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1"/>
  </bookViews>
  <sheets>
    <sheet name="info" sheetId="1" r:id="rId1"/>
    <sheet name="Repdd" sheetId="21" r:id="rId2"/>
    <sheet name="BP" sheetId="14" r:id="rId3"/>
    <sheet name="Potoki" sheetId="3" r:id="rId4"/>
    <sheet name="Lists" sheetId="18" r:id="rId5"/>
    <sheet name="rBP" sheetId="20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20" i="21" l="1"/>
  <c r="A319" i="21"/>
  <c r="M318" i="21"/>
  <c r="A318" i="21"/>
  <c r="M317" i="21"/>
  <c r="A317" i="21"/>
  <c r="M316" i="21"/>
  <c r="A316" i="21"/>
  <c r="M310" i="21"/>
  <c r="A310" i="21"/>
  <c r="E315" i="21"/>
  <c r="A315" i="21"/>
  <c r="M314" i="21"/>
  <c r="F314" i="21"/>
  <c r="A314" i="21"/>
  <c r="M313" i="21"/>
  <c r="F313" i="21"/>
  <c r="A313" i="21"/>
  <c r="M312" i="21"/>
  <c r="F312" i="21"/>
  <c r="A312" i="21"/>
  <c r="M311" i="21"/>
  <c r="A311" i="21"/>
  <c r="M309" i="21"/>
  <c r="C309" i="21"/>
  <c r="A309" i="21"/>
  <c r="A308" i="21"/>
  <c r="A300" i="21"/>
  <c r="M300" i="21"/>
  <c r="G15" i="21" l="1"/>
  <c r="F15" i="21"/>
  <c r="A15" i="21"/>
  <c r="F330" i="21"/>
  <c r="A330" i="21"/>
  <c r="F285" i="21"/>
  <c r="F286" i="21"/>
  <c r="F287" i="21"/>
  <c r="F288" i="21"/>
  <c r="F289" i="21"/>
  <c r="F290" i="21"/>
  <c r="F291" i="21"/>
  <c r="F292" i="21"/>
  <c r="F284" i="21"/>
  <c r="A321" i="21"/>
  <c r="M307" i="21"/>
  <c r="A307" i="21"/>
  <c r="E306" i="21"/>
  <c r="A306" i="21"/>
  <c r="M305" i="21"/>
  <c r="F305" i="21"/>
  <c r="A305" i="21"/>
  <c r="M304" i="21"/>
  <c r="F304" i="21"/>
  <c r="A304" i="21"/>
  <c r="M303" i="21"/>
  <c r="F303" i="21"/>
  <c r="A303" i="21"/>
  <c r="M302" i="21"/>
  <c r="F302" i="21"/>
  <c r="A302" i="21"/>
  <c r="M301" i="21"/>
  <c r="F301" i="21"/>
  <c r="A301" i="21"/>
  <c r="E299" i="21"/>
  <c r="A299" i="21"/>
  <c r="M298" i="21"/>
  <c r="F298" i="21"/>
  <c r="A298" i="21"/>
  <c r="M297" i="21"/>
  <c r="F297" i="21"/>
  <c r="A297" i="21"/>
  <c r="M296" i="21"/>
  <c r="G296" i="21"/>
  <c r="F296" i="21"/>
  <c r="A296" i="21"/>
  <c r="M295" i="21"/>
  <c r="A295" i="21"/>
  <c r="M294" i="21"/>
  <c r="A294" i="21"/>
  <c r="E293" i="21"/>
  <c r="A293" i="21"/>
  <c r="M292" i="21"/>
  <c r="G292" i="21"/>
  <c r="A292" i="21"/>
  <c r="M291" i="21"/>
  <c r="G291" i="21"/>
  <c r="A291" i="21"/>
  <c r="M290" i="21"/>
  <c r="G290" i="21"/>
  <c r="A290" i="21"/>
  <c r="M289" i="21"/>
  <c r="G289" i="21"/>
  <c r="A289" i="21"/>
  <c r="M288" i="21"/>
  <c r="G288" i="21"/>
  <c r="A288" i="21"/>
  <c r="M287" i="21"/>
  <c r="G287" i="21"/>
  <c r="A287" i="21"/>
  <c r="M286" i="21"/>
  <c r="G286" i="21"/>
  <c r="A286" i="21"/>
  <c r="M285" i="21"/>
  <c r="G285" i="21"/>
  <c r="A285" i="21"/>
  <c r="M284" i="21"/>
  <c r="G284" i="21"/>
  <c r="A284" i="21"/>
  <c r="M283" i="21"/>
  <c r="A283" i="21"/>
  <c r="M282" i="21"/>
  <c r="C282" i="21"/>
  <c r="A282" i="21"/>
  <c r="A281" i="21"/>
  <c r="G62" i="21" l="1"/>
  <c r="F62" i="21"/>
  <c r="A62" i="21"/>
  <c r="F377" i="21"/>
  <c r="A377" i="21"/>
  <c r="G96" i="21"/>
  <c r="F96" i="21"/>
  <c r="A96" i="21"/>
  <c r="F411" i="21"/>
  <c r="A411" i="21"/>
  <c r="C262" i="21"/>
  <c r="C261" i="21"/>
  <c r="C265" i="21"/>
  <c r="C264" i="21"/>
  <c r="C263" i="21"/>
  <c r="C256" i="21"/>
  <c r="C255" i="21"/>
  <c r="C254" i="21"/>
  <c r="C166" i="21"/>
  <c r="C171" i="21"/>
  <c r="C157" i="21"/>
  <c r="C158" i="21"/>
  <c r="C159" i="21"/>
  <c r="C156" i="21"/>
  <c r="C237" i="21"/>
  <c r="M279" i="21"/>
  <c r="A279" i="21"/>
  <c r="M278" i="21"/>
  <c r="A278" i="21"/>
  <c r="A277" i="21"/>
  <c r="G95" i="21"/>
  <c r="F95" i="21"/>
  <c r="A95" i="21"/>
  <c r="F410" i="21"/>
  <c r="A410" i="21"/>
  <c r="F233" i="21"/>
  <c r="A234" i="21"/>
  <c r="M233" i="21"/>
  <c r="A233" i="21"/>
  <c r="C155" i="21"/>
  <c r="A153" i="21"/>
  <c r="E152" i="21"/>
  <c r="A152" i="21"/>
  <c r="M151" i="21"/>
  <c r="G151" i="21"/>
  <c r="A151" i="21"/>
  <c r="M150" i="21"/>
  <c r="G150" i="21"/>
  <c r="A150" i="21"/>
  <c r="M149" i="21"/>
  <c r="G149" i="21"/>
  <c r="A149" i="21"/>
  <c r="M148" i="21"/>
  <c r="G148" i="21"/>
  <c r="A148" i="21"/>
  <c r="M147" i="21"/>
  <c r="G147" i="21"/>
  <c r="A147" i="21"/>
  <c r="M146" i="21"/>
  <c r="G146" i="21"/>
  <c r="A146" i="21"/>
  <c r="M145" i="21"/>
  <c r="G145" i="21"/>
  <c r="A145" i="21"/>
  <c r="M144" i="21"/>
  <c r="G144" i="21"/>
  <c r="A144" i="21"/>
  <c r="M143" i="21"/>
  <c r="G143" i="21"/>
  <c r="A143" i="21"/>
  <c r="M142" i="21"/>
  <c r="F142" i="21"/>
  <c r="F149" i="21" s="1"/>
  <c r="A142" i="21"/>
  <c r="E141" i="21"/>
  <c r="A141" i="21"/>
  <c r="M140" i="21"/>
  <c r="G140" i="21"/>
  <c r="A140" i="21"/>
  <c r="M139" i="21"/>
  <c r="G139" i="21"/>
  <c r="A139" i="21"/>
  <c r="M138" i="21"/>
  <c r="G138" i="21"/>
  <c r="A138" i="21"/>
  <c r="M137" i="21"/>
  <c r="G137" i="21"/>
  <c r="A137" i="21"/>
  <c r="M136" i="21"/>
  <c r="G136" i="21"/>
  <c r="A136" i="21"/>
  <c r="M135" i="21"/>
  <c r="G135" i="21"/>
  <c r="A135" i="21"/>
  <c r="M134" i="21"/>
  <c r="G134" i="21"/>
  <c r="A134" i="21"/>
  <c r="M133" i="21"/>
  <c r="G133" i="21"/>
  <c r="A133" i="21"/>
  <c r="M132" i="21"/>
  <c r="G132" i="21"/>
  <c r="A132" i="21"/>
  <c r="M131" i="21"/>
  <c r="F131" i="21"/>
  <c r="F137" i="21" s="1"/>
  <c r="A131" i="21"/>
  <c r="E130" i="21"/>
  <c r="A130" i="21"/>
  <c r="M129" i="21"/>
  <c r="G129" i="21"/>
  <c r="A129" i="21"/>
  <c r="M128" i="21"/>
  <c r="G128" i="21"/>
  <c r="A128" i="21"/>
  <c r="M127" i="21"/>
  <c r="G127" i="21"/>
  <c r="A127" i="21"/>
  <c r="M126" i="21"/>
  <c r="G126" i="21"/>
  <c r="A126" i="21"/>
  <c r="M125" i="21"/>
  <c r="G125" i="21"/>
  <c r="A125" i="21"/>
  <c r="M124" i="21"/>
  <c r="G124" i="21"/>
  <c r="A124" i="21"/>
  <c r="M123" i="21"/>
  <c r="F123" i="21"/>
  <c r="F128" i="21" s="1"/>
  <c r="A123" i="21"/>
  <c r="E122" i="21"/>
  <c r="A122" i="21"/>
  <c r="M121" i="21"/>
  <c r="G121" i="21"/>
  <c r="A121" i="21"/>
  <c r="M120" i="21"/>
  <c r="G120" i="21"/>
  <c r="A120" i="21"/>
  <c r="M119" i="21"/>
  <c r="G119" i="21"/>
  <c r="A119" i="21"/>
  <c r="M118" i="21"/>
  <c r="G118" i="21"/>
  <c r="A118" i="21"/>
  <c r="M117" i="21"/>
  <c r="G117" i="21"/>
  <c r="A117" i="21"/>
  <c r="M116" i="21"/>
  <c r="F116" i="21"/>
  <c r="F118" i="21" s="1"/>
  <c r="A116" i="21"/>
  <c r="E115" i="21"/>
  <c r="A115" i="21"/>
  <c r="M114" i="21"/>
  <c r="G114" i="21"/>
  <c r="A114" i="21"/>
  <c r="M113" i="21"/>
  <c r="G113" i="21"/>
  <c r="A113" i="21"/>
  <c r="M112" i="21"/>
  <c r="G112" i="21"/>
  <c r="A112" i="21"/>
  <c r="M111" i="21"/>
  <c r="G111" i="21"/>
  <c r="A111" i="21"/>
  <c r="M110" i="21"/>
  <c r="F110" i="21"/>
  <c r="F114" i="21" s="1"/>
  <c r="C110" i="21"/>
  <c r="A110" i="21"/>
  <c r="A109" i="21"/>
  <c r="S269" i="21"/>
  <c r="C107" i="21"/>
  <c r="M105" i="21"/>
  <c r="F105" i="21"/>
  <c r="A105" i="21"/>
  <c r="M104" i="21"/>
  <c r="F104" i="21"/>
  <c r="C104" i="21"/>
  <c r="A104" i="21"/>
  <c r="A103" i="21"/>
  <c r="F225" i="21"/>
  <c r="F226" i="21"/>
  <c r="F227" i="21"/>
  <c r="F228" i="21"/>
  <c r="F224" i="21"/>
  <c r="F147" i="21" l="1"/>
  <c r="F121" i="21"/>
  <c r="F117" i="21"/>
  <c r="F136" i="21"/>
  <c r="F135" i="21"/>
  <c r="F148" i="21"/>
  <c r="F126" i="21"/>
  <c r="F120" i="21"/>
  <c r="F125" i="21"/>
  <c r="F134" i="21"/>
  <c r="F146" i="21"/>
  <c r="F119" i="21"/>
  <c r="F132" i="21"/>
  <c r="F133" i="21"/>
  <c r="F145" i="21"/>
  <c r="F140" i="21"/>
  <c r="F143" i="21"/>
  <c r="F144" i="21"/>
  <c r="F124" i="21"/>
  <c r="F139" i="21"/>
  <c r="F151" i="21"/>
  <c r="F129" i="21"/>
  <c r="F138" i="21"/>
  <c r="F150" i="21"/>
  <c r="F127" i="21"/>
  <c r="F111" i="21"/>
  <c r="F112" i="21"/>
  <c r="F113" i="21"/>
  <c r="F218" i="21"/>
  <c r="F219" i="21"/>
  <c r="F217" i="21"/>
  <c r="F201" i="21"/>
  <c r="C236" i="21"/>
  <c r="M232" i="21"/>
  <c r="A232" i="21"/>
  <c r="A231" i="21"/>
  <c r="M230" i="21"/>
  <c r="A230" i="21"/>
  <c r="E229" i="21"/>
  <c r="A229" i="21"/>
  <c r="M228" i="21"/>
  <c r="A228" i="21"/>
  <c r="M227" i="21"/>
  <c r="A227" i="21"/>
  <c r="M226" i="21"/>
  <c r="A226" i="21"/>
  <c r="M225" i="21"/>
  <c r="A225" i="21"/>
  <c r="M224" i="21"/>
  <c r="A224" i="21"/>
  <c r="M223" i="21"/>
  <c r="A223" i="21"/>
  <c r="A222" i="21"/>
  <c r="M221" i="21"/>
  <c r="A221" i="21"/>
  <c r="E220" i="21"/>
  <c r="A220" i="21"/>
  <c r="M219" i="21"/>
  <c r="A219" i="21"/>
  <c r="M218" i="21"/>
  <c r="A218" i="21"/>
  <c r="M217" i="21"/>
  <c r="G217" i="21"/>
  <c r="A217" i="21"/>
  <c r="M216" i="21"/>
  <c r="A216" i="21"/>
  <c r="A215" i="21"/>
  <c r="M214" i="21"/>
  <c r="A214" i="21"/>
  <c r="E213" i="21"/>
  <c r="A213" i="21"/>
  <c r="M212" i="21"/>
  <c r="G212" i="21"/>
  <c r="A212" i="21"/>
  <c r="M211" i="21"/>
  <c r="G211" i="21"/>
  <c r="A211" i="21"/>
  <c r="M210" i="21"/>
  <c r="G210" i="21"/>
  <c r="A210" i="21"/>
  <c r="M209" i="21"/>
  <c r="G209" i="21"/>
  <c r="A209" i="21"/>
  <c r="M208" i="21"/>
  <c r="G208" i="21"/>
  <c r="A208" i="21"/>
  <c r="M207" i="21"/>
  <c r="G207" i="21"/>
  <c r="A207" i="21"/>
  <c r="M206" i="21"/>
  <c r="G206" i="21"/>
  <c r="A206" i="21"/>
  <c r="M205" i="21"/>
  <c r="G205" i="21"/>
  <c r="A205" i="21"/>
  <c r="M204" i="21"/>
  <c r="G204" i="21"/>
  <c r="A204" i="21"/>
  <c r="M203" i="21"/>
  <c r="F203" i="21"/>
  <c r="A203" i="21"/>
  <c r="M202" i="21"/>
  <c r="A202" i="21"/>
  <c r="M201" i="21"/>
  <c r="G201" i="21"/>
  <c r="A201" i="21"/>
  <c r="M200" i="21"/>
  <c r="F200" i="21"/>
  <c r="C200" i="21"/>
  <c r="A200" i="21"/>
  <c r="A199" i="21"/>
  <c r="A198" i="21"/>
  <c r="A275" i="21"/>
  <c r="M274" i="21"/>
  <c r="A274" i="21"/>
  <c r="M273" i="21"/>
  <c r="A273" i="21"/>
  <c r="M272" i="21"/>
  <c r="A272" i="21"/>
  <c r="M271" i="21"/>
  <c r="A271" i="21"/>
  <c r="G88" i="21"/>
  <c r="E94" i="21"/>
  <c r="A94" i="21"/>
  <c r="G93" i="21"/>
  <c r="F93" i="21"/>
  <c r="A93" i="21"/>
  <c r="G92" i="21"/>
  <c r="F92" i="21"/>
  <c r="A92" i="21"/>
  <c r="G91" i="21"/>
  <c r="F91" i="21"/>
  <c r="A91" i="21"/>
  <c r="G90" i="21"/>
  <c r="F90" i="21"/>
  <c r="A90" i="21"/>
  <c r="G89" i="21"/>
  <c r="F89" i="21"/>
  <c r="A89" i="21"/>
  <c r="F88" i="21"/>
  <c r="A88" i="21"/>
  <c r="H405" i="21"/>
  <c r="H90" i="21" s="1"/>
  <c r="H406" i="21"/>
  <c r="H91" i="21" s="1"/>
  <c r="H407" i="21"/>
  <c r="H92" i="21" s="1"/>
  <c r="H408" i="21"/>
  <c r="H93" i="21" s="1"/>
  <c r="H404" i="21"/>
  <c r="H89" i="21" s="1"/>
  <c r="E409" i="21"/>
  <c r="A409" i="21"/>
  <c r="F408" i="21"/>
  <c r="A408" i="21"/>
  <c r="F407" i="21"/>
  <c r="A407" i="21"/>
  <c r="F406" i="21"/>
  <c r="A406" i="21"/>
  <c r="F405" i="21"/>
  <c r="A405" i="21"/>
  <c r="F404" i="21"/>
  <c r="A404" i="21"/>
  <c r="F403" i="21"/>
  <c r="A403" i="21"/>
  <c r="G83" i="21"/>
  <c r="E87" i="21"/>
  <c r="A87" i="21"/>
  <c r="G86" i="21"/>
  <c r="F86" i="21"/>
  <c r="A86" i="21"/>
  <c r="G85" i="21"/>
  <c r="F85" i="21"/>
  <c r="A85" i="21"/>
  <c r="G84" i="21"/>
  <c r="F84" i="21"/>
  <c r="A84" i="21"/>
  <c r="F83" i="21"/>
  <c r="A83" i="21"/>
  <c r="H400" i="21"/>
  <c r="H85" i="21" s="1"/>
  <c r="H401" i="21"/>
  <c r="H86" i="21" s="1"/>
  <c r="E402" i="21"/>
  <c r="A402" i="21"/>
  <c r="F401" i="21"/>
  <c r="A401" i="21"/>
  <c r="F400" i="21"/>
  <c r="A400" i="21"/>
  <c r="F399" i="21"/>
  <c r="A399" i="21"/>
  <c r="F398" i="21"/>
  <c r="A398" i="21"/>
  <c r="M270" i="21"/>
  <c r="A270" i="21"/>
  <c r="M269" i="21"/>
  <c r="A269" i="21"/>
  <c r="A268" i="21"/>
  <c r="M267" i="21"/>
  <c r="A267" i="21"/>
  <c r="M265" i="21"/>
  <c r="F265" i="21"/>
  <c r="A265" i="21"/>
  <c r="M264" i="21"/>
  <c r="F264" i="21"/>
  <c r="A264" i="21"/>
  <c r="E266" i="21"/>
  <c r="A266" i="21"/>
  <c r="M263" i="21"/>
  <c r="F263" i="21"/>
  <c r="A263" i="21"/>
  <c r="M262" i="21"/>
  <c r="F262" i="21"/>
  <c r="A262" i="21"/>
  <c r="M261" i="21"/>
  <c r="F261" i="21"/>
  <c r="A261" i="21"/>
  <c r="M260" i="21"/>
  <c r="A260" i="21"/>
  <c r="A259" i="21"/>
  <c r="M258" i="21"/>
  <c r="A258" i="21"/>
  <c r="F256" i="21"/>
  <c r="F255" i="21"/>
  <c r="F254" i="21"/>
  <c r="F147" i="3"/>
  <c r="G254" i="21"/>
  <c r="H399" i="21" s="1"/>
  <c r="H84" i="21" s="1"/>
  <c r="E257" i="21"/>
  <c r="A257" i="21"/>
  <c r="M256" i="21"/>
  <c r="A256" i="21"/>
  <c r="M255" i="21"/>
  <c r="A255" i="21"/>
  <c r="M254" i="21"/>
  <c r="A254" i="21"/>
  <c r="M253" i="21"/>
  <c r="A253" i="21"/>
  <c r="G82" i="21"/>
  <c r="F82" i="21"/>
  <c r="A82" i="21"/>
  <c r="F397" i="21"/>
  <c r="A397" i="21"/>
  <c r="H13" i="21"/>
  <c r="H12" i="21"/>
  <c r="G11" i="21"/>
  <c r="E14" i="21"/>
  <c r="A14" i="21"/>
  <c r="G13" i="21"/>
  <c r="F13" i="21"/>
  <c r="A13" i="21"/>
  <c r="G12" i="21"/>
  <c r="F12" i="21"/>
  <c r="A12" i="21"/>
  <c r="F11" i="21"/>
  <c r="A11" i="21"/>
  <c r="E329" i="21"/>
  <c r="A329" i="21"/>
  <c r="F328" i="21"/>
  <c r="A328" i="21"/>
  <c r="F327" i="21"/>
  <c r="A327" i="21"/>
  <c r="F326" i="21"/>
  <c r="A326" i="21"/>
  <c r="F108" i="21"/>
  <c r="M108" i="21"/>
  <c r="F107" i="21"/>
  <c r="A108" i="21"/>
  <c r="M107" i="21"/>
  <c r="A107" i="21"/>
  <c r="A106" i="21"/>
  <c r="CT500" i="20"/>
  <c r="CS500" i="20"/>
  <c r="CR500" i="20"/>
  <c r="CQ500" i="20"/>
  <c r="CP500" i="20"/>
  <c r="CO500" i="20"/>
  <c r="CN500" i="20"/>
  <c r="CM500" i="20"/>
  <c r="CL500" i="20"/>
  <c r="CK500" i="20"/>
  <c r="CJ500" i="20"/>
  <c r="CI500" i="20"/>
  <c r="CH500" i="20"/>
  <c r="CG500" i="20"/>
  <c r="CF500" i="20"/>
  <c r="CE500" i="20"/>
  <c r="CD500" i="20"/>
  <c r="CC500" i="20"/>
  <c r="CB500" i="20"/>
  <c r="CA500" i="20"/>
  <c r="BZ500" i="20"/>
  <c r="BY500" i="20"/>
  <c r="BX500" i="20"/>
  <c r="BW500" i="20"/>
  <c r="BV500" i="20"/>
  <c r="BU500" i="20"/>
  <c r="BT500" i="20"/>
  <c r="BS500" i="20"/>
  <c r="BR500" i="20"/>
  <c r="BQ500" i="20"/>
  <c r="BP500" i="20"/>
  <c r="BO500" i="20"/>
  <c r="BN500" i="20"/>
  <c r="BM500" i="20"/>
  <c r="BL500" i="20"/>
  <c r="BK500" i="20"/>
  <c r="BJ500" i="20"/>
  <c r="A500" i="20"/>
  <c r="CT499" i="20"/>
  <c r="CS499" i="20"/>
  <c r="CR499" i="20"/>
  <c r="CQ499" i="20"/>
  <c r="CP499" i="20"/>
  <c r="CO499" i="20"/>
  <c r="CN499" i="20"/>
  <c r="CM499" i="20"/>
  <c r="CL499" i="20"/>
  <c r="CK499" i="20"/>
  <c r="CJ499" i="20"/>
  <c r="CI499" i="20"/>
  <c r="CH499" i="20"/>
  <c r="CG499" i="20"/>
  <c r="CF499" i="20"/>
  <c r="CE499" i="20"/>
  <c r="CD499" i="20"/>
  <c r="CC499" i="20"/>
  <c r="CB499" i="20"/>
  <c r="CA499" i="20"/>
  <c r="BZ499" i="20"/>
  <c r="BY499" i="20"/>
  <c r="BX499" i="20"/>
  <c r="BW499" i="20"/>
  <c r="BV499" i="20"/>
  <c r="BU499" i="20"/>
  <c r="BT499" i="20"/>
  <c r="BS499" i="20"/>
  <c r="BR499" i="20"/>
  <c r="BQ499" i="20"/>
  <c r="BP499" i="20"/>
  <c r="BO499" i="20"/>
  <c r="BN499" i="20"/>
  <c r="BM499" i="20"/>
  <c r="BL499" i="20"/>
  <c r="BK499" i="20"/>
  <c r="BJ499" i="20"/>
  <c r="A499" i="20"/>
  <c r="CT498" i="20"/>
  <c r="CS498" i="20"/>
  <c r="CR498" i="20"/>
  <c r="CQ498" i="20"/>
  <c r="CP498" i="20"/>
  <c r="CO498" i="20"/>
  <c r="CN498" i="20"/>
  <c r="CM498" i="20"/>
  <c r="CL498" i="20"/>
  <c r="CK498" i="20"/>
  <c r="CJ498" i="20"/>
  <c r="CI498" i="20"/>
  <c r="CH498" i="20"/>
  <c r="CG498" i="20"/>
  <c r="CF498" i="20"/>
  <c r="CE498" i="20"/>
  <c r="CD498" i="20"/>
  <c r="CC498" i="20"/>
  <c r="CB498" i="20"/>
  <c r="CA498" i="20"/>
  <c r="BZ498" i="20"/>
  <c r="BY498" i="20"/>
  <c r="BX498" i="20"/>
  <c r="BW498" i="20"/>
  <c r="BV498" i="20"/>
  <c r="BU498" i="20"/>
  <c r="BT498" i="20"/>
  <c r="BS498" i="20"/>
  <c r="BR498" i="20"/>
  <c r="BQ498" i="20"/>
  <c r="BP498" i="20"/>
  <c r="BO498" i="20"/>
  <c r="BN498" i="20"/>
  <c r="BM498" i="20"/>
  <c r="BL498" i="20"/>
  <c r="BK498" i="20"/>
  <c r="BJ498" i="20"/>
  <c r="A498" i="20"/>
  <c r="CT497" i="20"/>
  <c r="CS497" i="20"/>
  <c r="CR497" i="20"/>
  <c r="CQ497" i="20"/>
  <c r="CP497" i="20"/>
  <c r="CO497" i="20"/>
  <c r="CN497" i="20"/>
  <c r="CM497" i="20"/>
  <c r="CL497" i="20"/>
  <c r="CK497" i="20"/>
  <c r="CJ497" i="20"/>
  <c r="CI497" i="20"/>
  <c r="CH497" i="20"/>
  <c r="CG497" i="20"/>
  <c r="CF497" i="20"/>
  <c r="CE497" i="20"/>
  <c r="CD497" i="20"/>
  <c r="CC497" i="20"/>
  <c r="CB497" i="20"/>
  <c r="CA497" i="20"/>
  <c r="BZ497" i="20"/>
  <c r="BY497" i="20"/>
  <c r="BX497" i="20"/>
  <c r="BW497" i="20"/>
  <c r="BV497" i="20"/>
  <c r="BU497" i="20"/>
  <c r="BT497" i="20"/>
  <c r="BS497" i="20"/>
  <c r="BR497" i="20"/>
  <c r="BQ497" i="20"/>
  <c r="BP497" i="20"/>
  <c r="BO497" i="20"/>
  <c r="BN497" i="20"/>
  <c r="BM497" i="20"/>
  <c r="BL497" i="20"/>
  <c r="BK497" i="20"/>
  <c r="BJ497" i="20"/>
  <c r="A497" i="20"/>
  <c r="CT496" i="20"/>
  <c r="CS496" i="20"/>
  <c r="CR496" i="20"/>
  <c r="CQ496" i="20"/>
  <c r="CP496" i="20"/>
  <c r="CO496" i="20"/>
  <c r="CN496" i="20"/>
  <c r="CM496" i="20"/>
  <c r="CL496" i="20"/>
  <c r="CK496" i="20"/>
  <c r="CJ496" i="20"/>
  <c r="CI496" i="20"/>
  <c r="CH496" i="20"/>
  <c r="CG496" i="20"/>
  <c r="CF496" i="20"/>
  <c r="CE496" i="20"/>
  <c r="CD496" i="20"/>
  <c r="CC496" i="20"/>
  <c r="CB496" i="20"/>
  <c r="CA496" i="20"/>
  <c r="BZ496" i="20"/>
  <c r="BY496" i="20"/>
  <c r="BX496" i="20"/>
  <c r="BW496" i="20"/>
  <c r="BV496" i="20"/>
  <c r="BU496" i="20"/>
  <c r="BT496" i="20"/>
  <c r="BS496" i="20"/>
  <c r="BR496" i="20"/>
  <c r="BQ496" i="20"/>
  <c r="BP496" i="20"/>
  <c r="BO496" i="20"/>
  <c r="BN496" i="20"/>
  <c r="BM496" i="20"/>
  <c r="BL496" i="20"/>
  <c r="BK496" i="20"/>
  <c r="BJ496" i="20"/>
  <c r="A496" i="20"/>
  <c r="CT495" i="20"/>
  <c r="CS495" i="20"/>
  <c r="CR495" i="20"/>
  <c r="CQ495" i="20"/>
  <c r="CP495" i="20"/>
  <c r="CO495" i="20"/>
  <c r="CN495" i="20"/>
  <c r="CM495" i="20"/>
  <c r="CL495" i="20"/>
  <c r="CK495" i="20"/>
  <c r="CJ495" i="20"/>
  <c r="CI495" i="20"/>
  <c r="CH495" i="20"/>
  <c r="CG495" i="20"/>
  <c r="CF495" i="20"/>
  <c r="CE495" i="20"/>
  <c r="CD495" i="20"/>
  <c r="CC495" i="20"/>
  <c r="CB495" i="20"/>
  <c r="CA495" i="20"/>
  <c r="BZ495" i="20"/>
  <c r="BY495" i="20"/>
  <c r="BX495" i="20"/>
  <c r="BW495" i="20"/>
  <c r="BV495" i="20"/>
  <c r="BU495" i="20"/>
  <c r="BT495" i="20"/>
  <c r="BS495" i="20"/>
  <c r="BR495" i="20"/>
  <c r="BQ495" i="20"/>
  <c r="BP495" i="20"/>
  <c r="BO495" i="20"/>
  <c r="BN495" i="20"/>
  <c r="BM495" i="20"/>
  <c r="BL495" i="20"/>
  <c r="BK495" i="20"/>
  <c r="BJ495" i="20"/>
  <c r="A495" i="20"/>
  <c r="CT494" i="20"/>
  <c r="CS494" i="20"/>
  <c r="CR494" i="20"/>
  <c r="CQ494" i="20"/>
  <c r="CP494" i="20"/>
  <c r="CO494" i="20"/>
  <c r="CN494" i="20"/>
  <c r="CM494" i="20"/>
  <c r="CL494" i="20"/>
  <c r="CK494" i="20"/>
  <c r="CJ494" i="20"/>
  <c r="CI494" i="20"/>
  <c r="CH494" i="20"/>
  <c r="CG494" i="20"/>
  <c r="CF494" i="20"/>
  <c r="CE494" i="20"/>
  <c r="CD494" i="20"/>
  <c r="CC494" i="20"/>
  <c r="CB494" i="20"/>
  <c r="CA494" i="20"/>
  <c r="BZ494" i="20"/>
  <c r="BY494" i="20"/>
  <c r="BX494" i="20"/>
  <c r="BW494" i="20"/>
  <c r="BV494" i="20"/>
  <c r="BU494" i="20"/>
  <c r="BT494" i="20"/>
  <c r="BS494" i="20"/>
  <c r="BR494" i="20"/>
  <c r="BQ494" i="20"/>
  <c r="BP494" i="20"/>
  <c r="BO494" i="20"/>
  <c r="BN494" i="20"/>
  <c r="BM494" i="20"/>
  <c r="BL494" i="20"/>
  <c r="BK494" i="20"/>
  <c r="BJ494" i="20"/>
  <c r="A494" i="20"/>
  <c r="CT493" i="20"/>
  <c r="CS493" i="20"/>
  <c r="CR493" i="20"/>
  <c r="CQ493" i="20"/>
  <c r="CP493" i="20"/>
  <c r="CO493" i="20"/>
  <c r="CN493" i="20"/>
  <c r="CM493" i="20"/>
  <c r="CL493" i="20"/>
  <c r="CK493" i="20"/>
  <c r="CJ493" i="20"/>
  <c r="CI493" i="20"/>
  <c r="CH493" i="20"/>
  <c r="CG493" i="20"/>
  <c r="CF493" i="20"/>
  <c r="CE493" i="20"/>
  <c r="CD493" i="20"/>
  <c r="CC493" i="20"/>
  <c r="CB493" i="20"/>
  <c r="CA493" i="20"/>
  <c r="BZ493" i="20"/>
  <c r="BY493" i="20"/>
  <c r="BX493" i="20"/>
  <c r="BW493" i="20"/>
  <c r="BV493" i="20"/>
  <c r="BU493" i="20"/>
  <c r="BT493" i="20"/>
  <c r="BS493" i="20"/>
  <c r="BR493" i="20"/>
  <c r="BQ493" i="20"/>
  <c r="BP493" i="20"/>
  <c r="BO493" i="20"/>
  <c r="BN493" i="20"/>
  <c r="BM493" i="20"/>
  <c r="BL493" i="20"/>
  <c r="BK493" i="20"/>
  <c r="BJ493" i="20"/>
  <c r="A493" i="20"/>
  <c r="CT492" i="20"/>
  <c r="CS492" i="20"/>
  <c r="CR492" i="20"/>
  <c r="CQ492" i="20"/>
  <c r="CP492" i="20"/>
  <c r="CO492" i="20"/>
  <c r="CN492" i="20"/>
  <c r="CM492" i="20"/>
  <c r="CL492" i="20"/>
  <c r="CK492" i="20"/>
  <c r="CJ492" i="20"/>
  <c r="CI492" i="20"/>
  <c r="CH492" i="20"/>
  <c r="CG492" i="20"/>
  <c r="CF492" i="20"/>
  <c r="CE492" i="20"/>
  <c r="CD492" i="20"/>
  <c r="CC492" i="20"/>
  <c r="CB492" i="20"/>
  <c r="CA492" i="20"/>
  <c r="BZ492" i="20"/>
  <c r="BY492" i="20"/>
  <c r="BX492" i="20"/>
  <c r="BW492" i="20"/>
  <c r="BV492" i="20"/>
  <c r="BU492" i="20"/>
  <c r="BT492" i="20"/>
  <c r="BS492" i="20"/>
  <c r="BR492" i="20"/>
  <c r="BQ492" i="20"/>
  <c r="BP492" i="20"/>
  <c r="BO492" i="20"/>
  <c r="BN492" i="20"/>
  <c r="BM492" i="20"/>
  <c r="BL492" i="20"/>
  <c r="BK492" i="20"/>
  <c r="BJ492" i="20"/>
  <c r="A492" i="20"/>
  <c r="CT491" i="20"/>
  <c r="CS491" i="20"/>
  <c r="CR491" i="20"/>
  <c r="CQ491" i="20"/>
  <c r="CP491" i="20"/>
  <c r="CO491" i="20"/>
  <c r="CN491" i="20"/>
  <c r="CM491" i="20"/>
  <c r="CL491" i="20"/>
  <c r="CK491" i="20"/>
  <c r="CJ491" i="20"/>
  <c r="CI491" i="20"/>
  <c r="CH491" i="20"/>
  <c r="CG491" i="20"/>
  <c r="CF491" i="20"/>
  <c r="CE491" i="20"/>
  <c r="CD491" i="20"/>
  <c r="CC491" i="20"/>
  <c r="CB491" i="20"/>
  <c r="CA491" i="20"/>
  <c r="BZ491" i="20"/>
  <c r="BY491" i="20"/>
  <c r="BX491" i="20"/>
  <c r="BW491" i="20"/>
  <c r="BV491" i="20"/>
  <c r="BU491" i="20"/>
  <c r="BT491" i="20"/>
  <c r="BS491" i="20"/>
  <c r="BR491" i="20"/>
  <c r="BQ491" i="20"/>
  <c r="BP491" i="20"/>
  <c r="BO491" i="20"/>
  <c r="BN491" i="20"/>
  <c r="BM491" i="20"/>
  <c r="BL491" i="20"/>
  <c r="BK491" i="20"/>
  <c r="BJ491" i="20"/>
  <c r="A491" i="20"/>
  <c r="CT490" i="20"/>
  <c r="CS490" i="20"/>
  <c r="CR490" i="20"/>
  <c r="CQ490" i="20"/>
  <c r="CP490" i="20"/>
  <c r="CO490" i="20"/>
  <c r="CN490" i="20"/>
  <c r="CM490" i="20"/>
  <c r="CL490" i="20"/>
  <c r="CK490" i="20"/>
  <c r="CJ490" i="20"/>
  <c r="CI490" i="20"/>
  <c r="CH490" i="20"/>
  <c r="CG490" i="20"/>
  <c r="CF490" i="20"/>
  <c r="CE490" i="20"/>
  <c r="CD490" i="20"/>
  <c r="CC490" i="20"/>
  <c r="CB490" i="20"/>
  <c r="CA490" i="20"/>
  <c r="BZ490" i="20"/>
  <c r="BY490" i="20"/>
  <c r="BX490" i="20"/>
  <c r="BW490" i="20"/>
  <c r="BV490" i="20"/>
  <c r="BU490" i="20"/>
  <c r="BT490" i="20"/>
  <c r="BS490" i="20"/>
  <c r="BR490" i="20"/>
  <c r="BQ490" i="20"/>
  <c r="BP490" i="20"/>
  <c r="BO490" i="20"/>
  <c r="BN490" i="20"/>
  <c r="BM490" i="20"/>
  <c r="BL490" i="20"/>
  <c r="BK490" i="20"/>
  <c r="BJ490" i="20"/>
  <c r="A490" i="20"/>
  <c r="CT489" i="20"/>
  <c r="CS489" i="20"/>
  <c r="CR489" i="20"/>
  <c r="CQ489" i="20"/>
  <c r="CP489" i="20"/>
  <c r="CO489" i="20"/>
  <c r="CN489" i="20"/>
  <c r="CM489" i="20"/>
  <c r="CL489" i="20"/>
  <c r="CK489" i="20"/>
  <c r="CJ489" i="20"/>
  <c r="CI489" i="20"/>
  <c r="CH489" i="20"/>
  <c r="CG489" i="20"/>
  <c r="CF489" i="20"/>
  <c r="CE489" i="20"/>
  <c r="CD489" i="20"/>
  <c r="CC489" i="20"/>
  <c r="CB489" i="20"/>
  <c r="CA489" i="20"/>
  <c r="BZ489" i="20"/>
  <c r="BY489" i="20"/>
  <c r="BX489" i="20"/>
  <c r="BW489" i="20"/>
  <c r="BV489" i="20"/>
  <c r="BU489" i="20"/>
  <c r="BT489" i="20"/>
  <c r="BS489" i="20"/>
  <c r="BR489" i="20"/>
  <c r="BQ489" i="20"/>
  <c r="BP489" i="20"/>
  <c r="BO489" i="20"/>
  <c r="BN489" i="20"/>
  <c r="BM489" i="20"/>
  <c r="BL489" i="20"/>
  <c r="BK489" i="20"/>
  <c r="BJ489" i="20"/>
  <c r="A489" i="20"/>
  <c r="CT488" i="20"/>
  <c r="CS488" i="20"/>
  <c r="CR488" i="20"/>
  <c r="CQ488" i="20"/>
  <c r="CP488" i="20"/>
  <c r="CO488" i="20"/>
  <c r="CN488" i="20"/>
  <c r="CM488" i="20"/>
  <c r="CL488" i="20"/>
  <c r="CK488" i="20"/>
  <c r="CJ488" i="20"/>
  <c r="CI488" i="20"/>
  <c r="CH488" i="20"/>
  <c r="CG488" i="20"/>
  <c r="CF488" i="20"/>
  <c r="CE488" i="20"/>
  <c r="CD488" i="20"/>
  <c r="CC488" i="20"/>
  <c r="CB488" i="20"/>
  <c r="CA488" i="20"/>
  <c r="BZ488" i="20"/>
  <c r="BY488" i="20"/>
  <c r="BX488" i="20"/>
  <c r="BW488" i="20"/>
  <c r="BV488" i="20"/>
  <c r="BU488" i="20"/>
  <c r="BT488" i="20"/>
  <c r="BS488" i="20"/>
  <c r="BR488" i="20"/>
  <c r="BQ488" i="20"/>
  <c r="BP488" i="20"/>
  <c r="BO488" i="20"/>
  <c r="BN488" i="20"/>
  <c r="BM488" i="20"/>
  <c r="BL488" i="20"/>
  <c r="BK488" i="20"/>
  <c r="BJ488" i="20"/>
  <c r="A488" i="20"/>
  <c r="CT487" i="20"/>
  <c r="CS487" i="20"/>
  <c r="CR487" i="20"/>
  <c r="CQ487" i="20"/>
  <c r="CP487" i="20"/>
  <c r="CO487" i="20"/>
  <c r="CN487" i="20"/>
  <c r="CM487" i="20"/>
  <c r="CL487" i="20"/>
  <c r="CK487" i="20"/>
  <c r="CJ487" i="20"/>
  <c r="CI487" i="20"/>
  <c r="CH487" i="20"/>
  <c r="CG487" i="20"/>
  <c r="CF487" i="20"/>
  <c r="CE487" i="20"/>
  <c r="CD487" i="20"/>
  <c r="CC487" i="20"/>
  <c r="CB487" i="20"/>
  <c r="CA487" i="20"/>
  <c r="BZ487" i="20"/>
  <c r="BY487" i="20"/>
  <c r="BX487" i="20"/>
  <c r="BW487" i="20"/>
  <c r="BV487" i="20"/>
  <c r="BU487" i="20"/>
  <c r="BT487" i="20"/>
  <c r="BS487" i="20"/>
  <c r="BR487" i="20"/>
  <c r="BQ487" i="20"/>
  <c r="BP487" i="20"/>
  <c r="BO487" i="20"/>
  <c r="BN487" i="20"/>
  <c r="BM487" i="20"/>
  <c r="BL487" i="20"/>
  <c r="BK487" i="20"/>
  <c r="BJ487" i="20"/>
  <c r="A487" i="20"/>
  <c r="CT486" i="20"/>
  <c r="CS486" i="20"/>
  <c r="CR486" i="20"/>
  <c r="CQ486" i="20"/>
  <c r="CP486" i="20"/>
  <c r="CO486" i="20"/>
  <c r="CN486" i="20"/>
  <c r="CM486" i="20"/>
  <c r="CL486" i="20"/>
  <c r="CK486" i="20"/>
  <c r="CJ486" i="20"/>
  <c r="CI486" i="20"/>
  <c r="CH486" i="20"/>
  <c r="CG486" i="20"/>
  <c r="CF486" i="20"/>
  <c r="CE486" i="20"/>
  <c r="CD486" i="20"/>
  <c r="CC486" i="20"/>
  <c r="CB486" i="20"/>
  <c r="CA486" i="20"/>
  <c r="BZ486" i="20"/>
  <c r="BY486" i="20"/>
  <c r="BX486" i="20"/>
  <c r="BW486" i="20"/>
  <c r="BV486" i="20"/>
  <c r="BU486" i="20"/>
  <c r="BT486" i="20"/>
  <c r="BS486" i="20"/>
  <c r="BR486" i="20"/>
  <c r="BQ486" i="20"/>
  <c r="BP486" i="20"/>
  <c r="BO486" i="20"/>
  <c r="BN486" i="20"/>
  <c r="BM486" i="20"/>
  <c r="BL486" i="20"/>
  <c r="BK486" i="20"/>
  <c r="BJ486" i="20"/>
  <c r="A486" i="20"/>
  <c r="CT485" i="20"/>
  <c r="CS485" i="20"/>
  <c r="CR485" i="20"/>
  <c r="CQ485" i="20"/>
  <c r="CP485" i="20"/>
  <c r="CO485" i="20"/>
  <c r="CN485" i="20"/>
  <c r="CM485" i="20"/>
  <c r="CL485" i="20"/>
  <c r="CK485" i="20"/>
  <c r="CJ485" i="20"/>
  <c r="CI485" i="20"/>
  <c r="CH485" i="20"/>
  <c r="CG485" i="20"/>
  <c r="CF485" i="20"/>
  <c r="CE485" i="20"/>
  <c r="CD485" i="20"/>
  <c r="CC485" i="20"/>
  <c r="CB485" i="20"/>
  <c r="CA485" i="20"/>
  <c r="BZ485" i="20"/>
  <c r="BY485" i="20"/>
  <c r="BX485" i="20"/>
  <c r="BW485" i="20"/>
  <c r="BV485" i="20"/>
  <c r="BU485" i="20"/>
  <c r="BT485" i="20"/>
  <c r="BS485" i="20"/>
  <c r="BR485" i="20"/>
  <c r="BQ485" i="20"/>
  <c r="BP485" i="20"/>
  <c r="BO485" i="20"/>
  <c r="BN485" i="20"/>
  <c r="BM485" i="20"/>
  <c r="BL485" i="20"/>
  <c r="BK485" i="20"/>
  <c r="BJ485" i="20"/>
  <c r="A485" i="20"/>
  <c r="CT484" i="20"/>
  <c r="CS484" i="20"/>
  <c r="CR484" i="20"/>
  <c r="CQ484" i="20"/>
  <c r="CP484" i="20"/>
  <c r="CO484" i="20"/>
  <c r="CN484" i="20"/>
  <c r="CM484" i="20"/>
  <c r="CL484" i="20"/>
  <c r="CK484" i="20"/>
  <c r="CJ484" i="20"/>
  <c r="CI484" i="20"/>
  <c r="CH484" i="20"/>
  <c r="CG484" i="20"/>
  <c r="CF484" i="20"/>
  <c r="CE484" i="20"/>
  <c r="CD484" i="20"/>
  <c r="CC484" i="20"/>
  <c r="CB484" i="20"/>
  <c r="CA484" i="20"/>
  <c r="BZ484" i="20"/>
  <c r="BY484" i="20"/>
  <c r="BX484" i="20"/>
  <c r="BW484" i="20"/>
  <c r="BV484" i="20"/>
  <c r="BU484" i="20"/>
  <c r="BT484" i="20"/>
  <c r="BS484" i="20"/>
  <c r="BR484" i="20"/>
  <c r="BQ484" i="20"/>
  <c r="BP484" i="20"/>
  <c r="BO484" i="20"/>
  <c r="BN484" i="20"/>
  <c r="BM484" i="20"/>
  <c r="BL484" i="20"/>
  <c r="BK484" i="20"/>
  <c r="BJ484" i="20"/>
  <c r="A484" i="20"/>
  <c r="CT483" i="20"/>
  <c r="CS483" i="20"/>
  <c r="CR483" i="20"/>
  <c r="CQ483" i="20"/>
  <c r="CP483" i="20"/>
  <c r="CO483" i="20"/>
  <c r="CN483" i="20"/>
  <c r="CM483" i="20"/>
  <c r="CL483" i="20"/>
  <c r="CK483" i="20"/>
  <c r="CJ483" i="20"/>
  <c r="CI483" i="20"/>
  <c r="CH483" i="20"/>
  <c r="CG483" i="20"/>
  <c r="CF483" i="20"/>
  <c r="CE483" i="20"/>
  <c r="CD483" i="20"/>
  <c r="CC483" i="20"/>
  <c r="CB483" i="20"/>
  <c r="CA483" i="20"/>
  <c r="BZ483" i="20"/>
  <c r="BY483" i="20"/>
  <c r="BX483" i="20"/>
  <c r="BW483" i="20"/>
  <c r="BV483" i="20"/>
  <c r="BU483" i="20"/>
  <c r="BT483" i="20"/>
  <c r="BS483" i="20"/>
  <c r="BR483" i="20"/>
  <c r="BQ483" i="20"/>
  <c r="BP483" i="20"/>
  <c r="BO483" i="20"/>
  <c r="BN483" i="20"/>
  <c r="BM483" i="20"/>
  <c r="BL483" i="20"/>
  <c r="BK483" i="20"/>
  <c r="BJ483" i="20"/>
  <c r="A483" i="20"/>
  <c r="CT482" i="20"/>
  <c r="CS482" i="20"/>
  <c r="CR482" i="20"/>
  <c r="CQ482" i="20"/>
  <c r="CP482" i="20"/>
  <c r="CO482" i="20"/>
  <c r="CN482" i="20"/>
  <c r="CM482" i="20"/>
  <c r="CL482" i="20"/>
  <c r="CK482" i="20"/>
  <c r="CJ482" i="20"/>
  <c r="CI482" i="20"/>
  <c r="CH482" i="20"/>
  <c r="CG482" i="20"/>
  <c r="CF482" i="20"/>
  <c r="CE482" i="20"/>
  <c r="CD482" i="20"/>
  <c r="CC482" i="20"/>
  <c r="CB482" i="20"/>
  <c r="CA482" i="20"/>
  <c r="BZ482" i="20"/>
  <c r="BY482" i="20"/>
  <c r="BX482" i="20"/>
  <c r="BW482" i="20"/>
  <c r="BV482" i="20"/>
  <c r="BU482" i="20"/>
  <c r="BT482" i="20"/>
  <c r="BS482" i="20"/>
  <c r="BR482" i="20"/>
  <c r="BQ482" i="20"/>
  <c r="BP482" i="20"/>
  <c r="BO482" i="20"/>
  <c r="BN482" i="20"/>
  <c r="BM482" i="20"/>
  <c r="BL482" i="20"/>
  <c r="BK482" i="20"/>
  <c r="BJ482" i="20"/>
  <c r="A482" i="20"/>
  <c r="CT481" i="20"/>
  <c r="CS481" i="20"/>
  <c r="CR481" i="20"/>
  <c r="CQ481" i="20"/>
  <c r="CP481" i="20"/>
  <c r="CO481" i="20"/>
  <c r="CN481" i="20"/>
  <c r="CM481" i="20"/>
  <c r="CL481" i="20"/>
  <c r="CK481" i="20"/>
  <c r="CJ481" i="20"/>
  <c r="CI481" i="20"/>
  <c r="CH481" i="20"/>
  <c r="CG481" i="20"/>
  <c r="CF481" i="20"/>
  <c r="CE481" i="20"/>
  <c r="CD481" i="20"/>
  <c r="CC481" i="20"/>
  <c r="CB481" i="20"/>
  <c r="CA481" i="20"/>
  <c r="BZ481" i="20"/>
  <c r="BY481" i="20"/>
  <c r="BX481" i="20"/>
  <c r="BW481" i="20"/>
  <c r="BV481" i="20"/>
  <c r="BU481" i="20"/>
  <c r="BT481" i="20"/>
  <c r="BS481" i="20"/>
  <c r="BR481" i="20"/>
  <c r="BQ481" i="20"/>
  <c r="BP481" i="20"/>
  <c r="BO481" i="20"/>
  <c r="BN481" i="20"/>
  <c r="BM481" i="20"/>
  <c r="BL481" i="20"/>
  <c r="BK481" i="20"/>
  <c r="BJ481" i="20"/>
  <c r="A481" i="20"/>
  <c r="CT480" i="20"/>
  <c r="CS480" i="20"/>
  <c r="CR480" i="20"/>
  <c r="CQ480" i="20"/>
  <c r="CP480" i="20"/>
  <c r="CO480" i="20"/>
  <c r="CN480" i="20"/>
  <c r="CM480" i="20"/>
  <c r="CL480" i="20"/>
  <c r="CK480" i="20"/>
  <c r="CJ480" i="20"/>
  <c r="CI480" i="20"/>
  <c r="CH480" i="20"/>
  <c r="CG480" i="20"/>
  <c r="CF480" i="20"/>
  <c r="CE480" i="20"/>
  <c r="CD480" i="20"/>
  <c r="CC480" i="20"/>
  <c r="CB480" i="20"/>
  <c r="CA480" i="20"/>
  <c r="BZ480" i="20"/>
  <c r="BY480" i="20"/>
  <c r="BX480" i="20"/>
  <c r="BW480" i="20"/>
  <c r="BV480" i="20"/>
  <c r="BU480" i="20"/>
  <c r="BT480" i="20"/>
  <c r="BS480" i="20"/>
  <c r="BR480" i="20"/>
  <c r="BQ480" i="20"/>
  <c r="BP480" i="20"/>
  <c r="BO480" i="20"/>
  <c r="BN480" i="20"/>
  <c r="BM480" i="20"/>
  <c r="BL480" i="20"/>
  <c r="BK480" i="20"/>
  <c r="BJ480" i="20"/>
  <c r="A480" i="20"/>
  <c r="CT479" i="20"/>
  <c r="CS479" i="20"/>
  <c r="CR479" i="20"/>
  <c r="CQ479" i="20"/>
  <c r="CP479" i="20"/>
  <c r="CO479" i="20"/>
  <c r="CN479" i="20"/>
  <c r="CM479" i="20"/>
  <c r="CL479" i="20"/>
  <c r="CK479" i="20"/>
  <c r="CJ479" i="20"/>
  <c r="CI479" i="20"/>
  <c r="CH479" i="20"/>
  <c r="CG479" i="20"/>
  <c r="CF479" i="20"/>
  <c r="CE479" i="20"/>
  <c r="CD479" i="20"/>
  <c r="CC479" i="20"/>
  <c r="CB479" i="20"/>
  <c r="CA479" i="20"/>
  <c r="BZ479" i="20"/>
  <c r="BY479" i="20"/>
  <c r="BX479" i="20"/>
  <c r="BW479" i="20"/>
  <c r="BV479" i="20"/>
  <c r="BU479" i="20"/>
  <c r="BT479" i="20"/>
  <c r="BS479" i="20"/>
  <c r="BR479" i="20"/>
  <c r="BQ479" i="20"/>
  <c r="BP479" i="20"/>
  <c r="BO479" i="20"/>
  <c r="BN479" i="20"/>
  <c r="BM479" i="20"/>
  <c r="BL479" i="20"/>
  <c r="BK479" i="20"/>
  <c r="BJ479" i="20"/>
  <c r="A479" i="20"/>
  <c r="CT478" i="20"/>
  <c r="CS478" i="20"/>
  <c r="CR478" i="20"/>
  <c r="CQ478" i="20"/>
  <c r="CP478" i="20"/>
  <c r="CO478" i="20"/>
  <c r="CN478" i="20"/>
  <c r="CM478" i="20"/>
  <c r="CL478" i="20"/>
  <c r="CK478" i="20"/>
  <c r="CJ478" i="20"/>
  <c r="CI478" i="20"/>
  <c r="CH478" i="20"/>
  <c r="CG478" i="20"/>
  <c r="CF478" i="20"/>
  <c r="CE478" i="20"/>
  <c r="CD478" i="20"/>
  <c r="CC478" i="20"/>
  <c r="CB478" i="20"/>
  <c r="CA478" i="20"/>
  <c r="BZ478" i="20"/>
  <c r="BY478" i="20"/>
  <c r="BX478" i="20"/>
  <c r="BW478" i="20"/>
  <c r="BV478" i="20"/>
  <c r="BU478" i="20"/>
  <c r="BT478" i="20"/>
  <c r="BS478" i="20"/>
  <c r="BR478" i="20"/>
  <c r="BQ478" i="20"/>
  <c r="BP478" i="20"/>
  <c r="BO478" i="20"/>
  <c r="BN478" i="20"/>
  <c r="BM478" i="20"/>
  <c r="BL478" i="20"/>
  <c r="BK478" i="20"/>
  <c r="BJ478" i="20"/>
  <c r="A478" i="20"/>
  <c r="CT477" i="20"/>
  <c r="CS477" i="20"/>
  <c r="CR477" i="20"/>
  <c r="CQ477" i="20"/>
  <c r="CP477" i="20"/>
  <c r="CO477" i="20"/>
  <c r="CN477" i="20"/>
  <c r="CM477" i="20"/>
  <c r="CL477" i="20"/>
  <c r="CK477" i="20"/>
  <c r="CJ477" i="20"/>
  <c r="CI477" i="20"/>
  <c r="CH477" i="20"/>
  <c r="CG477" i="20"/>
  <c r="CF477" i="20"/>
  <c r="CE477" i="20"/>
  <c r="CD477" i="20"/>
  <c r="CC477" i="20"/>
  <c r="CB477" i="20"/>
  <c r="CA477" i="20"/>
  <c r="BZ477" i="20"/>
  <c r="BY477" i="20"/>
  <c r="BX477" i="20"/>
  <c r="BW477" i="20"/>
  <c r="BV477" i="20"/>
  <c r="BU477" i="20"/>
  <c r="BT477" i="20"/>
  <c r="BS477" i="20"/>
  <c r="BR477" i="20"/>
  <c r="BQ477" i="20"/>
  <c r="BP477" i="20"/>
  <c r="BO477" i="20"/>
  <c r="BN477" i="20"/>
  <c r="BM477" i="20"/>
  <c r="BL477" i="20"/>
  <c r="BK477" i="20"/>
  <c r="BJ477" i="20"/>
  <c r="A477" i="20"/>
  <c r="CT476" i="20"/>
  <c r="CS476" i="20"/>
  <c r="CR476" i="20"/>
  <c r="CQ476" i="20"/>
  <c r="CP476" i="20"/>
  <c r="CO476" i="20"/>
  <c r="CN476" i="20"/>
  <c r="CM476" i="20"/>
  <c r="CL476" i="20"/>
  <c r="CK476" i="20"/>
  <c r="CJ476" i="20"/>
  <c r="CI476" i="20"/>
  <c r="CH476" i="20"/>
  <c r="CG476" i="20"/>
  <c r="CF476" i="20"/>
  <c r="CE476" i="20"/>
  <c r="CD476" i="20"/>
  <c r="CC476" i="20"/>
  <c r="CB476" i="20"/>
  <c r="CA476" i="20"/>
  <c r="BZ476" i="20"/>
  <c r="BY476" i="20"/>
  <c r="BX476" i="20"/>
  <c r="BW476" i="20"/>
  <c r="BV476" i="20"/>
  <c r="BU476" i="20"/>
  <c r="BT476" i="20"/>
  <c r="BS476" i="20"/>
  <c r="BR476" i="20"/>
  <c r="BQ476" i="20"/>
  <c r="BP476" i="20"/>
  <c r="BO476" i="20"/>
  <c r="BN476" i="20"/>
  <c r="BM476" i="20"/>
  <c r="BL476" i="20"/>
  <c r="BK476" i="20"/>
  <c r="BJ476" i="20"/>
  <c r="A476" i="20"/>
  <c r="CT475" i="20"/>
  <c r="CS475" i="20"/>
  <c r="CR475" i="20"/>
  <c r="CQ475" i="20"/>
  <c r="CP475" i="20"/>
  <c r="CO475" i="20"/>
  <c r="CN475" i="20"/>
  <c r="CM475" i="20"/>
  <c r="CL475" i="20"/>
  <c r="CK475" i="20"/>
  <c r="CJ475" i="20"/>
  <c r="CI475" i="20"/>
  <c r="CH475" i="20"/>
  <c r="CG475" i="20"/>
  <c r="CF475" i="20"/>
  <c r="CE475" i="20"/>
  <c r="CD475" i="20"/>
  <c r="CC475" i="20"/>
  <c r="CB475" i="20"/>
  <c r="CA475" i="20"/>
  <c r="BZ475" i="20"/>
  <c r="BY475" i="20"/>
  <c r="BX475" i="20"/>
  <c r="BW475" i="20"/>
  <c r="BV475" i="20"/>
  <c r="BU475" i="20"/>
  <c r="BT475" i="20"/>
  <c r="BS475" i="20"/>
  <c r="BR475" i="20"/>
  <c r="BQ475" i="20"/>
  <c r="BP475" i="20"/>
  <c r="BO475" i="20"/>
  <c r="BN475" i="20"/>
  <c r="BM475" i="20"/>
  <c r="BL475" i="20"/>
  <c r="BK475" i="20"/>
  <c r="BJ475" i="20"/>
  <c r="A475" i="20"/>
  <c r="CT474" i="20"/>
  <c r="CS474" i="20"/>
  <c r="CR474" i="20"/>
  <c r="CQ474" i="20"/>
  <c r="CP474" i="20"/>
  <c r="CO474" i="20"/>
  <c r="CN474" i="20"/>
  <c r="CM474" i="20"/>
  <c r="CL474" i="20"/>
  <c r="CK474" i="20"/>
  <c r="CJ474" i="20"/>
  <c r="CI474" i="20"/>
  <c r="CH474" i="20"/>
  <c r="CG474" i="20"/>
  <c r="CF474" i="20"/>
  <c r="CE474" i="20"/>
  <c r="CD474" i="20"/>
  <c r="CC474" i="20"/>
  <c r="CB474" i="20"/>
  <c r="CA474" i="20"/>
  <c r="BZ474" i="20"/>
  <c r="BY474" i="20"/>
  <c r="BX474" i="20"/>
  <c r="BW474" i="20"/>
  <c r="BV474" i="20"/>
  <c r="BU474" i="20"/>
  <c r="BT474" i="20"/>
  <c r="BS474" i="20"/>
  <c r="BR474" i="20"/>
  <c r="BQ474" i="20"/>
  <c r="BP474" i="20"/>
  <c r="BO474" i="20"/>
  <c r="BN474" i="20"/>
  <c r="BM474" i="20"/>
  <c r="BL474" i="20"/>
  <c r="BK474" i="20"/>
  <c r="BJ474" i="20"/>
  <c r="A474" i="20"/>
  <c r="CT473" i="20"/>
  <c r="CS473" i="20"/>
  <c r="CR473" i="20"/>
  <c r="CQ473" i="20"/>
  <c r="CP473" i="20"/>
  <c r="CO473" i="20"/>
  <c r="CN473" i="20"/>
  <c r="CM473" i="20"/>
  <c r="CL473" i="20"/>
  <c r="CK473" i="20"/>
  <c r="CJ473" i="20"/>
  <c r="CI473" i="20"/>
  <c r="CH473" i="20"/>
  <c r="CG473" i="20"/>
  <c r="CF473" i="20"/>
  <c r="CE473" i="20"/>
  <c r="CD473" i="20"/>
  <c r="CC473" i="20"/>
  <c r="CB473" i="20"/>
  <c r="CA473" i="20"/>
  <c r="BZ473" i="20"/>
  <c r="BY473" i="20"/>
  <c r="BX473" i="20"/>
  <c r="BW473" i="20"/>
  <c r="BV473" i="20"/>
  <c r="BU473" i="20"/>
  <c r="BT473" i="20"/>
  <c r="BS473" i="20"/>
  <c r="BR473" i="20"/>
  <c r="BQ473" i="20"/>
  <c r="BP473" i="20"/>
  <c r="BO473" i="20"/>
  <c r="BN473" i="20"/>
  <c r="BM473" i="20"/>
  <c r="BL473" i="20"/>
  <c r="BK473" i="20"/>
  <c r="BJ473" i="20"/>
  <c r="A473" i="20"/>
  <c r="CT472" i="20"/>
  <c r="CS472" i="20"/>
  <c r="CR472" i="20"/>
  <c r="CQ472" i="20"/>
  <c r="CP472" i="20"/>
  <c r="CO472" i="20"/>
  <c r="CN472" i="20"/>
  <c r="CM472" i="20"/>
  <c r="CL472" i="20"/>
  <c r="CK472" i="20"/>
  <c r="CJ472" i="20"/>
  <c r="CI472" i="20"/>
  <c r="CH472" i="20"/>
  <c r="CG472" i="20"/>
  <c r="CF472" i="20"/>
  <c r="CE472" i="20"/>
  <c r="CD472" i="20"/>
  <c r="CC472" i="20"/>
  <c r="CB472" i="20"/>
  <c r="CA472" i="20"/>
  <c r="BZ472" i="20"/>
  <c r="BY472" i="20"/>
  <c r="BX472" i="20"/>
  <c r="BW472" i="20"/>
  <c r="BV472" i="20"/>
  <c r="BU472" i="20"/>
  <c r="BT472" i="20"/>
  <c r="BS472" i="20"/>
  <c r="BR472" i="20"/>
  <c r="BQ472" i="20"/>
  <c r="BP472" i="20"/>
  <c r="BO472" i="20"/>
  <c r="BN472" i="20"/>
  <c r="BM472" i="20"/>
  <c r="BL472" i="20"/>
  <c r="BK472" i="20"/>
  <c r="BJ472" i="20"/>
  <c r="A472" i="20"/>
  <c r="CT471" i="20"/>
  <c r="CS471" i="20"/>
  <c r="CR471" i="20"/>
  <c r="CQ471" i="20"/>
  <c r="CP471" i="20"/>
  <c r="CO471" i="20"/>
  <c r="CN471" i="20"/>
  <c r="CM471" i="20"/>
  <c r="CL471" i="20"/>
  <c r="CK471" i="20"/>
  <c r="CJ471" i="20"/>
  <c r="CI471" i="20"/>
  <c r="CH471" i="20"/>
  <c r="CG471" i="20"/>
  <c r="CF471" i="20"/>
  <c r="CE471" i="20"/>
  <c r="CD471" i="20"/>
  <c r="CC471" i="20"/>
  <c r="CB471" i="20"/>
  <c r="CA471" i="20"/>
  <c r="BZ471" i="20"/>
  <c r="BY471" i="20"/>
  <c r="BX471" i="20"/>
  <c r="BW471" i="20"/>
  <c r="BV471" i="20"/>
  <c r="BU471" i="20"/>
  <c r="BT471" i="20"/>
  <c r="BS471" i="20"/>
  <c r="BR471" i="20"/>
  <c r="BQ471" i="20"/>
  <c r="BP471" i="20"/>
  <c r="BO471" i="20"/>
  <c r="BN471" i="20"/>
  <c r="BM471" i="20"/>
  <c r="BL471" i="20"/>
  <c r="BK471" i="20"/>
  <c r="BJ471" i="20"/>
  <c r="A471" i="20"/>
  <c r="CT470" i="20"/>
  <c r="CS470" i="20"/>
  <c r="CR470" i="20"/>
  <c r="CQ470" i="20"/>
  <c r="CP470" i="20"/>
  <c r="CO470" i="20"/>
  <c r="CN470" i="20"/>
  <c r="CM470" i="20"/>
  <c r="CL470" i="20"/>
  <c r="CK470" i="20"/>
  <c r="CJ470" i="20"/>
  <c r="CI470" i="20"/>
  <c r="CH470" i="20"/>
  <c r="CG470" i="20"/>
  <c r="CF470" i="20"/>
  <c r="CE470" i="20"/>
  <c r="CD470" i="20"/>
  <c r="CC470" i="20"/>
  <c r="CB470" i="20"/>
  <c r="CA470" i="20"/>
  <c r="BZ470" i="20"/>
  <c r="BY470" i="20"/>
  <c r="BX470" i="20"/>
  <c r="BW470" i="20"/>
  <c r="BV470" i="20"/>
  <c r="BU470" i="20"/>
  <c r="BT470" i="20"/>
  <c r="BS470" i="20"/>
  <c r="BR470" i="20"/>
  <c r="BQ470" i="20"/>
  <c r="BP470" i="20"/>
  <c r="BO470" i="20"/>
  <c r="BN470" i="20"/>
  <c r="BM470" i="20"/>
  <c r="BL470" i="20"/>
  <c r="BK470" i="20"/>
  <c r="BJ470" i="20"/>
  <c r="A470" i="20"/>
  <c r="CT469" i="20"/>
  <c r="CS469" i="20"/>
  <c r="CR469" i="20"/>
  <c r="CQ469" i="20"/>
  <c r="CP469" i="20"/>
  <c r="CO469" i="20"/>
  <c r="CN469" i="20"/>
  <c r="CM469" i="20"/>
  <c r="CL469" i="20"/>
  <c r="CK469" i="20"/>
  <c r="CJ469" i="20"/>
  <c r="CI469" i="20"/>
  <c r="CH469" i="20"/>
  <c r="CG469" i="20"/>
  <c r="CF469" i="20"/>
  <c r="CE469" i="20"/>
  <c r="CD469" i="20"/>
  <c r="CC469" i="20"/>
  <c r="CB469" i="20"/>
  <c r="CA469" i="20"/>
  <c r="BZ469" i="20"/>
  <c r="BY469" i="20"/>
  <c r="BX469" i="20"/>
  <c r="BW469" i="20"/>
  <c r="BV469" i="20"/>
  <c r="BU469" i="20"/>
  <c r="BT469" i="20"/>
  <c r="BS469" i="20"/>
  <c r="BR469" i="20"/>
  <c r="BQ469" i="20"/>
  <c r="BP469" i="20"/>
  <c r="BO469" i="20"/>
  <c r="BN469" i="20"/>
  <c r="BM469" i="20"/>
  <c r="BL469" i="20"/>
  <c r="BK469" i="20"/>
  <c r="BJ469" i="20"/>
  <c r="A469" i="20"/>
  <c r="CT468" i="20"/>
  <c r="CS468" i="20"/>
  <c r="CR468" i="20"/>
  <c r="CQ468" i="20"/>
  <c r="CP468" i="20"/>
  <c r="CO468" i="20"/>
  <c r="CN468" i="20"/>
  <c r="CM468" i="20"/>
  <c r="CL468" i="20"/>
  <c r="CK468" i="20"/>
  <c r="CJ468" i="20"/>
  <c r="CI468" i="20"/>
  <c r="CH468" i="20"/>
  <c r="CG468" i="20"/>
  <c r="CF468" i="20"/>
  <c r="CE468" i="20"/>
  <c r="CD468" i="20"/>
  <c r="CC468" i="20"/>
  <c r="CB468" i="20"/>
  <c r="CA468" i="20"/>
  <c r="BZ468" i="20"/>
  <c r="BY468" i="20"/>
  <c r="BX468" i="20"/>
  <c r="BW468" i="20"/>
  <c r="BV468" i="20"/>
  <c r="BU468" i="20"/>
  <c r="BT468" i="20"/>
  <c r="BS468" i="20"/>
  <c r="BR468" i="20"/>
  <c r="BQ468" i="20"/>
  <c r="BP468" i="20"/>
  <c r="BO468" i="20"/>
  <c r="BN468" i="20"/>
  <c r="BM468" i="20"/>
  <c r="BL468" i="20"/>
  <c r="BK468" i="20"/>
  <c r="BJ468" i="20"/>
  <c r="A468" i="20"/>
  <c r="CT467" i="20"/>
  <c r="CS467" i="20"/>
  <c r="CR467" i="20"/>
  <c r="CQ467" i="20"/>
  <c r="CP467" i="20"/>
  <c r="CO467" i="20"/>
  <c r="CN467" i="20"/>
  <c r="CM467" i="20"/>
  <c r="CL467" i="20"/>
  <c r="CK467" i="20"/>
  <c r="CJ467" i="20"/>
  <c r="CI467" i="20"/>
  <c r="CH467" i="20"/>
  <c r="CG467" i="20"/>
  <c r="CF467" i="20"/>
  <c r="CE467" i="20"/>
  <c r="CD467" i="20"/>
  <c r="CC467" i="20"/>
  <c r="CB467" i="20"/>
  <c r="CA467" i="20"/>
  <c r="BZ467" i="20"/>
  <c r="BY467" i="20"/>
  <c r="BX467" i="20"/>
  <c r="BW467" i="20"/>
  <c r="BV467" i="20"/>
  <c r="BU467" i="20"/>
  <c r="BT467" i="20"/>
  <c r="BS467" i="20"/>
  <c r="BR467" i="20"/>
  <c r="BQ467" i="20"/>
  <c r="BP467" i="20"/>
  <c r="BO467" i="20"/>
  <c r="BN467" i="20"/>
  <c r="BM467" i="20"/>
  <c r="BL467" i="20"/>
  <c r="BK467" i="20"/>
  <c r="BJ467" i="20"/>
  <c r="A467" i="20"/>
  <c r="CT466" i="20"/>
  <c r="CS466" i="20"/>
  <c r="CR466" i="20"/>
  <c r="CQ466" i="20"/>
  <c r="CP466" i="20"/>
  <c r="CO466" i="20"/>
  <c r="CN466" i="20"/>
  <c r="CM466" i="20"/>
  <c r="CL466" i="20"/>
  <c r="CK466" i="20"/>
  <c r="CJ466" i="20"/>
  <c r="CI466" i="20"/>
  <c r="CH466" i="20"/>
  <c r="CG466" i="20"/>
  <c r="CF466" i="20"/>
  <c r="CE466" i="20"/>
  <c r="CD466" i="20"/>
  <c r="CC466" i="20"/>
  <c r="CB466" i="20"/>
  <c r="CA466" i="20"/>
  <c r="BZ466" i="20"/>
  <c r="BY466" i="20"/>
  <c r="BX466" i="20"/>
  <c r="BW466" i="20"/>
  <c r="BV466" i="20"/>
  <c r="BU466" i="20"/>
  <c r="BT466" i="20"/>
  <c r="BS466" i="20"/>
  <c r="BR466" i="20"/>
  <c r="BQ466" i="20"/>
  <c r="BP466" i="20"/>
  <c r="BO466" i="20"/>
  <c r="BN466" i="20"/>
  <c r="BM466" i="20"/>
  <c r="BL466" i="20"/>
  <c r="BK466" i="20"/>
  <c r="BJ466" i="20"/>
  <c r="A466" i="20"/>
  <c r="CT465" i="20"/>
  <c r="CS465" i="20"/>
  <c r="CR465" i="20"/>
  <c r="CQ465" i="20"/>
  <c r="CP465" i="20"/>
  <c r="CO465" i="20"/>
  <c r="CN465" i="20"/>
  <c r="CM465" i="20"/>
  <c r="CL465" i="20"/>
  <c r="CK465" i="20"/>
  <c r="CJ465" i="20"/>
  <c r="CI465" i="20"/>
  <c r="CH465" i="20"/>
  <c r="CG465" i="20"/>
  <c r="CF465" i="20"/>
  <c r="CE465" i="20"/>
  <c r="CD465" i="20"/>
  <c r="CC465" i="20"/>
  <c r="CB465" i="20"/>
  <c r="CA465" i="20"/>
  <c r="BZ465" i="20"/>
  <c r="BY465" i="20"/>
  <c r="BX465" i="20"/>
  <c r="BW465" i="20"/>
  <c r="BV465" i="20"/>
  <c r="BU465" i="20"/>
  <c r="BT465" i="20"/>
  <c r="BS465" i="20"/>
  <c r="BR465" i="20"/>
  <c r="BQ465" i="20"/>
  <c r="BP465" i="20"/>
  <c r="BO465" i="20"/>
  <c r="BN465" i="20"/>
  <c r="BM465" i="20"/>
  <c r="BL465" i="20"/>
  <c r="BK465" i="20"/>
  <c r="BJ465" i="20"/>
  <c r="A465" i="20"/>
  <c r="CT464" i="20"/>
  <c r="CS464" i="20"/>
  <c r="CR464" i="20"/>
  <c r="CQ464" i="20"/>
  <c r="CP464" i="20"/>
  <c r="CO464" i="20"/>
  <c r="CN464" i="20"/>
  <c r="CM464" i="20"/>
  <c r="CL464" i="20"/>
  <c r="CK464" i="20"/>
  <c r="CJ464" i="20"/>
  <c r="CI464" i="20"/>
  <c r="CH464" i="20"/>
  <c r="CG464" i="20"/>
  <c r="CF464" i="20"/>
  <c r="CE464" i="20"/>
  <c r="CD464" i="20"/>
  <c r="CC464" i="20"/>
  <c r="CB464" i="20"/>
  <c r="CA464" i="20"/>
  <c r="BZ464" i="20"/>
  <c r="BY464" i="20"/>
  <c r="BX464" i="20"/>
  <c r="BW464" i="20"/>
  <c r="BV464" i="20"/>
  <c r="BU464" i="20"/>
  <c r="BT464" i="20"/>
  <c r="BS464" i="20"/>
  <c r="BR464" i="20"/>
  <c r="BQ464" i="20"/>
  <c r="BP464" i="20"/>
  <c r="BO464" i="20"/>
  <c r="BN464" i="20"/>
  <c r="BM464" i="20"/>
  <c r="BL464" i="20"/>
  <c r="BK464" i="20"/>
  <c r="BJ464" i="20"/>
  <c r="A464" i="20"/>
  <c r="CT463" i="20"/>
  <c r="CS463" i="20"/>
  <c r="CR463" i="20"/>
  <c r="CQ463" i="20"/>
  <c r="CP463" i="20"/>
  <c r="CO463" i="20"/>
  <c r="CN463" i="20"/>
  <c r="CM463" i="20"/>
  <c r="CL463" i="20"/>
  <c r="CK463" i="20"/>
  <c r="CJ463" i="20"/>
  <c r="CI463" i="20"/>
  <c r="CH463" i="20"/>
  <c r="CG463" i="20"/>
  <c r="CF463" i="20"/>
  <c r="CE463" i="20"/>
  <c r="CD463" i="20"/>
  <c r="CC463" i="20"/>
  <c r="CB463" i="20"/>
  <c r="CA463" i="20"/>
  <c r="BZ463" i="20"/>
  <c r="BY463" i="20"/>
  <c r="BX463" i="20"/>
  <c r="BW463" i="20"/>
  <c r="BV463" i="20"/>
  <c r="BU463" i="20"/>
  <c r="BT463" i="20"/>
  <c r="BS463" i="20"/>
  <c r="BR463" i="20"/>
  <c r="BQ463" i="20"/>
  <c r="BP463" i="20"/>
  <c r="BO463" i="20"/>
  <c r="BN463" i="20"/>
  <c r="BM463" i="20"/>
  <c r="BL463" i="20"/>
  <c r="BK463" i="20"/>
  <c r="BJ463" i="20"/>
  <c r="A463" i="20"/>
  <c r="CT462" i="20"/>
  <c r="CS462" i="20"/>
  <c r="CR462" i="20"/>
  <c r="CQ462" i="20"/>
  <c r="CP462" i="20"/>
  <c r="CO462" i="20"/>
  <c r="CN462" i="20"/>
  <c r="CM462" i="20"/>
  <c r="CL462" i="20"/>
  <c r="CK462" i="20"/>
  <c r="CJ462" i="20"/>
  <c r="CI462" i="20"/>
  <c r="CH462" i="20"/>
  <c r="CG462" i="20"/>
  <c r="CF462" i="20"/>
  <c r="CE462" i="20"/>
  <c r="CD462" i="20"/>
  <c r="CC462" i="20"/>
  <c r="CB462" i="20"/>
  <c r="CA462" i="20"/>
  <c r="BZ462" i="20"/>
  <c r="BY462" i="20"/>
  <c r="BX462" i="20"/>
  <c r="BW462" i="20"/>
  <c r="BV462" i="20"/>
  <c r="BU462" i="20"/>
  <c r="BT462" i="20"/>
  <c r="BS462" i="20"/>
  <c r="BR462" i="20"/>
  <c r="BQ462" i="20"/>
  <c r="BP462" i="20"/>
  <c r="BO462" i="20"/>
  <c r="BN462" i="20"/>
  <c r="BM462" i="20"/>
  <c r="BL462" i="20"/>
  <c r="BK462" i="20"/>
  <c r="BJ462" i="20"/>
  <c r="A462" i="20"/>
  <c r="CT461" i="20"/>
  <c r="CS461" i="20"/>
  <c r="CR461" i="20"/>
  <c r="CQ461" i="20"/>
  <c r="CP461" i="20"/>
  <c r="CO461" i="20"/>
  <c r="CN461" i="20"/>
  <c r="CM461" i="20"/>
  <c r="CL461" i="20"/>
  <c r="CK461" i="20"/>
  <c r="CJ461" i="20"/>
  <c r="CI461" i="20"/>
  <c r="CH461" i="20"/>
  <c r="CG461" i="20"/>
  <c r="CF461" i="20"/>
  <c r="CE461" i="20"/>
  <c r="CD461" i="20"/>
  <c r="CC461" i="20"/>
  <c r="CB461" i="20"/>
  <c r="CA461" i="20"/>
  <c r="BZ461" i="20"/>
  <c r="BY461" i="20"/>
  <c r="BX461" i="20"/>
  <c r="BW461" i="20"/>
  <c r="BV461" i="20"/>
  <c r="BU461" i="20"/>
  <c r="BT461" i="20"/>
  <c r="BS461" i="20"/>
  <c r="BR461" i="20"/>
  <c r="BQ461" i="20"/>
  <c r="BP461" i="20"/>
  <c r="BO461" i="20"/>
  <c r="BN461" i="20"/>
  <c r="BM461" i="20"/>
  <c r="BL461" i="20"/>
  <c r="BK461" i="20"/>
  <c r="BJ461" i="20"/>
  <c r="A461" i="20"/>
  <c r="CT460" i="20"/>
  <c r="CS460" i="20"/>
  <c r="CR460" i="20"/>
  <c r="CQ460" i="20"/>
  <c r="CP460" i="20"/>
  <c r="CO460" i="20"/>
  <c r="CN460" i="20"/>
  <c r="CM460" i="20"/>
  <c r="CL460" i="20"/>
  <c r="CK460" i="20"/>
  <c r="CJ460" i="20"/>
  <c r="CI460" i="20"/>
  <c r="CH460" i="20"/>
  <c r="CG460" i="20"/>
  <c r="CF460" i="20"/>
  <c r="CE460" i="20"/>
  <c r="CD460" i="20"/>
  <c r="CC460" i="20"/>
  <c r="CB460" i="20"/>
  <c r="CA460" i="20"/>
  <c r="BZ460" i="20"/>
  <c r="BY460" i="20"/>
  <c r="BX460" i="20"/>
  <c r="BW460" i="20"/>
  <c r="BV460" i="20"/>
  <c r="BU460" i="20"/>
  <c r="BT460" i="20"/>
  <c r="BS460" i="20"/>
  <c r="BR460" i="20"/>
  <c r="BQ460" i="20"/>
  <c r="BP460" i="20"/>
  <c r="BO460" i="20"/>
  <c r="BN460" i="20"/>
  <c r="BM460" i="20"/>
  <c r="BL460" i="20"/>
  <c r="BK460" i="20"/>
  <c r="BJ460" i="20"/>
  <c r="A460" i="20"/>
  <c r="CT459" i="20"/>
  <c r="CS459" i="20"/>
  <c r="CR459" i="20"/>
  <c r="CQ459" i="20"/>
  <c r="CP459" i="20"/>
  <c r="CO459" i="20"/>
  <c r="CN459" i="20"/>
  <c r="CM459" i="20"/>
  <c r="CL459" i="20"/>
  <c r="CK459" i="20"/>
  <c r="CJ459" i="20"/>
  <c r="CI459" i="20"/>
  <c r="CH459" i="20"/>
  <c r="CG459" i="20"/>
  <c r="CF459" i="20"/>
  <c r="CE459" i="20"/>
  <c r="CD459" i="20"/>
  <c r="CC459" i="20"/>
  <c r="CB459" i="20"/>
  <c r="CA459" i="20"/>
  <c r="BZ459" i="20"/>
  <c r="BY459" i="20"/>
  <c r="BX459" i="20"/>
  <c r="BW459" i="20"/>
  <c r="BV459" i="20"/>
  <c r="BU459" i="20"/>
  <c r="BT459" i="20"/>
  <c r="BS459" i="20"/>
  <c r="BR459" i="20"/>
  <c r="BQ459" i="20"/>
  <c r="BP459" i="20"/>
  <c r="BO459" i="20"/>
  <c r="BN459" i="20"/>
  <c r="BM459" i="20"/>
  <c r="BL459" i="20"/>
  <c r="BK459" i="20"/>
  <c r="BJ459" i="20"/>
  <c r="A459" i="20"/>
  <c r="CT458" i="20"/>
  <c r="CS458" i="20"/>
  <c r="CR458" i="20"/>
  <c r="CQ458" i="20"/>
  <c r="CP458" i="20"/>
  <c r="CO458" i="20"/>
  <c r="CN458" i="20"/>
  <c r="CM458" i="20"/>
  <c r="CL458" i="20"/>
  <c r="CK458" i="20"/>
  <c r="CJ458" i="20"/>
  <c r="CI458" i="20"/>
  <c r="CH458" i="20"/>
  <c r="CG458" i="20"/>
  <c r="CF458" i="20"/>
  <c r="CE458" i="20"/>
  <c r="CD458" i="20"/>
  <c r="CC458" i="20"/>
  <c r="CB458" i="20"/>
  <c r="CA458" i="20"/>
  <c r="BZ458" i="20"/>
  <c r="BY458" i="20"/>
  <c r="BX458" i="20"/>
  <c r="BW458" i="20"/>
  <c r="BV458" i="20"/>
  <c r="BU458" i="20"/>
  <c r="BT458" i="20"/>
  <c r="BS458" i="20"/>
  <c r="BR458" i="20"/>
  <c r="BQ458" i="20"/>
  <c r="BP458" i="20"/>
  <c r="BO458" i="20"/>
  <c r="BN458" i="20"/>
  <c r="BM458" i="20"/>
  <c r="BL458" i="20"/>
  <c r="BK458" i="20"/>
  <c r="BJ458" i="20"/>
  <c r="A458" i="20"/>
  <c r="CT457" i="20"/>
  <c r="CS457" i="20"/>
  <c r="CR457" i="20"/>
  <c r="CQ457" i="20"/>
  <c r="CP457" i="20"/>
  <c r="CO457" i="20"/>
  <c r="CN457" i="20"/>
  <c r="CM457" i="20"/>
  <c r="CL457" i="20"/>
  <c r="CK457" i="20"/>
  <c r="CJ457" i="20"/>
  <c r="CI457" i="20"/>
  <c r="CH457" i="20"/>
  <c r="CG457" i="20"/>
  <c r="CF457" i="20"/>
  <c r="CE457" i="20"/>
  <c r="CD457" i="20"/>
  <c r="CC457" i="20"/>
  <c r="CB457" i="20"/>
  <c r="CA457" i="20"/>
  <c r="BZ457" i="20"/>
  <c r="BY457" i="20"/>
  <c r="BX457" i="20"/>
  <c r="BW457" i="20"/>
  <c r="BV457" i="20"/>
  <c r="BU457" i="20"/>
  <c r="BT457" i="20"/>
  <c r="BS457" i="20"/>
  <c r="BR457" i="20"/>
  <c r="BQ457" i="20"/>
  <c r="BP457" i="20"/>
  <c r="BO457" i="20"/>
  <c r="BN457" i="20"/>
  <c r="BM457" i="20"/>
  <c r="BL457" i="20"/>
  <c r="BK457" i="20"/>
  <c r="BJ457" i="20"/>
  <c r="A457" i="20"/>
  <c r="CT456" i="20"/>
  <c r="CS456" i="20"/>
  <c r="CR456" i="20"/>
  <c r="CQ456" i="20"/>
  <c r="CP456" i="20"/>
  <c r="CO456" i="20"/>
  <c r="CN456" i="20"/>
  <c r="CM456" i="20"/>
  <c r="CL456" i="20"/>
  <c r="CK456" i="20"/>
  <c r="CJ456" i="20"/>
  <c r="CI456" i="20"/>
  <c r="CH456" i="20"/>
  <c r="CG456" i="20"/>
  <c r="CF456" i="20"/>
  <c r="CE456" i="20"/>
  <c r="CD456" i="20"/>
  <c r="CC456" i="20"/>
  <c r="CB456" i="20"/>
  <c r="CA456" i="20"/>
  <c r="BZ456" i="20"/>
  <c r="BY456" i="20"/>
  <c r="BX456" i="20"/>
  <c r="BW456" i="20"/>
  <c r="BV456" i="20"/>
  <c r="BU456" i="20"/>
  <c r="BT456" i="20"/>
  <c r="BS456" i="20"/>
  <c r="BR456" i="20"/>
  <c r="BQ456" i="20"/>
  <c r="BP456" i="20"/>
  <c r="BO456" i="20"/>
  <c r="BN456" i="20"/>
  <c r="BM456" i="20"/>
  <c r="BL456" i="20"/>
  <c r="BK456" i="20"/>
  <c r="BJ456" i="20"/>
  <c r="A456" i="20"/>
  <c r="CT455" i="20"/>
  <c r="CS455" i="20"/>
  <c r="CR455" i="20"/>
  <c r="CQ455" i="20"/>
  <c r="CP455" i="20"/>
  <c r="CO455" i="20"/>
  <c r="CN455" i="20"/>
  <c r="CM455" i="20"/>
  <c r="CL455" i="20"/>
  <c r="CK455" i="20"/>
  <c r="CJ455" i="20"/>
  <c r="CI455" i="20"/>
  <c r="CH455" i="20"/>
  <c r="CG455" i="20"/>
  <c r="CF455" i="20"/>
  <c r="CE455" i="20"/>
  <c r="CD455" i="20"/>
  <c r="CC455" i="20"/>
  <c r="CB455" i="20"/>
  <c r="CA455" i="20"/>
  <c r="BZ455" i="20"/>
  <c r="BY455" i="20"/>
  <c r="BX455" i="20"/>
  <c r="BW455" i="20"/>
  <c r="BV455" i="20"/>
  <c r="BU455" i="20"/>
  <c r="BT455" i="20"/>
  <c r="BS455" i="20"/>
  <c r="BR455" i="20"/>
  <c r="BQ455" i="20"/>
  <c r="BP455" i="20"/>
  <c r="BO455" i="20"/>
  <c r="BN455" i="20"/>
  <c r="BM455" i="20"/>
  <c r="BL455" i="20"/>
  <c r="BK455" i="20"/>
  <c r="BJ455" i="20"/>
  <c r="A455" i="20"/>
  <c r="CT454" i="20"/>
  <c r="CS454" i="20"/>
  <c r="CR454" i="20"/>
  <c r="CQ454" i="20"/>
  <c r="CP454" i="20"/>
  <c r="CO454" i="20"/>
  <c r="CN454" i="20"/>
  <c r="CM454" i="20"/>
  <c r="CL454" i="20"/>
  <c r="CK454" i="20"/>
  <c r="CJ454" i="20"/>
  <c r="CI454" i="20"/>
  <c r="CH454" i="20"/>
  <c r="CG454" i="20"/>
  <c r="CF454" i="20"/>
  <c r="CE454" i="20"/>
  <c r="CD454" i="20"/>
  <c r="CC454" i="20"/>
  <c r="CB454" i="20"/>
  <c r="CA454" i="20"/>
  <c r="BZ454" i="20"/>
  <c r="BY454" i="20"/>
  <c r="BX454" i="20"/>
  <c r="BW454" i="20"/>
  <c r="BV454" i="20"/>
  <c r="BU454" i="20"/>
  <c r="BT454" i="20"/>
  <c r="BS454" i="20"/>
  <c r="BR454" i="20"/>
  <c r="BQ454" i="20"/>
  <c r="BP454" i="20"/>
  <c r="BO454" i="20"/>
  <c r="BN454" i="20"/>
  <c r="BM454" i="20"/>
  <c r="BL454" i="20"/>
  <c r="BK454" i="20"/>
  <c r="BJ454" i="20"/>
  <c r="A454" i="20"/>
  <c r="CT453" i="20"/>
  <c r="CS453" i="20"/>
  <c r="CR453" i="20"/>
  <c r="CQ453" i="20"/>
  <c r="CP453" i="20"/>
  <c r="CO453" i="20"/>
  <c r="CN453" i="20"/>
  <c r="CM453" i="20"/>
  <c r="CL453" i="20"/>
  <c r="CK453" i="20"/>
  <c r="CJ453" i="20"/>
  <c r="CI453" i="20"/>
  <c r="CH453" i="20"/>
  <c r="CG453" i="20"/>
  <c r="CF453" i="20"/>
  <c r="CE453" i="20"/>
  <c r="CD453" i="20"/>
  <c r="CC453" i="20"/>
  <c r="CB453" i="20"/>
  <c r="CA453" i="20"/>
  <c r="BZ453" i="20"/>
  <c r="BY453" i="20"/>
  <c r="BX453" i="20"/>
  <c r="BW453" i="20"/>
  <c r="BV453" i="20"/>
  <c r="BU453" i="20"/>
  <c r="BT453" i="20"/>
  <c r="BS453" i="20"/>
  <c r="BR453" i="20"/>
  <c r="BQ453" i="20"/>
  <c r="BP453" i="20"/>
  <c r="BO453" i="20"/>
  <c r="BN453" i="20"/>
  <c r="BM453" i="20"/>
  <c r="BL453" i="20"/>
  <c r="BK453" i="20"/>
  <c r="BJ453" i="20"/>
  <c r="A453" i="20"/>
  <c r="CT452" i="20"/>
  <c r="CS452" i="20"/>
  <c r="CR452" i="20"/>
  <c r="CQ452" i="20"/>
  <c r="CP452" i="20"/>
  <c r="CO452" i="20"/>
  <c r="CN452" i="20"/>
  <c r="CM452" i="20"/>
  <c r="CL452" i="20"/>
  <c r="CK452" i="20"/>
  <c r="CJ452" i="20"/>
  <c r="CI452" i="20"/>
  <c r="CH452" i="20"/>
  <c r="CG452" i="20"/>
  <c r="CF452" i="20"/>
  <c r="CE452" i="20"/>
  <c r="CD452" i="20"/>
  <c r="CC452" i="20"/>
  <c r="CB452" i="20"/>
  <c r="CA452" i="20"/>
  <c r="BZ452" i="20"/>
  <c r="BY452" i="20"/>
  <c r="BX452" i="20"/>
  <c r="BW452" i="20"/>
  <c r="BV452" i="20"/>
  <c r="BU452" i="20"/>
  <c r="BT452" i="20"/>
  <c r="BS452" i="20"/>
  <c r="BR452" i="20"/>
  <c r="BQ452" i="20"/>
  <c r="BP452" i="20"/>
  <c r="BO452" i="20"/>
  <c r="BN452" i="20"/>
  <c r="BM452" i="20"/>
  <c r="BL452" i="20"/>
  <c r="BK452" i="20"/>
  <c r="BJ452" i="20"/>
  <c r="A452" i="20"/>
  <c r="CT451" i="20"/>
  <c r="CS451" i="20"/>
  <c r="CR451" i="20"/>
  <c r="CQ451" i="20"/>
  <c r="CP451" i="20"/>
  <c r="CO451" i="20"/>
  <c r="CN451" i="20"/>
  <c r="CM451" i="20"/>
  <c r="CL451" i="20"/>
  <c r="CK451" i="20"/>
  <c r="CJ451" i="20"/>
  <c r="CI451" i="20"/>
  <c r="CH451" i="20"/>
  <c r="CG451" i="20"/>
  <c r="CF451" i="20"/>
  <c r="CE451" i="20"/>
  <c r="CD451" i="20"/>
  <c r="CC451" i="20"/>
  <c r="CB451" i="20"/>
  <c r="CA451" i="20"/>
  <c r="BZ451" i="20"/>
  <c r="BY451" i="20"/>
  <c r="BX451" i="20"/>
  <c r="BW451" i="20"/>
  <c r="BV451" i="20"/>
  <c r="BU451" i="20"/>
  <c r="BT451" i="20"/>
  <c r="BS451" i="20"/>
  <c r="BR451" i="20"/>
  <c r="BQ451" i="20"/>
  <c r="BP451" i="20"/>
  <c r="BO451" i="20"/>
  <c r="BN451" i="20"/>
  <c r="BM451" i="20"/>
  <c r="BL451" i="20"/>
  <c r="BK451" i="20"/>
  <c r="BJ451" i="20"/>
  <c r="A451" i="20"/>
  <c r="CT450" i="20"/>
  <c r="CS450" i="20"/>
  <c r="CR450" i="20"/>
  <c r="CQ450" i="20"/>
  <c r="CP450" i="20"/>
  <c r="CO450" i="20"/>
  <c r="CN450" i="20"/>
  <c r="CM450" i="20"/>
  <c r="CL450" i="20"/>
  <c r="CK450" i="20"/>
  <c r="CJ450" i="20"/>
  <c r="CI450" i="20"/>
  <c r="CH450" i="20"/>
  <c r="CG450" i="20"/>
  <c r="CF450" i="20"/>
  <c r="CE450" i="20"/>
  <c r="CD450" i="20"/>
  <c r="CC450" i="20"/>
  <c r="CB450" i="20"/>
  <c r="CA450" i="20"/>
  <c r="BZ450" i="20"/>
  <c r="BY450" i="20"/>
  <c r="BX450" i="20"/>
  <c r="BW450" i="20"/>
  <c r="BV450" i="20"/>
  <c r="BU450" i="20"/>
  <c r="BT450" i="20"/>
  <c r="BS450" i="20"/>
  <c r="BR450" i="20"/>
  <c r="BQ450" i="20"/>
  <c r="BP450" i="20"/>
  <c r="BO450" i="20"/>
  <c r="BN450" i="20"/>
  <c r="BM450" i="20"/>
  <c r="BL450" i="20"/>
  <c r="BK450" i="20"/>
  <c r="BJ450" i="20"/>
  <c r="A450" i="20"/>
  <c r="CT449" i="20"/>
  <c r="CS449" i="20"/>
  <c r="CR449" i="20"/>
  <c r="CQ449" i="20"/>
  <c r="CP449" i="20"/>
  <c r="CO449" i="20"/>
  <c r="CN449" i="20"/>
  <c r="CM449" i="20"/>
  <c r="CL449" i="20"/>
  <c r="CK449" i="20"/>
  <c r="CJ449" i="20"/>
  <c r="CI449" i="20"/>
  <c r="CH449" i="20"/>
  <c r="CG449" i="20"/>
  <c r="CF449" i="20"/>
  <c r="CE449" i="20"/>
  <c r="CD449" i="20"/>
  <c r="CC449" i="20"/>
  <c r="CB449" i="20"/>
  <c r="CA449" i="20"/>
  <c r="BZ449" i="20"/>
  <c r="BY449" i="20"/>
  <c r="BX449" i="20"/>
  <c r="BW449" i="20"/>
  <c r="BV449" i="20"/>
  <c r="BU449" i="20"/>
  <c r="BT449" i="20"/>
  <c r="BS449" i="20"/>
  <c r="BR449" i="20"/>
  <c r="BQ449" i="20"/>
  <c r="BP449" i="20"/>
  <c r="BO449" i="20"/>
  <c r="BN449" i="20"/>
  <c r="BM449" i="20"/>
  <c r="BL449" i="20"/>
  <c r="BK449" i="20"/>
  <c r="BJ449" i="20"/>
  <c r="A449" i="20"/>
  <c r="CT448" i="20"/>
  <c r="CS448" i="20"/>
  <c r="CR448" i="20"/>
  <c r="CQ448" i="20"/>
  <c r="CP448" i="20"/>
  <c r="CO448" i="20"/>
  <c r="CN448" i="20"/>
  <c r="CM448" i="20"/>
  <c r="CL448" i="20"/>
  <c r="CK448" i="20"/>
  <c r="CJ448" i="20"/>
  <c r="CI448" i="20"/>
  <c r="CH448" i="20"/>
  <c r="CG448" i="20"/>
  <c r="CF448" i="20"/>
  <c r="CE448" i="20"/>
  <c r="CD448" i="20"/>
  <c r="CC448" i="20"/>
  <c r="CB448" i="20"/>
  <c r="CA448" i="20"/>
  <c r="BZ448" i="20"/>
  <c r="BY448" i="20"/>
  <c r="BX448" i="20"/>
  <c r="BW448" i="20"/>
  <c r="BV448" i="20"/>
  <c r="BU448" i="20"/>
  <c r="BT448" i="20"/>
  <c r="BS448" i="20"/>
  <c r="BR448" i="20"/>
  <c r="BQ448" i="20"/>
  <c r="BP448" i="20"/>
  <c r="BO448" i="20"/>
  <c r="BN448" i="20"/>
  <c r="BM448" i="20"/>
  <c r="BL448" i="20"/>
  <c r="BK448" i="20"/>
  <c r="BJ448" i="20"/>
  <c r="A448" i="20"/>
  <c r="CT447" i="20"/>
  <c r="CS447" i="20"/>
  <c r="CR447" i="20"/>
  <c r="CQ447" i="20"/>
  <c r="CP447" i="20"/>
  <c r="CO447" i="20"/>
  <c r="CN447" i="20"/>
  <c r="CM447" i="20"/>
  <c r="CL447" i="20"/>
  <c r="CK447" i="20"/>
  <c r="CJ447" i="20"/>
  <c r="CI447" i="20"/>
  <c r="CH447" i="20"/>
  <c r="CG447" i="20"/>
  <c r="CF447" i="20"/>
  <c r="CE447" i="20"/>
  <c r="CD447" i="20"/>
  <c r="CC447" i="20"/>
  <c r="CB447" i="20"/>
  <c r="CA447" i="20"/>
  <c r="BZ447" i="20"/>
  <c r="BY447" i="20"/>
  <c r="BX447" i="20"/>
  <c r="BW447" i="20"/>
  <c r="BV447" i="20"/>
  <c r="BU447" i="20"/>
  <c r="BT447" i="20"/>
  <c r="BS447" i="20"/>
  <c r="BR447" i="20"/>
  <c r="BQ447" i="20"/>
  <c r="BP447" i="20"/>
  <c r="BO447" i="20"/>
  <c r="BN447" i="20"/>
  <c r="BM447" i="20"/>
  <c r="BL447" i="20"/>
  <c r="BK447" i="20"/>
  <c r="BJ447" i="20"/>
  <c r="A447" i="20"/>
  <c r="CT446" i="20"/>
  <c r="CS446" i="20"/>
  <c r="CR446" i="20"/>
  <c r="CQ446" i="20"/>
  <c r="CP446" i="20"/>
  <c r="CO446" i="20"/>
  <c r="CN446" i="20"/>
  <c r="CM446" i="20"/>
  <c r="CL446" i="20"/>
  <c r="CK446" i="20"/>
  <c r="CJ446" i="20"/>
  <c r="CI446" i="20"/>
  <c r="CH446" i="20"/>
  <c r="CG446" i="20"/>
  <c r="CF446" i="20"/>
  <c r="CE446" i="20"/>
  <c r="CD446" i="20"/>
  <c r="CC446" i="20"/>
  <c r="CB446" i="20"/>
  <c r="CA446" i="20"/>
  <c r="BZ446" i="20"/>
  <c r="BY446" i="20"/>
  <c r="BX446" i="20"/>
  <c r="BW446" i="20"/>
  <c r="BV446" i="20"/>
  <c r="BU446" i="20"/>
  <c r="BT446" i="20"/>
  <c r="BS446" i="20"/>
  <c r="BR446" i="20"/>
  <c r="BQ446" i="20"/>
  <c r="BP446" i="20"/>
  <c r="BO446" i="20"/>
  <c r="BN446" i="20"/>
  <c r="BM446" i="20"/>
  <c r="BL446" i="20"/>
  <c r="BK446" i="20"/>
  <c r="BJ446" i="20"/>
  <c r="A446" i="20"/>
  <c r="CT445" i="20"/>
  <c r="CS445" i="20"/>
  <c r="CR445" i="20"/>
  <c r="CQ445" i="20"/>
  <c r="CP445" i="20"/>
  <c r="CO445" i="20"/>
  <c r="CN445" i="20"/>
  <c r="CM445" i="20"/>
  <c r="CL445" i="20"/>
  <c r="CK445" i="20"/>
  <c r="CJ445" i="20"/>
  <c r="CI445" i="20"/>
  <c r="CH445" i="20"/>
  <c r="CG445" i="20"/>
  <c r="CF445" i="20"/>
  <c r="CE445" i="20"/>
  <c r="CD445" i="20"/>
  <c r="CC445" i="20"/>
  <c r="CB445" i="20"/>
  <c r="CA445" i="20"/>
  <c r="BZ445" i="20"/>
  <c r="BY445" i="20"/>
  <c r="BX445" i="20"/>
  <c r="BW445" i="20"/>
  <c r="BV445" i="20"/>
  <c r="BU445" i="20"/>
  <c r="BT445" i="20"/>
  <c r="BS445" i="20"/>
  <c r="BR445" i="20"/>
  <c r="BQ445" i="20"/>
  <c r="BP445" i="20"/>
  <c r="BO445" i="20"/>
  <c r="BN445" i="20"/>
  <c r="BM445" i="20"/>
  <c r="BL445" i="20"/>
  <c r="BK445" i="20"/>
  <c r="BJ445" i="20"/>
  <c r="A445" i="20"/>
  <c r="CT444" i="20"/>
  <c r="CS444" i="20"/>
  <c r="CR444" i="20"/>
  <c r="CQ444" i="20"/>
  <c r="CP444" i="20"/>
  <c r="CO444" i="20"/>
  <c r="CN444" i="20"/>
  <c r="CM444" i="20"/>
  <c r="CL444" i="20"/>
  <c r="CK444" i="20"/>
  <c r="CJ444" i="20"/>
  <c r="CI444" i="20"/>
  <c r="CH444" i="20"/>
  <c r="CG444" i="20"/>
  <c r="CF444" i="20"/>
  <c r="CE444" i="20"/>
  <c r="CD444" i="20"/>
  <c r="CC444" i="20"/>
  <c r="CB444" i="20"/>
  <c r="CA444" i="20"/>
  <c r="BZ444" i="20"/>
  <c r="BY444" i="20"/>
  <c r="BX444" i="20"/>
  <c r="BW444" i="20"/>
  <c r="BV444" i="20"/>
  <c r="BU444" i="20"/>
  <c r="BT444" i="20"/>
  <c r="BS444" i="20"/>
  <c r="BR444" i="20"/>
  <c r="BQ444" i="20"/>
  <c r="BP444" i="20"/>
  <c r="BO444" i="20"/>
  <c r="BN444" i="20"/>
  <c r="BM444" i="20"/>
  <c r="BL444" i="20"/>
  <c r="BK444" i="20"/>
  <c r="BJ444" i="20"/>
  <c r="A444" i="20"/>
  <c r="CT443" i="20"/>
  <c r="CS443" i="20"/>
  <c r="CR443" i="20"/>
  <c r="CQ443" i="20"/>
  <c r="CP443" i="20"/>
  <c r="CO443" i="20"/>
  <c r="CN443" i="20"/>
  <c r="CM443" i="20"/>
  <c r="CL443" i="20"/>
  <c r="CK443" i="20"/>
  <c r="CJ443" i="20"/>
  <c r="CI443" i="20"/>
  <c r="CH443" i="20"/>
  <c r="CG443" i="20"/>
  <c r="CF443" i="20"/>
  <c r="CE443" i="20"/>
  <c r="CD443" i="20"/>
  <c r="CC443" i="20"/>
  <c r="CB443" i="20"/>
  <c r="CA443" i="20"/>
  <c r="BZ443" i="20"/>
  <c r="BY443" i="20"/>
  <c r="BX443" i="20"/>
  <c r="BW443" i="20"/>
  <c r="BV443" i="20"/>
  <c r="BU443" i="20"/>
  <c r="BT443" i="20"/>
  <c r="BS443" i="20"/>
  <c r="BR443" i="20"/>
  <c r="BQ443" i="20"/>
  <c r="BP443" i="20"/>
  <c r="BO443" i="20"/>
  <c r="BN443" i="20"/>
  <c r="BM443" i="20"/>
  <c r="BL443" i="20"/>
  <c r="BK443" i="20"/>
  <c r="BJ443" i="20"/>
  <c r="A443" i="20"/>
  <c r="CT442" i="20"/>
  <c r="CS442" i="20"/>
  <c r="CR442" i="20"/>
  <c r="CQ442" i="20"/>
  <c r="CP442" i="20"/>
  <c r="CO442" i="20"/>
  <c r="CN442" i="20"/>
  <c r="CM442" i="20"/>
  <c r="CL442" i="20"/>
  <c r="CK442" i="20"/>
  <c r="CJ442" i="20"/>
  <c r="CI442" i="20"/>
  <c r="CH442" i="20"/>
  <c r="CG442" i="20"/>
  <c r="CF442" i="20"/>
  <c r="CE442" i="20"/>
  <c r="CD442" i="20"/>
  <c r="CC442" i="20"/>
  <c r="CB442" i="20"/>
  <c r="CA442" i="20"/>
  <c r="BZ442" i="20"/>
  <c r="BY442" i="20"/>
  <c r="BX442" i="20"/>
  <c r="BW442" i="20"/>
  <c r="BV442" i="20"/>
  <c r="BU442" i="20"/>
  <c r="BT442" i="20"/>
  <c r="BS442" i="20"/>
  <c r="BR442" i="20"/>
  <c r="BQ442" i="20"/>
  <c r="BP442" i="20"/>
  <c r="BO442" i="20"/>
  <c r="BN442" i="20"/>
  <c r="BM442" i="20"/>
  <c r="BL442" i="20"/>
  <c r="BK442" i="20"/>
  <c r="BJ442" i="20"/>
  <c r="A442" i="20"/>
  <c r="CT441" i="20"/>
  <c r="CS441" i="20"/>
  <c r="CR441" i="20"/>
  <c r="CQ441" i="20"/>
  <c r="CP441" i="20"/>
  <c r="CO441" i="20"/>
  <c r="CN441" i="20"/>
  <c r="CM441" i="20"/>
  <c r="CL441" i="20"/>
  <c r="CK441" i="20"/>
  <c r="CJ441" i="20"/>
  <c r="CI441" i="20"/>
  <c r="CH441" i="20"/>
  <c r="CG441" i="20"/>
  <c r="CF441" i="20"/>
  <c r="CE441" i="20"/>
  <c r="CD441" i="20"/>
  <c r="CC441" i="20"/>
  <c r="CB441" i="20"/>
  <c r="CA441" i="20"/>
  <c r="BZ441" i="20"/>
  <c r="BY441" i="20"/>
  <c r="BX441" i="20"/>
  <c r="BW441" i="20"/>
  <c r="BV441" i="20"/>
  <c r="BU441" i="20"/>
  <c r="BT441" i="20"/>
  <c r="BS441" i="20"/>
  <c r="BR441" i="20"/>
  <c r="BQ441" i="20"/>
  <c r="BP441" i="20"/>
  <c r="BO441" i="20"/>
  <c r="BN441" i="20"/>
  <c r="BM441" i="20"/>
  <c r="BL441" i="20"/>
  <c r="BK441" i="20"/>
  <c r="BJ441" i="20"/>
  <c r="A441" i="20"/>
  <c r="CT440" i="20"/>
  <c r="CS440" i="20"/>
  <c r="CR440" i="20"/>
  <c r="CQ440" i="20"/>
  <c r="CP440" i="20"/>
  <c r="CO440" i="20"/>
  <c r="CN440" i="20"/>
  <c r="CM440" i="20"/>
  <c r="CL440" i="20"/>
  <c r="CK440" i="20"/>
  <c r="CJ440" i="20"/>
  <c r="CI440" i="20"/>
  <c r="CH440" i="20"/>
  <c r="CG440" i="20"/>
  <c r="CF440" i="20"/>
  <c r="CE440" i="20"/>
  <c r="CD440" i="20"/>
  <c r="CC440" i="20"/>
  <c r="CB440" i="20"/>
  <c r="CA440" i="20"/>
  <c r="BZ440" i="20"/>
  <c r="BY440" i="20"/>
  <c r="BX440" i="20"/>
  <c r="BW440" i="20"/>
  <c r="BV440" i="20"/>
  <c r="BU440" i="20"/>
  <c r="BT440" i="20"/>
  <c r="BS440" i="20"/>
  <c r="BR440" i="20"/>
  <c r="BQ440" i="20"/>
  <c r="BP440" i="20"/>
  <c r="BO440" i="20"/>
  <c r="BN440" i="20"/>
  <c r="BM440" i="20"/>
  <c r="BL440" i="20"/>
  <c r="BK440" i="20"/>
  <c r="BJ440" i="20"/>
  <c r="A440" i="20"/>
  <c r="CT439" i="20"/>
  <c r="CS439" i="20"/>
  <c r="CR439" i="20"/>
  <c r="CQ439" i="20"/>
  <c r="CP439" i="20"/>
  <c r="CO439" i="20"/>
  <c r="CN439" i="20"/>
  <c r="CM439" i="20"/>
  <c r="CL439" i="20"/>
  <c r="CK439" i="20"/>
  <c r="CJ439" i="20"/>
  <c r="CI439" i="20"/>
  <c r="CH439" i="20"/>
  <c r="CG439" i="20"/>
  <c r="CF439" i="20"/>
  <c r="CE439" i="20"/>
  <c r="CD439" i="20"/>
  <c r="CC439" i="20"/>
  <c r="CB439" i="20"/>
  <c r="CA439" i="20"/>
  <c r="BZ439" i="20"/>
  <c r="BY439" i="20"/>
  <c r="BX439" i="20"/>
  <c r="BW439" i="20"/>
  <c r="BV439" i="20"/>
  <c r="BU439" i="20"/>
  <c r="BT439" i="20"/>
  <c r="BS439" i="20"/>
  <c r="BR439" i="20"/>
  <c r="BQ439" i="20"/>
  <c r="BP439" i="20"/>
  <c r="BO439" i="20"/>
  <c r="BN439" i="20"/>
  <c r="BM439" i="20"/>
  <c r="BL439" i="20"/>
  <c r="BK439" i="20"/>
  <c r="BJ439" i="20"/>
  <c r="A439" i="20"/>
  <c r="CT438" i="20"/>
  <c r="CS438" i="20"/>
  <c r="CR438" i="20"/>
  <c r="CQ438" i="20"/>
  <c r="CP438" i="20"/>
  <c r="CO438" i="20"/>
  <c r="CN438" i="20"/>
  <c r="CM438" i="20"/>
  <c r="CL438" i="20"/>
  <c r="CK438" i="20"/>
  <c r="CJ438" i="20"/>
  <c r="CI438" i="20"/>
  <c r="CH438" i="20"/>
  <c r="CG438" i="20"/>
  <c r="CF438" i="20"/>
  <c r="CE438" i="20"/>
  <c r="CD438" i="20"/>
  <c r="CC438" i="20"/>
  <c r="CB438" i="20"/>
  <c r="CA438" i="20"/>
  <c r="BZ438" i="20"/>
  <c r="BY438" i="20"/>
  <c r="BX438" i="20"/>
  <c r="BW438" i="20"/>
  <c r="BV438" i="20"/>
  <c r="BU438" i="20"/>
  <c r="BT438" i="20"/>
  <c r="BS438" i="20"/>
  <c r="BR438" i="20"/>
  <c r="BQ438" i="20"/>
  <c r="BP438" i="20"/>
  <c r="BO438" i="20"/>
  <c r="BN438" i="20"/>
  <c r="BM438" i="20"/>
  <c r="BL438" i="20"/>
  <c r="BK438" i="20"/>
  <c r="BJ438" i="20"/>
  <c r="A438" i="20"/>
  <c r="CT437" i="20"/>
  <c r="CS437" i="20"/>
  <c r="CR437" i="20"/>
  <c r="CQ437" i="20"/>
  <c r="CP437" i="20"/>
  <c r="CO437" i="20"/>
  <c r="CN437" i="20"/>
  <c r="CM437" i="20"/>
  <c r="CL437" i="20"/>
  <c r="CK437" i="20"/>
  <c r="CJ437" i="20"/>
  <c r="CI437" i="20"/>
  <c r="CH437" i="20"/>
  <c r="CG437" i="20"/>
  <c r="CF437" i="20"/>
  <c r="CE437" i="20"/>
  <c r="CD437" i="20"/>
  <c r="CC437" i="20"/>
  <c r="CB437" i="20"/>
  <c r="CA437" i="20"/>
  <c r="BZ437" i="20"/>
  <c r="BY437" i="20"/>
  <c r="BX437" i="20"/>
  <c r="BW437" i="20"/>
  <c r="BV437" i="20"/>
  <c r="BU437" i="20"/>
  <c r="BT437" i="20"/>
  <c r="BS437" i="20"/>
  <c r="BR437" i="20"/>
  <c r="BQ437" i="20"/>
  <c r="BP437" i="20"/>
  <c r="BO437" i="20"/>
  <c r="BN437" i="20"/>
  <c r="BM437" i="20"/>
  <c r="BL437" i="20"/>
  <c r="BK437" i="20"/>
  <c r="BJ437" i="20"/>
  <c r="A437" i="20"/>
  <c r="CT436" i="20"/>
  <c r="CS436" i="20"/>
  <c r="CR436" i="20"/>
  <c r="CQ436" i="20"/>
  <c r="CP436" i="20"/>
  <c r="CO436" i="20"/>
  <c r="CN436" i="20"/>
  <c r="CM436" i="20"/>
  <c r="CL436" i="20"/>
  <c r="CK436" i="20"/>
  <c r="CJ436" i="20"/>
  <c r="CI436" i="20"/>
  <c r="CH436" i="20"/>
  <c r="CG436" i="20"/>
  <c r="CF436" i="20"/>
  <c r="CE436" i="20"/>
  <c r="CD436" i="20"/>
  <c r="CC436" i="20"/>
  <c r="CB436" i="20"/>
  <c r="CA436" i="20"/>
  <c r="BZ436" i="20"/>
  <c r="BY436" i="20"/>
  <c r="BX436" i="20"/>
  <c r="BW436" i="20"/>
  <c r="BV436" i="20"/>
  <c r="BU436" i="20"/>
  <c r="BT436" i="20"/>
  <c r="BS436" i="20"/>
  <c r="BR436" i="20"/>
  <c r="BQ436" i="20"/>
  <c r="BP436" i="20"/>
  <c r="BO436" i="20"/>
  <c r="BN436" i="20"/>
  <c r="BM436" i="20"/>
  <c r="BL436" i="20"/>
  <c r="BK436" i="20"/>
  <c r="BJ436" i="20"/>
  <c r="A436" i="20"/>
  <c r="CT435" i="20"/>
  <c r="CS435" i="20"/>
  <c r="CR435" i="20"/>
  <c r="CQ435" i="20"/>
  <c r="CP435" i="20"/>
  <c r="CO435" i="20"/>
  <c r="CN435" i="20"/>
  <c r="CM435" i="20"/>
  <c r="CL435" i="20"/>
  <c r="CK435" i="20"/>
  <c r="CJ435" i="20"/>
  <c r="CI435" i="20"/>
  <c r="CH435" i="20"/>
  <c r="CG435" i="20"/>
  <c r="CF435" i="20"/>
  <c r="CE435" i="20"/>
  <c r="CD435" i="20"/>
  <c r="CC435" i="20"/>
  <c r="CB435" i="20"/>
  <c r="CA435" i="20"/>
  <c r="BZ435" i="20"/>
  <c r="BY435" i="20"/>
  <c r="BX435" i="20"/>
  <c r="BW435" i="20"/>
  <c r="BV435" i="20"/>
  <c r="BU435" i="20"/>
  <c r="BT435" i="20"/>
  <c r="BS435" i="20"/>
  <c r="BR435" i="20"/>
  <c r="BQ435" i="20"/>
  <c r="BP435" i="20"/>
  <c r="BO435" i="20"/>
  <c r="BN435" i="20"/>
  <c r="BM435" i="20"/>
  <c r="BL435" i="20"/>
  <c r="BK435" i="20"/>
  <c r="BJ435" i="20"/>
  <c r="A435" i="20"/>
  <c r="CT434" i="20"/>
  <c r="CS434" i="20"/>
  <c r="CR434" i="20"/>
  <c r="CQ434" i="20"/>
  <c r="CP434" i="20"/>
  <c r="CO434" i="20"/>
  <c r="CN434" i="20"/>
  <c r="CM434" i="20"/>
  <c r="CL434" i="20"/>
  <c r="CK434" i="20"/>
  <c r="CJ434" i="20"/>
  <c r="CI434" i="20"/>
  <c r="CH434" i="20"/>
  <c r="CG434" i="20"/>
  <c r="CF434" i="20"/>
  <c r="CE434" i="20"/>
  <c r="CD434" i="20"/>
  <c r="CC434" i="20"/>
  <c r="CB434" i="20"/>
  <c r="CA434" i="20"/>
  <c r="BZ434" i="20"/>
  <c r="BY434" i="20"/>
  <c r="BX434" i="20"/>
  <c r="BW434" i="20"/>
  <c r="BV434" i="20"/>
  <c r="BU434" i="20"/>
  <c r="BT434" i="20"/>
  <c r="BS434" i="20"/>
  <c r="BR434" i="20"/>
  <c r="BQ434" i="20"/>
  <c r="BP434" i="20"/>
  <c r="BO434" i="20"/>
  <c r="BN434" i="20"/>
  <c r="BM434" i="20"/>
  <c r="BL434" i="20"/>
  <c r="BK434" i="20"/>
  <c r="BJ434" i="20"/>
  <c r="A434" i="20"/>
  <c r="CT433" i="20"/>
  <c r="CS433" i="20"/>
  <c r="CR433" i="20"/>
  <c r="CQ433" i="20"/>
  <c r="CP433" i="20"/>
  <c r="CO433" i="20"/>
  <c r="CN433" i="20"/>
  <c r="CM433" i="20"/>
  <c r="CL433" i="20"/>
  <c r="CK433" i="20"/>
  <c r="CJ433" i="20"/>
  <c r="CI433" i="20"/>
  <c r="CH433" i="20"/>
  <c r="CG433" i="20"/>
  <c r="CF433" i="20"/>
  <c r="CE433" i="20"/>
  <c r="CD433" i="20"/>
  <c r="CC433" i="20"/>
  <c r="CB433" i="20"/>
  <c r="CA433" i="20"/>
  <c r="BZ433" i="20"/>
  <c r="BY433" i="20"/>
  <c r="BX433" i="20"/>
  <c r="BW433" i="20"/>
  <c r="BV433" i="20"/>
  <c r="BU433" i="20"/>
  <c r="BT433" i="20"/>
  <c r="BS433" i="20"/>
  <c r="BR433" i="20"/>
  <c r="BQ433" i="20"/>
  <c r="BP433" i="20"/>
  <c r="BO433" i="20"/>
  <c r="BN433" i="20"/>
  <c r="BM433" i="20"/>
  <c r="BL433" i="20"/>
  <c r="BK433" i="20"/>
  <c r="BJ433" i="20"/>
  <c r="A433" i="20"/>
  <c r="CT432" i="20"/>
  <c r="CS432" i="20"/>
  <c r="CR432" i="20"/>
  <c r="CQ432" i="20"/>
  <c r="CP432" i="20"/>
  <c r="CO432" i="20"/>
  <c r="CN432" i="20"/>
  <c r="CM432" i="20"/>
  <c r="CL432" i="20"/>
  <c r="CK432" i="20"/>
  <c r="CJ432" i="20"/>
  <c r="CI432" i="20"/>
  <c r="CH432" i="20"/>
  <c r="CG432" i="20"/>
  <c r="CF432" i="20"/>
  <c r="CE432" i="20"/>
  <c r="CD432" i="20"/>
  <c r="CC432" i="20"/>
  <c r="CB432" i="20"/>
  <c r="CA432" i="20"/>
  <c r="BZ432" i="20"/>
  <c r="BY432" i="20"/>
  <c r="BX432" i="20"/>
  <c r="BW432" i="20"/>
  <c r="BV432" i="20"/>
  <c r="BU432" i="20"/>
  <c r="BT432" i="20"/>
  <c r="BS432" i="20"/>
  <c r="BR432" i="20"/>
  <c r="BQ432" i="20"/>
  <c r="BP432" i="20"/>
  <c r="BO432" i="20"/>
  <c r="BN432" i="20"/>
  <c r="BM432" i="20"/>
  <c r="BL432" i="20"/>
  <c r="BK432" i="20"/>
  <c r="BJ432" i="20"/>
  <c r="A432" i="20"/>
  <c r="CT431" i="20"/>
  <c r="CS431" i="20"/>
  <c r="CR431" i="20"/>
  <c r="CQ431" i="20"/>
  <c r="CP431" i="20"/>
  <c r="CO431" i="20"/>
  <c r="CN431" i="20"/>
  <c r="CM431" i="20"/>
  <c r="CL431" i="20"/>
  <c r="CK431" i="20"/>
  <c r="CJ431" i="20"/>
  <c r="CI431" i="20"/>
  <c r="CH431" i="20"/>
  <c r="CG431" i="20"/>
  <c r="CF431" i="20"/>
  <c r="CE431" i="20"/>
  <c r="CD431" i="20"/>
  <c r="CC431" i="20"/>
  <c r="CB431" i="20"/>
  <c r="CA431" i="20"/>
  <c r="BZ431" i="20"/>
  <c r="BY431" i="20"/>
  <c r="BX431" i="20"/>
  <c r="BW431" i="20"/>
  <c r="BV431" i="20"/>
  <c r="BU431" i="20"/>
  <c r="BT431" i="20"/>
  <c r="BS431" i="20"/>
  <c r="BR431" i="20"/>
  <c r="BQ431" i="20"/>
  <c r="BP431" i="20"/>
  <c r="BO431" i="20"/>
  <c r="BN431" i="20"/>
  <c r="BM431" i="20"/>
  <c r="BL431" i="20"/>
  <c r="BK431" i="20"/>
  <c r="BJ431" i="20"/>
  <c r="A431" i="20"/>
  <c r="CT430" i="20"/>
  <c r="CS430" i="20"/>
  <c r="CR430" i="20"/>
  <c r="CQ430" i="20"/>
  <c r="CP430" i="20"/>
  <c r="CO430" i="20"/>
  <c r="CN430" i="20"/>
  <c r="CM430" i="20"/>
  <c r="CL430" i="20"/>
  <c r="CK430" i="20"/>
  <c r="CJ430" i="20"/>
  <c r="CI430" i="20"/>
  <c r="CH430" i="20"/>
  <c r="CG430" i="20"/>
  <c r="CF430" i="20"/>
  <c r="CE430" i="20"/>
  <c r="CD430" i="20"/>
  <c r="CC430" i="20"/>
  <c r="CB430" i="20"/>
  <c r="CA430" i="20"/>
  <c r="BZ430" i="20"/>
  <c r="BY430" i="20"/>
  <c r="BX430" i="20"/>
  <c r="BW430" i="20"/>
  <c r="BV430" i="20"/>
  <c r="BU430" i="20"/>
  <c r="BT430" i="20"/>
  <c r="BS430" i="20"/>
  <c r="BR430" i="20"/>
  <c r="BQ430" i="20"/>
  <c r="BP430" i="20"/>
  <c r="BO430" i="20"/>
  <c r="BN430" i="20"/>
  <c r="BM430" i="20"/>
  <c r="BL430" i="20"/>
  <c r="BK430" i="20"/>
  <c r="BJ430" i="20"/>
  <c r="A430" i="20"/>
  <c r="CT429" i="20"/>
  <c r="CS429" i="20"/>
  <c r="CR429" i="20"/>
  <c r="CQ429" i="20"/>
  <c r="CP429" i="20"/>
  <c r="CO429" i="20"/>
  <c r="CN429" i="20"/>
  <c r="CM429" i="20"/>
  <c r="CL429" i="20"/>
  <c r="CK429" i="20"/>
  <c r="CJ429" i="20"/>
  <c r="CI429" i="20"/>
  <c r="CH429" i="20"/>
  <c r="CG429" i="20"/>
  <c r="CF429" i="20"/>
  <c r="CE429" i="20"/>
  <c r="CD429" i="20"/>
  <c r="CC429" i="20"/>
  <c r="CB429" i="20"/>
  <c r="CA429" i="20"/>
  <c r="BZ429" i="20"/>
  <c r="BY429" i="20"/>
  <c r="BX429" i="20"/>
  <c r="BW429" i="20"/>
  <c r="BV429" i="20"/>
  <c r="BU429" i="20"/>
  <c r="BT429" i="20"/>
  <c r="BS429" i="20"/>
  <c r="BR429" i="20"/>
  <c r="BQ429" i="20"/>
  <c r="BP429" i="20"/>
  <c r="BO429" i="20"/>
  <c r="BN429" i="20"/>
  <c r="BM429" i="20"/>
  <c r="BL429" i="20"/>
  <c r="BK429" i="20"/>
  <c r="BJ429" i="20"/>
  <c r="A429" i="20"/>
  <c r="CT428" i="20"/>
  <c r="CS428" i="20"/>
  <c r="CR428" i="20"/>
  <c r="CQ428" i="20"/>
  <c r="CP428" i="20"/>
  <c r="CO428" i="20"/>
  <c r="CN428" i="20"/>
  <c r="CM428" i="20"/>
  <c r="CL428" i="20"/>
  <c r="CK428" i="20"/>
  <c r="CJ428" i="20"/>
  <c r="CI428" i="20"/>
  <c r="CH428" i="20"/>
  <c r="CG428" i="20"/>
  <c r="CF428" i="20"/>
  <c r="CE428" i="20"/>
  <c r="CD428" i="20"/>
  <c r="CC428" i="20"/>
  <c r="CB428" i="20"/>
  <c r="CA428" i="20"/>
  <c r="BZ428" i="20"/>
  <c r="BY428" i="20"/>
  <c r="BX428" i="20"/>
  <c r="BW428" i="20"/>
  <c r="BV428" i="20"/>
  <c r="BU428" i="20"/>
  <c r="BT428" i="20"/>
  <c r="BS428" i="20"/>
  <c r="BR428" i="20"/>
  <c r="BQ428" i="20"/>
  <c r="BP428" i="20"/>
  <c r="BO428" i="20"/>
  <c r="BN428" i="20"/>
  <c r="BM428" i="20"/>
  <c r="BL428" i="20"/>
  <c r="BK428" i="20"/>
  <c r="BJ428" i="20"/>
  <c r="A428" i="20"/>
  <c r="CT427" i="20"/>
  <c r="CS427" i="20"/>
  <c r="CR427" i="20"/>
  <c r="CQ427" i="20"/>
  <c r="CP427" i="20"/>
  <c r="CO427" i="20"/>
  <c r="CN427" i="20"/>
  <c r="CM427" i="20"/>
  <c r="CL427" i="20"/>
  <c r="CK427" i="20"/>
  <c r="CJ427" i="20"/>
  <c r="CI427" i="20"/>
  <c r="CH427" i="20"/>
  <c r="CG427" i="20"/>
  <c r="CF427" i="20"/>
  <c r="CE427" i="20"/>
  <c r="CD427" i="20"/>
  <c r="CC427" i="20"/>
  <c r="CB427" i="20"/>
  <c r="CA427" i="20"/>
  <c r="BZ427" i="20"/>
  <c r="BY427" i="20"/>
  <c r="BX427" i="20"/>
  <c r="BW427" i="20"/>
  <c r="BV427" i="20"/>
  <c r="BU427" i="20"/>
  <c r="BT427" i="20"/>
  <c r="BS427" i="20"/>
  <c r="BR427" i="20"/>
  <c r="BQ427" i="20"/>
  <c r="BP427" i="20"/>
  <c r="BO427" i="20"/>
  <c r="BN427" i="20"/>
  <c r="BM427" i="20"/>
  <c r="BL427" i="20"/>
  <c r="BK427" i="20"/>
  <c r="BJ427" i="20"/>
  <c r="A427" i="20"/>
  <c r="CT426" i="20"/>
  <c r="CS426" i="20"/>
  <c r="CR426" i="20"/>
  <c r="CQ426" i="20"/>
  <c r="CP426" i="20"/>
  <c r="CO426" i="20"/>
  <c r="CN426" i="20"/>
  <c r="CM426" i="20"/>
  <c r="CL426" i="20"/>
  <c r="CK426" i="20"/>
  <c r="CJ426" i="20"/>
  <c r="CI426" i="20"/>
  <c r="CH426" i="20"/>
  <c r="CG426" i="20"/>
  <c r="CF426" i="20"/>
  <c r="CE426" i="20"/>
  <c r="CD426" i="20"/>
  <c r="CC426" i="20"/>
  <c r="CB426" i="20"/>
  <c r="CA426" i="20"/>
  <c r="BZ426" i="20"/>
  <c r="BY426" i="20"/>
  <c r="BX426" i="20"/>
  <c r="BW426" i="20"/>
  <c r="BV426" i="20"/>
  <c r="BU426" i="20"/>
  <c r="BT426" i="20"/>
  <c r="BS426" i="20"/>
  <c r="BR426" i="20"/>
  <c r="BQ426" i="20"/>
  <c r="BP426" i="20"/>
  <c r="BO426" i="20"/>
  <c r="BN426" i="20"/>
  <c r="BM426" i="20"/>
  <c r="BL426" i="20"/>
  <c r="BK426" i="20"/>
  <c r="BJ426" i="20"/>
  <c r="A426" i="20"/>
  <c r="CT425" i="20"/>
  <c r="CS425" i="20"/>
  <c r="CR425" i="20"/>
  <c r="CQ425" i="20"/>
  <c r="CP425" i="20"/>
  <c r="CO425" i="20"/>
  <c r="CN425" i="20"/>
  <c r="CM425" i="20"/>
  <c r="CL425" i="20"/>
  <c r="CK425" i="20"/>
  <c r="CJ425" i="20"/>
  <c r="CI425" i="20"/>
  <c r="CH425" i="20"/>
  <c r="CG425" i="20"/>
  <c r="CF425" i="20"/>
  <c r="CE425" i="20"/>
  <c r="CD425" i="20"/>
  <c r="CC425" i="20"/>
  <c r="CB425" i="20"/>
  <c r="CA425" i="20"/>
  <c r="BZ425" i="20"/>
  <c r="BY425" i="20"/>
  <c r="BX425" i="20"/>
  <c r="BW425" i="20"/>
  <c r="BV425" i="20"/>
  <c r="BU425" i="20"/>
  <c r="BT425" i="20"/>
  <c r="BS425" i="20"/>
  <c r="BR425" i="20"/>
  <c r="BQ425" i="20"/>
  <c r="BP425" i="20"/>
  <c r="BO425" i="20"/>
  <c r="BN425" i="20"/>
  <c r="BM425" i="20"/>
  <c r="BL425" i="20"/>
  <c r="BK425" i="20"/>
  <c r="BJ425" i="20"/>
  <c r="A425" i="20"/>
  <c r="CT424" i="20"/>
  <c r="CS424" i="20"/>
  <c r="CR424" i="20"/>
  <c r="CQ424" i="20"/>
  <c r="CP424" i="20"/>
  <c r="CO424" i="20"/>
  <c r="CN424" i="20"/>
  <c r="CM424" i="20"/>
  <c r="CL424" i="20"/>
  <c r="CK424" i="20"/>
  <c r="CJ424" i="20"/>
  <c r="CI424" i="20"/>
  <c r="CH424" i="20"/>
  <c r="CG424" i="20"/>
  <c r="CF424" i="20"/>
  <c r="CE424" i="20"/>
  <c r="CD424" i="20"/>
  <c r="CC424" i="20"/>
  <c r="CB424" i="20"/>
  <c r="CA424" i="20"/>
  <c r="BZ424" i="20"/>
  <c r="BY424" i="20"/>
  <c r="BX424" i="20"/>
  <c r="BW424" i="20"/>
  <c r="BV424" i="20"/>
  <c r="BU424" i="20"/>
  <c r="BT424" i="20"/>
  <c r="BS424" i="20"/>
  <c r="BR424" i="20"/>
  <c r="BQ424" i="20"/>
  <c r="BP424" i="20"/>
  <c r="BO424" i="20"/>
  <c r="BN424" i="20"/>
  <c r="BM424" i="20"/>
  <c r="BL424" i="20"/>
  <c r="BK424" i="20"/>
  <c r="BJ424" i="20"/>
  <c r="A424" i="20"/>
  <c r="CT423" i="20"/>
  <c r="CS423" i="20"/>
  <c r="CR423" i="20"/>
  <c r="CQ423" i="20"/>
  <c r="CP423" i="20"/>
  <c r="CO423" i="20"/>
  <c r="CN423" i="20"/>
  <c r="CM423" i="20"/>
  <c r="CL423" i="20"/>
  <c r="CK423" i="20"/>
  <c r="CJ423" i="20"/>
  <c r="CI423" i="20"/>
  <c r="CH423" i="20"/>
  <c r="CG423" i="20"/>
  <c r="CF423" i="20"/>
  <c r="CE423" i="20"/>
  <c r="CD423" i="20"/>
  <c r="CC423" i="20"/>
  <c r="CB423" i="20"/>
  <c r="CA423" i="20"/>
  <c r="BZ423" i="20"/>
  <c r="BY423" i="20"/>
  <c r="BX423" i="20"/>
  <c r="BW423" i="20"/>
  <c r="BV423" i="20"/>
  <c r="BU423" i="20"/>
  <c r="BT423" i="20"/>
  <c r="BS423" i="20"/>
  <c r="BR423" i="20"/>
  <c r="BQ423" i="20"/>
  <c r="BP423" i="20"/>
  <c r="BO423" i="20"/>
  <c r="BN423" i="20"/>
  <c r="BM423" i="20"/>
  <c r="BL423" i="20"/>
  <c r="BK423" i="20"/>
  <c r="BJ423" i="20"/>
  <c r="A423" i="20"/>
  <c r="CT422" i="20"/>
  <c r="CS422" i="20"/>
  <c r="CR422" i="20"/>
  <c r="CQ422" i="20"/>
  <c r="CP422" i="20"/>
  <c r="CO422" i="20"/>
  <c r="CN422" i="20"/>
  <c r="CM422" i="20"/>
  <c r="CL422" i="20"/>
  <c r="CK422" i="20"/>
  <c r="CJ422" i="20"/>
  <c r="CI422" i="20"/>
  <c r="CH422" i="20"/>
  <c r="CG422" i="20"/>
  <c r="CF422" i="20"/>
  <c r="CE422" i="20"/>
  <c r="CD422" i="20"/>
  <c r="CC422" i="20"/>
  <c r="CB422" i="20"/>
  <c r="CA422" i="20"/>
  <c r="BZ422" i="20"/>
  <c r="BY422" i="20"/>
  <c r="BX422" i="20"/>
  <c r="BW422" i="20"/>
  <c r="BV422" i="20"/>
  <c r="BU422" i="20"/>
  <c r="BT422" i="20"/>
  <c r="BS422" i="20"/>
  <c r="BR422" i="20"/>
  <c r="BQ422" i="20"/>
  <c r="BP422" i="20"/>
  <c r="BO422" i="20"/>
  <c r="BN422" i="20"/>
  <c r="BM422" i="20"/>
  <c r="BL422" i="20"/>
  <c r="BK422" i="20"/>
  <c r="BJ422" i="20"/>
  <c r="A422" i="20"/>
  <c r="CT421" i="20"/>
  <c r="CS421" i="20"/>
  <c r="CR421" i="20"/>
  <c r="CQ421" i="20"/>
  <c r="CP421" i="20"/>
  <c r="CO421" i="20"/>
  <c r="CN421" i="20"/>
  <c r="CM421" i="20"/>
  <c r="CL421" i="20"/>
  <c r="CK421" i="20"/>
  <c r="CJ421" i="20"/>
  <c r="CI421" i="20"/>
  <c r="CH421" i="20"/>
  <c r="CG421" i="20"/>
  <c r="CF421" i="20"/>
  <c r="CE421" i="20"/>
  <c r="CD421" i="20"/>
  <c r="CC421" i="20"/>
  <c r="CB421" i="20"/>
  <c r="CA421" i="20"/>
  <c r="BZ421" i="20"/>
  <c r="BY421" i="20"/>
  <c r="BX421" i="20"/>
  <c r="BW421" i="20"/>
  <c r="BV421" i="20"/>
  <c r="BU421" i="20"/>
  <c r="BT421" i="20"/>
  <c r="BS421" i="20"/>
  <c r="BR421" i="20"/>
  <c r="BQ421" i="20"/>
  <c r="BP421" i="20"/>
  <c r="BO421" i="20"/>
  <c r="BN421" i="20"/>
  <c r="BM421" i="20"/>
  <c r="BL421" i="20"/>
  <c r="BK421" i="20"/>
  <c r="BJ421" i="20"/>
  <c r="A421" i="20"/>
  <c r="CT420" i="20"/>
  <c r="CS420" i="20"/>
  <c r="CR420" i="20"/>
  <c r="CQ420" i="20"/>
  <c r="CP420" i="20"/>
  <c r="CO420" i="20"/>
  <c r="CN420" i="20"/>
  <c r="CM420" i="20"/>
  <c r="CL420" i="20"/>
  <c r="CK420" i="20"/>
  <c r="CJ420" i="20"/>
  <c r="CI420" i="20"/>
  <c r="CH420" i="20"/>
  <c r="CG420" i="20"/>
  <c r="CF420" i="20"/>
  <c r="CE420" i="20"/>
  <c r="CD420" i="20"/>
  <c r="CC420" i="20"/>
  <c r="CB420" i="20"/>
  <c r="CA420" i="20"/>
  <c r="BZ420" i="20"/>
  <c r="BY420" i="20"/>
  <c r="BX420" i="20"/>
  <c r="BW420" i="20"/>
  <c r="BV420" i="20"/>
  <c r="BU420" i="20"/>
  <c r="BT420" i="20"/>
  <c r="BS420" i="20"/>
  <c r="BR420" i="20"/>
  <c r="BQ420" i="20"/>
  <c r="BP420" i="20"/>
  <c r="BO420" i="20"/>
  <c r="BN420" i="20"/>
  <c r="BM420" i="20"/>
  <c r="BL420" i="20"/>
  <c r="BK420" i="20"/>
  <c r="BJ420" i="20"/>
  <c r="A420" i="20"/>
  <c r="CT419" i="20"/>
  <c r="CS419" i="20"/>
  <c r="CR419" i="20"/>
  <c r="CQ419" i="20"/>
  <c r="CP419" i="20"/>
  <c r="CO419" i="20"/>
  <c r="CN419" i="20"/>
  <c r="CM419" i="20"/>
  <c r="CL419" i="20"/>
  <c r="CK419" i="20"/>
  <c r="CJ419" i="20"/>
  <c r="CI419" i="20"/>
  <c r="CH419" i="20"/>
  <c r="CG419" i="20"/>
  <c r="CF419" i="20"/>
  <c r="CE419" i="20"/>
  <c r="CD419" i="20"/>
  <c r="CC419" i="20"/>
  <c r="CB419" i="20"/>
  <c r="CA419" i="20"/>
  <c r="BZ419" i="20"/>
  <c r="BY419" i="20"/>
  <c r="BX419" i="20"/>
  <c r="BW419" i="20"/>
  <c r="BV419" i="20"/>
  <c r="BU419" i="20"/>
  <c r="BT419" i="20"/>
  <c r="BS419" i="20"/>
  <c r="BR419" i="20"/>
  <c r="BQ419" i="20"/>
  <c r="BP419" i="20"/>
  <c r="BO419" i="20"/>
  <c r="BN419" i="20"/>
  <c r="BM419" i="20"/>
  <c r="BL419" i="20"/>
  <c r="BK419" i="20"/>
  <c r="BJ419" i="20"/>
  <c r="A419" i="20"/>
  <c r="CT418" i="20"/>
  <c r="CS418" i="20"/>
  <c r="CR418" i="20"/>
  <c r="CQ418" i="20"/>
  <c r="CP418" i="20"/>
  <c r="CO418" i="20"/>
  <c r="CN418" i="20"/>
  <c r="CM418" i="20"/>
  <c r="CL418" i="20"/>
  <c r="CK418" i="20"/>
  <c r="CJ418" i="20"/>
  <c r="CI418" i="20"/>
  <c r="CH418" i="20"/>
  <c r="CG418" i="20"/>
  <c r="CF418" i="20"/>
  <c r="CE418" i="20"/>
  <c r="CD418" i="20"/>
  <c r="CC418" i="20"/>
  <c r="CB418" i="20"/>
  <c r="CA418" i="20"/>
  <c r="BZ418" i="20"/>
  <c r="BY418" i="20"/>
  <c r="BX418" i="20"/>
  <c r="BW418" i="20"/>
  <c r="BV418" i="20"/>
  <c r="BU418" i="20"/>
  <c r="BT418" i="20"/>
  <c r="BS418" i="20"/>
  <c r="BR418" i="20"/>
  <c r="BQ418" i="20"/>
  <c r="BP418" i="20"/>
  <c r="BO418" i="20"/>
  <c r="BN418" i="20"/>
  <c r="BM418" i="20"/>
  <c r="BL418" i="20"/>
  <c r="BK418" i="20"/>
  <c r="BJ418" i="20"/>
  <c r="A418" i="20"/>
  <c r="CT417" i="20"/>
  <c r="CS417" i="20"/>
  <c r="CR417" i="20"/>
  <c r="CQ417" i="20"/>
  <c r="CP417" i="20"/>
  <c r="CO417" i="20"/>
  <c r="CN417" i="20"/>
  <c r="CM417" i="20"/>
  <c r="CL417" i="20"/>
  <c r="CK417" i="20"/>
  <c r="CJ417" i="20"/>
  <c r="CI417" i="20"/>
  <c r="CH417" i="20"/>
  <c r="CG417" i="20"/>
  <c r="CF417" i="20"/>
  <c r="CE417" i="20"/>
  <c r="CD417" i="20"/>
  <c r="CC417" i="20"/>
  <c r="CB417" i="20"/>
  <c r="CA417" i="20"/>
  <c r="BZ417" i="20"/>
  <c r="BY417" i="20"/>
  <c r="BX417" i="20"/>
  <c r="BW417" i="20"/>
  <c r="BV417" i="20"/>
  <c r="BU417" i="20"/>
  <c r="BT417" i="20"/>
  <c r="BS417" i="20"/>
  <c r="BR417" i="20"/>
  <c r="BQ417" i="20"/>
  <c r="BP417" i="20"/>
  <c r="BO417" i="20"/>
  <c r="BN417" i="20"/>
  <c r="BM417" i="20"/>
  <c r="BL417" i="20"/>
  <c r="BK417" i="20"/>
  <c r="BJ417" i="20"/>
  <c r="A417" i="20"/>
  <c r="CT416" i="20"/>
  <c r="CS416" i="20"/>
  <c r="CR416" i="20"/>
  <c r="CQ416" i="20"/>
  <c r="CP416" i="20"/>
  <c r="CO416" i="20"/>
  <c r="CN416" i="20"/>
  <c r="CM416" i="20"/>
  <c r="CL416" i="20"/>
  <c r="CK416" i="20"/>
  <c r="CJ416" i="20"/>
  <c r="CI416" i="20"/>
  <c r="CH416" i="20"/>
  <c r="CG416" i="20"/>
  <c r="CF416" i="20"/>
  <c r="CE416" i="20"/>
  <c r="CD416" i="20"/>
  <c r="CC416" i="20"/>
  <c r="CB416" i="20"/>
  <c r="CA416" i="20"/>
  <c r="BZ416" i="20"/>
  <c r="BY416" i="20"/>
  <c r="BX416" i="20"/>
  <c r="BW416" i="20"/>
  <c r="BV416" i="20"/>
  <c r="BU416" i="20"/>
  <c r="BT416" i="20"/>
  <c r="BS416" i="20"/>
  <c r="BR416" i="20"/>
  <c r="BQ416" i="20"/>
  <c r="BP416" i="20"/>
  <c r="BO416" i="20"/>
  <c r="BN416" i="20"/>
  <c r="BM416" i="20"/>
  <c r="BL416" i="20"/>
  <c r="BK416" i="20"/>
  <c r="BJ416" i="20"/>
  <c r="A416" i="20"/>
  <c r="CT415" i="20"/>
  <c r="CS415" i="20"/>
  <c r="CR415" i="20"/>
  <c r="CQ415" i="20"/>
  <c r="CP415" i="20"/>
  <c r="CO415" i="20"/>
  <c r="CN415" i="20"/>
  <c r="CM415" i="20"/>
  <c r="CL415" i="20"/>
  <c r="CK415" i="20"/>
  <c r="CJ415" i="20"/>
  <c r="CI415" i="20"/>
  <c r="CH415" i="20"/>
  <c r="CG415" i="20"/>
  <c r="CF415" i="20"/>
  <c r="CE415" i="20"/>
  <c r="CD415" i="20"/>
  <c r="CC415" i="20"/>
  <c r="CB415" i="20"/>
  <c r="CA415" i="20"/>
  <c r="BZ415" i="20"/>
  <c r="BY415" i="20"/>
  <c r="BX415" i="20"/>
  <c r="BW415" i="20"/>
  <c r="BV415" i="20"/>
  <c r="BU415" i="20"/>
  <c r="BT415" i="20"/>
  <c r="BS415" i="20"/>
  <c r="BR415" i="20"/>
  <c r="BQ415" i="20"/>
  <c r="BP415" i="20"/>
  <c r="BO415" i="20"/>
  <c r="BN415" i="20"/>
  <c r="BM415" i="20"/>
  <c r="BL415" i="20"/>
  <c r="BK415" i="20"/>
  <c r="BJ415" i="20"/>
  <c r="A415" i="20"/>
  <c r="CT414" i="20"/>
  <c r="CS414" i="20"/>
  <c r="CR414" i="20"/>
  <c r="CQ414" i="20"/>
  <c r="CP414" i="20"/>
  <c r="CO414" i="20"/>
  <c r="CN414" i="20"/>
  <c r="CM414" i="20"/>
  <c r="CL414" i="20"/>
  <c r="CK414" i="20"/>
  <c r="CJ414" i="20"/>
  <c r="CI414" i="20"/>
  <c r="CH414" i="20"/>
  <c r="CG414" i="20"/>
  <c r="CF414" i="20"/>
  <c r="CE414" i="20"/>
  <c r="CD414" i="20"/>
  <c r="CC414" i="20"/>
  <c r="CB414" i="20"/>
  <c r="CA414" i="20"/>
  <c r="BZ414" i="20"/>
  <c r="BY414" i="20"/>
  <c r="BX414" i="20"/>
  <c r="BW414" i="20"/>
  <c r="BV414" i="20"/>
  <c r="BU414" i="20"/>
  <c r="BT414" i="20"/>
  <c r="BS414" i="20"/>
  <c r="BR414" i="20"/>
  <c r="BQ414" i="20"/>
  <c r="BP414" i="20"/>
  <c r="BO414" i="20"/>
  <c r="BN414" i="20"/>
  <c r="BM414" i="20"/>
  <c r="BL414" i="20"/>
  <c r="BK414" i="20"/>
  <c r="BJ414" i="20"/>
  <c r="A414" i="20"/>
  <c r="CT413" i="20"/>
  <c r="CS413" i="20"/>
  <c r="CR413" i="20"/>
  <c r="CQ413" i="20"/>
  <c r="CP413" i="20"/>
  <c r="CO413" i="20"/>
  <c r="CN413" i="20"/>
  <c r="CM413" i="20"/>
  <c r="CL413" i="20"/>
  <c r="CK413" i="20"/>
  <c r="CJ413" i="20"/>
  <c r="CI413" i="20"/>
  <c r="CH413" i="20"/>
  <c r="CG413" i="20"/>
  <c r="CF413" i="20"/>
  <c r="CE413" i="20"/>
  <c r="CD413" i="20"/>
  <c r="CC413" i="20"/>
  <c r="CB413" i="20"/>
  <c r="CA413" i="20"/>
  <c r="BZ413" i="20"/>
  <c r="BY413" i="20"/>
  <c r="BX413" i="20"/>
  <c r="BW413" i="20"/>
  <c r="BV413" i="20"/>
  <c r="BU413" i="20"/>
  <c r="BT413" i="20"/>
  <c r="BS413" i="20"/>
  <c r="BR413" i="20"/>
  <c r="BQ413" i="20"/>
  <c r="BP413" i="20"/>
  <c r="BO413" i="20"/>
  <c r="BN413" i="20"/>
  <c r="BM413" i="20"/>
  <c r="BL413" i="20"/>
  <c r="BK413" i="20"/>
  <c r="BJ413" i="20"/>
  <c r="A413" i="20"/>
  <c r="CT412" i="20"/>
  <c r="CS412" i="20"/>
  <c r="CR412" i="20"/>
  <c r="CQ412" i="20"/>
  <c r="CP412" i="20"/>
  <c r="CO412" i="20"/>
  <c r="CN412" i="20"/>
  <c r="CM412" i="20"/>
  <c r="CL412" i="20"/>
  <c r="CK412" i="20"/>
  <c r="CJ412" i="20"/>
  <c r="CI412" i="20"/>
  <c r="CH412" i="20"/>
  <c r="CG412" i="20"/>
  <c r="CF412" i="20"/>
  <c r="CE412" i="20"/>
  <c r="CD412" i="20"/>
  <c r="CC412" i="20"/>
  <c r="CB412" i="20"/>
  <c r="CA412" i="20"/>
  <c r="BZ412" i="20"/>
  <c r="BY412" i="20"/>
  <c r="BX412" i="20"/>
  <c r="BW412" i="20"/>
  <c r="BV412" i="20"/>
  <c r="BU412" i="20"/>
  <c r="BT412" i="20"/>
  <c r="BS412" i="20"/>
  <c r="BR412" i="20"/>
  <c r="BQ412" i="20"/>
  <c r="BP412" i="20"/>
  <c r="BO412" i="20"/>
  <c r="BN412" i="20"/>
  <c r="BM412" i="20"/>
  <c r="BL412" i="20"/>
  <c r="BK412" i="20"/>
  <c r="BJ412" i="20"/>
  <c r="A412" i="20"/>
  <c r="CT411" i="20"/>
  <c r="CS411" i="20"/>
  <c r="CR411" i="20"/>
  <c r="CQ411" i="20"/>
  <c r="CP411" i="20"/>
  <c r="CO411" i="20"/>
  <c r="CN411" i="20"/>
  <c r="CM411" i="20"/>
  <c r="CL411" i="20"/>
  <c r="CK411" i="20"/>
  <c r="CJ411" i="20"/>
  <c r="CI411" i="20"/>
  <c r="CH411" i="20"/>
  <c r="CG411" i="20"/>
  <c r="CF411" i="20"/>
  <c r="CE411" i="20"/>
  <c r="CD411" i="20"/>
  <c r="CC411" i="20"/>
  <c r="CB411" i="20"/>
  <c r="CA411" i="20"/>
  <c r="BZ411" i="20"/>
  <c r="BY411" i="20"/>
  <c r="BX411" i="20"/>
  <c r="BW411" i="20"/>
  <c r="BV411" i="20"/>
  <c r="BU411" i="20"/>
  <c r="BT411" i="20"/>
  <c r="BS411" i="20"/>
  <c r="BR411" i="20"/>
  <c r="BQ411" i="20"/>
  <c r="BP411" i="20"/>
  <c r="BO411" i="20"/>
  <c r="BN411" i="20"/>
  <c r="BM411" i="20"/>
  <c r="BL411" i="20"/>
  <c r="BK411" i="20"/>
  <c r="BJ411" i="20"/>
  <c r="A411" i="20"/>
  <c r="CT410" i="20"/>
  <c r="CS410" i="20"/>
  <c r="CR410" i="20"/>
  <c r="CQ410" i="20"/>
  <c r="CP410" i="20"/>
  <c r="CO410" i="20"/>
  <c r="CN410" i="20"/>
  <c r="CM410" i="20"/>
  <c r="CL410" i="20"/>
  <c r="CK410" i="20"/>
  <c r="CJ410" i="20"/>
  <c r="CI410" i="20"/>
  <c r="CH410" i="20"/>
  <c r="CG410" i="20"/>
  <c r="CF410" i="20"/>
  <c r="CE410" i="20"/>
  <c r="CD410" i="20"/>
  <c r="CC410" i="20"/>
  <c r="CB410" i="20"/>
  <c r="CA410" i="20"/>
  <c r="BZ410" i="20"/>
  <c r="BY410" i="20"/>
  <c r="BX410" i="20"/>
  <c r="BW410" i="20"/>
  <c r="BV410" i="20"/>
  <c r="BU410" i="20"/>
  <c r="BT410" i="20"/>
  <c r="BS410" i="20"/>
  <c r="BR410" i="20"/>
  <c r="BQ410" i="20"/>
  <c r="BP410" i="20"/>
  <c r="BO410" i="20"/>
  <c r="BN410" i="20"/>
  <c r="BM410" i="20"/>
  <c r="BL410" i="20"/>
  <c r="BK410" i="20"/>
  <c r="BJ410" i="20"/>
  <c r="A410" i="20"/>
  <c r="CT409" i="20"/>
  <c r="CS409" i="20"/>
  <c r="CR409" i="20"/>
  <c r="CQ409" i="20"/>
  <c r="CP409" i="20"/>
  <c r="CO409" i="20"/>
  <c r="CN409" i="20"/>
  <c r="CM409" i="20"/>
  <c r="CL409" i="20"/>
  <c r="CK409" i="20"/>
  <c r="CJ409" i="20"/>
  <c r="CI409" i="20"/>
  <c r="CH409" i="20"/>
  <c r="CG409" i="20"/>
  <c r="CF409" i="20"/>
  <c r="CE409" i="20"/>
  <c r="CD409" i="20"/>
  <c r="CC409" i="20"/>
  <c r="CB409" i="20"/>
  <c r="CA409" i="20"/>
  <c r="BZ409" i="20"/>
  <c r="BY409" i="20"/>
  <c r="BX409" i="20"/>
  <c r="BW409" i="20"/>
  <c r="BV409" i="20"/>
  <c r="BU409" i="20"/>
  <c r="BT409" i="20"/>
  <c r="BS409" i="20"/>
  <c r="BR409" i="20"/>
  <c r="BQ409" i="20"/>
  <c r="BP409" i="20"/>
  <c r="BO409" i="20"/>
  <c r="BN409" i="20"/>
  <c r="BM409" i="20"/>
  <c r="BL409" i="20"/>
  <c r="BK409" i="20"/>
  <c r="BJ409" i="20"/>
  <c r="A409" i="20"/>
  <c r="CT408" i="20"/>
  <c r="CS408" i="20"/>
  <c r="CR408" i="20"/>
  <c r="CQ408" i="20"/>
  <c r="CP408" i="20"/>
  <c r="CO408" i="20"/>
  <c r="CN408" i="20"/>
  <c r="CM408" i="20"/>
  <c r="CL408" i="20"/>
  <c r="CK408" i="20"/>
  <c r="CJ408" i="20"/>
  <c r="CI408" i="20"/>
  <c r="CH408" i="20"/>
  <c r="CG408" i="20"/>
  <c r="CF408" i="20"/>
  <c r="CE408" i="20"/>
  <c r="CD408" i="20"/>
  <c r="CC408" i="20"/>
  <c r="CB408" i="20"/>
  <c r="CA408" i="20"/>
  <c r="BZ408" i="20"/>
  <c r="BY408" i="20"/>
  <c r="BX408" i="20"/>
  <c r="BW408" i="20"/>
  <c r="BV408" i="20"/>
  <c r="BU408" i="20"/>
  <c r="BT408" i="20"/>
  <c r="BS408" i="20"/>
  <c r="BR408" i="20"/>
  <c r="BQ408" i="20"/>
  <c r="BP408" i="20"/>
  <c r="BO408" i="20"/>
  <c r="BN408" i="20"/>
  <c r="BM408" i="20"/>
  <c r="BL408" i="20"/>
  <c r="BK408" i="20"/>
  <c r="BJ408" i="20"/>
  <c r="A408" i="20"/>
  <c r="CT407" i="20"/>
  <c r="CS407" i="20"/>
  <c r="CR407" i="20"/>
  <c r="CQ407" i="20"/>
  <c r="CP407" i="20"/>
  <c r="CO407" i="20"/>
  <c r="CN407" i="20"/>
  <c r="CM407" i="20"/>
  <c r="CL407" i="20"/>
  <c r="CK407" i="20"/>
  <c r="CJ407" i="20"/>
  <c r="CI407" i="20"/>
  <c r="CH407" i="20"/>
  <c r="CG407" i="20"/>
  <c r="CF407" i="20"/>
  <c r="CE407" i="20"/>
  <c r="CD407" i="20"/>
  <c r="CC407" i="20"/>
  <c r="CB407" i="20"/>
  <c r="CA407" i="20"/>
  <c r="BZ407" i="20"/>
  <c r="BY407" i="20"/>
  <c r="BX407" i="20"/>
  <c r="BW407" i="20"/>
  <c r="BV407" i="20"/>
  <c r="BU407" i="20"/>
  <c r="BT407" i="20"/>
  <c r="BS407" i="20"/>
  <c r="BR407" i="20"/>
  <c r="BQ407" i="20"/>
  <c r="BP407" i="20"/>
  <c r="BO407" i="20"/>
  <c r="BN407" i="20"/>
  <c r="BM407" i="20"/>
  <c r="BL407" i="20"/>
  <c r="BK407" i="20"/>
  <c r="BJ407" i="20"/>
  <c r="A407" i="20"/>
  <c r="CT406" i="20"/>
  <c r="CS406" i="20"/>
  <c r="CR406" i="20"/>
  <c r="CQ406" i="20"/>
  <c r="CP406" i="20"/>
  <c r="CO406" i="20"/>
  <c r="CN406" i="20"/>
  <c r="CM406" i="20"/>
  <c r="CL406" i="20"/>
  <c r="CK406" i="20"/>
  <c r="CJ406" i="20"/>
  <c r="CI406" i="20"/>
  <c r="CH406" i="20"/>
  <c r="CG406" i="20"/>
  <c r="CF406" i="20"/>
  <c r="CE406" i="20"/>
  <c r="CD406" i="20"/>
  <c r="CC406" i="20"/>
  <c r="CB406" i="20"/>
  <c r="CA406" i="20"/>
  <c r="BZ406" i="20"/>
  <c r="BY406" i="20"/>
  <c r="BX406" i="20"/>
  <c r="BW406" i="20"/>
  <c r="BV406" i="20"/>
  <c r="BU406" i="20"/>
  <c r="BT406" i="20"/>
  <c r="BS406" i="20"/>
  <c r="BR406" i="20"/>
  <c r="BQ406" i="20"/>
  <c r="BP406" i="20"/>
  <c r="BO406" i="20"/>
  <c r="BN406" i="20"/>
  <c r="BM406" i="20"/>
  <c r="BL406" i="20"/>
  <c r="BK406" i="20"/>
  <c r="BJ406" i="20"/>
  <c r="A406" i="20"/>
  <c r="CT405" i="20"/>
  <c r="CS405" i="20"/>
  <c r="CR405" i="20"/>
  <c r="CQ405" i="20"/>
  <c r="CP405" i="20"/>
  <c r="CO405" i="20"/>
  <c r="CN405" i="20"/>
  <c r="CM405" i="20"/>
  <c r="CL405" i="20"/>
  <c r="CK405" i="20"/>
  <c r="CJ405" i="20"/>
  <c r="CI405" i="20"/>
  <c r="CH405" i="20"/>
  <c r="CG405" i="20"/>
  <c r="CF405" i="20"/>
  <c r="CE405" i="20"/>
  <c r="CD405" i="20"/>
  <c r="CC405" i="20"/>
  <c r="CB405" i="20"/>
  <c r="CA405" i="20"/>
  <c r="BZ405" i="20"/>
  <c r="BY405" i="20"/>
  <c r="BX405" i="20"/>
  <c r="BW405" i="20"/>
  <c r="BV405" i="20"/>
  <c r="BU405" i="20"/>
  <c r="BT405" i="20"/>
  <c r="BS405" i="20"/>
  <c r="BR405" i="20"/>
  <c r="BQ405" i="20"/>
  <c r="BP405" i="20"/>
  <c r="BO405" i="20"/>
  <c r="BN405" i="20"/>
  <c r="BM405" i="20"/>
  <c r="BL405" i="20"/>
  <c r="BK405" i="20"/>
  <c r="BJ405" i="20"/>
  <c r="A405" i="20"/>
  <c r="CT404" i="20"/>
  <c r="CS404" i="20"/>
  <c r="CR404" i="20"/>
  <c r="CQ404" i="20"/>
  <c r="CP404" i="20"/>
  <c r="CO404" i="20"/>
  <c r="CN404" i="20"/>
  <c r="CM404" i="20"/>
  <c r="CL404" i="20"/>
  <c r="CK404" i="20"/>
  <c r="CJ404" i="20"/>
  <c r="CI404" i="20"/>
  <c r="CH404" i="20"/>
  <c r="CG404" i="20"/>
  <c r="CF404" i="20"/>
  <c r="CE404" i="20"/>
  <c r="CD404" i="20"/>
  <c r="CC404" i="20"/>
  <c r="CB404" i="20"/>
  <c r="CA404" i="20"/>
  <c r="BZ404" i="20"/>
  <c r="BY404" i="20"/>
  <c r="BX404" i="20"/>
  <c r="BW404" i="20"/>
  <c r="BV404" i="20"/>
  <c r="BU404" i="20"/>
  <c r="BT404" i="20"/>
  <c r="BS404" i="20"/>
  <c r="BR404" i="20"/>
  <c r="BQ404" i="20"/>
  <c r="BP404" i="20"/>
  <c r="BO404" i="20"/>
  <c r="BN404" i="20"/>
  <c r="BM404" i="20"/>
  <c r="BL404" i="20"/>
  <c r="BK404" i="20"/>
  <c r="BJ404" i="20"/>
  <c r="A404" i="20"/>
  <c r="CT403" i="20"/>
  <c r="CS403" i="20"/>
  <c r="CR403" i="20"/>
  <c r="CQ403" i="20"/>
  <c r="CP403" i="20"/>
  <c r="CO403" i="20"/>
  <c r="CN403" i="20"/>
  <c r="CM403" i="20"/>
  <c r="CL403" i="20"/>
  <c r="CK403" i="20"/>
  <c r="CJ403" i="20"/>
  <c r="CI403" i="20"/>
  <c r="CH403" i="20"/>
  <c r="CG403" i="20"/>
  <c r="CF403" i="20"/>
  <c r="CE403" i="20"/>
  <c r="CD403" i="20"/>
  <c r="CC403" i="20"/>
  <c r="CB403" i="20"/>
  <c r="CA403" i="20"/>
  <c r="BZ403" i="20"/>
  <c r="BY403" i="20"/>
  <c r="BX403" i="20"/>
  <c r="BW403" i="20"/>
  <c r="BV403" i="20"/>
  <c r="BU403" i="20"/>
  <c r="BT403" i="20"/>
  <c r="BS403" i="20"/>
  <c r="BR403" i="20"/>
  <c r="BQ403" i="20"/>
  <c r="BP403" i="20"/>
  <c r="BO403" i="20"/>
  <c r="BN403" i="20"/>
  <c r="BM403" i="20"/>
  <c r="BL403" i="20"/>
  <c r="BK403" i="20"/>
  <c r="BJ403" i="20"/>
  <c r="A403" i="20"/>
  <c r="CT402" i="20"/>
  <c r="CS402" i="20"/>
  <c r="CR402" i="20"/>
  <c r="CQ402" i="20"/>
  <c r="CP402" i="20"/>
  <c r="CO402" i="20"/>
  <c r="CN402" i="20"/>
  <c r="CM402" i="20"/>
  <c r="CL402" i="20"/>
  <c r="CK402" i="20"/>
  <c r="CJ402" i="20"/>
  <c r="CI402" i="20"/>
  <c r="CH402" i="20"/>
  <c r="CG402" i="20"/>
  <c r="CF402" i="20"/>
  <c r="CE402" i="20"/>
  <c r="CD402" i="20"/>
  <c r="CC402" i="20"/>
  <c r="CB402" i="20"/>
  <c r="CA402" i="20"/>
  <c r="BZ402" i="20"/>
  <c r="BY402" i="20"/>
  <c r="BX402" i="20"/>
  <c r="BW402" i="20"/>
  <c r="BV402" i="20"/>
  <c r="BU402" i="20"/>
  <c r="BT402" i="20"/>
  <c r="BS402" i="20"/>
  <c r="BR402" i="20"/>
  <c r="BQ402" i="20"/>
  <c r="BP402" i="20"/>
  <c r="BO402" i="20"/>
  <c r="BN402" i="20"/>
  <c r="BM402" i="20"/>
  <c r="BL402" i="20"/>
  <c r="BK402" i="20"/>
  <c r="BJ402" i="20"/>
  <c r="A402" i="20"/>
  <c r="CT401" i="20"/>
  <c r="CS401" i="20"/>
  <c r="CR401" i="20"/>
  <c r="CQ401" i="20"/>
  <c r="CP401" i="20"/>
  <c r="CO401" i="20"/>
  <c r="CN401" i="20"/>
  <c r="CM401" i="20"/>
  <c r="CL401" i="20"/>
  <c r="CK401" i="20"/>
  <c r="CJ401" i="20"/>
  <c r="CI401" i="20"/>
  <c r="CH401" i="20"/>
  <c r="CG401" i="20"/>
  <c r="CF401" i="20"/>
  <c r="CE401" i="20"/>
  <c r="CD401" i="20"/>
  <c r="CC401" i="20"/>
  <c r="CB401" i="20"/>
  <c r="CA401" i="20"/>
  <c r="BZ401" i="20"/>
  <c r="BY401" i="20"/>
  <c r="BX401" i="20"/>
  <c r="BW401" i="20"/>
  <c r="BV401" i="20"/>
  <c r="BU401" i="20"/>
  <c r="BT401" i="20"/>
  <c r="BS401" i="20"/>
  <c r="BR401" i="20"/>
  <c r="BQ401" i="20"/>
  <c r="BP401" i="20"/>
  <c r="BO401" i="20"/>
  <c r="BN401" i="20"/>
  <c r="BM401" i="20"/>
  <c r="BL401" i="20"/>
  <c r="BK401" i="20"/>
  <c r="BJ401" i="20"/>
  <c r="A401" i="20"/>
  <c r="CT400" i="20"/>
  <c r="CS400" i="20"/>
  <c r="CR400" i="20"/>
  <c r="CQ400" i="20"/>
  <c r="CP400" i="20"/>
  <c r="CO400" i="20"/>
  <c r="CN400" i="20"/>
  <c r="CM400" i="20"/>
  <c r="CL400" i="20"/>
  <c r="CK400" i="20"/>
  <c r="CJ400" i="20"/>
  <c r="CI400" i="20"/>
  <c r="CH400" i="20"/>
  <c r="CG400" i="20"/>
  <c r="CF400" i="20"/>
  <c r="CE400" i="20"/>
  <c r="CD400" i="20"/>
  <c r="CC400" i="20"/>
  <c r="CB400" i="20"/>
  <c r="CA400" i="20"/>
  <c r="BZ400" i="20"/>
  <c r="BY400" i="20"/>
  <c r="BX400" i="20"/>
  <c r="BW400" i="20"/>
  <c r="BV400" i="20"/>
  <c r="BU400" i="20"/>
  <c r="BT400" i="20"/>
  <c r="BS400" i="20"/>
  <c r="BR400" i="20"/>
  <c r="BQ400" i="20"/>
  <c r="BP400" i="20"/>
  <c r="BO400" i="20"/>
  <c r="BN400" i="20"/>
  <c r="BM400" i="20"/>
  <c r="BL400" i="20"/>
  <c r="BK400" i="20"/>
  <c r="BJ400" i="20"/>
  <c r="A400" i="20"/>
  <c r="CT399" i="20"/>
  <c r="CS399" i="20"/>
  <c r="CR399" i="20"/>
  <c r="CQ399" i="20"/>
  <c r="CP399" i="20"/>
  <c r="CO399" i="20"/>
  <c r="CN399" i="20"/>
  <c r="CM399" i="20"/>
  <c r="CL399" i="20"/>
  <c r="CK399" i="20"/>
  <c r="CJ399" i="20"/>
  <c r="CI399" i="20"/>
  <c r="CH399" i="20"/>
  <c r="CG399" i="20"/>
  <c r="CF399" i="20"/>
  <c r="CE399" i="20"/>
  <c r="CD399" i="20"/>
  <c r="CC399" i="20"/>
  <c r="CB399" i="20"/>
  <c r="CA399" i="20"/>
  <c r="BZ399" i="20"/>
  <c r="BY399" i="20"/>
  <c r="BX399" i="20"/>
  <c r="BW399" i="20"/>
  <c r="BV399" i="20"/>
  <c r="BU399" i="20"/>
  <c r="BT399" i="20"/>
  <c r="BS399" i="20"/>
  <c r="BR399" i="20"/>
  <c r="BQ399" i="20"/>
  <c r="BP399" i="20"/>
  <c r="BO399" i="20"/>
  <c r="BN399" i="20"/>
  <c r="BM399" i="20"/>
  <c r="BL399" i="20"/>
  <c r="BK399" i="20"/>
  <c r="BJ399" i="20"/>
  <c r="A399" i="20"/>
  <c r="CT398" i="20"/>
  <c r="CS398" i="20"/>
  <c r="CR398" i="20"/>
  <c r="CQ398" i="20"/>
  <c r="CP398" i="20"/>
  <c r="CO398" i="20"/>
  <c r="CN398" i="20"/>
  <c r="CM398" i="20"/>
  <c r="CL398" i="20"/>
  <c r="CK398" i="20"/>
  <c r="CJ398" i="20"/>
  <c r="CI398" i="20"/>
  <c r="CH398" i="20"/>
  <c r="CG398" i="20"/>
  <c r="CF398" i="20"/>
  <c r="CE398" i="20"/>
  <c r="CD398" i="20"/>
  <c r="CC398" i="20"/>
  <c r="CB398" i="20"/>
  <c r="CA398" i="20"/>
  <c r="BZ398" i="20"/>
  <c r="BY398" i="20"/>
  <c r="BX398" i="20"/>
  <c r="BW398" i="20"/>
  <c r="BV398" i="20"/>
  <c r="BU398" i="20"/>
  <c r="BT398" i="20"/>
  <c r="BS398" i="20"/>
  <c r="BR398" i="20"/>
  <c r="BQ398" i="20"/>
  <c r="BP398" i="20"/>
  <c r="BO398" i="20"/>
  <c r="BN398" i="20"/>
  <c r="BM398" i="20"/>
  <c r="BL398" i="20"/>
  <c r="BK398" i="20"/>
  <c r="BJ398" i="20"/>
  <c r="A398" i="20"/>
  <c r="CT397" i="20"/>
  <c r="CS397" i="20"/>
  <c r="CR397" i="20"/>
  <c r="CQ397" i="20"/>
  <c r="CP397" i="20"/>
  <c r="CO397" i="20"/>
  <c r="CN397" i="20"/>
  <c r="CM397" i="20"/>
  <c r="CL397" i="20"/>
  <c r="CK397" i="20"/>
  <c r="CJ397" i="20"/>
  <c r="CI397" i="20"/>
  <c r="CH397" i="20"/>
  <c r="CG397" i="20"/>
  <c r="CF397" i="20"/>
  <c r="CE397" i="20"/>
  <c r="CD397" i="20"/>
  <c r="CC397" i="20"/>
  <c r="CB397" i="20"/>
  <c r="CA397" i="20"/>
  <c r="BZ397" i="20"/>
  <c r="BY397" i="20"/>
  <c r="BX397" i="20"/>
  <c r="BW397" i="20"/>
  <c r="BV397" i="20"/>
  <c r="BU397" i="20"/>
  <c r="BT397" i="20"/>
  <c r="BS397" i="20"/>
  <c r="BR397" i="20"/>
  <c r="BQ397" i="20"/>
  <c r="BP397" i="20"/>
  <c r="BO397" i="20"/>
  <c r="BN397" i="20"/>
  <c r="BM397" i="20"/>
  <c r="BL397" i="20"/>
  <c r="BK397" i="20"/>
  <c r="BJ397" i="20"/>
  <c r="A397" i="20"/>
  <c r="CT396" i="20"/>
  <c r="CS396" i="20"/>
  <c r="CR396" i="20"/>
  <c r="CQ396" i="20"/>
  <c r="CP396" i="20"/>
  <c r="CO396" i="20"/>
  <c r="CN396" i="20"/>
  <c r="CM396" i="20"/>
  <c r="CL396" i="20"/>
  <c r="CK396" i="20"/>
  <c r="CJ396" i="20"/>
  <c r="CI396" i="20"/>
  <c r="CH396" i="20"/>
  <c r="CG396" i="20"/>
  <c r="CF396" i="20"/>
  <c r="CE396" i="20"/>
  <c r="CD396" i="20"/>
  <c r="CC396" i="20"/>
  <c r="CB396" i="20"/>
  <c r="CA396" i="20"/>
  <c r="BZ396" i="20"/>
  <c r="BY396" i="20"/>
  <c r="BX396" i="20"/>
  <c r="BW396" i="20"/>
  <c r="BV396" i="20"/>
  <c r="BU396" i="20"/>
  <c r="BT396" i="20"/>
  <c r="BS396" i="20"/>
  <c r="BR396" i="20"/>
  <c r="BQ396" i="20"/>
  <c r="BP396" i="20"/>
  <c r="BO396" i="20"/>
  <c r="BN396" i="20"/>
  <c r="BM396" i="20"/>
  <c r="BL396" i="20"/>
  <c r="BK396" i="20"/>
  <c r="BJ396" i="20"/>
  <c r="A396" i="20"/>
  <c r="CT395" i="20"/>
  <c r="CS395" i="20"/>
  <c r="CR395" i="20"/>
  <c r="CQ395" i="20"/>
  <c r="CP395" i="20"/>
  <c r="CO395" i="20"/>
  <c r="CN395" i="20"/>
  <c r="CM395" i="20"/>
  <c r="CL395" i="20"/>
  <c r="CK395" i="20"/>
  <c r="CJ395" i="20"/>
  <c r="CI395" i="20"/>
  <c r="CH395" i="20"/>
  <c r="CG395" i="20"/>
  <c r="CF395" i="20"/>
  <c r="CE395" i="20"/>
  <c r="CD395" i="20"/>
  <c r="CC395" i="20"/>
  <c r="CB395" i="20"/>
  <c r="CA395" i="20"/>
  <c r="BZ395" i="20"/>
  <c r="BY395" i="20"/>
  <c r="BX395" i="20"/>
  <c r="BW395" i="20"/>
  <c r="BV395" i="20"/>
  <c r="BU395" i="20"/>
  <c r="BT395" i="20"/>
  <c r="BS395" i="20"/>
  <c r="BR395" i="20"/>
  <c r="BQ395" i="20"/>
  <c r="BP395" i="20"/>
  <c r="BO395" i="20"/>
  <c r="BN395" i="20"/>
  <c r="BM395" i="20"/>
  <c r="BL395" i="20"/>
  <c r="BK395" i="20"/>
  <c r="BJ395" i="20"/>
  <c r="A395" i="20"/>
  <c r="CT394" i="20"/>
  <c r="CS394" i="20"/>
  <c r="CR394" i="20"/>
  <c r="CQ394" i="20"/>
  <c r="CP394" i="20"/>
  <c r="CO394" i="20"/>
  <c r="CN394" i="20"/>
  <c r="CM394" i="20"/>
  <c r="CL394" i="20"/>
  <c r="CK394" i="20"/>
  <c r="CJ394" i="20"/>
  <c r="CI394" i="20"/>
  <c r="CH394" i="20"/>
  <c r="CG394" i="20"/>
  <c r="CF394" i="20"/>
  <c r="CE394" i="20"/>
  <c r="CD394" i="20"/>
  <c r="CC394" i="20"/>
  <c r="CB394" i="20"/>
  <c r="CA394" i="20"/>
  <c r="BZ394" i="20"/>
  <c r="BY394" i="20"/>
  <c r="BX394" i="20"/>
  <c r="BW394" i="20"/>
  <c r="BV394" i="20"/>
  <c r="BU394" i="20"/>
  <c r="BT394" i="20"/>
  <c r="BS394" i="20"/>
  <c r="BR394" i="20"/>
  <c r="BQ394" i="20"/>
  <c r="BP394" i="20"/>
  <c r="BO394" i="20"/>
  <c r="BN394" i="20"/>
  <c r="BM394" i="20"/>
  <c r="BL394" i="20"/>
  <c r="BK394" i="20"/>
  <c r="BJ394" i="20"/>
  <c r="A394" i="20"/>
  <c r="CT393" i="20"/>
  <c r="CS393" i="20"/>
  <c r="CR393" i="20"/>
  <c r="CQ393" i="20"/>
  <c r="CP393" i="20"/>
  <c r="CO393" i="20"/>
  <c r="CN393" i="20"/>
  <c r="CM393" i="20"/>
  <c r="CL393" i="20"/>
  <c r="CK393" i="20"/>
  <c r="CJ393" i="20"/>
  <c r="CI393" i="20"/>
  <c r="CH393" i="20"/>
  <c r="CG393" i="20"/>
  <c r="CF393" i="20"/>
  <c r="CE393" i="20"/>
  <c r="CD393" i="20"/>
  <c r="CC393" i="20"/>
  <c r="CB393" i="20"/>
  <c r="CA393" i="20"/>
  <c r="BZ393" i="20"/>
  <c r="BY393" i="20"/>
  <c r="BX393" i="20"/>
  <c r="BW393" i="20"/>
  <c r="BV393" i="20"/>
  <c r="BU393" i="20"/>
  <c r="BT393" i="20"/>
  <c r="BS393" i="20"/>
  <c r="BR393" i="20"/>
  <c r="BQ393" i="20"/>
  <c r="BP393" i="20"/>
  <c r="BO393" i="20"/>
  <c r="BN393" i="20"/>
  <c r="BM393" i="20"/>
  <c r="BL393" i="20"/>
  <c r="BK393" i="20"/>
  <c r="BJ393" i="20"/>
  <c r="A393" i="20"/>
  <c r="CT392" i="20"/>
  <c r="CS392" i="20"/>
  <c r="CR392" i="20"/>
  <c r="CQ392" i="20"/>
  <c r="CP392" i="20"/>
  <c r="CO392" i="20"/>
  <c r="CN392" i="20"/>
  <c r="CM392" i="20"/>
  <c r="CL392" i="20"/>
  <c r="CK392" i="20"/>
  <c r="CJ392" i="20"/>
  <c r="CI392" i="20"/>
  <c r="CH392" i="20"/>
  <c r="CG392" i="20"/>
  <c r="CF392" i="20"/>
  <c r="CE392" i="20"/>
  <c r="CD392" i="20"/>
  <c r="CC392" i="20"/>
  <c r="CB392" i="20"/>
  <c r="CA392" i="20"/>
  <c r="BZ392" i="20"/>
  <c r="BY392" i="20"/>
  <c r="BX392" i="20"/>
  <c r="BW392" i="20"/>
  <c r="BV392" i="20"/>
  <c r="BU392" i="20"/>
  <c r="BT392" i="20"/>
  <c r="BS392" i="20"/>
  <c r="BR392" i="20"/>
  <c r="BQ392" i="20"/>
  <c r="BP392" i="20"/>
  <c r="BO392" i="20"/>
  <c r="BN392" i="20"/>
  <c r="BM392" i="20"/>
  <c r="BL392" i="20"/>
  <c r="BK392" i="20"/>
  <c r="BJ392" i="20"/>
  <c r="A392" i="20"/>
  <c r="CT391" i="20"/>
  <c r="CS391" i="20"/>
  <c r="CR391" i="20"/>
  <c r="CQ391" i="20"/>
  <c r="CP391" i="20"/>
  <c r="CO391" i="20"/>
  <c r="CN391" i="20"/>
  <c r="CM391" i="20"/>
  <c r="CL391" i="20"/>
  <c r="CK391" i="20"/>
  <c r="CJ391" i="20"/>
  <c r="CI391" i="20"/>
  <c r="CH391" i="20"/>
  <c r="CG391" i="20"/>
  <c r="CF391" i="20"/>
  <c r="CE391" i="20"/>
  <c r="CD391" i="20"/>
  <c r="CC391" i="20"/>
  <c r="CB391" i="20"/>
  <c r="CA391" i="20"/>
  <c r="BZ391" i="20"/>
  <c r="BY391" i="20"/>
  <c r="BX391" i="20"/>
  <c r="BW391" i="20"/>
  <c r="BV391" i="20"/>
  <c r="BU391" i="20"/>
  <c r="BT391" i="20"/>
  <c r="BS391" i="20"/>
  <c r="BR391" i="20"/>
  <c r="BQ391" i="20"/>
  <c r="BP391" i="20"/>
  <c r="BO391" i="20"/>
  <c r="BN391" i="20"/>
  <c r="BM391" i="20"/>
  <c r="BL391" i="20"/>
  <c r="BK391" i="20"/>
  <c r="BJ391" i="20"/>
  <c r="A391" i="20"/>
  <c r="CT390" i="20"/>
  <c r="CS390" i="20"/>
  <c r="CR390" i="20"/>
  <c r="CQ390" i="20"/>
  <c r="CP390" i="20"/>
  <c r="CO390" i="20"/>
  <c r="CN390" i="20"/>
  <c r="CM390" i="20"/>
  <c r="CL390" i="20"/>
  <c r="CK390" i="20"/>
  <c r="CJ390" i="20"/>
  <c r="CI390" i="20"/>
  <c r="CH390" i="20"/>
  <c r="CG390" i="20"/>
  <c r="CF390" i="20"/>
  <c r="CE390" i="20"/>
  <c r="CD390" i="20"/>
  <c r="CC390" i="20"/>
  <c r="CB390" i="20"/>
  <c r="CA390" i="20"/>
  <c r="BZ390" i="20"/>
  <c r="BY390" i="20"/>
  <c r="BX390" i="20"/>
  <c r="BW390" i="20"/>
  <c r="BV390" i="20"/>
  <c r="BU390" i="20"/>
  <c r="BT390" i="20"/>
  <c r="BS390" i="20"/>
  <c r="BR390" i="20"/>
  <c r="BQ390" i="20"/>
  <c r="BP390" i="20"/>
  <c r="BO390" i="20"/>
  <c r="BN390" i="20"/>
  <c r="BM390" i="20"/>
  <c r="BL390" i="20"/>
  <c r="BK390" i="20"/>
  <c r="BJ390" i="20"/>
  <c r="A390" i="20"/>
  <c r="CT389" i="20"/>
  <c r="CS389" i="20"/>
  <c r="CR389" i="20"/>
  <c r="CQ389" i="20"/>
  <c r="CP389" i="20"/>
  <c r="CO389" i="20"/>
  <c r="CN389" i="20"/>
  <c r="CM389" i="20"/>
  <c r="CL389" i="20"/>
  <c r="CK389" i="20"/>
  <c r="CJ389" i="20"/>
  <c r="CI389" i="20"/>
  <c r="CH389" i="20"/>
  <c r="CG389" i="20"/>
  <c r="CF389" i="20"/>
  <c r="CE389" i="20"/>
  <c r="CD389" i="20"/>
  <c r="CC389" i="20"/>
  <c r="CB389" i="20"/>
  <c r="CA389" i="20"/>
  <c r="BZ389" i="20"/>
  <c r="BY389" i="20"/>
  <c r="BX389" i="20"/>
  <c r="BW389" i="20"/>
  <c r="BV389" i="20"/>
  <c r="BU389" i="20"/>
  <c r="BT389" i="20"/>
  <c r="BS389" i="20"/>
  <c r="BR389" i="20"/>
  <c r="BQ389" i="20"/>
  <c r="BP389" i="20"/>
  <c r="BO389" i="20"/>
  <c r="BN389" i="20"/>
  <c r="BM389" i="20"/>
  <c r="BL389" i="20"/>
  <c r="BK389" i="20"/>
  <c r="BJ389" i="20"/>
  <c r="A389" i="20"/>
  <c r="CT388" i="20"/>
  <c r="CS388" i="20"/>
  <c r="CR388" i="20"/>
  <c r="CQ388" i="20"/>
  <c r="CP388" i="20"/>
  <c r="CO388" i="20"/>
  <c r="CN388" i="20"/>
  <c r="CM388" i="20"/>
  <c r="CL388" i="20"/>
  <c r="CK388" i="20"/>
  <c r="CJ388" i="20"/>
  <c r="CI388" i="20"/>
  <c r="CH388" i="20"/>
  <c r="CG388" i="20"/>
  <c r="CF388" i="20"/>
  <c r="CE388" i="20"/>
  <c r="CD388" i="20"/>
  <c r="CC388" i="20"/>
  <c r="CB388" i="20"/>
  <c r="CA388" i="20"/>
  <c r="BZ388" i="20"/>
  <c r="BY388" i="20"/>
  <c r="BX388" i="20"/>
  <c r="BW388" i="20"/>
  <c r="BV388" i="20"/>
  <c r="BU388" i="20"/>
  <c r="BT388" i="20"/>
  <c r="BS388" i="20"/>
  <c r="BR388" i="20"/>
  <c r="BQ388" i="20"/>
  <c r="BP388" i="20"/>
  <c r="BO388" i="20"/>
  <c r="BN388" i="20"/>
  <c r="BM388" i="20"/>
  <c r="BL388" i="20"/>
  <c r="BK388" i="20"/>
  <c r="BJ388" i="20"/>
  <c r="A388" i="20"/>
  <c r="CT387" i="20"/>
  <c r="CS387" i="20"/>
  <c r="CR387" i="20"/>
  <c r="CQ387" i="20"/>
  <c r="CP387" i="20"/>
  <c r="CO387" i="20"/>
  <c r="CN387" i="20"/>
  <c r="CM387" i="20"/>
  <c r="CL387" i="20"/>
  <c r="CK387" i="20"/>
  <c r="CJ387" i="20"/>
  <c r="CI387" i="20"/>
  <c r="CH387" i="20"/>
  <c r="CG387" i="20"/>
  <c r="CF387" i="20"/>
  <c r="CE387" i="20"/>
  <c r="CD387" i="20"/>
  <c r="CC387" i="20"/>
  <c r="CB387" i="20"/>
  <c r="CA387" i="20"/>
  <c r="BZ387" i="20"/>
  <c r="BY387" i="20"/>
  <c r="BX387" i="20"/>
  <c r="BW387" i="20"/>
  <c r="BV387" i="20"/>
  <c r="BU387" i="20"/>
  <c r="BT387" i="20"/>
  <c r="BS387" i="20"/>
  <c r="BR387" i="20"/>
  <c r="BQ387" i="20"/>
  <c r="BP387" i="20"/>
  <c r="BO387" i="20"/>
  <c r="BN387" i="20"/>
  <c r="BM387" i="20"/>
  <c r="BL387" i="20"/>
  <c r="BK387" i="20"/>
  <c r="BJ387" i="20"/>
  <c r="A387" i="20"/>
  <c r="CT386" i="20"/>
  <c r="CS386" i="20"/>
  <c r="CR386" i="20"/>
  <c r="CQ386" i="20"/>
  <c r="CP386" i="20"/>
  <c r="CO386" i="20"/>
  <c r="CN386" i="20"/>
  <c r="CM386" i="20"/>
  <c r="CL386" i="20"/>
  <c r="CK386" i="20"/>
  <c r="CJ386" i="20"/>
  <c r="CI386" i="20"/>
  <c r="CH386" i="20"/>
  <c r="CG386" i="20"/>
  <c r="CF386" i="20"/>
  <c r="CE386" i="20"/>
  <c r="CD386" i="20"/>
  <c r="CC386" i="20"/>
  <c r="CB386" i="20"/>
  <c r="CA386" i="20"/>
  <c r="BZ386" i="20"/>
  <c r="BY386" i="20"/>
  <c r="BX386" i="20"/>
  <c r="BW386" i="20"/>
  <c r="BV386" i="20"/>
  <c r="BU386" i="20"/>
  <c r="BT386" i="20"/>
  <c r="BS386" i="20"/>
  <c r="BR386" i="20"/>
  <c r="BQ386" i="20"/>
  <c r="BP386" i="20"/>
  <c r="BO386" i="20"/>
  <c r="BN386" i="20"/>
  <c r="BM386" i="20"/>
  <c r="BL386" i="20"/>
  <c r="BK386" i="20"/>
  <c r="BJ386" i="20"/>
  <c r="A386" i="20"/>
  <c r="CT385" i="20"/>
  <c r="CS385" i="20"/>
  <c r="CR385" i="20"/>
  <c r="CQ385" i="20"/>
  <c r="CP385" i="20"/>
  <c r="CO385" i="20"/>
  <c r="CN385" i="20"/>
  <c r="CM385" i="20"/>
  <c r="CL385" i="20"/>
  <c r="CK385" i="20"/>
  <c r="CJ385" i="20"/>
  <c r="CI385" i="20"/>
  <c r="CH385" i="20"/>
  <c r="CG385" i="20"/>
  <c r="CF385" i="20"/>
  <c r="CE385" i="20"/>
  <c r="CD385" i="20"/>
  <c r="CC385" i="20"/>
  <c r="CB385" i="20"/>
  <c r="CA385" i="20"/>
  <c r="BZ385" i="20"/>
  <c r="BY385" i="20"/>
  <c r="BX385" i="20"/>
  <c r="BW385" i="20"/>
  <c r="BV385" i="20"/>
  <c r="BU385" i="20"/>
  <c r="BT385" i="20"/>
  <c r="BS385" i="20"/>
  <c r="BR385" i="20"/>
  <c r="BQ385" i="20"/>
  <c r="BP385" i="20"/>
  <c r="BO385" i="20"/>
  <c r="BN385" i="20"/>
  <c r="BM385" i="20"/>
  <c r="BL385" i="20"/>
  <c r="BK385" i="20"/>
  <c r="BJ385" i="20"/>
  <c r="A385" i="20"/>
  <c r="CT384" i="20"/>
  <c r="CS384" i="20"/>
  <c r="CR384" i="20"/>
  <c r="CQ384" i="20"/>
  <c r="CP384" i="20"/>
  <c r="CO384" i="20"/>
  <c r="CN384" i="20"/>
  <c r="CM384" i="20"/>
  <c r="CL384" i="20"/>
  <c r="CK384" i="20"/>
  <c r="CJ384" i="20"/>
  <c r="CI384" i="20"/>
  <c r="CH384" i="20"/>
  <c r="CG384" i="20"/>
  <c r="CF384" i="20"/>
  <c r="CE384" i="20"/>
  <c r="CD384" i="20"/>
  <c r="CC384" i="20"/>
  <c r="CB384" i="20"/>
  <c r="CA384" i="20"/>
  <c r="BZ384" i="20"/>
  <c r="BY384" i="20"/>
  <c r="BX384" i="20"/>
  <c r="BW384" i="20"/>
  <c r="BV384" i="20"/>
  <c r="BU384" i="20"/>
  <c r="BT384" i="20"/>
  <c r="BS384" i="20"/>
  <c r="BR384" i="20"/>
  <c r="BQ384" i="20"/>
  <c r="BP384" i="20"/>
  <c r="BO384" i="20"/>
  <c r="BN384" i="20"/>
  <c r="BM384" i="20"/>
  <c r="BL384" i="20"/>
  <c r="BK384" i="20"/>
  <c r="BJ384" i="20"/>
  <c r="A384" i="20"/>
  <c r="CT383" i="20"/>
  <c r="CS383" i="20"/>
  <c r="CR383" i="20"/>
  <c r="CQ383" i="20"/>
  <c r="CP383" i="20"/>
  <c r="CO383" i="20"/>
  <c r="CN383" i="20"/>
  <c r="CM383" i="20"/>
  <c r="CL383" i="20"/>
  <c r="CK383" i="20"/>
  <c r="CJ383" i="20"/>
  <c r="CI383" i="20"/>
  <c r="CH383" i="20"/>
  <c r="CG383" i="20"/>
  <c r="CF383" i="20"/>
  <c r="CE383" i="20"/>
  <c r="CD383" i="20"/>
  <c r="CC383" i="20"/>
  <c r="CB383" i="20"/>
  <c r="CA383" i="20"/>
  <c r="BZ383" i="20"/>
  <c r="BY383" i="20"/>
  <c r="BX383" i="20"/>
  <c r="BW383" i="20"/>
  <c r="BV383" i="20"/>
  <c r="BU383" i="20"/>
  <c r="BT383" i="20"/>
  <c r="BS383" i="20"/>
  <c r="BR383" i="20"/>
  <c r="BQ383" i="20"/>
  <c r="BP383" i="20"/>
  <c r="BO383" i="20"/>
  <c r="BN383" i="20"/>
  <c r="BM383" i="20"/>
  <c r="BL383" i="20"/>
  <c r="BK383" i="20"/>
  <c r="BJ383" i="20"/>
  <c r="A383" i="20"/>
  <c r="CT382" i="20"/>
  <c r="CS382" i="20"/>
  <c r="CR382" i="20"/>
  <c r="CQ382" i="20"/>
  <c r="CP382" i="20"/>
  <c r="CO382" i="20"/>
  <c r="CN382" i="20"/>
  <c r="CM382" i="20"/>
  <c r="CL382" i="20"/>
  <c r="CK382" i="20"/>
  <c r="CJ382" i="20"/>
  <c r="CI382" i="20"/>
  <c r="CH382" i="20"/>
  <c r="CG382" i="20"/>
  <c r="CF382" i="20"/>
  <c r="CE382" i="20"/>
  <c r="CD382" i="20"/>
  <c r="CC382" i="20"/>
  <c r="CB382" i="20"/>
  <c r="CA382" i="20"/>
  <c r="BZ382" i="20"/>
  <c r="BY382" i="20"/>
  <c r="BX382" i="20"/>
  <c r="BW382" i="20"/>
  <c r="BV382" i="20"/>
  <c r="BU382" i="20"/>
  <c r="BT382" i="20"/>
  <c r="BS382" i="20"/>
  <c r="BR382" i="20"/>
  <c r="BQ382" i="20"/>
  <c r="BP382" i="20"/>
  <c r="BO382" i="20"/>
  <c r="BN382" i="20"/>
  <c r="BM382" i="20"/>
  <c r="BL382" i="20"/>
  <c r="BK382" i="20"/>
  <c r="BJ382" i="20"/>
  <c r="A382" i="20"/>
  <c r="CT381" i="20"/>
  <c r="CS381" i="20"/>
  <c r="CR381" i="20"/>
  <c r="CQ381" i="20"/>
  <c r="CP381" i="20"/>
  <c r="CO381" i="20"/>
  <c r="CN381" i="20"/>
  <c r="CM381" i="20"/>
  <c r="CL381" i="20"/>
  <c r="CK381" i="20"/>
  <c r="CJ381" i="20"/>
  <c r="CI381" i="20"/>
  <c r="CH381" i="20"/>
  <c r="CG381" i="20"/>
  <c r="CF381" i="20"/>
  <c r="CE381" i="20"/>
  <c r="CD381" i="20"/>
  <c r="CC381" i="20"/>
  <c r="CB381" i="20"/>
  <c r="CA381" i="20"/>
  <c r="BZ381" i="20"/>
  <c r="BY381" i="20"/>
  <c r="BX381" i="20"/>
  <c r="BW381" i="20"/>
  <c r="BV381" i="20"/>
  <c r="BU381" i="20"/>
  <c r="BT381" i="20"/>
  <c r="BS381" i="20"/>
  <c r="BR381" i="20"/>
  <c r="BQ381" i="20"/>
  <c r="BP381" i="20"/>
  <c r="BO381" i="20"/>
  <c r="BN381" i="20"/>
  <c r="BM381" i="20"/>
  <c r="BL381" i="20"/>
  <c r="BK381" i="20"/>
  <c r="BJ381" i="20"/>
  <c r="A381" i="20"/>
  <c r="CT380" i="20"/>
  <c r="CS380" i="20"/>
  <c r="CR380" i="20"/>
  <c r="CQ380" i="20"/>
  <c r="CP380" i="20"/>
  <c r="CO380" i="20"/>
  <c r="CN380" i="20"/>
  <c r="CM380" i="20"/>
  <c r="CL380" i="20"/>
  <c r="CK380" i="20"/>
  <c r="CJ380" i="20"/>
  <c r="CI380" i="20"/>
  <c r="CH380" i="20"/>
  <c r="CG380" i="20"/>
  <c r="CF380" i="20"/>
  <c r="CE380" i="20"/>
  <c r="CD380" i="20"/>
  <c r="CC380" i="20"/>
  <c r="CB380" i="20"/>
  <c r="CA380" i="20"/>
  <c r="BZ380" i="20"/>
  <c r="BY380" i="20"/>
  <c r="BX380" i="20"/>
  <c r="BW380" i="20"/>
  <c r="BV380" i="20"/>
  <c r="BU380" i="20"/>
  <c r="BT380" i="20"/>
  <c r="BS380" i="20"/>
  <c r="BR380" i="20"/>
  <c r="BQ380" i="20"/>
  <c r="BP380" i="20"/>
  <c r="BO380" i="20"/>
  <c r="BN380" i="20"/>
  <c r="BM380" i="20"/>
  <c r="BL380" i="20"/>
  <c r="BK380" i="20"/>
  <c r="BJ380" i="20"/>
  <c r="A380" i="20"/>
  <c r="CT379" i="20"/>
  <c r="CS379" i="20"/>
  <c r="CR379" i="20"/>
  <c r="CQ379" i="20"/>
  <c r="CP379" i="20"/>
  <c r="CO379" i="20"/>
  <c r="CN379" i="20"/>
  <c r="CM379" i="20"/>
  <c r="CL379" i="20"/>
  <c r="CK379" i="20"/>
  <c r="CJ379" i="20"/>
  <c r="CI379" i="20"/>
  <c r="CH379" i="20"/>
  <c r="CG379" i="20"/>
  <c r="CF379" i="20"/>
  <c r="CE379" i="20"/>
  <c r="CD379" i="20"/>
  <c r="CC379" i="20"/>
  <c r="CB379" i="20"/>
  <c r="CA379" i="20"/>
  <c r="BZ379" i="20"/>
  <c r="BY379" i="20"/>
  <c r="BX379" i="20"/>
  <c r="BW379" i="20"/>
  <c r="BV379" i="20"/>
  <c r="BU379" i="20"/>
  <c r="BT379" i="20"/>
  <c r="BS379" i="20"/>
  <c r="BR379" i="20"/>
  <c r="BQ379" i="20"/>
  <c r="BP379" i="20"/>
  <c r="BO379" i="20"/>
  <c r="BN379" i="20"/>
  <c r="BM379" i="20"/>
  <c r="BL379" i="20"/>
  <c r="BK379" i="20"/>
  <c r="BJ379" i="20"/>
  <c r="A379" i="20"/>
  <c r="CT378" i="20"/>
  <c r="CS378" i="20"/>
  <c r="CR378" i="20"/>
  <c r="CQ378" i="20"/>
  <c r="CP378" i="20"/>
  <c r="CO378" i="20"/>
  <c r="CN378" i="20"/>
  <c r="CM378" i="20"/>
  <c r="CL378" i="20"/>
  <c r="CK378" i="20"/>
  <c r="CJ378" i="20"/>
  <c r="CI378" i="20"/>
  <c r="CH378" i="20"/>
  <c r="CG378" i="20"/>
  <c r="CF378" i="20"/>
  <c r="CE378" i="20"/>
  <c r="CD378" i="20"/>
  <c r="CC378" i="20"/>
  <c r="CB378" i="20"/>
  <c r="CA378" i="20"/>
  <c r="BZ378" i="20"/>
  <c r="BY378" i="20"/>
  <c r="BX378" i="20"/>
  <c r="BW378" i="20"/>
  <c r="BV378" i="20"/>
  <c r="BU378" i="20"/>
  <c r="BT378" i="20"/>
  <c r="BS378" i="20"/>
  <c r="BR378" i="20"/>
  <c r="BQ378" i="20"/>
  <c r="BP378" i="20"/>
  <c r="BO378" i="20"/>
  <c r="BN378" i="20"/>
  <c r="BM378" i="20"/>
  <c r="BL378" i="20"/>
  <c r="BK378" i="20"/>
  <c r="BJ378" i="20"/>
  <c r="A378" i="20"/>
  <c r="CT377" i="20"/>
  <c r="CS377" i="20"/>
  <c r="CR377" i="20"/>
  <c r="CQ377" i="20"/>
  <c r="CP377" i="20"/>
  <c r="CO377" i="20"/>
  <c r="CN377" i="20"/>
  <c r="CM377" i="20"/>
  <c r="CL377" i="20"/>
  <c r="CK377" i="20"/>
  <c r="CJ377" i="20"/>
  <c r="CI377" i="20"/>
  <c r="CH377" i="20"/>
  <c r="CG377" i="20"/>
  <c r="CF377" i="20"/>
  <c r="CE377" i="20"/>
  <c r="CD377" i="20"/>
  <c r="CC377" i="20"/>
  <c r="CB377" i="20"/>
  <c r="CA377" i="20"/>
  <c r="BZ377" i="20"/>
  <c r="BY377" i="20"/>
  <c r="BX377" i="20"/>
  <c r="BW377" i="20"/>
  <c r="BV377" i="20"/>
  <c r="BU377" i="20"/>
  <c r="BT377" i="20"/>
  <c r="BS377" i="20"/>
  <c r="BR377" i="20"/>
  <c r="BQ377" i="20"/>
  <c r="BP377" i="20"/>
  <c r="BO377" i="20"/>
  <c r="BN377" i="20"/>
  <c r="BM377" i="20"/>
  <c r="BL377" i="20"/>
  <c r="BK377" i="20"/>
  <c r="BJ377" i="20"/>
  <c r="A377" i="20"/>
  <c r="CT376" i="20"/>
  <c r="CS376" i="20"/>
  <c r="CR376" i="20"/>
  <c r="CQ376" i="20"/>
  <c r="CP376" i="20"/>
  <c r="CO376" i="20"/>
  <c r="CN376" i="20"/>
  <c r="CM376" i="20"/>
  <c r="CL376" i="20"/>
  <c r="CK376" i="20"/>
  <c r="CJ376" i="20"/>
  <c r="CI376" i="20"/>
  <c r="CH376" i="20"/>
  <c r="CG376" i="20"/>
  <c r="CF376" i="20"/>
  <c r="CE376" i="20"/>
  <c r="CD376" i="20"/>
  <c r="CC376" i="20"/>
  <c r="CB376" i="20"/>
  <c r="CA376" i="20"/>
  <c r="BZ376" i="20"/>
  <c r="BY376" i="20"/>
  <c r="BX376" i="20"/>
  <c r="BW376" i="20"/>
  <c r="BV376" i="20"/>
  <c r="BU376" i="20"/>
  <c r="BT376" i="20"/>
  <c r="BS376" i="20"/>
  <c r="BR376" i="20"/>
  <c r="BQ376" i="20"/>
  <c r="BP376" i="20"/>
  <c r="BO376" i="20"/>
  <c r="BN376" i="20"/>
  <c r="BM376" i="20"/>
  <c r="BL376" i="20"/>
  <c r="BK376" i="20"/>
  <c r="BJ376" i="20"/>
  <c r="A376" i="20"/>
  <c r="CT375" i="20"/>
  <c r="CS375" i="20"/>
  <c r="CR375" i="20"/>
  <c r="CQ375" i="20"/>
  <c r="CP375" i="20"/>
  <c r="CO375" i="20"/>
  <c r="CN375" i="20"/>
  <c r="CM375" i="20"/>
  <c r="CL375" i="20"/>
  <c r="CK375" i="20"/>
  <c r="CJ375" i="20"/>
  <c r="CI375" i="20"/>
  <c r="CH375" i="20"/>
  <c r="CG375" i="20"/>
  <c r="CF375" i="20"/>
  <c r="CE375" i="20"/>
  <c r="CD375" i="20"/>
  <c r="CC375" i="20"/>
  <c r="CB375" i="20"/>
  <c r="CA375" i="20"/>
  <c r="BZ375" i="20"/>
  <c r="BY375" i="20"/>
  <c r="BX375" i="20"/>
  <c r="BW375" i="20"/>
  <c r="BV375" i="20"/>
  <c r="BU375" i="20"/>
  <c r="BT375" i="20"/>
  <c r="BS375" i="20"/>
  <c r="BR375" i="20"/>
  <c r="BQ375" i="20"/>
  <c r="BP375" i="20"/>
  <c r="BO375" i="20"/>
  <c r="BN375" i="20"/>
  <c r="BM375" i="20"/>
  <c r="BL375" i="20"/>
  <c r="BK375" i="20"/>
  <c r="BJ375" i="20"/>
  <c r="A375" i="20"/>
  <c r="CT374" i="20"/>
  <c r="CS374" i="20"/>
  <c r="CR374" i="20"/>
  <c r="CQ374" i="20"/>
  <c r="CP374" i="20"/>
  <c r="CO374" i="20"/>
  <c r="CN374" i="20"/>
  <c r="CM374" i="20"/>
  <c r="CL374" i="20"/>
  <c r="CK374" i="20"/>
  <c r="CJ374" i="20"/>
  <c r="CI374" i="20"/>
  <c r="CH374" i="20"/>
  <c r="CG374" i="20"/>
  <c r="CF374" i="20"/>
  <c r="CE374" i="20"/>
  <c r="CD374" i="20"/>
  <c r="CC374" i="20"/>
  <c r="CB374" i="20"/>
  <c r="CA374" i="20"/>
  <c r="BZ374" i="20"/>
  <c r="BY374" i="20"/>
  <c r="BX374" i="20"/>
  <c r="BW374" i="20"/>
  <c r="BV374" i="20"/>
  <c r="BU374" i="20"/>
  <c r="BT374" i="20"/>
  <c r="BS374" i="20"/>
  <c r="BR374" i="20"/>
  <c r="BQ374" i="20"/>
  <c r="BP374" i="20"/>
  <c r="BO374" i="20"/>
  <c r="BN374" i="20"/>
  <c r="BM374" i="20"/>
  <c r="BL374" i="20"/>
  <c r="BK374" i="20"/>
  <c r="BJ374" i="20"/>
  <c r="A374" i="20"/>
  <c r="CT373" i="20"/>
  <c r="CS373" i="20"/>
  <c r="CR373" i="20"/>
  <c r="CQ373" i="20"/>
  <c r="CP373" i="20"/>
  <c r="CO373" i="20"/>
  <c r="CN373" i="20"/>
  <c r="CM373" i="20"/>
  <c r="CL373" i="20"/>
  <c r="CK373" i="20"/>
  <c r="CJ373" i="20"/>
  <c r="CI373" i="20"/>
  <c r="CH373" i="20"/>
  <c r="CG373" i="20"/>
  <c r="CF373" i="20"/>
  <c r="CE373" i="20"/>
  <c r="CD373" i="20"/>
  <c r="CC373" i="20"/>
  <c r="CB373" i="20"/>
  <c r="CA373" i="20"/>
  <c r="BZ373" i="20"/>
  <c r="BY373" i="20"/>
  <c r="BX373" i="20"/>
  <c r="BW373" i="20"/>
  <c r="BV373" i="20"/>
  <c r="BU373" i="20"/>
  <c r="BT373" i="20"/>
  <c r="BS373" i="20"/>
  <c r="BR373" i="20"/>
  <c r="BQ373" i="20"/>
  <c r="BP373" i="20"/>
  <c r="BO373" i="20"/>
  <c r="BN373" i="20"/>
  <c r="BM373" i="20"/>
  <c r="BL373" i="20"/>
  <c r="BK373" i="20"/>
  <c r="BJ373" i="20"/>
  <c r="A373" i="20"/>
  <c r="CT372" i="20"/>
  <c r="CS372" i="20"/>
  <c r="CR372" i="20"/>
  <c r="CQ372" i="20"/>
  <c r="CP372" i="20"/>
  <c r="CO372" i="20"/>
  <c r="CN372" i="20"/>
  <c r="CM372" i="20"/>
  <c r="CL372" i="20"/>
  <c r="CK372" i="20"/>
  <c r="CJ372" i="20"/>
  <c r="CI372" i="20"/>
  <c r="CH372" i="20"/>
  <c r="CG372" i="20"/>
  <c r="CF372" i="20"/>
  <c r="CE372" i="20"/>
  <c r="CD372" i="20"/>
  <c r="CC372" i="20"/>
  <c r="CB372" i="20"/>
  <c r="CA372" i="20"/>
  <c r="BZ372" i="20"/>
  <c r="BY372" i="20"/>
  <c r="BX372" i="20"/>
  <c r="BW372" i="20"/>
  <c r="BV372" i="20"/>
  <c r="BU372" i="20"/>
  <c r="BT372" i="20"/>
  <c r="BS372" i="20"/>
  <c r="BR372" i="20"/>
  <c r="BQ372" i="20"/>
  <c r="BP372" i="20"/>
  <c r="BO372" i="20"/>
  <c r="BN372" i="20"/>
  <c r="BM372" i="20"/>
  <c r="BL372" i="20"/>
  <c r="BK372" i="20"/>
  <c r="BJ372" i="20"/>
  <c r="A372" i="20"/>
  <c r="CT371" i="20"/>
  <c r="CS371" i="20"/>
  <c r="CR371" i="20"/>
  <c r="CQ371" i="20"/>
  <c r="CP371" i="20"/>
  <c r="CO371" i="20"/>
  <c r="CN371" i="20"/>
  <c r="CM371" i="20"/>
  <c r="CL371" i="20"/>
  <c r="CK371" i="20"/>
  <c r="CJ371" i="20"/>
  <c r="CI371" i="20"/>
  <c r="CH371" i="20"/>
  <c r="CG371" i="20"/>
  <c r="CF371" i="20"/>
  <c r="CE371" i="20"/>
  <c r="CD371" i="20"/>
  <c r="CC371" i="20"/>
  <c r="CB371" i="20"/>
  <c r="CA371" i="20"/>
  <c r="BZ371" i="20"/>
  <c r="BY371" i="20"/>
  <c r="BX371" i="20"/>
  <c r="BW371" i="20"/>
  <c r="BV371" i="20"/>
  <c r="BU371" i="20"/>
  <c r="BT371" i="20"/>
  <c r="BS371" i="20"/>
  <c r="BR371" i="20"/>
  <c r="BQ371" i="20"/>
  <c r="BP371" i="20"/>
  <c r="BO371" i="20"/>
  <c r="BN371" i="20"/>
  <c r="BM371" i="20"/>
  <c r="BL371" i="20"/>
  <c r="BK371" i="20"/>
  <c r="BJ371" i="20"/>
  <c r="A371" i="20"/>
  <c r="CT370" i="20"/>
  <c r="CS370" i="20"/>
  <c r="CR370" i="20"/>
  <c r="CQ370" i="20"/>
  <c r="CP370" i="20"/>
  <c r="CO370" i="20"/>
  <c r="CN370" i="20"/>
  <c r="CM370" i="20"/>
  <c r="CL370" i="20"/>
  <c r="CK370" i="20"/>
  <c r="CJ370" i="20"/>
  <c r="CI370" i="20"/>
  <c r="CH370" i="20"/>
  <c r="CG370" i="20"/>
  <c r="CF370" i="20"/>
  <c r="CE370" i="20"/>
  <c r="CD370" i="20"/>
  <c r="CC370" i="20"/>
  <c r="CB370" i="20"/>
  <c r="CA370" i="20"/>
  <c r="BZ370" i="20"/>
  <c r="BY370" i="20"/>
  <c r="BX370" i="20"/>
  <c r="BW370" i="20"/>
  <c r="BV370" i="20"/>
  <c r="BU370" i="20"/>
  <c r="BT370" i="20"/>
  <c r="BS370" i="20"/>
  <c r="BR370" i="20"/>
  <c r="BQ370" i="20"/>
  <c r="BP370" i="20"/>
  <c r="BO370" i="20"/>
  <c r="BN370" i="20"/>
  <c r="BM370" i="20"/>
  <c r="BL370" i="20"/>
  <c r="BK370" i="20"/>
  <c r="BJ370" i="20"/>
  <c r="A370" i="20"/>
  <c r="CT369" i="20"/>
  <c r="CS369" i="20"/>
  <c r="CR369" i="20"/>
  <c r="CQ369" i="20"/>
  <c r="CP369" i="20"/>
  <c r="CO369" i="20"/>
  <c r="CN369" i="20"/>
  <c r="CM369" i="20"/>
  <c r="CL369" i="20"/>
  <c r="CK369" i="20"/>
  <c r="CJ369" i="20"/>
  <c r="CI369" i="20"/>
  <c r="CH369" i="20"/>
  <c r="CG369" i="20"/>
  <c r="CF369" i="20"/>
  <c r="CE369" i="20"/>
  <c r="CD369" i="20"/>
  <c r="CC369" i="20"/>
  <c r="CB369" i="20"/>
  <c r="CA369" i="20"/>
  <c r="BZ369" i="20"/>
  <c r="BY369" i="20"/>
  <c r="BX369" i="20"/>
  <c r="BW369" i="20"/>
  <c r="BV369" i="20"/>
  <c r="BU369" i="20"/>
  <c r="BT369" i="20"/>
  <c r="BS369" i="20"/>
  <c r="BR369" i="20"/>
  <c r="BQ369" i="20"/>
  <c r="BP369" i="20"/>
  <c r="BO369" i="20"/>
  <c r="BN369" i="20"/>
  <c r="BM369" i="20"/>
  <c r="BL369" i="20"/>
  <c r="BK369" i="20"/>
  <c r="BJ369" i="20"/>
  <c r="A369" i="20"/>
  <c r="CT368" i="20"/>
  <c r="CS368" i="20"/>
  <c r="CR368" i="20"/>
  <c r="CQ368" i="20"/>
  <c r="CP368" i="20"/>
  <c r="CO368" i="20"/>
  <c r="CN368" i="20"/>
  <c r="CM368" i="20"/>
  <c r="CL368" i="20"/>
  <c r="CK368" i="20"/>
  <c r="CJ368" i="20"/>
  <c r="CI368" i="20"/>
  <c r="CH368" i="20"/>
  <c r="CG368" i="20"/>
  <c r="CF368" i="20"/>
  <c r="CE368" i="20"/>
  <c r="CD368" i="20"/>
  <c r="CC368" i="20"/>
  <c r="CB368" i="20"/>
  <c r="CA368" i="20"/>
  <c r="BZ368" i="20"/>
  <c r="BY368" i="20"/>
  <c r="BX368" i="20"/>
  <c r="BW368" i="20"/>
  <c r="BV368" i="20"/>
  <c r="BU368" i="20"/>
  <c r="BT368" i="20"/>
  <c r="BS368" i="20"/>
  <c r="BR368" i="20"/>
  <c r="BQ368" i="20"/>
  <c r="BP368" i="20"/>
  <c r="BO368" i="20"/>
  <c r="BN368" i="20"/>
  <c r="BM368" i="20"/>
  <c r="BL368" i="20"/>
  <c r="BK368" i="20"/>
  <c r="BJ368" i="20"/>
  <c r="A368" i="20"/>
  <c r="CT367" i="20"/>
  <c r="CS367" i="20"/>
  <c r="CR367" i="20"/>
  <c r="CQ367" i="20"/>
  <c r="CP367" i="20"/>
  <c r="CO367" i="20"/>
  <c r="CN367" i="20"/>
  <c r="CM367" i="20"/>
  <c r="CL367" i="20"/>
  <c r="CK367" i="20"/>
  <c r="CJ367" i="20"/>
  <c r="CI367" i="20"/>
  <c r="CH367" i="20"/>
  <c r="CG367" i="20"/>
  <c r="CF367" i="20"/>
  <c r="CE367" i="20"/>
  <c r="CD367" i="20"/>
  <c r="CC367" i="20"/>
  <c r="CB367" i="20"/>
  <c r="CA367" i="20"/>
  <c r="BZ367" i="20"/>
  <c r="BY367" i="20"/>
  <c r="BX367" i="20"/>
  <c r="BW367" i="20"/>
  <c r="BV367" i="20"/>
  <c r="BU367" i="20"/>
  <c r="BT367" i="20"/>
  <c r="BS367" i="20"/>
  <c r="BR367" i="20"/>
  <c r="BQ367" i="20"/>
  <c r="BP367" i="20"/>
  <c r="BO367" i="20"/>
  <c r="BN367" i="20"/>
  <c r="BM367" i="20"/>
  <c r="BL367" i="20"/>
  <c r="BK367" i="20"/>
  <c r="BJ367" i="20"/>
  <c r="A367" i="20"/>
  <c r="CT366" i="20"/>
  <c r="CS366" i="20"/>
  <c r="CR366" i="20"/>
  <c r="CQ366" i="20"/>
  <c r="CP366" i="20"/>
  <c r="CO366" i="20"/>
  <c r="CN366" i="20"/>
  <c r="CM366" i="20"/>
  <c r="CL366" i="20"/>
  <c r="CK366" i="20"/>
  <c r="CJ366" i="20"/>
  <c r="CI366" i="20"/>
  <c r="CH366" i="20"/>
  <c r="CG366" i="20"/>
  <c r="CF366" i="20"/>
  <c r="CE366" i="20"/>
  <c r="CD366" i="20"/>
  <c r="CC366" i="20"/>
  <c r="CB366" i="20"/>
  <c r="CA366" i="20"/>
  <c r="BZ366" i="20"/>
  <c r="BY366" i="20"/>
  <c r="BX366" i="20"/>
  <c r="BW366" i="20"/>
  <c r="BV366" i="20"/>
  <c r="BU366" i="20"/>
  <c r="BT366" i="20"/>
  <c r="BS366" i="20"/>
  <c r="BR366" i="20"/>
  <c r="BQ366" i="20"/>
  <c r="BP366" i="20"/>
  <c r="BO366" i="20"/>
  <c r="BN366" i="20"/>
  <c r="BM366" i="20"/>
  <c r="BL366" i="20"/>
  <c r="BK366" i="20"/>
  <c r="BJ366" i="20"/>
  <c r="A366" i="20"/>
  <c r="CT365" i="20"/>
  <c r="CS365" i="20"/>
  <c r="CR365" i="20"/>
  <c r="CQ365" i="20"/>
  <c r="CP365" i="20"/>
  <c r="CO365" i="20"/>
  <c r="CN365" i="20"/>
  <c r="CM365" i="20"/>
  <c r="CL365" i="20"/>
  <c r="CK365" i="20"/>
  <c r="CJ365" i="20"/>
  <c r="CI365" i="20"/>
  <c r="CH365" i="20"/>
  <c r="CG365" i="20"/>
  <c r="CF365" i="20"/>
  <c r="CE365" i="20"/>
  <c r="CD365" i="20"/>
  <c r="CC365" i="20"/>
  <c r="CB365" i="20"/>
  <c r="CA365" i="20"/>
  <c r="BZ365" i="20"/>
  <c r="BY365" i="20"/>
  <c r="BX365" i="20"/>
  <c r="BW365" i="20"/>
  <c r="BV365" i="20"/>
  <c r="BU365" i="20"/>
  <c r="BT365" i="20"/>
  <c r="BS365" i="20"/>
  <c r="BR365" i="20"/>
  <c r="BQ365" i="20"/>
  <c r="BP365" i="20"/>
  <c r="BO365" i="20"/>
  <c r="BN365" i="20"/>
  <c r="BM365" i="20"/>
  <c r="BL365" i="20"/>
  <c r="BK365" i="20"/>
  <c r="BJ365" i="20"/>
  <c r="A365" i="20"/>
  <c r="CT364" i="20"/>
  <c r="CS364" i="20"/>
  <c r="CR364" i="20"/>
  <c r="CQ364" i="20"/>
  <c r="CP364" i="20"/>
  <c r="CO364" i="20"/>
  <c r="CN364" i="20"/>
  <c r="CM364" i="20"/>
  <c r="CL364" i="20"/>
  <c r="CK364" i="20"/>
  <c r="CJ364" i="20"/>
  <c r="CI364" i="20"/>
  <c r="CH364" i="20"/>
  <c r="CG364" i="20"/>
  <c r="CF364" i="20"/>
  <c r="CE364" i="20"/>
  <c r="CD364" i="20"/>
  <c r="CC364" i="20"/>
  <c r="CB364" i="20"/>
  <c r="CA364" i="20"/>
  <c r="BZ364" i="20"/>
  <c r="BY364" i="20"/>
  <c r="BX364" i="20"/>
  <c r="BW364" i="20"/>
  <c r="BV364" i="20"/>
  <c r="BU364" i="20"/>
  <c r="BT364" i="20"/>
  <c r="BS364" i="20"/>
  <c r="BR364" i="20"/>
  <c r="BQ364" i="20"/>
  <c r="BP364" i="20"/>
  <c r="BO364" i="20"/>
  <c r="BN364" i="20"/>
  <c r="BM364" i="20"/>
  <c r="BL364" i="20"/>
  <c r="BK364" i="20"/>
  <c r="BJ364" i="20"/>
  <c r="A364" i="20"/>
  <c r="CT363" i="20"/>
  <c r="CS363" i="20"/>
  <c r="CR363" i="20"/>
  <c r="CQ363" i="20"/>
  <c r="CP363" i="20"/>
  <c r="CO363" i="20"/>
  <c r="CN363" i="20"/>
  <c r="CM363" i="20"/>
  <c r="CL363" i="20"/>
  <c r="CK363" i="20"/>
  <c r="CJ363" i="20"/>
  <c r="CI363" i="20"/>
  <c r="CH363" i="20"/>
  <c r="CG363" i="20"/>
  <c r="CF363" i="20"/>
  <c r="CE363" i="20"/>
  <c r="CD363" i="20"/>
  <c r="CC363" i="20"/>
  <c r="CB363" i="20"/>
  <c r="CA363" i="20"/>
  <c r="BZ363" i="20"/>
  <c r="BY363" i="20"/>
  <c r="BX363" i="20"/>
  <c r="BW363" i="20"/>
  <c r="BV363" i="20"/>
  <c r="BU363" i="20"/>
  <c r="BT363" i="20"/>
  <c r="BS363" i="20"/>
  <c r="BR363" i="20"/>
  <c r="BQ363" i="20"/>
  <c r="BP363" i="20"/>
  <c r="BO363" i="20"/>
  <c r="BN363" i="20"/>
  <c r="BM363" i="20"/>
  <c r="BL363" i="20"/>
  <c r="BK363" i="20"/>
  <c r="BJ363" i="20"/>
  <c r="A363" i="20"/>
  <c r="CT362" i="20"/>
  <c r="CS362" i="20"/>
  <c r="CR362" i="20"/>
  <c r="CQ362" i="20"/>
  <c r="CP362" i="20"/>
  <c r="CO362" i="20"/>
  <c r="CN362" i="20"/>
  <c r="CM362" i="20"/>
  <c r="CL362" i="20"/>
  <c r="CK362" i="20"/>
  <c r="CJ362" i="20"/>
  <c r="CI362" i="20"/>
  <c r="CH362" i="20"/>
  <c r="CG362" i="20"/>
  <c r="CF362" i="20"/>
  <c r="CE362" i="20"/>
  <c r="CD362" i="20"/>
  <c r="CC362" i="20"/>
  <c r="CB362" i="20"/>
  <c r="CA362" i="20"/>
  <c r="BZ362" i="20"/>
  <c r="BY362" i="20"/>
  <c r="BX362" i="20"/>
  <c r="BW362" i="20"/>
  <c r="BV362" i="20"/>
  <c r="BU362" i="20"/>
  <c r="BT362" i="20"/>
  <c r="BS362" i="20"/>
  <c r="BR362" i="20"/>
  <c r="BQ362" i="20"/>
  <c r="BP362" i="20"/>
  <c r="BO362" i="20"/>
  <c r="BN362" i="20"/>
  <c r="BM362" i="20"/>
  <c r="BL362" i="20"/>
  <c r="BK362" i="20"/>
  <c r="BJ362" i="20"/>
  <c r="A362" i="20"/>
  <c r="CT361" i="20"/>
  <c r="CS361" i="20"/>
  <c r="CR361" i="20"/>
  <c r="CQ361" i="20"/>
  <c r="CP361" i="20"/>
  <c r="CO361" i="20"/>
  <c r="CN361" i="20"/>
  <c r="CM361" i="20"/>
  <c r="CL361" i="20"/>
  <c r="CK361" i="20"/>
  <c r="CJ361" i="20"/>
  <c r="CI361" i="20"/>
  <c r="CH361" i="20"/>
  <c r="CG361" i="20"/>
  <c r="CF361" i="20"/>
  <c r="CE361" i="20"/>
  <c r="CD361" i="20"/>
  <c r="CC361" i="20"/>
  <c r="CB361" i="20"/>
  <c r="CA361" i="20"/>
  <c r="BZ361" i="20"/>
  <c r="BY361" i="20"/>
  <c r="BX361" i="20"/>
  <c r="BW361" i="20"/>
  <c r="BV361" i="20"/>
  <c r="BU361" i="20"/>
  <c r="BT361" i="20"/>
  <c r="BS361" i="20"/>
  <c r="BR361" i="20"/>
  <c r="BQ361" i="20"/>
  <c r="BP361" i="20"/>
  <c r="BO361" i="20"/>
  <c r="BN361" i="20"/>
  <c r="BM361" i="20"/>
  <c r="BL361" i="20"/>
  <c r="BK361" i="20"/>
  <c r="BJ361" i="20"/>
  <c r="A361" i="20"/>
  <c r="CT360" i="20"/>
  <c r="CS360" i="20"/>
  <c r="CR360" i="20"/>
  <c r="CQ360" i="20"/>
  <c r="CP360" i="20"/>
  <c r="CO360" i="20"/>
  <c r="CN360" i="20"/>
  <c r="CM360" i="20"/>
  <c r="CL360" i="20"/>
  <c r="CK360" i="20"/>
  <c r="CJ360" i="20"/>
  <c r="CI360" i="20"/>
  <c r="CH360" i="20"/>
  <c r="CG360" i="20"/>
  <c r="CF360" i="20"/>
  <c r="CE360" i="20"/>
  <c r="CD360" i="20"/>
  <c r="CC360" i="20"/>
  <c r="CB360" i="20"/>
  <c r="CA360" i="20"/>
  <c r="BZ360" i="20"/>
  <c r="BY360" i="20"/>
  <c r="BX360" i="20"/>
  <c r="BW360" i="20"/>
  <c r="BV360" i="20"/>
  <c r="BU360" i="20"/>
  <c r="BT360" i="20"/>
  <c r="BS360" i="20"/>
  <c r="BR360" i="20"/>
  <c r="BQ360" i="20"/>
  <c r="BP360" i="20"/>
  <c r="BO360" i="20"/>
  <c r="BN360" i="20"/>
  <c r="BM360" i="20"/>
  <c r="BL360" i="20"/>
  <c r="BK360" i="20"/>
  <c r="BJ360" i="20"/>
  <c r="A360" i="20"/>
  <c r="CT359" i="20"/>
  <c r="CS359" i="20"/>
  <c r="CR359" i="20"/>
  <c r="CQ359" i="20"/>
  <c r="CP359" i="20"/>
  <c r="CO359" i="20"/>
  <c r="CN359" i="20"/>
  <c r="CM359" i="20"/>
  <c r="CL359" i="20"/>
  <c r="CK359" i="20"/>
  <c r="CJ359" i="20"/>
  <c r="CI359" i="20"/>
  <c r="CH359" i="20"/>
  <c r="CG359" i="20"/>
  <c r="CF359" i="20"/>
  <c r="CE359" i="20"/>
  <c r="CD359" i="20"/>
  <c r="CC359" i="20"/>
  <c r="CB359" i="20"/>
  <c r="CA359" i="20"/>
  <c r="BZ359" i="20"/>
  <c r="BY359" i="20"/>
  <c r="BX359" i="20"/>
  <c r="BW359" i="20"/>
  <c r="BV359" i="20"/>
  <c r="BU359" i="20"/>
  <c r="BT359" i="20"/>
  <c r="BS359" i="20"/>
  <c r="BR359" i="20"/>
  <c r="BQ359" i="20"/>
  <c r="BP359" i="20"/>
  <c r="BO359" i="20"/>
  <c r="BN359" i="20"/>
  <c r="BM359" i="20"/>
  <c r="BL359" i="20"/>
  <c r="BK359" i="20"/>
  <c r="BJ359" i="20"/>
  <c r="A359" i="20"/>
  <c r="CT358" i="20"/>
  <c r="CS358" i="20"/>
  <c r="CR358" i="20"/>
  <c r="CQ358" i="20"/>
  <c r="CP358" i="20"/>
  <c r="CO358" i="20"/>
  <c r="CN358" i="20"/>
  <c r="CM358" i="20"/>
  <c r="CL358" i="20"/>
  <c r="CK358" i="20"/>
  <c r="CJ358" i="20"/>
  <c r="CI358" i="20"/>
  <c r="CH358" i="20"/>
  <c r="CG358" i="20"/>
  <c r="CF358" i="20"/>
  <c r="CE358" i="20"/>
  <c r="CD358" i="20"/>
  <c r="CC358" i="20"/>
  <c r="CB358" i="20"/>
  <c r="CA358" i="20"/>
  <c r="BZ358" i="20"/>
  <c r="BY358" i="20"/>
  <c r="BX358" i="20"/>
  <c r="BW358" i="20"/>
  <c r="BV358" i="20"/>
  <c r="BU358" i="20"/>
  <c r="BT358" i="20"/>
  <c r="BS358" i="20"/>
  <c r="BR358" i="20"/>
  <c r="BQ358" i="20"/>
  <c r="BP358" i="20"/>
  <c r="BO358" i="20"/>
  <c r="BN358" i="20"/>
  <c r="BM358" i="20"/>
  <c r="BL358" i="20"/>
  <c r="BK358" i="20"/>
  <c r="BJ358" i="20"/>
  <c r="A358" i="20"/>
  <c r="CT357" i="20"/>
  <c r="CS357" i="20"/>
  <c r="CR357" i="20"/>
  <c r="CQ357" i="20"/>
  <c r="CP357" i="20"/>
  <c r="CO357" i="20"/>
  <c r="CN357" i="20"/>
  <c r="CM357" i="20"/>
  <c r="CL357" i="20"/>
  <c r="CK357" i="20"/>
  <c r="CJ357" i="20"/>
  <c r="CI357" i="20"/>
  <c r="CH357" i="20"/>
  <c r="CG357" i="20"/>
  <c r="CF357" i="20"/>
  <c r="CE357" i="20"/>
  <c r="CD357" i="20"/>
  <c r="CC357" i="20"/>
  <c r="CB357" i="20"/>
  <c r="CA357" i="20"/>
  <c r="BZ357" i="20"/>
  <c r="BY357" i="20"/>
  <c r="BX357" i="20"/>
  <c r="BW357" i="20"/>
  <c r="BV357" i="20"/>
  <c r="BU357" i="20"/>
  <c r="BT357" i="20"/>
  <c r="BS357" i="20"/>
  <c r="BR357" i="20"/>
  <c r="BQ357" i="20"/>
  <c r="BP357" i="20"/>
  <c r="BO357" i="20"/>
  <c r="BN357" i="20"/>
  <c r="BM357" i="20"/>
  <c r="BL357" i="20"/>
  <c r="BK357" i="20"/>
  <c r="BJ357" i="20"/>
  <c r="A357" i="20"/>
  <c r="CT356" i="20"/>
  <c r="CS356" i="20"/>
  <c r="CR356" i="20"/>
  <c r="CQ356" i="20"/>
  <c r="CP356" i="20"/>
  <c r="CO356" i="20"/>
  <c r="CN356" i="20"/>
  <c r="CM356" i="20"/>
  <c r="CL356" i="20"/>
  <c r="CK356" i="20"/>
  <c r="CJ356" i="20"/>
  <c r="CI356" i="20"/>
  <c r="CH356" i="20"/>
  <c r="CG356" i="20"/>
  <c r="CF356" i="20"/>
  <c r="CE356" i="20"/>
  <c r="CD356" i="20"/>
  <c r="CC356" i="20"/>
  <c r="CB356" i="20"/>
  <c r="CA356" i="20"/>
  <c r="BZ356" i="20"/>
  <c r="BY356" i="20"/>
  <c r="BX356" i="20"/>
  <c r="BW356" i="20"/>
  <c r="BV356" i="20"/>
  <c r="BU356" i="20"/>
  <c r="BT356" i="20"/>
  <c r="BS356" i="20"/>
  <c r="BR356" i="20"/>
  <c r="BQ356" i="20"/>
  <c r="BP356" i="20"/>
  <c r="BO356" i="20"/>
  <c r="BN356" i="20"/>
  <c r="BM356" i="20"/>
  <c r="BL356" i="20"/>
  <c r="BK356" i="20"/>
  <c r="BJ356" i="20"/>
  <c r="A356" i="20"/>
  <c r="CT355" i="20"/>
  <c r="CS355" i="20"/>
  <c r="CR355" i="20"/>
  <c r="CQ355" i="20"/>
  <c r="CP355" i="20"/>
  <c r="CO355" i="20"/>
  <c r="CN355" i="20"/>
  <c r="CM355" i="20"/>
  <c r="CL355" i="20"/>
  <c r="CK355" i="20"/>
  <c r="CJ355" i="20"/>
  <c r="CI355" i="20"/>
  <c r="CH355" i="20"/>
  <c r="CG355" i="20"/>
  <c r="CF355" i="20"/>
  <c r="CE355" i="20"/>
  <c r="CD355" i="20"/>
  <c r="CC355" i="20"/>
  <c r="CB355" i="20"/>
  <c r="CA355" i="20"/>
  <c r="BZ355" i="20"/>
  <c r="BY355" i="20"/>
  <c r="BX355" i="20"/>
  <c r="BW355" i="20"/>
  <c r="BV355" i="20"/>
  <c r="BU355" i="20"/>
  <c r="BT355" i="20"/>
  <c r="BS355" i="20"/>
  <c r="BR355" i="20"/>
  <c r="BQ355" i="20"/>
  <c r="BP355" i="20"/>
  <c r="BO355" i="20"/>
  <c r="BN355" i="20"/>
  <c r="BM355" i="20"/>
  <c r="BL355" i="20"/>
  <c r="BK355" i="20"/>
  <c r="BJ355" i="20"/>
  <c r="A355" i="20"/>
  <c r="CT354" i="20"/>
  <c r="CS354" i="20"/>
  <c r="CR354" i="20"/>
  <c r="CQ354" i="20"/>
  <c r="CP354" i="20"/>
  <c r="CO354" i="20"/>
  <c r="CN354" i="20"/>
  <c r="CM354" i="20"/>
  <c r="CL354" i="20"/>
  <c r="CK354" i="20"/>
  <c r="CJ354" i="20"/>
  <c r="CI354" i="20"/>
  <c r="CH354" i="20"/>
  <c r="CG354" i="20"/>
  <c r="CF354" i="20"/>
  <c r="CE354" i="20"/>
  <c r="CD354" i="20"/>
  <c r="CC354" i="20"/>
  <c r="CB354" i="20"/>
  <c r="CA354" i="20"/>
  <c r="BZ354" i="20"/>
  <c r="BY354" i="20"/>
  <c r="BX354" i="20"/>
  <c r="BW354" i="20"/>
  <c r="BV354" i="20"/>
  <c r="BU354" i="20"/>
  <c r="BT354" i="20"/>
  <c r="BS354" i="20"/>
  <c r="BR354" i="20"/>
  <c r="BQ354" i="20"/>
  <c r="BP354" i="20"/>
  <c r="BO354" i="20"/>
  <c r="BN354" i="20"/>
  <c r="BM354" i="20"/>
  <c r="BL354" i="20"/>
  <c r="BK354" i="20"/>
  <c r="BJ354" i="20"/>
  <c r="A354" i="20"/>
  <c r="CT353" i="20"/>
  <c r="CS353" i="20"/>
  <c r="CR353" i="20"/>
  <c r="CQ353" i="20"/>
  <c r="CP353" i="20"/>
  <c r="CO353" i="20"/>
  <c r="CN353" i="20"/>
  <c r="CM353" i="20"/>
  <c r="CL353" i="20"/>
  <c r="CK353" i="20"/>
  <c r="CJ353" i="20"/>
  <c r="CI353" i="20"/>
  <c r="CH353" i="20"/>
  <c r="CG353" i="20"/>
  <c r="CF353" i="20"/>
  <c r="CE353" i="20"/>
  <c r="CD353" i="20"/>
  <c r="CC353" i="20"/>
  <c r="CB353" i="20"/>
  <c r="CA353" i="20"/>
  <c r="BZ353" i="20"/>
  <c r="BY353" i="20"/>
  <c r="BX353" i="20"/>
  <c r="BW353" i="20"/>
  <c r="BV353" i="20"/>
  <c r="BU353" i="20"/>
  <c r="BT353" i="20"/>
  <c r="BS353" i="20"/>
  <c r="BR353" i="20"/>
  <c r="BQ353" i="20"/>
  <c r="BP353" i="20"/>
  <c r="BO353" i="20"/>
  <c r="BN353" i="20"/>
  <c r="BM353" i="20"/>
  <c r="BL353" i="20"/>
  <c r="BK353" i="20"/>
  <c r="BJ353" i="20"/>
  <c r="A353" i="20"/>
  <c r="CT352" i="20"/>
  <c r="CS352" i="20"/>
  <c r="CR352" i="20"/>
  <c r="CQ352" i="20"/>
  <c r="CP352" i="20"/>
  <c r="CO352" i="20"/>
  <c r="CN352" i="20"/>
  <c r="CM352" i="20"/>
  <c r="CL352" i="20"/>
  <c r="CK352" i="20"/>
  <c r="CJ352" i="20"/>
  <c r="CI352" i="20"/>
  <c r="CH352" i="20"/>
  <c r="CG352" i="20"/>
  <c r="CF352" i="20"/>
  <c r="CE352" i="20"/>
  <c r="CD352" i="20"/>
  <c r="CC352" i="20"/>
  <c r="CB352" i="20"/>
  <c r="CA352" i="20"/>
  <c r="BZ352" i="20"/>
  <c r="BY352" i="20"/>
  <c r="BX352" i="20"/>
  <c r="BW352" i="20"/>
  <c r="BV352" i="20"/>
  <c r="BU352" i="20"/>
  <c r="BT352" i="20"/>
  <c r="BS352" i="20"/>
  <c r="BR352" i="20"/>
  <c r="BQ352" i="20"/>
  <c r="BP352" i="20"/>
  <c r="BO352" i="20"/>
  <c r="BN352" i="20"/>
  <c r="BM352" i="20"/>
  <c r="BL352" i="20"/>
  <c r="BK352" i="20"/>
  <c r="BJ352" i="20"/>
  <c r="A352" i="20"/>
  <c r="CT351" i="20"/>
  <c r="CS351" i="20"/>
  <c r="CR351" i="20"/>
  <c r="CQ351" i="20"/>
  <c r="CP351" i="20"/>
  <c r="CO351" i="20"/>
  <c r="CN351" i="20"/>
  <c r="CM351" i="20"/>
  <c r="CL351" i="20"/>
  <c r="CK351" i="20"/>
  <c r="CJ351" i="20"/>
  <c r="CI351" i="20"/>
  <c r="CH351" i="20"/>
  <c r="CG351" i="20"/>
  <c r="CF351" i="20"/>
  <c r="CE351" i="20"/>
  <c r="CD351" i="20"/>
  <c r="CC351" i="20"/>
  <c r="CB351" i="20"/>
  <c r="CA351" i="20"/>
  <c r="BZ351" i="20"/>
  <c r="BY351" i="20"/>
  <c r="BX351" i="20"/>
  <c r="BW351" i="20"/>
  <c r="BV351" i="20"/>
  <c r="BU351" i="20"/>
  <c r="BT351" i="20"/>
  <c r="BS351" i="20"/>
  <c r="BR351" i="20"/>
  <c r="BQ351" i="20"/>
  <c r="BP351" i="20"/>
  <c r="BO351" i="20"/>
  <c r="BN351" i="20"/>
  <c r="BM351" i="20"/>
  <c r="BL351" i="20"/>
  <c r="BK351" i="20"/>
  <c r="BJ351" i="20"/>
  <c r="A351" i="20"/>
  <c r="CT350" i="20"/>
  <c r="CS350" i="20"/>
  <c r="CR350" i="20"/>
  <c r="CQ350" i="20"/>
  <c r="CP350" i="20"/>
  <c r="CO350" i="20"/>
  <c r="CN350" i="20"/>
  <c r="CM350" i="20"/>
  <c r="CL350" i="20"/>
  <c r="CK350" i="20"/>
  <c r="CJ350" i="20"/>
  <c r="CI350" i="20"/>
  <c r="CH350" i="20"/>
  <c r="CG350" i="20"/>
  <c r="CF350" i="20"/>
  <c r="CE350" i="20"/>
  <c r="CD350" i="20"/>
  <c r="CC350" i="20"/>
  <c r="CB350" i="20"/>
  <c r="CA350" i="20"/>
  <c r="BZ350" i="20"/>
  <c r="BY350" i="20"/>
  <c r="BX350" i="20"/>
  <c r="BW350" i="20"/>
  <c r="BV350" i="20"/>
  <c r="BU350" i="20"/>
  <c r="BT350" i="20"/>
  <c r="BS350" i="20"/>
  <c r="BR350" i="20"/>
  <c r="BQ350" i="20"/>
  <c r="BP350" i="20"/>
  <c r="BO350" i="20"/>
  <c r="BN350" i="20"/>
  <c r="BM350" i="20"/>
  <c r="BL350" i="20"/>
  <c r="BK350" i="20"/>
  <c r="BJ350" i="20"/>
  <c r="A350" i="20"/>
  <c r="CT349" i="20"/>
  <c r="CS349" i="20"/>
  <c r="CR349" i="20"/>
  <c r="CQ349" i="20"/>
  <c r="CP349" i="20"/>
  <c r="CO349" i="20"/>
  <c r="CN349" i="20"/>
  <c r="CM349" i="20"/>
  <c r="CL349" i="20"/>
  <c r="CK349" i="20"/>
  <c r="CJ349" i="20"/>
  <c r="CI349" i="20"/>
  <c r="CH349" i="20"/>
  <c r="CG349" i="20"/>
  <c r="CF349" i="20"/>
  <c r="CE349" i="20"/>
  <c r="CD349" i="20"/>
  <c r="CC349" i="20"/>
  <c r="CB349" i="20"/>
  <c r="CA349" i="20"/>
  <c r="BZ349" i="20"/>
  <c r="BY349" i="20"/>
  <c r="BX349" i="20"/>
  <c r="BW349" i="20"/>
  <c r="BV349" i="20"/>
  <c r="BU349" i="20"/>
  <c r="BT349" i="20"/>
  <c r="BS349" i="20"/>
  <c r="BR349" i="20"/>
  <c r="BQ349" i="20"/>
  <c r="BP349" i="20"/>
  <c r="BO349" i="20"/>
  <c r="BN349" i="20"/>
  <c r="BM349" i="20"/>
  <c r="BL349" i="20"/>
  <c r="BK349" i="20"/>
  <c r="BJ349" i="20"/>
  <c r="A349" i="20"/>
  <c r="CT348" i="20"/>
  <c r="CS348" i="20"/>
  <c r="CR348" i="20"/>
  <c r="CQ348" i="20"/>
  <c r="CP348" i="20"/>
  <c r="CO348" i="20"/>
  <c r="CN348" i="20"/>
  <c r="CM348" i="20"/>
  <c r="CL348" i="20"/>
  <c r="CK348" i="20"/>
  <c r="CJ348" i="20"/>
  <c r="CI348" i="20"/>
  <c r="CH348" i="20"/>
  <c r="CG348" i="20"/>
  <c r="CF348" i="20"/>
  <c r="CE348" i="20"/>
  <c r="CD348" i="20"/>
  <c r="CC348" i="20"/>
  <c r="CB348" i="20"/>
  <c r="CA348" i="20"/>
  <c r="BZ348" i="20"/>
  <c r="BY348" i="20"/>
  <c r="BX348" i="20"/>
  <c r="BW348" i="20"/>
  <c r="BV348" i="20"/>
  <c r="BU348" i="20"/>
  <c r="BT348" i="20"/>
  <c r="BS348" i="20"/>
  <c r="BR348" i="20"/>
  <c r="BQ348" i="20"/>
  <c r="BP348" i="20"/>
  <c r="BO348" i="20"/>
  <c r="BN348" i="20"/>
  <c r="BM348" i="20"/>
  <c r="BL348" i="20"/>
  <c r="BK348" i="20"/>
  <c r="BJ348" i="20"/>
  <c r="A348" i="20"/>
  <c r="CT347" i="20"/>
  <c r="CS347" i="20"/>
  <c r="CR347" i="20"/>
  <c r="CQ347" i="20"/>
  <c r="CP347" i="20"/>
  <c r="CO347" i="20"/>
  <c r="CN347" i="20"/>
  <c r="CM347" i="20"/>
  <c r="CL347" i="20"/>
  <c r="CK347" i="20"/>
  <c r="CJ347" i="20"/>
  <c r="CI347" i="20"/>
  <c r="CH347" i="20"/>
  <c r="CG347" i="20"/>
  <c r="CF347" i="20"/>
  <c r="CE347" i="20"/>
  <c r="CD347" i="20"/>
  <c r="CC347" i="20"/>
  <c r="CB347" i="20"/>
  <c r="CA347" i="20"/>
  <c r="BZ347" i="20"/>
  <c r="BY347" i="20"/>
  <c r="BX347" i="20"/>
  <c r="BW347" i="20"/>
  <c r="BV347" i="20"/>
  <c r="BU347" i="20"/>
  <c r="BT347" i="20"/>
  <c r="BS347" i="20"/>
  <c r="BR347" i="20"/>
  <c r="BQ347" i="20"/>
  <c r="BP347" i="20"/>
  <c r="BO347" i="20"/>
  <c r="BN347" i="20"/>
  <c r="BM347" i="20"/>
  <c r="BL347" i="20"/>
  <c r="BK347" i="20"/>
  <c r="BJ347" i="20"/>
  <c r="A347" i="20"/>
  <c r="CT346" i="20"/>
  <c r="CS346" i="20"/>
  <c r="CR346" i="20"/>
  <c r="CQ346" i="20"/>
  <c r="CP346" i="20"/>
  <c r="CO346" i="20"/>
  <c r="CN346" i="20"/>
  <c r="CM346" i="20"/>
  <c r="CL346" i="20"/>
  <c r="CK346" i="20"/>
  <c r="CJ346" i="20"/>
  <c r="CI346" i="20"/>
  <c r="CH346" i="20"/>
  <c r="CG346" i="20"/>
  <c r="CF346" i="20"/>
  <c r="CE346" i="20"/>
  <c r="CD346" i="20"/>
  <c r="CC346" i="20"/>
  <c r="CB346" i="20"/>
  <c r="CA346" i="20"/>
  <c r="BZ346" i="20"/>
  <c r="BY346" i="20"/>
  <c r="BX346" i="20"/>
  <c r="BW346" i="20"/>
  <c r="BV346" i="20"/>
  <c r="BU346" i="20"/>
  <c r="BT346" i="20"/>
  <c r="BS346" i="20"/>
  <c r="BR346" i="20"/>
  <c r="BQ346" i="20"/>
  <c r="BP346" i="20"/>
  <c r="BO346" i="20"/>
  <c r="BN346" i="20"/>
  <c r="BM346" i="20"/>
  <c r="BL346" i="20"/>
  <c r="BK346" i="20"/>
  <c r="BJ346" i="20"/>
  <c r="A346" i="20"/>
  <c r="CT345" i="20"/>
  <c r="CS345" i="20"/>
  <c r="CR345" i="20"/>
  <c r="CQ345" i="20"/>
  <c r="CP345" i="20"/>
  <c r="CO345" i="20"/>
  <c r="CN345" i="20"/>
  <c r="CM345" i="20"/>
  <c r="CL345" i="20"/>
  <c r="CK345" i="20"/>
  <c r="CJ345" i="20"/>
  <c r="CI345" i="20"/>
  <c r="CH345" i="20"/>
  <c r="CG345" i="20"/>
  <c r="CF345" i="20"/>
  <c r="CE345" i="20"/>
  <c r="CD345" i="20"/>
  <c r="CC345" i="20"/>
  <c r="CB345" i="20"/>
  <c r="CA345" i="20"/>
  <c r="BZ345" i="20"/>
  <c r="BY345" i="20"/>
  <c r="BX345" i="20"/>
  <c r="BW345" i="20"/>
  <c r="BV345" i="20"/>
  <c r="BU345" i="20"/>
  <c r="BT345" i="20"/>
  <c r="BS345" i="20"/>
  <c r="BR345" i="20"/>
  <c r="BQ345" i="20"/>
  <c r="BP345" i="20"/>
  <c r="BO345" i="20"/>
  <c r="BN345" i="20"/>
  <c r="BM345" i="20"/>
  <c r="BL345" i="20"/>
  <c r="BK345" i="20"/>
  <c r="BJ345" i="20"/>
  <c r="A345" i="20"/>
  <c r="CT344" i="20"/>
  <c r="CS344" i="20"/>
  <c r="CR344" i="20"/>
  <c r="CQ344" i="20"/>
  <c r="CP344" i="20"/>
  <c r="CO344" i="20"/>
  <c r="CN344" i="20"/>
  <c r="CM344" i="20"/>
  <c r="CL344" i="20"/>
  <c r="CK344" i="20"/>
  <c r="CJ344" i="20"/>
  <c r="CI344" i="20"/>
  <c r="CH344" i="20"/>
  <c r="CG344" i="20"/>
  <c r="CF344" i="20"/>
  <c r="CE344" i="20"/>
  <c r="CD344" i="20"/>
  <c r="CC344" i="20"/>
  <c r="CB344" i="20"/>
  <c r="CA344" i="20"/>
  <c r="BZ344" i="20"/>
  <c r="BY344" i="20"/>
  <c r="BX344" i="20"/>
  <c r="BW344" i="20"/>
  <c r="BV344" i="20"/>
  <c r="BU344" i="20"/>
  <c r="BT344" i="20"/>
  <c r="BS344" i="20"/>
  <c r="BR344" i="20"/>
  <c r="BQ344" i="20"/>
  <c r="BP344" i="20"/>
  <c r="BO344" i="20"/>
  <c r="BN344" i="20"/>
  <c r="BM344" i="20"/>
  <c r="BL344" i="20"/>
  <c r="BK344" i="20"/>
  <c r="BJ344" i="20"/>
  <c r="A344" i="20"/>
  <c r="CT343" i="20"/>
  <c r="CS343" i="20"/>
  <c r="CR343" i="20"/>
  <c r="CQ343" i="20"/>
  <c r="CP343" i="20"/>
  <c r="CO343" i="20"/>
  <c r="CN343" i="20"/>
  <c r="CM343" i="20"/>
  <c r="CL343" i="20"/>
  <c r="CK343" i="20"/>
  <c r="CJ343" i="20"/>
  <c r="CI343" i="20"/>
  <c r="CH343" i="20"/>
  <c r="CG343" i="20"/>
  <c r="CF343" i="20"/>
  <c r="CE343" i="20"/>
  <c r="CD343" i="20"/>
  <c r="CC343" i="20"/>
  <c r="CB343" i="20"/>
  <c r="CA343" i="20"/>
  <c r="BZ343" i="20"/>
  <c r="BY343" i="20"/>
  <c r="BX343" i="20"/>
  <c r="BW343" i="20"/>
  <c r="BV343" i="20"/>
  <c r="BU343" i="20"/>
  <c r="BT343" i="20"/>
  <c r="BS343" i="20"/>
  <c r="BR343" i="20"/>
  <c r="BQ343" i="20"/>
  <c r="BP343" i="20"/>
  <c r="BO343" i="20"/>
  <c r="BN343" i="20"/>
  <c r="BM343" i="20"/>
  <c r="BL343" i="20"/>
  <c r="BK343" i="20"/>
  <c r="BJ343" i="20"/>
  <c r="A343" i="20"/>
  <c r="CT342" i="20"/>
  <c r="CS342" i="20"/>
  <c r="CR342" i="20"/>
  <c r="CQ342" i="20"/>
  <c r="CP342" i="20"/>
  <c r="CO342" i="20"/>
  <c r="CN342" i="20"/>
  <c r="CM342" i="20"/>
  <c r="CL342" i="20"/>
  <c r="CK342" i="20"/>
  <c r="CJ342" i="20"/>
  <c r="CI342" i="20"/>
  <c r="CH342" i="20"/>
  <c r="CG342" i="20"/>
  <c r="CF342" i="20"/>
  <c r="CE342" i="20"/>
  <c r="CD342" i="20"/>
  <c r="CC342" i="20"/>
  <c r="CB342" i="20"/>
  <c r="CA342" i="20"/>
  <c r="BZ342" i="20"/>
  <c r="BY342" i="20"/>
  <c r="BX342" i="20"/>
  <c r="BW342" i="20"/>
  <c r="BV342" i="20"/>
  <c r="BU342" i="20"/>
  <c r="BT342" i="20"/>
  <c r="BS342" i="20"/>
  <c r="BR342" i="20"/>
  <c r="BQ342" i="20"/>
  <c r="BP342" i="20"/>
  <c r="BO342" i="20"/>
  <c r="BN342" i="20"/>
  <c r="BM342" i="20"/>
  <c r="BL342" i="20"/>
  <c r="BK342" i="20"/>
  <c r="BJ342" i="20"/>
  <c r="A342" i="20"/>
  <c r="CT341" i="20"/>
  <c r="CS341" i="20"/>
  <c r="CR341" i="20"/>
  <c r="CQ341" i="20"/>
  <c r="CP341" i="20"/>
  <c r="CO341" i="20"/>
  <c r="CN341" i="20"/>
  <c r="CM341" i="20"/>
  <c r="CL341" i="20"/>
  <c r="CK341" i="20"/>
  <c r="CJ341" i="20"/>
  <c r="CI341" i="20"/>
  <c r="CH341" i="20"/>
  <c r="CG341" i="20"/>
  <c r="CF341" i="20"/>
  <c r="CE341" i="20"/>
  <c r="CD341" i="20"/>
  <c r="CC341" i="20"/>
  <c r="CB341" i="20"/>
  <c r="CA341" i="20"/>
  <c r="BZ341" i="20"/>
  <c r="BY341" i="20"/>
  <c r="BX341" i="20"/>
  <c r="BW341" i="20"/>
  <c r="BV341" i="20"/>
  <c r="BU341" i="20"/>
  <c r="BT341" i="20"/>
  <c r="BS341" i="20"/>
  <c r="BR341" i="20"/>
  <c r="BQ341" i="20"/>
  <c r="BP341" i="20"/>
  <c r="BO341" i="20"/>
  <c r="BN341" i="20"/>
  <c r="BM341" i="20"/>
  <c r="BL341" i="20"/>
  <c r="BK341" i="20"/>
  <c r="BJ341" i="20"/>
  <c r="A341" i="20"/>
  <c r="CT340" i="20"/>
  <c r="CS340" i="20"/>
  <c r="CR340" i="20"/>
  <c r="CQ340" i="20"/>
  <c r="CP340" i="20"/>
  <c r="CO340" i="20"/>
  <c r="CN340" i="20"/>
  <c r="CM340" i="20"/>
  <c r="CL340" i="20"/>
  <c r="CK340" i="20"/>
  <c r="CJ340" i="20"/>
  <c r="CI340" i="20"/>
  <c r="CH340" i="20"/>
  <c r="CG340" i="20"/>
  <c r="CF340" i="20"/>
  <c r="CE340" i="20"/>
  <c r="CD340" i="20"/>
  <c r="CC340" i="20"/>
  <c r="CB340" i="20"/>
  <c r="CA340" i="20"/>
  <c r="BZ340" i="20"/>
  <c r="BY340" i="20"/>
  <c r="BX340" i="20"/>
  <c r="BW340" i="20"/>
  <c r="BV340" i="20"/>
  <c r="BU340" i="20"/>
  <c r="BT340" i="20"/>
  <c r="BS340" i="20"/>
  <c r="BR340" i="20"/>
  <c r="BQ340" i="20"/>
  <c r="BP340" i="20"/>
  <c r="BO340" i="20"/>
  <c r="BN340" i="20"/>
  <c r="BM340" i="20"/>
  <c r="BL340" i="20"/>
  <c r="BK340" i="20"/>
  <c r="BJ340" i="20"/>
  <c r="A340" i="20"/>
  <c r="CT339" i="20"/>
  <c r="CS339" i="20"/>
  <c r="CR339" i="20"/>
  <c r="CQ339" i="20"/>
  <c r="CP339" i="20"/>
  <c r="CO339" i="20"/>
  <c r="CN339" i="20"/>
  <c r="CM339" i="20"/>
  <c r="CL339" i="20"/>
  <c r="CK339" i="20"/>
  <c r="CJ339" i="20"/>
  <c r="CI339" i="20"/>
  <c r="CH339" i="20"/>
  <c r="CG339" i="20"/>
  <c r="CF339" i="20"/>
  <c r="CE339" i="20"/>
  <c r="CD339" i="20"/>
  <c r="CC339" i="20"/>
  <c r="CB339" i="20"/>
  <c r="CA339" i="20"/>
  <c r="BZ339" i="20"/>
  <c r="BY339" i="20"/>
  <c r="BX339" i="20"/>
  <c r="BW339" i="20"/>
  <c r="BV339" i="20"/>
  <c r="BU339" i="20"/>
  <c r="BT339" i="20"/>
  <c r="BS339" i="20"/>
  <c r="BR339" i="20"/>
  <c r="BQ339" i="20"/>
  <c r="BP339" i="20"/>
  <c r="BO339" i="20"/>
  <c r="BN339" i="20"/>
  <c r="BM339" i="20"/>
  <c r="BL339" i="20"/>
  <c r="BK339" i="20"/>
  <c r="BJ339" i="20"/>
  <c r="A339" i="20"/>
  <c r="CT338" i="20"/>
  <c r="CS338" i="20"/>
  <c r="CR338" i="20"/>
  <c r="CQ338" i="20"/>
  <c r="CP338" i="20"/>
  <c r="CO338" i="20"/>
  <c r="CN338" i="20"/>
  <c r="CM338" i="20"/>
  <c r="CL338" i="20"/>
  <c r="CK338" i="20"/>
  <c r="CJ338" i="20"/>
  <c r="CI338" i="20"/>
  <c r="CH338" i="20"/>
  <c r="CG338" i="20"/>
  <c r="CF338" i="20"/>
  <c r="CE338" i="20"/>
  <c r="CD338" i="20"/>
  <c r="CC338" i="20"/>
  <c r="CB338" i="20"/>
  <c r="CA338" i="20"/>
  <c r="BZ338" i="20"/>
  <c r="BY338" i="20"/>
  <c r="BX338" i="20"/>
  <c r="BW338" i="20"/>
  <c r="BV338" i="20"/>
  <c r="BU338" i="20"/>
  <c r="BT338" i="20"/>
  <c r="BS338" i="20"/>
  <c r="BR338" i="20"/>
  <c r="BQ338" i="20"/>
  <c r="BP338" i="20"/>
  <c r="BO338" i="20"/>
  <c r="BN338" i="20"/>
  <c r="BM338" i="20"/>
  <c r="BL338" i="20"/>
  <c r="BK338" i="20"/>
  <c r="BJ338" i="20"/>
  <c r="A338" i="20"/>
  <c r="CT337" i="20"/>
  <c r="CS337" i="20"/>
  <c r="CR337" i="20"/>
  <c r="CQ337" i="20"/>
  <c r="CP337" i="20"/>
  <c r="CO337" i="20"/>
  <c r="CN337" i="20"/>
  <c r="CM337" i="20"/>
  <c r="CL337" i="20"/>
  <c r="CK337" i="20"/>
  <c r="CJ337" i="20"/>
  <c r="CI337" i="20"/>
  <c r="CH337" i="20"/>
  <c r="CG337" i="20"/>
  <c r="CF337" i="20"/>
  <c r="CE337" i="20"/>
  <c r="CD337" i="20"/>
  <c r="CC337" i="20"/>
  <c r="CB337" i="20"/>
  <c r="CA337" i="20"/>
  <c r="BZ337" i="20"/>
  <c r="BY337" i="20"/>
  <c r="BX337" i="20"/>
  <c r="BW337" i="20"/>
  <c r="BV337" i="20"/>
  <c r="BU337" i="20"/>
  <c r="BT337" i="20"/>
  <c r="BS337" i="20"/>
  <c r="BR337" i="20"/>
  <c r="BQ337" i="20"/>
  <c r="BP337" i="20"/>
  <c r="BO337" i="20"/>
  <c r="BN337" i="20"/>
  <c r="BM337" i="20"/>
  <c r="BL337" i="20"/>
  <c r="BK337" i="20"/>
  <c r="BJ337" i="20"/>
  <c r="A337" i="20"/>
  <c r="CT336" i="20"/>
  <c r="CS336" i="20"/>
  <c r="CR336" i="20"/>
  <c r="CQ336" i="20"/>
  <c r="CP336" i="20"/>
  <c r="CO336" i="20"/>
  <c r="CN336" i="20"/>
  <c r="CM336" i="20"/>
  <c r="CL336" i="20"/>
  <c r="CK336" i="20"/>
  <c r="CJ336" i="20"/>
  <c r="CI336" i="20"/>
  <c r="CH336" i="20"/>
  <c r="CG336" i="20"/>
  <c r="CF336" i="20"/>
  <c r="CE336" i="20"/>
  <c r="CD336" i="20"/>
  <c r="CC336" i="20"/>
  <c r="CB336" i="20"/>
  <c r="CA336" i="20"/>
  <c r="BZ336" i="20"/>
  <c r="BY336" i="20"/>
  <c r="BX336" i="20"/>
  <c r="BW336" i="20"/>
  <c r="BV336" i="20"/>
  <c r="BU336" i="20"/>
  <c r="BT336" i="20"/>
  <c r="BS336" i="20"/>
  <c r="BR336" i="20"/>
  <c r="BQ336" i="20"/>
  <c r="BP336" i="20"/>
  <c r="BO336" i="20"/>
  <c r="BN336" i="20"/>
  <c r="BM336" i="20"/>
  <c r="BL336" i="20"/>
  <c r="BK336" i="20"/>
  <c r="BJ336" i="20"/>
  <c r="A336" i="20"/>
  <c r="CT335" i="20"/>
  <c r="CS335" i="20"/>
  <c r="CR335" i="20"/>
  <c r="CQ335" i="20"/>
  <c r="CP335" i="20"/>
  <c r="CO335" i="20"/>
  <c r="CN335" i="20"/>
  <c r="CM335" i="20"/>
  <c r="CL335" i="20"/>
  <c r="CK335" i="20"/>
  <c r="CJ335" i="20"/>
  <c r="CI335" i="20"/>
  <c r="CH335" i="20"/>
  <c r="CG335" i="20"/>
  <c r="CF335" i="20"/>
  <c r="CE335" i="20"/>
  <c r="CD335" i="20"/>
  <c r="CC335" i="20"/>
  <c r="CB335" i="20"/>
  <c r="CA335" i="20"/>
  <c r="BZ335" i="20"/>
  <c r="BY335" i="20"/>
  <c r="BX335" i="20"/>
  <c r="BW335" i="20"/>
  <c r="BV335" i="20"/>
  <c r="BU335" i="20"/>
  <c r="BT335" i="20"/>
  <c r="BS335" i="20"/>
  <c r="BR335" i="20"/>
  <c r="BQ335" i="20"/>
  <c r="BP335" i="20"/>
  <c r="BO335" i="20"/>
  <c r="BN335" i="20"/>
  <c r="BM335" i="20"/>
  <c r="BL335" i="20"/>
  <c r="BK335" i="20"/>
  <c r="BJ335" i="20"/>
  <c r="A335" i="20"/>
  <c r="CT334" i="20"/>
  <c r="CS334" i="20"/>
  <c r="CR334" i="20"/>
  <c r="CQ334" i="20"/>
  <c r="CP334" i="20"/>
  <c r="CO334" i="20"/>
  <c r="CN334" i="20"/>
  <c r="CM334" i="20"/>
  <c r="CL334" i="20"/>
  <c r="CK334" i="20"/>
  <c r="CJ334" i="20"/>
  <c r="CI334" i="20"/>
  <c r="CH334" i="20"/>
  <c r="CG334" i="20"/>
  <c r="CF334" i="20"/>
  <c r="CE334" i="20"/>
  <c r="CD334" i="20"/>
  <c r="CC334" i="20"/>
  <c r="CB334" i="20"/>
  <c r="CA334" i="20"/>
  <c r="BZ334" i="20"/>
  <c r="BY334" i="20"/>
  <c r="BX334" i="20"/>
  <c r="BW334" i="20"/>
  <c r="BV334" i="20"/>
  <c r="BU334" i="20"/>
  <c r="BT334" i="20"/>
  <c r="BS334" i="20"/>
  <c r="BR334" i="20"/>
  <c r="BQ334" i="20"/>
  <c r="BP334" i="20"/>
  <c r="BO334" i="20"/>
  <c r="BN334" i="20"/>
  <c r="BM334" i="20"/>
  <c r="BL334" i="20"/>
  <c r="BK334" i="20"/>
  <c r="BJ334" i="20"/>
  <c r="A334" i="20"/>
  <c r="CT333" i="20"/>
  <c r="CS333" i="20"/>
  <c r="CR333" i="20"/>
  <c r="CQ333" i="20"/>
  <c r="CP333" i="20"/>
  <c r="CO333" i="20"/>
  <c r="CN333" i="20"/>
  <c r="CM333" i="20"/>
  <c r="CL333" i="20"/>
  <c r="CK333" i="20"/>
  <c r="CJ333" i="20"/>
  <c r="CI333" i="20"/>
  <c r="CH333" i="20"/>
  <c r="CG333" i="20"/>
  <c r="CF333" i="20"/>
  <c r="CE333" i="20"/>
  <c r="CD333" i="20"/>
  <c r="CC333" i="20"/>
  <c r="CB333" i="20"/>
  <c r="CA333" i="20"/>
  <c r="BZ333" i="20"/>
  <c r="BY333" i="20"/>
  <c r="BX333" i="20"/>
  <c r="BW333" i="20"/>
  <c r="BV333" i="20"/>
  <c r="BU333" i="20"/>
  <c r="BT333" i="20"/>
  <c r="BS333" i="20"/>
  <c r="BR333" i="20"/>
  <c r="BQ333" i="20"/>
  <c r="BP333" i="20"/>
  <c r="BO333" i="20"/>
  <c r="BN333" i="20"/>
  <c r="BM333" i="20"/>
  <c r="BL333" i="20"/>
  <c r="BK333" i="20"/>
  <c r="BJ333" i="20"/>
  <c r="A333" i="20"/>
  <c r="CT332" i="20"/>
  <c r="CS332" i="20"/>
  <c r="CR332" i="20"/>
  <c r="CQ332" i="20"/>
  <c r="CP332" i="20"/>
  <c r="CO332" i="20"/>
  <c r="CN332" i="20"/>
  <c r="CM332" i="20"/>
  <c r="CL332" i="20"/>
  <c r="CK332" i="20"/>
  <c r="CJ332" i="20"/>
  <c r="CI332" i="20"/>
  <c r="CH332" i="20"/>
  <c r="CG332" i="20"/>
  <c r="CF332" i="20"/>
  <c r="CE332" i="20"/>
  <c r="CD332" i="20"/>
  <c r="CC332" i="20"/>
  <c r="CB332" i="20"/>
  <c r="CA332" i="20"/>
  <c r="BZ332" i="20"/>
  <c r="BY332" i="20"/>
  <c r="BX332" i="20"/>
  <c r="BW332" i="20"/>
  <c r="BV332" i="20"/>
  <c r="BU332" i="20"/>
  <c r="BT332" i="20"/>
  <c r="BS332" i="20"/>
  <c r="BR332" i="20"/>
  <c r="BQ332" i="20"/>
  <c r="BP332" i="20"/>
  <c r="BO332" i="20"/>
  <c r="BN332" i="20"/>
  <c r="BM332" i="20"/>
  <c r="BL332" i="20"/>
  <c r="BK332" i="20"/>
  <c r="BJ332" i="20"/>
  <c r="A332" i="20"/>
  <c r="CT331" i="20"/>
  <c r="CS331" i="20"/>
  <c r="CR331" i="20"/>
  <c r="CQ331" i="20"/>
  <c r="CP331" i="20"/>
  <c r="CO331" i="20"/>
  <c r="CN331" i="20"/>
  <c r="CM331" i="20"/>
  <c r="CL331" i="20"/>
  <c r="CK331" i="20"/>
  <c r="CJ331" i="20"/>
  <c r="CI331" i="20"/>
  <c r="CH331" i="20"/>
  <c r="CG331" i="20"/>
  <c r="CF331" i="20"/>
  <c r="CE331" i="20"/>
  <c r="CD331" i="20"/>
  <c r="CC331" i="20"/>
  <c r="CB331" i="20"/>
  <c r="CA331" i="20"/>
  <c r="BZ331" i="20"/>
  <c r="BY331" i="20"/>
  <c r="BX331" i="20"/>
  <c r="BW331" i="20"/>
  <c r="BV331" i="20"/>
  <c r="BU331" i="20"/>
  <c r="BT331" i="20"/>
  <c r="BS331" i="20"/>
  <c r="BR331" i="20"/>
  <c r="BQ331" i="20"/>
  <c r="BP331" i="20"/>
  <c r="BO331" i="20"/>
  <c r="BN331" i="20"/>
  <c r="BM331" i="20"/>
  <c r="BL331" i="20"/>
  <c r="BK331" i="20"/>
  <c r="BJ331" i="20"/>
  <c r="A331" i="20"/>
  <c r="CT330" i="20"/>
  <c r="CS330" i="20"/>
  <c r="CR330" i="20"/>
  <c r="CQ330" i="20"/>
  <c r="CP330" i="20"/>
  <c r="CO330" i="20"/>
  <c r="CN330" i="20"/>
  <c r="CM330" i="20"/>
  <c r="CL330" i="20"/>
  <c r="CK330" i="20"/>
  <c r="CJ330" i="20"/>
  <c r="CI330" i="20"/>
  <c r="CH330" i="20"/>
  <c r="CG330" i="20"/>
  <c r="CF330" i="20"/>
  <c r="CE330" i="20"/>
  <c r="CD330" i="20"/>
  <c r="CC330" i="20"/>
  <c r="CB330" i="20"/>
  <c r="CA330" i="20"/>
  <c r="BZ330" i="20"/>
  <c r="BY330" i="20"/>
  <c r="BX330" i="20"/>
  <c r="BW330" i="20"/>
  <c r="BV330" i="20"/>
  <c r="BU330" i="20"/>
  <c r="BT330" i="20"/>
  <c r="BS330" i="20"/>
  <c r="BR330" i="20"/>
  <c r="BQ330" i="20"/>
  <c r="BP330" i="20"/>
  <c r="BO330" i="20"/>
  <c r="BN330" i="20"/>
  <c r="BM330" i="20"/>
  <c r="BL330" i="20"/>
  <c r="BK330" i="20"/>
  <c r="BJ330" i="20"/>
  <c r="A330" i="20"/>
  <c r="CT329" i="20"/>
  <c r="CS329" i="20"/>
  <c r="CR329" i="20"/>
  <c r="CQ329" i="20"/>
  <c r="CP329" i="20"/>
  <c r="CO329" i="20"/>
  <c r="CN329" i="20"/>
  <c r="CM329" i="20"/>
  <c r="CL329" i="20"/>
  <c r="CK329" i="20"/>
  <c r="CJ329" i="20"/>
  <c r="CI329" i="20"/>
  <c r="CH329" i="20"/>
  <c r="CG329" i="20"/>
  <c r="CF329" i="20"/>
  <c r="CE329" i="20"/>
  <c r="CD329" i="20"/>
  <c r="CC329" i="20"/>
  <c r="CB329" i="20"/>
  <c r="CA329" i="20"/>
  <c r="BZ329" i="20"/>
  <c r="BY329" i="20"/>
  <c r="BX329" i="20"/>
  <c r="BW329" i="20"/>
  <c r="BV329" i="20"/>
  <c r="BU329" i="20"/>
  <c r="BT329" i="20"/>
  <c r="BS329" i="20"/>
  <c r="BR329" i="20"/>
  <c r="BQ329" i="20"/>
  <c r="BP329" i="20"/>
  <c r="BO329" i="20"/>
  <c r="BN329" i="20"/>
  <c r="BM329" i="20"/>
  <c r="BL329" i="20"/>
  <c r="BK329" i="20"/>
  <c r="BJ329" i="20"/>
  <c r="A329" i="20"/>
  <c r="CT328" i="20"/>
  <c r="CS328" i="20"/>
  <c r="CR328" i="20"/>
  <c r="CQ328" i="20"/>
  <c r="CP328" i="20"/>
  <c r="CO328" i="20"/>
  <c r="CN328" i="20"/>
  <c r="CM328" i="20"/>
  <c r="CL328" i="20"/>
  <c r="CK328" i="20"/>
  <c r="CJ328" i="20"/>
  <c r="CI328" i="20"/>
  <c r="CH328" i="20"/>
  <c r="CG328" i="20"/>
  <c r="CF328" i="20"/>
  <c r="CE328" i="20"/>
  <c r="CD328" i="20"/>
  <c r="CC328" i="20"/>
  <c r="CB328" i="20"/>
  <c r="CA328" i="20"/>
  <c r="BZ328" i="20"/>
  <c r="BY328" i="20"/>
  <c r="BX328" i="20"/>
  <c r="BW328" i="20"/>
  <c r="BV328" i="20"/>
  <c r="BU328" i="20"/>
  <c r="BT328" i="20"/>
  <c r="BS328" i="20"/>
  <c r="BR328" i="20"/>
  <c r="BQ328" i="20"/>
  <c r="BP328" i="20"/>
  <c r="BO328" i="20"/>
  <c r="BN328" i="20"/>
  <c r="BM328" i="20"/>
  <c r="BL328" i="20"/>
  <c r="BK328" i="20"/>
  <c r="BJ328" i="20"/>
  <c r="A328" i="20"/>
  <c r="CT327" i="20"/>
  <c r="CS327" i="20"/>
  <c r="CR327" i="20"/>
  <c r="CQ327" i="20"/>
  <c r="CP327" i="20"/>
  <c r="CO327" i="20"/>
  <c r="CN327" i="20"/>
  <c r="CM327" i="20"/>
  <c r="CL327" i="20"/>
  <c r="CK327" i="20"/>
  <c r="CJ327" i="20"/>
  <c r="CI327" i="20"/>
  <c r="CH327" i="20"/>
  <c r="CG327" i="20"/>
  <c r="CF327" i="20"/>
  <c r="CE327" i="20"/>
  <c r="CD327" i="20"/>
  <c r="CC327" i="20"/>
  <c r="CB327" i="20"/>
  <c r="CA327" i="20"/>
  <c r="BZ327" i="20"/>
  <c r="BY327" i="20"/>
  <c r="BX327" i="20"/>
  <c r="BW327" i="20"/>
  <c r="BV327" i="20"/>
  <c r="BU327" i="20"/>
  <c r="BT327" i="20"/>
  <c r="BS327" i="20"/>
  <c r="BR327" i="20"/>
  <c r="BQ327" i="20"/>
  <c r="BP327" i="20"/>
  <c r="BO327" i="20"/>
  <c r="BN327" i="20"/>
  <c r="BM327" i="20"/>
  <c r="BL327" i="20"/>
  <c r="BK327" i="20"/>
  <c r="BJ327" i="20"/>
  <c r="A327" i="20"/>
  <c r="CT326" i="20"/>
  <c r="CS326" i="20"/>
  <c r="CR326" i="20"/>
  <c r="CQ326" i="20"/>
  <c r="CP326" i="20"/>
  <c r="CO326" i="20"/>
  <c r="CN326" i="20"/>
  <c r="CM326" i="20"/>
  <c r="CL326" i="20"/>
  <c r="CK326" i="20"/>
  <c r="CJ326" i="20"/>
  <c r="CI326" i="20"/>
  <c r="CH326" i="20"/>
  <c r="CG326" i="20"/>
  <c r="CF326" i="20"/>
  <c r="CE326" i="20"/>
  <c r="CD326" i="20"/>
  <c r="CC326" i="20"/>
  <c r="CB326" i="20"/>
  <c r="CA326" i="20"/>
  <c r="BZ326" i="20"/>
  <c r="BY326" i="20"/>
  <c r="BX326" i="20"/>
  <c r="BW326" i="20"/>
  <c r="BV326" i="20"/>
  <c r="BU326" i="20"/>
  <c r="BT326" i="20"/>
  <c r="BS326" i="20"/>
  <c r="BR326" i="20"/>
  <c r="BQ326" i="20"/>
  <c r="BP326" i="20"/>
  <c r="BO326" i="20"/>
  <c r="BN326" i="20"/>
  <c r="BM326" i="20"/>
  <c r="BL326" i="20"/>
  <c r="BK326" i="20"/>
  <c r="BJ326" i="20"/>
  <c r="A326" i="20"/>
  <c r="CT325" i="20"/>
  <c r="CS325" i="20"/>
  <c r="CR325" i="20"/>
  <c r="CQ325" i="20"/>
  <c r="CP325" i="20"/>
  <c r="CO325" i="20"/>
  <c r="CN325" i="20"/>
  <c r="CM325" i="20"/>
  <c r="CL325" i="20"/>
  <c r="CK325" i="20"/>
  <c r="CJ325" i="20"/>
  <c r="CI325" i="20"/>
  <c r="CH325" i="20"/>
  <c r="CG325" i="20"/>
  <c r="CF325" i="20"/>
  <c r="CE325" i="20"/>
  <c r="CD325" i="20"/>
  <c r="CC325" i="20"/>
  <c r="CB325" i="20"/>
  <c r="CA325" i="20"/>
  <c r="BZ325" i="20"/>
  <c r="BY325" i="20"/>
  <c r="BX325" i="20"/>
  <c r="BW325" i="20"/>
  <c r="BV325" i="20"/>
  <c r="BU325" i="20"/>
  <c r="BT325" i="20"/>
  <c r="BS325" i="20"/>
  <c r="BR325" i="20"/>
  <c r="BQ325" i="20"/>
  <c r="BP325" i="20"/>
  <c r="BO325" i="20"/>
  <c r="BN325" i="20"/>
  <c r="BM325" i="20"/>
  <c r="BL325" i="20"/>
  <c r="BK325" i="20"/>
  <c r="BJ325" i="20"/>
  <c r="A325" i="20"/>
  <c r="CT324" i="20"/>
  <c r="CS324" i="20"/>
  <c r="CR324" i="20"/>
  <c r="CQ324" i="20"/>
  <c r="CP324" i="20"/>
  <c r="CO324" i="20"/>
  <c r="CN324" i="20"/>
  <c r="CM324" i="20"/>
  <c r="CL324" i="20"/>
  <c r="CK324" i="20"/>
  <c r="CJ324" i="20"/>
  <c r="CI324" i="20"/>
  <c r="CH324" i="20"/>
  <c r="CG324" i="20"/>
  <c r="CF324" i="20"/>
  <c r="CE324" i="20"/>
  <c r="CD324" i="20"/>
  <c r="CC324" i="20"/>
  <c r="CB324" i="20"/>
  <c r="CA324" i="20"/>
  <c r="BZ324" i="20"/>
  <c r="BY324" i="20"/>
  <c r="BX324" i="20"/>
  <c r="BW324" i="20"/>
  <c r="BV324" i="20"/>
  <c r="BU324" i="20"/>
  <c r="BT324" i="20"/>
  <c r="BS324" i="20"/>
  <c r="BR324" i="20"/>
  <c r="BQ324" i="20"/>
  <c r="BP324" i="20"/>
  <c r="BO324" i="20"/>
  <c r="BN324" i="20"/>
  <c r="BM324" i="20"/>
  <c r="BL324" i="20"/>
  <c r="BK324" i="20"/>
  <c r="BJ324" i="20"/>
  <c r="A324" i="20"/>
  <c r="CT323" i="20"/>
  <c r="CS323" i="20"/>
  <c r="CR323" i="20"/>
  <c r="CQ323" i="20"/>
  <c r="CP323" i="20"/>
  <c r="CO323" i="20"/>
  <c r="CN323" i="20"/>
  <c r="CM323" i="20"/>
  <c r="CL323" i="20"/>
  <c r="CK323" i="20"/>
  <c r="CJ323" i="20"/>
  <c r="CI323" i="20"/>
  <c r="CH323" i="20"/>
  <c r="CG323" i="20"/>
  <c r="CF323" i="20"/>
  <c r="CE323" i="20"/>
  <c r="CD323" i="20"/>
  <c r="CC323" i="20"/>
  <c r="CB323" i="20"/>
  <c r="CA323" i="20"/>
  <c r="BZ323" i="20"/>
  <c r="BY323" i="20"/>
  <c r="BX323" i="20"/>
  <c r="BW323" i="20"/>
  <c r="BV323" i="20"/>
  <c r="BU323" i="20"/>
  <c r="BT323" i="20"/>
  <c r="BS323" i="20"/>
  <c r="BR323" i="20"/>
  <c r="BQ323" i="20"/>
  <c r="BP323" i="20"/>
  <c r="BO323" i="20"/>
  <c r="BN323" i="20"/>
  <c r="BM323" i="20"/>
  <c r="BL323" i="20"/>
  <c r="BK323" i="20"/>
  <c r="BJ323" i="20"/>
  <c r="A323" i="20"/>
  <c r="CT322" i="20"/>
  <c r="CS322" i="20"/>
  <c r="CR322" i="20"/>
  <c r="CQ322" i="20"/>
  <c r="CP322" i="20"/>
  <c r="CO322" i="20"/>
  <c r="CN322" i="20"/>
  <c r="CM322" i="20"/>
  <c r="CL322" i="20"/>
  <c r="CK322" i="20"/>
  <c r="CJ322" i="20"/>
  <c r="CI322" i="20"/>
  <c r="CH322" i="20"/>
  <c r="CG322" i="20"/>
  <c r="CF322" i="20"/>
  <c r="CE322" i="20"/>
  <c r="CD322" i="20"/>
  <c r="CC322" i="20"/>
  <c r="CB322" i="20"/>
  <c r="CA322" i="20"/>
  <c r="BZ322" i="20"/>
  <c r="BY322" i="20"/>
  <c r="BX322" i="20"/>
  <c r="BW322" i="20"/>
  <c r="BV322" i="20"/>
  <c r="BU322" i="20"/>
  <c r="BT322" i="20"/>
  <c r="BS322" i="20"/>
  <c r="BR322" i="20"/>
  <c r="BQ322" i="20"/>
  <c r="BP322" i="20"/>
  <c r="BO322" i="20"/>
  <c r="BN322" i="20"/>
  <c r="BM322" i="20"/>
  <c r="BL322" i="20"/>
  <c r="BK322" i="20"/>
  <c r="BJ322" i="20"/>
  <c r="A322" i="20"/>
  <c r="CT321" i="20"/>
  <c r="CS321" i="20"/>
  <c r="CR321" i="20"/>
  <c r="CQ321" i="20"/>
  <c r="CP321" i="20"/>
  <c r="CO321" i="20"/>
  <c r="CN321" i="20"/>
  <c r="CM321" i="20"/>
  <c r="CL321" i="20"/>
  <c r="CK321" i="20"/>
  <c r="CJ321" i="20"/>
  <c r="CI321" i="20"/>
  <c r="CH321" i="20"/>
  <c r="CG321" i="20"/>
  <c r="CF321" i="20"/>
  <c r="CE321" i="20"/>
  <c r="CD321" i="20"/>
  <c r="CC321" i="20"/>
  <c r="CB321" i="20"/>
  <c r="CA321" i="20"/>
  <c r="BZ321" i="20"/>
  <c r="BY321" i="20"/>
  <c r="BX321" i="20"/>
  <c r="BW321" i="20"/>
  <c r="BV321" i="20"/>
  <c r="BU321" i="20"/>
  <c r="BT321" i="20"/>
  <c r="BS321" i="20"/>
  <c r="BR321" i="20"/>
  <c r="BQ321" i="20"/>
  <c r="BP321" i="20"/>
  <c r="BO321" i="20"/>
  <c r="BN321" i="20"/>
  <c r="BM321" i="20"/>
  <c r="BL321" i="20"/>
  <c r="BK321" i="20"/>
  <c r="BJ321" i="20"/>
  <c r="A321" i="20"/>
  <c r="CT320" i="20"/>
  <c r="CS320" i="20"/>
  <c r="CR320" i="20"/>
  <c r="CQ320" i="20"/>
  <c r="CP320" i="20"/>
  <c r="CO320" i="20"/>
  <c r="CN320" i="20"/>
  <c r="CM320" i="20"/>
  <c r="CL320" i="20"/>
  <c r="CK320" i="20"/>
  <c r="CJ320" i="20"/>
  <c r="CI320" i="20"/>
  <c r="CH320" i="20"/>
  <c r="CG320" i="20"/>
  <c r="CF320" i="20"/>
  <c r="CE320" i="20"/>
  <c r="CD320" i="20"/>
  <c r="CC320" i="20"/>
  <c r="CB320" i="20"/>
  <c r="CA320" i="20"/>
  <c r="BZ320" i="20"/>
  <c r="BY320" i="20"/>
  <c r="BX320" i="20"/>
  <c r="BW320" i="20"/>
  <c r="BV320" i="20"/>
  <c r="BU320" i="20"/>
  <c r="BT320" i="20"/>
  <c r="BS320" i="20"/>
  <c r="BR320" i="20"/>
  <c r="BQ320" i="20"/>
  <c r="BP320" i="20"/>
  <c r="BO320" i="20"/>
  <c r="BN320" i="20"/>
  <c r="BM320" i="20"/>
  <c r="BL320" i="20"/>
  <c r="BK320" i="20"/>
  <c r="BJ320" i="20"/>
  <c r="A320" i="20"/>
  <c r="CT319" i="20"/>
  <c r="CS319" i="20"/>
  <c r="CR319" i="20"/>
  <c r="CQ319" i="20"/>
  <c r="CP319" i="20"/>
  <c r="CO319" i="20"/>
  <c r="CN319" i="20"/>
  <c r="CM319" i="20"/>
  <c r="CL319" i="20"/>
  <c r="CK319" i="20"/>
  <c r="CJ319" i="20"/>
  <c r="CI319" i="20"/>
  <c r="CH319" i="20"/>
  <c r="CG319" i="20"/>
  <c r="CF319" i="20"/>
  <c r="CE319" i="20"/>
  <c r="CD319" i="20"/>
  <c r="CC319" i="20"/>
  <c r="CB319" i="20"/>
  <c r="CA319" i="20"/>
  <c r="BZ319" i="20"/>
  <c r="BY319" i="20"/>
  <c r="BX319" i="20"/>
  <c r="BW319" i="20"/>
  <c r="BV319" i="20"/>
  <c r="BU319" i="20"/>
  <c r="BT319" i="20"/>
  <c r="BS319" i="20"/>
  <c r="BR319" i="20"/>
  <c r="BQ319" i="20"/>
  <c r="BP319" i="20"/>
  <c r="BO319" i="20"/>
  <c r="BN319" i="20"/>
  <c r="BM319" i="20"/>
  <c r="BL319" i="20"/>
  <c r="BK319" i="20"/>
  <c r="BJ319" i="20"/>
  <c r="A319" i="20"/>
  <c r="CT318" i="20"/>
  <c r="CS318" i="20"/>
  <c r="CR318" i="20"/>
  <c r="CQ318" i="20"/>
  <c r="CP318" i="20"/>
  <c r="CO318" i="20"/>
  <c r="CN318" i="20"/>
  <c r="CM318" i="20"/>
  <c r="CL318" i="20"/>
  <c r="CK318" i="20"/>
  <c r="CJ318" i="20"/>
  <c r="CI318" i="20"/>
  <c r="CH318" i="20"/>
  <c r="CG318" i="20"/>
  <c r="CF318" i="20"/>
  <c r="CE318" i="20"/>
  <c r="CD318" i="20"/>
  <c r="CC318" i="20"/>
  <c r="CB318" i="20"/>
  <c r="CA318" i="20"/>
  <c r="BZ318" i="20"/>
  <c r="BY318" i="20"/>
  <c r="BX318" i="20"/>
  <c r="BW318" i="20"/>
  <c r="BV318" i="20"/>
  <c r="BU318" i="20"/>
  <c r="BT318" i="20"/>
  <c r="BS318" i="20"/>
  <c r="BR318" i="20"/>
  <c r="BQ318" i="20"/>
  <c r="BP318" i="20"/>
  <c r="BO318" i="20"/>
  <c r="BN318" i="20"/>
  <c r="BM318" i="20"/>
  <c r="BL318" i="20"/>
  <c r="BK318" i="20"/>
  <c r="BJ318" i="20"/>
  <c r="A318" i="20"/>
  <c r="CT317" i="20"/>
  <c r="CS317" i="20"/>
  <c r="CR317" i="20"/>
  <c r="CQ317" i="20"/>
  <c r="CP317" i="20"/>
  <c r="CO317" i="20"/>
  <c r="CN317" i="20"/>
  <c r="CM317" i="20"/>
  <c r="CL317" i="20"/>
  <c r="CK317" i="20"/>
  <c r="CJ317" i="20"/>
  <c r="CI317" i="20"/>
  <c r="CH317" i="20"/>
  <c r="CG317" i="20"/>
  <c r="CF317" i="20"/>
  <c r="CE317" i="20"/>
  <c r="CD317" i="20"/>
  <c r="CC317" i="20"/>
  <c r="CB317" i="20"/>
  <c r="CA317" i="20"/>
  <c r="BZ317" i="20"/>
  <c r="BY317" i="20"/>
  <c r="BX317" i="20"/>
  <c r="BW317" i="20"/>
  <c r="BV317" i="20"/>
  <c r="BU317" i="20"/>
  <c r="BT317" i="20"/>
  <c r="BS317" i="20"/>
  <c r="BR317" i="20"/>
  <c r="BQ317" i="20"/>
  <c r="BP317" i="20"/>
  <c r="BO317" i="20"/>
  <c r="BN317" i="20"/>
  <c r="BM317" i="20"/>
  <c r="BL317" i="20"/>
  <c r="BK317" i="20"/>
  <c r="BJ317" i="20"/>
  <c r="A317" i="20"/>
  <c r="CT316" i="20"/>
  <c r="CS316" i="20"/>
  <c r="CR316" i="20"/>
  <c r="CQ316" i="20"/>
  <c r="CP316" i="20"/>
  <c r="CO316" i="20"/>
  <c r="CN316" i="20"/>
  <c r="CM316" i="20"/>
  <c r="CL316" i="20"/>
  <c r="CK316" i="20"/>
  <c r="CJ316" i="20"/>
  <c r="CI316" i="20"/>
  <c r="CH316" i="20"/>
  <c r="CG316" i="20"/>
  <c r="CF316" i="20"/>
  <c r="CE316" i="20"/>
  <c r="CD316" i="20"/>
  <c r="CC316" i="20"/>
  <c r="CB316" i="20"/>
  <c r="CA316" i="20"/>
  <c r="BZ316" i="20"/>
  <c r="BY316" i="20"/>
  <c r="BX316" i="20"/>
  <c r="BW316" i="20"/>
  <c r="BV316" i="20"/>
  <c r="BU316" i="20"/>
  <c r="BT316" i="20"/>
  <c r="BS316" i="20"/>
  <c r="BR316" i="20"/>
  <c r="BQ316" i="20"/>
  <c r="BP316" i="20"/>
  <c r="BO316" i="20"/>
  <c r="BN316" i="20"/>
  <c r="BM316" i="20"/>
  <c r="BL316" i="20"/>
  <c r="BK316" i="20"/>
  <c r="BJ316" i="20"/>
  <c r="A316" i="20"/>
  <c r="CT315" i="20"/>
  <c r="CS315" i="20"/>
  <c r="CR315" i="20"/>
  <c r="CQ315" i="20"/>
  <c r="CP315" i="20"/>
  <c r="CO315" i="20"/>
  <c r="CN315" i="20"/>
  <c r="CM315" i="20"/>
  <c r="CL315" i="20"/>
  <c r="CK315" i="20"/>
  <c r="CJ315" i="20"/>
  <c r="CI315" i="20"/>
  <c r="CH315" i="20"/>
  <c r="CG315" i="20"/>
  <c r="CF315" i="20"/>
  <c r="CE315" i="20"/>
  <c r="CD315" i="20"/>
  <c r="CC315" i="20"/>
  <c r="CB315" i="20"/>
  <c r="CA315" i="20"/>
  <c r="BZ315" i="20"/>
  <c r="BY315" i="20"/>
  <c r="BX315" i="20"/>
  <c r="BW315" i="20"/>
  <c r="BV315" i="20"/>
  <c r="BU315" i="20"/>
  <c r="BT315" i="20"/>
  <c r="BS315" i="20"/>
  <c r="BR315" i="20"/>
  <c r="BQ315" i="20"/>
  <c r="BP315" i="20"/>
  <c r="BO315" i="20"/>
  <c r="BN315" i="20"/>
  <c r="BM315" i="20"/>
  <c r="BL315" i="20"/>
  <c r="BK315" i="20"/>
  <c r="BJ315" i="20"/>
  <c r="A315" i="20"/>
  <c r="CT314" i="20"/>
  <c r="CS314" i="20"/>
  <c r="CR314" i="20"/>
  <c r="CQ314" i="20"/>
  <c r="CP314" i="20"/>
  <c r="CO314" i="20"/>
  <c r="CN314" i="20"/>
  <c r="CM314" i="20"/>
  <c r="CL314" i="20"/>
  <c r="CK314" i="20"/>
  <c r="CJ314" i="20"/>
  <c r="CI314" i="20"/>
  <c r="CH314" i="20"/>
  <c r="CG314" i="20"/>
  <c r="CF314" i="20"/>
  <c r="CE314" i="20"/>
  <c r="CD314" i="20"/>
  <c r="CC314" i="20"/>
  <c r="CB314" i="20"/>
  <c r="CA314" i="20"/>
  <c r="BZ314" i="20"/>
  <c r="BY314" i="20"/>
  <c r="BX314" i="20"/>
  <c r="BW314" i="20"/>
  <c r="BV314" i="20"/>
  <c r="BU314" i="20"/>
  <c r="BT314" i="20"/>
  <c r="BS314" i="20"/>
  <c r="BR314" i="20"/>
  <c r="BQ314" i="20"/>
  <c r="BP314" i="20"/>
  <c r="BO314" i="20"/>
  <c r="BN314" i="20"/>
  <c r="BM314" i="20"/>
  <c r="BL314" i="20"/>
  <c r="BK314" i="20"/>
  <c r="BJ314" i="20"/>
  <c r="A314" i="20"/>
  <c r="CT313" i="20"/>
  <c r="CS313" i="20"/>
  <c r="CR313" i="20"/>
  <c r="CQ313" i="20"/>
  <c r="CP313" i="20"/>
  <c r="CO313" i="20"/>
  <c r="CN313" i="20"/>
  <c r="CM313" i="20"/>
  <c r="CL313" i="20"/>
  <c r="CK313" i="20"/>
  <c r="CJ313" i="20"/>
  <c r="CI313" i="20"/>
  <c r="CH313" i="20"/>
  <c r="CG313" i="20"/>
  <c r="CF313" i="20"/>
  <c r="CE313" i="20"/>
  <c r="CD313" i="20"/>
  <c r="CC313" i="20"/>
  <c r="CB313" i="20"/>
  <c r="CA313" i="20"/>
  <c r="BZ313" i="20"/>
  <c r="BY313" i="20"/>
  <c r="BX313" i="20"/>
  <c r="BW313" i="20"/>
  <c r="BV313" i="20"/>
  <c r="BU313" i="20"/>
  <c r="BT313" i="20"/>
  <c r="BS313" i="20"/>
  <c r="BR313" i="20"/>
  <c r="BQ313" i="20"/>
  <c r="BP313" i="20"/>
  <c r="BO313" i="20"/>
  <c r="BN313" i="20"/>
  <c r="BM313" i="20"/>
  <c r="BL313" i="20"/>
  <c r="BK313" i="20"/>
  <c r="BJ313" i="20"/>
  <c r="A313" i="20"/>
  <c r="CT312" i="20"/>
  <c r="CS312" i="20"/>
  <c r="CR312" i="20"/>
  <c r="CQ312" i="20"/>
  <c r="CP312" i="20"/>
  <c r="CO312" i="20"/>
  <c r="CN312" i="20"/>
  <c r="CM312" i="20"/>
  <c r="CL312" i="20"/>
  <c r="CK312" i="20"/>
  <c r="CJ312" i="20"/>
  <c r="CI312" i="20"/>
  <c r="CH312" i="20"/>
  <c r="CG312" i="20"/>
  <c r="CF312" i="20"/>
  <c r="CE312" i="20"/>
  <c r="CD312" i="20"/>
  <c r="CC312" i="20"/>
  <c r="CB312" i="20"/>
  <c r="CA312" i="20"/>
  <c r="BZ312" i="20"/>
  <c r="BY312" i="20"/>
  <c r="BX312" i="20"/>
  <c r="BW312" i="20"/>
  <c r="BV312" i="20"/>
  <c r="BU312" i="20"/>
  <c r="BT312" i="20"/>
  <c r="BS312" i="20"/>
  <c r="BR312" i="20"/>
  <c r="BQ312" i="20"/>
  <c r="BP312" i="20"/>
  <c r="BO312" i="20"/>
  <c r="BN312" i="20"/>
  <c r="BM312" i="20"/>
  <c r="BL312" i="20"/>
  <c r="BK312" i="20"/>
  <c r="BJ312" i="20"/>
  <c r="A312" i="20"/>
  <c r="CT311" i="20"/>
  <c r="CS311" i="20"/>
  <c r="CR311" i="20"/>
  <c r="CQ311" i="20"/>
  <c r="CP311" i="20"/>
  <c r="CO311" i="20"/>
  <c r="CN311" i="20"/>
  <c r="CM311" i="20"/>
  <c r="CL311" i="20"/>
  <c r="CK311" i="20"/>
  <c r="CJ311" i="20"/>
  <c r="CI311" i="20"/>
  <c r="CH311" i="20"/>
  <c r="CG311" i="20"/>
  <c r="CF311" i="20"/>
  <c r="CE311" i="20"/>
  <c r="CD311" i="20"/>
  <c r="CC311" i="20"/>
  <c r="CB311" i="20"/>
  <c r="CA311" i="20"/>
  <c r="BZ311" i="20"/>
  <c r="BY311" i="20"/>
  <c r="BX311" i="20"/>
  <c r="BW311" i="20"/>
  <c r="BV311" i="20"/>
  <c r="BU311" i="20"/>
  <c r="BT311" i="20"/>
  <c r="BS311" i="20"/>
  <c r="BR311" i="20"/>
  <c r="BQ311" i="20"/>
  <c r="BP311" i="20"/>
  <c r="BO311" i="20"/>
  <c r="BN311" i="20"/>
  <c r="BM311" i="20"/>
  <c r="BL311" i="20"/>
  <c r="BK311" i="20"/>
  <c r="BJ311" i="20"/>
  <c r="A311" i="20"/>
  <c r="CT310" i="20"/>
  <c r="CS310" i="20"/>
  <c r="CR310" i="20"/>
  <c r="CQ310" i="20"/>
  <c r="CP310" i="20"/>
  <c r="CO310" i="20"/>
  <c r="CN310" i="20"/>
  <c r="CM310" i="20"/>
  <c r="CL310" i="20"/>
  <c r="CK310" i="20"/>
  <c r="CJ310" i="20"/>
  <c r="CI310" i="20"/>
  <c r="CH310" i="20"/>
  <c r="CG310" i="20"/>
  <c r="CF310" i="20"/>
  <c r="CE310" i="20"/>
  <c r="CD310" i="20"/>
  <c r="CC310" i="20"/>
  <c r="CB310" i="20"/>
  <c r="CA310" i="20"/>
  <c r="BZ310" i="20"/>
  <c r="BY310" i="20"/>
  <c r="BX310" i="20"/>
  <c r="BW310" i="20"/>
  <c r="BV310" i="20"/>
  <c r="BU310" i="20"/>
  <c r="BT310" i="20"/>
  <c r="BS310" i="20"/>
  <c r="BR310" i="20"/>
  <c r="BQ310" i="20"/>
  <c r="BP310" i="20"/>
  <c r="BO310" i="20"/>
  <c r="BN310" i="20"/>
  <c r="BM310" i="20"/>
  <c r="BL310" i="20"/>
  <c r="BK310" i="20"/>
  <c r="BJ310" i="20"/>
  <c r="A310" i="20"/>
  <c r="CT309" i="20"/>
  <c r="CS309" i="20"/>
  <c r="CR309" i="20"/>
  <c r="CQ309" i="20"/>
  <c r="CP309" i="20"/>
  <c r="CO309" i="20"/>
  <c r="CN309" i="20"/>
  <c r="CM309" i="20"/>
  <c r="CL309" i="20"/>
  <c r="CK309" i="20"/>
  <c r="CJ309" i="20"/>
  <c r="CI309" i="20"/>
  <c r="CH309" i="20"/>
  <c r="CG309" i="20"/>
  <c r="CF309" i="20"/>
  <c r="CE309" i="20"/>
  <c r="CD309" i="20"/>
  <c r="CC309" i="20"/>
  <c r="CB309" i="20"/>
  <c r="CA309" i="20"/>
  <c r="BZ309" i="20"/>
  <c r="BY309" i="20"/>
  <c r="BX309" i="20"/>
  <c r="BW309" i="20"/>
  <c r="BV309" i="20"/>
  <c r="BU309" i="20"/>
  <c r="BT309" i="20"/>
  <c r="BS309" i="20"/>
  <c r="BR309" i="20"/>
  <c r="BQ309" i="20"/>
  <c r="BP309" i="20"/>
  <c r="BO309" i="20"/>
  <c r="BN309" i="20"/>
  <c r="BM309" i="20"/>
  <c r="BL309" i="20"/>
  <c r="BK309" i="20"/>
  <c r="BJ309" i="20"/>
  <c r="A309" i="20"/>
  <c r="CT308" i="20"/>
  <c r="CS308" i="20"/>
  <c r="CR308" i="20"/>
  <c r="CQ308" i="20"/>
  <c r="CP308" i="20"/>
  <c r="CO308" i="20"/>
  <c r="CN308" i="20"/>
  <c r="CM308" i="20"/>
  <c r="CL308" i="20"/>
  <c r="CK308" i="20"/>
  <c r="CJ308" i="20"/>
  <c r="CI308" i="20"/>
  <c r="CH308" i="20"/>
  <c r="CG308" i="20"/>
  <c r="CF308" i="20"/>
  <c r="CE308" i="20"/>
  <c r="CD308" i="20"/>
  <c r="CC308" i="20"/>
  <c r="CB308" i="20"/>
  <c r="CA308" i="20"/>
  <c r="BZ308" i="20"/>
  <c r="BY308" i="20"/>
  <c r="BX308" i="20"/>
  <c r="BW308" i="20"/>
  <c r="BV308" i="20"/>
  <c r="BU308" i="20"/>
  <c r="BT308" i="20"/>
  <c r="BS308" i="20"/>
  <c r="BR308" i="20"/>
  <c r="BQ308" i="20"/>
  <c r="BP308" i="20"/>
  <c r="BO308" i="20"/>
  <c r="BN308" i="20"/>
  <c r="BM308" i="20"/>
  <c r="BL308" i="20"/>
  <c r="BK308" i="20"/>
  <c r="BJ308" i="20"/>
  <c r="A308" i="20"/>
  <c r="CT307" i="20"/>
  <c r="CS307" i="20"/>
  <c r="CR307" i="20"/>
  <c r="CQ307" i="20"/>
  <c r="CP307" i="20"/>
  <c r="CO307" i="20"/>
  <c r="CN307" i="20"/>
  <c r="CM307" i="20"/>
  <c r="CL307" i="20"/>
  <c r="CK307" i="20"/>
  <c r="CJ307" i="20"/>
  <c r="CI307" i="20"/>
  <c r="CH307" i="20"/>
  <c r="CG307" i="20"/>
  <c r="CF307" i="20"/>
  <c r="CE307" i="20"/>
  <c r="CD307" i="20"/>
  <c r="CC307" i="20"/>
  <c r="CB307" i="20"/>
  <c r="CA307" i="20"/>
  <c r="BZ307" i="20"/>
  <c r="BY307" i="20"/>
  <c r="BX307" i="20"/>
  <c r="BW307" i="20"/>
  <c r="BV307" i="20"/>
  <c r="BU307" i="20"/>
  <c r="BT307" i="20"/>
  <c r="BS307" i="20"/>
  <c r="BR307" i="20"/>
  <c r="BQ307" i="20"/>
  <c r="BP307" i="20"/>
  <c r="BO307" i="20"/>
  <c r="BN307" i="20"/>
  <c r="BM307" i="20"/>
  <c r="BL307" i="20"/>
  <c r="BK307" i="20"/>
  <c r="BJ307" i="20"/>
  <c r="A307" i="20"/>
  <c r="CT306" i="20"/>
  <c r="CS306" i="20"/>
  <c r="CR306" i="20"/>
  <c r="CQ306" i="20"/>
  <c r="CP306" i="20"/>
  <c r="CO306" i="20"/>
  <c r="CN306" i="20"/>
  <c r="CM306" i="20"/>
  <c r="CL306" i="20"/>
  <c r="CK306" i="20"/>
  <c r="CJ306" i="20"/>
  <c r="CI306" i="20"/>
  <c r="CH306" i="20"/>
  <c r="CG306" i="20"/>
  <c r="CF306" i="20"/>
  <c r="CE306" i="20"/>
  <c r="CD306" i="20"/>
  <c r="CC306" i="20"/>
  <c r="CB306" i="20"/>
  <c r="CA306" i="20"/>
  <c r="BZ306" i="20"/>
  <c r="BY306" i="20"/>
  <c r="BX306" i="20"/>
  <c r="BW306" i="20"/>
  <c r="BV306" i="20"/>
  <c r="BU306" i="20"/>
  <c r="BT306" i="20"/>
  <c r="BS306" i="20"/>
  <c r="BR306" i="20"/>
  <c r="BQ306" i="20"/>
  <c r="BP306" i="20"/>
  <c r="BO306" i="20"/>
  <c r="BN306" i="20"/>
  <c r="BM306" i="20"/>
  <c r="BL306" i="20"/>
  <c r="BK306" i="20"/>
  <c r="BJ306" i="20"/>
  <c r="A306" i="20"/>
  <c r="CT305" i="20"/>
  <c r="CS305" i="20"/>
  <c r="CR305" i="20"/>
  <c r="CQ305" i="20"/>
  <c r="CP305" i="20"/>
  <c r="CO305" i="20"/>
  <c r="CN305" i="20"/>
  <c r="CM305" i="20"/>
  <c r="CL305" i="20"/>
  <c r="CK305" i="20"/>
  <c r="CJ305" i="20"/>
  <c r="CI305" i="20"/>
  <c r="CH305" i="20"/>
  <c r="CG305" i="20"/>
  <c r="CF305" i="20"/>
  <c r="CE305" i="20"/>
  <c r="CD305" i="20"/>
  <c r="CC305" i="20"/>
  <c r="CB305" i="20"/>
  <c r="CA305" i="20"/>
  <c r="BZ305" i="20"/>
  <c r="BY305" i="20"/>
  <c r="BX305" i="20"/>
  <c r="BW305" i="20"/>
  <c r="BV305" i="20"/>
  <c r="BU305" i="20"/>
  <c r="BT305" i="20"/>
  <c r="BS305" i="20"/>
  <c r="BR305" i="20"/>
  <c r="BQ305" i="20"/>
  <c r="BP305" i="20"/>
  <c r="BO305" i="20"/>
  <c r="BN305" i="20"/>
  <c r="BM305" i="20"/>
  <c r="BL305" i="20"/>
  <c r="BK305" i="20"/>
  <c r="BJ305" i="20"/>
  <c r="A305" i="20"/>
  <c r="CT304" i="20"/>
  <c r="CS304" i="20"/>
  <c r="CR304" i="20"/>
  <c r="CQ304" i="20"/>
  <c r="CP304" i="20"/>
  <c r="CO304" i="20"/>
  <c r="CN304" i="20"/>
  <c r="CM304" i="20"/>
  <c r="CL304" i="20"/>
  <c r="CK304" i="20"/>
  <c r="CJ304" i="20"/>
  <c r="CI304" i="20"/>
  <c r="CH304" i="20"/>
  <c r="CG304" i="20"/>
  <c r="CF304" i="20"/>
  <c r="CE304" i="20"/>
  <c r="CD304" i="20"/>
  <c r="CC304" i="20"/>
  <c r="CB304" i="20"/>
  <c r="CA304" i="20"/>
  <c r="BZ304" i="20"/>
  <c r="BY304" i="20"/>
  <c r="BX304" i="20"/>
  <c r="BW304" i="20"/>
  <c r="BV304" i="20"/>
  <c r="BU304" i="20"/>
  <c r="BT304" i="20"/>
  <c r="BS304" i="20"/>
  <c r="BR304" i="20"/>
  <c r="BQ304" i="20"/>
  <c r="BP304" i="20"/>
  <c r="BO304" i="20"/>
  <c r="BN304" i="20"/>
  <c r="BM304" i="20"/>
  <c r="BL304" i="20"/>
  <c r="BK304" i="20"/>
  <c r="BJ304" i="20"/>
  <c r="A304" i="20"/>
  <c r="CT303" i="20"/>
  <c r="CS303" i="20"/>
  <c r="CR303" i="20"/>
  <c r="CQ303" i="20"/>
  <c r="CP303" i="20"/>
  <c r="CO303" i="20"/>
  <c r="CN303" i="20"/>
  <c r="CM303" i="20"/>
  <c r="CL303" i="20"/>
  <c r="CK303" i="20"/>
  <c r="CJ303" i="20"/>
  <c r="CI303" i="20"/>
  <c r="CH303" i="20"/>
  <c r="CG303" i="20"/>
  <c r="CF303" i="20"/>
  <c r="CE303" i="20"/>
  <c r="CD303" i="20"/>
  <c r="CC303" i="20"/>
  <c r="CB303" i="20"/>
  <c r="CA303" i="20"/>
  <c r="BZ303" i="20"/>
  <c r="BY303" i="20"/>
  <c r="BX303" i="20"/>
  <c r="BW303" i="20"/>
  <c r="BV303" i="20"/>
  <c r="BU303" i="20"/>
  <c r="BT303" i="20"/>
  <c r="BS303" i="20"/>
  <c r="BR303" i="20"/>
  <c r="BQ303" i="20"/>
  <c r="BP303" i="20"/>
  <c r="BO303" i="20"/>
  <c r="BN303" i="20"/>
  <c r="BM303" i="20"/>
  <c r="BL303" i="20"/>
  <c r="BK303" i="20"/>
  <c r="BJ303" i="20"/>
  <c r="A303" i="20"/>
  <c r="CT302" i="20"/>
  <c r="CS302" i="20"/>
  <c r="CR302" i="20"/>
  <c r="CQ302" i="20"/>
  <c r="CP302" i="20"/>
  <c r="CO302" i="20"/>
  <c r="CN302" i="20"/>
  <c r="CM302" i="20"/>
  <c r="CL302" i="20"/>
  <c r="CK302" i="20"/>
  <c r="CJ302" i="20"/>
  <c r="CI302" i="20"/>
  <c r="CH302" i="20"/>
  <c r="CG302" i="20"/>
  <c r="CF302" i="20"/>
  <c r="CE302" i="20"/>
  <c r="CD302" i="20"/>
  <c r="CC302" i="20"/>
  <c r="CB302" i="20"/>
  <c r="CA302" i="20"/>
  <c r="BZ302" i="20"/>
  <c r="BY302" i="20"/>
  <c r="BX302" i="20"/>
  <c r="BW302" i="20"/>
  <c r="BV302" i="20"/>
  <c r="BU302" i="20"/>
  <c r="BT302" i="20"/>
  <c r="BS302" i="20"/>
  <c r="BR302" i="20"/>
  <c r="BQ302" i="20"/>
  <c r="BP302" i="20"/>
  <c r="BO302" i="20"/>
  <c r="BN302" i="20"/>
  <c r="BM302" i="20"/>
  <c r="BL302" i="20"/>
  <c r="BK302" i="20"/>
  <c r="BJ302" i="20"/>
  <c r="A302" i="20"/>
  <c r="CT301" i="20"/>
  <c r="CS301" i="20"/>
  <c r="CR301" i="20"/>
  <c r="CQ301" i="20"/>
  <c r="CP301" i="20"/>
  <c r="CO301" i="20"/>
  <c r="CN301" i="20"/>
  <c r="CM301" i="20"/>
  <c r="CL301" i="20"/>
  <c r="CK301" i="20"/>
  <c r="CJ301" i="20"/>
  <c r="CI301" i="20"/>
  <c r="CH301" i="20"/>
  <c r="CG301" i="20"/>
  <c r="CF301" i="20"/>
  <c r="CE301" i="20"/>
  <c r="CD301" i="20"/>
  <c r="CC301" i="20"/>
  <c r="CB301" i="20"/>
  <c r="CA301" i="20"/>
  <c r="BZ301" i="20"/>
  <c r="BY301" i="20"/>
  <c r="BX301" i="20"/>
  <c r="BW301" i="20"/>
  <c r="BV301" i="20"/>
  <c r="BU301" i="20"/>
  <c r="BT301" i="20"/>
  <c r="BS301" i="20"/>
  <c r="BR301" i="20"/>
  <c r="BQ301" i="20"/>
  <c r="BP301" i="20"/>
  <c r="BO301" i="20"/>
  <c r="BN301" i="20"/>
  <c r="BM301" i="20"/>
  <c r="BL301" i="20"/>
  <c r="BK301" i="20"/>
  <c r="BJ301" i="20"/>
  <c r="A301" i="20"/>
  <c r="CT300" i="20"/>
  <c r="CS300" i="20"/>
  <c r="CR300" i="20"/>
  <c r="CQ300" i="20"/>
  <c r="CP300" i="20"/>
  <c r="CO300" i="20"/>
  <c r="CN300" i="20"/>
  <c r="CM300" i="20"/>
  <c r="CL300" i="20"/>
  <c r="CK300" i="20"/>
  <c r="CJ300" i="20"/>
  <c r="CI300" i="20"/>
  <c r="CH300" i="20"/>
  <c r="CG300" i="20"/>
  <c r="CF300" i="20"/>
  <c r="CE300" i="20"/>
  <c r="CD300" i="20"/>
  <c r="CC300" i="20"/>
  <c r="CB300" i="20"/>
  <c r="CA300" i="20"/>
  <c r="BZ300" i="20"/>
  <c r="BY300" i="20"/>
  <c r="BX300" i="20"/>
  <c r="BW300" i="20"/>
  <c r="BV300" i="20"/>
  <c r="BU300" i="20"/>
  <c r="BT300" i="20"/>
  <c r="BS300" i="20"/>
  <c r="BR300" i="20"/>
  <c r="BQ300" i="20"/>
  <c r="BP300" i="20"/>
  <c r="BO300" i="20"/>
  <c r="BN300" i="20"/>
  <c r="BM300" i="20"/>
  <c r="BL300" i="20"/>
  <c r="BK300" i="20"/>
  <c r="BJ300" i="20"/>
  <c r="A300" i="20"/>
  <c r="CT299" i="20"/>
  <c r="CS299" i="20"/>
  <c r="CR299" i="20"/>
  <c r="CQ299" i="20"/>
  <c r="CP299" i="20"/>
  <c r="CO299" i="20"/>
  <c r="CN299" i="20"/>
  <c r="CM299" i="20"/>
  <c r="CL299" i="20"/>
  <c r="CK299" i="20"/>
  <c r="CJ299" i="20"/>
  <c r="CI299" i="20"/>
  <c r="CH299" i="20"/>
  <c r="CG299" i="20"/>
  <c r="CF299" i="20"/>
  <c r="CE299" i="20"/>
  <c r="CD299" i="20"/>
  <c r="CC299" i="20"/>
  <c r="CB299" i="20"/>
  <c r="CA299" i="20"/>
  <c r="BZ299" i="20"/>
  <c r="BY299" i="20"/>
  <c r="BX299" i="20"/>
  <c r="BW299" i="20"/>
  <c r="BV299" i="20"/>
  <c r="BU299" i="20"/>
  <c r="BT299" i="20"/>
  <c r="BS299" i="20"/>
  <c r="BR299" i="20"/>
  <c r="BQ299" i="20"/>
  <c r="BP299" i="20"/>
  <c r="BO299" i="20"/>
  <c r="BN299" i="20"/>
  <c r="BM299" i="20"/>
  <c r="BL299" i="20"/>
  <c r="BK299" i="20"/>
  <c r="BJ299" i="20"/>
  <c r="A299" i="20"/>
  <c r="CT298" i="20"/>
  <c r="CS298" i="20"/>
  <c r="CR298" i="20"/>
  <c r="CQ298" i="20"/>
  <c r="CP298" i="20"/>
  <c r="CO298" i="20"/>
  <c r="CN298" i="20"/>
  <c r="CM298" i="20"/>
  <c r="CL298" i="20"/>
  <c r="CK298" i="20"/>
  <c r="CJ298" i="20"/>
  <c r="CI298" i="20"/>
  <c r="CH298" i="20"/>
  <c r="CG298" i="20"/>
  <c r="CF298" i="20"/>
  <c r="CE298" i="20"/>
  <c r="CD298" i="20"/>
  <c r="CC298" i="20"/>
  <c r="CB298" i="20"/>
  <c r="CA298" i="20"/>
  <c r="BZ298" i="20"/>
  <c r="BY298" i="20"/>
  <c r="BX298" i="20"/>
  <c r="BW298" i="20"/>
  <c r="BV298" i="20"/>
  <c r="BU298" i="20"/>
  <c r="BT298" i="20"/>
  <c r="BS298" i="20"/>
  <c r="BR298" i="20"/>
  <c r="BQ298" i="20"/>
  <c r="BP298" i="20"/>
  <c r="BO298" i="20"/>
  <c r="BN298" i="20"/>
  <c r="BM298" i="20"/>
  <c r="BL298" i="20"/>
  <c r="BK298" i="20"/>
  <c r="BJ298" i="20"/>
  <c r="A298" i="20"/>
  <c r="CT297" i="20"/>
  <c r="CS297" i="20"/>
  <c r="CR297" i="20"/>
  <c r="CQ297" i="20"/>
  <c r="CP297" i="20"/>
  <c r="CO297" i="20"/>
  <c r="CN297" i="20"/>
  <c r="CM297" i="20"/>
  <c r="CL297" i="20"/>
  <c r="CK297" i="20"/>
  <c r="CJ297" i="20"/>
  <c r="CI297" i="20"/>
  <c r="CH297" i="20"/>
  <c r="CG297" i="20"/>
  <c r="CF297" i="20"/>
  <c r="CE297" i="20"/>
  <c r="CD297" i="20"/>
  <c r="CC297" i="20"/>
  <c r="CB297" i="20"/>
  <c r="CA297" i="20"/>
  <c r="BZ297" i="20"/>
  <c r="BY297" i="20"/>
  <c r="BX297" i="20"/>
  <c r="BW297" i="20"/>
  <c r="BV297" i="20"/>
  <c r="BU297" i="20"/>
  <c r="BT297" i="20"/>
  <c r="BS297" i="20"/>
  <c r="BR297" i="20"/>
  <c r="BQ297" i="20"/>
  <c r="BP297" i="20"/>
  <c r="BO297" i="20"/>
  <c r="BN297" i="20"/>
  <c r="BM297" i="20"/>
  <c r="BL297" i="20"/>
  <c r="BK297" i="20"/>
  <c r="BJ297" i="20"/>
  <c r="A297" i="20"/>
  <c r="CT296" i="20"/>
  <c r="CS296" i="20"/>
  <c r="CR296" i="20"/>
  <c r="CQ296" i="20"/>
  <c r="CP296" i="20"/>
  <c r="CO296" i="20"/>
  <c r="CN296" i="20"/>
  <c r="CM296" i="20"/>
  <c r="CL296" i="20"/>
  <c r="CK296" i="20"/>
  <c r="CJ296" i="20"/>
  <c r="CI296" i="20"/>
  <c r="CH296" i="20"/>
  <c r="CG296" i="20"/>
  <c r="CF296" i="20"/>
  <c r="CE296" i="20"/>
  <c r="CD296" i="20"/>
  <c r="CC296" i="20"/>
  <c r="CB296" i="20"/>
  <c r="CA296" i="20"/>
  <c r="BZ296" i="20"/>
  <c r="BY296" i="20"/>
  <c r="BX296" i="20"/>
  <c r="BW296" i="20"/>
  <c r="BV296" i="20"/>
  <c r="BU296" i="20"/>
  <c r="BT296" i="20"/>
  <c r="BS296" i="20"/>
  <c r="BR296" i="20"/>
  <c r="BQ296" i="20"/>
  <c r="BP296" i="20"/>
  <c r="BO296" i="20"/>
  <c r="BN296" i="20"/>
  <c r="BM296" i="20"/>
  <c r="BL296" i="20"/>
  <c r="BK296" i="20"/>
  <c r="BJ296" i="20"/>
  <c r="A296" i="20"/>
  <c r="CT295" i="20"/>
  <c r="CS295" i="20"/>
  <c r="CR295" i="20"/>
  <c r="CQ295" i="20"/>
  <c r="CP295" i="20"/>
  <c r="CO295" i="20"/>
  <c r="CN295" i="20"/>
  <c r="CM295" i="20"/>
  <c r="CL295" i="20"/>
  <c r="CK295" i="20"/>
  <c r="CJ295" i="20"/>
  <c r="CI295" i="20"/>
  <c r="CH295" i="20"/>
  <c r="CG295" i="20"/>
  <c r="CF295" i="20"/>
  <c r="CE295" i="20"/>
  <c r="CD295" i="20"/>
  <c r="CC295" i="20"/>
  <c r="CB295" i="20"/>
  <c r="CA295" i="20"/>
  <c r="BZ295" i="20"/>
  <c r="BY295" i="20"/>
  <c r="BX295" i="20"/>
  <c r="BW295" i="20"/>
  <c r="BV295" i="20"/>
  <c r="BU295" i="20"/>
  <c r="BT295" i="20"/>
  <c r="BS295" i="20"/>
  <c r="BR295" i="20"/>
  <c r="BQ295" i="20"/>
  <c r="BP295" i="20"/>
  <c r="BO295" i="20"/>
  <c r="BN295" i="20"/>
  <c r="BM295" i="20"/>
  <c r="BL295" i="20"/>
  <c r="BK295" i="20"/>
  <c r="BJ295" i="20"/>
  <c r="A295" i="20"/>
  <c r="CT294" i="20"/>
  <c r="CS294" i="20"/>
  <c r="CR294" i="20"/>
  <c r="CQ294" i="20"/>
  <c r="CP294" i="20"/>
  <c r="CO294" i="20"/>
  <c r="CN294" i="20"/>
  <c r="CM294" i="20"/>
  <c r="CL294" i="20"/>
  <c r="CK294" i="20"/>
  <c r="CJ294" i="20"/>
  <c r="CI294" i="20"/>
  <c r="CH294" i="20"/>
  <c r="CG294" i="20"/>
  <c r="CF294" i="20"/>
  <c r="CE294" i="20"/>
  <c r="CD294" i="20"/>
  <c r="CC294" i="20"/>
  <c r="CB294" i="20"/>
  <c r="CA294" i="20"/>
  <c r="BZ294" i="20"/>
  <c r="BY294" i="20"/>
  <c r="BX294" i="20"/>
  <c r="BW294" i="20"/>
  <c r="BV294" i="20"/>
  <c r="BU294" i="20"/>
  <c r="BT294" i="20"/>
  <c r="BS294" i="20"/>
  <c r="BR294" i="20"/>
  <c r="BQ294" i="20"/>
  <c r="BP294" i="20"/>
  <c r="BO294" i="20"/>
  <c r="BN294" i="20"/>
  <c r="BM294" i="20"/>
  <c r="BL294" i="20"/>
  <c r="BK294" i="20"/>
  <c r="BJ294" i="20"/>
  <c r="A294" i="20"/>
  <c r="CT293" i="20"/>
  <c r="CS293" i="20"/>
  <c r="CR293" i="20"/>
  <c r="CQ293" i="20"/>
  <c r="CP293" i="20"/>
  <c r="CO293" i="20"/>
  <c r="CN293" i="20"/>
  <c r="CM293" i="20"/>
  <c r="CL293" i="20"/>
  <c r="CK293" i="20"/>
  <c r="CJ293" i="20"/>
  <c r="CI293" i="20"/>
  <c r="CH293" i="20"/>
  <c r="CG293" i="20"/>
  <c r="CF293" i="20"/>
  <c r="CE293" i="20"/>
  <c r="CD293" i="20"/>
  <c r="CC293" i="20"/>
  <c r="CB293" i="20"/>
  <c r="CA293" i="20"/>
  <c r="BZ293" i="20"/>
  <c r="BY293" i="20"/>
  <c r="BX293" i="20"/>
  <c r="BW293" i="20"/>
  <c r="BV293" i="20"/>
  <c r="BU293" i="20"/>
  <c r="BT293" i="20"/>
  <c r="BS293" i="20"/>
  <c r="BR293" i="20"/>
  <c r="BQ293" i="20"/>
  <c r="BP293" i="20"/>
  <c r="BO293" i="20"/>
  <c r="BN293" i="20"/>
  <c r="BM293" i="20"/>
  <c r="BL293" i="20"/>
  <c r="BK293" i="20"/>
  <c r="BJ293" i="20"/>
  <c r="A293" i="20"/>
  <c r="CT292" i="20"/>
  <c r="CS292" i="20"/>
  <c r="CR292" i="20"/>
  <c r="CQ292" i="20"/>
  <c r="CP292" i="20"/>
  <c r="CO292" i="20"/>
  <c r="CN292" i="20"/>
  <c r="CM292" i="20"/>
  <c r="CL292" i="20"/>
  <c r="CK292" i="20"/>
  <c r="CJ292" i="20"/>
  <c r="CI292" i="20"/>
  <c r="CH292" i="20"/>
  <c r="CG292" i="20"/>
  <c r="CF292" i="20"/>
  <c r="CE292" i="20"/>
  <c r="CD292" i="20"/>
  <c r="CC292" i="20"/>
  <c r="CB292" i="20"/>
  <c r="CA292" i="20"/>
  <c r="BZ292" i="20"/>
  <c r="BY292" i="20"/>
  <c r="BX292" i="20"/>
  <c r="BW292" i="20"/>
  <c r="BV292" i="20"/>
  <c r="BU292" i="20"/>
  <c r="BT292" i="20"/>
  <c r="BS292" i="20"/>
  <c r="BR292" i="20"/>
  <c r="BQ292" i="20"/>
  <c r="BP292" i="20"/>
  <c r="BO292" i="20"/>
  <c r="BN292" i="20"/>
  <c r="BM292" i="20"/>
  <c r="BL292" i="20"/>
  <c r="BK292" i="20"/>
  <c r="BJ292" i="20"/>
  <c r="A292" i="20"/>
  <c r="CT291" i="20"/>
  <c r="CS291" i="20"/>
  <c r="CR291" i="20"/>
  <c r="CQ291" i="20"/>
  <c r="CP291" i="20"/>
  <c r="CO291" i="20"/>
  <c r="CN291" i="20"/>
  <c r="CM291" i="20"/>
  <c r="CL291" i="20"/>
  <c r="CK291" i="20"/>
  <c r="CJ291" i="20"/>
  <c r="CI291" i="20"/>
  <c r="CH291" i="20"/>
  <c r="CG291" i="20"/>
  <c r="CF291" i="20"/>
  <c r="CE291" i="20"/>
  <c r="CD291" i="20"/>
  <c r="CC291" i="20"/>
  <c r="CB291" i="20"/>
  <c r="CA291" i="20"/>
  <c r="BZ291" i="20"/>
  <c r="BY291" i="20"/>
  <c r="BX291" i="20"/>
  <c r="BW291" i="20"/>
  <c r="BV291" i="20"/>
  <c r="BU291" i="20"/>
  <c r="BT291" i="20"/>
  <c r="BS291" i="20"/>
  <c r="BR291" i="20"/>
  <c r="BQ291" i="20"/>
  <c r="BP291" i="20"/>
  <c r="BO291" i="20"/>
  <c r="BN291" i="20"/>
  <c r="BM291" i="20"/>
  <c r="BL291" i="20"/>
  <c r="BK291" i="20"/>
  <c r="BJ291" i="20"/>
  <c r="A291" i="20"/>
  <c r="CT290" i="20"/>
  <c r="CS290" i="20"/>
  <c r="CR290" i="20"/>
  <c r="CQ290" i="20"/>
  <c r="CP290" i="20"/>
  <c r="CO290" i="20"/>
  <c r="CN290" i="20"/>
  <c r="CM290" i="20"/>
  <c r="CL290" i="20"/>
  <c r="CK290" i="20"/>
  <c r="CJ290" i="20"/>
  <c r="CI290" i="20"/>
  <c r="CH290" i="20"/>
  <c r="CG290" i="20"/>
  <c r="CF290" i="20"/>
  <c r="CE290" i="20"/>
  <c r="CD290" i="20"/>
  <c r="CC290" i="20"/>
  <c r="CB290" i="20"/>
  <c r="CA290" i="20"/>
  <c r="BZ290" i="20"/>
  <c r="BY290" i="20"/>
  <c r="BX290" i="20"/>
  <c r="BW290" i="20"/>
  <c r="BV290" i="20"/>
  <c r="BU290" i="20"/>
  <c r="BT290" i="20"/>
  <c r="BS290" i="20"/>
  <c r="BR290" i="20"/>
  <c r="BQ290" i="20"/>
  <c r="BP290" i="20"/>
  <c r="BO290" i="20"/>
  <c r="BN290" i="20"/>
  <c r="BM290" i="20"/>
  <c r="BL290" i="20"/>
  <c r="BK290" i="20"/>
  <c r="BJ290" i="20"/>
  <c r="A290" i="20"/>
  <c r="CT289" i="20"/>
  <c r="CS289" i="20"/>
  <c r="CR289" i="20"/>
  <c r="CQ289" i="20"/>
  <c r="CP289" i="20"/>
  <c r="CO289" i="20"/>
  <c r="CN289" i="20"/>
  <c r="CM289" i="20"/>
  <c r="CL289" i="20"/>
  <c r="CK289" i="20"/>
  <c r="CJ289" i="20"/>
  <c r="CI289" i="20"/>
  <c r="CH289" i="20"/>
  <c r="CG289" i="20"/>
  <c r="CF289" i="20"/>
  <c r="CE289" i="20"/>
  <c r="CD289" i="20"/>
  <c r="CC289" i="20"/>
  <c r="CB289" i="20"/>
  <c r="CA289" i="20"/>
  <c r="BZ289" i="20"/>
  <c r="BY289" i="20"/>
  <c r="BX289" i="20"/>
  <c r="BW289" i="20"/>
  <c r="BV289" i="20"/>
  <c r="BU289" i="20"/>
  <c r="BT289" i="20"/>
  <c r="BS289" i="20"/>
  <c r="BR289" i="20"/>
  <c r="BQ289" i="20"/>
  <c r="BP289" i="20"/>
  <c r="BO289" i="20"/>
  <c r="BN289" i="20"/>
  <c r="BM289" i="20"/>
  <c r="BL289" i="20"/>
  <c r="BK289" i="20"/>
  <c r="BJ289" i="20"/>
  <c r="A289" i="20"/>
  <c r="CT288" i="20"/>
  <c r="CS288" i="20"/>
  <c r="CR288" i="20"/>
  <c r="CQ288" i="20"/>
  <c r="CP288" i="20"/>
  <c r="CO288" i="20"/>
  <c r="CN288" i="20"/>
  <c r="CM288" i="20"/>
  <c r="CL288" i="20"/>
  <c r="CK288" i="20"/>
  <c r="CJ288" i="20"/>
  <c r="CI288" i="20"/>
  <c r="CH288" i="20"/>
  <c r="CG288" i="20"/>
  <c r="CF288" i="20"/>
  <c r="CE288" i="20"/>
  <c r="CD288" i="20"/>
  <c r="CC288" i="20"/>
  <c r="CB288" i="20"/>
  <c r="CA288" i="20"/>
  <c r="BZ288" i="20"/>
  <c r="BY288" i="20"/>
  <c r="BX288" i="20"/>
  <c r="BW288" i="20"/>
  <c r="BV288" i="20"/>
  <c r="BU288" i="20"/>
  <c r="BT288" i="20"/>
  <c r="BS288" i="20"/>
  <c r="BR288" i="20"/>
  <c r="BQ288" i="20"/>
  <c r="BP288" i="20"/>
  <c r="BO288" i="20"/>
  <c r="BN288" i="20"/>
  <c r="BM288" i="20"/>
  <c r="BL288" i="20"/>
  <c r="BK288" i="20"/>
  <c r="BJ288" i="20"/>
  <c r="A288" i="20"/>
  <c r="CT287" i="20"/>
  <c r="CS287" i="20"/>
  <c r="CR287" i="20"/>
  <c r="CQ287" i="20"/>
  <c r="CP287" i="20"/>
  <c r="CO287" i="20"/>
  <c r="CN287" i="20"/>
  <c r="CM287" i="20"/>
  <c r="CL287" i="20"/>
  <c r="CK287" i="20"/>
  <c r="CJ287" i="20"/>
  <c r="CI287" i="20"/>
  <c r="CH287" i="20"/>
  <c r="CG287" i="20"/>
  <c r="CF287" i="20"/>
  <c r="CE287" i="20"/>
  <c r="CD287" i="20"/>
  <c r="CC287" i="20"/>
  <c r="CB287" i="20"/>
  <c r="CA287" i="20"/>
  <c r="BZ287" i="20"/>
  <c r="BY287" i="20"/>
  <c r="BX287" i="20"/>
  <c r="BW287" i="20"/>
  <c r="BV287" i="20"/>
  <c r="BU287" i="20"/>
  <c r="BT287" i="20"/>
  <c r="BS287" i="20"/>
  <c r="BR287" i="20"/>
  <c r="BQ287" i="20"/>
  <c r="BP287" i="20"/>
  <c r="BO287" i="20"/>
  <c r="BN287" i="20"/>
  <c r="BM287" i="20"/>
  <c r="BL287" i="20"/>
  <c r="BK287" i="20"/>
  <c r="BJ287" i="20"/>
  <c r="A287" i="20"/>
  <c r="CT286" i="20"/>
  <c r="CS286" i="20"/>
  <c r="CR286" i="20"/>
  <c r="CQ286" i="20"/>
  <c r="CP286" i="20"/>
  <c r="CO286" i="20"/>
  <c r="CN286" i="20"/>
  <c r="CM286" i="20"/>
  <c r="CL286" i="20"/>
  <c r="CK286" i="20"/>
  <c r="CJ286" i="20"/>
  <c r="CI286" i="20"/>
  <c r="CH286" i="20"/>
  <c r="CG286" i="20"/>
  <c r="CF286" i="20"/>
  <c r="CE286" i="20"/>
  <c r="CD286" i="20"/>
  <c r="CC286" i="20"/>
  <c r="CB286" i="20"/>
  <c r="CA286" i="20"/>
  <c r="BZ286" i="20"/>
  <c r="BY286" i="20"/>
  <c r="BX286" i="20"/>
  <c r="BW286" i="20"/>
  <c r="BV286" i="20"/>
  <c r="BU286" i="20"/>
  <c r="BT286" i="20"/>
  <c r="BS286" i="20"/>
  <c r="BR286" i="20"/>
  <c r="BQ286" i="20"/>
  <c r="BP286" i="20"/>
  <c r="BO286" i="20"/>
  <c r="BN286" i="20"/>
  <c r="BM286" i="20"/>
  <c r="BL286" i="20"/>
  <c r="BK286" i="20"/>
  <c r="BJ286" i="20"/>
  <c r="A286" i="20"/>
  <c r="CT285" i="20"/>
  <c r="CS285" i="20"/>
  <c r="CR285" i="20"/>
  <c r="CQ285" i="20"/>
  <c r="CP285" i="20"/>
  <c r="CO285" i="20"/>
  <c r="CN285" i="20"/>
  <c r="CM285" i="20"/>
  <c r="CL285" i="20"/>
  <c r="CK285" i="20"/>
  <c r="CJ285" i="20"/>
  <c r="CI285" i="20"/>
  <c r="CH285" i="20"/>
  <c r="CG285" i="20"/>
  <c r="CF285" i="20"/>
  <c r="CE285" i="20"/>
  <c r="CD285" i="20"/>
  <c r="CC285" i="20"/>
  <c r="CB285" i="20"/>
  <c r="CA285" i="20"/>
  <c r="BZ285" i="20"/>
  <c r="BY285" i="20"/>
  <c r="BX285" i="20"/>
  <c r="BW285" i="20"/>
  <c r="BV285" i="20"/>
  <c r="BU285" i="20"/>
  <c r="BT285" i="20"/>
  <c r="BS285" i="20"/>
  <c r="BR285" i="20"/>
  <c r="BQ285" i="20"/>
  <c r="BP285" i="20"/>
  <c r="BO285" i="20"/>
  <c r="BN285" i="20"/>
  <c r="BM285" i="20"/>
  <c r="BL285" i="20"/>
  <c r="BK285" i="20"/>
  <c r="BJ285" i="20"/>
  <c r="A285" i="20"/>
  <c r="CT284" i="20"/>
  <c r="CS284" i="20"/>
  <c r="CR284" i="20"/>
  <c r="CQ284" i="20"/>
  <c r="CP284" i="20"/>
  <c r="CO284" i="20"/>
  <c r="CN284" i="20"/>
  <c r="CM284" i="20"/>
  <c r="CL284" i="20"/>
  <c r="CK284" i="20"/>
  <c r="CJ284" i="20"/>
  <c r="CI284" i="20"/>
  <c r="CH284" i="20"/>
  <c r="CG284" i="20"/>
  <c r="CF284" i="20"/>
  <c r="CE284" i="20"/>
  <c r="CD284" i="20"/>
  <c r="CC284" i="20"/>
  <c r="CB284" i="20"/>
  <c r="CA284" i="20"/>
  <c r="BZ284" i="20"/>
  <c r="BY284" i="20"/>
  <c r="BX284" i="20"/>
  <c r="BW284" i="20"/>
  <c r="BV284" i="20"/>
  <c r="BU284" i="20"/>
  <c r="BT284" i="20"/>
  <c r="BS284" i="20"/>
  <c r="BR284" i="20"/>
  <c r="BQ284" i="20"/>
  <c r="BP284" i="20"/>
  <c r="BO284" i="20"/>
  <c r="BN284" i="20"/>
  <c r="BM284" i="20"/>
  <c r="BL284" i="20"/>
  <c r="BK284" i="20"/>
  <c r="BJ284" i="20"/>
  <c r="A284" i="20"/>
  <c r="CT283" i="20"/>
  <c r="CS283" i="20"/>
  <c r="CR283" i="20"/>
  <c r="CQ283" i="20"/>
  <c r="CP283" i="20"/>
  <c r="CO283" i="20"/>
  <c r="CN283" i="20"/>
  <c r="CM283" i="20"/>
  <c r="CL283" i="20"/>
  <c r="CK283" i="20"/>
  <c r="CJ283" i="20"/>
  <c r="CI283" i="20"/>
  <c r="CH283" i="20"/>
  <c r="CG283" i="20"/>
  <c r="CF283" i="20"/>
  <c r="CE283" i="20"/>
  <c r="CD283" i="20"/>
  <c r="CC283" i="20"/>
  <c r="CB283" i="20"/>
  <c r="CA283" i="20"/>
  <c r="BZ283" i="20"/>
  <c r="BY283" i="20"/>
  <c r="BX283" i="20"/>
  <c r="BW283" i="20"/>
  <c r="BV283" i="20"/>
  <c r="BU283" i="20"/>
  <c r="BT283" i="20"/>
  <c r="BS283" i="20"/>
  <c r="BR283" i="20"/>
  <c r="BQ283" i="20"/>
  <c r="BP283" i="20"/>
  <c r="BO283" i="20"/>
  <c r="BN283" i="20"/>
  <c r="BM283" i="20"/>
  <c r="BL283" i="20"/>
  <c r="BK283" i="20"/>
  <c r="BJ283" i="20"/>
  <c r="A283" i="20"/>
  <c r="CT282" i="20"/>
  <c r="CS282" i="20"/>
  <c r="CR282" i="20"/>
  <c r="CQ282" i="20"/>
  <c r="CP282" i="20"/>
  <c r="CO282" i="20"/>
  <c r="CN282" i="20"/>
  <c r="CM282" i="20"/>
  <c r="CL282" i="20"/>
  <c r="CK282" i="20"/>
  <c r="CJ282" i="20"/>
  <c r="CI282" i="20"/>
  <c r="CH282" i="20"/>
  <c r="CG282" i="20"/>
  <c r="CF282" i="20"/>
  <c r="CE282" i="20"/>
  <c r="CD282" i="20"/>
  <c r="CC282" i="20"/>
  <c r="CB282" i="20"/>
  <c r="CA282" i="20"/>
  <c r="BZ282" i="20"/>
  <c r="BY282" i="20"/>
  <c r="BX282" i="20"/>
  <c r="BW282" i="20"/>
  <c r="BV282" i="20"/>
  <c r="BU282" i="20"/>
  <c r="BT282" i="20"/>
  <c r="BS282" i="20"/>
  <c r="BR282" i="20"/>
  <c r="BQ282" i="20"/>
  <c r="BP282" i="20"/>
  <c r="BO282" i="20"/>
  <c r="BN282" i="20"/>
  <c r="BM282" i="20"/>
  <c r="BL282" i="20"/>
  <c r="BK282" i="20"/>
  <c r="BJ282" i="20"/>
  <c r="A282" i="20"/>
  <c r="CT281" i="20"/>
  <c r="CS281" i="20"/>
  <c r="CR281" i="20"/>
  <c r="CQ281" i="20"/>
  <c r="CP281" i="20"/>
  <c r="CO281" i="20"/>
  <c r="CN281" i="20"/>
  <c r="CM281" i="20"/>
  <c r="CL281" i="20"/>
  <c r="CK281" i="20"/>
  <c r="CJ281" i="20"/>
  <c r="CI281" i="20"/>
  <c r="CH281" i="20"/>
  <c r="CG281" i="20"/>
  <c r="CF281" i="20"/>
  <c r="CE281" i="20"/>
  <c r="CD281" i="20"/>
  <c r="CC281" i="20"/>
  <c r="CB281" i="20"/>
  <c r="CA281" i="20"/>
  <c r="BZ281" i="20"/>
  <c r="BY281" i="20"/>
  <c r="BX281" i="20"/>
  <c r="BW281" i="20"/>
  <c r="BV281" i="20"/>
  <c r="BU281" i="20"/>
  <c r="BT281" i="20"/>
  <c r="BS281" i="20"/>
  <c r="BR281" i="20"/>
  <c r="BQ281" i="20"/>
  <c r="BP281" i="20"/>
  <c r="BO281" i="20"/>
  <c r="BN281" i="20"/>
  <c r="BM281" i="20"/>
  <c r="BL281" i="20"/>
  <c r="BK281" i="20"/>
  <c r="BJ281" i="20"/>
  <c r="A281" i="20"/>
  <c r="CT280" i="20"/>
  <c r="CS280" i="20"/>
  <c r="CR280" i="20"/>
  <c r="CQ280" i="20"/>
  <c r="CP280" i="20"/>
  <c r="CO280" i="20"/>
  <c r="CN280" i="20"/>
  <c r="CM280" i="20"/>
  <c r="CL280" i="20"/>
  <c r="CK280" i="20"/>
  <c r="CJ280" i="20"/>
  <c r="CI280" i="20"/>
  <c r="CH280" i="20"/>
  <c r="CG280" i="20"/>
  <c r="CF280" i="20"/>
  <c r="CE280" i="20"/>
  <c r="CD280" i="20"/>
  <c r="CC280" i="20"/>
  <c r="CB280" i="20"/>
  <c r="CA280" i="20"/>
  <c r="BZ280" i="20"/>
  <c r="BY280" i="20"/>
  <c r="BX280" i="20"/>
  <c r="BW280" i="20"/>
  <c r="BV280" i="20"/>
  <c r="BU280" i="20"/>
  <c r="BT280" i="20"/>
  <c r="BS280" i="20"/>
  <c r="BR280" i="20"/>
  <c r="BQ280" i="20"/>
  <c r="BP280" i="20"/>
  <c r="BO280" i="20"/>
  <c r="BN280" i="20"/>
  <c r="BM280" i="20"/>
  <c r="BL280" i="20"/>
  <c r="BK280" i="20"/>
  <c r="BJ280" i="20"/>
  <c r="A280" i="20"/>
  <c r="CT279" i="20"/>
  <c r="CS279" i="20"/>
  <c r="CR279" i="20"/>
  <c r="CQ279" i="20"/>
  <c r="CP279" i="20"/>
  <c r="CO279" i="20"/>
  <c r="CN279" i="20"/>
  <c r="CM279" i="20"/>
  <c r="CL279" i="20"/>
  <c r="CK279" i="20"/>
  <c r="CJ279" i="20"/>
  <c r="CI279" i="20"/>
  <c r="CH279" i="20"/>
  <c r="CG279" i="20"/>
  <c r="CF279" i="20"/>
  <c r="CE279" i="20"/>
  <c r="CD279" i="20"/>
  <c r="CC279" i="20"/>
  <c r="CB279" i="20"/>
  <c r="CA279" i="20"/>
  <c r="BZ279" i="20"/>
  <c r="BY279" i="20"/>
  <c r="BX279" i="20"/>
  <c r="BW279" i="20"/>
  <c r="BV279" i="20"/>
  <c r="BU279" i="20"/>
  <c r="BT279" i="20"/>
  <c r="BS279" i="20"/>
  <c r="BR279" i="20"/>
  <c r="BQ279" i="20"/>
  <c r="BP279" i="20"/>
  <c r="BO279" i="20"/>
  <c r="BN279" i="20"/>
  <c r="BM279" i="20"/>
  <c r="BL279" i="20"/>
  <c r="BK279" i="20"/>
  <c r="BJ279" i="20"/>
  <c r="A279" i="20"/>
  <c r="CT278" i="20"/>
  <c r="CS278" i="20"/>
  <c r="CR278" i="20"/>
  <c r="CQ278" i="20"/>
  <c r="CP278" i="20"/>
  <c r="CO278" i="20"/>
  <c r="CN278" i="20"/>
  <c r="CM278" i="20"/>
  <c r="CL278" i="20"/>
  <c r="CK278" i="20"/>
  <c r="CJ278" i="20"/>
  <c r="CI278" i="20"/>
  <c r="CH278" i="20"/>
  <c r="CG278" i="20"/>
  <c r="CF278" i="20"/>
  <c r="CE278" i="20"/>
  <c r="CD278" i="20"/>
  <c r="CC278" i="20"/>
  <c r="CB278" i="20"/>
  <c r="CA278" i="20"/>
  <c r="BZ278" i="20"/>
  <c r="BY278" i="20"/>
  <c r="BX278" i="20"/>
  <c r="BW278" i="20"/>
  <c r="BV278" i="20"/>
  <c r="BU278" i="20"/>
  <c r="BT278" i="20"/>
  <c r="BS278" i="20"/>
  <c r="BR278" i="20"/>
  <c r="BQ278" i="20"/>
  <c r="BP278" i="20"/>
  <c r="BO278" i="20"/>
  <c r="BN278" i="20"/>
  <c r="BM278" i="20"/>
  <c r="BL278" i="20"/>
  <c r="BK278" i="20"/>
  <c r="BJ278" i="20"/>
  <c r="A278" i="20"/>
  <c r="CT277" i="20"/>
  <c r="CS277" i="20"/>
  <c r="CR277" i="20"/>
  <c r="CQ277" i="20"/>
  <c r="CP277" i="20"/>
  <c r="CO277" i="20"/>
  <c r="CN277" i="20"/>
  <c r="CM277" i="20"/>
  <c r="CL277" i="20"/>
  <c r="CK277" i="20"/>
  <c r="CJ277" i="20"/>
  <c r="CI277" i="20"/>
  <c r="CH277" i="20"/>
  <c r="CG277" i="20"/>
  <c r="CF277" i="20"/>
  <c r="CE277" i="20"/>
  <c r="CD277" i="20"/>
  <c r="CC277" i="20"/>
  <c r="CB277" i="20"/>
  <c r="CA277" i="20"/>
  <c r="BZ277" i="20"/>
  <c r="BY277" i="20"/>
  <c r="BX277" i="20"/>
  <c r="BW277" i="20"/>
  <c r="BV277" i="20"/>
  <c r="BU277" i="20"/>
  <c r="BT277" i="20"/>
  <c r="BS277" i="20"/>
  <c r="BR277" i="20"/>
  <c r="BQ277" i="20"/>
  <c r="BP277" i="20"/>
  <c r="BO277" i="20"/>
  <c r="BN277" i="20"/>
  <c r="BM277" i="20"/>
  <c r="BL277" i="20"/>
  <c r="BK277" i="20"/>
  <c r="BJ277" i="20"/>
  <c r="A277" i="20"/>
  <c r="CT276" i="20"/>
  <c r="CS276" i="20"/>
  <c r="CR276" i="20"/>
  <c r="CQ276" i="20"/>
  <c r="CP276" i="20"/>
  <c r="CO276" i="20"/>
  <c r="CN276" i="20"/>
  <c r="CM276" i="20"/>
  <c r="CL276" i="20"/>
  <c r="CK276" i="20"/>
  <c r="CJ276" i="20"/>
  <c r="CI276" i="20"/>
  <c r="CH276" i="20"/>
  <c r="CG276" i="20"/>
  <c r="CF276" i="20"/>
  <c r="CE276" i="20"/>
  <c r="CD276" i="20"/>
  <c r="CC276" i="20"/>
  <c r="CB276" i="20"/>
  <c r="CA276" i="20"/>
  <c r="BZ276" i="20"/>
  <c r="BY276" i="20"/>
  <c r="BX276" i="20"/>
  <c r="BW276" i="20"/>
  <c r="BV276" i="20"/>
  <c r="BU276" i="20"/>
  <c r="BT276" i="20"/>
  <c r="BS276" i="20"/>
  <c r="BR276" i="20"/>
  <c r="BQ276" i="20"/>
  <c r="BP276" i="20"/>
  <c r="BO276" i="20"/>
  <c r="BN276" i="20"/>
  <c r="BM276" i="20"/>
  <c r="BL276" i="20"/>
  <c r="BK276" i="20"/>
  <c r="BJ276" i="20"/>
  <c r="A276" i="20"/>
  <c r="CT275" i="20"/>
  <c r="CS275" i="20"/>
  <c r="CR275" i="20"/>
  <c r="CQ275" i="20"/>
  <c r="CP275" i="20"/>
  <c r="CO275" i="20"/>
  <c r="CN275" i="20"/>
  <c r="CM275" i="20"/>
  <c r="CL275" i="20"/>
  <c r="CK275" i="20"/>
  <c r="CJ275" i="20"/>
  <c r="CI275" i="20"/>
  <c r="CH275" i="20"/>
  <c r="CG275" i="20"/>
  <c r="CF275" i="20"/>
  <c r="CE275" i="20"/>
  <c r="CD275" i="20"/>
  <c r="CC275" i="20"/>
  <c r="CB275" i="20"/>
  <c r="CA275" i="20"/>
  <c r="BZ275" i="20"/>
  <c r="BY275" i="20"/>
  <c r="BX275" i="20"/>
  <c r="BW275" i="20"/>
  <c r="BV275" i="20"/>
  <c r="BU275" i="20"/>
  <c r="BT275" i="20"/>
  <c r="BS275" i="20"/>
  <c r="BR275" i="20"/>
  <c r="BQ275" i="20"/>
  <c r="BP275" i="20"/>
  <c r="BO275" i="20"/>
  <c r="BN275" i="20"/>
  <c r="BM275" i="20"/>
  <c r="BL275" i="20"/>
  <c r="BK275" i="20"/>
  <c r="BJ275" i="20"/>
  <c r="A275" i="20"/>
  <c r="CT274" i="20"/>
  <c r="CS274" i="20"/>
  <c r="CR274" i="20"/>
  <c r="CQ274" i="20"/>
  <c r="CP274" i="20"/>
  <c r="CO274" i="20"/>
  <c r="CN274" i="20"/>
  <c r="CM274" i="20"/>
  <c r="CL274" i="20"/>
  <c r="CK274" i="20"/>
  <c r="CJ274" i="20"/>
  <c r="CI274" i="20"/>
  <c r="CH274" i="20"/>
  <c r="CG274" i="20"/>
  <c r="CF274" i="20"/>
  <c r="CE274" i="20"/>
  <c r="CD274" i="20"/>
  <c r="CC274" i="20"/>
  <c r="CB274" i="20"/>
  <c r="CA274" i="20"/>
  <c r="BZ274" i="20"/>
  <c r="BY274" i="20"/>
  <c r="BX274" i="20"/>
  <c r="BW274" i="20"/>
  <c r="BV274" i="20"/>
  <c r="BU274" i="20"/>
  <c r="BT274" i="20"/>
  <c r="BS274" i="20"/>
  <c r="BR274" i="20"/>
  <c r="BQ274" i="20"/>
  <c r="BP274" i="20"/>
  <c r="BO274" i="20"/>
  <c r="BN274" i="20"/>
  <c r="BM274" i="20"/>
  <c r="BL274" i="20"/>
  <c r="BK274" i="20"/>
  <c r="BJ274" i="20"/>
  <c r="A274" i="20"/>
  <c r="CT273" i="20"/>
  <c r="CS273" i="20"/>
  <c r="CR273" i="20"/>
  <c r="CQ273" i="20"/>
  <c r="CP273" i="20"/>
  <c r="CO273" i="20"/>
  <c r="CN273" i="20"/>
  <c r="CM273" i="20"/>
  <c r="CL273" i="20"/>
  <c r="CK273" i="20"/>
  <c r="CJ273" i="20"/>
  <c r="CI273" i="20"/>
  <c r="CH273" i="20"/>
  <c r="CG273" i="20"/>
  <c r="CF273" i="20"/>
  <c r="CE273" i="20"/>
  <c r="CD273" i="20"/>
  <c r="CC273" i="20"/>
  <c r="CB273" i="20"/>
  <c r="CA273" i="20"/>
  <c r="BZ273" i="20"/>
  <c r="BY273" i="20"/>
  <c r="BX273" i="20"/>
  <c r="BW273" i="20"/>
  <c r="BV273" i="20"/>
  <c r="BU273" i="20"/>
  <c r="BT273" i="20"/>
  <c r="BS273" i="20"/>
  <c r="BR273" i="20"/>
  <c r="BQ273" i="20"/>
  <c r="BP273" i="20"/>
  <c r="BO273" i="20"/>
  <c r="BN273" i="20"/>
  <c r="BM273" i="20"/>
  <c r="BL273" i="20"/>
  <c r="BK273" i="20"/>
  <c r="BJ273" i="20"/>
  <c r="A273" i="20"/>
  <c r="CT272" i="20"/>
  <c r="CS272" i="20"/>
  <c r="CR272" i="20"/>
  <c r="CQ272" i="20"/>
  <c r="CP272" i="20"/>
  <c r="CO272" i="20"/>
  <c r="CN272" i="20"/>
  <c r="CM272" i="20"/>
  <c r="CL272" i="20"/>
  <c r="CK272" i="20"/>
  <c r="CJ272" i="20"/>
  <c r="CI272" i="20"/>
  <c r="CH272" i="20"/>
  <c r="CG272" i="20"/>
  <c r="CF272" i="20"/>
  <c r="CE272" i="20"/>
  <c r="CD272" i="20"/>
  <c r="CC272" i="20"/>
  <c r="CB272" i="20"/>
  <c r="CA272" i="20"/>
  <c r="BZ272" i="20"/>
  <c r="BY272" i="20"/>
  <c r="BX272" i="20"/>
  <c r="BW272" i="20"/>
  <c r="BV272" i="20"/>
  <c r="BU272" i="20"/>
  <c r="BT272" i="20"/>
  <c r="BS272" i="20"/>
  <c r="BR272" i="20"/>
  <c r="BQ272" i="20"/>
  <c r="BP272" i="20"/>
  <c r="BO272" i="20"/>
  <c r="BN272" i="20"/>
  <c r="BM272" i="20"/>
  <c r="BL272" i="20"/>
  <c r="BK272" i="20"/>
  <c r="BJ272" i="20"/>
  <c r="A272" i="20"/>
  <c r="CT271" i="20"/>
  <c r="CS271" i="20"/>
  <c r="CR271" i="20"/>
  <c r="CQ271" i="20"/>
  <c r="CP271" i="20"/>
  <c r="CO271" i="20"/>
  <c r="CN271" i="20"/>
  <c r="CM271" i="20"/>
  <c r="CL271" i="20"/>
  <c r="CK271" i="20"/>
  <c r="CJ271" i="20"/>
  <c r="CI271" i="20"/>
  <c r="CH271" i="20"/>
  <c r="CG271" i="20"/>
  <c r="CF271" i="20"/>
  <c r="CE271" i="20"/>
  <c r="CD271" i="20"/>
  <c r="CC271" i="20"/>
  <c r="CB271" i="20"/>
  <c r="CA271" i="20"/>
  <c r="BZ271" i="20"/>
  <c r="BY271" i="20"/>
  <c r="BX271" i="20"/>
  <c r="BW271" i="20"/>
  <c r="BV271" i="20"/>
  <c r="BU271" i="20"/>
  <c r="BT271" i="20"/>
  <c r="BS271" i="20"/>
  <c r="BR271" i="20"/>
  <c r="BQ271" i="20"/>
  <c r="BP271" i="20"/>
  <c r="BO271" i="20"/>
  <c r="BN271" i="20"/>
  <c r="BM271" i="20"/>
  <c r="BL271" i="20"/>
  <c r="BK271" i="20"/>
  <c r="BJ271" i="20"/>
  <c r="A271" i="20"/>
  <c r="CT270" i="20"/>
  <c r="CS270" i="20"/>
  <c r="CR270" i="20"/>
  <c r="CQ270" i="20"/>
  <c r="CP270" i="20"/>
  <c r="CO270" i="20"/>
  <c r="CN270" i="20"/>
  <c r="CM270" i="20"/>
  <c r="CL270" i="20"/>
  <c r="CK270" i="20"/>
  <c r="CJ270" i="20"/>
  <c r="CI270" i="20"/>
  <c r="CH270" i="20"/>
  <c r="CG270" i="20"/>
  <c r="CF270" i="20"/>
  <c r="CE270" i="20"/>
  <c r="CD270" i="20"/>
  <c r="CC270" i="20"/>
  <c r="CB270" i="20"/>
  <c r="CA270" i="20"/>
  <c r="BZ270" i="20"/>
  <c r="BY270" i="20"/>
  <c r="BX270" i="20"/>
  <c r="BW270" i="20"/>
  <c r="BV270" i="20"/>
  <c r="BU270" i="20"/>
  <c r="BT270" i="20"/>
  <c r="BS270" i="20"/>
  <c r="BR270" i="20"/>
  <c r="BQ270" i="20"/>
  <c r="BP270" i="20"/>
  <c r="BO270" i="20"/>
  <c r="BN270" i="20"/>
  <c r="BM270" i="20"/>
  <c r="BL270" i="20"/>
  <c r="BK270" i="20"/>
  <c r="BJ270" i="20"/>
  <c r="A270" i="20"/>
  <c r="CT269" i="20"/>
  <c r="CS269" i="20"/>
  <c r="CR269" i="20"/>
  <c r="CQ269" i="20"/>
  <c r="CP269" i="20"/>
  <c r="CO269" i="20"/>
  <c r="CN269" i="20"/>
  <c r="CM269" i="20"/>
  <c r="CL269" i="20"/>
  <c r="CK269" i="20"/>
  <c r="CJ269" i="20"/>
  <c r="CI269" i="20"/>
  <c r="CH269" i="20"/>
  <c r="CG269" i="20"/>
  <c r="CF269" i="20"/>
  <c r="CE269" i="20"/>
  <c r="CD269" i="20"/>
  <c r="CC269" i="20"/>
  <c r="CB269" i="20"/>
  <c r="CA269" i="20"/>
  <c r="BZ269" i="20"/>
  <c r="BY269" i="20"/>
  <c r="BX269" i="20"/>
  <c r="BW269" i="20"/>
  <c r="BV269" i="20"/>
  <c r="BU269" i="20"/>
  <c r="BT269" i="20"/>
  <c r="BS269" i="20"/>
  <c r="BR269" i="20"/>
  <c r="BQ269" i="20"/>
  <c r="BP269" i="20"/>
  <c r="BO269" i="20"/>
  <c r="BN269" i="20"/>
  <c r="BM269" i="20"/>
  <c r="BL269" i="20"/>
  <c r="BK269" i="20"/>
  <c r="BJ269" i="20"/>
  <c r="A269" i="20"/>
  <c r="CT268" i="20"/>
  <c r="CS268" i="20"/>
  <c r="CR268" i="20"/>
  <c r="CQ268" i="20"/>
  <c r="CP268" i="20"/>
  <c r="CO268" i="20"/>
  <c r="CN268" i="20"/>
  <c r="CM268" i="20"/>
  <c r="CL268" i="20"/>
  <c r="CK268" i="20"/>
  <c r="CJ268" i="20"/>
  <c r="CI268" i="20"/>
  <c r="CH268" i="20"/>
  <c r="CG268" i="20"/>
  <c r="CF268" i="20"/>
  <c r="CE268" i="20"/>
  <c r="CD268" i="20"/>
  <c r="CC268" i="20"/>
  <c r="CB268" i="20"/>
  <c r="CA268" i="20"/>
  <c r="BZ268" i="20"/>
  <c r="BY268" i="20"/>
  <c r="BX268" i="20"/>
  <c r="BW268" i="20"/>
  <c r="BV268" i="20"/>
  <c r="BU268" i="20"/>
  <c r="BT268" i="20"/>
  <c r="BS268" i="20"/>
  <c r="BR268" i="20"/>
  <c r="BQ268" i="20"/>
  <c r="BP268" i="20"/>
  <c r="BO268" i="20"/>
  <c r="BN268" i="20"/>
  <c r="BM268" i="20"/>
  <c r="BL268" i="20"/>
  <c r="BK268" i="20"/>
  <c r="BJ268" i="20"/>
  <c r="A268" i="20"/>
  <c r="CT267" i="20"/>
  <c r="CS267" i="20"/>
  <c r="CR267" i="20"/>
  <c r="CQ267" i="20"/>
  <c r="CP267" i="20"/>
  <c r="CO267" i="20"/>
  <c r="CN267" i="20"/>
  <c r="CM267" i="20"/>
  <c r="CL267" i="20"/>
  <c r="CK267" i="20"/>
  <c r="CJ267" i="20"/>
  <c r="CI267" i="20"/>
  <c r="CH267" i="20"/>
  <c r="CG267" i="20"/>
  <c r="CF267" i="20"/>
  <c r="CE267" i="20"/>
  <c r="CD267" i="20"/>
  <c r="CC267" i="20"/>
  <c r="CB267" i="20"/>
  <c r="CA267" i="20"/>
  <c r="BZ267" i="20"/>
  <c r="BY267" i="20"/>
  <c r="BX267" i="20"/>
  <c r="BW267" i="20"/>
  <c r="BV267" i="20"/>
  <c r="BU267" i="20"/>
  <c r="BT267" i="20"/>
  <c r="BS267" i="20"/>
  <c r="BR267" i="20"/>
  <c r="BQ267" i="20"/>
  <c r="BP267" i="20"/>
  <c r="BO267" i="20"/>
  <c r="BN267" i="20"/>
  <c r="BM267" i="20"/>
  <c r="BL267" i="20"/>
  <c r="BK267" i="20"/>
  <c r="BJ267" i="20"/>
  <c r="A267" i="20"/>
  <c r="CT266" i="20"/>
  <c r="CS266" i="20"/>
  <c r="CR266" i="20"/>
  <c r="CQ266" i="20"/>
  <c r="CP266" i="20"/>
  <c r="CO266" i="20"/>
  <c r="CN266" i="20"/>
  <c r="CM266" i="20"/>
  <c r="CL266" i="20"/>
  <c r="CK266" i="20"/>
  <c r="CJ266" i="20"/>
  <c r="CI266" i="20"/>
  <c r="CH266" i="20"/>
  <c r="CG266" i="20"/>
  <c r="CF266" i="20"/>
  <c r="CE266" i="20"/>
  <c r="CD266" i="20"/>
  <c r="CC266" i="20"/>
  <c r="CB266" i="20"/>
  <c r="CA266" i="20"/>
  <c r="BZ266" i="20"/>
  <c r="BY266" i="20"/>
  <c r="BX266" i="20"/>
  <c r="BW266" i="20"/>
  <c r="BV266" i="20"/>
  <c r="BU266" i="20"/>
  <c r="BT266" i="20"/>
  <c r="BS266" i="20"/>
  <c r="BR266" i="20"/>
  <c r="BQ266" i="20"/>
  <c r="BP266" i="20"/>
  <c r="BO266" i="20"/>
  <c r="BN266" i="20"/>
  <c r="BM266" i="20"/>
  <c r="BL266" i="20"/>
  <c r="BK266" i="20"/>
  <c r="BJ266" i="20"/>
  <c r="A266" i="20"/>
  <c r="CT265" i="20"/>
  <c r="CS265" i="20"/>
  <c r="CR265" i="20"/>
  <c r="CQ265" i="20"/>
  <c r="CP265" i="20"/>
  <c r="CO265" i="20"/>
  <c r="CN265" i="20"/>
  <c r="CM265" i="20"/>
  <c r="CL265" i="20"/>
  <c r="CK265" i="20"/>
  <c r="CJ265" i="20"/>
  <c r="CI265" i="20"/>
  <c r="CH265" i="20"/>
  <c r="CG265" i="20"/>
  <c r="CF265" i="20"/>
  <c r="CE265" i="20"/>
  <c r="CD265" i="20"/>
  <c r="CC265" i="20"/>
  <c r="CB265" i="20"/>
  <c r="CA265" i="20"/>
  <c r="BZ265" i="20"/>
  <c r="BY265" i="20"/>
  <c r="BX265" i="20"/>
  <c r="BW265" i="20"/>
  <c r="BV265" i="20"/>
  <c r="BU265" i="20"/>
  <c r="BT265" i="20"/>
  <c r="BS265" i="20"/>
  <c r="BR265" i="20"/>
  <c r="BQ265" i="20"/>
  <c r="BP265" i="20"/>
  <c r="BO265" i="20"/>
  <c r="BN265" i="20"/>
  <c r="BM265" i="20"/>
  <c r="BL265" i="20"/>
  <c r="BK265" i="20"/>
  <c r="BJ265" i="20"/>
  <c r="A265" i="20"/>
  <c r="CT264" i="20"/>
  <c r="CS264" i="20"/>
  <c r="CR264" i="20"/>
  <c r="CQ264" i="20"/>
  <c r="CP264" i="20"/>
  <c r="CO264" i="20"/>
  <c r="CN264" i="20"/>
  <c r="CM264" i="20"/>
  <c r="CL264" i="20"/>
  <c r="CK264" i="20"/>
  <c r="CJ264" i="20"/>
  <c r="CI264" i="20"/>
  <c r="CH264" i="20"/>
  <c r="CG264" i="20"/>
  <c r="CF264" i="20"/>
  <c r="CE264" i="20"/>
  <c r="CD264" i="20"/>
  <c r="CC264" i="20"/>
  <c r="CB264" i="20"/>
  <c r="CA264" i="20"/>
  <c r="BZ264" i="20"/>
  <c r="BY264" i="20"/>
  <c r="BX264" i="20"/>
  <c r="BW264" i="20"/>
  <c r="BV264" i="20"/>
  <c r="BU264" i="20"/>
  <c r="BT264" i="20"/>
  <c r="BS264" i="20"/>
  <c r="BR264" i="20"/>
  <c r="BQ264" i="20"/>
  <c r="BP264" i="20"/>
  <c r="BO264" i="20"/>
  <c r="BN264" i="20"/>
  <c r="BM264" i="20"/>
  <c r="BL264" i="20"/>
  <c r="BK264" i="20"/>
  <c r="BJ264" i="20"/>
  <c r="A264" i="20"/>
  <c r="CT263" i="20"/>
  <c r="CS263" i="20"/>
  <c r="CR263" i="20"/>
  <c r="CQ263" i="20"/>
  <c r="CP263" i="20"/>
  <c r="CO263" i="20"/>
  <c r="CN263" i="20"/>
  <c r="CM263" i="20"/>
  <c r="CL263" i="20"/>
  <c r="CK263" i="20"/>
  <c r="CJ263" i="20"/>
  <c r="CI263" i="20"/>
  <c r="CH263" i="20"/>
  <c r="CG263" i="20"/>
  <c r="CF263" i="20"/>
  <c r="CE263" i="20"/>
  <c r="CD263" i="20"/>
  <c r="CC263" i="20"/>
  <c r="CB263" i="20"/>
  <c r="CA263" i="20"/>
  <c r="BZ263" i="20"/>
  <c r="BY263" i="20"/>
  <c r="BX263" i="20"/>
  <c r="BW263" i="20"/>
  <c r="BV263" i="20"/>
  <c r="BU263" i="20"/>
  <c r="BT263" i="20"/>
  <c r="BS263" i="20"/>
  <c r="BR263" i="20"/>
  <c r="BQ263" i="20"/>
  <c r="BP263" i="20"/>
  <c r="BO263" i="20"/>
  <c r="BN263" i="20"/>
  <c r="BM263" i="20"/>
  <c r="BL263" i="20"/>
  <c r="BK263" i="20"/>
  <c r="BJ263" i="20"/>
  <c r="A263" i="20"/>
  <c r="CT262" i="20"/>
  <c r="CS262" i="20"/>
  <c r="CR262" i="20"/>
  <c r="CQ262" i="20"/>
  <c r="CP262" i="20"/>
  <c r="CO262" i="20"/>
  <c r="CN262" i="20"/>
  <c r="CM262" i="20"/>
  <c r="CL262" i="20"/>
  <c r="CK262" i="20"/>
  <c r="CJ262" i="20"/>
  <c r="CI262" i="20"/>
  <c r="CH262" i="20"/>
  <c r="CG262" i="20"/>
  <c r="CF262" i="20"/>
  <c r="CE262" i="20"/>
  <c r="CD262" i="20"/>
  <c r="CC262" i="20"/>
  <c r="CB262" i="20"/>
  <c r="CA262" i="20"/>
  <c r="BZ262" i="20"/>
  <c r="BY262" i="20"/>
  <c r="BX262" i="20"/>
  <c r="BW262" i="20"/>
  <c r="BV262" i="20"/>
  <c r="BU262" i="20"/>
  <c r="BT262" i="20"/>
  <c r="BS262" i="20"/>
  <c r="BR262" i="20"/>
  <c r="BQ262" i="20"/>
  <c r="BP262" i="20"/>
  <c r="BO262" i="20"/>
  <c r="BN262" i="20"/>
  <c r="BM262" i="20"/>
  <c r="BL262" i="20"/>
  <c r="BK262" i="20"/>
  <c r="BJ262" i="20"/>
  <c r="A262" i="20"/>
  <c r="CT261" i="20"/>
  <c r="CS261" i="20"/>
  <c r="CR261" i="20"/>
  <c r="CQ261" i="20"/>
  <c r="CP261" i="20"/>
  <c r="CO261" i="20"/>
  <c r="CN261" i="20"/>
  <c r="CM261" i="20"/>
  <c r="CL261" i="20"/>
  <c r="CK261" i="20"/>
  <c r="CJ261" i="20"/>
  <c r="CI261" i="20"/>
  <c r="CH261" i="20"/>
  <c r="CG261" i="20"/>
  <c r="CF261" i="20"/>
  <c r="CE261" i="20"/>
  <c r="CD261" i="20"/>
  <c r="CC261" i="20"/>
  <c r="CB261" i="20"/>
  <c r="CA261" i="20"/>
  <c r="BZ261" i="20"/>
  <c r="BY261" i="20"/>
  <c r="BX261" i="20"/>
  <c r="BW261" i="20"/>
  <c r="BV261" i="20"/>
  <c r="BU261" i="20"/>
  <c r="BT261" i="20"/>
  <c r="BS261" i="20"/>
  <c r="BR261" i="20"/>
  <c r="BQ261" i="20"/>
  <c r="BP261" i="20"/>
  <c r="BO261" i="20"/>
  <c r="BN261" i="20"/>
  <c r="BM261" i="20"/>
  <c r="BL261" i="20"/>
  <c r="BK261" i="20"/>
  <c r="BJ261" i="20"/>
  <c r="A261" i="20"/>
  <c r="CT260" i="20"/>
  <c r="CS260" i="20"/>
  <c r="CR260" i="20"/>
  <c r="CQ260" i="20"/>
  <c r="CP260" i="20"/>
  <c r="CO260" i="20"/>
  <c r="CN260" i="20"/>
  <c r="CM260" i="20"/>
  <c r="CL260" i="20"/>
  <c r="CK260" i="20"/>
  <c r="CJ260" i="20"/>
  <c r="CI260" i="20"/>
  <c r="CH260" i="20"/>
  <c r="CG260" i="20"/>
  <c r="CF260" i="20"/>
  <c r="CE260" i="20"/>
  <c r="CD260" i="20"/>
  <c r="CC260" i="20"/>
  <c r="CB260" i="20"/>
  <c r="CA260" i="20"/>
  <c r="BZ260" i="20"/>
  <c r="BY260" i="20"/>
  <c r="BX260" i="20"/>
  <c r="BW260" i="20"/>
  <c r="BV260" i="20"/>
  <c r="BU260" i="20"/>
  <c r="BT260" i="20"/>
  <c r="BS260" i="20"/>
  <c r="BR260" i="20"/>
  <c r="BQ260" i="20"/>
  <c r="BP260" i="20"/>
  <c r="BO260" i="20"/>
  <c r="BN260" i="20"/>
  <c r="BM260" i="20"/>
  <c r="BL260" i="20"/>
  <c r="BK260" i="20"/>
  <c r="BJ260" i="20"/>
  <c r="A260" i="20"/>
  <c r="CT259" i="20"/>
  <c r="CS259" i="20"/>
  <c r="CR259" i="20"/>
  <c r="CQ259" i="20"/>
  <c r="CP259" i="20"/>
  <c r="CO259" i="20"/>
  <c r="CN259" i="20"/>
  <c r="CM259" i="20"/>
  <c r="CL259" i="20"/>
  <c r="CK259" i="20"/>
  <c r="CJ259" i="20"/>
  <c r="CI259" i="20"/>
  <c r="CH259" i="20"/>
  <c r="CG259" i="20"/>
  <c r="CF259" i="20"/>
  <c r="CE259" i="20"/>
  <c r="CD259" i="20"/>
  <c r="CC259" i="20"/>
  <c r="CB259" i="20"/>
  <c r="CA259" i="20"/>
  <c r="BZ259" i="20"/>
  <c r="BY259" i="20"/>
  <c r="BX259" i="20"/>
  <c r="BW259" i="20"/>
  <c r="BV259" i="20"/>
  <c r="BU259" i="20"/>
  <c r="BT259" i="20"/>
  <c r="BS259" i="20"/>
  <c r="BR259" i="20"/>
  <c r="BQ259" i="20"/>
  <c r="BP259" i="20"/>
  <c r="BO259" i="20"/>
  <c r="BN259" i="20"/>
  <c r="BM259" i="20"/>
  <c r="BL259" i="20"/>
  <c r="BK259" i="20"/>
  <c r="BJ259" i="20"/>
  <c r="A259" i="20"/>
  <c r="CT258" i="20"/>
  <c r="CS258" i="20"/>
  <c r="CR258" i="20"/>
  <c r="CQ258" i="20"/>
  <c r="CP258" i="20"/>
  <c r="CO258" i="20"/>
  <c r="CN258" i="20"/>
  <c r="CM258" i="20"/>
  <c r="CL258" i="20"/>
  <c r="CK258" i="20"/>
  <c r="CJ258" i="20"/>
  <c r="CI258" i="20"/>
  <c r="CH258" i="20"/>
  <c r="CG258" i="20"/>
  <c r="CF258" i="20"/>
  <c r="CE258" i="20"/>
  <c r="CD258" i="20"/>
  <c r="CC258" i="20"/>
  <c r="CB258" i="20"/>
  <c r="CA258" i="20"/>
  <c r="BZ258" i="20"/>
  <c r="BY258" i="20"/>
  <c r="BX258" i="20"/>
  <c r="BW258" i="20"/>
  <c r="BV258" i="20"/>
  <c r="BU258" i="20"/>
  <c r="BT258" i="20"/>
  <c r="BS258" i="20"/>
  <c r="BR258" i="20"/>
  <c r="BQ258" i="20"/>
  <c r="BP258" i="20"/>
  <c r="BO258" i="20"/>
  <c r="BN258" i="20"/>
  <c r="BM258" i="20"/>
  <c r="BL258" i="20"/>
  <c r="BK258" i="20"/>
  <c r="BJ258" i="20"/>
  <c r="A258" i="20"/>
  <c r="CT257" i="20"/>
  <c r="CS257" i="20"/>
  <c r="CR257" i="20"/>
  <c r="CQ257" i="20"/>
  <c r="CP257" i="20"/>
  <c r="CO257" i="20"/>
  <c r="CN257" i="20"/>
  <c r="CM257" i="20"/>
  <c r="CL257" i="20"/>
  <c r="CK257" i="20"/>
  <c r="CJ257" i="20"/>
  <c r="CI257" i="20"/>
  <c r="CH257" i="20"/>
  <c r="CG257" i="20"/>
  <c r="CF257" i="20"/>
  <c r="CE257" i="20"/>
  <c r="CD257" i="20"/>
  <c r="CC257" i="20"/>
  <c r="CB257" i="20"/>
  <c r="CA257" i="20"/>
  <c r="BZ257" i="20"/>
  <c r="BY257" i="20"/>
  <c r="BX257" i="20"/>
  <c r="BW257" i="20"/>
  <c r="BV257" i="20"/>
  <c r="BU257" i="20"/>
  <c r="BT257" i="20"/>
  <c r="BS257" i="20"/>
  <c r="BR257" i="20"/>
  <c r="BQ257" i="20"/>
  <c r="BP257" i="20"/>
  <c r="BO257" i="20"/>
  <c r="BN257" i="20"/>
  <c r="BM257" i="20"/>
  <c r="BL257" i="20"/>
  <c r="BK257" i="20"/>
  <c r="BJ257" i="20"/>
  <c r="A257" i="20"/>
  <c r="CT256" i="20"/>
  <c r="CS256" i="20"/>
  <c r="CR256" i="20"/>
  <c r="CQ256" i="20"/>
  <c r="CP256" i="20"/>
  <c r="CO256" i="20"/>
  <c r="CN256" i="20"/>
  <c r="CM256" i="20"/>
  <c r="CL256" i="20"/>
  <c r="CK256" i="20"/>
  <c r="CJ256" i="20"/>
  <c r="CI256" i="20"/>
  <c r="CH256" i="20"/>
  <c r="CG256" i="20"/>
  <c r="CF256" i="20"/>
  <c r="CE256" i="20"/>
  <c r="CD256" i="20"/>
  <c r="CC256" i="20"/>
  <c r="CB256" i="20"/>
  <c r="CA256" i="20"/>
  <c r="BZ256" i="20"/>
  <c r="BY256" i="20"/>
  <c r="BX256" i="20"/>
  <c r="BW256" i="20"/>
  <c r="BV256" i="20"/>
  <c r="BU256" i="20"/>
  <c r="BT256" i="20"/>
  <c r="BS256" i="20"/>
  <c r="BR256" i="20"/>
  <c r="BQ256" i="20"/>
  <c r="BP256" i="20"/>
  <c r="BO256" i="20"/>
  <c r="BN256" i="20"/>
  <c r="BM256" i="20"/>
  <c r="BL256" i="20"/>
  <c r="BK256" i="20"/>
  <c r="BJ256" i="20"/>
  <c r="A256" i="20"/>
  <c r="CT255" i="20"/>
  <c r="CS255" i="20"/>
  <c r="CR255" i="20"/>
  <c r="CQ255" i="20"/>
  <c r="CP255" i="20"/>
  <c r="CO255" i="20"/>
  <c r="CN255" i="20"/>
  <c r="CM255" i="20"/>
  <c r="CL255" i="20"/>
  <c r="CK255" i="20"/>
  <c r="CJ255" i="20"/>
  <c r="CI255" i="20"/>
  <c r="CH255" i="20"/>
  <c r="CG255" i="20"/>
  <c r="CF255" i="20"/>
  <c r="CE255" i="20"/>
  <c r="CD255" i="20"/>
  <c r="CC255" i="20"/>
  <c r="CB255" i="20"/>
  <c r="CA255" i="20"/>
  <c r="BZ255" i="20"/>
  <c r="BY255" i="20"/>
  <c r="BX255" i="20"/>
  <c r="BW255" i="20"/>
  <c r="BV255" i="20"/>
  <c r="BU255" i="20"/>
  <c r="BT255" i="20"/>
  <c r="BS255" i="20"/>
  <c r="BR255" i="20"/>
  <c r="BQ255" i="20"/>
  <c r="BP255" i="20"/>
  <c r="BO255" i="20"/>
  <c r="BN255" i="20"/>
  <c r="BM255" i="20"/>
  <c r="BL255" i="20"/>
  <c r="BK255" i="20"/>
  <c r="BJ255" i="20"/>
  <c r="A255" i="20"/>
  <c r="CT254" i="20"/>
  <c r="CS254" i="20"/>
  <c r="CR254" i="20"/>
  <c r="CQ254" i="20"/>
  <c r="CP254" i="20"/>
  <c r="CO254" i="20"/>
  <c r="CN254" i="20"/>
  <c r="CM254" i="20"/>
  <c r="CL254" i="20"/>
  <c r="CK254" i="20"/>
  <c r="CJ254" i="20"/>
  <c r="CI254" i="20"/>
  <c r="CH254" i="20"/>
  <c r="CG254" i="20"/>
  <c r="CF254" i="20"/>
  <c r="CE254" i="20"/>
  <c r="CD254" i="20"/>
  <c r="CC254" i="20"/>
  <c r="CB254" i="20"/>
  <c r="CA254" i="20"/>
  <c r="BZ254" i="20"/>
  <c r="BY254" i="20"/>
  <c r="BX254" i="20"/>
  <c r="BW254" i="20"/>
  <c r="BV254" i="20"/>
  <c r="BU254" i="20"/>
  <c r="BT254" i="20"/>
  <c r="BS254" i="20"/>
  <c r="BR254" i="20"/>
  <c r="BQ254" i="20"/>
  <c r="BP254" i="20"/>
  <c r="BO254" i="20"/>
  <c r="BN254" i="20"/>
  <c r="BM254" i="20"/>
  <c r="BL254" i="20"/>
  <c r="BK254" i="20"/>
  <c r="BJ254" i="20"/>
  <c r="A254" i="20"/>
  <c r="CT253" i="20"/>
  <c r="CS253" i="20"/>
  <c r="CR253" i="20"/>
  <c r="CQ253" i="20"/>
  <c r="CP253" i="20"/>
  <c r="CO253" i="20"/>
  <c r="CN253" i="20"/>
  <c r="CM253" i="20"/>
  <c r="CL253" i="20"/>
  <c r="CK253" i="20"/>
  <c r="CJ253" i="20"/>
  <c r="CI253" i="20"/>
  <c r="CH253" i="20"/>
  <c r="CG253" i="20"/>
  <c r="CF253" i="20"/>
  <c r="CE253" i="20"/>
  <c r="CD253" i="20"/>
  <c r="CC253" i="20"/>
  <c r="CB253" i="20"/>
  <c r="CA253" i="20"/>
  <c r="BZ253" i="20"/>
  <c r="BY253" i="20"/>
  <c r="BX253" i="20"/>
  <c r="BW253" i="20"/>
  <c r="BV253" i="20"/>
  <c r="BU253" i="20"/>
  <c r="BT253" i="20"/>
  <c r="BS253" i="20"/>
  <c r="BR253" i="20"/>
  <c r="BQ253" i="20"/>
  <c r="BP253" i="20"/>
  <c r="BO253" i="20"/>
  <c r="BN253" i="20"/>
  <c r="BM253" i="20"/>
  <c r="BL253" i="20"/>
  <c r="BK253" i="20"/>
  <c r="BJ253" i="20"/>
  <c r="A253" i="20"/>
  <c r="CT252" i="20"/>
  <c r="CS252" i="20"/>
  <c r="CR252" i="20"/>
  <c r="CQ252" i="20"/>
  <c r="CP252" i="20"/>
  <c r="CO252" i="20"/>
  <c r="CN252" i="20"/>
  <c r="CM252" i="20"/>
  <c r="CL252" i="20"/>
  <c r="CK252" i="20"/>
  <c r="CJ252" i="20"/>
  <c r="CI252" i="20"/>
  <c r="CH252" i="20"/>
  <c r="CG252" i="20"/>
  <c r="CF252" i="20"/>
  <c r="CE252" i="20"/>
  <c r="CD252" i="20"/>
  <c r="CC252" i="20"/>
  <c r="CB252" i="20"/>
  <c r="CA252" i="20"/>
  <c r="BZ252" i="20"/>
  <c r="BY252" i="20"/>
  <c r="BX252" i="20"/>
  <c r="BW252" i="20"/>
  <c r="BV252" i="20"/>
  <c r="BU252" i="20"/>
  <c r="BT252" i="20"/>
  <c r="BS252" i="20"/>
  <c r="BR252" i="20"/>
  <c r="BQ252" i="20"/>
  <c r="BP252" i="20"/>
  <c r="BO252" i="20"/>
  <c r="BN252" i="20"/>
  <c r="BM252" i="20"/>
  <c r="BL252" i="20"/>
  <c r="BK252" i="20"/>
  <c r="BJ252" i="20"/>
  <c r="A252" i="20"/>
  <c r="CT251" i="20"/>
  <c r="CS251" i="20"/>
  <c r="CR251" i="20"/>
  <c r="CQ251" i="20"/>
  <c r="CP251" i="20"/>
  <c r="CO251" i="20"/>
  <c r="CN251" i="20"/>
  <c r="CM251" i="20"/>
  <c r="CL251" i="20"/>
  <c r="CK251" i="20"/>
  <c r="CJ251" i="20"/>
  <c r="CI251" i="20"/>
  <c r="CH251" i="20"/>
  <c r="CG251" i="20"/>
  <c r="CF251" i="20"/>
  <c r="CE251" i="20"/>
  <c r="CD251" i="20"/>
  <c r="CC251" i="20"/>
  <c r="CB251" i="20"/>
  <c r="CA251" i="20"/>
  <c r="BZ251" i="20"/>
  <c r="BY251" i="20"/>
  <c r="BX251" i="20"/>
  <c r="BW251" i="20"/>
  <c r="BV251" i="20"/>
  <c r="BU251" i="20"/>
  <c r="BT251" i="20"/>
  <c r="BS251" i="20"/>
  <c r="BR251" i="20"/>
  <c r="BQ251" i="20"/>
  <c r="BP251" i="20"/>
  <c r="BO251" i="20"/>
  <c r="BN251" i="20"/>
  <c r="BM251" i="20"/>
  <c r="BL251" i="20"/>
  <c r="BK251" i="20"/>
  <c r="BJ251" i="20"/>
  <c r="A251" i="20"/>
  <c r="CT250" i="20"/>
  <c r="CS250" i="20"/>
  <c r="CR250" i="20"/>
  <c r="CQ250" i="20"/>
  <c r="CP250" i="20"/>
  <c r="CO250" i="20"/>
  <c r="CN250" i="20"/>
  <c r="CM250" i="20"/>
  <c r="CL250" i="20"/>
  <c r="CK250" i="20"/>
  <c r="CJ250" i="20"/>
  <c r="CI250" i="20"/>
  <c r="CH250" i="20"/>
  <c r="CG250" i="20"/>
  <c r="CF250" i="20"/>
  <c r="CE250" i="20"/>
  <c r="CD250" i="20"/>
  <c r="CC250" i="20"/>
  <c r="CB250" i="20"/>
  <c r="CA250" i="20"/>
  <c r="BZ250" i="20"/>
  <c r="BY250" i="20"/>
  <c r="BX250" i="20"/>
  <c r="BW250" i="20"/>
  <c r="BV250" i="20"/>
  <c r="BU250" i="20"/>
  <c r="BT250" i="20"/>
  <c r="BS250" i="20"/>
  <c r="BR250" i="20"/>
  <c r="BQ250" i="20"/>
  <c r="BP250" i="20"/>
  <c r="BO250" i="20"/>
  <c r="BN250" i="20"/>
  <c r="BM250" i="20"/>
  <c r="BL250" i="20"/>
  <c r="BK250" i="20"/>
  <c r="BJ250" i="20"/>
  <c r="A250" i="20"/>
  <c r="CT249" i="20"/>
  <c r="CS249" i="20"/>
  <c r="CR249" i="20"/>
  <c r="CQ249" i="20"/>
  <c r="CP249" i="20"/>
  <c r="CO249" i="20"/>
  <c r="CN249" i="20"/>
  <c r="CM249" i="20"/>
  <c r="CL249" i="20"/>
  <c r="CK249" i="20"/>
  <c r="CJ249" i="20"/>
  <c r="CI249" i="20"/>
  <c r="CH249" i="20"/>
  <c r="CG249" i="20"/>
  <c r="CF249" i="20"/>
  <c r="CE249" i="20"/>
  <c r="CD249" i="20"/>
  <c r="CC249" i="20"/>
  <c r="CB249" i="20"/>
  <c r="CA249" i="20"/>
  <c r="BZ249" i="20"/>
  <c r="BY249" i="20"/>
  <c r="BX249" i="20"/>
  <c r="BW249" i="20"/>
  <c r="BV249" i="20"/>
  <c r="BU249" i="20"/>
  <c r="BT249" i="20"/>
  <c r="BS249" i="20"/>
  <c r="BR249" i="20"/>
  <c r="BQ249" i="20"/>
  <c r="BP249" i="20"/>
  <c r="BO249" i="20"/>
  <c r="BN249" i="20"/>
  <c r="BM249" i="20"/>
  <c r="BL249" i="20"/>
  <c r="BK249" i="20"/>
  <c r="BJ249" i="20"/>
  <c r="A249" i="20"/>
  <c r="CT248" i="20"/>
  <c r="CS248" i="20"/>
  <c r="CR248" i="20"/>
  <c r="CQ248" i="20"/>
  <c r="CP248" i="20"/>
  <c r="CO248" i="20"/>
  <c r="CN248" i="20"/>
  <c r="CM248" i="20"/>
  <c r="CL248" i="20"/>
  <c r="CK248" i="20"/>
  <c r="CJ248" i="20"/>
  <c r="CI248" i="20"/>
  <c r="CH248" i="20"/>
  <c r="CG248" i="20"/>
  <c r="CF248" i="20"/>
  <c r="CE248" i="20"/>
  <c r="CD248" i="20"/>
  <c r="CC248" i="20"/>
  <c r="CB248" i="20"/>
  <c r="CA248" i="20"/>
  <c r="BZ248" i="20"/>
  <c r="BY248" i="20"/>
  <c r="BX248" i="20"/>
  <c r="BW248" i="20"/>
  <c r="BV248" i="20"/>
  <c r="BU248" i="20"/>
  <c r="BT248" i="20"/>
  <c r="BS248" i="20"/>
  <c r="BR248" i="20"/>
  <c r="BQ248" i="20"/>
  <c r="BP248" i="20"/>
  <c r="BO248" i="20"/>
  <c r="BN248" i="20"/>
  <c r="BM248" i="20"/>
  <c r="BL248" i="20"/>
  <c r="BK248" i="20"/>
  <c r="BJ248" i="20"/>
  <c r="A248" i="20"/>
  <c r="CT247" i="20"/>
  <c r="CS247" i="20"/>
  <c r="CR247" i="20"/>
  <c r="CQ247" i="20"/>
  <c r="CP247" i="20"/>
  <c r="CO247" i="20"/>
  <c r="CN247" i="20"/>
  <c r="CM247" i="20"/>
  <c r="CL247" i="20"/>
  <c r="CK247" i="20"/>
  <c r="CJ247" i="20"/>
  <c r="CI247" i="20"/>
  <c r="CH247" i="20"/>
  <c r="CG247" i="20"/>
  <c r="CF247" i="20"/>
  <c r="CE247" i="20"/>
  <c r="CD247" i="20"/>
  <c r="CC247" i="20"/>
  <c r="CB247" i="20"/>
  <c r="CA247" i="20"/>
  <c r="BZ247" i="20"/>
  <c r="BY247" i="20"/>
  <c r="BX247" i="20"/>
  <c r="BW247" i="20"/>
  <c r="BV247" i="20"/>
  <c r="BU247" i="20"/>
  <c r="BT247" i="20"/>
  <c r="BS247" i="20"/>
  <c r="BR247" i="20"/>
  <c r="BQ247" i="20"/>
  <c r="BP247" i="20"/>
  <c r="BO247" i="20"/>
  <c r="BN247" i="20"/>
  <c r="BM247" i="20"/>
  <c r="BL247" i="20"/>
  <c r="BK247" i="20"/>
  <c r="BJ247" i="20"/>
  <c r="A247" i="20"/>
  <c r="CT246" i="20"/>
  <c r="CS246" i="20"/>
  <c r="CR246" i="20"/>
  <c r="CQ246" i="20"/>
  <c r="CP246" i="20"/>
  <c r="CO246" i="20"/>
  <c r="CN246" i="20"/>
  <c r="CM246" i="20"/>
  <c r="CL246" i="20"/>
  <c r="CK246" i="20"/>
  <c r="CJ246" i="20"/>
  <c r="CI246" i="20"/>
  <c r="CH246" i="20"/>
  <c r="CG246" i="20"/>
  <c r="CF246" i="20"/>
  <c r="CE246" i="20"/>
  <c r="CD246" i="20"/>
  <c r="CC246" i="20"/>
  <c r="CB246" i="20"/>
  <c r="CA246" i="20"/>
  <c r="BZ246" i="20"/>
  <c r="BY246" i="20"/>
  <c r="BX246" i="20"/>
  <c r="BW246" i="20"/>
  <c r="BV246" i="20"/>
  <c r="BU246" i="20"/>
  <c r="BT246" i="20"/>
  <c r="BS246" i="20"/>
  <c r="BR246" i="20"/>
  <c r="BQ246" i="20"/>
  <c r="BP246" i="20"/>
  <c r="BO246" i="20"/>
  <c r="BN246" i="20"/>
  <c r="BM246" i="20"/>
  <c r="BL246" i="20"/>
  <c r="BK246" i="20"/>
  <c r="BJ246" i="20"/>
  <c r="A246" i="20"/>
  <c r="CT245" i="20"/>
  <c r="CS245" i="20"/>
  <c r="CR245" i="20"/>
  <c r="CQ245" i="20"/>
  <c r="CP245" i="20"/>
  <c r="CO245" i="20"/>
  <c r="CN245" i="20"/>
  <c r="CM245" i="20"/>
  <c r="CL245" i="20"/>
  <c r="CK245" i="20"/>
  <c r="CJ245" i="20"/>
  <c r="CI245" i="20"/>
  <c r="CH245" i="20"/>
  <c r="CG245" i="20"/>
  <c r="CF245" i="20"/>
  <c r="CE245" i="20"/>
  <c r="CD245" i="20"/>
  <c r="CC245" i="20"/>
  <c r="CB245" i="20"/>
  <c r="CA245" i="20"/>
  <c r="BZ245" i="20"/>
  <c r="BY245" i="20"/>
  <c r="BX245" i="20"/>
  <c r="BW245" i="20"/>
  <c r="BV245" i="20"/>
  <c r="BU245" i="20"/>
  <c r="BT245" i="20"/>
  <c r="BS245" i="20"/>
  <c r="BR245" i="20"/>
  <c r="BQ245" i="20"/>
  <c r="BP245" i="20"/>
  <c r="BO245" i="20"/>
  <c r="BN245" i="20"/>
  <c r="BM245" i="20"/>
  <c r="BL245" i="20"/>
  <c r="BK245" i="20"/>
  <c r="BJ245" i="20"/>
  <c r="A245" i="20"/>
  <c r="CT244" i="20"/>
  <c r="CS244" i="20"/>
  <c r="CR244" i="20"/>
  <c r="CQ244" i="20"/>
  <c r="CP244" i="20"/>
  <c r="CO244" i="20"/>
  <c r="CN244" i="20"/>
  <c r="CM244" i="20"/>
  <c r="CL244" i="20"/>
  <c r="CK244" i="20"/>
  <c r="CJ244" i="20"/>
  <c r="CI244" i="20"/>
  <c r="CH244" i="20"/>
  <c r="CG244" i="20"/>
  <c r="CF244" i="20"/>
  <c r="CE244" i="20"/>
  <c r="CD244" i="20"/>
  <c r="CC244" i="20"/>
  <c r="CB244" i="20"/>
  <c r="CA244" i="20"/>
  <c r="BZ244" i="20"/>
  <c r="BY244" i="20"/>
  <c r="BX244" i="20"/>
  <c r="BW244" i="20"/>
  <c r="BV244" i="20"/>
  <c r="BU244" i="20"/>
  <c r="BT244" i="20"/>
  <c r="BS244" i="20"/>
  <c r="BR244" i="20"/>
  <c r="BQ244" i="20"/>
  <c r="BP244" i="20"/>
  <c r="BO244" i="20"/>
  <c r="BN244" i="20"/>
  <c r="BM244" i="20"/>
  <c r="BL244" i="20"/>
  <c r="BK244" i="20"/>
  <c r="BJ244" i="20"/>
  <c r="A244" i="20"/>
  <c r="CT243" i="20"/>
  <c r="CS243" i="20"/>
  <c r="CR243" i="20"/>
  <c r="CQ243" i="20"/>
  <c r="CP243" i="20"/>
  <c r="CO243" i="20"/>
  <c r="CN243" i="20"/>
  <c r="CM243" i="20"/>
  <c r="CL243" i="20"/>
  <c r="CK243" i="20"/>
  <c r="CJ243" i="20"/>
  <c r="CI243" i="20"/>
  <c r="CH243" i="20"/>
  <c r="CG243" i="20"/>
  <c r="CF243" i="20"/>
  <c r="CE243" i="20"/>
  <c r="CD243" i="20"/>
  <c r="CC243" i="20"/>
  <c r="CB243" i="20"/>
  <c r="CA243" i="20"/>
  <c r="BZ243" i="20"/>
  <c r="BY243" i="20"/>
  <c r="BX243" i="20"/>
  <c r="BW243" i="20"/>
  <c r="BV243" i="20"/>
  <c r="BU243" i="20"/>
  <c r="BT243" i="20"/>
  <c r="BS243" i="20"/>
  <c r="BR243" i="20"/>
  <c r="BQ243" i="20"/>
  <c r="BP243" i="20"/>
  <c r="BO243" i="20"/>
  <c r="BN243" i="20"/>
  <c r="BM243" i="20"/>
  <c r="BL243" i="20"/>
  <c r="BK243" i="20"/>
  <c r="BJ243" i="20"/>
  <c r="A243" i="20"/>
  <c r="CT242" i="20"/>
  <c r="CS242" i="20"/>
  <c r="CR242" i="20"/>
  <c r="CQ242" i="20"/>
  <c r="CP242" i="20"/>
  <c r="CO242" i="20"/>
  <c r="CN242" i="20"/>
  <c r="CM242" i="20"/>
  <c r="CL242" i="20"/>
  <c r="CK242" i="20"/>
  <c r="CJ242" i="20"/>
  <c r="CI242" i="20"/>
  <c r="CH242" i="20"/>
  <c r="CG242" i="20"/>
  <c r="CF242" i="20"/>
  <c r="CE242" i="20"/>
  <c r="CD242" i="20"/>
  <c r="CC242" i="20"/>
  <c r="CB242" i="20"/>
  <c r="CA242" i="20"/>
  <c r="BZ242" i="20"/>
  <c r="BY242" i="20"/>
  <c r="BX242" i="20"/>
  <c r="BW242" i="20"/>
  <c r="BV242" i="20"/>
  <c r="BU242" i="20"/>
  <c r="BT242" i="20"/>
  <c r="BS242" i="20"/>
  <c r="BR242" i="20"/>
  <c r="BQ242" i="20"/>
  <c r="BP242" i="20"/>
  <c r="BO242" i="20"/>
  <c r="BN242" i="20"/>
  <c r="BM242" i="20"/>
  <c r="BL242" i="20"/>
  <c r="BK242" i="20"/>
  <c r="BJ242" i="20"/>
  <c r="A242" i="20"/>
  <c r="CT241" i="20"/>
  <c r="CS241" i="20"/>
  <c r="CR241" i="20"/>
  <c r="CQ241" i="20"/>
  <c r="CP241" i="20"/>
  <c r="CO241" i="20"/>
  <c r="CN241" i="20"/>
  <c r="CM241" i="20"/>
  <c r="CL241" i="20"/>
  <c r="CK241" i="20"/>
  <c r="CJ241" i="20"/>
  <c r="CI241" i="20"/>
  <c r="CH241" i="20"/>
  <c r="CG241" i="20"/>
  <c r="CF241" i="20"/>
  <c r="CE241" i="20"/>
  <c r="CD241" i="20"/>
  <c r="CC241" i="20"/>
  <c r="CB241" i="20"/>
  <c r="CA241" i="20"/>
  <c r="BZ241" i="20"/>
  <c r="BY241" i="20"/>
  <c r="BX241" i="20"/>
  <c r="BW241" i="20"/>
  <c r="BV241" i="20"/>
  <c r="BU241" i="20"/>
  <c r="BT241" i="20"/>
  <c r="BS241" i="20"/>
  <c r="BR241" i="20"/>
  <c r="BQ241" i="20"/>
  <c r="BP241" i="20"/>
  <c r="BO241" i="20"/>
  <c r="BN241" i="20"/>
  <c r="BM241" i="20"/>
  <c r="BL241" i="20"/>
  <c r="BK241" i="20"/>
  <c r="BJ241" i="20"/>
  <c r="A241" i="20"/>
  <c r="CT240" i="20"/>
  <c r="CS240" i="20"/>
  <c r="CR240" i="20"/>
  <c r="CQ240" i="20"/>
  <c r="CP240" i="20"/>
  <c r="CO240" i="20"/>
  <c r="CN240" i="20"/>
  <c r="CM240" i="20"/>
  <c r="CL240" i="20"/>
  <c r="CK240" i="20"/>
  <c r="CJ240" i="20"/>
  <c r="CI240" i="20"/>
  <c r="CH240" i="20"/>
  <c r="CG240" i="20"/>
  <c r="CF240" i="20"/>
  <c r="CE240" i="20"/>
  <c r="CD240" i="20"/>
  <c r="CC240" i="20"/>
  <c r="CB240" i="20"/>
  <c r="CA240" i="20"/>
  <c r="BZ240" i="20"/>
  <c r="BY240" i="20"/>
  <c r="BX240" i="20"/>
  <c r="BW240" i="20"/>
  <c r="BV240" i="20"/>
  <c r="BU240" i="20"/>
  <c r="BT240" i="20"/>
  <c r="BS240" i="20"/>
  <c r="BR240" i="20"/>
  <c r="BQ240" i="20"/>
  <c r="BP240" i="20"/>
  <c r="BO240" i="20"/>
  <c r="BN240" i="20"/>
  <c r="BM240" i="20"/>
  <c r="BL240" i="20"/>
  <c r="BK240" i="20"/>
  <c r="BJ240" i="20"/>
  <c r="A240" i="20"/>
  <c r="CT239" i="20"/>
  <c r="CS239" i="20"/>
  <c r="CR239" i="20"/>
  <c r="CQ239" i="20"/>
  <c r="CP239" i="20"/>
  <c r="CO239" i="20"/>
  <c r="CN239" i="20"/>
  <c r="CM239" i="20"/>
  <c r="CL239" i="20"/>
  <c r="CK239" i="20"/>
  <c r="CJ239" i="20"/>
  <c r="CI239" i="20"/>
  <c r="CH239" i="20"/>
  <c r="CG239" i="20"/>
  <c r="CF239" i="20"/>
  <c r="CE239" i="20"/>
  <c r="CD239" i="20"/>
  <c r="CC239" i="20"/>
  <c r="CB239" i="20"/>
  <c r="CA239" i="20"/>
  <c r="BZ239" i="20"/>
  <c r="BY239" i="20"/>
  <c r="BX239" i="20"/>
  <c r="BW239" i="20"/>
  <c r="BV239" i="20"/>
  <c r="BU239" i="20"/>
  <c r="BT239" i="20"/>
  <c r="BS239" i="20"/>
  <c r="BR239" i="20"/>
  <c r="BQ239" i="20"/>
  <c r="BP239" i="20"/>
  <c r="BO239" i="20"/>
  <c r="BN239" i="20"/>
  <c r="BM239" i="20"/>
  <c r="BL239" i="20"/>
  <c r="BK239" i="20"/>
  <c r="BJ239" i="20"/>
  <c r="A239" i="20"/>
  <c r="CT238" i="20"/>
  <c r="CS238" i="20"/>
  <c r="CR238" i="20"/>
  <c r="CQ238" i="20"/>
  <c r="CP238" i="20"/>
  <c r="CO238" i="20"/>
  <c r="CN238" i="20"/>
  <c r="CM238" i="20"/>
  <c r="CL238" i="20"/>
  <c r="CK238" i="20"/>
  <c r="CJ238" i="20"/>
  <c r="CI238" i="20"/>
  <c r="CH238" i="20"/>
  <c r="CG238" i="20"/>
  <c r="CF238" i="20"/>
  <c r="CE238" i="20"/>
  <c r="CD238" i="20"/>
  <c r="CC238" i="20"/>
  <c r="CB238" i="20"/>
  <c r="CA238" i="20"/>
  <c r="BZ238" i="20"/>
  <c r="BY238" i="20"/>
  <c r="BX238" i="20"/>
  <c r="BW238" i="20"/>
  <c r="BV238" i="20"/>
  <c r="BU238" i="20"/>
  <c r="BT238" i="20"/>
  <c r="BS238" i="20"/>
  <c r="BR238" i="20"/>
  <c r="BQ238" i="20"/>
  <c r="BP238" i="20"/>
  <c r="BO238" i="20"/>
  <c r="BN238" i="20"/>
  <c r="BM238" i="20"/>
  <c r="BL238" i="20"/>
  <c r="BK238" i="20"/>
  <c r="BJ238" i="20"/>
  <c r="A238" i="20"/>
  <c r="CT237" i="20"/>
  <c r="CS237" i="20"/>
  <c r="CR237" i="20"/>
  <c r="CQ237" i="20"/>
  <c r="CP237" i="20"/>
  <c r="CO237" i="20"/>
  <c r="CN237" i="20"/>
  <c r="CM237" i="20"/>
  <c r="CL237" i="20"/>
  <c r="CK237" i="20"/>
  <c r="CJ237" i="20"/>
  <c r="CI237" i="20"/>
  <c r="CH237" i="20"/>
  <c r="CG237" i="20"/>
  <c r="CF237" i="20"/>
  <c r="CE237" i="20"/>
  <c r="CD237" i="20"/>
  <c r="CC237" i="20"/>
  <c r="CB237" i="20"/>
  <c r="CA237" i="20"/>
  <c r="BZ237" i="20"/>
  <c r="BY237" i="20"/>
  <c r="BX237" i="20"/>
  <c r="BW237" i="20"/>
  <c r="BV237" i="20"/>
  <c r="BU237" i="20"/>
  <c r="BT237" i="20"/>
  <c r="BS237" i="20"/>
  <c r="BR237" i="20"/>
  <c r="BQ237" i="20"/>
  <c r="BP237" i="20"/>
  <c r="BO237" i="20"/>
  <c r="BN237" i="20"/>
  <c r="BM237" i="20"/>
  <c r="BL237" i="20"/>
  <c r="BK237" i="20"/>
  <c r="BJ237" i="20"/>
  <c r="A237" i="20"/>
  <c r="CT236" i="20"/>
  <c r="CS236" i="20"/>
  <c r="CR236" i="20"/>
  <c r="CQ236" i="20"/>
  <c r="CP236" i="20"/>
  <c r="CO236" i="20"/>
  <c r="CN236" i="20"/>
  <c r="CM236" i="20"/>
  <c r="CL236" i="20"/>
  <c r="CK236" i="20"/>
  <c r="CJ236" i="20"/>
  <c r="CI236" i="20"/>
  <c r="CH236" i="20"/>
  <c r="CG236" i="20"/>
  <c r="CF236" i="20"/>
  <c r="CE236" i="20"/>
  <c r="CD236" i="20"/>
  <c r="CC236" i="20"/>
  <c r="CB236" i="20"/>
  <c r="CA236" i="20"/>
  <c r="BZ236" i="20"/>
  <c r="BY236" i="20"/>
  <c r="BX236" i="20"/>
  <c r="BW236" i="20"/>
  <c r="BV236" i="20"/>
  <c r="BU236" i="20"/>
  <c r="BT236" i="20"/>
  <c r="BS236" i="20"/>
  <c r="BR236" i="20"/>
  <c r="BQ236" i="20"/>
  <c r="BP236" i="20"/>
  <c r="BO236" i="20"/>
  <c r="BN236" i="20"/>
  <c r="BM236" i="20"/>
  <c r="BL236" i="20"/>
  <c r="BK236" i="20"/>
  <c r="BJ236" i="20"/>
  <c r="A236" i="20"/>
  <c r="CT235" i="20"/>
  <c r="CS235" i="20"/>
  <c r="CR235" i="20"/>
  <c r="CQ235" i="20"/>
  <c r="CP235" i="20"/>
  <c r="CO235" i="20"/>
  <c r="CN235" i="20"/>
  <c r="CM235" i="20"/>
  <c r="CL235" i="20"/>
  <c r="CK235" i="20"/>
  <c r="CJ235" i="20"/>
  <c r="CI235" i="20"/>
  <c r="CH235" i="20"/>
  <c r="CG235" i="20"/>
  <c r="CF235" i="20"/>
  <c r="CE235" i="20"/>
  <c r="CD235" i="20"/>
  <c r="CC235" i="20"/>
  <c r="CB235" i="20"/>
  <c r="CA235" i="20"/>
  <c r="BZ235" i="20"/>
  <c r="BY235" i="20"/>
  <c r="BX235" i="20"/>
  <c r="BW235" i="20"/>
  <c r="BV235" i="20"/>
  <c r="BU235" i="20"/>
  <c r="BT235" i="20"/>
  <c r="BS235" i="20"/>
  <c r="BR235" i="20"/>
  <c r="BQ235" i="20"/>
  <c r="BP235" i="20"/>
  <c r="BO235" i="20"/>
  <c r="BN235" i="20"/>
  <c r="BM235" i="20"/>
  <c r="BL235" i="20"/>
  <c r="BK235" i="20"/>
  <c r="BJ235" i="20"/>
  <c r="A235" i="20"/>
  <c r="CT234" i="20"/>
  <c r="CS234" i="20"/>
  <c r="CR234" i="20"/>
  <c r="CQ234" i="20"/>
  <c r="CP234" i="20"/>
  <c r="CO234" i="20"/>
  <c r="CN234" i="20"/>
  <c r="CM234" i="20"/>
  <c r="CL234" i="20"/>
  <c r="CK234" i="20"/>
  <c r="CJ234" i="20"/>
  <c r="CI234" i="20"/>
  <c r="CH234" i="20"/>
  <c r="CG234" i="20"/>
  <c r="CF234" i="20"/>
  <c r="CE234" i="20"/>
  <c r="CD234" i="20"/>
  <c r="CC234" i="20"/>
  <c r="CB234" i="20"/>
  <c r="CA234" i="20"/>
  <c r="BZ234" i="20"/>
  <c r="BY234" i="20"/>
  <c r="BX234" i="20"/>
  <c r="BW234" i="20"/>
  <c r="BV234" i="20"/>
  <c r="BU234" i="20"/>
  <c r="BT234" i="20"/>
  <c r="BS234" i="20"/>
  <c r="BR234" i="20"/>
  <c r="BQ234" i="20"/>
  <c r="BP234" i="20"/>
  <c r="BO234" i="20"/>
  <c r="BN234" i="20"/>
  <c r="BM234" i="20"/>
  <c r="BL234" i="20"/>
  <c r="BK234" i="20"/>
  <c r="BJ234" i="20"/>
  <c r="A234" i="20"/>
  <c r="CT233" i="20"/>
  <c r="CS233" i="20"/>
  <c r="CR233" i="20"/>
  <c r="CQ233" i="20"/>
  <c r="CP233" i="20"/>
  <c r="CO233" i="20"/>
  <c r="CN233" i="20"/>
  <c r="CM233" i="20"/>
  <c r="CL233" i="20"/>
  <c r="CK233" i="20"/>
  <c r="CJ233" i="20"/>
  <c r="CI233" i="20"/>
  <c r="CH233" i="20"/>
  <c r="CG233" i="20"/>
  <c r="CF233" i="20"/>
  <c r="CE233" i="20"/>
  <c r="CD233" i="20"/>
  <c r="CC233" i="20"/>
  <c r="CB233" i="20"/>
  <c r="CA233" i="20"/>
  <c r="BZ233" i="20"/>
  <c r="BY233" i="20"/>
  <c r="BX233" i="20"/>
  <c r="BW233" i="20"/>
  <c r="BV233" i="20"/>
  <c r="BU233" i="20"/>
  <c r="BT233" i="20"/>
  <c r="BS233" i="20"/>
  <c r="BR233" i="20"/>
  <c r="BQ233" i="20"/>
  <c r="BP233" i="20"/>
  <c r="BO233" i="20"/>
  <c r="BN233" i="20"/>
  <c r="BM233" i="20"/>
  <c r="BL233" i="20"/>
  <c r="BK233" i="20"/>
  <c r="BJ233" i="20"/>
  <c r="A233" i="20"/>
  <c r="CT232" i="20"/>
  <c r="CS232" i="20"/>
  <c r="CR232" i="20"/>
  <c r="CQ232" i="20"/>
  <c r="CP232" i="20"/>
  <c r="CO232" i="20"/>
  <c r="CN232" i="20"/>
  <c r="CM232" i="20"/>
  <c r="CL232" i="20"/>
  <c r="CK232" i="20"/>
  <c r="CJ232" i="20"/>
  <c r="CI232" i="20"/>
  <c r="CH232" i="20"/>
  <c r="CG232" i="20"/>
  <c r="CF232" i="20"/>
  <c r="CE232" i="20"/>
  <c r="CD232" i="20"/>
  <c r="CC232" i="20"/>
  <c r="CB232" i="20"/>
  <c r="CA232" i="20"/>
  <c r="BZ232" i="20"/>
  <c r="BY232" i="20"/>
  <c r="BX232" i="20"/>
  <c r="BW232" i="20"/>
  <c r="BV232" i="20"/>
  <c r="BU232" i="20"/>
  <c r="BT232" i="20"/>
  <c r="BS232" i="20"/>
  <c r="BR232" i="20"/>
  <c r="BQ232" i="20"/>
  <c r="BP232" i="20"/>
  <c r="BO232" i="20"/>
  <c r="BN232" i="20"/>
  <c r="BM232" i="20"/>
  <c r="BL232" i="20"/>
  <c r="BK232" i="20"/>
  <c r="BJ232" i="20"/>
  <c r="A232" i="20"/>
  <c r="CT231" i="20"/>
  <c r="CS231" i="20"/>
  <c r="CR231" i="20"/>
  <c r="CQ231" i="20"/>
  <c r="CP231" i="20"/>
  <c r="CO231" i="20"/>
  <c r="CN231" i="20"/>
  <c r="CM231" i="20"/>
  <c r="CL231" i="20"/>
  <c r="CK231" i="20"/>
  <c r="CJ231" i="20"/>
  <c r="CI231" i="20"/>
  <c r="CH231" i="20"/>
  <c r="CG231" i="20"/>
  <c r="CF231" i="20"/>
  <c r="CE231" i="20"/>
  <c r="CD231" i="20"/>
  <c r="CC231" i="20"/>
  <c r="CB231" i="20"/>
  <c r="CA231" i="20"/>
  <c r="BZ231" i="20"/>
  <c r="BY231" i="20"/>
  <c r="BX231" i="20"/>
  <c r="BW231" i="20"/>
  <c r="BV231" i="20"/>
  <c r="BU231" i="20"/>
  <c r="BT231" i="20"/>
  <c r="BS231" i="20"/>
  <c r="BR231" i="20"/>
  <c r="BQ231" i="20"/>
  <c r="BP231" i="20"/>
  <c r="BO231" i="20"/>
  <c r="BN231" i="20"/>
  <c r="BM231" i="20"/>
  <c r="BL231" i="20"/>
  <c r="BK231" i="20"/>
  <c r="BJ231" i="20"/>
  <c r="A231" i="20"/>
  <c r="CT230" i="20"/>
  <c r="CS230" i="20"/>
  <c r="CR230" i="20"/>
  <c r="CQ230" i="20"/>
  <c r="CP230" i="20"/>
  <c r="CO230" i="20"/>
  <c r="CN230" i="20"/>
  <c r="CM230" i="20"/>
  <c r="CL230" i="20"/>
  <c r="CK230" i="20"/>
  <c r="CJ230" i="20"/>
  <c r="CI230" i="20"/>
  <c r="CH230" i="20"/>
  <c r="CG230" i="20"/>
  <c r="CF230" i="20"/>
  <c r="CE230" i="20"/>
  <c r="CD230" i="20"/>
  <c r="CC230" i="20"/>
  <c r="CB230" i="20"/>
  <c r="CA230" i="20"/>
  <c r="BZ230" i="20"/>
  <c r="BY230" i="20"/>
  <c r="BX230" i="20"/>
  <c r="BW230" i="20"/>
  <c r="BV230" i="20"/>
  <c r="BU230" i="20"/>
  <c r="BT230" i="20"/>
  <c r="BS230" i="20"/>
  <c r="BR230" i="20"/>
  <c r="BQ230" i="20"/>
  <c r="BP230" i="20"/>
  <c r="BO230" i="20"/>
  <c r="BN230" i="20"/>
  <c r="BM230" i="20"/>
  <c r="BL230" i="20"/>
  <c r="BK230" i="20"/>
  <c r="BJ230" i="20"/>
  <c r="A230" i="20"/>
  <c r="CT229" i="20"/>
  <c r="CS229" i="20"/>
  <c r="CR229" i="20"/>
  <c r="CQ229" i="20"/>
  <c r="CP229" i="20"/>
  <c r="CO229" i="20"/>
  <c r="CN229" i="20"/>
  <c r="CM229" i="20"/>
  <c r="CL229" i="20"/>
  <c r="CK229" i="20"/>
  <c r="CJ229" i="20"/>
  <c r="CI229" i="20"/>
  <c r="CH229" i="20"/>
  <c r="CG229" i="20"/>
  <c r="CF229" i="20"/>
  <c r="CE229" i="20"/>
  <c r="CD229" i="20"/>
  <c r="CC229" i="20"/>
  <c r="CB229" i="20"/>
  <c r="CA229" i="20"/>
  <c r="BZ229" i="20"/>
  <c r="BY229" i="20"/>
  <c r="BX229" i="20"/>
  <c r="BW229" i="20"/>
  <c r="BV229" i="20"/>
  <c r="BU229" i="20"/>
  <c r="BT229" i="20"/>
  <c r="BS229" i="20"/>
  <c r="BR229" i="20"/>
  <c r="BQ229" i="20"/>
  <c r="BP229" i="20"/>
  <c r="BO229" i="20"/>
  <c r="BN229" i="20"/>
  <c r="BM229" i="20"/>
  <c r="BL229" i="20"/>
  <c r="BK229" i="20"/>
  <c r="BJ229" i="20"/>
  <c r="A229" i="20"/>
  <c r="CT228" i="20"/>
  <c r="CS228" i="20"/>
  <c r="CR228" i="20"/>
  <c r="CQ228" i="20"/>
  <c r="CP228" i="20"/>
  <c r="CO228" i="20"/>
  <c r="CN228" i="20"/>
  <c r="CM228" i="20"/>
  <c r="CL228" i="20"/>
  <c r="CK228" i="20"/>
  <c r="CJ228" i="20"/>
  <c r="CI228" i="20"/>
  <c r="CH228" i="20"/>
  <c r="CG228" i="20"/>
  <c r="CF228" i="20"/>
  <c r="CE228" i="20"/>
  <c r="CD228" i="20"/>
  <c r="CC228" i="20"/>
  <c r="CB228" i="20"/>
  <c r="CA228" i="20"/>
  <c r="BZ228" i="20"/>
  <c r="BY228" i="20"/>
  <c r="BX228" i="20"/>
  <c r="BW228" i="20"/>
  <c r="BV228" i="20"/>
  <c r="BU228" i="20"/>
  <c r="BT228" i="20"/>
  <c r="BS228" i="20"/>
  <c r="BR228" i="20"/>
  <c r="BQ228" i="20"/>
  <c r="BP228" i="20"/>
  <c r="BO228" i="20"/>
  <c r="BN228" i="20"/>
  <c r="BM228" i="20"/>
  <c r="BL228" i="20"/>
  <c r="BK228" i="20"/>
  <c r="BJ228" i="20"/>
  <c r="A228" i="20"/>
  <c r="CT227" i="20"/>
  <c r="CS227" i="20"/>
  <c r="CR227" i="20"/>
  <c r="CQ227" i="20"/>
  <c r="CP227" i="20"/>
  <c r="CO227" i="20"/>
  <c r="CN227" i="20"/>
  <c r="CM227" i="20"/>
  <c r="CL227" i="20"/>
  <c r="CK227" i="20"/>
  <c r="CJ227" i="20"/>
  <c r="CI227" i="20"/>
  <c r="CH227" i="20"/>
  <c r="CG227" i="20"/>
  <c r="CF227" i="20"/>
  <c r="CE227" i="20"/>
  <c r="CD227" i="20"/>
  <c r="CC227" i="20"/>
  <c r="CB227" i="20"/>
  <c r="CA227" i="20"/>
  <c r="BZ227" i="20"/>
  <c r="BY227" i="20"/>
  <c r="BX227" i="20"/>
  <c r="BW227" i="20"/>
  <c r="BV227" i="20"/>
  <c r="BU227" i="20"/>
  <c r="BT227" i="20"/>
  <c r="BS227" i="20"/>
  <c r="BR227" i="20"/>
  <c r="BQ227" i="20"/>
  <c r="BP227" i="20"/>
  <c r="BO227" i="20"/>
  <c r="BN227" i="20"/>
  <c r="BM227" i="20"/>
  <c r="BL227" i="20"/>
  <c r="BK227" i="20"/>
  <c r="BJ227" i="20"/>
  <c r="A227" i="20"/>
  <c r="CT226" i="20"/>
  <c r="CS226" i="20"/>
  <c r="CR226" i="20"/>
  <c r="CQ226" i="20"/>
  <c r="CP226" i="20"/>
  <c r="CO226" i="20"/>
  <c r="CN226" i="20"/>
  <c r="CM226" i="20"/>
  <c r="CL226" i="20"/>
  <c r="CK226" i="20"/>
  <c r="CJ226" i="20"/>
  <c r="CI226" i="20"/>
  <c r="CH226" i="20"/>
  <c r="CG226" i="20"/>
  <c r="CF226" i="20"/>
  <c r="CE226" i="20"/>
  <c r="CD226" i="20"/>
  <c r="CC226" i="20"/>
  <c r="CB226" i="20"/>
  <c r="CA226" i="20"/>
  <c r="BZ226" i="20"/>
  <c r="BY226" i="20"/>
  <c r="BX226" i="20"/>
  <c r="BW226" i="20"/>
  <c r="BV226" i="20"/>
  <c r="BU226" i="20"/>
  <c r="BT226" i="20"/>
  <c r="BS226" i="20"/>
  <c r="BR226" i="20"/>
  <c r="BQ226" i="20"/>
  <c r="BP226" i="20"/>
  <c r="BO226" i="20"/>
  <c r="BN226" i="20"/>
  <c r="BM226" i="20"/>
  <c r="BL226" i="20"/>
  <c r="BK226" i="20"/>
  <c r="BJ226" i="20"/>
  <c r="A226" i="20"/>
  <c r="CT225" i="20"/>
  <c r="CS225" i="20"/>
  <c r="CR225" i="20"/>
  <c r="CQ225" i="20"/>
  <c r="CP225" i="20"/>
  <c r="CO225" i="20"/>
  <c r="CN225" i="20"/>
  <c r="CM225" i="20"/>
  <c r="CL225" i="20"/>
  <c r="CK225" i="20"/>
  <c r="CJ225" i="20"/>
  <c r="CI225" i="20"/>
  <c r="CH225" i="20"/>
  <c r="CG225" i="20"/>
  <c r="CF225" i="20"/>
  <c r="CE225" i="20"/>
  <c r="CD225" i="20"/>
  <c r="CC225" i="20"/>
  <c r="CB225" i="20"/>
  <c r="CA225" i="20"/>
  <c r="BZ225" i="20"/>
  <c r="BY225" i="20"/>
  <c r="BX225" i="20"/>
  <c r="BW225" i="20"/>
  <c r="BV225" i="20"/>
  <c r="BU225" i="20"/>
  <c r="BT225" i="20"/>
  <c r="BS225" i="20"/>
  <c r="BR225" i="20"/>
  <c r="BQ225" i="20"/>
  <c r="BP225" i="20"/>
  <c r="BO225" i="20"/>
  <c r="BN225" i="20"/>
  <c r="BM225" i="20"/>
  <c r="BL225" i="20"/>
  <c r="BK225" i="20"/>
  <c r="BJ225" i="20"/>
  <c r="A225" i="20"/>
  <c r="CT224" i="20"/>
  <c r="CS224" i="20"/>
  <c r="CR224" i="20"/>
  <c r="CQ224" i="20"/>
  <c r="CP224" i="20"/>
  <c r="CO224" i="20"/>
  <c r="CN224" i="20"/>
  <c r="CM224" i="20"/>
  <c r="CL224" i="20"/>
  <c r="CK224" i="20"/>
  <c r="CJ224" i="20"/>
  <c r="CI224" i="20"/>
  <c r="CH224" i="20"/>
  <c r="CG224" i="20"/>
  <c r="CF224" i="20"/>
  <c r="CE224" i="20"/>
  <c r="CD224" i="20"/>
  <c r="CC224" i="20"/>
  <c r="CB224" i="20"/>
  <c r="CA224" i="20"/>
  <c r="BZ224" i="20"/>
  <c r="BY224" i="20"/>
  <c r="BX224" i="20"/>
  <c r="BW224" i="20"/>
  <c r="BV224" i="20"/>
  <c r="BU224" i="20"/>
  <c r="BT224" i="20"/>
  <c r="BS224" i="20"/>
  <c r="BR224" i="20"/>
  <c r="BQ224" i="20"/>
  <c r="BP224" i="20"/>
  <c r="BO224" i="20"/>
  <c r="BN224" i="20"/>
  <c r="BM224" i="20"/>
  <c r="BL224" i="20"/>
  <c r="BK224" i="20"/>
  <c r="BJ224" i="20"/>
  <c r="A224" i="20"/>
  <c r="CT223" i="20"/>
  <c r="CS223" i="20"/>
  <c r="CR223" i="20"/>
  <c r="CQ223" i="20"/>
  <c r="CP223" i="20"/>
  <c r="CO223" i="20"/>
  <c r="CN223" i="20"/>
  <c r="CM223" i="20"/>
  <c r="CL223" i="20"/>
  <c r="CK223" i="20"/>
  <c r="CJ223" i="20"/>
  <c r="CI223" i="20"/>
  <c r="CH223" i="20"/>
  <c r="CG223" i="20"/>
  <c r="CF223" i="20"/>
  <c r="CE223" i="20"/>
  <c r="CD223" i="20"/>
  <c r="CC223" i="20"/>
  <c r="CB223" i="20"/>
  <c r="CA223" i="20"/>
  <c r="BZ223" i="20"/>
  <c r="BY223" i="20"/>
  <c r="BX223" i="20"/>
  <c r="BW223" i="20"/>
  <c r="BV223" i="20"/>
  <c r="BU223" i="20"/>
  <c r="BT223" i="20"/>
  <c r="BS223" i="20"/>
  <c r="BR223" i="20"/>
  <c r="BQ223" i="20"/>
  <c r="BP223" i="20"/>
  <c r="BO223" i="20"/>
  <c r="BN223" i="20"/>
  <c r="BM223" i="20"/>
  <c r="BL223" i="20"/>
  <c r="BK223" i="20"/>
  <c r="BJ223" i="20"/>
  <c r="A223" i="20"/>
  <c r="CT222" i="20"/>
  <c r="CS222" i="20"/>
  <c r="CR222" i="20"/>
  <c r="CQ222" i="20"/>
  <c r="CP222" i="20"/>
  <c r="CO222" i="20"/>
  <c r="CN222" i="20"/>
  <c r="CM222" i="20"/>
  <c r="CL222" i="20"/>
  <c r="CK222" i="20"/>
  <c r="CJ222" i="20"/>
  <c r="CI222" i="20"/>
  <c r="CH222" i="20"/>
  <c r="CG222" i="20"/>
  <c r="CF222" i="20"/>
  <c r="CE222" i="20"/>
  <c r="CD222" i="20"/>
  <c r="CC222" i="20"/>
  <c r="CB222" i="20"/>
  <c r="CA222" i="20"/>
  <c r="BZ222" i="20"/>
  <c r="BY222" i="20"/>
  <c r="BX222" i="20"/>
  <c r="BW222" i="20"/>
  <c r="BV222" i="20"/>
  <c r="BU222" i="20"/>
  <c r="BT222" i="20"/>
  <c r="BS222" i="20"/>
  <c r="BR222" i="20"/>
  <c r="BQ222" i="20"/>
  <c r="BP222" i="20"/>
  <c r="BO222" i="20"/>
  <c r="BN222" i="20"/>
  <c r="BM222" i="20"/>
  <c r="BL222" i="20"/>
  <c r="BK222" i="20"/>
  <c r="BJ222" i="20"/>
  <c r="A222" i="20"/>
  <c r="CT221" i="20"/>
  <c r="CS221" i="20"/>
  <c r="CR221" i="20"/>
  <c r="CQ221" i="20"/>
  <c r="CP221" i="20"/>
  <c r="CO221" i="20"/>
  <c r="CN221" i="20"/>
  <c r="CM221" i="20"/>
  <c r="CL221" i="20"/>
  <c r="CK221" i="20"/>
  <c r="CJ221" i="20"/>
  <c r="CI221" i="20"/>
  <c r="CH221" i="20"/>
  <c r="CG221" i="20"/>
  <c r="CF221" i="20"/>
  <c r="CE221" i="20"/>
  <c r="CD221" i="20"/>
  <c r="CC221" i="20"/>
  <c r="CB221" i="20"/>
  <c r="CA221" i="20"/>
  <c r="BZ221" i="20"/>
  <c r="BY221" i="20"/>
  <c r="BX221" i="20"/>
  <c r="BW221" i="20"/>
  <c r="BV221" i="20"/>
  <c r="BU221" i="20"/>
  <c r="BT221" i="20"/>
  <c r="BS221" i="20"/>
  <c r="BR221" i="20"/>
  <c r="BQ221" i="20"/>
  <c r="BP221" i="20"/>
  <c r="BO221" i="20"/>
  <c r="BN221" i="20"/>
  <c r="BM221" i="20"/>
  <c r="BL221" i="20"/>
  <c r="BK221" i="20"/>
  <c r="BJ221" i="20"/>
  <c r="A221" i="20"/>
  <c r="CT220" i="20"/>
  <c r="CS220" i="20"/>
  <c r="CR220" i="20"/>
  <c r="CQ220" i="20"/>
  <c r="CP220" i="20"/>
  <c r="CO220" i="20"/>
  <c r="CN220" i="20"/>
  <c r="CM220" i="20"/>
  <c r="CL220" i="20"/>
  <c r="CK220" i="20"/>
  <c r="CJ220" i="20"/>
  <c r="CI220" i="20"/>
  <c r="CH220" i="20"/>
  <c r="CG220" i="20"/>
  <c r="CF220" i="20"/>
  <c r="CE220" i="20"/>
  <c r="CD220" i="20"/>
  <c r="CC220" i="20"/>
  <c r="CB220" i="20"/>
  <c r="CA220" i="20"/>
  <c r="BZ220" i="20"/>
  <c r="BY220" i="20"/>
  <c r="BX220" i="20"/>
  <c r="BW220" i="20"/>
  <c r="BV220" i="20"/>
  <c r="BU220" i="20"/>
  <c r="BT220" i="20"/>
  <c r="BS220" i="20"/>
  <c r="BR220" i="20"/>
  <c r="BQ220" i="20"/>
  <c r="BP220" i="20"/>
  <c r="BO220" i="20"/>
  <c r="BN220" i="20"/>
  <c r="BM220" i="20"/>
  <c r="BL220" i="20"/>
  <c r="BK220" i="20"/>
  <c r="BJ220" i="20"/>
  <c r="A220" i="20"/>
  <c r="CT219" i="20"/>
  <c r="CS219" i="20"/>
  <c r="CR219" i="20"/>
  <c r="CQ219" i="20"/>
  <c r="CP219" i="20"/>
  <c r="CO219" i="20"/>
  <c r="CN219" i="20"/>
  <c r="CM219" i="20"/>
  <c r="CL219" i="20"/>
  <c r="CK219" i="20"/>
  <c r="CJ219" i="20"/>
  <c r="CI219" i="20"/>
  <c r="CH219" i="20"/>
  <c r="CG219" i="20"/>
  <c r="CF219" i="20"/>
  <c r="CE219" i="20"/>
  <c r="CD219" i="20"/>
  <c r="CC219" i="20"/>
  <c r="CB219" i="20"/>
  <c r="CA219" i="20"/>
  <c r="BZ219" i="20"/>
  <c r="BY219" i="20"/>
  <c r="BX219" i="20"/>
  <c r="BW219" i="20"/>
  <c r="BV219" i="20"/>
  <c r="BU219" i="20"/>
  <c r="BT219" i="20"/>
  <c r="BS219" i="20"/>
  <c r="BR219" i="20"/>
  <c r="BQ219" i="20"/>
  <c r="BP219" i="20"/>
  <c r="BO219" i="20"/>
  <c r="BN219" i="20"/>
  <c r="BM219" i="20"/>
  <c r="BL219" i="20"/>
  <c r="BK219" i="20"/>
  <c r="BJ219" i="20"/>
  <c r="A219" i="20"/>
  <c r="CT218" i="20"/>
  <c r="CS218" i="20"/>
  <c r="CR218" i="20"/>
  <c r="CQ218" i="20"/>
  <c r="CP218" i="20"/>
  <c r="CO218" i="20"/>
  <c r="CN218" i="20"/>
  <c r="CM218" i="20"/>
  <c r="CL218" i="20"/>
  <c r="CK218" i="20"/>
  <c r="CJ218" i="20"/>
  <c r="CI218" i="20"/>
  <c r="CH218" i="20"/>
  <c r="CG218" i="20"/>
  <c r="CF218" i="20"/>
  <c r="CE218" i="20"/>
  <c r="CD218" i="20"/>
  <c r="CC218" i="20"/>
  <c r="CB218" i="20"/>
  <c r="CA218" i="20"/>
  <c r="BZ218" i="20"/>
  <c r="BY218" i="20"/>
  <c r="BX218" i="20"/>
  <c r="BW218" i="20"/>
  <c r="BV218" i="20"/>
  <c r="BU218" i="20"/>
  <c r="BT218" i="20"/>
  <c r="BS218" i="20"/>
  <c r="BR218" i="20"/>
  <c r="BQ218" i="20"/>
  <c r="BP218" i="20"/>
  <c r="BO218" i="20"/>
  <c r="BN218" i="20"/>
  <c r="BM218" i="20"/>
  <c r="BL218" i="20"/>
  <c r="BK218" i="20"/>
  <c r="BJ218" i="20"/>
  <c r="A218" i="20"/>
  <c r="CT217" i="20"/>
  <c r="CS217" i="20"/>
  <c r="CR217" i="20"/>
  <c r="CQ217" i="20"/>
  <c r="CP217" i="20"/>
  <c r="CO217" i="20"/>
  <c r="CN217" i="20"/>
  <c r="CM217" i="20"/>
  <c r="CL217" i="20"/>
  <c r="CK217" i="20"/>
  <c r="CJ217" i="20"/>
  <c r="CI217" i="20"/>
  <c r="CH217" i="20"/>
  <c r="CG217" i="20"/>
  <c r="CF217" i="20"/>
  <c r="CE217" i="20"/>
  <c r="CD217" i="20"/>
  <c r="CC217" i="20"/>
  <c r="CB217" i="20"/>
  <c r="CA217" i="20"/>
  <c r="BZ217" i="20"/>
  <c r="BY217" i="20"/>
  <c r="BX217" i="20"/>
  <c r="BW217" i="20"/>
  <c r="BV217" i="20"/>
  <c r="BU217" i="20"/>
  <c r="BT217" i="20"/>
  <c r="BS217" i="20"/>
  <c r="BR217" i="20"/>
  <c r="BQ217" i="20"/>
  <c r="BP217" i="20"/>
  <c r="BO217" i="20"/>
  <c r="BN217" i="20"/>
  <c r="BM217" i="20"/>
  <c r="BL217" i="20"/>
  <c r="BK217" i="20"/>
  <c r="BJ217" i="20"/>
  <c r="A217" i="20"/>
  <c r="CT216" i="20"/>
  <c r="CS216" i="20"/>
  <c r="CR216" i="20"/>
  <c r="CQ216" i="20"/>
  <c r="CP216" i="20"/>
  <c r="CO216" i="20"/>
  <c r="CN216" i="20"/>
  <c r="CM216" i="20"/>
  <c r="CL216" i="20"/>
  <c r="CK216" i="20"/>
  <c r="CJ216" i="20"/>
  <c r="CI216" i="20"/>
  <c r="CH216" i="20"/>
  <c r="CG216" i="20"/>
  <c r="CF216" i="20"/>
  <c r="CE216" i="20"/>
  <c r="CD216" i="20"/>
  <c r="CC216" i="20"/>
  <c r="CB216" i="20"/>
  <c r="CA216" i="20"/>
  <c r="BZ216" i="20"/>
  <c r="BY216" i="20"/>
  <c r="BX216" i="20"/>
  <c r="BW216" i="20"/>
  <c r="BV216" i="20"/>
  <c r="BU216" i="20"/>
  <c r="BT216" i="20"/>
  <c r="BS216" i="20"/>
  <c r="BR216" i="20"/>
  <c r="BQ216" i="20"/>
  <c r="BP216" i="20"/>
  <c r="BO216" i="20"/>
  <c r="BN216" i="20"/>
  <c r="BM216" i="20"/>
  <c r="BL216" i="20"/>
  <c r="BK216" i="20"/>
  <c r="BJ216" i="20"/>
  <c r="A216" i="20"/>
  <c r="CT215" i="20"/>
  <c r="CS215" i="20"/>
  <c r="CR215" i="20"/>
  <c r="CQ215" i="20"/>
  <c r="CP215" i="20"/>
  <c r="CO215" i="20"/>
  <c r="CN215" i="20"/>
  <c r="CM215" i="20"/>
  <c r="CL215" i="20"/>
  <c r="CK215" i="20"/>
  <c r="CJ215" i="20"/>
  <c r="CI215" i="20"/>
  <c r="CH215" i="20"/>
  <c r="CG215" i="20"/>
  <c r="CF215" i="20"/>
  <c r="CE215" i="20"/>
  <c r="CD215" i="20"/>
  <c r="CC215" i="20"/>
  <c r="CB215" i="20"/>
  <c r="CA215" i="20"/>
  <c r="BZ215" i="20"/>
  <c r="BY215" i="20"/>
  <c r="BX215" i="20"/>
  <c r="BW215" i="20"/>
  <c r="BV215" i="20"/>
  <c r="BU215" i="20"/>
  <c r="A215" i="20"/>
  <c r="CT214" i="20"/>
  <c r="CS214" i="20"/>
  <c r="CR214" i="20"/>
  <c r="CQ214" i="20"/>
  <c r="CP214" i="20"/>
  <c r="CO214" i="20"/>
  <c r="CN214" i="20"/>
  <c r="CM214" i="20"/>
  <c r="CL214" i="20"/>
  <c r="CK214" i="20"/>
  <c r="CJ214" i="20"/>
  <c r="CI214" i="20"/>
  <c r="CH214" i="20"/>
  <c r="CG214" i="20"/>
  <c r="CF214" i="20"/>
  <c r="CE214" i="20"/>
  <c r="CD214" i="20"/>
  <c r="CC214" i="20"/>
  <c r="CB214" i="20"/>
  <c r="CA214" i="20"/>
  <c r="BZ214" i="20"/>
  <c r="BY214" i="20"/>
  <c r="BX214" i="20"/>
  <c r="BW214" i="20"/>
  <c r="BV214" i="20"/>
  <c r="BU214" i="20"/>
  <c r="BT214" i="20"/>
  <c r="BS214" i="20"/>
  <c r="BR214" i="20"/>
  <c r="BQ214" i="20"/>
  <c r="BP214" i="20"/>
  <c r="BO214" i="20"/>
  <c r="BN214" i="20"/>
  <c r="BM214" i="20"/>
  <c r="BL214" i="20"/>
  <c r="BK214" i="20"/>
  <c r="BJ214" i="20"/>
  <c r="A214" i="20"/>
  <c r="CT213" i="20"/>
  <c r="CS213" i="20"/>
  <c r="CR213" i="20"/>
  <c r="CQ213" i="20"/>
  <c r="CP213" i="20"/>
  <c r="CO213" i="20"/>
  <c r="CN213" i="20"/>
  <c r="CM213" i="20"/>
  <c r="CL213" i="20"/>
  <c r="CK213" i="20"/>
  <c r="CJ213" i="20"/>
  <c r="CI213" i="20"/>
  <c r="CH213" i="20"/>
  <c r="CG213" i="20"/>
  <c r="CF213" i="20"/>
  <c r="CE213" i="20"/>
  <c r="CD213" i="20"/>
  <c r="CC213" i="20"/>
  <c r="CB213" i="20"/>
  <c r="CA213" i="20"/>
  <c r="BZ213" i="20"/>
  <c r="BY213" i="20"/>
  <c r="BX213" i="20"/>
  <c r="BW213" i="20"/>
  <c r="BV213" i="20"/>
  <c r="BU213" i="20"/>
  <c r="BT213" i="20"/>
  <c r="BR213" i="20"/>
  <c r="BQ213" i="20"/>
  <c r="BP213" i="20"/>
  <c r="BO213" i="20"/>
  <c r="BN213" i="20"/>
  <c r="BM213" i="20"/>
  <c r="BL213" i="20"/>
  <c r="BK213" i="20"/>
  <c r="BJ213" i="20"/>
  <c r="A213" i="20"/>
  <c r="CT212" i="20"/>
  <c r="CS212" i="20"/>
  <c r="CR212" i="20"/>
  <c r="CQ212" i="20"/>
  <c r="CP212" i="20"/>
  <c r="CO212" i="20"/>
  <c r="CN212" i="20"/>
  <c r="CM212" i="20"/>
  <c r="CL212" i="20"/>
  <c r="CK212" i="20"/>
  <c r="CJ212" i="20"/>
  <c r="CI212" i="20"/>
  <c r="CH212" i="20"/>
  <c r="CG212" i="20"/>
  <c r="CF212" i="20"/>
  <c r="CE212" i="20"/>
  <c r="CD212" i="20"/>
  <c r="CC212" i="20"/>
  <c r="CB212" i="20"/>
  <c r="CA212" i="20"/>
  <c r="BZ212" i="20"/>
  <c r="BY212" i="20"/>
  <c r="BX212" i="20"/>
  <c r="BW212" i="20"/>
  <c r="BV212" i="20"/>
  <c r="BU212" i="20"/>
  <c r="BT212" i="20"/>
  <c r="BS212" i="20"/>
  <c r="BR212" i="20"/>
  <c r="BQ212" i="20"/>
  <c r="BP212" i="20"/>
  <c r="BO212" i="20"/>
  <c r="BN212" i="20"/>
  <c r="BM212" i="20"/>
  <c r="BL212" i="20"/>
  <c r="BK212" i="20"/>
  <c r="BJ212" i="20"/>
  <c r="A212" i="20"/>
  <c r="CT211" i="20"/>
  <c r="CS211" i="20"/>
  <c r="CR211" i="20"/>
  <c r="CQ211" i="20"/>
  <c r="CP211" i="20"/>
  <c r="CO211" i="20"/>
  <c r="CN211" i="20"/>
  <c r="CM211" i="20"/>
  <c r="CL211" i="20"/>
  <c r="CK211" i="20"/>
  <c r="CJ211" i="20"/>
  <c r="CI211" i="20"/>
  <c r="CH211" i="20"/>
  <c r="CG211" i="20"/>
  <c r="CF211" i="20"/>
  <c r="CE211" i="20"/>
  <c r="CD211" i="20"/>
  <c r="CC211" i="20"/>
  <c r="CB211" i="20"/>
  <c r="CA211" i="20"/>
  <c r="BZ211" i="20"/>
  <c r="BY211" i="20"/>
  <c r="BX211" i="20"/>
  <c r="BW211" i="20"/>
  <c r="BV211" i="20"/>
  <c r="BU211" i="20"/>
  <c r="BT211" i="20"/>
  <c r="BS211" i="20"/>
  <c r="BR211" i="20"/>
  <c r="BQ211" i="20"/>
  <c r="BP211" i="20"/>
  <c r="BO211" i="20"/>
  <c r="BN211" i="20"/>
  <c r="BM211" i="20"/>
  <c r="BL211" i="20"/>
  <c r="BK211" i="20"/>
  <c r="BJ211" i="20"/>
  <c r="A211" i="20"/>
  <c r="CT210" i="20"/>
  <c r="CS210" i="20"/>
  <c r="CR210" i="20"/>
  <c r="CQ210" i="20"/>
  <c r="CP210" i="20"/>
  <c r="CO210" i="20"/>
  <c r="CN210" i="20"/>
  <c r="CM210" i="20"/>
  <c r="CL210" i="20"/>
  <c r="CK210" i="20"/>
  <c r="CJ210" i="20"/>
  <c r="CI210" i="20"/>
  <c r="CH210" i="20"/>
  <c r="CG210" i="20"/>
  <c r="CF210" i="20"/>
  <c r="CE210" i="20"/>
  <c r="CD210" i="20"/>
  <c r="CC210" i="20"/>
  <c r="CB210" i="20"/>
  <c r="CA210" i="20"/>
  <c r="BZ210" i="20"/>
  <c r="BY210" i="20"/>
  <c r="BX210" i="20"/>
  <c r="BW210" i="20"/>
  <c r="BV210" i="20"/>
  <c r="BU210" i="20"/>
  <c r="BT210" i="20"/>
  <c r="BS210" i="20"/>
  <c r="BR210" i="20"/>
  <c r="BQ210" i="20"/>
  <c r="BP210" i="20"/>
  <c r="BO210" i="20"/>
  <c r="BN210" i="20"/>
  <c r="BM210" i="20"/>
  <c r="BL210" i="20"/>
  <c r="BK210" i="20"/>
  <c r="BJ210" i="20"/>
  <c r="A210" i="20"/>
  <c r="CT209" i="20"/>
  <c r="CS209" i="20"/>
  <c r="CR209" i="20"/>
  <c r="CQ209" i="20"/>
  <c r="CP209" i="20"/>
  <c r="CO209" i="20"/>
  <c r="CN209" i="20"/>
  <c r="CM209" i="20"/>
  <c r="CL209" i="20"/>
  <c r="CK209" i="20"/>
  <c r="CJ209" i="20"/>
  <c r="CI209" i="20"/>
  <c r="CH209" i="20"/>
  <c r="CG209" i="20"/>
  <c r="CF209" i="20"/>
  <c r="CE209" i="20"/>
  <c r="CD209" i="20"/>
  <c r="CC209" i="20"/>
  <c r="CB209" i="20"/>
  <c r="CA209" i="20"/>
  <c r="BZ209" i="20"/>
  <c r="BY209" i="20"/>
  <c r="BX209" i="20"/>
  <c r="BW209" i="20"/>
  <c r="BV209" i="20"/>
  <c r="BU209" i="20"/>
  <c r="BT209" i="20"/>
  <c r="BS209" i="20"/>
  <c r="BR209" i="20"/>
  <c r="BQ209" i="20"/>
  <c r="BP209" i="20"/>
  <c r="BO209" i="20"/>
  <c r="BN209" i="20"/>
  <c r="BM209" i="20"/>
  <c r="BL209" i="20"/>
  <c r="BK209" i="20"/>
  <c r="BJ209" i="20"/>
  <c r="A209" i="20"/>
  <c r="CT208" i="20"/>
  <c r="CS208" i="20"/>
  <c r="CR208" i="20"/>
  <c r="CQ208" i="20"/>
  <c r="CP208" i="20"/>
  <c r="CO208" i="20"/>
  <c r="CN208" i="20"/>
  <c r="CM208" i="20"/>
  <c r="CL208" i="20"/>
  <c r="CK208" i="20"/>
  <c r="CJ208" i="20"/>
  <c r="CI208" i="20"/>
  <c r="CH208" i="20"/>
  <c r="CG208" i="20"/>
  <c r="CF208" i="20"/>
  <c r="CE208" i="20"/>
  <c r="CD208" i="20"/>
  <c r="CC208" i="20"/>
  <c r="CB208" i="20"/>
  <c r="CA208" i="20"/>
  <c r="BZ208" i="20"/>
  <c r="BY208" i="20"/>
  <c r="BX208" i="20"/>
  <c r="BW208" i="20"/>
  <c r="BV208" i="20"/>
  <c r="BU208" i="20"/>
  <c r="BT208" i="20"/>
  <c r="BS208" i="20"/>
  <c r="BR208" i="20"/>
  <c r="BQ208" i="20"/>
  <c r="BP208" i="20"/>
  <c r="BO208" i="20"/>
  <c r="BN208" i="20"/>
  <c r="BM208" i="20"/>
  <c r="BL208" i="20"/>
  <c r="BK208" i="20"/>
  <c r="BJ208" i="20"/>
  <c r="A208" i="20"/>
  <c r="CT207" i="20"/>
  <c r="CS207" i="20"/>
  <c r="CR207" i="20"/>
  <c r="CQ207" i="20"/>
  <c r="CP207" i="20"/>
  <c r="CO207" i="20"/>
  <c r="CN207" i="20"/>
  <c r="CM207" i="20"/>
  <c r="CL207" i="20"/>
  <c r="CK207" i="20"/>
  <c r="CJ207" i="20"/>
  <c r="CI207" i="20"/>
  <c r="CH207" i="20"/>
  <c r="CG207" i="20"/>
  <c r="CF207" i="20"/>
  <c r="CE207" i="20"/>
  <c r="CD207" i="20"/>
  <c r="CC207" i="20"/>
  <c r="CB207" i="20"/>
  <c r="CA207" i="20"/>
  <c r="BZ207" i="20"/>
  <c r="BY207" i="20"/>
  <c r="BX207" i="20"/>
  <c r="BW207" i="20"/>
  <c r="BV207" i="20"/>
  <c r="BU207" i="20"/>
  <c r="BT207" i="20"/>
  <c r="BS207" i="20"/>
  <c r="BR207" i="20"/>
  <c r="BP207" i="20"/>
  <c r="BO207" i="20"/>
  <c r="BN207" i="20"/>
  <c r="BM207" i="20"/>
  <c r="BL207" i="20"/>
  <c r="BK207" i="20"/>
  <c r="BJ207" i="20"/>
  <c r="A207" i="20"/>
  <c r="CT206" i="20"/>
  <c r="CS206" i="20"/>
  <c r="CR206" i="20"/>
  <c r="CQ206" i="20"/>
  <c r="CP206" i="20"/>
  <c r="CO206" i="20"/>
  <c r="CN206" i="20"/>
  <c r="CM206" i="20"/>
  <c r="CL206" i="20"/>
  <c r="CK206" i="20"/>
  <c r="CJ206" i="20"/>
  <c r="CI206" i="20"/>
  <c r="CH206" i="20"/>
  <c r="CG206" i="20"/>
  <c r="CF206" i="20"/>
  <c r="CE206" i="20"/>
  <c r="CD206" i="20"/>
  <c r="CC206" i="20"/>
  <c r="CB206" i="20"/>
  <c r="CA206" i="20"/>
  <c r="BZ206" i="20"/>
  <c r="BY206" i="20"/>
  <c r="BX206" i="20"/>
  <c r="BW206" i="20"/>
  <c r="BV206" i="20"/>
  <c r="BU206" i="20"/>
  <c r="BT206" i="20"/>
  <c r="BS206" i="20"/>
  <c r="BR206" i="20"/>
  <c r="BQ206" i="20"/>
  <c r="BP206" i="20"/>
  <c r="BO206" i="20"/>
  <c r="BN206" i="20"/>
  <c r="BM206" i="20"/>
  <c r="BL206" i="20"/>
  <c r="BK206" i="20"/>
  <c r="BJ206" i="20"/>
  <c r="A206" i="20"/>
  <c r="CT205" i="20"/>
  <c r="CS205" i="20"/>
  <c r="CR205" i="20"/>
  <c r="CQ205" i="20"/>
  <c r="CP205" i="20"/>
  <c r="CO205" i="20"/>
  <c r="CN205" i="20"/>
  <c r="CM205" i="20"/>
  <c r="CL205" i="20"/>
  <c r="CK205" i="20"/>
  <c r="CJ205" i="20"/>
  <c r="CI205" i="20"/>
  <c r="CH205" i="20"/>
  <c r="CG205" i="20"/>
  <c r="CF205" i="20"/>
  <c r="CE205" i="20"/>
  <c r="CD205" i="20"/>
  <c r="CC205" i="20"/>
  <c r="CB205" i="20"/>
  <c r="CA205" i="20"/>
  <c r="BZ205" i="20"/>
  <c r="BY205" i="20"/>
  <c r="BX205" i="20"/>
  <c r="BW205" i="20"/>
  <c r="BV205" i="20"/>
  <c r="BU205" i="20"/>
  <c r="BT205" i="20"/>
  <c r="BS205" i="20"/>
  <c r="BR205" i="20"/>
  <c r="BQ205" i="20"/>
  <c r="BP205" i="20"/>
  <c r="BM205" i="20"/>
  <c r="BL205" i="20"/>
  <c r="BK205" i="20"/>
  <c r="BJ205" i="20"/>
  <c r="A205" i="20"/>
  <c r="CT204" i="20"/>
  <c r="CS204" i="20"/>
  <c r="CR204" i="20"/>
  <c r="CQ204" i="20"/>
  <c r="CP204" i="20"/>
  <c r="CO204" i="20"/>
  <c r="CN204" i="20"/>
  <c r="CM204" i="20"/>
  <c r="CL204" i="20"/>
  <c r="CK204" i="20"/>
  <c r="CJ204" i="20"/>
  <c r="CI204" i="20"/>
  <c r="CH204" i="20"/>
  <c r="CG204" i="20"/>
  <c r="CF204" i="20"/>
  <c r="CE204" i="20"/>
  <c r="CD204" i="20"/>
  <c r="CC204" i="20"/>
  <c r="CB204" i="20"/>
  <c r="CA204" i="20"/>
  <c r="BZ204" i="20"/>
  <c r="BY204" i="20"/>
  <c r="BX204" i="20"/>
  <c r="BW204" i="20"/>
  <c r="BV204" i="20"/>
  <c r="BU204" i="20"/>
  <c r="BT204" i="20"/>
  <c r="BS204" i="20"/>
  <c r="BR204" i="20"/>
  <c r="BQ204" i="20"/>
  <c r="BP204" i="20"/>
  <c r="BO204" i="20"/>
  <c r="BN204" i="20"/>
  <c r="BM204" i="20"/>
  <c r="BL204" i="20"/>
  <c r="BK204" i="20"/>
  <c r="BJ204" i="20"/>
  <c r="A204" i="20"/>
  <c r="CT203" i="20"/>
  <c r="CS203" i="20"/>
  <c r="CR203" i="20"/>
  <c r="CQ203" i="20"/>
  <c r="CP203" i="20"/>
  <c r="CO203" i="20"/>
  <c r="CN203" i="20"/>
  <c r="CM203" i="20"/>
  <c r="CL203" i="20"/>
  <c r="CK203" i="20"/>
  <c r="CJ203" i="20"/>
  <c r="CI203" i="20"/>
  <c r="CH203" i="20"/>
  <c r="CG203" i="20"/>
  <c r="CF203" i="20"/>
  <c r="CE203" i="20"/>
  <c r="CD203" i="20"/>
  <c r="CC203" i="20"/>
  <c r="CB203" i="20"/>
  <c r="CA203" i="20"/>
  <c r="BZ203" i="20"/>
  <c r="BY203" i="20"/>
  <c r="BX203" i="20"/>
  <c r="BW203" i="20"/>
  <c r="BV203" i="20"/>
  <c r="BU203" i="20"/>
  <c r="BT203" i="20"/>
  <c r="BS203" i="20"/>
  <c r="BR203" i="20"/>
  <c r="BQ203" i="20"/>
  <c r="BP203" i="20"/>
  <c r="BO203" i="20"/>
  <c r="BN203" i="20"/>
  <c r="BM203" i="20"/>
  <c r="BL203" i="20"/>
  <c r="BK203" i="20"/>
  <c r="BJ203" i="20"/>
  <c r="A203" i="20"/>
  <c r="CT202" i="20"/>
  <c r="CS202" i="20"/>
  <c r="CR202" i="20"/>
  <c r="CQ202" i="20"/>
  <c r="CP202" i="20"/>
  <c r="CO202" i="20"/>
  <c r="CN202" i="20"/>
  <c r="CM202" i="20"/>
  <c r="CL202" i="20"/>
  <c r="CK202" i="20"/>
  <c r="CJ202" i="20"/>
  <c r="CI202" i="20"/>
  <c r="CH202" i="20"/>
  <c r="CG202" i="20"/>
  <c r="CF202" i="20"/>
  <c r="CE202" i="20"/>
  <c r="CD202" i="20"/>
  <c r="CC202" i="20"/>
  <c r="CB202" i="20"/>
  <c r="CA202" i="20"/>
  <c r="BZ202" i="20"/>
  <c r="BY202" i="20"/>
  <c r="BX202" i="20"/>
  <c r="BW202" i="20"/>
  <c r="BV202" i="20"/>
  <c r="BU202" i="20"/>
  <c r="BT202" i="20"/>
  <c r="BS202" i="20"/>
  <c r="BR202" i="20"/>
  <c r="BQ202" i="20"/>
  <c r="BP202" i="20"/>
  <c r="BO202" i="20"/>
  <c r="BN202" i="20"/>
  <c r="BM202" i="20"/>
  <c r="BL202" i="20"/>
  <c r="BK202" i="20"/>
  <c r="BJ202" i="20"/>
  <c r="A202" i="20"/>
  <c r="CT201" i="20"/>
  <c r="CS201" i="20"/>
  <c r="CR201" i="20"/>
  <c r="CQ201" i="20"/>
  <c r="CP201" i="20"/>
  <c r="CO201" i="20"/>
  <c r="CN201" i="20"/>
  <c r="CM201" i="20"/>
  <c r="CL201" i="20"/>
  <c r="CK201" i="20"/>
  <c r="CJ201" i="20"/>
  <c r="CI201" i="20"/>
  <c r="CH201" i="20"/>
  <c r="CG201" i="20"/>
  <c r="CF201" i="20"/>
  <c r="CE201" i="20"/>
  <c r="CD201" i="20"/>
  <c r="CC201" i="20"/>
  <c r="CB201" i="20"/>
  <c r="CA201" i="20"/>
  <c r="BZ201" i="20"/>
  <c r="BY201" i="20"/>
  <c r="BX201" i="20"/>
  <c r="BW201" i="20"/>
  <c r="BV201" i="20"/>
  <c r="A201" i="20"/>
  <c r="CT200" i="20"/>
  <c r="CS200" i="20"/>
  <c r="CR200" i="20"/>
  <c r="CQ200" i="20"/>
  <c r="CP200" i="20"/>
  <c r="CO200" i="20"/>
  <c r="CN200" i="20"/>
  <c r="CM200" i="20"/>
  <c r="CL200" i="20"/>
  <c r="CK200" i="20"/>
  <c r="CJ200" i="20"/>
  <c r="CI200" i="20"/>
  <c r="CH200" i="20"/>
  <c r="CG200" i="20"/>
  <c r="CF200" i="20"/>
  <c r="CE200" i="20"/>
  <c r="CD200" i="20"/>
  <c r="CC200" i="20"/>
  <c r="CB200" i="20"/>
  <c r="CA200" i="20"/>
  <c r="BZ200" i="20"/>
  <c r="BY200" i="20"/>
  <c r="BX200" i="20"/>
  <c r="BW200" i="20"/>
  <c r="BV200" i="20"/>
  <c r="BU200" i="20"/>
  <c r="BT200" i="20"/>
  <c r="BS200" i="20"/>
  <c r="BR200" i="20"/>
  <c r="BQ200" i="20"/>
  <c r="BP200" i="20"/>
  <c r="BO200" i="20"/>
  <c r="BN200" i="20"/>
  <c r="BM200" i="20"/>
  <c r="BL200" i="20"/>
  <c r="BK200" i="20"/>
  <c r="BJ200" i="20"/>
  <c r="A200" i="20"/>
  <c r="S161" i="3"/>
  <c r="P161" i="3"/>
  <c r="F161" i="3"/>
  <c r="CT161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M161" i="3"/>
  <c r="A161" i="3"/>
  <c r="S159" i="3"/>
  <c r="P159" i="3"/>
  <c r="F159" i="3"/>
  <c r="CT159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M159" i="3"/>
  <c r="A159" i="3"/>
  <c r="M157" i="3"/>
  <c r="S157" i="3"/>
  <c r="P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F157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BV215" i="14"/>
  <c r="BW215" i="14"/>
  <c r="BX215" i="14"/>
  <c r="BY215" i="14"/>
  <c r="BZ215" i="14"/>
  <c r="CA215" i="14"/>
  <c r="CB215" i="14"/>
  <c r="CC215" i="14"/>
  <c r="CD215" i="14"/>
  <c r="CE215" i="14"/>
  <c r="CF215" i="14"/>
  <c r="CG215" i="14"/>
  <c r="CH215" i="14"/>
  <c r="CI215" i="14"/>
  <c r="CJ215" i="14"/>
  <c r="CK215" i="14"/>
  <c r="CL215" i="14"/>
  <c r="CM215" i="14"/>
  <c r="CN215" i="14"/>
  <c r="CO215" i="14"/>
  <c r="CP215" i="14"/>
  <c r="CQ215" i="14"/>
  <c r="CR215" i="14"/>
  <c r="CS215" i="14"/>
  <c r="CT215" i="14"/>
  <c r="AA215" i="14"/>
  <c r="BT215" i="20" s="1"/>
  <c r="AB213" i="14"/>
  <c r="BS213" i="20" s="1"/>
  <c r="M213" i="14"/>
  <c r="M153" i="3"/>
  <c r="CR232" i="21" l="1"/>
  <c r="CR269" i="21" s="1"/>
  <c r="BV232" i="21"/>
  <c r="BV269" i="21" s="1"/>
  <c r="CD232" i="21"/>
  <c r="CD269" i="21" s="1"/>
  <c r="CL232" i="21"/>
  <c r="CL269" i="21" s="1"/>
  <c r="CT232" i="21"/>
  <c r="CT269" i="21" s="1"/>
  <c r="CS232" i="21"/>
  <c r="CS269" i="21" s="1"/>
  <c r="BW232" i="21"/>
  <c r="BW269" i="21" s="1"/>
  <c r="CE232" i="21"/>
  <c r="CE269" i="21" s="1"/>
  <c r="CM232" i="21"/>
  <c r="CM269" i="21" s="1"/>
  <c r="BX232" i="21"/>
  <c r="BX269" i="21" s="1"/>
  <c r="CF232" i="21"/>
  <c r="CF269" i="21" s="1"/>
  <c r="CN232" i="21"/>
  <c r="CN269" i="21" s="1"/>
  <c r="F205" i="21"/>
  <c r="CB232" i="21"/>
  <c r="CB269" i="21" s="1"/>
  <c r="BY232" i="21"/>
  <c r="BY269" i="21" s="1"/>
  <c r="CG232" i="21"/>
  <c r="CG269" i="21" s="1"/>
  <c r="CO232" i="21"/>
  <c r="CO269" i="21" s="1"/>
  <c r="CJ232" i="21"/>
  <c r="CJ269" i="21" s="1"/>
  <c r="CC232" i="21"/>
  <c r="CC269" i="21" s="1"/>
  <c r="BZ232" i="21"/>
  <c r="BZ269" i="21" s="1"/>
  <c r="CH232" i="21"/>
  <c r="CH269" i="21" s="1"/>
  <c r="CP232" i="21"/>
  <c r="CP269" i="21" s="1"/>
  <c r="CK232" i="21"/>
  <c r="CK269" i="21" s="1"/>
  <c r="CA232" i="21"/>
  <c r="CA269" i="21" s="1"/>
  <c r="CI232" i="21"/>
  <c r="CI269" i="21" s="1"/>
  <c r="CQ232" i="21"/>
  <c r="CQ269" i="21" s="1"/>
  <c r="F206" i="21"/>
  <c r="F207" i="21"/>
  <c r="F208" i="21"/>
  <c r="F209" i="21"/>
  <c r="F210" i="21"/>
  <c r="F211" i="21"/>
  <c r="F204" i="21"/>
  <c r="F212" i="21"/>
  <c r="S153" i="3"/>
  <c r="P153" i="3"/>
  <c r="CT153" i="3"/>
  <c r="CT7" i="3" s="1"/>
  <c r="CS153" i="3"/>
  <c r="CS7" i="3" s="1"/>
  <c r="CR153" i="3"/>
  <c r="CR7" i="3" s="1"/>
  <c r="CQ153" i="3"/>
  <c r="CQ7" i="3" s="1"/>
  <c r="CP153" i="3"/>
  <c r="CP7" i="3" s="1"/>
  <c r="CO153" i="3"/>
  <c r="CO7" i="3" s="1"/>
  <c r="CN153" i="3"/>
  <c r="CN7" i="3" s="1"/>
  <c r="CM153" i="3"/>
  <c r="CM7" i="3" s="1"/>
  <c r="CL153" i="3"/>
  <c r="CL7" i="3" s="1"/>
  <c r="CK153" i="3"/>
  <c r="CK7" i="3" s="1"/>
  <c r="CJ153" i="3"/>
  <c r="CJ7" i="3" s="1"/>
  <c r="CI153" i="3"/>
  <c r="CI7" i="3" s="1"/>
  <c r="CH153" i="3"/>
  <c r="CH7" i="3" s="1"/>
  <c r="CG153" i="3"/>
  <c r="CG7" i="3" s="1"/>
  <c r="CF153" i="3"/>
  <c r="CF7" i="3" s="1"/>
  <c r="CE153" i="3"/>
  <c r="CE7" i="3" s="1"/>
  <c r="CD153" i="3"/>
  <c r="CD7" i="3" s="1"/>
  <c r="CC153" i="3"/>
  <c r="CC7" i="3" s="1"/>
  <c r="CB153" i="3"/>
  <c r="CB7" i="3" s="1"/>
  <c r="CA153" i="3"/>
  <c r="CA7" i="3" s="1"/>
  <c r="BZ153" i="3"/>
  <c r="BZ7" i="3" s="1"/>
  <c r="BY153" i="3"/>
  <c r="BY7" i="3" s="1"/>
  <c r="BX153" i="3"/>
  <c r="BX7" i="3" s="1"/>
  <c r="BW153" i="3"/>
  <c r="BW7" i="3" s="1"/>
  <c r="BV153" i="3"/>
  <c r="BV7" i="3" s="1"/>
  <c r="A153" i="3"/>
  <c r="S151" i="3"/>
  <c r="P151" i="3"/>
  <c r="CT151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S149" i="3"/>
  <c r="P149" i="3"/>
  <c r="M149" i="3"/>
  <c r="M147" i="3"/>
  <c r="CT149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A149" i="3"/>
  <c r="AD145" i="3"/>
  <c r="AE145" i="3" s="1"/>
  <c r="AF145" i="3" s="1"/>
  <c r="AG145" i="3" s="1"/>
  <c r="AH145" i="3" s="1"/>
  <c r="AI145" i="3" s="1"/>
  <c r="AJ145" i="3" s="1"/>
  <c r="AK145" i="3" s="1"/>
  <c r="AL145" i="3" s="1"/>
  <c r="AM145" i="3" s="1"/>
  <c r="AN145" i="3" s="1"/>
  <c r="AO145" i="3" s="1"/>
  <c r="AP145" i="3" s="1"/>
  <c r="AQ145" i="3" s="1"/>
  <c r="AR145" i="3" s="1"/>
  <c r="AS145" i="3" s="1"/>
  <c r="AT145" i="3" s="1"/>
  <c r="AU145" i="3" s="1"/>
  <c r="AV145" i="3" s="1"/>
  <c r="AW145" i="3" s="1"/>
  <c r="AX145" i="3" s="1"/>
  <c r="AY145" i="3" s="1"/>
  <c r="AZ145" i="3" s="1"/>
  <c r="BA145" i="3" s="1"/>
  <c r="BB145" i="3" s="1"/>
  <c r="BC145" i="3" s="1"/>
  <c r="BD145" i="3" s="1"/>
  <c r="BE145" i="3" s="1"/>
  <c r="BF145" i="3" s="1"/>
  <c r="BG145" i="3" s="1"/>
  <c r="BH145" i="3" s="1"/>
  <c r="BI145" i="3" s="1"/>
  <c r="BJ145" i="3" s="1"/>
  <c r="BK145" i="3" s="1"/>
  <c r="BL145" i="3" s="1"/>
  <c r="BM145" i="3" s="1"/>
  <c r="BN145" i="3" s="1"/>
  <c r="BO145" i="3" s="1"/>
  <c r="BP145" i="3" s="1"/>
  <c r="BQ145" i="3" s="1"/>
  <c r="BR145" i="3" s="1"/>
  <c r="BS145" i="3" s="1"/>
  <c r="BT145" i="3" s="1"/>
  <c r="BU145" i="3" s="1"/>
  <c r="S147" i="3"/>
  <c r="P147" i="3"/>
  <c r="CT147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M209" i="14"/>
  <c r="AG209" i="14"/>
  <c r="AH209" i="14" s="1"/>
  <c r="AI209" i="14" s="1"/>
  <c r="AJ209" i="14" s="1"/>
  <c r="AK209" i="14" s="1"/>
  <c r="AL209" i="14" s="1"/>
  <c r="AM209" i="14" s="1"/>
  <c r="AN209" i="14" s="1"/>
  <c r="AO209" i="14" s="1"/>
  <c r="AP209" i="14" s="1"/>
  <c r="AQ209" i="14" s="1"/>
  <c r="AR209" i="14" s="1"/>
  <c r="AS209" i="14" s="1"/>
  <c r="AT209" i="14" s="1"/>
  <c r="AU209" i="14" s="1"/>
  <c r="AV209" i="14" s="1"/>
  <c r="AW209" i="14" s="1"/>
  <c r="A209" i="14"/>
  <c r="AD207" i="14"/>
  <c r="BQ207" i="20" s="1"/>
  <c r="A207" i="14"/>
  <c r="AF205" i="14"/>
  <c r="BO205" i="20" s="1"/>
  <c r="A205" i="14"/>
  <c r="A145" i="3"/>
  <c r="A202" i="14"/>
  <c r="A203" i="14"/>
  <c r="A204" i="14"/>
  <c r="A206" i="14"/>
  <c r="A208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G61" i="21"/>
  <c r="F61" i="21"/>
  <c r="A61" i="21"/>
  <c r="F376" i="21"/>
  <c r="A376" i="21"/>
  <c r="G60" i="21"/>
  <c r="F60" i="21"/>
  <c r="A60" i="21"/>
  <c r="F375" i="21"/>
  <c r="A375" i="21"/>
  <c r="M102" i="21"/>
  <c r="A102" i="21"/>
  <c r="A101" i="21"/>
  <c r="H68" i="21"/>
  <c r="H67" i="21"/>
  <c r="G66" i="21"/>
  <c r="A70" i="21"/>
  <c r="E69" i="21"/>
  <c r="A69" i="21"/>
  <c r="F68" i="21"/>
  <c r="A68" i="21"/>
  <c r="F67" i="21"/>
  <c r="A67" i="21"/>
  <c r="F66" i="21"/>
  <c r="A66" i="21"/>
  <c r="E384" i="21"/>
  <c r="A384" i="21"/>
  <c r="F383" i="21"/>
  <c r="A383" i="21"/>
  <c r="F382" i="21"/>
  <c r="A382" i="21"/>
  <c r="F381" i="21"/>
  <c r="A381" i="21"/>
  <c r="A380" i="21"/>
  <c r="A252" i="21"/>
  <c r="M251" i="21"/>
  <c r="A251" i="21"/>
  <c r="A236" i="21"/>
  <c r="M237" i="21"/>
  <c r="M239" i="21"/>
  <c r="M238" i="21"/>
  <c r="G238" i="21"/>
  <c r="E250" i="21"/>
  <c r="A250" i="21"/>
  <c r="M249" i="21"/>
  <c r="G249" i="21"/>
  <c r="A249" i="21"/>
  <c r="M248" i="21"/>
  <c r="G248" i="21"/>
  <c r="A248" i="21"/>
  <c r="M247" i="21"/>
  <c r="G247" i="21"/>
  <c r="A247" i="21"/>
  <c r="M246" i="21"/>
  <c r="G246" i="21"/>
  <c r="A246" i="21"/>
  <c r="M245" i="21"/>
  <c r="G245" i="21"/>
  <c r="A245" i="21"/>
  <c r="M244" i="21"/>
  <c r="G244" i="21"/>
  <c r="A244" i="21"/>
  <c r="M243" i="21"/>
  <c r="G243" i="21"/>
  <c r="A243" i="21"/>
  <c r="M242" i="21"/>
  <c r="G242" i="21"/>
  <c r="A242" i="21"/>
  <c r="M241" i="21"/>
  <c r="G241" i="21"/>
  <c r="A241" i="21"/>
  <c r="M240" i="21"/>
  <c r="A240" i="21"/>
  <c r="F249" i="21" l="1"/>
  <c r="AG205" i="14"/>
  <c r="BN205" i="20" s="1"/>
  <c r="F246" i="21"/>
  <c r="F245" i="21"/>
  <c r="F248" i="21"/>
  <c r="F247" i="21"/>
  <c r="F244" i="21"/>
  <c r="F243" i="21"/>
  <c r="F241" i="21"/>
  <c r="F242" i="21"/>
  <c r="H80" i="21"/>
  <c r="H79" i="21"/>
  <c r="H78" i="21"/>
  <c r="H77" i="21"/>
  <c r="G80" i="21"/>
  <c r="F80" i="21"/>
  <c r="A80" i="21"/>
  <c r="G79" i="21"/>
  <c r="F79" i="21"/>
  <c r="A79" i="21"/>
  <c r="G78" i="21"/>
  <c r="F78" i="21"/>
  <c r="A78" i="21"/>
  <c r="G77" i="21"/>
  <c r="F77" i="21"/>
  <c r="A77" i="21"/>
  <c r="H395" i="21"/>
  <c r="H394" i="21"/>
  <c r="H393" i="21"/>
  <c r="H392" i="21"/>
  <c r="F395" i="21"/>
  <c r="A395" i="21"/>
  <c r="F394" i="21"/>
  <c r="A394" i="21"/>
  <c r="F393" i="21"/>
  <c r="A393" i="21"/>
  <c r="F392" i="21"/>
  <c r="A392" i="21"/>
  <c r="H75" i="21"/>
  <c r="G75" i="21"/>
  <c r="F75" i="21"/>
  <c r="A75" i="21"/>
  <c r="H390" i="21"/>
  <c r="F390" i="21"/>
  <c r="A390" i="21"/>
  <c r="G49" i="21"/>
  <c r="E59" i="21"/>
  <c r="A59" i="21"/>
  <c r="H58" i="21"/>
  <c r="G58" i="21"/>
  <c r="F58" i="21"/>
  <c r="A58" i="21"/>
  <c r="H57" i="21"/>
  <c r="G57" i="21"/>
  <c r="F57" i="21"/>
  <c r="A57" i="21"/>
  <c r="H56" i="21"/>
  <c r="G56" i="21"/>
  <c r="F56" i="21"/>
  <c r="A56" i="21"/>
  <c r="H55" i="21"/>
  <c r="G55" i="21"/>
  <c r="F55" i="21"/>
  <c r="A55" i="21"/>
  <c r="H54" i="21"/>
  <c r="G54" i="21"/>
  <c r="F54" i="21"/>
  <c r="A54" i="21"/>
  <c r="H53" i="21"/>
  <c r="G53" i="21"/>
  <c r="F53" i="21"/>
  <c r="A53" i="21"/>
  <c r="H52" i="21"/>
  <c r="G52" i="21"/>
  <c r="F52" i="21"/>
  <c r="A52" i="21"/>
  <c r="H51" i="21"/>
  <c r="G51" i="21"/>
  <c r="F51" i="21"/>
  <c r="A51" i="21"/>
  <c r="H50" i="21"/>
  <c r="G50" i="21"/>
  <c r="F50" i="21"/>
  <c r="A50" i="21"/>
  <c r="F49" i="21"/>
  <c r="A49" i="21"/>
  <c r="H373" i="21"/>
  <c r="H372" i="21"/>
  <c r="H371" i="21"/>
  <c r="H370" i="21"/>
  <c r="H369" i="21"/>
  <c r="H368" i="21"/>
  <c r="H367" i="21"/>
  <c r="H366" i="21"/>
  <c r="H365" i="21"/>
  <c r="G366" i="21"/>
  <c r="G367" i="21"/>
  <c r="G368" i="21"/>
  <c r="G369" i="21"/>
  <c r="G370" i="21"/>
  <c r="G371" i="21"/>
  <c r="G372" i="21"/>
  <c r="G373" i="21"/>
  <c r="G365" i="21"/>
  <c r="E374" i="21"/>
  <c r="A374" i="21"/>
  <c r="F373" i="21"/>
  <c r="A373" i="21"/>
  <c r="F372" i="21"/>
  <c r="A372" i="21"/>
  <c r="F371" i="21"/>
  <c r="A371" i="21"/>
  <c r="F370" i="21"/>
  <c r="A370" i="21"/>
  <c r="F369" i="21"/>
  <c r="A369" i="21"/>
  <c r="F368" i="21"/>
  <c r="A368" i="21"/>
  <c r="F367" i="21"/>
  <c r="A367" i="21"/>
  <c r="F366" i="21"/>
  <c r="A366" i="21"/>
  <c r="F365" i="21"/>
  <c r="A365" i="21"/>
  <c r="F364" i="21"/>
  <c r="A364" i="21"/>
  <c r="H38" i="21"/>
  <c r="H23" i="21"/>
  <c r="G22" i="21"/>
  <c r="E48" i="21"/>
  <c r="A48" i="21"/>
  <c r="I47" i="21"/>
  <c r="H47" i="21"/>
  <c r="F47" i="21"/>
  <c r="A47" i="21"/>
  <c r="I46" i="21"/>
  <c r="H46" i="21"/>
  <c r="F46" i="21"/>
  <c r="A46" i="21"/>
  <c r="I45" i="21"/>
  <c r="H45" i="21"/>
  <c r="F45" i="21"/>
  <c r="A45" i="21"/>
  <c r="I44" i="21"/>
  <c r="H44" i="21"/>
  <c r="F44" i="21"/>
  <c r="A44" i="21"/>
  <c r="I43" i="21"/>
  <c r="H43" i="21"/>
  <c r="F43" i="21"/>
  <c r="A43" i="21"/>
  <c r="I42" i="21"/>
  <c r="H42" i="21"/>
  <c r="F42" i="21"/>
  <c r="A42" i="21"/>
  <c r="I41" i="21"/>
  <c r="H41" i="21"/>
  <c r="F41" i="21"/>
  <c r="A41" i="21"/>
  <c r="I40" i="21"/>
  <c r="H40" i="21"/>
  <c r="F40" i="21"/>
  <c r="A40" i="21"/>
  <c r="I39" i="21"/>
  <c r="H39" i="21"/>
  <c r="F39" i="21"/>
  <c r="A39" i="21"/>
  <c r="F38" i="21"/>
  <c r="A38" i="21"/>
  <c r="E37" i="21"/>
  <c r="A37" i="21"/>
  <c r="I36" i="21"/>
  <c r="F36" i="21"/>
  <c r="A36" i="21"/>
  <c r="I35" i="21"/>
  <c r="F35" i="21"/>
  <c r="A35" i="21"/>
  <c r="I34" i="21"/>
  <c r="F34" i="21"/>
  <c r="A34" i="21"/>
  <c r="I33" i="21"/>
  <c r="F33" i="21"/>
  <c r="A33" i="21"/>
  <c r="I32" i="21"/>
  <c r="F32" i="21"/>
  <c r="A32" i="21"/>
  <c r="I31" i="21"/>
  <c r="F31" i="21"/>
  <c r="A31" i="21"/>
  <c r="H30" i="21"/>
  <c r="F30" i="21"/>
  <c r="A30" i="21"/>
  <c r="E29" i="21"/>
  <c r="A29" i="21"/>
  <c r="I28" i="21"/>
  <c r="H28" i="21"/>
  <c r="F28" i="21"/>
  <c r="A28" i="21"/>
  <c r="I27" i="21"/>
  <c r="H27" i="21"/>
  <c r="F27" i="21"/>
  <c r="A27" i="21"/>
  <c r="I26" i="21"/>
  <c r="H26" i="21"/>
  <c r="F26" i="21"/>
  <c r="A26" i="21"/>
  <c r="I25" i="21"/>
  <c r="H25" i="21"/>
  <c r="F25" i="21"/>
  <c r="A25" i="21"/>
  <c r="I24" i="21"/>
  <c r="H24" i="21"/>
  <c r="F24" i="21"/>
  <c r="A24" i="21"/>
  <c r="F23" i="21"/>
  <c r="A23" i="21"/>
  <c r="F22" i="21"/>
  <c r="A22" i="21"/>
  <c r="I362" i="21"/>
  <c r="I361" i="21"/>
  <c r="I360" i="21"/>
  <c r="I359" i="21"/>
  <c r="I358" i="21"/>
  <c r="I357" i="21"/>
  <c r="I356" i="21"/>
  <c r="I355" i="21"/>
  <c r="I354" i="21"/>
  <c r="H355" i="21"/>
  <c r="H356" i="21"/>
  <c r="H357" i="21"/>
  <c r="H358" i="21"/>
  <c r="H359" i="21"/>
  <c r="H360" i="21"/>
  <c r="H361" i="21"/>
  <c r="H362" i="21"/>
  <c r="H354" i="21"/>
  <c r="F362" i="21"/>
  <c r="A362" i="21"/>
  <c r="F361" i="21"/>
  <c r="A361" i="21"/>
  <c r="F360" i="21"/>
  <c r="A360" i="21"/>
  <c r="E363" i="21"/>
  <c r="A363" i="21"/>
  <c r="F359" i="21"/>
  <c r="A359" i="21"/>
  <c r="F358" i="21"/>
  <c r="A358" i="21"/>
  <c r="F357" i="21"/>
  <c r="A357" i="21"/>
  <c r="F356" i="21"/>
  <c r="A356" i="21"/>
  <c r="F355" i="21"/>
  <c r="A355" i="21"/>
  <c r="F354" i="21"/>
  <c r="A354" i="21"/>
  <c r="E352" i="21"/>
  <c r="A352" i="21"/>
  <c r="I351" i="21"/>
  <c r="I350" i="21"/>
  <c r="I349" i="21"/>
  <c r="I348" i="21"/>
  <c r="I347" i="21"/>
  <c r="I346" i="21"/>
  <c r="F351" i="21"/>
  <c r="A351" i="21"/>
  <c r="F350" i="21"/>
  <c r="A350" i="21"/>
  <c r="F349" i="21"/>
  <c r="A349" i="21"/>
  <c r="F348" i="21"/>
  <c r="A348" i="21"/>
  <c r="F347" i="21"/>
  <c r="A347" i="21"/>
  <c r="E344" i="21"/>
  <c r="A344" i="21"/>
  <c r="I341" i="21"/>
  <c r="I343" i="21"/>
  <c r="I342" i="21"/>
  <c r="I340" i="21"/>
  <c r="I339" i="21"/>
  <c r="H340" i="21"/>
  <c r="H341" i="21"/>
  <c r="H342" i="21"/>
  <c r="H343" i="21"/>
  <c r="H339" i="21"/>
  <c r="F343" i="21"/>
  <c r="A343" i="21"/>
  <c r="F342" i="21"/>
  <c r="A342" i="21"/>
  <c r="F341" i="21"/>
  <c r="A341" i="21"/>
  <c r="F340" i="21"/>
  <c r="A340" i="21"/>
  <c r="F353" i="21"/>
  <c r="A353" i="21"/>
  <c r="H345" i="21"/>
  <c r="H346" i="21" s="1"/>
  <c r="F187" i="21"/>
  <c r="E197" i="21"/>
  <c r="A197" i="21"/>
  <c r="M196" i="21"/>
  <c r="G196" i="21"/>
  <c r="S196" i="21" s="1"/>
  <c r="A196" i="21"/>
  <c r="M195" i="21"/>
  <c r="G195" i="21"/>
  <c r="S195" i="21" s="1"/>
  <c r="A195" i="21"/>
  <c r="M194" i="21"/>
  <c r="G194" i="21"/>
  <c r="S194" i="21" s="1"/>
  <c r="A194" i="21"/>
  <c r="M193" i="21"/>
  <c r="G193" i="21"/>
  <c r="S193" i="21" s="1"/>
  <c r="A193" i="21"/>
  <c r="M192" i="21"/>
  <c r="G192" i="21"/>
  <c r="S192" i="21" s="1"/>
  <c r="A192" i="21"/>
  <c r="M191" i="21"/>
  <c r="G191" i="21"/>
  <c r="S191" i="21" s="1"/>
  <c r="A191" i="21"/>
  <c r="M190" i="21"/>
  <c r="G190" i="21"/>
  <c r="S190" i="21" s="1"/>
  <c r="A190" i="21"/>
  <c r="M189" i="21"/>
  <c r="G189" i="21"/>
  <c r="S189" i="21" s="1"/>
  <c r="A189" i="21"/>
  <c r="M188" i="21"/>
  <c r="G188" i="21"/>
  <c r="S188" i="21" s="1"/>
  <c r="A188" i="21"/>
  <c r="M187" i="21"/>
  <c r="A187" i="21"/>
  <c r="G183" i="21"/>
  <c r="S183" i="21" s="1"/>
  <c r="M183" i="21"/>
  <c r="A183" i="21"/>
  <c r="G180" i="21"/>
  <c r="S180" i="21" s="1"/>
  <c r="M180" i="21"/>
  <c r="A180" i="21"/>
  <c r="M178" i="21"/>
  <c r="G178" i="21"/>
  <c r="S178" i="21" s="1"/>
  <c r="A178" i="21"/>
  <c r="M177" i="21"/>
  <c r="G177" i="21"/>
  <c r="S177" i="21" s="1"/>
  <c r="A177" i="21"/>
  <c r="G171" i="21"/>
  <c r="S171" i="21" s="1"/>
  <c r="M171" i="21"/>
  <c r="A171" i="21"/>
  <c r="F168" i="21"/>
  <c r="E175" i="21"/>
  <c r="A175" i="21"/>
  <c r="M174" i="21"/>
  <c r="G174" i="21"/>
  <c r="S174" i="21" s="1"/>
  <c r="A174" i="21"/>
  <c r="M173" i="21"/>
  <c r="G173" i="21"/>
  <c r="S173" i="21" s="1"/>
  <c r="A173" i="21"/>
  <c r="M172" i="21"/>
  <c r="G172" i="21"/>
  <c r="S172" i="21" s="1"/>
  <c r="A172" i="21"/>
  <c r="M170" i="21"/>
  <c r="G170" i="21"/>
  <c r="S170" i="21" s="1"/>
  <c r="A170" i="21"/>
  <c r="M169" i="21"/>
  <c r="G169" i="21"/>
  <c r="S169" i="21" s="1"/>
  <c r="A169" i="21"/>
  <c r="M168" i="21"/>
  <c r="A168" i="21"/>
  <c r="F176" i="21"/>
  <c r="E186" i="21"/>
  <c r="A186" i="21"/>
  <c r="M185" i="21"/>
  <c r="G185" i="21"/>
  <c r="S185" i="21" s="1"/>
  <c r="A185" i="21"/>
  <c r="M184" i="21"/>
  <c r="G184" i="21"/>
  <c r="S184" i="21" s="1"/>
  <c r="A184" i="21"/>
  <c r="M182" i="21"/>
  <c r="G182" i="21"/>
  <c r="S182" i="21" s="1"/>
  <c r="A182" i="21"/>
  <c r="M176" i="21"/>
  <c r="A176" i="21"/>
  <c r="G166" i="21"/>
  <c r="S166" i="21" s="1"/>
  <c r="G165" i="21"/>
  <c r="S165" i="21" s="1"/>
  <c r="G164" i="21"/>
  <c r="S164" i="21" s="1"/>
  <c r="M166" i="21"/>
  <c r="A166" i="21"/>
  <c r="F161" i="21"/>
  <c r="E167" i="21"/>
  <c r="A167" i="21"/>
  <c r="M165" i="21"/>
  <c r="A165" i="21"/>
  <c r="M164" i="21"/>
  <c r="A164" i="21"/>
  <c r="M161" i="21"/>
  <c r="A161" i="21"/>
  <c r="F163" i="21" l="1"/>
  <c r="F180" i="21"/>
  <c r="F170" i="21"/>
  <c r="AB215" i="14"/>
  <c r="F189" i="21"/>
  <c r="F196" i="21"/>
  <c r="F195" i="21"/>
  <c r="F194" i="21"/>
  <c r="F193" i="21"/>
  <c r="F172" i="21"/>
  <c r="H32" i="21"/>
  <c r="H35" i="21"/>
  <c r="H33" i="21"/>
  <c r="H36" i="21"/>
  <c r="H31" i="21"/>
  <c r="H34" i="21"/>
  <c r="H348" i="21"/>
  <c r="H349" i="21"/>
  <c r="H350" i="21"/>
  <c r="H351" i="21"/>
  <c r="H347" i="21"/>
  <c r="F192" i="21"/>
  <c r="F191" i="21"/>
  <c r="F190" i="21"/>
  <c r="F188" i="21"/>
  <c r="F178" i="21"/>
  <c r="F177" i="21"/>
  <c r="F185" i="21"/>
  <c r="F183" i="21"/>
  <c r="F179" i="21"/>
  <c r="F184" i="21"/>
  <c r="F182" i="21"/>
  <c r="F166" i="21"/>
  <c r="F181" i="21"/>
  <c r="F169" i="21"/>
  <c r="F174" i="21"/>
  <c r="F173" i="21"/>
  <c r="F171" i="21"/>
  <c r="F162" i="21"/>
  <c r="F165" i="21"/>
  <c r="F164" i="21"/>
  <c r="F346" i="21"/>
  <c r="A346" i="21"/>
  <c r="F345" i="21"/>
  <c r="A345" i="21"/>
  <c r="F339" i="21"/>
  <c r="A339" i="21"/>
  <c r="F338" i="21"/>
  <c r="A338" i="21"/>
  <c r="F337" i="21"/>
  <c r="A337" i="21"/>
  <c r="G386" i="21"/>
  <c r="E81" i="21"/>
  <c r="A81" i="21"/>
  <c r="H76" i="21"/>
  <c r="G76" i="21"/>
  <c r="F76" i="21"/>
  <c r="A76" i="21"/>
  <c r="H74" i="21"/>
  <c r="G74" i="21"/>
  <c r="F74" i="21"/>
  <c r="A74" i="21"/>
  <c r="H73" i="21"/>
  <c r="G73" i="21"/>
  <c r="F73" i="21"/>
  <c r="A73" i="21"/>
  <c r="H72" i="21"/>
  <c r="G72" i="21"/>
  <c r="F72" i="21"/>
  <c r="A72" i="21"/>
  <c r="F71" i="21"/>
  <c r="A71" i="21"/>
  <c r="E396" i="21"/>
  <c r="A396" i="21"/>
  <c r="H391" i="21"/>
  <c r="F391" i="21"/>
  <c r="A391" i="21"/>
  <c r="H389" i="21"/>
  <c r="F389" i="21"/>
  <c r="A389" i="21"/>
  <c r="H388" i="21"/>
  <c r="F388" i="21"/>
  <c r="A388" i="21"/>
  <c r="H387" i="21"/>
  <c r="F387" i="21"/>
  <c r="A387" i="21"/>
  <c r="F386" i="21"/>
  <c r="A386" i="21"/>
  <c r="G18" i="21"/>
  <c r="G19" i="21"/>
  <c r="G20" i="21"/>
  <c r="G17" i="21"/>
  <c r="E21" i="21"/>
  <c r="A21" i="21"/>
  <c r="H20" i="21"/>
  <c r="F20" i="21"/>
  <c r="A20" i="21"/>
  <c r="H19" i="21"/>
  <c r="F19" i="21"/>
  <c r="A19" i="21"/>
  <c r="H18" i="21"/>
  <c r="F18" i="21"/>
  <c r="A18" i="21"/>
  <c r="H17" i="21"/>
  <c r="F17" i="21"/>
  <c r="A17" i="21"/>
  <c r="H335" i="21"/>
  <c r="H334" i="21"/>
  <c r="H333" i="21"/>
  <c r="H332" i="21"/>
  <c r="E336" i="21"/>
  <c r="A336" i="21"/>
  <c r="F331" i="21"/>
  <c r="F332" i="21"/>
  <c r="F333" i="21"/>
  <c r="F334" i="21"/>
  <c r="F335" i="21"/>
  <c r="F378" i="21"/>
  <c r="F325" i="21"/>
  <c r="F16" i="21"/>
  <c r="F63" i="21"/>
  <c r="F10" i="21"/>
  <c r="A63" i="21"/>
  <c r="G331" i="21"/>
  <c r="A335" i="21"/>
  <c r="A334" i="21"/>
  <c r="A333" i="21"/>
  <c r="M181" i="21"/>
  <c r="G181" i="21"/>
  <c r="S181" i="21" s="1"/>
  <c r="A181" i="21"/>
  <c r="M179" i="21"/>
  <c r="G179" i="21"/>
  <c r="S179" i="21" s="1"/>
  <c r="A179" i="21"/>
  <c r="M163" i="21"/>
  <c r="G163" i="21"/>
  <c r="S163" i="21" s="1"/>
  <c r="A163" i="21"/>
  <c r="M162" i="21"/>
  <c r="G162" i="21"/>
  <c r="S162" i="21" s="1"/>
  <c r="A162" i="21"/>
  <c r="E160" i="21"/>
  <c r="G156" i="21"/>
  <c r="S156" i="21" s="1"/>
  <c r="M159" i="21"/>
  <c r="G159" i="21"/>
  <c r="S159" i="21" s="1"/>
  <c r="M158" i="21"/>
  <c r="G158" i="21"/>
  <c r="S158" i="21" s="1"/>
  <c r="M157" i="21"/>
  <c r="G157" i="21"/>
  <c r="S157" i="21" s="1"/>
  <c r="M156" i="21"/>
  <c r="M155" i="21"/>
  <c r="F155" i="21"/>
  <c r="F156" i="21" s="1"/>
  <c r="A414" i="21"/>
  <c r="A413" i="21"/>
  <c r="A412" i="21"/>
  <c r="A385" i="21"/>
  <c r="A379" i="21"/>
  <c r="A378" i="21"/>
  <c r="A332" i="21"/>
  <c r="A331" i="21"/>
  <c r="A325" i="21"/>
  <c r="A324" i="21"/>
  <c r="A323" i="21"/>
  <c r="A322" i="21"/>
  <c r="A7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Z3" i="21"/>
  <c r="W3" i="21"/>
  <c r="S3" i="21"/>
  <c r="W5" i="21"/>
  <c r="S5" i="21"/>
  <c r="P5" i="21"/>
  <c r="M5" i="21"/>
  <c r="F5" i="21"/>
  <c r="F3" i="21"/>
  <c r="A416" i="21"/>
  <c r="A415" i="21"/>
  <c r="A280" i="21"/>
  <c r="A239" i="21"/>
  <c r="A238" i="21"/>
  <c r="A237" i="21"/>
  <c r="A235" i="21"/>
  <c r="A160" i="21"/>
  <c r="A159" i="21"/>
  <c r="A158" i="21"/>
  <c r="A157" i="21"/>
  <c r="A156" i="21"/>
  <c r="A155" i="21"/>
  <c r="A154" i="21"/>
  <c r="A100" i="21"/>
  <c r="A99" i="21"/>
  <c r="A98" i="21"/>
  <c r="A97" i="21"/>
  <c r="A65" i="21"/>
  <c r="A64" i="21"/>
  <c r="A16" i="21"/>
  <c r="A10" i="21"/>
  <c r="A9" i="21"/>
  <c r="A8" i="21"/>
  <c r="A6" i="21"/>
  <c r="A2" i="21"/>
  <c r="CT1" i="21"/>
  <c r="CS1" i="21"/>
  <c r="CR1" i="21"/>
  <c r="CQ1" i="21"/>
  <c r="CP1" i="21"/>
  <c r="CO1" i="21"/>
  <c r="CN1" i="21"/>
  <c r="CM1" i="21"/>
  <c r="CL1" i="21"/>
  <c r="CK1" i="21"/>
  <c r="CJ1" i="21"/>
  <c r="CI1" i="21"/>
  <c r="CH1" i="21"/>
  <c r="CG1" i="21"/>
  <c r="CF1" i="21"/>
  <c r="CE1" i="21"/>
  <c r="CD1" i="21"/>
  <c r="CC1" i="21"/>
  <c r="CB1" i="21"/>
  <c r="CA1" i="21"/>
  <c r="BZ1" i="21"/>
  <c r="BY1" i="21"/>
  <c r="BX1" i="21"/>
  <c r="BW1" i="21"/>
  <c r="BV1" i="21"/>
  <c r="BU1" i="21"/>
  <c r="BT1" i="21"/>
  <c r="BS1" i="21"/>
  <c r="BR1" i="21"/>
  <c r="BQ1" i="21"/>
  <c r="BP1" i="21"/>
  <c r="BO1" i="21"/>
  <c r="BN1" i="21"/>
  <c r="BM1" i="21"/>
  <c r="BL1" i="21"/>
  <c r="BK1" i="21"/>
  <c r="BJ1" i="21"/>
  <c r="BI1" i="21"/>
  <c r="BH1" i="21"/>
  <c r="BG1" i="21"/>
  <c r="BF1" i="21"/>
  <c r="BE1" i="21"/>
  <c r="BD1" i="21"/>
  <c r="BC1" i="21"/>
  <c r="BB1" i="21"/>
  <c r="BA1" i="21"/>
  <c r="AZ1" i="21"/>
  <c r="AY1" i="21"/>
  <c r="AX1" i="21"/>
  <c r="AW1" i="21"/>
  <c r="AV1" i="21"/>
  <c r="AU1" i="21"/>
  <c r="AT1" i="21"/>
  <c r="AS1" i="21"/>
  <c r="AR1" i="21"/>
  <c r="AQ1" i="21"/>
  <c r="AP1" i="21"/>
  <c r="AO1" i="21"/>
  <c r="AN1" i="21"/>
  <c r="AM1" i="21"/>
  <c r="AL1" i="21"/>
  <c r="AK1" i="21"/>
  <c r="AJ1" i="21"/>
  <c r="AI1" i="21"/>
  <c r="AH1" i="21"/>
  <c r="AG1" i="21"/>
  <c r="AF1" i="21"/>
  <c r="AE1" i="21"/>
  <c r="AD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O1" i="21"/>
  <c r="N1" i="21"/>
  <c r="M1" i="21"/>
  <c r="L1" i="21"/>
  <c r="K1" i="21"/>
  <c r="J1" i="21"/>
  <c r="I1" i="21"/>
  <c r="H1" i="21"/>
  <c r="G1" i="21"/>
  <c r="F1" i="21"/>
  <c r="E1" i="21"/>
  <c r="D1" i="21"/>
  <c r="C1" i="21"/>
  <c r="B1" i="21"/>
  <c r="A1" i="21"/>
  <c r="F143" i="3"/>
  <c r="CT143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P143" i="3"/>
  <c r="M143" i="3"/>
  <c r="A143" i="3"/>
  <c r="F132" i="3"/>
  <c r="F120" i="3"/>
  <c r="F238" i="21" s="1"/>
  <c r="E142" i="3"/>
  <c r="A142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P141" i="3"/>
  <c r="M141" i="3"/>
  <c r="G141" i="3"/>
  <c r="A141" i="3"/>
  <c r="CT140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P140" i="3"/>
  <c r="M140" i="3"/>
  <c r="G140" i="3"/>
  <c r="A140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P139" i="3"/>
  <c r="M139" i="3"/>
  <c r="G139" i="3"/>
  <c r="A139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P138" i="3"/>
  <c r="M138" i="3"/>
  <c r="G138" i="3"/>
  <c r="A138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P137" i="3"/>
  <c r="M137" i="3"/>
  <c r="G137" i="3"/>
  <c r="A137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P136" i="3"/>
  <c r="M136" i="3"/>
  <c r="G136" i="3"/>
  <c r="A136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P135" i="3"/>
  <c r="M135" i="3"/>
  <c r="G135" i="3"/>
  <c r="F135" i="3"/>
  <c r="A135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P134" i="3"/>
  <c r="M134" i="3"/>
  <c r="G134" i="3"/>
  <c r="A134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P133" i="3"/>
  <c r="M133" i="3"/>
  <c r="G133" i="3"/>
  <c r="F133" i="3"/>
  <c r="A133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P132" i="3"/>
  <c r="M132" i="3"/>
  <c r="A132" i="3"/>
  <c r="E131" i="3"/>
  <c r="A131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P130" i="3"/>
  <c r="M130" i="3"/>
  <c r="G130" i="3"/>
  <c r="A130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P129" i="3"/>
  <c r="M129" i="3"/>
  <c r="G129" i="3"/>
  <c r="A129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P128" i="3"/>
  <c r="M128" i="3"/>
  <c r="G128" i="3"/>
  <c r="A128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P127" i="3"/>
  <c r="M127" i="3"/>
  <c r="G127" i="3"/>
  <c r="A127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P126" i="3"/>
  <c r="M126" i="3"/>
  <c r="G126" i="3"/>
  <c r="A126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P125" i="3"/>
  <c r="M125" i="3"/>
  <c r="G125" i="3"/>
  <c r="A125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P124" i="3"/>
  <c r="M124" i="3"/>
  <c r="G124" i="3"/>
  <c r="A124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P123" i="3"/>
  <c r="M123" i="3"/>
  <c r="G123" i="3"/>
  <c r="A123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P122" i="3"/>
  <c r="M122" i="3"/>
  <c r="G122" i="3"/>
  <c r="A122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P121" i="3"/>
  <c r="M121" i="3"/>
  <c r="G121" i="3"/>
  <c r="A121" i="3"/>
  <c r="A120" i="3"/>
  <c r="CT98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P98" i="3"/>
  <c r="M98" i="3"/>
  <c r="G98" i="3"/>
  <c r="F98" i="3"/>
  <c r="A98" i="3"/>
  <c r="F109" i="3"/>
  <c r="F110" i="3" s="1"/>
  <c r="F97" i="3"/>
  <c r="E119" i="3"/>
  <c r="A119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M118" i="3"/>
  <c r="G118" i="3"/>
  <c r="A118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M117" i="3"/>
  <c r="G117" i="3"/>
  <c r="A117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M116" i="3"/>
  <c r="G116" i="3"/>
  <c r="A116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M115" i="3"/>
  <c r="G115" i="3"/>
  <c r="A115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M114" i="3"/>
  <c r="G114" i="3"/>
  <c r="A114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M113" i="3"/>
  <c r="G113" i="3"/>
  <c r="A113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M112" i="3"/>
  <c r="G112" i="3"/>
  <c r="A112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M111" i="3"/>
  <c r="G111" i="3"/>
  <c r="A111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M110" i="3"/>
  <c r="G110" i="3"/>
  <c r="A110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M109" i="3"/>
  <c r="A109" i="3"/>
  <c r="E108" i="3"/>
  <c r="A108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M107" i="3"/>
  <c r="G107" i="3"/>
  <c r="F107" i="3"/>
  <c r="A107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M106" i="3"/>
  <c r="G106" i="3"/>
  <c r="F106" i="3"/>
  <c r="A106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M105" i="3"/>
  <c r="G105" i="3"/>
  <c r="F105" i="3"/>
  <c r="A105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M104" i="3"/>
  <c r="G104" i="3"/>
  <c r="F104" i="3"/>
  <c r="A104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M103" i="3"/>
  <c r="G103" i="3"/>
  <c r="F103" i="3"/>
  <c r="A103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M102" i="3"/>
  <c r="G102" i="3"/>
  <c r="F102" i="3"/>
  <c r="A102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M101" i="3"/>
  <c r="G101" i="3"/>
  <c r="F101" i="3"/>
  <c r="A101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M100" i="3"/>
  <c r="G100" i="3"/>
  <c r="F100" i="3"/>
  <c r="A100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M99" i="3"/>
  <c r="G99" i="3"/>
  <c r="F99" i="3"/>
  <c r="A99" i="3"/>
  <c r="A97" i="3"/>
  <c r="F86" i="3"/>
  <c r="F87" i="3" s="1"/>
  <c r="F75" i="3"/>
  <c r="E96" i="3"/>
  <c r="A96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M95" i="3"/>
  <c r="G95" i="3"/>
  <c r="A95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M94" i="3"/>
  <c r="G94" i="3"/>
  <c r="A94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M93" i="3"/>
  <c r="G93" i="3"/>
  <c r="A93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M92" i="3"/>
  <c r="G92" i="3"/>
  <c r="A92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M91" i="3"/>
  <c r="G91" i="3"/>
  <c r="A91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M90" i="3"/>
  <c r="G90" i="3"/>
  <c r="A90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M89" i="3"/>
  <c r="G89" i="3"/>
  <c r="A89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M88" i="3"/>
  <c r="G88" i="3"/>
  <c r="A88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M87" i="3"/>
  <c r="G87" i="3"/>
  <c r="A87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M86" i="3"/>
  <c r="A86" i="3"/>
  <c r="E85" i="3"/>
  <c r="A85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M84" i="3"/>
  <c r="G84" i="3"/>
  <c r="A84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M83" i="3"/>
  <c r="G83" i="3"/>
  <c r="A83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M82" i="3"/>
  <c r="G82" i="3"/>
  <c r="A82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M81" i="3"/>
  <c r="G81" i="3"/>
  <c r="F81" i="3"/>
  <c r="A81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M80" i="3"/>
  <c r="G80" i="3"/>
  <c r="F80" i="3"/>
  <c r="A80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M79" i="3"/>
  <c r="G79" i="3"/>
  <c r="F79" i="3"/>
  <c r="A79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M78" i="3"/>
  <c r="G78" i="3"/>
  <c r="F78" i="3"/>
  <c r="A78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M77" i="3"/>
  <c r="G77" i="3"/>
  <c r="F77" i="3"/>
  <c r="A77" i="3"/>
  <c r="CT76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M76" i="3"/>
  <c r="G76" i="3"/>
  <c r="F76" i="3"/>
  <c r="A76" i="3"/>
  <c r="F83" i="3"/>
  <c r="A75" i="3"/>
  <c r="F64" i="3"/>
  <c r="F73" i="3" s="1"/>
  <c r="F53" i="3"/>
  <c r="E74" i="3"/>
  <c r="A74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M73" i="3"/>
  <c r="G73" i="3"/>
  <c r="A73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M72" i="3"/>
  <c r="G72" i="3"/>
  <c r="A72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M71" i="3"/>
  <c r="G71" i="3"/>
  <c r="A71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M70" i="3"/>
  <c r="G70" i="3"/>
  <c r="A70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M69" i="3"/>
  <c r="G69" i="3"/>
  <c r="A69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M68" i="3"/>
  <c r="G68" i="3"/>
  <c r="A68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M67" i="3"/>
  <c r="G67" i="3"/>
  <c r="A67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M66" i="3"/>
  <c r="G66" i="3"/>
  <c r="A66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M65" i="3"/>
  <c r="G65" i="3"/>
  <c r="A65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M64" i="3"/>
  <c r="A64" i="3"/>
  <c r="E63" i="3"/>
  <c r="A63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M62" i="3"/>
  <c r="G62" i="3"/>
  <c r="A62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M61" i="3"/>
  <c r="G61" i="3"/>
  <c r="A61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M60" i="3"/>
  <c r="G60" i="3"/>
  <c r="A60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M59" i="3"/>
  <c r="G59" i="3"/>
  <c r="A59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M58" i="3"/>
  <c r="G58" i="3"/>
  <c r="A58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M57" i="3"/>
  <c r="G57" i="3"/>
  <c r="A57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M56" i="3"/>
  <c r="G56" i="3"/>
  <c r="A56" i="3"/>
  <c r="CT55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M55" i="3"/>
  <c r="G55" i="3"/>
  <c r="A55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M54" i="3"/>
  <c r="G54" i="3"/>
  <c r="A54" i="3"/>
  <c r="F62" i="3"/>
  <c r="A53" i="3"/>
  <c r="F42" i="3"/>
  <c r="F31" i="3"/>
  <c r="F39" i="3" s="1"/>
  <c r="E52" i="3"/>
  <c r="A52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M51" i="3"/>
  <c r="G51" i="3"/>
  <c r="A51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M50" i="3"/>
  <c r="G50" i="3"/>
  <c r="A50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M49" i="3"/>
  <c r="G49" i="3"/>
  <c r="A49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M48" i="3"/>
  <c r="G48" i="3"/>
  <c r="A48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M47" i="3"/>
  <c r="G47" i="3"/>
  <c r="A47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M46" i="3"/>
  <c r="G46" i="3"/>
  <c r="A46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M45" i="3"/>
  <c r="G45" i="3"/>
  <c r="A45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M44" i="3"/>
  <c r="G44" i="3"/>
  <c r="A44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M43" i="3"/>
  <c r="G43" i="3"/>
  <c r="A43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M42" i="3"/>
  <c r="F51" i="3"/>
  <c r="A42" i="3"/>
  <c r="E41" i="3"/>
  <c r="A41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M40" i="3"/>
  <c r="G40" i="3"/>
  <c r="A40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M39" i="3"/>
  <c r="G39" i="3"/>
  <c r="A39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M38" i="3"/>
  <c r="G38" i="3"/>
  <c r="A38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M37" i="3"/>
  <c r="G37" i="3"/>
  <c r="A37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M36" i="3"/>
  <c r="G36" i="3"/>
  <c r="A36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M35" i="3"/>
  <c r="G35" i="3"/>
  <c r="A35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M34" i="3"/>
  <c r="G34" i="3"/>
  <c r="A34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M33" i="3"/>
  <c r="G33" i="3"/>
  <c r="A33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M32" i="3"/>
  <c r="G32" i="3"/>
  <c r="A32" i="3"/>
  <c r="A31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E19" i="3"/>
  <c r="A19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0" i="3"/>
  <c r="A158" i="3"/>
  <c r="A157" i="3"/>
  <c r="A156" i="3"/>
  <c r="A155" i="3"/>
  <c r="A154" i="3"/>
  <c r="A152" i="3"/>
  <c r="A151" i="3"/>
  <c r="A150" i="3"/>
  <c r="A148" i="3"/>
  <c r="A147" i="3"/>
  <c r="A146" i="3"/>
  <c r="A144" i="3"/>
  <c r="A30" i="3"/>
  <c r="E30" i="3"/>
  <c r="M29" i="3"/>
  <c r="M28" i="3"/>
  <c r="M27" i="3"/>
  <c r="M26" i="3"/>
  <c r="M25" i="3"/>
  <c r="M24" i="3"/>
  <c r="M23" i="3"/>
  <c r="M22" i="3"/>
  <c r="M21" i="3"/>
  <c r="M20" i="3"/>
  <c r="M45" i="14"/>
  <c r="M18" i="3"/>
  <c r="M17" i="3"/>
  <c r="M16" i="3"/>
  <c r="M15" i="3"/>
  <c r="M14" i="3"/>
  <c r="M13" i="3"/>
  <c r="M12" i="3"/>
  <c r="M11" i="3"/>
  <c r="M10" i="3"/>
  <c r="F20" i="3"/>
  <c r="F22" i="3" s="1"/>
  <c r="F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G29" i="3"/>
  <c r="A29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G28" i="3"/>
  <c r="A28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G27" i="3"/>
  <c r="A27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G26" i="3"/>
  <c r="A26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G25" i="3"/>
  <c r="A25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G24" i="3"/>
  <c r="A24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G23" i="3"/>
  <c r="A23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G22" i="3"/>
  <c r="A22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G21" i="3"/>
  <c r="A21" i="3"/>
  <c r="A20" i="3"/>
  <c r="F18" i="3"/>
  <c r="F17" i="3"/>
  <c r="F16" i="3"/>
  <c r="F15" i="3"/>
  <c r="F14" i="3"/>
  <c r="F13" i="3"/>
  <c r="F12" i="3"/>
  <c r="F11" i="3"/>
  <c r="F10" i="3"/>
  <c r="G18" i="3"/>
  <c r="G17" i="3"/>
  <c r="G16" i="3"/>
  <c r="G15" i="3"/>
  <c r="G14" i="3"/>
  <c r="G13" i="3"/>
  <c r="G12" i="3"/>
  <c r="G11" i="3"/>
  <c r="G10" i="3"/>
  <c r="A11" i="3"/>
  <c r="A12" i="3"/>
  <c r="BZ319" i="21" l="1"/>
  <c r="CH319" i="21"/>
  <c r="CP319" i="21"/>
  <c r="CA319" i="21"/>
  <c r="CI319" i="21"/>
  <c r="CQ319" i="21"/>
  <c r="CB319" i="21"/>
  <c r="CJ319" i="21"/>
  <c r="CR319" i="21"/>
  <c r="CC319" i="21"/>
  <c r="CK319" i="21"/>
  <c r="CS319" i="21"/>
  <c r="BV319" i="21"/>
  <c r="CD319" i="21"/>
  <c r="CL319" i="21"/>
  <c r="CT319" i="21"/>
  <c r="BW319" i="21"/>
  <c r="CE319" i="21"/>
  <c r="CM319" i="21"/>
  <c r="BX319" i="21"/>
  <c r="CF319" i="21"/>
  <c r="CN319" i="21"/>
  <c r="BY319" i="21"/>
  <c r="CG319" i="21"/>
  <c r="CO319" i="21"/>
  <c r="BZ317" i="21"/>
  <c r="CH317" i="21"/>
  <c r="CP317" i="21"/>
  <c r="CA317" i="21"/>
  <c r="CI317" i="21"/>
  <c r="CQ317" i="21"/>
  <c r="CB317" i="21"/>
  <c r="CJ317" i="21"/>
  <c r="CR317" i="21"/>
  <c r="CC317" i="21"/>
  <c r="CK317" i="21"/>
  <c r="CS317" i="21"/>
  <c r="BV317" i="21"/>
  <c r="CD317" i="21"/>
  <c r="CL317" i="21"/>
  <c r="CT317" i="21"/>
  <c r="BW317" i="21"/>
  <c r="CE317" i="21"/>
  <c r="CM317" i="21"/>
  <c r="BX317" i="21"/>
  <c r="CF317" i="21"/>
  <c r="CN317" i="21"/>
  <c r="BY317" i="21"/>
  <c r="CG317" i="21"/>
  <c r="CO317" i="21"/>
  <c r="CA312" i="21"/>
  <c r="CA314" i="21"/>
  <c r="CA313" i="21"/>
  <c r="CI312" i="21"/>
  <c r="CI313" i="21"/>
  <c r="CI314" i="21"/>
  <c r="CQ312" i="21"/>
  <c r="CQ314" i="21"/>
  <c r="CQ313" i="21"/>
  <c r="CP312" i="21"/>
  <c r="CP313" i="21"/>
  <c r="CP314" i="21"/>
  <c r="CB312" i="21"/>
  <c r="CB313" i="21"/>
  <c r="CB311" i="21" s="1"/>
  <c r="CB314" i="21"/>
  <c r="CJ312" i="21"/>
  <c r="CJ313" i="21"/>
  <c r="CJ314" i="21"/>
  <c r="CR312" i="21"/>
  <c r="CR313" i="21"/>
  <c r="CR314" i="21"/>
  <c r="BZ313" i="21"/>
  <c r="BZ312" i="21"/>
  <c r="BZ314" i="21"/>
  <c r="CC312" i="21"/>
  <c r="CC313" i="21"/>
  <c r="CC314" i="21"/>
  <c r="CK312" i="21"/>
  <c r="CK313" i="21"/>
  <c r="CK314" i="21"/>
  <c r="CS312" i="21"/>
  <c r="CS313" i="21"/>
  <c r="CS314" i="21"/>
  <c r="CH313" i="21"/>
  <c r="CH314" i="21"/>
  <c r="CH312" i="21"/>
  <c r="Z314" i="21"/>
  <c r="Z313" i="21"/>
  <c r="BV312" i="21"/>
  <c r="BV313" i="21"/>
  <c r="BV314" i="21"/>
  <c r="CD314" i="21"/>
  <c r="CD312" i="21"/>
  <c r="CD313" i="21"/>
  <c r="CL314" i="21"/>
  <c r="CL312" i="21"/>
  <c r="CL313" i="21"/>
  <c r="CT312" i="21"/>
  <c r="CT313" i="21"/>
  <c r="CT314" i="21"/>
  <c r="AA312" i="21"/>
  <c r="BW314" i="21"/>
  <c r="BW312" i="21"/>
  <c r="BW313" i="21"/>
  <c r="CE314" i="21"/>
  <c r="CE313" i="21"/>
  <c r="CE312" i="21"/>
  <c r="CM313" i="21"/>
  <c r="CM314" i="21"/>
  <c r="CM312" i="21"/>
  <c r="AB312" i="21"/>
  <c r="BX312" i="21"/>
  <c r="BX313" i="21"/>
  <c r="BX314" i="21"/>
  <c r="CF314" i="21"/>
  <c r="CF313" i="21"/>
  <c r="CF312" i="21"/>
  <c r="CN312" i="21"/>
  <c r="CN314" i="21"/>
  <c r="CN313" i="21"/>
  <c r="BY313" i="21"/>
  <c r="BY314" i="21"/>
  <c r="BY312" i="21"/>
  <c r="CG312" i="21"/>
  <c r="CG314" i="21"/>
  <c r="CG313" i="21"/>
  <c r="CO314" i="21"/>
  <c r="CO313" i="21"/>
  <c r="CO312" i="21"/>
  <c r="CP309" i="21"/>
  <c r="CP310" i="21" s="1"/>
  <c r="CA309" i="21"/>
  <c r="CA310" i="21" s="1"/>
  <c r="CI309" i="21"/>
  <c r="CI310" i="21" s="1"/>
  <c r="CQ309" i="21"/>
  <c r="CQ310" i="21" s="1"/>
  <c r="BZ309" i="21"/>
  <c r="BZ310" i="21" s="1"/>
  <c r="CB309" i="21"/>
  <c r="CB310" i="21" s="1"/>
  <c r="CJ309" i="21"/>
  <c r="CJ310" i="21" s="1"/>
  <c r="CR309" i="21"/>
  <c r="CR310" i="21" s="1"/>
  <c r="CH309" i="21"/>
  <c r="CH310" i="21" s="1"/>
  <c r="BU309" i="21"/>
  <c r="BU310" i="21" s="1"/>
  <c r="CC309" i="21"/>
  <c r="CC310" i="21" s="1"/>
  <c r="CK309" i="21"/>
  <c r="CK310" i="21" s="1"/>
  <c r="CS309" i="21"/>
  <c r="CS310" i="21" s="1"/>
  <c r="BV309" i="21"/>
  <c r="BV310" i="21" s="1"/>
  <c r="CD309" i="21"/>
  <c r="CD310" i="21" s="1"/>
  <c r="CL309" i="21"/>
  <c r="CL310" i="21" s="1"/>
  <c r="CT309" i="21"/>
  <c r="CT310" i="21" s="1"/>
  <c r="BW309" i="21"/>
  <c r="BW310" i="21" s="1"/>
  <c r="CE309" i="21"/>
  <c r="CE310" i="21" s="1"/>
  <c r="CM309" i="21"/>
  <c r="CM310" i="21" s="1"/>
  <c r="BX309" i="21"/>
  <c r="BX310" i="21" s="1"/>
  <c r="CF309" i="21"/>
  <c r="CF310" i="21" s="1"/>
  <c r="CN309" i="21"/>
  <c r="CN310" i="21" s="1"/>
  <c r="BY309" i="21"/>
  <c r="BY310" i="21" s="1"/>
  <c r="CG309" i="21"/>
  <c r="CG310" i="21" s="1"/>
  <c r="CO309" i="21"/>
  <c r="CO310" i="21" s="1"/>
  <c r="BZ304" i="21"/>
  <c r="BZ303" i="21"/>
  <c r="BZ302" i="21"/>
  <c r="BZ301" i="21"/>
  <c r="BZ297" i="21"/>
  <c r="BZ298" i="21"/>
  <c r="BZ305" i="21"/>
  <c r="BZ296" i="21"/>
  <c r="CH304" i="21"/>
  <c r="CH303" i="21"/>
  <c r="CH302" i="21"/>
  <c r="CH301" i="21"/>
  <c r="CH297" i="21"/>
  <c r="CH298" i="21"/>
  <c r="CH305" i="21"/>
  <c r="CH296" i="21"/>
  <c r="CP304" i="21"/>
  <c r="CP303" i="21"/>
  <c r="CP302" i="21"/>
  <c r="CP301" i="21"/>
  <c r="CP297" i="21"/>
  <c r="CP298" i="21"/>
  <c r="CP296" i="21"/>
  <c r="CP305" i="21"/>
  <c r="CA302" i="21"/>
  <c r="CA301" i="21"/>
  <c r="CA297" i="21"/>
  <c r="CA305" i="21"/>
  <c r="CA298" i="21"/>
  <c r="CA304" i="21"/>
  <c r="CA296" i="21"/>
  <c r="CA303" i="21"/>
  <c r="CI302" i="21"/>
  <c r="CI301" i="21"/>
  <c r="CI297" i="21"/>
  <c r="CI305" i="21"/>
  <c r="CI298" i="21"/>
  <c r="CI303" i="21"/>
  <c r="CI296" i="21"/>
  <c r="CI304" i="21"/>
  <c r="CQ302" i="21"/>
  <c r="CQ301" i="21"/>
  <c r="CQ297" i="21"/>
  <c r="CQ305" i="21"/>
  <c r="CQ298" i="21"/>
  <c r="CQ303" i="21"/>
  <c r="CQ296" i="21"/>
  <c r="CQ304" i="21"/>
  <c r="CB296" i="21"/>
  <c r="CB301" i="21"/>
  <c r="CB305" i="21"/>
  <c r="CB304" i="21"/>
  <c r="CB297" i="21"/>
  <c r="CB302" i="21"/>
  <c r="CB303" i="21"/>
  <c r="CB298" i="21"/>
  <c r="CR296" i="21"/>
  <c r="CR301" i="21"/>
  <c r="CR305" i="21"/>
  <c r="CR304" i="21"/>
  <c r="CR297" i="21"/>
  <c r="CR298" i="21"/>
  <c r="CR302" i="21"/>
  <c r="CR303" i="21"/>
  <c r="BU296" i="21"/>
  <c r="BU303" i="21"/>
  <c r="CC296" i="21"/>
  <c r="CC305" i="21"/>
  <c r="CC304" i="21"/>
  <c r="CC301" i="21"/>
  <c r="CC303" i="21"/>
  <c r="CC302" i="21"/>
  <c r="CC297" i="21"/>
  <c r="CC298" i="21"/>
  <c r="CK296" i="21"/>
  <c r="CK305" i="21"/>
  <c r="CK304" i="21"/>
  <c r="CK301" i="21"/>
  <c r="CK303" i="21"/>
  <c r="CK298" i="21"/>
  <c r="CK297" i="21"/>
  <c r="CK302" i="21"/>
  <c r="CS296" i="21"/>
  <c r="CS305" i="21"/>
  <c r="CS304" i="21"/>
  <c r="CS301" i="21"/>
  <c r="CS303" i="21"/>
  <c r="CS302" i="21"/>
  <c r="CS298" i="21"/>
  <c r="CS297" i="21"/>
  <c r="CJ296" i="21"/>
  <c r="CJ301" i="21"/>
  <c r="CJ305" i="21"/>
  <c r="CJ304" i="21"/>
  <c r="CJ297" i="21"/>
  <c r="CJ303" i="21"/>
  <c r="CJ298" i="21"/>
  <c r="CJ302" i="21"/>
  <c r="Z302" i="21"/>
  <c r="Z301" i="21"/>
  <c r="BV298" i="21"/>
  <c r="BV305" i="21"/>
  <c r="BV296" i="21"/>
  <c r="BV304" i="21"/>
  <c r="BV303" i="21"/>
  <c r="BV302" i="21"/>
  <c r="BV301" i="21"/>
  <c r="BV297" i="21"/>
  <c r="CD298" i="21"/>
  <c r="CD305" i="21"/>
  <c r="CD296" i="21"/>
  <c r="CD304" i="21"/>
  <c r="CD303" i="21"/>
  <c r="CD302" i="21"/>
  <c r="CD301" i="21"/>
  <c r="CD297" i="21"/>
  <c r="CL298" i="21"/>
  <c r="CL305" i="21"/>
  <c r="CL296" i="21"/>
  <c r="CL304" i="21"/>
  <c r="CL303" i="21"/>
  <c r="CL302" i="21"/>
  <c r="CL301" i="21"/>
  <c r="CL297" i="21"/>
  <c r="CT298" i="21"/>
  <c r="CT305" i="21"/>
  <c r="CT296" i="21"/>
  <c r="CT304" i="21"/>
  <c r="CT303" i="21"/>
  <c r="CT302" i="21"/>
  <c r="CT301" i="21"/>
  <c r="CT297" i="21"/>
  <c r="BW297" i="21"/>
  <c r="BW305" i="21"/>
  <c r="BW298" i="21"/>
  <c r="BW303" i="21"/>
  <c r="BW296" i="21"/>
  <c r="BW304" i="21"/>
  <c r="BW302" i="21"/>
  <c r="BW301" i="21"/>
  <c r="CE297" i="21"/>
  <c r="CE305" i="21"/>
  <c r="CE298" i="21"/>
  <c r="CE304" i="21"/>
  <c r="CE296" i="21"/>
  <c r="CE303" i="21"/>
  <c r="CE302" i="21"/>
  <c r="CE301" i="21"/>
  <c r="CM297" i="21"/>
  <c r="CM305" i="21"/>
  <c r="CM298" i="21"/>
  <c r="CM296" i="21"/>
  <c r="CM304" i="21"/>
  <c r="CM303" i="21"/>
  <c r="CM302" i="21"/>
  <c r="CM301" i="21"/>
  <c r="BX305" i="21"/>
  <c r="BX304" i="21"/>
  <c r="BX297" i="21"/>
  <c r="BX303" i="21"/>
  <c r="BX298" i="21"/>
  <c r="BX302" i="21"/>
  <c r="BX296" i="21"/>
  <c r="BX301" i="21"/>
  <c r="CF305" i="21"/>
  <c r="CF304" i="21"/>
  <c r="CF297" i="21"/>
  <c r="CF303" i="21"/>
  <c r="CF298" i="21"/>
  <c r="CF302" i="21"/>
  <c r="CF296" i="21"/>
  <c r="CF301" i="21"/>
  <c r="CN305" i="21"/>
  <c r="CN304" i="21"/>
  <c r="CN297" i="21"/>
  <c r="CN302" i="21"/>
  <c r="CN303" i="21"/>
  <c r="CN298" i="21"/>
  <c r="CN296" i="21"/>
  <c r="CN301" i="21"/>
  <c r="BY305" i="21"/>
  <c r="BY304" i="21"/>
  <c r="BY301" i="21"/>
  <c r="BY303" i="21"/>
  <c r="BY298" i="21"/>
  <c r="BY302" i="21"/>
  <c r="BY297" i="21"/>
  <c r="BY296" i="21"/>
  <c r="CG305" i="21"/>
  <c r="CG304" i="21"/>
  <c r="CG301" i="21"/>
  <c r="CG303" i="21"/>
  <c r="CG302" i="21"/>
  <c r="CG297" i="21"/>
  <c r="CG298" i="21"/>
  <c r="CG296" i="21"/>
  <c r="CO305" i="21"/>
  <c r="CO304" i="21"/>
  <c r="CO301" i="21"/>
  <c r="CO303" i="21"/>
  <c r="CO302" i="21"/>
  <c r="CO297" i="21"/>
  <c r="CO298" i="21"/>
  <c r="CO296" i="21"/>
  <c r="CB279" i="21"/>
  <c r="CB300" i="21"/>
  <c r="CJ279" i="21"/>
  <c r="CJ300" i="21"/>
  <c r="CR279" i="21"/>
  <c r="CR300" i="21"/>
  <c r="CC279" i="21"/>
  <c r="CC300" i="21"/>
  <c r="CK279" i="21"/>
  <c r="CK300" i="21"/>
  <c r="CS279" i="21"/>
  <c r="CS300" i="21"/>
  <c r="CP279" i="21"/>
  <c r="CP300" i="21"/>
  <c r="CQ279" i="21"/>
  <c r="CQ300" i="21"/>
  <c r="Z15" i="21"/>
  <c r="BV279" i="21"/>
  <c r="BV300" i="21"/>
  <c r="CD279" i="21"/>
  <c r="CD300" i="21"/>
  <c r="CL279" i="21"/>
  <c r="CL300" i="21"/>
  <c r="CT279" i="21"/>
  <c r="CT300" i="21"/>
  <c r="CH279" i="21"/>
  <c r="CH300" i="21"/>
  <c r="BW279" i="21"/>
  <c r="BW300" i="21"/>
  <c r="CE279" i="21"/>
  <c r="CE300" i="21"/>
  <c r="CM279" i="21"/>
  <c r="CM300" i="21"/>
  <c r="BZ279" i="21"/>
  <c r="BZ300" i="21"/>
  <c r="CI279" i="21"/>
  <c r="CI300" i="21"/>
  <c r="BX279" i="21"/>
  <c r="BX300" i="21"/>
  <c r="CF279" i="21"/>
  <c r="CF300" i="21"/>
  <c r="CN279" i="21"/>
  <c r="CN300" i="21"/>
  <c r="CA279" i="21"/>
  <c r="CA300" i="21"/>
  <c r="BY279" i="21"/>
  <c r="BY300" i="21"/>
  <c r="CG279" i="21"/>
  <c r="CG300" i="21"/>
  <c r="CO279" i="21"/>
  <c r="CO300" i="21"/>
  <c r="BZ15" i="21"/>
  <c r="CA15" i="21"/>
  <c r="CI15" i="21"/>
  <c r="CQ15" i="21"/>
  <c r="CB15" i="21"/>
  <c r="CJ15" i="21"/>
  <c r="CR15" i="21"/>
  <c r="CC15" i="21"/>
  <c r="CK15" i="21"/>
  <c r="CS15" i="21"/>
  <c r="CP15" i="21"/>
  <c r="BV15" i="21"/>
  <c r="CD15" i="21"/>
  <c r="CL15" i="21"/>
  <c r="CT15" i="21"/>
  <c r="BW15" i="21"/>
  <c r="CE15" i="21"/>
  <c r="CM15" i="21"/>
  <c r="CH15" i="21"/>
  <c r="BX15" i="21"/>
  <c r="CF15" i="21"/>
  <c r="CN15" i="21"/>
  <c r="BY15" i="21"/>
  <c r="CG15" i="21"/>
  <c r="CO15" i="21"/>
  <c r="BZ282" i="21"/>
  <c r="BZ290" i="21"/>
  <c r="BZ284" i="21"/>
  <c r="BZ292" i="21"/>
  <c r="BZ288" i="21"/>
  <c r="BZ289" i="21"/>
  <c r="BZ287" i="21"/>
  <c r="BZ286" i="21"/>
  <c r="BZ285" i="21"/>
  <c r="BZ291" i="21"/>
  <c r="CH282" i="21"/>
  <c r="CH290" i="21"/>
  <c r="CH284" i="21"/>
  <c r="CH286" i="21"/>
  <c r="CH291" i="21"/>
  <c r="CH289" i="21"/>
  <c r="CH287" i="21"/>
  <c r="CH288" i="21"/>
  <c r="CH285" i="21"/>
  <c r="CH292" i="21"/>
  <c r="CP282" i="21"/>
  <c r="CP290" i="21"/>
  <c r="CP284" i="21"/>
  <c r="CP289" i="21"/>
  <c r="CP292" i="21"/>
  <c r="CP287" i="21"/>
  <c r="CP286" i="21"/>
  <c r="CP291" i="21"/>
  <c r="CP285" i="21"/>
  <c r="CP288" i="21"/>
  <c r="CA282" i="21"/>
  <c r="CA291" i="21"/>
  <c r="CA288" i="21"/>
  <c r="CA290" i="21"/>
  <c r="CA292" i="21"/>
  <c r="CA287" i="21"/>
  <c r="CA284" i="21"/>
  <c r="CA285" i="21"/>
  <c r="CA289" i="21"/>
  <c r="CA286" i="21"/>
  <c r="CI282" i="21"/>
  <c r="CI291" i="21"/>
  <c r="CI288" i="21"/>
  <c r="CI290" i="21"/>
  <c r="CI285" i="21"/>
  <c r="CI287" i="21"/>
  <c r="CI284" i="21"/>
  <c r="CI286" i="21"/>
  <c r="CI289" i="21"/>
  <c r="CI292" i="21"/>
  <c r="CQ282" i="21"/>
  <c r="CQ291" i="21"/>
  <c r="CQ288" i="21"/>
  <c r="CQ290" i="21"/>
  <c r="CQ286" i="21"/>
  <c r="CQ284" i="21"/>
  <c r="CQ292" i="21"/>
  <c r="CQ289" i="21"/>
  <c r="CQ285" i="21"/>
  <c r="CQ287" i="21"/>
  <c r="CB282" i="21"/>
  <c r="CB291" i="21"/>
  <c r="CB288" i="21"/>
  <c r="CB292" i="21"/>
  <c r="CB287" i="21"/>
  <c r="CB290" i="21"/>
  <c r="CB289" i="21"/>
  <c r="CB286" i="21"/>
  <c r="CB284" i="21"/>
  <c r="CB285" i="21"/>
  <c r="CJ282" i="21"/>
  <c r="CJ291" i="21"/>
  <c r="CJ288" i="21"/>
  <c r="CJ285" i="21"/>
  <c r="CJ290" i="21"/>
  <c r="CJ292" i="21"/>
  <c r="CJ287" i="21"/>
  <c r="CJ286" i="21"/>
  <c r="CJ284" i="21"/>
  <c r="CJ289" i="21"/>
  <c r="CR282" i="21"/>
  <c r="CR291" i="21"/>
  <c r="CR288" i="21"/>
  <c r="CR289" i="21"/>
  <c r="CR290" i="21"/>
  <c r="CR285" i="21"/>
  <c r="CR284" i="21"/>
  <c r="CR292" i="21"/>
  <c r="CR287" i="21"/>
  <c r="CR286" i="21"/>
  <c r="BU288" i="21"/>
  <c r="BU284" i="21"/>
  <c r="BU285" i="21"/>
  <c r="CC282" i="21"/>
  <c r="CC292" i="21"/>
  <c r="CC287" i="21"/>
  <c r="CC286" i="21"/>
  <c r="CC291" i="21"/>
  <c r="CC288" i="21"/>
  <c r="CC289" i="21"/>
  <c r="CC284" i="21"/>
  <c r="CC290" i="21"/>
  <c r="CC285" i="21"/>
  <c r="CK282" i="21"/>
  <c r="CK292" i="21"/>
  <c r="CK287" i="21"/>
  <c r="CK286" i="21"/>
  <c r="CK291" i="21"/>
  <c r="CK288" i="21"/>
  <c r="CK284" i="21"/>
  <c r="CK289" i="21"/>
  <c r="CK285" i="21"/>
  <c r="CK290" i="21"/>
  <c r="CS282" i="21"/>
  <c r="CS292" i="21"/>
  <c r="CS287" i="21"/>
  <c r="CS286" i="21"/>
  <c r="CS291" i="21"/>
  <c r="CS288" i="21"/>
  <c r="CS284" i="21"/>
  <c r="CS290" i="21"/>
  <c r="CS289" i="21"/>
  <c r="CS285" i="21"/>
  <c r="Z289" i="21"/>
  <c r="Z292" i="21"/>
  <c r="Z291" i="21"/>
  <c r="Z287" i="21"/>
  <c r="Z290" i="21"/>
  <c r="BV282" i="21"/>
  <c r="BV285" i="21"/>
  <c r="BV292" i="21"/>
  <c r="BV287" i="21"/>
  <c r="BV286" i="21"/>
  <c r="BV284" i="21"/>
  <c r="BV291" i="21"/>
  <c r="BV288" i="21"/>
  <c r="BV289" i="21"/>
  <c r="BV290" i="21"/>
  <c r="CD282" i="21"/>
  <c r="CD285" i="21"/>
  <c r="CD292" i="21"/>
  <c r="CD287" i="21"/>
  <c r="CD286" i="21"/>
  <c r="CD290" i="21"/>
  <c r="CD291" i="21"/>
  <c r="CD288" i="21"/>
  <c r="CD284" i="21"/>
  <c r="CD289" i="21"/>
  <c r="CL282" i="21"/>
  <c r="CL285" i="21"/>
  <c r="CL292" i="21"/>
  <c r="CL287" i="21"/>
  <c r="CL286" i="21"/>
  <c r="CL284" i="21"/>
  <c r="CL291" i="21"/>
  <c r="CL288" i="21"/>
  <c r="CL290" i="21"/>
  <c r="CL289" i="21"/>
  <c r="CT282" i="21"/>
  <c r="CT285" i="21"/>
  <c r="CT292" i="21"/>
  <c r="CT287" i="21"/>
  <c r="CT286" i="21"/>
  <c r="CT291" i="21"/>
  <c r="CT288" i="21"/>
  <c r="CT284" i="21"/>
  <c r="CT290" i="21"/>
  <c r="CT289" i="21"/>
  <c r="BW282" i="21"/>
  <c r="BW289" i="21"/>
  <c r="BW285" i="21"/>
  <c r="BW292" i="21"/>
  <c r="BW287" i="21"/>
  <c r="BW286" i="21"/>
  <c r="BW290" i="21"/>
  <c r="BW284" i="21"/>
  <c r="BW291" i="21"/>
  <c r="BW288" i="21"/>
  <c r="CE282" i="21"/>
  <c r="CE289" i="21"/>
  <c r="CE285" i="21"/>
  <c r="CE292" i="21"/>
  <c r="CE287" i="21"/>
  <c r="CE286" i="21"/>
  <c r="CE291" i="21"/>
  <c r="CE288" i="21"/>
  <c r="CE290" i="21"/>
  <c r="CE284" i="21"/>
  <c r="CM282" i="21"/>
  <c r="CM289" i="21"/>
  <c r="CM285" i="21"/>
  <c r="CM292" i="21"/>
  <c r="CM287" i="21"/>
  <c r="CM286" i="21"/>
  <c r="CM290" i="21"/>
  <c r="CM291" i="21"/>
  <c r="CM288" i="21"/>
  <c r="CM284" i="21"/>
  <c r="BX282" i="21"/>
  <c r="BX284" i="21"/>
  <c r="BX289" i="21"/>
  <c r="BX285" i="21"/>
  <c r="BX291" i="21"/>
  <c r="BX290" i="21"/>
  <c r="BX292" i="21"/>
  <c r="BX287" i="21"/>
  <c r="BX286" i="21"/>
  <c r="BX288" i="21"/>
  <c r="CF282" i="21"/>
  <c r="CF284" i="21"/>
  <c r="CF289" i="21"/>
  <c r="CF285" i="21"/>
  <c r="CF292" i="21"/>
  <c r="CF287" i="21"/>
  <c r="CF286" i="21"/>
  <c r="CF291" i="21"/>
  <c r="CF288" i="21"/>
  <c r="CF290" i="21"/>
  <c r="CN282" i="21"/>
  <c r="CN284" i="21"/>
  <c r="CN289" i="21"/>
  <c r="CN285" i="21"/>
  <c r="CN291" i="21"/>
  <c r="CN292" i="21"/>
  <c r="CN287" i="21"/>
  <c r="CN286" i="21"/>
  <c r="CN288" i="21"/>
  <c r="CN290" i="21"/>
  <c r="BY282" i="21"/>
  <c r="BY290" i="21"/>
  <c r="BY284" i="21"/>
  <c r="BY289" i="21"/>
  <c r="BY288" i="21"/>
  <c r="BY285" i="21"/>
  <c r="BY291" i="21"/>
  <c r="BY292" i="21"/>
  <c r="BY287" i="21"/>
  <c r="BY286" i="21"/>
  <c r="CG282" i="21"/>
  <c r="CG290" i="21"/>
  <c r="CG284" i="21"/>
  <c r="CG289" i="21"/>
  <c r="CG291" i="21"/>
  <c r="CG285" i="21"/>
  <c r="CG292" i="21"/>
  <c r="CG287" i="21"/>
  <c r="CG286" i="21"/>
  <c r="CG288" i="21"/>
  <c r="CO282" i="21"/>
  <c r="CO290" i="21"/>
  <c r="CO284" i="21"/>
  <c r="CO289" i="21"/>
  <c r="CO285" i="21"/>
  <c r="CO291" i="21"/>
  <c r="CO288" i="21"/>
  <c r="CO292" i="21"/>
  <c r="CO287" i="21"/>
  <c r="CO286" i="21"/>
  <c r="BZ295" i="21"/>
  <c r="BZ283" i="21"/>
  <c r="CH295" i="21"/>
  <c r="CH283" i="21"/>
  <c r="CP283" i="21"/>
  <c r="CP295" i="21"/>
  <c r="CA295" i="21"/>
  <c r="CA283" i="21"/>
  <c r="CI295" i="21"/>
  <c r="CI283" i="21"/>
  <c r="CQ295" i="21"/>
  <c r="CQ283" i="21"/>
  <c r="CB295" i="21"/>
  <c r="CB283" i="21"/>
  <c r="CJ295" i="21"/>
  <c r="CJ283" i="21"/>
  <c r="CR295" i="21"/>
  <c r="CR283" i="21"/>
  <c r="CC295" i="21"/>
  <c r="CC283" i="21"/>
  <c r="CK295" i="21"/>
  <c r="CK283" i="21"/>
  <c r="CS295" i="21"/>
  <c r="CS283" i="21"/>
  <c r="BV295" i="21"/>
  <c r="BV283" i="21"/>
  <c r="CD295" i="21"/>
  <c r="CD283" i="21"/>
  <c r="CL295" i="21"/>
  <c r="CL283" i="21"/>
  <c r="CT295" i="21"/>
  <c r="CT283" i="21"/>
  <c r="BW295" i="21"/>
  <c r="BW283" i="21"/>
  <c r="CE295" i="21"/>
  <c r="CE283" i="21"/>
  <c r="CM295" i="21"/>
  <c r="CM283" i="21"/>
  <c r="BX283" i="21"/>
  <c r="BX295" i="21"/>
  <c r="CF295" i="21"/>
  <c r="CF283" i="21"/>
  <c r="CN283" i="21"/>
  <c r="CN295" i="21"/>
  <c r="BY295" i="21"/>
  <c r="BY283" i="21"/>
  <c r="CG283" i="21"/>
  <c r="CG295" i="21"/>
  <c r="CO295" i="21"/>
  <c r="CO283" i="21"/>
  <c r="Z62" i="21"/>
  <c r="BZ96" i="21"/>
  <c r="BZ62" i="21"/>
  <c r="CH96" i="21"/>
  <c r="CH411" i="21" s="1"/>
  <c r="CH62" i="21"/>
  <c r="CP96" i="21"/>
  <c r="CP411" i="21" s="1"/>
  <c r="CP62" i="21"/>
  <c r="CB96" i="21"/>
  <c r="CB62" i="21"/>
  <c r="CJ96" i="21"/>
  <c r="CJ62" i="21"/>
  <c r="CR96" i="21"/>
  <c r="CR62" i="21"/>
  <c r="CC96" i="21"/>
  <c r="CC62" i="21"/>
  <c r="CK96" i="21"/>
  <c r="CK62" i="21"/>
  <c r="CS96" i="21"/>
  <c r="CS62" i="21"/>
  <c r="CA96" i="21"/>
  <c r="CA62" i="21"/>
  <c r="CI96" i="21"/>
  <c r="CI411" i="21" s="1"/>
  <c r="CI62" i="21"/>
  <c r="CQ96" i="21"/>
  <c r="CQ62" i="21"/>
  <c r="BV96" i="21"/>
  <c r="BV411" i="21" s="1"/>
  <c r="BV62" i="21"/>
  <c r="CD96" i="21"/>
  <c r="CD62" i="21"/>
  <c r="CL96" i="21"/>
  <c r="CL411" i="21" s="1"/>
  <c r="CL62" i="21"/>
  <c r="CT96" i="21"/>
  <c r="CT411" i="21" s="1"/>
  <c r="CT62" i="21"/>
  <c r="BW96" i="21"/>
  <c r="BW62" i="21"/>
  <c r="CE96" i="21"/>
  <c r="CE62" i="21"/>
  <c r="CM96" i="21"/>
  <c r="CM62" i="21"/>
  <c r="BX96" i="21"/>
  <c r="BX62" i="21"/>
  <c r="CF96" i="21"/>
  <c r="CF411" i="21" s="1"/>
  <c r="CF62" i="21"/>
  <c r="CN96" i="21"/>
  <c r="CN62" i="21"/>
  <c r="BY96" i="21"/>
  <c r="BY411" i="21" s="1"/>
  <c r="BY62" i="21"/>
  <c r="CG96" i="21"/>
  <c r="CG62" i="21"/>
  <c r="CO96" i="21"/>
  <c r="CO62" i="21"/>
  <c r="Z96" i="21"/>
  <c r="BZ95" i="21"/>
  <c r="CH95" i="21"/>
  <c r="CP95" i="21"/>
  <c r="CA95" i="21"/>
  <c r="CI95" i="21"/>
  <c r="CQ95" i="21"/>
  <c r="CB95" i="21"/>
  <c r="CJ95" i="21"/>
  <c r="CR95" i="21"/>
  <c r="CC95" i="21"/>
  <c r="CK95" i="21"/>
  <c r="CS95" i="21"/>
  <c r="Z95" i="21"/>
  <c r="BV95" i="21"/>
  <c r="CD95" i="21"/>
  <c r="CL95" i="21"/>
  <c r="CT95" i="21"/>
  <c r="BW95" i="21"/>
  <c r="CE95" i="21"/>
  <c r="CM95" i="21"/>
  <c r="BX95" i="21"/>
  <c r="CF95" i="21"/>
  <c r="CN95" i="21"/>
  <c r="BY95" i="21"/>
  <c r="CG95" i="21"/>
  <c r="CO95" i="21"/>
  <c r="CA187" i="21"/>
  <c r="CA176" i="21"/>
  <c r="CA168" i="21"/>
  <c r="CI187" i="21"/>
  <c r="CI168" i="21"/>
  <c r="CI176" i="21"/>
  <c r="CQ187" i="21"/>
  <c r="CQ176" i="21"/>
  <c r="CQ168" i="21"/>
  <c r="CB187" i="21"/>
  <c r="CB176" i="21"/>
  <c r="CB168" i="21"/>
  <c r="CJ176" i="21"/>
  <c r="CJ187" i="21"/>
  <c r="CJ168" i="21"/>
  <c r="CR187" i="21"/>
  <c r="CR176" i="21"/>
  <c r="CR168" i="21"/>
  <c r="CC187" i="21"/>
  <c r="CC176" i="21"/>
  <c r="CC168" i="21"/>
  <c r="CK187" i="21"/>
  <c r="CK176" i="21"/>
  <c r="CK168" i="21"/>
  <c r="CS187" i="21"/>
  <c r="CS176" i="21"/>
  <c r="CS168" i="21"/>
  <c r="BV187" i="21"/>
  <c r="BV176" i="21"/>
  <c r="BV168" i="21"/>
  <c r="CD187" i="21"/>
  <c r="CD176" i="21"/>
  <c r="CD168" i="21"/>
  <c r="CL187" i="21"/>
  <c r="CL176" i="21"/>
  <c r="CL168" i="21"/>
  <c r="CT187" i="21"/>
  <c r="CT176" i="21"/>
  <c r="CT168" i="21"/>
  <c r="CP176" i="21"/>
  <c r="CP168" i="21"/>
  <c r="CP187" i="21"/>
  <c r="BW187" i="21"/>
  <c r="BW176" i="21"/>
  <c r="BW168" i="21"/>
  <c r="CE187" i="21"/>
  <c r="CE176" i="21"/>
  <c r="CE168" i="21"/>
  <c r="CM187" i="21"/>
  <c r="CM176" i="21"/>
  <c r="CM168" i="21"/>
  <c r="BZ176" i="21"/>
  <c r="BZ168" i="21"/>
  <c r="BZ187" i="21"/>
  <c r="BX187" i="21"/>
  <c r="BX176" i="21"/>
  <c r="BX168" i="21"/>
  <c r="CF187" i="21"/>
  <c r="CF176" i="21"/>
  <c r="CF168" i="21"/>
  <c r="CN187" i="21"/>
  <c r="CN176" i="21"/>
  <c r="CN168" i="21"/>
  <c r="CH176" i="21"/>
  <c r="CH168" i="21"/>
  <c r="CH187" i="21"/>
  <c r="BY168" i="21"/>
  <c r="BY187" i="21"/>
  <c r="BY176" i="21"/>
  <c r="CG168" i="21"/>
  <c r="CG187" i="21"/>
  <c r="CG176" i="21"/>
  <c r="CO168" i="21"/>
  <c r="CO187" i="21"/>
  <c r="CO176" i="21"/>
  <c r="BZ161" i="21"/>
  <c r="BZ155" i="21"/>
  <c r="CH161" i="21"/>
  <c r="CH155" i="21"/>
  <c r="CP161" i="21"/>
  <c r="CP155" i="21"/>
  <c r="CA155" i="21"/>
  <c r="CA161" i="21"/>
  <c r="CI155" i="21"/>
  <c r="CI161" i="21"/>
  <c r="CQ155" i="21"/>
  <c r="CQ161" i="21"/>
  <c r="CB155" i="21"/>
  <c r="CB161" i="21"/>
  <c r="CJ155" i="21"/>
  <c r="CJ161" i="21"/>
  <c r="CR161" i="21"/>
  <c r="CR155" i="21"/>
  <c r="CC155" i="21"/>
  <c r="CC161" i="21"/>
  <c r="CK155" i="21"/>
  <c r="CK161" i="21"/>
  <c r="CS155" i="21"/>
  <c r="CS161" i="21"/>
  <c r="BV161" i="21"/>
  <c r="BV155" i="21"/>
  <c r="CD161" i="21"/>
  <c r="CD155" i="21"/>
  <c r="CL161" i="21"/>
  <c r="CL155" i="21"/>
  <c r="CT161" i="21"/>
  <c r="CT155" i="21"/>
  <c r="BW161" i="21"/>
  <c r="BW155" i="21"/>
  <c r="CE161" i="21"/>
  <c r="CE155" i="21"/>
  <c r="CM161" i="21"/>
  <c r="CM155" i="21"/>
  <c r="BX161" i="21"/>
  <c r="BX155" i="21"/>
  <c r="CF161" i="21"/>
  <c r="CF155" i="21"/>
  <c r="CN161" i="21"/>
  <c r="CN155" i="21"/>
  <c r="BY161" i="21"/>
  <c r="BY155" i="21"/>
  <c r="CG161" i="21"/>
  <c r="CG155" i="21"/>
  <c r="CO161" i="21"/>
  <c r="CO155" i="21"/>
  <c r="CA148" i="21"/>
  <c r="CA193" i="21" s="1"/>
  <c r="CA144" i="21"/>
  <c r="CA189" i="21" s="1"/>
  <c r="CA149" i="21"/>
  <c r="CA194" i="21" s="1"/>
  <c r="CA145" i="21"/>
  <c r="CA190" i="21" s="1"/>
  <c r="CA150" i="21"/>
  <c r="CA195" i="21" s="1"/>
  <c r="CA146" i="21"/>
  <c r="CA191" i="21" s="1"/>
  <c r="CA139" i="21"/>
  <c r="CA184" i="21" s="1"/>
  <c r="CA135" i="21"/>
  <c r="CA180" i="21" s="1"/>
  <c r="CA143" i="21"/>
  <c r="CA188" i="21" s="1"/>
  <c r="CA142" i="21"/>
  <c r="CA151" i="21"/>
  <c r="CA196" i="21" s="1"/>
  <c r="CA128" i="21"/>
  <c r="CA173" i="21" s="1"/>
  <c r="CA147" i="21"/>
  <c r="CA192" i="21" s="1"/>
  <c r="CA131" i="21"/>
  <c r="CA138" i="21"/>
  <c r="CA183" i="21" s="1"/>
  <c r="CA137" i="21"/>
  <c r="CA182" i="21" s="1"/>
  <c r="CA136" i="21"/>
  <c r="CA181" i="21" s="1"/>
  <c r="CA132" i="21"/>
  <c r="CA177" i="21" s="1"/>
  <c r="CA140" i="21"/>
  <c r="CA185" i="21" s="1"/>
  <c r="CA134" i="21"/>
  <c r="CA179" i="21" s="1"/>
  <c r="CA125" i="21"/>
  <c r="CA170" i="21" s="1"/>
  <c r="CA129" i="21"/>
  <c r="CA174" i="21" s="1"/>
  <c r="CA127" i="21"/>
  <c r="CA172" i="21" s="1"/>
  <c r="CA117" i="21"/>
  <c r="CA162" i="21" s="1"/>
  <c r="CA118" i="21"/>
  <c r="CA163" i="21" s="1"/>
  <c r="CA126" i="21"/>
  <c r="CA171" i="21" s="1"/>
  <c r="CA123" i="21"/>
  <c r="CA124" i="21"/>
  <c r="CA169" i="21" s="1"/>
  <c r="CA119" i="21"/>
  <c r="CA164" i="21" s="1"/>
  <c r="CA133" i="21"/>
  <c r="CA178" i="21" s="1"/>
  <c r="CA121" i="21"/>
  <c r="CA166" i="21" s="1"/>
  <c r="CA112" i="21"/>
  <c r="CA157" i="21" s="1"/>
  <c r="CA116" i="21"/>
  <c r="CA120" i="21"/>
  <c r="CA111" i="21"/>
  <c r="CA156" i="21" s="1"/>
  <c r="CA110" i="21"/>
  <c r="CA114" i="21"/>
  <c r="CA159" i="21" s="1"/>
  <c r="CA113" i="21"/>
  <c r="CA158" i="21" s="1"/>
  <c r="CB148" i="21"/>
  <c r="CB193" i="21" s="1"/>
  <c r="CB144" i="21"/>
  <c r="CB189" i="21" s="1"/>
  <c r="CB149" i="21"/>
  <c r="CB194" i="21" s="1"/>
  <c r="CB145" i="21"/>
  <c r="CB190" i="21" s="1"/>
  <c r="CB150" i="21"/>
  <c r="CB195" i="21" s="1"/>
  <c r="CB146" i="21"/>
  <c r="CB191" i="21" s="1"/>
  <c r="CB151" i="21"/>
  <c r="CB196" i="21" s="1"/>
  <c r="CB147" i="21"/>
  <c r="CB192" i="21" s="1"/>
  <c r="CB143" i="21"/>
  <c r="CB188" i="21" s="1"/>
  <c r="CB139" i="21"/>
  <c r="CB184" i="21" s="1"/>
  <c r="CB135" i="21"/>
  <c r="CB180" i="21" s="1"/>
  <c r="CB142" i="21"/>
  <c r="CB140" i="21"/>
  <c r="CB185" i="21" s="1"/>
  <c r="CB137" i="21"/>
  <c r="CB182" i="21" s="1"/>
  <c r="CB138" i="21"/>
  <c r="CB183" i="21" s="1"/>
  <c r="CB134" i="21"/>
  <c r="CB179" i="21" s="1"/>
  <c r="CB131" i="21"/>
  <c r="CB136" i="21"/>
  <c r="CB181" i="21" s="1"/>
  <c r="CB132" i="21"/>
  <c r="CB177" i="21" s="1"/>
  <c r="CB126" i="21"/>
  <c r="CB171" i="21" s="1"/>
  <c r="CB133" i="21"/>
  <c r="CB178" i="21" s="1"/>
  <c r="CB125" i="21"/>
  <c r="CB170" i="21" s="1"/>
  <c r="CB128" i="21"/>
  <c r="CB173" i="21" s="1"/>
  <c r="CB123" i="21"/>
  <c r="CB129" i="21"/>
  <c r="CB174" i="21" s="1"/>
  <c r="CB127" i="21"/>
  <c r="CB172" i="21" s="1"/>
  <c r="CB124" i="21"/>
  <c r="CB169" i="21" s="1"/>
  <c r="CB119" i="21"/>
  <c r="CB164" i="21" s="1"/>
  <c r="CB121" i="21"/>
  <c r="CB166" i="21" s="1"/>
  <c r="CB120" i="21"/>
  <c r="CB116" i="21"/>
  <c r="CB117" i="21"/>
  <c r="CB162" i="21" s="1"/>
  <c r="CB113" i="21"/>
  <c r="CB158" i="21" s="1"/>
  <c r="CB114" i="21"/>
  <c r="CB159" i="21" s="1"/>
  <c r="CB110" i="21"/>
  <c r="CB118" i="21"/>
  <c r="CB163" i="21" s="1"/>
  <c r="CB111" i="21"/>
  <c r="CB156" i="21" s="1"/>
  <c r="CB112" i="21"/>
  <c r="CB157" i="21" s="1"/>
  <c r="CJ148" i="21"/>
  <c r="CJ193" i="21" s="1"/>
  <c r="CJ144" i="21"/>
  <c r="CJ189" i="21" s="1"/>
  <c r="CJ149" i="21"/>
  <c r="CJ194" i="21" s="1"/>
  <c r="CJ145" i="21"/>
  <c r="CJ190" i="21" s="1"/>
  <c r="CJ150" i="21"/>
  <c r="CJ195" i="21" s="1"/>
  <c r="CJ146" i="21"/>
  <c r="CJ191" i="21" s="1"/>
  <c r="CJ151" i="21"/>
  <c r="CJ196" i="21" s="1"/>
  <c r="CJ147" i="21"/>
  <c r="CJ192" i="21" s="1"/>
  <c r="CJ143" i="21"/>
  <c r="CJ188" i="21" s="1"/>
  <c r="CJ139" i="21"/>
  <c r="CJ184" i="21" s="1"/>
  <c r="CJ135" i="21"/>
  <c r="CJ180" i="21" s="1"/>
  <c r="CJ142" i="21"/>
  <c r="CJ140" i="21"/>
  <c r="CJ185" i="21" s="1"/>
  <c r="CJ137" i="21"/>
  <c r="CJ182" i="21" s="1"/>
  <c r="CJ138" i="21"/>
  <c r="CJ183" i="21" s="1"/>
  <c r="CJ134" i="21"/>
  <c r="CJ179" i="21" s="1"/>
  <c r="CJ131" i="21"/>
  <c r="CJ132" i="21"/>
  <c r="CJ177" i="21" s="1"/>
  <c r="CJ126" i="21"/>
  <c r="CJ171" i="21" s="1"/>
  <c r="CJ133" i="21"/>
  <c r="CJ178" i="21" s="1"/>
  <c r="CJ125" i="21"/>
  <c r="CJ170" i="21" s="1"/>
  <c r="CJ136" i="21"/>
  <c r="CJ181" i="21" s="1"/>
  <c r="CJ127" i="21"/>
  <c r="CJ172" i="21" s="1"/>
  <c r="CJ123" i="21"/>
  <c r="CJ129" i="21"/>
  <c r="CJ174" i="21" s="1"/>
  <c r="CJ121" i="21"/>
  <c r="CJ166" i="21" s="1"/>
  <c r="CJ128" i="21"/>
  <c r="CJ173" i="21" s="1"/>
  <c r="CJ119" i="21"/>
  <c r="CJ164" i="21" s="1"/>
  <c r="CJ120" i="21"/>
  <c r="CJ116" i="21"/>
  <c r="CJ124" i="21"/>
  <c r="CJ169" i="21" s="1"/>
  <c r="CJ117" i="21"/>
  <c r="CJ162" i="21" s="1"/>
  <c r="CJ113" i="21"/>
  <c r="CJ158" i="21" s="1"/>
  <c r="CJ118" i="21"/>
  <c r="CJ163" i="21" s="1"/>
  <c r="CJ114" i="21"/>
  <c r="CJ159" i="21" s="1"/>
  <c r="CJ110" i="21"/>
  <c r="CJ112" i="21"/>
  <c r="CJ157" i="21" s="1"/>
  <c r="CJ111" i="21"/>
  <c r="CJ156" i="21" s="1"/>
  <c r="CR148" i="21"/>
  <c r="CR193" i="21" s="1"/>
  <c r="CR144" i="21"/>
  <c r="CR189" i="21" s="1"/>
  <c r="CR149" i="21"/>
  <c r="CR194" i="21" s="1"/>
  <c r="CR145" i="21"/>
  <c r="CR190" i="21" s="1"/>
  <c r="CR150" i="21"/>
  <c r="CR195" i="21" s="1"/>
  <c r="CR146" i="21"/>
  <c r="CR191" i="21" s="1"/>
  <c r="CR151" i="21"/>
  <c r="CR196" i="21" s="1"/>
  <c r="CR147" i="21"/>
  <c r="CR192" i="21" s="1"/>
  <c r="CR143" i="21"/>
  <c r="CR188" i="21" s="1"/>
  <c r="CR139" i="21"/>
  <c r="CR184" i="21" s="1"/>
  <c r="CR135" i="21"/>
  <c r="CR180" i="21" s="1"/>
  <c r="CR142" i="21"/>
  <c r="CR140" i="21"/>
  <c r="CR185" i="21" s="1"/>
  <c r="CR137" i="21"/>
  <c r="CR182" i="21" s="1"/>
  <c r="CR138" i="21"/>
  <c r="CR183" i="21" s="1"/>
  <c r="CR134" i="21"/>
  <c r="CR179" i="21" s="1"/>
  <c r="CR131" i="21"/>
  <c r="CR136" i="21"/>
  <c r="CR181" i="21" s="1"/>
  <c r="CR129" i="21"/>
  <c r="CR174" i="21" s="1"/>
  <c r="CR132" i="21"/>
  <c r="CR177" i="21" s="1"/>
  <c r="CR126" i="21"/>
  <c r="CR171" i="21" s="1"/>
  <c r="CR133" i="21"/>
  <c r="CR178" i="21" s="1"/>
  <c r="CR125" i="21"/>
  <c r="CR170" i="21" s="1"/>
  <c r="CR128" i="21"/>
  <c r="CR173" i="21" s="1"/>
  <c r="CR120" i="21"/>
  <c r="CR123" i="21"/>
  <c r="CR124" i="21"/>
  <c r="CR169" i="21" s="1"/>
  <c r="CR119" i="21"/>
  <c r="CR164" i="21" s="1"/>
  <c r="CR121" i="21"/>
  <c r="CR166" i="21" s="1"/>
  <c r="CR116" i="21"/>
  <c r="CR117" i="21"/>
  <c r="CR162" i="21" s="1"/>
  <c r="CR118" i="21"/>
  <c r="CR163" i="21" s="1"/>
  <c r="CR113" i="21"/>
  <c r="CR158" i="21" s="1"/>
  <c r="CR114" i="21"/>
  <c r="CR159" i="21" s="1"/>
  <c r="CR110" i="21"/>
  <c r="CR127" i="21"/>
  <c r="CR172" i="21" s="1"/>
  <c r="CR112" i="21"/>
  <c r="CR157" i="21" s="1"/>
  <c r="CR111" i="21"/>
  <c r="CR156" i="21" s="1"/>
  <c r="CI148" i="21"/>
  <c r="CI193" i="21" s="1"/>
  <c r="CI144" i="21"/>
  <c r="CI189" i="21" s="1"/>
  <c r="CI149" i="21"/>
  <c r="CI194" i="21" s="1"/>
  <c r="CI145" i="21"/>
  <c r="CI190" i="21" s="1"/>
  <c r="CI150" i="21"/>
  <c r="CI195" i="21" s="1"/>
  <c r="CI146" i="21"/>
  <c r="CI191" i="21" s="1"/>
  <c r="CI139" i="21"/>
  <c r="CI184" i="21" s="1"/>
  <c r="CI135" i="21"/>
  <c r="CI180" i="21" s="1"/>
  <c r="CI142" i="21"/>
  <c r="CI151" i="21"/>
  <c r="CI196" i="21" s="1"/>
  <c r="CI147" i="21"/>
  <c r="CI192" i="21" s="1"/>
  <c r="CI143" i="21"/>
  <c r="CI188" i="21" s="1"/>
  <c r="CI137" i="21"/>
  <c r="CI182" i="21" s="1"/>
  <c r="CI136" i="21"/>
  <c r="CI181" i="21" s="1"/>
  <c r="CI128" i="21"/>
  <c r="CI173" i="21" s="1"/>
  <c r="CI140" i="21"/>
  <c r="CI185" i="21" s="1"/>
  <c r="CI131" i="21"/>
  <c r="CI132" i="21"/>
  <c r="CI177" i="21" s="1"/>
  <c r="CI126" i="21"/>
  <c r="CI171" i="21" s="1"/>
  <c r="CI125" i="21"/>
  <c r="CI170" i="21" s="1"/>
  <c r="CI133" i="21"/>
  <c r="CI178" i="21" s="1"/>
  <c r="CI127" i="21"/>
  <c r="CI172" i="21" s="1"/>
  <c r="CI124" i="21"/>
  <c r="CI169" i="21" s="1"/>
  <c r="CI117" i="21"/>
  <c r="CI162" i="21" s="1"/>
  <c r="CI118" i="21"/>
  <c r="CI163" i="21" s="1"/>
  <c r="CI134" i="21"/>
  <c r="CI179" i="21" s="1"/>
  <c r="CI138" i="21"/>
  <c r="CI183" i="21" s="1"/>
  <c r="CI119" i="21"/>
  <c r="CI164" i="21" s="1"/>
  <c r="CI129" i="21"/>
  <c r="CI174" i="21" s="1"/>
  <c r="CI123" i="21"/>
  <c r="CI120" i="21"/>
  <c r="CI112" i="21"/>
  <c r="CI157" i="21" s="1"/>
  <c r="CI121" i="21"/>
  <c r="CI166" i="21" s="1"/>
  <c r="CI111" i="21"/>
  <c r="CI156" i="21" s="1"/>
  <c r="CI114" i="21"/>
  <c r="CI159" i="21" s="1"/>
  <c r="CI113" i="21"/>
  <c r="CI158" i="21" s="1"/>
  <c r="CI116" i="21"/>
  <c r="CI110" i="21"/>
  <c r="CC149" i="21"/>
  <c r="CC194" i="21" s="1"/>
  <c r="CC145" i="21"/>
  <c r="CC190" i="21" s="1"/>
  <c r="CC150" i="21"/>
  <c r="CC195" i="21" s="1"/>
  <c r="CC146" i="21"/>
  <c r="CC191" i="21" s="1"/>
  <c r="CC151" i="21"/>
  <c r="CC196" i="21" s="1"/>
  <c r="CC147" i="21"/>
  <c r="CC192" i="21" s="1"/>
  <c r="CC148" i="21"/>
  <c r="CC193" i="21" s="1"/>
  <c r="CC144" i="21"/>
  <c r="CC189" i="21" s="1"/>
  <c r="CC142" i="21"/>
  <c r="CC143" i="21"/>
  <c r="CC188" i="21" s="1"/>
  <c r="CC140" i="21"/>
  <c r="CC185" i="21" s="1"/>
  <c r="CC136" i="21"/>
  <c r="CC181" i="21" s="1"/>
  <c r="CC128" i="21"/>
  <c r="CC173" i="21" s="1"/>
  <c r="CC135" i="21"/>
  <c r="CC180" i="21" s="1"/>
  <c r="CC129" i="21"/>
  <c r="CC174" i="21" s="1"/>
  <c r="CC138" i="21"/>
  <c r="CC183" i="21" s="1"/>
  <c r="CC137" i="21"/>
  <c r="CC182" i="21" s="1"/>
  <c r="CC132" i="21"/>
  <c r="CC177" i="21" s="1"/>
  <c r="CC139" i="21"/>
  <c r="CC184" i="21" s="1"/>
  <c r="CC133" i="21"/>
  <c r="CC178" i="21" s="1"/>
  <c r="CC134" i="21"/>
  <c r="CC179" i="21" s="1"/>
  <c r="CC127" i="21"/>
  <c r="CC172" i="21" s="1"/>
  <c r="CC123" i="21"/>
  <c r="CC121" i="21"/>
  <c r="CC166" i="21" s="1"/>
  <c r="CC131" i="21"/>
  <c r="CC126" i="21"/>
  <c r="CC171" i="21" s="1"/>
  <c r="CC118" i="21"/>
  <c r="CC163" i="21" s="1"/>
  <c r="CC124" i="21"/>
  <c r="CC169" i="21" s="1"/>
  <c r="CC119" i="21"/>
  <c r="CC164" i="21" s="1"/>
  <c r="CC120" i="21"/>
  <c r="CC116" i="21"/>
  <c r="CC113" i="21"/>
  <c r="CC158" i="21" s="1"/>
  <c r="CC117" i="21"/>
  <c r="CC162" i="21" s="1"/>
  <c r="CC125" i="21"/>
  <c r="CC170" i="21" s="1"/>
  <c r="CC112" i="21"/>
  <c r="CC157" i="21" s="1"/>
  <c r="CC114" i="21"/>
  <c r="CC159" i="21" s="1"/>
  <c r="CC111" i="21"/>
  <c r="CC156" i="21" s="1"/>
  <c r="CC110" i="21"/>
  <c r="CK149" i="21"/>
  <c r="CK194" i="21" s="1"/>
  <c r="CK145" i="21"/>
  <c r="CK190" i="21" s="1"/>
  <c r="CK150" i="21"/>
  <c r="CK195" i="21" s="1"/>
  <c r="CK146" i="21"/>
  <c r="CK191" i="21" s="1"/>
  <c r="CK151" i="21"/>
  <c r="CK196" i="21" s="1"/>
  <c r="CK147" i="21"/>
  <c r="CK192" i="21" s="1"/>
  <c r="CK148" i="21"/>
  <c r="CK193" i="21" s="1"/>
  <c r="CK142" i="21"/>
  <c r="CK140" i="21"/>
  <c r="CK185" i="21" s="1"/>
  <c r="CK136" i="21"/>
  <c r="CK181" i="21" s="1"/>
  <c r="CK143" i="21"/>
  <c r="CK188" i="21" s="1"/>
  <c r="CK138" i="21"/>
  <c r="CK183" i="21" s="1"/>
  <c r="CK128" i="21"/>
  <c r="CK173" i="21" s="1"/>
  <c r="CK144" i="21"/>
  <c r="CK189" i="21" s="1"/>
  <c r="CK129" i="21"/>
  <c r="CK174" i="21" s="1"/>
  <c r="CK132" i="21"/>
  <c r="CK177" i="21" s="1"/>
  <c r="CK133" i="21"/>
  <c r="CK178" i="21" s="1"/>
  <c r="CK135" i="21"/>
  <c r="CK180" i="21" s="1"/>
  <c r="CK137" i="21"/>
  <c r="CK182" i="21" s="1"/>
  <c r="CK139" i="21"/>
  <c r="CK184" i="21" s="1"/>
  <c r="CK131" i="21"/>
  <c r="CK127" i="21"/>
  <c r="CK172" i="21" s="1"/>
  <c r="CK123" i="21"/>
  <c r="CK121" i="21"/>
  <c r="CK166" i="21" s="1"/>
  <c r="CK118" i="21"/>
  <c r="CK163" i="21" s="1"/>
  <c r="CK126" i="21"/>
  <c r="CK171" i="21" s="1"/>
  <c r="CK134" i="21"/>
  <c r="CK179" i="21" s="1"/>
  <c r="CK119" i="21"/>
  <c r="CK164" i="21" s="1"/>
  <c r="CK120" i="21"/>
  <c r="CK116" i="21"/>
  <c r="CK125" i="21"/>
  <c r="CK170" i="21" s="1"/>
  <c r="CK124" i="21"/>
  <c r="CK169" i="21" s="1"/>
  <c r="CK117" i="21"/>
  <c r="CK162" i="21" s="1"/>
  <c r="CK113" i="21"/>
  <c r="CK158" i="21" s="1"/>
  <c r="CK114" i="21"/>
  <c r="CK159" i="21" s="1"/>
  <c r="CK112" i="21"/>
  <c r="CK157" i="21" s="1"/>
  <c r="CK111" i="21"/>
  <c r="CK156" i="21" s="1"/>
  <c r="CK110" i="21"/>
  <c r="CS149" i="21"/>
  <c r="CS194" i="21" s="1"/>
  <c r="CS145" i="21"/>
  <c r="CS190" i="21" s="1"/>
  <c r="CS150" i="21"/>
  <c r="CS195" i="21" s="1"/>
  <c r="CS146" i="21"/>
  <c r="CS191" i="21" s="1"/>
  <c r="CS151" i="21"/>
  <c r="CS196" i="21" s="1"/>
  <c r="CS147" i="21"/>
  <c r="CS192" i="21" s="1"/>
  <c r="CS142" i="21"/>
  <c r="CS143" i="21"/>
  <c r="CS188" i="21" s="1"/>
  <c r="CS140" i="21"/>
  <c r="CS185" i="21" s="1"/>
  <c r="CS136" i="21"/>
  <c r="CS181" i="21" s="1"/>
  <c r="CS144" i="21"/>
  <c r="CS189" i="21" s="1"/>
  <c r="CS148" i="21"/>
  <c r="CS193" i="21" s="1"/>
  <c r="CS128" i="21"/>
  <c r="CS173" i="21" s="1"/>
  <c r="CS135" i="21"/>
  <c r="CS180" i="21" s="1"/>
  <c r="CS129" i="21"/>
  <c r="CS174" i="21" s="1"/>
  <c r="CS132" i="21"/>
  <c r="CS177" i="21" s="1"/>
  <c r="CS137" i="21"/>
  <c r="CS182" i="21" s="1"/>
  <c r="CS138" i="21"/>
  <c r="CS183" i="21" s="1"/>
  <c r="CS133" i="21"/>
  <c r="CS178" i="21" s="1"/>
  <c r="CS139" i="21"/>
  <c r="CS184" i="21" s="1"/>
  <c r="CS126" i="21"/>
  <c r="CS171" i="21" s="1"/>
  <c r="CS123" i="21"/>
  <c r="CS134" i="21"/>
  <c r="CS179" i="21" s="1"/>
  <c r="CS121" i="21"/>
  <c r="CS166" i="21" s="1"/>
  <c r="CS127" i="21"/>
  <c r="CS172" i="21" s="1"/>
  <c r="CS118" i="21"/>
  <c r="CS163" i="21" s="1"/>
  <c r="CS124" i="21"/>
  <c r="CS169" i="21" s="1"/>
  <c r="CS119" i="21"/>
  <c r="CS164" i="21" s="1"/>
  <c r="CS131" i="21"/>
  <c r="CS116" i="21"/>
  <c r="CS120" i="21"/>
  <c r="CS113" i="21"/>
  <c r="CS158" i="21" s="1"/>
  <c r="CS114" i="21"/>
  <c r="CS159" i="21" s="1"/>
  <c r="CS125" i="21"/>
  <c r="CS170" i="21" s="1"/>
  <c r="CS117" i="21"/>
  <c r="CS162" i="21" s="1"/>
  <c r="CS112" i="21"/>
  <c r="CS157" i="21" s="1"/>
  <c r="CS111" i="21"/>
  <c r="CS156" i="21" s="1"/>
  <c r="CS110" i="21"/>
  <c r="BV149" i="21"/>
  <c r="BV194" i="21" s="1"/>
  <c r="BV145" i="21"/>
  <c r="BV190" i="21" s="1"/>
  <c r="BV150" i="21"/>
  <c r="BV195" i="21" s="1"/>
  <c r="BV146" i="21"/>
  <c r="BV191" i="21" s="1"/>
  <c r="BV151" i="21"/>
  <c r="BV196" i="21" s="1"/>
  <c r="BV147" i="21"/>
  <c r="BV192" i="21" s="1"/>
  <c r="BV143" i="21"/>
  <c r="BV188" i="21" s="1"/>
  <c r="BV148" i="21"/>
  <c r="BV193" i="21" s="1"/>
  <c r="BV144" i="21"/>
  <c r="BV189" i="21" s="1"/>
  <c r="BV140" i="21"/>
  <c r="BV185" i="21" s="1"/>
  <c r="BV136" i="21"/>
  <c r="BV181" i="21" s="1"/>
  <c r="BV138" i="21"/>
  <c r="BV183" i="21" s="1"/>
  <c r="BV139" i="21"/>
  <c r="BV184" i="21" s="1"/>
  <c r="BV135" i="21"/>
  <c r="BV180" i="21" s="1"/>
  <c r="BV131" i="21"/>
  <c r="BV132" i="21"/>
  <c r="BV177" i="21" s="1"/>
  <c r="BV133" i="21"/>
  <c r="BV178" i="21" s="1"/>
  <c r="BV127" i="21"/>
  <c r="BV172" i="21" s="1"/>
  <c r="BV137" i="21"/>
  <c r="BV182" i="21" s="1"/>
  <c r="BV134" i="21"/>
  <c r="BV179" i="21" s="1"/>
  <c r="BV142" i="21"/>
  <c r="BV121" i="21"/>
  <c r="BV166" i="21" s="1"/>
  <c r="BV124" i="21"/>
  <c r="BV169" i="21" s="1"/>
  <c r="BV129" i="21"/>
  <c r="BV174" i="21" s="1"/>
  <c r="BV120" i="21"/>
  <c r="BV116" i="21"/>
  <c r="BV125" i="21"/>
  <c r="BV170" i="21" s="1"/>
  <c r="BV126" i="21"/>
  <c r="BV171" i="21" s="1"/>
  <c r="BV117" i="21"/>
  <c r="BV162" i="21" s="1"/>
  <c r="BV118" i="21"/>
  <c r="BV163" i="21" s="1"/>
  <c r="BV128" i="21"/>
  <c r="BV173" i="21" s="1"/>
  <c r="BV119" i="21"/>
  <c r="BV164" i="21" s="1"/>
  <c r="BV114" i="21"/>
  <c r="BV159" i="21" s="1"/>
  <c r="BV110" i="21"/>
  <c r="BV111" i="21"/>
  <c r="BV156" i="21" s="1"/>
  <c r="BV123" i="21"/>
  <c r="BV113" i="21"/>
  <c r="BV158" i="21" s="1"/>
  <c r="BV112" i="21"/>
  <c r="BV157" i="21" s="1"/>
  <c r="CD149" i="21"/>
  <c r="CD194" i="21" s="1"/>
  <c r="CD145" i="21"/>
  <c r="CD190" i="21" s="1"/>
  <c r="CD150" i="21"/>
  <c r="CD195" i="21" s="1"/>
  <c r="CD146" i="21"/>
  <c r="CD191" i="21" s="1"/>
  <c r="CD151" i="21"/>
  <c r="CD196" i="21" s="1"/>
  <c r="CD147" i="21"/>
  <c r="CD192" i="21" s="1"/>
  <c r="CD143" i="21"/>
  <c r="CD188" i="21" s="1"/>
  <c r="CD148" i="21"/>
  <c r="CD193" i="21" s="1"/>
  <c r="CD144" i="21"/>
  <c r="CD189" i="21" s="1"/>
  <c r="CD140" i="21"/>
  <c r="CD185" i="21" s="1"/>
  <c r="CD136" i="21"/>
  <c r="CD181" i="21" s="1"/>
  <c r="CD138" i="21"/>
  <c r="CD183" i="21" s="1"/>
  <c r="CD139" i="21"/>
  <c r="CD184" i="21" s="1"/>
  <c r="CD135" i="21"/>
  <c r="CD180" i="21" s="1"/>
  <c r="CD131" i="21"/>
  <c r="CD137" i="21"/>
  <c r="CD182" i="21" s="1"/>
  <c r="CD132" i="21"/>
  <c r="CD177" i="21" s="1"/>
  <c r="CD142" i="21"/>
  <c r="CD133" i="21"/>
  <c r="CD178" i="21" s="1"/>
  <c r="CD127" i="21"/>
  <c r="CD172" i="21" s="1"/>
  <c r="CD134" i="21"/>
  <c r="CD179" i="21" s="1"/>
  <c r="CD129" i="21"/>
  <c r="CD174" i="21" s="1"/>
  <c r="CD121" i="21"/>
  <c r="CD166" i="21" s="1"/>
  <c r="CD126" i="21"/>
  <c r="CD171" i="21" s="1"/>
  <c r="CD124" i="21"/>
  <c r="CD169" i="21" s="1"/>
  <c r="CD125" i="21"/>
  <c r="CD170" i="21" s="1"/>
  <c r="CD123" i="21"/>
  <c r="CD120" i="21"/>
  <c r="CD116" i="21"/>
  <c r="CD128" i="21"/>
  <c r="CD173" i="21" s="1"/>
  <c r="CD117" i="21"/>
  <c r="CD162" i="21" s="1"/>
  <c r="CD118" i="21"/>
  <c r="CD163" i="21" s="1"/>
  <c r="CD114" i="21"/>
  <c r="CD159" i="21" s="1"/>
  <c r="CD110" i="21"/>
  <c r="CD111" i="21"/>
  <c r="CD156" i="21" s="1"/>
  <c r="CD113" i="21"/>
  <c r="CD158" i="21" s="1"/>
  <c r="CD112" i="21"/>
  <c r="CD157" i="21" s="1"/>
  <c r="CD119" i="21"/>
  <c r="CD164" i="21" s="1"/>
  <c r="CL149" i="21"/>
  <c r="CL194" i="21" s="1"/>
  <c r="CL145" i="21"/>
  <c r="CL190" i="21" s="1"/>
  <c r="CL150" i="21"/>
  <c r="CL195" i="21" s="1"/>
  <c r="CL146" i="21"/>
  <c r="CL191" i="21" s="1"/>
  <c r="CL151" i="21"/>
  <c r="CL196" i="21" s="1"/>
  <c r="CL147" i="21"/>
  <c r="CL192" i="21" s="1"/>
  <c r="CL143" i="21"/>
  <c r="CL188" i="21" s="1"/>
  <c r="CL148" i="21"/>
  <c r="CL193" i="21" s="1"/>
  <c r="CL144" i="21"/>
  <c r="CL189" i="21" s="1"/>
  <c r="CL140" i="21"/>
  <c r="CL185" i="21" s="1"/>
  <c r="CL136" i="21"/>
  <c r="CL181" i="21" s="1"/>
  <c r="CL137" i="21"/>
  <c r="CL182" i="21" s="1"/>
  <c r="CL138" i="21"/>
  <c r="CL183" i="21" s="1"/>
  <c r="CL139" i="21"/>
  <c r="CL184" i="21" s="1"/>
  <c r="CL135" i="21"/>
  <c r="CL180" i="21" s="1"/>
  <c r="CL131" i="21"/>
  <c r="CL132" i="21"/>
  <c r="CL177" i="21" s="1"/>
  <c r="CL133" i="21"/>
  <c r="CL178" i="21" s="1"/>
  <c r="CL127" i="21"/>
  <c r="CL172" i="21" s="1"/>
  <c r="CL134" i="21"/>
  <c r="CL179" i="21" s="1"/>
  <c r="CL142" i="21"/>
  <c r="CL121" i="21"/>
  <c r="CL166" i="21" s="1"/>
  <c r="CL129" i="21"/>
  <c r="CL174" i="21" s="1"/>
  <c r="CL124" i="21"/>
  <c r="CL169" i="21" s="1"/>
  <c r="CL128" i="21"/>
  <c r="CL173" i="21" s="1"/>
  <c r="CL126" i="21"/>
  <c r="CL171" i="21" s="1"/>
  <c r="CL120" i="21"/>
  <c r="CL116" i="21"/>
  <c r="CL125" i="21"/>
  <c r="CL170" i="21" s="1"/>
  <c r="CL117" i="21"/>
  <c r="CL162" i="21" s="1"/>
  <c r="CL118" i="21"/>
  <c r="CL163" i="21" s="1"/>
  <c r="CL114" i="21"/>
  <c r="CL159" i="21" s="1"/>
  <c r="CL110" i="21"/>
  <c r="CL111" i="21"/>
  <c r="CL156" i="21" s="1"/>
  <c r="CL123" i="21"/>
  <c r="CL113" i="21"/>
  <c r="CL158" i="21" s="1"/>
  <c r="CL112" i="21"/>
  <c r="CL157" i="21" s="1"/>
  <c r="CL119" i="21"/>
  <c r="CL164" i="21" s="1"/>
  <c r="CT149" i="21"/>
  <c r="CT194" i="21" s="1"/>
  <c r="CT145" i="21"/>
  <c r="CT190" i="21" s="1"/>
  <c r="CT150" i="21"/>
  <c r="CT195" i="21" s="1"/>
  <c r="CT146" i="21"/>
  <c r="CT191" i="21" s="1"/>
  <c r="CT151" i="21"/>
  <c r="CT196" i="21" s="1"/>
  <c r="CT147" i="21"/>
  <c r="CT192" i="21" s="1"/>
  <c r="CT143" i="21"/>
  <c r="CT188" i="21" s="1"/>
  <c r="CT148" i="21"/>
  <c r="CT193" i="21" s="1"/>
  <c r="CT144" i="21"/>
  <c r="CT189" i="21" s="1"/>
  <c r="CT140" i="21"/>
  <c r="CT185" i="21" s="1"/>
  <c r="CT136" i="21"/>
  <c r="CT181" i="21" s="1"/>
  <c r="CT137" i="21"/>
  <c r="CT182" i="21" s="1"/>
  <c r="CT138" i="21"/>
  <c r="CT183" i="21" s="1"/>
  <c r="CT134" i="21"/>
  <c r="CT179" i="21" s="1"/>
  <c r="CT139" i="21"/>
  <c r="CT184" i="21" s="1"/>
  <c r="CT135" i="21"/>
  <c r="CT180" i="21" s="1"/>
  <c r="CT131" i="21"/>
  <c r="CT132" i="21"/>
  <c r="CT177" i="21" s="1"/>
  <c r="CT133" i="21"/>
  <c r="CT178" i="21" s="1"/>
  <c r="CT127" i="21"/>
  <c r="CT172" i="21" s="1"/>
  <c r="CT142" i="21"/>
  <c r="CT129" i="21"/>
  <c r="CT174" i="21" s="1"/>
  <c r="CT128" i="21"/>
  <c r="CT173" i="21" s="1"/>
  <c r="CT126" i="21"/>
  <c r="CT171" i="21" s="1"/>
  <c r="CT121" i="21"/>
  <c r="CT166" i="21" s="1"/>
  <c r="CT124" i="21"/>
  <c r="CT169" i="21" s="1"/>
  <c r="CT125" i="21"/>
  <c r="CT170" i="21" s="1"/>
  <c r="CT123" i="21"/>
  <c r="CT116" i="21"/>
  <c r="CT120" i="21"/>
  <c r="CT117" i="21"/>
  <c r="CT162" i="21" s="1"/>
  <c r="CT118" i="21"/>
  <c r="CT163" i="21" s="1"/>
  <c r="CT114" i="21"/>
  <c r="CT159" i="21" s="1"/>
  <c r="CT110" i="21"/>
  <c r="CT119" i="21"/>
  <c r="CT164" i="21" s="1"/>
  <c r="CT111" i="21"/>
  <c r="CT156" i="21" s="1"/>
  <c r="CT113" i="21"/>
  <c r="CT158" i="21" s="1"/>
  <c r="CT112" i="21"/>
  <c r="CT157" i="21" s="1"/>
  <c r="BW150" i="21"/>
  <c r="BW195" i="21" s="1"/>
  <c r="BW146" i="21"/>
  <c r="BW191" i="21" s="1"/>
  <c r="BW151" i="21"/>
  <c r="BW196" i="21" s="1"/>
  <c r="BW147" i="21"/>
  <c r="BW192" i="21" s="1"/>
  <c r="BW148" i="21"/>
  <c r="BW193" i="21" s="1"/>
  <c r="BW145" i="21"/>
  <c r="BW190" i="21" s="1"/>
  <c r="BW137" i="21"/>
  <c r="BW182" i="21" s="1"/>
  <c r="BW144" i="21"/>
  <c r="BW189" i="21" s="1"/>
  <c r="BW149" i="21"/>
  <c r="BW194" i="21" s="1"/>
  <c r="BW143" i="21"/>
  <c r="BW188" i="21" s="1"/>
  <c r="BW142" i="21"/>
  <c r="BW140" i="21"/>
  <c r="BW185" i="21" s="1"/>
  <c r="BW129" i="21"/>
  <c r="BW174" i="21" s="1"/>
  <c r="BW126" i="21"/>
  <c r="BW171" i="21" s="1"/>
  <c r="BW133" i="21"/>
  <c r="BW178" i="21" s="1"/>
  <c r="BW138" i="21"/>
  <c r="BW183" i="21" s="1"/>
  <c r="BW135" i="21"/>
  <c r="BW180" i="21" s="1"/>
  <c r="BW134" i="21"/>
  <c r="BW179" i="21" s="1"/>
  <c r="BW139" i="21"/>
  <c r="BW184" i="21" s="1"/>
  <c r="BW136" i="21"/>
  <c r="BW181" i="21" s="1"/>
  <c r="BW131" i="21"/>
  <c r="BW123" i="21"/>
  <c r="BW124" i="21"/>
  <c r="BW169" i="21" s="1"/>
  <c r="BW119" i="21"/>
  <c r="BW164" i="21" s="1"/>
  <c r="BW132" i="21"/>
  <c r="BW177" i="21" s="1"/>
  <c r="BW120" i="21"/>
  <c r="BW116" i="21"/>
  <c r="BW125" i="21"/>
  <c r="BW170" i="21" s="1"/>
  <c r="BW127" i="21"/>
  <c r="BW172" i="21" s="1"/>
  <c r="BW117" i="21"/>
  <c r="BW162" i="21" s="1"/>
  <c r="BW128" i="21"/>
  <c r="BW173" i="21" s="1"/>
  <c r="BW121" i="21"/>
  <c r="BW166" i="21" s="1"/>
  <c r="BW114" i="21"/>
  <c r="BW159" i="21" s="1"/>
  <c r="BW110" i="21"/>
  <c r="BW118" i="21"/>
  <c r="BW163" i="21" s="1"/>
  <c r="BW113" i="21"/>
  <c r="BW158" i="21" s="1"/>
  <c r="BW112" i="21"/>
  <c r="BW157" i="21" s="1"/>
  <c r="BW111" i="21"/>
  <c r="BW156" i="21" s="1"/>
  <c r="CE150" i="21"/>
  <c r="CE195" i="21" s="1"/>
  <c r="CE146" i="21"/>
  <c r="CE191" i="21" s="1"/>
  <c r="CE151" i="21"/>
  <c r="CE196" i="21" s="1"/>
  <c r="CE147" i="21"/>
  <c r="CE192" i="21" s="1"/>
  <c r="CE148" i="21"/>
  <c r="CE193" i="21" s="1"/>
  <c r="CE144" i="21"/>
  <c r="CE189" i="21" s="1"/>
  <c r="CE143" i="21"/>
  <c r="CE188" i="21" s="1"/>
  <c r="CE137" i="21"/>
  <c r="CE182" i="21" s="1"/>
  <c r="CE149" i="21"/>
  <c r="CE194" i="21" s="1"/>
  <c r="CE145" i="21"/>
  <c r="CE190" i="21" s="1"/>
  <c r="CE142" i="21"/>
  <c r="CE129" i="21"/>
  <c r="CE174" i="21" s="1"/>
  <c r="CE138" i="21"/>
  <c r="CE183" i="21" s="1"/>
  <c r="CE136" i="21"/>
  <c r="CE181" i="21" s="1"/>
  <c r="CE126" i="21"/>
  <c r="CE171" i="21" s="1"/>
  <c r="CE139" i="21"/>
  <c r="CE184" i="21" s="1"/>
  <c r="CE133" i="21"/>
  <c r="CE178" i="21" s="1"/>
  <c r="CE140" i="21"/>
  <c r="CE185" i="21" s="1"/>
  <c r="CE134" i="21"/>
  <c r="CE179" i="21" s="1"/>
  <c r="CE135" i="21"/>
  <c r="CE180" i="21" s="1"/>
  <c r="CE127" i="21"/>
  <c r="CE172" i="21" s="1"/>
  <c r="CE128" i="21"/>
  <c r="CE173" i="21" s="1"/>
  <c r="CE123" i="21"/>
  <c r="CE124" i="21"/>
  <c r="CE169" i="21" s="1"/>
  <c r="CE132" i="21"/>
  <c r="CE177" i="21" s="1"/>
  <c r="CE131" i="21"/>
  <c r="CE119" i="21"/>
  <c r="CE164" i="21" s="1"/>
  <c r="CE120" i="21"/>
  <c r="CE116" i="21"/>
  <c r="CE121" i="21"/>
  <c r="CE166" i="21" s="1"/>
  <c r="CE117" i="21"/>
  <c r="CE162" i="21" s="1"/>
  <c r="CE125" i="21"/>
  <c r="CE170" i="21" s="1"/>
  <c r="CE114" i="21"/>
  <c r="CE159" i="21" s="1"/>
  <c r="CE110" i="21"/>
  <c r="CE113" i="21"/>
  <c r="CE158" i="21" s="1"/>
  <c r="CE118" i="21"/>
  <c r="CE163" i="21" s="1"/>
  <c r="CE112" i="21"/>
  <c r="CE157" i="21" s="1"/>
  <c r="CE111" i="21"/>
  <c r="CE156" i="21" s="1"/>
  <c r="CM150" i="21"/>
  <c r="CM195" i="21" s="1"/>
  <c r="CM146" i="21"/>
  <c r="CM191" i="21" s="1"/>
  <c r="CM151" i="21"/>
  <c r="CM196" i="21" s="1"/>
  <c r="CM147" i="21"/>
  <c r="CM192" i="21" s="1"/>
  <c r="CM148" i="21"/>
  <c r="CM193" i="21" s="1"/>
  <c r="CM137" i="21"/>
  <c r="CM182" i="21" s="1"/>
  <c r="CM149" i="21"/>
  <c r="CM194" i="21" s="1"/>
  <c r="CM145" i="21"/>
  <c r="CM190" i="21" s="1"/>
  <c r="CM144" i="21"/>
  <c r="CM189" i="21" s="1"/>
  <c r="CM143" i="21"/>
  <c r="CM188" i="21" s="1"/>
  <c r="CM142" i="21"/>
  <c r="CM139" i="21"/>
  <c r="CM184" i="21" s="1"/>
  <c r="CM129" i="21"/>
  <c r="CM174" i="21" s="1"/>
  <c r="CM140" i="21"/>
  <c r="CM185" i="21" s="1"/>
  <c r="CM126" i="21"/>
  <c r="CM171" i="21" s="1"/>
  <c r="CM133" i="21"/>
  <c r="CM178" i="21" s="1"/>
  <c r="CM135" i="21"/>
  <c r="CM180" i="21" s="1"/>
  <c r="CM134" i="21"/>
  <c r="CM179" i="21" s="1"/>
  <c r="CM136" i="21"/>
  <c r="CM181" i="21" s="1"/>
  <c r="CM138" i="21"/>
  <c r="CM183" i="21" s="1"/>
  <c r="CM131" i="21"/>
  <c r="CM132" i="21"/>
  <c r="CM177" i="21" s="1"/>
  <c r="CM123" i="21"/>
  <c r="CM124" i="21"/>
  <c r="CM169" i="21" s="1"/>
  <c r="CM128" i="21"/>
  <c r="CM173" i="21" s="1"/>
  <c r="CM127" i="21"/>
  <c r="CM172" i="21" s="1"/>
  <c r="CM119" i="21"/>
  <c r="CM164" i="21" s="1"/>
  <c r="CM120" i="21"/>
  <c r="CM116" i="21"/>
  <c r="CM125" i="21"/>
  <c r="CM170" i="21" s="1"/>
  <c r="CM117" i="21"/>
  <c r="CM162" i="21" s="1"/>
  <c r="CM121" i="21"/>
  <c r="CM166" i="21" s="1"/>
  <c r="CM114" i="21"/>
  <c r="CM159" i="21" s="1"/>
  <c r="CM110" i="21"/>
  <c r="CM118" i="21"/>
  <c r="CM163" i="21" s="1"/>
  <c r="CM113" i="21"/>
  <c r="CM158" i="21" s="1"/>
  <c r="CM112" i="21"/>
  <c r="CM157" i="21" s="1"/>
  <c r="CM111" i="21"/>
  <c r="CM156" i="21" s="1"/>
  <c r="BX150" i="21"/>
  <c r="BX195" i="21" s="1"/>
  <c r="BX146" i="21"/>
  <c r="BX191" i="21" s="1"/>
  <c r="BX151" i="21"/>
  <c r="BX196" i="21" s="1"/>
  <c r="BX147" i="21"/>
  <c r="BX192" i="21" s="1"/>
  <c r="BX143" i="21"/>
  <c r="BX188" i="21" s="1"/>
  <c r="BX148" i="21"/>
  <c r="BX193" i="21" s="1"/>
  <c r="BX144" i="21"/>
  <c r="BX189" i="21" s="1"/>
  <c r="BX149" i="21"/>
  <c r="BX194" i="21" s="1"/>
  <c r="BX145" i="21"/>
  <c r="BX190" i="21" s="1"/>
  <c r="BX137" i="21"/>
  <c r="BX182" i="21" s="1"/>
  <c r="BX138" i="21"/>
  <c r="BX183" i="21" s="1"/>
  <c r="BX139" i="21"/>
  <c r="BX184" i="21" s="1"/>
  <c r="BX135" i="21"/>
  <c r="BX180" i="21" s="1"/>
  <c r="BX140" i="21"/>
  <c r="BX185" i="21" s="1"/>
  <c r="BX136" i="21"/>
  <c r="BX181" i="21" s="1"/>
  <c r="BX132" i="21"/>
  <c r="BX177" i="21" s="1"/>
  <c r="BX133" i="21"/>
  <c r="BX178" i="21" s="1"/>
  <c r="BX134" i="21"/>
  <c r="BX179" i="21" s="1"/>
  <c r="BX128" i="21"/>
  <c r="BX173" i="21" s="1"/>
  <c r="BX142" i="21"/>
  <c r="BX123" i="21"/>
  <c r="BX126" i="21"/>
  <c r="BX171" i="21" s="1"/>
  <c r="BX121" i="21"/>
  <c r="BX166" i="21" s="1"/>
  <c r="BX125" i="21"/>
  <c r="BX170" i="21" s="1"/>
  <c r="BX129" i="21"/>
  <c r="BX174" i="21" s="1"/>
  <c r="BX127" i="21"/>
  <c r="BX172" i="21" s="1"/>
  <c r="BX117" i="21"/>
  <c r="BX162" i="21" s="1"/>
  <c r="BX124" i="21"/>
  <c r="BX169" i="21" s="1"/>
  <c r="BX118" i="21"/>
  <c r="BX163" i="21" s="1"/>
  <c r="BX131" i="21"/>
  <c r="BX119" i="21"/>
  <c r="BX164" i="21" s="1"/>
  <c r="BX111" i="21"/>
  <c r="BX156" i="21" s="1"/>
  <c r="BX116" i="21"/>
  <c r="BX120" i="21"/>
  <c r="BX112" i="21"/>
  <c r="BX157" i="21" s="1"/>
  <c r="BX113" i="21"/>
  <c r="BX158" i="21" s="1"/>
  <c r="BX110" i="21"/>
  <c r="BX114" i="21"/>
  <c r="BX159" i="21" s="1"/>
  <c r="CF150" i="21"/>
  <c r="CF195" i="21" s="1"/>
  <c r="CF146" i="21"/>
  <c r="CF191" i="21" s="1"/>
  <c r="CF151" i="21"/>
  <c r="CF196" i="21" s="1"/>
  <c r="CF147" i="21"/>
  <c r="CF192" i="21" s="1"/>
  <c r="CF143" i="21"/>
  <c r="CF188" i="21" s="1"/>
  <c r="CF148" i="21"/>
  <c r="CF193" i="21" s="1"/>
  <c r="CF144" i="21"/>
  <c r="CF189" i="21" s="1"/>
  <c r="CF149" i="21"/>
  <c r="CF194" i="21" s="1"/>
  <c r="CF145" i="21"/>
  <c r="CF190" i="21" s="1"/>
  <c r="CF137" i="21"/>
  <c r="CF182" i="21" s="1"/>
  <c r="CF138" i="21"/>
  <c r="CF183" i="21" s="1"/>
  <c r="CF139" i="21"/>
  <c r="CF184" i="21" s="1"/>
  <c r="CF135" i="21"/>
  <c r="CF180" i="21" s="1"/>
  <c r="CF140" i="21"/>
  <c r="CF185" i="21" s="1"/>
  <c r="CF136" i="21"/>
  <c r="CF181" i="21" s="1"/>
  <c r="CF132" i="21"/>
  <c r="CF177" i="21" s="1"/>
  <c r="CF133" i="21"/>
  <c r="CF178" i="21" s="1"/>
  <c r="CF142" i="21"/>
  <c r="CF134" i="21"/>
  <c r="CF179" i="21" s="1"/>
  <c r="CF128" i="21"/>
  <c r="CF173" i="21" s="1"/>
  <c r="CF129" i="21"/>
  <c r="CF174" i="21" s="1"/>
  <c r="CF123" i="21"/>
  <c r="CF121" i="21"/>
  <c r="CF166" i="21" s="1"/>
  <c r="CF131" i="21"/>
  <c r="CF126" i="21"/>
  <c r="CF171" i="21" s="1"/>
  <c r="CF125" i="21"/>
  <c r="CF170" i="21" s="1"/>
  <c r="CF127" i="21"/>
  <c r="CF172" i="21" s="1"/>
  <c r="CF117" i="21"/>
  <c r="CF162" i="21" s="1"/>
  <c r="CF118" i="21"/>
  <c r="CF163" i="21" s="1"/>
  <c r="CF119" i="21"/>
  <c r="CF164" i="21" s="1"/>
  <c r="CF116" i="21"/>
  <c r="CF124" i="21"/>
  <c r="CF169" i="21" s="1"/>
  <c r="CF120" i="21"/>
  <c r="CF111" i="21"/>
  <c r="CF156" i="21" s="1"/>
  <c r="CF112" i="21"/>
  <c r="CF157" i="21" s="1"/>
  <c r="CF113" i="21"/>
  <c r="CF158" i="21" s="1"/>
  <c r="CF114" i="21"/>
  <c r="CF159" i="21" s="1"/>
  <c r="CF110" i="21"/>
  <c r="CN150" i="21"/>
  <c r="CN195" i="21" s="1"/>
  <c r="CN146" i="21"/>
  <c r="CN191" i="21" s="1"/>
  <c r="CN151" i="21"/>
  <c r="CN196" i="21" s="1"/>
  <c r="CN147" i="21"/>
  <c r="CN192" i="21" s="1"/>
  <c r="CN143" i="21"/>
  <c r="CN188" i="21" s="1"/>
  <c r="CN148" i="21"/>
  <c r="CN193" i="21" s="1"/>
  <c r="CN144" i="21"/>
  <c r="CN189" i="21" s="1"/>
  <c r="CN149" i="21"/>
  <c r="CN194" i="21" s="1"/>
  <c r="CN145" i="21"/>
  <c r="CN190" i="21" s="1"/>
  <c r="CN137" i="21"/>
  <c r="CN182" i="21" s="1"/>
  <c r="CN138" i="21"/>
  <c r="CN183" i="21" s="1"/>
  <c r="CN139" i="21"/>
  <c r="CN184" i="21" s="1"/>
  <c r="CN135" i="21"/>
  <c r="CN180" i="21" s="1"/>
  <c r="CN140" i="21"/>
  <c r="CN185" i="21" s="1"/>
  <c r="CN136" i="21"/>
  <c r="CN181" i="21" s="1"/>
  <c r="CN142" i="21"/>
  <c r="CN132" i="21"/>
  <c r="CN177" i="21" s="1"/>
  <c r="CN133" i="21"/>
  <c r="CN178" i="21" s="1"/>
  <c r="CN134" i="21"/>
  <c r="CN179" i="21" s="1"/>
  <c r="CN128" i="21"/>
  <c r="CN173" i="21" s="1"/>
  <c r="CN123" i="21"/>
  <c r="CN127" i="21"/>
  <c r="CN172" i="21" s="1"/>
  <c r="CN121" i="21"/>
  <c r="CN166" i="21" s="1"/>
  <c r="CN129" i="21"/>
  <c r="CN174" i="21" s="1"/>
  <c r="CN125" i="21"/>
  <c r="CN170" i="21" s="1"/>
  <c r="CN126" i="21"/>
  <c r="CN171" i="21" s="1"/>
  <c r="CN117" i="21"/>
  <c r="CN162" i="21" s="1"/>
  <c r="CN131" i="21"/>
  <c r="CN124" i="21"/>
  <c r="CN169" i="21" s="1"/>
  <c r="CN118" i="21"/>
  <c r="CN163" i="21" s="1"/>
  <c r="CN119" i="21"/>
  <c r="CN164" i="21" s="1"/>
  <c r="CN111" i="21"/>
  <c r="CN156" i="21" s="1"/>
  <c r="CN112" i="21"/>
  <c r="CN157" i="21" s="1"/>
  <c r="CN116" i="21"/>
  <c r="CN114" i="21"/>
  <c r="CN159" i="21" s="1"/>
  <c r="CN113" i="21"/>
  <c r="CN158" i="21" s="1"/>
  <c r="CN110" i="21"/>
  <c r="CN120" i="21"/>
  <c r="CQ148" i="21"/>
  <c r="CQ193" i="21" s="1"/>
  <c r="CQ144" i="21"/>
  <c r="CQ189" i="21" s="1"/>
  <c r="CQ149" i="21"/>
  <c r="CQ194" i="21" s="1"/>
  <c r="CQ145" i="21"/>
  <c r="CQ190" i="21" s="1"/>
  <c r="CQ150" i="21"/>
  <c r="CQ195" i="21" s="1"/>
  <c r="CQ146" i="21"/>
  <c r="CQ191" i="21" s="1"/>
  <c r="CQ139" i="21"/>
  <c r="CQ184" i="21" s="1"/>
  <c r="CQ135" i="21"/>
  <c r="CQ180" i="21" s="1"/>
  <c r="CQ151" i="21"/>
  <c r="CQ196" i="21" s="1"/>
  <c r="CQ143" i="21"/>
  <c r="CQ188" i="21" s="1"/>
  <c r="CQ142" i="21"/>
  <c r="CQ147" i="21"/>
  <c r="CQ192" i="21" s="1"/>
  <c r="CQ140" i="21"/>
  <c r="CQ185" i="21" s="1"/>
  <c r="CQ128" i="21"/>
  <c r="CQ173" i="21" s="1"/>
  <c r="CQ131" i="21"/>
  <c r="CQ136" i="21"/>
  <c r="CQ181" i="21" s="1"/>
  <c r="CQ137" i="21"/>
  <c r="CQ182" i="21" s="1"/>
  <c r="CQ132" i="21"/>
  <c r="CQ177" i="21" s="1"/>
  <c r="CQ138" i="21"/>
  <c r="CQ183" i="21" s="1"/>
  <c r="CQ129" i="21"/>
  <c r="CQ174" i="21" s="1"/>
  <c r="CQ125" i="21"/>
  <c r="CQ170" i="21" s="1"/>
  <c r="CQ134" i="21"/>
  <c r="CQ179" i="21" s="1"/>
  <c r="CQ117" i="21"/>
  <c r="CQ162" i="21" s="1"/>
  <c r="CQ118" i="21"/>
  <c r="CQ163" i="21" s="1"/>
  <c r="CQ123" i="21"/>
  <c r="CQ133" i="21"/>
  <c r="CQ178" i="21" s="1"/>
  <c r="CQ124" i="21"/>
  <c r="CQ169" i="21" s="1"/>
  <c r="CQ119" i="21"/>
  <c r="CQ164" i="21" s="1"/>
  <c r="CQ121" i="21"/>
  <c r="CQ166" i="21" s="1"/>
  <c r="CQ127" i="21"/>
  <c r="CQ172" i="21" s="1"/>
  <c r="CQ126" i="21"/>
  <c r="CQ171" i="21" s="1"/>
  <c r="CQ112" i="21"/>
  <c r="CQ157" i="21" s="1"/>
  <c r="CQ120" i="21"/>
  <c r="CQ111" i="21"/>
  <c r="CQ156" i="21" s="1"/>
  <c r="CQ116" i="21"/>
  <c r="CQ110" i="21"/>
  <c r="CQ114" i="21"/>
  <c r="CQ159" i="21" s="1"/>
  <c r="CQ113" i="21"/>
  <c r="CQ158" i="21" s="1"/>
  <c r="BY151" i="21"/>
  <c r="BY196" i="21" s="1"/>
  <c r="BY147" i="21"/>
  <c r="BY192" i="21" s="1"/>
  <c r="BY148" i="21"/>
  <c r="BY193" i="21" s="1"/>
  <c r="BY149" i="21"/>
  <c r="BY194" i="21" s="1"/>
  <c r="BY145" i="21"/>
  <c r="BY190" i="21" s="1"/>
  <c r="BY150" i="21"/>
  <c r="BY195" i="21" s="1"/>
  <c r="BY146" i="21"/>
  <c r="BY191" i="21" s="1"/>
  <c r="BY144" i="21"/>
  <c r="BY189" i="21" s="1"/>
  <c r="BY138" i="21"/>
  <c r="BY183" i="21" s="1"/>
  <c r="BY143" i="21"/>
  <c r="BY188" i="21" s="1"/>
  <c r="BY142" i="21"/>
  <c r="BY127" i="21"/>
  <c r="BY172" i="21" s="1"/>
  <c r="BY134" i="21"/>
  <c r="BY179" i="21" s="1"/>
  <c r="BY135" i="21"/>
  <c r="BY180" i="21" s="1"/>
  <c r="BY139" i="21"/>
  <c r="BY184" i="21" s="1"/>
  <c r="BY137" i="21"/>
  <c r="BY182" i="21" s="1"/>
  <c r="BY136" i="21"/>
  <c r="BY181" i="21" s="1"/>
  <c r="BY131" i="21"/>
  <c r="BY140" i="21"/>
  <c r="BY185" i="21" s="1"/>
  <c r="BY126" i="21"/>
  <c r="BY171" i="21" s="1"/>
  <c r="BY121" i="21"/>
  <c r="BY166" i="21" s="1"/>
  <c r="BY124" i="21"/>
  <c r="BY169" i="21" s="1"/>
  <c r="BY125" i="21"/>
  <c r="BY170" i="21" s="1"/>
  <c r="BY129" i="21"/>
  <c r="BY174" i="21" s="1"/>
  <c r="BY128" i="21"/>
  <c r="BY173" i="21" s="1"/>
  <c r="BY132" i="21"/>
  <c r="BY177" i="21" s="1"/>
  <c r="BY120" i="21"/>
  <c r="BY116" i="21"/>
  <c r="BY117" i="21"/>
  <c r="BY162" i="21" s="1"/>
  <c r="BY118" i="21"/>
  <c r="BY163" i="21" s="1"/>
  <c r="BY123" i="21"/>
  <c r="BY119" i="21"/>
  <c r="BY164" i="21" s="1"/>
  <c r="BY111" i="21"/>
  <c r="BY156" i="21" s="1"/>
  <c r="BY133" i="21"/>
  <c r="BY178" i="21" s="1"/>
  <c r="BY114" i="21"/>
  <c r="BY159" i="21" s="1"/>
  <c r="BY110" i="21"/>
  <c r="BY113" i="21"/>
  <c r="BY158" i="21" s="1"/>
  <c r="BY112" i="21"/>
  <c r="BY157" i="21" s="1"/>
  <c r="CG151" i="21"/>
  <c r="CG196" i="21" s="1"/>
  <c r="CG147" i="21"/>
  <c r="CG192" i="21" s="1"/>
  <c r="CG148" i="21"/>
  <c r="CG193" i="21" s="1"/>
  <c r="CG149" i="21"/>
  <c r="CG194" i="21" s="1"/>
  <c r="CG150" i="21"/>
  <c r="CG195" i="21" s="1"/>
  <c r="CG146" i="21"/>
  <c r="CG191" i="21" s="1"/>
  <c r="CG138" i="21"/>
  <c r="CG183" i="21" s="1"/>
  <c r="CG142" i="21"/>
  <c r="CG144" i="21"/>
  <c r="CG189" i="21" s="1"/>
  <c r="CG135" i="21"/>
  <c r="CG180" i="21" s="1"/>
  <c r="CG139" i="21"/>
  <c r="CG184" i="21" s="1"/>
  <c r="CG127" i="21"/>
  <c r="CG172" i="21" s="1"/>
  <c r="CG145" i="21"/>
  <c r="CG190" i="21" s="1"/>
  <c r="CG134" i="21"/>
  <c r="CG179" i="21" s="1"/>
  <c r="CG140" i="21"/>
  <c r="CG185" i="21" s="1"/>
  <c r="CG131" i="21"/>
  <c r="CG128" i="21"/>
  <c r="CG173" i="21" s="1"/>
  <c r="CG121" i="21"/>
  <c r="CG166" i="21" s="1"/>
  <c r="CG124" i="21"/>
  <c r="CG169" i="21" s="1"/>
  <c r="CG143" i="21"/>
  <c r="CG188" i="21" s="1"/>
  <c r="CG132" i="21"/>
  <c r="CG177" i="21" s="1"/>
  <c r="CG125" i="21"/>
  <c r="CG170" i="21" s="1"/>
  <c r="CG137" i="21"/>
  <c r="CG182" i="21" s="1"/>
  <c r="CG136" i="21"/>
  <c r="CG181" i="21" s="1"/>
  <c r="CG133" i="21"/>
  <c r="CG178" i="21" s="1"/>
  <c r="CG129" i="21"/>
  <c r="CG174" i="21" s="1"/>
  <c r="CG120" i="21"/>
  <c r="CG116" i="21"/>
  <c r="CG126" i="21"/>
  <c r="CG171" i="21" s="1"/>
  <c r="CG117" i="21"/>
  <c r="CG162" i="21" s="1"/>
  <c r="CG118" i="21"/>
  <c r="CG163" i="21" s="1"/>
  <c r="CG111" i="21"/>
  <c r="CG156" i="21" s="1"/>
  <c r="CG119" i="21"/>
  <c r="CG164" i="21" s="1"/>
  <c r="CG114" i="21"/>
  <c r="CG159" i="21" s="1"/>
  <c r="CG110" i="21"/>
  <c r="CG113" i="21"/>
  <c r="CG158" i="21" s="1"/>
  <c r="CG112" i="21"/>
  <c r="CG157" i="21" s="1"/>
  <c r="CG123" i="21"/>
  <c r="CO151" i="21"/>
  <c r="CO196" i="21" s="1"/>
  <c r="CO147" i="21"/>
  <c r="CO192" i="21" s="1"/>
  <c r="CO148" i="21"/>
  <c r="CO193" i="21" s="1"/>
  <c r="CO149" i="21"/>
  <c r="CO194" i="21" s="1"/>
  <c r="CO146" i="21"/>
  <c r="CO191" i="21" s="1"/>
  <c r="CO138" i="21"/>
  <c r="CO183" i="21" s="1"/>
  <c r="CO145" i="21"/>
  <c r="CO190" i="21" s="1"/>
  <c r="CO144" i="21"/>
  <c r="CO189" i="21" s="1"/>
  <c r="CO143" i="21"/>
  <c r="CO188" i="21" s="1"/>
  <c r="CO142" i="21"/>
  <c r="CO150" i="21"/>
  <c r="CO195" i="21" s="1"/>
  <c r="CO127" i="21"/>
  <c r="CO172" i="21" s="1"/>
  <c r="CO134" i="21"/>
  <c r="CO179" i="21" s="1"/>
  <c r="CO135" i="21"/>
  <c r="CO180" i="21" s="1"/>
  <c r="CO136" i="21"/>
  <c r="CO181" i="21" s="1"/>
  <c r="CO131" i="21"/>
  <c r="CO137" i="21"/>
  <c r="CO182" i="21" s="1"/>
  <c r="CO139" i="21"/>
  <c r="CO184" i="21" s="1"/>
  <c r="CO132" i="21"/>
  <c r="CO177" i="21" s="1"/>
  <c r="CO121" i="21"/>
  <c r="CO166" i="21" s="1"/>
  <c r="CO140" i="21"/>
  <c r="CO185" i="21" s="1"/>
  <c r="CO124" i="21"/>
  <c r="CO169" i="21" s="1"/>
  <c r="CO133" i="21"/>
  <c r="CO178" i="21" s="1"/>
  <c r="CO128" i="21"/>
  <c r="CO173" i="21" s="1"/>
  <c r="CO125" i="21"/>
  <c r="CO170" i="21" s="1"/>
  <c r="CO126" i="21"/>
  <c r="CO171" i="21" s="1"/>
  <c r="CO120" i="21"/>
  <c r="CO116" i="21"/>
  <c r="CO117" i="21"/>
  <c r="CO162" i="21" s="1"/>
  <c r="CO118" i="21"/>
  <c r="CO163" i="21" s="1"/>
  <c r="CO123" i="21"/>
  <c r="CO111" i="21"/>
  <c r="CO156" i="21" s="1"/>
  <c r="CO129" i="21"/>
  <c r="CO174" i="21" s="1"/>
  <c r="CO114" i="21"/>
  <c r="CO159" i="21" s="1"/>
  <c r="CO110" i="21"/>
  <c r="CO112" i="21"/>
  <c r="CO157" i="21" s="1"/>
  <c r="CO119" i="21"/>
  <c r="CO164" i="21" s="1"/>
  <c r="CO113" i="21"/>
  <c r="CO158" i="21" s="1"/>
  <c r="BZ151" i="21"/>
  <c r="BZ196" i="21" s="1"/>
  <c r="BZ147" i="21"/>
  <c r="BZ192" i="21" s="1"/>
  <c r="BZ143" i="21"/>
  <c r="BZ188" i="21" s="1"/>
  <c r="BZ148" i="21"/>
  <c r="BZ193" i="21" s="1"/>
  <c r="BZ144" i="21"/>
  <c r="BZ189" i="21" s="1"/>
  <c r="BZ149" i="21"/>
  <c r="BZ194" i="21" s="1"/>
  <c r="BZ145" i="21"/>
  <c r="BZ190" i="21" s="1"/>
  <c r="BZ150" i="21"/>
  <c r="BZ195" i="21" s="1"/>
  <c r="BZ146" i="21"/>
  <c r="BZ191" i="21" s="1"/>
  <c r="BZ138" i="21"/>
  <c r="BZ183" i="21" s="1"/>
  <c r="BZ139" i="21"/>
  <c r="BZ184" i="21" s="1"/>
  <c r="BZ140" i="21"/>
  <c r="BZ185" i="21" s="1"/>
  <c r="BZ136" i="21"/>
  <c r="BZ181" i="21" s="1"/>
  <c r="BZ137" i="21"/>
  <c r="BZ182" i="21" s="1"/>
  <c r="BZ133" i="21"/>
  <c r="BZ178" i="21" s="1"/>
  <c r="BZ134" i="21"/>
  <c r="BZ179" i="21" s="1"/>
  <c r="BZ135" i="21"/>
  <c r="BZ180" i="21" s="1"/>
  <c r="BZ142" i="21"/>
  <c r="BZ129" i="21"/>
  <c r="BZ174" i="21" s="1"/>
  <c r="BZ124" i="21"/>
  <c r="BZ169" i="21" s="1"/>
  <c r="BZ128" i="21"/>
  <c r="BZ173" i="21" s="1"/>
  <c r="BZ127" i="21"/>
  <c r="BZ172" i="21" s="1"/>
  <c r="BZ132" i="21"/>
  <c r="BZ177" i="21" s="1"/>
  <c r="BZ125" i="21"/>
  <c r="BZ170" i="21" s="1"/>
  <c r="BZ118" i="21"/>
  <c r="BZ163" i="21" s="1"/>
  <c r="BZ126" i="21"/>
  <c r="BZ171" i="21" s="1"/>
  <c r="BZ123" i="21"/>
  <c r="BZ119" i="21"/>
  <c r="BZ164" i="21" s="1"/>
  <c r="BZ120" i="21"/>
  <c r="BZ116" i="21"/>
  <c r="BZ112" i="21"/>
  <c r="BZ157" i="21" s="1"/>
  <c r="BZ117" i="21"/>
  <c r="BZ162" i="21" s="1"/>
  <c r="BZ113" i="21"/>
  <c r="BZ158" i="21" s="1"/>
  <c r="BZ131" i="21"/>
  <c r="BZ121" i="21"/>
  <c r="BZ166" i="21" s="1"/>
  <c r="BZ110" i="21"/>
  <c r="BZ111" i="21"/>
  <c r="BZ156" i="21" s="1"/>
  <c r="BZ114" i="21"/>
  <c r="BZ159" i="21" s="1"/>
  <c r="CH151" i="21"/>
  <c r="CH196" i="21" s="1"/>
  <c r="CH147" i="21"/>
  <c r="CH192" i="21" s="1"/>
  <c r="CH143" i="21"/>
  <c r="CH188" i="21" s="1"/>
  <c r="CH148" i="21"/>
  <c r="CH193" i="21" s="1"/>
  <c r="CH144" i="21"/>
  <c r="CH189" i="21" s="1"/>
  <c r="CH149" i="21"/>
  <c r="CH194" i="21" s="1"/>
  <c r="CH145" i="21"/>
  <c r="CH190" i="21" s="1"/>
  <c r="CH150" i="21"/>
  <c r="CH195" i="21" s="1"/>
  <c r="CH146" i="21"/>
  <c r="CH191" i="21" s="1"/>
  <c r="CH138" i="21"/>
  <c r="CH183" i="21" s="1"/>
  <c r="CH139" i="21"/>
  <c r="CH184" i="21" s="1"/>
  <c r="CH140" i="21"/>
  <c r="CH185" i="21" s="1"/>
  <c r="CH136" i="21"/>
  <c r="CH181" i="21" s="1"/>
  <c r="CH137" i="21"/>
  <c r="CH182" i="21" s="1"/>
  <c r="CH133" i="21"/>
  <c r="CH178" i="21" s="1"/>
  <c r="CH142" i="21"/>
  <c r="CH134" i="21"/>
  <c r="CH179" i="21" s="1"/>
  <c r="CH129" i="21"/>
  <c r="CH174" i="21" s="1"/>
  <c r="CH124" i="21"/>
  <c r="CH169" i="21" s="1"/>
  <c r="CH126" i="21"/>
  <c r="CH171" i="21" s="1"/>
  <c r="CH123" i="21"/>
  <c r="CH127" i="21"/>
  <c r="CH172" i="21" s="1"/>
  <c r="CH121" i="21"/>
  <c r="CH166" i="21" s="1"/>
  <c r="CH135" i="21"/>
  <c r="CH180" i="21" s="1"/>
  <c r="CH128" i="21"/>
  <c r="CH173" i="21" s="1"/>
  <c r="CH118" i="21"/>
  <c r="CH163" i="21" s="1"/>
  <c r="CH131" i="21"/>
  <c r="CH119" i="21"/>
  <c r="CH164" i="21" s="1"/>
  <c r="CH132" i="21"/>
  <c r="CH177" i="21" s="1"/>
  <c r="CH120" i="21"/>
  <c r="CH116" i="21"/>
  <c r="CH117" i="21"/>
  <c r="CH162" i="21" s="1"/>
  <c r="CH112" i="21"/>
  <c r="CH157" i="21" s="1"/>
  <c r="CH113" i="21"/>
  <c r="CH158" i="21" s="1"/>
  <c r="CH114" i="21"/>
  <c r="CH159" i="21" s="1"/>
  <c r="CH110" i="21"/>
  <c r="CH111" i="21"/>
  <c r="CH156" i="21" s="1"/>
  <c r="CH125" i="21"/>
  <c r="CH170" i="21" s="1"/>
  <c r="CP151" i="21"/>
  <c r="CP196" i="21" s="1"/>
  <c r="CP147" i="21"/>
  <c r="CP192" i="21" s="1"/>
  <c r="CP143" i="21"/>
  <c r="CP188" i="21" s="1"/>
  <c r="CP148" i="21"/>
  <c r="CP193" i="21" s="1"/>
  <c r="CP144" i="21"/>
  <c r="CP189" i="21" s="1"/>
  <c r="CP149" i="21"/>
  <c r="CP194" i="21" s="1"/>
  <c r="CP145" i="21"/>
  <c r="CP190" i="21" s="1"/>
  <c r="CP150" i="21"/>
  <c r="CP195" i="21" s="1"/>
  <c r="CP146" i="21"/>
  <c r="CP191" i="21" s="1"/>
  <c r="CP138" i="21"/>
  <c r="CP183" i="21" s="1"/>
  <c r="CP139" i="21"/>
  <c r="CP184" i="21" s="1"/>
  <c r="CP140" i="21"/>
  <c r="CP185" i="21" s="1"/>
  <c r="CP136" i="21"/>
  <c r="CP181" i="21" s="1"/>
  <c r="CP137" i="21"/>
  <c r="CP182" i="21" s="1"/>
  <c r="CP133" i="21"/>
  <c r="CP178" i="21" s="1"/>
  <c r="CP134" i="21"/>
  <c r="CP179" i="21" s="1"/>
  <c r="CP135" i="21"/>
  <c r="CP180" i="21" s="1"/>
  <c r="CP131" i="21"/>
  <c r="CP129" i="21"/>
  <c r="CP174" i="21" s="1"/>
  <c r="CP142" i="21"/>
  <c r="CP127" i="21"/>
  <c r="CP172" i="21" s="1"/>
  <c r="CP124" i="21"/>
  <c r="CP169" i="21" s="1"/>
  <c r="CP126" i="21"/>
  <c r="CP171" i="21" s="1"/>
  <c r="CP128" i="21"/>
  <c r="CP173" i="21" s="1"/>
  <c r="CP125" i="21"/>
  <c r="CP170" i="21" s="1"/>
  <c r="CP118" i="21"/>
  <c r="CP163" i="21" s="1"/>
  <c r="CP123" i="21"/>
  <c r="CP119" i="21"/>
  <c r="CP164" i="21" s="1"/>
  <c r="CP120" i="21"/>
  <c r="CP116" i="21"/>
  <c r="CP112" i="21"/>
  <c r="CP157" i="21" s="1"/>
  <c r="CP121" i="21"/>
  <c r="CP166" i="21" s="1"/>
  <c r="CP113" i="21"/>
  <c r="CP158" i="21" s="1"/>
  <c r="CP132" i="21"/>
  <c r="CP177" i="21" s="1"/>
  <c r="CP110" i="21"/>
  <c r="CP117" i="21"/>
  <c r="CP162" i="21" s="1"/>
  <c r="CP111" i="21"/>
  <c r="CP156" i="21" s="1"/>
  <c r="CP114" i="21"/>
  <c r="CP159" i="21" s="1"/>
  <c r="CA104" i="21"/>
  <c r="CA107" i="21" s="1"/>
  <c r="CA278" i="21" s="1"/>
  <c r="CA105" i="21"/>
  <c r="CA108" i="21" s="1"/>
  <c r="CI104" i="21"/>
  <c r="CI107" i="21" s="1"/>
  <c r="CI278" i="21" s="1"/>
  <c r="CI105" i="21"/>
  <c r="CI108" i="21" s="1"/>
  <c r="CQ104" i="21"/>
  <c r="CQ107" i="21" s="1"/>
  <c r="CQ278" i="21" s="1"/>
  <c r="CQ105" i="21"/>
  <c r="CQ108" i="21" s="1"/>
  <c r="CC105" i="21"/>
  <c r="CC108" i="21" s="1"/>
  <c r="CC104" i="21"/>
  <c r="CC107" i="21" s="1"/>
  <c r="CC278" i="21" s="1"/>
  <c r="CK105" i="21"/>
  <c r="CK108" i="21" s="1"/>
  <c r="CK104" i="21"/>
  <c r="CK107" i="21" s="1"/>
  <c r="CK278" i="21" s="1"/>
  <c r="CS105" i="21"/>
  <c r="CS108" i="21" s="1"/>
  <c r="CS104" i="21"/>
  <c r="CS107" i="21" s="1"/>
  <c r="CS278" i="21" s="1"/>
  <c r="CB104" i="21"/>
  <c r="CB107" i="21" s="1"/>
  <c r="CB278" i="21" s="1"/>
  <c r="CB105" i="21"/>
  <c r="CB108" i="21" s="1"/>
  <c r="Z224" i="21"/>
  <c r="AA301" i="21" s="1"/>
  <c r="BV105" i="21"/>
  <c r="BV108" i="21" s="1"/>
  <c r="BV104" i="21"/>
  <c r="BV107" i="21" s="1"/>
  <c r="BV278" i="21" s="1"/>
  <c r="CD105" i="21"/>
  <c r="CD108" i="21" s="1"/>
  <c r="CD104" i="21"/>
  <c r="CD107" i="21" s="1"/>
  <c r="CD278" i="21" s="1"/>
  <c r="CL105" i="21"/>
  <c r="CL108" i="21" s="1"/>
  <c r="CL104" i="21"/>
  <c r="CL107" i="21" s="1"/>
  <c r="CL278" i="21" s="1"/>
  <c r="CT105" i="21"/>
  <c r="CT108" i="21" s="1"/>
  <c r="CT104" i="21"/>
  <c r="CT107" i="21" s="1"/>
  <c r="CT278" i="21" s="1"/>
  <c r="AA226" i="21"/>
  <c r="AA263" i="21" s="1"/>
  <c r="AA228" i="21"/>
  <c r="AA265" i="21" s="1"/>
  <c r="AA227" i="21"/>
  <c r="AA264" i="21" s="1"/>
  <c r="BW105" i="21"/>
  <c r="BW108" i="21" s="1"/>
  <c r="BW104" i="21"/>
  <c r="BW107" i="21" s="1"/>
  <c r="BW278" i="21" s="1"/>
  <c r="CE105" i="21"/>
  <c r="CE108" i="21" s="1"/>
  <c r="CE104" i="21"/>
  <c r="CE107" i="21" s="1"/>
  <c r="CE278" i="21" s="1"/>
  <c r="CM105" i="21"/>
  <c r="CM108" i="21" s="1"/>
  <c r="CM104" i="21"/>
  <c r="CM107" i="21" s="1"/>
  <c r="CM278" i="21" s="1"/>
  <c r="CJ104" i="21"/>
  <c r="CJ107" i="21" s="1"/>
  <c r="CJ278" i="21" s="1"/>
  <c r="CJ105" i="21"/>
  <c r="CJ108" i="21" s="1"/>
  <c r="BX104" i="21"/>
  <c r="BX107" i="21" s="1"/>
  <c r="BX278" i="21" s="1"/>
  <c r="BX105" i="21"/>
  <c r="BX108" i="21" s="1"/>
  <c r="CF104" i="21"/>
  <c r="CF107" i="21" s="1"/>
  <c r="CF278" i="21" s="1"/>
  <c r="CF105" i="21"/>
  <c r="CF108" i="21" s="1"/>
  <c r="CN104" i="21"/>
  <c r="CN107" i="21" s="1"/>
  <c r="CN278" i="21" s="1"/>
  <c r="CN105" i="21"/>
  <c r="CN108" i="21" s="1"/>
  <c r="BY104" i="21"/>
  <c r="BY107" i="21" s="1"/>
  <c r="BY278" i="21" s="1"/>
  <c r="BY105" i="21"/>
  <c r="BY108" i="21" s="1"/>
  <c r="CG104" i="21"/>
  <c r="CG107" i="21" s="1"/>
  <c r="CG278" i="21" s="1"/>
  <c r="CG105" i="21"/>
  <c r="CG108" i="21" s="1"/>
  <c r="CO104" i="21"/>
  <c r="CO107" i="21" s="1"/>
  <c r="CO278" i="21" s="1"/>
  <c r="CO105" i="21"/>
  <c r="CO108" i="21" s="1"/>
  <c r="CR104" i="21"/>
  <c r="CR107" i="21" s="1"/>
  <c r="CR278" i="21" s="1"/>
  <c r="CR105" i="21"/>
  <c r="CR108" i="21" s="1"/>
  <c r="BZ104" i="21"/>
  <c r="BZ107" i="21" s="1"/>
  <c r="BZ278" i="21" s="1"/>
  <c r="BZ105" i="21"/>
  <c r="BZ108" i="21" s="1"/>
  <c r="CH104" i="21"/>
  <c r="CH107" i="21" s="1"/>
  <c r="CH278" i="21" s="1"/>
  <c r="CH105" i="21"/>
  <c r="CH108" i="21" s="1"/>
  <c r="CP104" i="21"/>
  <c r="CP107" i="21" s="1"/>
  <c r="CP278" i="21" s="1"/>
  <c r="CP105" i="21"/>
  <c r="CP108" i="21" s="1"/>
  <c r="AC215" i="14"/>
  <c r="AD215" i="14" s="1"/>
  <c r="BQ215" i="20" s="1"/>
  <c r="BS215" i="20"/>
  <c r="Z227" i="21"/>
  <c r="Z304" i="21" s="1"/>
  <c r="BS227" i="21"/>
  <c r="BS264" i="21" s="1"/>
  <c r="BS224" i="21"/>
  <c r="BT301" i="21" s="1"/>
  <c r="BS226" i="21"/>
  <c r="BS263" i="21" s="1"/>
  <c r="BS228" i="21"/>
  <c r="BS265" i="21" s="1"/>
  <c r="CR226" i="21"/>
  <c r="CR263" i="21" s="1"/>
  <c r="CR227" i="21"/>
  <c r="CR264" i="21" s="1"/>
  <c r="CR225" i="21"/>
  <c r="CR262" i="21" s="1"/>
  <c r="CR228" i="21"/>
  <c r="CR265" i="21" s="1"/>
  <c r="CR223" i="21"/>
  <c r="CR216" i="21"/>
  <c r="CR211" i="21"/>
  <c r="CR248" i="21" s="1"/>
  <c r="CR212" i="21"/>
  <c r="CR249" i="21" s="1"/>
  <c r="CR217" i="21"/>
  <c r="CR254" i="21" s="1"/>
  <c r="CR210" i="21"/>
  <c r="CR247" i="21" s="1"/>
  <c r="CR224" i="21"/>
  <c r="CR205" i="21"/>
  <c r="CR242" i="21" s="1"/>
  <c r="CR206" i="21"/>
  <c r="CR243" i="21" s="1"/>
  <c r="CR209" i="21"/>
  <c r="CR246" i="21" s="1"/>
  <c r="CR207" i="21"/>
  <c r="CR244" i="21" s="1"/>
  <c r="CR203" i="21"/>
  <c r="CR204" i="21"/>
  <c r="CR241" i="21" s="1"/>
  <c r="CR200" i="21"/>
  <c r="CR201" i="21"/>
  <c r="CR208" i="21"/>
  <c r="CR245" i="21" s="1"/>
  <c r="AG228" i="21"/>
  <c r="AG265" i="21" s="1"/>
  <c r="AG227" i="21"/>
  <c r="AG264" i="21" s="1"/>
  <c r="AG224" i="21"/>
  <c r="AH301" i="21" s="1"/>
  <c r="AG226" i="21"/>
  <c r="AG263" i="21" s="1"/>
  <c r="AO228" i="21"/>
  <c r="AO265" i="21" s="1"/>
  <c r="AO227" i="21"/>
  <c r="AO264" i="21" s="1"/>
  <c r="AO224" i="21"/>
  <c r="AP301" i="21" s="1"/>
  <c r="AO226" i="21"/>
  <c r="AO263" i="21" s="1"/>
  <c r="AW228" i="21"/>
  <c r="AW265" i="21" s="1"/>
  <c r="AW227" i="21"/>
  <c r="AW264" i="21" s="1"/>
  <c r="AW224" i="21"/>
  <c r="AX301" i="21" s="1"/>
  <c r="AW226" i="21"/>
  <c r="AW263" i="21" s="1"/>
  <c r="BE228" i="21"/>
  <c r="BE265" i="21" s="1"/>
  <c r="BE227" i="21"/>
  <c r="BE264" i="21" s="1"/>
  <c r="BE226" i="21"/>
  <c r="BE263" i="21" s="1"/>
  <c r="BE224" i="21"/>
  <c r="BF301" i="21" s="1"/>
  <c r="BM228" i="21"/>
  <c r="BM265" i="21" s="1"/>
  <c r="BM227" i="21"/>
  <c r="BM264" i="21" s="1"/>
  <c r="BM224" i="21"/>
  <c r="BN301" i="21" s="1"/>
  <c r="BM226" i="21"/>
  <c r="BM263" i="21" s="1"/>
  <c r="BU228" i="21"/>
  <c r="BU265" i="21" s="1"/>
  <c r="BU226" i="21"/>
  <c r="BU263" i="21" s="1"/>
  <c r="BU224" i="21"/>
  <c r="BU227" i="21"/>
  <c r="BU264" i="21" s="1"/>
  <c r="CC228" i="21"/>
  <c r="CC265" i="21" s="1"/>
  <c r="CC225" i="21"/>
  <c r="CC262" i="21" s="1"/>
  <c r="CC227" i="21"/>
  <c r="CC264" i="21" s="1"/>
  <c r="CC226" i="21"/>
  <c r="CC263" i="21" s="1"/>
  <c r="CC224" i="21"/>
  <c r="CC216" i="21"/>
  <c r="CC223" i="21"/>
  <c r="CC211" i="21"/>
  <c r="CC248" i="21" s="1"/>
  <c r="CC217" i="21"/>
  <c r="CC254" i="21" s="1"/>
  <c r="CC207" i="21"/>
  <c r="CC244" i="21" s="1"/>
  <c r="CC212" i="21"/>
  <c r="CC249" i="21" s="1"/>
  <c r="CC208" i="21"/>
  <c r="CC245" i="21" s="1"/>
  <c r="CC210" i="21"/>
  <c r="CC247" i="21" s="1"/>
  <c r="CC206" i="21"/>
  <c r="CC243" i="21" s="1"/>
  <c r="CC205" i="21"/>
  <c r="CC242" i="21" s="1"/>
  <c r="CC203" i="21"/>
  <c r="CC204" i="21"/>
  <c r="CC241" i="21" s="1"/>
  <c r="CC200" i="21"/>
  <c r="CC201" i="21"/>
  <c r="CC209" i="21"/>
  <c r="CC246" i="21" s="1"/>
  <c r="CK228" i="21"/>
  <c r="CK265" i="21" s="1"/>
  <c r="CK226" i="21"/>
  <c r="CK263" i="21" s="1"/>
  <c r="CK225" i="21"/>
  <c r="CK262" i="21" s="1"/>
  <c r="CK216" i="21"/>
  <c r="CK227" i="21"/>
  <c r="CK264" i="21" s="1"/>
  <c r="CK224" i="21"/>
  <c r="CK217" i="21"/>
  <c r="CK254" i="21" s="1"/>
  <c r="CK211" i="21"/>
  <c r="CK248" i="21" s="1"/>
  <c r="CK223" i="21"/>
  <c r="CK212" i="21"/>
  <c r="CK249" i="21" s="1"/>
  <c r="CK210" i="21"/>
  <c r="CK247" i="21" s="1"/>
  <c r="CK209" i="21"/>
  <c r="CK246" i="21" s="1"/>
  <c r="CK207" i="21"/>
  <c r="CK244" i="21" s="1"/>
  <c r="CK208" i="21"/>
  <c r="CK245" i="21" s="1"/>
  <c r="CK204" i="21"/>
  <c r="CK241" i="21" s="1"/>
  <c r="CK203" i="21"/>
  <c r="CK206" i="21"/>
  <c r="CK243" i="21" s="1"/>
  <c r="CK205" i="21"/>
  <c r="CK242" i="21" s="1"/>
  <c r="CK200" i="21"/>
  <c r="CK201" i="21"/>
  <c r="CS228" i="21"/>
  <c r="CS265" i="21" s="1"/>
  <c r="CS227" i="21"/>
  <c r="CS264" i="21" s="1"/>
  <c r="CS225" i="21"/>
  <c r="CS262" i="21" s="1"/>
  <c r="CS226" i="21"/>
  <c r="CS263" i="21" s="1"/>
  <c r="CS224" i="21"/>
  <c r="CS216" i="21"/>
  <c r="CS211" i="21"/>
  <c r="CS248" i="21" s="1"/>
  <c r="CS217" i="21"/>
  <c r="CS254" i="21" s="1"/>
  <c r="CS223" i="21"/>
  <c r="CS212" i="21"/>
  <c r="CS249" i="21" s="1"/>
  <c r="CS209" i="21"/>
  <c r="CS246" i="21" s="1"/>
  <c r="CS207" i="21"/>
  <c r="CS244" i="21" s="1"/>
  <c r="CS208" i="21"/>
  <c r="CS245" i="21" s="1"/>
  <c r="CS203" i="21"/>
  <c r="CS206" i="21"/>
  <c r="CS243" i="21" s="1"/>
  <c r="CS205" i="21"/>
  <c r="CS242" i="21" s="1"/>
  <c r="CS204" i="21"/>
  <c r="CS241" i="21" s="1"/>
  <c r="CS200" i="21"/>
  <c r="CS201" i="21"/>
  <c r="CS210" i="21"/>
  <c r="CS247" i="21" s="1"/>
  <c r="AM227" i="21"/>
  <c r="AM264" i="21" s="1"/>
  <c r="AM224" i="21"/>
  <c r="AN301" i="21" s="1"/>
  <c r="AM228" i="21"/>
  <c r="AM265" i="21" s="1"/>
  <c r="AM226" i="21"/>
  <c r="AM263" i="21" s="1"/>
  <c r="BK227" i="21"/>
  <c r="BK264" i="21" s="1"/>
  <c r="BK224" i="21"/>
  <c r="BL301" i="21" s="1"/>
  <c r="BK226" i="21"/>
  <c r="BK263" i="21" s="1"/>
  <c r="BK228" i="21"/>
  <c r="BK265" i="21" s="1"/>
  <c r="CI227" i="21"/>
  <c r="CI264" i="21" s="1"/>
  <c r="CI224" i="21"/>
  <c r="CI226" i="21"/>
  <c r="CI263" i="21" s="1"/>
  <c r="CI228" i="21"/>
  <c r="CI265" i="21" s="1"/>
  <c r="CI225" i="21"/>
  <c r="CI262" i="21" s="1"/>
  <c r="CI217" i="21"/>
  <c r="CI254" i="21" s="1"/>
  <c r="CI210" i="21"/>
  <c r="CI247" i="21" s="1"/>
  <c r="CI216" i="21"/>
  <c r="CI212" i="21"/>
  <c r="CI249" i="21" s="1"/>
  <c r="CI223" i="21"/>
  <c r="CI211" i="21"/>
  <c r="CI248" i="21" s="1"/>
  <c r="CI206" i="21"/>
  <c r="CI243" i="21" s="1"/>
  <c r="CI209" i="21"/>
  <c r="CI246" i="21" s="1"/>
  <c r="CI207" i="21"/>
  <c r="CI244" i="21" s="1"/>
  <c r="CI205" i="21"/>
  <c r="CI242" i="21" s="1"/>
  <c r="CI204" i="21"/>
  <c r="CI241" i="21" s="1"/>
  <c r="CI203" i="21"/>
  <c r="CI208" i="21"/>
  <c r="CI245" i="21" s="1"/>
  <c r="CI201" i="21"/>
  <c r="CI200" i="21"/>
  <c r="AF227" i="21"/>
  <c r="AF264" i="21" s="1"/>
  <c r="AF228" i="21"/>
  <c r="AF265" i="21" s="1"/>
  <c r="AF226" i="21"/>
  <c r="AF263" i="21" s="1"/>
  <c r="AF224" i="21"/>
  <c r="AG301" i="21" s="1"/>
  <c r="CJ226" i="21"/>
  <c r="CJ263" i="21" s="1"/>
  <c r="CJ225" i="21"/>
  <c r="CJ262" i="21" s="1"/>
  <c r="CJ228" i="21"/>
  <c r="CJ265" i="21" s="1"/>
  <c r="CJ227" i="21"/>
  <c r="CJ264" i="21" s="1"/>
  <c r="CJ223" i="21"/>
  <c r="CJ216" i="21"/>
  <c r="CJ224" i="21"/>
  <c r="CJ217" i="21"/>
  <c r="CJ254" i="21" s="1"/>
  <c r="CJ211" i="21"/>
  <c r="CJ248" i="21" s="1"/>
  <c r="CJ212" i="21"/>
  <c r="CJ249" i="21" s="1"/>
  <c r="CJ210" i="21"/>
  <c r="CJ247" i="21" s="1"/>
  <c r="CJ205" i="21"/>
  <c r="CJ242" i="21" s="1"/>
  <c r="CJ206" i="21"/>
  <c r="CJ243" i="21" s="1"/>
  <c r="CJ209" i="21"/>
  <c r="CJ246" i="21" s="1"/>
  <c r="CJ207" i="21"/>
  <c r="CJ244" i="21" s="1"/>
  <c r="CJ203" i="21"/>
  <c r="CJ204" i="21"/>
  <c r="CJ241" i="21" s="1"/>
  <c r="CJ208" i="21"/>
  <c r="CJ245" i="21" s="1"/>
  <c r="CJ200" i="21"/>
  <c r="CJ201" i="21"/>
  <c r="Z228" i="21"/>
  <c r="Z305" i="21" s="1"/>
  <c r="Z226" i="21"/>
  <c r="AH228" i="21"/>
  <c r="AH265" i="21" s="1"/>
  <c r="AH226" i="21"/>
  <c r="AH263" i="21" s="1"/>
  <c r="AH227" i="21"/>
  <c r="AH264" i="21" s="1"/>
  <c r="AH224" i="21"/>
  <c r="AI301" i="21" s="1"/>
  <c r="AP228" i="21"/>
  <c r="AP265" i="21" s="1"/>
  <c r="AP227" i="21"/>
  <c r="AP264" i="21" s="1"/>
  <c r="AP224" i="21"/>
  <c r="AQ301" i="21" s="1"/>
  <c r="AP226" i="21"/>
  <c r="AP263" i="21" s="1"/>
  <c r="AX228" i="21"/>
  <c r="AX265" i="21" s="1"/>
  <c r="AX227" i="21"/>
  <c r="AX264" i="21" s="1"/>
  <c r="AX226" i="21"/>
  <c r="AX263" i="21" s="1"/>
  <c r="AX224" i="21"/>
  <c r="AY301" i="21" s="1"/>
  <c r="BF228" i="21"/>
  <c r="BF265" i="21" s="1"/>
  <c r="BF227" i="21"/>
  <c r="BF264" i="21" s="1"/>
  <c r="BF224" i="21"/>
  <c r="BG301" i="21" s="1"/>
  <c r="BF226" i="21"/>
  <c r="BF263" i="21" s="1"/>
  <c r="BN228" i="21"/>
  <c r="BN265" i="21" s="1"/>
  <c r="BN226" i="21"/>
  <c r="BN263" i="21" s="1"/>
  <c r="BN227" i="21"/>
  <c r="BN264" i="21" s="1"/>
  <c r="BN224" i="21"/>
  <c r="BO301" i="21" s="1"/>
  <c r="BV228" i="21"/>
  <c r="BV265" i="21" s="1"/>
  <c r="BV225" i="21"/>
  <c r="BV262" i="21" s="1"/>
  <c r="BV227" i="21"/>
  <c r="BV264" i="21" s="1"/>
  <c r="BV223" i="21"/>
  <c r="BV217" i="21"/>
  <c r="BV254" i="21" s="1"/>
  <c r="BV226" i="21"/>
  <c r="BV263" i="21" s="1"/>
  <c r="BV224" i="21"/>
  <c r="BV212" i="21"/>
  <c r="BV249" i="21" s="1"/>
  <c r="BV216" i="21"/>
  <c r="BV210" i="21"/>
  <c r="BV247" i="21" s="1"/>
  <c r="BV211" i="21"/>
  <c r="BV248" i="21" s="1"/>
  <c r="BV206" i="21"/>
  <c r="BV243" i="21" s="1"/>
  <c r="BV207" i="21"/>
  <c r="BV244" i="21" s="1"/>
  <c r="BV208" i="21"/>
  <c r="BV245" i="21" s="1"/>
  <c r="BV204" i="21"/>
  <c r="BV241" i="21" s="1"/>
  <c r="BV209" i="21"/>
  <c r="BV246" i="21" s="1"/>
  <c r="BV200" i="21"/>
  <c r="BV205" i="21"/>
  <c r="BV242" i="21" s="1"/>
  <c r="BV203" i="21"/>
  <c r="BV201" i="21"/>
  <c r="CD228" i="21"/>
  <c r="CD265" i="21" s="1"/>
  <c r="CD225" i="21"/>
  <c r="CD262" i="21" s="1"/>
  <c r="CD227" i="21"/>
  <c r="CD264" i="21" s="1"/>
  <c r="CD226" i="21"/>
  <c r="CD263" i="21" s="1"/>
  <c r="CD217" i="21"/>
  <c r="CD254" i="21" s="1"/>
  <c r="CD224" i="21"/>
  <c r="CD212" i="21"/>
  <c r="CD249" i="21" s="1"/>
  <c r="CD210" i="21"/>
  <c r="CD247" i="21" s="1"/>
  <c r="CD216" i="21"/>
  <c r="CD211" i="21"/>
  <c r="CD248" i="21" s="1"/>
  <c r="CD209" i="21"/>
  <c r="CD246" i="21" s="1"/>
  <c r="CD206" i="21"/>
  <c r="CD243" i="21" s="1"/>
  <c r="CD207" i="21"/>
  <c r="CD244" i="21" s="1"/>
  <c r="CD208" i="21"/>
  <c r="CD245" i="21" s="1"/>
  <c r="CD204" i="21"/>
  <c r="CD241" i="21" s="1"/>
  <c r="CD205" i="21"/>
  <c r="CD242" i="21" s="1"/>
  <c r="CD200" i="21"/>
  <c r="CD201" i="21"/>
  <c r="CD223" i="21"/>
  <c r="CD203" i="21"/>
  <c r="CL228" i="21"/>
  <c r="CL265" i="21" s="1"/>
  <c r="CL225" i="21"/>
  <c r="CL262" i="21" s="1"/>
  <c r="CL217" i="21"/>
  <c r="CL254" i="21" s="1"/>
  <c r="CL223" i="21"/>
  <c r="CL212" i="21"/>
  <c r="CL249" i="21" s="1"/>
  <c r="CL210" i="21"/>
  <c r="CL247" i="21" s="1"/>
  <c r="CL224" i="21"/>
  <c r="CL211" i="21"/>
  <c r="CL248" i="21" s="1"/>
  <c r="CL206" i="21"/>
  <c r="CL243" i="21" s="1"/>
  <c r="CL207" i="21"/>
  <c r="CL244" i="21" s="1"/>
  <c r="CL226" i="21"/>
  <c r="CL263" i="21" s="1"/>
  <c r="CL208" i="21"/>
  <c r="CL245" i="21" s="1"/>
  <c r="CL204" i="21"/>
  <c r="CL241" i="21" s="1"/>
  <c r="CL203" i="21"/>
  <c r="CL200" i="21"/>
  <c r="CL209" i="21"/>
  <c r="CL246" i="21" s="1"/>
  <c r="CL201" i="21"/>
  <c r="CL227" i="21"/>
  <c r="CL264" i="21" s="1"/>
  <c r="CL216" i="21"/>
  <c r="CL205" i="21"/>
  <c r="CL242" i="21" s="1"/>
  <c r="CT228" i="21"/>
  <c r="CT265" i="21" s="1"/>
  <c r="CT225" i="21"/>
  <c r="CT262" i="21" s="1"/>
  <c r="CT226" i="21"/>
  <c r="CT263" i="21" s="1"/>
  <c r="CT223" i="21"/>
  <c r="CT224" i="21"/>
  <c r="CT227" i="21"/>
  <c r="CT264" i="21" s="1"/>
  <c r="CT217" i="21"/>
  <c r="CT254" i="21" s="1"/>
  <c r="CT212" i="21"/>
  <c r="CT249" i="21" s="1"/>
  <c r="CT216" i="21"/>
  <c r="CT210" i="21"/>
  <c r="CT247" i="21" s="1"/>
  <c r="CT211" i="21"/>
  <c r="CT248" i="21" s="1"/>
  <c r="CT206" i="21"/>
  <c r="CT243" i="21" s="1"/>
  <c r="CT209" i="21"/>
  <c r="CT246" i="21" s="1"/>
  <c r="CT207" i="21"/>
  <c r="CT244" i="21" s="1"/>
  <c r="CT208" i="21"/>
  <c r="CT245" i="21" s="1"/>
  <c r="CT204" i="21"/>
  <c r="CT241" i="21" s="1"/>
  <c r="CT203" i="21"/>
  <c r="CT205" i="21"/>
  <c r="CT242" i="21" s="1"/>
  <c r="CT200" i="21"/>
  <c r="CT201" i="21"/>
  <c r="AE227" i="21"/>
  <c r="AE264" i="21" s="1"/>
  <c r="AE228" i="21"/>
  <c r="AE265" i="21" s="1"/>
  <c r="AE224" i="21"/>
  <c r="AF301" i="21" s="1"/>
  <c r="AE226" i="21"/>
  <c r="AE263" i="21" s="1"/>
  <c r="CQ227" i="21"/>
  <c r="CQ264" i="21" s="1"/>
  <c r="CQ228" i="21"/>
  <c r="CQ265" i="21" s="1"/>
  <c r="CQ224" i="21"/>
  <c r="CQ223" i="21"/>
  <c r="CQ217" i="21"/>
  <c r="CQ254" i="21" s="1"/>
  <c r="CQ210" i="21"/>
  <c r="CQ247" i="21" s="1"/>
  <c r="CQ212" i="21"/>
  <c r="CQ249" i="21" s="1"/>
  <c r="CQ226" i="21"/>
  <c r="CQ263" i="21" s="1"/>
  <c r="CQ225" i="21"/>
  <c r="CQ262" i="21" s="1"/>
  <c r="CQ216" i="21"/>
  <c r="CQ206" i="21"/>
  <c r="CQ243" i="21" s="1"/>
  <c r="CQ209" i="21"/>
  <c r="CQ246" i="21" s="1"/>
  <c r="CQ207" i="21"/>
  <c r="CQ244" i="21" s="1"/>
  <c r="CQ211" i="21"/>
  <c r="CQ248" i="21" s="1"/>
  <c r="CQ208" i="21"/>
  <c r="CQ245" i="21" s="1"/>
  <c r="CQ203" i="21"/>
  <c r="CQ201" i="21"/>
  <c r="CQ205" i="21"/>
  <c r="CQ242" i="21" s="1"/>
  <c r="CQ204" i="21"/>
  <c r="CQ241" i="21" s="1"/>
  <c r="CQ200" i="21"/>
  <c r="BD228" i="21"/>
  <c r="BD265" i="21" s="1"/>
  <c r="BD227" i="21"/>
  <c r="BD264" i="21" s="1"/>
  <c r="BD224" i="21"/>
  <c r="BE301" i="21" s="1"/>
  <c r="BD226" i="21"/>
  <c r="BD263" i="21" s="1"/>
  <c r="BT226" i="21"/>
  <c r="BT263" i="21" s="1"/>
  <c r="BT227" i="21"/>
  <c r="BT264" i="21" s="1"/>
  <c r="BT228" i="21"/>
  <c r="BT265" i="21" s="1"/>
  <c r="BT224" i="21"/>
  <c r="BU301" i="21" s="1"/>
  <c r="AA224" i="21"/>
  <c r="AB301" i="21" s="1"/>
  <c r="AI227" i="21"/>
  <c r="AI264" i="21" s="1"/>
  <c r="AI226" i="21"/>
  <c r="AI263" i="21" s="1"/>
  <c r="AI228" i="21"/>
  <c r="AI265" i="21" s="1"/>
  <c r="AI224" i="21"/>
  <c r="AJ301" i="21" s="1"/>
  <c r="AQ227" i="21"/>
  <c r="AQ264" i="21" s="1"/>
  <c r="AQ228" i="21"/>
  <c r="AQ265" i="21" s="1"/>
  <c r="AQ226" i="21"/>
  <c r="AQ263" i="21" s="1"/>
  <c r="AQ224" i="21"/>
  <c r="AR301" i="21" s="1"/>
  <c r="AY227" i="21"/>
  <c r="AY264" i="21" s="1"/>
  <c r="AY226" i="21"/>
  <c r="AY263" i="21" s="1"/>
  <c r="AY224" i="21"/>
  <c r="AZ301" i="21" s="1"/>
  <c r="AY228" i="21"/>
  <c r="AY265" i="21" s="1"/>
  <c r="BG227" i="21"/>
  <c r="BG264" i="21" s="1"/>
  <c r="BG226" i="21"/>
  <c r="BG263" i="21" s="1"/>
  <c r="BG228" i="21"/>
  <c r="BG265" i="21" s="1"/>
  <c r="BG224" i="21"/>
  <c r="BH301" i="21" s="1"/>
  <c r="BO227" i="21"/>
  <c r="BO264" i="21" s="1"/>
  <c r="BO228" i="21"/>
  <c r="BO265" i="21" s="1"/>
  <c r="BO226" i="21"/>
  <c r="BO263" i="21" s="1"/>
  <c r="BO224" i="21"/>
  <c r="BP301" i="21" s="1"/>
  <c r="BW227" i="21"/>
  <c r="BW264" i="21" s="1"/>
  <c r="BW223" i="21"/>
  <c r="BW216" i="21"/>
  <c r="BW217" i="21"/>
  <c r="BW254" i="21" s="1"/>
  <c r="BW224" i="21"/>
  <c r="BW226" i="21"/>
  <c r="BW263" i="21" s="1"/>
  <c r="BW212" i="21"/>
  <c r="BW249" i="21" s="1"/>
  <c r="BW225" i="21"/>
  <c r="BW262" i="21" s="1"/>
  <c r="BW228" i="21"/>
  <c r="BW265" i="21" s="1"/>
  <c r="BW208" i="21"/>
  <c r="BW245" i="21" s="1"/>
  <c r="BW204" i="21"/>
  <c r="BW241" i="21" s="1"/>
  <c r="BW211" i="21"/>
  <c r="BW248" i="21" s="1"/>
  <c r="BW205" i="21"/>
  <c r="BW242" i="21" s="1"/>
  <c r="BW209" i="21"/>
  <c r="BW246" i="21" s="1"/>
  <c r="BW200" i="21"/>
  <c r="BW203" i="21"/>
  <c r="BW201" i="21"/>
  <c r="BW210" i="21"/>
  <c r="BW247" i="21" s="1"/>
  <c r="BW206" i="21"/>
  <c r="BW243" i="21" s="1"/>
  <c r="BW207" i="21"/>
  <c r="BW244" i="21" s="1"/>
  <c r="CE227" i="21"/>
  <c r="CE264" i="21" s="1"/>
  <c r="CE226" i="21"/>
  <c r="CE263" i="21" s="1"/>
  <c r="CE228" i="21"/>
  <c r="CE265" i="21" s="1"/>
  <c r="CE223" i="21"/>
  <c r="CE225" i="21"/>
  <c r="CE262" i="21" s="1"/>
  <c r="CE224" i="21"/>
  <c r="CE216" i="21"/>
  <c r="CE217" i="21"/>
  <c r="CE254" i="21" s="1"/>
  <c r="CE212" i="21"/>
  <c r="CE249" i="21" s="1"/>
  <c r="CE208" i="21"/>
  <c r="CE245" i="21" s="1"/>
  <c r="CE204" i="21"/>
  <c r="CE241" i="21" s="1"/>
  <c r="CE210" i="21"/>
  <c r="CE247" i="21" s="1"/>
  <c r="CE205" i="21"/>
  <c r="CE242" i="21" s="1"/>
  <c r="CE206" i="21"/>
  <c r="CE243" i="21" s="1"/>
  <c r="CE211" i="21"/>
  <c r="CE248" i="21" s="1"/>
  <c r="CE207" i="21"/>
  <c r="CE244" i="21" s="1"/>
  <c r="CE200" i="21"/>
  <c r="CE201" i="21"/>
  <c r="CE203" i="21"/>
  <c r="CE209" i="21"/>
  <c r="CE246" i="21" s="1"/>
  <c r="CM227" i="21"/>
  <c r="CM264" i="21" s="1"/>
  <c r="CM226" i="21"/>
  <c r="CM263" i="21" s="1"/>
  <c r="CM223" i="21"/>
  <c r="CM228" i="21"/>
  <c r="CM265" i="21" s="1"/>
  <c r="CM216" i="21"/>
  <c r="CM217" i="21"/>
  <c r="CM254" i="21" s="1"/>
  <c r="CM224" i="21"/>
  <c r="CM212" i="21"/>
  <c r="CM249" i="21" s="1"/>
  <c r="CM209" i="21"/>
  <c r="CM246" i="21" s="1"/>
  <c r="CM208" i="21"/>
  <c r="CM245" i="21" s="1"/>
  <c r="CM204" i="21"/>
  <c r="CM241" i="21" s="1"/>
  <c r="CM205" i="21"/>
  <c r="CM242" i="21" s="1"/>
  <c r="CM207" i="21"/>
  <c r="CM244" i="21" s="1"/>
  <c r="CM211" i="21"/>
  <c r="CM248" i="21" s="1"/>
  <c r="CM210" i="21"/>
  <c r="CM247" i="21" s="1"/>
  <c r="CM200" i="21"/>
  <c r="CM201" i="21"/>
  <c r="CM203" i="21"/>
  <c r="CM225" i="21"/>
  <c r="CM262" i="21" s="1"/>
  <c r="CM206" i="21"/>
  <c r="CM243" i="21" s="1"/>
  <c r="BC227" i="21"/>
  <c r="BC264" i="21" s="1"/>
  <c r="BC224" i="21"/>
  <c r="BD301" i="21" s="1"/>
  <c r="BC228" i="21"/>
  <c r="BC265" i="21" s="1"/>
  <c r="BC226" i="21"/>
  <c r="BC263" i="21" s="1"/>
  <c r="AN228" i="21"/>
  <c r="AN265" i="21" s="1"/>
  <c r="AN227" i="21"/>
  <c r="AN264" i="21" s="1"/>
  <c r="AN226" i="21"/>
  <c r="AN263" i="21" s="1"/>
  <c r="AN224" i="21"/>
  <c r="AO301" i="21" s="1"/>
  <c r="BL228" i="21"/>
  <c r="BL265" i="21" s="1"/>
  <c r="BL226" i="21"/>
  <c r="BL263" i="21" s="1"/>
  <c r="BL224" i="21"/>
  <c r="BM301" i="21" s="1"/>
  <c r="BL227" i="21"/>
  <c r="BL264" i="21" s="1"/>
  <c r="AB226" i="21"/>
  <c r="AB263" i="21" s="1"/>
  <c r="AB228" i="21"/>
  <c r="AB265" i="21" s="1"/>
  <c r="AB224" i="21"/>
  <c r="AC301" i="21" s="1"/>
  <c r="AB227" i="21"/>
  <c r="AB264" i="21" s="1"/>
  <c r="AJ226" i="21"/>
  <c r="AJ263" i="21" s="1"/>
  <c r="AJ227" i="21"/>
  <c r="AJ264" i="21" s="1"/>
  <c r="AJ224" i="21"/>
  <c r="AK301" i="21" s="1"/>
  <c r="AJ228" i="21"/>
  <c r="AJ265" i="21" s="1"/>
  <c r="AR228" i="21"/>
  <c r="AR265" i="21" s="1"/>
  <c r="AR227" i="21"/>
  <c r="AR264" i="21" s="1"/>
  <c r="AR226" i="21"/>
  <c r="AR263" i="21" s="1"/>
  <c r="AR224" i="21"/>
  <c r="AS301" i="21" s="1"/>
  <c r="AZ226" i="21"/>
  <c r="AZ263" i="21" s="1"/>
  <c r="AZ228" i="21"/>
  <c r="AZ265" i="21" s="1"/>
  <c r="AZ224" i="21"/>
  <c r="BA301" i="21" s="1"/>
  <c r="AZ227" i="21"/>
  <c r="AZ264" i="21" s="1"/>
  <c r="BH226" i="21"/>
  <c r="BH263" i="21" s="1"/>
  <c r="BH228" i="21"/>
  <c r="BH265" i="21" s="1"/>
  <c r="BH227" i="21"/>
  <c r="BH264" i="21" s="1"/>
  <c r="BH224" i="21"/>
  <c r="BI301" i="21" s="1"/>
  <c r="BP228" i="21"/>
  <c r="BP265" i="21" s="1"/>
  <c r="BP226" i="21"/>
  <c r="BP263" i="21" s="1"/>
  <c r="BP227" i="21"/>
  <c r="BP264" i="21" s="1"/>
  <c r="BP224" i="21"/>
  <c r="BQ301" i="21" s="1"/>
  <c r="BX223" i="21"/>
  <c r="BX226" i="21"/>
  <c r="BX263" i="21" s="1"/>
  <c r="BX228" i="21"/>
  <c r="BX265" i="21" s="1"/>
  <c r="BX225" i="21"/>
  <c r="BX262" i="21" s="1"/>
  <c r="BX227" i="21"/>
  <c r="BX264" i="21" s="1"/>
  <c r="BX209" i="21"/>
  <c r="BX246" i="21" s="1"/>
  <c r="BX216" i="21"/>
  <c r="BX211" i="21"/>
  <c r="BX248" i="21" s="1"/>
  <c r="BX217" i="21"/>
  <c r="BX254" i="21" s="1"/>
  <c r="BX212" i="21"/>
  <c r="BX249" i="21" s="1"/>
  <c r="BX210" i="21"/>
  <c r="BX247" i="21" s="1"/>
  <c r="BX207" i="21"/>
  <c r="BX244" i="21" s="1"/>
  <c r="BX203" i="21"/>
  <c r="BX208" i="21"/>
  <c r="BX245" i="21" s="1"/>
  <c r="BX204" i="21"/>
  <c r="BX241" i="21" s="1"/>
  <c r="BX205" i="21"/>
  <c r="BX242" i="21" s="1"/>
  <c r="BX224" i="21"/>
  <c r="BX200" i="21"/>
  <c r="BX201" i="21"/>
  <c r="BX206" i="21"/>
  <c r="BX243" i="21" s="1"/>
  <c r="CF227" i="21"/>
  <c r="CF264" i="21" s="1"/>
  <c r="CF223" i="21"/>
  <c r="CF225" i="21"/>
  <c r="CF262" i="21" s="1"/>
  <c r="CF228" i="21"/>
  <c r="CF265" i="21" s="1"/>
  <c r="CF224" i="21"/>
  <c r="CF209" i="21"/>
  <c r="CF246" i="21" s="1"/>
  <c r="CF217" i="21"/>
  <c r="CF254" i="21" s="1"/>
  <c r="CF211" i="21"/>
  <c r="CF248" i="21" s="1"/>
  <c r="CF226" i="21"/>
  <c r="CF263" i="21" s="1"/>
  <c r="CF212" i="21"/>
  <c r="CF249" i="21" s="1"/>
  <c r="CF207" i="21"/>
  <c r="CF244" i="21" s="1"/>
  <c r="CF203" i="21"/>
  <c r="CF216" i="21"/>
  <c r="CF208" i="21"/>
  <c r="CF245" i="21" s="1"/>
  <c r="CF204" i="21"/>
  <c r="CF241" i="21" s="1"/>
  <c r="CF210" i="21"/>
  <c r="CF247" i="21" s="1"/>
  <c r="CF205" i="21"/>
  <c r="CF242" i="21" s="1"/>
  <c r="CF206" i="21"/>
  <c r="CF243" i="21" s="1"/>
  <c r="CF200" i="21"/>
  <c r="CF201" i="21"/>
  <c r="CN223" i="21"/>
  <c r="CN228" i="21"/>
  <c r="CN265" i="21" s="1"/>
  <c r="CN227" i="21"/>
  <c r="CN264" i="21" s="1"/>
  <c r="CN226" i="21"/>
  <c r="CN263" i="21" s="1"/>
  <c r="CN225" i="21"/>
  <c r="CN262" i="21" s="1"/>
  <c r="CN224" i="21"/>
  <c r="CN216" i="21"/>
  <c r="CN209" i="21"/>
  <c r="CN246" i="21" s="1"/>
  <c r="CN211" i="21"/>
  <c r="CN248" i="21" s="1"/>
  <c r="CN217" i="21"/>
  <c r="CN254" i="21" s="1"/>
  <c r="CN212" i="21"/>
  <c r="CN249" i="21" s="1"/>
  <c r="CN210" i="21"/>
  <c r="CN247" i="21" s="1"/>
  <c r="CN207" i="21"/>
  <c r="CN244" i="21" s="1"/>
  <c r="CN203" i="21"/>
  <c r="CN208" i="21"/>
  <c r="CN245" i="21" s="1"/>
  <c r="CN204" i="21"/>
  <c r="CN241" i="21" s="1"/>
  <c r="CN205" i="21"/>
  <c r="CN242" i="21" s="1"/>
  <c r="CN200" i="21"/>
  <c r="CN201" i="21"/>
  <c r="CN206" i="21"/>
  <c r="CN243" i="21" s="1"/>
  <c r="AU227" i="21"/>
  <c r="AU264" i="21" s="1"/>
  <c r="AU224" i="21"/>
  <c r="AU225" i="21" s="1"/>
  <c r="AU262" i="21" s="1"/>
  <c r="AU228" i="21"/>
  <c r="AU265" i="21" s="1"/>
  <c r="AU226" i="21"/>
  <c r="AU263" i="21" s="1"/>
  <c r="CA227" i="21"/>
  <c r="CA264" i="21" s="1"/>
  <c r="CA224" i="21"/>
  <c r="CA228" i="21"/>
  <c r="CA265" i="21" s="1"/>
  <c r="CA226" i="21"/>
  <c r="CA263" i="21" s="1"/>
  <c r="CA217" i="21"/>
  <c r="CA254" i="21" s="1"/>
  <c r="CA225" i="21"/>
  <c r="CA262" i="21" s="1"/>
  <c r="CA216" i="21"/>
  <c r="CA210" i="21"/>
  <c r="CA247" i="21" s="1"/>
  <c r="CA212" i="21"/>
  <c r="CA249" i="21" s="1"/>
  <c r="CA223" i="21"/>
  <c r="CA211" i="21"/>
  <c r="CA248" i="21" s="1"/>
  <c r="CA209" i="21"/>
  <c r="CA246" i="21" s="1"/>
  <c r="CA206" i="21"/>
  <c r="CA243" i="21" s="1"/>
  <c r="CA207" i="21"/>
  <c r="CA244" i="21" s="1"/>
  <c r="CA203" i="21"/>
  <c r="CA201" i="21"/>
  <c r="CA205" i="21"/>
  <c r="CA242" i="21" s="1"/>
  <c r="CA208" i="21"/>
  <c r="CA245" i="21" s="1"/>
  <c r="CA204" i="21"/>
  <c r="CA241" i="21" s="1"/>
  <c r="CA200" i="21"/>
  <c r="AV226" i="21"/>
  <c r="AV263" i="21" s="1"/>
  <c r="AV228" i="21"/>
  <c r="AV265" i="21" s="1"/>
  <c r="AV224" i="21"/>
  <c r="AW301" i="21" s="1"/>
  <c r="AV227" i="21"/>
  <c r="AV264" i="21" s="1"/>
  <c r="CB226" i="21"/>
  <c r="CB263" i="21" s="1"/>
  <c r="CB228" i="21"/>
  <c r="CB265" i="21" s="1"/>
  <c r="CB225" i="21"/>
  <c r="CB262" i="21" s="1"/>
  <c r="CB227" i="21"/>
  <c r="CB264" i="21" s="1"/>
  <c r="CB224" i="21"/>
  <c r="CB216" i="21"/>
  <c r="CB223" i="21"/>
  <c r="CB211" i="21"/>
  <c r="CB248" i="21" s="1"/>
  <c r="CB212" i="21"/>
  <c r="CB249" i="21" s="1"/>
  <c r="CB217" i="21"/>
  <c r="CB254" i="21" s="1"/>
  <c r="CB210" i="21"/>
  <c r="CB247" i="21" s="1"/>
  <c r="CB205" i="21"/>
  <c r="CB242" i="21" s="1"/>
  <c r="CB209" i="21"/>
  <c r="CB246" i="21" s="1"/>
  <c r="CB206" i="21"/>
  <c r="CB243" i="21" s="1"/>
  <c r="CB207" i="21"/>
  <c r="CB244" i="21" s="1"/>
  <c r="CB203" i="21"/>
  <c r="CB208" i="21"/>
  <c r="CB245" i="21" s="1"/>
  <c r="CB204" i="21"/>
  <c r="CB241" i="21" s="1"/>
  <c r="CB200" i="21"/>
  <c r="CB201" i="21"/>
  <c r="AC226" i="21"/>
  <c r="AC263" i="21" s="1"/>
  <c r="AC228" i="21"/>
  <c r="AC265" i="21" s="1"/>
  <c r="AC227" i="21"/>
  <c r="AC264" i="21" s="1"/>
  <c r="AC224" i="21"/>
  <c r="AD301" i="21" s="1"/>
  <c r="AK226" i="21"/>
  <c r="AK263" i="21" s="1"/>
  <c r="AK224" i="21"/>
  <c r="AL301" i="21" s="1"/>
  <c r="AK228" i="21"/>
  <c r="AK265" i="21" s="1"/>
  <c r="AK227" i="21"/>
  <c r="AK264" i="21" s="1"/>
  <c r="AS227" i="21"/>
  <c r="AS264" i="21" s="1"/>
  <c r="AS226" i="21"/>
  <c r="AS263" i="21" s="1"/>
  <c r="AS224" i="21"/>
  <c r="AT301" i="21" s="1"/>
  <c r="AS228" i="21"/>
  <c r="AS265" i="21" s="1"/>
  <c r="BA226" i="21"/>
  <c r="BA263" i="21" s="1"/>
  <c r="BA228" i="21"/>
  <c r="BA265" i="21" s="1"/>
  <c r="BA224" i="21"/>
  <c r="BB301" i="21" s="1"/>
  <c r="BA227" i="21"/>
  <c r="BA264" i="21" s="1"/>
  <c r="BI226" i="21"/>
  <c r="BI263" i="21" s="1"/>
  <c r="BI224" i="21"/>
  <c r="BJ301" i="21" s="1"/>
  <c r="BI227" i="21"/>
  <c r="BI264" i="21" s="1"/>
  <c r="BI228" i="21"/>
  <c r="BI265" i="21" s="1"/>
  <c r="BQ228" i="21"/>
  <c r="BQ265" i="21" s="1"/>
  <c r="BQ226" i="21"/>
  <c r="BQ263" i="21" s="1"/>
  <c r="BQ227" i="21"/>
  <c r="BQ264" i="21" s="1"/>
  <c r="BQ224" i="21"/>
  <c r="BR301" i="21" s="1"/>
  <c r="BY226" i="21"/>
  <c r="BY263" i="21" s="1"/>
  <c r="BY224" i="21"/>
  <c r="BY228" i="21"/>
  <c r="BY265" i="21" s="1"/>
  <c r="BY217" i="21"/>
  <c r="BY254" i="21" s="1"/>
  <c r="BY225" i="21"/>
  <c r="BY262" i="21" s="1"/>
  <c r="BY223" i="21"/>
  <c r="BY227" i="21"/>
  <c r="BY264" i="21" s="1"/>
  <c r="BY216" i="21"/>
  <c r="BY211" i="21"/>
  <c r="BY248" i="21" s="1"/>
  <c r="BY205" i="21"/>
  <c r="BY242" i="21" s="1"/>
  <c r="BY212" i="21"/>
  <c r="BY249" i="21" s="1"/>
  <c r="BY209" i="21"/>
  <c r="BY246" i="21" s="1"/>
  <c r="BY206" i="21"/>
  <c r="BY243" i="21" s="1"/>
  <c r="BY200" i="21"/>
  <c r="BY201" i="21"/>
  <c r="BY203" i="21"/>
  <c r="BY208" i="21"/>
  <c r="BY245" i="21" s="1"/>
  <c r="BY210" i="21"/>
  <c r="BY247" i="21" s="1"/>
  <c r="BY207" i="21"/>
  <c r="BY244" i="21" s="1"/>
  <c r="BY204" i="21"/>
  <c r="BY241" i="21" s="1"/>
  <c r="CG224" i="21"/>
  <c r="CG228" i="21"/>
  <c r="CG265" i="21" s="1"/>
  <c r="CG226" i="21"/>
  <c r="CG263" i="21" s="1"/>
  <c r="CG217" i="21"/>
  <c r="CG254" i="21" s="1"/>
  <c r="CG223" i="21"/>
  <c r="CG227" i="21"/>
  <c r="CG264" i="21" s="1"/>
  <c r="CG211" i="21"/>
  <c r="CG248" i="21" s="1"/>
  <c r="CG216" i="21"/>
  <c r="CG225" i="21"/>
  <c r="CG262" i="21" s="1"/>
  <c r="CG212" i="21"/>
  <c r="CG249" i="21" s="1"/>
  <c r="CG210" i="21"/>
  <c r="CG247" i="21" s="1"/>
  <c r="CG205" i="21"/>
  <c r="CG242" i="21" s="1"/>
  <c r="CG206" i="21"/>
  <c r="CG243" i="21" s="1"/>
  <c r="CG200" i="21"/>
  <c r="CG207" i="21"/>
  <c r="CG244" i="21" s="1"/>
  <c r="CG201" i="21"/>
  <c r="CG204" i="21"/>
  <c r="CG241" i="21" s="1"/>
  <c r="CG208" i="21"/>
  <c r="CG245" i="21" s="1"/>
  <c r="CG203" i="21"/>
  <c r="CG209" i="21"/>
  <c r="CG246" i="21" s="1"/>
  <c r="CO228" i="21"/>
  <c r="CO265" i="21" s="1"/>
  <c r="CO227" i="21"/>
  <c r="CO264" i="21" s="1"/>
  <c r="CO224" i="21"/>
  <c r="CO217" i="21"/>
  <c r="CO254" i="21" s="1"/>
  <c r="CO225" i="21"/>
  <c r="CO262" i="21" s="1"/>
  <c r="CO223" i="21"/>
  <c r="CO226" i="21"/>
  <c r="CO263" i="21" s="1"/>
  <c r="CO216" i="21"/>
  <c r="CO211" i="21"/>
  <c r="CO248" i="21" s="1"/>
  <c r="CO205" i="21"/>
  <c r="CO242" i="21" s="1"/>
  <c r="CO206" i="21"/>
  <c r="CO243" i="21" s="1"/>
  <c r="CO210" i="21"/>
  <c r="CO247" i="21" s="1"/>
  <c r="CO200" i="21"/>
  <c r="CO204" i="21"/>
  <c r="CO241" i="21" s="1"/>
  <c r="CO208" i="21"/>
  <c r="CO245" i="21" s="1"/>
  <c r="CO201" i="21"/>
  <c r="CO209" i="21"/>
  <c r="CO246" i="21" s="1"/>
  <c r="CO212" i="21"/>
  <c r="CO249" i="21" s="1"/>
  <c r="CO207" i="21"/>
  <c r="CO244" i="21" s="1"/>
  <c r="CO203" i="21"/>
  <c r="AD228" i="21"/>
  <c r="AD265" i="21" s="1"/>
  <c r="AD227" i="21"/>
  <c r="AD264" i="21" s="1"/>
  <c r="AD224" i="21"/>
  <c r="AE301" i="21" s="1"/>
  <c r="AD226" i="21"/>
  <c r="AD263" i="21" s="1"/>
  <c r="AL228" i="21"/>
  <c r="AL265" i="21" s="1"/>
  <c r="AL227" i="21"/>
  <c r="AL264" i="21" s="1"/>
  <c r="AL224" i="21"/>
  <c r="AM301" i="21" s="1"/>
  <c r="AL226" i="21"/>
  <c r="AL263" i="21" s="1"/>
  <c r="AT228" i="21"/>
  <c r="AT265" i="21" s="1"/>
  <c r="AT227" i="21"/>
  <c r="AT264" i="21" s="1"/>
  <c r="AT224" i="21"/>
  <c r="AU301" i="21" s="1"/>
  <c r="AT226" i="21"/>
  <c r="AT263" i="21" s="1"/>
  <c r="BB228" i="21"/>
  <c r="BB265" i="21" s="1"/>
  <c r="BB227" i="21"/>
  <c r="BB264" i="21" s="1"/>
  <c r="BB224" i="21"/>
  <c r="BC301" i="21" s="1"/>
  <c r="BB226" i="21"/>
  <c r="BB263" i="21" s="1"/>
  <c r="BJ228" i="21"/>
  <c r="BJ265" i="21" s="1"/>
  <c r="BJ227" i="21"/>
  <c r="BJ264" i="21" s="1"/>
  <c r="BJ224" i="21"/>
  <c r="BK301" i="21" s="1"/>
  <c r="BJ226" i="21"/>
  <c r="BJ263" i="21" s="1"/>
  <c r="BR228" i="21"/>
  <c r="BR265" i="21" s="1"/>
  <c r="BR227" i="21"/>
  <c r="BR264" i="21" s="1"/>
  <c r="BR224" i="21"/>
  <c r="BS301" i="21" s="1"/>
  <c r="BR226" i="21"/>
  <c r="BR263" i="21" s="1"/>
  <c r="BZ228" i="21"/>
  <c r="BZ265" i="21" s="1"/>
  <c r="BZ227" i="21"/>
  <c r="BZ264" i="21" s="1"/>
  <c r="BZ226" i="21"/>
  <c r="BZ263" i="21" s="1"/>
  <c r="BZ224" i="21"/>
  <c r="BZ223" i="21"/>
  <c r="BZ225" i="21"/>
  <c r="BZ262" i="21" s="1"/>
  <c r="BZ216" i="21"/>
  <c r="BZ210" i="21"/>
  <c r="BZ247" i="21" s="1"/>
  <c r="BZ211" i="21"/>
  <c r="BZ248" i="21" s="1"/>
  <c r="BZ212" i="21"/>
  <c r="BZ249" i="21" s="1"/>
  <c r="BZ208" i="21"/>
  <c r="BZ245" i="21" s="1"/>
  <c r="BZ204" i="21"/>
  <c r="BZ241" i="21" s="1"/>
  <c r="BZ205" i="21"/>
  <c r="BZ242" i="21" s="1"/>
  <c r="BZ209" i="21"/>
  <c r="BZ246" i="21" s="1"/>
  <c r="BZ206" i="21"/>
  <c r="BZ243" i="21" s="1"/>
  <c r="BZ217" i="21"/>
  <c r="BZ254" i="21" s="1"/>
  <c r="BZ201" i="21"/>
  <c r="BZ203" i="21"/>
  <c r="BZ207" i="21"/>
  <c r="BZ244" i="21" s="1"/>
  <c r="BZ200" i="21"/>
  <c r="CH228" i="21"/>
  <c r="CH265" i="21" s="1"/>
  <c r="CH227" i="21"/>
  <c r="CH264" i="21" s="1"/>
  <c r="CH224" i="21"/>
  <c r="CH226" i="21"/>
  <c r="CH263" i="21" s="1"/>
  <c r="CH223" i="21"/>
  <c r="CH225" i="21"/>
  <c r="CH262" i="21" s="1"/>
  <c r="CH210" i="21"/>
  <c r="CH247" i="21" s="1"/>
  <c r="CH211" i="21"/>
  <c r="CH248" i="21" s="1"/>
  <c r="CH216" i="21"/>
  <c r="CH212" i="21"/>
  <c r="CH249" i="21" s="1"/>
  <c r="CH208" i="21"/>
  <c r="CH245" i="21" s="1"/>
  <c r="CH204" i="21"/>
  <c r="CH241" i="21" s="1"/>
  <c r="CH205" i="21"/>
  <c r="CH242" i="21" s="1"/>
  <c r="CH217" i="21"/>
  <c r="CH254" i="21" s="1"/>
  <c r="CH206" i="21"/>
  <c r="CH243" i="21" s="1"/>
  <c r="CH209" i="21"/>
  <c r="CH246" i="21" s="1"/>
  <c r="CH207" i="21"/>
  <c r="CH244" i="21" s="1"/>
  <c r="CH201" i="21"/>
  <c r="CH203" i="21"/>
  <c r="CH200" i="21"/>
  <c r="CP228" i="21"/>
  <c r="CP265" i="21" s="1"/>
  <c r="CP227" i="21"/>
  <c r="CP264" i="21" s="1"/>
  <c r="CP224" i="21"/>
  <c r="CP225" i="21"/>
  <c r="CP262" i="21" s="1"/>
  <c r="CP226" i="21"/>
  <c r="CP263" i="21" s="1"/>
  <c r="CP210" i="21"/>
  <c r="CP247" i="21" s="1"/>
  <c r="CP223" i="21"/>
  <c r="CP211" i="21"/>
  <c r="CP248" i="21" s="1"/>
  <c r="CP212" i="21"/>
  <c r="CP249" i="21" s="1"/>
  <c r="CP216" i="21"/>
  <c r="CP208" i="21"/>
  <c r="CP245" i="21" s="1"/>
  <c r="CP204" i="21"/>
  <c r="CP241" i="21" s="1"/>
  <c r="CP205" i="21"/>
  <c r="CP242" i="21" s="1"/>
  <c r="CP217" i="21"/>
  <c r="CP254" i="21" s="1"/>
  <c r="CP206" i="21"/>
  <c r="CP243" i="21" s="1"/>
  <c r="CP201" i="21"/>
  <c r="CP209" i="21"/>
  <c r="CP246" i="21" s="1"/>
  <c r="CP200" i="21"/>
  <c r="CP207" i="21"/>
  <c r="CP244" i="21" s="1"/>
  <c r="CP203" i="21"/>
  <c r="Z89" i="21"/>
  <c r="CJ93" i="21"/>
  <c r="CJ91" i="21"/>
  <c r="CJ89" i="21"/>
  <c r="CJ92" i="21"/>
  <c r="CJ90" i="21"/>
  <c r="CC91" i="21"/>
  <c r="CC92" i="21"/>
  <c r="CC90" i="21"/>
  <c r="CC89" i="21"/>
  <c r="CC93" i="21"/>
  <c r="CC408" i="21" s="1"/>
  <c r="CK91" i="21"/>
  <c r="CK92" i="21"/>
  <c r="CK89" i="21"/>
  <c r="CK93" i="21"/>
  <c r="CK90" i="21"/>
  <c r="CK405" i="21" s="1"/>
  <c r="CS91" i="21"/>
  <c r="CS92" i="21"/>
  <c r="CS90" i="21"/>
  <c r="CS89" i="21"/>
  <c r="CS93" i="21"/>
  <c r="CS408" i="21" s="1"/>
  <c r="Z84" i="21"/>
  <c r="Z92" i="21"/>
  <c r="Z93" i="21"/>
  <c r="Z91" i="21"/>
  <c r="Z90" i="21"/>
  <c r="BV89" i="21"/>
  <c r="BV91" i="21"/>
  <c r="BV90" i="21"/>
  <c r="BV93" i="21"/>
  <c r="BV92" i="21"/>
  <c r="CD89" i="21"/>
  <c r="CD91" i="21"/>
  <c r="CD406" i="21" s="1"/>
  <c r="CD90" i="21"/>
  <c r="CD93" i="21"/>
  <c r="CD92" i="21"/>
  <c r="CL89" i="21"/>
  <c r="CL90" i="21"/>
  <c r="CL93" i="21"/>
  <c r="CL92" i="21"/>
  <c r="CL91" i="21"/>
  <c r="CL406" i="21" s="1"/>
  <c r="CT89" i="21"/>
  <c r="CT90" i="21"/>
  <c r="CT93" i="21"/>
  <c r="CT408" i="21" s="1"/>
  <c r="CT91" i="21"/>
  <c r="CT92" i="21"/>
  <c r="CA93" i="21"/>
  <c r="CA92" i="21"/>
  <c r="CA91" i="21"/>
  <c r="CA90" i="21"/>
  <c r="CA405" i="21" s="1"/>
  <c r="CA89" i="21"/>
  <c r="CB93" i="21"/>
  <c r="CB91" i="21"/>
  <c r="CB89" i="21"/>
  <c r="CB92" i="21"/>
  <c r="CB90" i="21"/>
  <c r="BW92" i="21"/>
  <c r="BW90" i="21"/>
  <c r="BW93" i="21"/>
  <c r="BW89" i="21"/>
  <c r="BW91" i="21"/>
  <c r="CE92" i="21"/>
  <c r="CE90" i="21"/>
  <c r="CE93" i="21"/>
  <c r="CE89" i="21"/>
  <c r="CE91" i="21"/>
  <c r="CE406" i="21" s="1"/>
  <c r="CM92" i="21"/>
  <c r="CM90" i="21"/>
  <c r="CM93" i="21"/>
  <c r="CM91" i="21"/>
  <c r="CM406" i="21" s="1"/>
  <c r="CM89" i="21"/>
  <c r="CQ93" i="21"/>
  <c r="CQ92" i="21"/>
  <c r="CQ90" i="21"/>
  <c r="CQ89" i="21"/>
  <c r="CQ91" i="21"/>
  <c r="CR93" i="21"/>
  <c r="CR91" i="21"/>
  <c r="CR406" i="21" s="1"/>
  <c r="CR89" i="21"/>
  <c r="CR92" i="21"/>
  <c r="CR90" i="21"/>
  <c r="BX92" i="21"/>
  <c r="BX93" i="21"/>
  <c r="BX408" i="21" s="1"/>
  <c r="BX90" i="21"/>
  <c r="BX89" i="21"/>
  <c r="BX91" i="21"/>
  <c r="CF92" i="21"/>
  <c r="CF93" i="21"/>
  <c r="CF90" i="21"/>
  <c r="CF89" i="21"/>
  <c r="CF91" i="21"/>
  <c r="CN92" i="21"/>
  <c r="CN93" i="21"/>
  <c r="CN91" i="21"/>
  <c r="CN90" i="21"/>
  <c r="CN89" i="21"/>
  <c r="BY92" i="21"/>
  <c r="BY90" i="21"/>
  <c r="BY93" i="21"/>
  <c r="BY89" i="21"/>
  <c r="BY91" i="21"/>
  <c r="CG92" i="21"/>
  <c r="CG90" i="21"/>
  <c r="CG89" i="21"/>
  <c r="CG93" i="21"/>
  <c r="CG91" i="21"/>
  <c r="CO92" i="21"/>
  <c r="CO90" i="21"/>
  <c r="CO93" i="21"/>
  <c r="CO91" i="21"/>
  <c r="CO89" i="21"/>
  <c r="CI93" i="21"/>
  <c r="CI90" i="21"/>
  <c r="CI405" i="21" s="1"/>
  <c r="CI89" i="21"/>
  <c r="CI92" i="21"/>
  <c r="CI91" i="21"/>
  <c r="BZ93" i="21"/>
  <c r="BZ408" i="21" s="1"/>
  <c r="BZ91" i="21"/>
  <c r="BZ89" i="21"/>
  <c r="BZ92" i="21"/>
  <c r="BZ90" i="21"/>
  <c r="CH93" i="21"/>
  <c r="CH91" i="21"/>
  <c r="CH90" i="21"/>
  <c r="CH89" i="21"/>
  <c r="CH92" i="21"/>
  <c r="CP90" i="21"/>
  <c r="CP93" i="21"/>
  <c r="CP91" i="21"/>
  <c r="CP92" i="21"/>
  <c r="CP89" i="21"/>
  <c r="G407" i="21"/>
  <c r="G405" i="21"/>
  <c r="G408" i="21"/>
  <c r="G406" i="21"/>
  <c r="G404" i="21"/>
  <c r="CB86" i="21"/>
  <c r="CB84" i="21"/>
  <c r="CB85" i="21"/>
  <c r="CJ86" i="21"/>
  <c r="CJ84" i="21"/>
  <c r="CJ85" i="21"/>
  <c r="CR86" i="21"/>
  <c r="CR84" i="21"/>
  <c r="CR85" i="21"/>
  <c r="CQ85" i="21"/>
  <c r="CQ86" i="21"/>
  <c r="CQ84" i="21"/>
  <c r="CC86" i="21"/>
  <c r="CC84" i="21"/>
  <c r="CC85" i="21"/>
  <c r="CK86" i="21"/>
  <c r="CK84" i="21"/>
  <c r="CK85" i="21"/>
  <c r="CS86" i="21"/>
  <c r="CS84" i="21"/>
  <c r="CS85" i="21"/>
  <c r="CA85" i="21"/>
  <c r="CA86" i="21"/>
  <c r="CA84" i="21"/>
  <c r="Z86" i="21"/>
  <c r="Z85" i="21"/>
  <c r="BV86" i="21"/>
  <c r="BV84" i="21"/>
  <c r="BV85" i="21"/>
  <c r="CD86" i="21"/>
  <c r="CD84" i="21"/>
  <c r="CD85" i="21"/>
  <c r="CL86" i="21"/>
  <c r="CL84" i="21"/>
  <c r="CL85" i="21"/>
  <c r="CT86" i="21"/>
  <c r="CT84" i="21"/>
  <c r="CT85" i="21"/>
  <c r="BW85" i="21"/>
  <c r="BW84" i="21"/>
  <c r="BW86" i="21"/>
  <c r="CE85" i="21"/>
  <c r="CE84" i="21"/>
  <c r="CE86" i="21"/>
  <c r="CM84" i="21"/>
  <c r="CM85" i="21"/>
  <c r="CM86" i="21"/>
  <c r="BX84" i="21"/>
  <c r="BX85" i="21"/>
  <c r="BX86" i="21"/>
  <c r="CF84" i="21"/>
  <c r="CF85" i="21"/>
  <c r="CF86" i="21"/>
  <c r="CN84" i="21"/>
  <c r="CN399" i="21" s="1"/>
  <c r="CN85" i="21"/>
  <c r="CN86" i="21"/>
  <c r="CI85" i="21"/>
  <c r="CI86" i="21"/>
  <c r="CI84" i="21"/>
  <c r="CI399" i="21" s="1"/>
  <c r="BY85" i="21"/>
  <c r="BY86" i="21"/>
  <c r="BY84" i="21"/>
  <c r="CG85" i="21"/>
  <c r="CG86" i="21"/>
  <c r="CG84" i="21"/>
  <c r="CO85" i="21"/>
  <c r="CO86" i="21"/>
  <c r="CO84" i="21"/>
  <c r="CO399" i="21" s="1"/>
  <c r="BZ85" i="21"/>
  <c r="BZ86" i="21"/>
  <c r="BZ84" i="21"/>
  <c r="CH85" i="21"/>
  <c r="CH86" i="21"/>
  <c r="CH84" i="21"/>
  <c r="CP85" i="21"/>
  <c r="CP86" i="21"/>
  <c r="CP84" i="21"/>
  <c r="G400" i="21"/>
  <c r="G401" i="21"/>
  <c r="G399" i="21"/>
  <c r="CB260" i="21"/>
  <c r="CJ260" i="21"/>
  <c r="CR260" i="21"/>
  <c r="CC260" i="21"/>
  <c r="CK260" i="21"/>
  <c r="CS260" i="21"/>
  <c r="BV260" i="21"/>
  <c r="CD260" i="21"/>
  <c r="CL260" i="21"/>
  <c r="CT260" i="21"/>
  <c r="CA260" i="21"/>
  <c r="BW260" i="21"/>
  <c r="CE260" i="21"/>
  <c r="CM260" i="21"/>
  <c r="BX260" i="21"/>
  <c r="CF260" i="21"/>
  <c r="CN260" i="21"/>
  <c r="CI260" i="21"/>
  <c r="BY260" i="21"/>
  <c r="CG260" i="21"/>
  <c r="CO260" i="21"/>
  <c r="CQ260" i="21"/>
  <c r="BZ260" i="21"/>
  <c r="CH260" i="21"/>
  <c r="CP260" i="21"/>
  <c r="CB13" i="21"/>
  <c r="CB253" i="21"/>
  <c r="CB82" i="21"/>
  <c r="CB12" i="21"/>
  <c r="CJ13" i="21"/>
  <c r="CJ253" i="21"/>
  <c r="CJ82" i="21"/>
  <c r="CJ397" i="21" s="1"/>
  <c r="CJ12" i="21"/>
  <c r="CR13" i="21"/>
  <c r="CR253" i="21"/>
  <c r="CR82" i="21"/>
  <c r="CR397" i="21" s="1"/>
  <c r="CR12" i="21"/>
  <c r="CC253" i="21"/>
  <c r="CC82" i="21"/>
  <c r="CC12" i="21"/>
  <c r="CC13" i="21"/>
  <c r="CK253" i="21"/>
  <c r="CK13" i="21"/>
  <c r="CK82" i="21"/>
  <c r="CK397" i="21" s="1"/>
  <c r="CK12" i="21"/>
  <c r="CS253" i="21"/>
  <c r="CS82" i="21"/>
  <c r="CS397" i="21" s="1"/>
  <c r="CS12" i="21"/>
  <c r="CS13" i="21"/>
  <c r="Z82" i="21"/>
  <c r="Z17" i="21"/>
  <c r="Z13" i="21"/>
  <c r="Z12" i="21"/>
  <c r="BV82" i="21"/>
  <c r="BV397" i="21" s="1"/>
  <c r="BV12" i="21"/>
  <c r="BV253" i="21"/>
  <c r="BV13" i="21"/>
  <c r="CD82" i="21"/>
  <c r="CD397" i="21" s="1"/>
  <c r="CD12" i="21"/>
  <c r="CD253" i="21"/>
  <c r="CD13" i="21"/>
  <c r="CL82" i="21"/>
  <c r="CL397" i="21" s="1"/>
  <c r="CL12" i="21"/>
  <c r="CL253" i="21"/>
  <c r="CL13" i="21"/>
  <c r="CT82" i="21"/>
  <c r="CT397" i="21" s="1"/>
  <c r="CT12" i="21"/>
  <c r="CT13" i="21"/>
  <c r="CT253" i="21"/>
  <c r="CQ13" i="21"/>
  <c r="CQ253" i="21"/>
  <c r="CQ82" i="21"/>
  <c r="CQ12" i="21"/>
  <c r="BW82" i="21"/>
  <c r="BW397" i="21" s="1"/>
  <c r="BW13" i="21"/>
  <c r="BW253" i="21"/>
  <c r="BW12" i="21"/>
  <c r="CE82" i="21"/>
  <c r="CE397" i="21" s="1"/>
  <c r="CE12" i="21"/>
  <c r="CE253" i="21"/>
  <c r="CE13" i="21"/>
  <c r="CM12" i="21"/>
  <c r="CM82" i="21"/>
  <c r="CM13" i="21"/>
  <c r="CM253" i="21"/>
  <c r="CA13" i="21"/>
  <c r="CA253" i="21"/>
  <c r="CA82" i="21"/>
  <c r="CA397" i="21" s="1"/>
  <c r="CA12" i="21"/>
  <c r="BX13" i="21"/>
  <c r="BX82" i="21"/>
  <c r="BX397" i="21" s="1"/>
  <c r="BX12" i="21"/>
  <c r="BX253" i="21"/>
  <c r="CF13" i="21"/>
  <c r="CF253" i="21"/>
  <c r="CF82" i="21"/>
  <c r="CF12" i="21"/>
  <c r="CN13" i="21"/>
  <c r="CN82" i="21"/>
  <c r="CN397" i="21" s="1"/>
  <c r="CN12" i="21"/>
  <c r="CN253" i="21"/>
  <c r="CI13" i="21"/>
  <c r="CI253" i="21"/>
  <c r="CI82" i="21"/>
  <c r="CI397" i="21" s="1"/>
  <c r="CI12" i="21"/>
  <c r="BY13" i="21"/>
  <c r="BY253" i="21"/>
  <c r="BY82" i="21"/>
  <c r="BY397" i="21" s="1"/>
  <c r="BY12" i="21"/>
  <c r="CG13" i="21"/>
  <c r="CG253" i="21"/>
  <c r="CG82" i="21"/>
  <c r="CG397" i="21" s="1"/>
  <c r="CG12" i="21"/>
  <c r="CO13" i="21"/>
  <c r="CO253" i="21"/>
  <c r="CO82" i="21"/>
  <c r="CO12" i="21"/>
  <c r="BZ13" i="21"/>
  <c r="BZ253" i="21"/>
  <c r="BZ82" i="21"/>
  <c r="BZ397" i="21" s="1"/>
  <c r="BZ12" i="21"/>
  <c r="CH13" i="21"/>
  <c r="CH253" i="21"/>
  <c r="CH82" i="21"/>
  <c r="CH397" i="21" s="1"/>
  <c r="CH12" i="21"/>
  <c r="CP13" i="21"/>
  <c r="CP253" i="21"/>
  <c r="CP82" i="21"/>
  <c r="CP12" i="21"/>
  <c r="G328" i="21"/>
  <c r="G327" i="21"/>
  <c r="G382" i="21"/>
  <c r="G68" i="21"/>
  <c r="G383" i="21"/>
  <c r="G67" i="21"/>
  <c r="G394" i="21"/>
  <c r="G392" i="21"/>
  <c r="G393" i="21"/>
  <c r="G390" i="21"/>
  <c r="G395" i="21"/>
  <c r="F25" i="3"/>
  <c r="CA60" i="21"/>
  <c r="CA375" i="21" s="1"/>
  <c r="CA61" i="21"/>
  <c r="CB60" i="21"/>
  <c r="CB375" i="21" s="1"/>
  <c r="CB61" i="21"/>
  <c r="CC60" i="21"/>
  <c r="CC375" i="21" s="1"/>
  <c r="CC61" i="21"/>
  <c r="Z60" i="21"/>
  <c r="Z375" i="21" s="1"/>
  <c r="Z61" i="21"/>
  <c r="BV60" i="21"/>
  <c r="BV375" i="21" s="1"/>
  <c r="BV61" i="21"/>
  <c r="CD60" i="21"/>
  <c r="CD375" i="21" s="1"/>
  <c r="CD61" i="21"/>
  <c r="CL60" i="21"/>
  <c r="CL375" i="21" s="1"/>
  <c r="CL61" i="21"/>
  <c r="CT60" i="21"/>
  <c r="CT375" i="21" s="1"/>
  <c r="CT61" i="21"/>
  <c r="CR60" i="21"/>
  <c r="CR375" i="21" s="1"/>
  <c r="CR61" i="21"/>
  <c r="BW60" i="21"/>
  <c r="BW375" i="21" s="1"/>
  <c r="BW61" i="21"/>
  <c r="CE60" i="21"/>
  <c r="CE375" i="21" s="1"/>
  <c r="CE61" i="21"/>
  <c r="CM60" i="21"/>
  <c r="CM375" i="21" s="1"/>
  <c r="CM61" i="21"/>
  <c r="CQ60" i="21"/>
  <c r="CQ375" i="21" s="1"/>
  <c r="CQ61" i="21"/>
  <c r="BX60" i="21"/>
  <c r="BX375" i="21" s="1"/>
  <c r="BX61" i="21"/>
  <c r="CF60" i="21"/>
  <c r="CF375" i="21" s="1"/>
  <c r="CF61" i="21"/>
  <c r="CN60" i="21"/>
  <c r="CN375" i="21" s="1"/>
  <c r="CN61" i="21"/>
  <c r="CJ60" i="21"/>
  <c r="CJ375" i="21" s="1"/>
  <c r="CJ61" i="21"/>
  <c r="CS60" i="21"/>
  <c r="CS375" i="21" s="1"/>
  <c r="CS61" i="21"/>
  <c r="BY60" i="21"/>
  <c r="BY375" i="21" s="1"/>
  <c r="BY61" i="21"/>
  <c r="CG60" i="21"/>
  <c r="CG375" i="21" s="1"/>
  <c r="CG61" i="21"/>
  <c r="CO60" i="21"/>
  <c r="CO375" i="21" s="1"/>
  <c r="CO61" i="21"/>
  <c r="CI60" i="21"/>
  <c r="CI375" i="21" s="1"/>
  <c r="CI61" i="21"/>
  <c r="CK60" i="21"/>
  <c r="CK375" i="21" s="1"/>
  <c r="CK61" i="21"/>
  <c r="BZ60" i="21"/>
  <c r="BZ375" i="21" s="1"/>
  <c r="BZ61" i="21"/>
  <c r="CH60" i="21"/>
  <c r="CH375" i="21" s="1"/>
  <c r="CH61" i="21"/>
  <c r="CP60" i="21"/>
  <c r="CP375" i="21" s="1"/>
  <c r="CP61" i="21"/>
  <c r="CI68" i="21"/>
  <c r="CI67" i="21"/>
  <c r="CI382" i="21" s="1"/>
  <c r="CB68" i="21"/>
  <c r="CB67" i="21"/>
  <c r="CJ68" i="21"/>
  <c r="CJ67" i="21"/>
  <c r="CJ382" i="21" s="1"/>
  <c r="CR68" i="21"/>
  <c r="CR67" i="21"/>
  <c r="CR382" i="21" s="1"/>
  <c r="CS68" i="21"/>
  <c r="CS67" i="21"/>
  <c r="Z68" i="21"/>
  <c r="Z67" i="21"/>
  <c r="BV67" i="21"/>
  <c r="BV382" i="21" s="1"/>
  <c r="BV68" i="21"/>
  <c r="CD67" i="21"/>
  <c r="CD382" i="21" s="1"/>
  <c r="CD68" i="21"/>
  <c r="CL67" i="21"/>
  <c r="CL68" i="21"/>
  <c r="CT67" i="21"/>
  <c r="CT382" i="21" s="1"/>
  <c r="CT68" i="21"/>
  <c r="CC68" i="21"/>
  <c r="CC67" i="21"/>
  <c r="CC382" i="21" s="1"/>
  <c r="BW67" i="21"/>
  <c r="BW68" i="21"/>
  <c r="CE67" i="21"/>
  <c r="CE382" i="21" s="1"/>
  <c r="CE68" i="21"/>
  <c r="CM67" i="21"/>
  <c r="CM68" i="21"/>
  <c r="BX67" i="21"/>
  <c r="BX68" i="21"/>
  <c r="CF68" i="21"/>
  <c r="CF67" i="21"/>
  <c r="CN68" i="21"/>
  <c r="CN67" i="21"/>
  <c r="CN382" i="21" s="1"/>
  <c r="CQ68" i="21"/>
  <c r="CQ67" i="21"/>
  <c r="CK68" i="21"/>
  <c r="CK67" i="21"/>
  <c r="CK382" i="21" s="1"/>
  <c r="BY68" i="21"/>
  <c r="BY67" i="21"/>
  <c r="CG68" i="21"/>
  <c r="CG67" i="21"/>
  <c r="CO68" i="21"/>
  <c r="CO67" i="21"/>
  <c r="CO382" i="21" s="1"/>
  <c r="CA68" i="21"/>
  <c r="CA67" i="21"/>
  <c r="CA382" i="21" s="1"/>
  <c r="BZ68" i="21"/>
  <c r="BZ67" i="21"/>
  <c r="BZ382" i="21" s="1"/>
  <c r="CH68" i="21"/>
  <c r="CH67" i="21"/>
  <c r="CH382" i="21" s="1"/>
  <c r="CP68" i="21"/>
  <c r="CP67" i="21"/>
  <c r="CP382" i="21" s="1"/>
  <c r="CD240" i="21"/>
  <c r="BW240" i="21"/>
  <c r="CE240" i="21"/>
  <c r="CM240" i="21"/>
  <c r="CR240" i="21"/>
  <c r="CT240" i="21"/>
  <c r="BX240" i="21"/>
  <c r="CF240" i="21"/>
  <c r="CN240" i="21"/>
  <c r="CB240" i="21"/>
  <c r="CK240" i="21"/>
  <c r="BY240" i="21"/>
  <c r="CG240" i="21"/>
  <c r="CO240" i="21"/>
  <c r="CL240" i="21"/>
  <c r="BZ240" i="21"/>
  <c r="CH240" i="21"/>
  <c r="CP240" i="21"/>
  <c r="CJ240" i="21"/>
  <c r="CC240" i="21"/>
  <c r="CS240" i="21"/>
  <c r="BV240" i="21"/>
  <c r="CA240" i="21"/>
  <c r="CI240" i="21"/>
  <c r="CQ240" i="21"/>
  <c r="CA80" i="21"/>
  <c r="CA75" i="21"/>
  <c r="CA77" i="21"/>
  <c r="CA79" i="21"/>
  <c r="CA78" i="21"/>
  <c r="CI80" i="21"/>
  <c r="CI78" i="21"/>
  <c r="CI75" i="21"/>
  <c r="CI77" i="21"/>
  <c r="CI79" i="21"/>
  <c r="CQ80" i="21"/>
  <c r="CQ78" i="21"/>
  <c r="CQ75" i="21"/>
  <c r="CQ77" i="21"/>
  <c r="CQ79" i="21"/>
  <c r="CP79" i="21"/>
  <c r="CP78" i="21"/>
  <c r="CP75" i="21"/>
  <c r="CP77" i="21"/>
  <c r="CP80" i="21"/>
  <c r="CC77" i="21"/>
  <c r="CC79" i="21"/>
  <c r="CC75" i="21"/>
  <c r="CC78" i="21"/>
  <c r="CC80" i="21"/>
  <c r="CK80" i="21"/>
  <c r="CK77" i="21"/>
  <c r="CK79" i="21"/>
  <c r="CK78" i="21"/>
  <c r="CK393" i="21" s="1"/>
  <c r="CK75" i="21"/>
  <c r="CS77" i="21"/>
  <c r="CS75" i="21"/>
  <c r="CS80" i="21"/>
  <c r="CS79" i="21"/>
  <c r="CS78" i="21"/>
  <c r="Z80" i="21"/>
  <c r="Z79" i="21"/>
  <c r="Z78" i="21"/>
  <c r="Z77" i="21"/>
  <c r="Z75" i="21"/>
  <c r="BV80" i="21"/>
  <c r="BV79" i="21"/>
  <c r="BV78" i="21"/>
  <c r="BV75" i="21"/>
  <c r="BV77" i="21"/>
  <c r="CD80" i="21"/>
  <c r="CD78" i="21"/>
  <c r="CD79" i="21"/>
  <c r="CD77" i="21"/>
  <c r="CD75" i="21"/>
  <c r="CL80" i="21"/>
  <c r="CL78" i="21"/>
  <c r="CL79" i="21"/>
  <c r="CL77" i="21"/>
  <c r="CL75" i="21"/>
  <c r="CT80" i="21"/>
  <c r="CT78" i="21"/>
  <c r="CT77" i="21"/>
  <c r="CT79" i="21"/>
  <c r="CT75" i="21"/>
  <c r="CR75" i="21"/>
  <c r="CR77" i="21"/>
  <c r="CR80" i="21"/>
  <c r="CR78" i="21"/>
  <c r="CR79" i="21"/>
  <c r="BW79" i="21"/>
  <c r="BW78" i="21"/>
  <c r="BW80" i="21"/>
  <c r="BW75" i="21"/>
  <c r="BW77" i="21"/>
  <c r="CE79" i="21"/>
  <c r="CE78" i="21"/>
  <c r="CE80" i="21"/>
  <c r="CE75" i="21"/>
  <c r="CE77" i="21"/>
  <c r="CM79" i="21"/>
  <c r="CM80" i="21"/>
  <c r="CM78" i="21"/>
  <c r="CM77" i="21"/>
  <c r="CM75" i="21"/>
  <c r="BZ79" i="21"/>
  <c r="BZ80" i="21"/>
  <c r="BZ78" i="21"/>
  <c r="BZ75" i="21"/>
  <c r="BZ77" i="21"/>
  <c r="CH79" i="21"/>
  <c r="CH78" i="21"/>
  <c r="CH80" i="21"/>
  <c r="CH75" i="21"/>
  <c r="CH77" i="21"/>
  <c r="CJ75" i="21"/>
  <c r="CJ80" i="21"/>
  <c r="CJ77" i="21"/>
  <c r="CJ79" i="21"/>
  <c r="CJ78" i="21"/>
  <c r="CJ393" i="21" s="1"/>
  <c r="BX78" i="21"/>
  <c r="BX80" i="21"/>
  <c r="BX75" i="21"/>
  <c r="BX77" i="21"/>
  <c r="BX79" i="21"/>
  <c r="CF78" i="21"/>
  <c r="CF79" i="21"/>
  <c r="CF80" i="21"/>
  <c r="CF75" i="21"/>
  <c r="CF77" i="21"/>
  <c r="CN79" i="21"/>
  <c r="CN78" i="21"/>
  <c r="CN75" i="21"/>
  <c r="CN77" i="21"/>
  <c r="CN80" i="21"/>
  <c r="CB75" i="21"/>
  <c r="CB77" i="21"/>
  <c r="CB79" i="21"/>
  <c r="CB80" i="21"/>
  <c r="CB78" i="21"/>
  <c r="BY78" i="21"/>
  <c r="BY80" i="21"/>
  <c r="BY75" i="21"/>
  <c r="BY77" i="21"/>
  <c r="BY79" i="21"/>
  <c r="CG78" i="21"/>
  <c r="CG75" i="21"/>
  <c r="CG80" i="21"/>
  <c r="CG77" i="21"/>
  <c r="CG79" i="21"/>
  <c r="CO75" i="21"/>
  <c r="CO79" i="21"/>
  <c r="CO78" i="21"/>
  <c r="CO77" i="21"/>
  <c r="CO80" i="21"/>
  <c r="CA55" i="21"/>
  <c r="CA54" i="21"/>
  <c r="CA53" i="21"/>
  <c r="CA52" i="21"/>
  <c r="CA58" i="21"/>
  <c r="CA57" i="21"/>
  <c r="CA50" i="21"/>
  <c r="CA56" i="21"/>
  <c r="CA51" i="21"/>
  <c r="CI55" i="21"/>
  <c r="CI54" i="21"/>
  <c r="CI53" i="21"/>
  <c r="CI58" i="21"/>
  <c r="CI52" i="21"/>
  <c r="CI57" i="21"/>
  <c r="CI50" i="21"/>
  <c r="CI56" i="21"/>
  <c r="CI51" i="21"/>
  <c r="CQ58" i="21"/>
  <c r="CQ55" i="21"/>
  <c r="CQ54" i="21"/>
  <c r="CQ53" i="21"/>
  <c r="CQ52" i="21"/>
  <c r="CQ57" i="21"/>
  <c r="CQ50" i="21"/>
  <c r="CQ51" i="21"/>
  <c r="CQ56" i="21"/>
  <c r="BZ58" i="21"/>
  <c r="BZ56" i="21"/>
  <c r="BZ55" i="21"/>
  <c r="BZ54" i="21"/>
  <c r="BZ53" i="21"/>
  <c r="BZ51" i="21"/>
  <c r="BZ50" i="21"/>
  <c r="BZ57" i="21"/>
  <c r="BZ52" i="21"/>
  <c r="CC58" i="21"/>
  <c r="CC53" i="21"/>
  <c r="CC52" i="21"/>
  <c r="CC55" i="21"/>
  <c r="CC54" i="21"/>
  <c r="CC56" i="21"/>
  <c r="CC50" i="21"/>
  <c r="CC57" i="21"/>
  <c r="CC51" i="21"/>
  <c r="CK58" i="21"/>
  <c r="CK53" i="21"/>
  <c r="CK52" i="21"/>
  <c r="CK55" i="21"/>
  <c r="CK57" i="21"/>
  <c r="CK56" i="21"/>
  <c r="CK50" i="21"/>
  <c r="CK54" i="21"/>
  <c r="CK51" i="21"/>
  <c r="CS58" i="21"/>
  <c r="CS53" i="21"/>
  <c r="CS52" i="21"/>
  <c r="CS51" i="21"/>
  <c r="CS55" i="21"/>
  <c r="CS54" i="21"/>
  <c r="CS56" i="21"/>
  <c r="CS50" i="21"/>
  <c r="CS57" i="21"/>
  <c r="CB58" i="21"/>
  <c r="CB54" i="21"/>
  <c r="CB53" i="21"/>
  <c r="CB52" i="21"/>
  <c r="CB56" i="21"/>
  <c r="CB57" i="21"/>
  <c r="CB51" i="21"/>
  <c r="CB55" i="21"/>
  <c r="CB50" i="21"/>
  <c r="Z52" i="21"/>
  <c r="Z58" i="21"/>
  <c r="Z57" i="21"/>
  <c r="Z55" i="21"/>
  <c r="Z53" i="21"/>
  <c r="Z51" i="21"/>
  <c r="Z50" i="21"/>
  <c r="Z54" i="21"/>
  <c r="Z56" i="21"/>
  <c r="BV52" i="21"/>
  <c r="BV58" i="21"/>
  <c r="BV57" i="21"/>
  <c r="BV54" i="21"/>
  <c r="BV56" i="21"/>
  <c r="BV53" i="21"/>
  <c r="BV51" i="21"/>
  <c r="BV55" i="21"/>
  <c r="BV50" i="21"/>
  <c r="CD58" i="21"/>
  <c r="CD52" i="21"/>
  <c r="CD57" i="21"/>
  <c r="CD54" i="21"/>
  <c r="CD56" i="21"/>
  <c r="CD53" i="21"/>
  <c r="CD55" i="21"/>
  <c r="CD51" i="21"/>
  <c r="CD50" i="21"/>
  <c r="CL58" i="21"/>
  <c r="CL52" i="21"/>
  <c r="CL51" i="21"/>
  <c r="CL57" i="21"/>
  <c r="CL54" i="21"/>
  <c r="CL55" i="21"/>
  <c r="CL53" i="21"/>
  <c r="CL50" i="21"/>
  <c r="CL56" i="21"/>
  <c r="CT58" i="21"/>
  <c r="CT52" i="21"/>
  <c r="CT51" i="21"/>
  <c r="CT57" i="21"/>
  <c r="CT54" i="21"/>
  <c r="CT53" i="21"/>
  <c r="CT56" i="21"/>
  <c r="CT55" i="21"/>
  <c r="CT50" i="21"/>
  <c r="CH58" i="21"/>
  <c r="CH56" i="21"/>
  <c r="CH55" i="21"/>
  <c r="CH54" i="21"/>
  <c r="CH53" i="21"/>
  <c r="CH51" i="21"/>
  <c r="CH52" i="21"/>
  <c r="CH50" i="21"/>
  <c r="CH57" i="21"/>
  <c r="CR58" i="21"/>
  <c r="CR54" i="21"/>
  <c r="CR53" i="21"/>
  <c r="CR52" i="21"/>
  <c r="CR51" i="21"/>
  <c r="CR56" i="21"/>
  <c r="CR57" i="21"/>
  <c r="CR55" i="21"/>
  <c r="CR50" i="21"/>
  <c r="BW58" i="21"/>
  <c r="BW57" i="21"/>
  <c r="BW56" i="21"/>
  <c r="BW52" i="21"/>
  <c r="BW54" i="21"/>
  <c r="BW53" i="21"/>
  <c r="BW51" i="21"/>
  <c r="BW50" i="21"/>
  <c r="BW55" i="21"/>
  <c r="CE58" i="21"/>
  <c r="CE57" i="21"/>
  <c r="CE56" i="21"/>
  <c r="CE55" i="21"/>
  <c r="CE51" i="21"/>
  <c r="CE52" i="21"/>
  <c r="CE50" i="21"/>
  <c r="CE53" i="21"/>
  <c r="CE54" i="21"/>
  <c r="CM58" i="21"/>
  <c r="CM51" i="21"/>
  <c r="CM57" i="21"/>
  <c r="CM56" i="21"/>
  <c r="CM55" i="21"/>
  <c r="CM52" i="21"/>
  <c r="CM53" i="21"/>
  <c r="CM54" i="21"/>
  <c r="CM50" i="21"/>
  <c r="BX58" i="21"/>
  <c r="BX57" i="21"/>
  <c r="BX56" i="21"/>
  <c r="BX55" i="21"/>
  <c r="BX54" i="21"/>
  <c r="BX53" i="21"/>
  <c r="BX51" i="21"/>
  <c r="BX50" i="21"/>
  <c r="BX52" i="21"/>
  <c r="CF57" i="21"/>
  <c r="CF56" i="21"/>
  <c r="CF55" i="21"/>
  <c r="CF51" i="21"/>
  <c r="CF58" i="21"/>
  <c r="CF52" i="21"/>
  <c r="CF50" i="21"/>
  <c r="CF54" i="21"/>
  <c r="CF53" i="21"/>
  <c r="CN57" i="21"/>
  <c r="CN58" i="21"/>
  <c r="CN56" i="21"/>
  <c r="CN55" i="21"/>
  <c r="CN53" i="21"/>
  <c r="CN54" i="21"/>
  <c r="CN50" i="21"/>
  <c r="CN51" i="21"/>
  <c r="CN52" i="21"/>
  <c r="CP58" i="21"/>
  <c r="CP56" i="21"/>
  <c r="CP55" i="21"/>
  <c r="CP54" i="21"/>
  <c r="CP53" i="21"/>
  <c r="CP57" i="21"/>
  <c r="CP50" i="21"/>
  <c r="CP51" i="21"/>
  <c r="CP52" i="21"/>
  <c r="CJ58" i="21"/>
  <c r="CJ54" i="21"/>
  <c r="CJ53" i="21"/>
  <c r="CJ52" i="21"/>
  <c r="CJ56" i="21"/>
  <c r="CJ55" i="21"/>
  <c r="CJ57" i="21"/>
  <c r="CJ51" i="21"/>
  <c r="CJ50" i="21"/>
  <c r="BY57" i="21"/>
  <c r="BY56" i="21"/>
  <c r="BY55" i="21"/>
  <c r="BY54" i="21"/>
  <c r="BY53" i="21"/>
  <c r="BY51" i="21"/>
  <c r="BY50" i="21"/>
  <c r="BY58" i="21"/>
  <c r="BY52" i="21"/>
  <c r="CG57" i="21"/>
  <c r="CG56" i="21"/>
  <c r="CG55" i="21"/>
  <c r="CG54" i="21"/>
  <c r="CG51" i="21"/>
  <c r="CG58" i="21"/>
  <c r="CG52" i="21"/>
  <c r="CG50" i="21"/>
  <c r="CG53" i="21"/>
  <c r="CO57" i="21"/>
  <c r="CO58" i="21"/>
  <c r="CO56" i="21"/>
  <c r="CO55" i="21"/>
  <c r="CO54" i="21"/>
  <c r="CO53" i="21"/>
  <c r="CO50" i="21"/>
  <c r="CO51" i="21"/>
  <c r="CO52" i="21"/>
  <c r="CA24" i="21"/>
  <c r="CA25" i="21"/>
  <c r="CA26" i="21"/>
  <c r="CA27" i="21"/>
  <c r="CA28" i="21"/>
  <c r="CA31" i="21"/>
  <c r="CA32" i="21"/>
  <c r="CA33" i="21"/>
  <c r="CA34" i="21"/>
  <c r="CA35" i="21"/>
  <c r="CA36" i="21"/>
  <c r="CA39" i="21"/>
  <c r="CA40" i="21"/>
  <c r="CA41" i="21"/>
  <c r="CA42" i="21"/>
  <c r="CA43" i="21"/>
  <c r="CA44" i="21"/>
  <c r="CA45" i="21"/>
  <c r="CA46" i="21"/>
  <c r="CA47" i="21"/>
  <c r="CI24" i="21"/>
  <c r="CI25" i="21"/>
  <c r="CI26" i="21"/>
  <c r="CI27" i="21"/>
  <c r="CI28" i="21"/>
  <c r="CI31" i="21"/>
  <c r="CI32" i="21"/>
  <c r="CI33" i="21"/>
  <c r="CI34" i="21"/>
  <c r="CI35" i="21"/>
  <c r="CI36" i="21"/>
  <c r="CI39" i="21"/>
  <c r="CI40" i="21"/>
  <c r="CI41" i="21"/>
  <c r="CI42" i="21"/>
  <c r="CI43" i="21"/>
  <c r="CI44" i="21"/>
  <c r="CI45" i="21"/>
  <c r="CI46" i="21"/>
  <c r="CI47" i="21"/>
  <c r="CQ24" i="21"/>
  <c r="CQ25" i="21"/>
  <c r="CQ26" i="21"/>
  <c r="CQ27" i="21"/>
  <c r="CQ28" i="21"/>
  <c r="CQ31" i="21"/>
  <c r="CQ32" i="21"/>
  <c r="CQ33" i="21"/>
  <c r="CQ34" i="21"/>
  <c r="CQ35" i="21"/>
  <c r="CQ36" i="21"/>
  <c r="CQ39" i="21"/>
  <c r="CQ40" i="21"/>
  <c r="CQ41" i="21"/>
  <c r="CQ42" i="21"/>
  <c r="CQ43" i="21"/>
  <c r="CQ44" i="21"/>
  <c r="CQ45" i="21"/>
  <c r="CQ46" i="21"/>
  <c r="CQ47" i="21"/>
  <c r="CB24" i="21"/>
  <c r="CB28" i="21"/>
  <c r="CB25" i="21"/>
  <c r="CB32" i="21"/>
  <c r="CB33" i="21"/>
  <c r="CB34" i="21"/>
  <c r="CB35" i="21"/>
  <c r="CB36" i="21"/>
  <c r="CB39" i="21"/>
  <c r="CB26" i="21"/>
  <c r="CB31" i="21"/>
  <c r="CB27" i="21"/>
  <c r="CB47" i="21"/>
  <c r="CB40" i="21"/>
  <c r="CB43" i="21"/>
  <c r="CB45" i="21"/>
  <c r="CB41" i="21"/>
  <c r="CB42" i="21"/>
  <c r="CB44" i="21"/>
  <c r="CB46" i="21"/>
  <c r="CJ27" i="21"/>
  <c r="CJ24" i="21"/>
  <c r="CJ28" i="21"/>
  <c r="CJ32" i="21"/>
  <c r="CJ33" i="21"/>
  <c r="CJ34" i="21"/>
  <c r="CJ35" i="21"/>
  <c r="CJ36" i="21"/>
  <c r="CJ39" i="21"/>
  <c r="CJ25" i="21"/>
  <c r="CJ26" i="21"/>
  <c r="CJ31" i="21"/>
  <c r="CJ45" i="21"/>
  <c r="CJ42" i="21"/>
  <c r="CJ44" i="21"/>
  <c r="CJ46" i="21"/>
  <c r="CJ47" i="21"/>
  <c r="CJ40" i="21"/>
  <c r="CJ41" i="21"/>
  <c r="CJ43" i="21"/>
  <c r="CR26" i="21"/>
  <c r="CR31" i="21"/>
  <c r="CR27" i="21"/>
  <c r="CR32" i="21"/>
  <c r="CR33" i="21"/>
  <c r="CR34" i="21"/>
  <c r="CR35" i="21"/>
  <c r="CR36" i="21"/>
  <c r="CR39" i="21"/>
  <c r="CR24" i="21"/>
  <c r="CR28" i="21"/>
  <c r="CR25" i="21"/>
  <c r="CR40" i="21"/>
  <c r="CR42" i="21"/>
  <c r="CR41" i="21"/>
  <c r="CR47" i="21"/>
  <c r="CR44" i="21"/>
  <c r="CR46" i="21"/>
  <c r="CR43" i="21"/>
  <c r="CR45" i="21"/>
  <c r="CC24" i="21"/>
  <c r="CC25" i="21"/>
  <c r="CC26" i="21"/>
  <c r="CC27" i="21"/>
  <c r="CC28" i="21"/>
  <c r="CC31" i="21"/>
  <c r="CC32" i="21"/>
  <c r="CC33" i="21"/>
  <c r="CC34" i="21"/>
  <c r="CC35" i="21"/>
  <c r="CC40" i="21"/>
  <c r="CC41" i="21"/>
  <c r="CC42" i="21"/>
  <c r="CC43" i="21"/>
  <c r="CC44" i="21"/>
  <c r="CC45" i="21"/>
  <c r="CC46" i="21"/>
  <c r="CC47" i="21"/>
  <c r="CC39" i="21"/>
  <c r="CC36" i="21"/>
  <c r="BV25" i="21"/>
  <c r="BV26" i="21"/>
  <c r="BV31" i="21"/>
  <c r="BV27" i="21"/>
  <c r="BV33" i="21"/>
  <c r="BV34" i="21"/>
  <c r="BV24" i="21"/>
  <c r="BV36" i="21"/>
  <c r="BV40" i="21"/>
  <c r="BV41" i="21"/>
  <c r="BV42" i="21"/>
  <c r="BV43" i="21"/>
  <c r="BV44" i="21"/>
  <c r="BV45" i="21"/>
  <c r="BV46" i="21"/>
  <c r="BV47" i="21"/>
  <c r="BV35" i="21"/>
  <c r="BV32" i="21"/>
  <c r="BV28" i="21"/>
  <c r="BV39" i="21"/>
  <c r="CD24" i="21"/>
  <c r="CD28" i="21"/>
  <c r="CD25" i="21"/>
  <c r="CD32" i="21"/>
  <c r="CD33" i="21"/>
  <c r="CD40" i="21"/>
  <c r="CD41" i="21"/>
  <c r="CD42" i="21"/>
  <c r="CD43" i="21"/>
  <c r="CD44" i="21"/>
  <c r="CD45" i="21"/>
  <c r="CD46" i="21"/>
  <c r="CD47" i="21"/>
  <c r="CD26" i="21"/>
  <c r="CD34" i="21"/>
  <c r="CD39" i="21"/>
  <c r="CD31" i="21"/>
  <c r="CD35" i="21"/>
  <c r="CD36" i="21"/>
  <c r="CD27" i="21"/>
  <c r="CL27" i="21"/>
  <c r="CL24" i="21"/>
  <c r="CL28" i="21"/>
  <c r="CL25" i="21"/>
  <c r="CL35" i="21"/>
  <c r="CL32" i="21"/>
  <c r="CL40" i="21"/>
  <c r="CL41" i="21"/>
  <c r="CL42" i="21"/>
  <c r="CL43" i="21"/>
  <c r="CL44" i="21"/>
  <c r="CL45" i="21"/>
  <c r="CL46" i="21"/>
  <c r="CL47" i="21"/>
  <c r="CL33" i="21"/>
  <c r="CL34" i="21"/>
  <c r="CL36" i="21"/>
  <c r="CL39" i="21"/>
  <c r="CL26" i="21"/>
  <c r="CL31" i="21"/>
  <c r="CT26" i="21"/>
  <c r="CT31" i="21"/>
  <c r="CT27" i="21"/>
  <c r="CT34" i="21"/>
  <c r="CT35" i="21"/>
  <c r="CT39" i="21"/>
  <c r="CT40" i="21"/>
  <c r="CT41" i="21"/>
  <c r="CT42" i="21"/>
  <c r="CT43" i="21"/>
  <c r="CT44" i="21"/>
  <c r="CT45" i="21"/>
  <c r="CT46" i="21"/>
  <c r="CT24" i="21"/>
  <c r="CT32" i="21"/>
  <c r="CT36" i="21"/>
  <c r="CT28" i="21"/>
  <c r="CT33" i="21"/>
  <c r="CT47" i="21"/>
  <c r="CT25" i="21"/>
  <c r="CS24" i="21"/>
  <c r="CS25" i="21"/>
  <c r="CS26" i="21"/>
  <c r="CS27" i="21"/>
  <c r="CS28" i="21"/>
  <c r="CS31" i="21"/>
  <c r="CS32" i="21"/>
  <c r="CS33" i="21"/>
  <c r="CS34" i="21"/>
  <c r="CS35" i="21"/>
  <c r="CS40" i="21"/>
  <c r="CS41" i="21"/>
  <c r="CS42" i="21"/>
  <c r="CS43" i="21"/>
  <c r="CS44" i="21"/>
  <c r="CS45" i="21"/>
  <c r="CS46" i="21"/>
  <c r="CS47" i="21"/>
  <c r="CS36" i="21"/>
  <c r="CS39" i="21"/>
  <c r="BW24" i="21"/>
  <c r="BW25" i="21"/>
  <c r="BW26" i="21"/>
  <c r="BW27" i="21"/>
  <c r="BW28" i="21"/>
  <c r="BW31" i="21"/>
  <c r="BW32" i="21"/>
  <c r="BW33" i="21"/>
  <c r="BW34" i="21"/>
  <c r="BW35" i="21"/>
  <c r="BW36" i="21"/>
  <c r="BW39" i="21"/>
  <c r="BW40" i="21"/>
  <c r="BW41" i="21"/>
  <c r="BW42" i="21"/>
  <c r="BW43" i="21"/>
  <c r="BW45" i="21"/>
  <c r="BW44" i="21"/>
  <c r="BW46" i="21"/>
  <c r="BW47" i="21"/>
  <c r="CE24" i="21"/>
  <c r="CE25" i="21"/>
  <c r="CE26" i="21"/>
  <c r="CE27" i="21"/>
  <c r="CE28" i="21"/>
  <c r="CE31" i="21"/>
  <c r="CE32" i="21"/>
  <c r="CE33" i="21"/>
  <c r="CE34" i="21"/>
  <c r="CE35" i="21"/>
  <c r="CE36" i="21"/>
  <c r="CE39" i="21"/>
  <c r="CE40" i="21"/>
  <c r="CE41" i="21"/>
  <c r="CE42" i="21"/>
  <c r="CE44" i="21"/>
  <c r="CE46" i="21"/>
  <c r="CE47" i="21"/>
  <c r="CE43" i="21"/>
  <c r="CE45" i="21"/>
  <c r="CM24" i="21"/>
  <c r="CM25" i="21"/>
  <c r="CM26" i="21"/>
  <c r="CM27" i="21"/>
  <c r="CM28" i="21"/>
  <c r="CM31" i="21"/>
  <c r="CM32" i="21"/>
  <c r="CM33" i="21"/>
  <c r="CM34" i="21"/>
  <c r="CM35" i="21"/>
  <c r="CM36" i="21"/>
  <c r="CM39" i="21"/>
  <c r="CM40" i="21"/>
  <c r="CM41" i="21"/>
  <c r="CM43" i="21"/>
  <c r="CM45" i="21"/>
  <c r="CM42" i="21"/>
  <c r="CM44" i="21"/>
  <c r="CM46" i="21"/>
  <c r="CM47" i="21"/>
  <c r="BX24" i="21"/>
  <c r="BX25" i="21"/>
  <c r="BX26" i="21"/>
  <c r="BX27" i="21"/>
  <c r="BX28" i="21"/>
  <c r="BX31" i="21"/>
  <c r="BX39" i="21"/>
  <c r="BX34" i="21"/>
  <c r="BX36" i="21"/>
  <c r="BX33" i="21"/>
  <c r="BX32" i="21"/>
  <c r="BX43" i="21"/>
  <c r="BX45" i="21"/>
  <c r="BX35" i="21"/>
  <c r="BX42" i="21"/>
  <c r="BX41" i="21"/>
  <c r="BX40" i="21"/>
  <c r="BX46" i="21"/>
  <c r="BX44" i="21"/>
  <c r="BX47" i="21"/>
  <c r="CF24" i="21"/>
  <c r="CF25" i="21"/>
  <c r="CF26" i="21"/>
  <c r="CF27" i="21"/>
  <c r="CF28" i="21"/>
  <c r="CF31" i="21"/>
  <c r="CF33" i="21"/>
  <c r="CF42" i="21"/>
  <c r="CF44" i="21"/>
  <c r="CF46" i="21"/>
  <c r="CF32" i="21"/>
  <c r="CF40" i="21"/>
  <c r="CF47" i="21"/>
  <c r="CF39" i="21"/>
  <c r="CF36" i="21"/>
  <c r="CF41" i="21"/>
  <c r="CF43" i="21"/>
  <c r="CF45" i="21"/>
  <c r="CF35" i="21"/>
  <c r="CF34" i="21"/>
  <c r="CN24" i="21"/>
  <c r="CN25" i="21"/>
  <c r="CN26" i="21"/>
  <c r="CN27" i="21"/>
  <c r="CN28" i="21"/>
  <c r="CN31" i="21"/>
  <c r="CN39" i="21"/>
  <c r="CN36" i="21"/>
  <c r="CN32" i="21"/>
  <c r="CN34" i="21"/>
  <c r="CN41" i="21"/>
  <c r="CN35" i="21"/>
  <c r="CN33" i="21"/>
  <c r="CN43" i="21"/>
  <c r="CN45" i="21"/>
  <c r="CN44" i="21"/>
  <c r="CN46" i="21"/>
  <c r="CN47" i="21"/>
  <c r="CN40" i="21"/>
  <c r="CN42" i="21"/>
  <c r="BY24" i="21"/>
  <c r="BY25" i="21"/>
  <c r="BY26" i="21"/>
  <c r="BY27" i="21"/>
  <c r="BY28" i="21"/>
  <c r="BY31" i="21"/>
  <c r="BY32" i="21"/>
  <c r="BY33" i="21"/>
  <c r="BY34" i="21"/>
  <c r="BY35" i="21"/>
  <c r="BY36" i="21"/>
  <c r="BY39" i="21"/>
  <c r="BY40" i="21"/>
  <c r="BY41" i="21"/>
  <c r="BY42" i="21"/>
  <c r="BY43" i="21"/>
  <c r="BY44" i="21"/>
  <c r="BY45" i="21"/>
  <c r="BY46" i="21"/>
  <c r="BY47" i="21"/>
  <c r="CG24" i="21"/>
  <c r="CG25" i="21"/>
  <c r="CG26" i="21"/>
  <c r="CG27" i="21"/>
  <c r="CG28" i="21"/>
  <c r="CG31" i="21"/>
  <c r="CG32" i="21"/>
  <c r="CG33" i="21"/>
  <c r="CG34" i="21"/>
  <c r="CG35" i="21"/>
  <c r="CG36" i="21"/>
  <c r="CG39" i="21"/>
  <c r="CG40" i="21"/>
  <c r="CG41" i="21"/>
  <c r="CG42" i="21"/>
  <c r="CG43" i="21"/>
  <c r="CG44" i="21"/>
  <c r="CG45" i="21"/>
  <c r="CG46" i="21"/>
  <c r="CG47" i="21"/>
  <c r="CO24" i="21"/>
  <c r="CO25" i="21"/>
  <c r="CO26" i="21"/>
  <c r="CO27" i="21"/>
  <c r="CO28" i="21"/>
  <c r="CO31" i="21"/>
  <c r="CO32" i="21"/>
  <c r="CO33" i="21"/>
  <c r="CO34" i="21"/>
  <c r="CO35" i="21"/>
  <c r="CO36" i="21"/>
  <c r="CO39" i="21"/>
  <c r="CO40" i="21"/>
  <c r="CO41" i="21"/>
  <c r="CO42" i="21"/>
  <c r="CO43" i="21"/>
  <c r="CO44" i="21"/>
  <c r="CO45" i="21"/>
  <c r="CO46" i="21"/>
  <c r="CO47" i="21"/>
  <c r="CK24" i="21"/>
  <c r="CK25" i="21"/>
  <c r="CK26" i="21"/>
  <c r="CK27" i="21"/>
  <c r="CK28" i="21"/>
  <c r="CK31" i="21"/>
  <c r="CK32" i="21"/>
  <c r="CK33" i="21"/>
  <c r="CK34" i="21"/>
  <c r="CK35" i="21"/>
  <c r="CK36" i="21"/>
  <c r="CK40" i="21"/>
  <c r="CK41" i="21"/>
  <c r="CK42" i="21"/>
  <c r="CK43" i="21"/>
  <c r="CK44" i="21"/>
  <c r="CK45" i="21"/>
  <c r="CK46" i="21"/>
  <c r="CK47" i="21"/>
  <c r="CK39" i="21"/>
  <c r="BZ24" i="21"/>
  <c r="BZ25" i="21"/>
  <c r="BZ26" i="21"/>
  <c r="BZ27" i="21"/>
  <c r="BZ28" i="21"/>
  <c r="BZ31" i="21"/>
  <c r="BZ32" i="21"/>
  <c r="BZ33" i="21"/>
  <c r="BZ34" i="21"/>
  <c r="BZ35" i="21"/>
  <c r="BZ36" i="21"/>
  <c r="BZ39" i="21"/>
  <c r="BZ40" i="21"/>
  <c r="BZ42" i="21"/>
  <c r="BZ43" i="21"/>
  <c r="BZ45" i="21"/>
  <c r="BZ47" i="21"/>
  <c r="BZ41" i="21"/>
  <c r="BZ46" i="21"/>
  <c r="BZ44" i="21"/>
  <c r="CH24" i="21"/>
  <c r="CH25" i="21"/>
  <c r="CH26" i="21"/>
  <c r="CH27" i="21"/>
  <c r="CH28" i="21"/>
  <c r="CH31" i="21"/>
  <c r="CH32" i="21"/>
  <c r="CH33" i="21"/>
  <c r="CH34" i="21"/>
  <c r="CH35" i="21"/>
  <c r="CH36" i="21"/>
  <c r="CH39" i="21"/>
  <c r="CH45" i="21"/>
  <c r="CH42" i="21"/>
  <c r="CH44" i="21"/>
  <c r="CH46" i="21"/>
  <c r="CH40" i="21"/>
  <c r="CH47" i="21"/>
  <c r="CH41" i="21"/>
  <c r="CH43" i="21"/>
  <c r="CP24" i="21"/>
  <c r="CP25" i="21"/>
  <c r="CP26" i="21"/>
  <c r="CP27" i="21"/>
  <c r="CP28" i="21"/>
  <c r="CP31" i="21"/>
  <c r="CP32" i="21"/>
  <c r="CP33" i="21"/>
  <c r="CP34" i="21"/>
  <c r="CP35" i="21"/>
  <c r="CP36" i="21"/>
  <c r="CP39" i="21"/>
  <c r="CP41" i="21"/>
  <c r="CP47" i="21"/>
  <c r="CP43" i="21"/>
  <c r="CP45" i="21"/>
  <c r="CP46" i="21"/>
  <c r="CP40" i="21"/>
  <c r="CP42" i="21"/>
  <c r="CP44" i="21"/>
  <c r="G389" i="21"/>
  <c r="G46" i="21"/>
  <c r="G34" i="21"/>
  <c r="G27" i="21"/>
  <c r="G362" i="21"/>
  <c r="G360" i="21"/>
  <c r="G41" i="21"/>
  <c r="G44" i="21"/>
  <c r="G32" i="21"/>
  <c r="G25" i="21"/>
  <c r="G47" i="21"/>
  <c r="G39" i="21"/>
  <c r="G35" i="21"/>
  <c r="G28" i="21"/>
  <c r="G23" i="21"/>
  <c r="G42" i="21"/>
  <c r="G30" i="21"/>
  <c r="G361" i="21"/>
  <c r="G45" i="21"/>
  <c r="G33" i="21"/>
  <c r="G26" i="21"/>
  <c r="G40" i="21"/>
  <c r="G36" i="21"/>
  <c r="G359" i="21"/>
  <c r="G357" i="21"/>
  <c r="G355" i="21"/>
  <c r="G43" i="21"/>
  <c r="G31" i="21"/>
  <c r="G350" i="21"/>
  <c r="G38" i="21"/>
  <c r="G24" i="21"/>
  <c r="G358" i="21"/>
  <c r="G356" i="21"/>
  <c r="G351" i="21"/>
  <c r="G349" i="21"/>
  <c r="G347" i="21"/>
  <c r="G343" i="21"/>
  <c r="G341" i="21"/>
  <c r="G354" i="21"/>
  <c r="G348" i="21"/>
  <c r="G342" i="21"/>
  <c r="G340" i="21"/>
  <c r="G353" i="21"/>
  <c r="Z47" i="21"/>
  <c r="Z46" i="21"/>
  <c r="Z45" i="21"/>
  <c r="Z43" i="21"/>
  <c r="Z35" i="21"/>
  <c r="Z39" i="21"/>
  <c r="Z44" i="21"/>
  <c r="Z40" i="21"/>
  <c r="Z42" i="21"/>
  <c r="Z41" i="21"/>
  <c r="Z32" i="21"/>
  <c r="Z34" i="21"/>
  <c r="Z31" i="21"/>
  <c r="Z28" i="21"/>
  <c r="Z27" i="21"/>
  <c r="Z36" i="21"/>
  <c r="Z26" i="21"/>
  <c r="Z25" i="21"/>
  <c r="Z24" i="21"/>
  <c r="Z33" i="21"/>
  <c r="Z18" i="21"/>
  <c r="BV18" i="21"/>
  <c r="CD17" i="21"/>
  <c r="CL72" i="21"/>
  <c r="CT17" i="21"/>
  <c r="BY334" i="21"/>
  <c r="CG73" i="21"/>
  <c r="CO334" i="21"/>
  <c r="BZ333" i="21"/>
  <c r="CP333" i="21"/>
  <c r="G333" i="21"/>
  <c r="G339" i="21"/>
  <c r="G346" i="21"/>
  <c r="G338" i="21"/>
  <c r="G345" i="21"/>
  <c r="G334" i="21"/>
  <c r="CT74" i="21"/>
  <c r="Z72" i="21"/>
  <c r="CN72" i="21"/>
  <c r="Z74" i="21"/>
  <c r="CA73" i="21"/>
  <c r="BV74" i="21"/>
  <c r="BX72" i="21"/>
  <c r="CI73" i="21"/>
  <c r="CD74" i="21"/>
  <c r="CF72" i="21"/>
  <c r="CQ73" i="21"/>
  <c r="CL74" i="21"/>
  <c r="CG18" i="21"/>
  <c r="CO76" i="21"/>
  <c r="CD18" i="21"/>
  <c r="BY72" i="21"/>
  <c r="CG72" i="21"/>
  <c r="CO72" i="21"/>
  <c r="CB73" i="21"/>
  <c r="CJ73" i="21"/>
  <c r="CR73" i="21"/>
  <c r="BW74" i="21"/>
  <c r="CE74" i="21"/>
  <c r="CM74" i="21"/>
  <c r="BZ76" i="21"/>
  <c r="CH76" i="21"/>
  <c r="CH391" i="21" s="1"/>
  <c r="CP76" i="21"/>
  <c r="BW17" i="21"/>
  <c r="BZ72" i="21"/>
  <c r="CH72" i="21"/>
  <c r="CP72" i="21"/>
  <c r="CC73" i="21"/>
  <c r="CK73" i="21"/>
  <c r="CS73" i="21"/>
  <c r="BX74" i="21"/>
  <c r="CF74" i="21"/>
  <c r="CN74" i="21"/>
  <c r="CA76" i="21"/>
  <c r="CA391" i="21" s="1"/>
  <c r="CI76" i="21"/>
  <c r="CI391" i="21" s="1"/>
  <c r="CQ76" i="21"/>
  <c r="BX335" i="21"/>
  <c r="CA72" i="21"/>
  <c r="CI72" i="21"/>
  <c r="CQ72" i="21"/>
  <c r="Z73" i="21"/>
  <c r="BV73" i="21"/>
  <c r="CD73" i="21"/>
  <c r="CL73" i="21"/>
  <c r="CT73" i="21"/>
  <c r="BY74" i="21"/>
  <c r="CG74" i="21"/>
  <c r="CO74" i="21"/>
  <c r="CB76" i="21"/>
  <c r="CJ76" i="21"/>
  <c r="CR76" i="21"/>
  <c r="CR391" i="21" s="1"/>
  <c r="BY76" i="21"/>
  <c r="BW335" i="21"/>
  <c r="CB72" i="21"/>
  <c r="CJ72" i="21"/>
  <c r="CR72" i="21"/>
  <c r="BW73" i="21"/>
  <c r="BW388" i="21" s="1"/>
  <c r="CE73" i="21"/>
  <c r="CM73" i="21"/>
  <c r="BZ74" i="21"/>
  <c r="CH74" i="21"/>
  <c r="CP74" i="21"/>
  <c r="CC76" i="21"/>
  <c r="CK76" i="21"/>
  <c r="CS76" i="21"/>
  <c r="CG76" i="21"/>
  <c r="CE20" i="21"/>
  <c r="BX334" i="21"/>
  <c r="CC72" i="21"/>
  <c r="CK72" i="21"/>
  <c r="CS72" i="21"/>
  <c r="BX73" i="21"/>
  <c r="BX388" i="21" s="1"/>
  <c r="CF73" i="21"/>
  <c r="CN73" i="21"/>
  <c r="CA74" i="21"/>
  <c r="CI74" i="21"/>
  <c r="CQ74" i="21"/>
  <c r="Z76" i="21"/>
  <c r="BV76" i="21"/>
  <c r="CD76" i="21"/>
  <c r="CD391" i="21" s="1"/>
  <c r="CL76" i="21"/>
  <c r="CT76" i="21"/>
  <c r="CJ19" i="21"/>
  <c r="CS333" i="21"/>
  <c r="BV72" i="21"/>
  <c r="CD72" i="21"/>
  <c r="CT72" i="21"/>
  <c r="BY73" i="21"/>
  <c r="CO73" i="21"/>
  <c r="CB74" i="21"/>
  <c r="CJ74" i="21"/>
  <c r="CR74" i="21"/>
  <c r="CR389" i="21" s="1"/>
  <c r="BW76" i="21"/>
  <c r="CE76" i="21"/>
  <c r="CM76" i="21"/>
  <c r="CM391" i="21" s="1"/>
  <c r="CF19" i="21"/>
  <c r="BW72" i="21"/>
  <c r="CE72" i="21"/>
  <c r="CM72" i="21"/>
  <c r="BZ73" i="21"/>
  <c r="CH73" i="21"/>
  <c r="CP73" i="21"/>
  <c r="CC74" i="21"/>
  <c r="CK74" i="21"/>
  <c r="CS74" i="21"/>
  <c r="BX76" i="21"/>
  <c r="BX391" i="21" s="1"/>
  <c r="CF76" i="21"/>
  <c r="CF391" i="21" s="1"/>
  <c r="CN76" i="21"/>
  <c r="CQ335" i="21"/>
  <c r="CA20" i="21"/>
  <c r="CC19" i="21"/>
  <c r="CC18" i="21"/>
  <c r="CN335" i="21"/>
  <c r="CR334" i="21"/>
  <c r="CO333" i="21"/>
  <c r="BZ332" i="21"/>
  <c r="CR20" i="21"/>
  <c r="BW20" i="21"/>
  <c r="CB19" i="21"/>
  <c r="CM335" i="21"/>
  <c r="CN334" i="21"/>
  <c r="CK333" i="21"/>
  <c r="G388" i="21"/>
  <c r="G391" i="21"/>
  <c r="CQ20" i="21"/>
  <c r="CS19" i="21"/>
  <c r="BX19" i="21"/>
  <c r="CI335" i="21"/>
  <c r="CJ334" i="21"/>
  <c r="CC333" i="21"/>
  <c r="CM20" i="21"/>
  <c r="CR19" i="21"/>
  <c r="CS18" i="21"/>
  <c r="CM17" i="21"/>
  <c r="CF335" i="21"/>
  <c r="CF334" i="21"/>
  <c r="CI332" i="21"/>
  <c r="CB20" i="21"/>
  <c r="CA332" i="21"/>
  <c r="G332" i="21"/>
  <c r="CJ20" i="21"/>
  <c r="CN19" i="21"/>
  <c r="CO18" i="21"/>
  <c r="CE17" i="21"/>
  <c r="CE335" i="21"/>
  <c r="CB334" i="21"/>
  <c r="CQ332" i="21"/>
  <c r="G335" i="21"/>
  <c r="CI20" i="21"/>
  <c r="CK19" i="21"/>
  <c r="CK18" i="21"/>
  <c r="CA335" i="21"/>
  <c r="CP332" i="21"/>
  <c r="G387" i="21"/>
  <c r="Z19" i="21"/>
  <c r="Z20" i="21"/>
  <c r="BV19" i="21"/>
  <c r="BV20" i="21"/>
  <c r="BV332" i="21"/>
  <c r="BV333" i="21"/>
  <c r="BV334" i="21"/>
  <c r="BV335" i="21"/>
  <c r="CD19" i="21"/>
  <c r="CD20" i="21"/>
  <c r="CD332" i="21"/>
  <c r="CD333" i="21"/>
  <c r="CD334" i="21"/>
  <c r="CD335" i="21"/>
  <c r="CL19" i="21"/>
  <c r="CL20" i="21"/>
  <c r="CL332" i="21"/>
  <c r="CL333" i="21"/>
  <c r="CL334" i="21"/>
  <c r="CL335" i="21"/>
  <c r="CT19" i="21"/>
  <c r="CT20" i="21"/>
  <c r="CT332" i="21"/>
  <c r="CT333" i="21"/>
  <c r="CT334" i="21"/>
  <c r="CT335" i="21"/>
  <c r="CL18" i="21"/>
  <c r="BY333" i="21"/>
  <c r="CL17" i="21"/>
  <c r="BY335" i="21"/>
  <c r="BY17" i="21"/>
  <c r="BY19" i="21"/>
  <c r="BY20" i="21"/>
  <c r="BY332" i="21"/>
  <c r="CG335" i="21"/>
  <c r="CG17" i="21"/>
  <c r="CG19" i="21"/>
  <c r="CG20" i="21"/>
  <c r="CG332" i="21"/>
  <c r="CO335" i="21"/>
  <c r="CO17" i="21"/>
  <c r="CO19" i="21"/>
  <c r="CO20" i="21"/>
  <c r="CO332" i="21"/>
  <c r="CG334" i="21"/>
  <c r="BZ334" i="21"/>
  <c r="BZ335" i="21"/>
  <c r="BZ17" i="21"/>
  <c r="BZ18" i="21"/>
  <c r="BZ19" i="21"/>
  <c r="BZ20" i="21"/>
  <c r="CH334" i="21"/>
  <c r="CH335" i="21"/>
  <c r="CH17" i="21"/>
  <c r="CH18" i="21"/>
  <c r="CH19" i="21"/>
  <c r="CH20" i="21"/>
  <c r="CP334" i="21"/>
  <c r="CP335" i="21"/>
  <c r="CP17" i="21"/>
  <c r="CP18" i="21"/>
  <c r="CP19" i="21"/>
  <c r="CP20" i="21"/>
  <c r="CH333" i="21"/>
  <c r="CH332" i="21"/>
  <c r="CT18" i="21"/>
  <c r="BY18" i="21"/>
  <c r="BV17" i="21"/>
  <c r="CG333" i="21"/>
  <c r="CQ19" i="21"/>
  <c r="CI19" i="21"/>
  <c r="CA19" i="21"/>
  <c r="CR18" i="21"/>
  <c r="CJ18" i="21"/>
  <c r="CB18" i="21"/>
  <c r="CS17" i="21"/>
  <c r="CK17" i="21"/>
  <c r="CC17" i="21"/>
  <c r="CM334" i="21"/>
  <c r="CE334" i="21"/>
  <c r="BW334" i="21"/>
  <c r="CN333" i="21"/>
  <c r="CF333" i="21"/>
  <c r="BX333" i="21"/>
  <c r="CQ18" i="21"/>
  <c r="CI18" i="21"/>
  <c r="CA18" i="21"/>
  <c r="CR17" i="21"/>
  <c r="CJ17" i="21"/>
  <c r="CB17" i="21"/>
  <c r="CS335" i="21"/>
  <c r="CK335" i="21"/>
  <c r="CC335" i="21"/>
  <c r="CM333" i="21"/>
  <c r="CE333" i="21"/>
  <c r="BW333" i="21"/>
  <c r="CN332" i="21"/>
  <c r="CF332" i="21"/>
  <c r="BX332" i="21"/>
  <c r="CN20" i="21"/>
  <c r="CF20" i="21"/>
  <c r="BX20" i="21"/>
  <c r="CQ17" i="21"/>
  <c r="CI17" i="21"/>
  <c r="CA17" i="21"/>
  <c r="CR335" i="21"/>
  <c r="CJ335" i="21"/>
  <c r="CB335" i="21"/>
  <c r="CS334" i="21"/>
  <c r="CK334" i="21"/>
  <c r="CC334" i="21"/>
  <c r="CM332" i="21"/>
  <c r="CE332" i="21"/>
  <c r="BW332" i="21"/>
  <c r="CM19" i="21"/>
  <c r="CE19" i="21"/>
  <c r="BW19" i="21"/>
  <c r="CN18" i="21"/>
  <c r="CF18" i="21"/>
  <c r="BX18" i="21"/>
  <c r="CQ334" i="21"/>
  <c r="CI334" i="21"/>
  <c r="CA334" i="21"/>
  <c r="CR333" i="21"/>
  <c r="CJ333" i="21"/>
  <c r="CB333" i="21"/>
  <c r="CS332" i="21"/>
  <c r="CK332" i="21"/>
  <c r="CC332" i="21"/>
  <c r="CS20" i="21"/>
  <c r="CK20" i="21"/>
  <c r="CC20" i="21"/>
  <c r="CM18" i="21"/>
  <c r="CE18" i="21"/>
  <c r="BW18" i="21"/>
  <c r="CN17" i="21"/>
  <c r="CF17" i="21"/>
  <c r="BX17" i="21"/>
  <c r="CQ333" i="21"/>
  <c r="CI333" i="21"/>
  <c r="CA333" i="21"/>
  <c r="CR332" i="21"/>
  <c r="CJ332" i="21"/>
  <c r="CB332" i="21"/>
  <c r="F159" i="21"/>
  <c r="F157" i="21"/>
  <c r="F158" i="21"/>
  <c r="F130" i="3"/>
  <c r="F129" i="3"/>
  <c r="F128" i="3"/>
  <c r="F127" i="3"/>
  <c r="F126" i="3"/>
  <c r="F125" i="3"/>
  <c r="F124" i="3"/>
  <c r="F123" i="3"/>
  <c r="F122" i="3"/>
  <c r="F121" i="3"/>
  <c r="F141" i="3"/>
  <c r="F140" i="3"/>
  <c r="F139" i="3"/>
  <c r="F136" i="3"/>
  <c r="F137" i="3"/>
  <c r="F134" i="3"/>
  <c r="F138" i="3"/>
  <c r="F29" i="3"/>
  <c r="F21" i="3"/>
  <c r="F23" i="3"/>
  <c r="F24" i="3"/>
  <c r="F118" i="3"/>
  <c r="F117" i="3"/>
  <c r="F116" i="3"/>
  <c r="F115" i="3"/>
  <c r="F114" i="3"/>
  <c r="F113" i="3"/>
  <c r="F111" i="3"/>
  <c r="F112" i="3"/>
  <c r="F82" i="3"/>
  <c r="F84" i="3"/>
  <c r="F95" i="3"/>
  <c r="F94" i="3"/>
  <c r="F93" i="3"/>
  <c r="F92" i="3"/>
  <c r="F91" i="3"/>
  <c r="F90" i="3"/>
  <c r="F89" i="3"/>
  <c r="F88" i="3"/>
  <c r="F56" i="3"/>
  <c r="F61" i="3"/>
  <c r="F59" i="3"/>
  <c r="F54" i="3"/>
  <c r="F55" i="3"/>
  <c r="F60" i="3"/>
  <c r="F57" i="3"/>
  <c r="F58" i="3"/>
  <c r="F65" i="3"/>
  <c r="F66" i="3"/>
  <c r="F67" i="3"/>
  <c r="F68" i="3"/>
  <c r="F69" i="3"/>
  <c r="F70" i="3"/>
  <c r="F71" i="3"/>
  <c r="F72" i="3"/>
  <c r="F37" i="3"/>
  <c r="F40" i="3"/>
  <c r="F33" i="3"/>
  <c r="F34" i="3"/>
  <c r="F32" i="3"/>
  <c r="F35" i="3"/>
  <c r="F36" i="3"/>
  <c r="F38" i="3"/>
  <c r="F43" i="3"/>
  <c r="F44" i="3"/>
  <c r="F45" i="3"/>
  <c r="F46" i="3"/>
  <c r="F47" i="3"/>
  <c r="F48" i="3"/>
  <c r="F49" i="3"/>
  <c r="F50" i="3"/>
  <c r="F26" i="3"/>
  <c r="F27" i="3"/>
  <c r="F28" i="3"/>
  <c r="M201" i="14"/>
  <c r="A201" i="14"/>
  <c r="S143" i="3" s="1"/>
  <c r="A200" i="14"/>
  <c r="E199" i="14"/>
  <c r="A199" i="14"/>
  <c r="M198" i="14"/>
  <c r="F198" i="14"/>
  <c r="A198" i="14"/>
  <c r="S141" i="3" s="1"/>
  <c r="M197" i="14"/>
  <c r="F197" i="14"/>
  <c r="A197" i="14"/>
  <c r="S140" i="3" s="1"/>
  <c r="M196" i="14"/>
  <c r="F196" i="14"/>
  <c r="A196" i="14"/>
  <c r="S139" i="3" s="1"/>
  <c r="M195" i="14"/>
  <c r="F195" i="14"/>
  <c r="A195" i="14"/>
  <c r="S138" i="3" s="1"/>
  <c r="M194" i="14"/>
  <c r="F194" i="14"/>
  <c r="A194" i="14"/>
  <c r="S137" i="3" s="1"/>
  <c r="M193" i="14"/>
  <c r="F193" i="14"/>
  <c r="A193" i="14"/>
  <c r="S136" i="3" s="1"/>
  <c r="M192" i="14"/>
  <c r="F192" i="14"/>
  <c r="A192" i="14"/>
  <c r="S135" i="3" s="1"/>
  <c r="M191" i="14"/>
  <c r="F191" i="14"/>
  <c r="A191" i="14"/>
  <c r="S134" i="3" s="1"/>
  <c r="M190" i="14"/>
  <c r="F190" i="14"/>
  <c r="A190" i="14"/>
  <c r="S133" i="3" s="1"/>
  <c r="P189" i="14"/>
  <c r="M189" i="14"/>
  <c r="F189" i="14"/>
  <c r="A189" i="14"/>
  <c r="M188" i="14"/>
  <c r="A188" i="14"/>
  <c r="S132" i="3" s="1"/>
  <c r="E187" i="14"/>
  <c r="A187" i="14"/>
  <c r="M186" i="14"/>
  <c r="F186" i="14"/>
  <c r="A186" i="14"/>
  <c r="S130" i="3" s="1"/>
  <c r="M185" i="14"/>
  <c r="F185" i="14"/>
  <c r="A185" i="14"/>
  <c r="S129" i="3" s="1"/>
  <c r="M184" i="14"/>
  <c r="F184" i="14"/>
  <c r="A184" i="14"/>
  <c r="S128" i="3" s="1"/>
  <c r="M183" i="14"/>
  <c r="F183" i="14"/>
  <c r="A183" i="14"/>
  <c r="S127" i="3" s="1"/>
  <c r="M182" i="14"/>
  <c r="F182" i="14"/>
  <c r="A182" i="14"/>
  <c r="S126" i="3" s="1"/>
  <c r="M181" i="14"/>
  <c r="F181" i="14"/>
  <c r="A181" i="14"/>
  <c r="S125" i="3" s="1"/>
  <c r="M180" i="14"/>
  <c r="F180" i="14"/>
  <c r="A180" i="14"/>
  <c r="S124" i="3" s="1"/>
  <c r="M179" i="14"/>
  <c r="F179" i="14"/>
  <c r="A179" i="14"/>
  <c r="S123" i="3" s="1"/>
  <c r="M178" i="14"/>
  <c r="F178" i="14"/>
  <c r="A178" i="14"/>
  <c r="S122" i="3" s="1"/>
  <c r="P177" i="14"/>
  <c r="M177" i="14"/>
  <c r="F177" i="14"/>
  <c r="A177" i="14"/>
  <c r="A176" i="14"/>
  <c r="A175" i="14"/>
  <c r="S121" i="3" s="1"/>
  <c r="AA165" i="14"/>
  <c r="AB165" i="14"/>
  <c r="AC165" i="14"/>
  <c r="AD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AZ165" i="14"/>
  <c r="BA165" i="14"/>
  <c r="BB165" i="14"/>
  <c r="BC165" i="14"/>
  <c r="BD165" i="14"/>
  <c r="BE165" i="14"/>
  <c r="BF165" i="14"/>
  <c r="BG165" i="14"/>
  <c r="BH165" i="14"/>
  <c r="BI165" i="14"/>
  <c r="BJ165" i="14"/>
  <c r="BK165" i="14"/>
  <c r="BL165" i="14"/>
  <c r="BM165" i="14"/>
  <c r="BN165" i="14"/>
  <c r="BO165" i="14"/>
  <c r="BP165" i="14"/>
  <c r="BQ165" i="14"/>
  <c r="BR165" i="14"/>
  <c r="BS165" i="14"/>
  <c r="BT165" i="14"/>
  <c r="BU165" i="14"/>
  <c r="BV165" i="14"/>
  <c r="BW165" i="14"/>
  <c r="BX165" i="14"/>
  <c r="BY165" i="14"/>
  <c r="BZ165" i="14"/>
  <c r="CA165" i="14"/>
  <c r="CB165" i="14"/>
  <c r="CC165" i="14"/>
  <c r="CD165" i="14"/>
  <c r="CE165" i="14"/>
  <c r="CF165" i="14"/>
  <c r="CG165" i="14"/>
  <c r="CH165" i="14"/>
  <c r="CI165" i="14"/>
  <c r="CJ165" i="14"/>
  <c r="CK165" i="14"/>
  <c r="CL165" i="14"/>
  <c r="CM165" i="14"/>
  <c r="CN165" i="14"/>
  <c r="CO165" i="14"/>
  <c r="CP165" i="14"/>
  <c r="CQ165" i="14"/>
  <c r="CR165" i="14"/>
  <c r="CS165" i="14"/>
  <c r="CT165" i="14"/>
  <c r="AA166" i="14"/>
  <c r="AB166" i="14"/>
  <c r="AC166" i="14"/>
  <c r="AD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Q166" i="14"/>
  <c r="AR166" i="14"/>
  <c r="AS166" i="14"/>
  <c r="AT166" i="14"/>
  <c r="AU166" i="14"/>
  <c r="AV166" i="14"/>
  <c r="AW166" i="14"/>
  <c r="AX166" i="14"/>
  <c r="AY166" i="14"/>
  <c r="AZ166" i="14"/>
  <c r="BA166" i="14"/>
  <c r="BB166" i="14"/>
  <c r="BC166" i="14"/>
  <c r="BD166" i="14"/>
  <c r="BE166" i="14"/>
  <c r="BF166" i="14"/>
  <c r="BG166" i="14"/>
  <c r="BH166" i="14"/>
  <c r="BI166" i="14"/>
  <c r="BJ166" i="14"/>
  <c r="BK166" i="14"/>
  <c r="BL166" i="14"/>
  <c r="BM166" i="14"/>
  <c r="BN166" i="14"/>
  <c r="BO166" i="14"/>
  <c r="BP166" i="14"/>
  <c r="BQ166" i="14"/>
  <c r="BR166" i="14"/>
  <c r="BS166" i="14"/>
  <c r="BT166" i="14"/>
  <c r="BU166" i="14"/>
  <c r="BV166" i="14"/>
  <c r="BW166" i="14"/>
  <c r="BX166" i="14"/>
  <c r="BY166" i="14"/>
  <c r="BZ166" i="14"/>
  <c r="CA166" i="14"/>
  <c r="CB166" i="14"/>
  <c r="CC166" i="14"/>
  <c r="CD166" i="14"/>
  <c r="CE166" i="14"/>
  <c r="CF166" i="14"/>
  <c r="CG166" i="14"/>
  <c r="CH166" i="14"/>
  <c r="CI166" i="14"/>
  <c r="CJ166" i="14"/>
  <c r="CK166" i="14"/>
  <c r="CL166" i="14"/>
  <c r="CM166" i="14"/>
  <c r="CN166" i="14"/>
  <c r="CO166" i="14"/>
  <c r="CP166" i="14"/>
  <c r="CQ166" i="14"/>
  <c r="CR166" i="14"/>
  <c r="CS166" i="14"/>
  <c r="CT166" i="14"/>
  <c r="AA167" i="14"/>
  <c r="AB167" i="14"/>
  <c r="AC167" i="14"/>
  <c r="AD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Q167" i="14"/>
  <c r="AR167" i="14"/>
  <c r="AS167" i="14"/>
  <c r="AT167" i="14"/>
  <c r="AU167" i="14"/>
  <c r="AV167" i="14"/>
  <c r="AW167" i="14"/>
  <c r="AX167" i="14"/>
  <c r="AY167" i="14"/>
  <c r="AZ167" i="14"/>
  <c r="BA167" i="14"/>
  <c r="BB167" i="14"/>
  <c r="BC167" i="14"/>
  <c r="BD167" i="14"/>
  <c r="BE167" i="14"/>
  <c r="BF167" i="14"/>
  <c r="BG167" i="14"/>
  <c r="BH167" i="14"/>
  <c r="BI167" i="14"/>
  <c r="BJ167" i="14"/>
  <c r="BK167" i="14"/>
  <c r="BL167" i="14"/>
  <c r="BM167" i="14"/>
  <c r="BN167" i="14"/>
  <c r="BO167" i="14"/>
  <c r="BP167" i="14"/>
  <c r="BQ167" i="14"/>
  <c r="BR167" i="14"/>
  <c r="BS167" i="14"/>
  <c r="BT167" i="14"/>
  <c r="BU167" i="14"/>
  <c r="BV167" i="14"/>
  <c r="BW167" i="14"/>
  <c r="BX167" i="14"/>
  <c r="BY167" i="14"/>
  <c r="BZ167" i="14"/>
  <c r="CA167" i="14"/>
  <c r="CB167" i="14"/>
  <c r="CC167" i="14"/>
  <c r="CD167" i="14"/>
  <c r="CE167" i="14"/>
  <c r="CF167" i="14"/>
  <c r="CG167" i="14"/>
  <c r="CH167" i="14"/>
  <c r="CI167" i="14"/>
  <c r="CJ167" i="14"/>
  <c r="CK167" i="14"/>
  <c r="CL167" i="14"/>
  <c r="CM167" i="14"/>
  <c r="CN167" i="14"/>
  <c r="CO167" i="14"/>
  <c r="CP167" i="14"/>
  <c r="CQ167" i="14"/>
  <c r="CR167" i="14"/>
  <c r="CS167" i="14"/>
  <c r="CT167" i="14"/>
  <c r="AA168" i="14"/>
  <c r="AB168" i="14"/>
  <c r="AC168" i="14"/>
  <c r="AD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Q168" i="14"/>
  <c r="AR168" i="14"/>
  <c r="AS168" i="14"/>
  <c r="AT168" i="14"/>
  <c r="AU168" i="14"/>
  <c r="AV168" i="14"/>
  <c r="AW168" i="14"/>
  <c r="AX168" i="14"/>
  <c r="AY168" i="14"/>
  <c r="AZ168" i="14"/>
  <c r="BA168" i="14"/>
  <c r="BB168" i="14"/>
  <c r="BC168" i="14"/>
  <c r="BD168" i="14"/>
  <c r="BE168" i="14"/>
  <c r="BF168" i="14"/>
  <c r="BG168" i="14"/>
  <c r="BH168" i="14"/>
  <c r="BI168" i="14"/>
  <c r="BJ168" i="14"/>
  <c r="BK168" i="14"/>
  <c r="BL168" i="14"/>
  <c r="BM168" i="14"/>
  <c r="BN168" i="14"/>
  <c r="BO168" i="14"/>
  <c r="BP168" i="14"/>
  <c r="BQ168" i="14"/>
  <c r="BR168" i="14"/>
  <c r="BS168" i="14"/>
  <c r="BT168" i="14"/>
  <c r="BU168" i="14"/>
  <c r="BV168" i="14"/>
  <c r="BW168" i="14"/>
  <c r="BX168" i="14"/>
  <c r="BY168" i="14"/>
  <c r="BZ168" i="14"/>
  <c r="CA168" i="14"/>
  <c r="CB168" i="14"/>
  <c r="CC168" i="14"/>
  <c r="CD168" i="14"/>
  <c r="CE168" i="14"/>
  <c r="CF168" i="14"/>
  <c r="CG168" i="14"/>
  <c r="CH168" i="14"/>
  <c r="CI168" i="14"/>
  <c r="CJ168" i="14"/>
  <c r="CK168" i="14"/>
  <c r="CL168" i="14"/>
  <c r="CM168" i="14"/>
  <c r="CN168" i="14"/>
  <c r="CO168" i="14"/>
  <c r="CP168" i="14"/>
  <c r="CQ168" i="14"/>
  <c r="CR168" i="14"/>
  <c r="CS168" i="14"/>
  <c r="CT168" i="14"/>
  <c r="AA169" i="14"/>
  <c r="AB169" i="14"/>
  <c r="AC169" i="14"/>
  <c r="AD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Q169" i="14"/>
  <c r="AR169" i="14"/>
  <c r="AS169" i="14"/>
  <c r="AT169" i="14"/>
  <c r="AU169" i="14"/>
  <c r="AV169" i="14"/>
  <c r="AW169" i="14"/>
  <c r="AX169" i="14"/>
  <c r="AY169" i="14"/>
  <c r="AZ169" i="14"/>
  <c r="BA169" i="14"/>
  <c r="BB169" i="14"/>
  <c r="BC169" i="14"/>
  <c r="BD169" i="14"/>
  <c r="BE169" i="14"/>
  <c r="BF169" i="14"/>
  <c r="BG169" i="14"/>
  <c r="BH169" i="14"/>
  <c r="BI169" i="14"/>
  <c r="BJ169" i="14"/>
  <c r="BK169" i="14"/>
  <c r="BL169" i="14"/>
  <c r="BM169" i="14"/>
  <c r="BN169" i="14"/>
  <c r="BO169" i="14"/>
  <c r="BP169" i="14"/>
  <c r="BQ169" i="14"/>
  <c r="BR169" i="14"/>
  <c r="BS169" i="14"/>
  <c r="BT169" i="14"/>
  <c r="BU169" i="14"/>
  <c r="BV169" i="14"/>
  <c r="BW169" i="14"/>
  <c r="BX169" i="14"/>
  <c r="BY169" i="14"/>
  <c r="BZ169" i="14"/>
  <c r="CA169" i="14"/>
  <c r="CB169" i="14"/>
  <c r="CC169" i="14"/>
  <c r="CD169" i="14"/>
  <c r="CE169" i="14"/>
  <c r="CF169" i="14"/>
  <c r="CG169" i="14"/>
  <c r="CH169" i="14"/>
  <c r="CI169" i="14"/>
  <c r="CJ169" i="14"/>
  <c r="CK169" i="14"/>
  <c r="CL169" i="14"/>
  <c r="CM169" i="14"/>
  <c r="CN169" i="14"/>
  <c r="CO169" i="14"/>
  <c r="CP169" i="14"/>
  <c r="CQ169" i="14"/>
  <c r="CR169" i="14"/>
  <c r="CS169" i="14"/>
  <c r="CT169" i="14"/>
  <c r="AA170" i="14"/>
  <c r="AB170" i="14"/>
  <c r="AC170" i="14"/>
  <c r="AD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Q170" i="14"/>
  <c r="AR170" i="14"/>
  <c r="AS170" i="14"/>
  <c r="AT170" i="14"/>
  <c r="AU170" i="14"/>
  <c r="AV170" i="14"/>
  <c r="AW170" i="14"/>
  <c r="AX170" i="14"/>
  <c r="AY170" i="14"/>
  <c r="AZ170" i="14"/>
  <c r="BA170" i="14"/>
  <c r="BB170" i="14"/>
  <c r="BC170" i="14"/>
  <c r="BD170" i="14"/>
  <c r="BE170" i="14"/>
  <c r="BF170" i="14"/>
  <c r="BG170" i="14"/>
  <c r="BH170" i="14"/>
  <c r="BI170" i="14"/>
  <c r="BJ170" i="14"/>
  <c r="BK170" i="14"/>
  <c r="BL170" i="14"/>
  <c r="BM170" i="14"/>
  <c r="BN170" i="14"/>
  <c r="BO170" i="14"/>
  <c r="BP170" i="14"/>
  <c r="BQ170" i="14"/>
  <c r="BR170" i="14"/>
  <c r="BS170" i="14"/>
  <c r="BT170" i="14"/>
  <c r="BU170" i="14"/>
  <c r="BV170" i="14"/>
  <c r="BW170" i="14"/>
  <c r="BX170" i="14"/>
  <c r="BY170" i="14"/>
  <c r="BZ170" i="14"/>
  <c r="CA170" i="14"/>
  <c r="CB170" i="14"/>
  <c r="CC170" i="14"/>
  <c r="CD170" i="14"/>
  <c r="CE170" i="14"/>
  <c r="CF170" i="14"/>
  <c r="CG170" i="14"/>
  <c r="CH170" i="14"/>
  <c r="CI170" i="14"/>
  <c r="CJ170" i="14"/>
  <c r="CK170" i="14"/>
  <c r="CL170" i="14"/>
  <c r="CM170" i="14"/>
  <c r="CN170" i="14"/>
  <c r="CO170" i="14"/>
  <c r="CP170" i="14"/>
  <c r="CQ170" i="14"/>
  <c r="CR170" i="14"/>
  <c r="CS170" i="14"/>
  <c r="CT170" i="14"/>
  <c r="AA171" i="14"/>
  <c r="AB171" i="14"/>
  <c r="AC171" i="14"/>
  <c r="AD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Q171" i="14"/>
  <c r="AR171" i="14"/>
  <c r="AS171" i="14"/>
  <c r="AT171" i="14"/>
  <c r="AU171" i="14"/>
  <c r="AV171" i="14"/>
  <c r="AW171" i="14"/>
  <c r="AX171" i="14"/>
  <c r="AY171" i="14"/>
  <c r="AZ171" i="14"/>
  <c r="BA171" i="14"/>
  <c r="BB171" i="14"/>
  <c r="BC171" i="14"/>
  <c r="BD171" i="14"/>
  <c r="BE171" i="14"/>
  <c r="BF171" i="14"/>
  <c r="BG171" i="14"/>
  <c r="BH171" i="14"/>
  <c r="BI171" i="14"/>
  <c r="BJ171" i="14"/>
  <c r="BK171" i="14"/>
  <c r="BL171" i="14"/>
  <c r="BM171" i="14"/>
  <c r="BN171" i="14"/>
  <c r="BO171" i="14"/>
  <c r="BP171" i="14"/>
  <c r="BQ171" i="14"/>
  <c r="BR171" i="14"/>
  <c r="BS171" i="14"/>
  <c r="BT171" i="14"/>
  <c r="BU171" i="14"/>
  <c r="BV171" i="14"/>
  <c r="BW171" i="14"/>
  <c r="BX171" i="14"/>
  <c r="BY171" i="14"/>
  <c r="BZ171" i="14"/>
  <c r="CA171" i="14"/>
  <c r="CB171" i="14"/>
  <c r="CC171" i="14"/>
  <c r="CD171" i="14"/>
  <c r="CE171" i="14"/>
  <c r="CF171" i="14"/>
  <c r="CG171" i="14"/>
  <c r="CH171" i="14"/>
  <c r="CI171" i="14"/>
  <c r="CJ171" i="14"/>
  <c r="CK171" i="14"/>
  <c r="CL171" i="14"/>
  <c r="CM171" i="14"/>
  <c r="CN171" i="14"/>
  <c r="CO171" i="14"/>
  <c r="CP171" i="14"/>
  <c r="CQ171" i="14"/>
  <c r="CR171" i="14"/>
  <c r="CS171" i="14"/>
  <c r="CT171" i="14"/>
  <c r="AC172" i="14"/>
  <c r="AF172" i="14"/>
  <c r="AL172" i="14"/>
  <c r="AN172" i="14"/>
  <c r="AT172" i="14"/>
  <c r="AV172" i="14"/>
  <c r="BB172" i="14"/>
  <c r="BD172" i="14"/>
  <c r="BJ172" i="14"/>
  <c r="BL172" i="14"/>
  <c r="BR172" i="14"/>
  <c r="BT172" i="14"/>
  <c r="BZ172" i="14"/>
  <c r="CB172" i="14"/>
  <c r="CH172" i="14"/>
  <c r="CJ172" i="14"/>
  <c r="CP172" i="14"/>
  <c r="CR172" i="14"/>
  <c r="AA173" i="14"/>
  <c r="AB173" i="14"/>
  <c r="AC173" i="14"/>
  <c r="AD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Q173" i="14"/>
  <c r="AR173" i="14"/>
  <c r="AS173" i="14"/>
  <c r="AT173" i="14"/>
  <c r="AU173" i="14"/>
  <c r="AV173" i="14"/>
  <c r="AW173" i="14"/>
  <c r="AX173" i="14"/>
  <c r="AY173" i="14"/>
  <c r="AZ173" i="14"/>
  <c r="BA173" i="14"/>
  <c r="BB173" i="14"/>
  <c r="BC173" i="14"/>
  <c r="BD173" i="14"/>
  <c r="BE173" i="14"/>
  <c r="BF173" i="14"/>
  <c r="BG173" i="14"/>
  <c r="BH173" i="14"/>
  <c r="BI173" i="14"/>
  <c r="BJ173" i="14"/>
  <c r="BK173" i="14"/>
  <c r="BL173" i="14"/>
  <c r="BM173" i="14"/>
  <c r="BN173" i="14"/>
  <c r="BO173" i="14"/>
  <c r="BP173" i="14"/>
  <c r="BQ173" i="14"/>
  <c r="BR173" i="14"/>
  <c r="BS173" i="14"/>
  <c r="BT173" i="14"/>
  <c r="BU173" i="14"/>
  <c r="BV173" i="14"/>
  <c r="BW173" i="14"/>
  <c r="BX173" i="14"/>
  <c r="BY173" i="14"/>
  <c r="BZ173" i="14"/>
  <c r="CA173" i="14"/>
  <c r="CB173" i="14"/>
  <c r="CC173" i="14"/>
  <c r="CD173" i="14"/>
  <c r="CE173" i="14"/>
  <c r="CF173" i="14"/>
  <c r="CG173" i="14"/>
  <c r="CH173" i="14"/>
  <c r="CI173" i="14"/>
  <c r="CJ173" i="14"/>
  <c r="CK173" i="14"/>
  <c r="CL173" i="14"/>
  <c r="CM173" i="14"/>
  <c r="CN173" i="14"/>
  <c r="CO173" i="14"/>
  <c r="CP173" i="14"/>
  <c r="CQ173" i="14"/>
  <c r="CR173" i="14"/>
  <c r="CS173" i="14"/>
  <c r="CT173" i="14"/>
  <c r="Z166" i="14"/>
  <c r="Z167" i="14"/>
  <c r="Z168" i="14"/>
  <c r="Z169" i="14"/>
  <c r="Z170" i="14"/>
  <c r="Z171" i="14"/>
  <c r="Z172" i="14"/>
  <c r="Z173" i="14"/>
  <c r="Z165" i="14"/>
  <c r="AE161" i="14"/>
  <c r="AE173" i="14" s="1"/>
  <c r="AE159" i="14"/>
  <c r="AE171" i="14" s="1"/>
  <c r="AE158" i="14"/>
  <c r="AE170" i="14" s="1"/>
  <c r="AE157" i="14"/>
  <c r="AE169" i="14" s="1"/>
  <c r="AE156" i="14"/>
  <c r="AE168" i="14" s="1"/>
  <c r="AE155" i="14"/>
  <c r="AE167" i="14" s="1"/>
  <c r="AE154" i="14"/>
  <c r="AE166" i="14" s="1"/>
  <c r="AE153" i="14"/>
  <c r="AE165" i="14" s="1"/>
  <c r="E174" i="14"/>
  <c r="A174" i="14"/>
  <c r="M173" i="14"/>
  <c r="F173" i="14"/>
  <c r="A173" i="14"/>
  <c r="S118" i="3" s="1"/>
  <c r="M172" i="14"/>
  <c r="F172" i="14"/>
  <c r="A172" i="14"/>
  <c r="S117" i="3" s="1"/>
  <c r="M171" i="14"/>
  <c r="F171" i="14"/>
  <c r="A171" i="14"/>
  <c r="S116" i="3" s="1"/>
  <c r="M170" i="14"/>
  <c r="F170" i="14"/>
  <c r="A170" i="14"/>
  <c r="S115" i="3" s="1"/>
  <c r="M169" i="14"/>
  <c r="F169" i="14"/>
  <c r="A169" i="14"/>
  <c r="S114" i="3" s="1"/>
  <c r="M168" i="14"/>
  <c r="F168" i="14"/>
  <c r="A168" i="14"/>
  <c r="S113" i="3" s="1"/>
  <c r="M167" i="14"/>
  <c r="F167" i="14"/>
  <c r="A167" i="14"/>
  <c r="S112" i="3" s="1"/>
  <c r="M166" i="14"/>
  <c r="F166" i="14"/>
  <c r="A166" i="14"/>
  <c r="S111" i="3" s="1"/>
  <c r="M165" i="14"/>
  <c r="F165" i="14"/>
  <c r="A165" i="14"/>
  <c r="S110" i="3" s="1"/>
  <c r="P164" i="14"/>
  <c r="M164" i="14"/>
  <c r="F164" i="14"/>
  <c r="A164" i="14"/>
  <c r="M163" i="14"/>
  <c r="A163" i="14"/>
  <c r="S109" i="3" s="1"/>
  <c r="E162" i="14"/>
  <c r="A162" i="14"/>
  <c r="M161" i="14"/>
  <c r="F161" i="14"/>
  <c r="A161" i="14"/>
  <c r="S107" i="3" s="1"/>
  <c r="M160" i="14"/>
  <c r="F160" i="14"/>
  <c r="A160" i="14"/>
  <c r="S106" i="3" s="1"/>
  <c r="M159" i="14"/>
  <c r="F159" i="14"/>
  <c r="A159" i="14"/>
  <c r="S105" i="3" s="1"/>
  <c r="M158" i="14"/>
  <c r="F158" i="14"/>
  <c r="A158" i="14"/>
  <c r="S104" i="3" s="1"/>
  <c r="M157" i="14"/>
  <c r="F157" i="14"/>
  <c r="A157" i="14"/>
  <c r="S103" i="3" s="1"/>
  <c r="M156" i="14"/>
  <c r="F156" i="14"/>
  <c r="A156" i="14"/>
  <c r="S102" i="3" s="1"/>
  <c r="M155" i="14"/>
  <c r="F155" i="14"/>
  <c r="A155" i="14"/>
  <c r="S101" i="3" s="1"/>
  <c r="M154" i="14"/>
  <c r="F154" i="14"/>
  <c r="A154" i="14"/>
  <c r="S100" i="3" s="1"/>
  <c r="M153" i="14"/>
  <c r="F153" i="14"/>
  <c r="A153" i="14"/>
  <c r="S99" i="3" s="1"/>
  <c r="P152" i="14"/>
  <c r="M152" i="14"/>
  <c r="F152" i="14"/>
  <c r="A152" i="14"/>
  <c r="S98" i="3" s="1"/>
  <c r="A151" i="14"/>
  <c r="AA141" i="14"/>
  <c r="AB141" i="14"/>
  <c r="AC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AA142" i="14"/>
  <c r="AB142" i="14"/>
  <c r="AC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AA143" i="14"/>
  <c r="AB143" i="14"/>
  <c r="AC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AA144" i="14"/>
  <c r="AB144" i="14"/>
  <c r="AC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AA145" i="14"/>
  <c r="AB145" i="14"/>
  <c r="AC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AA146" i="14"/>
  <c r="AB146" i="14"/>
  <c r="AC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AA147" i="14"/>
  <c r="AB147" i="14"/>
  <c r="AC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AF148" i="14"/>
  <c r="AH148" i="14"/>
  <c r="AN148" i="14"/>
  <c r="AP148" i="14"/>
  <c r="AV148" i="14"/>
  <c r="AX148" i="14"/>
  <c r="BD148" i="14"/>
  <c r="BF148" i="14"/>
  <c r="BL148" i="14"/>
  <c r="BN148" i="14"/>
  <c r="BT148" i="14"/>
  <c r="BV148" i="14"/>
  <c r="CB148" i="14"/>
  <c r="CD148" i="14"/>
  <c r="CJ148" i="14"/>
  <c r="CL148" i="14"/>
  <c r="CR148" i="14"/>
  <c r="CT148" i="14"/>
  <c r="AA149" i="14"/>
  <c r="AB149" i="14"/>
  <c r="AC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Z142" i="14"/>
  <c r="Z143" i="14"/>
  <c r="Z144" i="14"/>
  <c r="Z145" i="14"/>
  <c r="Z146" i="14"/>
  <c r="Z147" i="14"/>
  <c r="Z148" i="14"/>
  <c r="Z149" i="14"/>
  <c r="Z141" i="14"/>
  <c r="AD137" i="14"/>
  <c r="AD149" i="14" s="1"/>
  <c r="AD135" i="14"/>
  <c r="AD147" i="14" s="1"/>
  <c r="AD134" i="14"/>
  <c r="AD146" i="14" s="1"/>
  <c r="AD133" i="14"/>
  <c r="AD145" i="14" s="1"/>
  <c r="AD132" i="14"/>
  <c r="AD144" i="14" s="1"/>
  <c r="AD131" i="14"/>
  <c r="AD143" i="14" s="1"/>
  <c r="AD130" i="14"/>
  <c r="AD142" i="14" s="1"/>
  <c r="AD129" i="14"/>
  <c r="AD141" i="14" s="1"/>
  <c r="E150" i="14"/>
  <c r="A150" i="14"/>
  <c r="M149" i="14"/>
  <c r="F149" i="14"/>
  <c r="A149" i="14"/>
  <c r="S95" i="3" s="1"/>
  <c r="M148" i="14"/>
  <c r="F148" i="14"/>
  <c r="A148" i="14"/>
  <c r="S94" i="3" s="1"/>
  <c r="M147" i="14"/>
  <c r="F147" i="14"/>
  <c r="A147" i="14"/>
  <c r="S93" i="3" s="1"/>
  <c r="M146" i="14"/>
  <c r="F146" i="14"/>
  <c r="A146" i="14"/>
  <c r="S92" i="3" s="1"/>
  <c r="M145" i="14"/>
  <c r="F145" i="14"/>
  <c r="A145" i="14"/>
  <c r="S91" i="3" s="1"/>
  <c r="M144" i="14"/>
  <c r="F144" i="14"/>
  <c r="A144" i="14"/>
  <c r="S90" i="3" s="1"/>
  <c r="M143" i="14"/>
  <c r="F143" i="14"/>
  <c r="A143" i="14"/>
  <c r="S89" i="3" s="1"/>
  <c r="M142" i="14"/>
  <c r="F142" i="14"/>
  <c r="A142" i="14"/>
  <c r="S88" i="3" s="1"/>
  <c r="M141" i="14"/>
  <c r="F141" i="14"/>
  <c r="A141" i="14"/>
  <c r="S87" i="3" s="1"/>
  <c r="P140" i="14"/>
  <c r="M140" i="14"/>
  <c r="F140" i="14"/>
  <c r="A140" i="14"/>
  <c r="M139" i="14"/>
  <c r="A139" i="14"/>
  <c r="S86" i="3" s="1"/>
  <c r="E138" i="14"/>
  <c r="A138" i="14"/>
  <c r="M137" i="14"/>
  <c r="F137" i="14"/>
  <c r="A137" i="14"/>
  <c r="S84" i="3" s="1"/>
  <c r="M136" i="14"/>
  <c r="F136" i="14"/>
  <c r="A136" i="14"/>
  <c r="S83" i="3" s="1"/>
  <c r="M135" i="14"/>
  <c r="F135" i="14"/>
  <c r="A135" i="14"/>
  <c r="S82" i="3" s="1"/>
  <c r="M134" i="14"/>
  <c r="F134" i="14"/>
  <c r="A134" i="14"/>
  <c r="S81" i="3" s="1"/>
  <c r="M133" i="14"/>
  <c r="F133" i="14"/>
  <c r="A133" i="14"/>
  <c r="S80" i="3" s="1"/>
  <c r="M132" i="14"/>
  <c r="F132" i="14"/>
  <c r="A132" i="14"/>
  <c r="S79" i="3" s="1"/>
  <c r="M131" i="14"/>
  <c r="F131" i="14"/>
  <c r="A131" i="14"/>
  <c r="S78" i="3" s="1"/>
  <c r="M130" i="14"/>
  <c r="F130" i="14"/>
  <c r="A130" i="14"/>
  <c r="S77" i="3" s="1"/>
  <c r="M129" i="14"/>
  <c r="F129" i="14"/>
  <c r="A129" i="14"/>
  <c r="S76" i="3" s="1"/>
  <c r="P128" i="14"/>
  <c r="M128" i="14"/>
  <c r="F128" i="14"/>
  <c r="A128" i="14"/>
  <c r="A127" i="14"/>
  <c r="AA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AA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AA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AA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AA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AA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AA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AF124" i="14"/>
  <c r="AH124" i="14"/>
  <c r="AN124" i="14"/>
  <c r="AP124" i="14"/>
  <c r="AV124" i="14"/>
  <c r="AX124" i="14"/>
  <c r="BD124" i="14"/>
  <c r="BF124" i="14"/>
  <c r="BL124" i="14"/>
  <c r="BN124" i="14"/>
  <c r="BT124" i="14"/>
  <c r="BV124" i="14"/>
  <c r="CB124" i="14"/>
  <c r="CD124" i="14"/>
  <c r="CJ124" i="14"/>
  <c r="CL124" i="14"/>
  <c r="CR124" i="14"/>
  <c r="CT124" i="14"/>
  <c r="AA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BW125" i="14"/>
  <c r="BX125" i="14"/>
  <c r="BY125" i="14"/>
  <c r="BZ125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L125" i="14"/>
  <c r="CM125" i="14"/>
  <c r="CN125" i="14"/>
  <c r="CO125" i="14"/>
  <c r="CP125" i="14"/>
  <c r="CQ125" i="14"/>
  <c r="CR125" i="14"/>
  <c r="CS125" i="14"/>
  <c r="CT125" i="14"/>
  <c r="Z118" i="14"/>
  <c r="Z119" i="14"/>
  <c r="Z120" i="14"/>
  <c r="Z121" i="14"/>
  <c r="Z122" i="14"/>
  <c r="Z123" i="14"/>
  <c r="Z124" i="14"/>
  <c r="Z125" i="14"/>
  <c r="Z117" i="14"/>
  <c r="AC108" i="14"/>
  <c r="AC120" i="14" s="1"/>
  <c r="AB108" i="14"/>
  <c r="AB120" i="14" s="1"/>
  <c r="AB107" i="14"/>
  <c r="AB119" i="14" s="1"/>
  <c r="AB109" i="14"/>
  <c r="AB121" i="14" s="1"/>
  <c r="AB111" i="14"/>
  <c r="AB123" i="14" s="1"/>
  <c r="E126" i="14"/>
  <c r="A126" i="14"/>
  <c r="M125" i="14"/>
  <c r="F125" i="14"/>
  <c r="A125" i="14"/>
  <c r="S73" i="3" s="1"/>
  <c r="M124" i="14"/>
  <c r="F124" i="14"/>
  <c r="A124" i="14"/>
  <c r="S72" i="3" s="1"/>
  <c r="M123" i="14"/>
  <c r="F123" i="14"/>
  <c r="A123" i="14"/>
  <c r="S71" i="3" s="1"/>
  <c r="M122" i="14"/>
  <c r="F122" i="14"/>
  <c r="A122" i="14"/>
  <c r="S70" i="3" s="1"/>
  <c r="M121" i="14"/>
  <c r="F121" i="14"/>
  <c r="A121" i="14"/>
  <c r="S69" i="3" s="1"/>
  <c r="M120" i="14"/>
  <c r="F120" i="14"/>
  <c r="A120" i="14"/>
  <c r="S68" i="3" s="1"/>
  <c r="M119" i="14"/>
  <c r="F119" i="14"/>
  <c r="A119" i="14"/>
  <c r="S67" i="3" s="1"/>
  <c r="M118" i="14"/>
  <c r="F118" i="14"/>
  <c r="A118" i="14"/>
  <c r="S66" i="3" s="1"/>
  <c r="M117" i="14"/>
  <c r="F117" i="14"/>
  <c r="A117" i="14"/>
  <c r="S65" i="3" s="1"/>
  <c r="P116" i="14"/>
  <c r="M116" i="14"/>
  <c r="F116" i="14"/>
  <c r="A116" i="14"/>
  <c r="M115" i="14"/>
  <c r="A115" i="14"/>
  <c r="S64" i="3" s="1"/>
  <c r="E114" i="14"/>
  <c r="A114" i="14"/>
  <c r="M113" i="14"/>
  <c r="F113" i="14"/>
  <c r="A113" i="14"/>
  <c r="S62" i="3" s="1"/>
  <c r="M112" i="14"/>
  <c r="F112" i="14"/>
  <c r="A112" i="14"/>
  <c r="S61" i="3" s="1"/>
  <c r="M111" i="14"/>
  <c r="F111" i="14"/>
  <c r="A111" i="14"/>
  <c r="S60" i="3" s="1"/>
  <c r="M110" i="14"/>
  <c r="F110" i="14"/>
  <c r="A110" i="14"/>
  <c r="S59" i="3" s="1"/>
  <c r="M109" i="14"/>
  <c r="F109" i="14"/>
  <c r="A109" i="14"/>
  <c r="S58" i="3" s="1"/>
  <c r="M108" i="14"/>
  <c r="F108" i="14"/>
  <c r="A108" i="14"/>
  <c r="S57" i="3" s="1"/>
  <c r="M107" i="14"/>
  <c r="F107" i="14"/>
  <c r="A107" i="14"/>
  <c r="S56" i="3" s="1"/>
  <c r="M106" i="14"/>
  <c r="F106" i="14"/>
  <c r="A106" i="14"/>
  <c r="S55" i="3" s="1"/>
  <c r="M105" i="14"/>
  <c r="F105" i="14"/>
  <c r="A105" i="14"/>
  <c r="S54" i="3" s="1"/>
  <c r="P104" i="14"/>
  <c r="M104" i="14"/>
  <c r="F104" i="14"/>
  <c r="A104" i="14"/>
  <c r="A10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AB100" i="14"/>
  <c r="AH100" i="14"/>
  <c r="AJ100" i="14"/>
  <c r="AP100" i="14"/>
  <c r="AR100" i="14"/>
  <c r="AX100" i="14"/>
  <c r="AZ100" i="14"/>
  <c r="BF100" i="14"/>
  <c r="BH100" i="14"/>
  <c r="BN100" i="14"/>
  <c r="BP100" i="14"/>
  <c r="BV100" i="14"/>
  <c r="BX100" i="14"/>
  <c r="CD100" i="14"/>
  <c r="CF100" i="14"/>
  <c r="CL100" i="14"/>
  <c r="CN100" i="14"/>
  <c r="CT100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Z94" i="14"/>
  <c r="Z95" i="14"/>
  <c r="Z96" i="14"/>
  <c r="Z97" i="14"/>
  <c r="Z98" i="14"/>
  <c r="Z99" i="14"/>
  <c r="Z101" i="14"/>
  <c r="Z93" i="14"/>
  <c r="AA89" i="14"/>
  <c r="AA86" i="14"/>
  <c r="AB110" i="14" s="1"/>
  <c r="AB122" i="14" s="1"/>
  <c r="AA82" i="14"/>
  <c r="AA81" i="14"/>
  <c r="AB105" i="14" s="1"/>
  <c r="AB117" i="14" s="1"/>
  <c r="E102" i="14"/>
  <c r="A102" i="14"/>
  <c r="M101" i="14"/>
  <c r="F101" i="14"/>
  <c r="A101" i="14"/>
  <c r="S51" i="3" s="1"/>
  <c r="M100" i="14"/>
  <c r="F100" i="14"/>
  <c r="A100" i="14"/>
  <c r="S50" i="3" s="1"/>
  <c r="M99" i="14"/>
  <c r="F99" i="14"/>
  <c r="A99" i="14"/>
  <c r="S49" i="3" s="1"/>
  <c r="M98" i="14"/>
  <c r="F98" i="14"/>
  <c r="A98" i="14"/>
  <c r="S48" i="3" s="1"/>
  <c r="M97" i="14"/>
  <c r="F97" i="14"/>
  <c r="A97" i="14"/>
  <c r="S47" i="3" s="1"/>
  <c r="M96" i="14"/>
  <c r="F96" i="14"/>
  <c r="A96" i="14"/>
  <c r="S46" i="3" s="1"/>
  <c r="M95" i="14"/>
  <c r="F95" i="14"/>
  <c r="A95" i="14"/>
  <c r="S45" i="3" s="1"/>
  <c r="M94" i="14"/>
  <c r="F94" i="14"/>
  <c r="A94" i="14"/>
  <c r="S44" i="3" s="1"/>
  <c r="M93" i="14"/>
  <c r="F93" i="14"/>
  <c r="A93" i="14"/>
  <c r="S43" i="3" s="1"/>
  <c r="P92" i="14"/>
  <c r="M92" i="14"/>
  <c r="F92" i="14"/>
  <c r="A92" i="14"/>
  <c r="M91" i="14"/>
  <c r="A91" i="14"/>
  <c r="S42" i="3" s="1"/>
  <c r="E90" i="14"/>
  <c r="A90" i="14"/>
  <c r="M89" i="14"/>
  <c r="F89" i="14"/>
  <c r="A89" i="14"/>
  <c r="S40" i="3" s="1"/>
  <c r="M88" i="14"/>
  <c r="F88" i="14"/>
  <c r="A88" i="14"/>
  <c r="S39" i="3" s="1"/>
  <c r="M87" i="14"/>
  <c r="F87" i="14"/>
  <c r="A87" i="14"/>
  <c r="S38" i="3" s="1"/>
  <c r="M86" i="14"/>
  <c r="F86" i="14"/>
  <c r="A86" i="14"/>
  <c r="S37" i="3" s="1"/>
  <c r="M85" i="14"/>
  <c r="F85" i="14"/>
  <c r="A85" i="14"/>
  <c r="S36" i="3" s="1"/>
  <c r="M84" i="14"/>
  <c r="F84" i="14"/>
  <c r="A84" i="14"/>
  <c r="S35" i="3" s="1"/>
  <c r="M83" i="14"/>
  <c r="F83" i="14"/>
  <c r="A83" i="14"/>
  <c r="S34" i="3" s="1"/>
  <c r="M82" i="14"/>
  <c r="F82" i="14"/>
  <c r="A82" i="14"/>
  <c r="S33" i="3" s="1"/>
  <c r="M81" i="14"/>
  <c r="F81" i="14"/>
  <c r="A81" i="14"/>
  <c r="S32" i="3" s="1"/>
  <c r="P80" i="14"/>
  <c r="M80" i="14"/>
  <c r="F80" i="14"/>
  <c r="A80" i="14"/>
  <c r="A7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AA76" i="14"/>
  <c r="AC76" i="14"/>
  <c r="AI76" i="14"/>
  <c r="AK76" i="14"/>
  <c r="AQ76" i="14"/>
  <c r="AS76" i="14"/>
  <c r="AY76" i="14"/>
  <c r="BA76" i="14"/>
  <c r="BG76" i="14"/>
  <c r="BI76" i="14"/>
  <c r="BO76" i="14"/>
  <c r="BQ76" i="14"/>
  <c r="BW76" i="14"/>
  <c r="BY76" i="14"/>
  <c r="CE76" i="14"/>
  <c r="CG76" i="14"/>
  <c r="CM76" i="14"/>
  <c r="CO76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Z71" i="14"/>
  <c r="Z72" i="14"/>
  <c r="Z73" i="14"/>
  <c r="Z74" i="14"/>
  <c r="Z75" i="14"/>
  <c r="Z77" i="14"/>
  <c r="M77" i="14"/>
  <c r="M76" i="14"/>
  <c r="M75" i="14"/>
  <c r="M74" i="14"/>
  <c r="M73" i="14"/>
  <c r="M72" i="14"/>
  <c r="M71" i="14"/>
  <c r="M70" i="14"/>
  <c r="M69" i="14"/>
  <c r="M67" i="14"/>
  <c r="E78" i="14"/>
  <c r="A78" i="14"/>
  <c r="F77" i="14"/>
  <c r="A77" i="14"/>
  <c r="S29" i="3" s="1"/>
  <c r="F76" i="14"/>
  <c r="A76" i="14"/>
  <c r="S28" i="3" s="1"/>
  <c r="F75" i="14"/>
  <c r="A75" i="14"/>
  <c r="S27" i="3" s="1"/>
  <c r="F74" i="14"/>
  <c r="A74" i="14"/>
  <c r="S26" i="3" s="1"/>
  <c r="F73" i="14"/>
  <c r="A73" i="14"/>
  <c r="S25" i="3" s="1"/>
  <c r="F72" i="14"/>
  <c r="A72" i="14"/>
  <c r="S24" i="3" s="1"/>
  <c r="F71" i="14"/>
  <c r="A71" i="14"/>
  <c r="S23" i="3" s="1"/>
  <c r="F70" i="14"/>
  <c r="A70" i="14"/>
  <c r="S22" i="3" s="1"/>
  <c r="F69" i="14"/>
  <c r="A69" i="14"/>
  <c r="S21" i="3" s="1"/>
  <c r="P68" i="14"/>
  <c r="M68" i="14"/>
  <c r="F68" i="14"/>
  <c r="A68" i="14"/>
  <c r="A67" i="14"/>
  <c r="S20" i="3" s="1"/>
  <c r="AA61" i="14"/>
  <c r="AA73" i="14" s="1"/>
  <c r="AA59" i="14"/>
  <c r="AA71" i="14" s="1"/>
  <c r="Z58" i="14"/>
  <c r="Z70" i="14" s="1"/>
  <c r="Z57" i="14"/>
  <c r="Z69" i="14" s="1"/>
  <c r="M65" i="14"/>
  <c r="M64" i="14"/>
  <c r="M63" i="14"/>
  <c r="M62" i="14"/>
  <c r="M61" i="14"/>
  <c r="M60" i="14"/>
  <c r="M59" i="14"/>
  <c r="M58" i="14"/>
  <c r="M57" i="14"/>
  <c r="F57" i="14"/>
  <c r="M56" i="14"/>
  <c r="P56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S10" i="3" s="1"/>
  <c r="A58" i="14"/>
  <c r="S11" i="3" s="1"/>
  <c r="A59" i="14"/>
  <c r="S12" i="3" s="1"/>
  <c r="A60" i="14"/>
  <c r="S13" i="3" s="1"/>
  <c r="A61" i="14"/>
  <c r="S14" i="3" s="1"/>
  <c r="A62" i="14"/>
  <c r="S15" i="3" s="1"/>
  <c r="A63" i="14"/>
  <c r="S16" i="3" s="1"/>
  <c r="A64" i="14"/>
  <c r="S17" i="3" s="1"/>
  <c r="A65" i="14"/>
  <c r="S18" i="3" s="1"/>
  <c r="A66" i="14"/>
  <c r="E66" i="14"/>
  <c r="F65" i="14"/>
  <c r="F64" i="14"/>
  <c r="F63" i="14"/>
  <c r="F62" i="14"/>
  <c r="F61" i="14"/>
  <c r="F60" i="14"/>
  <c r="F59" i="14"/>
  <c r="F58" i="14"/>
  <c r="F56" i="14"/>
  <c r="M44" i="14"/>
  <c r="P46" i="14"/>
  <c r="P47" i="14"/>
  <c r="P48" i="14"/>
  <c r="P49" i="14"/>
  <c r="P50" i="14"/>
  <c r="P51" i="14"/>
  <c r="P53" i="14"/>
  <c r="P45" i="14"/>
  <c r="M46" i="14"/>
  <c r="M47" i="14"/>
  <c r="M48" i="14"/>
  <c r="M49" i="14"/>
  <c r="M50" i="14"/>
  <c r="M51" i="14"/>
  <c r="M52" i="14"/>
  <c r="M53" i="14"/>
  <c r="M34" i="14"/>
  <c r="M35" i="14"/>
  <c r="M36" i="14"/>
  <c r="M37" i="14"/>
  <c r="M38" i="14"/>
  <c r="M39" i="14"/>
  <c r="M40" i="14"/>
  <c r="M41" i="14"/>
  <c r="M33" i="14"/>
  <c r="E54" i="14"/>
  <c r="F53" i="14"/>
  <c r="F52" i="14"/>
  <c r="F51" i="14"/>
  <c r="F50" i="14"/>
  <c r="F49" i="14"/>
  <c r="F48" i="14"/>
  <c r="F47" i="14"/>
  <c r="F46" i="14"/>
  <c r="F45" i="14"/>
  <c r="F44" i="14"/>
  <c r="P40" i="14"/>
  <c r="AG172" i="14" s="1"/>
  <c r="F41" i="14"/>
  <c r="F40" i="14"/>
  <c r="F39" i="14"/>
  <c r="F38" i="14"/>
  <c r="F37" i="14"/>
  <c r="F36" i="14"/>
  <c r="F35" i="14"/>
  <c r="F34" i="14"/>
  <c r="F33" i="14"/>
  <c r="P28" i="14"/>
  <c r="AD136" i="14" s="1"/>
  <c r="AD148" i="14" s="1"/>
  <c r="E42" i="14"/>
  <c r="F32" i="14"/>
  <c r="E30" i="14"/>
  <c r="AD14" i="14"/>
  <c r="AD13" i="14"/>
  <c r="AD12" i="14"/>
  <c r="AD11" i="14"/>
  <c r="AD10" i="14"/>
  <c r="AA14" i="14"/>
  <c r="AA13" i="14"/>
  <c r="AA12" i="14"/>
  <c r="AA17" i="14"/>
  <c r="AA16" i="14"/>
  <c r="AD9" i="14"/>
  <c r="AA8" i="14"/>
  <c r="AA9" i="14"/>
  <c r="Z9" i="14"/>
  <c r="Z8" i="14"/>
  <c r="CO397" i="21" l="1"/>
  <c r="CB397" i="21"/>
  <c r="CD407" i="21"/>
  <c r="CI407" i="21"/>
  <c r="CJ406" i="21"/>
  <c r="CE411" i="21"/>
  <c r="CD411" i="21"/>
  <c r="CA411" i="21"/>
  <c r="CR411" i="21"/>
  <c r="CB393" i="21"/>
  <c r="CS411" i="21"/>
  <c r="CJ411" i="21"/>
  <c r="CP397" i="21"/>
  <c r="CF397" i="21"/>
  <c r="CQ397" i="21"/>
  <c r="CK311" i="21"/>
  <c r="CG411" i="21"/>
  <c r="BX411" i="21"/>
  <c r="CQ411" i="21"/>
  <c r="CC397" i="21"/>
  <c r="CK411" i="21"/>
  <c r="CB411" i="21"/>
  <c r="BW406" i="21"/>
  <c r="CK407" i="21"/>
  <c r="CM411" i="21"/>
  <c r="CR311" i="21"/>
  <c r="CM397" i="21"/>
  <c r="CN411" i="21"/>
  <c r="CE311" i="21"/>
  <c r="CT311" i="21"/>
  <c r="BV311" i="21"/>
  <c r="CO411" i="21"/>
  <c r="BW411" i="21"/>
  <c r="BZ411" i="21"/>
  <c r="BY377" i="21"/>
  <c r="CM377" i="21"/>
  <c r="CL377" i="21"/>
  <c r="CI377" i="21"/>
  <c r="CC377" i="21"/>
  <c r="CP377" i="21"/>
  <c r="CC411" i="21"/>
  <c r="CD311" i="21"/>
  <c r="CB408" i="21"/>
  <c r="CN377" i="21"/>
  <c r="CE377" i="21"/>
  <c r="CD377" i="21"/>
  <c r="CA377" i="21"/>
  <c r="CR377" i="21"/>
  <c r="CH377" i="21"/>
  <c r="CO377" i="21"/>
  <c r="CF377" i="21"/>
  <c r="BW377" i="21"/>
  <c r="BV377" i="21"/>
  <c r="CS377" i="21"/>
  <c r="CJ377" i="21"/>
  <c r="BZ377" i="21"/>
  <c r="CG377" i="21"/>
  <c r="BX377" i="21"/>
  <c r="CT377" i="21"/>
  <c r="CQ377" i="21"/>
  <c r="CK377" i="21"/>
  <c r="CB377" i="21"/>
  <c r="CN311" i="21"/>
  <c r="CR408" i="21"/>
  <c r="CR407" i="21"/>
  <c r="CJ407" i="21"/>
  <c r="CO407" i="21"/>
  <c r="BY406" i="21"/>
  <c r="CQ406" i="21"/>
  <c r="CK406" i="21"/>
  <c r="Z404" i="21"/>
  <c r="CN404" i="21"/>
  <c r="BX404" i="21"/>
  <c r="BV405" i="21"/>
  <c r="CM311" i="21"/>
  <c r="CH405" i="21"/>
  <c r="CM405" i="21"/>
  <c r="CS404" i="21"/>
  <c r="CJ404" i="21"/>
  <c r="CP404" i="21"/>
  <c r="CQ404" i="21"/>
  <c r="CA404" i="21"/>
  <c r="BV404" i="21"/>
  <c r="CJ405" i="21"/>
  <c r="CS311" i="21"/>
  <c r="CJ399" i="21"/>
  <c r="CF399" i="21"/>
  <c r="BY388" i="21"/>
  <c r="BW311" i="21"/>
  <c r="CI311" i="21"/>
  <c r="CC399" i="21"/>
  <c r="BX311" i="21"/>
  <c r="CL311" i="21"/>
  <c r="CM389" i="21"/>
  <c r="CT399" i="21"/>
  <c r="CG311" i="21"/>
  <c r="CF311" i="21"/>
  <c r="CJ311" i="21"/>
  <c r="CM387" i="21"/>
  <c r="CJ389" i="21"/>
  <c r="CM388" i="21"/>
  <c r="CP387" i="21"/>
  <c r="CE389" i="21"/>
  <c r="BX387" i="21"/>
  <c r="CO390" i="21"/>
  <c r="CF394" i="21"/>
  <c r="CJ394" i="21"/>
  <c r="CM393" i="21"/>
  <c r="CL392" i="21"/>
  <c r="CQ392" i="21"/>
  <c r="CI395" i="21"/>
  <c r="BV399" i="21"/>
  <c r="CS399" i="21"/>
  <c r="CP399" i="21"/>
  <c r="BY404" i="21"/>
  <c r="CA311" i="21"/>
  <c r="CQ311" i="21"/>
  <c r="CP311" i="21"/>
  <c r="CO311" i="21"/>
  <c r="BY311" i="21"/>
  <c r="CC311" i="21"/>
  <c r="CH311" i="21"/>
  <c r="BZ311" i="21"/>
  <c r="CB387" i="21"/>
  <c r="CA387" i="21"/>
  <c r="CS388" i="21"/>
  <c r="CO387" i="21"/>
  <c r="CP405" i="21"/>
  <c r="CR404" i="21"/>
  <c r="CB407" i="21"/>
  <c r="BA304" i="21"/>
  <c r="CH407" i="21"/>
  <c r="CG407" i="21"/>
  <c r="BV408" i="21"/>
  <c r="CI388" i="21"/>
  <c r="CS392" i="21"/>
  <c r="CO408" i="21"/>
  <c r="CM408" i="21"/>
  <c r="CA389" i="21"/>
  <c r="BY390" i="21"/>
  <c r="CD395" i="21"/>
  <c r="CK390" i="21"/>
  <c r="CQ399" i="21"/>
  <c r="CI406" i="21"/>
  <c r="CN407" i="21"/>
  <c r="BX405" i="21"/>
  <c r="CT391" i="21"/>
  <c r="CE388" i="21"/>
  <c r="BV388" i="21"/>
  <c r="BV389" i="21"/>
  <c r="CN392" i="21"/>
  <c r="BW390" i="21"/>
  <c r="CE399" i="21"/>
  <c r="BY408" i="21"/>
  <c r="Z303" i="21"/>
  <c r="Z406" i="21" s="1"/>
  <c r="CT404" i="21"/>
  <c r="CK389" i="21"/>
  <c r="CK391" i="21"/>
  <c r="CL387" i="21"/>
  <c r="CJ390" i="21"/>
  <c r="BZ393" i="21"/>
  <c r="CT394" i="21"/>
  <c r="CG399" i="21"/>
  <c r="BY407" i="21"/>
  <c r="CR405" i="21"/>
  <c r="CA406" i="21"/>
  <c r="BP303" i="21"/>
  <c r="BG305" i="21"/>
  <c r="AH303" i="21"/>
  <c r="BM303" i="21"/>
  <c r="BC304" i="21"/>
  <c r="CA399" i="21"/>
  <c r="CI408" i="21"/>
  <c r="CG404" i="21"/>
  <c r="CQ408" i="21"/>
  <c r="CA407" i="21"/>
  <c r="CL407" i="21"/>
  <c r="CD404" i="21"/>
  <c r="BH303" i="21"/>
  <c r="AH304" i="21"/>
  <c r="AU304" i="21"/>
  <c r="CG405" i="21"/>
  <c r="CF407" i="21"/>
  <c r="CE405" i="21"/>
  <c r="CC406" i="21"/>
  <c r="BI303" i="21"/>
  <c r="BH304" i="21"/>
  <c r="AI303" i="21"/>
  <c r="BE304" i="21"/>
  <c r="BR304" i="21"/>
  <c r="CH388" i="21"/>
  <c r="CC387" i="21"/>
  <c r="CO393" i="21"/>
  <c r="CE393" i="21"/>
  <c r="BZ406" i="21"/>
  <c r="CO406" i="21"/>
  <c r="BX406" i="21"/>
  <c r="CB404" i="21"/>
  <c r="CT407" i="21"/>
  <c r="CL405" i="21"/>
  <c r="AZ305" i="21"/>
  <c r="AA304" i="21"/>
  <c r="AW305" i="21"/>
  <c r="BB305" i="21"/>
  <c r="AA305" i="21"/>
  <c r="AG303" i="21"/>
  <c r="AL303" i="21"/>
  <c r="CO405" i="21"/>
  <c r="BW404" i="21"/>
  <c r="BV406" i="21"/>
  <c r="BA305" i="21"/>
  <c r="AB304" i="21"/>
  <c r="BN304" i="21"/>
  <c r="AN303" i="21"/>
  <c r="BL303" i="21"/>
  <c r="AL304" i="21"/>
  <c r="CF393" i="21"/>
  <c r="BV392" i="21"/>
  <c r="CF406" i="21"/>
  <c r="CM407" i="21"/>
  <c r="BW408" i="21"/>
  <c r="CT405" i="21"/>
  <c r="AC303" i="21"/>
  <c r="BO303" i="21"/>
  <c r="BF305" i="21"/>
  <c r="AV305" i="21"/>
  <c r="CH408" i="21"/>
  <c r="CG406" i="21"/>
  <c r="BY405" i="21"/>
  <c r="CF404" i="21"/>
  <c r="BX407" i="21"/>
  <c r="CD405" i="21"/>
  <c r="BG304" i="21"/>
  <c r="BN303" i="21"/>
  <c r="AV304" i="21"/>
  <c r="BR303" i="21"/>
  <c r="CH406" i="21"/>
  <c r="CD408" i="21"/>
  <c r="AU305" i="21"/>
  <c r="BW387" i="21"/>
  <c r="CN390" i="21"/>
  <c r="CH399" i="21"/>
  <c r="CL399" i="21"/>
  <c r="CB399" i="21"/>
  <c r="CP407" i="21"/>
  <c r="CI404" i="21"/>
  <c r="CQ405" i="21"/>
  <c r="BW405" i="21"/>
  <c r="CS407" i="21"/>
  <c r="CC404" i="21"/>
  <c r="CJ408" i="21"/>
  <c r="BQ303" i="21"/>
  <c r="BI304" i="21"/>
  <c r="AK303" i="21"/>
  <c r="AC304" i="21"/>
  <c r="BH305" i="21"/>
  <c r="AJ303" i="21"/>
  <c r="AB305" i="21"/>
  <c r="BO304" i="21"/>
  <c r="AI304" i="21"/>
  <c r="BN305" i="21"/>
  <c r="AP303" i="21"/>
  <c r="AH305" i="21"/>
  <c r="AN304" i="21"/>
  <c r="BE305" i="21"/>
  <c r="BL304" i="21"/>
  <c r="AV301" i="21"/>
  <c r="BC303" i="21"/>
  <c r="BJ305" i="21"/>
  <c r="AT303" i="21"/>
  <c r="AD305" i="21"/>
  <c r="CQ387" i="21"/>
  <c r="CL389" i="21"/>
  <c r="CK399" i="21"/>
  <c r="CP406" i="21"/>
  <c r="BZ405" i="21"/>
  <c r="CG408" i="21"/>
  <c r="CF405" i="21"/>
  <c r="CQ407" i="21"/>
  <c r="CE404" i="21"/>
  <c r="BW407" i="21"/>
  <c r="CS406" i="21"/>
  <c r="CC405" i="21"/>
  <c r="CE294" i="21"/>
  <c r="CE307" i="21" s="1"/>
  <c r="CQ294" i="21"/>
  <c r="CQ307" i="21" s="1"/>
  <c r="BI305" i="21"/>
  <c r="AC305" i="21"/>
  <c r="BP304" i="21"/>
  <c r="AJ304" i="21"/>
  <c r="BO305" i="21"/>
  <c r="AQ304" i="21"/>
  <c r="AI305" i="21"/>
  <c r="AP304" i="21"/>
  <c r="BD303" i="21"/>
  <c r="AN305" i="21"/>
  <c r="BM304" i="21"/>
  <c r="AO303" i="21"/>
  <c r="AG304" i="21"/>
  <c r="BL305" i="21"/>
  <c r="BK304" i="21"/>
  <c r="BC305" i="21"/>
  <c r="AE304" i="21"/>
  <c r="AT304" i="21"/>
  <c r="CC389" i="21"/>
  <c r="CB395" i="21"/>
  <c r="CH392" i="21"/>
  <c r="CT392" i="21"/>
  <c r="BX399" i="21"/>
  <c r="BW399" i="21"/>
  <c r="CR399" i="21"/>
  <c r="CP408" i="21"/>
  <c r="BZ407" i="21"/>
  <c r="CF408" i="21"/>
  <c r="CE408" i="21"/>
  <c r="CB405" i="21"/>
  <c r="Z408" i="21"/>
  <c r="CC407" i="21"/>
  <c r="CN294" i="21"/>
  <c r="CN307" i="21" s="1"/>
  <c r="CN316" i="21" s="1"/>
  <c r="CN330" i="21" s="1"/>
  <c r="BQ304" i="21"/>
  <c r="AS303" i="21"/>
  <c r="AK304" i="21"/>
  <c r="BP305" i="21"/>
  <c r="AR303" i="21"/>
  <c r="AJ305" i="21"/>
  <c r="AQ303" i="21"/>
  <c r="AX303" i="21"/>
  <c r="AP305" i="21"/>
  <c r="BT303" i="21"/>
  <c r="BD304" i="21"/>
  <c r="BU304" i="21"/>
  <c r="BM305" i="21"/>
  <c r="AG305" i="21"/>
  <c r="BK303" i="21"/>
  <c r="AE303" i="21"/>
  <c r="BR305" i="21"/>
  <c r="BB303" i="21"/>
  <c r="AL305" i="21"/>
  <c r="CS405" i="21"/>
  <c r="CH390" i="21"/>
  <c r="BZ399" i="21"/>
  <c r="CD399" i="21"/>
  <c r="BZ404" i="21"/>
  <c r="CO404" i="21"/>
  <c r="CN405" i="21"/>
  <c r="CM404" i="21"/>
  <c r="CA408" i="21"/>
  <c r="CL408" i="21"/>
  <c r="BV407" i="21"/>
  <c r="Z407" i="21"/>
  <c r="CK408" i="21"/>
  <c r="BQ305" i="21"/>
  <c r="AK305" i="21"/>
  <c r="AZ303" i="21"/>
  <c r="AR304" i="21"/>
  <c r="AY303" i="21"/>
  <c r="AQ305" i="21"/>
  <c r="AX304" i="21"/>
  <c r="BD305" i="21"/>
  <c r="BU305" i="21"/>
  <c r="AW303" i="21"/>
  <c r="AO304" i="21"/>
  <c r="AF303" i="21"/>
  <c r="BS303" i="21"/>
  <c r="BK305" i="21"/>
  <c r="AM303" i="21"/>
  <c r="AE305" i="21"/>
  <c r="BB304" i="21"/>
  <c r="CT388" i="21"/>
  <c r="CG387" i="21"/>
  <c r="CM390" i="21"/>
  <c r="BY399" i="21"/>
  <c r="CN406" i="21"/>
  <c r="CE407" i="21"/>
  <c r="CK404" i="21"/>
  <c r="BA303" i="21"/>
  <c r="AS304" i="21"/>
  <c r="AR305" i="21"/>
  <c r="AY304" i="21"/>
  <c r="BF303" i="21"/>
  <c r="AX305" i="21"/>
  <c r="BT304" i="21"/>
  <c r="AO305" i="21"/>
  <c r="AV302" i="21"/>
  <c r="AF304" i="21"/>
  <c r="BS304" i="21"/>
  <c r="AM304" i="21"/>
  <c r="BJ303" i="21"/>
  <c r="AT305" i="21"/>
  <c r="AD303" i="21"/>
  <c r="CK388" i="21"/>
  <c r="CT395" i="21"/>
  <c r="BZ388" i="21"/>
  <c r="CI389" i="21"/>
  <c r="BZ389" i="21"/>
  <c r="BY391" i="21"/>
  <c r="CL390" i="21"/>
  <c r="CC390" i="21"/>
  <c r="CM399" i="21"/>
  <c r="CH404" i="21"/>
  <c r="CN408" i="21"/>
  <c r="CB406" i="21"/>
  <c r="CT406" i="21"/>
  <c r="CL404" i="21"/>
  <c r="AS305" i="21"/>
  <c r="AZ304" i="21"/>
  <c r="AB303" i="21"/>
  <c r="BG303" i="21"/>
  <c r="AY305" i="21"/>
  <c r="AA303" i="21"/>
  <c r="BF304" i="21"/>
  <c r="BT305" i="21"/>
  <c r="BE303" i="21"/>
  <c r="AW304" i="21"/>
  <c r="AV303" i="21"/>
  <c r="AF305" i="21"/>
  <c r="BS305" i="21"/>
  <c r="AU303" i="21"/>
  <c r="AM305" i="21"/>
  <c r="BJ304" i="21"/>
  <c r="AD304" i="21"/>
  <c r="CO389" i="21"/>
  <c r="BV393" i="21"/>
  <c r="CS393" i="21"/>
  <c r="CP392" i="21"/>
  <c r="CQ388" i="21"/>
  <c r="CK395" i="21"/>
  <c r="CI392" i="21"/>
  <c r="CO294" i="21"/>
  <c r="CO307" i="21" s="1"/>
  <c r="BW294" i="21"/>
  <c r="BW307" i="21" s="1"/>
  <c r="CR294" i="21"/>
  <c r="CR307" i="21" s="1"/>
  <c r="CI294" i="21"/>
  <c r="CI307" i="21" s="1"/>
  <c r="BZ294" i="21"/>
  <c r="BZ307" i="21" s="1"/>
  <c r="CN395" i="21"/>
  <c r="CH394" i="21"/>
  <c r="BW389" i="21"/>
  <c r="BX394" i="21"/>
  <c r="CP395" i="21"/>
  <c r="BZ392" i="21"/>
  <c r="CS389" i="21"/>
  <c r="CO388" i="21"/>
  <c r="CS391" i="21"/>
  <c r="CB391" i="21"/>
  <c r="CN389" i="21"/>
  <c r="BZ387" i="21"/>
  <c r="CA388" i="21"/>
  <c r="BY393" i="21"/>
  <c r="BZ390" i="21"/>
  <c r="CT390" i="21"/>
  <c r="CL393" i="21"/>
  <c r="CR387" i="21"/>
  <c r="CF389" i="21"/>
  <c r="CJ388" i="21"/>
  <c r="CG395" i="21"/>
  <c r="CN393" i="21"/>
  <c r="BX392" i="21"/>
  <c r="CE392" i="21"/>
  <c r="BW393" i="21"/>
  <c r="CL395" i="21"/>
  <c r="CK392" i="21"/>
  <c r="CQ395" i="21"/>
  <c r="CA392" i="21"/>
  <c r="CT387" i="21"/>
  <c r="CC391" i="21"/>
  <c r="CG389" i="21"/>
  <c r="CI387" i="21"/>
  <c r="CB388" i="21"/>
  <c r="CG390" i="21"/>
  <c r="CN394" i="21"/>
  <c r="CE390" i="21"/>
  <c r="CD390" i="21"/>
  <c r="CJ392" i="21"/>
  <c r="CD387" i="21"/>
  <c r="CK387" i="21"/>
  <c r="CP389" i="21"/>
  <c r="CF387" i="21"/>
  <c r="CB394" i="21"/>
  <c r="CF392" i="21"/>
  <c r="BX395" i="21"/>
  <c r="BZ394" i="21"/>
  <c r="CE395" i="21"/>
  <c r="CR394" i="21"/>
  <c r="BV395" i="21"/>
  <c r="CS395" i="21"/>
  <c r="CC395" i="21"/>
  <c r="CP393" i="21"/>
  <c r="CO391" i="21"/>
  <c r="CM395" i="21"/>
  <c r="BV391" i="21"/>
  <c r="CJ387" i="21"/>
  <c r="BX389" i="21"/>
  <c r="BX390" i="21"/>
  <c r="BV394" i="21"/>
  <c r="CS394" i="21"/>
  <c r="BW391" i="21"/>
  <c r="BV387" i="21"/>
  <c r="CQ389" i="21"/>
  <c r="CH389" i="21"/>
  <c r="BZ391" i="21"/>
  <c r="CD389" i="21"/>
  <c r="BY394" i="21"/>
  <c r="CB392" i="21"/>
  <c r="CF390" i="21"/>
  <c r="CR393" i="21"/>
  <c r="CD394" i="21"/>
  <c r="CC393" i="21"/>
  <c r="CI390" i="21"/>
  <c r="CG391" i="21"/>
  <c r="CP391" i="21"/>
  <c r="CO395" i="21"/>
  <c r="CN391" i="21"/>
  <c r="CL388" i="21"/>
  <c r="CQ391" i="21"/>
  <c r="CC388" i="21"/>
  <c r="BY387" i="21"/>
  <c r="BY392" i="21"/>
  <c r="CB390" i="21"/>
  <c r="CE394" i="21"/>
  <c r="CD393" i="21"/>
  <c r="BW394" i="21"/>
  <c r="CA390" i="21"/>
  <c r="BZ395" i="21"/>
  <c r="CP390" i="21"/>
  <c r="CP388" i="21"/>
  <c r="CE391" i="21"/>
  <c r="BY389" i="21"/>
  <c r="CO392" i="21"/>
  <c r="CG393" i="21"/>
  <c r="CT393" i="21"/>
  <c r="CD392" i="21"/>
  <c r="CA395" i="21"/>
  <c r="CI394" i="21"/>
  <c r="CT389" i="21"/>
  <c r="BX393" i="21"/>
  <c r="CH395" i="21"/>
  <c r="CS390" i="21"/>
  <c r="CP394" i="21"/>
  <c r="CS387" i="21"/>
  <c r="CO394" i="21"/>
  <c r="CF395" i="21"/>
  <c r="CH393" i="21"/>
  <c r="CM392" i="21"/>
  <c r="CR395" i="21"/>
  <c r="CQ394" i="21"/>
  <c r="CI393" i="21"/>
  <c r="CD388" i="21"/>
  <c r="CG388" i="21"/>
  <c r="BW392" i="21"/>
  <c r="CR392" i="21"/>
  <c r="CC394" i="21"/>
  <c r="Z300" i="21"/>
  <c r="CE387" i="21"/>
  <c r="CB389" i="21"/>
  <c r="CN388" i="21"/>
  <c r="CJ391" i="21"/>
  <c r="CH387" i="21"/>
  <c r="CG394" i="21"/>
  <c r="BY395" i="21"/>
  <c r="CR390" i="21"/>
  <c r="CL394" i="21"/>
  <c r="CC392" i="21"/>
  <c r="CQ390" i="21"/>
  <c r="CA393" i="21"/>
  <c r="CN387" i="21"/>
  <c r="CL391" i="21"/>
  <c r="CF388" i="21"/>
  <c r="CR388" i="21"/>
  <c r="CG392" i="21"/>
  <c r="CJ395" i="21"/>
  <c r="CM394" i="21"/>
  <c r="BW395" i="21"/>
  <c r="BV390" i="21"/>
  <c r="CK394" i="21"/>
  <c r="CQ393" i="21"/>
  <c r="CA394" i="21"/>
  <c r="CK376" i="21"/>
  <c r="BY376" i="21"/>
  <c r="CF376" i="21"/>
  <c r="CE376" i="21"/>
  <c r="CL376" i="21"/>
  <c r="CC376" i="21"/>
  <c r="CP376" i="21"/>
  <c r="CI376" i="21"/>
  <c r="CS376" i="21"/>
  <c r="BX376" i="21"/>
  <c r="BW376" i="21"/>
  <c r="CD376" i="21"/>
  <c r="CB376" i="21"/>
  <c r="CH376" i="21"/>
  <c r="CO376" i="21"/>
  <c r="CJ376" i="21"/>
  <c r="CQ376" i="21"/>
  <c r="CR376" i="21"/>
  <c r="BV376" i="21"/>
  <c r="CA376" i="21"/>
  <c r="BZ376" i="21"/>
  <c r="CG376" i="21"/>
  <c r="CN376" i="21"/>
  <c r="CM376" i="21"/>
  <c r="CT376" i="21"/>
  <c r="BY294" i="21"/>
  <c r="BY307" i="21" s="1"/>
  <c r="CM294" i="21"/>
  <c r="CM307" i="21" s="1"/>
  <c r="CK294" i="21"/>
  <c r="CK307" i="21" s="1"/>
  <c r="CG294" i="21"/>
  <c r="CG307" i="21" s="1"/>
  <c r="CF294" i="21"/>
  <c r="CF307" i="21" s="1"/>
  <c r="CT294" i="21"/>
  <c r="CT307" i="21" s="1"/>
  <c r="BV294" i="21"/>
  <c r="BV307" i="21" s="1"/>
  <c r="CD294" i="21"/>
  <c r="CD307" i="21" s="1"/>
  <c r="CH294" i="21"/>
  <c r="CH307" i="21" s="1"/>
  <c r="CS294" i="21"/>
  <c r="CS307" i="21" s="1"/>
  <c r="CB294" i="21"/>
  <c r="CB307" i="21" s="1"/>
  <c r="CA294" i="21"/>
  <c r="CA307" i="21" s="1"/>
  <c r="CL294" i="21"/>
  <c r="CL307" i="21" s="1"/>
  <c r="CC294" i="21"/>
  <c r="CC307" i="21" s="1"/>
  <c r="CJ294" i="21"/>
  <c r="CJ307" i="21" s="1"/>
  <c r="CP294" i="21"/>
  <c r="CP307" i="21" s="1"/>
  <c r="CG165" i="21"/>
  <c r="CG342" i="21" s="1"/>
  <c r="CR165" i="21"/>
  <c r="CR342" i="21" s="1"/>
  <c r="CE165" i="21"/>
  <c r="BW165" i="21"/>
  <c r="CD165" i="21"/>
  <c r="CD342" i="21" s="1"/>
  <c r="CA165" i="21"/>
  <c r="BZ165" i="21"/>
  <c r="BZ342" i="21" s="1"/>
  <c r="CO165" i="21"/>
  <c r="CO342" i="21" s="1"/>
  <c r="CF165" i="21"/>
  <c r="CF342" i="21" s="1"/>
  <c r="BV165" i="21"/>
  <c r="BV342" i="21" s="1"/>
  <c r="CS165" i="21"/>
  <c r="CS342" i="21" s="1"/>
  <c r="CK165" i="21"/>
  <c r="CK342" i="21" s="1"/>
  <c r="CJ165" i="21"/>
  <c r="CH165" i="21"/>
  <c r="CH342" i="21" s="1"/>
  <c r="CM165" i="21"/>
  <c r="CM342" i="21" s="1"/>
  <c r="CT165" i="21"/>
  <c r="CL165" i="21"/>
  <c r="CL342" i="21" s="1"/>
  <c r="CI165" i="21"/>
  <c r="CP165" i="21"/>
  <c r="BY165" i="21"/>
  <c r="CQ165" i="21"/>
  <c r="CQ342" i="21" s="1"/>
  <c r="CN165" i="21"/>
  <c r="BX165" i="21"/>
  <c r="CC165" i="21"/>
  <c r="CB165" i="21"/>
  <c r="CB342" i="21" s="1"/>
  <c r="CT237" i="21"/>
  <c r="CT275" i="21" s="1"/>
  <c r="CT234" i="21"/>
  <c r="CL237" i="21"/>
  <c r="CL268" i="21" s="1"/>
  <c r="CL234" i="21"/>
  <c r="CL261" i="21"/>
  <c r="BV261" i="21"/>
  <c r="CJ237" i="21"/>
  <c r="CJ275" i="21" s="1"/>
  <c r="CJ234" i="21"/>
  <c r="CI237" i="21"/>
  <c r="CI275" i="21" s="1"/>
  <c r="CI234" i="21"/>
  <c r="CH261" i="21"/>
  <c r="BB261" i="21"/>
  <c r="AK261" i="21"/>
  <c r="CB237" i="21"/>
  <c r="CB268" i="21" s="1"/>
  <c r="CB234" i="21"/>
  <c r="AR261" i="21"/>
  <c r="BL261" i="21"/>
  <c r="CM261" i="21"/>
  <c r="BW237" i="21"/>
  <c r="BW252" i="21" s="1"/>
  <c r="BW234" i="21"/>
  <c r="CO261" i="21"/>
  <c r="AS261" i="21"/>
  <c r="CA261" i="21"/>
  <c r="BC261" i="21"/>
  <c r="CK237" i="21"/>
  <c r="CK268" i="21" s="1"/>
  <c r="CK234" i="21"/>
  <c r="CG237" i="21"/>
  <c r="CG268" i="21" s="1"/>
  <c r="CG234" i="21"/>
  <c r="BY261" i="21"/>
  <c r="CN237" i="21"/>
  <c r="CN268" i="21" s="1"/>
  <c r="CN234" i="21"/>
  <c r="BX237" i="21"/>
  <c r="BX268" i="21" s="1"/>
  <c r="BX234" i="21"/>
  <c r="CE237" i="21"/>
  <c r="CE252" i="21" s="1"/>
  <c r="CE234" i="21"/>
  <c r="BW261" i="21"/>
  <c r="CD237" i="21"/>
  <c r="CD275" i="21" s="1"/>
  <c r="CD234" i="21"/>
  <c r="CI261" i="21"/>
  <c r="CR261" i="21"/>
  <c r="BZ237" i="21"/>
  <c r="BZ275" i="21" s="1"/>
  <c r="BZ234" i="21"/>
  <c r="BZ261" i="21"/>
  <c r="CF261" i="21"/>
  <c r="BX261" i="21"/>
  <c r="AN261" i="21"/>
  <c r="BD225" i="21"/>
  <c r="CS261" i="21"/>
  <c r="CC261" i="21"/>
  <c r="CR237" i="21"/>
  <c r="CR259" i="21" s="1"/>
  <c r="CR234" i="21"/>
  <c r="CP261" i="21"/>
  <c r="AT261" i="21"/>
  <c r="AK225" i="21"/>
  <c r="BP261" i="21"/>
  <c r="AB261" i="21"/>
  <c r="AA261" i="21"/>
  <c r="AE261" i="21"/>
  <c r="BF261" i="21"/>
  <c r="AP225" i="21"/>
  <c r="CJ261" i="21"/>
  <c r="Z261" i="21"/>
  <c r="CP237" i="21"/>
  <c r="CP275" i="21" s="1"/>
  <c r="CP234" i="21"/>
  <c r="CF237" i="21"/>
  <c r="CF234" i="21"/>
  <c r="AZ261" i="21"/>
  <c r="CE261" i="21"/>
  <c r="CD261" i="21"/>
  <c r="BY237" i="21"/>
  <c r="BY252" i="21" s="1"/>
  <c r="BY234" i="21"/>
  <c r="CB261" i="21"/>
  <c r="AU261" i="21"/>
  <c r="CN261" i="21"/>
  <c r="AJ261" i="21"/>
  <c r="CQ237" i="21"/>
  <c r="CQ275" i="21" s="1"/>
  <c r="CQ234" i="21"/>
  <c r="CT261" i="21"/>
  <c r="BV237" i="21"/>
  <c r="BV251" i="21" s="1"/>
  <c r="BV234" i="21"/>
  <c r="BK261" i="21"/>
  <c r="CS237" i="21"/>
  <c r="CS252" i="21" s="1"/>
  <c r="CS234" i="21"/>
  <c r="CK261" i="21"/>
  <c r="CC237" i="21"/>
  <c r="CC234" i="21"/>
  <c r="AG261" i="21"/>
  <c r="CH237" i="21"/>
  <c r="CH259" i="21" s="1"/>
  <c r="CH234" i="21"/>
  <c r="CO237" i="21"/>
  <c r="CO275" i="21" s="1"/>
  <c r="CO234" i="21"/>
  <c r="CG261" i="21"/>
  <c r="CA237" i="21"/>
  <c r="CA251" i="21" s="1"/>
  <c r="CA234" i="21"/>
  <c r="AJ225" i="21"/>
  <c r="CM237" i="21"/>
  <c r="CM275" i="21" s="1"/>
  <c r="CM234" i="21"/>
  <c r="BO261" i="21"/>
  <c r="AI261" i="21"/>
  <c r="CQ261" i="21"/>
  <c r="AX261" i="21"/>
  <c r="BS261" i="21"/>
  <c r="Z225" i="21"/>
  <c r="AA302" i="21" s="1"/>
  <c r="BS225" i="21"/>
  <c r="BQ225" i="21"/>
  <c r="BQ261" i="21"/>
  <c r="BG225" i="21"/>
  <c r="BG261" i="21"/>
  <c r="AQ225" i="21"/>
  <c r="AR302" i="21" s="1"/>
  <c r="AQ261" i="21"/>
  <c r="BD261" i="21"/>
  <c r="AX225" i="21"/>
  <c r="AY302" i="21" s="1"/>
  <c r="AA225" i="21"/>
  <c r="BR225" i="21"/>
  <c r="BR261" i="21"/>
  <c r="BE225" i="21"/>
  <c r="BF302" i="21" s="1"/>
  <c r="BE261" i="21"/>
  <c r="AL225" i="21"/>
  <c r="AL261" i="21"/>
  <c r="BU225" i="21"/>
  <c r="BU261" i="21"/>
  <c r="AO225" i="21"/>
  <c r="AO261" i="21"/>
  <c r="BH225" i="21"/>
  <c r="BH261" i="21"/>
  <c r="BC225" i="21"/>
  <c r="BT225" i="21"/>
  <c r="BT261" i="21"/>
  <c r="AP261" i="21"/>
  <c r="AM225" i="21"/>
  <c r="AM261" i="21"/>
  <c r="BI225" i="21"/>
  <c r="BJ302" i="21" s="1"/>
  <c r="BI261" i="21"/>
  <c r="AR225" i="21"/>
  <c r="BJ225" i="21"/>
  <c r="BJ261" i="21"/>
  <c r="AT225" i="21"/>
  <c r="AC225" i="21"/>
  <c r="AC261" i="21"/>
  <c r="AY225" i="21"/>
  <c r="AY261" i="21"/>
  <c r="BN225" i="21"/>
  <c r="BN261" i="21"/>
  <c r="AF225" i="21"/>
  <c r="AF261" i="21"/>
  <c r="AV225" i="21"/>
  <c r="AV261" i="21"/>
  <c r="BM225" i="21"/>
  <c r="BM261" i="21"/>
  <c r="AW225" i="21"/>
  <c r="AX302" i="21" s="1"/>
  <c r="AW261" i="21"/>
  <c r="AD225" i="21"/>
  <c r="AD261" i="21"/>
  <c r="BA225" i="21"/>
  <c r="BA261" i="21"/>
  <c r="BP225" i="21"/>
  <c r="AH225" i="21"/>
  <c r="AH261" i="21"/>
  <c r="BY328" i="21"/>
  <c r="CN328" i="21"/>
  <c r="CR328" i="21"/>
  <c r="BZ202" i="21"/>
  <c r="BZ238" i="21"/>
  <c r="BY202" i="21"/>
  <c r="BY238" i="21"/>
  <c r="CR202" i="21"/>
  <c r="CR238" i="21"/>
  <c r="CP202" i="21"/>
  <c r="CP238" i="21"/>
  <c r="CL202" i="21"/>
  <c r="CL238" i="21"/>
  <c r="CB202" i="21"/>
  <c r="CB238" i="21"/>
  <c r="CT202" i="21"/>
  <c r="CT238" i="21"/>
  <c r="CH202" i="21"/>
  <c r="CH238" i="21"/>
  <c r="CG202" i="21"/>
  <c r="CG238" i="21"/>
  <c r="CS202" i="21"/>
  <c r="CS238" i="21"/>
  <c r="CC202" i="21"/>
  <c r="CC238" i="21"/>
  <c r="AE215" i="14"/>
  <c r="CN202" i="21"/>
  <c r="CN238" i="21"/>
  <c r="BX202" i="21"/>
  <c r="BX238" i="21"/>
  <c r="CM202" i="21"/>
  <c r="CM238" i="21"/>
  <c r="BW202" i="21"/>
  <c r="BW238" i="21"/>
  <c r="CQ202" i="21"/>
  <c r="CQ238" i="21"/>
  <c r="CD202" i="21"/>
  <c r="CD238" i="21"/>
  <c r="CJ202" i="21"/>
  <c r="CJ238" i="21"/>
  <c r="CA202" i="21"/>
  <c r="CA238" i="21"/>
  <c r="CA239" i="21" s="1"/>
  <c r="BV202" i="21"/>
  <c r="BV238" i="21"/>
  <c r="CK202" i="21"/>
  <c r="CK238" i="21"/>
  <c r="BR215" i="20"/>
  <c r="CO202" i="21"/>
  <c r="CO238" i="21"/>
  <c r="CF202" i="21"/>
  <c r="CF238" i="21"/>
  <c r="CE202" i="21"/>
  <c r="CE238" i="21"/>
  <c r="CI202" i="21"/>
  <c r="CI238" i="21"/>
  <c r="CH214" i="21"/>
  <c r="CH221" i="21" s="1"/>
  <c r="CH230" i="21" s="1"/>
  <c r="CH233" i="21" s="1"/>
  <c r="CH231" i="21"/>
  <c r="CH222" i="21"/>
  <c r="CH219" i="21"/>
  <c r="CH256" i="21" s="1"/>
  <c r="CH215" i="21"/>
  <c r="CH218" i="21"/>
  <c r="CH255" i="21" s="1"/>
  <c r="CM218" i="21"/>
  <c r="CM255" i="21" s="1"/>
  <c r="CM219" i="21"/>
  <c r="CM256" i="21" s="1"/>
  <c r="CM222" i="21"/>
  <c r="CM215" i="21"/>
  <c r="CM231" i="21"/>
  <c r="BW214" i="21"/>
  <c r="BW221" i="21" s="1"/>
  <c r="BW230" i="21" s="1"/>
  <c r="BW233" i="21" s="1"/>
  <c r="BW218" i="21"/>
  <c r="BW255" i="21" s="1"/>
  <c r="BW219" i="21"/>
  <c r="BW256" i="21" s="1"/>
  <c r="BW222" i="21"/>
  <c r="BW215" i="21"/>
  <c r="BW231" i="21"/>
  <c r="BV215" i="21"/>
  <c r="BV218" i="21"/>
  <c r="BV255" i="21" s="1"/>
  <c r="BV219" i="21"/>
  <c r="BV256" i="21" s="1"/>
  <c r="BV222" i="21"/>
  <c r="BV231" i="21"/>
  <c r="CJ219" i="21"/>
  <c r="CJ256" i="21" s="1"/>
  <c r="CJ231" i="21"/>
  <c r="CJ222" i="21"/>
  <c r="CJ215" i="21"/>
  <c r="CJ218" i="21"/>
  <c r="CJ255" i="21" s="1"/>
  <c r="CI214" i="21"/>
  <c r="CI221" i="21" s="1"/>
  <c r="CI230" i="21" s="1"/>
  <c r="CI233" i="21" s="1"/>
  <c r="CI218" i="21"/>
  <c r="CI255" i="21" s="1"/>
  <c r="CI231" i="21"/>
  <c r="CI222" i="21"/>
  <c r="CI215" i="21"/>
  <c r="CI219" i="21"/>
  <c r="CI256" i="21" s="1"/>
  <c r="BB225" i="21"/>
  <c r="BC302" i="21" s="1"/>
  <c r="CF214" i="21"/>
  <c r="CF221" i="21" s="1"/>
  <c r="CF230" i="21" s="1"/>
  <c r="CF233" i="21" s="1"/>
  <c r="CF218" i="21"/>
  <c r="CF255" i="21" s="1"/>
  <c r="CF219" i="21"/>
  <c r="CF256" i="21" s="1"/>
  <c r="CF231" i="21"/>
  <c r="CF222" i="21"/>
  <c r="CF215" i="21"/>
  <c r="CK218" i="21"/>
  <c r="CK255" i="21" s="1"/>
  <c r="CK222" i="21"/>
  <c r="CK219" i="21"/>
  <c r="CK256" i="21" s="1"/>
  <c r="CK215" i="21"/>
  <c r="CK231" i="21"/>
  <c r="CP328" i="21"/>
  <c r="BY214" i="21"/>
  <c r="BY221" i="21" s="1"/>
  <c r="BY230" i="21" s="1"/>
  <c r="BY233" i="21" s="1"/>
  <c r="BY231" i="21"/>
  <c r="BY218" i="21"/>
  <c r="BY255" i="21" s="1"/>
  <c r="BY222" i="21"/>
  <c r="BY219" i="21"/>
  <c r="BY256" i="21" s="1"/>
  <c r="BY215" i="21"/>
  <c r="AU223" i="21"/>
  <c r="CE218" i="21"/>
  <c r="CE255" i="21" s="1"/>
  <c r="CE219" i="21"/>
  <c r="CE256" i="21" s="1"/>
  <c r="CE231" i="21"/>
  <c r="CE222" i="21"/>
  <c r="CE215" i="21"/>
  <c r="AI225" i="21"/>
  <c r="AE225" i="21"/>
  <c r="AF302" i="21" s="1"/>
  <c r="CT214" i="21"/>
  <c r="CT221" i="21" s="1"/>
  <c r="CT230" i="21" s="1"/>
  <c r="CT233" i="21" s="1"/>
  <c r="CT215" i="21"/>
  <c r="CT218" i="21"/>
  <c r="CT255" i="21" s="1"/>
  <c r="CT219" i="21"/>
  <c r="CT256" i="21" s="1"/>
  <c r="CT231" i="21"/>
  <c r="CT222" i="21"/>
  <c r="CL214" i="21"/>
  <c r="CL221" i="21" s="1"/>
  <c r="CL230" i="21" s="1"/>
  <c r="CL233" i="21" s="1"/>
  <c r="CL215" i="21"/>
  <c r="CL218" i="21"/>
  <c r="CL255" i="21" s="1"/>
  <c r="CL219" i="21"/>
  <c r="CL256" i="21" s="1"/>
  <c r="CL222" i="21"/>
  <c r="CL231" i="21"/>
  <c r="BZ231" i="21"/>
  <c r="BZ219" i="21"/>
  <c r="BZ256" i="21" s="1"/>
  <c r="BZ222" i="21"/>
  <c r="BZ215" i="21"/>
  <c r="BZ218" i="21"/>
  <c r="BZ255" i="21" s="1"/>
  <c r="CO214" i="21"/>
  <c r="CO221" i="21" s="1"/>
  <c r="CO230" i="21" s="1"/>
  <c r="CO233" i="21" s="1"/>
  <c r="CO231" i="21"/>
  <c r="CO218" i="21"/>
  <c r="CO255" i="21" s="1"/>
  <c r="CO222" i="21"/>
  <c r="CO219" i="21"/>
  <c r="CO256" i="21" s="1"/>
  <c r="CO215" i="21"/>
  <c r="CA231" i="21"/>
  <c r="CA219" i="21"/>
  <c r="CA256" i="21" s="1"/>
  <c r="CA222" i="21"/>
  <c r="CA215" i="21"/>
  <c r="CA218" i="21"/>
  <c r="CA255" i="21" s="1"/>
  <c r="CB219" i="21"/>
  <c r="CB256" i="21" s="1"/>
  <c r="CB231" i="21"/>
  <c r="CB222" i="21"/>
  <c r="CB215" i="21"/>
  <c r="CB218" i="21"/>
  <c r="CB255" i="21" s="1"/>
  <c r="CD215" i="21"/>
  <c r="CD218" i="21"/>
  <c r="CD255" i="21" s="1"/>
  <c r="CD219" i="21"/>
  <c r="CD256" i="21" s="1"/>
  <c r="CD231" i="21"/>
  <c r="CD222" i="21"/>
  <c r="CP231" i="21"/>
  <c r="CP222" i="21"/>
  <c r="CP215" i="21"/>
  <c r="CP218" i="21"/>
  <c r="CP255" i="21" s="1"/>
  <c r="CP219" i="21"/>
  <c r="CP256" i="21" s="1"/>
  <c r="CR219" i="21"/>
  <c r="CR256" i="21" s="1"/>
  <c r="CR231" i="21"/>
  <c r="CR222" i="21"/>
  <c r="CR215" i="21"/>
  <c r="CR218" i="21"/>
  <c r="CR255" i="21" s="1"/>
  <c r="CG231" i="21"/>
  <c r="CG218" i="21"/>
  <c r="CG255" i="21" s="1"/>
  <c r="CG222" i="21"/>
  <c r="CG219" i="21"/>
  <c r="CG256" i="21" s="1"/>
  <c r="CG215" i="21"/>
  <c r="CN218" i="21"/>
  <c r="CN255" i="21" s="1"/>
  <c r="CN219" i="21"/>
  <c r="CN256" i="21" s="1"/>
  <c r="CN231" i="21"/>
  <c r="CN222" i="21"/>
  <c r="CN215" i="21"/>
  <c r="BX214" i="21"/>
  <c r="BX221" i="21" s="1"/>
  <c r="BX230" i="21" s="1"/>
  <c r="BX233" i="21" s="1"/>
  <c r="BX218" i="21"/>
  <c r="BX255" i="21" s="1"/>
  <c r="BX219" i="21"/>
  <c r="BX256" i="21" s="1"/>
  <c r="BX231" i="21"/>
  <c r="BX215" i="21"/>
  <c r="BX222" i="21"/>
  <c r="CQ231" i="21"/>
  <c r="CQ218" i="21"/>
  <c r="CQ255" i="21" s="1"/>
  <c r="CQ222" i="21"/>
  <c r="CQ215" i="21"/>
  <c r="CQ219" i="21"/>
  <c r="CQ256" i="21" s="1"/>
  <c r="CS218" i="21"/>
  <c r="CS255" i="21" s="1"/>
  <c r="CS222" i="21"/>
  <c r="CS219" i="21"/>
  <c r="CS256" i="21" s="1"/>
  <c r="CS215" i="21"/>
  <c r="CS231" i="21"/>
  <c r="CC218" i="21"/>
  <c r="CC255" i="21" s="1"/>
  <c r="CC222" i="21"/>
  <c r="CC219" i="21"/>
  <c r="CC256" i="21" s="1"/>
  <c r="CC215" i="21"/>
  <c r="CC231" i="21"/>
  <c r="CA214" i="21"/>
  <c r="CA221" i="21" s="1"/>
  <c r="CA230" i="21" s="1"/>
  <c r="CA233" i="21" s="1"/>
  <c r="BV214" i="21"/>
  <c r="BV221" i="21" s="1"/>
  <c r="BV230" i="21" s="1"/>
  <c r="BV233" i="21" s="1"/>
  <c r="CJ214" i="21"/>
  <c r="CJ221" i="21" s="1"/>
  <c r="CJ230" i="21" s="1"/>
  <c r="CJ233" i="21" s="1"/>
  <c r="BZ214" i="21"/>
  <c r="BZ221" i="21" s="1"/>
  <c r="BZ230" i="21" s="1"/>
  <c r="BZ233" i="21" s="1"/>
  <c r="CR214" i="21"/>
  <c r="CR221" i="21" s="1"/>
  <c r="CR230" i="21" s="1"/>
  <c r="CR233" i="21" s="1"/>
  <c r="CM328" i="21"/>
  <c r="CP214" i="21"/>
  <c r="CP221" i="21" s="1"/>
  <c r="CP230" i="21" s="1"/>
  <c r="CP233" i="21" s="1"/>
  <c r="BX328" i="21"/>
  <c r="AS225" i="21"/>
  <c r="AT302" i="21" s="1"/>
  <c r="AN225" i="21"/>
  <c r="AO302" i="21" s="1"/>
  <c r="AB225" i="21"/>
  <c r="BL225" i="21"/>
  <c r="BM302" i="21" s="1"/>
  <c r="CM214" i="21"/>
  <c r="CM221" i="21" s="1"/>
  <c r="CM230" i="21" s="1"/>
  <c r="CM233" i="21" s="1"/>
  <c r="BF225" i="21"/>
  <c r="BG302" i="21" s="1"/>
  <c r="AG225" i="21"/>
  <c r="AH302" i="21" s="1"/>
  <c r="AZ225" i="21"/>
  <c r="BA302" i="21" s="1"/>
  <c r="BK225" i="21"/>
  <c r="BL302" i="21" s="1"/>
  <c r="CS214" i="21"/>
  <c r="CS221" i="21" s="1"/>
  <c r="CS230" i="21" s="1"/>
  <c r="CS233" i="21" s="1"/>
  <c r="CG214" i="21"/>
  <c r="CG221" i="21" s="1"/>
  <c r="CG230" i="21" s="1"/>
  <c r="CG233" i="21" s="1"/>
  <c r="CN214" i="21"/>
  <c r="CN221" i="21" s="1"/>
  <c r="CN230" i="21" s="1"/>
  <c r="CN233" i="21" s="1"/>
  <c r="BO225" i="21"/>
  <c r="BP302" i="21" s="1"/>
  <c r="CD214" i="21"/>
  <c r="CD221" i="21" s="1"/>
  <c r="CD230" i="21" s="1"/>
  <c r="CD233" i="21" s="1"/>
  <c r="CQ214" i="21"/>
  <c r="CQ221" i="21" s="1"/>
  <c r="CQ230" i="21" s="1"/>
  <c r="CQ233" i="21" s="1"/>
  <c r="CC214" i="21"/>
  <c r="CC221" i="21" s="1"/>
  <c r="CC230" i="21" s="1"/>
  <c r="CC233" i="21" s="1"/>
  <c r="CE214" i="21"/>
  <c r="CE221" i="21" s="1"/>
  <c r="CE230" i="21" s="1"/>
  <c r="CE233" i="21" s="1"/>
  <c r="CB214" i="21"/>
  <c r="CB221" i="21" s="1"/>
  <c r="CB230" i="21" s="1"/>
  <c r="CB233" i="21" s="1"/>
  <c r="CK214" i="21"/>
  <c r="CK221" i="21" s="1"/>
  <c r="CK230" i="21" s="1"/>
  <c r="CK233" i="21" s="1"/>
  <c r="CC328" i="21"/>
  <c r="BZ328" i="21"/>
  <c r="CH328" i="21"/>
  <c r="CO328" i="21"/>
  <c r="CB328" i="21"/>
  <c r="CE328" i="21"/>
  <c r="CL328" i="21"/>
  <c r="BV328" i="21"/>
  <c r="CS328" i="21"/>
  <c r="CI328" i="21"/>
  <c r="CG328" i="21"/>
  <c r="CF328" i="21"/>
  <c r="CA328" i="21"/>
  <c r="CQ328" i="21"/>
  <c r="CJ328" i="21"/>
  <c r="CD328" i="21"/>
  <c r="CT328" i="21"/>
  <c r="BW328" i="21"/>
  <c r="CK328" i="21"/>
  <c r="BX88" i="21"/>
  <c r="BV88" i="21"/>
  <c r="CC88" i="21"/>
  <c r="CQ88" i="21"/>
  <c r="CK88" i="21"/>
  <c r="CH88" i="21"/>
  <c r="CR88" i="21"/>
  <c r="CM88" i="21"/>
  <c r="CJ88" i="21"/>
  <c r="CO88" i="21"/>
  <c r="BZ88" i="21"/>
  <c r="CI88" i="21"/>
  <c r="CN88" i="21"/>
  <c r="BW88" i="21"/>
  <c r="CA88" i="21"/>
  <c r="CT88" i="21"/>
  <c r="BY88" i="21"/>
  <c r="CE88" i="21"/>
  <c r="CL88" i="21"/>
  <c r="Z88" i="21"/>
  <c r="CP88" i="21"/>
  <c r="CG88" i="21"/>
  <c r="CF88" i="21"/>
  <c r="CB88" i="21"/>
  <c r="CD88" i="21"/>
  <c r="CS88" i="21"/>
  <c r="CO11" i="21"/>
  <c r="BV83" i="21"/>
  <c r="BY83" i="21"/>
  <c r="CN83" i="21"/>
  <c r="CJ83" i="21"/>
  <c r="CH83" i="21"/>
  <c r="CI83" i="21"/>
  <c r="CT83" i="21"/>
  <c r="CS83" i="21"/>
  <c r="BZ83" i="21"/>
  <c r="CF83" i="21"/>
  <c r="CE83" i="21"/>
  <c r="CB83" i="21"/>
  <c r="CO83" i="21"/>
  <c r="BW83" i="21"/>
  <c r="CL83" i="21"/>
  <c r="CK83" i="21"/>
  <c r="CQ83" i="21"/>
  <c r="BX83" i="21"/>
  <c r="CM83" i="21"/>
  <c r="CA83" i="21"/>
  <c r="CP83" i="21"/>
  <c r="CG83" i="21"/>
  <c r="CD83" i="21"/>
  <c r="CC83" i="21"/>
  <c r="Z83" i="21"/>
  <c r="CR83" i="21"/>
  <c r="Z11" i="21"/>
  <c r="CA11" i="21"/>
  <c r="BX11" i="21"/>
  <c r="BZ327" i="21"/>
  <c r="BX327" i="21"/>
  <c r="BW327" i="21"/>
  <c r="CF327" i="21"/>
  <c r="CL327" i="21"/>
  <c r="BZ11" i="21"/>
  <c r="CO327" i="21"/>
  <c r="CA327" i="21"/>
  <c r="CQ327" i="21"/>
  <c r="CS327" i="21"/>
  <c r="CJ327" i="21"/>
  <c r="CH327" i="21"/>
  <c r="CM327" i="21"/>
  <c r="BV327" i="21"/>
  <c r="BY327" i="21"/>
  <c r="CT327" i="21"/>
  <c r="CC327" i="21"/>
  <c r="CN327" i="21"/>
  <c r="CD327" i="21"/>
  <c r="CK327" i="21"/>
  <c r="CR327" i="21"/>
  <c r="CB327" i="21"/>
  <c r="CP327" i="21"/>
  <c r="CI327" i="21"/>
  <c r="CE327" i="21"/>
  <c r="CG327" i="21"/>
  <c r="BY11" i="21"/>
  <c r="CN11" i="21"/>
  <c r="CB11" i="21"/>
  <c r="CK11" i="21"/>
  <c r="CR11" i="21"/>
  <c r="CI11" i="21"/>
  <c r="CP11" i="21"/>
  <c r="CG11" i="21"/>
  <c r="CS11" i="21"/>
  <c r="CC11" i="21"/>
  <c r="CJ11" i="21"/>
  <c r="CE11" i="21"/>
  <c r="CT11" i="21"/>
  <c r="CD11" i="21"/>
  <c r="CF11" i="21"/>
  <c r="CQ11" i="21"/>
  <c r="CH11" i="21"/>
  <c r="CM11" i="21"/>
  <c r="BW11" i="21"/>
  <c r="CL11" i="21"/>
  <c r="BV11" i="21"/>
  <c r="CT139" i="14"/>
  <c r="CN76" i="14"/>
  <c r="CN67" i="14" s="1"/>
  <c r="CF76" i="14"/>
  <c r="BX76" i="14"/>
  <c r="BP76" i="14"/>
  <c r="BH76" i="14"/>
  <c r="AZ76" i="14"/>
  <c r="AR76" i="14"/>
  <c r="AR67" i="14" s="1"/>
  <c r="AJ76" i="14"/>
  <c r="AB76" i="14"/>
  <c r="AB67" i="14" s="1"/>
  <c r="CM100" i="14"/>
  <c r="CE100" i="14"/>
  <c r="BW100" i="14"/>
  <c r="BW91" i="14" s="1"/>
  <c r="BO100" i="14"/>
  <c r="BO91" i="14" s="1"/>
  <c r="BG100" i="14"/>
  <c r="BG91" i="14" s="1"/>
  <c r="AY100" i="14"/>
  <c r="AY91" i="14" s="1"/>
  <c r="AQ100" i="14"/>
  <c r="AI100" i="14"/>
  <c r="AI91" i="14" s="1"/>
  <c r="CS124" i="14"/>
  <c r="CK124" i="14"/>
  <c r="CC124" i="14"/>
  <c r="CC115" i="14" s="1"/>
  <c r="BU124" i="14"/>
  <c r="BU115" i="14" s="1"/>
  <c r="BM124" i="14"/>
  <c r="BE124" i="14"/>
  <c r="BE115" i="14" s="1"/>
  <c r="AW124" i="14"/>
  <c r="AO124" i="14"/>
  <c r="AO115" i="14" s="1"/>
  <c r="AG124" i="14"/>
  <c r="CL139" i="14"/>
  <c r="CS148" i="14"/>
  <c r="CS139" i="14" s="1"/>
  <c r="CK148" i="14"/>
  <c r="CK139" i="14" s="1"/>
  <c r="CC148" i="14"/>
  <c r="CC139" i="14" s="1"/>
  <c r="BU148" i="14"/>
  <c r="BU139" i="14" s="1"/>
  <c r="BM148" i="14"/>
  <c r="BE148" i="14"/>
  <c r="BE139" i="14" s="1"/>
  <c r="AW148" i="14"/>
  <c r="AO148" i="14"/>
  <c r="AG148" i="14"/>
  <c r="AG139" i="14" s="1"/>
  <c r="CQ172" i="14"/>
  <c r="CQ163" i="14" s="1"/>
  <c r="CI172" i="14"/>
  <c r="CA172" i="14"/>
  <c r="CA163" i="14" s="1"/>
  <c r="BS172" i="14"/>
  <c r="BK172" i="14"/>
  <c r="BK163" i="14" s="1"/>
  <c r="BC172" i="14"/>
  <c r="AU172" i="14"/>
  <c r="AU163" i="14" s="1"/>
  <c r="AM172" i="14"/>
  <c r="AM163" i="14" s="1"/>
  <c r="AD172" i="14"/>
  <c r="AD163" i="14" s="1"/>
  <c r="CT76" i="14"/>
  <c r="CL76" i="14"/>
  <c r="CL67" i="14" s="1"/>
  <c r="CD76" i="14"/>
  <c r="BV76" i="14"/>
  <c r="BV67" i="14" s="1"/>
  <c r="BN76" i="14"/>
  <c r="BF76" i="14"/>
  <c r="AX76" i="14"/>
  <c r="AP76" i="14"/>
  <c r="AP67" i="14" s="1"/>
  <c r="AH76" i="14"/>
  <c r="CS100" i="14"/>
  <c r="CS91" i="14" s="1"/>
  <c r="CK100" i="14"/>
  <c r="CK91" i="14" s="1"/>
  <c r="CC100" i="14"/>
  <c r="CC91" i="14" s="1"/>
  <c r="BU100" i="14"/>
  <c r="BU91" i="14" s="1"/>
  <c r="BM100" i="14"/>
  <c r="BM91" i="14" s="1"/>
  <c r="BE100" i="14"/>
  <c r="BE91" i="14" s="1"/>
  <c r="AW100" i="14"/>
  <c r="AW91" i="14" s="1"/>
  <c r="AO100" i="14"/>
  <c r="AO91" i="14" s="1"/>
  <c r="AG100" i="14"/>
  <c r="AG91" i="14" s="1"/>
  <c r="CQ124" i="14"/>
  <c r="CQ115" i="14" s="1"/>
  <c r="CI124" i="14"/>
  <c r="CA124" i="14"/>
  <c r="BS124" i="14"/>
  <c r="BS115" i="14" s="1"/>
  <c r="BK124" i="14"/>
  <c r="BK115" i="14" s="1"/>
  <c r="BC124" i="14"/>
  <c r="AU124" i="14"/>
  <c r="AU115" i="14" s="1"/>
  <c r="AM124" i="14"/>
  <c r="AE124" i="14"/>
  <c r="AE115" i="14" s="1"/>
  <c r="CQ148" i="14"/>
  <c r="CQ139" i="14" s="1"/>
  <c r="CI148" i="14"/>
  <c r="CI139" i="14" s="1"/>
  <c r="CA148" i="14"/>
  <c r="CA139" i="14" s="1"/>
  <c r="BS148" i="14"/>
  <c r="BS139" i="14" s="1"/>
  <c r="BK148" i="14"/>
  <c r="BC148" i="14"/>
  <c r="BC139" i="14" s="1"/>
  <c r="AU148" i="14"/>
  <c r="AU139" i="14" s="1"/>
  <c r="AM148" i="14"/>
  <c r="AM139" i="14" s="1"/>
  <c r="AE148" i="14"/>
  <c r="AE139" i="14" s="1"/>
  <c r="CP163" i="14"/>
  <c r="CO172" i="14"/>
  <c r="CO163" i="14" s="1"/>
  <c r="CG172" i="14"/>
  <c r="CG163" i="14" s="1"/>
  <c r="BY172" i="14"/>
  <c r="BQ172" i="14"/>
  <c r="BQ163" i="14" s="1"/>
  <c r="BI172" i="14"/>
  <c r="BI163" i="14" s="1"/>
  <c r="BA172" i="14"/>
  <c r="BA163" i="14" s="1"/>
  <c r="AS172" i="14"/>
  <c r="AK172" i="14"/>
  <c r="AB172" i="14"/>
  <c r="AB163" i="14" s="1"/>
  <c r="CS76" i="14"/>
  <c r="CS67" i="14" s="1"/>
  <c r="CK76" i="14"/>
  <c r="CC76" i="14"/>
  <c r="CC67" i="14" s="1"/>
  <c r="BU76" i="14"/>
  <c r="BU67" i="14" s="1"/>
  <c r="BM76" i="14"/>
  <c r="BM67" i="14" s="1"/>
  <c r="BE76" i="14"/>
  <c r="BE67" i="14" s="1"/>
  <c r="AW76" i="14"/>
  <c r="AO76" i="14"/>
  <c r="AG76" i="14"/>
  <c r="AG67" i="14" s="1"/>
  <c r="Z100" i="14"/>
  <c r="CR100" i="14"/>
  <c r="CR91" i="14" s="1"/>
  <c r="CJ100" i="14"/>
  <c r="CJ91" i="14" s="1"/>
  <c r="CB100" i="14"/>
  <c r="CB91" i="14" s="1"/>
  <c r="BT100" i="14"/>
  <c r="BT91" i="14" s="1"/>
  <c r="BL100" i="14"/>
  <c r="BD100" i="14"/>
  <c r="AV100" i="14"/>
  <c r="AV91" i="14" s="1"/>
  <c r="AN100" i="14"/>
  <c r="AF100" i="14"/>
  <c r="AF91" i="14" s="1"/>
  <c r="CP124" i="14"/>
  <c r="CP115" i="14" s="1"/>
  <c r="CH124" i="14"/>
  <c r="CH115" i="14" s="1"/>
  <c r="BZ124" i="14"/>
  <c r="BR124" i="14"/>
  <c r="BR115" i="14" s="1"/>
  <c r="BJ124" i="14"/>
  <c r="BJ115" i="14" s="1"/>
  <c r="BB124" i="14"/>
  <c r="BB115" i="14" s="1"/>
  <c r="AT124" i="14"/>
  <c r="AL124" i="14"/>
  <c r="AD124" i="14"/>
  <c r="AD115" i="14" s="1"/>
  <c r="CP148" i="14"/>
  <c r="CP139" i="14" s="1"/>
  <c r="CH148" i="14"/>
  <c r="BZ148" i="14"/>
  <c r="BZ139" i="14" s="1"/>
  <c r="BR148" i="14"/>
  <c r="BR139" i="14" s="1"/>
  <c r="BJ148" i="14"/>
  <c r="BJ139" i="14" s="1"/>
  <c r="BB148" i="14"/>
  <c r="AT148" i="14"/>
  <c r="AT139" i="14" s="1"/>
  <c r="AL148" i="14"/>
  <c r="AL139" i="14" s="1"/>
  <c r="AC148" i="14"/>
  <c r="AE160" i="14"/>
  <c r="AE172" i="14" s="1"/>
  <c r="CN172" i="14"/>
  <c r="CF172" i="14"/>
  <c r="CF163" i="14" s="1"/>
  <c r="BX172" i="14"/>
  <c r="BX163" i="14" s="1"/>
  <c r="BP172" i="14"/>
  <c r="BH172" i="14"/>
  <c r="BH163" i="14" s="1"/>
  <c r="AZ172" i="14"/>
  <c r="AZ163" i="14" s="1"/>
  <c r="AR172" i="14"/>
  <c r="AR163" i="14" s="1"/>
  <c r="AJ172" i="14"/>
  <c r="AA172" i="14"/>
  <c r="AA163" i="14" s="1"/>
  <c r="Z76" i="14"/>
  <c r="Z67" i="14" s="1"/>
  <c r="CR76" i="14"/>
  <c r="CB76" i="14"/>
  <c r="BL76" i="14"/>
  <c r="AV76" i="14"/>
  <c r="AV67" i="14" s="1"/>
  <c r="AF76" i="14"/>
  <c r="AF67" i="14" s="1"/>
  <c r="CQ100" i="14"/>
  <c r="CI100" i="14"/>
  <c r="CI91" i="14" s="1"/>
  <c r="CA100" i="14"/>
  <c r="CA91" i="14" s="1"/>
  <c r="BS100" i="14"/>
  <c r="BS91" i="14" s="1"/>
  <c r="BK100" i="14"/>
  <c r="BC100" i="14"/>
  <c r="BC91" i="14" s="1"/>
  <c r="AU100" i="14"/>
  <c r="AU91" i="14" s="1"/>
  <c r="AM100" i="14"/>
  <c r="AM91" i="14" s="1"/>
  <c r="AE100" i="14"/>
  <c r="CO124" i="14"/>
  <c r="CO115" i="14" s="1"/>
  <c r="CG124" i="14"/>
  <c r="BY124" i="14"/>
  <c r="BY115" i="14" s="1"/>
  <c r="BQ124" i="14"/>
  <c r="BI124" i="14"/>
  <c r="BI115" i="14" s="1"/>
  <c r="BA124" i="14"/>
  <c r="BA115" i="14" s="1"/>
  <c r="AS124" i="14"/>
  <c r="AS115" i="14" s="1"/>
  <c r="AK124" i="14"/>
  <c r="AC124" i="14"/>
  <c r="AC115" i="14" s="1"/>
  <c r="AW115" i="14"/>
  <c r="CO148" i="14"/>
  <c r="CO139" i="14" s="1"/>
  <c r="CG148" i="14"/>
  <c r="BY148" i="14"/>
  <c r="BY139" i="14" s="1"/>
  <c r="BQ148" i="14"/>
  <c r="BQ139" i="14" s="1"/>
  <c r="BI148" i="14"/>
  <c r="BI139" i="14" s="1"/>
  <c r="BA148" i="14"/>
  <c r="BA139" i="14" s="1"/>
  <c r="AS148" i="14"/>
  <c r="AK148" i="14"/>
  <c r="AK139" i="14" s="1"/>
  <c r="AB148" i="14"/>
  <c r="AB139" i="14" s="1"/>
  <c r="CM172" i="14"/>
  <c r="CM163" i="14" s="1"/>
  <c r="CE172" i="14"/>
  <c r="CE163" i="14" s="1"/>
  <c r="BW172" i="14"/>
  <c r="BO172" i="14"/>
  <c r="BO163" i="14" s="1"/>
  <c r="BG172" i="14"/>
  <c r="AY172" i="14"/>
  <c r="AY163" i="14" s="1"/>
  <c r="AQ172" i="14"/>
  <c r="AQ163" i="14" s="1"/>
  <c r="AI172" i="14"/>
  <c r="CJ76" i="14"/>
  <c r="CJ67" i="14" s="1"/>
  <c r="BT76" i="14"/>
  <c r="BD76" i="14"/>
  <c r="BD67" i="14" s="1"/>
  <c r="AN76" i="14"/>
  <c r="AN67" i="14" s="1"/>
  <c r="P52" i="14"/>
  <c r="P44" i="14" s="1"/>
  <c r="CQ76" i="14"/>
  <c r="CQ67" i="14" s="1"/>
  <c r="CI76" i="14"/>
  <c r="CI67" i="14" s="1"/>
  <c r="CA76" i="14"/>
  <c r="BS76" i="14"/>
  <c r="BS67" i="14" s="1"/>
  <c r="BK76" i="14"/>
  <c r="BC76" i="14"/>
  <c r="BC67" i="14" s="1"/>
  <c r="AU76" i="14"/>
  <c r="AU67" i="14" s="1"/>
  <c r="AM76" i="14"/>
  <c r="AM67" i="14" s="1"/>
  <c r="AE76" i="14"/>
  <c r="AE67" i="14" s="1"/>
  <c r="CP100" i="14"/>
  <c r="CP91" i="14" s="1"/>
  <c r="CH100" i="14"/>
  <c r="BZ100" i="14"/>
  <c r="BZ91" i="14" s="1"/>
  <c r="BR100" i="14"/>
  <c r="BJ100" i="14"/>
  <c r="BJ91" i="14" s="1"/>
  <c r="BB100" i="14"/>
  <c r="AT100" i="14"/>
  <c r="AT91" i="14" s="1"/>
  <c r="AL100" i="14"/>
  <c r="AL91" i="14" s="1"/>
  <c r="AD100" i="14"/>
  <c r="AD91" i="14" s="1"/>
  <c r="CN124" i="14"/>
  <c r="CF124" i="14"/>
  <c r="CF115" i="14" s="1"/>
  <c r="BX124" i="14"/>
  <c r="BP124" i="14"/>
  <c r="BP115" i="14" s="1"/>
  <c r="BH124" i="14"/>
  <c r="BH115" i="14" s="1"/>
  <c r="AZ124" i="14"/>
  <c r="AR124" i="14"/>
  <c r="AR115" i="14" s="1"/>
  <c r="AJ124" i="14"/>
  <c r="AJ115" i="14" s="1"/>
  <c r="AA124" i="14"/>
  <c r="CN148" i="14"/>
  <c r="CN139" i="14" s="1"/>
  <c r="CF148" i="14"/>
  <c r="BX148" i="14"/>
  <c r="BX139" i="14" s="1"/>
  <c r="BP148" i="14"/>
  <c r="BP139" i="14" s="1"/>
  <c r="BH148" i="14"/>
  <c r="AZ148" i="14"/>
  <c r="AZ139" i="14" s="1"/>
  <c r="AR148" i="14"/>
  <c r="AR139" i="14" s="1"/>
  <c r="AJ148" i="14"/>
  <c r="AA148" i="14"/>
  <c r="AA139" i="14" s="1"/>
  <c r="CT172" i="14"/>
  <c r="CL172" i="14"/>
  <c r="CL163" i="14" s="1"/>
  <c r="CD172" i="14"/>
  <c r="CD163" i="14" s="1"/>
  <c r="BV172" i="14"/>
  <c r="BN172" i="14"/>
  <c r="BN163" i="14" s="1"/>
  <c r="BF172" i="14"/>
  <c r="BF163" i="14" s="1"/>
  <c r="AX172" i="14"/>
  <c r="AP172" i="14"/>
  <c r="AH172" i="14"/>
  <c r="CP76" i="14"/>
  <c r="CP67" i="14" s="1"/>
  <c r="CH76" i="14"/>
  <c r="CH67" i="14" s="1"/>
  <c r="BZ76" i="14"/>
  <c r="BR76" i="14"/>
  <c r="BR67" i="14" s="1"/>
  <c r="BJ76" i="14"/>
  <c r="BJ67" i="14" s="1"/>
  <c r="BB76" i="14"/>
  <c r="AT76" i="14"/>
  <c r="AT67" i="14" s="1"/>
  <c r="AL76" i="14"/>
  <c r="AL67" i="14" s="1"/>
  <c r="AD76" i="14"/>
  <c r="AD67" i="14" s="1"/>
  <c r="CO100" i="14"/>
  <c r="CO91" i="14" s="1"/>
  <c r="CG100" i="14"/>
  <c r="BY100" i="14"/>
  <c r="BY91" i="14" s="1"/>
  <c r="BQ100" i="14"/>
  <c r="BQ91" i="14" s="1"/>
  <c r="BI100" i="14"/>
  <c r="BA100" i="14"/>
  <c r="BA91" i="14" s="1"/>
  <c r="AS100" i="14"/>
  <c r="AS91" i="14" s="1"/>
  <c r="AK100" i="14"/>
  <c r="AK91" i="14" s="1"/>
  <c r="AC100" i="14"/>
  <c r="AC91" i="14" s="1"/>
  <c r="CM124" i="14"/>
  <c r="CE124" i="14"/>
  <c r="CE115" i="14" s="1"/>
  <c r="BW124" i="14"/>
  <c r="BO124" i="14"/>
  <c r="BG124" i="14"/>
  <c r="BG115" i="14" s="1"/>
  <c r="AY124" i="14"/>
  <c r="AQ124" i="14"/>
  <c r="AQ115" i="14" s="1"/>
  <c r="AI124" i="14"/>
  <c r="AI115" i="14" s="1"/>
  <c r="CM148" i="14"/>
  <c r="CM139" i="14" s="1"/>
  <c r="CE148" i="14"/>
  <c r="CE139" i="14" s="1"/>
  <c r="BW148" i="14"/>
  <c r="BW139" i="14" s="1"/>
  <c r="BO148" i="14"/>
  <c r="BG148" i="14"/>
  <c r="BG139" i="14" s="1"/>
  <c r="AY148" i="14"/>
  <c r="AQ148" i="14"/>
  <c r="AQ139" i="14" s="1"/>
  <c r="AI148" i="14"/>
  <c r="AI139" i="14" s="1"/>
  <c r="CS172" i="14"/>
  <c r="CK172" i="14"/>
  <c r="CK163" i="14" s="1"/>
  <c r="CC172" i="14"/>
  <c r="CC163" i="14" s="1"/>
  <c r="BU172" i="14"/>
  <c r="BM172" i="14"/>
  <c r="BM163" i="14" s="1"/>
  <c r="BE172" i="14"/>
  <c r="AW172" i="14"/>
  <c r="AW163" i="14" s="1"/>
  <c r="AO172" i="14"/>
  <c r="AO163" i="14" s="1"/>
  <c r="Z66" i="21"/>
  <c r="Z382" i="21"/>
  <c r="BY66" i="21"/>
  <c r="BY382" i="21"/>
  <c r="CF66" i="21"/>
  <c r="CF382" i="21"/>
  <c r="BW66" i="21"/>
  <c r="BW382" i="21"/>
  <c r="BX66" i="21"/>
  <c r="BX382" i="21"/>
  <c r="CQ66" i="21"/>
  <c r="CQ382" i="21"/>
  <c r="CB66" i="21"/>
  <c r="CB382" i="21"/>
  <c r="CM66" i="21"/>
  <c r="CM382" i="21"/>
  <c r="CG66" i="21"/>
  <c r="CG382" i="21"/>
  <c r="CS66" i="21"/>
  <c r="CS382" i="21"/>
  <c r="CL66" i="21"/>
  <c r="CL382" i="21"/>
  <c r="CJ66" i="21"/>
  <c r="CD66" i="21"/>
  <c r="BZ66" i="21"/>
  <c r="CE66" i="21"/>
  <c r="CT66" i="21"/>
  <c r="CP66" i="21"/>
  <c r="CA66" i="21"/>
  <c r="BV66" i="21"/>
  <c r="CH66" i="21"/>
  <c r="CK66" i="21"/>
  <c r="CC66" i="21"/>
  <c r="CR66" i="21"/>
  <c r="CO66" i="21"/>
  <c r="CN66" i="21"/>
  <c r="CI66" i="21"/>
  <c r="CG368" i="21"/>
  <c r="CG372" i="21"/>
  <c r="CJ368" i="21"/>
  <c r="CP369" i="21"/>
  <c r="CN368" i="21"/>
  <c r="BX366" i="21"/>
  <c r="CM369" i="21"/>
  <c r="CE369" i="21"/>
  <c r="CE373" i="21"/>
  <c r="CR368" i="21"/>
  <c r="CH369" i="21"/>
  <c r="CT369" i="21"/>
  <c r="CL370" i="21"/>
  <c r="CD370" i="21"/>
  <c r="BV370" i="21"/>
  <c r="CB369" i="21"/>
  <c r="CS367" i="21"/>
  <c r="CK370" i="21"/>
  <c r="CC369" i="21"/>
  <c r="CQ365" i="21"/>
  <c r="CI371" i="21"/>
  <c r="CA366" i="21"/>
  <c r="CA370" i="21"/>
  <c r="CO365" i="21"/>
  <c r="BY367" i="21"/>
  <c r="BY372" i="21"/>
  <c r="CJ369" i="21"/>
  <c r="CN370" i="21"/>
  <c r="CF373" i="21"/>
  <c r="BX368" i="21"/>
  <c r="CM368" i="21"/>
  <c r="BW370" i="21"/>
  <c r="BW373" i="21"/>
  <c r="CH370" i="21"/>
  <c r="CT372" i="21"/>
  <c r="CD368" i="21"/>
  <c r="CB373" i="21"/>
  <c r="CS368" i="21"/>
  <c r="CK367" i="21"/>
  <c r="CC370" i="21"/>
  <c r="BZ368" i="21"/>
  <c r="CQ372" i="21"/>
  <c r="CA371" i="21"/>
  <c r="CG366" i="21"/>
  <c r="CN367" i="21"/>
  <c r="CN372" i="21"/>
  <c r="CF371" i="21"/>
  <c r="CR372" i="21"/>
  <c r="CT365" i="21"/>
  <c r="CB372" i="21"/>
  <c r="CS371" i="21"/>
  <c r="CK369" i="21"/>
  <c r="CC373" i="21"/>
  <c r="CQ369" i="21"/>
  <c r="CI373" i="21"/>
  <c r="CA373" i="21"/>
  <c r="BW372" i="21"/>
  <c r="CR369" i="21"/>
  <c r="BV366" i="21"/>
  <c r="CB365" i="21"/>
  <c r="CI365" i="21"/>
  <c r="CO368" i="21"/>
  <c r="CG367" i="21"/>
  <c r="BY373" i="21"/>
  <c r="CJ365" i="21"/>
  <c r="CJ373" i="21"/>
  <c r="CP371" i="21"/>
  <c r="CN371" i="21"/>
  <c r="CF366" i="21"/>
  <c r="BX369" i="21"/>
  <c r="CM367" i="21"/>
  <c r="CE365" i="21"/>
  <c r="BW365" i="21"/>
  <c r="CR365" i="21"/>
  <c r="CR373" i="21"/>
  <c r="CH371" i="21"/>
  <c r="CT366" i="21"/>
  <c r="CL372" i="21"/>
  <c r="CD371" i="21"/>
  <c r="BV368" i="21"/>
  <c r="CB370" i="21"/>
  <c r="CS372" i="21"/>
  <c r="CS373" i="21"/>
  <c r="CK368" i="21"/>
  <c r="CC367" i="21"/>
  <c r="BZ369" i="21"/>
  <c r="CQ367" i="21"/>
  <c r="CI372" i="21"/>
  <c r="CA365" i="21"/>
  <c r="BZ366" i="21"/>
  <c r="CG365" i="21"/>
  <c r="CP370" i="21"/>
  <c r="CL369" i="21"/>
  <c r="CO369" i="21"/>
  <c r="CG373" i="21"/>
  <c r="BY365" i="21"/>
  <c r="CJ366" i="21"/>
  <c r="CP367" i="21"/>
  <c r="CP373" i="21"/>
  <c r="CN373" i="21"/>
  <c r="CF370" i="21"/>
  <c r="BX370" i="21"/>
  <c r="CM370" i="21"/>
  <c r="CE367" i="21"/>
  <c r="BW366" i="21"/>
  <c r="CR370" i="21"/>
  <c r="CH372" i="21"/>
  <c r="CH373" i="21"/>
  <c r="CT367" i="21"/>
  <c r="CL366" i="21"/>
  <c r="CD369" i="21"/>
  <c r="BV371" i="21"/>
  <c r="CB366" i="21"/>
  <c r="CS365" i="21"/>
  <c r="CK366" i="21"/>
  <c r="CK373" i="21"/>
  <c r="CC368" i="21"/>
  <c r="BZ370" i="21"/>
  <c r="CQ368" i="21"/>
  <c r="CI367" i="21"/>
  <c r="CA372" i="21"/>
  <c r="CE368" i="21"/>
  <c r="CO370" i="21"/>
  <c r="BY366" i="21"/>
  <c r="CJ372" i="21"/>
  <c r="CP366" i="21"/>
  <c r="BX371" i="21"/>
  <c r="CM371" i="21"/>
  <c r="CE366" i="21"/>
  <c r="BW368" i="21"/>
  <c r="CH365" i="21"/>
  <c r="CT373" i="21"/>
  <c r="CL367" i="21"/>
  <c r="CD372" i="21"/>
  <c r="BV369" i="21"/>
  <c r="CC366" i="21"/>
  <c r="BZ371" i="21"/>
  <c r="CF367" i="21"/>
  <c r="CO371" i="21"/>
  <c r="CG369" i="21"/>
  <c r="BY368" i="21"/>
  <c r="CJ370" i="21"/>
  <c r="CP365" i="21"/>
  <c r="CN366" i="21"/>
  <c r="CF368" i="21"/>
  <c r="CF372" i="21"/>
  <c r="BX372" i="21"/>
  <c r="CM372" i="21"/>
  <c r="CE370" i="21"/>
  <c r="BW369" i="21"/>
  <c r="CR371" i="21"/>
  <c r="CH367" i="21"/>
  <c r="CT370" i="21"/>
  <c r="CL371" i="21"/>
  <c r="CL373" i="21"/>
  <c r="CD367" i="21"/>
  <c r="BV372" i="21"/>
  <c r="CB371" i="21"/>
  <c r="CS369" i="21"/>
  <c r="CK365" i="21"/>
  <c r="CC372" i="21"/>
  <c r="BZ367" i="21"/>
  <c r="BZ373" i="21"/>
  <c r="CQ370" i="21"/>
  <c r="CI368" i="21"/>
  <c r="CA367" i="21"/>
  <c r="CO373" i="21"/>
  <c r="CG370" i="21"/>
  <c r="BY369" i="21"/>
  <c r="CJ371" i="21"/>
  <c r="CP372" i="21"/>
  <c r="CN365" i="21"/>
  <c r="CF369" i="21"/>
  <c r="BX367" i="21"/>
  <c r="BX373" i="21"/>
  <c r="CM366" i="21"/>
  <c r="CE371" i="21"/>
  <c r="BW367" i="21"/>
  <c r="CR366" i="21"/>
  <c r="CH366" i="21"/>
  <c r="CT371" i="21"/>
  <c r="CL365" i="21"/>
  <c r="CD365" i="21"/>
  <c r="CD373" i="21"/>
  <c r="BV373" i="21"/>
  <c r="CB367" i="21"/>
  <c r="CS370" i="21"/>
  <c r="CK371" i="21"/>
  <c r="CC365" i="21"/>
  <c r="BZ372" i="21"/>
  <c r="CQ371" i="21"/>
  <c r="CQ373" i="21"/>
  <c r="CI369" i="21"/>
  <c r="CA368" i="21"/>
  <c r="CO366" i="21"/>
  <c r="BY371" i="21"/>
  <c r="CO367" i="21"/>
  <c r="CO372" i="21"/>
  <c r="CG371" i="21"/>
  <c r="BY370" i="21"/>
  <c r="CJ367" i="21"/>
  <c r="CP368" i="21"/>
  <c r="CN369" i="21"/>
  <c r="CF365" i="21"/>
  <c r="BX365" i="21"/>
  <c r="CM365" i="21"/>
  <c r="CM373" i="21"/>
  <c r="CE372" i="21"/>
  <c r="BW371" i="21"/>
  <c r="CR367" i="21"/>
  <c r="CH368" i="21"/>
  <c r="CT368" i="21"/>
  <c r="CL368" i="21"/>
  <c r="CD366" i="21"/>
  <c r="BV365" i="21"/>
  <c r="BV367" i="21"/>
  <c r="CB368" i="21"/>
  <c r="CS366" i="21"/>
  <c r="CK372" i="21"/>
  <c r="CC371" i="21"/>
  <c r="BZ365" i="21"/>
  <c r="CQ366" i="21"/>
  <c r="CI366" i="21"/>
  <c r="CI370" i="21"/>
  <c r="CA369" i="21"/>
  <c r="BO67" i="14"/>
  <c r="BT163" i="14"/>
  <c r="AR91" i="14"/>
  <c r="AC139" i="14"/>
  <c r="AK67" i="14"/>
  <c r="AB113" i="14"/>
  <c r="AB125" i="14" s="1"/>
  <c r="AA101" i="14"/>
  <c r="BZ163" i="14"/>
  <c r="BR163" i="14"/>
  <c r="BJ163" i="14"/>
  <c r="BB163" i="14"/>
  <c r="AT163" i="14"/>
  <c r="AL163" i="14"/>
  <c r="CG67" i="14"/>
  <c r="CP359" i="21"/>
  <c r="CP354" i="21"/>
  <c r="BZ359" i="21"/>
  <c r="CK359" i="21"/>
  <c r="CO362" i="21"/>
  <c r="CO354" i="21"/>
  <c r="CG358" i="21"/>
  <c r="BY354" i="21"/>
  <c r="CN359" i="21"/>
  <c r="CF355" i="21"/>
  <c r="BX356" i="21"/>
  <c r="CM354" i="21"/>
  <c r="CE359" i="21"/>
  <c r="BW362" i="21"/>
  <c r="BW354" i="21"/>
  <c r="CS360" i="21"/>
  <c r="CT360" i="21"/>
  <c r="CL356" i="21"/>
  <c r="CD361" i="21"/>
  <c r="BV362" i="21"/>
  <c r="CC356" i="21"/>
  <c r="CR362" i="21"/>
  <c r="CB360" i="21"/>
  <c r="CQ354" i="21"/>
  <c r="CI358" i="21"/>
  <c r="CA362" i="21"/>
  <c r="CA354" i="21"/>
  <c r="CQ362" i="21"/>
  <c r="CP357" i="21"/>
  <c r="CH359" i="21"/>
  <c r="BZ361" i="21"/>
  <c r="CK358" i="21"/>
  <c r="CO361" i="21"/>
  <c r="CG357" i="21"/>
  <c r="BY361" i="21"/>
  <c r="CN360" i="21"/>
  <c r="CN354" i="21"/>
  <c r="BX357" i="21"/>
  <c r="BX354" i="21"/>
  <c r="CM361" i="21"/>
  <c r="CE357" i="21"/>
  <c r="BW361" i="21"/>
  <c r="CS359" i="21"/>
  <c r="CT362" i="21"/>
  <c r="CT359" i="21"/>
  <c r="CL355" i="21"/>
  <c r="CD360" i="21"/>
  <c r="BV361" i="21"/>
  <c r="CC354" i="21"/>
  <c r="CC355" i="21"/>
  <c r="CR356" i="21"/>
  <c r="CJ356" i="21"/>
  <c r="CB358" i="21"/>
  <c r="CQ361" i="21"/>
  <c r="CI357" i="21"/>
  <c r="CA361" i="21"/>
  <c r="CH361" i="21"/>
  <c r="BY362" i="21"/>
  <c r="CP355" i="21"/>
  <c r="CH357" i="21"/>
  <c r="BZ356" i="21"/>
  <c r="CK357" i="21"/>
  <c r="CO360" i="21"/>
  <c r="CG356" i="21"/>
  <c r="BY360" i="21"/>
  <c r="CN358" i="21"/>
  <c r="CF360" i="21"/>
  <c r="CF361" i="21"/>
  <c r="CM359" i="21"/>
  <c r="CE356" i="21"/>
  <c r="BW359" i="21"/>
  <c r="CS358" i="21"/>
  <c r="CT358" i="21"/>
  <c r="CL362" i="21"/>
  <c r="CD359" i="21"/>
  <c r="BV360" i="21"/>
  <c r="CC362" i="21"/>
  <c r="CR357" i="21"/>
  <c r="CJ355" i="21"/>
  <c r="CB355" i="21"/>
  <c r="CQ360" i="21"/>
  <c r="CI356" i="21"/>
  <c r="CA360" i="21"/>
  <c r="BZ354" i="21"/>
  <c r="CP361" i="21"/>
  <c r="CH360" i="21"/>
  <c r="BZ362" i="21"/>
  <c r="CK356" i="21"/>
  <c r="CO359" i="21"/>
  <c r="CG355" i="21"/>
  <c r="BY359" i="21"/>
  <c r="CF358" i="21"/>
  <c r="CF359" i="21"/>
  <c r="BX360" i="21"/>
  <c r="CM357" i="21"/>
  <c r="CE355" i="21"/>
  <c r="BW360" i="21"/>
  <c r="CS357" i="21"/>
  <c r="CT357" i="21"/>
  <c r="CL361" i="21"/>
  <c r="CD358" i="21"/>
  <c r="BV359" i="21"/>
  <c r="CC361" i="21"/>
  <c r="CR355" i="21"/>
  <c r="CJ362" i="21"/>
  <c r="CJ354" i="21"/>
  <c r="CB362" i="21"/>
  <c r="CQ359" i="21"/>
  <c r="CI355" i="21"/>
  <c r="CA359" i="21"/>
  <c r="CM362" i="21"/>
  <c r="CP360" i="21"/>
  <c r="CH358" i="21"/>
  <c r="CH354" i="21"/>
  <c r="BZ360" i="21"/>
  <c r="CK354" i="21"/>
  <c r="CK355" i="21"/>
  <c r="CO358" i="21"/>
  <c r="CG362" i="21"/>
  <c r="CG354" i="21"/>
  <c r="BY358" i="21"/>
  <c r="CN357" i="21"/>
  <c r="CF356" i="21"/>
  <c r="CF357" i="21"/>
  <c r="BX362" i="21"/>
  <c r="BX358" i="21"/>
  <c r="CM360" i="21"/>
  <c r="CE360" i="21"/>
  <c r="CE354" i="21"/>
  <c r="BW358" i="21"/>
  <c r="CS354" i="21"/>
  <c r="CS356" i="21"/>
  <c r="CT356" i="21"/>
  <c r="CL360" i="21"/>
  <c r="CD354" i="21"/>
  <c r="CD357" i="21"/>
  <c r="BV354" i="21"/>
  <c r="BV358" i="21"/>
  <c r="CC360" i="21"/>
  <c r="CR360" i="21"/>
  <c r="CJ361" i="21"/>
  <c r="CB361" i="21"/>
  <c r="CQ358" i="21"/>
  <c r="CI362" i="21"/>
  <c r="CI354" i="21"/>
  <c r="CA358" i="21"/>
  <c r="CP358" i="21"/>
  <c r="CH356" i="21"/>
  <c r="BZ358" i="21"/>
  <c r="CK362" i="21"/>
  <c r="CO357" i="21"/>
  <c r="CG361" i="21"/>
  <c r="BY357" i="21"/>
  <c r="CN355" i="21"/>
  <c r="CN356" i="21"/>
  <c r="BX359" i="21"/>
  <c r="CM358" i="21"/>
  <c r="CE358" i="21"/>
  <c r="BW357" i="21"/>
  <c r="CS355" i="21"/>
  <c r="CT355" i="21"/>
  <c r="CL359" i="21"/>
  <c r="CD356" i="21"/>
  <c r="BV357" i="21"/>
  <c r="CC359" i="21"/>
  <c r="CR358" i="21"/>
  <c r="CJ359" i="21"/>
  <c r="CB359" i="21"/>
  <c r="CQ357" i="21"/>
  <c r="CI361" i="21"/>
  <c r="CA357" i="21"/>
  <c r="CJ358" i="21"/>
  <c r="CP362" i="21"/>
  <c r="CH362" i="21"/>
  <c r="BZ357" i="21"/>
  <c r="CK361" i="21"/>
  <c r="CO356" i="21"/>
  <c r="CG360" i="21"/>
  <c r="BY356" i="21"/>
  <c r="CN362" i="21"/>
  <c r="CF354" i="21"/>
  <c r="BX361" i="21"/>
  <c r="CM356" i="21"/>
  <c r="CE362" i="21"/>
  <c r="BW356" i="21"/>
  <c r="CS362" i="21"/>
  <c r="CT354" i="21"/>
  <c r="CL354" i="21"/>
  <c r="CL358" i="21"/>
  <c r="CD355" i="21"/>
  <c r="BV356" i="21"/>
  <c r="CC358" i="21"/>
  <c r="CR361" i="21"/>
  <c r="CJ357" i="21"/>
  <c r="CB357" i="21"/>
  <c r="CQ356" i="21"/>
  <c r="CI360" i="21"/>
  <c r="CA356" i="21"/>
  <c r="CP356" i="21"/>
  <c r="CH355" i="21"/>
  <c r="BZ355" i="21"/>
  <c r="CK360" i="21"/>
  <c r="CO355" i="21"/>
  <c r="CG359" i="21"/>
  <c r="BY355" i="21"/>
  <c r="CN361" i="21"/>
  <c r="CF362" i="21"/>
  <c r="BX355" i="21"/>
  <c r="CM355" i="21"/>
  <c r="CE361" i="21"/>
  <c r="BW355" i="21"/>
  <c r="CS361" i="21"/>
  <c r="CT361" i="21"/>
  <c r="CL357" i="21"/>
  <c r="CD362" i="21"/>
  <c r="BV355" i="21"/>
  <c r="CC357" i="21"/>
  <c r="CR359" i="21"/>
  <c r="CR354" i="21"/>
  <c r="CJ360" i="21"/>
  <c r="CB356" i="21"/>
  <c r="CB354" i="21"/>
  <c r="CQ355" i="21"/>
  <c r="CI359" i="21"/>
  <c r="CA355" i="21"/>
  <c r="BY349" i="21"/>
  <c r="CN350" i="21"/>
  <c r="BZ350" i="21"/>
  <c r="CK341" i="21"/>
  <c r="CH346" i="21"/>
  <c r="BZ340" i="21"/>
  <c r="CO339" i="21"/>
  <c r="CH348" i="21"/>
  <c r="CK346" i="21"/>
  <c r="CO351" i="21"/>
  <c r="CO341" i="21"/>
  <c r="CG347" i="21"/>
  <c r="BY351" i="21"/>
  <c r="BY341" i="21"/>
  <c r="CN346" i="21"/>
  <c r="CF340" i="21"/>
  <c r="BX350" i="21"/>
  <c r="BX346" i="21"/>
  <c r="CM350" i="21"/>
  <c r="CM340" i="21"/>
  <c r="BW350" i="21"/>
  <c r="BW340" i="21"/>
  <c r="CC49" i="21"/>
  <c r="CP351" i="21"/>
  <c r="CP341" i="21"/>
  <c r="CH347" i="21"/>
  <c r="BZ351" i="21"/>
  <c r="BZ341" i="21"/>
  <c r="CK343" i="21"/>
  <c r="CO350" i="21"/>
  <c r="CO340" i="21"/>
  <c r="CG346" i="21"/>
  <c r="BY350" i="21"/>
  <c r="BY340" i="21"/>
  <c r="CN348" i="21"/>
  <c r="CN343" i="21"/>
  <c r="BZ49" i="21"/>
  <c r="CP350" i="21"/>
  <c r="CP340" i="21"/>
  <c r="CO349" i="21"/>
  <c r="CG343" i="21"/>
  <c r="BY339" i="21"/>
  <c r="CM348" i="21"/>
  <c r="CR49" i="21"/>
  <c r="BV49" i="21"/>
  <c r="CP349" i="21"/>
  <c r="CP339" i="21"/>
  <c r="CH343" i="21"/>
  <c r="BZ349" i="21"/>
  <c r="BZ339" i="21"/>
  <c r="CK351" i="21"/>
  <c r="CO348" i="21"/>
  <c r="BY348" i="21"/>
  <c r="CN341" i="21"/>
  <c r="CI49" i="21"/>
  <c r="CP348" i="21"/>
  <c r="BZ348" i="21"/>
  <c r="CK350" i="21"/>
  <c r="CK340" i="21"/>
  <c r="CO347" i="21"/>
  <c r="CG351" i="21"/>
  <c r="CG341" i="21"/>
  <c r="BY347" i="21"/>
  <c r="CN349" i="21"/>
  <c r="CN340" i="21"/>
  <c r="CF346" i="21"/>
  <c r="BX348" i="21"/>
  <c r="BX340" i="21"/>
  <c r="CM346" i="21"/>
  <c r="CE350" i="21"/>
  <c r="CE340" i="21"/>
  <c r="BW346" i="21"/>
  <c r="CS348" i="21"/>
  <c r="CT340" i="21"/>
  <c r="CT349" i="21"/>
  <c r="CL349" i="21"/>
  <c r="CD347" i="21"/>
  <c r="BV351" i="21"/>
  <c r="CC349" i="21"/>
  <c r="CC339" i="21"/>
  <c r="CR350" i="21"/>
  <c r="CJ341" i="21"/>
  <c r="CJ343" i="21"/>
  <c r="CB350" i="21"/>
  <c r="CQ349" i="21"/>
  <c r="CQ339" i="21"/>
  <c r="CI343" i="21"/>
  <c r="CA349" i="21"/>
  <c r="CA339" i="21"/>
  <c r="CN49" i="21"/>
  <c r="CP347" i="21"/>
  <c r="CH351" i="21"/>
  <c r="CH341" i="21"/>
  <c r="BZ347" i="21"/>
  <c r="CK349" i="21"/>
  <c r="CK339" i="21"/>
  <c r="CO346" i="21"/>
  <c r="CG350" i="21"/>
  <c r="CG340" i="21"/>
  <c r="BY346" i="21"/>
  <c r="CN347" i="21"/>
  <c r="CN339" i="21"/>
  <c r="CF343" i="21"/>
  <c r="BX351" i="21"/>
  <c r="BX339" i="21"/>
  <c r="CM343" i="21"/>
  <c r="CE349" i="21"/>
  <c r="CE339" i="21"/>
  <c r="BW343" i="21"/>
  <c r="CS347" i="21"/>
  <c r="CL348" i="21"/>
  <c r="CD351" i="21"/>
  <c r="CD340" i="21"/>
  <c r="BV339" i="21"/>
  <c r="CC348" i="21"/>
  <c r="CR349" i="21"/>
  <c r="CJ340" i="21"/>
  <c r="CJ339" i="21"/>
  <c r="CB349" i="21"/>
  <c r="CQ348" i="21"/>
  <c r="CA348" i="21"/>
  <c r="CO49" i="21"/>
  <c r="CG49" i="21"/>
  <c r="CE49" i="21"/>
  <c r="BW49" i="21"/>
  <c r="CP346" i="21"/>
  <c r="CH350" i="21"/>
  <c r="CH340" i="21"/>
  <c r="BZ346" i="21"/>
  <c r="CK348" i="21"/>
  <c r="CO343" i="21"/>
  <c r="CG349" i="21"/>
  <c r="CG339" i="21"/>
  <c r="BY343" i="21"/>
  <c r="CN351" i="21"/>
  <c r="CF349" i="21"/>
  <c r="BX349" i="21"/>
  <c r="CE348" i="21"/>
  <c r="CS346" i="21"/>
  <c r="CT348" i="21"/>
  <c r="CT346" i="21"/>
  <c r="CL347" i="21"/>
  <c r="CD350" i="21"/>
  <c r="CD343" i="21"/>
  <c r="BV349" i="21"/>
  <c r="CC347" i="21"/>
  <c r="CR348" i="21"/>
  <c r="CB348" i="21"/>
  <c r="CQ347" i="21"/>
  <c r="CI351" i="21"/>
  <c r="CI341" i="21"/>
  <c r="CA347" i="21"/>
  <c r="CP343" i="21"/>
  <c r="CH349" i="21"/>
  <c r="CH339" i="21"/>
  <c r="BZ343" i="21"/>
  <c r="CK347" i="21"/>
  <c r="CG348" i="21"/>
  <c r="CF350" i="21"/>
  <c r="CF347" i="21"/>
  <c r="CF341" i="21"/>
  <c r="CM351" i="21"/>
  <c r="CM341" i="21"/>
  <c r="CE347" i="21"/>
  <c r="BW351" i="21"/>
  <c r="BW341" i="21"/>
  <c r="CS343" i="21"/>
  <c r="CT343" i="21"/>
  <c r="CT341" i="21"/>
  <c r="CL350" i="21"/>
  <c r="CD346" i="21"/>
  <c r="CD339" i="21"/>
  <c r="BV348" i="21"/>
  <c r="CC346" i="21"/>
  <c r="CR340" i="21"/>
  <c r="CR347" i="21"/>
  <c r="CJ351" i="21"/>
  <c r="CB347" i="21"/>
  <c r="CJ49" i="21"/>
  <c r="Z49" i="21"/>
  <c r="CF49" i="21"/>
  <c r="BX49" i="21"/>
  <c r="CL49" i="21"/>
  <c r="CD49" i="21"/>
  <c r="CB49" i="21"/>
  <c r="CQ49" i="21"/>
  <c r="CI350" i="21"/>
  <c r="CI340" i="21"/>
  <c r="CA346" i="21"/>
  <c r="BY49" i="21"/>
  <c r="CA49" i="21"/>
  <c r="CT351" i="21"/>
  <c r="CL346" i="21"/>
  <c r="CL340" i="21"/>
  <c r="CC343" i="21"/>
  <c r="CR343" i="21"/>
  <c r="CJ350" i="21"/>
  <c r="CB346" i="21"/>
  <c r="CB340" i="21"/>
  <c r="CQ343" i="21"/>
  <c r="CI349" i="21"/>
  <c r="CI339" i="21"/>
  <c r="CA343" i="21"/>
  <c r="CH49" i="21"/>
  <c r="CF339" i="21"/>
  <c r="BX343" i="21"/>
  <c r="CM349" i="21"/>
  <c r="CM339" i="21"/>
  <c r="CE343" i="21"/>
  <c r="BW349" i="21"/>
  <c r="BW339" i="21"/>
  <c r="CS351" i="21"/>
  <c r="CS341" i="21"/>
  <c r="CT347" i="21"/>
  <c r="CL341" i="21"/>
  <c r="CL343" i="21"/>
  <c r="CD349" i="21"/>
  <c r="BV343" i="21"/>
  <c r="BV346" i="21"/>
  <c r="CC351" i="21"/>
  <c r="CR339" i="21"/>
  <c r="CR346" i="21"/>
  <c r="CJ349" i="21"/>
  <c r="CB341" i="21"/>
  <c r="CB343" i="21"/>
  <c r="CI348" i="21"/>
  <c r="CP49" i="21"/>
  <c r="CS49" i="21"/>
  <c r="BW348" i="21"/>
  <c r="CS350" i="21"/>
  <c r="CS340" i="21"/>
  <c r="CT339" i="21"/>
  <c r="CL339" i="21"/>
  <c r="CD341" i="21"/>
  <c r="BV347" i="21"/>
  <c r="BV341" i="21"/>
  <c r="CC341" i="21"/>
  <c r="CR341" i="21"/>
  <c r="CJ348" i="21"/>
  <c r="CB339" i="21"/>
  <c r="CQ351" i="21"/>
  <c r="CQ341" i="21"/>
  <c r="CI347" i="21"/>
  <c r="CA351" i="21"/>
  <c r="CA341" i="21"/>
  <c r="CF351" i="21"/>
  <c r="CF348" i="21"/>
  <c r="BX347" i="21"/>
  <c r="BX341" i="21"/>
  <c r="CM347" i="21"/>
  <c r="CE351" i="21"/>
  <c r="CE341" i="21"/>
  <c r="BW347" i="21"/>
  <c r="CS349" i="21"/>
  <c r="CS339" i="21"/>
  <c r="CT350" i="21"/>
  <c r="CL351" i="21"/>
  <c r="CD348" i="21"/>
  <c r="BV350" i="21"/>
  <c r="BV340" i="21"/>
  <c r="CC350" i="21"/>
  <c r="CC340" i="21"/>
  <c r="CR351" i="21"/>
  <c r="CJ346" i="21"/>
  <c r="CJ347" i="21"/>
  <c r="CB351" i="21"/>
  <c r="CQ350" i="21"/>
  <c r="CQ340" i="21"/>
  <c r="CI346" i="21"/>
  <c r="CA350" i="21"/>
  <c r="CA340" i="21"/>
  <c r="CM49" i="21"/>
  <c r="CT49" i="21"/>
  <c r="CK49" i="21"/>
  <c r="CE30" i="21"/>
  <c r="CE346" i="21"/>
  <c r="CQ30" i="21"/>
  <c r="CQ346" i="21"/>
  <c r="BM139" i="14"/>
  <c r="BR91" i="14"/>
  <c r="BB91" i="14"/>
  <c r="CG139" i="14"/>
  <c r="AS139" i="14"/>
  <c r="AW67" i="14"/>
  <c r="CK67" i="14"/>
  <c r="AB106" i="14"/>
  <c r="AB118" i="14" s="1"/>
  <c r="AA94" i="14"/>
  <c r="BV139" i="14"/>
  <c r="AW139" i="14"/>
  <c r="BQ67" i="14"/>
  <c r="BI67" i="14"/>
  <c r="AI163" i="14"/>
  <c r="BE163" i="14"/>
  <c r="CB163" i="14"/>
  <c r="BL163" i="14"/>
  <c r="BW115" i="14"/>
  <c r="CB139" i="14"/>
  <c r="BD163" i="14"/>
  <c r="CO67" i="14"/>
  <c r="BY67" i="14"/>
  <c r="BA67" i="14"/>
  <c r="AS67" i="14"/>
  <c r="AC67" i="14"/>
  <c r="AI67" i="14"/>
  <c r="AA67" i="14"/>
  <c r="CN91" i="14"/>
  <c r="BH91" i="14"/>
  <c r="AZ91" i="14"/>
  <c r="AJ91" i="14"/>
  <c r="AB91" i="14"/>
  <c r="AA98" i="14"/>
  <c r="AQ91" i="14"/>
  <c r="BO139" i="14"/>
  <c r="CE67" i="14"/>
  <c r="BW67" i="14"/>
  <c r="BG67" i="14"/>
  <c r="AQ67" i="14"/>
  <c r="CF91" i="14"/>
  <c r="BX91" i="14"/>
  <c r="BP91" i="14"/>
  <c r="CD91" i="14"/>
  <c r="CK115" i="14"/>
  <c r="BM115" i="14"/>
  <c r="AG115" i="14"/>
  <c r="AO139" i="14"/>
  <c r="BP163" i="14"/>
  <c r="AY115" i="14"/>
  <c r="CM67" i="14"/>
  <c r="AY67" i="14"/>
  <c r="AO67" i="14"/>
  <c r="BU163" i="14"/>
  <c r="BD91" i="14"/>
  <c r="AN91" i="14"/>
  <c r="AH139" i="14"/>
  <c r="BL91" i="14"/>
  <c r="BK91" i="14"/>
  <c r="BN139" i="14"/>
  <c r="AX139" i="14"/>
  <c r="BK139" i="14"/>
  <c r="CH91" i="14"/>
  <c r="CM115" i="14"/>
  <c r="CS115" i="14"/>
  <c r="CR115" i="14"/>
  <c r="AV115" i="14"/>
  <c r="CI115" i="14"/>
  <c r="CA115" i="14"/>
  <c r="BC115" i="14"/>
  <c r="AM115" i="14"/>
  <c r="CG115" i="14"/>
  <c r="AK115" i="14"/>
  <c r="CD139" i="14"/>
  <c r="CR23" i="21"/>
  <c r="CR30" i="21"/>
  <c r="CF38" i="21"/>
  <c r="CG30" i="21"/>
  <c r="CP30" i="21"/>
  <c r="BZ30" i="21"/>
  <c r="CC30" i="21"/>
  <c r="CH23" i="21"/>
  <c r="CK23" i="21"/>
  <c r="CO23" i="21"/>
  <c r="BY23" i="21"/>
  <c r="CF30" i="21"/>
  <c r="CI38" i="21"/>
  <c r="CP38" i="21"/>
  <c r="BZ38" i="21"/>
  <c r="CG38" i="21"/>
  <c r="CA30" i="21"/>
  <c r="CH30" i="21"/>
  <c r="CK30" i="21"/>
  <c r="CO30" i="21"/>
  <c r="BY30" i="21"/>
  <c r="CN38" i="21"/>
  <c r="CP23" i="21"/>
  <c r="BZ23" i="21"/>
  <c r="CG23" i="21"/>
  <c r="CN30" i="21"/>
  <c r="BX30" i="21"/>
  <c r="CM38" i="21"/>
  <c r="BW38" i="21"/>
  <c r="CH38" i="21"/>
  <c r="CK38" i="21"/>
  <c r="CS30" i="21"/>
  <c r="CT30" i="21"/>
  <c r="BX38" i="21"/>
  <c r="BV23" i="21"/>
  <c r="CB30" i="21"/>
  <c r="CF23" i="21"/>
  <c r="CM23" i="21"/>
  <c r="BW23" i="21"/>
  <c r="CD30" i="21"/>
  <c r="CD23" i="21"/>
  <c r="CR38" i="21"/>
  <c r="CB38" i="21"/>
  <c r="CB23" i="21"/>
  <c r="CI23" i="21"/>
  <c r="CO38" i="21"/>
  <c r="BY38" i="21"/>
  <c r="CE38" i="21"/>
  <c r="CS38" i="21"/>
  <c r="CL30" i="21"/>
  <c r="CD38" i="21"/>
  <c r="BV38" i="21"/>
  <c r="CJ30" i="21"/>
  <c r="CQ38" i="21"/>
  <c r="CA38" i="21"/>
  <c r="BV30" i="21"/>
  <c r="CC38" i="21"/>
  <c r="CM30" i="21"/>
  <c r="BW30" i="21"/>
  <c r="CT23" i="21"/>
  <c r="CT38" i="21"/>
  <c r="CL38" i="21"/>
  <c r="CL23" i="21"/>
  <c r="CJ23" i="21"/>
  <c r="CI30" i="21"/>
  <c r="CN23" i="21"/>
  <c r="BX23" i="21"/>
  <c r="CE23" i="21"/>
  <c r="CS23" i="21"/>
  <c r="CC23" i="21"/>
  <c r="CJ38" i="21"/>
  <c r="CQ23" i="21"/>
  <c r="CA23" i="21"/>
  <c r="Z38" i="21"/>
  <c r="Z30" i="21"/>
  <c r="Z23" i="21"/>
  <c r="CO16" i="21"/>
  <c r="CQ331" i="21"/>
  <c r="Z71" i="21"/>
  <c r="BW331" i="21"/>
  <c r="CH16" i="21"/>
  <c r="CL16" i="21"/>
  <c r="CD16" i="21"/>
  <c r="CJ331" i="21"/>
  <c r="CS331" i="21"/>
  <c r="CF16" i="21"/>
  <c r="CR16" i="21"/>
  <c r="CG16" i="21"/>
  <c r="CA331" i="21"/>
  <c r="CM16" i="21"/>
  <c r="BW16" i="21"/>
  <c r="CT331" i="21"/>
  <c r="CL331" i="21"/>
  <c r="CP331" i="21"/>
  <c r="CO331" i="21"/>
  <c r="BV16" i="21"/>
  <c r="BX16" i="21"/>
  <c r="CC16" i="21"/>
  <c r="CT16" i="21"/>
  <c r="CK16" i="21"/>
  <c r="BX331" i="21"/>
  <c r="CN71" i="21"/>
  <c r="CF71" i="21"/>
  <c r="CQ71" i="21"/>
  <c r="BX71" i="21"/>
  <c r="BY71" i="21"/>
  <c r="BV71" i="21"/>
  <c r="CL71" i="21"/>
  <c r="CP71" i="21"/>
  <c r="CH71" i="21"/>
  <c r="BZ331" i="21"/>
  <c r="CS71" i="21"/>
  <c r="CI331" i="21"/>
  <c r="CR331" i="21"/>
  <c r="CM71" i="21"/>
  <c r="CK71" i="21"/>
  <c r="CR71" i="21"/>
  <c r="CI71" i="21"/>
  <c r="BY331" i="21"/>
  <c r="BZ71" i="21"/>
  <c r="CE71" i="21"/>
  <c r="CC71" i="21"/>
  <c r="CJ71" i="21"/>
  <c r="CA71" i="21"/>
  <c r="CF331" i="21"/>
  <c r="CB16" i="21"/>
  <c r="CN331" i="21"/>
  <c r="CP16" i="21"/>
  <c r="BW71" i="21"/>
  <c r="CB71" i="21"/>
  <c r="CQ16" i="21"/>
  <c r="CT71" i="21"/>
  <c r="CO71" i="21"/>
  <c r="CB331" i="21"/>
  <c r="CN16" i="21"/>
  <c r="CD71" i="21"/>
  <c r="CG71" i="21"/>
  <c r="CE16" i="21"/>
  <c r="CS16" i="21"/>
  <c r="CG331" i="21"/>
  <c r="CA16" i="21"/>
  <c r="BY16" i="21"/>
  <c r="Z16" i="21"/>
  <c r="CC331" i="21"/>
  <c r="CJ16" i="21"/>
  <c r="CK331" i="21"/>
  <c r="CH331" i="21"/>
  <c r="BZ16" i="21"/>
  <c r="BV331" i="21"/>
  <c r="CE331" i="21"/>
  <c r="CM331" i="21"/>
  <c r="CI16" i="21"/>
  <c r="CD331" i="21"/>
  <c r="BT67" i="14"/>
  <c r="CM91" i="14"/>
  <c r="CE91" i="14"/>
  <c r="AA93" i="14"/>
  <c r="AN115" i="14"/>
  <c r="AF115" i="14"/>
  <c r="AG163" i="14"/>
  <c r="CR67" i="14"/>
  <c r="CA67" i="14"/>
  <c r="BK67" i="14"/>
  <c r="CJ115" i="14"/>
  <c r="CB115" i="14"/>
  <c r="BT115" i="14"/>
  <c r="BD115" i="14"/>
  <c r="CH139" i="14"/>
  <c r="BB139" i="14"/>
  <c r="CB67" i="14"/>
  <c r="BL67" i="14"/>
  <c r="BZ67" i="14"/>
  <c r="BB67" i="14"/>
  <c r="BQ115" i="14"/>
  <c r="AL115" i="14"/>
  <c r="Z163" i="14"/>
  <c r="CS163" i="14"/>
  <c r="CI163" i="14"/>
  <c r="BS163" i="14"/>
  <c r="AJ67" i="14"/>
  <c r="CF139" i="14"/>
  <c r="BH139" i="14"/>
  <c r="AJ139" i="14"/>
  <c r="AV163" i="14"/>
  <c r="AN163" i="14"/>
  <c r="AF163" i="14"/>
  <c r="CR163" i="14"/>
  <c r="CJ163" i="14"/>
  <c r="CF67" i="14"/>
  <c r="BH67" i="14"/>
  <c r="CQ91" i="14"/>
  <c r="AE91" i="14"/>
  <c r="AH67" i="14"/>
  <c r="BL115" i="14"/>
  <c r="AY139" i="14"/>
  <c r="CH163" i="14"/>
  <c r="BX67" i="14"/>
  <c r="AZ67" i="14"/>
  <c r="CD67" i="14"/>
  <c r="BN67" i="14"/>
  <c r="BF67" i="14"/>
  <c r="AX67" i="14"/>
  <c r="CG91" i="14"/>
  <c r="BI91" i="14"/>
  <c r="AP139" i="14"/>
  <c r="BF139" i="14"/>
  <c r="BP67" i="14"/>
  <c r="CT67" i="14"/>
  <c r="AA88" i="14"/>
  <c r="AA100" i="14" s="1"/>
  <c r="BZ115" i="14"/>
  <c r="AT115" i="14"/>
  <c r="BC163" i="14"/>
  <c r="CT91" i="14"/>
  <c r="CL91" i="14"/>
  <c r="BV91" i="14"/>
  <c r="BN91" i="14"/>
  <c r="BF91" i="14"/>
  <c r="AX91" i="14"/>
  <c r="AP91" i="14"/>
  <c r="AH91" i="14"/>
  <c r="AZ115" i="14"/>
  <c r="CN115" i="14"/>
  <c r="BX115" i="14"/>
  <c r="BY163" i="14"/>
  <c r="AC163" i="14"/>
  <c r="AS163" i="14"/>
  <c r="AK163" i="14"/>
  <c r="BO115" i="14"/>
  <c r="AJ163" i="14"/>
  <c r="CN163" i="14"/>
  <c r="Z115" i="14"/>
  <c r="CT115" i="14"/>
  <c r="CL115" i="14"/>
  <c r="CD115" i="14"/>
  <c r="BV115" i="14"/>
  <c r="BN115" i="14"/>
  <c r="BF115" i="14"/>
  <c r="AX115" i="14"/>
  <c r="AP115" i="14"/>
  <c r="AH115" i="14"/>
  <c r="CR139" i="14"/>
  <c r="CJ139" i="14"/>
  <c r="BT139" i="14"/>
  <c r="BL139" i="14"/>
  <c r="BD139" i="14"/>
  <c r="AV139" i="14"/>
  <c r="AN139" i="14"/>
  <c r="AF139" i="14"/>
  <c r="BW163" i="14"/>
  <c r="BG163" i="14"/>
  <c r="Z91" i="14"/>
  <c r="CT163" i="14"/>
  <c r="BV163" i="14"/>
  <c r="AX163" i="14"/>
  <c r="AP163" i="14"/>
  <c r="AH163" i="14"/>
  <c r="AE163" i="14"/>
  <c r="Z139" i="14"/>
  <c r="F3" i="14"/>
  <c r="W305" i="21"/>
  <c r="W303" i="21"/>
  <c r="W304" i="21"/>
  <c r="AP480" i="20"/>
  <c r="AV445" i="20"/>
  <c r="AE480" i="20"/>
  <c r="AD429" i="20"/>
  <c r="AE492" i="20"/>
  <c r="AU417" i="20"/>
  <c r="AR481" i="20"/>
  <c r="AL435" i="20"/>
  <c r="AP460" i="20"/>
  <c r="AI433" i="20"/>
  <c r="BE484" i="20"/>
  <c r="AZ428" i="20"/>
  <c r="AK483" i="20"/>
  <c r="BA376" i="20"/>
  <c r="BG420" i="20"/>
  <c r="AG494" i="20"/>
  <c r="AH480" i="20"/>
  <c r="AR399" i="20"/>
  <c r="BC476" i="20"/>
  <c r="AT388" i="20"/>
  <c r="AO498" i="20"/>
  <c r="AY437" i="20"/>
  <c r="AA465" i="20"/>
  <c r="AF396" i="20"/>
  <c r="AH460" i="20"/>
  <c r="AG453" i="20"/>
  <c r="BC483" i="20"/>
  <c r="BC433" i="20"/>
  <c r="Z483" i="20"/>
  <c r="AE414" i="20"/>
  <c r="AQ446" i="20"/>
  <c r="BF376" i="20"/>
  <c r="AX468" i="20"/>
  <c r="AG436" i="20"/>
  <c r="BH499" i="20"/>
  <c r="AN444" i="20"/>
  <c r="AI496" i="20"/>
  <c r="AY429" i="20"/>
  <c r="BI464" i="20"/>
  <c r="BE451" i="20"/>
  <c r="Z460" i="20"/>
  <c r="Z411" i="20"/>
  <c r="BH471" i="20"/>
  <c r="AM450" i="20"/>
  <c r="BC472" i="20"/>
  <c r="AW458" i="20"/>
  <c r="AX457" i="20"/>
  <c r="BE399" i="20"/>
  <c r="AP468" i="20"/>
  <c r="Z407" i="20"/>
  <c r="AY497" i="20"/>
  <c r="BA419" i="20"/>
  <c r="AE495" i="20"/>
  <c r="BG452" i="20"/>
  <c r="AN464" i="20"/>
  <c r="AS402" i="20"/>
  <c r="AF457" i="20"/>
  <c r="AT479" i="20"/>
  <c r="AK491" i="20"/>
  <c r="BC487" i="20"/>
  <c r="AK480" i="20"/>
  <c r="BI476" i="20"/>
  <c r="AP415" i="20"/>
  <c r="AU499" i="20"/>
  <c r="AH468" i="20"/>
  <c r="AT415" i="20"/>
  <c r="AA493" i="20"/>
  <c r="AU406" i="20"/>
  <c r="AS483" i="20"/>
  <c r="BG444" i="20"/>
  <c r="AL457" i="20"/>
  <c r="AA472" i="20"/>
  <c r="AB481" i="20"/>
  <c r="AL479" i="20"/>
  <c r="AC468" i="20"/>
  <c r="BG487" i="20"/>
  <c r="AB468" i="20"/>
  <c r="AS446" i="20"/>
  <c r="AL375" i="20"/>
  <c r="AC453" i="20"/>
  <c r="AO486" i="20"/>
  <c r="BG469" i="20"/>
  <c r="BF481" i="20"/>
  <c r="AS435" i="20"/>
  <c r="AT482" i="20"/>
  <c r="BC402" i="20"/>
  <c r="BG488" i="20"/>
  <c r="BC463" i="20"/>
  <c r="AL480" i="20"/>
  <c r="AU467" i="20"/>
  <c r="AG474" i="20"/>
  <c r="AR459" i="20"/>
  <c r="AF471" i="20"/>
  <c r="AI467" i="20"/>
  <c r="AA399" i="20"/>
  <c r="AI444" i="20"/>
  <c r="AG419" i="20"/>
  <c r="AU424" i="20"/>
  <c r="AB399" i="20"/>
  <c r="AN388" i="20"/>
  <c r="BA488" i="20"/>
  <c r="AL414" i="20"/>
  <c r="AB406" i="20"/>
  <c r="AE428" i="20"/>
  <c r="AE417" i="20"/>
  <c r="BB372" i="20"/>
  <c r="BB428" i="20"/>
  <c r="AX379" i="20"/>
  <c r="BH392" i="20"/>
  <c r="AE402" i="20"/>
  <c r="BE396" i="20"/>
  <c r="AI442" i="20"/>
  <c r="AV405" i="20"/>
  <c r="AC496" i="20"/>
  <c r="AJ390" i="20"/>
  <c r="AB471" i="20"/>
  <c r="AM392" i="20"/>
  <c r="AO497" i="20"/>
  <c r="BA435" i="20"/>
  <c r="AY473" i="20"/>
  <c r="AB403" i="20"/>
  <c r="AC463" i="20"/>
  <c r="AI450" i="20"/>
  <c r="BH472" i="20"/>
  <c r="AK423" i="20"/>
  <c r="Z472" i="20"/>
  <c r="AE423" i="20"/>
  <c r="AU411" i="20"/>
  <c r="AX356" i="20"/>
  <c r="BI487" i="20"/>
  <c r="AD461" i="20"/>
  <c r="BF496" i="20"/>
  <c r="AZ429" i="20"/>
  <c r="AR468" i="20"/>
  <c r="BH382" i="20"/>
  <c r="AT472" i="20"/>
  <c r="AI437" i="20"/>
  <c r="BI459" i="20"/>
  <c r="AR420" i="20"/>
  <c r="AS492" i="20"/>
  <c r="Z447" i="20"/>
  <c r="Z468" i="20"/>
  <c r="AW445" i="20"/>
  <c r="AP452" i="20"/>
  <c r="BI401" i="20"/>
  <c r="AC487" i="20"/>
  <c r="AL388" i="20"/>
  <c r="BA495" i="20"/>
  <c r="AP399" i="20"/>
  <c r="AZ467" i="20"/>
  <c r="BF435" i="20"/>
  <c r="AD472" i="20"/>
  <c r="AT417" i="20"/>
  <c r="AC455" i="20"/>
  <c r="AZ439" i="20"/>
  <c r="AA480" i="20"/>
  <c r="AB476" i="20"/>
  <c r="AP483" i="20"/>
  <c r="AY500" i="20"/>
  <c r="BI423" i="20"/>
  <c r="BA479" i="20"/>
  <c r="BC486" i="20"/>
  <c r="BI443" i="20"/>
  <c r="AU494" i="20"/>
  <c r="AL411" i="20"/>
  <c r="AW466" i="20"/>
  <c r="AA446" i="20"/>
  <c r="AQ473" i="20"/>
  <c r="AY488" i="20"/>
  <c r="AN475" i="20"/>
  <c r="AF460" i="20"/>
  <c r="AF435" i="20"/>
  <c r="BB475" i="20"/>
  <c r="AI457" i="20"/>
  <c r="BH407" i="20"/>
  <c r="AY407" i="20"/>
  <c r="AU409" i="20"/>
  <c r="AI480" i="20"/>
  <c r="AS468" i="20"/>
  <c r="BA483" i="20"/>
  <c r="AK435" i="20"/>
  <c r="BC459" i="20"/>
  <c r="BA468" i="20"/>
  <c r="AU459" i="20"/>
  <c r="AU487" i="20"/>
  <c r="AW474" i="20"/>
  <c r="BF459" i="20"/>
  <c r="AN423" i="20"/>
  <c r="AT475" i="20"/>
  <c r="BF391" i="20"/>
  <c r="BC419" i="20"/>
  <c r="AT349" i="20"/>
  <c r="BH410" i="20"/>
  <c r="AY477" i="20"/>
  <c r="AL410" i="20"/>
  <c r="AS476" i="20"/>
  <c r="AK406" i="20"/>
  <c r="AI492" i="20"/>
  <c r="AB492" i="20"/>
  <c r="AS491" i="20"/>
  <c r="BG459" i="20"/>
  <c r="AT471" i="20"/>
  <c r="BI499" i="20"/>
  <c r="BG453" i="20"/>
  <c r="AC459" i="20"/>
  <c r="AP463" i="20"/>
  <c r="AD435" i="20"/>
  <c r="AF354" i="20"/>
  <c r="AX453" i="20"/>
  <c r="AL407" i="20"/>
  <c r="AC500" i="20"/>
  <c r="AJ483" i="20"/>
  <c r="AR447" i="20"/>
  <c r="AS438" i="20"/>
  <c r="AW412" i="20"/>
  <c r="AF441" i="20"/>
  <c r="AH352" i="20"/>
  <c r="BD410" i="20"/>
  <c r="AG404" i="20"/>
  <c r="AN383" i="20"/>
  <c r="AM422" i="20"/>
  <c r="BG450" i="20"/>
  <c r="AB387" i="20"/>
  <c r="AW393" i="20"/>
  <c r="AJ471" i="20"/>
  <c r="BG500" i="20"/>
  <c r="AF484" i="20"/>
  <c r="AT463" i="20"/>
  <c r="AH387" i="20"/>
  <c r="AD488" i="20"/>
  <c r="AE384" i="20"/>
  <c r="BA472" i="20"/>
  <c r="BF452" i="20"/>
  <c r="BD461" i="20"/>
  <c r="AA420" i="20"/>
  <c r="AQ483" i="20"/>
  <c r="Z455" i="20"/>
  <c r="AE467" i="20"/>
  <c r="BA415" i="20"/>
  <c r="AU491" i="20"/>
  <c r="BH411" i="20"/>
  <c r="AM403" i="20"/>
  <c r="AV353" i="20"/>
  <c r="BI463" i="20"/>
  <c r="AH447" i="20"/>
  <c r="AV483" i="20"/>
  <c r="AV427" i="20"/>
  <c r="AI472" i="20"/>
  <c r="BF379" i="20"/>
  <c r="BH459" i="20"/>
  <c r="AH481" i="20"/>
  <c r="AK500" i="20"/>
  <c r="AT468" i="20"/>
  <c r="AO478" i="20"/>
  <c r="AC456" i="20"/>
  <c r="BH450" i="20"/>
  <c r="AS487" i="20"/>
  <c r="AC446" i="20"/>
  <c r="AA492" i="20"/>
  <c r="AP461" i="20"/>
  <c r="AD384" i="20"/>
  <c r="AY492" i="20"/>
  <c r="AO447" i="20"/>
  <c r="AN479" i="20"/>
  <c r="AE479" i="20"/>
  <c r="AJ455" i="20"/>
  <c r="Z481" i="20"/>
  <c r="AJ442" i="20"/>
  <c r="AD468" i="20"/>
  <c r="BG437" i="20"/>
  <c r="BF455" i="20"/>
  <c r="AC423" i="20"/>
  <c r="AE407" i="20"/>
  <c r="AB379" i="20"/>
  <c r="AE399" i="20"/>
  <c r="BE493" i="20"/>
  <c r="AE410" i="20"/>
  <c r="BB479" i="20"/>
  <c r="BI480" i="20"/>
  <c r="AR472" i="20"/>
  <c r="AZ477" i="20"/>
  <c r="AH436" i="20"/>
  <c r="BH480" i="20"/>
  <c r="AN396" i="20"/>
  <c r="AF455" i="20"/>
  <c r="AV453" i="20"/>
  <c r="AL455" i="20"/>
  <c r="AG451" i="20"/>
  <c r="AN452" i="20"/>
  <c r="BH376" i="20"/>
  <c r="BG464" i="20"/>
  <c r="AH459" i="20"/>
  <c r="Z465" i="20"/>
  <c r="BE465" i="20"/>
  <c r="AC480" i="20"/>
  <c r="AF399" i="20"/>
  <c r="BF477" i="20"/>
  <c r="AT376" i="20"/>
  <c r="Z477" i="20"/>
  <c r="AH452" i="20"/>
  <c r="BI471" i="20"/>
  <c r="BF411" i="20"/>
  <c r="BF470" i="20"/>
  <c r="AB390" i="20"/>
  <c r="AB410" i="20"/>
  <c r="BG392" i="20"/>
  <c r="AS499" i="20"/>
  <c r="AE491" i="20"/>
  <c r="AR471" i="20"/>
  <c r="BH467" i="20"/>
  <c r="BA499" i="20"/>
  <c r="AS456" i="20"/>
  <c r="AI468" i="20"/>
  <c r="BB407" i="20"/>
  <c r="AN471" i="20"/>
  <c r="AT372" i="20"/>
  <c r="AL475" i="20"/>
  <c r="AU441" i="20"/>
  <c r="Z480" i="20"/>
  <c r="AO441" i="20"/>
  <c r="AE439" i="20"/>
  <c r="AM362" i="20"/>
  <c r="AR477" i="20"/>
  <c r="AR476" i="20"/>
  <c r="AJ469" i="20"/>
  <c r="AX411" i="20"/>
  <c r="AV437" i="20"/>
  <c r="BG460" i="20"/>
  <c r="BF399" i="20"/>
  <c r="AD427" i="20"/>
  <c r="AF349" i="20"/>
  <c r="AS411" i="20"/>
  <c r="AK475" i="20"/>
  <c r="AF379" i="20"/>
  <c r="BG411" i="20"/>
  <c r="AS403" i="20"/>
  <c r="AD344" i="20"/>
  <c r="AA328" i="20"/>
  <c r="AV433" i="20"/>
  <c r="BD439" i="20"/>
  <c r="AJ456" i="20"/>
  <c r="AS447" i="20"/>
  <c r="AK495" i="20"/>
  <c r="AB439" i="20"/>
  <c r="AL471" i="20"/>
  <c r="BE400" i="20"/>
  <c r="BA459" i="20"/>
  <c r="AA450" i="20"/>
  <c r="Z484" i="20"/>
  <c r="AI455" i="20"/>
  <c r="AT461" i="20"/>
  <c r="BF476" i="20"/>
  <c r="BA464" i="20"/>
  <c r="AA468" i="20"/>
  <c r="AE383" i="20"/>
  <c r="AV461" i="20"/>
  <c r="AP455" i="20"/>
  <c r="BC380" i="20"/>
  <c r="AE494" i="20"/>
  <c r="AD380" i="20"/>
  <c r="AI463" i="20"/>
  <c r="AB483" i="20"/>
  <c r="AK482" i="20"/>
  <c r="AY457" i="20"/>
  <c r="AA442" i="20"/>
  <c r="AA455" i="20"/>
  <c r="BC407" i="20"/>
  <c r="AX474" i="20"/>
  <c r="BI427" i="20"/>
  <c r="AN427" i="20"/>
  <c r="AF357" i="20"/>
  <c r="AC451" i="20"/>
  <c r="AD463" i="20"/>
  <c r="AL415" i="20"/>
  <c r="AQ465" i="20"/>
  <c r="AH474" i="20"/>
  <c r="BB480" i="20"/>
  <c r="AI500" i="20"/>
  <c r="BB433" i="20"/>
  <c r="AD457" i="20"/>
  <c r="AJ403" i="20"/>
  <c r="AH484" i="20"/>
  <c r="AT450" i="20"/>
  <c r="AC472" i="20"/>
  <c r="AY447" i="20"/>
  <c r="AY446" i="20"/>
  <c r="AY415" i="20"/>
  <c r="BG473" i="20"/>
  <c r="AA469" i="20"/>
  <c r="Z459" i="20"/>
  <c r="AH463" i="20"/>
  <c r="AI473" i="20"/>
  <c r="BH429" i="20"/>
  <c r="AE499" i="20"/>
  <c r="AM417" i="20"/>
  <c r="AM495" i="20"/>
  <c r="BD437" i="20"/>
  <c r="AQ477" i="20"/>
  <c r="BH420" i="20"/>
  <c r="AX461" i="20"/>
  <c r="BF403" i="20"/>
  <c r="BI419" i="20"/>
  <c r="AF352" i="20"/>
  <c r="AA473" i="20"/>
  <c r="BA438" i="20"/>
  <c r="AQ457" i="20"/>
  <c r="AU414" i="20"/>
  <c r="AL472" i="20"/>
  <c r="BG399" i="20"/>
  <c r="AZ483" i="20"/>
  <c r="AM427" i="20"/>
  <c r="BH456" i="20"/>
  <c r="AN419" i="20"/>
  <c r="AL476" i="20"/>
  <c r="BA450" i="20"/>
  <c r="AA461" i="20"/>
  <c r="AR473" i="20"/>
  <c r="BH439" i="20"/>
  <c r="AS356" i="20"/>
  <c r="AB487" i="20"/>
  <c r="AD450" i="20"/>
  <c r="BI488" i="20"/>
  <c r="BC446" i="20"/>
  <c r="AM467" i="20"/>
  <c r="BC410" i="20"/>
  <c r="BC467" i="20"/>
  <c r="BB476" i="20"/>
  <c r="BC498" i="20"/>
  <c r="AH422" i="20"/>
  <c r="Z488" i="20"/>
  <c r="AH407" i="20"/>
  <c r="AC495" i="20"/>
  <c r="AL392" i="20"/>
  <c r="AX403" i="20"/>
  <c r="AK345" i="20"/>
  <c r="AN445" i="20"/>
  <c r="AC392" i="20"/>
  <c r="AX391" i="20"/>
  <c r="BC356" i="20"/>
  <c r="AU401" i="20"/>
  <c r="BA411" i="20"/>
  <c r="AL366" i="20"/>
  <c r="BC375" i="20"/>
  <c r="AQ439" i="20"/>
  <c r="AA452" i="20"/>
  <c r="AM415" i="20"/>
  <c r="AD369" i="20"/>
  <c r="AW452" i="20"/>
  <c r="AM306" i="20"/>
  <c r="AB371" i="20"/>
  <c r="BH387" i="20"/>
  <c r="AE437" i="20"/>
  <c r="BC435" i="20"/>
  <c r="AX480" i="20"/>
  <c r="AM475" i="20"/>
  <c r="AJ429" i="20"/>
  <c r="AV471" i="20"/>
  <c r="AK499" i="20"/>
  <c r="AS459" i="20"/>
  <c r="AI488" i="20"/>
  <c r="BG446" i="20"/>
  <c r="BD475" i="20"/>
  <c r="AD403" i="20"/>
  <c r="AC467" i="20"/>
  <c r="AT368" i="20"/>
  <c r="AB459" i="20"/>
  <c r="BA380" i="20"/>
  <c r="BD367" i="20"/>
  <c r="BF469" i="20"/>
  <c r="BA491" i="20"/>
  <c r="AA463" i="20"/>
  <c r="AB455" i="20"/>
  <c r="AE471" i="20"/>
  <c r="AE498" i="20"/>
  <c r="AK450" i="20"/>
  <c r="AE487" i="20"/>
  <c r="AV401" i="20"/>
  <c r="BH475" i="20"/>
  <c r="AW498" i="20"/>
  <c r="BA455" i="20"/>
  <c r="AU399" i="20"/>
  <c r="Z456" i="20"/>
  <c r="AF419" i="20"/>
  <c r="AL463" i="20"/>
  <c r="BB386" i="20"/>
  <c r="AU490" i="20"/>
  <c r="AS442" i="20"/>
  <c r="BF492" i="20"/>
  <c r="AF407" i="20"/>
  <c r="BA496" i="20"/>
  <c r="AM384" i="20"/>
  <c r="AZ480" i="20"/>
  <c r="AW469" i="20"/>
  <c r="AC476" i="20"/>
  <c r="BD422" i="20"/>
  <c r="AS455" i="20"/>
  <c r="AM442" i="20"/>
  <c r="BH455" i="20"/>
  <c r="BF444" i="20"/>
  <c r="BD435" i="20"/>
  <c r="BA406" i="20"/>
  <c r="AO489" i="20"/>
  <c r="BF415" i="20"/>
  <c r="BH491" i="20"/>
  <c r="AE375" i="20"/>
  <c r="BA487" i="20"/>
  <c r="BD427" i="20"/>
  <c r="AR480" i="20"/>
  <c r="AS410" i="20"/>
  <c r="AV475" i="20"/>
  <c r="AV466" i="20"/>
  <c r="AK455" i="20"/>
  <c r="AJ415" i="20"/>
  <c r="AZ455" i="20"/>
  <c r="AX448" i="20"/>
  <c r="AD402" i="20"/>
  <c r="AD349" i="20"/>
  <c r="BH479" i="20"/>
  <c r="AU423" i="20"/>
  <c r="AW478" i="20"/>
  <c r="AU410" i="20"/>
  <c r="AU486" i="20"/>
  <c r="AU395" i="20"/>
  <c r="AJ480" i="20"/>
  <c r="BA420" i="20"/>
  <c r="AP474" i="20"/>
  <c r="AJ406" i="20"/>
  <c r="BG484" i="20"/>
  <c r="AA435" i="20"/>
  <c r="BH481" i="20"/>
  <c r="BG433" i="20"/>
  <c r="AE433" i="20"/>
  <c r="AK344" i="20"/>
  <c r="AE463" i="20"/>
  <c r="AC445" i="20"/>
  <c r="AK464" i="20"/>
  <c r="AT442" i="20"/>
  <c r="AK472" i="20"/>
  <c r="BC406" i="20"/>
  <c r="BG468" i="20"/>
  <c r="AT455" i="20"/>
  <c r="AZ476" i="20"/>
  <c r="AW434" i="20"/>
  <c r="AV467" i="20"/>
  <c r="BC396" i="20"/>
  <c r="BH468" i="20"/>
  <c r="AD388" i="20"/>
  <c r="BI406" i="20"/>
  <c r="AG478" i="20"/>
  <c r="AC484" i="20"/>
  <c r="AG490" i="20"/>
  <c r="AA487" i="20"/>
  <c r="AH391" i="20"/>
  <c r="AJ357" i="20"/>
  <c r="AS419" i="20"/>
  <c r="AU471" i="20"/>
  <c r="AH425" i="20"/>
  <c r="AS464" i="20"/>
  <c r="AK419" i="20"/>
  <c r="BI431" i="20"/>
  <c r="AQ344" i="20"/>
  <c r="BH396" i="20"/>
  <c r="AZ315" i="20"/>
  <c r="AD409" i="20"/>
  <c r="AH467" i="20"/>
  <c r="AJ467" i="20"/>
  <c r="Z467" i="20"/>
  <c r="AT449" i="20"/>
  <c r="AM463" i="20"/>
  <c r="BG477" i="20"/>
  <c r="AB442" i="20"/>
  <c r="AP429" i="20"/>
  <c r="AU479" i="20"/>
  <c r="AL384" i="20"/>
  <c r="BF461" i="20"/>
  <c r="AM446" i="20"/>
  <c r="AB415" i="20"/>
  <c r="AC460" i="20"/>
  <c r="AI477" i="20"/>
  <c r="BD433" i="20"/>
  <c r="BC475" i="20"/>
  <c r="BI467" i="20"/>
  <c r="AZ446" i="20"/>
  <c r="BE431" i="20"/>
  <c r="AK424" i="20"/>
  <c r="AU453" i="20"/>
  <c r="AO466" i="20"/>
  <c r="AR394" i="20"/>
  <c r="AL446" i="20"/>
  <c r="AE459" i="20"/>
  <c r="BI376" i="20"/>
  <c r="AL465" i="20"/>
  <c r="AP465" i="20"/>
  <c r="AQ440" i="20"/>
  <c r="AX484" i="20"/>
  <c r="AN392" i="20"/>
  <c r="AZ415" i="20"/>
  <c r="AU492" i="20"/>
  <c r="AA483" i="20"/>
  <c r="AL368" i="20"/>
  <c r="BI491" i="20"/>
  <c r="Z464" i="20"/>
  <c r="BA428" i="20"/>
  <c r="AA459" i="20"/>
  <c r="AV456" i="20"/>
  <c r="AV479" i="20"/>
  <c r="AE387" i="20"/>
  <c r="BF436" i="20"/>
  <c r="AM472" i="20"/>
  <c r="BG455" i="20"/>
  <c r="AB428" i="20"/>
  <c r="AP478" i="20"/>
  <c r="AC428" i="20"/>
  <c r="AT392" i="20"/>
  <c r="AE472" i="20"/>
  <c r="AA481" i="20"/>
  <c r="BC455" i="20"/>
  <c r="AJ472" i="20"/>
  <c r="AV396" i="20"/>
  <c r="BD403" i="20"/>
  <c r="BF500" i="20"/>
  <c r="AH469" i="20"/>
  <c r="AP391" i="20"/>
  <c r="BA471" i="20"/>
  <c r="AN369" i="20"/>
  <c r="AM437" i="20"/>
  <c r="AM487" i="20"/>
  <c r="AD424" i="20"/>
  <c r="AW494" i="20"/>
  <c r="AK471" i="20"/>
  <c r="BA364" i="20"/>
  <c r="AN413" i="20"/>
  <c r="AU483" i="20"/>
  <c r="Z457" i="20"/>
  <c r="AB447" i="20"/>
  <c r="BG483" i="20"/>
  <c r="AA350" i="20"/>
  <c r="AH465" i="20"/>
  <c r="AK348" i="20"/>
  <c r="BA396" i="20"/>
  <c r="AL420" i="20"/>
  <c r="AB368" i="20"/>
  <c r="AK337" i="20"/>
  <c r="BC492" i="20"/>
  <c r="AF456" i="20"/>
  <c r="AQ433" i="20"/>
  <c r="AU358" i="20"/>
  <c r="AW447" i="20"/>
  <c r="AK420" i="20"/>
  <c r="AV349" i="20"/>
  <c r="AL399" i="20"/>
  <c r="AU394" i="20"/>
  <c r="AV375" i="20"/>
  <c r="AE452" i="20"/>
  <c r="BB345" i="20"/>
  <c r="AB378" i="20"/>
  <c r="AD391" i="20"/>
  <c r="AT419" i="20"/>
  <c r="BB420" i="20"/>
  <c r="AQ403" i="20"/>
  <c r="AR460" i="20"/>
  <c r="AV391" i="20"/>
  <c r="AY484" i="20"/>
  <c r="BF387" i="20"/>
  <c r="BC452" i="20"/>
  <c r="BB395" i="20"/>
  <c r="AF453" i="20"/>
  <c r="AB391" i="20"/>
  <c r="BA484" i="20"/>
  <c r="AJ473" i="20"/>
  <c r="AA500" i="20"/>
  <c r="AP436" i="20"/>
  <c r="AJ420" i="20"/>
  <c r="BF356" i="20"/>
  <c r="AT429" i="20"/>
  <c r="AB420" i="20"/>
  <c r="BB361" i="20"/>
  <c r="AE413" i="20"/>
  <c r="AE356" i="20"/>
  <c r="AO452" i="20"/>
  <c r="Z461" i="20"/>
  <c r="AJ342" i="20"/>
  <c r="BD449" i="20"/>
  <c r="BG383" i="20"/>
  <c r="AM414" i="20"/>
  <c r="AU450" i="20"/>
  <c r="AD396" i="20"/>
  <c r="AN403" i="20"/>
  <c r="AZ460" i="20"/>
  <c r="AY455" i="20"/>
  <c r="AU375" i="20"/>
  <c r="AG445" i="20"/>
  <c r="AA352" i="20"/>
  <c r="AF427" i="20"/>
  <c r="AA369" i="20"/>
  <c r="AX383" i="20"/>
  <c r="AU437" i="20"/>
  <c r="AL350" i="20"/>
  <c r="AR403" i="20"/>
  <c r="AR360" i="20"/>
  <c r="AK496" i="20"/>
  <c r="AQ468" i="20"/>
  <c r="AN460" i="20"/>
  <c r="AK441" i="20"/>
  <c r="BF447" i="20"/>
  <c r="AK376" i="20"/>
  <c r="BH423" i="20"/>
  <c r="BD407" i="20"/>
  <c r="BG368" i="20"/>
  <c r="AT420" i="20"/>
  <c r="AU495" i="20"/>
  <c r="AM483" i="20"/>
  <c r="AU396" i="20"/>
  <c r="BF453" i="20"/>
  <c r="BI446" i="20"/>
  <c r="AC406" i="20"/>
  <c r="AN379" i="20"/>
  <c r="AC439" i="20"/>
  <c r="AF371" i="20"/>
  <c r="AC352" i="20"/>
  <c r="BD359" i="20"/>
  <c r="AU367" i="20"/>
  <c r="AZ473" i="20"/>
  <c r="AB349" i="20"/>
  <c r="AH400" i="20"/>
  <c r="BE372" i="20"/>
  <c r="BI367" i="20"/>
  <c r="AB463" i="20"/>
  <c r="AA433" i="20"/>
  <c r="AR483" i="20"/>
  <c r="AU480" i="20"/>
  <c r="AC424" i="20"/>
  <c r="AK488" i="20"/>
  <c r="AW385" i="20"/>
  <c r="AE392" i="20"/>
  <c r="AE483" i="20"/>
  <c r="AX465" i="20"/>
  <c r="AV452" i="20"/>
  <c r="AK487" i="20"/>
  <c r="BF424" i="20"/>
  <c r="AR429" i="20"/>
  <c r="AK479" i="20"/>
  <c r="AN380" i="20"/>
  <c r="AQ461" i="20"/>
  <c r="AE486" i="20"/>
  <c r="BD372" i="20"/>
  <c r="AK453" i="20"/>
  <c r="AC479" i="20"/>
  <c r="AS429" i="20"/>
  <c r="BE461" i="20"/>
  <c r="AT476" i="20"/>
  <c r="BH372" i="20"/>
  <c r="BD484" i="20"/>
  <c r="BG476" i="20"/>
  <c r="AL372" i="20"/>
  <c r="BD460" i="20"/>
  <c r="BD465" i="20"/>
  <c r="AD364" i="20"/>
  <c r="AU445" i="20"/>
  <c r="AT467" i="20"/>
  <c r="BB399" i="20"/>
  <c r="AM491" i="20"/>
  <c r="AB472" i="20"/>
  <c r="AM358" i="20"/>
  <c r="AI483" i="20"/>
  <c r="AJ352" i="20"/>
  <c r="AD420" i="20"/>
  <c r="BH406" i="20"/>
  <c r="AT365" i="20"/>
  <c r="BI496" i="20"/>
  <c r="AU407" i="20"/>
  <c r="Z415" i="20"/>
  <c r="AM396" i="20"/>
  <c r="AS479" i="20"/>
  <c r="AE401" i="20"/>
  <c r="AS431" i="20"/>
  <c r="BC405" i="20"/>
  <c r="AA447" i="20"/>
  <c r="AB392" i="20"/>
  <c r="AH440" i="20"/>
  <c r="BG461" i="20"/>
  <c r="AL394" i="20"/>
  <c r="BC413" i="20"/>
  <c r="AL459" i="20"/>
  <c r="AM410" i="20"/>
  <c r="BE444" i="20"/>
  <c r="AQ492" i="20"/>
  <c r="BD405" i="20"/>
  <c r="AR442" i="20"/>
  <c r="AZ431" i="20"/>
  <c r="AF401" i="20"/>
  <c r="BI407" i="20"/>
  <c r="AN364" i="20"/>
  <c r="AB407" i="20"/>
  <c r="AY362" i="20"/>
  <c r="AL405" i="20"/>
  <c r="AN456" i="20"/>
  <c r="AK384" i="20"/>
  <c r="AV403" i="20"/>
  <c r="BB413" i="20"/>
  <c r="AI461" i="20"/>
  <c r="BC392" i="20"/>
  <c r="AC464" i="20"/>
  <c r="AO400" i="20"/>
  <c r="AC435" i="20"/>
  <c r="AE386" i="20"/>
  <c r="BA407" i="20"/>
  <c r="AD399" i="20"/>
  <c r="AD386" i="20"/>
  <c r="AM428" i="20"/>
  <c r="BE429" i="20"/>
  <c r="AM490" i="20"/>
  <c r="AK468" i="20"/>
  <c r="AH488" i="20"/>
  <c r="BH451" i="20"/>
  <c r="BC417" i="20"/>
  <c r="AD459" i="20"/>
  <c r="AA373" i="20"/>
  <c r="AM380" i="20"/>
  <c r="BG362" i="20"/>
  <c r="AV379" i="20"/>
  <c r="BB342" i="20"/>
  <c r="AB435" i="20"/>
  <c r="BC367" i="20"/>
  <c r="AD367" i="20"/>
  <c r="BH458" i="20"/>
  <c r="AA358" i="20"/>
  <c r="AN461" i="20"/>
  <c r="AK403" i="20"/>
  <c r="AZ462" i="20"/>
  <c r="AM390" i="20"/>
  <c r="AZ390" i="20"/>
  <c r="AE422" i="20"/>
  <c r="BH371" i="20"/>
  <c r="AP411" i="20"/>
  <c r="AP342" i="20"/>
  <c r="BG428" i="20"/>
  <c r="BC391" i="20"/>
  <c r="AU455" i="20"/>
  <c r="AN395" i="20"/>
  <c r="AK379" i="20"/>
  <c r="AR456" i="20"/>
  <c r="AV356" i="20"/>
  <c r="AL352" i="20"/>
  <c r="AV357" i="20"/>
  <c r="BF350" i="20"/>
  <c r="AT360" i="20"/>
  <c r="BI424" i="20"/>
  <c r="AZ360" i="20"/>
  <c r="AG418" i="20"/>
  <c r="AQ360" i="20"/>
  <c r="AW444" i="20"/>
  <c r="AL365" i="20"/>
  <c r="AN384" i="20"/>
  <c r="AT459" i="20"/>
  <c r="AD406" i="20"/>
  <c r="BF460" i="20"/>
  <c r="AS484" i="20"/>
  <c r="BB358" i="20"/>
  <c r="AK442" i="20"/>
  <c r="BE459" i="20"/>
  <c r="Z444" i="20"/>
  <c r="AX460" i="20"/>
  <c r="AQ476" i="20"/>
  <c r="AF392" i="20"/>
  <c r="AZ468" i="20"/>
  <c r="AP457" i="20"/>
  <c r="AR378" i="20"/>
  <c r="BD457" i="20"/>
  <c r="AE455" i="20"/>
  <c r="AP368" i="20"/>
  <c r="AJ468" i="20"/>
  <c r="AS471" i="20"/>
  <c r="AM424" i="20"/>
  <c r="AV457" i="20"/>
  <c r="AL413" i="20"/>
  <c r="BH368" i="20"/>
  <c r="BB467" i="20"/>
  <c r="AZ456" i="20"/>
  <c r="AY453" i="20"/>
  <c r="AN457" i="20"/>
  <c r="AD442" i="20"/>
  <c r="AP470" i="20"/>
  <c r="AN484" i="20"/>
  <c r="AA488" i="20"/>
  <c r="BG431" i="20"/>
  <c r="AU482" i="20"/>
  <c r="AT396" i="20"/>
  <c r="AX478" i="20"/>
  <c r="AK459" i="20"/>
  <c r="AD411" i="20"/>
  <c r="AQ369" i="20"/>
  <c r="AU427" i="20"/>
  <c r="AL362" i="20"/>
  <c r="AI452" i="20"/>
  <c r="AF461" i="20"/>
  <c r="AP464" i="20"/>
  <c r="AU420" i="20"/>
  <c r="Z383" i="20"/>
  <c r="AB396" i="20"/>
  <c r="AI481" i="20"/>
  <c r="AH464" i="20"/>
  <c r="AB464" i="20"/>
  <c r="AC491" i="20"/>
  <c r="BC399" i="20"/>
  <c r="AA437" i="20"/>
  <c r="AD480" i="20"/>
  <c r="AZ459" i="20"/>
  <c r="AJ394" i="20"/>
  <c r="BC490" i="20"/>
  <c r="BA442" i="20"/>
  <c r="AE490" i="20"/>
  <c r="BD479" i="20"/>
  <c r="BF450" i="20"/>
  <c r="AY472" i="20"/>
  <c r="AW489" i="20"/>
  <c r="AR415" i="20"/>
  <c r="BI435" i="20"/>
  <c r="BF472" i="20"/>
  <c r="AT384" i="20"/>
  <c r="AQ500" i="20"/>
  <c r="BC480" i="20"/>
  <c r="AD446" i="20"/>
  <c r="AX436" i="20"/>
  <c r="BC471" i="20"/>
  <c r="AT434" i="20"/>
  <c r="AM499" i="20"/>
  <c r="BC491" i="20"/>
  <c r="Z387" i="20"/>
  <c r="AJ487" i="20"/>
  <c r="AD465" i="20"/>
  <c r="AE450" i="20"/>
  <c r="AZ463" i="20"/>
  <c r="AX469" i="20"/>
  <c r="AQ435" i="20"/>
  <c r="AV484" i="20"/>
  <c r="AI469" i="20"/>
  <c r="Z452" i="20"/>
  <c r="BF440" i="20"/>
  <c r="AC414" i="20"/>
  <c r="AX346" i="20"/>
  <c r="AR464" i="20"/>
  <c r="AD475" i="20"/>
  <c r="AV395" i="20"/>
  <c r="AQ399" i="20"/>
  <c r="AI425" i="20"/>
  <c r="AV364" i="20"/>
  <c r="BF482" i="20"/>
  <c r="AD372" i="20"/>
  <c r="AY442" i="20"/>
  <c r="AB388" i="20"/>
  <c r="BG424" i="20"/>
  <c r="AS388" i="20"/>
  <c r="BH395" i="20"/>
  <c r="AT390" i="20"/>
  <c r="AK380" i="20"/>
  <c r="AM471" i="20"/>
  <c r="AF488" i="20"/>
  <c r="AC438" i="20"/>
  <c r="AC360" i="20"/>
  <c r="AL427" i="20"/>
  <c r="AL445" i="20"/>
  <c r="AC348" i="20"/>
  <c r="AT414" i="20"/>
  <c r="AL361" i="20"/>
  <c r="BF420" i="20"/>
  <c r="AR487" i="20"/>
  <c r="AC488" i="20"/>
  <c r="AI459" i="20"/>
  <c r="BH487" i="20"/>
  <c r="AQ424" i="20"/>
  <c r="AM383" i="20"/>
  <c r="AV388" i="20"/>
  <c r="AD348" i="20"/>
  <c r="BH447" i="20"/>
  <c r="BB390" i="20"/>
  <c r="BI456" i="20"/>
  <c r="AK476" i="20"/>
  <c r="BA403" i="20"/>
  <c r="AU386" i="20"/>
  <c r="AZ354" i="20"/>
  <c r="AT358" i="20"/>
  <c r="AD330" i="20"/>
  <c r="BI500" i="20"/>
  <c r="AV423" i="20"/>
  <c r="AD467" i="20"/>
  <c r="AN358" i="20"/>
  <c r="AP407" i="20"/>
  <c r="AF403" i="20"/>
  <c r="AD354" i="20"/>
  <c r="AN391" i="20"/>
  <c r="AG355" i="20"/>
  <c r="AP403" i="20"/>
  <c r="AF423" i="20"/>
  <c r="BH375" i="20"/>
  <c r="AL344" i="20"/>
  <c r="BD306" i="20"/>
  <c r="AC395" i="20"/>
  <c r="AL290" i="20"/>
  <c r="AM492" i="20"/>
  <c r="AR463" i="20"/>
  <c r="AY483" i="20"/>
  <c r="BF395" i="20"/>
  <c r="AZ346" i="20"/>
  <c r="BI420" i="20"/>
  <c r="BF478" i="20"/>
  <c r="AR402" i="20"/>
  <c r="AU463" i="20"/>
  <c r="BG480" i="20"/>
  <c r="BH442" i="20"/>
  <c r="BI468" i="20"/>
  <c r="AN488" i="20"/>
  <c r="AC434" i="20"/>
  <c r="AA431" i="20"/>
  <c r="AY480" i="20"/>
  <c r="BD384" i="20"/>
  <c r="AL467" i="20"/>
  <c r="AF483" i="20"/>
  <c r="AF462" i="20"/>
  <c r="AX456" i="20"/>
  <c r="AQ480" i="20"/>
  <c r="AY439" i="20"/>
  <c r="BF465" i="20"/>
  <c r="BF457" i="20"/>
  <c r="AF413" i="20"/>
  <c r="AP456" i="20"/>
  <c r="AY476" i="20"/>
  <c r="AL380" i="20"/>
  <c r="AJ460" i="20"/>
  <c r="BH428" i="20"/>
  <c r="BG456" i="20"/>
  <c r="AH456" i="20"/>
  <c r="BH495" i="20"/>
  <c r="AV422" i="20"/>
  <c r="AP459" i="20"/>
  <c r="AK456" i="20"/>
  <c r="AK460" i="20"/>
  <c r="BH477" i="20"/>
  <c r="AB467" i="20"/>
  <c r="AD445" i="20"/>
  <c r="BG489" i="20"/>
  <c r="AN422" i="20"/>
  <c r="AU422" i="20"/>
  <c r="AD455" i="20"/>
  <c r="Z391" i="20"/>
  <c r="AI446" i="20"/>
  <c r="BH473" i="20"/>
  <c r="AT424" i="20"/>
  <c r="AE415" i="20"/>
  <c r="AU498" i="20"/>
  <c r="AJ477" i="20"/>
  <c r="AW436" i="20"/>
  <c r="BA446" i="20"/>
  <c r="AG444" i="20"/>
  <c r="AL371" i="20"/>
  <c r="AK415" i="20"/>
  <c r="AH403" i="20"/>
  <c r="AR411" i="20"/>
  <c r="AB480" i="20"/>
  <c r="AS392" i="20"/>
  <c r="AI344" i="20"/>
  <c r="AB395" i="20"/>
  <c r="AB446" i="20"/>
  <c r="AU302" i="20"/>
  <c r="AV413" i="20"/>
  <c r="AU415" i="20"/>
  <c r="BG439" i="20"/>
  <c r="AB352" i="20"/>
  <c r="BF418" i="20"/>
  <c r="BC422" i="20"/>
  <c r="AD356" i="20"/>
  <c r="BC499" i="20"/>
  <c r="BB387" i="20"/>
  <c r="AK439" i="20"/>
  <c r="AC429" i="20"/>
  <c r="BA480" i="20"/>
  <c r="AZ471" i="20"/>
  <c r="BC424" i="20"/>
  <c r="BC358" i="20"/>
  <c r="AG440" i="20"/>
  <c r="AH457" i="20"/>
  <c r="AN412" i="20"/>
  <c r="BB401" i="20"/>
  <c r="BE362" i="20"/>
  <c r="AR386" i="20"/>
  <c r="AF479" i="20"/>
  <c r="AL403" i="20"/>
  <c r="AR371" i="20"/>
  <c r="BG322" i="20"/>
  <c r="AJ380" i="20"/>
  <c r="AH312" i="20"/>
  <c r="AT410" i="20"/>
  <c r="AM407" i="20"/>
  <c r="AU439" i="20"/>
  <c r="BF362" i="20"/>
  <c r="AM401" i="20"/>
  <c r="BB405" i="20"/>
  <c r="AE420" i="20"/>
  <c r="AU431" i="20"/>
  <c r="AA344" i="20"/>
  <c r="AR439" i="20"/>
  <c r="AE405" i="20"/>
  <c r="AE348" i="20"/>
  <c r="AL358" i="20"/>
  <c r="AC450" i="20"/>
  <c r="Z354" i="20"/>
  <c r="BD456" i="20"/>
  <c r="BB471" i="20"/>
  <c r="AZ472" i="20"/>
  <c r="BA460" i="20"/>
  <c r="AB450" i="20"/>
  <c r="BA356" i="20"/>
  <c r="Z478" i="20"/>
  <c r="AM409" i="20"/>
  <c r="AQ348" i="20"/>
  <c r="AN433" i="20"/>
  <c r="AX366" i="20"/>
  <c r="AP379" i="20"/>
  <c r="AE449" i="20"/>
  <c r="AF437" i="20"/>
  <c r="BE411" i="20"/>
  <c r="AS371" i="20"/>
  <c r="AS367" i="20"/>
  <c r="BH362" i="20"/>
  <c r="AS379" i="20"/>
  <c r="BG354" i="20"/>
  <c r="AV298" i="20"/>
  <c r="BD412" i="20"/>
  <c r="AP350" i="20"/>
  <c r="AN372" i="20"/>
  <c r="AO341" i="20"/>
  <c r="AN327" i="20"/>
  <c r="AK402" i="20"/>
  <c r="AG438" i="20"/>
  <c r="AN371" i="20"/>
  <c r="AX422" i="20"/>
  <c r="AM431" i="20"/>
  <c r="AI484" i="20"/>
  <c r="AZ424" i="20"/>
  <c r="AV465" i="20"/>
  <c r="AM476" i="20"/>
  <c r="Z403" i="20"/>
  <c r="AM455" i="20"/>
  <c r="AM420" i="20"/>
  <c r="AT395" i="20"/>
  <c r="AS364" i="20"/>
  <c r="Z476" i="20"/>
  <c r="AT453" i="20"/>
  <c r="AQ429" i="20"/>
  <c r="BH414" i="20"/>
  <c r="AN366" i="20"/>
  <c r="AE332" i="20"/>
  <c r="AE476" i="20"/>
  <c r="AT465" i="20"/>
  <c r="AA439" i="20"/>
  <c r="AZ435" i="20"/>
  <c r="AM405" i="20"/>
  <c r="BH358" i="20"/>
  <c r="BG465" i="20"/>
  <c r="BC494" i="20"/>
  <c r="AW438" i="20"/>
  <c r="AP451" i="20"/>
  <c r="AN453" i="20"/>
  <c r="AF406" i="20"/>
  <c r="AH396" i="20"/>
  <c r="AR345" i="20"/>
  <c r="AJ450" i="20"/>
  <c r="AK436" i="20"/>
  <c r="AL349" i="20"/>
  <c r="AU388" i="20"/>
  <c r="BD383" i="20"/>
  <c r="BA441" i="20"/>
  <c r="AI431" i="20"/>
  <c r="BA367" i="20"/>
  <c r="BE482" i="20"/>
  <c r="AS449" i="20"/>
  <c r="AA425" i="20"/>
  <c r="AV383" i="20"/>
  <c r="BI392" i="20"/>
  <c r="BB472" i="20"/>
  <c r="AM338" i="20"/>
  <c r="AD357" i="20"/>
  <c r="AC361" i="20"/>
  <c r="AL387" i="20"/>
  <c r="AR431" i="20"/>
  <c r="AV419" i="20"/>
  <c r="AP314" i="20"/>
  <c r="AJ366" i="20"/>
  <c r="AH379" i="20"/>
  <c r="BH319" i="20"/>
  <c r="BC450" i="20"/>
  <c r="AH380" i="20"/>
  <c r="BB373" i="20"/>
  <c r="AH360" i="20"/>
  <c r="AP331" i="20"/>
  <c r="BG361" i="20"/>
  <c r="AC407" i="20"/>
  <c r="BB457" i="20"/>
  <c r="AH324" i="20"/>
  <c r="BH365" i="20"/>
  <c r="BA333" i="20"/>
  <c r="BC342" i="20"/>
  <c r="BA429" i="20"/>
  <c r="AK438" i="20"/>
  <c r="AQ396" i="20"/>
  <c r="AN361" i="20"/>
  <c r="BB368" i="20"/>
  <c r="AW416" i="20"/>
  <c r="Z371" i="20"/>
  <c r="AR380" i="20"/>
  <c r="AM378" i="20"/>
  <c r="AV371" i="20"/>
  <c r="BI394" i="20"/>
  <c r="AW449" i="20"/>
  <c r="AM486" i="20"/>
  <c r="AM435" i="20"/>
  <c r="AA476" i="20"/>
  <c r="AM496" i="20"/>
  <c r="BI415" i="20"/>
  <c r="AG498" i="20"/>
  <c r="AH483" i="20"/>
  <c r="BI492" i="20"/>
  <c r="AJ463" i="20"/>
  <c r="AP484" i="20"/>
  <c r="BI438" i="20"/>
  <c r="BB388" i="20"/>
  <c r="BI382" i="20"/>
  <c r="BB409" i="20"/>
  <c r="AB367" i="20"/>
  <c r="AT361" i="20"/>
  <c r="AZ442" i="20"/>
  <c r="AC357" i="20"/>
  <c r="BH464" i="20"/>
  <c r="AQ469" i="20"/>
  <c r="AN367" i="20"/>
  <c r="AR375" i="20"/>
  <c r="BB391" i="20"/>
  <c r="BB382" i="20"/>
  <c r="AO490" i="20"/>
  <c r="BB402" i="20"/>
  <c r="AF380" i="20"/>
  <c r="BD409" i="20"/>
  <c r="AY403" i="20"/>
  <c r="AU446" i="20"/>
  <c r="AL383" i="20"/>
  <c r="Z375" i="20"/>
  <c r="AA496" i="20"/>
  <c r="AK445" i="20"/>
  <c r="AB414" i="20"/>
  <c r="BE438" i="20"/>
  <c r="BD399" i="20"/>
  <c r="BD380" i="20"/>
  <c r="AP354" i="20"/>
  <c r="AK330" i="20"/>
  <c r="BB427" i="20"/>
  <c r="AI399" i="20"/>
  <c r="AK446" i="20"/>
  <c r="AV399" i="20"/>
  <c r="AN414" i="20"/>
  <c r="BE457" i="20"/>
  <c r="AR435" i="20"/>
  <c r="AY354" i="20"/>
  <c r="AH322" i="20"/>
  <c r="AD383" i="20"/>
  <c r="AG347" i="20"/>
  <c r="AP364" i="20"/>
  <c r="BG339" i="20"/>
  <c r="AE313" i="20"/>
  <c r="BI391" i="20"/>
  <c r="AD471" i="20"/>
  <c r="BE407" i="20"/>
  <c r="AX425" i="20"/>
  <c r="AT367" i="20"/>
  <c r="AV439" i="20"/>
  <c r="AF439" i="20"/>
  <c r="AL378" i="20"/>
  <c r="AF444" i="20"/>
  <c r="AT362" i="20"/>
  <c r="AT345" i="20"/>
  <c r="BB367" i="20"/>
  <c r="AX284" i="20"/>
  <c r="BC394" i="20"/>
  <c r="AZ394" i="20"/>
  <c r="BC354" i="20"/>
  <c r="AJ435" i="20"/>
  <c r="BD363" i="20"/>
  <c r="AR395" i="20"/>
  <c r="BD353" i="20"/>
  <c r="BC352" i="20"/>
  <c r="Z358" i="20"/>
  <c r="AA384" i="20"/>
  <c r="BA388" i="20"/>
  <c r="AJ399" i="20"/>
  <c r="AD379" i="20"/>
  <c r="AZ469" i="20"/>
  <c r="AS415" i="20"/>
  <c r="AY342" i="20"/>
  <c r="AU391" i="20"/>
  <c r="Z326" i="20"/>
  <c r="BG323" i="20"/>
  <c r="AD378" i="20"/>
  <c r="AD290" i="20"/>
  <c r="AE390" i="20"/>
  <c r="AI310" i="20"/>
  <c r="AA372" i="20"/>
  <c r="AJ283" i="20"/>
  <c r="BG403" i="20"/>
  <c r="AJ360" i="20"/>
  <c r="BF366" i="20"/>
  <c r="AQ388" i="20"/>
  <c r="AO470" i="20"/>
  <c r="AE429" i="20"/>
  <c r="BE376" i="20"/>
  <c r="AB383" i="20"/>
  <c r="BF335" i="20"/>
  <c r="AO494" i="20"/>
  <c r="AA354" i="20"/>
  <c r="BG407" i="20"/>
  <c r="AT383" i="20"/>
  <c r="AE301" i="20"/>
  <c r="BC414" i="20"/>
  <c r="AJ361" i="20"/>
  <c r="AM375" i="20"/>
  <c r="BF320" i="20"/>
  <c r="AI323" i="20"/>
  <c r="AM337" i="20"/>
  <c r="AY468" i="20"/>
  <c r="AS460" i="20"/>
  <c r="AJ382" i="20"/>
  <c r="AV458" i="20"/>
  <c r="AV435" i="20"/>
  <c r="BB424" i="20"/>
  <c r="BC409" i="20"/>
  <c r="BB423" i="20"/>
  <c r="AI403" i="20"/>
  <c r="BA368" i="20"/>
  <c r="AF356" i="20"/>
  <c r="AH314" i="20"/>
  <c r="BE397" i="20"/>
  <c r="AF326" i="20"/>
  <c r="AR450" i="20"/>
  <c r="AH279" i="20"/>
  <c r="AX463" i="20"/>
  <c r="AU444" i="20"/>
  <c r="AX483" i="20"/>
  <c r="Z463" i="20"/>
  <c r="AT457" i="20"/>
  <c r="BG481" i="20"/>
  <c r="AH455" i="20"/>
  <c r="BH453" i="20"/>
  <c r="AZ487" i="20"/>
  <c r="AF465" i="20"/>
  <c r="AE431" i="20"/>
  <c r="BH435" i="20"/>
  <c r="AN376" i="20"/>
  <c r="AR346" i="20"/>
  <c r="AN401" i="20"/>
  <c r="AN439" i="20"/>
  <c r="BB392" i="20"/>
  <c r="BB365" i="20"/>
  <c r="AR407" i="20"/>
  <c r="AC492" i="20"/>
  <c r="AA356" i="20"/>
  <c r="AQ489" i="20"/>
  <c r="AQ488" i="20"/>
  <c r="AE395" i="20"/>
  <c r="AD438" i="20"/>
  <c r="AS383" i="20"/>
  <c r="AZ386" i="20"/>
  <c r="AP444" i="20"/>
  <c r="BC439" i="20"/>
  <c r="AZ406" i="20"/>
  <c r="AQ327" i="20"/>
  <c r="BD323" i="20"/>
  <c r="AK484" i="20"/>
  <c r="AE442" i="20"/>
  <c r="AA444" i="20"/>
  <c r="AF387" i="20"/>
  <c r="AK396" i="20"/>
  <c r="AE378" i="20"/>
  <c r="BI307" i="20"/>
  <c r="AQ472" i="20"/>
  <c r="AK388" i="20"/>
  <c r="AB402" i="20"/>
  <c r="AC415" i="20"/>
  <c r="AS357" i="20"/>
  <c r="BA414" i="20"/>
  <c r="BD467" i="20"/>
  <c r="BH391" i="20"/>
  <c r="AS414" i="20"/>
  <c r="AV306" i="20"/>
  <c r="AY376" i="20"/>
  <c r="AG412" i="20"/>
  <c r="AP396" i="20"/>
  <c r="Z395" i="20"/>
  <c r="AN326" i="20"/>
  <c r="Z335" i="20"/>
  <c r="AE488" i="20"/>
  <c r="BD391" i="20"/>
  <c r="BH431" i="20"/>
  <c r="BI403" i="20"/>
  <c r="AB360" i="20"/>
  <c r="BI442" i="20"/>
  <c r="BG410" i="20"/>
  <c r="AV418" i="20"/>
  <c r="AX415" i="20"/>
  <c r="BI472" i="20"/>
  <c r="AB357" i="20"/>
  <c r="AF472" i="20"/>
  <c r="BA337" i="20"/>
  <c r="AT409" i="20"/>
  <c r="AM423" i="20"/>
  <c r="AE391" i="20"/>
  <c r="AZ353" i="20"/>
  <c r="AL386" i="20"/>
  <c r="AR376" i="20"/>
  <c r="AT310" i="20"/>
  <c r="BF348" i="20"/>
  <c r="AL379" i="20"/>
  <c r="AC383" i="20"/>
  <c r="AH350" i="20"/>
  <c r="AZ410" i="20"/>
  <c r="AY469" i="20"/>
  <c r="AE419" i="20"/>
  <c r="AT386" i="20"/>
  <c r="AJ388" i="20"/>
  <c r="AV310" i="20"/>
  <c r="AE475" i="20"/>
  <c r="BG384" i="20"/>
  <c r="AM406" i="20"/>
  <c r="AU383" i="20"/>
  <c r="BG319" i="20"/>
  <c r="AA477" i="20"/>
  <c r="AC323" i="20"/>
  <c r="AD414" i="20"/>
  <c r="AJ353" i="20"/>
  <c r="AZ311" i="20"/>
  <c r="AV315" i="20"/>
  <c r="AT411" i="20"/>
  <c r="AM479" i="20"/>
  <c r="AO436" i="20"/>
  <c r="BD464" i="20"/>
  <c r="AJ414" i="20"/>
  <c r="AA407" i="20"/>
  <c r="AQ420" i="20"/>
  <c r="AN375" i="20"/>
  <c r="AI439" i="20"/>
  <c r="Z314" i="20"/>
  <c r="BF396" i="20"/>
  <c r="AT366" i="20"/>
  <c r="AH376" i="20"/>
  <c r="AA298" i="20"/>
  <c r="AF358" i="20"/>
  <c r="BB286" i="20"/>
  <c r="BD471" i="20"/>
  <c r="AG447" i="20"/>
  <c r="AM368" i="20"/>
  <c r="BI368" i="20"/>
  <c r="AQ415" i="20"/>
  <c r="AO366" i="20"/>
  <c r="AI360" i="20"/>
  <c r="AA396" i="20"/>
  <c r="Z367" i="20"/>
  <c r="BD375" i="20"/>
  <c r="BB379" i="20"/>
  <c r="AH461" i="20"/>
  <c r="BA360" i="20"/>
  <c r="AE367" i="20"/>
  <c r="AZ396" i="20"/>
  <c r="AQ455" i="20"/>
  <c r="BE441" i="20"/>
  <c r="AS488" i="20"/>
  <c r="BF407" i="20"/>
  <c r="AD423" i="20"/>
  <c r="BI445" i="20"/>
  <c r="AZ447" i="20"/>
  <c r="AH395" i="20"/>
  <c r="AS428" i="20"/>
  <c r="AJ464" i="20"/>
  <c r="AX459" i="20"/>
  <c r="BB410" i="20"/>
  <c r="AD405" i="20"/>
  <c r="BB468" i="20"/>
  <c r="AL468" i="20"/>
  <c r="BD379" i="20"/>
  <c r="BD348" i="20"/>
  <c r="AD395" i="20"/>
  <c r="BC479" i="20"/>
  <c r="Z469" i="20"/>
  <c r="AX376" i="20"/>
  <c r="AP440" i="20"/>
  <c r="AT380" i="20"/>
  <c r="AY420" i="20"/>
  <c r="AD476" i="20"/>
  <c r="AY481" i="20"/>
  <c r="AO438" i="20"/>
  <c r="AO419" i="20"/>
  <c r="AP383" i="20"/>
  <c r="AL409" i="20"/>
  <c r="AN299" i="20"/>
  <c r="AY489" i="20"/>
  <c r="BG457" i="20"/>
  <c r="BH446" i="20"/>
  <c r="AU379" i="20"/>
  <c r="AZ383" i="20"/>
  <c r="AY344" i="20"/>
  <c r="AS395" i="20"/>
  <c r="AS450" i="20"/>
  <c r="AF449" i="20"/>
  <c r="AY452" i="20"/>
  <c r="AY433" i="20"/>
  <c r="BI429" i="20"/>
  <c r="BG372" i="20"/>
  <c r="AL423" i="20"/>
  <c r="AF475" i="20"/>
  <c r="AY384" i="20"/>
  <c r="AZ375" i="20"/>
  <c r="BI414" i="20"/>
  <c r="Z312" i="20"/>
  <c r="AX314" i="20"/>
  <c r="AG393" i="20"/>
  <c r="AM342" i="20"/>
  <c r="AB283" i="20"/>
  <c r="Z324" i="20"/>
  <c r="BF473" i="20"/>
  <c r="AC419" i="20"/>
  <c r="AT373" i="20"/>
  <c r="AX368" i="20"/>
  <c r="AE330" i="20"/>
  <c r="AR384" i="20"/>
  <c r="Z380" i="20"/>
  <c r="AS423" i="20"/>
  <c r="AA346" i="20"/>
  <c r="AL402" i="20"/>
  <c r="AI364" i="20"/>
  <c r="AV367" i="20"/>
  <c r="AC387" i="20"/>
  <c r="AI366" i="20"/>
  <c r="AF388" i="20"/>
  <c r="BE415" i="20"/>
  <c r="BI380" i="20"/>
  <c r="Z388" i="20"/>
  <c r="AD346" i="20"/>
  <c r="Z322" i="20"/>
  <c r="BA424" i="20"/>
  <c r="AI369" i="20"/>
  <c r="AJ346" i="20"/>
  <c r="BF310" i="20"/>
  <c r="AM370" i="20"/>
  <c r="AM494" i="20"/>
  <c r="BD368" i="20"/>
  <c r="AU380" i="20"/>
  <c r="AU475" i="20"/>
  <c r="AA429" i="20"/>
  <c r="AF433" i="20"/>
  <c r="AU371" i="20"/>
  <c r="BH403" i="20"/>
  <c r="AE382" i="20"/>
  <c r="AQ302" i="20"/>
  <c r="BB362" i="20"/>
  <c r="BH346" i="20"/>
  <c r="AL390" i="20"/>
  <c r="AC345" i="20"/>
  <c r="BG371" i="20"/>
  <c r="AT378" i="20"/>
  <c r="AC388" i="20"/>
  <c r="AM388" i="20"/>
  <c r="BC442" i="20"/>
  <c r="BA399" i="20"/>
  <c r="BI349" i="20"/>
  <c r="AF375" i="20"/>
  <c r="AS360" i="20"/>
  <c r="BH345" i="20"/>
  <c r="BB354" i="20"/>
  <c r="BA500" i="20"/>
  <c r="AB411" i="20"/>
  <c r="AT402" i="20"/>
  <c r="AI411" i="20"/>
  <c r="AZ342" i="20"/>
  <c r="AX367" i="20"/>
  <c r="BG330" i="20"/>
  <c r="AD479" i="20"/>
  <c r="AX392" i="20"/>
  <c r="AZ387" i="20"/>
  <c r="AB384" i="20"/>
  <c r="AB346" i="20"/>
  <c r="AJ384" i="20"/>
  <c r="AI342" i="20"/>
  <c r="Z352" i="20"/>
  <c r="BD404" i="20"/>
  <c r="BA392" i="20"/>
  <c r="AQ441" i="20"/>
  <c r="AM439" i="20"/>
  <c r="BB380" i="20"/>
  <c r="BF371" i="20"/>
  <c r="AE310" i="20"/>
  <c r="AI407" i="20"/>
  <c r="BI484" i="20"/>
  <c r="AS384" i="20"/>
  <c r="AA415" i="20"/>
  <c r="AU476" i="20"/>
  <c r="AK447" i="20"/>
  <c r="AN465" i="20"/>
  <c r="AR467" i="20"/>
  <c r="AU435" i="20"/>
  <c r="AM354" i="20"/>
  <c r="AS407" i="20"/>
  <c r="AS495" i="20"/>
  <c r="AF395" i="20"/>
  <c r="Z474" i="20"/>
  <c r="AD428" i="20"/>
  <c r="Z436" i="20"/>
  <c r="AZ368" i="20"/>
  <c r="AZ362" i="20"/>
  <c r="AC475" i="20"/>
  <c r="BG442" i="20"/>
  <c r="AQ384" i="20"/>
  <c r="AD407" i="20"/>
  <c r="AD410" i="20"/>
  <c r="BF484" i="20"/>
  <c r="AW497" i="20"/>
  <c r="AY425" i="20"/>
  <c r="AZ402" i="20"/>
  <c r="AJ392" i="20"/>
  <c r="BH383" i="20"/>
  <c r="AO393" i="20"/>
  <c r="AT294" i="20"/>
  <c r="BG472" i="20"/>
  <c r="AQ411" i="20"/>
  <c r="BB414" i="20"/>
  <c r="AP425" i="20"/>
  <c r="AX388" i="20"/>
  <c r="BI352" i="20"/>
  <c r="AI465" i="20"/>
  <c r="AH444" i="20"/>
  <c r="AM480" i="20"/>
  <c r="AQ484" i="20"/>
  <c r="AV392" i="20"/>
  <c r="AP352" i="20"/>
  <c r="AL348" i="20"/>
  <c r="AN349" i="20"/>
  <c r="BI460" i="20"/>
  <c r="AL376" i="20"/>
  <c r="BI365" i="20"/>
  <c r="BI372" i="20"/>
  <c r="AO474" i="20"/>
  <c r="BB341" i="20"/>
  <c r="AV369" i="20"/>
  <c r="AB364" i="20"/>
  <c r="AO404" i="20"/>
  <c r="AR354" i="20"/>
  <c r="AA489" i="20"/>
  <c r="AG363" i="20"/>
  <c r="BF468" i="20"/>
  <c r="AI376" i="20"/>
  <c r="AQ437" i="20"/>
  <c r="BI395" i="20"/>
  <c r="AF360" i="20"/>
  <c r="AY346" i="20"/>
  <c r="AQ334" i="20"/>
  <c r="BD396" i="20"/>
  <c r="AA424" i="20"/>
  <c r="BI384" i="20"/>
  <c r="AK492" i="20"/>
  <c r="AJ428" i="20"/>
  <c r="AE364" i="20"/>
  <c r="AQ496" i="20"/>
  <c r="AL370" i="20"/>
  <c r="AT326" i="20"/>
  <c r="BA383" i="20"/>
  <c r="AA303" i="20"/>
  <c r="AJ410" i="20"/>
  <c r="AZ345" i="20"/>
  <c r="BG360" i="20"/>
  <c r="AZ334" i="20"/>
  <c r="AR368" i="20"/>
  <c r="BC445" i="20"/>
  <c r="AM433" i="20"/>
  <c r="AN387" i="20"/>
  <c r="BI413" i="20"/>
  <c r="BG379" i="20"/>
  <c r="AZ403" i="20"/>
  <c r="BB375" i="20"/>
  <c r="AN373" i="20"/>
  <c r="BI379" i="20"/>
  <c r="BI450" i="20"/>
  <c r="BE483" i="20"/>
  <c r="AB451" i="20"/>
  <c r="AW418" i="20"/>
  <c r="Z379" i="20"/>
  <c r="BG356" i="20"/>
  <c r="AV311" i="20"/>
  <c r="AO453" i="20"/>
  <c r="AF391" i="20"/>
  <c r="AT382" i="20"/>
  <c r="AA342" i="20"/>
  <c r="AJ379" i="20"/>
  <c r="BF358" i="20"/>
  <c r="Z368" i="20"/>
  <c r="AS368" i="20"/>
  <c r="AJ371" i="20"/>
  <c r="AE427" i="20"/>
  <c r="BF388" i="20"/>
  <c r="AC399" i="20"/>
  <c r="AP371" i="20"/>
  <c r="AO412" i="20"/>
  <c r="AJ446" i="20"/>
  <c r="BH283" i="20"/>
  <c r="AW486" i="20"/>
  <c r="BA475" i="20"/>
  <c r="AV444" i="20"/>
  <c r="AC344" i="20"/>
  <c r="AA368" i="20"/>
  <c r="Z366" i="20"/>
  <c r="BD298" i="20"/>
  <c r="AZ372" i="20"/>
  <c r="AX308" i="20"/>
  <c r="AN458" i="20"/>
  <c r="BF352" i="20"/>
  <c r="AG369" i="20"/>
  <c r="AQ407" i="20"/>
  <c r="AW389" i="20"/>
  <c r="AV323" i="20"/>
  <c r="AI476" i="20"/>
  <c r="BF483" i="20"/>
  <c r="AS380" i="20"/>
  <c r="BI475" i="20"/>
  <c r="AN483" i="20"/>
  <c r="AJ439" i="20"/>
  <c r="BG496" i="20"/>
  <c r="BA492" i="20"/>
  <c r="AZ420" i="20"/>
  <c r="BC437" i="20"/>
  <c r="AL360" i="20"/>
  <c r="AK463" i="20"/>
  <c r="AT413" i="20"/>
  <c r="AD415" i="20"/>
  <c r="AE406" i="20"/>
  <c r="AS396" i="20"/>
  <c r="AK407" i="20"/>
  <c r="AP360" i="20"/>
  <c r="BG471" i="20"/>
  <c r="AA457" i="20"/>
  <c r="BH402" i="20"/>
  <c r="AT446" i="20"/>
  <c r="BD444" i="20"/>
  <c r="AK414" i="20"/>
  <c r="AK467" i="20"/>
  <c r="AU403" i="20"/>
  <c r="AK395" i="20"/>
  <c r="BC374" i="20"/>
  <c r="AL342" i="20"/>
  <c r="BI399" i="20"/>
  <c r="AF366" i="20"/>
  <c r="AZ481" i="20"/>
  <c r="AR455" i="20"/>
  <c r="AE453" i="20"/>
  <c r="AX455" i="20"/>
  <c r="AA348" i="20"/>
  <c r="BA476" i="20"/>
  <c r="BG414" i="20"/>
  <c r="AP375" i="20"/>
  <c r="AV384" i="20"/>
  <c r="AH429" i="20"/>
  <c r="AT371" i="20"/>
  <c r="BB396" i="20"/>
  <c r="BD365" i="20"/>
  <c r="AE403" i="20"/>
  <c r="AC380" i="20"/>
  <c r="AB473" i="20"/>
  <c r="Z292" i="20"/>
  <c r="AO444" i="20"/>
  <c r="BH399" i="20"/>
  <c r="AT375" i="20"/>
  <c r="AR396" i="20"/>
  <c r="BH357" i="20"/>
  <c r="BI311" i="20"/>
  <c r="BH323" i="20"/>
  <c r="AQ481" i="20"/>
  <c r="BG415" i="20"/>
  <c r="AF405" i="20"/>
  <c r="BF368" i="20"/>
  <c r="AN399" i="20"/>
  <c r="BA384" i="20"/>
  <c r="AX324" i="20"/>
  <c r="AM382" i="20"/>
  <c r="BF284" i="20"/>
  <c r="BB346" i="20"/>
  <c r="AL345" i="20"/>
  <c r="AT344" i="20"/>
  <c r="AJ481" i="20"/>
  <c r="AS420" i="20"/>
  <c r="Z342" i="20"/>
  <c r="AE411" i="20"/>
  <c r="AV327" i="20"/>
  <c r="AE306" i="20"/>
  <c r="AV330" i="20"/>
  <c r="AN437" i="20"/>
  <c r="AC411" i="20"/>
  <c r="AD310" i="20"/>
  <c r="AM348" i="20"/>
  <c r="AJ383" i="20"/>
  <c r="BB445" i="20"/>
  <c r="BC415" i="20"/>
  <c r="AV407" i="20"/>
  <c r="AY369" i="20"/>
  <c r="AR358" i="20"/>
  <c r="AK356" i="20"/>
  <c r="BD356" i="20"/>
  <c r="AB350" i="20"/>
  <c r="AY392" i="20"/>
  <c r="BB360" i="20"/>
  <c r="BG493" i="20"/>
  <c r="AX360" i="20"/>
  <c r="AI420" i="20"/>
  <c r="BF380" i="20"/>
  <c r="BH349" i="20"/>
  <c r="AI350" i="20"/>
  <c r="BC337" i="20"/>
  <c r="BD388" i="20"/>
  <c r="AK372" i="20"/>
  <c r="BG429" i="20"/>
  <c r="Z362" i="20"/>
  <c r="AM350" i="20"/>
  <c r="BB353" i="20"/>
  <c r="AP318" i="20"/>
  <c r="BH424" i="20"/>
  <c r="AH362" i="20"/>
  <c r="BG396" i="20"/>
  <c r="AY352" i="20"/>
  <c r="AN352" i="20"/>
  <c r="AC371" i="20"/>
  <c r="AM367" i="20"/>
  <c r="AA360" i="20"/>
  <c r="AF322" i="20"/>
  <c r="AB394" i="20"/>
  <c r="AY411" i="20"/>
  <c r="AV414" i="20"/>
  <c r="BG391" i="20"/>
  <c r="AF409" i="20"/>
  <c r="BB350" i="20"/>
  <c r="AS424" i="20"/>
  <c r="AF338" i="20"/>
  <c r="AH318" i="20"/>
  <c r="BG364" i="20"/>
  <c r="AI368" i="20"/>
  <c r="AQ372" i="20"/>
  <c r="BH367" i="20"/>
  <c r="BG402" i="20"/>
  <c r="Z268" i="20"/>
  <c r="AQ459" i="20"/>
  <c r="BA456" i="20"/>
  <c r="BI479" i="20"/>
  <c r="Z482" i="20"/>
  <c r="AI424" i="20"/>
  <c r="AU402" i="20"/>
  <c r="BF474" i="20"/>
  <c r="AH399" i="20"/>
  <c r="AH415" i="20"/>
  <c r="AD413" i="20"/>
  <c r="AQ350" i="20"/>
  <c r="AL396" i="20"/>
  <c r="AN345" i="20"/>
  <c r="AB458" i="20"/>
  <c r="AL461" i="20"/>
  <c r="AD417" i="20"/>
  <c r="AH328" i="20"/>
  <c r="BB364" i="20"/>
  <c r="BH463" i="20"/>
  <c r="AS480" i="20"/>
  <c r="AL450" i="20"/>
  <c r="AJ411" i="20"/>
  <c r="BA410" i="20"/>
  <c r="AP387" i="20"/>
  <c r="AK440" i="20"/>
  <c r="AM379" i="20"/>
  <c r="BB344" i="20"/>
  <c r="AP380" i="20"/>
  <c r="AI429" i="20"/>
  <c r="AK364" i="20"/>
  <c r="AX354" i="20"/>
  <c r="AP469" i="20"/>
  <c r="BI495" i="20"/>
  <c r="AV366" i="20"/>
  <c r="AV460" i="20"/>
  <c r="AB460" i="20"/>
  <c r="AY450" i="20"/>
  <c r="AL429" i="20"/>
  <c r="BI371" i="20"/>
  <c r="AC471" i="20"/>
  <c r="BA423" i="20"/>
  <c r="AW490" i="20"/>
  <c r="BD387" i="20"/>
  <c r="BI396" i="20"/>
  <c r="AR382" i="20"/>
  <c r="BF446" i="20"/>
  <c r="AM402" i="20"/>
  <c r="AX464" i="20"/>
  <c r="AL391" i="20"/>
  <c r="BH350" i="20"/>
  <c r="AY368" i="20"/>
  <c r="AD365" i="20"/>
  <c r="AQ364" i="20"/>
  <c r="Z280" i="20"/>
  <c r="BD321" i="20"/>
  <c r="AE496" i="20"/>
  <c r="BB429" i="20"/>
  <c r="AE380" i="20"/>
  <c r="AW408" i="20"/>
  <c r="AA364" i="20"/>
  <c r="BC370" i="20"/>
  <c r="AA318" i="20"/>
  <c r="AB342" i="20"/>
  <c r="AE326" i="20"/>
  <c r="AU378" i="20"/>
  <c r="AQ298" i="20"/>
  <c r="AM371" i="20"/>
  <c r="AJ476" i="20"/>
  <c r="BB378" i="20"/>
  <c r="AF384" i="20"/>
  <c r="BC427" i="20"/>
  <c r="AL453" i="20"/>
  <c r="BC428" i="20"/>
  <c r="AJ375" i="20"/>
  <c r="BG435" i="20"/>
  <c r="Z396" i="20"/>
  <c r="AR365" i="20"/>
  <c r="AM413" i="20"/>
  <c r="AK360" i="20"/>
  <c r="BF360" i="20"/>
  <c r="BI405" i="20"/>
  <c r="BI378" i="20"/>
  <c r="BC395" i="20"/>
  <c r="AW381" i="20"/>
  <c r="AJ387" i="20"/>
  <c r="AI392" i="20"/>
  <c r="AY310" i="20"/>
  <c r="AF376" i="20"/>
  <c r="AK323" i="20"/>
  <c r="BH380" i="20"/>
  <c r="AD394" i="20"/>
  <c r="AS391" i="20"/>
  <c r="BG348" i="20"/>
  <c r="BF384" i="20"/>
  <c r="BC305" i="20"/>
  <c r="AV307" i="20"/>
  <c r="BC388" i="20"/>
  <c r="BA439" i="20"/>
  <c r="AS439" i="20"/>
  <c r="BH353" i="20"/>
  <c r="AM346" i="20"/>
  <c r="AH368" i="20"/>
  <c r="AU301" i="20"/>
  <c r="AD361" i="20"/>
  <c r="BG346" i="20"/>
  <c r="AZ376" i="20"/>
  <c r="AS365" i="20"/>
  <c r="AX371" i="20"/>
  <c r="BF344" i="20"/>
  <c r="Z328" i="20"/>
  <c r="BI314" i="20"/>
  <c r="AM391" i="20"/>
  <c r="AA467" i="20"/>
  <c r="AJ386" i="20"/>
  <c r="AN410" i="20"/>
  <c r="AY380" i="20"/>
  <c r="BE380" i="20"/>
  <c r="AN407" i="20"/>
  <c r="AM302" i="20"/>
  <c r="BF375" i="20"/>
  <c r="AM301" i="20"/>
  <c r="AC420" i="20"/>
  <c r="AH354" i="20"/>
  <c r="BG406" i="20"/>
  <c r="AR319" i="20"/>
  <c r="AK318" i="20"/>
  <c r="AI330" i="20"/>
  <c r="AZ378" i="20"/>
  <c r="AN409" i="20"/>
  <c r="AR388" i="20"/>
  <c r="BA391" i="20"/>
  <c r="AV345" i="20"/>
  <c r="BA402" i="20"/>
  <c r="AT394" i="20"/>
  <c r="AV365" i="20"/>
  <c r="AJ431" i="20"/>
  <c r="AO445" i="20"/>
  <c r="AQ450" i="20"/>
  <c r="AJ402" i="20"/>
  <c r="AV326" i="20"/>
  <c r="BA338" i="20"/>
  <c r="AZ384" i="20"/>
  <c r="AE409" i="20"/>
  <c r="AF367" i="20"/>
  <c r="AB287" i="20"/>
  <c r="BF417" i="20"/>
  <c r="BC420" i="20"/>
  <c r="AP308" i="20"/>
  <c r="AA324" i="20"/>
  <c r="AR410" i="20"/>
  <c r="BC444" i="20"/>
  <c r="BE403" i="20"/>
  <c r="AR349" i="20"/>
  <c r="AA299" i="20"/>
  <c r="BD344" i="20"/>
  <c r="BB459" i="20"/>
  <c r="AH320" i="20"/>
  <c r="BC322" i="20"/>
  <c r="AT314" i="20"/>
  <c r="AC319" i="20"/>
  <c r="AX312" i="20"/>
  <c r="AL374" i="20"/>
  <c r="AH234" i="20"/>
  <c r="AC337" i="20"/>
  <c r="AP230" i="20"/>
  <c r="AI352" i="20"/>
  <c r="AS344" i="20"/>
  <c r="BG447" i="20"/>
  <c r="AX310" i="20"/>
  <c r="BC423" i="20"/>
  <c r="BA341" i="20"/>
  <c r="AU442" i="20"/>
  <c r="BG365" i="20"/>
  <c r="AD352" i="20"/>
  <c r="BG327" i="20"/>
  <c r="AT342" i="20"/>
  <c r="AK326" i="20"/>
  <c r="BF314" i="20"/>
  <c r="AI415" i="20"/>
  <c r="AD345" i="20"/>
  <c r="AZ382" i="20"/>
  <c r="AG486" i="20"/>
  <c r="AE446" i="20"/>
  <c r="AN368" i="20"/>
  <c r="AQ497" i="20"/>
  <c r="AL357" i="20"/>
  <c r="AE379" i="20"/>
  <c r="AE444" i="20"/>
  <c r="BG367" i="20"/>
  <c r="BI402" i="20"/>
  <c r="AD371" i="20"/>
  <c r="AS500" i="20"/>
  <c r="AV368" i="20"/>
  <c r="AT387" i="20"/>
  <c r="BF346" i="20"/>
  <c r="BI439" i="20"/>
  <c r="AD314" i="20"/>
  <c r="AH392" i="20"/>
  <c r="AS345" i="20"/>
  <c r="AE322" i="20"/>
  <c r="AZ391" i="20"/>
  <c r="AF368" i="20"/>
  <c r="AK391" i="20"/>
  <c r="AP310" i="20"/>
  <c r="BF298" i="20"/>
  <c r="Z308" i="20"/>
  <c r="AZ350" i="20"/>
  <c r="BG345" i="20"/>
  <c r="AI356" i="20"/>
  <c r="AU342" i="20"/>
  <c r="AC379" i="20"/>
  <c r="BI353" i="20"/>
  <c r="AC291" i="20"/>
  <c r="BF251" i="20"/>
  <c r="AC275" i="20"/>
  <c r="BF243" i="20"/>
  <c r="AE338" i="20"/>
  <c r="AY396" i="20"/>
  <c r="BA353" i="20"/>
  <c r="BF464" i="20"/>
  <c r="AI388" i="20"/>
  <c r="AC318" i="20"/>
  <c r="BI375" i="20"/>
  <c r="Z339" i="20"/>
  <c r="AA366" i="20"/>
  <c r="AQ318" i="20"/>
  <c r="BE342" i="20"/>
  <c r="BG310" i="20"/>
  <c r="AB270" i="20"/>
  <c r="AD245" i="20"/>
  <c r="BC247" i="20"/>
  <c r="AJ238" i="20"/>
  <c r="AS372" i="20"/>
  <c r="Z338" i="20"/>
  <c r="AC384" i="20"/>
  <c r="AP395" i="20"/>
  <c r="AP358" i="20"/>
  <c r="BI338" i="20"/>
  <c r="BI455" i="20"/>
  <c r="AA392" i="20"/>
  <c r="BA318" i="20"/>
  <c r="BD385" i="20"/>
  <c r="AJ319" i="20"/>
  <c r="BI386" i="20"/>
  <c r="AL315" i="20"/>
  <c r="AS330" i="20"/>
  <c r="AY373" i="20"/>
  <c r="AY295" i="20"/>
  <c r="AP362" i="20"/>
  <c r="AX292" i="20"/>
  <c r="AT303" i="20"/>
  <c r="AN247" i="20"/>
  <c r="AT299" i="20"/>
  <c r="AH242" i="20"/>
  <c r="BB461" i="20"/>
  <c r="AP348" i="20"/>
  <c r="AQ310" i="20"/>
  <c r="AD350" i="20"/>
  <c r="AE342" i="20"/>
  <c r="AY334" i="20"/>
  <c r="BA349" i="20"/>
  <c r="AT282" i="20"/>
  <c r="AW397" i="20"/>
  <c r="AB267" i="20"/>
  <c r="BG350" i="20"/>
  <c r="AJ263" i="20"/>
  <c r="AZ365" i="20"/>
  <c r="AH262" i="20"/>
  <c r="AJ327" i="20"/>
  <c r="AE255" i="20"/>
  <c r="AE350" i="20"/>
  <c r="AN385" i="20"/>
  <c r="AN404" i="20"/>
  <c r="BD392" i="20"/>
  <c r="AJ372" i="20"/>
  <c r="AM318" i="20"/>
  <c r="AL294" i="20"/>
  <c r="AQ362" i="20"/>
  <c r="BH290" i="20"/>
  <c r="BI356" i="20"/>
  <c r="AF288" i="20"/>
  <c r="BG334" i="20"/>
  <c r="AQ235" i="20"/>
  <c r="AZ330" i="20"/>
  <c r="BG231" i="20"/>
  <c r="BE470" i="20"/>
  <c r="AK399" i="20"/>
  <c r="BF372" i="20"/>
  <c r="AB376" i="20"/>
  <c r="AV376" i="20"/>
  <c r="AT298" i="20"/>
  <c r="BG344" i="20"/>
  <c r="AI324" i="20"/>
  <c r="AK352" i="20"/>
  <c r="BC310" i="20"/>
  <c r="BG425" i="20"/>
  <c r="AC307" i="20"/>
  <c r="BA299" i="20"/>
  <c r="AM344" i="20"/>
  <c r="AH264" i="20"/>
  <c r="AA208" i="20"/>
  <c r="AY314" i="20"/>
  <c r="AM255" i="20"/>
  <c r="AJ350" i="20"/>
  <c r="AY268" i="20"/>
  <c r="AS496" i="20"/>
  <c r="AU428" i="20"/>
  <c r="AR330" i="20"/>
  <c r="AJ459" i="20"/>
  <c r="BB465" i="20"/>
  <c r="BI411" i="20"/>
  <c r="BD360" i="20"/>
  <c r="AK387" i="20"/>
  <c r="AH371" i="20"/>
  <c r="AG431" i="20"/>
  <c r="BD357" i="20"/>
  <c r="AZ371" i="20"/>
  <c r="Z399" i="20"/>
  <c r="AX344" i="20"/>
  <c r="AV464" i="20"/>
  <c r="AZ338" i="20"/>
  <c r="AB358" i="20"/>
  <c r="AI384" i="20"/>
  <c r="BI436" i="20"/>
  <c r="AQ307" i="20"/>
  <c r="AF369" i="20"/>
  <c r="BE368" i="20"/>
  <c r="AN276" i="20"/>
  <c r="AI348" i="20"/>
  <c r="AM352" i="20"/>
  <c r="AS375" i="20"/>
  <c r="AY360" i="20"/>
  <c r="AA295" i="20"/>
  <c r="AB361" i="20"/>
  <c r="AF414" i="20"/>
  <c r="AL318" i="20"/>
  <c r="BB318" i="20"/>
  <c r="AB243" i="20"/>
  <c r="BF316" i="20"/>
  <c r="AJ239" i="20"/>
  <c r="BB276" i="20"/>
  <c r="AC219" i="20"/>
  <c r="BF274" i="20"/>
  <c r="AC203" i="20"/>
  <c r="AM356" i="20"/>
  <c r="AK368" i="20"/>
  <c r="AE368" i="20"/>
  <c r="BH342" i="20"/>
  <c r="AH375" i="20"/>
  <c r="AI302" i="20"/>
  <c r="AV373" i="20"/>
  <c r="AJ345" i="20"/>
  <c r="AW347" i="20"/>
  <c r="AA259" i="20"/>
  <c r="AD337" i="20"/>
  <c r="AQ255" i="20"/>
  <c r="BI284" i="20"/>
  <c r="BC301" i="20"/>
  <c r="AE283" i="20"/>
  <c r="AW300" i="20"/>
  <c r="AJ407" i="20"/>
  <c r="AC341" i="20"/>
  <c r="BG373" i="20"/>
  <c r="AY356" i="20"/>
  <c r="AZ379" i="20"/>
  <c r="BD311" i="20"/>
  <c r="Z372" i="20"/>
  <c r="AT423" i="20"/>
  <c r="AX279" i="20"/>
  <c r="BD318" i="20"/>
  <c r="AP344" i="20"/>
  <c r="AY311" i="20"/>
  <c r="AD278" i="20"/>
  <c r="Z310" i="20"/>
  <c r="BH291" i="20"/>
  <c r="AN341" i="20"/>
  <c r="AH280" i="20"/>
  <c r="AE333" i="20"/>
  <c r="AB311" i="20"/>
  <c r="BC267" i="20"/>
  <c r="AF309" i="20"/>
  <c r="AC264" i="20"/>
  <c r="AT480" i="20"/>
  <c r="BB450" i="20"/>
  <c r="BE332" i="20"/>
  <c r="AP346" i="20"/>
  <c r="AF310" i="20"/>
  <c r="AU297" i="20"/>
  <c r="AR290" i="20"/>
  <c r="AV322" i="20"/>
  <c r="BH379" i="20"/>
  <c r="AL307" i="20"/>
  <c r="AH358" i="20"/>
  <c r="AL303" i="20"/>
  <c r="AC302" i="20"/>
  <c r="AR259" i="20"/>
  <c r="AU344" i="20"/>
  <c r="AF464" i="20"/>
  <c r="BF429" i="20"/>
  <c r="AB372" i="20"/>
  <c r="AM360" i="20"/>
  <c r="BG352" i="20"/>
  <c r="AY335" i="20"/>
  <c r="AZ274" i="20"/>
  <c r="AF302" i="20"/>
  <c r="AU452" i="20"/>
  <c r="BF340" i="20"/>
  <c r="BA451" i="20"/>
  <c r="AU333" i="20"/>
  <c r="BB307" i="20"/>
  <c r="AF279" i="20"/>
  <c r="BB303" i="20"/>
  <c r="AL276" i="20"/>
  <c r="AD382" i="20"/>
  <c r="AT346" i="20"/>
  <c r="AC322" i="20"/>
  <c r="BC344" i="20"/>
  <c r="BI303" i="20"/>
  <c r="AN310" i="20"/>
  <c r="AK338" i="20"/>
  <c r="Z275" i="20"/>
  <c r="AV317" i="20"/>
  <c r="AJ424" i="20"/>
  <c r="BH315" i="20"/>
  <c r="AL417" i="20"/>
  <c r="Z304" i="20"/>
  <c r="BB294" i="20"/>
  <c r="AQ373" i="20"/>
  <c r="AL337" i="20"/>
  <c r="BI306" i="20"/>
  <c r="BA436" i="20"/>
  <c r="AL367" i="20"/>
  <c r="BB463" i="20"/>
  <c r="BC378" i="20"/>
  <c r="AD375" i="20"/>
  <c r="BF456" i="20"/>
  <c r="AY364" i="20"/>
  <c r="AD419" i="20"/>
  <c r="AI315" i="20"/>
  <c r="AK410" i="20"/>
  <c r="AX429" i="20"/>
  <c r="AP376" i="20"/>
  <c r="BB357" i="20"/>
  <c r="BI360" i="20"/>
  <c r="AC349" i="20"/>
  <c r="AZ395" i="20"/>
  <c r="AL310" i="20"/>
  <c r="BA315" i="20"/>
  <c r="BI428" i="20"/>
  <c r="AY322" i="20"/>
  <c r="AN298" i="20"/>
  <c r="AI298" i="20"/>
  <c r="AE318" i="20"/>
  <c r="AV372" i="20"/>
  <c r="BD369" i="20"/>
  <c r="AN348" i="20"/>
  <c r="AK310" i="20"/>
  <c r="AM387" i="20"/>
  <c r="BH307" i="20"/>
  <c r="AP335" i="20"/>
  <c r="BI357" i="20"/>
  <c r="AJ349" i="20"/>
  <c r="BF235" i="20"/>
  <c r="AC365" i="20"/>
  <c r="AB230" i="20"/>
  <c r="AO253" i="20"/>
  <c r="AI284" i="20"/>
  <c r="AI244" i="20"/>
  <c r="AN251" i="20"/>
  <c r="BG387" i="20"/>
  <c r="BH460" i="20"/>
  <c r="BG302" i="20"/>
  <c r="AR361" i="20"/>
  <c r="AL442" i="20"/>
  <c r="AE317" i="20"/>
  <c r="AQ346" i="20"/>
  <c r="AU332" i="20"/>
  <c r="BF339" i="20"/>
  <c r="AK247" i="20"/>
  <c r="BI333" i="20"/>
  <c r="AY298" i="20"/>
  <c r="AL210" i="20"/>
  <c r="AX239" i="20"/>
  <c r="AT206" i="20"/>
  <c r="AL226" i="20"/>
  <c r="AD373" i="20"/>
  <c r="AY461" i="20"/>
  <c r="BB322" i="20"/>
  <c r="AN318" i="20"/>
  <c r="AI338" i="20"/>
  <c r="AC338" i="20"/>
  <c r="AA484" i="20"/>
  <c r="AA338" i="20"/>
  <c r="AK375" i="20"/>
  <c r="AK319" i="20"/>
  <c r="BG306" i="20"/>
  <c r="AC391" i="20"/>
  <c r="AL364" i="20"/>
  <c r="AA330" i="20"/>
  <c r="AJ338" i="20"/>
  <c r="AP292" i="20"/>
  <c r="BF331" i="20"/>
  <c r="BB290" i="20"/>
  <c r="AA282" i="20"/>
  <c r="Z294" i="20"/>
  <c r="BF294" i="20"/>
  <c r="AV287" i="20"/>
  <c r="BF442" i="20"/>
  <c r="AA388" i="20"/>
  <c r="AQ376" i="20"/>
  <c r="AS387" i="20"/>
  <c r="AA403" i="20"/>
  <c r="AF306" i="20"/>
  <c r="BC350" i="20"/>
  <c r="AL282" i="20"/>
  <c r="AI307" i="20"/>
  <c r="AB263" i="20"/>
  <c r="AU305" i="20"/>
  <c r="AZ303" i="20"/>
  <c r="AL272" i="20"/>
  <c r="AE298" i="20"/>
  <c r="AP270" i="20"/>
  <c r="AT401" i="20"/>
  <c r="AT379" i="20"/>
  <c r="BG340" i="20"/>
  <c r="AJ362" i="20"/>
  <c r="AN314" i="20"/>
  <c r="BD319" i="20"/>
  <c r="AM314" i="20"/>
  <c r="BD292" i="20"/>
  <c r="BD314" i="20"/>
  <c r="BF287" i="20"/>
  <c r="BD310" i="20"/>
  <c r="AJ286" i="20"/>
  <c r="BI322" i="20"/>
  <c r="AI260" i="20"/>
  <c r="AI319" i="20"/>
  <c r="AH251" i="20"/>
  <c r="AV387" i="20"/>
  <c r="BC379" i="20"/>
  <c r="AN405" i="20"/>
  <c r="AR298" i="20"/>
  <c r="BD309" i="20"/>
  <c r="AF284" i="20"/>
  <c r="AU387" i="20"/>
  <c r="AU318" i="20"/>
  <c r="BF302" i="20"/>
  <c r="BC306" i="20"/>
  <c r="AF299" i="20"/>
  <c r="AC303" i="20"/>
  <c r="AY459" i="20"/>
  <c r="BD393" i="20"/>
  <c r="BG395" i="20"/>
  <c r="AB362" i="20"/>
  <c r="AV352" i="20"/>
  <c r="AR303" i="20"/>
  <c r="Z290" i="20"/>
  <c r="BC383" i="20"/>
  <c r="BC364" i="20"/>
  <c r="BH476" i="20"/>
  <c r="BF488" i="20"/>
  <c r="AK429" i="20"/>
  <c r="AB429" i="20"/>
  <c r="AS348" i="20"/>
  <c r="BG338" i="20"/>
  <c r="AE358" i="20"/>
  <c r="AU362" i="20"/>
  <c r="BD423" i="20"/>
  <c r="BD352" i="20"/>
  <c r="AP324" i="20"/>
  <c r="AO355" i="20"/>
  <c r="BD452" i="20"/>
  <c r="AI303" i="20"/>
  <c r="Z318" i="20"/>
  <c r="AU352" i="20"/>
  <c r="AL354" i="20"/>
  <c r="AT399" i="20"/>
  <c r="AS299" i="20"/>
  <c r="AA315" i="20"/>
  <c r="AC442" i="20"/>
  <c r="AS349" i="20"/>
  <c r="BG388" i="20"/>
  <c r="BI388" i="20"/>
  <c r="AD390" i="20"/>
  <c r="BI337" i="20"/>
  <c r="Z334" i="20"/>
  <c r="BA327" i="20"/>
  <c r="AM429" i="20"/>
  <c r="AT318" i="20"/>
  <c r="AB456" i="20"/>
  <c r="AX316" i="20"/>
  <c r="AB386" i="20"/>
  <c r="AH282" i="20"/>
  <c r="AU384" i="20"/>
  <c r="AN279" i="20"/>
  <c r="AN360" i="20"/>
  <c r="AH388" i="20"/>
  <c r="AO385" i="20"/>
  <c r="AM411" i="20"/>
  <c r="AF314" i="20"/>
  <c r="AJ376" i="20"/>
  <c r="AI373" i="20"/>
  <c r="AD360" i="20"/>
  <c r="AW369" i="20"/>
  <c r="BE346" i="20"/>
  <c r="BI364" i="20"/>
  <c r="AX335" i="20"/>
  <c r="AE346" i="20"/>
  <c r="BA298" i="20"/>
  <c r="BD419" i="20"/>
  <c r="AS288" i="20"/>
  <c r="AT340" i="20"/>
  <c r="AU392" i="20"/>
  <c r="AC376" i="20"/>
  <c r="AN435" i="20"/>
  <c r="BA303" i="20"/>
  <c r="BI387" i="20"/>
  <c r="BD307" i="20"/>
  <c r="BI483" i="20"/>
  <c r="AC396" i="20"/>
  <c r="AX372" i="20"/>
  <c r="AB382" i="20"/>
  <c r="AA302" i="20"/>
  <c r="AH284" i="20"/>
  <c r="BG380" i="20"/>
  <c r="Z306" i="20"/>
  <c r="AN323" i="20"/>
  <c r="AN284" i="20"/>
  <c r="AV319" i="20"/>
  <c r="AR278" i="20"/>
  <c r="AF264" i="20"/>
  <c r="AL216" i="20"/>
  <c r="AV256" i="20"/>
  <c r="AL208" i="20"/>
  <c r="AL438" i="20"/>
  <c r="AN365" i="20"/>
  <c r="AK383" i="20"/>
  <c r="AJ365" i="20"/>
  <c r="BE366" i="20"/>
  <c r="AV295" i="20"/>
  <c r="AV348" i="20"/>
  <c r="AT315" i="20"/>
  <c r="AP400" i="20"/>
  <c r="AI278" i="20"/>
  <c r="AS338" i="20"/>
  <c r="AQ299" i="20"/>
  <c r="BC242" i="20"/>
  <c r="AR234" i="20"/>
  <c r="AF224" i="20"/>
  <c r="AJ378" i="20"/>
  <c r="BB406" i="20"/>
  <c r="AU322" i="20"/>
  <c r="AV355" i="20"/>
  <c r="BI299" i="20"/>
  <c r="BH263" i="20"/>
  <c r="AC483" i="20"/>
  <c r="BE359" i="20"/>
  <c r="AQ322" i="20"/>
  <c r="AC333" i="20"/>
  <c r="BG314" i="20"/>
  <c r="AQ328" i="20"/>
  <c r="BF280" i="20"/>
  <c r="AU472" i="20"/>
  <c r="BF480" i="20"/>
  <c r="BD395" i="20"/>
  <c r="AY496" i="20"/>
  <c r="AZ464" i="20"/>
  <c r="AK428" i="20"/>
  <c r="AB307" i="20"/>
  <c r="BD302" i="20"/>
  <c r="AY465" i="20"/>
  <c r="AQ356" i="20"/>
  <c r="BH386" i="20"/>
  <c r="BE392" i="20"/>
  <c r="AR414" i="20"/>
  <c r="AV318" i="20"/>
  <c r="BB455" i="20"/>
  <c r="BI361" i="20"/>
  <c r="Z350" i="20"/>
  <c r="BH327" i="20"/>
  <c r="BD347" i="20"/>
  <c r="AX348" i="20"/>
  <c r="AJ358" i="20"/>
  <c r="AP306" i="20"/>
  <c r="AR446" i="20"/>
  <c r="AG332" i="20"/>
  <c r="BG353" i="20"/>
  <c r="AN356" i="20"/>
  <c r="AF364" i="20"/>
  <c r="AU382" i="20"/>
  <c r="AW363" i="20"/>
  <c r="AZ414" i="20"/>
  <c r="BI409" i="20"/>
  <c r="BG358" i="20"/>
  <c r="BB374" i="20"/>
  <c r="AJ391" i="20"/>
  <c r="AE352" i="20"/>
  <c r="BE292" i="20"/>
  <c r="BF342" i="20"/>
  <c r="AO261" i="20"/>
  <c r="BB446" i="20"/>
  <c r="AC306" i="20"/>
  <c r="AB365" i="20"/>
  <c r="BB369" i="20"/>
  <c r="AU418" i="20"/>
  <c r="AH348" i="20"/>
  <c r="AK314" i="20"/>
  <c r="AT352" i="20"/>
  <c r="AI447" i="20"/>
  <c r="AL333" i="20"/>
  <c r="AE435" i="20"/>
  <c r="AQ326" i="20"/>
  <c r="AI331" i="20"/>
  <c r="AX216" i="20"/>
  <c r="BI326" i="20"/>
  <c r="BF212" i="20"/>
  <c r="BE449" i="20"/>
  <c r="AO331" i="20"/>
  <c r="AH372" i="20"/>
  <c r="AB380" i="20"/>
  <c r="AH344" i="20"/>
  <c r="AF330" i="20"/>
  <c r="AB322" i="20"/>
  <c r="AQ444" i="20"/>
  <c r="AM326" i="20"/>
  <c r="AC368" i="20"/>
  <c r="AK367" i="20"/>
  <c r="AY372" i="20"/>
  <c r="AM332" i="20"/>
  <c r="BG375" i="20"/>
  <c r="AF301" i="20"/>
  <c r="AH304" i="20"/>
  <c r="AF251" i="20"/>
  <c r="AG297" i="20"/>
  <c r="BF242" i="20"/>
  <c r="AB239" i="20"/>
  <c r="AD242" i="20"/>
  <c r="AJ235" i="20"/>
  <c r="BB230" i="20"/>
  <c r="AY444" i="20"/>
  <c r="AZ287" i="20"/>
  <c r="BB352" i="20"/>
  <c r="AI358" i="20"/>
  <c r="BA357" i="20"/>
  <c r="AJ367" i="20"/>
  <c r="AD362" i="20"/>
  <c r="AL278" i="20"/>
  <c r="BB278" i="20"/>
  <c r="BD263" i="20"/>
  <c r="AR267" i="20"/>
  <c r="BC255" i="20"/>
  <c r="AI255" i="20"/>
  <c r="BC286" i="20"/>
  <c r="AY251" i="20"/>
  <c r="BF383" i="20"/>
  <c r="AC410" i="20"/>
  <c r="BG376" i="20"/>
  <c r="AC334" i="20"/>
  <c r="BD366" i="20"/>
  <c r="AS327" i="20"/>
  <c r="AH346" i="20"/>
  <c r="AV292" i="20"/>
  <c r="AZ291" i="20"/>
  <c r="AB286" i="20"/>
  <c r="BF288" i="20"/>
  <c r="AH283" i="20"/>
  <c r="AM263" i="20"/>
  <c r="AI243" i="20"/>
  <c r="AX298" i="20"/>
  <c r="BA234" i="20"/>
  <c r="AT428" i="20"/>
  <c r="AJ356" i="20"/>
  <c r="AC436" i="20"/>
  <c r="BH356" i="20"/>
  <c r="AZ307" i="20"/>
  <c r="AI396" i="20"/>
  <c r="AG425" i="20"/>
  <c r="AU314" i="20"/>
  <c r="BC318" i="20"/>
  <c r="BI288" i="20"/>
  <c r="AC315" i="20"/>
  <c r="AE287" i="20"/>
  <c r="AF348" i="20"/>
  <c r="AB271" i="20"/>
  <c r="AI380" i="20"/>
  <c r="AI292" i="20"/>
  <c r="AA243" i="20"/>
  <c r="BE417" i="20"/>
  <c r="AP294" i="20"/>
  <c r="BB415" i="20"/>
  <c r="AZ411" i="20"/>
  <c r="BH390" i="20"/>
  <c r="BB442" i="20"/>
  <c r="AS399" i="20"/>
  <c r="BC429" i="20"/>
  <c r="BF392" i="20"/>
  <c r="AR387" i="20"/>
  <c r="BE455" i="20"/>
  <c r="BC495" i="20"/>
  <c r="AE396" i="20"/>
  <c r="AZ399" i="20"/>
  <c r="AM394" i="20"/>
  <c r="BA307" i="20"/>
  <c r="AE394" i="20"/>
  <c r="AU346" i="20"/>
  <c r="AA411" i="20"/>
  <c r="AD342" i="20"/>
  <c r="AS475" i="20"/>
  <c r="AU419" i="20"/>
  <c r="BB383" i="20"/>
  <c r="AX395" i="20"/>
  <c r="AM399" i="20"/>
  <c r="AP356" i="20"/>
  <c r="BB349" i="20"/>
  <c r="AL428" i="20"/>
  <c r="BD327" i="20"/>
  <c r="AI354" i="20"/>
  <c r="BH338" i="20"/>
  <c r="AP320" i="20"/>
  <c r="AT427" i="20"/>
  <c r="AP316" i="20"/>
  <c r="AM395" i="20"/>
  <c r="BB314" i="20"/>
  <c r="AR263" i="20"/>
  <c r="AL242" i="20"/>
  <c r="BB306" i="20"/>
  <c r="AT238" i="20"/>
  <c r="AC499" i="20"/>
  <c r="AX342" i="20"/>
  <c r="AA306" i="20"/>
  <c r="AZ392" i="20"/>
  <c r="AY307" i="20"/>
  <c r="AN317" i="20"/>
  <c r="AI335" i="20"/>
  <c r="BB366" i="20"/>
  <c r="BA375" i="20"/>
  <c r="BA334" i="20"/>
  <c r="AE371" i="20"/>
  <c r="AB330" i="20"/>
  <c r="Z392" i="20"/>
  <c r="AS258" i="20"/>
  <c r="AS406" i="20"/>
  <c r="BI254" i="20"/>
  <c r="AD392" i="20"/>
  <c r="AT350" i="20"/>
  <c r="AB323" i="20"/>
  <c r="AU390" i="20"/>
  <c r="AV314" i="20"/>
  <c r="AJ298" i="20"/>
  <c r="BD303" i="20"/>
  <c r="AZ358" i="20"/>
  <c r="AY424" i="20"/>
  <c r="AS318" i="20"/>
  <c r="BD345" i="20"/>
  <c r="AU354" i="20"/>
  <c r="Z284" i="20"/>
  <c r="AD298" i="20"/>
  <c r="Z302" i="20"/>
  <c r="AH306" i="20"/>
  <c r="AJ278" i="20"/>
  <c r="AP302" i="20"/>
  <c r="AH271" i="20"/>
  <c r="BD228" i="20"/>
  <c r="BD224" i="20"/>
  <c r="BD220" i="20"/>
  <c r="BC411" i="20"/>
  <c r="AF422" i="20"/>
  <c r="Z470" i="20"/>
  <c r="AY302" i="20"/>
  <c r="BH311" i="20"/>
  <c r="BE354" i="20"/>
  <c r="AK295" i="20"/>
  <c r="AN357" i="20"/>
  <c r="AL311" i="20"/>
  <c r="BB315" i="20"/>
  <c r="BB298" i="20"/>
  <c r="BB311" i="20"/>
  <c r="AE424" i="20"/>
  <c r="AN240" i="20"/>
  <c r="AQ451" i="20"/>
  <c r="AZ234" i="20"/>
  <c r="BE425" i="20"/>
  <c r="AY388" i="20"/>
  <c r="AB345" i="20"/>
  <c r="AB366" i="20"/>
  <c r="AZ357" i="20"/>
  <c r="BD276" i="20"/>
  <c r="BH361" i="20"/>
  <c r="AY350" i="20"/>
  <c r="AF298" i="20"/>
  <c r="BD279" i="20"/>
  <c r="AE360" i="20"/>
  <c r="Z278" i="20"/>
  <c r="BD326" i="20"/>
  <c r="Z255" i="20"/>
  <c r="AU364" i="20"/>
  <c r="BF247" i="20"/>
  <c r="BB437" i="20"/>
  <c r="BI327" i="20"/>
  <c r="AS319" i="20"/>
  <c r="AS310" i="20"/>
  <c r="BE358" i="20"/>
  <c r="AX358" i="20"/>
  <c r="BG331" i="20"/>
  <c r="BF271" i="20"/>
  <c r="AN272" i="20"/>
  <c r="AL214" i="20"/>
  <c r="BE327" i="20"/>
  <c r="AT210" i="20"/>
  <c r="AR356" i="20"/>
  <c r="AQ352" i="20"/>
  <c r="AE297" i="20"/>
  <c r="Z264" i="20"/>
  <c r="AS472" i="20"/>
  <c r="AK411" i="20"/>
  <c r="AD376" i="20"/>
  <c r="BC348" i="20"/>
  <c r="AN353" i="20"/>
  <c r="BH394" i="20"/>
  <c r="BH334" i="20"/>
  <c r="AY323" i="20"/>
  <c r="AE388" i="20"/>
  <c r="AQ342" i="20"/>
  <c r="BF463" i="20"/>
  <c r="AK322" i="20"/>
  <c r="BC338" i="20"/>
  <c r="AH308" i="20"/>
  <c r="AY467" i="20"/>
  <c r="AV302" i="20"/>
  <c r="AO363" i="20"/>
  <c r="AX302" i="20"/>
  <c r="AX364" i="20"/>
  <c r="AO377" i="20"/>
  <c r="BA371" i="20"/>
  <c r="AP279" i="20"/>
  <c r="AM459" i="20"/>
  <c r="AL406" i="20"/>
  <c r="AQ339" i="20"/>
  <c r="AZ366" i="20"/>
  <c r="AB298" i="20"/>
  <c r="AE302" i="20"/>
  <c r="AV344" i="20"/>
  <c r="BI344" i="20"/>
  <c r="AY339" i="20"/>
  <c r="BD389" i="20"/>
  <c r="BC333" i="20"/>
  <c r="Z346" i="20"/>
  <c r="AQ306" i="20"/>
  <c r="AP300" i="20"/>
  <c r="BG298" i="20"/>
  <c r="AB297" i="20"/>
  <c r="AB424" i="20"/>
  <c r="AT337" i="20"/>
  <c r="AQ324" i="20"/>
  <c r="BA372" i="20"/>
  <c r="BH286" i="20"/>
  <c r="AT322" i="20"/>
  <c r="BI310" i="20"/>
  <c r="Z344" i="20"/>
  <c r="AS315" i="20"/>
  <c r="AI326" i="20"/>
  <c r="BA311" i="20"/>
  <c r="AY318" i="20"/>
  <c r="AL299" i="20"/>
  <c r="BF290" i="20"/>
  <c r="AL401" i="20"/>
  <c r="AD288" i="20"/>
  <c r="BH378" i="20"/>
  <c r="BB411" i="20"/>
  <c r="AJ287" i="20"/>
  <c r="AF307" i="20"/>
  <c r="BH354" i="20"/>
  <c r="AT377" i="20"/>
  <c r="AZ299" i="20"/>
  <c r="AE354" i="20"/>
  <c r="BE384" i="20"/>
  <c r="AV361" i="20"/>
  <c r="BD325" i="20"/>
  <c r="AR350" i="20"/>
  <c r="AN322" i="20"/>
  <c r="BG349" i="20"/>
  <c r="BC387" i="20"/>
  <c r="BH303" i="20"/>
  <c r="AS376" i="20"/>
  <c r="BI295" i="20"/>
  <c r="BA345" i="20"/>
  <c r="AL246" i="20"/>
  <c r="BC335" i="20"/>
  <c r="AT242" i="20"/>
  <c r="AH335" i="20"/>
  <c r="BB384" i="20"/>
  <c r="BA361" i="20"/>
  <c r="AE362" i="20"/>
  <c r="AS467" i="20"/>
  <c r="AI372" i="20"/>
  <c r="AY358" i="20"/>
  <c r="AC310" i="20"/>
  <c r="AE366" i="20"/>
  <c r="AT278" i="20"/>
  <c r="AH364" i="20"/>
  <c r="AJ267" i="20"/>
  <c r="BC339" i="20"/>
  <c r="AO262" i="20"/>
  <c r="AK333" i="20"/>
  <c r="BA258" i="20"/>
  <c r="AV409" i="20"/>
  <c r="BD373" i="20"/>
  <c r="AK357" i="20"/>
  <c r="AA334" i="20"/>
  <c r="AT348" i="20"/>
  <c r="AM322" i="20"/>
  <c r="AV299" i="20"/>
  <c r="AZ290" i="20"/>
  <c r="Z291" i="20"/>
  <c r="AN264" i="20"/>
  <c r="AN288" i="20"/>
  <c r="AU254" i="20"/>
  <c r="AK291" i="20"/>
  <c r="BC304" i="20"/>
  <c r="AM278" i="20"/>
  <c r="AV284" i="20"/>
  <c r="BB394" i="20"/>
  <c r="AZ380" i="20"/>
  <c r="BD371" i="20"/>
  <c r="AV288" i="20"/>
  <c r="AU350" i="20"/>
  <c r="AX384" i="20"/>
  <c r="AX306" i="20"/>
  <c r="AE441" i="20"/>
  <c r="BC314" i="20"/>
  <c r="AI435" i="20"/>
  <c r="AC311" i="20"/>
  <c r="BC371" i="20"/>
  <c r="AF365" i="20"/>
  <c r="Z348" i="20"/>
  <c r="AB264" i="20"/>
  <c r="AH202" i="20"/>
  <c r="BE284" i="20"/>
  <c r="AE305" i="20"/>
  <c r="BH259" i="20"/>
  <c r="AY276" i="20"/>
  <c r="AO332" i="20"/>
  <c r="AF327" i="20"/>
  <c r="AX275" i="20"/>
  <c r="AR334" i="20"/>
  <c r="AN297" i="20"/>
  <c r="AT407" i="20"/>
  <c r="AX264" i="20"/>
  <c r="BF354" i="20"/>
  <c r="AR390" i="20"/>
  <c r="BG295" i="20"/>
  <c r="AV232" i="20"/>
  <c r="BI283" i="20"/>
  <c r="AL382" i="20"/>
  <c r="AV291" i="20"/>
  <c r="AQ368" i="20"/>
  <c r="Z270" i="20"/>
  <c r="BB337" i="20"/>
  <c r="AF305" i="20"/>
  <c r="BI325" i="20"/>
  <c r="BD313" i="20"/>
  <c r="AX331" i="20"/>
  <c r="BB282" i="20"/>
  <c r="AC298" i="20"/>
  <c r="BB234" i="20"/>
  <c r="AF239" i="20"/>
  <c r="AF228" i="20"/>
  <c r="AP224" i="20"/>
  <c r="BF264" i="20"/>
  <c r="AS255" i="20"/>
  <c r="AH204" i="20"/>
  <c r="BG242" i="20"/>
  <c r="AY319" i="20"/>
  <c r="AX328" i="20"/>
  <c r="AV268" i="20"/>
  <c r="AS228" i="20"/>
  <c r="BB202" i="20"/>
  <c r="AD353" i="20"/>
  <c r="AY247" i="20"/>
  <c r="AN363" i="20"/>
  <c r="AS275" i="20"/>
  <c r="BC298" i="20"/>
  <c r="BE323" i="20"/>
  <c r="AX282" i="20"/>
  <c r="AI226" i="20"/>
  <c r="AX267" i="20"/>
  <c r="BA275" i="20"/>
  <c r="AE226" i="20"/>
  <c r="AX320" i="20"/>
  <c r="AU309" i="20"/>
  <c r="BE310" i="20"/>
  <c r="BF322" i="20"/>
  <c r="BC274" i="20"/>
  <c r="BF220" i="20"/>
  <c r="AU258" i="20"/>
  <c r="AM254" i="20"/>
  <c r="Z259" i="20"/>
  <c r="BF260" i="20"/>
  <c r="AT403" i="20"/>
  <c r="AU356" i="20"/>
  <c r="BG315" i="20"/>
  <c r="BA387" i="20"/>
  <c r="AK288" i="20"/>
  <c r="BD232" i="20"/>
  <c r="BD212" i="20"/>
  <c r="AY328" i="20"/>
  <c r="AX234" i="20"/>
  <c r="AN287" i="20"/>
  <c r="BD267" i="20"/>
  <c r="AM283" i="20"/>
  <c r="AM282" i="20"/>
  <c r="AL254" i="20"/>
  <c r="AT200" i="20"/>
  <c r="BE235" i="20"/>
  <c r="AN216" i="20"/>
  <c r="AX270" i="20"/>
  <c r="AD322" i="20"/>
  <c r="AC356" i="20"/>
  <c r="AE239" i="20"/>
  <c r="AI327" i="20"/>
  <c r="AA255" i="20"/>
  <c r="AB314" i="20"/>
  <c r="AR247" i="20"/>
  <c r="AD295" i="20"/>
  <c r="BA208" i="20"/>
  <c r="AQ335" i="20"/>
  <c r="BH220" i="20"/>
  <c r="AU284" i="20"/>
  <c r="BG230" i="20"/>
  <c r="AT233" i="20"/>
  <c r="AH259" i="20"/>
  <c r="AB247" i="20"/>
  <c r="AC375" i="20"/>
  <c r="AJ334" i="20"/>
  <c r="AA362" i="20"/>
  <c r="BB299" i="20"/>
  <c r="AP274" i="20"/>
  <c r="AO269" i="20"/>
  <c r="BI334" i="20"/>
  <c r="BH483" i="20"/>
  <c r="AD358" i="20"/>
  <c r="AZ407" i="20"/>
  <c r="AK371" i="20"/>
  <c r="AZ450" i="20"/>
  <c r="BE351" i="20"/>
  <c r="AZ319" i="20"/>
  <c r="BH415" i="20"/>
  <c r="BE314" i="20"/>
  <c r="AL424" i="20"/>
  <c r="AH292" i="20"/>
  <c r="AA310" i="20"/>
  <c r="BD315" i="20"/>
  <c r="AS283" i="20"/>
  <c r="AZ327" i="20"/>
  <c r="Z228" i="20"/>
  <c r="AR291" i="20"/>
  <c r="AH384" i="20"/>
  <c r="AD401" i="20"/>
  <c r="AX380" i="20"/>
  <c r="AX322" i="20"/>
  <c r="AT364" i="20"/>
  <c r="BF318" i="20"/>
  <c r="AU288" i="20"/>
  <c r="AH270" i="20"/>
  <c r="AB375" i="20"/>
  <c r="BD271" i="20"/>
  <c r="AL346" i="20"/>
  <c r="BA264" i="20"/>
  <c r="BF306" i="20"/>
  <c r="BH251" i="20"/>
  <c r="BB371" i="20"/>
  <c r="AU429" i="20"/>
  <c r="AI247" i="20"/>
  <c r="AT405" i="20"/>
  <c r="BA284" i="20"/>
  <c r="AP339" i="20"/>
  <c r="AN283" i="20"/>
  <c r="BA263" i="20"/>
  <c r="AY222" i="20"/>
  <c r="BB206" i="20"/>
  <c r="AI240" i="20"/>
  <c r="AP255" i="20"/>
  <c r="AC287" i="20"/>
  <c r="AJ255" i="20"/>
  <c r="AN252" i="20"/>
  <c r="BC384" i="20"/>
  <c r="AS314" i="20"/>
  <c r="AY303" i="20"/>
  <c r="BF364" i="20"/>
  <c r="AT356" i="20"/>
  <c r="BC328" i="20"/>
  <c r="BH255" i="20"/>
  <c r="BC362" i="20"/>
  <c r="AD262" i="20"/>
  <c r="BD466" i="20"/>
  <c r="AQ288" i="20"/>
  <c r="AK315" i="20"/>
  <c r="BA242" i="20"/>
  <c r="AA376" i="20"/>
  <c r="AF361" i="20"/>
  <c r="AD299" i="20"/>
  <c r="BD416" i="20"/>
  <c r="BB238" i="20"/>
  <c r="AI334" i="20"/>
  <c r="AB288" i="20"/>
  <c r="AP202" i="20"/>
  <c r="AI272" i="20"/>
  <c r="BD260" i="20"/>
  <c r="AC204" i="20"/>
  <c r="AR283" i="20"/>
  <c r="AW233" i="20"/>
  <c r="BF228" i="20"/>
  <c r="BH203" i="20"/>
  <c r="AV275" i="20"/>
  <c r="AR372" i="20"/>
  <c r="AI322" i="20"/>
  <c r="AB250" i="20"/>
  <c r="BF326" i="20"/>
  <c r="AH294" i="20"/>
  <c r="BC316" i="20"/>
  <c r="AR243" i="20"/>
  <c r="BI242" i="20"/>
  <c r="AP322" i="20"/>
  <c r="AU274" i="20"/>
  <c r="AT292" i="20"/>
  <c r="BB269" i="20"/>
  <c r="AA224" i="20"/>
  <c r="AU200" i="20"/>
  <c r="AX230" i="20"/>
  <c r="AY330" i="20"/>
  <c r="BD351" i="20"/>
  <c r="BF328" i="20"/>
  <c r="AY306" i="20"/>
  <c r="BG303" i="20"/>
  <c r="AE242" i="20"/>
  <c r="AN355" i="20"/>
  <c r="AY399" i="20"/>
  <c r="AB310" i="20"/>
  <c r="AR383" i="20"/>
  <c r="BE298" i="20"/>
  <c r="AQ354" i="20"/>
  <c r="BF286" i="20"/>
  <c r="AZ259" i="20"/>
  <c r="AM225" i="20"/>
  <c r="AA311" i="20"/>
  <c r="AH310" i="20"/>
  <c r="AK259" i="20"/>
  <c r="BC230" i="20"/>
  <c r="BC206" i="20"/>
  <c r="BC210" i="20"/>
  <c r="BF279" i="20"/>
  <c r="AU222" i="20"/>
  <c r="AK283" i="20"/>
  <c r="BG240" i="20"/>
  <c r="BH242" i="20"/>
  <c r="BF202" i="20"/>
  <c r="AJ268" i="20"/>
  <c r="BE261" i="20"/>
  <c r="AD205" i="20"/>
  <c r="BH254" i="20"/>
  <c r="AB315" i="20"/>
  <c r="BG256" i="20"/>
  <c r="AK220" i="20"/>
  <c r="AV212" i="20"/>
  <c r="BF204" i="20"/>
  <c r="AQ218" i="20"/>
  <c r="AU266" i="20"/>
  <c r="AB477" i="20"/>
  <c r="AH302" i="20"/>
  <c r="AW431" i="20"/>
  <c r="AT311" i="20"/>
  <c r="BD401" i="20"/>
  <c r="AC403" i="20"/>
  <c r="BG284" i="20"/>
  <c r="AB356" i="20"/>
  <c r="BH274" i="20"/>
  <c r="BH384" i="20"/>
  <c r="AB290" i="20"/>
  <c r="AK365" i="20"/>
  <c r="AS302" i="20"/>
  <c r="AR255" i="20"/>
  <c r="AB282" i="20"/>
  <c r="AA276" i="20"/>
  <c r="AQ338" i="20"/>
  <c r="AE337" i="20"/>
  <c r="AI318" i="20"/>
  <c r="BI330" i="20"/>
  <c r="AQ315" i="20"/>
  <c r="AX294" i="20"/>
  <c r="AB353" i="20"/>
  <c r="AK287" i="20"/>
  <c r="AH228" i="20"/>
  <c r="AC330" i="20"/>
  <c r="AY232" i="20"/>
  <c r="AD294" i="20"/>
  <c r="AU348" i="20"/>
  <c r="BE436" i="20"/>
  <c r="AS326" i="20"/>
  <c r="AQ442" i="20"/>
  <c r="AL369" i="20"/>
  <c r="BF278" i="20"/>
  <c r="AA307" i="20"/>
  <c r="AS334" i="20"/>
  <c r="AS323" i="20"/>
  <c r="BF300" i="20"/>
  <c r="AE263" i="20"/>
  <c r="AM288" i="20"/>
  <c r="AL250" i="20"/>
  <c r="BH299" i="20"/>
  <c r="BE262" i="20"/>
  <c r="BG200" i="20"/>
  <c r="BG259" i="20"/>
  <c r="BI231" i="20"/>
  <c r="AD368" i="20"/>
  <c r="AF372" i="20"/>
  <c r="AO347" i="20"/>
  <c r="BF238" i="20"/>
  <c r="AJ290" i="20"/>
  <c r="BG307" i="20"/>
  <c r="AA260" i="20"/>
  <c r="BF283" i="20"/>
  <c r="AD274" i="20"/>
  <c r="AR353" i="20"/>
  <c r="AE292" i="20"/>
  <c r="BE334" i="20"/>
  <c r="AE267" i="20"/>
  <c r="BC346" i="20"/>
  <c r="AH275" i="20"/>
  <c r="AJ243" i="20"/>
  <c r="AZ367" i="20"/>
  <c r="BE331" i="20"/>
  <c r="AH290" i="20"/>
  <c r="AH274" i="20"/>
  <c r="AK279" i="20"/>
  <c r="BG239" i="20"/>
  <c r="AI239" i="20"/>
  <c r="AR338" i="20"/>
  <c r="AV264" i="20"/>
  <c r="Z206" i="20"/>
  <c r="BB214" i="20"/>
  <c r="BD256" i="20"/>
  <c r="AP372" i="20"/>
  <c r="AB334" i="20"/>
  <c r="AX326" i="20"/>
  <c r="AA323" i="20"/>
  <c r="AN325" i="20"/>
  <c r="AE247" i="20"/>
  <c r="AF208" i="20"/>
  <c r="AV410" i="20"/>
  <c r="AN307" i="20"/>
  <c r="AW373" i="20"/>
  <c r="AX280" i="20"/>
  <c r="AS361" i="20"/>
  <c r="AM292" i="20"/>
  <c r="BB284" i="20"/>
  <c r="BB249" i="20"/>
  <c r="AV260" i="20"/>
  <c r="BH364" i="20"/>
  <c r="AI339" i="20"/>
  <c r="AC283" i="20"/>
  <c r="BA246" i="20"/>
  <c r="AT306" i="20"/>
  <c r="AQ272" i="20"/>
  <c r="AL356" i="20"/>
  <c r="AP367" i="20"/>
  <c r="AH356" i="20"/>
  <c r="AH383" i="20"/>
  <c r="AX362" i="20"/>
  <c r="AD333" i="20"/>
  <c r="AB341" i="20"/>
  <c r="AG373" i="20"/>
  <c r="AW448" i="20"/>
  <c r="AL395" i="20"/>
  <c r="AP284" i="20"/>
  <c r="AD234" i="20"/>
  <c r="AQ239" i="20"/>
  <c r="AQ358" i="20"/>
  <c r="Z287" i="20"/>
  <c r="BC382" i="20"/>
  <c r="AV305" i="20"/>
  <c r="BI319" i="20"/>
  <c r="BF259" i="20"/>
  <c r="AR287" i="20"/>
  <c r="BE350" i="20"/>
  <c r="AM386" i="20"/>
  <c r="AV247" i="20"/>
  <c r="AE266" i="20"/>
  <c r="AJ395" i="20"/>
  <c r="AX274" i="20"/>
  <c r="AX283" i="20"/>
  <c r="BI286" i="20"/>
  <c r="BC360" i="20"/>
  <c r="AS242" i="20"/>
  <c r="BI383" i="20"/>
  <c r="AK298" i="20"/>
  <c r="AN306" i="20"/>
  <c r="AT333" i="20"/>
  <c r="AU366" i="20"/>
  <c r="AR362" i="20"/>
  <c r="AI251" i="20"/>
  <c r="BC270" i="20"/>
  <c r="AQ226" i="20"/>
  <c r="AP263" i="20"/>
  <c r="AP208" i="20"/>
  <c r="AQ248" i="20"/>
  <c r="Z251" i="20"/>
  <c r="BD252" i="20"/>
  <c r="AF203" i="20"/>
  <c r="AJ266" i="20"/>
  <c r="BF231" i="20"/>
  <c r="AU413" i="20"/>
  <c r="AB319" i="20"/>
  <c r="AH418" i="20"/>
  <c r="AR342" i="20"/>
  <c r="AX224" i="20"/>
  <c r="AW332" i="20"/>
  <c r="AH267" i="20"/>
  <c r="AN315" i="20"/>
  <c r="AA238" i="20"/>
  <c r="BI323" i="20"/>
  <c r="BG291" i="20"/>
  <c r="AN309" i="20"/>
  <c r="AH326" i="20"/>
  <c r="AR282" i="20"/>
  <c r="BD349" i="20"/>
  <c r="AM329" i="20"/>
  <c r="AC402" i="20"/>
  <c r="AP238" i="20"/>
  <c r="AY202" i="20"/>
  <c r="BB200" i="20"/>
  <c r="AO289" i="20"/>
  <c r="BB403" i="20"/>
  <c r="AD319" i="20"/>
  <c r="AP392" i="20"/>
  <c r="AY299" i="20"/>
  <c r="AP312" i="20"/>
  <c r="BA219" i="20"/>
  <c r="AT249" i="20"/>
  <c r="AT406" i="20"/>
  <c r="AU337" i="20"/>
  <c r="BF308" i="20"/>
  <c r="AR235" i="20"/>
  <c r="BG337" i="20"/>
  <c r="AJ251" i="20"/>
  <c r="AS246" i="20"/>
  <c r="AK361" i="20"/>
  <c r="BG247" i="20"/>
  <c r="AQ323" i="20"/>
  <c r="AI238" i="20"/>
  <c r="AT354" i="20"/>
  <c r="BG292" i="20"/>
  <c r="AX206" i="20"/>
  <c r="AL263" i="20"/>
  <c r="AQ232" i="20"/>
  <c r="AB354" i="20"/>
  <c r="Z356" i="20"/>
  <c r="BA326" i="20"/>
  <c r="BH282" i="20"/>
  <c r="AB280" i="20"/>
  <c r="AV393" i="20"/>
  <c r="AM313" i="20"/>
  <c r="BG328" i="20"/>
  <c r="BB268" i="20"/>
  <c r="AF313" i="20"/>
  <c r="AX304" i="20"/>
  <c r="AJ291" i="20"/>
  <c r="BI315" i="20"/>
  <c r="Z202" i="20"/>
  <c r="AT250" i="20"/>
  <c r="AP228" i="20"/>
  <c r="BD355" i="20"/>
  <c r="BH360" i="20"/>
  <c r="BD381" i="20"/>
  <c r="AL353" i="20"/>
  <c r="AT307" i="20"/>
  <c r="AM333" i="20"/>
  <c r="BD361" i="20"/>
  <c r="AG452" i="20"/>
  <c r="AV309" i="20"/>
  <c r="BI298" i="20"/>
  <c r="AC346" i="20"/>
  <c r="AX407" i="20"/>
  <c r="BB270" i="20"/>
  <c r="AU360" i="20"/>
  <c r="AF255" i="20"/>
  <c r="AY331" i="20"/>
  <c r="AU259" i="20"/>
  <c r="AH342" i="20"/>
  <c r="AG265" i="20"/>
  <c r="BC390" i="20"/>
  <c r="BE338" i="20"/>
  <c r="AA278" i="20"/>
  <c r="AL268" i="20"/>
  <c r="AD272" i="20"/>
  <c r="AS307" i="20"/>
  <c r="AH243" i="20"/>
  <c r="AN311" i="20"/>
  <c r="BG278" i="20"/>
  <c r="BA323" i="20"/>
  <c r="AX278" i="20"/>
  <c r="AV321" i="20"/>
  <c r="AR428" i="20"/>
  <c r="AX350" i="20"/>
  <c r="AB327" i="20"/>
  <c r="AF276" i="20"/>
  <c r="BA365" i="20"/>
  <c r="AH286" i="20"/>
  <c r="BI264" i="20"/>
  <c r="AC353" i="20"/>
  <c r="AS268" i="20"/>
  <c r="AQ392" i="20"/>
  <c r="AZ255" i="20"/>
  <c r="AM374" i="20"/>
  <c r="BC278" i="20"/>
  <c r="AQ240" i="20"/>
  <c r="AK209" i="20"/>
  <c r="BC266" i="20"/>
  <c r="AK349" i="20"/>
  <c r="AI311" i="20"/>
  <c r="AX242" i="20"/>
  <c r="AY243" i="20"/>
  <c r="AP262" i="20"/>
  <c r="AZ286" i="20"/>
  <c r="AC299" i="20"/>
  <c r="AF325" i="20"/>
  <c r="AS292" i="20"/>
  <c r="AA319" i="20"/>
  <c r="AY288" i="20"/>
  <c r="AL286" i="20"/>
  <c r="AF383" i="20"/>
  <c r="AY348" i="20"/>
  <c r="AV360" i="20"/>
  <c r="AP297" i="20"/>
  <c r="AR307" i="20"/>
  <c r="AV301" i="20"/>
  <c r="BA291" i="20"/>
  <c r="AH268" i="20"/>
  <c r="AD230" i="20"/>
  <c r="AK353" i="20"/>
  <c r="AK246" i="20"/>
  <c r="BI302" i="20"/>
  <c r="BE288" i="20"/>
  <c r="AE204" i="20"/>
  <c r="AN254" i="20"/>
  <c r="AB258" i="20"/>
  <c r="AL326" i="20"/>
  <c r="AC364" i="20"/>
  <c r="AZ263" i="20"/>
  <c r="AQ202" i="20"/>
  <c r="AV267" i="20"/>
  <c r="BC403" i="20"/>
  <c r="AE344" i="20"/>
  <c r="AJ354" i="20"/>
  <c r="AU405" i="20"/>
  <c r="AJ396" i="20"/>
  <c r="AQ380" i="20"/>
  <c r="AA322" i="20"/>
  <c r="AR406" i="20"/>
  <c r="AN347" i="20"/>
  <c r="AH411" i="20"/>
  <c r="AA380" i="20"/>
  <c r="AF272" i="20"/>
  <c r="AF344" i="20"/>
  <c r="BD291" i="20"/>
  <c r="AM247" i="20"/>
  <c r="BG235" i="20"/>
  <c r="AR238" i="20"/>
  <c r="AV231" i="20"/>
  <c r="AV204" i="20"/>
  <c r="AV297" i="20"/>
  <c r="AS203" i="20"/>
  <c r="AD326" i="20"/>
  <c r="AP326" i="20"/>
  <c r="AA264" i="20"/>
  <c r="BC204" i="20"/>
  <c r="AE234" i="20"/>
  <c r="AR286" i="20"/>
  <c r="AX300" i="20"/>
  <c r="AB338" i="20"/>
  <c r="AB266" i="20"/>
  <c r="BI318" i="20"/>
  <c r="AE258" i="20"/>
  <c r="BC292" i="20"/>
  <c r="BA379" i="20"/>
  <c r="AY435" i="20"/>
  <c r="AX399" i="20"/>
  <c r="AI268" i="20"/>
  <c r="AG385" i="20"/>
  <c r="AF230" i="20"/>
  <c r="Z200" i="20"/>
  <c r="BA302" i="20"/>
  <c r="AD315" i="20"/>
  <c r="AJ282" i="20"/>
  <c r="AB299" i="20"/>
  <c r="AM364" i="20"/>
  <c r="AZ283" i="20"/>
  <c r="AS227" i="20"/>
  <c r="AA339" i="20"/>
  <c r="BC238" i="20"/>
  <c r="AQ319" i="20"/>
  <c r="AS306" i="20"/>
  <c r="BD317" i="20"/>
  <c r="AZ246" i="20"/>
  <c r="AU294" i="20"/>
  <c r="AF319" i="20"/>
  <c r="BH267" i="20"/>
  <c r="BE307" i="20"/>
  <c r="BD284" i="20"/>
  <c r="AT284" i="20"/>
  <c r="AK292" i="20"/>
  <c r="BI268" i="20"/>
  <c r="BC386" i="20"/>
  <c r="Z364" i="20"/>
  <c r="BB356" i="20"/>
  <c r="AU247" i="20"/>
  <c r="AD292" i="20"/>
  <c r="AL280" i="20"/>
  <c r="BD204" i="20"/>
  <c r="AU338" i="20"/>
  <c r="BD297" i="20"/>
  <c r="BI390" i="20"/>
  <c r="AX286" i="20"/>
  <c r="AK307" i="20"/>
  <c r="AF311" i="20"/>
  <c r="AI264" i="20"/>
  <c r="AT286" i="20"/>
  <c r="BH207" i="20"/>
  <c r="AF321" i="20"/>
  <c r="BG326" i="20"/>
  <c r="BB246" i="20"/>
  <c r="AS279" i="20"/>
  <c r="AF216" i="20"/>
  <c r="BC401" i="20"/>
  <c r="AQ251" i="20"/>
  <c r="BF312" i="20"/>
  <c r="AQ268" i="20"/>
  <c r="AB291" i="20"/>
  <c r="Z224" i="20"/>
  <c r="AZ388" i="20"/>
  <c r="BI250" i="20"/>
  <c r="AA247" i="20"/>
  <c r="AS271" i="20"/>
  <c r="AM310" i="20"/>
  <c r="AV380" i="20"/>
  <c r="BG333" i="20"/>
  <c r="BD288" i="20"/>
  <c r="BG264" i="20"/>
  <c r="BF268" i="20"/>
  <c r="AK334" i="20"/>
  <c r="AV271" i="20"/>
  <c r="BH294" i="20"/>
  <c r="AY259" i="20"/>
  <c r="Z376" i="20"/>
  <c r="AI231" i="20"/>
  <c r="AN330" i="20"/>
  <c r="AQ303" i="20"/>
  <c r="AQ200" i="20"/>
  <c r="BE220" i="20"/>
  <c r="AC242" i="20"/>
  <c r="AI204" i="20"/>
  <c r="AV224" i="20"/>
  <c r="BE204" i="20"/>
  <c r="AP206" i="20"/>
  <c r="AL292" i="20"/>
  <c r="AC220" i="20"/>
  <c r="AQ220" i="20"/>
  <c r="AE254" i="20"/>
  <c r="AE216" i="20"/>
  <c r="AF212" i="20"/>
  <c r="AP259" i="20"/>
  <c r="AH220" i="20"/>
  <c r="AT289" i="20"/>
  <c r="BH261" i="20"/>
  <c r="AA274" i="20"/>
  <c r="BB376" i="20"/>
  <c r="BD247" i="20"/>
  <c r="BC280" i="20"/>
  <c r="AK238" i="20"/>
  <c r="AX263" i="20"/>
  <c r="AI362" i="20"/>
  <c r="BI410" i="20"/>
  <c r="AY338" i="20"/>
  <c r="AD282" i="20"/>
  <c r="AX352" i="20"/>
  <c r="AN292" i="20"/>
  <c r="AQ314" i="20"/>
  <c r="BE330" i="20"/>
  <c r="Z360" i="20"/>
  <c r="AR379" i="20"/>
  <c r="AZ349" i="20"/>
  <c r="AT391" i="20"/>
  <c r="AV240" i="20"/>
  <c r="AP266" i="20"/>
  <c r="BH250" i="20"/>
  <c r="AF263" i="20"/>
  <c r="BA250" i="20"/>
  <c r="AX220" i="20"/>
  <c r="AE290" i="20"/>
  <c r="AS247" i="20"/>
  <c r="BA211" i="20"/>
  <c r="AD318" i="20"/>
  <c r="AH339" i="20"/>
  <c r="AS211" i="20"/>
  <c r="AK311" i="20"/>
  <c r="AI252" i="20"/>
  <c r="AL373" i="20"/>
  <c r="AM274" i="20"/>
  <c r="AN267" i="20"/>
  <c r="BG204" i="20"/>
  <c r="AH298" i="20"/>
  <c r="AD306" i="20"/>
  <c r="AT246" i="20"/>
  <c r="AP280" i="20"/>
  <c r="AU340" i="20"/>
  <c r="AU282" i="20"/>
  <c r="AB255" i="20"/>
  <c r="BA268" i="20"/>
  <c r="AM305" i="20"/>
  <c r="AV303" i="20"/>
  <c r="BC326" i="20"/>
  <c r="AT280" i="20"/>
  <c r="AR323" i="20"/>
  <c r="BC287" i="20"/>
  <c r="AY315" i="20"/>
  <c r="Z262" i="20"/>
  <c r="AQ210" i="20"/>
  <c r="Z230" i="20"/>
  <c r="AD202" i="20"/>
  <c r="Z429" i="20"/>
  <c r="AF317" i="20"/>
  <c r="BB272" i="20"/>
  <c r="AS298" i="20"/>
  <c r="BA310" i="20"/>
  <c r="AP271" i="20"/>
  <c r="BE322" i="20"/>
  <c r="AD254" i="20"/>
  <c r="AE271" i="20"/>
  <c r="BI267" i="20"/>
  <c r="AQ231" i="20"/>
  <c r="AY235" i="20"/>
  <c r="AZ282" i="20"/>
  <c r="AC367" i="20"/>
  <c r="AB228" i="20"/>
  <c r="AN235" i="20"/>
  <c r="AW262" i="20"/>
  <c r="AK303" i="20"/>
  <c r="AZ356" i="20"/>
  <c r="AD253" i="20"/>
  <c r="AI234" i="20"/>
  <c r="BA322" i="20"/>
  <c r="AX287" i="20"/>
  <c r="BE243" i="20"/>
  <c r="AT272" i="20"/>
  <c r="AN295" i="20"/>
  <c r="AI340" i="20"/>
  <c r="AC216" i="20"/>
  <c r="AY206" i="20"/>
  <c r="AK250" i="20"/>
  <c r="BC290" i="20"/>
  <c r="AE294" i="20"/>
  <c r="AV251" i="20"/>
  <c r="AF231" i="20"/>
  <c r="AP282" i="20"/>
  <c r="AE259" i="20"/>
  <c r="AN344" i="20"/>
  <c r="AS311" i="20"/>
  <c r="BD203" i="20"/>
  <c r="BC224" i="20"/>
  <c r="BI275" i="20"/>
  <c r="BI251" i="20"/>
  <c r="AN200" i="20"/>
  <c r="BD283" i="20"/>
  <c r="AI282" i="20"/>
  <c r="AI267" i="20"/>
  <c r="AI254" i="20"/>
  <c r="BH219" i="20"/>
  <c r="AS264" i="20"/>
  <c r="BH240" i="20"/>
  <c r="BE311" i="20"/>
  <c r="AX204" i="20"/>
  <c r="AK267" i="20"/>
  <c r="BE263" i="20"/>
  <c r="AI218" i="20"/>
  <c r="BD293" i="20"/>
  <c r="BI287" i="20"/>
  <c r="AM296" i="20"/>
  <c r="AK221" i="20"/>
  <c r="BB275" i="20"/>
  <c r="AZ226" i="20"/>
  <c r="BB265" i="20"/>
  <c r="AX238" i="20"/>
  <c r="AM286" i="20"/>
  <c r="AC295" i="20"/>
  <c r="BI200" i="20"/>
  <c r="AB254" i="20"/>
  <c r="AT253" i="20"/>
  <c r="BC226" i="20"/>
  <c r="AF240" i="20"/>
  <c r="BA279" i="20"/>
  <c r="AM208" i="20"/>
  <c r="BB210" i="20"/>
  <c r="BI226" i="20"/>
  <c r="AK211" i="20"/>
  <c r="AV265" i="20"/>
  <c r="BB271" i="20"/>
  <c r="AV325" i="20"/>
  <c r="BI247" i="20"/>
  <c r="AT245" i="20"/>
  <c r="BC288" i="20"/>
  <c r="AE214" i="20"/>
  <c r="AS234" i="20"/>
  <c r="BC202" i="20"/>
  <c r="AF247" i="20"/>
  <c r="BH230" i="20"/>
  <c r="AK243" i="20"/>
  <c r="BF266" i="20"/>
  <c r="AR299" i="20"/>
  <c r="AV263" i="20"/>
  <c r="AB252" i="20"/>
  <c r="BH229" i="20"/>
  <c r="AN225" i="20"/>
  <c r="AP283" i="20"/>
  <c r="BE200" i="20"/>
  <c r="AT241" i="20"/>
  <c r="AU208" i="20"/>
  <c r="BH223" i="20"/>
  <c r="BA256" i="20"/>
  <c r="AX387" i="20"/>
  <c r="AK242" i="20"/>
  <c r="AP384" i="20"/>
  <c r="Z384" i="20"/>
  <c r="AD233" i="20"/>
  <c r="AS353" i="20"/>
  <c r="AN260" i="20"/>
  <c r="AR392" i="20"/>
  <c r="AM226" i="20"/>
  <c r="AG331" i="20"/>
  <c r="AW281" i="20"/>
  <c r="AE245" i="20"/>
  <c r="AQ293" i="20"/>
  <c r="Z217" i="20"/>
  <c r="AD244" i="20"/>
  <c r="BA306" i="20"/>
  <c r="BB288" i="20"/>
  <c r="AT265" i="20"/>
  <c r="AP264" i="20"/>
  <c r="AN224" i="20"/>
  <c r="AV205" i="20"/>
  <c r="AA222" i="20"/>
  <c r="AG220" i="20"/>
  <c r="BG202" i="20"/>
  <c r="AO271" i="20"/>
  <c r="AA284" i="20"/>
  <c r="AY293" i="20"/>
  <c r="AG255" i="20"/>
  <c r="AJ277" i="20"/>
  <c r="AN290" i="20"/>
  <c r="AC230" i="20"/>
  <c r="AI236" i="20"/>
  <c r="AP234" i="20"/>
  <c r="AQ217" i="20"/>
  <c r="AI221" i="20"/>
  <c r="AF266" i="20"/>
  <c r="BG211" i="20"/>
  <c r="AU268" i="20"/>
  <c r="BD216" i="20"/>
  <c r="BA265" i="20"/>
  <c r="AN303" i="20"/>
  <c r="AL298" i="20"/>
  <c r="BA330" i="20"/>
  <c r="AV216" i="20"/>
  <c r="AU286" i="20"/>
  <c r="AI235" i="20"/>
  <c r="BE280" i="20"/>
  <c r="BF367" i="20"/>
  <c r="AV248" i="20"/>
  <c r="BF230" i="20"/>
  <c r="Z274" i="20"/>
  <c r="AZ361" i="20"/>
  <c r="AC250" i="20"/>
  <c r="BD301" i="20"/>
  <c r="AC258" i="20"/>
  <c r="AE230" i="20"/>
  <c r="AK271" i="20"/>
  <c r="AY231" i="20"/>
  <c r="AV313" i="20"/>
  <c r="AA327" i="20"/>
  <c r="AR228" i="20"/>
  <c r="AL314" i="20"/>
  <c r="BB296" i="20"/>
  <c r="AM250" i="20"/>
  <c r="AM294" i="20"/>
  <c r="AU226" i="20"/>
  <c r="AX290" i="20"/>
  <c r="AD276" i="20"/>
  <c r="AF248" i="20"/>
  <c r="AP200" i="20"/>
  <c r="BC214" i="20"/>
  <c r="AV200" i="20"/>
  <c r="AN275" i="20"/>
  <c r="AE296" i="20"/>
  <c r="AM275" i="20"/>
  <c r="BD299" i="20"/>
  <c r="BF292" i="20"/>
  <c r="AR270" i="20"/>
  <c r="AF256" i="20"/>
  <c r="BE239" i="20"/>
  <c r="AF252" i="20"/>
  <c r="BA283" i="20"/>
  <c r="AK284" i="20"/>
  <c r="AU310" i="20"/>
  <c r="BB233" i="20"/>
  <c r="BC284" i="20"/>
  <c r="AO222" i="20"/>
  <c r="BC275" i="20"/>
  <c r="AW228" i="20"/>
  <c r="BD245" i="20"/>
  <c r="BD280" i="20"/>
  <c r="BE247" i="20"/>
  <c r="AY216" i="20"/>
  <c r="AI222" i="20"/>
  <c r="AA210" i="20"/>
  <c r="BB228" i="20"/>
  <c r="AA220" i="20"/>
  <c r="BG268" i="20"/>
  <c r="BC200" i="20"/>
  <c r="AH208" i="20"/>
  <c r="AK254" i="20"/>
  <c r="AS240" i="20"/>
  <c r="AL228" i="20"/>
  <c r="AE249" i="20"/>
  <c r="AD208" i="20"/>
  <c r="AK268" i="20"/>
  <c r="BF236" i="20"/>
  <c r="AP278" i="20"/>
  <c r="AZ220" i="20"/>
  <c r="AR224" i="20"/>
  <c r="BI214" i="20"/>
  <c r="BB257" i="20"/>
  <c r="AY261" i="20"/>
  <c r="AS224" i="20"/>
  <c r="AD216" i="20"/>
  <c r="BD208" i="20"/>
  <c r="AZ235" i="20"/>
  <c r="AY239" i="20"/>
  <c r="AZ269" i="20"/>
  <c r="BG418" i="20"/>
  <c r="AT270" i="20"/>
  <c r="AU306" i="20"/>
  <c r="BG246" i="20"/>
  <c r="BB250" i="20"/>
  <c r="AB294" i="20"/>
  <c r="AK299" i="20"/>
  <c r="AQ284" i="20"/>
  <c r="AR327" i="20"/>
  <c r="BF216" i="20"/>
  <c r="AA294" i="20"/>
  <c r="AN301" i="20"/>
  <c r="AD257" i="20"/>
  <c r="BG276" i="20"/>
  <c r="AT290" i="20"/>
  <c r="AM280" i="20"/>
  <c r="AM214" i="20"/>
  <c r="AB292" i="20"/>
  <c r="AQ206" i="20"/>
  <c r="AM271" i="20"/>
  <c r="BB231" i="20"/>
  <c r="BD214" i="20"/>
  <c r="BH292" i="20"/>
  <c r="AC274" i="20"/>
  <c r="BH388" i="20"/>
  <c r="AS303" i="20"/>
  <c r="AT369" i="20"/>
  <c r="AI228" i="20"/>
  <c r="BI263" i="20"/>
  <c r="BE303" i="20"/>
  <c r="AJ330" i="20"/>
  <c r="AQ292" i="20"/>
  <c r="AX288" i="20"/>
  <c r="AT237" i="20"/>
  <c r="AB257" i="20"/>
  <c r="AA246" i="20"/>
  <c r="BH226" i="20"/>
  <c r="AR295" i="20"/>
  <c r="BH285" i="20"/>
  <c r="BE205" i="20"/>
  <c r="BF232" i="20"/>
  <c r="AI220" i="20"/>
  <c r="AY285" i="20"/>
  <c r="BE207" i="20"/>
  <c r="AB265" i="20"/>
  <c r="AF296" i="20"/>
  <c r="AH244" i="20"/>
  <c r="AS233" i="20"/>
  <c r="AD220" i="20"/>
  <c r="Z221" i="20"/>
  <c r="AE264" i="20"/>
  <c r="BF291" i="20"/>
  <c r="AJ307" i="20"/>
  <c r="BI321" i="20"/>
  <c r="AT357" i="20"/>
  <c r="BH330" i="20"/>
  <c r="BC332" i="20"/>
  <c r="BD376" i="20"/>
  <c r="AL230" i="20"/>
  <c r="AI299" i="20"/>
  <c r="Z316" i="20"/>
  <c r="AC314" i="20"/>
  <c r="AM228" i="20"/>
  <c r="AT288" i="20"/>
  <c r="AH238" i="20"/>
  <c r="AM258" i="20"/>
  <c r="AD453" i="20"/>
  <c r="AP204" i="20"/>
  <c r="AK302" i="20"/>
  <c r="AF345" i="20"/>
  <c r="AQ278" i="20"/>
  <c r="Z220" i="20"/>
  <c r="BF439" i="20"/>
  <c r="AP235" i="20"/>
  <c r="AR274" i="20"/>
  <c r="AD228" i="20"/>
  <c r="AQ234" i="20"/>
  <c r="AV283" i="20"/>
  <c r="AF204" i="20"/>
  <c r="AD256" i="20"/>
  <c r="AJ294" i="20"/>
  <c r="AU218" i="20"/>
  <c r="BC244" i="20"/>
  <c r="AM209" i="20"/>
  <c r="AM295" i="20"/>
  <c r="AC372" i="20"/>
  <c r="AZ251" i="20"/>
  <c r="AA226" i="20"/>
  <c r="AV244" i="20"/>
  <c r="BI281" i="20"/>
  <c r="AY264" i="20"/>
  <c r="BE319" i="20"/>
  <c r="BF270" i="20"/>
  <c r="BH266" i="20"/>
  <c r="BI211" i="20"/>
  <c r="AT202" i="20"/>
  <c r="AG203" i="20"/>
  <c r="BA266" i="20"/>
  <c r="AX249" i="20"/>
  <c r="AP388" i="20"/>
  <c r="AP328" i="20"/>
  <c r="AP290" i="20"/>
  <c r="BA238" i="20"/>
  <c r="BA239" i="20"/>
  <c r="AA252" i="20"/>
  <c r="BI255" i="20"/>
  <c r="AK239" i="20"/>
  <c r="AS204" i="20"/>
  <c r="AF260" i="20"/>
  <c r="AZ230" i="20"/>
  <c r="AA234" i="20"/>
  <c r="AM261" i="20"/>
  <c r="AU212" i="20"/>
  <c r="BA232" i="20"/>
  <c r="AY210" i="20"/>
  <c r="AF410" i="20"/>
  <c r="AT302" i="20"/>
  <c r="AF283" i="20"/>
  <c r="AE238" i="20"/>
  <c r="AU210" i="20"/>
  <c r="BI212" i="20"/>
  <c r="AF332" i="20"/>
  <c r="BG210" i="20"/>
  <c r="AV252" i="20"/>
  <c r="BC258" i="20"/>
  <c r="AM251" i="20"/>
  <c r="AT221" i="20"/>
  <c r="AI224" i="20"/>
  <c r="AW240" i="20"/>
  <c r="BH231" i="20"/>
  <c r="AP217" i="20"/>
  <c r="BE281" i="20"/>
  <c r="AL206" i="20"/>
  <c r="BA254" i="20"/>
  <c r="AP242" i="20"/>
  <c r="AR251" i="20"/>
  <c r="AS208" i="20"/>
  <c r="AC272" i="20"/>
  <c r="BG234" i="20"/>
  <c r="AJ228" i="20"/>
  <c r="AT204" i="20"/>
  <c r="BA235" i="20"/>
  <c r="AU261" i="20"/>
  <c r="BF267" i="20"/>
  <c r="AK231" i="20"/>
  <c r="AV220" i="20"/>
  <c r="AT254" i="20"/>
  <c r="BB222" i="20"/>
  <c r="AQ247" i="20"/>
  <c r="AF275" i="20"/>
  <c r="AF227" i="20"/>
  <c r="BC289" i="20"/>
  <c r="AP298" i="20"/>
  <c r="AF267" i="20"/>
  <c r="BC234" i="20"/>
  <c r="BF263" i="20"/>
  <c r="BB310" i="20"/>
  <c r="AJ274" i="20"/>
  <c r="AH278" i="20"/>
  <c r="AD246" i="20"/>
  <c r="BI227" i="20"/>
  <c r="AH224" i="20"/>
  <c r="AM230" i="20"/>
  <c r="AU204" i="20"/>
  <c r="AN289" i="20"/>
  <c r="AZ211" i="20"/>
  <c r="BE286" i="20"/>
  <c r="AO266" i="20"/>
  <c r="BA248" i="20"/>
  <c r="BG227" i="20"/>
  <c r="AL285" i="20"/>
  <c r="BE238" i="20"/>
  <c r="AG226" i="20"/>
  <c r="BF257" i="20"/>
  <c r="AL209" i="20"/>
  <c r="AM276" i="20"/>
  <c r="AV276" i="20"/>
  <c r="AF287" i="20"/>
  <c r="AF271" i="20"/>
  <c r="BG218" i="20"/>
  <c r="AC280" i="20"/>
  <c r="BF272" i="20"/>
  <c r="BF304" i="20"/>
  <c r="AB278" i="20"/>
  <c r="BG311" i="20"/>
  <c r="AJ311" i="20"/>
  <c r="AJ288" i="20"/>
  <c r="AA331" i="20"/>
  <c r="AF323" i="20"/>
  <c r="AZ243" i="20"/>
  <c r="AR311" i="20"/>
  <c r="AH206" i="20"/>
  <c r="AT353" i="20"/>
  <c r="AA288" i="20"/>
  <c r="Z298" i="20"/>
  <c r="BF262" i="20"/>
  <c r="AU433" i="20"/>
  <c r="AJ230" i="20"/>
  <c r="AQ330" i="20"/>
  <c r="BG287" i="20"/>
  <c r="AN231" i="20"/>
  <c r="BD248" i="20"/>
  <c r="BG251" i="20"/>
  <c r="AQ256" i="20"/>
  <c r="AK224" i="20"/>
  <c r="AI306" i="20"/>
  <c r="AT222" i="20"/>
  <c r="BI203" i="20"/>
  <c r="AF303" i="20"/>
  <c r="AV228" i="20"/>
  <c r="AY225" i="20"/>
  <c r="BA395" i="20"/>
  <c r="AA239" i="20"/>
  <c r="BG208" i="20"/>
  <c r="BE297" i="20"/>
  <c r="BD239" i="20"/>
  <c r="BG238" i="20"/>
  <c r="AJ242" i="20"/>
  <c r="BI290" i="20"/>
  <c r="BI220" i="20"/>
  <c r="BC220" i="20"/>
  <c r="AX291" i="20"/>
  <c r="AA251" i="20"/>
  <c r="AT209" i="20"/>
  <c r="AF246" i="20"/>
  <c r="AQ311" i="20"/>
  <c r="AS337" i="20"/>
  <c r="AU283" i="20"/>
  <c r="AA202" i="20"/>
  <c r="AN271" i="20"/>
  <c r="AE206" i="20"/>
  <c r="AW297" i="20"/>
  <c r="AQ205" i="20"/>
  <c r="BB302" i="20"/>
  <c r="AU206" i="20"/>
  <c r="BG248" i="20"/>
  <c r="AM234" i="20"/>
  <c r="AB202" i="20"/>
  <c r="AO264" i="20"/>
  <c r="BG281" i="20"/>
  <c r="AN393" i="20"/>
  <c r="BI234" i="20"/>
  <c r="AC243" i="20"/>
  <c r="AE274" i="20"/>
  <c r="AD204" i="20"/>
  <c r="AN248" i="20"/>
  <c r="AO217" i="20"/>
  <c r="AA206" i="20"/>
  <c r="BF256" i="20"/>
  <c r="AA236" i="20"/>
  <c r="AY260" i="20"/>
  <c r="AU246" i="20"/>
  <c r="AV246" i="20"/>
  <c r="AK204" i="20"/>
  <c r="AB276" i="20"/>
  <c r="BG216" i="20"/>
  <c r="BB438" i="20"/>
  <c r="AT226" i="20"/>
  <c r="AK207" i="20"/>
  <c r="AP247" i="20"/>
  <c r="AX271" i="20"/>
  <c r="AI288" i="20"/>
  <c r="AC279" i="20"/>
  <c r="AA292" i="20"/>
  <c r="BG254" i="20"/>
  <c r="AZ254" i="20"/>
  <c r="AN204" i="20"/>
  <c r="AJ284" i="20"/>
  <c r="BG214" i="20"/>
  <c r="AE250" i="20"/>
  <c r="AC259" i="20"/>
  <c r="AS333" i="20"/>
  <c r="AC292" i="20"/>
  <c r="AK223" i="20"/>
  <c r="AM210" i="20"/>
  <c r="BE302" i="20"/>
  <c r="AR226" i="20"/>
  <c r="AL221" i="20"/>
  <c r="BD332" i="20"/>
  <c r="AO257" i="20"/>
  <c r="AD241" i="20"/>
  <c r="BG232" i="20"/>
  <c r="BE289" i="20"/>
  <c r="AY220" i="20"/>
  <c r="AV203" i="20"/>
  <c r="AR242" i="20"/>
  <c r="AU224" i="20"/>
  <c r="AX208" i="20"/>
  <c r="BH234" i="20"/>
  <c r="BA251" i="20"/>
  <c r="AC267" i="20"/>
  <c r="BD234" i="20"/>
  <c r="AJ225" i="20"/>
  <c r="AT296" i="20"/>
  <c r="AT269" i="20"/>
  <c r="BI329" i="20"/>
  <c r="AB296" i="20"/>
  <c r="BF248" i="20"/>
  <c r="AF236" i="20"/>
  <c r="Z204" i="20"/>
  <c r="BB348" i="20"/>
  <c r="AD212" i="20"/>
  <c r="AD218" i="20"/>
  <c r="BG369" i="20"/>
  <c r="BD364" i="20"/>
  <c r="Z288" i="20"/>
  <c r="BH238" i="20"/>
  <c r="AJ323" i="20"/>
  <c r="AZ323" i="20"/>
  <c r="AT234" i="20"/>
  <c r="AF373" i="20"/>
  <c r="AV280" i="20"/>
  <c r="AX396" i="20"/>
  <c r="BC259" i="20"/>
  <c r="AN263" i="20"/>
  <c r="AN321" i="20"/>
  <c r="Z279" i="20"/>
  <c r="AH297" i="20"/>
  <c r="AA232" i="20"/>
  <c r="AL229" i="20"/>
  <c r="AV272" i="20"/>
  <c r="AX253" i="20"/>
  <c r="AK306" i="20"/>
  <c r="AZ266" i="20"/>
  <c r="AE246" i="20"/>
  <c r="AS267" i="20"/>
  <c r="AS263" i="20"/>
  <c r="AH212" i="20"/>
  <c r="BB245" i="20"/>
  <c r="BG282" i="20"/>
  <c r="AH217" i="20"/>
  <c r="AI314" i="20"/>
  <c r="AM218" i="20"/>
  <c r="AW285" i="20"/>
  <c r="AH255" i="20"/>
  <c r="AY280" i="20"/>
  <c r="AB246" i="20"/>
  <c r="AD224" i="20"/>
  <c r="AU230" i="20"/>
  <c r="BD244" i="20"/>
  <c r="BC294" i="20"/>
  <c r="BG243" i="20"/>
  <c r="BC282" i="20"/>
  <c r="BD221" i="20"/>
  <c r="AW273" i="20"/>
  <c r="AH235" i="20"/>
  <c r="AF280" i="20"/>
  <c r="Z289" i="20"/>
  <c r="AM220" i="20"/>
  <c r="BH296" i="20"/>
  <c r="BI348" i="20"/>
  <c r="AC208" i="20"/>
  <c r="AR212" i="20"/>
  <c r="AY236" i="20"/>
  <c r="AE236" i="20"/>
  <c r="AR262" i="20"/>
  <c r="AG222" i="20"/>
  <c r="AI265" i="20"/>
  <c r="AQ213" i="20"/>
  <c r="BC281" i="20"/>
  <c r="AM309" i="20"/>
  <c r="BB370" i="20"/>
  <c r="AH230" i="20"/>
  <c r="AU220" i="20"/>
  <c r="AZ239" i="20"/>
  <c r="Z213" i="20"/>
  <c r="AN243" i="20"/>
  <c r="AA207" i="20"/>
  <c r="AU287" i="20"/>
  <c r="BG220" i="20"/>
  <c r="AQ208" i="20"/>
  <c r="BE208" i="20"/>
  <c r="AW238" i="20"/>
  <c r="AH214" i="20"/>
  <c r="BI280" i="20"/>
  <c r="AD311" i="20"/>
  <c r="AK234" i="20"/>
  <c r="BH279" i="20"/>
  <c r="AM216" i="20"/>
  <c r="AA280" i="20"/>
  <c r="AS238" i="20"/>
  <c r="BB237" i="20"/>
  <c r="AY256" i="20"/>
  <c r="AY240" i="20"/>
  <c r="AY228" i="20"/>
  <c r="BC228" i="20"/>
  <c r="AE202" i="20"/>
  <c r="AT268" i="20"/>
  <c r="AT218" i="20"/>
  <c r="AO285" i="20"/>
  <c r="BB241" i="20"/>
  <c r="AO297" i="20"/>
  <c r="BA207" i="20"/>
  <c r="AC211" i="20"/>
  <c r="BI208" i="20"/>
  <c r="BE299" i="20"/>
  <c r="AT293" i="20"/>
  <c r="BB292" i="20"/>
  <c r="AL306" i="20"/>
  <c r="AI346" i="20"/>
  <c r="BC312" i="20"/>
  <c r="AT276" i="20"/>
  <c r="BG492" i="20"/>
  <c r="AC246" i="20"/>
  <c r="AL322" i="20"/>
  <c r="AO249" i="20"/>
  <c r="BE318" i="20"/>
  <c r="AB235" i="20"/>
  <c r="AF234" i="20"/>
  <c r="AR288" i="20"/>
  <c r="AS231" i="20"/>
  <c r="AN291" i="20"/>
  <c r="AK327" i="20"/>
  <c r="BG263" i="20"/>
  <c r="AA240" i="20"/>
  <c r="AW341" i="20"/>
  <c r="AR315" i="20"/>
  <c r="AK275" i="20"/>
  <c r="AU290" i="20"/>
  <c r="AF268" i="20"/>
  <c r="BD322" i="20"/>
  <c r="AI256" i="20"/>
  <c r="AY327" i="20"/>
  <c r="BF234" i="20"/>
  <c r="BI301" i="20"/>
  <c r="AH239" i="20"/>
  <c r="AE251" i="20"/>
  <c r="AD264" i="20"/>
  <c r="AE212" i="20"/>
  <c r="BG280" i="20"/>
  <c r="BH211" i="20"/>
  <c r="BI210" i="20"/>
  <c r="BG283" i="20"/>
  <c r="AB208" i="20"/>
  <c r="AT230" i="20"/>
  <c r="AA231" i="20"/>
  <c r="AG221" i="20"/>
  <c r="AJ259" i="20"/>
  <c r="AS291" i="20"/>
  <c r="BB208" i="20"/>
  <c r="BG288" i="20"/>
  <c r="BH270" i="20"/>
  <c r="AS250" i="20"/>
  <c r="AK264" i="20"/>
  <c r="AS278" i="20"/>
  <c r="Z212" i="20"/>
  <c r="AW222" i="20"/>
  <c r="AM290" i="20"/>
  <c r="AD307" i="20"/>
  <c r="AA335" i="20"/>
  <c r="AZ294" i="20"/>
  <c r="AH263" i="20"/>
  <c r="BF200" i="20"/>
  <c r="AD284" i="20"/>
  <c r="AM224" i="20"/>
  <c r="BA288" i="20"/>
  <c r="Z242" i="20"/>
  <c r="AD286" i="20"/>
  <c r="BG342" i="20"/>
  <c r="AD250" i="20"/>
  <c r="AM249" i="20"/>
  <c r="AZ221" i="20"/>
  <c r="BI269" i="20"/>
  <c r="AU280" i="20"/>
  <c r="AV243" i="20"/>
  <c r="BE211" i="20"/>
  <c r="BB274" i="20"/>
  <c r="BA212" i="20"/>
  <c r="AF318" i="20"/>
  <c r="BH224" i="20"/>
  <c r="AJ207" i="20"/>
  <c r="AC255" i="20"/>
  <c r="AG291" i="20"/>
  <c r="AQ214" i="20"/>
  <c r="BD233" i="20"/>
  <c r="AG281" i="20"/>
  <c r="AZ210" i="20"/>
  <c r="AU275" i="20"/>
  <c r="BF233" i="20"/>
  <c r="AX339" i="20"/>
  <c r="BD200" i="20"/>
  <c r="AX219" i="20"/>
  <c r="W213" i="14"/>
  <c r="AM298" i="20"/>
  <c r="AW257" i="20"/>
  <c r="AH216" i="20"/>
  <c r="BI294" i="20"/>
  <c r="BE251" i="20"/>
  <c r="AZ242" i="20"/>
  <c r="AG229" i="20"/>
  <c r="Z300" i="20"/>
  <c r="AD210" i="20"/>
  <c r="AA235" i="20"/>
  <c r="BI219" i="20"/>
  <c r="AH367" i="20"/>
  <c r="BI207" i="20"/>
  <c r="AF315" i="20"/>
  <c r="AN302" i="20"/>
  <c r="BB333" i="20"/>
  <c r="AR367" i="20"/>
  <c r="BG260" i="20"/>
  <c r="AU255" i="20"/>
  <c r="AJ303" i="20"/>
  <c r="BH239" i="20"/>
  <c r="AL224" i="20"/>
  <c r="BI291" i="20"/>
  <c r="AI280" i="20"/>
  <c r="AF292" i="20"/>
  <c r="AC234" i="20"/>
  <c r="AQ222" i="20"/>
  <c r="AP296" i="20"/>
  <c r="BA319" i="20"/>
  <c r="AX231" i="20"/>
  <c r="BA267" i="20"/>
  <c r="AU292" i="20"/>
  <c r="AR357" i="20"/>
  <c r="AY214" i="20"/>
  <c r="AI248" i="20"/>
  <c r="AW269" i="20"/>
  <c r="AN280" i="20"/>
  <c r="BI235" i="20"/>
  <c r="AG245" i="20"/>
  <c r="AZ247" i="20"/>
  <c r="AP212" i="20"/>
  <c r="BB219" i="20"/>
  <c r="AC227" i="20"/>
  <c r="BG237" i="20"/>
  <c r="AS232" i="20"/>
  <c r="AZ237" i="20"/>
  <c r="AJ368" i="20"/>
  <c r="AQ224" i="20"/>
  <c r="AL222" i="20"/>
  <c r="BA224" i="20"/>
  <c r="AW217" i="20"/>
  <c r="AA244" i="20"/>
  <c r="AI206" i="20"/>
  <c r="AY284" i="20"/>
  <c r="AJ234" i="20"/>
  <c r="BH243" i="20"/>
  <c r="AJ296" i="20"/>
  <c r="AB242" i="20"/>
  <c r="AB277" i="20"/>
  <c r="AM259" i="20"/>
  <c r="Z283" i="20"/>
  <c r="AA272" i="20"/>
  <c r="BE315" i="20"/>
  <c r="BA271" i="20"/>
  <c r="BB295" i="20"/>
  <c r="BC271" i="20"/>
  <c r="AX255" i="20"/>
  <c r="AL264" i="20"/>
  <c r="AR239" i="20"/>
  <c r="BI309" i="20"/>
  <c r="AZ278" i="20"/>
  <c r="AD200" i="20"/>
  <c r="AG238" i="20"/>
  <c r="Z210" i="20"/>
  <c r="BE256" i="20"/>
  <c r="AQ264" i="20"/>
  <c r="AA326" i="20"/>
  <c r="AR294" i="20"/>
  <c r="AM284" i="20"/>
  <c r="AE228" i="20"/>
  <c r="AN234" i="20"/>
  <c r="AE262" i="20"/>
  <c r="AD214" i="20"/>
  <c r="AB234" i="20"/>
  <c r="AO245" i="20"/>
  <c r="AM267" i="20"/>
  <c r="BE285" i="20"/>
  <c r="AO240" i="20"/>
  <c r="AQ241" i="20"/>
  <c r="AE272" i="20"/>
  <c r="AL273" i="20"/>
  <c r="BD336" i="20"/>
  <c r="AP304" i="20"/>
  <c r="AC284" i="20"/>
  <c r="Z320" i="20"/>
  <c r="AK203" i="20"/>
  <c r="AC326" i="20"/>
  <c r="BD408" i="20"/>
  <c r="AD302" i="20"/>
  <c r="BF282" i="20"/>
  <c r="BI230" i="20"/>
  <c r="BG226" i="20"/>
  <c r="AS235" i="20"/>
  <c r="BA216" i="20"/>
  <c r="AA248" i="20"/>
  <c r="AX200" i="20"/>
  <c r="BB204" i="20"/>
  <c r="AC228" i="20"/>
  <c r="AY226" i="20"/>
  <c r="BE227" i="20"/>
  <c r="AL270" i="20"/>
  <c r="AO246" i="20"/>
  <c r="AM287" i="20"/>
  <c r="BD305" i="20"/>
  <c r="AK392" i="20"/>
  <c r="AF274" i="20"/>
  <c r="AY282" i="20"/>
  <c r="BH278" i="20"/>
  <c r="AS287" i="20"/>
  <c r="AH266" i="20"/>
  <c r="AR258" i="20"/>
  <c r="AS284" i="20"/>
  <c r="AC327" i="20"/>
  <c r="AH288" i="20"/>
  <c r="AW225" i="20"/>
  <c r="BB326" i="20"/>
  <c r="AN319" i="20"/>
  <c r="AD258" i="20"/>
  <c r="Z263" i="20"/>
  <c r="AG213" i="20"/>
  <c r="AF353" i="20"/>
  <c r="BG357" i="20"/>
  <c r="BD264" i="20"/>
  <c r="BB226" i="20"/>
  <c r="AQ280" i="20"/>
  <c r="BD268" i="20"/>
  <c r="BI224" i="20"/>
  <c r="AR246" i="20"/>
  <c r="AJ315" i="20"/>
  <c r="BE217" i="20"/>
  <c r="AE224" i="20"/>
  <c r="AV279" i="20"/>
  <c r="AI210" i="20"/>
  <c r="BH262" i="20"/>
  <c r="BG318" i="20"/>
  <c r="BH287" i="20"/>
  <c r="BC320" i="20"/>
  <c r="BA202" i="20"/>
  <c r="AQ212" i="20"/>
  <c r="AH240" i="20"/>
  <c r="Z238" i="20"/>
  <c r="AO286" i="20"/>
  <c r="BI317" i="20"/>
  <c r="BB280" i="20"/>
  <c r="AC238" i="20"/>
  <c r="AV208" i="20"/>
  <c r="AY218" i="20"/>
  <c r="AR230" i="20"/>
  <c r="AJ254" i="20"/>
  <c r="BD235" i="20"/>
  <c r="AD206" i="20"/>
  <c r="AF281" i="20"/>
  <c r="BA286" i="20"/>
  <c r="AC268" i="20"/>
  <c r="AG284" i="20"/>
  <c r="AC200" i="20"/>
  <c r="AD217" i="20"/>
  <c r="BD211" i="20"/>
  <c r="AT212" i="20"/>
  <c r="AL241" i="20"/>
  <c r="AG256" i="20"/>
  <c r="AP261" i="20"/>
  <c r="AV285" i="20"/>
  <c r="AE257" i="20"/>
  <c r="BG228" i="20"/>
  <c r="BI218" i="20"/>
  <c r="AK219" i="20"/>
  <c r="AC247" i="20"/>
  <c r="AS210" i="20"/>
  <c r="AF254" i="20"/>
  <c r="BE221" i="20"/>
  <c r="AG206" i="20"/>
  <c r="BB236" i="20"/>
  <c r="BH260" i="20"/>
  <c r="AW213" i="20"/>
  <c r="AN223" i="20"/>
  <c r="Z235" i="20"/>
  <c r="BD287" i="20"/>
  <c r="BG244" i="20"/>
  <c r="BC250" i="20"/>
  <c r="AW286" i="20"/>
  <c r="BH246" i="20"/>
  <c r="BD254" i="20"/>
  <c r="AK228" i="20"/>
  <c r="BG296" i="20"/>
  <c r="BI233" i="20"/>
  <c r="AM235" i="20"/>
  <c r="BE216" i="20"/>
  <c r="Z273" i="20"/>
  <c r="AU214" i="20"/>
  <c r="AC233" i="20"/>
  <c r="AA213" i="20"/>
  <c r="AB249" i="20"/>
  <c r="AU270" i="20"/>
  <c r="AV236" i="20"/>
  <c r="BC246" i="20"/>
  <c r="AL203" i="20"/>
  <c r="AI212" i="20"/>
  <c r="BB263" i="20"/>
  <c r="AU202" i="20"/>
  <c r="AZ216" i="20"/>
  <c r="AY241" i="20"/>
  <c r="AV278" i="20"/>
  <c r="AO221" i="20"/>
  <c r="AK225" i="20"/>
  <c r="BB224" i="20"/>
  <c r="AP231" i="20"/>
  <c r="AO295" i="20"/>
  <c r="AH245" i="20"/>
  <c r="AP219" i="20"/>
  <c r="BG206" i="20"/>
  <c r="AW280" i="20"/>
  <c r="BB242" i="20"/>
  <c r="AG253" i="20"/>
  <c r="AS276" i="20"/>
  <c r="AS290" i="20"/>
  <c r="AK216" i="20"/>
  <c r="AW218" i="20"/>
  <c r="BF324" i="20"/>
  <c r="BD269" i="20"/>
  <c r="AS236" i="20"/>
  <c r="AA289" i="20"/>
  <c r="AT216" i="20"/>
  <c r="BG272" i="20"/>
  <c r="BC277" i="20"/>
  <c r="AT263" i="20"/>
  <c r="AL275" i="20"/>
  <c r="AG209" i="20"/>
  <c r="BC248" i="20"/>
  <c r="AK251" i="20"/>
  <c r="AJ258" i="20"/>
  <c r="Z286" i="20"/>
  <c r="AF235" i="20"/>
  <c r="AE270" i="20"/>
  <c r="BF275" i="20"/>
  <c r="AS251" i="20"/>
  <c r="AU269" i="20"/>
  <c r="BG225" i="20"/>
  <c r="Z297" i="20"/>
  <c r="AU238" i="20"/>
  <c r="AF200" i="20"/>
  <c r="AB251" i="20"/>
  <c r="AY204" i="20"/>
  <c r="AA204" i="20"/>
  <c r="AE240" i="20"/>
  <c r="AN213" i="20"/>
  <c r="AZ224" i="20"/>
  <c r="AN296" i="20"/>
  <c r="BD272" i="20"/>
  <c r="AX205" i="20"/>
  <c r="BF203" i="20"/>
  <c r="W211" i="14"/>
  <c r="BC227" i="20"/>
  <c r="AT297" i="20"/>
  <c r="AP277" i="20"/>
  <c r="AX210" i="20"/>
  <c r="AX214" i="20"/>
  <c r="Z231" i="20"/>
  <c r="AS200" i="20"/>
  <c r="AL302" i="20"/>
  <c r="AK212" i="20"/>
  <c r="AP220" i="20"/>
  <c r="AP281" i="20"/>
  <c r="BF276" i="20"/>
  <c r="AF253" i="20"/>
  <c r="AE200" i="20"/>
  <c r="AP254" i="20"/>
  <c r="Z293" i="20"/>
  <c r="AJ261" i="20"/>
  <c r="BI278" i="20"/>
  <c r="BC308" i="20"/>
  <c r="AQ259" i="20"/>
  <c r="AU250" i="20"/>
  <c r="AG286" i="20"/>
  <c r="AO241" i="20"/>
  <c r="AX246" i="20"/>
  <c r="AT220" i="20"/>
  <c r="AL274" i="20"/>
  <c r="BE306" i="20"/>
  <c r="AL256" i="20"/>
  <c r="BI222" i="20"/>
  <c r="AL287" i="20"/>
  <c r="BH275" i="20"/>
  <c r="AP257" i="20"/>
  <c r="AD355" i="20"/>
  <c r="AP287" i="20"/>
  <c r="BI313" i="20"/>
  <c r="AS207" i="20"/>
  <c r="AN236" i="20"/>
  <c r="AQ221" i="20"/>
  <c r="AZ228" i="20"/>
  <c r="AK297" i="20"/>
  <c r="BE228" i="20"/>
  <c r="AS253" i="20"/>
  <c r="AS254" i="20"/>
  <c r="AM264" i="20"/>
  <c r="Z234" i="20"/>
  <c r="AF205" i="20"/>
  <c r="AI214" i="20"/>
  <c r="AT208" i="20"/>
  <c r="AC251" i="20"/>
  <c r="AI276" i="20"/>
  <c r="AY223" i="20"/>
  <c r="AZ250" i="20"/>
  <c r="AE213" i="20"/>
  <c r="BF244" i="20"/>
  <c r="AZ219" i="20"/>
  <c r="BG257" i="20"/>
  <c r="BE209" i="20"/>
  <c r="AO233" i="20"/>
  <c r="AX261" i="20"/>
  <c r="AE286" i="20"/>
  <c r="AA275" i="20"/>
  <c r="AP225" i="20"/>
  <c r="AY296" i="20"/>
  <c r="AR250" i="20"/>
  <c r="AU251" i="20"/>
  <c r="BA278" i="20"/>
  <c r="BE293" i="20"/>
  <c r="AY326" i="20"/>
  <c r="BB209" i="20"/>
  <c r="AU239" i="20"/>
  <c r="AJ223" i="20"/>
  <c r="AC282" i="20"/>
  <c r="BB217" i="20"/>
  <c r="AW248" i="20"/>
  <c r="Z277" i="20"/>
  <c r="AT271" i="20"/>
  <c r="AE248" i="20"/>
  <c r="AQ258" i="20"/>
  <c r="AZ272" i="20"/>
  <c r="AX281" i="20"/>
  <c r="AN239" i="20"/>
  <c r="BI246" i="20"/>
  <c r="AI285" i="20"/>
  <c r="AE219" i="20"/>
  <c r="AW223" i="20"/>
  <c r="Z269" i="20"/>
  <c r="AU281" i="20"/>
  <c r="AY208" i="20"/>
  <c r="AH291" i="20"/>
  <c r="AS212" i="20"/>
  <c r="AH231" i="20"/>
  <c r="BD295" i="20"/>
  <c r="BA203" i="20"/>
  <c r="AE210" i="20"/>
  <c r="BF206" i="20"/>
  <c r="BH232" i="20"/>
  <c r="AL220" i="20"/>
  <c r="Z216" i="20"/>
  <c r="BC212" i="20"/>
  <c r="AY200" i="20"/>
  <c r="AQ260" i="20"/>
  <c r="AO293" i="20"/>
  <c r="AE289" i="20"/>
  <c r="AL212" i="20"/>
  <c r="BI206" i="20"/>
  <c r="AS209" i="20"/>
  <c r="BB283" i="20"/>
  <c r="AM212" i="20"/>
  <c r="AB223" i="20"/>
  <c r="AG254" i="20"/>
  <c r="BE237" i="20"/>
  <c r="AM291" i="20"/>
  <c r="AE309" i="20"/>
  <c r="AW258" i="20"/>
  <c r="AC253" i="20"/>
  <c r="AQ228" i="20"/>
  <c r="AW355" i="20"/>
  <c r="AN313" i="20"/>
  <c r="AI271" i="20"/>
  <c r="AC254" i="20"/>
  <c r="BF281" i="20"/>
  <c r="AG261" i="20"/>
  <c r="AG212" i="20"/>
  <c r="Z208" i="20"/>
  <c r="BB273" i="20"/>
  <c r="BI258" i="20"/>
  <c r="AO220" i="20"/>
  <c r="AS220" i="20"/>
  <c r="BB220" i="20"/>
  <c r="BF269" i="20"/>
  <c r="AH219" i="20"/>
  <c r="BG274" i="20"/>
  <c r="BH225" i="20"/>
  <c r="AM240" i="20"/>
  <c r="AU234" i="20"/>
  <c r="BD205" i="20"/>
  <c r="BG212" i="20"/>
  <c r="BB277" i="20"/>
  <c r="BE224" i="20"/>
  <c r="BH258" i="20"/>
  <c r="AS223" i="20"/>
  <c r="BB218" i="20"/>
  <c r="AN305" i="20"/>
  <c r="BH271" i="20"/>
  <c r="AF244" i="20"/>
  <c r="BG255" i="20"/>
  <c r="BI244" i="20"/>
  <c r="BI282" i="20"/>
  <c r="BI228" i="20"/>
  <c r="AC207" i="20"/>
  <c r="AU278" i="20"/>
  <c r="AI216" i="20"/>
  <c r="AD259" i="20"/>
  <c r="BD290" i="20"/>
  <c r="AX212" i="20"/>
  <c r="AX235" i="20"/>
  <c r="AZ205" i="20"/>
  <c r="BA240" i="20"/>
  <c r="BC262" i="20"/>
  <c r="AN257" i="20"/>
  <c r="AA262" i="20"/>
  <c r="Z247" i="20"/>
  <c r="AC270" i="20"/>
  <c r="AV235" i="20"/>
  <c r="AA250" i="20"/>
  <c r="AO208" i="20"/>
  <c r="AP288" i="20"/>
  <c r="AM222" i="20"/>
  <c r="AA200" i="20"/>
  <c r="AE220" i="20"/>
  <c r="BE229" i="20"/>
  <c r="AR269" i="20"/>
  <c r="BH273" i="20"/>
  <c r="AL293" i="20"/>
  <c r="AP275" i="20"/>
  <c r="AZ284" i="20"/>
  <c r="BD236" i="20"/>
  <c r="AP241" i="20"/>
  <c r="AN203" i="20"/>
  <c r="AA214" i="20"/>
  <c r="AW292" i="20"/>
  <c r="AW214" i="20"/>
  <c r="AO284" i="20"/>
  <c r="AZ204" i="20"/>
  <c r="AE232" i="20"/>
  <c r="AI208" i="20"/>
  <c r="AG233" i="20"/>
  <c r="BI223" i="20"/>
  <c r="AV266" i="20"/>
  <c r="AC225" i="20"/>
  <c r="AL266" i="20"/>
  <c r="AW232" i="20"/>
  <c r="AJ231" i="20"/>
  <c r="BA290" i="20"/>
  <c r="AK230" i="20"/>
  <c r="AB238" i="20"/>
  <c r="AX245" i="20"/>
  <c r="AH257" i="20"/>
  <c r="AQ253" i="20"/>
  <c r="AK226" i="20"/>
  <c r="AO287" i="20"/>
  <c r="AZ260" i="20"/>
  <c r="BH293" i="20"/>
  <c r="AY255" i="20"/>
  <c r="AL213" i="20"/>
  <c r="BI232" i="20"/>
  <c r="AK253" i="20"/>
  <c r="AR220" i="20"/>
  <c r="BI239" i="20"/>
  <c r="AX240" i="20"/>
  <c r="BH205" i="20"/>
  <c r="AA293" i="20"/>
  <c r="AR244" i="20"/>
  <c r="AR204" i="20"/>
  <c r="AF220" i="20"/>
  <c r="AD281" i="20"/>
  <c r="BG236" i="20"/>
  <c r="Z237" i="20"/>
  <c r="AN256" i="20"/>
  <c r="AS241" i="20"/>
  <c r="AS243" i="20"/>
  <c r="AM219" i="20"/>
  <c r="AJ305" i="20"/>
  <c r="AH226" i="20"/>
  <c r="AU228" i="20"/>
  <c r="AF243" i="20"/>
  <c r="AJ232" i="20"/>
  <c r="AS256" i="20"/>
  <c r="BI202" i="20"/>
  <c r="BC237" i="20"/>
  <c r="Z282" i="20"/>
  <c r="BA281" i="20"/>
  <c r="AU221" i="20"/>
  <c r="AR261" i="20"/>
  <c r="AD226" i="20"/>
  <c r="AR223" i="20"/>
  <c r="AS230" i="20"/>
  <c r="BE206" i="20"/>
  <c r="BB279" i="20"/>
  <c r="AP214" i="20"/>
  <c r="BA296" i="20"/>
  <c r="BB221" i="20"/>
  <c r="AJ200" i="20"/>
  <c r="Z271" i="20"/>
  <c r="AX251" i="20"/>
  <c r="AH247" i="20"/>
  <c r="AY244" i="20"/>
  <c r="AY278" i="20"/>
  <c r="BG252" i="20"/>
  <c r="BE388" i="20"/>
  <c r="AR292" i="20"/>
  <c r="AC223" i="20"/>
  <c r="AU242" i="20"/>
  <c r="BB212" i="20"/>
  <c r="BC251" i="20"/>
  <c r="AM246" i="20"/>
  <c r="AL238" i="20"/>
  <c r="BC218" i="20"/>
  <c r="AA268" i="20"/>
  <c r="AZ209" i="20"/>
  <c r="AC235" i="20"/>
  <c r="AW209" i="20"/>
  <c r="AC205" i="20"/>
  <c r="BE231" i="20"/>
  <c r="AX202" i="20"/>
  <c r="BE246" i="20"/>
  <c r="AG274" i="20"/>
  <c r="AC239" i="20"/>
  <c r="BH213" i="20"/>
  <c r="BA227" i="20"/>
  <c r="AP273" i="20"/>
  <c r="BB267" i="20"/>
  <c r="BE212" i="20"/>
  <c r="AI200" i="20"/>
  <c r="AJ220" i="20"/>
  <c r="AG202" i="20"/>
  <c r="AH254" i="20"/>
  <c r="AA279" i="20"/>
  <c r="AS297" i="20"/>
  <c r="AW265" i="20"/>
  <c r="AB224" i="20"/>
  <c r="AU276" i="20"/>
  <c r="BG299" i="20"/>
  <c r="AR256" i="20"/>
  <c r="AD303" i="20"/>
  <c r="BD240" i="20"/>
  <c r="AQ276" i="20"/>
  <c r="BD273" i="20"/>
  <c r="AM229" i="20"/>
  <c r="BD219" i="20"/>
  <c r="AN285" i="20"/>
  <c r="AM231" i="20"/>
  <c r="AT227" i="20"/>
  <c r="AD268" i="20"/>
  <c r="AW263" i="20"/>
  <c r="BA241" i="20"/>
  <c r="BH297" i="20"/>
  <c r="AY289" i="20"/>
  <c r="AG294" i="20"/>
  <c r="AB268" i="20"/>
  <c r="AI295" i="20"/>
  <c r="AS322" i="20"/>
  <c r="BA247" i="20"/>
  <c r="AN253" i="20"/>
  <c r="AZ277" i="20"/>
  <c r="AF250" i="20"/>
  <c r="AI279" i="20"/>
  <c r="AV274" i="20"/>
  <c r="AK293" i="20"/>
  <c r="AX266" i="20"/>
  <c r="AJ212" i="20"/>
  <c r="AK285" i="20"/>
  <c r="AA245" i="20"/>
  <c r="AG285" i="20"/>
  <c r="BA230" i="20"/>
  <c r="AM217" i="20"/>
  <c r="AA273" i="20"/>
  <c r="AB240" i="20"/>
  <c r="BB260" i="20"/>
  <c r="AO206" i="20"/>
  <c r="AV253" i="20"/>
  <c r="AG243" i="20"/>
  <c r="BA259" i="20"/>
  <c r="AO203" i="20"/>
  <c r="BE266" i="20"/>
  <c r="BH236" i="20"/>
  <c r="AB281" i="20"/>
  <c r="AB245" i="20"/>
  <c r="AF259" i="20"/>
  <c r="AI261" i="20"/>
  <c r="BA228" i="20"/>
  <c r="AN228" i="20"/>
  <c r="BI216" i="20"/>
  <c r="AN259" i="20"/>
  <c r="AV385" i="20"/>
  <c r="AH203" i="20"/>
  <c r="BH227" i="20"/>
  <c r="AU256" i="20"/>
  <c r="AJ208" i="20"/>
  <c r="AJ214" i="20"/>
  <c r="AJ299" i="20"/>
  <c r="BE230" i="20"/>
  <c r="BG250" i="20"/>
  <c r="AY245" i="20"/>
  <c r="AO227" i="20"/>
  <c r="AI259" i="20"/>
  <c r="AW241" i="20"/>
  <c r="AH211" i="20"/>
  <c r="AU264" i="20"/>
  <c r="AT279" i="20"/>
  <c r="AZ207" i="20"/>
  <c r="AM351" i="20"/>
  <c r="AW284" i="20"/>
  <c r="AW359" i="20"/>
  <c r="BI209" i="20"/>
  <c r="AW305" i="20"/>
  <c r="BH202" i="20"/>
  <c r="AV347" i="20"/>
  <c r="AX227" i="20"/>
  <c r="BE341" i="20"/>
  <c r="AQ219" i="20"/>
  <c r="AG228" i="20"/>
  <c r="AP250" i="20"/>
  <c r="AI294" i="20"/>
  <c r="AS216" i="20"/>
  <c r="AK258" i="20"/>
  <c r="AM262" i="20"/>
  <c r="BI305" i="20"/>
  <c r="AZ280" i="20"/>
  <c r="AL284" i="20"/>
  <c r="AN212" i="20"/>
  <c r="AG257" i="20"/>
  <c r="BA314" i="20"/>
  <c r="AN268" i="20"/>
  <c r="BH235" i="20"/>
  <c r="AV239" i="20"/>
  <c r="BC283" i="20"/>
  <c r="AA212" i="20"/>
  <c r="AX243" i="20"/>
  <c r="BI259" i="20"/>
  <c r="AB259" i="20"/>
  <c r="AR210" i="20"/>
  <c r="AV210" i="20"/>
  <c r="AO248" i="20"/>
  <c r="BE268" i="20"/>
  <c r="Z246" i="20"/>
  <c r="AZ292" i="20"/>
  <c r="BA204" i="20"/>
  <c r="AT219" i="20"/>
  <c r="AY272" i="20"/>
  <c r="AO279" i="20"/>
  <c r="AZ332" i="20"/>
  <c r="AX262" i="20"/>
  <c r="AP291" i="20"/>
  <c r="AG205" i="20"/>
  <c r="AQ252" i="20"/>
  <c r="BD257" i="20"/>
  <c r="AP260" i="20"/>
  <c r="AW287" i="20"/>
  <c r="AH233" i="20"/>
  <c r="AK277" i="20"/>
  <c r="BA274" i="20"/>
  <c r="AZ258" i="20"/>
  <c r="BD255" i="20"/>
  <c r="AE284" i="20"/>
  <c r="AZ295" i="20"/>
  <c r="AA285" i="20"/>
  <c r="BB252" i="20"/>
  <c r="AV217" i="20"/>
  <c r="AP253" i="20"/>
  <c r="BH268" i="20"/>
  <c r="AY242" i="20"/>
  <c r="Z214" i="20"/>
  <c r="AO292" i="20"/>
  <c r="AG276" i="20"/>
  <c r="AT231" i="20"/>
  <c r="BG229" i="20"/>
  <c r="AY234" i="20"/>
  <c r="AE252" i="20"/>
  <c r="AY258" i="20"/>
  <c r="BH247" i="20"/>
  <c r="AS239" i="20"/>
  <c r="AQ287" i="20"/>
  <c r="AH300" i="20"/>
  <c r="BH214" i="20"/>
  <c r="AF242" i="20"/>
  <c r="BC213" i="20"/>
  <c r="AJ295" i="20"/>
  <c r="AF241" i="20"/>
  <c r="AD247" i="20"/>
  <c r="AU237" i="20"/>
  <c r="AV289" i="20"/>
  <c r="AE277" i="20"/>
  <c r="BC208" i="20"/>
  <c r="AN232" i="20"/>
  <c r="BG224" i="20"/>
  <c r="AV254" i="20"/>
  <c r="AC232" i="20"/>
  <c r="AP252" i="20"/>
  <c r="BC295" i="20"/>
  <c r="AE221" i="20"/>
  <c r="AQ242" i="20"/>
  <c r="AN208" i="20"/>
  <c r="AB207" i="20"/>
  <c r="AQ283" i="20"/>
  <c r="AL231" i="20"/>
  <c r="BI252" i="20"/>
  <c r="AS222" i="20"/>
  <c r="AT273" i="20"/>
  <c r="AZ270" i="20"/>
  <c r="AT214" i="20"/>
  <c r="BH228" i="20"/>
  <c r="BB289" i="20"/>
  <c r="Z254" i="20"/>
  <c r="BE249" i="20"/>
  <c r="AS226" i="20"/>
  <c r="BC222" i="20"/>
  <c r="BH289" i="20"/>
  <c r="AG289" i="20"/>
  <c r="AR265" i="20"/>
  <c r="AB220" i="20"/>
  <c r="AT256" i="20"/>
  <c r="BA287" i="20"/>
  <c r="AC265" i="20"/>
  <c r="BI377" i="20"/>
  <c r="AD280" i="20"/>
  <c r="BA217" i="20"/>
  <c r="AL202" i="20"/>
  <c r="BE252" i="20"/>
  <c r="AK270" i="20"/>
  <c r="AO236" i="20"/>
  <c r="BD209" i="20"/>
  <c r="AU209" i="20"/>
  <c r="AG295" i="20"/>
  <c r="BF229" i="20"/>
  <c r="AR200" i="20"/>
  <c r="AP265" i="20"/>
  <c r="AN222" i="20"/>
  <c r="AI241" i="20"/>
  <c r="AN293" i="20"/>
  <c r="Z257" i="20"/>
  <c r="BC243" i="20"/>
  <c r="BE250" i="20"/>
  <c r="AZ309" i="20"/>
  <c r="AB398" i="20"/>
  <c r="AY374" i="20"/>
  <c r="AD340" i="20"/>
  <c r="AV338" i="20"/>
  <c r="AP397" i="20"/>
  <c r="AF346" i="20"/>
  <c r="BI369" i="20"/>
  <c r="AU271" i="20"/>
  <c r="AV213" i="20"/>
  <c r="AQ244" i="20"/>
  <c r="AQ216" i="20"/>
  <c r="BB266" i="20"/>
  <c r="AX233" i="20"/>
  <c r="AI232" i="20"/>
  <c r="AB200" i="20"/>
  <c r="AW206" i="20"/>
  <c r="AR391" i="20"/>
  <c r="AP243" i="20"/>
  <c r="AQ243" i="20"/>
  <c r="Z266" i="20"/>
  <c r="BB254" i="20"/>
  <c r="BE326" i="20"/>
  <c r="AY224" i="20"/>
  <c r="BF240" i="20"/>
  <c r="AE291" i="20"/>
  <c r="AY217" i="20"/>
  <c r="AE314" i="20"/>
  <c r="AT283" i="20"/>
  <c r="AS229" i="20"/>
  <c r="BA269" i="20"/>
  <c r="BE287" i="20"/>
  <c r="BA229" i="20"/>
  <c r="AC237" i="20"/>
  <c r="AL239" i="20"/>
  <c r="BA270" i="20"/>
  <c r="AQ289" i="20"/>
  <c r="AB274" i="20"/>
  <c r="AA314" i="20"/>
  <c r="AK241" i="20"/>
  <c r="AV290" i="20"/>
  <c r="AC218" i="20"/>
  <c r="BI245" i="20"/>
  <c r="AE225" i="20"/>
  <c r="BB259" i="20"/>
  <c r="AC293" i="20"/>
  <c r="AW268" i="20"/>
  <c r="AP203" i="20"/>
  <c r="BD262" i="20"/>
  <c r="AZ238" i="20"/>
  <c r="BF252" i="20"/>
  <c r="AC294" i="20"/>
  <c r="AS262" i="20"/>
  <c r="AI328" i="20"/>
  <c r="Z227" i="20"/>
  <c r="AG300" i="20"/>
  <c r="AL279" i="20"/>
  <c r="AR229" i="20"/>
  <c r="AZ203" i="20"/>
  <c r="AY275" i="20"/>
  <c r="AC260" i="20"/>
  <c r="AN206" i="20"/>
  <c r="AJ206" i="20"/>
  <c r="BA282" i="20"/>
  <c r="AG200" i="20"/>
  <c r="AO209" i="20"/>
  <c r="AE208" i="20"/>
  <c r="BD253" i="20"/>
  <c r="AS274" i="20"/>
  <c r="AN230" i="20"/>
  <c r="AM281" i="20"/>
  <c r="BI277" i="20"/>
  <c r="BF213" i="20"/>
  <c r="AH210" i="20"/>
  <c r="AG251" i="20"/>
  <c r="AF223" i="20"/>
  <c r="AS272" i="20"/>
  <c r="AA227" i="20"/>
  <c r="AK255" i="20"/>
  <c r="AD238" i="20"/>
  <c r="BD285" i="20"/>
  <c r="AN210" i="20"/>
  <c r="AW250" i="20"/>
  <c r="AB231" i="20"/>
  <c r="AZ202" i="20"/>
  <c r="AO218" i="20"/>
  <c r="AT285" i="20"/>
  <c r="AJ276" i="20"/>
  <c r="AR249" i="20"/>
  <c r="AV209" i="20"/>
  <c r="AU262" i="20"/>
  <c r="AQ250" i="20"/>
  <c r="AZ223" i="20"/>
  <c r="BA285" i="20"/>
  <c r="AW221" i="20"/>
  <c r="AN244" i="20"/>
  <c r="Z209" i="20"/>
  <c r="AG204" i="20"/>
  <c r="AQ246" i="20"/>
  <c r="AP236" i="20"/>
  <c r="AC226" i="20"/>
  <c r="AE280" i="20"/>
  <c r="AG278" i="20"/>
  <c r="AF291" i="20"/>
  <c r="AB244" i="20"/>
  <c r="AS259" i="20"/>
  <c r="AC285" i="20"/>
  <c r="BA231" i="20"/>
  <c r="AJ227" i="20"/>
  <c r="BD207" i="20"/>
  <c r="AE288" i="20"/>
  <c r="AD265" i="20"/>
  <c r="AJ233" i="20"/>
  <c r="AJ246" i="20"/>
  <c r="AF217" i="20"/>
  <c r="AP205" i="20"/>
  <c r="AP276" i="20"/>
  <c r="AR208" i="20"/>
  <c r="AE217" i="20"/>
  <c r="BD237" i="20"/>
  <c r="AT225" i="20"/>
  <c r="BB235" i="20"/>
  <c r="BD217" i="20"/>
  <c r="AT255" i="20"/>
  <c r="BF205" i="20"/>
  <c r="AW242" i="20"/>
  <c r="AW276" i="20"/>
  <c r="BH248" i="20"/>
  <c r="AN312" i="20"/>
  <c r="BC216" i="20"/>
  <c r="AW251" i="20"/>
  <c r="AP286" i="20"/>
  <c r="AO207" i="20"/>
  <c r="AR254" i="20"/>
  <c r="AZ267" i="20"/>
  <c r="BC309" i="20"/>
  <c r="AL218" i="20"/>
  <c r="AX265" i="20"/>
  <c r="AX375" i="20"/>
  <c r="AP251" i="20"/>
  <c r="BF255" i="20"/>
  <c r="BB253" i="20"/>
  <c r="AC224" i="20"/>
  <c r="AX259" i="20"/>
  <c r="AG240" i="20"/>
  <c r="AI202" i="20"/>
  <c r="AJ270" i="20"/>
  <c r="AU298" i="20"/>
  <c r="Z239" i="20"/>
  <c r="AA270" i="20"/>
  <c r="AA221" i="20"/>
  <c r="BA220" i="20"/>
  <c r="AC209" i="20"/>
  <c r="AL244" i="20"/>
  <c r="AS237" i="20"/>
  <c r="AC273" i="20"/>
  <c r="AN217" i="20"/>
  <c r="AQ236" i="20"/>
  <c r="AD387" i="20"/>
  <c r="AX318" i="20"/>
  <c r="BC254" i="20"/>
  <c r="AF226" i="20"/>
  <c r="BA233" i="20"/>
  <c r="AM200" i="20"/>
  <c r="BE225" i="20"/>
  <c r="BE254" i="20"/>
  <c r="AC236" i="20"/>
  <c r="BG209" i="20"/>
  <c r="AB212" i="20"/>
  <c r="AI262" i="20"/>
  <c r="AE282" i="20"/>
  <c r="BD231" i="20"/>
  <c r="AO239" i="20"/>
  <c r="AD263" i="20"/>
  <c r="AU326" i="20"/>
  <c r="AN241" i="20"/>
  <c r="BI292" i="20"/>
  <c r="AD271" i="20"/>
  <c r="AP227" i="20"/>
  <c r="Z241" i="20"/>
  <c r="AB262" i="20"/>
  <c r="AM236" i="20"/>
  <c r="AY248" i="20"/>
  <c r="AK260" i="20"/>
  <c r="AF209" i="20"/>
  <c r="AQ285" i="20"/>
  <c r="AA216" i="20"/>
  <c r="AC263" i="20"/>
  <c r="BD278" i="20"/>
  <c r="AU229" i="20"/>
  <c r="BI279" i="20"/>
  <c r="BB285" i="20"/>
  <c r="BG335" i="20"/>
  <c r="AT213" i="20"/>
  <c r="BB281" i="20"/>
  <c r="AO232" i="20"/>
  <c r="AY292" i="20"/>
  <c r="AO291" i="20"/>
  <c r="BB264" i="20"/>
  <c r="AP267" i="20"/>
  <c r="AA256" i="20"/>
  <c r="AI213" i="20"/>
  <c r="AN227" i="20"/>
  <c r="AL204" i="20"/>
  <c r="AC276" i="20"/>
  <c r="Z207" i="20"/>
  <c r="BH245" i="20"/>
  <c r="BH237" i="20"/>
  <c r="AY263" i="20"/>
  <c r="AH241" i="20"/>
  <c r="AI205" i="20"/>
  <c r="AV269" i="20"/>
  <c r="AF286" i="20"/>
  <c r="AN266" i="20"/>
  <c r="AM279" i="20"/>
  <c r="AP239" i="20"/>
  <c r="BI243" i="20"/>
  <c r="BI345" i="20"/>
  <c r="BC211" i="20"/>
  <c r="BF289" i="20"/>
  <c r="BC268" i="20"/>
  <c r="AW293" i="20"/>
  <c r="AO278" i="20"/>
  <c r="AT295" i="20"/>
  <c r="BE273" i="20"/>
  <c r="AS281" i="20"/>
  <c r="AN221" i="20"/>
  <c r="AZ289" i="20"/>
  <c r="AU236" i="20"/>
  <c r="AK236" i="20"/>
  <c r="AM260" i="20"/>
  <c r="AF282" i="20"/>
  <c r="AT260" i="20"/>
  <c r="Z236" i="20"/>
  <c r="Z267" i="20"/>
  <c r="BA352" i="20"/>
  <c r="BB240" i="20"/>
  <c r="AH281" i="20"/>
  <c r="AE273" i="20"/>
  <c r="AM265" i="20"/>
  <c r="AW207" i="20"/>
  <c r="AI263" i="20"/>
  <c r="AM239" i="20"/>
  <c r="AA283" i="20"/>
  <c r="AE281" i="20"/>
  <c r="BA225" i="20"/>
  <c r="AX254" i="20"/>
  <c r="AZ271" i="20"/>
  <c r="AI250" i="20"/>
  <c r="AB305" i="20"/>
  <c r="AN398" i="20"/>
  <c r="AC381" i="20"/>
  <c r="AQ341" i="20"/>
  <c r="AF370" i="20"/>
  <c r="AT262" i="20"/>
  <c r="AZ421" i="20"/>
  <c r="Z285" i="20"/>
  <c r="BC276" i="20"/>
  <c r="AC290" i="20"/>
  <c r="AE222" i="20"/>
  <c r="AK227" i="20"/>
  <c r="AS219" i="20"/>
  <c r="AO273" i="20"/>
  <c r="AZ214" i="20"/>
  <c r="AW212" i="20"/>
  <c r="BB248" i="20"/>
  <c r="AF261" i="20"/>
  <c r="BB223" i="20"/>
  <c r="AH277" i="20"/>
  <c r="BC235" i="20"/>
  <c r="AY254" i="20"/>
  <c r="BE248" i="20"/>
  <c r="AO319" i="20"/>
  <c r="AM319" i="20"/>
  <c r="AW339" i="20"/>
  <c r="BF381" i="20"/>
  <c r="AK377" i="20"/>
  <c r="AG337" i="20"/>
  <c r="BI266" i="20"/>
  <c r="AA269" i="20"/>
  <c r="AV293" i="20"/>
  <c r="AW245" i="20"/>
  <c r="AZ261" i="20"/>
  <c r="AL325" i="20"/>
  <c r="AS252" i="20"/>
  <c r="AM317" i="20"/>
  <c r="BA245" i="20"/>
  <c r="AX338" i="20"/>
  <c r="AT247" i="20"/>
  <c r="BC365" i="20"/>
  <c r="AO234" i="20"/>
  <c r="AG381" i="20"/>
  <c r="AG258" i="20"/>
  <c r="AF350" i="20"/>
  <c r="AN269" i="20"/>
  <c r="BA385" i="20"/>
  <c r="BF421" i="20"/>
  <c r="AW365" i="20"/>
  <c r="AH389" i="20"/>
  <c r="AU370" i="20"/>
  <c r="AV389" i="20"/>
  <c r="AW500" i="20"/>
  <c r="AE279" i="20"/>
  <c r="BI204" i="20"/>
  <c r="AZ249" i="20"/>
  <c r="BA260" i="20"/>
  <c r="BF239" i="20"/>
  <c r="AO294" i="20"/>
  <c r="AS269" i="20"/>
  <c r="BD229" i="20"/>
  <c r="AG247" i="20"/>
  <c r="AO250" i="20"/>
  <c r="BA292" i="20"/>
  <c r="AK256" i="20"/>
  <c r="AX228" i="20"/>
  <c r="BH204" i="20"/>
  <c r="BH212" i="20"/>
  <c r="AY221" i="20"/>
  <c r="AL233" i="20"/>
  <c r="AR217" i="20"/>
  <c r="AX248" i="20"/>
  <c r="AG252" i="20"/>
  <c r="AX207" i="20"/>
  <c r="AH265" i="20"/>
  <c r="AW255" i="20"/>
  <c r="AX285" i="20"/>
  <c r="AX273" i="20"/>
  <c r="BD294" i="20"/>
  <c r="AO323" i="20"/>
  <c r="BF225" i="20"/>
  <c r="BG341" i="20"/>
  <c r="AJ226" i="20"/>
  <c r="AR321" i="20"/>
  <c r="AE278" i="20"/>
  <c r="BB216" i="20"/>
  <c r="AL291" i="20"/>
  <c r="AJ265" i="20"/>
  <c r="AG208" i="20"/>
  <c r="AM252" i="20"/>
  <c r="AO336" i="20"/>
  <c r="AR237" i="20"/>
  <c r="AU312" i="20"/>
  <c r="AG211" i="20"/>
  <c r="AK217" i="20"/>
  <c r="BC239" i="20"/>
  <c r="BF246" i="20"/>
  <c r="AT281" i="20"/>
  <c r="AC297" i="20"/>
  <c r="AN255" i="20"/>
  <c r="BE241" i="20"/>
  <c r="AE269" i="20"/>
  <c r="BI347" i="20"/>
  <c r="AF432" i="20"/>
  <c r="AN397" i="20"/>
  <c r="BF211" i="20"/>
  <c r="BI241" i="20"/>
  <c r="AN281" i="20"/>
  <c r="AD486" i="20"/>
  <c r="AC432" i="20"/>
  <c r="AM270" i="20"/>
  <c r="AU248" i="20"/>
  <c r="BE278" i="20"/>
  <c r="BC263" i="20"/>
  <c r="AF374" i="20"/>
  <c r="AH252" i="20"/>
  <c r="Z226" i="20"/>
  <c r="BE283" i="20"/>
  <c r="AM243" i="20"/>
  <c r="AH260" i="20"/>
  <c r="AZ273" i="20"/>
  <c r="AL217" i="20"/>
  <c r="BG297" i="20"/>
  <c r="BC221" i="20"/>
  <c r="AT266" i="20"/>
  <c r="AL211" i="20"/>
  <c r="AH200" i="20"/>
  <c r="AC288" i="20"/>
  <c r="AD269" i="20"/>
  <c r="AL258" i="20"/>
  <c r="AT287" i="20"/>
  <c r="AR275" i="20"/>
  <c r="AK222" i="20"/>
  <c r="AS225" i="20"/>
  <c r="AJ211" i="20"/>
  <c r="BI205" i="20"/>
  <c r="AB285" i="20"/>
  <c r="BG223" i="20"/>
  <c r="AB273" i="20"/>
  <c r="AD293" i="20"/>
  <c r="AH248" i="20"/>
  <c r="AK233" i="20"/>
  <c r="BB239" i="20"/>
  <c r="AV250" i="20"/>
  <c r="AT336" i="20"/>
  <c r="AE311" i="20"/>
  <c r="AM293" i="20"/>
  <c r="AI274" i="20"/>
  <c r="AO267" i="20"/>
  <c r="AO268" i="20"/>
  <c r="BF250" i="20"/>
  <c r="AV230" i="20"/>
  <c r="AU241" i="20"/>
  <c r="AG249" i="20"/>
  <c r="AJ289" i="20"/>
  <c r="AN277" i="20"/>
  <c r="BE274" i="20"/>
  <c r="AM268" i="20"/>
  <c r="AQ295" i="20"/>
  <c r="AD343" i="20"/>
  <c r="AO280" i="20"/>
  <c r="AA320" i="20"/>
  <c r="AT205" i="20"/>
  <c r="BF309" i="20"/>
  <c r="AC214" i="20"/>
  <c r="AK363" i="20"/>
  <c r="AS321" i="20"/>
  <c r="BH341" i="20"/>
  <c r="AG318" i="20"/>
  <c r="AY341" i="20"/>
  <c r="AK355" i="20"/>
  <c r="BF365" i="20"/>
  <c r="AX369" i="20"/>
  <c r="AW259" i="20"/>
  <c r="AS217" i="20"/>
  <c r="AN205" i="20"/>
  <c r="AC231" i="20"/>
  <c r="AZ310" i="20"/>
  <c r="AU293" i="20"/>
  <c r="AN274" i="20"/>
  <c r="AU233" i="20"/>
  <c r="AW243" i="20"/>
  <c r="BG266" i="20"/>
  <c r="BH265" i="20"/>
  <c r="AW210" i="20"/>
  <c r="AB227" i="20"/>
  <c r="AY277" i="20"/>
  <c r="AV249" i="20"/>
  <c r="AR207" i="20"/>
  <c r="AS260" i="20"/>
  <c r="AA290" i="20"/>
  <c r="AJ377" i="20"/>
  <c r="AO369" i="20"/>
  <c r="AZ374" i="20"/>
  <c r="AP389" i="20"/>
  <c r="AE370" i="20"/>
  <c r="AA242" i="20"/>
  <c r="AQ416" i="20"/>
  <c r="AJ310" i="20"/>
  <c r="AH296" i="20"/>
  <c r="BH209" i="20"/>
  <c r="AX277" i="20"/>
  <c r="AK202" i="20"/>
  <c r="AS282" i="20"/>
  <c r="AJ210" i="20"/>
  <c r="AO277" i="20"/>
  <c r="AY203" i="20"/>
  <c r="AG248" i="20"/>
  <c r="BA301" i="20"/>
  <c r="AI225" i="20"/>
  <c r="AJ432" i="20"/>
  <c r="AZ212" i="20"/>
  <c r="AG356" i="20"/>
  <c r="AT261" i="20"/>
  <c r="AP303" i="20"/>
  <c r="AY297" i="20"/>
  <c r="AV316" i="20"/>
  <c r="AX416" i="20"/>
  <c r="AD300" i="20"/>
  <c r="AY385" i="20"/>
  <c r="AN249" i="20"/>
  <c r="AR221" i="20"/>
  <c r="AV332" i="20"/>
  <c r="AF214" i="20"/>
  <c r="BF401" i="20"/>
  <c r="AF362" i="20"/>
  <c r="AT267" i="20"/>
  <c r="AF378" i="20"/>
  <c r="AM300" i="20"/>
  <c r="AK359" i="20"/>
  <c r="AE253" i="20"/>
  <c r="AB443" i="20"/>
  <c r="AM307" i="20"/>
  <c r="AV336" i="20"/>
  <c r="BB255" i="20"/>
  <c r="AN339" i="20"/>
  <c r="BA370" i="20"/>
  <c r="AQ432" i="20"/>
  <c r="AI426" i="20"/>
  <c r="AW366" i="20"/>
  <c r="AG362" i="20"/>
  <c r="AF300" i="20"/>
  <c r="BG290" i="20"/>
  <c r="AW202" i="20"/>
  <c r="AG210" i="20"/>
  <c r="AC271" i="20"/>
  <c r="BB304" i="20"/>
  <c r="AO213" i="20"/>
  <c r="AO251" i="20"/>
  <c r="AH258" i="20"/>
  <c r="AK290" i="20"/>
  <c r="AN245" i="20"/>
  <c r="AP293" i="20"/>
  <c r="AB293" i="20"/>
  <c r="AL227" i="20"/>
  <c r="AU227" i="20"/>
  <c r="BA237" i="20"/>
  <c r="AT331" i="20"/>
  <c r="AG301" i="20"/>
  <c r="AE432" i="20"/>
  <c r="AT339" i="20"/>
  <c r="Z397" i="20"/>
  <c r="AW421" i="20"/>
  <c r="AL269" i="20"/>
  <c r="AP246" i="20"/>
  <c r="BE255" i="20"/>
  <c r="BB225" i="20"/>
  <c r="AM241" i="20"/>
  <c r="AQ291" i="20"/>
  <c r="AB217" i="20"/>
  <c r="AK280" i="20"/>
  <c r="AG267" i="20"/>
  <c r="AX223" i="20"/>
  <c r="BC219" i="20"/>
  <c r="AO255" i="20"/>
  <c r="AX226" i="20"/>
  <c r="BF285" i="20"/>
  <c r="AZ227" i="20"/>
  <c r="BF273" i="20"/>
  <c r="BD258" i="20"/>
  <c r="AV294" i="20"/>
  <c r="AI377" i="20"/>
  <c r="BC373" i="20"/>
  <c r="AV262" i="20"/>
  <c r="AA389" i="20"/>
  <c r="AO365" i="20"/>
  <c r="BH408" i="20"/>
  <c r="AY345" i="20"/>
  <c r="BF390" i="20"/>
  <c r="AC213" i="20"/>
  <c r="AL234" i="20"/>
  <c r="AD237" i="20"/>
  <c r="BD266" i="20"/>
  <c r="AR268" i="20"/>
  <c r="BI273" i="20"/>
  <c r="AU205" i="20"/>
  <c r="Z240" i="20"/>
  <c r="AM211" i="20"/>
  <c r="BF219" i="20"/>
  <c r="AR241" i="20"/>
  <c r="AT203" i="20"/>
  <c r="AI257" i="20"/>
  <c r="AV226" i="20"/>
  <c r="AB248" i="20"/>
  <c r="BE226" i="20"/>
  <c r="AY237" i="20"/>
  <c r="AE229" i="20"/>
  <c r="AM206" i="20"/>
  <c r="AO242" i="20"/>
  <c r="AA237" i="20"/>
  <c r="AQ229" i="20"/>
  <c r="BA272" i="20"/>
  <c r="AA217" i="20"/>
  <c r="AZ244" i="20"/>
  <c r="AM203" i="20"/>
  <c r="BD274" i="20"/>
  <c r="AU257" i="20"/>
  <c r="BE296" i="20"/>
  <c r="AL243" i="20"/>
  <c r="AR296" i="20"/>
  <c r="AG230" i="20"/>
  <c r="AX295" i="20"/>
  <c r="BC296" i="20"/>
  <c r="AN207" i="20"/>
  <c r="AO260" i="20"/>
  <c r="BI362" i="20"/>
  <c r="AG309" i="20"/>
  <c r="BC203" i="20"/>
  <c r="AG218" i="20"/>
  <c r="AD231" i="20"/>
  <c r="BG258" i="20"/>
  <c r="AV241" i="20"/>
  <c r="BA351" i="20"/>
  <c r="AP244" i="20"/>
  <c r="BH336" i="20"/>
  <c r="AF225" i="20"/>
  <c r="AW301" i="20"/>
  <c r="AV277" i="20"/>
  <c r="BB338" i="20"/>
  <c r="AP211" i="20"/>
  <c r="AW337" i="20"/>
  <c r="AK206" i="20"/>
  <c r="AV341" i="20"/>
  <c r="AL265" i="20"/>
  <c r="BA421" i="20"/>
  <c r="AG323" i="20"/>
  <c r="AO330" i="20"/>
  <c r="AL340" i="20"/>
  <c r="BB339" i="20"/>
  <c r="AX381" i="20"/>
  <c r="AU465" i="20"/>
  <c r="AH293" i="20"/>
  <c r="AG246" i="20"/>
  <c r="BD277" i="20"/>
  <c r="AB233" i="20"/>
  <c r="AQ230" i="20"/>
  <c r="AA286" i="20"/>
  <c r="BD249" i="20"/>
  <c r="BA273" i="20"/>
  <c r="AB232" i="20"/>
  <c r="AN294" i="20"/>
  <c r="BC231" i="20"/>
  <c r="BD222" i="20"/>
  <c r="AJ297" i="20"/>
  <c r="AE223" i="20"/>
  <c r="BF296" i="20"/>
  <c r="BD227" i="20"/>
  <c r="AW275" i="20"/>
  <c r="AA277" i="20"/>
  <c r="AG270" i="20"/>
  <c r="BG377" i="20"/>
  <c r="AB370" i="20"/>
  <c r="AV381" i="20"/>
  <c r="BE352" i="20"/>
  <c r="AG262" i="20"/>
  <c r="AJ320" i="20"/>
  <c r="AT232" i="20"/>
  <c r="AS273" i="20"/>
  <c r="AW249" i="20"/>
  <c r="AI237" i="20"/>
  <c r="AH207" i="20"/>
  <c r="AQ273" i="20"/>
  <c r="AX250" i="20"/>
  <c r="AZ389" i="20"/>
  <c r="BH241" i="20"/>
  <c r="AH421" i="20"/>
  <c r="AJ240" i="20"/>
  <c r="AG344" i="20"/>
  <c r="AF270" i="20"/>
  <c r="AX378" i="20"/>
  <c r="AT291" i="20"/>
  <c r="AG383" i="20"/>
  <c r="AO290" i="20"/>
  <c r="AB253" i="20"/>
  <c r="AQ290" i="20"/>
  <c r="AV350" i="20"/>
  <c r="AH416" i="20"/>
  <c r="AB300" i="20"/>
  <c r="AB206" i="20"/>
  <c r="AG275" i="20"/>
  <c r="AS202" i="20"/>
  <c r="BB336" i="20"/>
  <c r="BI300" i="20"/>
  <c r="AD222" i="20"/>
  <c r="AW261" i="20"/>
  <c r="AT264" i="20"/>
  <c r="AZ236" i="20"/>
  <c r="BE210" i="20"/>
  <c r="AH223" i="20"/>
  <c r="AG232" i="20"/>
  <c r="AA267" i="20"/>
  <c r="BC207" i="20"/>
  <c r="AL253" i="20"/>
  <c r="BE282" i="20"/>
  <c r="AG305" i="20"/>
  <c r="AR341" i="20"/>
  <c r="AF341" i="20"/>
  <c r="AT347" i="20"/>
  <c r="BB363" i="20"/>
  <c r="AU398" i="20"/>
  <c r="AZ348" i="20"/>
  <c r="AU207" i="20"/>
  <c r="BG382" i="20"/>
  <c r="Z421" i="20"/>
  <c r="AT228" i="20"/>
  <c r="AG287" i="20"/>
  <c r="BG275" i="20"/>
  <c r="BI238" i="20"/>
  <c r="AL240" i="20"/>
  <c r="AL245" i="20"/>
  <c r="AI209" i="20"/>
  <c r="AX293" i="20"/>
  <c r="AD296" i="20"/>
  <c r="AS249" i="20"/>
  <c r="AT236" i="20"/>
  <c r="BA289" i="20"/>
  <c r="AR231" i="20"/>
  <c r="AZ264" i="20"/>
  <c r="AF294" i="20"/>
  <c r="AN286" i="20"/>
  <c r="BF254" i="20"/>
  <c r="AG234" i="20"/>
  <c r="BC311" i="20"/>
  <c r="AV335" i="20"/>
  <c r="BG363" i="20"/>
  <c r="AX389" i="20"/>
  <c r="BE365" i="20"/>
  <c r="AR408" i="20"/>
  <c r="AQ353" i="20"/>
  <c r="BB309" i="20"/>
  <c r="AB241" i="20"/>
  <c r="AS265" i="20"/>
  <c r="AC212" i="20"/>
  <c r="AR209" i="20"/>
  <c r="BI272" i="20"/>
  <c r="AD267" i="20"/>
  <c r="BD286" i="20"/>
  <c r="BB287" i="20"/>
  <c r="AN261" i="20"/>
  <c r="AQ286" i="20"/>
  <c r="AU231" i="20"/>
  <c r="AF211" i="20"/>
  <c r="AO254" i="20"/>
  <c r="AX237" i="20"/>
  <c r="AT244" i="20"/>
  <c r="BI261" i="20"/>
  <c r="AO204" i="20"/>
  <c r="BA218" i="20"/>
  <c r="BF245" i="20"/>
  <c r="BG262" i="20"/>
  <c r="AV273" i="20"/>
  <c r="AZ225" i="20"/>
  <c r="AN238" i="20"/>
  <c r="AD255" i="20"/>
  <c r="AV281" i="20"/>
  <c r="AL260" i="20"/>
  <c r="AM297" i="20"/>
  <c r="AH295" i="20"/>
  <c r="AY286" i="20"/>
  <c r="AQ275" i="20"/>
  <c r="BG267" i="20"/>
  <c r="AR297" i="20"/>
  <c r="AD221" i="20"/>
  <c r="AQ317" i="20"/>
  <c r="AU336" i="20"/>
  <c r="AL331" i="20"/>
  <c r="BH318" i="20"/>
  <c r="AL200" i="20"/>
  <c r="AX247" i="20"/>
  <c r="AL237" i="20"/>
  <c r="AA249" i="20"/>
  <c r="AI266" i="20"/>
  <c r="AQ233" i="20"/>
  <c r="AK351" i="20"/>
  <c r="AP268" i="20"/>
  <c r="AG207" i="20"/>
  <c r="Z229" i="20"/>
  <c r="AH250" i="20"/>
  <c r="AC221" i="20"/>
  <c r="BF297" i="20"/>
  <c r="AZ245" i="20"/>
  <c r="AT207" i="20"/>
  <c r="AX257" i="20"/>
  <c r="AN233" i="20"/>
  <c r="AN250" i="20"/>
  <c r="AR309" i="20"/>
  <c r="AK398" i="20"/>
  <c r="BG374" i="20"/>
  <c r="Z327" i="20"/>
  <c r="Z329" i="20"/>
  <c r="AL308" i="20"/>
  <c r="BB470" i="20"/>
  <c r="AR369" i="20"/>
  <c r="AH287" i="20"/>
  <c r="AB303" i="20"/>
  <c r="BB258" i="20"/>
  <c r="AR293" i="20"/>
  <c r="AE293" i="20"/>
  <c r="AU295" i="20"/>
  <c r="AA266" i="20"/>
  <c r="AI229" i="20"/>
  <c r="AK266" i="20"/>
  <c r="AY281" i="20"/>
  <c r="BG217" i="20"/>
  <c r="AW267" i="20"/>
  <c r="AN219" i="20"/>
  <c r="BF295" i="20"/>
  <c r="Z223" i="20"/>
  <c r="BI274" i="20"/>
  <c r="BC265" i="20"/>
  <c r="AO229" i="20"/>
  <c r="AE244" i="20"/>
  <c r="AE295" i="20"/>
  <c r="AU263" i="20"/>
  <c r="BI271" i="20"/>
  <c r="AU216" i="20"/>
  <c r="BI265" i="20"/>
  <c r="AK237" i="20"/>
  <c r="AY207" i="20"/>
  <c r="AO259" i="20"/>
  <c r="AF290" i="20"/>
  <c r="AQ238" i="20"/>
  <c r="AG272" i="20"/>
  <c r="AS294" i="20"/>
  <c r="AX225" i="20"/>
  <c r="AE233" i="20"/>
  <c r="AM303" i="20"/>
  <c r="BH355" i="20"/>
  <c r="AX340" i="20"/>
  <c r="AD339" i="20"/>
  <c r="AO383" i="20"/>
  <c r="AP369" i="20"/>
  <c r="AO283" i="20"/>
  <c r="BH216" i="20"/>
  <c r="AG223" i="20"/>
  <c r="AR266" i="20"/>
  <c r="AJ301" i="20"/>
  <c r="BF258" i="20"/>
  <c r="Z281" i="20"/>
  <c r="AC289" i="20"/>
  <c r="BE275" i="20"/>
  <c r="AJ252" i="20"/>
  <c r="BA262" i="20"/>
  <c r="AV282" i="20"/>
  <c r="AD287" i="20"/>
  <c r="AK276" i="20"/>
  <c r="AK274" i="20"/>
  <c r="BC297" i="20"/>
  <c r="AU253" i="20"/>
  <c r="AA263" i="20"/>
  <c r="BA377" i="20"/>
  <c r="AJ369" i="20"/>
  <c r="AQ366" i="20"/>
  <c r="AW352" i="20"/>
  <c r="AA393" i="20"/>
  <c r="AW272" i="20"/>
  <c r="AG242" i="20"/>
  <c r="BG265" i="20"/>
  <c r="AW266" i="20"/>
  <c r="AW278" i="20"/>
  <c r="AD266" i="20"/>
  <c r="AE227" i="20"/>
  <c r="BI262" i="20"/>
  <c r="BC272" i="20"/>
  <c r="BH253" i="20"/>
  <c r="AC296" i="20"/>
  <c r="AB226" i="20"/>
  <c r="AW224" i="20"/>
  <c r="AL252" i="20"/>
  <c r="AI242" i="20"/>
  <c r="AO231" i="20"/>
  <c r="AQ262" i="20"/>
  <c r="AE256" i="20"/>
  <c r="AW252" i="20"/>
  <c r="AR252" i="20"/>
  <c r="AK262" i="20"/>
  <c r="AI245" i="20"/>
  <c r="AW296" i="20"/>
  <c r="AH256" i="20"/>
  <c r="AH370" i="20"/>
  <c r="AI273" i="20"/>
  <c r="AS381" i="20"/>
  <c r="AR273" i="20"/>
  <c r="AE430" i="20"/>
  <c r="AG225" i="20"/>
  <c r="AW329" i="20"/>
  <c r="AX213" i="20"/>
  <c r="AR320" i="20"/>
  <c r="AB205" i="20"/>
  <c r="BC299" i="20"/>
  <c r="AD219" i="20"/>
  <c r="BG317" i="20"/>
  <c r="AE336" i="20"/>
  <c r="BI331" i="20"/>
  <c r="AA351" i="20"/>
  <c r="AL207" i="20"/>
  <c r="AF219" i="20"/>
  <c r="BA223" i="20"/>
  <c r="AW219" i="20"/>
  <c r="AK282" i="20"/>
  <c r="BE271" i="20"/>
  <c r="BA295" i="20"/>
  <c r="AB279" i="20"/>
  <c r="AQ209" i="20"/>
  <c r="AE203" i="20"/>
  <c r="AO223" i="20"/>
  <c r="BC257" i="20"/>
  <c r="AP207" i="20"/>
  <c r="AD243" i="20"/>
  <c r="AZ256" i="20"/>
  <c r="AW289" i="20"/>
  <c r="Z253" i="20"/>
  <c r="BH281" i="20"/>
  <c r="AB209" i="20"/>
  <c r="BB211" i="20"/>
  <c r="AG277" i="20"/>
  <c r="AB340" i="20"/>
  <c r="BB335" i="20"/>
  <c r="BH397" i="20"/>
  <c r="AS377" i="20"/>
  <c r="AB369" i="20"/>
  <c r="AN282" i="20"/>
  <c r="BB227" i="20"/>
  <c r="AU249" i="20"/>
  <c r="BE270" i="20"/>
  <c r="BI213" i="20"/>
  <c r="BD281" i="20"/>
  <c r="AI270" i="20"/>
  <c r="AD252" i="20"/>
  <c r="BF209" i="20"/>
  <c r="AU285" i="20"/>
  <c r="BF207" i="20"/>
  <c r="AU225" i="20"/>
  <c r="AI203" i="20"/>
  <c r="BI229" i="20"/>
  <c r="AG224" i="20"/>
  <c r="Z225" i="20"/>
  <c r="BF241" i="20"/>
  <c r="AI349" i="20"/>
  <c r="AS295" i="20"/>
  <c r="AK208" i="20"/>
  <c r="AN218" i="20"/>
  <c r="AJ250" i="20"/>
  <c r="AR248" i="20"/>
  <c r="AI207" i="20"/>
  <c r="BA221" i="20"/>
  <c r="AG293" i="20"/>
  <c r="BE253" i="20"/>
  <c r="AV225" i="20"/>
  <c r="AA209" i="20"/>
  <c r="AT217" i="20"/>
  <c r="AF221" i="20"/>
  <c r="BD226" i="20"/>
  <c r="AJ309" i="20"/>
  <c r="AF329" i="20"/>
  <c r="AH213" i="20"/>
  <c r="AC245" i="20"/>
  <c r="AX365" i="20"/>
  <c r="AZ333" i="20"/>
  <c r="AV221" i="20"/>
  <c r="BG207" i="20"/>
  <c r="AH316" i="20"/>
  <c r="AI289" i="20"/>
  <c r="Z244" i="20"/>
  <c r="AC257" i="20"/>
  <c r="AZ231" i="20"/>
  <c r="BH244" i="20"/>
  <c r="AQ294" i="20"/>
  <c r="AO214" i="20"/>
  <c r="AX218" i="20"/>
  <c r="AC241" i="20"/>
  <c r="AK245" i="20"/>
  <c r="BI256" i="20"/>
  <c r="BD261" i="20"/>
  <c r="AZ285" i="20"/>
  <c r="BG241" i="20"/>
  <c r="AL296" i="20"/>
  <c r="AY377" i="20"/>
  <c r="AR370" i="20"/>
  <c r="AN258" i="20"/>
  <c r="AL261" i="20"/>
  <c r="AA257" i="20"/>
  <c r="AP317" i="20"/>
  <c r="BG381" i="20"/>
  <c r="BD308" i="20"/>
  <c r="AD209" i="20"/>
  <c r="AW226" i="20"/>
  <c r="AI258" i="20"/>
  <c r="AJ293" i="20"/>
  <c r="BD250" i="20"/>
  <c r="BI324" i="20"/>
  <c r="AJ281" i="20"/>
  <c r="AZ317" i="20"/>
  <c r="AY257" i="20"/>
  <c r="BC345" i="20"/>
  <c r="AX244" i="20"/>
  <c r="Z386" i="20"/>
  <c r="AZ276" i="20"/>
  <c r="AY386" i="20"/>
  <c r="AO270" i="20"/>
  <c r="AB214" i="20"/>
  <c r="AU267" i="20"/>
  <c r="BI297" i="20"/>
  <c r="AY283" i="20"/>
  <c r="AF202" i="20"/>
  <c r="AF207" i="20"/>
  <c r="AV386" i="20"/>
  <c r="AG260" i="20"/>
  <c r="AU245" i="20"/>
  <c r="AX260" i="20"/>
  <c r="BB251" i="20"/>
  <c r="BB205" i="20"/>
  <c r="AT258" i="20"/>
  <c r="AN237" i="20"/>
  <c r="AA229" i="20"/>
  <c r="AC202" i="20"/>
  <c r="AQ223" i="20"/>
  <c r="Z222" i="20"/>
  <c r="AW336" i="20"/>
  <c r="AH309" i="20"/>
  <c r="AC328" i="20"/>
  <c r="AJ292" i="20"/>
  <c r="AD249" i="20"/>
  <c r="AK240" i="20"/>
  <c r="BI248" i="20"/>
  <c r="AA228" i="20"/>
  <c r="AV258" i="20"/>
  <c r="AD223" i="20"/>
  <c r="AN229" i="20"/>
  <c r="AM223" i="20"/>
  <c r="AW256" i="20"/>
  <c r="BE294" i="20"/>
  <c r="AN262" i="20"/>
  <c r="AQ225" i="20"/>
  <c r="AG290" i="20"/>
  <c r="BB261" i="20"/>
  <c r="AI296" i="20"/>
  <c r="BF265" i="20"/>
  <c r="AW230" i="20"/>
  <c r="BC232" i="20"/>
  <c r="AT308" i="20"/>
  <c r="AL398" i="20"/>
  <c r="AY381" i="20"/>
  <c r="AC340" i="20"/>
  <c r="AL339" i="20"/>
  <c r="AC261" i="20"/>
  <c r="BE421" i="20"/>
  <c r="AN362" i="20"/>
  <c r="BG203" i="20"/>
  <c r="BI257" i="20"/>
  <c r="BC229" i="20"/>
  <c r="AV211" i="20"/>
  <c r="AD285" i="20"/>
  <c r="BG213" i="20"/>
  <c r="BC209" i="20"/>
  <c r="AK205" i="20"/>
  <c r="AE285" i="20"/>
  <c r="AL359" i="20"/>
  <c r="AS280" i="20"/>
  <c r="AE328" i="20"/>
  <c r="AW295" i="20"/>
  <c r="AE341" i="20"/>
  <c r="BH221" i="20"/>
  <c r="AT398" i="20"/>
  <c r="AL248" i="20"/>
  <c r="AJ385" i="20"/>
  <c r="BD432" i="20"/>
  <c r="BD377" i="20"/>
  <c r="AZ363" i="20"/>
  <c r="AO352" i="20"/>
  <c r="AH365" i="20"/>
  <c r="BE379" i="20"/>
  <c r="AV426" i="20"/>
  <c r="AP216" i="20"/>
  <c r="AJ262" i="20"/>
  <c r="AU232" i="20"/>
  <c r="AN220" i="20"/>
  <c r="AY309" i="20"/>
  <c r="AY238" i="20"/>
  <c r="AV242" i="20"/>
  <c r="BB262" i="20"/>
  <c r="AI219" i="20"/>
  <c r="AC229" i="20"/>
  <c r="AI290" i="20"/>
  <c r="BB229" i="20"/>
  <c r="AS270" i="20"/>
  <c r="AP229" i="20"/>
  <c r="AI291" i="20"/>
  <c r="BF221" i="20"/>
  <c r="BE202" i="20"/>
  <c r="AE207" i="20"/>
  <c r="AA357" i="20"/>
  <c r="BE367" i="20"/>
  <c r="BC317" i="20"/>
  <c r="AO212" i="20"/>
  <c r="AW237" i="20"/>
  <c r="AF278" i="20"/>
  <c r="AL324" i="20"/>
  <c r="AB204" i="20"/>
  <c r="BD296" i="20"/>
  <c r="AI393" i="20"/>
  <c r="BI412" i="20"/>
  <c r="BC400" i="20"/>
  <c r="AV324" i="20"/>
  <c r="AP343" i="20"/>
  <c r="BB440" i="20"/>
  <c r="AB304" i="20"/>
  <c r="AB317" i="20"/>
  <c r="BB334" i="20"/>
  <c r="BB456" i="20"/>
  <c r="AN334" i="20"/>
  <c r="AK397" i="20"/>
  <c r="AD227" i="20"/>
  <c r="AP473" i="20"/>
  <c r="BF353" i="20"/>
  <c r="AS426" i="20"/>
  <c r="AQ204" i="20"/>
  <c r="AG237" i="20"/>
  <c r="BB213" i="20"/>
  <c r="AA218" i="20"/>
  <c r="BH210" i="20"/>
  <c r="Z295" i="20"/>
  <c r="BD289" i="20"/>
  <c r="AY213" i="20"/>
  <c r="AP269" i="20"/>
  <c r="AD273" i="20"/>
  <c r="AL267" i="20"/>
  <c r="BF217" i="20"/>
  <c r="AB221" i="20"/>
  <c r="AJ216" i="20"/>
  <c r="AF237" i="20"/>
  <c r="AE324" i="20"/>
  <c r="BD338" i="20"/>
  <c r="AM340" i="20"/>
  <c r="BI355" i="20"/>
  <c r="AS473" i="20"/>
  <c r="BF369" i="20"/>
  <c r="AS218" i="20"/>
  <c r="AT224" i="20"/>
  <c r="AB284" i="20"/>
  <c r="AF285" i="20"/>
  <c r="BF214" i="20"/>
  <c r="BH256" i="20"/>
  <c r="BE279" i="20"/>
  <c r="AC244" i="20"/>
  <c r="AR271" i="20"/>
  <c r="AG231" i="20"/>
  <c r="AC277" i="20"/>
  <c r="AY267" i="20"/>
  <c r="AR218" i="20"/>
  <c r="AG288" i="20"/>
  <c r="AA211" i="20"/>
  <c r="BI225" i="20"/>
  <c r="BI293" i="20"/>
  <c r="AK229" i="20"/>
  <c r="AU432" i="20"/>
  <c r="AZ248" i="20"/>
  <c r="BE329" i="20"/>
  <c r="BA350" i="20"/>
  <c r="AR364" i="20"/>
  <c r="BH320" i="20"/>
  <c r="BA416" i="20"/>
  <c r="AY212" i="20"/>
  <c r="AJ247" i="20"/>
  <c r="AQ211" i="20"/>
  <c r="AW235" i="20"/>
  <c r="AD240" i="20"/>
  <c r="BE264" i="20"/>
  <c r="AD389" i="20"/>
  <c r="AP249" i="20"/>
  <c r="AV234" i="20"/>
  <c r="AZ252" i="20"/>
  <c r="AR257" i="20"/>
  <c r="AD283" i="20"/>
  <c r="AK273" i="20"/>
  <c r="BA276" i="20"/>
  <c r="AO205" i="20"/>
  <c r="AG263" i="20"/>
  <c r="BG261" i="20"/>
  <c r="AM232" i="20"/>
  <c r="AL288" i="20"/>
  <c r="AH236" i="20"/>
  <c r="AX232" i="20"/>
  <c r="AX297" i="20"/>
  <c r="AH261" i="20"/>
  <c r="AW205" i="20"/>
  <c r="AG292" i="20"/>
  <c r="AI286" i="20"/>
  <c r="BG253" i="20"/>
  <c r="BF210" i="20"/>
  <c r="AT257" i="20"/>
  <c r="BF237" i="20"/>
  <c r="AT239" i="20"/>
  <c r="BC261" i="20"/>
  <c r="AE231" i="20"/>
  <c r="AO200" i="20"/>
  <c r="AB213" i="20"/>
  <c r="BG249" i="20"/>
  <c r="AF297" i="20"/>
  <c r="AS351" i="20"/>
  <c r="BC241" i="20"/>
  <c r="AR205" i="20"/>
  <c r="AG264" i="20"/>
  <c r="AF265" i="20"/>
  <c r="AJ269" i="20"/>
  <c r="BD223" i="20"/>
  <c r="AF245" i="20"/>
  <c r="AP245" i="20"/>
  <c r="BF293" i="20"/>
  <c r="BH277" i="20"/>
  <c r="AM272" i="20"/>
  <c r="AW254" i="20"/>
  <c r="AS296" i="20"/>
  <c r="BB244" i="20"/>
  <c r="AQ279" i="20"/>
  <c r="BG269" i="20"/>
  <c r="AJ229" i="20"/>
  <c r="AD279" i="20"/>
  <c r="AB309" i="20"/>
  <c r="BH398" i="20"/>
  <c r="AI381" i="20"/>
  <c r="AI341" i="20"/>
  <c r="AO370" i="20"/>
  <c r="AM353" i="20"/>
  <c r="BA206" i="20"/>
  <c r="AZ257" i="20"/>
  <c r="AV219" i="20"/>
  <c r="BC256" i="20"/>
  <c r="BH272" i="20"/>
  <c r="AR281" i="20"/>
  <c r="BH249" i="20"/>
  <c r="AJ340" i="20"/>
  <c r="AH218" i="20"/>
  <c r="AW315" i="20"/>
  <c r="AI253" i="20"/>
  <c r="AB337" i="20"/>
  <c r="AB260" i="20"/>
  <c r="AG364" i="20"/>
  <c r="AC248" i="20"/>
  <c r="AF397" i="20"/>
  <c r="AD232" i="20"/>
  <c r="BD210" i="20"/>
  <c r="AG235" i="20"/>
  <c r="AD347" i="20"/>
  <c r="AN432" i="20"/>
  <c r="AN389" i="20"/>
  <c r="Z389" i="20"/>
  <c r="AA223" i="20"/>
  <c r="BE222" i="20"/>
  <c r="AT492" i="20"/>
  <c r="AW247" i="20"/>
  <c r="Z260" i="20"/>
  <c r="BD282" i="20"/>
  <c r="Z296" i="20"/>
  <c r="AM269" i="20"/>
  <c r="AW271" i="20"/>
  <c r="BE232" i="20"/>
  <c r="AV296" i="20"/>
  <c r="AF289" i="20"/>
  <c r="BH200" i="20"/>
  <c r="AD275" i="20"/>
  <c r="BC233" i="20"/>
  <c r="BF261" i="20"/>
  <c r="BA249" i="20"/>
  <c r="BD265" i="20"/>
  <c r="AT235" i="20"/>
  <c r="BB243" i="20"/>
  <c r="BE234" i="20"/>
  <c r="AM237" i="20"/>
  <c r="AQ357" i="20"/>
  <c r="BC368" i="20"/>
  <c r="AO324" i="20"/>
  <c r="AK235" i="20"/>
  <c r="AL205" i="20"/>
  <c r="AC249" i="20"/>
  <c r="AM227" i="20"/>
  <c r="AB359" i="20"/>
  <c r="BA200" i="20"/>
  <c r="AJ224" i="20"/>
  <c r="AK218" i="20"/>
  <c r="AW220" i="20"/>
  <c r="AD235" i="20"/>
  <c r="AR213" i="20"/>
  <c r="AQ270" i="20"/>
  <c r="AL289" i="20"/>
  <c r="BE236" i="20"/>
  <c r="AJ280" i="20"/>
  <c r="AG279" i="20"/>
  <c r="AK261" i="20"/>
  <c r="AQ277" i="20"/>
  <c r="AB222" i="20"/>
  <c r="AI227" i="20"/>
  <c r="AM325" i="20"/>
  <c r="AW330" i="20"/>
  <c r="Z205" i="20"/>
  <c r="AS355" i="20"/>
  <c r="AG467" i="20"/>
  <c r="AA265" i="20"/>
  <c r="AW211" i="20"/>
  <c r="AU277" i="20"/>
  <c r="AI249" i="20"/>
  <c r="AX296" i="20"/>
  <c r="AI297" i="20"/>
  <c r="AK269" i="20"/>
  <c r="AJ275" i="20"/>
  <c r="AO247" i="20"/>
  <c r="AH229" i="20"/>
  <c r="AJ204" i="20"/>
  <c r="AO216" i="20"/>
  <c r="AS293" i="20"/>
  <c r="Z265" i="20"/>
  <c r="AZ233" i="20"/>
  <c r="AJ219" i="20"/>
  <c r="AY249" i="20"/>
  <c r="AR245" i="20"/>
  <c r="AT341" i="20"/>
  <c r="AJ325" i="20"/>
  <c r="AD341" i="20"/>
  <c r="BH363" i="20"/>
  <c r="AG352" i="20"/>
  <c r="Z365" i="20"/>
  <c r="AF312" i="20"/>
  <c r="AY416" i="20"/>
  <c r="BA255" i="20"/>
  <c r="AF218" i="20"/>
  <c r="AQ282" i="20"/>
  <c r="AJ244" i="20"/>
  <c r="BI285" i="20"/>
  <c r="BE244" i="20"/>
  <c r="AF222" i="20"/>
  <c r="BD225" i="20"/>
  <c r="AY271" i="20"/>
  <c r="AY230" i="20"/>
  <c r="AM245" i="20"/>
  <c r="AQ267" i="20"/>
  <c r="AE261" i="20"/>
  <c r="AY287" i="20"/>
  <c r="AJ257" i="20"/>
  <c r="AD225" i="20"/>
  <c r="AY252" i="20"/>
  <c r="BH295" i="20"/>
  <c r="AH225" i="20"/>
  <c r="AG269" i="20"/>
  <c r="AO225" i="20"/>
  <c r="AU272" i="20"/>
  <c r="AE209" i="20"/>
  <c r="AK296" i="20"/>
  <c r="AG214" i="20"/>
  <c r="BA294" i="20"/>
  <c r="AJ205" i="20"/>
  <c r="AX272" i="20"/>
  <c r="AG241" i="20"/>
  <c r="BD202" i="20"/>
  <c r="AO244" i="20"/>
  <c r="AP210" i="20"/>
  <c r="AV229" i="20"/>
  <c r="AU265" i="20"/>
  <c r="BH308" i="20"/>
  <c r="AI269" i="20"/>
  <c r="BF223" i="20"/>
  <c r="AO237" i="20"/>
  <c r="AH232" i="20"/>
  <c r="AR253" i="20"/>
  <c r="AF363" i="20"/>
  <c r="AO210" i="20"/>
  <c r="AF238" i="20"/>
  <c r="AZ213" i="20"/>
  <c r="AW227" i="20"/>
  <c r="BC291" i="20"/>
  <c r="BH370" i="20"/>
  <c r="AW326" i="20"/>
  <c r="AR377" i="20"/>
  <c r="AX400" i="20"/>
  <c r="AM266" i="20"/>
  <c r="AX221" i="20"/>
  <c r="AC217" i="20"/>
  <c r="Z218" i="20"/>
  <c r="AG282" i="20"/>
  <c r="AB216" i="20"/>
  <c r="AH222" i="20"/>
  <c r="BG245" i="20"/>
  <c r="AL277" i="20"/>
  <c r="BF311" i="20"/>
  <c r="AQ249" i="20"/>
  <c r="AJ249" i="20"/>
  <c r="AO337" i="20"/>
  <c r="AW246" i="20"/>
  <c r="AE416" i="20"/>
  <c r="AX397" i="20"/>
  <c r="BG205" i="20"/>
  <c r="BH366" i="20"/>
  <c r="AH301" i="20"/>
  <c r="AJ217" i="20"/>
  <c r="AY398" i="20"/>
  <c r="AF331" i="20"/>
  <c r="AX258" i="20"/>
  <c r="AO426" i="20"/>
  <c r="BF355" i="20"/>
  <c r="AZ241" i="20"/>
  <c r="AH412" i="20"/>
  <c r="AW270" i="20"/>
  <c r="AQ203" i="20"/>
  <c r="AE268" i="20"/>
  <c r="AU440" i="20"/>
  <c r="AE335" i="20"/>
  <c r="AO354" i="20"/>
  <c r="AY451" i="20"/>
  <c r="AW277" i="20"/>
  <c r="AB218" i="20"/>
  <c r="BD350" i="20"/>
  <c r="AG313" i="20"/>
  <c r="AF336" i="20"/>
  <c r="AL309" i="20"/>
  <c r="AF343" i="20"/>
  <c r="AS328" i="20"/>
  <c r="AO309" i="20"/>
  <c r="BC323" i="20"/>
  <c r="AL334" i="20"/>
  <c r="AP381" i="20"/>
  <c r="AX398" i="20"/>
  <c r="AT381" i="20"/>
  <c r="AB373" i="20"/>
  <c r="AY408" i="20"/>
  <c r="AP385" i="20"/>
  <c r="BI426" i="20"/>
  <c r="AS329" i="20"/>
  <c r="AH329" i="20"/>
  <c r="AO308" i="20"/>
  <c r="AY320" i="20"/>
  <c r="BF386" i="20"/>
  <c r="BI335" i="20"/>
  <c r="BD340" i="20"/>
  <c r="BC398" i="20"/>
  <c r="BC369" i="20"/>
  <c r="AV404" i="20"/>
  <c r="AP404" i="20"/>
  <c r="BE371" i="20"/>
  <c r="AK412" i="20"/>
  <c r="AR374" i="20"/>
  <c r="AY294" i="20"/>
  <c r="AH227" i="20"/>
  <c r="AL336" i="20"/>
  <c r="AS285" i="20"/>
  <c r="AA395" i="20"/>
  <c r="BB320" i="20"/>
  <c r="AK249" i="20"/>
  <c r="BH433" i="20"/>
  <c r="AP337" i="20"/>
  <c r="AI397" i="20"/>
  <c r="AS289" i="20"/>
  <c r="AK481" i="20"/>
  <c r="AV358" i="20"/>
  <c r="AY426" i="20"/>
  <c r="AV308" i="20"/>
  <c r="AX276" i="20"/>
  <c r="AE359" i="20"/>
  <c r="AR316" i="20"/>
  <c r="BI441" i="20"/>
  <c r="AI305" i="20"/>
  <c r="AG327" i="20"/>
  <c r="AM335" i="20"/>
  <c r="AG482" i="20"/>
  <c r="BF363" i="20"/>
  <c r="AS354" i="20"/>
  <c r="AW374" i="20"/>
  <c r="AL488" i="20"/>
  <c r="AA490" i="20"/>
  <c r="BE344" i="20"/>
  <c r="AO388" i="20"/>
  <c r="AO417" i="20"/>
  <c r="AI287" i="20"/>
  <c r="BI289" i="20"/>
  <c r="BC264" i="20"/>
  <c r="AU235" i="20"/>
  <c r="BG219" i="20"/>
  <c r="Z233" i="20"/>
  <c r="AY269" i="20"/>
  <c r="AZ321" i="20"/>
  <c r="AM204" i="20"/>
  <c r="Z258" i="20"/>
  <c r="AK213" i="20"/>
  <c r="BH206" i="20"/>
  <c r="AW323" i="20"/>
  <c r="AX321" i="20"/>
  <c r="AK263" i="20"/>
  <c r="AF262" i="20"/>
  <c r="AL295" i="20"/>
  <c r="AO228" i="20"/>
  <c r="AX252" i="20"/>
  <c r="AR203" i="20"/>
  <c r="AR389" i="20"/>
  <c r="AL408" i="20"/>
  <c r="AG408" i="20"/>
  <c r="AA258" i="20"/>
  <c r="AE243" i="20"/>
  <c r="AW274" i="20"/>
  <c r="AD297" i="20"/>
  <c r="BG279" i="20"/>
  <c r="AT229" i="20"/>
  <c r="AI277" i="20"/>
  <c r="AW234" i="20"/>
  <c r="BG289" i="20"/>
  <c r="BG285" i="20"/>
  <c r="BE218" i="20"/>
  <c r="AF304" i="20"/>
  <c r="AD363" i="20"/>
  <c r="BB347" i="20"/>
  <c r="AV492" i="20"/>
  <c r="BI430" i="20"/>
  <c r="AU317" i="20"/>
  <c r="BF410" i="20"/>
  <c r="AX301" i="20"/>
  <c r="AG303" i="20"/>
  <c r="AB437" i="20"/>
  <c r="AQ363" i="20"/>
  <c r="AI398" i="20"/>
  <c r="AH471" i="20"/>
  <c r="AI357" i="20"/>
  <c r="AV312" i="20"/>
  <c r="AQ257" i="20"/>
  <c r="BF319" i="20"/>
  <c r="AQ316" i="20"/>
  <c r="AE327" i="20"/>
  <c r="AQ331" i="20"/>
  <c r="AJ484" i="20"/>
  <c r="AC478" i="20"/>
  <c r="AM464" i="20"/>
  <c r="AO274" i="20"/>
  <c r="AG219" i="20"/>
  <c r="AY357" i="20"/>
  <c r="AI281" i="20"/>
  <c r="AK427" i="20"/>
  <c r="AW320" i="20"/>
  <c r="AV237" i="20"/>
  <c r="AY410" i="20"/>
  <c r="AJ328" i="20"/>
  <c r="AM304" i="20"/>
  <c r="AB236" i="20"/>
  <c r="Z451" i="20"/>
  <c r="AP347" i="20"/>
  <c r="AI432" i="20"/>
  <c r="BH264" i="20"/>
  <c r="BA346" i="20"/>
  <c r="AT393" i="20"/>
  <c r="BG426" i="20"/>
  <c r="BC434" i="20"/>
  <c r="AJ306" i="20"/>
  <c r="BB343" i="20"/>
  <c r="BD331" i="20"/>
  <c r="AW437" i="20"/>
  <c r="AS320" i="20"/>
  <c r="BC341" i="20"/>
  <c r="AQ355" i="20"/>
  <c r="AQ463" i="20"/>
  <c r="BG413" i="20"/>
  <c r="BF299" i="20"/>
  <c r="AW481" i="20"/>
  <c r="BD494" i="20"/>
  <c r="AR484" i="20"/>
  <c r="AB256" i="20"/>
  <c r="BH257" i="20"/>
  <c r="AP309" i="20"/>
  <c r="BA300" i="20"/>
  <c r="AP336" i="20"/>
  <c r="AO288" i="20"/>
  <c r="AR348" i="20"/>
  <c r="BF438" i="20"/>
  <c r="AU203" i="20"/>
  <c r="BF277" i="20"/>
  <c r="BH314" i="20"/>
  <c r="BA474" i="20"/>
  <c r="AM257" i="20"/>
  <c r="BE258" i="20"/>
  <c r="AC329" i="20"/>
  <c r="AJ222" i="20"/>
  <c r="AS205" i="20"/>
  <c r="AD260" i="20"/>
  <c r="AZ443" i="20"/>
  <c r="BH288" i="20"/>
  <c r="BI217" i="20"/>
  <c r="AQ245" i="20"/>
  <c r="Z453" i="20"/>
  <c r="BF253" i="20"/>
  <c r="AE265" i="20"/>
  <c r="AD251" i="20"/>
  <c r="AE477" i="20"/>
  <c r="AM315" i="20"/>
  <c r="AN431" i="20"/>
  <c r="AX496" i="20"/>
  <c r="AF147" i="3"/>
  <c r="AR225" i="20"/>
  <c r="AJ256" i="20"/>
  <c r="AB211" i="20"/>
  <c r="AA296" i="20"/>
  <c r="AG319" i="20"/>
  <c r="Z370" i="20"/>
  <c r="AR302" i="20"/>
  <c r="AO314" i="20"/>
  <c r="AO357" i="20"/>
  <c r="AY366" i="20"/>
  <c r="AS316" i="20"/>
  <c r="AB336" i="20"/>
  <c r="AT305" i="20"/>
  <c r="BC359" i="20"/>
  <c r="AQ312" i="20"/>
  <c r="AZ324" i="20"/>
  <c r="AX343" i="20"/>
  <c r="AG334" i="20"/>
  <c r="AS257" i="20"/>
  <c r="AA287" i="20"/>
  <c r="AC206" i="20"/>
  <c r="AX319" i="20"/>
  <c r="AW324" i="20"/>
  <c r="BF305" i="20"/>
  <c r="AQ393" i="20"/>
  <c r="BH326" i="20"/>
  <c r="BD394" i="20"/>
  <c r="AU300" i="20"/>
  <c r="AO320" i="20"/>
  <c r="AJ321" i="20"/>
  <c r="AJ336" i="20"/>
  <c r="AE307" i="20"/>
  <c r="AE304" i="20"/>
  <c r="BG397" i="20"/>
  <c r="AF334" i="20"/>
  <c r="AS397" i="20"/>
  <c r="AR344" i="20"/>
  <c r="AN426" i="20"/>
  <c r="AX353" i="20"/>
  <c r="BA426" i="20"/>
  <c r="AL313" i="20"/>
  <c r="BG409" i="20"/>
  <c r="AV320" i="20"/>
  <c r="AG317" i="20"/>
  <c r="BC327" i="20"/>
  <c r="AJ452" i="20"/>
  <c r="AZ478" i="20"/>
  <c r="AG374" i="20"/>
  <c r="AR491" i="20"/>
  <c r="AE484" i="20"/>
  <c r="AJ245" i="20"/>
  <c r="AJ264" i="20"/>
  <c r="AK265" i="20"/>
  <c r="BG385" i="20"/>
  <c r="AS305" i="20"/>
  <c r="BF398" i="20"/>
  <c r="AQ359" i="20"/>
  <c r="AW407" i="20"/>
  <c r="AA312" i="20"/>
  <c r="AS324" i="20"/>
  <c r="AJ333" i="20"/>
  <c r="AE445" i="20"/>
  <c r="BA398" i="20"/>
  <c r="BI381" i="20"/>
  <c r="AO360" i="20"/>
  <c r="AZ490" i="20"/>
  <c r="AL393" i="20"/>
  <c r="AO386" i="20"/>
  <c r="AP323" i="20"/>
  <c r="BA209" i="20"/>
  <c r="BG222" i="20"/>
  <c r="AZ218" i="20"/>
  <c r="AR264" i="20"/>
  <c r="AD324" i="20"/>
  <c r="BE260" i="20"/>
  <c r="AU291" i="20"/>
  <c r="AJ213" i="20"/>
  <c r="BB203" i="20"/>
  <c r="BC217" i="20"/>
  <c r="AU355" i="20"/>
  <c r="AY273" i="20"/>
  <c r="BE295" i="20"/>
  <c r="BE233" i="20"/>
  <c r="Z232" i="20"/>
  <c r="AU279" i="20"/>
  <c r="AP365" i="20"/>
  <c r="AU308" i="20"/>
  <c r="AZ320" i="20"/>
  <c r="BC302" i="20"/>
  <c r="Z243" i="20"/>
  <c r="AI230" i="20"/>
  <c r="BD270" i="20"/>
  <c r="AV233" i="20"/>
  <c r="AX256" i="20"/>
  <c r="AW229" i="20"/>
  <c r="BA277" i="20"/>
  <c r="BD246" i="20"/>
  <c r="AG358" i="20"/>
  <c r="AN328" i="20"/>
  <c r="AU289" i="20"/>
  <c r="Z309" i="20"/>
  <c r="AX332" i="20"/>
  <c r="AK393" i="20"/>
  <c r="AH472" i="20"/>
  <c r="BI221" i="20"/>
  <c r="AG320" i="20"/>
  <c r="AY291" i="20"/>
  <c r="AL262" i="20"/>
  <c r="AW303" i="20"/>
  <c r="AO334" i="20"/>
  <c r="AZ397" i="20"/>
  <c r="AN381" i="20"/>
  <c r="BG474" i="20"/>
  <c r="AC222" i="20"/>
  <c r="AD313" i="20"/>
  <c r="BG329" i="20"/>
  <c r="AN320" i="20"/>
  <c r="BG316" i="20"/>
  <c r="AU327" i="20"/>
  <c r="AE334" i="20"/>
  <c r="AS498" i="20"/>
  <c r="AS461" i="20"/>
  <c r="AI390" i="20"/>
  <c r="AA271" i="20"/>
  <c r="BA257" i="20"/>
  <c r="Z416" i="20"/>
  <c r="BC331" i="20"/>
  <c r="AR305" i="20"/>
  <c r="AC266" i="20"/>
  <c r="AJ341" i="20"/>
  <c r="AZ418" i="20"/>
  <c r="AK248" i="20"/>
  <c r="AD229" i="20"/>
  <c r="BI385" i="20"/>
  <c r="BC436" i="20"/>
  <c r="AN211" i="20"/>
  <c r="AZ222" i="20"/>
  <c r="BC329" i="20"/>
  <c r="AV202" i="20"/>
  <c r="AZ200" i="20"/>
  <c r="AP218" i="20"/>
  <c r="AG395" i="20"/>
  <c r="AO258" i="20"/>
  <c r="BI237" i="20"/>
  <c r="AB289" i="20"/>
  <c r="AP427" i="20"/>
  <c r="AI275" i="20"/>
  <c r="AM221" i="20"/>
  <c r="AQ261" i="20"/>
  <c r="Z446" i="20"/>
  <c r="AN332" i="20"/>
  <c r="AY371" i="20"/>
  <c r="BA481" i="20"/>
  <c r="AR498" i="20"/>
  <c r="AN336" i="20"/>
  <c r="AO272" i="20"/>
  <c r="AA219" i="20"/>
  <c r="AM311" i="20"/>
  <c r="BG273" i="20"/>
  <c r="AI336" i="20"/>
  <c r="AA325" i="20"/>
  <c r="BH348" i="20"/>
  <c r="AK312" i="20"/>
  <c r="AT335" i="20"/>
  <c r="AK381" i="20"/>
  <c r="AD317" i="20"/>
  <c r="AX334" i="20"/>
  <c r="AH357" i="20"/>
  <c r="AT408" i="20"/>
  <c r="AZ301" i="20"/>
  <c r="AH272" i="20"/>
  <c r="AV351" i="20"/>
  <c r="AZ331" i="20"/>
  <c r="AF398" i="20"/>
  <c r="AS304" i="20"/>
  <c r="AC325" i="20"/>
  <c r="AJ355" i="20"/>
  <c r="AP299" i="20"/>
  <c r="AY363" i="20"/>
  <c r="AU353" i="20"/>
  <c r="AH393" i="20"/>
  <c r="AH432" i="20"/>
  <c r="BH438" i="20"/>
  <c r="AJ425" i="20"/>
  <c r="BI453" i="20"/>
  <c r="AY274" i="20"/>
  <c r="BC293" i="20"/>
  <c r="AO238" i="20"/>
  <c r="AC286" i="20"/>
  <c r="AW310" i="20"/>
  <c r="AM398" i="20"/>
  <c r="AV370" i="20"/>
  <c r="BF393" i="20"/>
  <c r="AJ389" i="20"/>
  <c r="BE357" i="20"/>
  <c r="AH366" i="20"/>
  <c r="AE321" i="20"/>
  <c r="AS416" i="20"/>
  <c r="AX307" i="20"/>
  <c r="AS359" i="20"/>
  <c r="AC305" i="20"/>
  <c r="Z325" i="20"/>
  <c r="AO299" i="20"/>
  <c r="AW334" i="20"/>
  <c r="AK200" i="20"/>
  <c r="AJ221" i="20"/>
  <c r="AU217" i="20"/>
  <c r="AM361" i="20"/>
  <c r="AR359" i="20"/>
  <c r="AP301" i="20"/>
  <c r="AB408" i="20"/>
  <c r="BA344" i="20"/>
  <c r="AB430" i="20"/>
  <c r="BD324" i="20"/>
  <c r="AC343" i="20"/>
  <c r="BF443" i="20"/>
  <c r="AJ304" i="20"/>
  <c r="AJ317" i="20"/>
  <c r="AB335" i="20"/>
  <c r="AJ453" i="20"/>
  <c r="AS370" i="20"/>
  <c r="AM357" i="20"/>
  <c r="AV286" i="20"/>
  <c r="BE476" i="20"/>
  <c r="AO362" i="20"/>
  <c r="AO375" i="20"/>
  <c r="AW312" i="20"/>
  <c r="AG368" i="20"/>
  <c r="AG351" i="20"/>
  <c r="AK331" i="20"/>
  <c r="AE340" i="20"/>
  <c r="AW443" i="20"/>
  <c r="AW344" i="20"/>
  <c r="AH430" i="20"/>
  <c r="BB488" i="20"/>
  <c r="AG456" i="20"/>
  <c r="AG296" i="20"/>
  <c r="AZ288" i="20"/>
  <c r="AV218" i="20"/>
  <c r="AY351" i="20"/>
  <c r="AM233" i="20"/>
  <c r="AT355" i="20"/>
  <c r="AZ297" i="20"/>
  <c r="AL418" i="20"/>
  <c r="AG271" i="20"/>
  <c r="AT301" i="20"/>
  <c r="AQ336" i="20"/>
  <c r="AW429" i="20"/>
  <c r="AG343" i="20"/>
  <c r="AU315" i="20"/>
  <c r="AF347" i="20"/>
  <c r="BI485" i="20"/>
  <c r="AT243" i="20"/>
  <c r="Z250" i="20"/>
  <c r="AZ325" i="20"/>
  <c r="AO487" i="20"/>
  <c r="AR272" i="20"/>
  <c r="AG283" i="20"/>
  <c r="AU421" i="20"/>
  <c r="AS425" i="20"/>
  <c r="BD328" i="20"/>
  <c r="BG304" i="20"/>
  <c r="BD426" i="20"/>
  <c r="AR458" i="20"/>
  <c r="AJ413" i="20"/>
  <c r="AH434" i="20"/>
  <c r="AS390" i="20"/>
  <c r="AD320" i="20"/>
  <c r="BE370" i="20"/>
  <c r="AZ370" i="20"/>
  <c r="AO422" i="20"/>
  <c r="AJ363" i="20"/>
  <c r="BH344" i="20"/>
  <c r="BA328" i="20"/>
  <c r="BH316" i="20"/>
  <c r="AX440" i="20"/>
  <c r="BF434" i="20"/>
  <c r="BE466" i="20"/>
  <c r="AK462" i="20"/>
  <c r="AX438" i="20"/>
  <c r="AN469" i="20"/>
  <c r="AT334" i="20"/>
  <c r="AY463" i="20"/>
  <c r="AW465" i="20"/>
  <c r="AQ470" i="20"/>
  <c r="BA340" i="20"/>
  <c r="AE497" i="20"/>
  <c r="AL498" i="20"/>
  <c r="AP439" i="20"/>
  <c r="BE364" i="20"/>
  <c r="BD436" i="20"/>
  <c r="AF400" i="20"/>
  <c r="AJ419" i="20"/>
  <c r="AT359" i="20"/>
  <c r="AV340" i="20"/>
  <c r="AF480" i="20"/>
  <c r="AF476" i="20"/>
  <c r="AR432" i="20"/>
  <c r="AN446" i="20"/>
  <c r="AE331" i="20"/>
  <c r="BH490" i="20"/>
  <c r="BG394" i="20"/>
  <c r="BE305" i="20"/>
  <c r="AZ436" i="20"/>
  <c r="AW370" i="20"/>
  <c r="BA354" i="20"/>
  <c r="BE245" i="20"/>
  <c r="BE475" i="20"/>
  <c r="AV459" i="20"/>
  <c r="AM400" i="20"/>
  <c r="AD460" i="20"/>
  <c r="BD474" i="20"/>
  <c r="AT385" i="20"/>
  <c r="AK418" i="20"/>
  <c r="AM477" i="20"/>
  <c r="AP476" i="20"/>
  <c r="AX430" i="20"/>
  <c r="BD413" i="20"/>
  <c r="AG443" i="20"/>
  <c r="AI464" i="20"/>
  <c r="AY482" i="20"/>
  <c r="AF446" i="20"/>
  <c r="AQ254" i="20"/>
  <c r="BF332" i="20"/>
  <c r="AF257" i="20"/>
  <c r="AO265" i="20"/>
  <c r="AQ351" i="20"/>
  <c r="AT223" i="20"/>
  <c r="AY209" i="20"/>
  <c r="AV259" i="20"/>
  <c r="AC262" i="20"/>
  <c r="AC355" i="20"/>
  <c r="AO379" i="20"/>
  <c r="AR424" i="20"/>
  <c r="BE340" i="20"/>
  <c r="AE260" i="20"/>
  <c r="AV223" i="20"/>
  <c r="BD238" i="20"/>
  <c r="AJ241" i="20"/>
  <c r="AE349" i="20"/>
  <c r="AO397" i="20"/>
  <c r="BC324" i="20"/>
  <c r="AJ218" i="20"/>
  <c r="AR289" i="20"/>
  <c r="AW291" i="20"/>
  <c r="AH209" i="20"/>
  <c r="Z261" i="20"/>
  <c r="AW203" i="20"/>
  <c r="AT251" i="20"/>
  <c r="AG250" i="20"/>
  <c r="AR260" i="20"/>
  <c r="AR280" i="20"/>
  <c r="AL251" i="20"/>
  <c r="BA331" i="20"/>
  <c r="BE290" i="20"/>
  <c r="AF233" i="20"/>
  <c r="AV328" i="20"/>
  <c r="AO296" i="20"/>
  <c r="AO224" i="20"/>
  <c r="AB325" i="20"/>
  <c r="AG306" i="20"/>
  <c r="AR216" i="20"/>
  <c r="AN421" i="20"/>
  <c r="AN343" i="20"/>
  <c r="AU351" i="20"/>
  <c r="AU426" i="20"/>
  <c r="AT389" i="20"/>
  <c r="AE205" i="20"/>
  <c r="AW413" i="20"/>
  <c r="AN351" i="20"/>
  <c r="AS331" i="20"/>
  <c r="BA222" i="20"/>
  <c r="AC427" i="20"/>
  <c r="AE457" i="20"/>
  <c r="AZ306" i="20"/>
  <c r="W203" i="14"/>
  <c r="AL297" i="20"/>
  <c r="AR206" i="20"/>
  <c r="AX311" i="20"/>
  <c r="AW290" i="20"/>
  <c r="AM321" i="20"/>
  <c r="AT325" i="20"/>
  <c r="BI341" i="20"/>
  <c r="AZ279" i="20"/>
  <c r="AL327" i="20"/>
  <c r="BH317" i="20"/>
  <c r="AS385" i="20"/>
  <c r="AB355" i="20"/>
  <c r="AI347" i="20"/>
  <c r="AB397" i="20"/>
  <c r="AJ332" i="20"/>
  <c r="AV333" i="20"/>
  <c r="AV374" i="20"/>
  <c r="AA300" i="20"/>
  <c r="Z252" i="20"/>
  <c r="AL305" i="20"/>
  <c r="BC343" i="20"/>
  <c r="AC312" i="20"/>
  <c r="Z299" i="20"/>
  <c r="AU319" i="20"/>
  <c r="AX341" i="20"/>
  <c r="BA374" i="20"/>
  <c r="AK343" i="20"/>
  <c r="BB418" i="20"/>
  <c r="AQ491" i="20"/>
  <c r="AI405" i="20"/>
  <c r="AC390" i="20"/>
  <c r="BF208" i="20"/>
  <c r="AO300" i="20"/>
  <c r="AL259" i="20"/>
  <c r="AK328" i="20"/>
  <c r="AP311" i="20"/>
  <c r="AX305" i="20"/>
  <c r="AQ325" i="20"/>
  <c r="BI316" i="20"/>
  <c r="BF303" i="20"/>
  <c r="Z337" i="20"/>
  <c r="BH381" i="20"/>
  <c r="AJ370" i="20"/>
  <c r="AG421" i="20"/>
  <c r="AX357" i="20"/>
  <c r="AD408" i="20"/>
  <c r="BH359" i="20"/>
  <c r="AZ275" i="20"/>
  <c r="AU359" i="20"/>
  <c r="AJ331" i="20"/>
  <c r="AR333" i="20"/>
  <c r="BI304" i="20"/>
  <c r="AS325" i="20"/>
  <c r="BG355" i="20"/>
  <c r="AW360" i="20"/>
  <c r="AI363" i="20"/>
  <c r="AC354" i="20"/>
  <c r="BE393" i="20"/>
  <c r="AY378" i="20"/>
  <c r="AB419" i="20"/>
  <c r="BC421" i="20"/>
  <c r="AO439" i="20"/>
  <c r="BH218" i="20"/>
  <c r="AF210" i="20"/>
  <c r="BC240" i="20"/>
  <c r="AT338" i="20"/>
  <c r="BB332" i="20"/>
  <c r="AZ398" i="20"/>
  <c r="BD421" i="20"/>
  <c r="AT490" i="20"/>
  <c r="BC349" i="20"/>
  <c r="AZ393" i="20"/>
  <c r="Z426" i="20"/>
  <c r="AG391" i="20"/>
  <c r="AP394" i="20"/>
  <c r="AW316" i="20"/>
  <c r="BE325" i="20"/>
  <c r="AP423" i="20"/>
  <c r="AG322" i="20"/>
  <c r="BB330" i="20"/>
  <c r="BE242" i="20"/>
  <c r="AM238" i="20"/>
  <c r="AF206" i="20"/>
  <c r="AI223" i="20"/>
  <c r="AV394" i="20"/>
  <c r="AU223" i="20"/>
  <c r="AI309" i="20"/>
  <c r="AT252" i="20"/>
  <c r="AZ484" i="20"/>
  <c r="BC269" i="20"/>
  <c r="AP240" i="20"/>
  <c r="BG286" i="20"/>
  <c r="BF405" i="20"/>
  <c r="AU296" i="20"/>
  <c r="AF316" i="20"/>
  <c r="AY308" i="20"/>
  <c r="AB445" i="20"/>
  <c r="AP237" i="20"/>
  <c r="BA214" i="20"/>
  <c r="BC325" i="20"/>
  <c r="AB493" i="20"/>
  <c r="AO230" i="20"/>
  <c r="BE269" i="20"/>
  <c r="AK309" i="20"/>
  <c r="AG488" i="20"/>
  <c r="AF295" i="20"/>
  <c r="AS266" i="20"/>
  <c r="Z432" i="20"/>
  <c r="AL419" i="20"/>
  <c r="AI386" i="20"/>
  <c r="BB499" i="20"/>
  <c r="AW477" i="20"/>
  <c r="AZ437" i="20"/>
  <c r="AL236" i="20"/>
  <c r="AJ260" i="20"/>
  <c r="AJ318" i="20"/>
  <c r="AF421" i="20"/>
  <c r="AD370" i="20"/>
  <c r="AH307" i="20"/>
  <c r="AY343" i="20"/>
  <c r="AC421" i="20"/>
  <c r="AO305" i="20"/>
  <c r="AQ321" i="20"/>
  <c r="AZ341" i="20"/>
  <c r="BA313" i="20"/>
  <c r="BD341" i="20"/>
  <c r="AP377" i="20"/>
  <c r="BI373" i="20"/>
  <c r="BG408" i="20"/>
  <c r="AM393" i="20"/>
  <c r="AR426" i="20"/>
  <c r="AK289" i="20"/>
  <c r="AW331" i="20"/>
  <c r="AL332" i="20"/>
  <c r="AY316" i="20"/>
  <c r="AS350" i="20"/>
  <c r="AS332" i="20"/>
  <c r="AY340" i="20"/>
  <c r="AC398" i="20"/>
  <c r="AX317" i="20"/>
  <c r="BD346" i="20"/>
  <c r="AN417" i="20"/>
  <c r="AW371" i="20"/>
  <c r="AA147" i="3"/>
  <c r="BE213" i="20"/>
  <c r="AR276" i="20"/>
  <c r="AI211" i="20"/>
  <c r="AW239" i="20"/>
  <c r="BE313" i="20"/>
  <c r="AR222" i="20"/>
  <c r="AG216" i="20"/>
  <c r="AU273" i="20"/>
  <c r="AJ272" i="20"/>
  <c r="BF218" i="20"/>
  <c r="AB374" i="20"/>
  <c r="AO281" i="20"/>
  <c r="BA280" i="20"/>
  <c r="AJ253" i="20"/>
  <c r="AD239" i="20"/>
  <c r="AQ377" i="20"/>
  <c r="AG342" i="20"/>
  <c r="AL338" i="20"/>
  <c r="AG480" i="20"/>
  <c r="BG277" i="20"/>
  <c r="AM202" i="20"/>
  <c r="AW204" i="20"/>
  <c r="AN214" i="20"/>
  <c r="BE272" i="20"/>
  <c r="AA205" i="20"/>
  <c r="AQ237" i="20"/>
  <c r="AQ207" i="20"/>
  <c r="AB269" i="20"/>
  <c r="BE416" i="20"/>
  <c r="BE336" i="20"/>
  <c r="AI217" i="20"/>
  <c r="AW313" i="20"/>
  <c r="AX336" i="20"/>
  <c r="AI389" i="20"/>
  <c r="AR488" i="20"/>
  <c r="BC300" i="20"/>
  <c r="AY324" i="20"/>
  <c r="BF409" i="20"/>
  <c r="AW306" i="20"/>
  <c r="AU330" i="20"/>
  <c r="BD334" i="20"/>
  <c r="BD397" i="20"/>
  <c r="AE351" i="20"/>
  <c r="AO202" i="20"/>
  <c r="AP416" i="20"/>
  <c r="AM312" i="20"/>
  <c r="AM430" i="20"/>
  <c r="AP213" i="20"/>
  <c r="AL232" i="20"/>
  <c r="BI342" i="20"/>
  <c r="AQ454" i="20"/>
  <c r="AA386" i="20"/>
  <c r="AI491" i="20"/>
  <c r="AF232" i="20"/>
  <c r="BD213" i="20"/>
  <c r="AK210" i="20"/>
  <c r="AF328" i="20"/>
  <c r="AO310" i="20"/>
  <c r="AE320" i="20"/>
  <c r="AB326" i="20"/>
  <c r="BB421" i="20"/>
  <c r="BB328" i="20"/>
  <c r="BB327" i="20"/>
  <c r="AL320" i="20"/>
  <c r="AO311" i="20"/>
  <c r="AR336" i="20"/>
  <c r="BF347" i="20"/>
  <c r="AY397" i="20"/>
  <c r="AS408" i="20"/>
  <c r="AG389" i="20"/>
  <c r="AZ400" i="20"/>
  <c r="AV300" i="20"/>
  <c r="BA343" i="20"/>
  <c r="BB305" i="20"/>
  <c r="AM343" i="20"/>
  <c r="AS312" i="20"/>
  <c r="AJ335" i="20"/>
  <c r="AC320" i="20"/>
  <c r="AH341" i="20"/>
  <c r="AK374" i="20"/>
  <c r="AH373" i="20"/>
  <c r="AG382" i="20"/>
  <c r="BF227" i="20"/>
  <c r="BG443" i="20"/>
  <c r="AP414" i="20"/>
  <c r="AN226" i="20"/>
  <c r="AL225" i="20"/>
  <c r="AO275" i="20"/>
  <c r="AU324" i="20"/>
  <c r="AE275" i="20"/>
  <c r="BH304" i="20"/>
  <c r="AW307" i="20"/>
  <c r="AQ452" i="20"/>
  <c r="AW335" i="20"/>
  <c r="BF370" i="20"/>
  <c r="BA432" i="20"/>
  <c r="AY471" i="20"/>
  <c r="AK369" i="20"/>
  <c r="AS366" i="20"/>
  <c r="AO394" i="20"/>
  <c r="AB412" i="20"/>
  <c r="BH322" i="20"/>
  <c r="AG321" i="20"/>
  <c r="AZ206" i="20"/>
  <c r="BE440" i="20"/>
  <c r="AJ313" i="20"/>
  <c r="AS398" i="20"/>
  <c r="AZ281" i="20"/>
  <c r="AZ461" i="20"/>
  <c r="AE397" i="20"/>
  <c r="AF342" i="20"/>
  <c r="AQ266" i="20"/>
  <c r="AL486" i="20"/>
  <c r="BI328" i="20"/>
  <c r="AY347" i="20"/>
  <c r="AY400" i="20"/>
  <c r="AR233" i="20"/>
  <c r="BC260" i="20"/>
  <c r="AM205" i="20"/>
  <c r="AT400" i="20"/>
  <c r="AY266" i="20"/>
  <c r="BB355" i="20"/>
  <c r="AW216" i="20"/>
  <c r="AF485" i="20"/>
  <c r="AY227" i="20"/>
  <c r="AN246" i="20"/>
  <c r="AW231" i="20"/>
  <c r="BB496" i="20"/>
  <c r="AU244" i="20"/>
  <c r="AT275" i="20"/>
  <c r="AG268" i="20"/>
  <c r="AA418" i="20"/>
  <c r="BB291" i="20"/>
  <c r="AS221" i="20"/>
  <c r="AN386" i="20"/>
  <c r="AM207" i="20"/>
  <c r="AB219" i="20"/>
  <c r="BH300" i="20"/>
  <c r="AC269" i="20"/>
  <c r="BE337" i="20"/>
  <c r="AP361" i="20"/>
  <c r="BF426" i="20"/>
  <c r="AH426" i="20"/>
  <c r="AC430" i="20"/>
  <c r="AJ322" i="20"/>
  <c r="AQ320" i="20"/>
  <c r="BH374" i="20"/>
  <c r="AZ329" i="20"/>
  <c r="AT312" i="20"/>
  <c r="Z398" i="20"/>
  <c r="BA335" i="20"/>
  <c r="Z363" i="20"/>
  <c r="AB432" i="20"/>
  <c r="BB351" i="20"/>
  <c r="BE374" i="20"/>
  <c r="AI361" i="20"/>
  <c r="AO382" i="20"/>
  <c r="AS245" i="20"/>
  <c r="AC317" i="20"/>
  <c r="BG351" i="20"/>
  <c r="AZ308" i="20"/>
  <c r="AH317" i="20"/>
  <c r="BG336" i="20"/>
  <c r="AA486" i="20"/>
  <c r="AE365" i="20"/>
  <c r="AV472" i="20"/>
  <c r="AB441" i="20"/>
  <c r="AS214" i="20"/>
  <c r="AO282" i="20"/>
  <c r="AR355" i="20"/>
  <c r="AM331" i="20"/>
  <c r="AC437" i="20"/>
  <c r="AT309" i="20"/>
  <c r="BD343" i="20"/>
  <c r="AH423" i="20"/>
  <c r="AW309" i="20"/>
  <c r="AC324" i="20"/>
  <c r="BI296" i="20"/>
  <c r="BE446" i="20"/>
  <c r="AP398" i="20"/>
  <c r="AL381" i="20"/>
  <c r="AX209" i="20"/>
  <c r="AS346" i="20"/>
  <c r="BB393" i="20"/>
  <c r="AB426" i="20"/>
  <c r="AS343" i="20"/>
  <c r="AR214" i="20"/>
  <c r="AG236" i="20"/>
  <c r="AL257" i="20"/>
  <c r="AT332" i="20"/>
  <c r="BE259" i="20"/>
  <c r="BH280" i="20"/>
  <c r="BC252" i="20"/>
  <c r="BC223" i="20"/>
  <c r="AD211" i="20"/>
  <c r="AG239" i="20"/>
  <c r="AA421" i="20"/>
  <c r="AO256" i="20"/>
  <c r="Z245" i="20"/>
  <c r="AH253" i="20"/>
  <c r="AN242" i="20"/>
  <c r="AF277" i="20"/>
  <c r="BI236" i="20"/>
  <c r="AW357" i="20"/>
  <c r="AI353" i="20"/>
  <c r="AM248" i="20"/>
  <c r="BA210" i="20"/>
  <c r="AC281" i="20"/>
  <c r="AV245" i="20"/>
  <c r="BE223" i="20"/>
  <c r="AK244" i="20"/>
  <c r="AQ281" i="20"/>
  <c r="BD259" i="20"/>
  <c r="AP285" i="20"/>
  <c r="AT240" i="20"/>
  <c r="BH335" i="20"/>
  <c r="AD203" i="20"/>
  <c r="BE430" i="20"/>
  <c r="AP305" i="20"/>
  <c r="AJ426" i="20"/>
  <c r="AQ498" i="20"/>
  <c r="AH269" i="20"/>
  <c r="AG325" i="20"/>
  <c r="AD327" i="20"/>
  <c r="AK286" i="20"/>
  <c r="AG333" i="20"/>
  <c r="BE321" i="20"/>
  <c r="AU357" i="20"/>
  <c r="AK335" i="20"/>
  <c r="AM330" i="20"/>
  <c r="BE291" i="20"/>
  <c r="AC313" i="20"/>
  <c r="BG270" i="20"/>
  <c r="AP351" i="20"/>
  <c r="AB312" i="20"/>
  <c r="AO344" i="20"/>
  <c r="AX355" i="20"/>
  <c r="AL500" i="20"/>
  <c r="AA329" i="20"/>
  <c r="AR284" i="20"/>
  <c r="AY279" i="20"/>
  <c r="AV257" i="20"/>
  <c r="AL223" i="20"/>
  <c r="AB229" i="20"/>
  <c r="AO343" i="20"/>
  <c r="AY359" i="20"/>
  <c r="BE427" i="20"/>
  <c r="BE309" i="20"/>
  <c r="AK324" i="20"/>
  <c r="AB333" i="20"/>
  <c r="AF466" i="20"/>
  <c r="BD398" i="20"/>
  <c r="AD381" i="20"/>
  <c r="AG360" i="20"/>
  <c r="AV497" i="20"/>
  <c r="AG353" i="20"/>
  <c r="BC408" i="20"/>
  <c r="AS213" i="20"/>
  <c r="AI391" i="20"/>
  <c r="BE308" i="20"/>
  <c r="BH312" i="20"/>
  <c r="AW200" i="20"/>
  <c r="BF428" i="20"/>
  <c r="AF340" i="20"/>
  <c r="AA333" i="20"/>
  <c r="AP258" i="20"/>
  <c r="AO467" i="20"/>
  <c r="AX268" i="20"/>
  <c r="AY305" i="20"/>
  <c r="AO307" i="20"/>
  <c r="BH422" i="20"/>
  <c r="BF222" i="20"/>
  <c r="AJ203" i="20"/>
  <c r="AT277" i="20"/>
  <c r="AB351" i="20"/>
  <c r="BG359" i="20"/>
  <c r="AA309" i="20"/>
  <c r="AX217" i="20"/>
  <c r="BF437" i="20"/>
  <c r="AD207" i="20"/>
  <c r="AV261" i="20"/>
  <c r="AZ265" i="20"/>
  <c r="BC493" i="20"/>
  <c r="BG293" i="20"/>
  <c r="AK232" i="20"/>
  <c r="AM256" i="20"/>
  <c r="AV496" i="20"/>
  <c r="AT248" i="20"/>
  <c r="AS206" i="20"/>
  <c r="AL389" i="20"/>
  <c r="AV415" i="20"/>
  <c r="AC278" i="20"/>
  <c r="AV214" i="20"/>
  <c r="BC416" i="20"/>
  <c r="AP449" i="20"/>
  <c r="AD277" i="20"/>
  <c r="AR211" i="20"/>
  <c r="BI343" i="20"/>
  <c r="AT473" i="20"/>
  <c r="BA339" i="20"/>
  <c r="AT447" i="20"/>
  <c r="AY441" i="20"/>
  <c r="BA252" i="20"/>
  <c r="BE219" i="20"/>
  <c r="BH276" i="20"/>
  <c r="AX211" i="20"/>
  <c r="BE373" i="20"/>
  <c r="BC355" i="20"/>
  <c r="BF432" i="20"/>
  <c r="AX299" i="20"/>
  <c r="BE348" i="20"/>
  <c r="AS393" i="20"/>
  <c r="AO390" i="20"/>
  <c r="Z319" i="20"/>
  <c r="AX390" i="20"/>
  <c r="AG308" i="20"/>
  <c r="AJ312" i="20"/>
  <c r="AQ385" i="20"/>
  <c r="AI321" i="20"/>
  <c r="AM328" i="20"/>
  <c r="BD386" i="20"/>
  <c r="AY233" i="20"/>
  <c r="AY253" i="20"/>
  <c r="AV270" i="20"/>
  <c r="AS300" i="20"/>
  <c r="AM443" i="20"/>
  <c r="BF361" i="20"/>
  <c r="AP426" i="20"/>
  <c r="AJ412" i="20"/>
  <c r="AS430" i="20"/>
  <c r="AN324" i="20"/>
  <c r="AO325" i="20"/>
  <c r="AF440" i="20"/>
  <c r="BF301" i="20"/>
  <c r="BB316" i="20"/>
  <c r="AO276" i="20"/>
  <c r="AE303" i="20"/>
  <c r="BI370" i="20"/>
  <c r="AY432" i="20"/>
  <c r="AQ426" i="20"/>
  <c r="AM366" i="20"/>
  <c r="AY361" i="20"/>
  <c r="BE382" i="20"/>
  <c r="AW321" i="20"/>
  <c r="AG387" i="20"/>
  <c r="AO351" i="20"/>
  <c r="AZ312" i="20"/>
  <c r="AH398" i="20"/>
  <c r="AM482" i="20"/>
  <c r="AH479" i="20"/>
  <c r="AG460" i="20"/>
  <c r="AU485" i="20"/>
  <c r="BE490" i="20"/>
  <c r="AH205" i="20"/>
  <c r="AM244" i="20"/>
  <c r="AH381" i="20"/>
  <c r="AB329" i="20"/>
  <c r="AX345" i="20"/>
  <c r="BE320" i="20"/>
  <c r="AJ308" i="20"/>
  <c r="BI417" i="20"/>
  <c r="AR328" i="20"/>
  <c r="AU304" i="20"/>
  <c r="AN338" i="20"/>
  <c r="AK458" i="20"/>
  <c r="AH347" i="20"/>
  <c r="AA432" i="20"/>
  <c r="BH332" i="20"/>
  <c r="AO353" i="20"/>
  <c r="AU408" i="20"/>
  <c r="AI378" i="20"/>
  <c r="AG388" i="20"/>
  <c r="AR306" i="20"/>
  <c r="AT343" i="20"/>
  <c r="AV331" i="20"/>
  <c r="AJ427" i="20"/>
  <c r="BA320" i="20"/>
  <c r="AU341" i="20"/>
  <c r="AI355" i="20"/>
  <c r="BA465" i="20"/>
  <c r="AJ485" i="20"/>
  <c r="Z332" i="20"/>
  <c r="AI475" i="20"/>
  <c r="AE237" i="20"/>
  <c r="AB409" i="20"/>
  <c r="AO335" i="20"/>
  <c r="AS369" i="20"/>
  <c r="AZ322" i="20"/>
  <c r="AL347" i="20"/>
  <c r="BF494" i="20"/>
  <c r="AP338" i="20"/>
  <c r="AK466" i="20"/>
  <c r="AZ440" i="20"/>
  <c r="AF474" i="20"/>
  <c r="AT462" i="20"/>
  <c r="AP486" i="20"/>
  <c r="AH489" i="20"/>
  <c r="AB475" i="20"/>
  <c r="BE460" i="20"/>
  <c r="AI387" i="20"/>
  <c r="BB404" i="20"/>
  <c r="BB478" i="20"/>
  <c r="AE315" i="20"/>
  <c r="BH465" i="20"/>
  <c r="BD374" i="20"/>
  <c r="AA445" i="20"/>
  <c r="AI395" i="20"/>
  <c r="BE487" i="20"/>
  <c r="AD440" i="20"/>
  <c r="BD414" i="20"/>
  <c r="AP466" i="20"/>
  <c r="AN418" i="20"/>
  <c r="BH497" i="20"/>
  <c r="Z485" i="20"/>
  <c r="AC441" i="20"/>
  <c r="AX289" i="20"/>
  <c r="BH208" i="20"/>
  <c r="AG361" i="20"/>
  <c r="AO316" i="20"/>
  <c r="AW299" i="20"/>
  <c r="AQ313" i="20"/>
  <c r="BE394" i="20"/>
  <c r="AI246" i="20"/>
  <c r="AL493" i="20"/>
  <c r="AJ466" i="20"/>
  <c r="AN476" i="20"/>
  <c r="AF390" i="20"/>
  <c r="BB408" i="20"/>
  <c r="AO484" i="20"/>
  <c r="BH252" i="20"/>
  <c r="BH309" i="20"/>
  <c r="AR352" i="20"/>
  <c r="AF429" i="20"/>
  <c r="AV481" i="20"/>
  <c r="AN480" i="20"/>
  <c r="AP490" i="20"/>
  <c r="BD478" i="20"/>
  <c r="Z466" i="20"/>
  <c r="AO488" i="20"/>
  <c r="AF487" i="20"/>
  <c r="AX458" i="20"/>
  <c r="AH237" i="20"/>
  <c r="AW264" i="20"/>
  <c r="BD242" i="20"/>
  <c r="AD332" i="20"/>
  <c r="AJ202" i="20"/>
  <c r="AF273" i="20"/>
  <c r="AX236" i="20"/>
  <c r="BA205" i="20"/>
  <c r="AP222" i="20"/>
  <c r="AP378" i="20"/>
  <c r="AP421" i="20"/>
  <c r="AP233" i="20"/>
  <c r="BE277" i="20"/>
  <c r="BC273" i="20"/>
  <c r="AB272" i="20"/>
  <c r="BC432" i="20"/>
  <c r="BG294" i="20"/>
  <c r="BI339" i="20"/>
  <c r="AJ416" i="20"/>
  <c r="BF226" i="20"/>
  <c r="AA225" i="20"/>
  <c r="BE276" i="20"/>
  <c r="AR232" i="20"/>
  <c r="BB207" i="20"/>
  <c r="AD261" i="20"/>
  <c r="AZ293" i="20"/>
  <c r="AT259" i="20"/>
  <c r="AX229" i="20"/>
  <c r="AO371" i="20"/>
  <c r="BI374" i="20"/>
  <c r="BE214" i="20"/>
  <c r="AU252" i="20"/>
  <c r="Z276" i="20"/>
  <c r="AU299" i="20"/>
  <c r="AL329" i="20"/>
  <c r="AX323" i="20"/>
  <c r="AE363" i="20"/>
  <c r="AW311" i="20"/>
  <c r="AD316" i="20"/>
  <c r="AA349" i="20"/>
  <c r="AS341" i="20"/>
  <c r="AR340" i="20"/>
  <c r="AA475" i="20"/>
  <c r="AN350" i="20"/>
  <c r="AX421" i="20"/>
  <c r="BA316" i="20"/>
  <c r="BB319" i="20"/>
  <c r="Z351" i="20"/>
  <c r="AR312" i="20"/>
  <c r="AT317" i="20"/>
  <c r="AM339" i="20"/>
  <c r="AE489" i="20"/>
  <c r="AU373" i="20"/>
  <c r="AQ296" i="20"/>
  <c r="AS277" i="20"/>
  <c r="AO243" i="20"/>
  <c r="AS248" i="20"/>
  <c r="AG307" i="20"/>
  <c r="AW398" i="20"/>
  <c r="AZ253" i="20"/>
  <c r="AG414" i="20"/>
  <c r="BH233" i="20"/>
  <c r="AW282" i="20"/>
  <c r="BG221" i="20"/>
  <c r="AE458" i="20"/>
  <c r="AW253" i="20"/>
  <c r="AR277" i="20"/>
  <c r="AR219" i="20"/>
  <c r="BI469" i="20"/>
  <c r="AM277" i="20"/>
  <c r="BC236" i="20"/>
  <c r="BA329" i="20"/>
  <c r="AP500" i="20"/>
  <c r="AQ297" i="20"/>
  <c r="AH249" i="20"/>
  <c r="BI421" i="20"/>
  <c r="BA417" i="20"/>
  <c r="AP209" i="20"/>
  <c r="AU211" i="20"/>
  <c r="AZ430" i="20"/>
  <c r="BB444" i="20"/>
  <c r="AP321" i="20"/>
  <c r="AR425" i="20"/>
  <c r="AV434" i="20"/>
  <c r="BI481" i="20"/>
  <c r="AE218" i="20"/>
  <c r="AR202" i="20"/>
  <c r="AC252" i="20"/>
  <c r="AK281" i="20"/>
  <c r="BC334" i="20"/>
  <c r="AK308" i="20"/>
  <c r="AH330" i="20"/>
  <c r="BD300" i="20"/>
  <c r="AF355" i="20"/>
  <c r="AY370" i="20"/>
  <c r="AK358" i="20"/>
  <c r="AG298" i="20"/>
  <c r="AE369" i="20"/>
  <c r="AQ365" i="20"/>
  <c r="AM376" i="20"/>
  <c r="BA336" i="20"/>
  <c r="BB321" i="20"/>
  <c r="BG343" i="20"/>
  <c r="BI389" i="20"/>
  <c r="AZ314" i="20"/>
  <c r="AL312" i="20"/>
  <c r="AL341" i="20"/>
  <c r="AM416" i="20"/>
  <c r="AG314" i="20"/>
  <c r="BA397" i="20"/>
  <c r="AE373" i="20"/>
  <c r="AA304" i="20"/>
  <c r="AZ344" i="20"/>
  <c r="AN436" i="20"/>
  <c r="AO340" i="20"/>
  <c r="AK454" i="20"/>
  <c r="BD243" i="20"/>
  <c r="AG244" i="20"/>
  <c r="AF213" i="20"/>
  <c r="AO313" i="20"/>
  <c r="AZ355" i="20"/>
  <c r="AM355" i="20"/>
  <c r="BE432" i="20"/>
  <c r="AW342" i="20"/>
  <c r="AM349" i="20"/>
  <c r="AC393" i="20"/>
  <c r="BE390" i="20"/>
  <c r="AY387" i="20"/>
  <c r="Z394" i="20"/>
  <c r="AG316" i="20"/>
  <c r="AJ316" i="20"/>
  <c r="AB427" i="20"/>
  <c r="AY321" i="20"/>
  <c r="AE329" i="20"/>
  <c r="BI363" i="20"/>
  <c r="AN209" i="20"/>
  <c r="AA241" i="20"/>
  <c r="AW294" i="20"/>
  <c r="AL300" i="20"/>
  <c r="AF249" i="20"/>
  <c r="BC366" i="20"/>
  <c r="AB295" i="20"/>
  <c r="AN496" i="20"/>
  <c r="AE300" i="20"/>
  <c r="AC359" i="20"/>
  <c r="BH328" i="20"/>
  <c r="AZ413" i="20"/>
  <c r="AU307" i="20"/>
  <c r="AH340" i="20"/>
  <c r="BE347" i="20"/>
  <c r="AV334" i="20"/>
  <c r="AC397" i="20"/>
  <c r="AX373" i="20"/>
  <c r="AO481" i="20"/>
  <c r="AN354" i="20"/>
  <c r="AK426" i="20"/>
  <c r="BE300" i="20"/>
  <c r="AW405" i="20"/>
  <c r="AD321" i="20"/>
  <c r="AW317" i="20"/>
  <c r="AA313" i="20"/>
  <c r="AT441" i="20"/>
  <c r="AW372" i="20"/>
  <c r="AG354" i="20"/>
  <c r="AO450" i="20"/>
  <c r="BD463" i="20"/>
  <c r="AK498" i="20"/>
  <c r="AK257" i="20"/>
  <c r="BE267" i="20"/>
  <c r="BA342" i="20"/>
  <c r="BG325" i="20"/>
  <c r="AU320" i="20"/>
  <c r="AP248" i="20"/>
  <c r="AY337" i="20"/>
  <c r="AK378" i="20"/>
  <c r="AG280" i="20"/>
  <c r="AB318" i="20"/>
  <c r="AU385" i="20"/>
  <c r="BF448" i="20"/>
  <c r="Z317" i="20"/>
  <c r="AT304" i="20"/>
  <c r="AR332" i="20"/>
  <c r="AA233" i="20"/>
  <c r="AC256" i="20"/>
  <c r="AH285" i="20"/>
  <c r="AP496" i="20"/>
  <c r="AW260" i="20"/>
  <c r="BA297" i="20"/>
  <c r="AJ271" i="20"/>
  <c r="AQ414" i="20"/>
  <c r="AI300" i="20"/>
  <c r="AG359" i="20"/>
  <c r="AK304" i="20"/>
  <c r="AX435" i="20"/>
  <c r="AY413" i="20"/>
  <c r="AO430" i="20"/>
  <c r="AZ313" i="20"/>
  <c r="BB297" i="20"/>
  <c r="AI233" i="20"/>
  <c r="AH337" i="20"/>
  <c r="BF357" i="20"/>
  <c r="AM359" i="20"/>
  <c r="AR314" i="20"/>
  <c r="AW394" i="20"/>
  <c r="BB313" i="20"/>
  <c r="BA458" i="20"/>
  <c r="AY431" i="20"/>
  <c r="AC444" i="20"/>
  <c r="BF408" i="20"/>
  <c r="AK490" i="20"/>
  <c r="AU478" i="20"/>
  <c r="BE478" i="20"/>
  <c r="AO304" i="20"/>
  <c r="BE499" i="20"/>
  <c r="AX462" i="20"/>
  <c r="AO459" i="20"/>
  <c r="BE447" i="20"/>
  <c r="AH458" i="20"/>
  <c r="AR449" i="20"/>
  <c r="BG423" i="20"/>
  <c r="AM493" i="20"/>
  <c r="BF467" i="20"/>
  <c r="AN415" i="20"/>
  <c r="AE412" i="20"/>
  <c r="BI462" i="20"/>
  <c r="BB435" i="20"/>
  <c r="AT478" i="20"/>
  <c r="BD446" i="20"/>
  <c r="AG496" i="20"/>
  <c r="AG217" i="20"/>
  <c r="AE355" i="20"/>
  <c r="BH393" i="20"/>
  <c r="AA343" i="20"/>
  <c r="BB329" i="20"/>
  <c r="AO327" i="20"/>
  <c r="AQ485" i="20"/>
  <c r="BF327" i="20"/>
  <c r="AD308" i="20"/>
  <c r="AQ443" i="20"/>
  <c r="AN346" i="20"/>
  <c r="AZ404" i="20"/>
  <c r="AW391" i="20"/>
  <c r="AT499" i="20"/>
  <c r="AA317" i="20"/>
  <c r="BF419" i="20"/>
  <c r="AX402" i="20"/>
  <c r="AT431" i="20"/>
  <c r="BG430" i="20"/>
  <c r="AC482" i="20"/>
  <c r="BB493" i="20"/>
  <c r="AU456" i="20"/>
  <c r="AN337" i="20"/>
  <c r="Z473" i="20"/>
  <c r="BA243" i="20"/>
  <c r="AD248" i="20"/>
  <c r="BA253" i="20"/>
  <c r="AR308" i="20"/>
  <c r="AM242" i="20"/>
  <c r="AQ274" i="20"/>
  <c r="AA203" i="20"/>
  <c r="AU240" i="20"/>
  <c r="Z256" i="20"/>
  <c r="AA359" i="20"/>
  <c r="BF224" i="20"/>
  <c r="AR236" i="20"/>
  <c r="BH222" i="20"/>
  <c r="AQ271" i="20"/>
  <c r="BC249" i="20"/>
  <c r="AW208" i="20"/>
  <c r="AI329" i="20"/>
  <c r="AX361" i="20"/>
  <c r="BG416" i="20"/>
  <c r="AX203" i="20"/>
  <c r="BF249" i="20"/>
  <c r="BI260" i="20"/>
  <c r="BD251" i="20"/>
  <c r="BC285" i="20"/>
  <c r="Z272" i="20"/>
  <c r="AJ209" i="20"/>
  <c r="BA213" i="20"/>
  <c r="AC210" i="20"/>
  <c r="AY250" i="20"/>
  <c r="BB232" i="20"/>
  <c r="AP223" i="20"/>
  <c r="AH311" i="20"/>
  <c r="AP357" i="20"/>
  <c r="AA301" i="20"/>
  <c r="BH284" i="20"/>
  <c r="AF324" i="20"/>
  <c r="AT363" i="20"/>
  <c r="AS244" i="20"/>
  <c r="AT316" i="20"/>
  <c r="AQ349" i="20"/>
  <c r="AK370" i="20"/>
  <c r="AT432" i="20"/>
  <c r="BA493" i="20"/>
  <c r="Z211" i="20"/>
  <c r="AG430" i="20"/>
  <c r="AG406" i="20"/>
  <c r="BD320" i="20"/>
  <c r="AO317" i="20"/>
  <c r="BI312" i="20"/>
  <c r="BI452" i="20"/>
  <c r="BE439" i="20"/>
  <c r="AO328" i="20"/>
  <c r="BE463" i="20"/>
  <c r="BD218" i="20"/>
  <c r="AM253" i="20"/>
  <c r="AA261" i="20"/>
  <c r="Z430" i="20"/>
  <c r="AF389" i="20"/>
  <c r="AB320" i="20"/>
  <c r="BE343" i="20"/>
  <c r="AW236" i="20"/>
  <c r="BG308" i="20"/>
  <c r="AM323" i="20"/>
  <c r="BD333" i="20"/>
  <c r="AR331" i="20"/>
  <c r="AA398" i="20"/>
  <c r="AE381" i="20"/>
  <c r="AR373" i="20"/>
  <c r="BF330" i="20"/>
  <c r="AI337" i="20"/>
  <c r="BH389" i="20"/>
  <c r="BI340" i="20"/>
  <c r="AJ273" i="20"/>
  <c r="BE304" i="20"/>
  <c r="AI320" i="20"/>
  <c r="AS421" i="20"/>
  <c r="AY313" i="20"/>
  <c r="AK340" i="20"/>
  <c r="AJ398" i="20"/>
  <c r="BF430" i="20"/>
  <c r="AH355" i="20"/>
  <c r="AP409" i="20"/>
  <c r="AE421" i="20"/>
  <c r="AT404" i="20"/>
  <c r="AX485" i="20"/>
  <c r="AI332" i="20"/>
  <c r="AE241" i="20"/>
  <c r="AG304" i="20"/>
  <c r="AP430" i="20"/>
  <c r="AU311" i="20"/>
  <c r="BA308" i="20"/>
  <c r="AX330" i="20"/>
  <c r="AQ374" i="20"/>
  <c r="AG335" i="20"/>
  <c r="AI370" i="20"/>
  <c r="BA358" i="20"/>
  <c r="AV397" i="20"/>
  <c r="BA369" i="20"/>
  <c r="BI366" i="20"/>
  <c r="BC376" i="20"/>
  <c r="AO405" i="20"/>
  <c r="AR322" i="20"/>
  <c r="AQ343" i="20"/>
  <c r="AP408" i="20"/>
  <c r="AD338" i="20"/>
  <c r="BB312" i="20"/>
  <c r="AL330" i="20"/>
  <c r="AT421" i="20"/>
  <c r="AF339" i="20"/>
  <c r="AU397" i="20"/>
  <c r="BA373" i="20"/>
  <c r="AW375" i="20"/>
  <c r="AC335" i="20"/>
  <c r="AO454" i="20"/>
  <c r="AZ401" i="20"/>
  <c r="AF491" i="20"/>
  <c r="AA291" i="20"/>
  <c r="BB293" i="20"/>
  <c r="BE203" i="20"/>
  <c r="AI283" i="20"/>
  <c r="BB448" i="20"/>
  <c r="AR381" i="20"/>
  <c r="AW244" i="20"/>
  <c r="AD469" i="20"/>
  <c r="AO361" i="20"/>
  <c r="BA408" i="20"/>
  <c r="AT300" i="20"/>
  <c r="AH496" i="20"/>
  <c r="AF308" i="20"/>
  <c r="BF343" i="20"/>
  <c r="AC308" i="20"/>
  <c r="AP325" i="20"/>
  <c r="AC301" i="20"/>
  <c r="AW333" i="20"/>
  <c r="AW463" i="20"/>
  <c r="AY265" i="20"/>
  <c r="BA226" i="20"/>
  <c r="AQ263" i="20"/>
  <c r="AR326" i="20"/>
  <c r="AH336" i="20"/>
  <c r="AJ248" i="20"/>
  <c r="AG336" i="20"/>
  <c r="AJ475" i="20"/>
  <c r="AM285" i="20"/>
  <c r="AN278" i="20"/>
  <c r="AP355" i="20"/>
  <c r="AI418" i="20"/>
  <c r="AP272" i="20"/>
  <c r="AQ332" i="20"/>
  <c r="AI345" i="20"/>
  <c r="AV207" i="20"/>
  <c r="Z219" i="20"/>
  <c r="AX241" i="20"/>
  <c r="AS481" i="20"/>
  <c r="Z249" i="20"/>
  <c r="AH246" i="20"/>
  <c r="AH273" i="20"/>
  <c r="AD416" i="20"/>
  <c r="AH289" i="20"/>
  <c r="AE276" i="20"/>
  <c r="AD305" i="20"/>
  <c r="AE454" i="20"/>
  <c r="Z378" i="20"/>
  <c r="BI498" i="20"/>
  <c r="AO263" i="20"/>
  <c r="BB497" i="20"/>
  <c r="AP410" i="20"/>
  <c r="AZ208" i="20"/>
  <c r="AN270" i="20"/>
  <c r="AZ300" i="20"/>
  <c r="BG309" i="20"/>
  <c r="AE316" i="20"/>
  <c r="BF323" i="20"/>
  <c r="AG259" i="20"/>
  <c r="AD374" i="20"/>
  <c r="BH324" i="20"/>
  <c r="AL316" i="20"/>
  <c r="BF313" i="20"/>
  <c r="AS339" i="20"/>
  <c r="AZ347" i="20"/>
  <c r="BB397" i="20"/>
  <c r="AK313" i="20"/>
  <c r="AO349" i="20"/>
  <c r="AI400" i="20"/>
  <c r="AR300" i="20"/>
  <c r="AL319" i="20"/>
  <c r="AX303" i="20"/>
  <c r="AM336" i="20"/>
  <c r="AG310" i="20"/>
  <c r="AA382" i="20"/>
  <c r="AY317" i="20"/>
  <c r="BE339" i="20"/>
  <c r="BD370" i="20"/>
  <c r="AP373" i="20"/>
  <c r="AO372" i="20"/>
  <c r="AB500" i="20"/>
  <c r="AW424" i="20"/>
  <c r="AY229" i="20"/>
  <c r="BI308" i="20"/>
  <c r="AA370" i="20"/>
  <c r="BA366" i="20"/>
  <c r="AI343" i="20"/>
  <c r="BH432" i="20"/>
  <c r="BC447" i="20"/>
  <c r="AX327" i="20"/>
  <c r="BH305" i="20"/>
  <c r="BB498" i="20"/>
  <c r="AX374" i="20"/>
  <c r="BC393" i="20"/>
  <c r="AD385" i="20"/>
  <c r="AG367" i="20"/>
  <c r="BB317" i="20"/>
  <c r="AH378" i="20"/>
  <c r="AG492" i="20"/>
  <c r="BC474" i="20"/>
  <c r="BH377" i="20"/>
  <c r="AX433" i="20"/>
  <c r="AD458" i="20"/>
  <c r="AF438" i="20"/>
  <c r="AH397" i="20"/>
  <c r="AC465" i="20"/>
  <c r="AD470" i="20"/>
  <c r="AK422" i="20"/>
  <c r="AD430" i="20"/>
  <c r="AO431" i="20"/>
  <c r="AI423" i="20"/>
  <c r="AW459" i="20"/>
  <c r="AX394" i="20"/>
  <c r="AC486" i="20"/>
  <c r="AL255" i="20"/>
  <c r="AN370" i="20"/>
  <c r="AR366" i="20"/>
  <c r="AW325" i="20"/>
  <c r="BC253" i="20"/>
  <c r="AL432" i="20"/>
  <c r="AX363" i="20"/>
  <c r="AJ337" i="20"/>
  <c r="AM421" i="20"/>
  <c r="AI474" i="20"/>
  <c r="AC408" i="20"/>
  <c r="AU496" i="20"/>
  <c r="AQ494" i="20"/>
  <c r="AD433" i="20"/>
  <c r="AF415" i="20"/>
  <c r="AK385" i="20"/>
  <c r="AG396" i="20"/>
  <c r="AY394" i="20"/>
  <c r="AI486" i="20"/>
  <c r="AN304" i="20"/>
  <c r="AX426" i="20"/>
  <c r="Z331" i="20"/>
  <c r="AA416" i="20"/>
  <c r="AS452" i="20"/>
  <c r="AH369" i="20"/>
  <c r="Z333" i="20"/>
  <c r="AU331" i="20"/>
  <c r="AX486" i="20"/>
  <c r="AD213" i="20"/>
  <c r="AT274" i="20"/>
  <c r="AD397" i="20"/>
  <c r="BG312" i="20"/>
  <c r="AF258" i="20"/>
  <c r="AB328" i="20"/>
  <c r="AV400" i="20"/>
  <c r="AE343" i="20"/>
  <c r="AT323" i="20"/>
  <c r="AL397" i="20"/>
  <c r="AU347" i="20"/>
  <c r="AK300" i="20"/>
  <c r="BC473" i="20"/>
  <c r="AP417" i="20"/>
  <c r="AO378" i="20"/>
  <c r="AV498" i="20"/>
  <c r="BH337" i="20"/>
  <c r="AI428" i="20"/>
  <c r="AZ416" i="20"/>
  <c r="AO455" i="20"/>
  <c r="AK400" i="20"/>
  <c r="AN342" i="20"/>
  <c r="AI427" i="20"/>
  <c r="AT370" i="20"/>
  <c r="BA412" i="20"/>
  <c r="AH443" i="20"/>
  <c r="AG442" i="20"/>
  <c r="BB324" i="20"/>
  <c r="AK416" i="20"/>
  <c r="AQ305" i="20"/>
  <c r="AF430" i="20"/>
  <c r="AW440" i="20"/>
  <c r="AM481" i="20"/>
  <c r="Z147" i="3"/>
  <c r="Z382" i="20"/>
  <c r="AW414" i="20"/>
  <c r="AJ348" i="20"/>
  <c r="AV478" i="20"/>
  <c r="AM452" i="20"/>
  <c r="BD429" i="20"/>
  <c r="AR325" i="20"/>
  <c r="AI443" i="20"/>
  <c r="AR440" i="20"/>
  <c r="Z492" i="20"/>
  <c r="Z349" i="20"/>
  <c r="BI240" i="20"/>
  <c r="BI359" i="20"/>
  <c r="BE335" i="20"/>
  <c r="AC369" i="20"/>
  <c r="Z323" i="20"/>
  <c r="BG347" i="20"/>
  <c r="BI336" i="20"/>
  <c r="AK354" i="20"/>
  <c r="AZ232" i="20"/>
  <c r="Z442" i="20"/>
  <c r="AQ382" i="20"/>
  <c r="AR404" i="20"/>
  <c r="AU381" i="20"/>
  <c r="AA316" i="20"/>
  <c r="AR445" i="20"/>
  <c r="AX419" i="20"/>
  <c r="BH469" i="20"/>
  <c r="AT466" i="20"/>
  <c r="BD428" i="20"/>
  <c r="AQ227" i="20"/>
  <c r="AI413" i="20"/>
  <c r="AC448" i="20"/>
  <c r="Z390" i="20"/>
  <c r="BC465" i="20"/>
  <c r="AC469" i="20"/>
  <c r="AG370" i="20"/>
  <c r="BE345" i="20"/>
  <c r="AD439" i="20"/>
  <c r="AJ458" i="20"/>
  <c r="AK332" i="20"/>
  <c r="AC417" i="20"/>
  <c r="AF499" i="20"/>
  <c r="BA236" i="20"/>
  <c r="AB210" i="20"/>
  <c r="AY329" i="20"/>
  <c r="AM334" i="20"/>
  <c r="AG266" i="20"/>
  <c r="AV377" i="20"/>
  <c r="AB449" i="20"/>
  <c r="AU368" i="20"/>
  <c r="AU329" i="20"/>
  <c r="AO482" i="20"/>
  <c r="AK470" i="20"/>
  <c r="AO433" i="20"/>
  <c r="AZ489" i="20"/>
  <c r="BG490" i="20"/>
  <c r="AY498" i="20"/>
  <c r="AZ302" i="20"/>
  <c r="BD400" i="20"/>
  <c r="AM373" i="20"/>
  <c r="AY485" i="20"/>
  <c r="AP370" i="20"/>
  <c r="AZ479" i="20"/>
  <c r="AP453" i="20"/>
  <c r="AV438" i="20"/>
  <c r="Z402" i="20"/>
  <c r="BF489" i="20"/>
  <c r="AU454" i="20"/>
  <c r="BA422" i="20"/>
  <c r="AW433" i="20"/>
  <c r="AE440" i="20"/>
  <c r="AN490" i="20"/>
  <c r="AG459" i="20"/>
  <c r="AP390" i="20"/>
  <c r="BI400" i="20"/>
  <c r="AB465" i="20"/>
  <c r="AJ486" i="20"/>
  <c r="AZ304" i="20"/>
  <c r="AM454" i="20"/>
  <c r="AP333" i="20"/>
  <c r="AR400" i="20"/>
  <c r="BG479" i="20"/>
  <c r="AW460" i="20"/>
  <c r="AG366" i="20"/>
  <c r="AD328" i="20"/>
  <c r="BA482" i="20"/>
  <c r="AW464" i="20"/>
  <c r="BD489" i="20"/>
  <c r="AY336" i="20"/>
  <c r="AH477" i="20"/>
  <c r="AT487" i="20"/>
  <c r="AP479" i="20"/>
  <c r="BF351" i="20"/>
  <c r="Z423" i="20"/>
  <c r="BE492" i="20"/>
  <c r="AW493" i="20"/>
  <c r="BA381" i="20"/>
  <c r="BA382" i="20"/>
  <c r="AQ300" i="20"/>
  <c r="AO303" i="20"/>
  <c r="Z359" i="20"/>
  <c r="AL478" i="20"/>
  <c r="AG476" i="20"/>
  <c r="BD342" i="20"/>
  <c r="BH385" i="20"/>
  <c r="AO477" i="20"/>
  <c r="AP424" i="20"/>
  <c r="AD312" i="20"/>
  <c r="AR421" i="20"/>
  <c r="BH340" i="20"/>
  <c r="AR461" i="20"/>
  <c r="AW362" i="20"/>
  <c r="AA337" i="20"/>
  <c r="AN378" i="20"/>
  <c r="AJ423" i="20"/>
  <c r="AV441" i="20"/>
  <c r="AO464" i="20"/>
  <c r="BG378" i="20"/>
  <c r="AJ494" i="20"/>
  <c r="BF425" i="20"/>
  <c r="AW495" i="20"/>
  <c r="AX500" i="20"/>
  <c r="AD147" i="3"/>
  <c r="AN441" i="20"/>
  <c r="AF478" i="20"/>
  <c r="AO437" i="20"/>
  <c r="AS378" i="20"/>
  <c r="AV431" i="20"/>
  <c r="AR496" i="20"/>
  <c r="AO312" i="20"/>
  <c r="AM485" i="20"/>
  <c r="AL247" i="20"/>
  <c r="AL317" i="20"/>
  <c r="AY211" i="20"/>
  <c r="AT464" i="20"/>
  <c r="AG424" i="20"/>
  <c r="AK452" i="20"/>
  <c r="AE460" i="20"/>
  <c r="BA305" i="20"/>
  <c r="AO380" i="20"/>
  <c r="AP485" i="20"/>
  <c r="AI312" i="20"/>
  <c r="W209" i="14"/>
  <c r="BH369" i="20"/>
  <c r="AV462" i="20"/>
  <c r="AP382" i="20"/>
  <c r="BC488" i="20"/>
  <c r="AI489" i="20"/>
  <c r="AF450" i="20"/>
  <c r="AL458" i="20"/>
  <c r="BC443" i="20"/>
  <c r="AC473" i="20"/>
  <c r="AU448" i="20"/>
  <c r="AT444" i="20"/>
  <c r="AZ448" i="20"/>
  <c r="AO460" i="20"/>
  <c r="AD452" i="20"/>
  <c r="AS441" i="20"/>
  <c r="BB474" i="20"/>
  <c r="AG413" i="20"/>
  <c r="AJ405" i="20"/>
  <c r="AZ298" i="20"/>
  <c r="AD447" i="20"/>
  <c r="AH491" i="20"/>
  <c r="AN494" i="20"/>
  <c r="AE385" i="20"/>
  <c r="AK346" i="20"/>
  <c r="AS465" i="20"/>
  <c r="BD335" i="20"/>
  <c r="AG429" i="20"/>
  <c r="AH406" i="20"/>
  <c r="BE265" i="20"/>
  <c r="BF449" i="20"/>
  <c r="AE451" i="20"/>
  <c r="AW446" i="20"/>
  <c r="AH332" i="20"/>
  <c r="AK443" i="20"/>
  <c r="BD304" i="20"/>
  <c r="AI458" i="20"/>
  <c r="AU365" i="20"/>
  <c r="AZ229" i="20"/>
  <c r="AY406" i="20"/>
  <c r="AB440" i="20"/>
  <c r="AX499" i="20"/>
  <c r="AY404" i="20"/>
  <c r="AC452" i="20"/>
  <c r="AC462" i="20"/>
  <c r="AL456" i="20"/>
  <c r="AY419" i="20"/>
  <c r="AY312" i="20"/>
  <c r="BA359" i="20"/>
  <c r="BF490" i="20"/>
  <c r="AR475" i="20"/>
  <c r="BB462" i="20"/>
  <c r="AQ466" i="20"/>
  <c r="AM418" i="20"/>
  <c r="AW368" i="20"/>
  <c r="Z422" i="20"/>
  <c r="AV488" i="20"/>
  <c r="AG462" i="20"/>
  <c r="AO425" i="20"/>
  <c r="BA477" i="20"/>
  <c r="AU334" i="20"/>
  <c r="AP419" i="20"/>
  <c r="AO402" i="20"/>
  <c r="AM320" i="20"/>
  <c r="AM273" i="20"/>
  <c r="BE257" i="20"/>
  <c r="AU313" i="20"/>
  <c r="AB344" i="20"/>
  <c r="AI325" i="20"/>
  <c r="AT211" i="20"/>
  <c r="AT320" i="20"/>
  <c r="AN300" i="20"/>
  <c r="Z313" i="20"/>
  <c r="AK320" i="20"/>
  <c r="BH373" i="20"/>
  <c r="AZ419" i="20"/>
  <c r="BE324" i="20"/>
  <c r="BH421" i="20"/>
  <c r="AB347" i="20"/>
  <c r="BB430" i="20"/>
  <c r="BI461" i="20"/>
  <c r="BA470" i="20"/>
  <c r="AV470" i="20"/>
  <c r="AB498" i="20"/>
  <c r="BH482" i="20"/>
  <c r="BB477" i="20"/>
  <c r="AT418" i="20"/>
  <c r="AJ409" i="20"/>
  <c r="BG404" i="20"/>
  <c r="BD492" i="20"/>
  <c r="AM385" i="20"/>
  <c r="BB458" i="20"/>
  <c r="AB452" i="20"/>
  <c r="BF307" i="20"/>
  <c r="AR347" i="20"/>
  <c r="AU345" i="20"/>
  <c r="AO499" i="20"/>
  <c r="AY456" i="20"/>
  <c r="AI412" i="20"/>
  <c r="BI276" i="20"/>
  <c r="AS454" i="20"/>
  <c r="AR393" i="20"/>
  <c r="AW346" i="20"/>
  <c r="AT448" i="20"/>
  <c r="AW419" i="20"/>
  <c r="AH333" i="20"/>
  <c r="AO414" i="20"/>
  <c r="AR417" i="20"/>
  <c r="AC416" i="20"/>
  <c r="AA426" i="20"/>
  <c r="BA244" i="20"/>
  <c r="AR363" i="20"/>
  <c r="AX337" i="20"/>
  <c r="AB261" i="20"/>
  <c r="BB359" i="20"/>
  <c r="AA305" i="20"/>
  <c r="AL497" i="20"/>
  <c r="AM372" i="20"/>
  <c r="AQ425" i="20"/>
  <c r="AI409" i="20"/>
  <c r="AN400" i="20"/>
  <c r="BC496" i="20"/>
  <c r="BC448" i="20"/>
  <c r="AN424" i="20"/>
  <c r="AO420" i="20"/>
  <c r="AJ359" i="20"/>
  <c r="AO446" i="20"/>
  <c r="AT437" i="20"/>
  <c r="BI425" i="20"/>
  <c r="AD325" i="20"/>
  <c r="AC477" i="20"/>
  <c r="AX412" i="20"/>
  <c r="BB491" i="20"/>
  <c r="AC362" i="20"/>
  <c r="Z355" i="20"/>
  <c r="AW476" i="20"/>
  <c r="AR474" i="20"/>
  <c r="AT443" i="20"/>
  <c r="AY412" i="20"/>
  <c r="BF431" i="20"/>
  <c r="BG434" i="20"/>
  <c r="AT458" i="20"/>
  <c r="AB275" i="20"/>
  <c r="AO252" i="20"/>
  <c r="AM299" i="20"/>
  <c r="AM363" i="20"/>
  <c r="AA297" i="20"/>
  <c r="AB377" i="20"/>
  <c r="AZ497" i="20"/>
  <c r="AC347" i="20"/>
  <c r="AY470" i="20"/>
  <c r="AD494" i="20"/>
  <c r="AD462" i="20"/>
  <c r="AO389" i="20"/>
  <c r="AO469" i="20"/>
  <c r="AG485" i="20"/>
  <c r="AF385" i="20"/>
  <c r="AG376" i="20"/>
  <c r="AG434" i="20"/>
  <c r="AP393" i="20"/>
  <c r="AN377" i="20"/>
  <c r="AP462" i="20"/>
  <c r="AG439" i="20"/>
  <c r="AX445" i="20"/>
  <c r="AV443" i="20"/>
  <c r="AM457" i="20"/>
  <c r="AX467" i="20"/>
  <c r="AH417" i="20"/>
  <c r="BF377" i="20"/>
  <c r="BF451" i="20"/>
  <c r="BG438" i="20"/>
  <c r="AW485" i="20"/>
  <c r="BA389" i="20"/>
  <c r="BD491" i="20"/>
  <c r="AG326" i="20"/>
  <c r="AI466" i="20"/>
  <c r="AT489" i="20"/>
  <c r="AK278" i="20"/>
  <c r="AM316" i="20"/>
  <c r="AM381" i="20"/>
  <c r="AD421" i="20"/>
  <c r="AV342" i="20"/>
  <c r="BE443" i="20"/>
  <c r="BC438" i="20"/>
  <c r="AE400" i="20"/>
  <c r="AM453" i="20"/>
  <c r="AJ470" i="20"/>
  <c r="AQ410" i="20"/>
  <c r="AO376" i="20"/>
  <c r="AA365" i="20"/>
  <c r="AA341" i="20"/>
  <c r="AY332" i="20"/>
  <c r="BF404" i="20"/>
  <c r="Z357" i="20"/>
  <c r="BG390" i="20"/>
  <c r="AG328" i="20"/>
  <c r="AK437" i="20"/>
  <c r="BA453" i="20"/>
  <c r="AX405" i="20"/>
  <c r="AA347" i="20"/>
  <c r="AO322" i="20"/>
  <c r="BC205" i="20"/>
  <c r="AQ462" i="20"/>
  <c r="AS433" i="20"/>
  <c r="AA321" i="20"/>
  <c r="BE408" i="20"/>
  <c r="Z437" i="20"/>
  <c r="BF329" i="20"/>
  <c r="BE486" i="20"/>
  <c r="AW417" i="20"/>
  <c r="AZ441" i="20"/>
  <c r="AP406" i="20"/>
  <c r="AL271" i="20"/>
  <c r="AB363" i="20"/>
  <c r="AO411" i="20"/>
  <c r="AX454" i="20"/>
  <c r="AG449" i="20"/>
  <c r="BB451" i="20"/>
  <c r="AE474" i="20"/>
  <c r="AS485" i="20"/>
  <c r="AG455" i="20"/>
  <c r="BD483" i="20"/>
  <c r="AU497" i="20"/>
  <c r="AE469" i="20"/>
  <c r="BB482" i="20"/>
  <c r="AA460" i="20"/>
  <c r="AE398" i="20"/>
  <c r="AJ474" i="20"/>
  <c r="AA383" i="20"/>
  <c r="AA479" i="20"/>
  <c r="AX420" i="20"/>
  <c r="AL323" i="20"/>
  <c r="AD366" i="20"/>
  <c r="AE357" i="20"/>
  <c r="BA466" i="20"/>
  <c r="AF381" i="20"/>
  <c r="BE377" i="20"/>
  <c r="AM461" i="20"/>
  <c r="AX408" i="20"/>
  <c r="BG454" i="20"/>
  <c r="AW454" i="20"/>
  <c r="BA309" i="20"/>
  <c r="AR470" i="20"/>
  <c r="AU400" i="20"/>
  <c r="AR452" i="20"/>
  <c r="AB488" i="20"/>
  <c r="AW390" i="20"/>
  <c r="AY490" i="20"/>
  <c r="AR444" i="20"/>
  <c r="BE361" i="20"/>
  <c r="BI489" i="20"/>
  <c r="AR479" i="20"/>
  <c r="AI410" i="20"/>
  <c r="AY460" i="20"/>
  <c r="BF427" i="20"/>
  <c r="BI478" i="20"/>
  <c r="AR385" i="20"/>
  <c r="AJ436" i="20"/>
  <c r="AH490" i="20"/>
  <c r="AG149" i="3"/>
  <c r="AO456" i="20"/>
  <c r="AH363" i="20"/>
  <c r="AD482" i="20"/>
  <c r="AH401" i="20"/>
  <c r="AE462" i="20"/>
  <c r="AD500" i="20"/>
  <c r="BB381" i="20"/>
  <c r="AW302" i="20"/>
  <c r="AX401" i="20"/>
  <c r="BG301" i="20"/>
  <c r="AP447" i="20"/>
  <c r="AI441" i="20"/>
  <c r="AH409" i="20"/>
  <c r="AW426" i="20"/>
  <c r="AZ491" i="20"/>
  <c r="BD448" i="20"/>
  <c r="BA485" i="20"/>
  <c r="AN481" i="20"/>
  <c r="AK494" i="20"/>
  <c r="BC225" i="20"/>
  <c r="BF325" i="20"/>
  <c r="AP330" i="20"/>
  <c r="AC149" i="3"/>
  <c r="AL491" i="20"/>
  <c r="AX487" i="20"/>
  <c r="AI402" i="20"/>
  <c r="AA470" i="20"/>
  <c r="BG432" i="20"/>
  <c r="AW462" i="20"/>
  <c r="AU416" i="20"/>
  <c r="AI359" i="20"/>
  <c r="AG345" i="20"/>
  <c r="AR451" i="20"/>
  <c r="AX494" i="20"/>
  <c r="BD468" i="20"/>
  <c r="AN472" i="20"/>
  <c r="BD337" i="20"/>
  <c r="AC321" i="20"/>
  <c r="AN416" i="20"/>
  <c r="AG357" i="20"/>
  <c r="AS417" i="20"/>
  <c r="AA375" i="20"/>
  <c r="AF493" i="20"/>
  <c r="AC377" i="20"/>
  <c r="BG412" i="20"/>
  <c r="AS261" i="20"/>
  <c r="AK272" i="20"/>
  <c r="AS286" i="20"/>
  <c r="BI270" i="20"/>
  <c r="AC339" i="20"/>
  <c r="AH319" i="20"/>
  <c r="AU321" i="20"/>
  <c r="AB381" i="20"/>
  <c r="BE434" i="20"/>
  <c r="BG320" i="20"/>
  <c r="BC340" i="20"/>
  <c r="AM465" i="20"/>
  <c r="AD484" i="20"/>
  <c r="AY325" i="20"/>
  <c r="BI408" i="20"/>
  <c r="AV432" i="20"/>
  <c r="BE301" i="20"/>
  <c r="AB436" i="20"/>
  <c r="AQ456" i="20"/>
  <c r="AY443" i="20"/>
  <c r="AU361" i="20"/>
  <c r="AL385" i="20"/>
  <c r="AH431" i="20"/>
  <c r="AM327" i="20"/>
  <c r="BA489" i="20"/>
  <c r="AG350" i="20"/>
  <c r="BB417" i="20"/>
  <c r="AV430" i="20"/>
  <c r="BD477" i="20"/>
  <c r="BB247" i="20"/>
  <c r="AO219" i="20"/>
  <c r="AO315" i="20"/>
  <c r="AX473" i="20"/>
  <c r="AC400" i="20"/>
  <c r="AE374" i="20"/>
  <c r="AB339" i="20"/>
  <c r="AG416" i="20"/>
  <c r="AT500" i="20"/>
  <c r="AY401" i="20"/>
  <c r="BD390" i="20"/>
  <c r="BE471" i="20"/>
  <c r="AN331" i="20"/>
  <c r="AL436" i="20"/>
  <c r="AY427" i="20"/>
  <c r="AS412" i="20"/>
  <c r="AY367" i="20"/>
  <c r="AB496" i="20"/>
  <c r="AJ397" i="20"/>
  <c r="AH305" i="20"/>
  <c r="AX370" i="20"/>
  <c r="BG233" i="20"/>
  <c r="AO321" i="20"/>
  <c r="AX377" i="20"/>
  <c r="AX482" i="20"/>
  <c r="AJ285" i="20"/>
  <c r="AD474" i="20"/>
  <c r="BA462" i="20"/>
  <c r="AG349" i="20"/>
  <c r="AM389" i="20"/>
  <c r="AS413" i="20"/>
  <c r="BH425" i="20"/>
  <c r="AA345" i="20"/>
  <c r="AA377" i="20"/>
  <c r="AQ448" i="20"/>
  <c r="AQ337" i="20"/>
  <c r="AV227" i="20"/>
  <c r="AO381" i="20"/>
  <c r="AO387" i="20"/>
  <c r="AF500" i="20"/>
  <c r="AH498" i="20"/>
  <c r="AB401" i="20"/>
  <c r="AD434" i="20"/>
  <c r="AJ493" i="20"/>
  <c r="BC449" i="20"/>
  <c r="AW499" i="20"/>
  <c r="AT483" i="20"/>
  <c r="BA425" i="20"/>
  <c r="BF359" i="20"/>
  <c r="AZ452" i="20"/>
  <c r="BH217" i="20"/>
  <c r="AH303" i="20"/>
  <c r="AI317" i="20"/>
  <c r="AE377" i="20"/>
  <c r="AW288" i="20"/>
  <c r="BC351" i="20"/>
  <c r="AI382" i="20"/>
  <c r="AW351" i="20"/>
  <c r="AR419" i="20"/>
  <c r="AJ495" i="20"/>
  <c r="AP349" i="20"/>
  <c r="AX475" i="20"/>
  <c r="AW482" i="20"/>
  <c r="AG392" i="20"/>
  <c r="AN408" i="20"/>
  <c r="AI495" i="20"/>
  <c r="AN487" i="20"/>
  <c r="BC385" i="20"/>
  <c r="AO348" i="20"/>
  <c r="AN429" i="20"/>
  <c r="BB436" i="20"/>
  <c r="AO424" i="20"/>
  <c r="AM347" i="20"/>
  <c r="AH450" i="20"/>
  <c r="AJ444" i="20"/>
  <c r="BG305" i="20"/>
  <c r="AG339" i="20"/>
  <c r="AF351" i="20"/>
  <c r="BH500" i="20"/>
  <c r="AO338" i="20"/>
  <c r="BF394" i="20"/>
  <c r="AU243" i="20"/>
  <c r="BF341" i="20"/>
  <c r="AK305" i="20"/>
  <c r="AO432" i="20"/>
  <c r="BH298" i="20"/>
  <c r="AP313" i="20"/>
  <c r="AW386" i="20"/>
  <c r="AJ236" i="20"/>
  <c r="AV485" i="20"/>
  <c r="AX329" i="20"/>
  <c r="AL496" i="20"/>
  <c r="BF475" i="20"/>
  <c r="AG475" i="20"/>
  <c r="BB453" i="20"/>
  <c r="BH418" i="20"/>
  <c r="AQ495" i="20"/>
  <c r="AR441" i="20"/>
  <c r="BG440" i="20"/>
  <c r="BE426" i="20"/>
  <c r="AF408" i="20"/>
  <c r="BB483" i="20"/>
  <c r="BD312" i="20"/>
  <c r="AU369" i="20"/>
  <c r="AS427" i="20"/>
  <c r="BA445" i="20"/>
  <c r="BB389" i="20"/>
  <c r="AG379" i="20"/>
  <c r="AK325" i="20"/>
  <c r="BG300" i="20"/>
  <c r="AM445" i="20"/>
  <c r="AD422" i="20"/>
  <c r="AL451" i="20"/>
  <c r="AV417" i="20"/>
  <c r="BD411" i="20"/>
  <c r="BB492" i="20"/>
  <c r="BG417" i="20"/>
  <c r="AI365" i="20"/>
  <c r="AN474" i="20"/>
  <c r="BG467" i="20"/>
  <c r="AW467" i="20"/>
  <c r="AG458" i="20"/>
  <c r="AV446" i="20"/>
  <c r="AR423" i="20"/>
  <c r="AJ478" i="20"/>
  <c r="AL444" i="20"/>
  <c r="AF452" i="20"/>
  <c r="BD450" i="20"/>
  <c r="AR409" i="20"/>
  <c r="AX471" i="20"/>
  <c r="AW439" i="20"/>
  <c r="BD440" i="20"/>
  <c r="AD149" i="3"/>
  <c r="AN470" i="20"/>
  <c r="AQ390" i="20"/>
  <c r="BC468" i="20"/>
  <c r="AX451" i="20"/>
  <c r="AW480" i="20"/>
  <c r="AZ422" i="20"/>
  <c r="AJ300" i="20"/>
  <c r="AJ237" i="20"/>
  <c r="BC357" i="20"/>
  <c r="AW441" i="20"/>
  <c r="BA444" i="20"/>
  <c r="AA438" i="20"/>
  <c r="BH462" i="20"/>
  <c r="BD417" i="20"/>
  <c r="AH390" i="20"/>
  <c r="AZ498" i="20"/>
  <c r="AL490" i="20"/>
  <c r="AI414" i="20"/>
  <c r="AG472" i="20"/>
  <c r="AY499" i="20"/>
  <c r="BG498" i="20"/>
  <c r="BI354" i="20"/>
  <c r="AG468" i="20"/>
  <c r="AX406" i="20"/>
  <c r="AB438" i="20"/>
  <c r="AM449" i="20"/>
  <c r="AD444" i="20"/>
  <c r="AQ394" i="20"/>
  <c r="BA443" i="20"/>
  <c r="AP420" i="20"/>
  <c r="AA485" i="20"/>
  <c r="AR412" i="20"/>
  <c r="AB497" i="20"/>
  <c r="AL437" i="20"/>
  <c r="AK317" i="20"/>
  <c r="AM289" i="20"/>
  <c r="AT454" i="20"/>
  <c r="AC470" i="20"/>
  <c r="AI460" i="20"/>
  <c r="AF482" i="20"/>
  <c r="AZ268" i="20"/>
  <c r="AH492" i="20"/>
  <c r="BB432" i="20"/>
  <c r="BB431" i="20"/>
  <c r="AT321" i="20"/>
  <c r="AC498" i="20"/>
  <c r="AA497" i="20"/>
  <c r="BD339" i="20"/>
  <c r="BD498" i="20"/>
  <c r="AT495" i="20"/>
  <c r="AK350" i="20"/>
  <c r="BF397" i="20"/>
  <c r="AL425" i="20"/>
  <c r="Z490" i="20"/>
  <c r="AN329" i="20"/>
  <c r="AY418" i="20"/>
  <c r="AQ422" i="20"/>
  <c r="AX477" i="20"/>
  <c r="AV499" i="20"/>
  <c r="AH410" i="20"/>
  <c r="AD496" i="20"/>
  <c r="AZ495" i="20"/>
  <c r="BD455" i="20"/>
  <c r="AZ466" i="20"/>
  <c r="AQ370" i="20"/>
  <c r="AK301" i="20"/>
  <c r="AM397" i="20"/>
  <c r="Z418" i="20"/>
  <c r="AG470" i="20"/>
  <c r="AS317" i="20"/>
  <c r="AU363" i="20"/>
  <c r="BB426" i="20"/>
  <c r="AC366" i="20"/>
  <c r="AR337" i="20"/>
  <c r="AO442" i="20"/>
  <c r="AF426" i="20"/>
  <c r="AQ428" i="20"/>
  <c r="AH343" i="20"/>
  <c r="AC454" i="20"/>
  <c r="BD496" i="20"/>
  <c r="AJ147" i="3"/>
  <c r="AH299" i="20"/>
  <c r="BF374" i="20"/>
  <c r="BH310" i="20"/>
  <c r="AG346" i="20"/>
  <c r="AH353" i="20"/>
  <c r="Z497" i="20"/>
  <c r="AT324" i="20"/>
  <c r="AU316" i="20"/>
  <c r="BC404" i="20"/>
  <c r="BA312" i="20"/>
  <c r="AQ340" i="20"/>
  <c r="AN466" i="20"/>
  <c r="AB413" i="20"/>
  <c r="AW283" i="20"/>
  <c r="AB225" i="20"/>
  <c r="AC336" i="20"/>
  <c r="AK434" i="20"/>
  <c r="AH445" i="20"/>
  <c r="AZ351" i="20"/>
  <c r="AG402" i="20"/>
  <c r="BD362" i="20"/>
  <c r="AD493" i="20"/>
  <c r="AW487" i="20"/>
  <c r="AC389" i="20"/>
  <c r="AO435" i="20"/>
  <c r="BA431" i="20"/>
  <c r="AA410" i="20"/>
  <c r="BH486" i="20"/>
  <c r="AW479" i="20"/>
  <c r="AX393" i="20"/>
  <c r="AB423" i="20"/>
  <c r="AU335" i="20"/>
  <c r="BF406" i="20"/>
  <c r="AU460" i="20"/>
  <c r="AQ460" i="20"/>
  <c r="AH427" i="20"/>
  <c r="AT488" i="20"/>
  <c r="BB489" i="20"/>
  <c r="AI367" i="20"/>
  <c r="AD473" i="20"/>
  <c r="AT474" i="20"/>
  <c r="AR478" i="20"/>
  <c r="AW423" i="20"/>
  <c r="AW457" i="20"/>
  <c r="AL482" i="20"/>
  <c r="AY487" i="20"/>
  <c r="AA253" i="20"/>
  <c r="BF321" i="20"/>
  <c r="AB321" i="20"/>
  <c r="AA397" i="20"/>
  <c r="AF293" i="20"/>
  <c r="AZ316" i="20"/>
  <c r="AZ432" i="20"/>
  <c r="AP432" i="20"/>
  <c r="BA293" i="20"/>
  <c r="AZ377" i="20"/>
  <c r="BA447" i="20"/>
  <c r="BD330" i="20"/>
  <c r="AP454" i="20"/>
  <c r="BB484" i="20"/>
  <c r="BA433" i="20"/>
  <c r="BA363" i="20"/>
  <c r="AT451" i="20"/>
  <c r="AT452" i="20"/>
  <c r="AZ492" i="20"/>
  <c r="AQ308" i="20"/>
  <c r="AI497" i="20"/>
  <c r="BD499" i="20"/>
  <c r="AV477" i="20"/>
  <c r="AA308" i="20"/>
  <c r="AC394" i="20"/>
  <c r="AI404" i="20"/>
  <c r="AW470" i="20"/>
  <c r="BC430" i="20"/>
  <c r="AP497" i="20"/>
  <c r="BF498" i="20"/>
  <c r="AQ347" i="20"/>
  <c r="AO398" i="20"/>
  <c r="AP340" i="20"/>
  <c r="AB203" i="20"/>
  <c r="AJ351" i="20"/>
  <c r="BA317" i="20"/>
  <c r="AW348" i="20"/>
  <c r="BE381" i="20"/>
  <c r="AK373" i="20"/>
  <c r="BH331" i="20"/>
  <c r="AG311" i="20"/>
  <c r="BD354" i="20"/>
  <c r="AK362" i="20"/>
  <c r="BE469" i="20"/>
  <c r="AZ335" i="20"/>
  <c r="AB461" i="20"/>
  <c r="AJ417" i="20"/>
  <c r="BC484" i="20"/>
  <c r="AV362" i="20"/>
  <c r="AE481" i="20"/>
  <c r="AC481" i="20"/>
  <c r="BG470" i="20"/>
  <c r="AQ386" i="20"/>
  <c r="AF497" i="20"/>
  <c r="AF335" i="20"/>
  <c r="AW455" i="20"/>
  <c r="BG458" i="20"/>
  <c r="AJ490" i="20"/>
  <c r="AG315" i="20"/>
  <c r="AF448" i="20"/>
  <c r="AG427" i="20"/>
  <c r="AN491" i="20"/>
  <c r="AW430" i="20"/>
  <c r="AF481" i="20"/>
  <c r="AR285" i="20"/>
  <c r="AY205" i="20"/>
  <c r="AR335" i="20"/>
  <c r="Z307" i="20"/>
  <c r="AC332" i="20"/>
  <c r="AR313" i="20"/>
  <c r="AN478" i="20"/>
  <c r="BC372" i="20"/>
  <c r="BG332" i="20"/>
  <c r="AB431" i="20"/>
  <c r="BC481" i="20"/>
  <c r="BC482" i="20"/>
  <c r="AZ412" i="20"/>
  <c r="AL426" i="20"/>
  <c r="AX386" i="20"/>
  <c r="BI346" i="20"/>
  <c r="Z443" i="20"/>
  <c r="Z425" i="20"/>
  <c r="AJ496" i="20"/>
  <c r="AJ393" i="20"/>
  <c r="BG462" i="20"/>
  <c r="AI490" i="20"/>
  <c r="AE456" i="20"/>
  <c r="AE434" i="20"/>
  <c r="Z491" i="20"/>
  <c r="AH435" i="20"/>
  <c r="AC350" i="20"/>
  <c r="AJ344" i="20"/>
  <c r="AY393" i="20"/>
  <c r="AU458" i="20"/>
  <c r="BE406" i="20"/>
  <c r="AJ498" i="20"/>
  <c r="AU466" i="20"/>
  <c r="BD431" i="20"/>
  <c r="AL441" i="20"/>
  <c r="AJ500" i="20"/>
  <c r="BD481" i="20"/>
  <c r="Z381" i="20"/>
  <c r="AC449" i="20"/>
  <c r="AX439" i="20"/>
  <c r="BD454" i="20"/>
  <c r="AX479" i="20"/>
  <c r="AZ425" i="20"/>
  <c r="BE467" i="20"/>
  <c r="BG449" i="20"/>
  <c r="AZ423" i="20"/>
  <c r="Z462" i="20"/>
  <c r="AW483" i="20"/>
  <c r="AI485" i="20"/>
  <c r="AE404" i="20"/>
  <c r="AZ328" i="20"/>
  <c r="AV450" i="20"/>
  <c r="BF454" i="20"/>
  <c r="AQ265" i="20"/>
  <c r="BA473" i="20"/>
  <c r="AM432" i="20"/>
  <c r="BH405" i="20"/>
  <c r="AU500" i="20"/>
  <c r="AR227" i="20"/>
  <c r="AC385" i="20"/>
  <c r="AD377" i="20"/>
  <c r="AJ434" i="20"/>
  <c r="AA402" i="20"/>
  <c r="AZ385" i="20"/>
  <c r="AG466" i="20"/>
  <c r="AF459" i="20"/>
  <c r="AN382" i="20"/>
  <c r="BD382" i="20"/>
  <c r="AL430" i="20"/>
  <c r="AM466" i="20"/>
  <c r="AX498" i="20"/>
  <c r="AJ462" i="20"/>
  <c r="BD378" i="20"/>
  <c r="AB457" i="20"/>
  <c r="BC464" i="20"/>
  <c r="Z499" i="20"/>
  <c r="AU443" i="20"/>
  <c r="AP488" i="20"/>
  <c r="AW388" i="20"/>
  <c r="AS340" i="20"/>
  <c r="AO465" i="20"/>
  <c r="BE485" i="20"/>
  <c r="AG463" i="20"/>
  <c r="AZ369" i="20"/>
  <c r="AP494" i="20"/>
  <c r="AB494" i="20"/>
  <c r="AW382" i="20"/>
  <c r="AY301" i="20"/>
  <c r="AO403" i="20"/>
  <c r="BE360" i="20"/>
  <c r="Z433" i="20"/>
  <c r="AV304" i="20"/>
  <c r="AO302" i="20"/>
  <c r="AH386" i="20"/>
  <c r="BD230" i="20"/>
  <c r="AL447" i="20"/>
  <c r="AO399" i="20"/>
  <c r="BB464" i="20"/>
  <c r="BB441" i="20"/>
  <c r="BG389" i="20"/>
  <c r="AP418" i="20"/>
  <c r="AK147" i="3"/>
  <c r="BB385" i="20"/>
  <c r="AO408" i="20"/>
  <c r="AC426" i="20"/>
  <c r="AF416" i="20"/>
  <c r="AC418" i="20"/>
  <c r="AL363" i="20"/>
  <c r="AZ426" i="20"/>
  <c r="AD477" i="20"/>
  <c r="AN482" i="20"/>
  <c r="AD492" i="20"/>
  <c r="AB343" i="20"/>
  <c r="AK386" i="20"/>
  <c r="AY448" i="20"/>
  <c r="BE450" i="20"/>
  <c r="AW318" i="20"/>
  <c r="AG330" i="20"/>
  <c r="BE369" i="20"/>
  <c r="BE494" i="20"/>
  <c r="BE433" i="20"/>
  <c r="AH359" i="20"/>
  <c r="AG273" i="20"/>
  <c r="AZ475" i="20"/>
  <c r="AQ423" i="20"/>
  <c r="BA498" i="20"/>
  <c r="AC485" i="20"/>
  <c r="Z454" i="20"/>
  <c r="AY383" i="20"/>
  <c r="AV440" i="20"/>
  <c r="AA401" i="20"/>
  <c r="AH449" i="20"/>
  <c r="AL439" i="20"/>
  <c r="AL452" i="20"/>
  <c r="AH323" i="20"/>
  <c r="BI447" i="20"/>
  <c r="AV442" i="20"/>
  <c r="AM469" i="20"/>
  <c r="AY449" i="20"/>
  <c r="AR469" i="20"/>
  <c r="AY262" i="20"/>
  <c r="AZ336" i="20"/>
  <c r="BA304" i="20"/>
  <c r="AD426" i="20"/>
  <c r="AW456" i="20"/>
  <c r="AD398" i="20"/>
  <c r="AX347" i="20"/>
  <c r="AP386" i="20"/>
  <c r="BH313" i="20"/>
  <c r="Z341" i="20"/>
  <c r="BB466" i="20"/>
  <c r="BC497" i="20"/>
  <c r="AR453" i="20"/>
  <c r="AU430" i="20"/>
  <c r="AZ364" i="20"/>
  <c r="AO493" i="20"/>
  <c r="AH345" i="20"/>
  <c r="AR427" i="20"/>
  <c r="BC426" i="20"/>
  <c r="AH446" i="20"/>
  <c r="BI332" i="20"/>
  <c r="AL440" i="20"/>
  <c r="AI436" i="20"/>
  <c r="AR418" i="20"/>
  <c r="AM213" i="20"/>
  <c r="AA387" i="20"/>
  <c r="BC389" i="20"/>
  <c r="BD275" i="20"/>
  <c r="AB389" i="20"/>
  <c r="AH325" i="20"/>
  <c r="AV359" i="20"/>
  <c r="AL454" i="20"/>
  <c r="AW377" i="20"/>
  <c r="AR343" i="20"/>
  <c r="AY417" i="20"/>
  <c r="AL443" i="20"/>
  <c r="AQ367" i="20"/>
  <c r="AP487" i="20"/>
  <c r="AE345" i="20"/>
  <c r="BI437" i="20"/>
  <c r="AP442" i="20"/>
  <c r="AE389" i="20"/>
  <c r="AD464" i="20"/>
  <c r="AX466" i="20"/>
  <c r="AD291" i="20"/>
  <c r="AR304" i="20"/>
  <c r="AV206" i="20"/>
  <c r="AE308" i="20"/>
  <c r="AG432" i="20"/>
  <c r="BG271" i="20"/>
  <c r="AE323" i="20"/>
  <c r="BA325" i="20"/>
  <c r="AL249" i="20"/>
  <c r="AF269" i="20"/>
  <c r="AI308" i="20"/>
  <c r="AL494" i="20"/>
  <c r="BA413" i="20"/>
  <c r="BE402" i="20"/>
  <c r="BE409" i="20"/>
  <c r="AF468" i="20"/>
  <c r="BF458" i="20"/>
  <c r="BE355" i="20"/>
  <c r="BI448" i="20"/>
  <c r="AP443" i="20"/>
  <c r="AF417" i="20"/>
  <c r="AI379" i="20"/>
  <c r="AE353" i="20"/>
  <c r="AB332" i="20"/>
  <c r="AX418" i="20"/>
  <c r="BC441" i="20"/>
  <c r="AC461" i="20"/>
  <c r="AT416" i="20"/>
  <c r="AV486" i="20"/>
  <c r="AO480" i="20"/>
  <c r="BE423" i="20"/>
  <c r="AH338" i="20"/>
  <c r="Z440" i="20"/>
  <c r="AO428" i="20"/>
  <c r="Z305" i="20"/>
  <c r="BF345" i="20"/>
  <c r="BD316" i="20"/>
  <c r="AR301" i="20"/>
  <c r="BH413" i="20"/>
  <c r="BC353" i="20"/>
  <c r="AB400" i="20"/>
  <c r="AP471" i="20"/>
  <c r="BE398" i="20"/>
  <c r="AH499" i="20"/>
  <c r="AM456" i="20"/>
  <c r="AG341" i="20"/>
  <c r="AT438" i="20"/>
  <c r="BE413" i="20"/>
  <c r="AC489" i="20"/>
  <c r="AU468" i="20"/>
  <c r="AO475" i="20"/>
  <c r="BI474" i="20"/>
  <c r="AY462" i="20"/>
  <c r="AC494" i="20"/>
  <c r="AS497" i="20"/>
  <c r="AP450" i="20"/>
  <c r="AY290" i="20"/>
  <c r="AW451" i="20"/>
  <c r="AQ375" i="20"/>
  <c r="AF431" i="20"/>
  <c r="BH351" i="20"/>
  <c r="AV425" i="20"/>
  <c r="AF489" i="20"/>
  <c r="AU481" i="20"/>
  <c r="BC363" i="20"/>
  <c r="AU213" i="20"/>
  <c r="BC245" i="20"/>
  <c r="AU339" i="20"/>
  <c r="BE312" i="20"/>
  <c r="BI351" i="20"/>
  <c r="AH377" i="20"/>
  <c r="AE466" i="20"/>
  <c r="AH327" i="20"/>
  <c r="AF445" i="20"/>
  <c r="AH462" i="20"/>
  <c r="AO457" i="20"/>
  <c r="AL321" i="20"/>
  <c r="AS401" i="20"/>
  <c r="AL499" i="20"/>
  <c r="BC377" i="20"/>
  <c r="AJ443" i="20"/>
  <c r="AQ499" i="20"/>
  <c r="AK477" i="20"/>
  <c r="BC347" i="20"/>
  <c r="AQ464" i="20"/>
  <c r="AW475" i="20"/>
  <c r="AR485" i="20"/>
  <c r="BI433" i="20"/>
  <c r="AZ500" i="20"/>
  <c r="AP481" i="20"/>
  <c r="BH436" i="20"/>
  <c r="AE393" i="20"/>
  <c r="AB237" i="20"/>
  <c r="AS313" i="20"/>
  <c r="AA374" i="20"/>
  <c r="AJ422" i="20"/>
  <c r="AR405" i="20"/>
  <c r="BD430" i="20"/>
  <c r="AG386" i="20"/>
  <c r="BD495" i="20"/>
  <c r="AU484" i="20"/>
  <c r="AU303" i="20"/>
  <c r="AV447" i="20"/>
  <c r="AG403" i="20"/>
  <c r="AA436" i="20"/>
  <c r="AW353" i="20"/>
  <c r="BB485" i="20"/>
  <c r="AA427" i="20"/>
  <c r="AG479" i="20"/>
  <c r="AA462" i="20"/>
  <c r="AF492" i="20"/>
  <c r="AM426" i="20"/>
  <c r="BD497" i="20"/>
  <c r="AW432" i="20"/>
  <c r="AO495" i="20"/>
  <c r="Z431" i="20"/>
  <c r="AR433" i="20"/>
  <c r="AT498" i="20"/>
  <c r="AN430" i="20"/>
  <c r="BE497" i="20"/>
  <c r="AX492" i="20"/>
  <c r="AH361" i="20"/>
  <c r="AB462" i="20"/>
  <c r="AJ381" i="20"/>
  <c r="AF320" i="20"/>
  <c r="AK252" i="20"/>
  <c r="AO479" i="20"/>
  <c r="AN411" i="20"/>
  <c r="AQ381" i="20"/>
  <c r="BH444" i="20"/>
  <c r="AS418" i="20"/>
  <c r="AP315" i="20"/>
  <c r="BH489" i="20"/>
  <c r="AH473" i="20"/>
  <c r="Z393" i="20"/>
  <c r="BE464" i="20"/>
  <c r="AH315" i="20"/>
  <c r="AA385" i="20"/>
  <c r="AJ437" i="20"/>
  <c r="BI444" i="20"/>
  <c r="AZ427" i="20"/>
  <c r="AO423" i="20"/>
  <c r="BG486" i="20"/>
  <c r="AD491" i="20"/>
  <c r="AK382" i="20"/>
  <c r="AG407" i="20"/>
  <c r="AF428" i="20"/>
  <c r="AK485" i="20"/>
  <c r="AI494" i="20"/>
  <c r="AV411" i="20"/>
  <c r="BD500" i="20"/>
  <c r="AW279" i="20"/>
  <c r="BH449" i="20"/>
  <c r="AT497" i="20"/>
  <c r="AR490" i="20"/>
  <c r="AB484" i="20"/>
  <c r="BE442" i="20"/>
  <c r="BA400" i="20"/>
  <c r="AA400" i="20"/>
  <c r="BE386" i="20"/>
  <c r="Z414" i="20"/>
  <c r="AG399" i="20"/>
  <c r="AB469" i="20"/>
  <c r="BB439" i="20"/>
  <c r="AJ497" i="20"/>
  <c r="AN425" i="20"/>
  <c r="AM468" i="20"/>
  <c r="AC409" i="20"/>
  <c r="AC466" i="20"/>
  <c r="AR443" i="20"/>
  <c r="BH409" i="20"/>
  <c r="BF382" i="20"/>
  <c r="BE378" i="20"/>
  <c r="BC500" i="20"/>
  <c r="BA347" i="20"/>
  <c r="AR465" i="20"/>
  <c r="BE488" i="20"/>
  <c r="AG377" i="20"/>
  <c r="AS462" i="20"/>
  <c r="AI487" i="20"/>
  <c r="AC412" i="20"/>
  <c r="BI253" i="20"/>
  <c r="AP435" i="20"/>
  <c r="AH334" i="20"/>
  <c r="AK448" i="20"/>
  <c r="AV491" i="20"/>
  <c r="AE361" i="20"/>
  <c r="AN447" i="20"/>
  <c r="AM460" i="20"/>
  <c r="BG400" i="20"/>
  <c r="AW345" i="20"/>
  <c r="AL433" i="20"/>
  <c r="AC304" i="20"/>
  <c r="BH493" i="20"/>
  <c r="BD418" i="20"/>
  <c r="AC309" i="20"/>
  <c r="AN462" i="20"/>
  <c r="AP491" i="20"/>
  <c r="AX424" i="20"/>
  <c r="AZ454" i="20"/>
  <c r="BB473" i="20"/>
  <c r="BE472" i="20"/>
  <c r="AQ474" i="20"/>
  <c r="AD441" i="20"/>
  <c r="BF471" i="20"/>
  <c r="AW450" i="20"/>
  <c r="AD309" i="20"/>
  <c r="AW376" i="20"/>
  <c r="AA281" i="20"/>
  <c r="AE325" i="20"/>
  <c r="BD241" i="20"/>
  <c r="AF229" i="20"/>
  <c r="BG393" i="20"/>
  <c r="AG299" i="20"/>
  <c r="Z311" i="20"/>
  <c r="AW380" i="20"/>
  <c r="AJ326" i="20"/>
  <c r="AQ397" i="20"/>
  <c r="AB306" i="20"/>
  <c r="AN333" i="20"/>
  <c r="AI333" i="20"/>
  <c r="BG491" i="20"/>
  <c r="AN265" i="20"/>
  <c r="AW340" i="20"/>
  <c r="AH276" i="20"/>
  <c r="AA408" i="20"/>
  <c r="AO429" i="20"/>
  <c r="Z374" i="20"/>
  <c r="AY414" i="20"/>
  <c r="AF496" i="20"/>
  <c r="AP489" i="20"/>
  <c r="AW350" i="20"/>
  <c r="AS463" i="20"/>
  <c r="AD301" i="20"/>
  <c r="AK413" i="20"/>
  <c r="AJ324" i="20"/>
  <c r="AR499" i="20"/>
  <c r="BH352" i="20"/>
  <c r="AX269" i="20"/>
  <c r="AU349" i="20"/>
  <c r="BG321" i="20"/>
  <c r="BD459" i="20"/>
  <c r="AF451" i="20"/>
  <c r="AZ486" i="20"/>
  <c r="AC422" i="20"/>
  <c r="AC378" i="20"/>
  <c r="AY440" i="20"/>
  <c r="AQ487" i="20"/>
  <c r="AN473" i="20"/>
  <c r="BH485" i="20"/>
  <c r="BH437" i="20"/>
  <c r="AE448" i="20"/>
  <c r="AZ474" i="20"/>
  <c r="AG435" i="20"/>
  <c r="AG489" i="20"/>
  <c r="AY304" i="20"/>
  <c r="AB434" i="20"/>
  <c r="AA336" i="20"/>
  <c r="AV398" i="20"/>
  <c r="AN316" i="20"/>
  <c r="AB301" i="20"/>
  <c r="BI440" i="20"/>
  <c r="AO356" i="20"/>
  <c r="AA363" i="20"/>
  <c r="AQ391" i="20"/>
  <c r="AX315" i="20"/>
  <c r="AC413" i="20"/>
  <c r="AP422" i="20"/>
  <c r="AC300" i="20"/>
  <c r="AC147" i="3"/>
  <c r="BG398" i="20"/>
  <c r="AP448" i="20"/>
  <c r="AM419" i="20"/>
  <c r="BE391" i="20"/>
  <c r="AX409" i="20"/>
  <c r="BF349" i="20"/>
  <c r="AS436" i="20"/>
  <c r="Z428" i="20"/>
  <c r="AK394" i="20"/>
  <c r="AG371" i="20"/>
  <c r="BG499" i="20"/>
  <c r="AV463" i="20"/>
  <c r="AH497" i="20"/>
  <c r="AD334" i="20"/>
  <c r="BB469" i="20"/>
  <c r="AR448" i="20"/>
  <c r="AS448" i="20"/>
  <c r="BD329" i="20"/>
  <c r="AX414" i="20"/>
  <c r="AD400" i="20"/>
  <c r="AR438" i="20"/>
  <c r="AU474" i="20"/>
  <c r="AZ488" i="20"/>
  <c r="AX442" i="20"/>
  <c r="AR324" i="20"/>
  <c r="AL400" i="20"/>
  <c r="BA394" i="20"/>
  <c r="BB419" i="20"/>
  <c r="AO329" i="20"/>
  <c r="BH321" i="20"/>
  <c r="BE437" i="20"/>
  <c r="BH452" i="20"/>
  <c r="AU425" i="20"/>
  <c r="BH416" i="20"/>
  <c r="BI465" i="20"/>
  <c r="AE485" i="20"/>
  <c r="AT445" i="20"/>
  <c r="AS400" i="20"/>
  <c r="BD490" i="20"/>
  <c r="BG478" i="20"/>
  <c r="AZ458" i="20"/>
  <c r="AR317" i="20"/>
  <c r="AD336" i="20"/>
  <c r="AG329" i="20"/>
  <c r="AB425" i="20"/>
  <c r="AR422" i="20"/>
  <c r="AE482" i="20"/>
  <c r="AG410" i="20"/>
  <c r="AG457" i="20"/>
  <c r="BC460" i="20"/>
  <c r="AP221" i="20"/>
  <c r="AG302" i="20"/>
  <c r="AS363" i="20"/>
  <c r="AD359" i="20"/>
  <c r="Z301" i="20"/>
  <c r="AD329" i="20"/>
  <c r="AG397" i="20"/>
  <c r="AO301" i="20"/>
  <c r="AV451" i="20"/>
  <c r="AQ458" i="20"/>
  <c r="Z303" i="20"/>
  <c r="Z373" i="20"/>
  <c r="BE491" i="20"/>
  <c r="AO462" i="20"/>
  <c r="BC454" i="20"/>
  <c r="BE240" i="20"/>
  <c r="Z401" i="20"/>
  <c r="Z321" i="20"/>
  <c r="AT430" i="20"/>
  <c r="AF463" i="20"/>
  <c r="BH474" i="20"/>
  <c r="AF442" i="20"/>
  <c r="AI416" i="20"/>
  <c r="AI479" i="20"/>
  <c r="AL477" i="20"/>
  <c r="AN273" i="20"/>
  <c r="BF317" i="20"/>
  <c r="Z377" i="20"/>
  <c r="AS362" i="20"/>
  <c r="AG380" i="20"/>
  <c r="BI482" i="20"/>
  <c r="BH492" i="20"/>
  <c r="AW304" i="20"/>
  <c r="BF422" i="20"/>
  <c r="AP499" i="20"/>
  <c r="AQ301" i="20"/>
  <c r="AA379" i="20"/>
  <c r="AG348" i="20"/>
  <c r="AN428" i="20"/>
  <c r="AK342" i="20"/>
  <c r="Z493" i="20"/>
  <c r="AT470" i="20"/>
  <c r="AP402" i="20"/>
  <c r="AB491" i="20"/>
  <c r="BC453" i="20"/>
  <c r="AI498" i="20"/>
  <c r="BB422" i="20"/>
  <c r="AN402" i="20"/>
  <c r="AV408" i="20"/>
  <c r="Z361" i="20"/>
  <c r="AB405" i="20"/>
  <c r="AF434" i="20"/>
  <c r="BC461" i="20"/>
  <c r="AV448" i="20"/>
  <c r="AA458" i="20"/>
  <c r="AW491" i="20"/>
  <c r="AD412" i="20"/>
  <c r="AG409" i="20"/>
  <c r="AW379" i="20"/>
  <c r="BE333" i="20"/>
  <c r="AE211" i="20"/>
  <c r="AL495" i="20"/>
  <c r="AG428" i="20"/>
  <c r="AH402" i="20"/>
  <c r="AH448" i="20"/>
  <c r="AX413" i="20"/>
  <c r="AQ467" i="20"/>
  <c r="AG372" i="20"/>
  <c r="AX495" i="20"/>
  <c r="AS470" i="20"/>
  <c r="AA409" i="20"/>
  <c r="AT486" i="20"/>
  <c r="AY493" i="20"/>
  <c r="BA437" i="20"/>
  <c r="BF423" i="20"/>
  <c r="AO492" i="20"/>
  <c r="AH486" i="20"/>
  <c r="BB490" i="20"/>
  <c r="AQ471" i="20"/>
  <c r="BF385" i="20"/>
  <c r="BF416" i="20"/>
  <c r="BB300" i="20"/>
  <c r="BC477" i="20"/>
  <c r="AA451" i="20"/>
  <c r="AW361" i="20"/>
  <c r="BE477" i="20"/>
  <c r="AF333" i="20"/>
  <c r="AM488" i="20"/>
  <c r="AZ340" i="20"/>
  <c r="BI477" i="20"/>
  <c r="AV406" i="20"/>
  <c r="AK461" i="20"/>
  <c r="AO373" i="20"/>
  <c r="AG411" i="20"/>
  <c r="AG398" i="20"/>
  <c r="AW383" i="20"/>
  <c r="AO406" i="20"/>
  <c r="Z435" i="20"/>
  <c r="BG475" i="20"/>
  <c r="BC466" i="20"/>
  <c r="Z336" i="20"/>
  <c r="AA391" i="20"/>
  <c r="AD478" i="20"/>
  <c r="BH430" i="20"/>
  <c r="AS451" i="20"/>
  <c r="AP412" i="20"/>
  <c r="AF382" i="20"/>
  <c r="AN497" i="20"/>
  <c r="AM498" i="20"/>
  <c r="AE425" i="20"/>
  <c r="BE435" i="20"/>
  <c r="AP477" i="20"/>
  <c r="Z487" i="20"/>
  <c r="AA482" i="20"/>
  <c r="AP401" i="20"/>
  <c r="AO476" i="20"/>
  <c r="AY365" i="20"/>
  <c r="AJ347" i="20"/>
  <c r="BA404" i="20"/>
  <c r="AE347" i="20"/>
  <c r="AI453" i="20"/>
  <c r="AY391" i="20"/>
  <c r="AV436" i="20"/>
  <c r="Z427" i="20"/>
  <c r="AN455" i="20"/>
  <c r="AX470" i="20"/>
  <c r="AH487" i="20"/>
  <c r="AI383" i="20"/>
  <c r="AW401" i="20"/>
  <c r="AK329" i="20"/>
  <c r="AD335" i="20"/>
  <c r="AT397" i="20"/>
  <c r="BH333" i="20"/>
  <c r="AA456" i="20"/>
  <c r="AQ413" i="20"/>
  <c r="AP482" i="20"/>
  <c r="AD490" i="20"/>
  <c r="AI147" i="3"/>
  <c r="BD480" i="20"/>
  <c r="AE235" i="20"/>
  <c r="AX222" i="20"/>
  <c r="AI301" i="20"/>
  <c r="BC330" i="20"/>
  <c r="AO318" i="20"/>
  <c r="AA394" i="20"/>
  <c r="AO326" i="20"/>
  <c r="AK408" i="20"/>
  <c r="AG312" i="20"/>
  <c r="AH433" i="20"/>
  <c r="BB398" i="20"/>
  <c r="BF334" i="20"/>
  <c r="AY246" i="20"/>
  <c r="AZ381" i="20"/>
  <c r="AB331" i="20"/>
  <c r="BE385" i="20"/>
  <c r="AH441" i="20"/>
  <c r="AX349" i="20"/>
  <c r="AH482" i="20"/>
  <c r="Z500" i="20"/>
  <c r="AX481" i="20"/>
  <c r="AL474" i="20"/>
  <c r="BG497" i="20"/>
  <c r="AO421" i="20"/>
  <c r="AW343" i="20"/>
  <c r="AT436" i="20"/>
  <c r="AI499" i="20"/>
  <c r="BB495" i="20"/>
  <c r="AA353" i="20"/>
  <c r="AP295" i="20"/>
  <c r="BI432" i="20"/>
  <c r="AH385" i="20"/>
  <c r="AQ329" i="20"/>
  <c r="AJ492" i="20"/>
  <c r="AD498" i="20"/>
  <c r="AS422" i="20"/>
  <c r="AF420" i="20"/>
  <c r="Z479" i="20"/>
  <c r="AW409" i="20"/>
  <c r="AP498" i="20"/>
  <c r="AY390" i="20"/>
  <c r="AL464" i="20"/>
  <c r="BC336" i="20"/>
  <c r="AJ433" i="20"/>
  <c r="AF412" i="20"/>
  <c r="AW396" i="20"/>
  <c r="AO333" i="20"/>
  <c r="AI351" i="20"/>
  <c r="BD462" i="20"/>
  <c r="AS477" i="20"/>
  <c r="AF386" i="20"/>
  <c r="BD441" i="20"/>
  <c r="AA230" i="20"/>
  <c r="BH400" i="20"/>
  <c r="AL492" i="20"/>
  <c r="AO443" i="20"/>
  <c r="AG473" i="20"/>
  <c r="AG375" i="20"/>
  <c r="AM500" i="20"/>
  <c r="BG495" i="20"/>
  <c r="AT496" i="20"/>
  <c r="AY353" i="20"/>
  <c r="BB434" i="20"/>
  <c r="AA417" i="20"/>
  <c r="AH404" i="20"/>
  <c r="AH349" i="20"/>
  <c r="AV428" i="20"/>
  <c r="AI419" i="20"/>
  <c r="BA362" i="20"/>
  <c r="AK366" i="20"/>
  <c r="AQ486" i="20"/>
  <c r="AC433" i="20"/>
  <c r="BH478" i="20"/>
  <c r="AR397" i="20"/>
  <c r="AQ427" i="20"/>
  <c r="AU219" i="20"/>
  <c r="AW399" i="20"/>
  <c r="AX434" i="20"/>
  <c r="AD481" i="20"/>
  <c r="AZ326" i="20"/>
  <c r="AW420" i="20"/>
  <c r="AI470" i="20"/>
  <c r="AZ262" i="20"/>
  <c r="AB421" i="20"/>
  <c r="BC279" i="20"/>
  <c r="AE312" i="20"/>
  <c r="AE299" i="20"/>
  <c r="AV480" i="20"/>
  <c r="BF400" i="20"/>
  <c r="AQ389" i="20"/>
  <c r="AX427" i="20"/>
  <c r="AJ448" i="20"/>
  <c r="AJ374" i="20"/>
  <c r="AV473" i="20"/>
  <c r="AJ343" i="20"/>
  <c r="BI397" i="20"/>
  <c r="AO350" i="20"/>
  <c r="AU489" i="20"/>
  <c r="AW471" i="20"/>
  <c r="AJ314" i="20"/>
  <c r="AU325" i="20"/>
  <c r="AE443" i="20"/>
  <c r="AV420" i="20"/>
  <c r="AH453" i="20"/>
  <c r="AZ337" i="20"/>
  <c r="BA348" i="20"/>
  <c r="AG400" i="20"/>
  <c r="AR486" i="20"/>
  <c r="AZ352" i="20"/>
  <c r="AS445" i="20"/>
  <c r="BH269" i="20"/>
  <c r="AN340" i="20"/>
  <c r="AQ421" i="20"/>
  <c r="AX313" i="20"/>
  <c r="AV378" i="20"/>
  <c r="AR398" i="20"/>
  <c r="AY333" i="20"/>
  <c r="AH313" i="20"/>
  <c r="BD451" i="20"/>
  <c r="AP441" i="20"/>
  <c r="BF499" i="20"/>
  <c r="AF337" i="20"/>
  <c r="AK497" i="20"/>
  <c r="BE458" i="20"/>
  <c r="Z417" i="20"/>
  <c r="AR310" i="20"/>
  <c r="AS443" i="20"/>
  <c r="Z496" i="20"/>
  <c r="AM489" i="20"/>
  <c r="AD483" i="20"/>
  <c r="BI490" i="20"/>
  <c r="AV390" i="20"/>
  <c r="AX476" i="20"/>
  <c r="AB490" i="20"/>
  <c r="AS409" i="20"/>
  <c r="AR329" i="20"/>
  <c r="AZ217" i="20"/>
  <c r="AT330" i="20"/>
  <c r="BC321" i="20"/>
  <c r="AH454" i="20"/>
  <c r="AL377" i="20"/>
  <c r="AS493" i="20"/>
  <c r="AO235" i="20"/>
  <c r="AD404" i="20"/>
  <c r="AD448" i="20"/>
  <c r="AM412" i="20"/>
  <c r="AG469" i="20"/>
  <c r="AK321" i="20"/>
  <c r="AA434" i="20"/>
  <c r="AT485" i="20"/>
  <c r="AJ421" i="20"/>
  <c r="AA453" i="20"/>
  <c r="AJ454" i="20"/>
  <c r="AP334" i="20"/>
  <c r="AL422" i="20"/>
  <c r="AR434" i="20"/>
  <c r="BG366" i="20"/>
  <c r="BI393" i="20"/>
  <c r="AH494" i="20"/>
  <c r="AM436" i="20"/>
  <c r="AL484" i="20"/>
  <c r="AS482" i="20"/>
  <c r="BC303" i="20"/>
  <c r="AS404" i="20"/>
  <c r="AO451" i="20"/>
  <c r="AP319" i="20"/>
  <c r="AV337" i="20"/>
  <c r="BA497" i="20"/>
  <c r="BF338" i="20"/>
  <c r="BB416" i="20"/>
  <c r="AN202" i="20"/>
  <c r="AP405" i="20"/>
  <c r="AX488" i="20"/>
  <c r="AQ478" i="20"/>
  <c r="AK417" i="20"/>
  <c r="AD466" i="20"/>
  <c r="AI440" i="20"/>
  <c r="BI358" i="20"/>
  <c r="AE473" i="20"/>
  <c r="AQ304" i="20"/>
  <c r="AR495" i="20"/>
  <c r="AL473" i="20"/>
  <c r="AV455" i="20"/>
  <c r="BA393" i="20"/>
  <c r="AS386" i="20"/>
  <c r="BB486" i="20"/>
  <c r="AY475" i="20"/>
  <c r="AQ412" i="20"/>
  <c r="AY422" i="20"/>
  <c r="BH417" i="20"/>
  <c r="AD499" i="20"/>
  <c r="BA454" i="20"/>
  <c r="AW402" i="20"/>
  <c r="AN449" i="20"/>
  <c r="AG415" i="20"/>
  <c r="AE464" i="20"/>
  <c r="AF359" i="20"/>
  <c r="AW358" i="20"/>
  <c r="AY423" i="20"/>
  <c r="AR500" i="20"/>
  <c r="AO392" i="20"/>
  <c r="BH494" i="20"/>
  <c r="AU323" i="20"/>
  <c r="BC319" i="20"/>
  <c r="BF389" i="20"/>
  <c r="AC493" i="20"/>
  <c r="AP446" i="20"/>
  <c r="AE339" i="20"/>
  <c r="AO346" i="20"/>
  <c r="AY438" i="20"/>
  <c r="BE316" i="20"/>
  <c r="AS374" i="20"/>
  <c r="AU412" i="20"/>
  <c r="BB323" i="20"/>
  <c r="Z405" i="20"/>
  <c r="AH321" i="20"/>
  <c r="AL404" i="20"/>
  <c r="BA469" i="20"/>
  <c r="AP475" i="20"/>
  <c r="BE412" i="20"/>
  <c r="AA406" i="20"/>
  <c r="AT422" i="20"/>
  <c r="AZ434" i="20"/>
  <c r="AB433" i="20"/>
  <c r="AV339" i="20"/>
  <c r="AN394" i="20"/>
  <c r="AF393" i="20"/>
  <c r="BA321" i="20"/>
  <c r="AJ447" i="20"/>
  <c r="AP332" i="20"/>
  <c r="BE395" i="20"/>
  <c r="AM473" i="20"/>
  <c r="AA340" i="20"/>
  <c r="BH306" i="20"/>
  <c r="AY430" i="20"/>
  <c r="AQ430" i="20"/>
  <c r="AO367" i="20"/>
  <c r="BD447" i="20"/>
  <c r="AI430" i="20"/>
  <c r="BH339" i="20"/>
  <c r="AY436" i="20"/>
  <c r="AH420" i="20"/>
  <c r="AQ395" i="20"/>
  <c r="AE436" i="20"/>
  <c r="AE465" i="20"/>
  <c r="AI471" i="20"/>
  <c r="AL489" i="20"/>
  <c r="AI375" i="20"/>
  <c r="BI451" i="20"/>
  <c r="AW472" i="20"/>
  <c r="BD487" i="20"/>
  <c r="AX447" i="20"/>
  <c r="AA412" i="20"/>
  <c r="AA430" i="20"/>
  <c r="AV238" i="20"/>
  <c r="BG313" i="20"/>
  <c r="AK451" i="20"/>
  <c r="BA332" i="20"/>
  <c r="AX333" i="20"/>
  <c r="AR318" i="20"/>
  <c r="AO226" i="20"/>
  <c r="AC351" i="20"/>
  <c r="BE349" i="20"/>
  <c r="AW308" i="20"/>
  <c r="AX431" i="20"/>
  <c r="AD289" i="20"/>
  <c r="Z353" i="20"/>
  <c r="AA332" i="20"/>
  <c r="Z248" i="20"/>
  <c r="AZ343" i="20"/>
  <c r="AB385" i="20"/>
  <c r="AR240" i="20"/>
  <c r="AZ485" i="20"/>
  <c r="BI466" i="20"/>
  <c r="AF486" i="20"/>
  <c r="Z448" i="20"/>
  <c r="AX444" i="20"/>
  <c r="AY494" i="20"/>
  <c r="AH466" i="20"/>
  <c r="AG417" i="20"/>
  <c r="AY219" i="20"/>
  <c r="AS486" i="20"/>
  <c r="AS358" i="20"/>
  <c r="AG324" i="20"/>
  <c r="AW384" i="20"/>
  <c r="AX432" i="20"/>
  <c r="AI374" i="20"/>
  <c r="AO395" i="20"/>
  <c r="Z498" i="20"/>
  <c r="BF493" i="20"/>
  <c r="AI304" i="20"/>
  <c r="AX491" i="20"/>
  <c r="AW328" i="20"/>
  <c r="Z400" i="20"/>
  <c r="AG340" i="20"/>
  <c r="BE480" i="20"/>
  <c r="AN451" i="20"/>
  <c r="AS301" i="20"/>
  <c r="AM324" i="20"/>
  <c r="AG147" i="3"/>
  <c r="BB377" i="20"/>
  <c r="BH426" i="20"/>
  <c r="AZ296" i="20"/>
  <c r="AJ445" i="20"/>
  <c r="BI493" i="20"/>
  <c r="AJ279" i="20"/>
  <c r="Z315" i="20"/>
  <c r="AL235" i="20"/>
  <c r="BB256" i="20"/>
  <c r="AK339" i="20"/>
  <c r="BI458" i="20"/>
  <c r="AX410" i="20"/>
  <c r="AR351" i="20"/>
  <c r="AD497" i="20"/>
  <c r="AK486" i="20"/>
  <c r="AN335" i="20"/>
  <c r="AQ438" i="20"/>
  <c r="AM404" i="20"/>
  <c r="BF485" i="20"/>
  <c r="AC342" i="20"/>
  <c r="AB448" i="20"/>
  <c r="BG386" i="20"/>
  <c r="BH461" i="20"/>
  <c r="AS494" i="20"/>
  <c r="BE498" i="20"/>
  <c r="AV489" i="20"/>
  <c r="AO407" i="20"/>
  <c r="BH325" i="20"/>
  <c r="BE452" i="20"/>
  <c r="AG446" i="20"/>
  <c r="AN485" i="20"/>
  <c r="AW338" i="20"/>
  <c r="AO391" i="20"/>
  <c r="AD236" i="20"/>
  <c r="AI316" i="20"/>
  <c r="AZ359" i="20"/>
  <c r="Z330" i="20"/>
  <c r="AP232" i="20"/>
  <c r="AD270" i="20"/>
  <c r="AC374" i="20"/>
  <c r="AY300" i="20"/>
  <c r="AP437" i="20"/>
  <c r="Z439" i="20"/>
  <c r="AN493" i="20"/>
  <c r="AS444" i="20"/>
  <c r="AO468" i="20"/>
  <c r="AJ457" i="20"/>
  <c r="AJ488" i="20"/>
  <c r="AI478" i="20"/>
  <c r="AI434" i="20"/>
  <c r="AK390" i="20"/>
  <c r="AV490" i="20"/>
  <c r="AW400" i="20"/>
  <c r="AB482" i="20"/>
  <c r="BC456" i="20"/>
  <c r="AQ398" i="20"/>
  <c r="AF402" i="20"/>
  <c r="AT425" i="20"/>
  <c r="BF315" i="20"/>
  <c r="BF414" i="20"/>
  <c r="BH484" i="20"/>
  <c r="AU488" i="20"/>
  <c r="Z408" i="20"/>
  <c r="AE478" i="20"/>
  <c r="AC431" i="20"/>
  <c r="AW404" i="20"/>
  <c r="AJ302" i="20"/>
  <c r="AK316" i="20"/>
  <c r="AO374" i="20"/>
  <c r="AC458" i="20"/>
  <c r="BE356" i="20"/>
  <c r="BC397" i="20"/>
  <c r="AP289" i="20"/>
  <c r="AV449" i="20"/>
  <c r="BB425" i="20"/>
  <c r="AN477" i="20"/>
  <c r="AU374" i="20"/>
  <c r="AQ402" i="20"/>
  <c r="AP226" i="20"/>
  <c r="BB412" i="20"/>
  <c r="BE496" i="20"/>
  <c r="AU393" i="20"/>
  <c r="BF486" i="20"/>
  <c r="AO461" i="20"/>
  <c r="BE401" i="20"/>
  <c r="AI371" i="20"/>
  <c r="AQ479" i="20"/>
  <c r="BG324" i="20"/>
  <c r="BD493" i="20"/>
  <c r="AK431" i="20"/>
  <c r="AT329" i="20"/>
  <c r="BC313" i="20"/>
  <c r="AU376" i="20"/>
  <c r="AU434" i="20"/>
  <c r="AP363" i="20"/>
  <c r="AL485" i="20"/>
  <c r="AQ406" i="20"/>
  <c r="AO410" i="20"/>
  <c r="Z343" i="20"/>
  <c r="AR466" i="20"/>
  <c r="AB489" i="20"/>
  <c r="AI313" i="20"/>
  <c r="AT440" i="20"/>
  <c r="AW461" i="20"/>
  <c r="AY466" i="20"/>
  <c r="AM341" i="20"/>
  <c r="AT426" i="20"/>
  <c r="BG401" i="20"/>
  <c r="BI418" i="20"/>
  <c r="AJ430" i="20"/>
  <c r="AC404" i="20"/>
  <c r="AG384" i="20"/>
  <c r="AB479" i="20"/>
  <c r="AI422" i="20"/>
  <c r="Z424" i="20"/>
  <c r="Z475" i="20"/>
  <c r="BE495" i="20"/>
  <c r="AG422" i="20"/>
  <c r="AO396" i="20"/>
  <c r="AZ465" i="20"/>
  <c r="AB422" i="20"/>
  <c r="AH478" i="20"/>
  <c r="BB400" i="20"/>
  <c r="AV222" i="20"/>
  <c r="BH347" i="20"/>
  <c r="AQ378" i="20"/>
  <c r="AV343" i="20"/>
  <c r="BD434" i="20"/>
  <c r="BA452" i="20"/>
  <c r="AK341" i="20"/>
  <c r="AH374" i="20"/>
  <c r="Z409" i="20"/>
  <c r="AN486" i="20"/>
  <c r="AF495" i="20"/>
  <c r="BA440" i="20"/>
  <c r="BH470" i="20"/>
  <c r="AQ482" i="20"/>
  <c r="AR279" i="20"/>
  <c r="BB487" i="20"/>
  <c r="BC457" i="20"/>
  <c r="AP495" i="20"/>
  <c r="BA463" i="20"/>
  <c r="AW322" i="20"/>
  <c r="AC370" i="20"/>
  <c r="AP438" i="20"/>
  <c r="Z347" i="20"/>
  <c r="BG405" i="20"/>
  <c r="AL466" i="20"/>
  <c r="AR437" i="20"/>
  <c r="AX493" i="20"/>
  <c r="BG494" i="20"/>
  <c r="AF494" i="20"/>
  <c r="BA457" i="20"/>
  <c r="Z494" i="20"/>
  <c r="AH438" i="20"/>
  <c r="AO384" i="20"/>
  <c r="AW496" i="20"/>
  <c r="AF469" i="20"/>
  <c r="AD331" i="20"/>
  <c r="AA254" i="20"/>
  <c r="AJ401" i="20"/>
  <c r="AQ405" i="20"/>
  <c r="BG451" i="20"/>
  <c r="AN454" i="20"/>
  <c r="BD486" i="20"/>
  <c r="BI486" i="20"/>
  <c r="AS466" i="20"/>
  <c r="AI445" i="20"/>
  <c r="AJ404" i="20"/>
  <c r="AQ453" i="20"/>
  <c r="AS394" i="20"/>
  <c r="AG491" i="20"/>
  <c r="AO409" i="20"/>
  <c r="AW395" i="20"/>
  <c r="BF402" i="20"/>
  <c r="AV469" i="20"/>
  <c r="Z149" i="3"/>
  <c r="AA149" i="3"/>
  <c r="AH451" i="20"/>
  <c r="AW484" i="20"/>
  <c r="AB302" i="20"/>
  <c r="AK214" i="20"/>
  <c r="AP366" i="20"/>
  <c r="Z434" i="20"/>
  <c r="AA405" i="20"/>
  <c r="BC451" i="20"/>
  <c r="AP467" i="20"/>
  <c r="BA324" i="20"/>
  <c r="AO491" i="20"/>
  <c r="BF479" i="20"/>
  <c r="AZ339" i="20"/>
  <c r="BE454" i="20"/>
  <c r="AL343" i="20"/>
  <c r="BG436" i="20"/>
  <c r="AI438" i="20"/>
  <c r="AW314" i="20"/>
  <c r="AW415" i="20"/>
  <c r="AJ364" i="20"/>
  <c r="BE481" i="20"/>
  <c r="AP434" i="20"/>
  <c r="BI497" i="20"/>
  <c r="BC440" i="20"/>
  <c r="AR489" i="20"/>
  <c r="BE489" i="20"/>
  <c r="AC440" i="20"/>
  <c r="AL304" i="20"/>
  <c r="AD393" i="20"/>
  <c r="BF333" i="20"/>
  <c r="AD432" i="20"/>
  <c r="AT374" i="20"/>
  <c r="AV346" i="20"/>
  <c r="AJ499" i="20"/>
  <c r="AT433" i="20"/>
  <c r="BE389" i="20"/>
  <c r="AO345" i="20"/>
  <c r="AG477" i="20"/>
  <c r="BF413" i="20"/>
  <c r="AW473" i="20"/>
  <c r="AH485" i="20"/>
  <c r="BH419" i="20"/>
  <c r="AM365" i="20"/>
  <c r="BE474" i="20"/>
  <c r="AD456" i="20"/>
  <c r="AL448" i="20"/>
  <c r="Z486" i="20"/>
  <c r="AW428" i="20"/>
  <c r="BE424" i="20"/>
  <c r="AL412" i="20"/>
  <c r="AD431" i="20"/>
  <c r="AJ408" i="20"/>
  <c r="AF418" i="20"/>
  <c r="BE404" i="20"/>
  <c r="AJ329" i="20"/>
  <c r="AV454" i="20"/>
  <c r="AH394" i="20"/>
  <c r="AY495" i="20"/>
  <c r="AF454" i="20"/>
  <c r="AC316" i="20"/>
  <c r="AP307" i="20"/>
  <c r="AG227" i="20"/>
  <c r="AK478" i="20"/>
  <c r="AI408" i="20"/>
  <c r="AB348" i="20"/>
  <c r="AS347" i="20"/>
  <c r="AD454" i="20"/>
  <c r="BD206" i="20"/>
  <c r="AZ457" i="20"/>
  <c r="AE408" i="20"/>
  <c r="AC331" i="20"/>
  <c r="BF441" i="20"/>
  <c r="AW410" i="20"/>
  <c r="BD473" i="20"/>
  <c r="AY389" i="20"/>
  <c r="AM478" i="20"/>
  <c r="BF462" i="20"/>
  <c r="AW411" i="20"/>
  <c r="AR462" i="20"/>
  <c r="BH466" i="20"/>
  <c r="AH147" i="3"/>
  <c r="AJ465" i="20"/>
  <c r="AR436" i="20"/>
  <c r="AW406" i="20"/>
  <c r="AN499" i="20"/>
  <c r="AH408" i="20"/>
  <c r="BC489" i="20"/>
  <c r="AE372" i="20"/>
  <c r="AU493" i="20"/>
  <c r="BC458" i="20"/>
  <c r="BH488" i="20"/>
  <c r="AP341" i="20"/>
  <c r="AS489" i="20"/>
  <c r="AZ470" i="20"/>
  <c r="AF394" i="20"/>
  <c r="BA486" i="20"/>
  <c r="BD488" i="20"/>
  <c r="BE317" i="20"/>
  <c r="BB494" i="20"/>
  <c r="AH221" i="20"/>
  <c r="AW387" i="20"/>
  <c r="AY464" i="20"/>
  <c r="BD443" i="20"/>
  <c r="AN498" i="20"/>
  <c r="AF436" i="20"/>
  <c r="BB452" i="20"/>
  <c r="AQ400" i="20"/>
  <c r="AY454" i="20"/>
  <c r="AO211" i="20"/>
  <c r="BD415" i="20"/>
  <c r="AW392" i="20"/>
  <c r="AN420" i="20"/>
  <c r="AG483" i="20"/>
  <c r="AM462" i="20"/>
  <c r="AH475" i="20"/>
  <c r="AZ408" i="20"/>
  <c r="BF466" i="20"/>
  <c r="AU260" i="20"/>
  <c r="BA355" i="20"/>
  <c r="AV354" i="20"/>
  <c r="AL281" i="20"/>
  <c r="AL335" i="20"/>
  <c r="BI470" i="20"/>
  <c r="BC412" i="20"/>
  <c r="AI401" i="20"/>
  <c r="BE473" i="20"/>
  <c r="AM408" i="20"/>
  <c r="AQ447" i="20"/>
  <c r="AW327" i="20"/>
  <c r="BA405" i="20"/>
  <c r="AN467" i="20"/>
  <c r="AH382" i="20"/>
  <c r="AI449" i="20"/>
  <c r="AC405" i="20"/>
  <c r="AW468" i="20"/>
  <c r="AW442" i="20"/>
  <c r="AG464" i="20"/>
  <c r="BF495" i="20"/>
  <c r="AN443" i="20"/>
  <c r="AX417" i="20"/>
  <c r="AG454" i="20"/>
  <c r="AS474" i="20"/>
  <c r="AC363" i="20"/>
  <c r="AZ405" i="20"/>
  <c r="AO413" i="20"/>
  <c r="AZ417" i="20"/>
  <c r="AN489" i="20"/>
  <c r="AT327" i="20"/>
  <c r="AU372" i="20"/>
  <c r="AY421" i="20"/>
  <c r="AT493" i="20"/>
  <c r="BF373" i="20"/>
  <c r="AJ451" i="20"/>
  <c r="AU457" i="20"/>
  <c r="AL431" i="20"/>
  <c r="AY379" i="20"/>
  <c r="AN492" i="20"/>
  <c r="BC485" i="20"/>
  <c r="AL421" i="20"/>
  <c r="AF411" i="20"/>
  <c r="AP433" i="20"/>
  <c r="AA478" i="20"/>
  <c r="AV482" i="20"/>
  <c r="AU464" i="20"/>
  <c r="AG401" i="20"/>
  <c r="AA423" i="20"/>
  <c r="AC447" i="20"/>
  <c r="AE468" i="20"/>
  <c r="AI451" i="20"/>
  <c r="Z445" i="20"/>
  <c r="BD424" i="20"/>
  <c r="AO485" i="20"/>
  <c r="AK409" i="20"/>
  <c r="AB316" i="20"/>
  <c r="AQ345" i="20"/>
  <c r="AF443" i="20"/>
  <c r="AM497" i="20"/>
  <c r="AT460" i="20"/>
  <c r="AC425" i="20"/>
  <c r="AL283" i="20"/>
  <c r="AA428" i="20"/>
  <c r="BD406" i="20"/>
  <c r="BD442" i="20"/>
  <c r="AB416" i="20"/>
  <c r="AZ305" i="20"/>
  <c r="AJ339" i="20"/>
  <c r="AJ418" i="20"/>
  <c r="AQ434" i="20"/>
  <c r="BH445" i="20"/>
  <c r="BG441" i="20"/>
  <c r="AI482" i="20"/>
  <c r="BE422" i="20"/>
  <c r="AQ490" i="20"/>
  <c r="BG485" i="20"/>
  <c r="AV493" i="20"/>
  <c r="AA371" i="20"/>
  <c r="AJ491" i="20"/>
  <c r="AW367" i="20"/>
  <c r="AE500" i="20"/>
  <c r="BE328" i="20"/>
  <c r="BH302" i="20"/>
  <c r="AM377" i="20"/>
  <c r="BG422" i="20"/>
  <c r="AM447" i="20"/>
  <c r="AB147" i="3"/>
  <c r="AA419" i="20"/>
  <c r="AG448" i="20"/>
  <c r="AZ494" i="20"/>
  <c r="BE418" i="20"/>
  <c r="AG394" i="20"/>
  <c r="AV402" i="20"/>
  <c r="AA361" i="20"/>
  <c r="AP353" i="20"/>
  <c r="AP374" i="20"/>
  <c r="AN442" i="20"/>
  <c r="AL219" i="20"/>
  <c r="AH419" i="20"/>
  <c r="Z438" i="20"/>
  <c r="AA499" i="20"/>
  <c r="AF477" i="20"/>
  <c r="AR497" i="20"/>
  <c r="BC469" i="20"/>
  <c r="AV476" i="20"/>
  <c r="AP492" i="20"/>
  <c r="AQ333" i="20"/>
  <c r="AD451" i="20"/>
  <c r="BH443" i="20"/>
  <c r="AA443" i="20"/>
  <c r="AM434" i="20"/>
  <c r="BA378" i="20"/>
  <c r="AF498" i="20"/>
  <c r="AJ489" i="20"/>
  <c r="AE149" i="3"/>
  <c r="AE438" i="20"/>
  <c r="BF412" i="20"/>
  <c r="AU447" i="20"/>
  <c r="AB454" i="20"/>
  <c r="AT319" i="20"/>
  <c r="AR454" i="20"/>
  <c r="AG499" i="20"/>
  <c r="AI417" i="20"/>
  <c r="AY474" i="20"/>
  <c r="AW319" i="20"/>
  <c r="AX325" i="20"/>
  <c r="AX385" i="20"/>
  <c r="AY375" i="20"/>
  <c r="Z412" i="20"/>
  <c r="AD436" i="20"/>
  <c r="AO359" i="20"/>
  <c r="BI449" i="20"/>
  <c r="AQ379" i="20"/>
  <c r="AH500" i="20"/>
  <c r="AQ409" i="20"/>
  <c r="AF447" i="20"/>
  <c r="Z419" i="20"/>
  <c r="AN500" i="20"/>
  <c r="AI385" i="20"/>
  <c r="AB453" i="20"/>
  <c r="Z450" i="20"/>
  <c r="AA441" i="20"/>
  <c r="AO448" i="20"/>
  <c r="AN495" i="20"/>
  <c r="AH495" i="20"/>
  <c r="BE414" i="20"/>
  <c r="AC474" i="20"/>
  <c r="AB308" i="20"/>
  <c r="AH442" i="20"/>
  <c r="AG495" i="20"/>
  <c r="AJ373" i="20"/>
  <c r="AL355" i="20"/>
  <c r="AG441" i="20"/>
  <c r="BH301" i="20"/>
  <c r="AB499" i="20"/>
  <c r="AZ453" i="20"/>
  <c r="BA448" i="20"/>
  <c r="AV255" i="20"/>
  <c r="BD425" i="20"/>
  <c r="AU436" i="20"/>
  <c r="AQ361" i="20"/>
  <c r="BF497" i="20"/>
  <c r="BF487" i="20"/>
  <c r="AV412" i="20"/>
  <c r="BG419" i="20"/>
  <c r="AW488" i="20"/>
  <c r="AS308" i="20"/>
  <c r="AO471" i="20"/>
  <c r="AO434" i="20"/>
  <c r="Z495" i="20"/>
  <c r="AE319" i="20"/>
  <c r="AA355" i="20"/>
  <c r="BB301" i="20"/>
  <c r="BE500" i="20"/>
  <c r="AA474" i="20"/>
  <c r="AE147" i="3"/>
  <c r="AW403" i="20"/>
  <c r="BB460" i="20"/>
  <c r="Z449" i="20"/>
  <c r="AX441" i="20"/>
  <c r="AQ475" i="20"/>
  <c r="AS437" i="20"/>
  <c r="AF424" i="20"/>
  <c r="AL328" i="20"/>
  <c r="AY478" i="20"/>
  <c r="AM308" i="20"/>
  <c r="AZ240" i="20"/>
  <c r="AX497" i="20"/>
  <c r="BE405" i="20"/>
  <c r="AR493" i="20"/>
  <c r="AO364" i="20"/>
  <c r="BC470" i="20"/>
  <c r="BD438" i="20"/>
  <c r="Z471" i="20"/>
  <c r="AK401" i="20"/>
  <c r="AX449" i="20"/>
  <c r="BA490" i="20"/>
  <c r="AZ438" i="20"/>
  <c r="AW298" i="20"/>
  <c r="AX423" i="20"/>
  <c r="AS440" i="20"/>
  <c r="BH498" i="20"/>
  <c r="AO500" i="20"/>
  <c r="AM474" i="20"/>
  <c r="AE461" i="20"/>
  <c r="AB485" i="20"/>
  <c r="AP413" i="20"/>
  <c r="AD495" i="20"/>
  <c r="AM440" i="20"/>
  <c r="AI493" i="20"/>
  <c r="BA461" i="20"/>
  <c r="AZ482" i="20"/>
  <c r="AO473" i="20"/>
  <c r="AS457" i="20"/>
  <c r="AF470" i="20"/>
  <c r="AU328" i="20"/>
  <c r="Z340" i="20"/>
  <c r="AQ269" i="20"/>
  <c r="BH440" i="20"/>
  <c r="AS453" i="20"/>
  <c r="AF467" i="20"/>
  <c r="AR413" i="20"/>
  <c r="BA386" i="20"/>
  <c r="AY382" i="20"/>
  <c r="AK336" i="20"/>
  <c r="AT412" i="20"/>
  <c r="AM345" i="20"/>
  <c r="AX351" i="20"/>
  <c r="AE426" i="20"/>
  <c r="BD472" i="20"/>
  <c r="BG445" i="20"/>
  <c r="AK465" i="20"/>
  <c r="AG390" i="20"/>
  <c r="AS469" i="20"/>
  <c r="AD489" i="20"/>
  <c r="AJ479" i="20"/>
  <c r="AL351" i="20"/>
  <c r="AN440" i="20"/>
  <c r="AR401" i="20"/>
  <c r="AG471" i="20"/>
  <c r="AC497" i="20"/>
  <c r="BB308" i="20"/>
  <c r="AN448" i="20"/>
  <c r="AG487" i="20"/>
  <c r="BA494" i="20"/>
  <c r="AW364" i="20"/>
  <c r="AU462" i="20"/>
  <c r="AK405" i="20"/>
  <c r="AA491" i="20"/>
  <c r="BB481" i="20"/>
  <c r="AY409" i="20"/>
  <c r="AX359" i="20"/>
  <c r="AU470" i="20"/>
  <c r="AL483" i="20"/>
  <c r="AD323" i="20"/>
  <c r="BH404" i="20"/>
  <c r="AT456" i="20"/>
  <c r="AN374" i="20"/>
  <c r="AP445" i="20"/>
  <c r="Z420" i="20"/>
  <c r="Z458" i="20"/>
  <c r="AP329" i="20"/>
  <c r="BE419" i="20"/>
  <c r="AU343" i="20"/>
  <c r="AL416" i="20"/>
  <c r="AU451" i="20"/>
  <c r="AG437" i="20"/>
  <c r="AC382" i="20"/>
  <c r="AV382" i="20"/>
  <c r="BI434" i="20"/>
  <c r="AG405" i="20"/>
  <c r="AG497" i="20"/>
  <c r="AB486" i="20"/>
  <c r="AB417" i="20"/>
  <c r="AG493" i="20"/>
  <c r="BE456" i="20"/>
  <c r="AX443" i="20"/>
  <c r="AS432" i="20"/>
  <c r="W227" i="21"/>
  <c r="AQ431" i="20"/>
  <c r="AZ373" i="20"/>
  <c r="AK469" i="20"/>
  <c r="AW427" i="20"/>
  <c r="BB325" i="20"/>
  <c r="BE363" i="20"/>
  <c r="AH470" i="20"/>
  <c r="BG463" i="20"/>
  <c r="AN438" i="20"/>
  <c r="AG433" i="20"/>
  <c r="AL449" i="20"/>
  <c r="AK449" i="20"/>
  <c r="AQ445" i="20"/>
  <c r="AR482" i="20"/>
  <c r="AB444" i="20"/>
  <c r="AI394" i="20"/>
  <c r="AY270" i="20"/>
  <c r="AH351" i="20"/>
  <c r="AJ400" i="20"/>
  <c r="BE462" i="20"/>
  <c r="BD420" i="20"/>
  <c r="BG421" i="20"/>
  <c r="BB449" i="20"/>
  <c r="AU449" i="20"/>
  <c r="AS382" i="20"/>
  <c r="BH343" i="20"/>
  <c r="BD445" i="20"/>
  <c r="AU377" i="20"/>
  <c r="AV474" i="20"/>
  <c r="AS342" i="20"/>
  <c r="AH439" i="20"/>
  <c r="AO418" i="20"/>
  <c r="AJ441" i="20"/>
  <c r="AL481" i="20"/>
  <c r="BA427" i="20"/>
  <c r="BD470" i="20"/>
  <c r="AK457" i="20"/>
  <c r="AB393" i="20"/>
  <c r="AM441" i="20"/>
  <c r="BA478" i="20"/>
  <c r="BI398" i="20"/>
  <c r="AJ461" i="20"/>
  <c r="AC401" i="20"/>
  <c r="AU389" i="20"/>
  <c r="AG423" i="20"/>
  <c r="AO416" i="20"/>
  <c r="BH496" i="20"/>
  <c r="AD485" i="20"/>
  <c r="AO339" i="20"/>
  <c r="AT313" i="20"/>
  <c r="AJ449" i="20"/>
  <c r="AQ371" i="20"/>
  <c r="AO358" i="20"/>
  <c r="AD304" i="20"/>
  <c r="AI406" i="20"/>
  <c r="BH427" i="20"/>
  <c r="AY491" i="20"/>
  <c r="AG461" i="20"/>
  <c r="AL462" i="20"/>
  <c r="AA471" i="20"/>
  <c r="AY479" i="20"/>
  <c r="BG482" i="20"/>
  <c r="Z404" i="20"/>
  <c r="AY486" i="20"/>
  <c r="AV487" i="20"/>
  <c r="BE453" i="20"/>
  <c r="BD358" i="20"/>
  <c r="AN308" i="20"/>
  <c r="AH414" i="20"/>
  <c r="AG484" i="20"/>
  <c r="AF404" i="20"/>
  <c r="BD482" i="20"/>
  <c r="AG500" i="20"/>
  <c r="AP256" i="20"/>
  <c r="AS458" i="20"/>
  <c r="AM470" i="20"/>
  <c r="AR494" i="20"/>
  <c r="AP472" i="20"/>
  <c r="AM425" i="20"/>
  <c r="AV429" i="20"/>
  <c r="AZ445" i="20"/>
  <c r="AG426" i="20"/>
  <c r="AQ401" i="20"/>
  <c r="AX309" i="20"/>
  <c r="AS335" i="20"/>
  <c r="AO458" i="20"/>
  <c r="Z385" i="20"/>
  <c r="AT477" i="20"/>
  <c r="AC490" i="20"/>
  <c r="AF490" i="20"/>
  <c r="AJ438" i="20"/>
  <c r="AA498" i="20"/>
  <c r="AO306" i="20"/>
  <c r="AY445" i="20"/>
  <c r="AR492" i="20"/>
  <c r="BI350" i="20"/>
  <c r="AT481" i="20"/>
  <c r="AK433" i="20"/>
  <c r="AG450" i="20"/>
  <c r="AL434" i="20"/>
  <c r="BI320" i="20"/>
  <c r="AC386" i="20"/>
  <c r="AX446" i="20"/>
  <c r="AR416" i="20"/>
  <c r="AB313" i="20"/>
  <c r="AX428" i="20"/>
  <c r="BF433" i="20"/>
  <c r="AS434" i="20"/>
  <c r="AY428" i="20"/>
  <c r="BC315" i="20"/>
  <c r="AO401" i="20"/>
  <c r="AC457" i="20"/>
  <c r="AZ493" i="20"/>
  <c r="AT351" i="20"/>
  <c r="AM458" i="20"/>
  <c r="AY349" i="20"/>
  <c r="AV363" i="20"/>
  <c r="AJ482" i="20"/>
  <c r="BE445" i="20"/>
  <c r="W224" i="21"/>
  <c r="AX472" i="20"/>
  <c r="BH448" i="20"/>
  <c r="AE493" i="20"/>
  <c r="AS389" i="20"/>
  <c r="BC462" i="20"/>
  <c r="AP431" i="20"/>
  <c r="BF336" i="20"/>
  <c r="BG370" i="20"/>
  <c r="AS373" i="20"/>
  <c r="Z345" i="20"/>
  <c r="AH428" i="20"/>
  <c r="AT328" i="20"/>
  <c r="AP327" i="20"/>
  <c r="AE470" i="20"/>
  <c r="AV500" i="20"/>
  <c r="AG378" i="20"/>
  <c r="AT491" i="20"/>
  <c r="AK444" i="20"/>
  <c r="AN450" i="20"/>
  <c r="AX450" i="20"/>
  <c r="AQ436" i="20"/>
  <c r="AU477" i="20"/>
  <c r="AV495" i="20"/>
  <c r="AU461" i="20"/>
  <c r="AP345" i="20"/>
  <c r="AN459" i="20"/>
  <c r="AU473" i="20"/>
  <c r="AB495" i="20"/>
  <c r="BC478" i="20"/>
  <c r="AX452" i="20"/>
  <c r="BA401" i="20"/>
  <c r="AW435" i="20"/>
  <c r="AR339" i="20"/>
  <c r="AS490" i="20"/>
  <c r="AS478" i="20"/>
  <c r="BA409" i="20"/>
  <c r="AB478" i="20"/>
  <c r="AW349" i="20"/>
  <c r="BE383" i="20"/>
  <c r="BE375" i="20"/>
  <c r="BB454" i="20"/>
  <c r="AV416" i="20"/>
  <c r="AQ309" i="20"/>
  <c r="BH441" i="20"/>
  <c r="AG338" i="20"/>
  <c r="AE376" i="20"/>
  <c r="AA390" i="20"/>
  <c r="AH493" i="20"/>
  <c r="AA449" i="20"/>
  <c r="AK432" i="20"/>
  <c r="AQ493" i="20"/>
  <c r="BC361" i="20"/>
  <c r="BF491" i="20"/>
  <c r="AL487" i="20"/>
  <c r="AA378" i="20"/>
  <c r="BD476" i="20"/>
  <c r="AQ418" i="20"/>
  <c r="AA454" i="20"/>
  <c r="AA422" i="20"/>
  <c r="AG481" i="20"/>
  <c r="AW422" i="20"/>
  <c r="AD437" i="20"/>
  <c r="Z151" i="3"/>
  <c r="BA430" i="20"/>
  <c r="AS405" i="20"/>
  <c r="BE410" i="20"/>
  <c r="BH454" i="20"/>
  <c r="BC418" i="20"/>
  <c r="AH413" i="20"/>
  <c r="AM444" i="20"/>
  <c r="AK294" i="20"/>
  <c r="AS352" i="20"/>
  <c r="AB149" i="3"/>
  <c r="AZ496" i="20"/>
  <c r="AF473" i="20"/>
  <c r="AO298" i="20"/>
  <c r="BD453" i="20"/>
  <c r="W226" i="21"/>
  <c r="BE468" i="20"/>
  <c r="AK473" i="20"/>
  <c r="AM438" i="20"/>
  <c r="AI456" i="20"/>
  <c r="AK425" i="20"/>
  <c r="AP428" i="20"/>
  <c r="AW378" i="20"/>
  <c r="AV421" i="20"/>
  <c r="AP458" i="20"/>
  <c r="AK421" i="20"/>
  <c r="AB404" i="20"/>
  <c r="BD402" i="20"/>
  <c r="AV329" i="20"/>
  <c r="AY434" i="20"/>
  <c r="BF378" i="20"/>
  <c r="AQ383" i="20"/>
  <c r="BE387" i="20"/>
  <c r="AN468" i="20"/>
  <c r="AK347" i="20"/>
  <c r="AM484" i="20"/>
  <c r="AF458" i="20"/>
  <c r="AS309" i="20"/>
  <c r="BD469" i="20"/>
  <c r="AT439" i="20"/>
  <c r="AF149" i="3"/>
  <c r="AZ444" i="20"/>
  <c r="AK430" i="20"/>
  <c r="AK404" i="20"/>
  <c r="AT494" i="20"/>
  <c r="AO463" i="20"/>
  <c r="Z369" i="20"/>
  <c r="BA434" i="20"/>
  <c r="W207" i="14"/>
  <c r="AE447" i="20"/>
  <c r="AI421" i="20"/>
  <c r="BI404" i="20"/>
  <c r="AA495" i="20"/>
  <c r="AY405" i="20"/>
  <c r="AW356" i="20"/>
  <c r="BA261" i="20"/>
  <c r="AL301" i="20"/>
  <c r="AF425" i="20"/>
  <c r="AQ449" i="20"/>
  <c r="BI454" i="20"/>
  <c r="AX404" i="20"/>
  <c r="AA414" i="20"/>
  <c r="BH412" i="20"/>
  <c r="BI249" i="20"/>
  <c r="BA418" i="20"/>
  <c r="AP359" i="20"/>
  <c r="BH457" i="20"/>
  <c r="AA381" i="20"/>
  <c r="AC358" i="20"/>
  <c r="AO472" i="20"/>
  <c r="AM448" i="20"/>
  <c r="BB447" i="20"/>
  <c r="BD485" i="20"/>
  <c r="Z413" i="20"/>
  <c r="AZ409" i="20"/>
  <c r="BH401" i="20"/>
  <c r="Z406" i="20"/>
  <c r="AG365" i="20"/>
  <c r="AM451" i="20"/>
  <c r="AR430" i="20"/>
  <c r="BF445" i="20"/>
  <c r="AD443" i="20"/>
  <c r="AO368" i="20"/>
  <c r="AK389" i="20"/>
  <c r="AZ451" i="20"/>
  <c r="BH329" i="20"/>
  <c r="AA440" i="20"/>
  <c r="AV424" i="20"/>
  <c r="AD487" i="20"/>
  <c r="AA367" i="20"/>
  <c r="AL469" i="20"/>
  <c r="Z441" i="20"/>
  <c r="AU438" i="20"/>
  <c r="AX437" i="20"/>
  <c r="AB418" i="20"/>
  <c r="AT484" i="20"/>
  <c r="BB331" i="20"/>
  <c r="AN406" i="20"/>
  <c r="AW425" i="20"/>
  <c r="BD458" i="20"/>
  <c r="BE428" i="20"/>
  <c r="Z203" i="20"/>
  <c r="AW354" i="20"/>
  <c r="AT469" i="20"/>
  <c r="AO483" i="20"/>
  <c r="BA390" i="20"/>
  <c r="AA466" i="20"/>
  <c r="BI473" i="20"/>
  <c r="AO342" i="20"/>
  <c r="BC381" i="20"/>
  <c r="AM369" i="20"/>
  <c r="AZ449" i="20"/>
  <c r="AO415" i="20"/>
  <c r="AJ440" i="20"/>
  <c r="BG448" i="20"/>
  <c r="AQ408" i="20"/>
  <c r="AW453" i="20"/>
  <c r="AK489" i="20"/>
  <c r="AA413" i="20"/>
  <c r="BG427" i="20"/>
  <c r="AH424" i="20"/>
  <c r="AH331" i="20"/>
  <c r="BE353" i="20"/>
  <c r="AD449" i="20"/>
  <c r="BF337" i="20"/>
  <c r="AO440" i="20"/>
  <c r="AH437" i="20"/>
  <c r="AL460" i="20"/>
  <c r="AU469" i="20"/>
  <c r="BC307" i="20"/>
  <c r="AG465" i="20"/>
  <c r="AA494" i="20"/>
  <c r="AQ419" i="20"/>
  <c r="AZ318" i="20"/>
  <c r="AZ433" i="20"/>
  <c r="AD418" i="20"/>
  <c r="AQ417" i="20"/>
  <c r="BC431" i="20"/>
  <c r="BI416" i="20"/>
  <c r="BB500" i="20"/>
  <c r="AC373" i="20"/>
  <c r="AF377" i="20"/>
  <c r="BB340" i="20"/>
  <c r="AP493" i="20"/>
  <c r="AV468" i="20"/>
  <c r="AB470" i="20"/>
  <c r="AD351" i="20"/>
  <c r="AI454" i="20"/>
  <c r="BI422" i="20"/>
  <c r="BA467" i="20"/>
  <c r="BI457" i="20"/>
  <c r="BA449" i="20"/>
  <c r="AX382" i="20"/>
  <c r="BI494" i="20"/>
  <c r="Z489" i="20"/>
  <c r="AL470" i="20"/>
  <c r="AA448" i="20"/>
  <c r="BE479" i="20"/>
  <c r="AO496" i="20"/>
  <c r="AO427" i="20"/>
  <c r="AK474" i="20"/>
  <c r="AA404" i="20"/>
  <c r="AN463" i="20"/>
  <c r="AQ387" i="20"/>
  <c r="AI293" i="20"/>
  <c r="AX490" i="20"/>
  <c r="BC425" i="20"/>
  <c r="AH405" i="20"/>
  <c r="AA464" i="20"/>
  <c r="AY458" i="20"/>
  <c r="AN359" i="20"/>
  <c r="AY395" i="20"/>
  <c r="AQ404" i="20"/>
  <c r="AW492" i="20"/>
  <c r="BE420" i="20"/>
  <c r="AT435" i="20"/>
  <c r="AG420" i="20"/>
  <c r="BH434" i="20"/>
  <c r="AI462" i="20"/>
  <c r="AN434" i="20"/>
  <c r="AY355" i="20"/>
  <c r="AB324" i="20"/>
  <c r="AS336" i="20"/>
  <c r="BE448" i="20"/>
  <c r="AB474" i="20"/>
  <c r="AH476" i="20"/>
  <c r="AZ499" i="20"/>
  <c r="BG466" i="20"/>
  <c r="AI448" i="20"/>
  <c r="BB443" i="20"/>
  <c r="AD425" i="20"/>
  <c r="AY402" i="20"/>
  <c r="AN390" i="20"/>
  <c r="AC443" i="20"/>
  <c r="AO449" i="20"/>
  <c r="AU404" i="20"/>
  <c r="AH149" i="3"/>
  <c r="W271" i="21"/>
  <c r="Z410" i="20"/>
  <c r="AC240" i="20"/>
  <c r="AV494" i="20"/>
  <c r="AR457" i="20"/>
  <c r="AE418" i="20"/>
  <c r="AX489" i="20"/>
  <c r="AB466" i="20"/>
  <c r="AK493" i="20"/>
  <c r="W228" i="21"/>
  <c r="AD151" i="3"/>
  <c r="Z153" i="3"/>
  <c r="AI149" i="3"/>
  <c r="W225" i="21"/>
  <c r="AH151" i="3"/>
  <c r="AE151" i="3"/>
  <c r="Z217" i="21" l="1"/>
  <c r="CM316" i="21"/>
  <c r="CM330" i="21" s="1"/>
  <c r="BW316" i="21"/>
  <c r="BW330" i="21" s="1"/>
  <c r="CS316" i="21"/>
  <c r="CS330" i="21" s="1"/>
  <c r="CH316" i="21"/>
  <c r="CH330" i="21" s="1"/>
  <c r="CO316" i="21"/>
  <c r="CO330" i="21" s="1"/>
  <c r="CQ316" i="21"/>
  <c r="CQ330" i="21" s="1"/>
  <c r="BY316" i="21"/>
  <c r="BY330" i="21" s="1"/>
  <c r="CP316" i="21"/>
  <c r="CP330" i="21" s="1"/>
  <c r="CD316" i="21"/>
  <c r="CD330" i="21" s="1"/>
  <c r="CE316" i="21"/>
  <c r="CE330" i="21" s="1"/>
  <c r="CJ316" i="21"/>
  <c r="CJ330" i="21" s="1"/>
  <c r="BV316" i="21"/>
  <c r="BV330" i="21" s="1"/>
  <c r="CC316" i="21"/>
  <c r="CC330" i="21" s="1"/>
  <c r="CT316" i="21"/>
  <c r="CT330" i="21" s="1"/>
  <c r="CG316" i="21"/>
  <c r="CG330" i="21" s="1"/>
  <c r="CT251" i="21"/>
  <c r="CT258" i="21" s="1"/>
  <c r="CI251" i="21"/>
  <c r="CL316" i="21"/>
  <c r="CL330" i="21" s="1"/>
  <c r="BZ316" i="21"/>
  <c r="BZ330" i="21" s="1"/>
  <c r="CF316" i="21"/>
  <c r="CF330" i="21" s="1"/>
  <c r="CA316" i="21"/>
  <c r="CA330" i="21" s="1"/>
  <c r="CI316" i="21"/>
  <c r="CI330" i="21" s="1"/>
  <c r="CB316" i="21"/>
  <c r="CB330" i="21" s="1"/>
  <c r="CK316" i="21"/>
  <c r="CK330" i="21" s="1"/>
  <c r="CR316" i="21"/>
  <c r="CR330" i="21" s="1"/>
  <c r="CS400" i="21"/>
  <c r="CF400" i="21"/>
  <c r="CB400" i="21"/>
  <c r="CN401" i="21"/>
  <c r="BW401" i="21"/>
  <c r="CQ400" i="21"/>
  <c r="CH400" i="21"/>
  <c r="CH398" i="21" s="1"/>
  <c r="CI400" i="21"/>
  <c r="CD401" i="21"/>
  <c r="CM401" i="21"/>
  <c r="AI262" i="21"/>
  <c r="AJ302" i="21"/>
  <c r="AD262" i="21"/>
  <c r="AE302" i="21"/>
  <c r="AF262" i="21"/>
  <c r="AG302" i="21"/>
  <c r="BS223" i="21"/>
  <c r="BT302" i="21"/>
  <c r="BZ401" i="21"/>
  <c r="CJ401" i="21"/>
  <c r="CC400" i="21"/>
  <c r="CS401" i="21"/>
  <c r="CS398" i="21" s="1"/>
  <c r="CO400" i="21"/>
  <c r="BJ262" i="21"/>
  <c r="BK302" i="21"/>
  <c r="BT262" i="21"/>
  <c r="BU302" i="21"/>
  <c r="AJ262" i="21"/>
  <c r="AK302" i="21"/>
  <c r="BD262" i="21"/>
  <c r="BE302" i="21"/>
  <c r="CC401" i="21"/>
  <c r="CJ400" i="21"/>
  <c r="CP401" i="21"/>
  <c r="CA401" i="21"/>
  <c r="CL401" i="21"/>
  <c r="CO401" i="21"/>
  <c r="CL400" i="21"/>
  <c r="BN262" i="21"/>
  <c r="BO302" i="21"/>
  <c r="AK262" i="21"/>
  <c r="AL302" i="21"/>
  <c r="AH262" i="21"/>
  <c r="AI302" i="21"/>
  <c r="BV400" i="21"/>
  <c r="CT401" i="21"/>
  <c r="CM400" i="21"/>
  <c r="BW400" i="21"/>
  <c r="CG401" i="21"/>
  <c r="BV401" i="21"/>
  <c r="BX400" i="21"/>
  <c r="CK400" i="21"/>
  <c r="BC262" i="21"/>
  <c r="BD302" i="21"/>
  <c r="BM262" i="21"/>
  <c r="BN302" i="21"/>
  <c r="Z405" i="21"/>
  <c r="CQ401" i="21"/>
  <c r="BH262" i="21"/>
  <c r="BI302" i="21"/>
  <c r="AB262" i="21"/>
  <c r="AC302" i="21"/>
  <c r="BG262" i="21"/>
  <c r="BH302" i="21"/>
  <c r="CF401" i="21"/>
  <c r="CN400" i="21"/>
  <c r="CN398" i="21" s="1"/>
  <c r="CP400" i="21"/>
  <c r="CH401" i="21"/>
  <c r="CE400" i="21"/>
  <c r="BY400" i="21"/>
  <c r="BY398" i="21" s="1"/>
  <c r="AR262" i="21"/>
  <c r="AS302" i="21"/>
  <c r="BP262" i="21"/>
  <c r="BQ302" i="21"/>
  <c r="AY262" i="21"/>
  <c r="AZ302" i="21"/>
  <c r="BA262" i="21"/>
  <c r="BB302" i="21"/>
  <c r="AV262" i="21"/>
  <c r="AW302" i="21"/>
  <c r="AC262" i="21"/>
  <c r="AD302" i="21"/>
  <c r="AM262" i="21"/>
  <c r="AN302" i="21"/>
  <c r="AO262" i="21"/>
  <c r="AP302" i="21"/>
  <c r="BR262" i="21"/>
  <c r="BS302" i="21"/>
  <c r="BY401" i="21"/>
  <c r="CA400" i="21"/>
  <c r="CG400" i="21"/>
  <c r="CE401" i="21"/>
  <c r="CK401" i="21"/>
  <c r="CB401" i="21"/>
  <c r="BX401" i="21"/>
  <c r="BX398" i="21" s="1"/>
  <c r="AL262" i="21"/>
  <c r="AM302" i="21"/>
  <c r="AP262" i="21"/>
  <c r="AQ302" i="21"/>
  <c r="AT262" i="21"/>
  <c r="AU302" i="21"/>
  <c r="AA262" i="21"/>
  <c r="AB302" i="21"/>
  <c r="BQ262" i="21"/>
  <c r="BR302" i="21"/>
  <c r="BZ400" i="21"/>
  <c r="BZ398" i="21" s="1"/>
  <c r="CT400" i="21"/>
  <c r="CR401" i="21"/>
  <c r="CD400" i="21"/>
  <c r="CR400" i="21"/>
  <c r="CI401" i="21"/>
  <c r="CI398" i="21" s="1"/>
  <c r="Z64" i="21"/>
  <c r="BV64" i="21"/>
  <c r="AE217" i="21"/>
  <c r="AB217" i="21"/>
  <c r="AH217" i="21"/>
  <c r="AG217" i="21"/>
  <c r="AI217" i="21"/>
  <c r="AC217" i="21"/>
  <c r="AK217" i="21"/>
  <c r="AJ217" i="21"/>
  <c r="AD217" i="21"/>
  <c r="AA217" i="21"/>
  <c r="AA254" i="21" s="1"/>
  <c r="AF217" i="21"/>
  <c r="CG64" i="21"/>
  <c r="BW64" i="21"/>
  <c r="Z262" i="21"/>
  <c r="CP64" i="21"/>
  <c r="CO64" i="21"/>
  <c r="CH64" i="21"/>
  <c r="CA64" i="21"/>
  <c r="CE64" i="21"/>
  <c r="CN64" i="21"/>
  <c r="CR64" i="21"/>
  <c r="CF64" i="21"/>
  <c r="CQ64" i="21"/>
  <c r="CC64" i="21"/>
  <c r="CK64" i="21"/>
  <c r="CS64" i="21"/>
  <c r="Z263" i="21"/>
  <c r="Z265" i="21"/>
  <c r="Z264" i="21"/>
  <c r="BX294" i="21"/>
  <c r="BX307" i="21" s="1"/>
  <c r="BW398" i="21"/>
  <c r="CD398" i="21"/>
  <c r="CA398" i="21"/>
  <c r="CJ398" i="21"/>
  <c r="CJ64" i="21"/>
  <c r="BX64" i="21"/>
  <c r="BY64" i="21"/>
  <c r="CD64" i="21"/>
  <c r="CI64" i="21"/>
  <c r="CL64" i="21"/>
  <c r="CT64" i="21"/>
  <c r="CB64" i="21"/>
  <c r="CM64" i="21"/>
  <c r="BZ64" i="21"/>
  <c r="BZ259" i="21"/>
  <c r="CK275" i="21"/>
  <c r="CK259" i="21"/>
  <c r="CK252" i="21"/>
  <c r="Z7" i="3"/>
  <c r="Z155" i="3" s="1"/>
  <c r="CH252" i="21"/>
  <c r="CI342" i="21"/>
  <c r="CI338" i="21" s="1"/>
  <c r="CK251" i="21"/>
  <c r="CK258" i="21" s="1"/>
  <c r="BZ252" i="21"/>
  <c r="BV386" i="21"/>
  <c r="CT252" i="21"/>
  <c r="BZ268" i="21"/>
  <c r="BZ251" i="21"/>
  <c r="BZ258" i="21" s="1"/>
  <c r="CT259" i="21"/>
  <c r="CT268" i="21"/>
  <c r="CE251" i="21"/>
  <c r="CE258" i="21" s="1"/>
  <c r="CI268" i="21"/>
  <c r="CI252" i="21"/>
  <c r="CI259" i="21"/>
  <c r="CE268" i="21"/>
  <c r="CA342" i="21"/>
  <c r="CA338" i="21" s="1"/>
  <c r="BX251" i="21"/>
  <c r="BX258" i="21" s="1"/>
  <c r="CH251" i="21"/>
  <c r="CH258" i="21" s="1"/>
  <c r="CH275" i="21"/>
  <c r="CM251" i="21"/>
  <c r="CM258" i="21" s="1"/>
  <c r="BX252" i="21"/>
  <c r="CH268" i="21"/>
  <c r="CM259" i="21"/>
  <c r="CM268" i="21"/>
  <c r="BX275" i="21"/>
  <c r="BS262" i="21"/>
  <c r="CM252" i="21"/>
  <c r="CF275" i="21"/>
  <c r="CS251" i="21"/>
  <c r="CS258" i="21" s="1"/>
  <c r="CO268" i="21"/>
  <c r="CR275" i="21"/>
  <c r="CE275" i="21"/>
  <c r="CR251" i="21"/>
  <c r="CR258" i="21" s="1"/>
  <c r="CS275" i="21"/>
  <c r="CS268" i="21"/>
  <c r="CR268" i="21"/>
  <c r="CS386" i="21"/>
  <c r="CR252" i="21"/>
  <c r="CP342" i="21"/>
  <c r="CP338" i="21" s="1"/>
  <c r="CE342" i="21"/>
  <c r="CE338" i="21" s="1"/>
  <c r="CS259" i="21"/>
  <c r="CE259" i="21"/>
  <c r="CG251" i="21"/>
  <c r="CG258" i="21" s="1"/>
  <c r="CL259" i="21"/>
  <c r="CL275" i="21"/>
  <c r="CG275" i="21"/>
  <c r="CL252" i="21"/>
  <c r="CG259" i="21"/>
  <c r="BW342" i="21"/>
  <c r="BW338" i="21" s="1"/>
  <c r="BW251" i="21"/>
  <c r="BW258" i="21" s="1"/>
  <c r="CL251" i="21"/>
  <c r="CL258" i="21" s="1"/>
  <c r="BW268" i="21"/>
  <c r="AD223" i="21"/>
  <c r="BW259" i="21"/>
  <c r="AA223" i="21"/>
  <c r="CP251" i="21"/>
  <c r="CP258" i="21" s="1"/>
  <c r="CT342" i="21"/>
  <c r="CT338" i="21" s="1"/>
  <c r="CG252" i="21"/>
  <c r="CK239" i="21"/>
  <c r="CD239" i="21"/>
  <c r="BX239" i="21"/>
  <c r="CE239" i="21"/>
  <c r="CG239" i="21"/>
  <c r="CL239" i="21"/>
  <c r="BZ239" i="21"/>
  <c r="BX342" i="21"/>
  <c r="BX338" i="21" s="1"/>
  <c r="BV239" i="21"/>
  <c r="CQ239" i="21"/>
  <c r="CN239" i="21"/>
  <c r="CF239" i="21"/>
  <c r="CH239" i="21"/>
  <c r="CP239" i="21"/>
  <c r="BW239" i="21"/>
  <c r="CO239" i="21"/>
  <c r="CC239" i="21"/>
  <c r="CT239" i="21"/>
  <c r="CR239" i="21"/>
  <c r="CJ239" i="21"/>
  <c r="CM239" i="21"/>
  <c r="CI239" i="21"/>
  <c r="CS239" i="21"/>
  <c r="CB239" i="21"/>
  <c r="BY239" i="21"/>
  <c r="CC251" i="21"/>
  <c r="CC258" i="21" s="1"/>
  <c r="CC252" i="21"/>
  <c r="CN342" i="21"/>
  <c r="CN338" i="21" s="1"/>
  <c r="BV252" i="21"/>
  <c r="CJ342" i="21"/>
  <c r="CJ338" i="21" s="1"/>
  <c r="AC223" i="21"/>
  <c r="CQ251" i="21"/>
  <c r="CQ258" i="21" s="1"/>
  <c r="BV259" i="21"/>
  <c r="CQ252" i="21"/>
  <c r="CQ268" i="21"/>
  <c r="CQ259" i="21"/>
  <c r="CP252" i="21"/>
  <c r="CP268" i="21"/>
  <c r="AV223" i="21"/>
  <c r="CP259" i="21"/>
  <c r="BW275" i="21"/>
  <c r="CJ252" i="21"/>
  <c r="CJ268" i="21"/>
  <c r="BV268" i="21"/>
  <c r="BV275" i="21"/>
  <c r="CJ251" i="21"/>
  <c r="CJ258" i="21" s="1"/>
  <c r="CJ259" i="21"/>
  <c r="Z223" i="21"/>
  <c r="AJ223" i="21"/>
  <c r="CB251" i="21"/>
  <c r="CB258" i="21" s="1"/>
  <c r="CB259" i="21"/>
  <c r="CK386" i="21"/>
  <c r="CC259" i="21"/>
  <c r="CC268" i="21"/>
  <c r="CA275" i="21"/>
  <c r="CC275" i="21"/>
  <c r="BY342" i="21"/>
  <c r="CA252" i="21"/>
  <c r="BA223" i="21"/>
  <c r="CO386" i="21"/>
  <c r="CA259" i="21"/>
  <c r="CD252" i="21"/>
  <c r="CA268" i="21"/>
  <c r="CD268" i="21"/>
  <c r="CD259" i="21"/>
  <c r="CD251" i="21"/>
  <c r="CD258" i="21" s="1"/>
  <c r="CC342" i="21"/>
  <c r="CC338" i="21" s="1"/>
  <c r="BM223" i="21"/>
  <c r="BY275" i="21"/>
  <c r="CB275" i="21"/>
  <c r="CN275" i="21"/>
  <c r="AF223" i="21"/>
  <c r="CN259" i="21"/>
  <c r="BY268" i="21"/>
  <c r="AK223" i="21"/>
  <c r="CN251" i="21"/>
  <c r="CN258" i="21" s="1"/>
  <c r="CN252" i="21"/>
  <c r="BY259" i="21"/>
  <c r="BY251" i="21"/>
  <c r="BY258" i="21" s="1"/>
  <c r="CB252" i="21"/>
  <c r="CF268" i="21"/>
  <c r="BX259" i="21"/>
  <c r="AP223" i="21"/>
  <c r="BD223" i="21"/>
  <c r="CF259" i="21"/>
  <c r="CO259" i="21"/>
  <c r="CF252" i="21"/>
  <c r="CO252" i="21"/>
  <c r="BJ223" i="21"/>
  <c r="CO251" i="21"/>
  <c r="CO258" i="21" s="1"/>
  <c r="CF251" i="21"/>
  <c r="CF258" i="21" s="1"/>
  <c r="AH223" i="21"/>
  <c r="BQ223" i="21"/>
  <c r="AY223" i="21"/>
  <c r="BP223" i="21"/>
  <c r="AI223" i="21"/>
  <c r="BG223" i="21"/>
  <c r="BN223" i="21"/>
  <c r="BT223" i="21"/>
  <c r="BZ326" i="21"/>
  <c r="BK223" i="21"/>
  <c r="BK262" i="21"/>
  <c r="BL223" i="21"/>
  <c r="BL262" i="21"/>
  <c r="AT223" i="21"/>
  <c r="BI223" i="21"/>
  <c r="BI262" i="21"/>
  <c r="AL223" i="21"/>
  <c r="BO223" i="21"/>
  <c r="BO262" i="21"/>
  <c r="AZ223" i="21"/>
  <c r="AZ262" i="21"/>
  <c r="AE223" i="21"/>
  <c r="AE262" i="21"/>
  <c r="AG223" i="21"/>
  <c r="AG262" i="21"/>
  <c r="BH223" i="21"/>
  <c r="AQ223" i="21"/>
  <c r="AQ262" i="21"/>
  <c r="AO223" i="21"/>
  <c r="AS223" i="21"/>
  <c r="AS262" i="21"/>
  <c r="BR223" i="21"/>
  <c r="AR223" i="21"/>
  <c r="BE223" i="21"/>
  <c r="BE262" i="21"/>
  <c r="AN223" i="21"/>
  <c r="AN262" i="21"/>
  <c r="AM223" i="21"/>
  <c r="BU223" i="21"/>
  <c r="BU262" i="21"/>
  <c r="AX223" i="21"/>
  <c r="AX262" i="21"/>
  <c r="BF223" i="21"/>
  <c r="BF262" i="21"/>
  <c r="BC223" i="21"/>
  <c r="BB223" i="21"/>
  <c r="BB262" i="21"/>
  <c r="AW223" i="21"/>
  <c r="AW262" i="21"/>
  <c r="CN403" i="21"/>
  <c r="CJ403" i="21"/>
  <c r="BP215" i="20"/>
  <c r="AF215" i="14"/>
  <c r="BY403" i="21"/>
  <c r="CH403" i="21"/>
  <c r="AB223" i="21"/>
  <c r="CE403" i="21"/>
  <c r="CQ403" i="21"/>
  <c r="BZ403" i="21"/>
  <c r="CD403" i="21"/>
  <c r="CO403" i="21"/>
  <c r="CA403" i="21"/>
  <c r="CC403" i="21"/>
  <c r="CI403" i="21"/>
  <c r="CF403" i="21"/>
  <c r="CR403" i="21"/>
  <c r="CB403" i="21"/>
  <c r="BV403" i="21"/>
  <c r="CM403" i="21"/>
  <c r="BX403" i="21"/>
  <c r="CG403" i="21"/>
  <c r="CT403" i="21"/>
  <c r="CL403" i="21"/>
  <c r="CK403" i="21"/>
  <c r="BW403" i="21"/>
  <c r="CP403" i="21"/>
  <c r="CS403" i="21"/>
  <c r="CF398" i="21"/>
  <c r="BV398" i="21"/>
  <c r="CG398" i="21"/>
  <c r="CM398" i="21"/>
  <c r="CM326" i="21"/>
  <c r="CA258" i="21"/>
  <c r="BX326" i="21"/>
  <c r="CP326" i="21"/>
  <c r="BV258" i="21"/>
  <c r="CB326" i="21"/>
  <c r="CI258" i="21"/>
  <c r="CF326" i="21"/>
  <c r="CT326" i="21"/>
  <c r="CE326" i="21"/>
  <c r="BW326" i="21"/>
  <c r="CA326" i="21"/>
  <c r="CH326" i="21"/>
  <c r="CK326" i="21"/>
  <c r="CO326" i="21"/>
  <c r="CJ326" i="21"/>
  <c r="CD326" i="21"/>
  <c r="CG326" i="21"/>
  <c r="CI326" i="21"/>
  <c r="CS326" i="21"/>
  <c r="BY326" i="21"/>
  <c r="CR326" i="21"/>
  <c r="CN326" i="21"/>
  <c r="CQ326" i="21"/>
  <c r="CC326" i="21"/>
  <c r="CL326" i="21"/>
  <c r="BV326" i="21"/>
  <c r="AA91" i="14"/>
  <c r="CD345" i="21"/>
  <c r="BZ338" i="21"/>
  <c r="CQ338" i="21"/>
  <c r="CH353" i="21"/>
  <c r="BZ386" i="21"/>
  <c r="CB338" i="21"/>
  <c r="CN345" i="21"/>
  <c r="CO353" i="21"/>
  <c r="BY345" i="21"/>
  <c r="CP353" i="21"/>
  <c r="CK338" i="21"/>
  <c r="CB345" i="21"/>
  <c r="BV345" i="21"/>
  <c r="CS353" i="21"/>
  <c r="CR345" i="21"/>
  <c r="BY338" i="21"/>
  <c r="CO338" i="21"/>
  <c r="CG345" i="21"/>
  <c r="CH345" i="21"/>
  <c r="CS338" i="21"/>
  <c r="CA345" i="21"/>
  <c r="CD338" i="21"/>
  <c r="CF386" i="21"/>
  <c r="CN386" i="21"/>
  <c r="CB386" i="21"/>
  <c r="CI345" i="21"/>
  <c r="CJ345" i="21"/>
  <c r="BV353" i="21"/>
  <c r="CT345" i="21"/>
  <c r="CE353" i="21"/>
  <c r="CF353" i="21"/>
  <c r="CI353" i="21"/>
  <c r="CR353" i="21"/>
  <c r="CG338" i="21"/>
  <c r="BZ345" i="21"/>
  <c r="CL353" i="21"/>
  <c r="BW353" i="21"/>
  <c r="CG353" i="21"/>
  <c r="CH338" i="21"/>
  <c r="CO345" i="21"/>
  <c r="CM345" i="21"/>
  <c r="CK353" i="21"/>
  <c r="BZ353" i="21"/>
  <c r="CD386" i="21"/>
  <c r="CG386" i="21"/>
  <c r="CS345" i="21"/>
  <c r="CE22" i="21"/>
  <c r="CE9" i="21" s="1"/>
  <c r="CC386" i="21"/>
  <c r="CA386" i="21"/>
  <c r="CR22" i="21"/>
  <c r="CR9" i="21" s="1"/>
  <c r="CB353" i="21"/>
  <c r="CC345" i="21"/>
  <c r="CL338" i="21"/>
  <c r="CF338" i="21"/>
  <c r="BY386" i="21"/>
  <c r="CP345" i="21"/>
  <c r="CB22" i="21"/>
  <c r="CB9" i="21" s="1"/>
  <c r="CM353" i="21"/>
  <c r="CD353" i="21"/>
  <c r="BX345" i="21"/>
  <c r="BY353" i="21"/>
  <c r="CM386" i="21"/>
  <c r="CT386" i="21"/>
  <c r="CH386" i="21"/>
  <c r="CL386" i="21"/>
  <c r="CF345" i="21"/>
  <c r="CE345" i="21"/>
  <c r="CQ353" i="21"/>
  <c r="CL345" i="21"/>
  <c r="BW345" i="21"/>
  <c r="BX353" i="21"/>
  <c r="CC353" i="21"/>
  <c r="CM338" i="21"/>
  <c r="CN353" i="21"/>
  <c r="CK345" i="21"/>
  <c r="CR386" i="21"/>
  <c r="BW386" i="21"/>
  <c r="CQ386" i="21"/>
  <c r="CI386" i="21"/>
  <c r="BX386" i="21"/>
  <c r="BY364" i="21"/>
  <c r="CE386" i="21"/>
  <c r="CJ353" i="21"/>
  <c r="CC22" i="21"/>
  <c r="CC9" i="21" s="1"/>
  <c r="CA353" i="21"/>
  <c r="BV338" i="21"/>
  <c r="CT353" i="21"/>
  <c r="CJ386" i="21"/>
  <c r="CP386" i="21"/>
  <c r="BZ364" i="21"/>
  <c r="CK364" i="21"/>
  <c r="CM364" i="21"/>
  <c r="CH364" i="21"/>
  <c r="CB364" i="21"/>
  <c r="BX364" i="21"/>
  <c r="CQ345" i="21"/>
  <c r="CT364" i="21"/>
  <c r="CS364" i="21"/>
  <c r="CP364" i="21"/>
  <c r="CQ364" i="21"/>
  <c r="CG364" i="21"/>
  <c r="BV364" i="21"/>
  <c r="CR338" i="21"/>
  <c r="CF364" i="21"/>
  <c r="BW364" i="21"/>
  <c r="CN364" i="21"/>
  <c r="CC364" i="21"/>
  <c r="BZ22" i="21"/>
  <c r="BZ9" i="21" s="1"/>
  <c r="CA364" i="21"/>
  <c r="CO364" i="21"/>
  <c r="CL364" i="21"/>
  <c r="CP22" i="21"/>
  <c r="CP9" i="21" s="1"/>
  <c r="CJ364" i="21"/>
  <c r="CE364" i="21"/>
  <c r="CI364" i="21"/>
  <c r="CR364" i="21"/>
  <c r="CD364" i="21"/>
  <c r="CS22" i="21"/>
  <c r="CS9" i="21" s="1"/>
  <c r="BX22" i="21"/>
  <c r="BX9" i="21" s="1"/>
  <c r="CG22" i="21"/>
  <c r="CG9" i="21" s="1"/>
  <c r="CM22" i="21"/>
  <c r="CM9" i="21" s="1"/>
  <c r="CF22" i="21"/>
  <c r="CF9" i="21" s="1"/>
  <c r="CA22" i="21"/>
  <c r="CA9" i="21" s="1"/>
  <c r="CI22" i="21"/>
  <c r="CI9" i="21" s="1"/>
  <c r="CT22" i="21"/>
  <c r="CT9" i="21" s="1"/>
  <c r="BV22" i="21"/>
  <c r="BV9" i="21" s="1"/>
  <c r="BV8" i="21" s="1"/>
  <c r="CN22" i="21"/>
  <c r="CN9" i="21" s="1"/>
  <c r="BY22" i="21"/>
  <c r="BY9" i="21" s="1"/>
  <c r="CD22" i="21"/>
  <c r="CD9" i="21" s="1"/>
  <c r="CO22" i="21"/>
  <c r="CO9" i="21" s="1"/>
  <c r="CQ22" i="21"/>
  <c r="CQ9" i="21" s="1"/>
  <c r="CJ22" i="21"/>
  <c r="CJ9" i="21" s="1"/>
  <c r="CK22" i="21"/>
  <c r="CK9" i="21" s="1"/>
  <c r="CK8" i="21" s="1"/>
  <c r="CL22" i="21"/>
  <c r="CL9" i="21" s="1"/>
  <c r="BW22" i="21"/>
  <c r="BW9" i="21" s="1"/>
  <c r="CH22" i="21"/>
  <c r="CH9" i="21" s="1"/>
  <c r="Z22" i="21"/>
  <c r="Z9" i="21" s="1"/>
  <c r="Z8" i="21" s="1"/>
  <c r="AB112" i="14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7" i="20"/>
  <c r="A6" i="20"/>
  <c r="S2" i="20"/>
  <c r="A8" i="20"/>
  <c r="W5" i="20"/>
  <c r="S5" i="20"/>
  <c r="P5" i="20"/>
  <c r="M5" i="20"/>
  <c r="W5" i="14"/>
  <c r="S5" i="14"/>
  <c r="P5" i="14"/>
  <c r="M5" i="14"/>
  <c r="F5" i="14"/>
  <c r="S3" i="20"/>
  <c r="F3" i="20"/>
  <c r="A2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CT1" i="14"/>
  <c r="CS1" i="14"/>
  <c r="CR1" i="14"/>
  <c r="CQ1" i="14"/>
  <c r="CP1" i="14"/>
  <c r="CO1" i="14"/>
  <c r="CN1" i="14"/>
  <c r="CM1" i="14"/>
  <c r="CL1" i="14"/>
  <c r="CK1" i="14"/>
  <c r="CJ1" i="14"/>
  <c r="CI1" i="14"/>
  <c r="CH1" i="14"/>
  <c r="CG1" i="14"/>
  <c r="CF1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C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O1" i="14"/>
  <c r="AN1" i="14"/>
  <c r="AM1" i="14"/>
  <c r="AL1" i="14"/>
  <c r="AK1" i="14"/>
  <c r="S3" i="14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Z5" i="3"/>
  <c r="W302" i="21"/>
  <c r="Z159" i="3"/>
  <c r="Z161" i="3" s="1"/>
  <c r="Z157" i="3"/>
  <c r="W223" i="21"/>
  <c r="AJ149" i="3"/>
  <c r="BY8" i="21" l="1"/>
  <c r="CB8" i="21"/>
  <c r="CR398" i="21"/>
  <c r="CT398" i="21"/>
  <c r="CL398" i="21"/>
  <c r="CE398" i="21"/>
  <c r="CC398" i="21"/>
  <c r="CL8" i="21"/>
  <c r="CS8" i="21"/>
  <c r="CP8" i="21"/>
  <c r="CQ8" i="21"/>
  <c r="BX8" i="21"/>
  <c r="BZ8" i="21"/>
  <c r="BW8" i="21"/>
  <c r="CF8" i="21"/>
  <c r="CR8" i="21"/>
  <c r="BX316" i="21"/>
  <c r="BX330" i="21" s="1"/>
  <c r="CM8" i="21"/>
  <c r="CG8" i="21"/>
  <c r="CN8" i="21"/>
  <c r="CJ8" i="21"/>
  <c r="CI8" i="21"/>
  <c r="CA8" i="21"/>
  <c r="CQ398" i="21"/>
  <c r="CT8" i="21"/>
  <c r="CO8" i="21"/>
  <c r="CD8" i="21"/>
  <c r="CH8" i="21"/>
  <c r="CE8" i="21"/>
  <c r="CC8" i="21"/>
  <c r="AB254" i="21"/>
  <c r="AA296" i="21"/>
  <c r="AD254" i="21"/>
  <c r="AC296" i="21"/>
  <c r="AE254" i="21"/>
  <c r="AD296" i="21"/>
  <c r="AJ254" i="21"/>
  <c r="AI296" i="21"/>
  <c r="AK254" i="21"/>
  <c r="AJ296" i="21"/>
  <c r="AC254" i="21"/>
  <c r="AB296" i="21"/>
  <c r="AI254" i="21"/>
  <c r="AH296" i="21"/>
  <c r="AF254" i="21"/>
  <c r="AE296" i="21"/>
  <c r="AG254" i="21"/>
  <c r="AF296" i="21"/>
  <c r="AH254" i="21"/>
  <c r="AG296" i="21"/>
  <c r="Z254" i="21"/>
  <c r="Z296" i="21"/>
  <c r="Z399" i="21" s="1"/>
  <c r="CB398" i="21"/>
  <c r="CO398" i="21"/>
  <c r="CP398" i="21"/>
  <c r="CK398" i="21"/>
  <c r="Z260" i="21"/>
  <c r="Z232" i="21"/>
  <c r="Z104" i="21"/>
  <c r="Z105" i="21"/>
  <c r="Z108" i="21" s="1"/>
  <c r="BO215" i="20"/>
  <c r="AG215" i="14"/>
  <c r="AH215" i="14" s="1"/>
  <c r="V223" i="21"/>
  <c r="BX267" i="21"/>
  <c r="CS267" i="21"/>
  <c r="BZ267" i="21"/>
  <c r="CK267" i="21"/>
  <c r="CH267" i="21"/>
  <c r="CJ267" i="21"/>
  <c r="CN267" i="21"/>
  <c r="CT267" i="21"/>
  <c r="CC267" i="21"/>
  <c r="CG267" i="21"/>
  <c r="CF267" i="21"/>
  <c r="CD267" i="21"/>
  <c r="BW267" i="21"/>
  <c r="CB267" i="21"/>
  <c r="CO267" i="21"/>
  <c r="CQ267" i="21"/>
  <c r="BV267" i="21"/>
  <c r="BY267" i="21"/>
  <c r="CP267" i="21"/>
  <c r="CM267" i="21"/>
  <c r="CE267" i="21"/>
  <c r="CI267" i="21"/>
  <c r="CR267" i="21"/>
  <c r="CL267" i="21"/>
  <c r="CA267" i="21"/>
  <c r="CN337" i="21"/>
  <c r="CN324" i="21" s="1"/>
  <c r="BZ337" i="21"/>
  <c r="BZ324" i="21" s="1"/>
  <c r="CH337" i="21"/>
  <c r="CH324" i="21" s="1"/>
  <c r="CP337" i="21"/>
  <c r="CP324" i="21" s="1"/>
  <c r="CL337" i="21"/>
  <c r="CL324" i="21" s="1"/>
  <c r="CK337" i="21"/>
  <c r="CK324" i="21" s="1"/>
  <c r="CJ337" i="21"/>
  <c r="CJ324" i="21" s="1"/>
  <c r="CF337" i="21"/>
  <c r="CF324" i="21" s="1"/>
  <c r="CI337" i="21"/>
  <c r="CI324" i="21" s="1"/>
  <c r="CQ337" i="21"/>
  <c r="CQ324" i="21" s="1"/>
  <c r="CB337" i="21"/>
  <c r="CB324" i="21" s="1"/>
  <c r="CG337" i="21"/>
  <c r="CG324" i="21" s="1"/>
  <c r="CC337" i="21"/>
  <c r="CC324" i="21" s="1"/>
  <c r="CE337" i="21"/>
  <c r="CE324" i="21" s="1"/>
  <c r="BV337" i="21"/>
  <c r="BV324" i="21" s="1"/>
  <c r="CO337" i="21"/>
  <c r="CO324" i="21" s="1"/>
  <c r="BX337" i="21"/>
  <c r="CA337" i="21"/>
  <c r="CA324" i="21" s="1"/>
  <c r="BY337" i="21"/>
  <c r="BY324" i="21" s="1"/>
  <c r="CT337" i="21"/>
  <c r="CT324" i="21" s="1"/>
  <c r="CM337" i="21"/>
  <c r="CM324" i="21" s="1"/>
  <c r="CD337" i="21"/>
  <c r="CD324" i="21" s="1"/>
  <c r="CS337" i="21"/>
  <c r="CS324" i="21" s="1"/>
  <c r="CR337" i="21"/>
  <c r="CR324" i="21" s="1"/>
  <c r="BW337" i="21"/>
  <c r="BW324" i="21" s="1"/>
  <c r="AB124" i="14"/>
  <c r="AD139" i="14"/>
  <c r="AA115" i="14"/>
  <c r="Z5" i="14"/>
  <c r="Z4" i="3"/>
  <c r="Z4" i="21" s="1"/>
  <c r="Z3" i="3"/>
  <c r="AA5" i="3"/>
  <c r="Z5" i="20"/>
  <c r="AK149" i="3"/>
  <c r="AL149" i="3"/>
  <c r="Z269" i="21" l="1"/>
  <c r="Z328" i="21" s="1"/>
  <c r="BX324" i="21"/>
  <c r="Z107" i="21"/>
  <c r="Z278" i="21" s="1"/>
  <c r="BM215" i="20"/>
  <c r="BN215" i="20"/>
  <c r="AI215" i="14"/>
  <c r="CQ270" i="21"/>
  <c r="CL270" i="21"/>
  <c r="CK270" i="21"/>
  <c r="CR270" i="21"/>
  <c r="CO270" i="21"/>
  <c r="CN270" i="21"/>
  <c r="CT270" i="21"/>
  <c r="CP270" i="21"/>
  <c r="CF270" i="21"/>
  <c r="BZ270" i="21"/>
  <c r="CI270" i="21"/>
  <c r="BY270" i="21"/>
  <c r="CB270" i="21"/>
  <c r="CG270" i="21"/>
  <c r="CJ270" i="21"/>
  <c r="CS270" i="21"/>
  <c r="CD270" i="21"/>
  <c r="CM270" i="21"/>
  <c r="CA270" i="21"/>
  <c r="CE270" i="21"/>
  <c r="BV270" i="21"/>
  <c r="BW270" i="21"/>
  <c r="CC270" i="21"/>
  <c r="CH270" i="21"/>
  <c r="BX270" i="21"/>
  <c r="AA5" i="14"/>
  <c r="AB115" i="14"/>
  <c r="AB5" i="3"/>
  <c r="AA3" i="3"/>
  <c r="AA3" i="21" s="1"/>
  <c r="AA5" i="20"/>
  <c r="A7" i="14"/>
  <c r="A10" i="14"/>
  <c r="A9" i="14"/>
  <c r="A8" i="14"/>
  <c r="A6" i="14"/>
  <c r="A2" i="14"/>
  <c r="AJ1" i="14"/>
  <c r="AI1" i="14"/>
  <c r="AH1" i="14"/>
  <c r="AG1" i="14"/>
  <c r="AF1" i="14"/>
  <c r="AE1" i="14"/>
  <c r="AD1" i="14"/>
  <c r="AC1" i="14"/>
  <c r="AB1" i="14"/>
  <c r="AA1" i="14"/>
  <c r="Z1" i="14"/>
  <c r="Y1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C1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B1" i="3"/>
  <c r="A2" i="3"/>
  <c r="A6" i="3"/>
  <c r="A7" i="3"/>
  <c r="A8" i="3"/>
  <c r="A9" i="3"/>
  <c r="A10" i="3"/>
  <c r="A13" i="3"/>
  <c r="A14" i="3"/>
  <c r="A15" i="3"/>
  <c r="A16" i="3"/>
  <c r="A17" i="3"/>
  <c r="A18" i="3"/>
  <c r="A1" i="3"/>
  <c r="AL151" i="3"/>
  <c r="AM149" i="3"/>
  <c r="AC312" i="21" l="1"/>
  <c r="Z327" i="21"/>
  <c r="BL215" i="20"/>
  <c r="AJ215" i="14"/>
  <c r="AK215" i="14" s="1"/>
  <c r="BJ215" i="20" s="1"/>
  <c r="CE272" i="21"/>
  <c r="CB272" i="21"/>
  <c r="CG272" i="21"/>
  <c r="BY272" i="21"/>
  <c r="BX272" i="21"/>
  <c r="CM272" i="21"/>
  <c r="BZ272" i="21"/>
  <c r="CK272" i="21"/>
  <c r="CN272" i="21"/>
  <c r="CO272" i="21"/>
  <c r="CF272" i="21"/>
  <c r="CA272" i="21"/>
  <c r="CI272" i="21"/>
  <c r="CD272" i="21"/>
  <c r="CC272" i="21"/>
  <c r="CS272" i="21"/>
  <c r="CP272" i="21"/>
  <c r="CL272" i="21"/>
  <c r="BV272" i="21"/>
  <c r="CR272" i="21"/>
  <c r="CH272" i="21"/>
  <c r="BW272" i="21"/>
  <c r="CJ272" i="21"/>
  <c r="CT272" i="21"/>
  <c r="CQ272" i="21"/>
  <c r="P112" i="3"/>
  <c r="P109" i="3"/>
  <c r="P104" i="3"/>
  <c r="P100" i="3"/>
  <c r="P91" i="3"/>
  <c r="P84" i="3"/>
  <c r="P69" i="3"/>
  <c r="P62" i="3"/>
  <c r="P54" i="3"/>
  <c r="P49" i="3"/>
  <c r="P34" i="3"/>
  <c r="P111" i="3"/>
  <c r="P115" i="3"/>
  <c r="P94" i="3"/>
  <c r="P86" i="3"/>
  <c r="P78" i="3"/>
  <c r="P72" i="3"/>
  <c r="P64" i="3"/>
  <c r="P57" i="3"/>
  <c r="P44" i="3"/>
  <c r="P37" i="3"/>
  <c r="P20" i="3"/>
  <c r="P118" i="3"/>
  <c r="P110" i="3"/>
  <c r="P105" i="3"/>
  <c r="P101" i="3"/>
  <c r="P89" i="3"/>
  <c r="P82" i="3"/>
  <c r="P67" i="3"/>
  <c r="P60" i="3"/>
  <c r="P47" i="3"/>
  <c r="P40" i="3"/>
  <c r="P32" i="3"/>
  <c r="P90" i="3"/>
  <c r="P33" i="3"/>
  <c r="P113" i="3"/>
  <c r="P92" i="3"/>
  <c r="P79" i="3"/>
  <c r="P70" i="3"/>
  <c r="P55" i="3"/>
  <c r="P50" i="3"/>
  <c r="P42" i="3"/>
  <c r="P35" i="3"/>
  <c r="P83" i="3"/>
  <c r="P68" i="3"/>
  <c r="P116" i="3"/>
  <c r="P106" i="3"/>
  <c r="P102" i="3"/>
  <c r="P95" i="3"/>
  <c r="P87" i="3"/>
  <c r="P73" i="3"/>
  <c r="P65" i="3"/>
  <c r="P58" i="3"/>
  <c r="P45" i="3"/>
  <c r="P38" i="3"/>
  <c r="P80" i="3"/>
  <c r="P76" i="3"/>
  <c r="P61" i="3"/>
  <c r="P48" i="3"/>
  <c r="P114" i="3"/>
  <c r="P107" i="3"/>
  <c r="P103" i="3"/>
  <c r="P99" i="3"/>
  <c r="P93" i="3"/>
  <c r="P71" i="3"/>
  <c r="P56" i="3"/>
  <c r="P51" i="3"/>
  <c r="P43" i="3"/>
  <c r="P36" i="3"/>
  <c r="P117" i="3"/>
  <c r="P88" i="3"/>
  <c r="P81" i="3"/>
  <c r="P77" i="3"/>
  <c r="P66" i="3"/>
  <c r="P59" i="3"/>
  <c r="P46" i="3"/>
  <c r="P39" i="3"/>
  <c r="P24" i="3"/>
  <c r="P22" i="3"/>
  <c r="P26" i="3"/>
  <c r="P29" i="3"/>
  <c r="P27" i="3"/>
  <c r="P25" i="3"/>
  <c r="P28" i="3"/>
  <c r="P23" i="3"/>
  <c r="P21" i="3"/>
  <c r="P13" i="3"/>
  <c r="P18" i="3"/>
  <c r="P14" i="3"/>
  <c r="P15" i="3"/>
  <c r="P16" i="3"/>
  <c r="P17" i="3"/>
  <c r="P11" i="3"/>
  <c r="P10" i="3"/>
  <c r="P12" i="3"/>
  <c r="AA4" i="3"/>
  <c r="AA4" i="21" s="1"/>
  <c r="AB5" i="20"/>
  <c r="AC5" i="3"/>
  <c r="AB5" i="14"/>
  <c r="AN149" i="3"/>
  <c r="AM151" i="3"/>
  <c r="BK215" i="20" l="1"/>
  <c r="AL215" i="14"/>
  <c r="AC5" i="14"/>
  <c r="AC5" i="20"/>
  <c r="AD5" i="3"/>
  <c r="AB3" i="3"/>
  <c r="AB3" i="21" s="1"/>
  <c r="BI215" i="20"/>
  <c r="AN151" i="3"/>
  <c r="AO149" i="3"/>
  <c r="AM215" i="14" l="1"/>
  <c r="AE5" i="3"/>
  <c r="AE5" i="14" s="1"/>
  <c r="AB4" i="3"/>
  <c r="AB4" i="21" s="1"/>
  <c r="AD5" i="20"/>
  <c r="AD5" i="14"/>
  <c r="AF5" i="3"/>
  <c r="AF5" i="14"/>
  <c r="AO151" i="3"/>
  <c r="BH215" i="20"/>
  <c r="AP149" i="3"/>
  <c r="AN215" i="14" l="1"/>
  <c r="AG5" i="3"/>
  <c r="AE5" i="20"/>
  <c r="AF5" i="20"/>
  <c r="AC3" i="3"/>
  <c r="AC3" i="21" s="1"/>
  <c r="AG5" i="14"/>
  <c r="AG5" i="20"/>
  <c r="AH5" i="3"/>
  <c r="BG215" i="20"/>
  <c r="AP151" i="3"/>
  <c r="AQ149" i="3"/>
  <c r="AO215" i="14" l="1"/>
  <c r="AC4" i="3"/>
  <c r="AC4" i="21" s="1"/>
  <c r="AI5" i="3"/>
  <c r="AH5" i="20"/>
  <c r="AH5" i="14"/>
  <c r="BF215" i="20"/>
  <c r="AR149" i="3"/>
  <c r="AQ151" i="3"/>
  <c r="AP215" i="14" l="1"/>
  <c r="AD3" i="3"/>
  <c r="AD3" i="21" s="1"/>
  <c r="AI5" i="20"/>
  <c r="AI5" i="14"/>
  <c r="AJ5" i="3"/>
  <c r="AR151" i="3"/>
  <c r="BE215" i="20"/>
  <c r="AS149" i="3"/>
  <c r="AQ215" i="14" l="1"/>
  <c r="AD4" i="3"/>
  <c r="AD4" i="21" s="1"/>
  <c r="AK5" i="3"/>
  <c r="AJ5" i="20"/>
  <c r="AJ5" i="14"/>
  <c r="AT149" i="3"/>
  <c r="BD215" i="20"/>
  <c r="AS151" i="3"/>
  <c r="AR215" i="14" l="1"/>
  <c r="AE3" i="3"/>
  <c r="AE3" i="21" s="1"/>
  <c r="AL5" i="3"/>
  <c r="AK5" i="20"/>
  <c r="AK5" i="14"/>
  <c r="BC215" i="20"/>
  <c r="AU149" i="3"/>
  <c r="AT151" i="3"/>
  <c r="AS215" i="14" l="1"/>
  <c r="AE4" i="3"/>
  <c r="AE4" i="21" s="1"/>
  <c r="AM5" i="3"/>
  <c r="AL5" i="14"/>
  <c r="AL5" i="20"/>
  <c r="AU151" i="3"/>
  <c r="BB215" i="20"/>
  <c r="AV149" i="3"/>
  <c r="AT215" i="14" l="1"/>
  <c r="AF3" i="3"/>
  <c r="AF3" i="21" s="1"/>
  <c r="AM5" i="14"/>
  <c r="AM5" i="20"/>
  <c r="AN5" i="3"/>
  <c r="AW149" i="3"/>
  <c r="BA215" i="20"/>
  <c r="AV151" i="3"/>
  <c r="AU215" i="14" l="1"/>
  <c r="AO5" i="3"/>
  <c r="AF4" i="3"/>
  <c r="AF4" i="21" s="1"/>
  <c r="AN5" i="14"/>
  <c r="AN5" i="20"/>
  <c r="AW151" i="3"/>
  <c r="AZ215" i="20"/>
  <c r="AX149" i="3"/>
  <c r="AV215" i="14" l="1"/>
  <c r="AO5" i="14"/>
  <c r="AO5" i="20"/>
  <c r="AP5" i="3"/>
  <c r="AP5" i="20" s="1"/>
  <c r="AG3" i="3"/>
  <c r="AG3" i="21" s="1"/>
  <c r="AX151" i="3"/>
  <c r="AY215" i="20"/>
  <c r="AY149" i="3"/>
  <c r="AW215" i="14" l="1"/>
  <c r="AP5" i="14"/>
  <c r="AQ5" i="3"/>
  <c r="AG4" i="3"/>
  <c r="AG4" i="21" s="1"/>
  <c r="AX215" i="20"/>
  <c r="AZ149" i="3"/>
  <c r="AY151" i="3"/>
  <c r="AX215" i="14" l="1"/>
  <c r="AH3" i="3"/>
  <c r="AH3" i="21" s="1"/>
  <c r="AQ5" i="14"/>
  <c r="AQ5" i="20"/>
  <c r="AR5" i="3"/>
  <c r="AW215" i="20"/>
  <c r="AZ151" i="3"/>
  <c r="BA149" i="3"/>
  <c r="AY215" i="14" l="1"/>
  <c r="AS5" i="3"/>
  <c r="AR5" i="14"/>
  <c r="AR5" i="20"/>
  <c r="AH4" i="3"/>
  <c r="AH4" i="21" s="1"/>
  <c r="AV215" i="20"/>
  <c r="BB149" i="3"/>
  <c r="BB151" i="3"/>
  <c r="BA151" i="3"/>
  <c r="AZ215" i="14" l="1"/>
  <c r="AT5" i="3"/>
  <c r="AT5" i="20" s="1"/>
  <c r="AS5" i="14"/>
  <c r="AS5" i="20"/>
  <c r="AI3" i="3"/>
  <c r="AI3" i="21" s="1"/>
  <c r="AU215" i="20"/>
  <c r="BC149" i="3"/>
  <c r="BA215" i="14" l="1"/>
  <c r="AT5" i="14"/>
  <c r="AU5" i="3"/>
  <c r="AI4" i="3"/>
  <c r="AI4" i="21" s="1"/>
  <c r="AU5" i="20"/>
  <c r="AU5" i="14"/>
  <c r="AT215" i="20"/>
  <c r="BC151" i="3"/>
  <c r="BD149" i="3"/>
  <c r="BB215" i="14" l="1"/>
  <c r="AV5" i="3"/>
  <c r="AJ3" i="3"/>
  <c r="AJ3" i="21" s="1"/>
  <c r="BE149" i="3"/>
  <c r="AS215" i="20"/>
  <c r="BD151" i="3"/>
  <c r="BC215" i="14" l="1"/>
  <c r="AV5" i="14"/>
  <c r="AV5" i="20"/>
  <c r="AW5" i="3"/>
  <c r="AJ4" i="3"/>
  <c r="AJ4" i="21" s="1"/>
  <c r="AR215" i="20"/>
  <c r="BE151" i="3"/>
  <c r="BF149" i="3"/>
  <c r="BD215" i="14" l="1"/>
  <c r="AW5" i="20"/>
  <c r="AW5" i="14"/>
  <c r="AX5" i="3"/>
  <c r="AK3" i="3"/>
  <c r="AK3" i="21" s="1"/>
  <c r="BG149" i="3"/>
  <c r="BF151" i="3"/>
  <c r="AQ215" i="20"/>
  <c r="BE215" i="14" l="1"/>
  <c r="AY5" i="3"/>
  <c r="AX5" i="14"/>
  <c r="AX5" i="20"/>
  <c r="AZ5" i="3"/>
  <c r="BB5" i="3" s="1"/>
  <c r="BB5" i="14" s="1"/>
  <c r="BA5" i="3"/>
  <c r="AK4" i="3"/>
  <c r="AK4" i="21" s="1"/>
  <c r="BH149" i="3"/>
  <c r="BG151" i="3"/>
  <c r="AP215" i="20"/>
  <c r="BF215" i="14" l="1"/>
  <c r="AZ5" i="14"/>
  <c r="AZ5" i="20"/>
  <c r="BC5" i="3"/>
  <c r="BC5" i="14" s="1"/>
  <c r="AY5" i="20"/>
  <c r="AY5" i="14"/>
  <c r="AL3" i="3"/>
  <c r="AL3" i="21" s="1"/>
  <c r="BA5" i="14"/>
  <c r="BA5" i="20"/>
  <c r="BB5" i="20"/>
  <c r="BH151" i="3"/>
  <c r="BI149" i="3"/>
  <c r="BI151" i="3"/>
  <c r="AO215" i="20"/>
  <c r="BG215" i="14" l="1"/>
  <c r="BC5" i="20"/>
  <c r="BD5" i="3"/>
  <c r="BE5" i="3" s="1"/>
  <c r="AL4" i="3"/>
  <c r="AL4" i="21" s="1"/>
  <c r="BD5" i="14"/>
  <c r="BD5" i="20"/>
  <c r="BJ149" i="3"/>
  <c r="AN215" i="20"/>
  <c r="BH215" i="14" l="1"/>
  <c r="AM3" i="3"/>
  <c r="AM3" i="21" s="1"/>
  <c r="BF5" i="3"/>
  <c r="BE5" i="14"/>
  <c r="BE5" i="20"/>
  <c r="AM215" i="20"/>
  <c r="BJ151" i="3"/>
  <c r="BK149" i="3"/>
  <c r="BI215" i="14" l="1"/>
  <c r="AM4" i="3"/>
  <c r="AM4" i="21" s="1"/>
  <c r="BG5" i="3"/>
  <c r="BF5" i="14"/>
  <c r="BF5" i="20"/>
  <c r="BK151" i="3"/>
  <c r="BL149" i="3"/>
  <c r="AL215" i="20"/>
  <c r="BJ215" i="14" l="1"/>
  <c r="AN3" i="3"/>
  <c r="AN3" i="21" s="1"/>
  <c r="BH5" i="3"/>
  <c r="BG5" i="14"/>
  <c r="BG5" i="20"/>
  <c r="AK215" i="20"/>
  <c r="BM149" i="3"/>
  <c r="BL151" i="3"/>
  <c r="BM151" i="3"/>
  <c r="BK215" i="14" l="1"/>
  <c r="AN4" i="3"/>
  <c r="AN4" i="21" s="1"/>
  <c r="BI5" i="3"/>
  <c r="BH5" i="20"/>
  <c r="BH5" i="14"/>
  <c r="BN149" i="3"/>
  <c r="AJ215" i="20"/>
  <c r="BL215" i="14" l="1"/>
  <c r="AO3" i="3"/>
  <c r="AO3" i="21" s="1"/>
  <c r="BJ5" i="3"/>
  <c r="BI5" i="20"/>
  <c r="BI5" i="14"/>
  <c r="AI215" i="20"/>
  <c r="BO149" i="3"/>
  <c r="BN151" i="3"/>
  <c r="BM215" i="14" l="1"/>
  <c r="AO4" i="3"/>
  <c r="AO4" i="21" s="1"/>
  <c r="BK5" i="3"/>
  <c r="BJ5" i="14"/>
  <c r="BJ5" i="20"/>
  <c r="BO151" i="3"/>
  <c r="AH215" i="20"/>
  <c r="BP149" i="3"/>
  <c r="BP151" i="3" s="1"/>
  <c r="BN215" i="14" l="1"/>
  <c r="AP3" i="3"/>
  <c r="AP3" i="21" s="1"/>
  <c r="BL5" i="3"/>
  <c r="BK5" i="14"/>
  <c r="BK5" i="20"/>
  <c r="AG215" i="20"/>
  <c r="BQ149" i="3"/>
  <c r="BQ151" i="3" s="1"/>
  <c r="BO215" i="14" l="1"/>
  <c r="AP4" i="3"/>
  <c r="AP4" i="21" s="1"/>
  <c r="BM5" i="3"/>
  <c r="BL5" i="14"/>
  <c r="BL5" i="20"/>
  <c r="BR149" i="3"/>
  <c r="AF215" i="20"/>
  <c r="BR151" i="3"/>
  <c r="BP215" i="14" l="1"/>
  <c r="AQ3" i="3"/>
  <c r="AQ3" i="21" s="1"/>
  <c r="BN5" i="3"/>
  <c r="BM5" i="14"/>
  <c r="BM5" i="20"/>
  <c r="BS149" i="3"/>
  <c r="AE215" i="20"/>
  <c r="BQ215" i="14" l="1"/>
  <c r="AQ4" i="3"/>
  <c r="AQ4" i="21" s="1"/>
  <c r="BO5" i="3"/>
  <c r="BN5" i="14"/>
  <c r="BN5" i="20"/>
  <c r="BS151" i="3"/>
  <c r="BT149" i="3"/>
  <c r="BT151" i="3"/>
  <c r="AD215" i="20"/>
  <c r="BR215" i="14" l="1"/>
  <c r="AR3" i="3"/>
  <c r="AR3" i="21" s="1"/>
  <c r="BP5" i="3"/>
  <c r="BO5" i="14"/>
  <c r="BO5" i="20"/>
  <c r="W205" i="14"/>
  <c r="BU149" i="3"/>
  <c r="AC215" i="20"/>
  <c r="BS215" i="14" l="1"/>
  <c r="AR4" i="3"/>
  <c r="AR4" i="21" s="1"/>
  <c r="BQ5" i="3"/>
  <c r="BP5" i="20"/>
  <c r="BP5" i="14"/>
  <c r="W149" i="3"/>
  <c r="AB215" i="20"/>
  <c r="BU151" i="3"/>
  <c r="BT215" i="14" l="1"/>
  <c r="AS3" i="3"/>
  <c r="AS3" i="21" s="1"/>
  <c r="BR5" i="3"/>
  <c r="BQ5" i="14"/>
  <c r="BQ5" i="20"/>
  <c r="AA215" i="20"/>
  <c r="BU215" i="14" l="1"/>
  <c r="AS4" i="3"/>
  <c r="AS4" i="21" s="1"/>
  <c r="BS5" i="3"/>
  <c r="BR5" i="14"/>
  <c r="BR5" i="20"/>
  <c r="W215" i="14"/>
  <c r="Z215" i="20"/>
  <c r="AT3" i="3" l="1"/>
  <c r="AT3" i="21" s="1"/>
  <c r="BT5" i="3"/>
  <c r="BS5" i="14"/>
  <c r="BS5" i="20"/>
  <c r="AT4" i="3" l="1"/>
  <c r="AT4" i="21" s="1"/>
  <c r="BU5" i="3"/>
  <c r="BT5" i="14"/>
  <c r="BT5" i="20"/>
  <c r="AU3" i="3" l="1"/>
  <c r="AU3" i="21" s="1"/>
  <c r="BV5" i="3"/>
  <c r="BU5" i="14"/>
  <c r="BU5" i="20"/>
  <c r="BV13" i="3" l="1"/>
  <c r="BV12" i="3"/>
  <c r="BV11" i="3"/>
  <c r="BV10" i="3"/>
  <c r="BV18" i="3"/>
  <c r="BV17" i="3"/>
  <c r="BV15" i="3"/>
  <c r="BV16" i="3"/>
  <c r="BV14" i="3"/>
  <c r="BV4" i="3"/>
  <c r="BV4" i="21" s="1"/>
  <c r="BV3" i="3"/>
  <c r="BV3" i="21" s="1"/>
  <c r="AU4" i="3"/>
  <c r="AU4" i="21" s="1"/>
  <c r="BW5" i="3"/>
  <c r="BV5" i="14"/>
  <c r="BV5" i="20"/>
  <c r="BV11" i="20" l="1"/>
  <c r="BV19" i="20"/>
  <c r="BV8" i="20"/>
  <c r="BV16" i="20"/>
  <c r="BV24" i="20"/>
  <c r="BV13" i="20"/>
  <c r="BV21" i="20"/>
  <c r="BV10" i="20"/>
  <c r="BV18" i="20"/>
  <c r="BV7" i="20"/>
  <c r="BV15" i="20"/>
  <c r="BV23" i="20"/>
  <c r="BV12" i="20"/>
  <c r="BV20" i="20"/>
  <c r="BV9" i="20"/>
  <c r="BV17" i="20"/>
  <c r="BV28" i="20"/>
  <c r="BV36" i="20"/>
  <c r="BV14" i="20"/>
  <c r="BV25" i="20"/>
  <c r="BV33" i="20"/>
  <c r="BV30" i="20"/>
  <c r="BV38" i="20"/>
  <c r="BV22" i="20"/>
  <c r="BV27" i="20"/>
  <c r="BV35" i="20"/>
  <c r="BV32" i="20"/>
  <c r="BV40" i="20"/>
  <c r="BV29" i="20"/>
  <c r="BV37" i="20"/>
  <c r="BV26" i="20"/>
  <c r="BV34" i="20"/>
  <c r="BV44" i="20"/>
  <c r="BV52" i="20"/>
  <c r="BV31" i="20"/>
  <c r="BV39" i="20"/>
  <c r="BV41" i="20"/>
  <c r="BV49" i="20"/>
  <c r="BV46" i="20"/>
  <c r="BV54" i="20"/>
  <c r="BV43" i="20"/>
  <c r="BV51" i="20"/>
  <c r="BV48" i="20"/>
  <c r="BV45" i="20"/>
  <c r="BV42" i="20"/>
  <c r="BV50" i="20"/>
  <c r="BV58" i="20"/>
  <c r="BV66" i="20"/>
  <c r="BV63" i="20"/>
  <c r="BV47" i="20"/>
  <c r="BV60" i="20"/>
  <c r="BV68" i="20"/>
  <c r="BV57" i="20"/>
  <c r="BV65" i="20"/>
  <c r="BV62" i="20"/>
  <c r="BV70" i="20"/>
  <c r="BV59" i="20"/>
  <c r="BV67" i="20"/>
  <c r="BV55" i="20"/>
  <c r="BV56" i="20"/>
  <c r="BV64" i="20"/>
  <c r="BV76" i="20"/>
  <c r="BV84" i="20"/>
  <c r="BV61" i="20"/>
  <c r="BV73" i="20"/>
  <c r="BV81" i="20"/>
  <c r="BV53" i="20"/>
  <c r="BV78" i="20"/>
  <c r="BV75" i="20"/>
  <c r="BV72" i="20"/>
  <c r="BV80" i="20"/>
  <c r="BV77" i="20"/>
  <c r="BV69" i="20"/>
  <c r="BV74" i="20"/>
  <c r="BV87" i="20"/>
  <c r="BV95" i="20"/>
  <c r="BV92" i="20"/>
  <c r="BV86" i="20"/>
  <c r="BV89" i="20"/>
  <c r="BV97" i="20"/>
  <c r="BV94" i="20"/>
  <c r="BV71" i="20"/>
  <c r="BV83" i="20"/>
  <c r="BV91" i="20"/>
  <c r="BV99" i="20"/>
  <c r="BV79" i="20"/>
  <c r="BV88" i="20"/>
  <c r="BV96" i="20"/>
  <c r="BV82" i="20"/>
  <c r="BV103" i="20"/>
  <c r="BV111" i="20"/>
  <c r="BV85" i="20"/>
  <c r="BV90" i="20"/>
  <c r="BV100" i="20"/>
  <c r="BV108" i="20"/>
  <c r="BV105" i="20"/>
  <c r="BV113" i="20"/>
  <c r="BV98" i="20"/>
  <c r="BV102" i="20"/>
  <c r="BV110" i="20"/>
  <c r="BV93" i="20"/>
  <c r="BV107" i="20"/>
  <c r="BV104" i="20"/>
  <c r="BV112" i="20"/>
  <c r="BV101" i="20"/>
  <c r="BV109" i="20"/>
  <c r="BV106" i="20"/>
  <c r="BV119" i="20"/>
  <c r="BV127" i="20"/>
  <c r="BV135" i="20"/>
  <c r="BV143" i="20"/>
  <c r="BV116" i="20"/>
  <c r="BV124" i="20"/>
  <c r="BV132" i="20"/>
  <c r="BV140" i="20"/>
  <c r="BV121" i="20"/>
  <c r="BV129" i="20"/>
  <c r="BV137" i="20"/>
  <c r="BV145" i="20"/>
  <c r="BV118" i="20"/>
  <c r="BV126" i="20"/>
  <c r="BV134" i="20"/>
  <c r="BV142" i="20"/>
  <c r="BV115" i="20"/>
  <c r="BV123" i="20"/>
  <c r="BV131" i="20"/>
  <c r="BV139" i="20"/>
  <c r="BV147" i="20"/>
  <c r="BV120" i="20"/>
  <c r="BV128" i="20"/>
  <c r="BV136" i="20"/>
  <c r="BV144" i="20"/>
  <c r="BV117" i="20"/>
  <c r="BV125" i="20"/>
  <c r="BV133" i="20"/>
  <c r="BV141" i="20"/>
  <c r="BV146" i="20"/>
  <c r="BV150" i="20"/>
  <c r="BV158" i="20"/>
  <c r="BV122" i="20"/>
  <c r="BV155" i="20"/>
  <c r="BV163" i="20"/>
  <c r="BV171" i="20"/>
  <c r="BV179" i="20"/>
  <c r="BV152" i="20"/>
  <c r="BV160" i="20"/>
  <c r="BV168" i="20"/>
  <c r="BV176" i="20"/>
  <c r="BV180" i="20"/>
  <c r="BV138" i="20"/>
  <c r="BV149" i="20"/>
  <c r="BV157" i="20"/>
  <c r="BV165" i="20"/>
  <c r="BV173" i="20"/>
  <c r="BV181" i="20"/>
  <c r="BV114" i="20"/>
  <c r="BV154" i="20"/>
  <c r="BV162" i="20"/>
  <c r="BV170" i="20"/>
  <c r="BV151" i="20"/>
  <c r="BV159" i="20"/>
  <c r="BV167" i="20"/>
  <c r="BV175" i="20"/>
  <c r="BV130" i="20"/>
  <c r="BV148" i="20"/>
  <c r="BV156" i="20"/>
  <c r="BV164" i="20"/>
  <c r="BV172" i="20"/>
  <c r="BV153" i="20"/>
  <c r="BV161" i="20"/>
  <c r="BV169" i="20"/>
  <c r="BV177" i="20"/>
  <c r="BV185" i="20"/>
  <c r="BV193" i="20"/>
  <c r="BV174" i="20"/>
  <c r="BV186" i="20"/>
  <c r="BV194" i="20"/>
  <c r="BV178" i="20"/>
  <c r="BV195" i="20"/>
  <c r="BV199" i="20"/>
  <c r="BV196" i="20"/>
  <c r="BV166" i="20"/>
  <c r="BV189" i="20"/>
  <c r="BV197" i="20"/>
  <c r="BV183" i="20"/>
  <c r="BV187" i="20"/>
  <c r="BV184" i="20"/>
  <c r="BV188" i="20"/>
  <c r="BV192" i="20"/>
  <c r="BV198" i="20"/>
  <c r="BV182" i="20"/>
  <c r="BV191" i="20"/>
  <c r="BV190" i="20"/>
  <c r="BW12" i="3"/>
  <c r="BW11" i="3"/>
  <c r="BW18" i="3"/>
  <c r="BW10" i="3"/>
  <c r="BW17" i="3"/>
  <c r="BW16" i="3"/>
  <c r="BW14" i="3"/>
  <c r="BW15" i="3"/>
  <c r="BW13" i="3"/>
  <c r="BW4" i="3"/>
  <c r="BW4" i="21" s="1"/>
  <c r="BW3" i="3"/>
  <c r="BW3" i="21" s="1"/>
  <c r="AV3" i="3"/>
  <c r="AV3" i="21" s="1"/>
  <c r="BV6" i="20"/>
  <c r="BV4" i="20"/>
  <c r="BX5" i="3"/>
  <c r="BW5" i="14"/>
  <c r="BW5" i="20"/>
  <c r="BX11" i="3" l="1"/>
  <c r="BX18" i="3"/>
  <c r="BX10" i="3"/>
  <c r="BX17" i="3"/>
  <c r="BX16" i="3"/>
  <c r="BX15" i="3"/>
  <c r="BX13" i="3"/>
  <c r="BX14" i="3"/>
  <c r="BX12" i="3"/>
  <c r="BW14" i="20"/>
  <c r="BW22" i="20"/>
  <c r="BW11" i="20"/>
  <c r="BW19" i="20"/>
  <c r="BW8" i="20"/>
  <c r="BW16" i="20"/>
  <c r="BW24" i="20"/>
  <c r="BW13" i="20"/>
  <c r="BW21" i="20"/>
  <c r="BW10" i="20"/>
  <c r="BW18" i="20"/>
  <c r="BW7" i="20"/>
  <c r="BW15" i="20"/>
  <c r="BW23" i="20"/>
  <c r="BW12" i="20"/>
  <c r="BW20" i="20"/>
  <c r="BW31" i="20"/>
  <c r="BW39" i="20"/>
  <c r="BW28" i="20"/>
  <c r="BW36" i="20"/>
  <c r="BW9" i="20"/>
  <c r="BW25" i="20"/>
  <c r="BW33" i="20"/>
  <c r="BW30" i="20"/>
  <c r="BW38" i="20"/>
  <c r="BW27" i="20"/>
  <c r="BW35" i="20"/>
  <c r="BW32" i="20"/>
  <c r="BW40" i="20"/>
  <c r="BW29" i="20"/>
  <c r="BW47" i="20"/>
  <c r="BW55" i="20"/>
  <c r="BW44" i="20"/>
  <c r="BW52" i="20"/>
  <c r="BW26" i="20"/>
  <c r="BW41" i="20"/>
  <c r="BW49" i="20"/>
  <c r="BW46" i="20"/>
  <c r="BW54" i="20"/>
  <c r="BW43" i="20"/>
  <c r="BW51" i="20"/>
  <c r="BW17" i="20"/>
  <c r="BW48" i="20"/>
  <c r="BW37" i="20"/>
  <c r="BW45" i="20"/>
  <c r="BW53" i="20"/>
  <c r="BW50" i="20"/>
  <c r="BW61" i="20"/>
  <c r="BW69" i="20"/>
  <c r="BW58" i="20"/>
  <c r="BW66" i="20"/>
  <c r="BW63" i="20"/>
  <c r="BW42" i="20"/>
  <c r="BW60" i="20"/>
  <c r="BW68" i="20"/>
  <c r="BW57" i="20"/>
  <c r="BW65" i="20"/>
  <c r="BW34" i="20"/>
  <c r="BW62" i="20"/>
  <c r="BW70" i="20"/>
  <c r="BW59" i="20"/>
  <c r="BW67" i="20"/>
  <c r="BW71" i="20"/>
  <c r="BW79" i="20"/>
  <c r="BW76" i="20"/>
  <c r="BW84" i="20"/>
  <c r="BW56" i="20"/>
  <c r="BW73" i="20"/>
  <c r="BW81" i="20"/>
  <c r="BW75" i="20"/>
  <c r="BW83" i="20"/>
  <c r="BW72" i="20"/>
  <c r="BW80" i="20"/>
  <c r="BW85" i="20"/>
  <c r="BW90" i="20"/>
  <c r="BW98" i="20"/>
  <c r="BW87" i="20"/>
  <c r="BW95" i="20"/>
  <c r="BW74" i="20"/>
  <c r="BW77" i="20"/>
  <c r="BW92" i="20"/>
  <c r="BW86" i="20"/>
  <c r="BW89" i="20"/>
  <c r="BW97" i="20"/>
  <c r="BW94" i="20"/>
  <c r="BW64" i="20"/>
  <c r="BW91" i="20"/>
  <c r="BW96" i="20"/>
  <c r="BW106" i="20"/>
  <c r="BW103" i="20"/>
  <c r="BW111" i="20"/>
  <c r="BW100" i="20"/>
  <c r="BW108" i="20"/>
  <c r="BW105" i="20"/>
  <c r="BW113" i="20"/>
  <c r="BW102" i="20"/>
  <c r="BW110" i="20"/>
  <c r="BW93" i="20"/>
  <c r="BW107" i="20"/>
  <c r="BW82" i="20"/>
  <c r="BW88" i="20"/>
  <c r="BW104" i="20"/>
  <c r="BW112" i="20"/>
  <c r="BW78" i="20"/>
  <c r="BW114" i="20"/>
  <c r="BW122" i="20"/>
  <c r="BW130" i="20"/>
  <c r="BW138" i="20"/>
  <c r="BW146" i="20"/>
  <c r="BW101" i="20"/>
  <c r="BW119" i="20"/>
  <c r="BW127" i="20"/>
  <c r="BW135" i="20"/>
  <c r="BW143" i="20"/>
  <c r="BW99" i="20"/>
  <c r="BW116" i="20"/>
  <c r="BW124" i="20"/>
  <c r="BW132" i="20"/>
  <c r="BW140" i="20"/>
  <c r="BW121" i="20"/>
  <c r="BW129" i="20"/>
  <c r="BW137" i="20"/>
  <c r="BW145" i="20"/>
  <c r="BW118" i="20"/>
  <c r="BW126" i="20"/>
  <c r="BW134" i="20"/>
  <c r="BW142" i="20"/>
  <c r="BW115" i="20"/>
  <c r="BW123" i="20"/>
  <c r="BW131" i="20"/>
  <c r="BW139" i="20"/>
  <c r="BW147" i="20"/>
  <c r="BW109" i="20"/>
  <c r="BW120" i="20"/>
  <c r="BW128" i="20"/>
  <c r="BW136" i="20"/>
  <c r="BW144" i="20"/>
  <c r="BW153" i="20"/>
  <c r="BW161" i="20"/>
  <c r="BW141" i="20"/>
  <c r="BW150" i="20"/>
  <c r="BW158" i="20"/>
  <c r="BW166" i="20"/>
  <c r="BW174" i="20"/>
  <c r="BW178" i="20"/>
  <c r="BW117" i="20"/>
  <c r="BW155" i="20"/>
  <c r="BW163" i="20"/>
  <c r="BW171" i="20"/>
  <c r="BW179" i="20"/>
  <c r="BW152" i="20"/>
  <c r="BW160" i="20"/>
  <c r="BW168" i="20"/>
  <c r="BW176" i="20"/>
  <c r="BW180" i="20"/>
  <c r="BW133" i="20"/>
  <c r="BW149" i="20"/>
  <c r="BW157" i="20"/>
  <c r="BW165" i="20"/>
  <c r="BW173" i="20"/>
  <c r="BW181" i="20"/>
  <c r="BW154" i="20"/>
  <c r="BW162" i="20"/>
  <c r="BW170" i="20"/>
  <c r="BW151" i="20"/>
  <c r="BW159" i="20"/>
  <c r="BW167" i="20"/>
  <c r="BW175" i="20"/>
  <c r="BW125" i="20"/>
  <c r="BW148" i="20"/>
  <c r="BW156" i="20"/>
  <c r="BW164" i="20"/>
  <c r="BW172" i="20"/>
  <c r="BW184" i="20"/>
  <c r="BW188" i="20"/>
  <c r="BW192" i="20"/>
  <c r="BW185" i="20"/>
  <c r="BW193" i="20"/>
  <c r="BW169" i="20"/>
  <c r="BW186" i="20"/>
  <c r="BW194" i="20"/>
  <c r="BW195" i="20"/>
  <c r="BW199" i="20"/>
  <c r="BW196" i="20"/>
  <c r="BW182" i="20"/>
  <c r="BW177" i="20"/>
  <c r="BW183" i="20"/>
  <c r="BW187" i="20"/>
  <c r="BW191" i="20"/>
  <c r="BW190" i="20"/>
  <c r="BW189" i="20"/>
  <c r="BW198" i="20"/>
  <c r="BW197" i="20"/>
  <c r="AV4" i="3"/>
  <c r="AV4" i="21" s="1"/>
  <c r="BX4" i="3"/>
  <c r="BX4" i="21" s="1"/>
  <c r="BX3" i="3"/>
  <c r="BX3" i="21" s="1"/>
  <c r="BY5" i="3"/>
  <c r="BX5" i="20"/>
  <c r="BX5" i="14"/>
  <c r="BW4" i="20"/>
  <c r="BW6" i="20"/>
  <c r="BX9" i="20" l="1"/>
  <c r="BX17" i="20"/>
  <c r="BX14" i="20"/>
  <c r="BX22" i="20"/>
  <c r="BX11" i="20"/>
  <c r="BX19" i="20"/>
  <c r="BX8" i="20"/>
  <c r="BX16" i="20"/>
  <c r="BX13" i="20"/>
  <c r="BX21" i="20"/>
  <c r="BX10" i="20"/>
  <c r="BX18" i="20"/>
  <c r="BX7" i="20"/>
  <c r="BX15" i="20"/>
  <c r="BX12" i="20"/>
  <c r="BX26" i="20"/>
  <c r="BX34" i="20"/>
  <c r="BX31" i="20"/>
  <c r="BX39" i="20"/>
  <c r="BX28" i="20"/>
  <c r="BX36" i="20"/>
  <c r="BX25" i="20"/>
  <c r="BX33" i="20"/>
  <c r="BX23" i="20"/>
  <c r="BX30" i="20"/>
  <c r="BX38" i="20"/>
  <c r="BX20" i="20"/>
  <c r="BX27" i="20"/>
  <c r="BX35" i="20"/>
  <c r="BX32" i="20"/>
  <c r="BX29" i="20"/>
  <c r="BX42" i="20"/>
  <c r="BX50" i="20"/>
  <c r="BX47" i="20"/>
  <c r="BX55" i="20"/>
  <c r="BX44" i="20"/>
  <c r="BX52" i="20"/>
  <c r="BX24" i="20"/>
  <c r="BX40" i="20"/>
  <c r="BX41" i="20"/>
  <c r="BX49" i="20"/>
  <c r="BX46" i="20"/>
  <c r="BX43" i="20"/>
  <c r="BX51" i="20"/>
  <c r="BX48" i="20"/>
  <c r="BX37" i="20"/>
  <c r="BX53" i="20"/>
  <c r="BX54" i="20"/>
  <c r="BX56" i="20"/>
  <c r="BX64" i="20"/>
  <c r="BX45" i="20"/>
  <c r="BX61" i="20"/>
  <c r="BX69" i="20"/>
  <c r="BX58" i="20"/>
  <c r="BX66" i="20"/>
  <c r="BX63" i="20"/>
  <c r="BX60" i="20"/>
  <c r="BX68" i="20"/>
  <c r="BX57" i="20"/>
  <c r="BX65" i="20"/>
  <c r="BX62" i="20"/>
  <c r="BX70" i="20"/>
  <c r="BX59" i="20"/>
  <c r="BX74" i="20"/>
  <c r="BX82" i="20"/>
  <c r="BX71" i="20"/>
  <c r="BX79" i="20"/>
  <c r="BX76" i="20"/>
  <c r="BX84" i="20"/>
  <c r="BX73" i="20"/>
  <c r="BX78" i="20"/>
  <c r="BX86" i="20"/>
  <c r="BX67" i="20"/>
  <c r="BX75" i="20"/>
  <c r="BX83" i="20"/>
  <c r="BX72" i="20"/>
  <c r="BX93" i="20"/>
  <c r="BX81" i="20"/>
  <c r="BX85" i="20"/>
  <c r="BX90" i="20"/>
  <c r="BX98" i="20"/>
  <c r="BX87" i="20"/>
  <c r="BX95" i="20"/>
  <c r="BX77" i="20"/>
  <c r="BX80" i="20"/>
  <c r="BX92" i="20"/>
  <c r="BX89" i="20"/>
  <c r="BX97" i="20"/>
  <c r="BX94" i="20"/>
  <c r="BX99" i="20"/>
  <c r="BX101" i="20"/>
  <c r="BX109" i="20"/>
  <c r="BX96" i="20"/>
  <c r="BX106" i="20"/>
  <c r="BX91" i="20"/>
  <c r="BX103" i="20"/>
  <c r="BX111" i="20"/>
  <c r="BX100" i="20"/>
  <c r="BX108" i="20"/>
  <c r="BX105" i="20"/>
  <c r="BX113" i="20"/>
  <c r="BX102" i="20"/>
  <c r="BX110" i="20"/>
  <c r="BX107" i="20"/>
  <c r="BX117" i="20"/>
  <c r="BX125" i="20"/>
  <c r="BX133" i="20"/>
  <c r="BX141" i="20"/>
  <c r="BX114" i="20"/>
  <c r="BX122" i="20"/>
  <c r="BX130" i="20"/>
  <c r="BX138" i="20"/>
  <c r="BX146" i="20"/>
  <c r="BX119" i="20"/>
  <c r="BX127" i="20"/>
  <c r="BX135" i="20"/>
  <c r="BX143" i="20"/>
  <c r="BX116" i="20"/>
  <c r="BX124" i="20"/>
  <c r="BX132" i="20"/>
  <c r="BX140" i="20"/>
  <c r="BX112" i="20"/>
  <c r="BX121" i="20"/>
  <c r="BX129" i="20"/>
  <c r="BX137" i="20"/>
  <c r="BX145" i="20"/>
  <c r="BX88" i="20"/>
  <c r="BX118" i="20"/>
  <c r="BX126" i="20"/>
  <c r="BX134" i="20"/>
  <c r="BX142" i="20"/>
  <c r="BX115" i="20"/>
  <c r="BX123" i="20"/>
  <c r="BX131" i="20"/>
  <c r="BX139" i="20"/>
  <c r="BX147" i="20"/>
  <c r="BX120" i="20"/>
  <c r="BX148" i="20"/>
  <c r="BX156" i="20"/>
  <c r="BX153" i="20"/>
  <c r="BX161" i="20"/>
  <c r="BX169" i="20"/>
  <c r="BX177" i="20"/>
  <c r="BX136" i="20"/>
  <c r="BX150" i="20"/>
  <c r="BX158" i="20"/>
  <c r="BX166" i="20"/>
  <c r="BX174" i="20"/>
  <c r="BX178" i="20"/>
  <c r="BX155" i="20"/>
  <c r="BX163" i="20"/>
  <c r="BX171" i="20"/>
  <c r="BX179" i="20"/>
  <c r="BX104" i="20"/>
  <c r="BX152" i="20"/>
  <c r="BX160" i="20"/>
  <c r="BX168" i="20"/>
  <c r="BX176" i="20"/>
  <c r="BX180" i="20"/>
  <c r="BX128" i="20"/>
  <c r="BX149" i="20"/>
  <c r="BX157" i="20"/>
  <c r="BX165" i="20"/>
  <c r="BX173" i="20"/>
  <c r="BX181" i="20"/>
  <c r="BX154" i="20"/>
  <c r="BX162" i="20"/>
  <c r="BX170" i="20"/>
  <c r="BX144" i="20"/>
  <c r="BX151" i="20"/>
  <c r="BX159" i="20"/>
  <c r="BX167" i="20"/>
  <c r="BX175" i="20"/>
  <c r="BX172" i="20"/>
  <c r="BX183" i="20"/>
  <c r="BX187" i="20"/>
  <c r="BX191" i="20"/>
  <c r="BX184" i="20"/>
  <c r="BX188" i="20"/>
  <c r="BX192" i="20"/>
  <c r="BX185" i="20"/>
  <c r="BX193" i="20"/>
  <c r="BX164" i="20"/>
  <c r="BX186" i="20"/>
  <c r="BX194" i="20"/>
  <c r="BX195" i="20"/>
  <c r="BX199" i="20"/>
  <c r="BX182" i="20"/>
  <c r="BX190" i="20"/>
  <c r="BX198" i="20"/>
  <c r="BX189" i="20"/>
  <c r="BX197" i="20"/>
  <c r="BX196" i="20"/>
  <c r="BY18" i="3"/>
  <c r="BY10" i="3"/>
  <c r="BY17" i="3"/>
  <c r="BY16" i="3"/>
  <c r="BY15" i="3"/>
  <c r="BY13" i="3"/>
  <c r="BY14" i="3"/>
  <c r="BY12" i="3"/>
  <c r="BY11" i="3"/>
  <c r="BY4" i="3"/>
  <c r="BY4" i="21" s="1"/>
  <c r="BY3" i="3"/>
  <c r="BY3" i="21" s="1"/>
  <c r="AW3" i="3"/>
  <c r="AW3" i="21" s="1"/>
  <c r="BX4" i="20"/>
  <c r="BX6" i="20"/>
  <c r="BZ5" i="3"/>
  <c r="BY5" i="20"/>
  <c r="BY5" i="14"/>
  <c r="BY12" i="20" l="1"/>
  <c r="BY20" i="20"/>
  <c r="BY9" i="20"/>
  <c r="BY17" i="20"/>
  <c r="BY14" i="20"/>
  <c r="BY22" i="20"/>
  <c r="BY11" i="20"/>
  <c r="BY19" i="20"/>
  <c r="BY8" i="20"/>
  <c r="BY16" i="20"/>
  <c r="BY24" i="20"/>
  <c r="BY13" i="20"/>
  <c r="BY21" i="20"/>
  <c r="BY10" i="20"/>
  <c r="BY18" i="20"/>
  <c r="BY29" i="20"/>
  <c r="BY37" i="20"/>
  <c r="BY7" i="20"/>
  <c r="BY26" i="20"/>
  <c r="BY34" i="20"/>
  <c r="BY31" i="20"/>
  <c r="BY39" i="20"/>
  <c r="BY28" i="20"/>
  <c r="BY36" i="20"/>
  <c r="BY25" i="20"/>
  <c r="BY33" i="20"/>
  <c r="BY23" i="20"/>
  <c r="BY30" i="20"/>
  <c r="BY38" i="20"/>
  <c r="BY15" i="20"/>
  <c r="BY27" i="20"/>
  <c r="BY35" i="20"/>
  <c r="BY45" i="20"/>
  <c r="BY53" i="20"/>
  <c r="BY42" i="20"/>
  <c r="BY50" i="20"/>
  <c r="BY47" i="20"/>
  <c r="BY55" i="20"/>
  <c r="BY44" i="20"/>
  <c r="BY52" i="20"/>
  <c r="BY40" i="20"/>
  <c r="BY41" i="20"/>
  <c r="BY49" i="20"/>
  <c r="BY46" i="20"/>
  <c r="BY32" i="20"/>
  <c r="BY43" i="20"/>
  <c r="BY51" i="20"/>
  <c r="BY48" i="20"/>
  <c r="BY59" i="20"/>
  <c r="BY67" i="20"/>
  <c r="BY54" i="20"/>
  <c r="BY56" i="20"/>
  <c r="BY64" i="20"/>
  <c r="BY61" i="20"/>
  <c r="BY69" i="20"/>
  <c r="BY58" i="20"/>
  <c r="BY66" i="20"/>
  <c r="BY63" i="20"/>
  <c r="BY60" i="20"/>
  <c r="BY68" i="20"/>
  <c r="BY57" i="20"/>
  <c r="BY65" i="20"/>
  <c r="BY77" i="20"/>
  <c r="BY85" i="20"/>
  <c r="BY74" i="20"/>
  <c r="BY82" i="20"/>
  <c r="BY71" i="20"/>
  <c r="BY79" i="20"/>
  <c r="BY76" i="20"/>
  <c r="BY73" i="20"/>
  <c r="BY81" i="20"/>
  <c r="BY78" i="20"/>
  <c r="BY62" i="20"/>
  <c r="BY70" i="20"/>
  <c r="BY75" i="20"/>
  <c r="BY88" i="20"/>
  <c r="BY96" i="20"/>
  <c r="BY72" i="20"/>
  <c r="BY93" i="20"/>
  <c r="BY90" i="20"/>
  <c r="BY98" i="20"/>
  <c r="BY87" i="20"/>
  <c r="BY95" i="20"/>
  <c r="BY80" i="20"/>
  <c r="BY86" i="20"/>
  <c r="BY92" i="20"/>
  <c r="BY83" i="20"/>
  <c r="BY89" i="20"/>
  <c r="BY97" i="20"/>
  <c r="BY104" i="20"/>
  <c r="BY112" i="20"/>
  <c r="BY99" i="20"/>
  <c r="BY101" i="20"/>
  <c r="BY109" i="20"/>
  <c r="BY106" i="20"/>
  <c r="BY91" i="20"/>
  <c r="BY103" i="20"/>
  <c r="BY111" i="20"/>
  <c r="BY84" i="20"/>
  <c r="BY100" i="20"/>
  <c r="BY108" i="20"/>
  <c r="BY105" i="20"/>
  <c r="BY113" i="20"/>
  <c r="BY94" i="20"/>
  <c r="BY102" i="20"/>
  <c r="BY110" i="20"/>
  <c r="BY120" i="20"/>
  <c r="BY128" i="20"/>
  <c r="BY136" i="20"/>
  <c r="BY144" i="20"/>
  <c r="BY117" i="20"/>
  <c r="BY125" i="20"/>
  <c r="BY133" i="20"/>
  <c r="BY141" i="20"/>
  <c r="BY114" i="20"/>
  <c r="BY122" i="20"/>
  <c r="BY130" i="20"/>
  <c r="BY138" i="20"/>
  <c r="BY146" i="20"/>
  <c r="BY119" i="20"/>
  <c r="BY127" i="20"/>
  <c r="BY135" i="20"/>
  <c r="BY143" i="20"/>
  <c r="BY116" i="20"/>
  <c r="BY124" i="20"/>
  <c r="BY132" i="20"/>
  <c r="BY140" i="20"/>
  <c r="BY107" i="20"/>
  <c r="BY121" i="20"/>
  <c r="BY129" i="20"/>
  <c r="BY137" i="20"/>
  <c r="BY145" i="20"/>
  <c r="BY118" i="20"/>
  <c r="BY126" i="20"/>
  <c r="BY134" i="20"/>
  <c r="BY142" i="20"/>
  <c r="BY139" i="20"/>
  <c r="BY151" i="20"/>
  <c r="BY159" i="20"/>
  <c r="BY115" i="20"/>
  <c r="BY148" i="20"/>
  <c r="BY156" i="20"/>
  <c r="BY164" i="20"/>
  <c r="BY172" i="20"/>
  <c r="BY153" i="20"/>
  <c r="BY161" i="20"/>
  <c r="BY169" i="20"/>
  <c r="BY177" i="20"/>
  <c r="BY131" i="20"/>
  <c r="BY150" i="20"/>
  <c r="BY158" i="20"/>
  <c r="BY166" i="20"/>
  <c r="BY174" i="20"/>
  <c r="BY178" i="20"/>
  <c r="BY155" i="20"/>
  <c r="BY163" i="20"/>
  <c r="BY171" i="20"/>
  <c r="BY179" i="20"/>
  <c r="BY147" i="20"/>
  <c r="BY152" i="20"/>
  <c r="BY160" i="20"/>
  <c r="BY168" i="20"/>
  <c r="BY176" i="20"/>
  <c r="BY180" i="20"/>
  <c r="BY123" i="20"/>
  <c r="BY149" i="20"/>
  <c r="BY157" i="20"/>
  <c r="BY165" i="20"/>
  <c r="BY173" i="20"/>
  <c r="BY154" i="20"/>
  <c r="BY162" i="20"/>
  <c r="BY170" i="20"/>
  <c r="BY182" i="20"/>
  <c r="BY190" i="20"/>
  <c r="BY198" i="20"/>
  <c r="BY167" i="20"/>
  <c r="BY183" i="20"/>
  <c r="BY187" i="20"/>
  <c r="BY191" i="20"/>
  <c r="BY184" i="20"/>
  <c r="BY188" i="20"/>
  <c r="BY192" i="20"/>
  <c r="BY185" i="20"/>
  <c r="BY193" i="20"/>
  <c r="BY181" i="20"/>
  <c r="BY186" i="20"/>
  <c r="BY194" i="20"/>
  <c r="BY175" i="20"/>
  <c r="BY189" i="20"/>
  <c r="BY197" i="20"/>
  <c r="BY199" i="20"/>
  <c r="BY196" i="20"/>
  <c r="BY195" i="20"/>
  <c r="BZ17" i="3"/>
  <c r="BZ16" i="3"/>
  <c r="BZ15" i="3"/>
  <c r="BZ14" i="3"/>
  <c r="BZ13" i="3"/>
  <c r="BZ11" i="3"/>
  <c r="BZ12" i="3"/>
  <c r="BZ18" i="3"/>
  <c r="BZ10" i="3"/>
  <c r="AW4" i="3"/>
  <c r="AW4" i="21" s="1"/>
  <c r="BZ4" i="3"/>
  <c r="BZ4" i="21" s="1"/>
  <c r="BZ3" i="3"/>
  <c r="BZ3" i="21" s="1"/>
  <c r="BY4" i="20"/>
  <c r="BY6" i="20"/>
  <c r="CA5" i="3"/>
  <c r="BZ5" i="14"/>
  <c r="BZ5" i="20"/>
  <c r="CA16" i="3" l="1"/>
  <c r="CA15" i="3"/>
  <c r="CA11" i="3"/>
  <c r="CA14" i="3"/>
  <c r="CA13" i="3"/>
  <c r="CA12" i="3"/>
  <c r="CA18" i="3"/>
  <c r="CA10" i="3"/>
  <c r="CA17" i="3"/>
  <c r="BZ7" i="20"/>
  <c r="BZ15" i="20"/>
  <c r="BZ23" i="20"/>
  <c r="BZ12" i="20"/>
  <c r="BZ20" i="20"/>
  <c r="BZ9" i="20"/>
  <c r="BZ17" i="20"/>
  <c r="BZ14" i="20"/>
  <c r="BZ22" i="20"/>
  <c r="BZ11" i="20"/>
  <c r="BZ19" i="20"/>
  <c r="BZ8" i="20"/>
  <c r="BZ16" i="20"/>
  <c r="BZ13" i="20"/>
  <c r="BZ24" i="20"/>
  <c r="BZ32" i="20"/>
  <c r="BZ40" i="20"/>
  <c r="BZ29" i="20"/>
  <c r="BZ37" i="20"/>
  <c r="BZ21" i="20"/>
  <c r="BZ26" i="20"/>
  <c r="BZ34" i="20"/>
  <c r="BZ31" i="20"/>
  <c r="BZ39" i="20"/>
  <c r="BZ18" i="20"/>
  <c r="BZ28" i="20"/>
  <c r="BZ36" i="20"/>
  <c r="BZ25" i="20"/>
  <c r="BZ33" i="20"/>
  <c r="BZ30" i="20"/>
  <c r="BZ38" i="20"/>
  <c r="BZ48" i="20"/>
  <c r="BZ10" i="20"/>
  <c r="BZ45" i="20"/>
  <c r="BZ53" i="20"/>
  <c r="BZ42" i="20"/>
  <c r="BZ50" i="20"/>
  <c r="BZ47" i="20"/>
  <c r="BZ35" i="20"/>
  <c r="BZ44" i="20"/>
  <c r="BZ41" i="20"/>
  <c r="BZ49" i="20"/>
  <c r="BZ46" i="20"/>
  <c r="BZ43" i="20"/>
  <c r="BZ62" i="20"/>
  <c r="BZ27" i="20"/>
  <c r="BZ59" i="20"/>
  <c r="BZ67" i="20"/>
  <c r="BZ52" i="20"/>
  <c r="BZ54" i="20"/>
  <c r="BZ56" i="20"/>
  <c r="BZ64" i="20"/>
  <c r="BZ61" i="20"/>
  <c r="BZ69" i="20"/>
  <c r="BZ58" i="20"/>
  <c r="BZ66" i="20"/>
  <c r="BZ51" i="20"/>
  <c r="BZ63" i="20"/>
  <c r="BZ60" i="20"/>
  <c r="BZ68" i="20"/>
  <c r="BZ72" i="20"/>
  <c r="BZ80" i="20"/>
  <c r="BZ77" i="20"/>
  <c r="BZ85" i="20"/>
  <c r="BZ74" i="20"/>
  <c r="BZ82" i="20"/>
  <c r="BZ71" i="20"/>
  <c r="BZ65" i="20"/>
  <c r="BZ76" i="20"/>
  <c r="BZ84" i="20"/>
  <c r="BZ73" i="20"/>
  <c r="BZ81" i="20"/>
  <c r="BZ55" i="20"/>
  <c r="BZ78" i="20"/>
  <c r="BZ91" i="20"/>
  <c r="BZ99" i="20"/>
  <c r="BZ57" i="20"/>
  <c r="BZ70" i="20"/>
  <c r="BZ75" i="20"/>
  <c r="BZ88" i="20"/>
  <c r="BZ96" i="20"/>
  <c r="BZ93" i="20"/>
  <c r="BZ90" i="20"/>
  <c r="BZ98" i="20"/>
  <c r="BZ87" i="20"/>
  <c r="BZ95" i="20"/>
  <c r="BZ86" i="20"/>
  <c r="BZ92" i="20"/>
  <c r="BZ79" i="20"/>
  <c r="BZ83" i="20"/>
  <c r="BZ89" i="20"/>
  <c r="BZ107" i="20"/>
  <c r="BZ104" i="20"/>
  <c r="BZ112" i="20"/>
  <c r="BZ97" i="20"/>
  <c r="BZ101" i="20"/>
  <c r="BZ109" i="20"/>
  <c r="BZ106" i="20"/>
  <c r="BZ103" i="20"/>
  <c r="BZ111" i="20"/>
  <c r="BZ100" i="20"/>
  <c r="BZ108" i="20"/>
  <c r="BZ105" i="20"/>
  <c r="BZ113" i="20"/>
  <c r="BZ115" i="20"/>
  <c r="BZ123" i="20"/>
  <c r="BZ131" i="20"/>
  <c r="BZ139" i="20"/>
  <c r="BZ147" i="20"/>
  <c r="BZ120" i="20"/>
  <c r="BZ128" i="20"/>
  <c r="BZ136" i="20"/>
  <c r="BZ144" i="20"/>
  <c r="BZ117" i="20"/>
  <c r="BZ125" i="20"/>
  <c r="BZ133" i="20"/>
  <c r="BZ141" i="20"/>
  <c r="BZ110" i="20"/>
  <c r="BZ114" i="20"/>
  <c r="BZ122" i="20"/>
  <c r="BZ130" i="20"/>
  <c r="BZ138" i="20"/>
  <c r="BZ146" i="20"/>
  <c r="BZ94" i="20"/>
  <c r="BZ119" i="20"/>
  <c r="BZ127" i="20"/>
  <c r="BZ135" i="20"/>
  <c r="BZ143" i="20"/>
  <c r="BZ116" i="20"/>
  <c r="BZ124" i="20"/>
  <c r="BZ132" i="20"/>
  <c r="BZ140" i="20"/>
  <c r="BZ102" i="20"/>
  <c r="BZ121" i="20"/>
  <c r="BZ129" i="20"/>
  <c r="BZ137" i="20"/>
  <c r="BZ145" i="20"/>
  <c r="BZ154" i="20"/>
  <c r="BZ134" i="20"/>
  <c r="BZ151" i="20"/>
  <c r="BZ159" i="20"/>
  <c r="BZ167" i="20"/>
  <c r="BZ175" i="20"/>
  <c r="BZ148" i="20"/>
  <c r="BZ156" i="20"/>
  <c r="BZ164" i="20"/>
  <c r="BZ172" i="20"/>
  <c r="BZ153" i="20"/>
  <c r="BZ161" i="20"/>
  <c r="BZ169" i="20"/>
  <c r="BZ177" i="20"/>
  <c r="BZ126" i="20"/>
  <c r="BZ150" i="20"/>
  <c r="BZ158" i="20"/>
  <c r="BZ166" i="20"/>
  <c r="BZ174" i="20"/>
  <c r="BZ178" i="20"/>
  <c r="BZ155" i="20"/>
  <c r="BZ163" i="20"/>
  <c r="BZ171" i="20"/>
  <c r="BZ179" i="20"/>
  <c r="BZ142" i="20"/>
  <c r="BZ152" i="20"/>
  <c r="BZ160" i="20"/>
  <c r="BZ168" i="20"/>
  <c r="BZ176" i="20"/>
  <c r="BZ180" i="20"/>
  <c r="BZ118" i="20"/>
  <c r="BZ149" i="20"/>
  <c r="BZ157" i="20"/>
  <c r="BZ165" i="20"/>
  <c r="BZ173" i="20"/>
  <c r="BZ181" i="20"/>
  <c r="BZ189" i="20"/>
  <c r="BZ197" i="20"/>
  <c r="BZ182" i="20"/>
  <c r="BZ190" i="20"/>
  <c r="BZ198" i="20"/>
  <c r="BZ162" i="20"/>
  <c r="BZ183" i="20"/>
  <c r="BZ187" i="20"/>
  <c r="BZ191" i="20"/>
  <c r="BZ184" i="20"/>
  <c r="BZ188" i="20"/>
  <c r="BZ192" i="20"/>
  <c r="BZ185" i="20"/>
  <c r="BZ193" i="20"/>
  <c r="BZ170" i="20"/>
  <c r="BZ196" i="20"/>
  <c r="BZ195" i="20"/>
  <c r="BZ186" i="20"/>
  <c r="BZ194" i="20"/>
  <c r="BZ199" i="20"/>
  <c r="CA4" i="3"/>
  <c r="CA4" i="21" s="1"/>
  <c r="CA3" i="3"/>
  <c r="CA3" i="21" s="1"/>
  <c r="AX3" i="3"/>
  <c r="AX3" i="21" s="1"/>
  <c r="BZ4" i="20"/>
  <c r="BZ6" i="20"/>
  <c r="CB5" i="3"/>
  <c r="CA5" i="14"/>
  <c r="CA5" i="20"/>
  <c r="CA10" i="20" l="1"/>
  <c r="CA18" i="20"/>
  <c r="CA7" i="20"/>
  <c r="CA15" i="20"/>
  <c r="CA23" i="20"/>
  <c r="CA12" i="20"/>
  <c r="CA20" i="20"/>
  <c r="CA9" i="20"/>
  <c r="CA17" i="20"/>
  <c r="CA14" i="20"/>
  <c r="CA22" i="20"/>
  <c r="CA11" i="20"/>
  <c r="CA19" i="20"/>
  <c r="CA8" i="20"/>
  <c r="CA16" i="20"/>
  <c r="CA27" i="20"/>
  <c r="CA35" i="20"/>
  <c r="CA24" i="20"/>
  <c r="CA32" i="20"/>
  <c r="CA40" i="20"/>
  <c r="CA29" i="20"/>
  <c r="CA37" i="20"/>
  <c r="CA21" i="20"/>
  <c r="CA26" i="20"/>
  <c r="CA34" i="20"/>
  <c r="CA31" i="20"/>
  <c r="CA39" i="20"/>
  <c r="CA13" i="20"/>
  <c r="CA28" i="20"/>
  <c r="CA36" i="20"/>
  <c r="CA25" i="20"/>
  <c r="CA33" i="20"/>
  <c r="CA43" i="20"/>
  <c r="CA51" i="20"/>
  <c r="CA38" i="20"/>
  <c r="CA48" i="20"/>
  <c r="CA45" i="20"/>
  <c r="CA53" i="20"/>
  <c r="CA42" i="20"/>
  <c r="CA50" i="20"/>
  <c r="CA47" i="20"/>
  <c r="CA30" i="20"/>
  <c r="CA44" i="20"/>
  <c r="CA41" i="20"/>
  <c r="CA49" i="20"/>
  <c r="CA55" i="20"/>
  <c r="CA57" i="20"/>
  <c r="CA65" i="20"/>
  <c r="CA62" i="20"/>
  <c r="CA70" i="20"/>
  <c r="CA59" i="20"/>
  <c r="CA67" i="20"/>
  <c r="CA52" i="20"/>
  <c r="CA54" i="20"/>
  <c r="CA56" i="20"/>
  <c r="CA64" i="20"/>
  <c r="CA61" i="20"/>
  <c r="CA69" i="20"/>
  <c r="CA58" i="20"/>
  <c r="CA66" i="20"/>
  <c r="CA46" i="20"/>
  <c r="CA63" i="20"/>
  <c r="CA75" i="20"/>
  <c r="CA83" i="20"/>
  <c r="CA72" i="20"/>
  <c r="CA80" i="20"/>
  <c r="CA68" i="20"/>
  <c r="CA77" i="20"/>
  <c r="CA85" i="20"/>
  <c r="CA74" i="20"/>
  <c r="CA71" i="20"/>
  <c r="CA79" i="20"/>
  <c r="CA60" i="20"/>
  <c r="CA76" i="20"/>
  <c r="CA73" i="20"/>
  <c r="CA82" i="20"/>
  <c r="CA94" i="20"/>
  <c r="CA78" i="20"/>
  <c r="CA91" i="20"/>
  <c r="CA99" i="20"/>
  <c r="CA81" i="20"/>
  <c r="CA88" i="20"/>
  <c r="CA96" i="20"/>
  <c r="CA93" i="20"/>
  <c r="CA90" i="20"/>
  <c r="CA98" i="20"/>
  <c r="CA87" i="20"/>
  <c r="CA95" i="20"/>
  <c r="CA102" i="20"/>
  <c r="CA110" i="20"/>
  <c r="CA89" i="20"/>
  <c r="CA107" i="20"/>
  <c r="CA104" i="20"/>
  <c r="CA112" i="20"/>
  <c r="CA97" i="20"/>
  <c r="CA101" i="20"/>
  <c r="CA109" i="20"/>
  <c r="CA92" i="20"/>
  <c r="CA106" i="20"/>
  <c r="CA84" i="20"/>
  <c r="CA103" i="20"/>
  <c r="CA111" i="20"/>
  <c r="CA86" i="20"/>
  <c r="CA100" i="20"/>
  <c r="CA108" i="20"/>
  <c r="CA118" i="20"/>
  <c r="CA126" i="20"/>
  <c r="CA134" i="20"/>
  <c r="CA142" i="20"/>
  <c r="CA113" i="20"/>
  <c r="CA115" i="20"/>
  <c r="CA123" i="20"/>
  <c r="CA131" i="20"/>
  <c r="CA139" i="20"/>
  <c r="CA147" i="20"/>
  <c r="CA120" i="20"/>
  <c r="CA128" i="20"/>
  <c r="CA136" i="20"/>
  <c r="CA144" i="20"/>
  <c r="CA117" i="20"/>
  <c r="CA125" i="20"/>
  <c r="CA133" i="20"/>
  <c r="CA141" i="20"/>
  <c r="CA105" i="20"/>
  <c r="CA114" i="20"/>
  <c r="CA122" i="20"/>
  <c r="CA130" i="20"/>
  <c r="CA138" i="20"/>
  <c r="CA146" i="20"/>
  <c r="CA119" i="20"/>
  <c r="CA127" i="20"/>
  <c r="CA135" i="20"/>
  <c r="CA143" i="20"/>
  <c r="CA116" i="20"/>
  <c r="CA124" i="20"/>
  <c r="CA132" i="20"/>
  <c r="CA140" i="20"/>
  <c r="CA149" i="20"/>
  <c r="CA157" i="20"/>
  <c r="CA154" i="20"/>
  <c r="CA162" i="20"/>
  <c r="CA170" i="20"/>
  <c r="CA129" i="20"/>
  <c r="CA151" i="20"/>
  <c r="CA159" i="20"/>
  <c r="CA167" i="20"/>
  <c r="CA175" i="20"/>
  <c r="CA148" i="20"/>
  <c r="CA156" i="20"/>
  <c r="CA164" i="20"/>
  <c r="CA172" i="20"/>
  <c r="CA145" i="20"/>
  <c r="CA153" i="20"/>
  <c r="CA161" i="20"/>
  <c r="CA169" i="20"/>
  <c r="CA177" i="20"/>
  <c r="CA121" i="20"/>
  <c r="CA150" i="20"/>
  <c r="CA158" i="20"/>
  <c r="CA166" i="20"/>
  <c r="CA174" i="20"/>
  <c r="CA178" i="20"/>
  <c r="CA155" i="20"/>
  <c r="CA163" i="20"/>
  <c r="CA171" i="20"/>
  <c r="CA179" i="20"/>
  <c r="CA137" i="20"/>
  <c r="CA152" i="20"/>
  <c r="CA160" i="20"/>
  <c r="CA168" i="20"/>
  <c r="CA176" i="20"/>
  <c r="CA180" i="20"/>
  <c r="CA165" i="20"/>
  <c r="CA196" i="20"/>
  <c r="CA189" i="20"/>
  <c r="CA197" i="20"/>
  <c r="CA182" i="20"/>
  <c r="CA190" i="20"/>
  <c r="CA198" i="20"/>
  <c r="CA183" i="20"/>
  <c r="CA187" i="20"/>
  <c r="CA191" i="20"/>
  <c r="CA184" i="20"/>
  <c r="CA188" i="20"/>
  <c r="CA192" i="20"/>
  <c r="CA186" i="20"/>
  <c r="CA195" i="20"/>
  <c r="CA199" i="20"/>
  <c r="CA181" i="20"/>
  <c r="CA194" i="20"/>
  <c r="CA193" i="20"/>
  <c r="CA173" i="20"/>
  <c r="CA185" i="20"/>
  <c r="CB15" i="3"/>
  <c r="CB14" i="3"/>
  <c r="CB13" i="3"/>
  <c r="CB12" i="3"/>
  <c r="CB11" i="3"/>
  <c r="CB10" i="3"/>
  <c r="CB17" i="3"/>
  <c r="CB18" i="3"/>
  <c r="CB16" i="3"/>
  <c r="AX4" i="3"/>
  <c r="AX4" i="21" s="1"/>
  <c r="CB3" i="3"/>
  <c r="CB3" i="21" s="1"/>
  <c r="CB4" i="3"/>
  <c r="CB4" i="21" s="1"/>
  <c r="CA6" i="20"/>
  <c r="CA4" i="20"/>
  <c r="CC5" i="3"/>
  <c r="CB5" i="14"/>
  <c r="CB5" i="20"/>
  <c r="CB13" i="20" l="1"/>
  <c r="CB21" i="20"/>
  <c r="CB10" i="20"/>
  <c r="CB18" i="20"/>
  <c r="CB7" i="20"/>
  <c r="CB15" i="20"/>
  <c r="CB23" i="20"/>
  <c r="CB12" i="20"/>
  <c r="CB20" i="20"/>
  <c r="CB9" i="20"/>
  <c r="CB17" i="20"/>
  <c r="CB14" i="20"/>
  <c r="CB22" i="20"/>
  <c r="CB11" i="20"/>
  <c r="CB19" i="20"/>
  <c r="CB30" i="20"/>
  <c r="CB38" i="20"/>
  <c r="CB27" i="20"/>
  <c r="CB35" i="20"/>
  <c r="CB24" i="20"/>
  <c r="CB32" i="20"/>
  <c r="CB40" i="20"/>
  <c r="CB16" i="20"/>
  <c r="CB29" i="20"/>
  <c r="CB37" i="20"/>
  <c r="CB26" i="20"/>
  <c r="CB34" i="20"/>
  <c r="CB31" i="20"/>
  <c r="CB39" i="20"/>
  <c r="CB8" i="20"/>
  <c r="CB28" i="20"/>
  <c r="CB36" i="20"/>
  <c r="CB46" i="20"/>
  <c r="CB54" i="20"/>
  <c r="CB43" i="20"/>
  <c r="CB51" i="20"/>
  <c r="CB48" i="20"/>
  <c r="CB33" i="20"/>
  <c r="CB45" i="20"/>
  <c r="CB53" i="20"/>
  <c r="CB42" i="20"/>
  <c r="CB50" i="20"/>
  <c r="CB47" i="20"/>
  <c r="CB25" i="20"/>
  <c r="CB44" i="20"/>
  <c r="CB52" i="20"/>
  <c r="CB41" i="20"/>
  <c r="CB60" i="20"/>
  <c r="CB68" i="20"/>
  <c r="CB55" i="20"/>
  <c r="CB57" i="20"/>
  <c r="CB65" i="20"/>
  <c r="CB62" i="20"/>
  <c r="CB70" i="20"/>
  <c r="CB59" i="20"/>
  <c r="CB67" i="20"/>
  <c r="CB49" i="20"/>
  <c r="CB56" i="20"/>
  <c r="CB64" i="20"/>
  <c r="CB61" i="20"/>
  <c r="CB69" i="20"/>
  <c r="CB58" i="20"/>
  <c r="CB66" i="20"/>
  <c r="CB78" i="20"/>
  <c r="CB86" i="20"/>
  <c r="CB75" i="20"/>
  <c r="CB83" i="20"/>
  <c r="CB72" i="20"/>
  <c r="CB80" i="20"/>
  <c r="CB63" i="20"/>
  <c r="CB77" i="20"/>
  <c r="CB74" i="20"/>
  <c r="CB82" i="20"/>
  <c r="CB71" i="20"/>
  <c r="CB79" i="20"/>
  <c r="CB84" i="20"/>
  <c r="CB89" i="20"/>
  <c r="CB97" i="20"/>
  <c r="CB94" i="20"/>
  <c r="CB76" i="20"/>
  <c r="CB85" i="20"/>
  <c r="CB91" i="20"/>
  <c r="CB99" i="20"/>
  <c r="CB81" i="20"/>
  <c r="CB88" i="20"/>
  <c r="CB96" i="20"/>
  <c r="CB93" i="20"/>
  <c r="CB90" i="20"/>
  <c r="CB98" i="20"/>
  <c r="CB73" i="20"/>
  <c r="CB95" i="20"/>
  <c r="CB105" i="20"/>
  <c r="CB113" i="20"/>
  <c r="CB102" i="20"/>
  <c r="CB110" i="20"/>
  <c r="CB107" i="20"/>
  <c r="CB104" i="20"/>
  <c r="CB112" i="20"/>
  <c r="CB101" i="20"/>
  <c r="CB109" i="20"/>
  <c r="CB92" i="20"/>
  <c r="CB106" i="20"/>
  <c r="CB87" i="20"/>
  <c r="CB103" i="20"/>
  <c r="CB111" i="20"/>
  <c r="CB121" i="20"/>
  <c r="CB129" i="20"/>
  <c r="CB137" i="20"/>
  <c r="CB145" i="20"/>
  <c r="CB118" i="20"/>
  <c r="CB126" i="20"/>
  <c r="CB134" i="20"/>
  <c r="CB142" i="20"/>
  <c r="CB108" i="20"/>
  <c r="CB115" i="20"/>
  <c r="CB123" i="20"/>
  <c r="CB131" i="20"/>
  <c r="CB139" i="20"/>
  <c r="CB147" i="20"/>
  <c r="CB120" i="20"/>
  <c r="CB128" i="20"/>
  <c r="CB136" i="20"/>
  <c r="CB144" i="20"/>
  <c r="CB117" i="20"/>
  <c r="CB125" i="20"/>
  <c r="CB133" i="20"/>
  <c r="CB141" i="20"/>
  <c r="CB100" i="20"/>
  <c r="CB114" i="20"/>
  <c r="CB122" i="20"/>
  <c r="CB130" i="20"/>
  <c r="CB138" i="20"/>
  <c r="CB146" i="20"/>
  <c r="CB119" i="20"/>
  <c r="CB127" i="20"/>
  <c r="CB135" i="20"/>
  <c r="CB143" i="20"/>
  <c r="CB132" i="20"/>
  <c r="CB152" i="20"/>
  <c r="CB160" i="20"/>
  <c r="CB149" i="20"/>
  <c r="CB157" i="20"/>
  <c r="CB165" i="20"/>
  <c r="CB173" i="20"/>
  <c r="CB181" i="20"/>
  <c r="CB154" i="20"/>
  <c r="CB162" i="20"/>
  <c r="CB170" i="20"/>
  <c r="CB124" i="20"/>
  <c r="CB151" i="20"/>
  <c r="CB159" i="20"/>
  <c r="CB167" i="20"/>
  <c r="CB175" i="20"/>
  <c r="CB148" i="20"/>
  <c r="CB156" i="20"/>
  <c r="CB164" i="20"/>
  <c r="CB172" i="20"/>
  <c r="CB140" i="20"/>
  <c r="CB153" i="20"/>
  <c r="CB161" i="20"/>
  <c r="CB169" i="20"/>
  <c r="CB177" i="20"/>
  <c r="CB116" i="20"/>
  <c r="CB150" i="20"/>
  <c r="CB158" i="20"/>
  <c r="CB166" i="20"/>
  <c r="CB174" i="20"/>
  <c r="CB178" i="20"/>
  <c r="CB155" i="20"/>
  <c r="CB163" i="20"/>
  <c r="CB171" i="20"/>
  <c r="CB179" i="20"/>
  <c r="CB195" i="20"/>
  <c r="CB199" i="20"/>
  <c r="CB180" i="20"/>
  <c r="CB196" i="20"/>
  <c r="CB189" i="20"/>
  <c r="CB197" i="20"/>
  <c r="CB176" i="20"/>
  <c r="CB182" i="20"/>
  <c r="CB190" i="20"/>
  <c r="CB198" i="20"/>
  <c r="CB183" i="20"/>
  <c r="CB187" i="20"/>
  <c r="CB191" i="20"/>
  <c r="CB168" i="20"/>
  <c r="CB185" i="20"/>
  <c r="CB186" i="20"/>
  <c r="CB194" i="20"/>
  <c r="CB188" i="20"/>
  <c r="CB184" i="20"/>
  <c r="CB193" i="20"/>
  <c r="CB192" i="20"/>
  <c r="CC14" i="3"/>
  <c r="CC13" i="3"/>
  <c r="CC12" i="3"/>
  <c r="CC11" i="3"/>
  <c r="CC18" i="3"/>
  <c r="CC10" i="3"/>
  <c r="CC16" i="3"/>
  <c r="CC17" i="3"/>
  <c r="CC15" i="3"/>
  <c r="CC3" i="3"/>
  <c r="CC3" i="21" s="1"/>
  <c r="CC4" i="3"/>
  <c r="CC4" i="21" s="1"/>
  <c r="AY3" i="3"/>
  <c r="AY3" i="21" s="1"/>
  <c r="CB6" i="20"/>
  <c r="CB4" i="20"/>
  <c r="CD5" i="3"/>
  <c r="CC5" i="14"/>
  <c r="CC5" i="20"/>
  <c r="CC8" i="20" l="1"/>
  <c r="CC16" i="20"/>
  <c r="CC24" i="20"/>
  <c r="CC13" i="20"/>
  <c r="CC21" i="20"/>
  <c r="CC10" i="20"/>
  <c r="CC18" i="20"/>
  <c r="CC7" i="20"/>
  <c r="CC15" i="20"/>
  <c r="CC23" i="20"/>
  <c r="CC12" i="20"/>
  <c r="CC20" i="20"/>
  <c r="CC9" i="20"/>
  <c r="CC17" i="20"/>
  <c r="CC14" i="20"/>
  <c r="CC25" i="20"/>
  <c r="CC33" i="20"/>
  <c r="CC19" i="20"/>
  <c r="CC30" i="20"/>
  <c r="CC38" i="20"/>
  <c r="CC27" i="20"/>
  <c r="CC35" i="20"/>
  <c r="CC32" i="20"/>
  <c r="CC11" i="20"/>
  <c r="CC22" i="20"/>
  <c r="CC29" i="20"/>
  <c r="CC37" i="20"/>
  <c r="CC26" i="20"/>
  <c r="CC34" i="20"/>
  <c r="CC31" i="20"/>
  <c r="CC41" i="20"/>
  <c r="CC49" i="20"/>
  <c r="CC36" i="20"/>
  <c r="CC46" i="20"/>
  <c r="CC54" i="20"/>
  <c r="CC39" i="20"/>
  <c r="CC43" i="20"/>
  <c r="CC51" i="20"/>
  <c r="CC48" i="20"/>
  <c r="CC28" i="20"/>
  <c r="CC45" i="20"/>
  <c r="CC40" i="20"/>
  <c r="CC42" i="20"/>
  <c r="CC50" i="20"/>
  <c r="CC47" i="20"/>
  <c r="CC63" i="20"/>
  <c r="CC53" i="20"/>
  <c r="CC60" i="20"/>
  <c r="CC68" i="20"/>
  <c r="CC55" i="20"/>
  <c r="CC57" i="20"/>
  <c r="CC65" i="20"/>
  <c r="CC62" i="20"/>
  <c r="CC70" i="20"/>
  <c r="CC52" i="20"/>
  <c r="CC59" i="20"/>
  <c r="CC67" i="20"/>
  <c r="CC44" i="20"/>
  <c r="CC56" i="20"/>
  <c r="CC64" i="20"/>
  <c r="CC61" i="20"/>
  <c r="CC69" i="20"/>
  <c r="CC73" i="20"/>
  <c r="CC81" i="20"/>
  <c r="CC66" i="20"/>
  <c r="CC78" i="20"/>
  <c r="CC86" i="20"/>
  <c r="CC75" i="20"/>
  <c r="CC83" i="20"/>
  <c r="CC72" i="20"/>
  <c r="CC58" i="20"/>
  <c r="CC77" i="20"/>
  <c r="CC85" i="20"/>
  <c r="CC74" i="20"/>
  <c r="CC82" i="20"/>
  <c r="CC71" i="20"/>
  <c r="CC92" i="20"/>
  <c r="CC84" i="20"/>
  <c r="CC89" i="20"/>
  <c r="CC97" i="20"/>
  <c r="CC94" i="20"/>
  <c r="CC76" i="20"/>
  <c r="CC91" i="20"/>
  <c r="CC99" i="20"/>
  <c r="CC88" i="20"/>
  <c r="CC96" i="20"/>
  <c r="CC80" i="20"/>
  <c r="CC93" i="20"/>
  <c r="CC100" i="20"/>
  <c r="CC108" i="20"/>
  <c r="CC79" i="20"/>
  <c r="CC95" i="20"/>
  <c r="CC105" i="20"/>
  <c r="CC113" i="20"/>
  <c r="CC90" i="20"/>
  <c r="CC102" i="20"/>
  <c r="CC110" i="20"/>
  <c r="CC107" i="20"/>
  <c r="CC98" i="20"/>
  <c r="CC104" i="20"/>
  <c r="CC112" i="20"/>
  <c r="CC101" i="20"/>
  <c r="CC109" i="20"/>
  <c r="CC106" i="20"/>
  <c r="CC111" i="20"/>
  <c r="CC116" i="20"/>
  <c r="CC124" i="20"/>
  <c r="CC132" i="20"/>
  <c r="CC140" i="20"/>
  <c r="CC121" i="20"/>
  <c r="CC129" i="20"/>
  <c r="CC137" i="20"/>
  <c r="CC145" i="20"/>
  <c r="CC118" i="20"/>
  <c r="CC126" i="20"/>
  <c r="CC134" i="20"/>
  <c r="CC142" i="20"/>
  <c r="CC103" i="20"/>
  <c r="CC115" i="20"/>
  <c r="CC123" i="20"/>
  <c r="CC131" i="20"/>
  <c r="CC139" i="20"/>
  <c r="CC147" i="20"/>
  <c r="CC87" i="20"/>
  <c r="CC120" i="20"/>
  <c r="CC128" i="20"/>
  <c r="CC136" i="20"/>
  <c r="CC144" i="20"/>
  <c r="CC117" i="20"/>
  <c r="CC125" i="20"/>
  <c r="CC133" i="20"/>
  <c r="CC141" i="20"/>
  <c r="CC114" i="20"/>
  <c r="CC122" i="20"/>
  <c r="CC130" i="20"/>
  <c r="CC138" i="20"/>
  <c r="CC146" i="20"/>
  <c r="CC155" i="20"/>
  <c r="CC127" i="20"/>
  <c r="CC152" i="20"/>
  <c r="CC160" i="20"/>
  <c r="CC168" i="20"/>
  <c r="CC176" i="20"/>
  <c r="CC180" i="20"/>
  <c r="CC149" i="20"/>
  <c r="CC157" i="20"/>
  <c r="CC165" i="20"/>
  <c r="CC173" i="20"/>
  <c r="CC143" i="20"/>
  <c r="CC154" i="20"/>
  <c r="CC162" i="20"/>
  <c r="CC170" i="20"/>
  <c r="CC119" i="20"/>
  <c r="CC151" i="20"/>
  <c r="CC159" i="20"/>
  <c r="CC167" i="20"/>
  <c r="CC175" i="20"/>
  <c r="CC148" i="20"/>
  <c r="CC156" i="20"/>
  <c r="CC164" i="20"/>
  <c r="CC172" i="20"/>
  <c r="CC135" i="20"/>
  <c r="CC153" i="20"/>
  <c r="CC161" i="20"/>
  <c r="CC169" i="20"/>
  <c r="CC177" i="20"/>
  <c r="CC150" i="20"/>
  <c r="CC158" i="20"/>
  <c r="CC166" i="20"/>
  <c r="CC174" i="20"/>
  <c r="CC178" i="20"/>
  <c r="CC186" i="20"/>
  <c r="CC194" i="20"/>
  <c r="CC195" i="20"/>
  <c r="CC199" i="20"/>
  <c r="CC196" i="20"/>
  <c r="CC189" i="20"/>
  <c r="CC197" i="20"/>
  <c r="CC171" i="20"/>
  <c r="CC182" i="20"/>
  <c r="CC190" i="20"/>
  <c r="CC198" i="20"/>
  <c r="CC179" i="20"/>
  <c r="CC181" i="20"/>
  <c r="CC184" i="20"/>
  <c r="CC163" i="20"/>
  <c r="CC185" i="20"/>
  <c r="CC193" i="20"/>
  <c r="CC183" i="20"/>
  <c r="CC188" i="20"/>
  <c r="CC187" i="20"/>
  <c r="CC192" i="20"/>
  <c r="CC191" i="20"/>
  <c r="CD13" i="3"/>
  <c r="CD12" i="3"/>
  <c r="CD11" i="3"/>
  <c r="CD18" i="3"/>
  <c r="CD10" i="3"/>
  <c r="CD17" i="3"/>
  <c r="CD16" i="3"/>
  <c r="CD15" i="3"/>
  <c r="CD14" i="3"/>
  <c r="CD4" i="3"/>
  <c r="CD4" i="21" s="1"/>
  <c r="CD3" i="3"/>
  <c r="CD3" i="21" s="1"/>
  <c r="AY4" i="3"/>
  <c r="AY4" i="21" s="1"/>
  <c r="CC6" i="20"/>
  <c r="CC4" i="20"/>
  <c r="CE5" i="3"/>
  <c r="CD5" i="14"/>
  <c r="CD5" i="20"/>
  <c r="CE12" i="3" l="1"/>
  <c r="CE11" i="3"/>
  <c r="CE18" i="3"/>
  <c r="CE10" i="3"/>
  <c r="CE15" i="3"/>
  <c r="CE17" i="3"/>
  <c r="CE16" i="3"/>
  <c r="CE14" i="3"/>
  <c r="CE13" i="3"/>
  <c r="CD11" i="20"/>
  <c r="CD19" i="20"/>
  <c r="CD8" i="20"/>
  <c r="CD16" i="20"/>
  <c r="CD24" i="20"/>
  <c r="CD13" i="20"/>
  <c r="CD21" i="20"/>
  <c r="CD10" i="20"/>
  <c r="CD18" i="20"/>
  <c r="CD7" i="20"/>
  <c r="CD15" i="20"/>
  <c r="CD23" i="20"/>
  <c r="CD12" i="20"/>
  <c r="CD20" i="20"/>
  <c r="CD9" i="20"/>
  <c r="CD17" i="20"/>
  <c r="CD28" i="20"/>
  <c r="CD36" i="20"/>
  <c r="CD25" i="20"/>
  <c r="CD33" i="20"/>
  <c r="CD14" i="20"/>
  <c r="CD30" i="20"/>
  <c r="CD38" i="20"/>
  <c r="CD27" i="20"/>
  <c r="CD35" i="20"/>
  <c r="CD32" i="20"/>
  <c r="CD40" i="20"/>
  <c r="CD22" i="20"/>
  <c r="CD29" i="20"/>
  <c r="CD37" i="20"/>
  <c r="CD26" i="20"/>
  <c r="CD34" i="20"/>
  <c r="CD44" i="20"/>
  <c r="CD52" i="20"/>
  <c r="CD41" i="20"/>
  <c r="CD49" i="20"/>
  <c r="CD31" i="20"/>
  <c r="CD46" i="20"/>
  <c r="CD54" i="20"/>
  <c r="CD39" i="20"/>
  <c r="CD43" i="20"/>
  <c r="CD51" i="20"/>
  <c r="CD48" i="20"/>
  <c r="CD45" i="20"/>
  <c r="CD42" i="20"/>
  <c r="CD50" i="20"/>
  <c r="CD58" i="20"/>
  <c r="CD66" i="20"/>
  <c r="CD63" i="20"/>
  <c r="CD53" i="20"/>
  <c r="CD60" i="20"/>
  <c r="CD68" i="20"/>
  <c r="CD47" i="20"/>
  <c r="CD55" i="20"/>
  <c r="CD57" i="20"/>
  <c r="CD65" i="20"/>
  <c r="CD62" i="20"/>
  <c r="CD70" i="20"/>
  <c r="CD59" i="20"/>
  <c r="CD67" i="20"/>
  <c r="CD56" i="20"/>
  <c r="CD64" i="20"/>
  <c r="CD76" i="20"/>
  <c r="CD84" i="20"/>
  <c r="CD73" i="20"/>
  <c r="CD81" i="20"/>
  <c r="CD61" i="20"/>
  <c r="CD78" i="20"/>
  <c r="CD75" i="20"/>
  <c r="CD72" i="20"/>
  <c r="CD80" i="20"/>
  <c r="CD77" i="20"/>
  <c r="CD74" i="20"/>
  <c r="CD69" i="20"/>
  <c r="CD79" i="20"/>
  <c r="CD87" i="20"/>
  <c r="CD95" i="20"/>
  <c r="CD82" i="20"/>
  <c r="CD92" i="20"/>
  <c r="CD89" i="20"/>
  <c r="CD97" i="20"/>
  <c r="CD85" i="20"/>
  <c r="CD94" i="20"/>
  <c r="CD91" i="20"/>
  <c r="CD99" i="20"/>
  <c r="CD71" i="20"/>
  <c r="CD88" i="20"/>
  <c r="CD96" i="20"/>
  <c r="CD103" i="20"/>
  <c r="CD111" i="20"/>
  <c r="CD83" i="20"/>
  <c r="CD100" i="20"/>
  <c r="CD108" i="20"/>
  <c r="CD105" i="20"/>
  <c r="CD113" i="20"/>
  <c r="CD90" i="20"/>
  <c r="CD102" i="20"/>
  <c r="CD110" i="20"/>
  <c r="CD107" i="20"/>
  <c r="CD98" i="20"/>
  <c r="CD104" i="20"/>
  <c r="CD112" i="20"/>
  <c r="CD93" i="20"/>
  <c r="CD101" i="20"/>
  <c r="CD109" i="20"/>
  <c r="CD119" i="20"/>
  <c r="CD127" i="20"/>
  <c r="CD135" i="20"/>
  <c r="CD143" i="20"/>
  <c r="CD106" i="20"/>
  <c r="CD116" i="20"/>
  <c r="CD124" i="20"/>
  <c r="CD132" i="20"/>
  <c r="CD140" i="20"/>
  <c r="CD121" i="20"/>
  <c r="CD129" i="20"/>
  <c r="CD137" i="20"/>
  <c r="CD145" i="20"/>
  <c r="CD86" i="20"/>
  <c r="CD118" i="20"/>
  <c r="CD126" i="20"/>
  <c r="CD134" i="20"/>
  <c r="CD142" i="20"/>
  <c r="CD115" i="20"/>
  <c r="CD123" i="20"/>
  <c r="CD131" i="20"/>
  <c r="CD139" i="20"/>
  <c r="CD147" i="20"/>
  <c r="CD120" i="20"/>
  <c r="CD128" i="20"/>
  <c r="CD136" i="20"/>
  <c r="CD144" i="20"/>
  <c r="CD117" i="20"/>
  <c r="CD125" i="20"/>
  <c r="CD133" i="20"/>
  <c r="CD141" i="20"/>
  <c r="CD150" i="20"/>
  <c r="CD158" i="20"/>
  <c r="CD146" i="20"/>
  <c r="CD155" i="20"/>
  <c r="CD163" i="20"/>
  <c r="CD171" i="20"/>
  <c r="CD179" i="20"/>
  <c r="CD122" i="20"/>
  <c r="CD152" i="20"/>
  <c r="CD160" i="20"/>
  <c r="CD168" i="20"/>
  <c r="CD176" i="20"/>
  <c r="CD180" i="20"/>
  <c r="CD149" i="20"/>
  <c r="CD157" i="20"/>
  <c r="CD165" i="20"/>
  <c r="CD173" i="20"/>
  <c r="CD138" i="20"/>
  <c r="CD154" i="20"/>
  <c r="CD162" i="20"/>
  <c r="CD170" i="20"/>
  <c r="CD114" i="20"/>
  <c r="CD151" i="20"/>
  <c r="CD159" i="20"/>
  <c r="CD167" i="20"/>
  <c r="CD175" i="20"/>
  <c r="CD148" i="20"/>
  <c r="CD156" i="20"/>
  <c r="CD164" i="20"/>
  <c r="CD172" i="20"/>
  <c r="CD130" i="20"/>
  <c r="CD153" i="20"/>
  <c r="CD161" i="20"/>
  <c r="CD169" i="20"/>
  <c r="CD177" i="20"/>
  <c r="CD185" i="20"/>
  <c r="CD193" i="20"/>
  <c r="CD186" i="20"/>
  <c r="CD194" i="20"/>
  <c r="CD174" i="20"/>
  <c r="CD195" i="20"/>
  <c r="CD199" i="20"/>
  <c r="CD178" i="20"/>
  <c r="CD196" i="20"/>
  <c r="CD189" i="20"/>
  <c r="CD197" i="20"/>
  <c r="CD183" i="20"/>
  <c r="CD187" i="20"/>
  <c r="CD181" i="20"/>
  <c r="CD184" i="20"/>
  <c r="CD188" i="20"/>
  <c r="CD192" i="20"/>
  <c r="CD191" i="20"/>
  <c r="CD190" i="20"/>
  <c r="CD166" i="20"/>
  <c r="CD198" i="20"/>
  <c r="CD182" i="20"/>
  <c r="CE4" i="3"/>
  <c r="CE4" i="21" s="1"/>
  <c r="CE3" i="3"/>
  <c r="CE3" i="21" s="1"/>
  <c r="AZ3" i="3"/>
  <c r="AZ3" i="21" s="1"/>
  <c r="CD6" i="20"/>
  <c r="CD4" i="20"/>
  <c r="CF5" i="3"/>
  <c r="CE5" i="14"/>
  <c r="CE5" i="20"/>
  <c r="CF11" i="3" l="1"/>
  <c r="CF18" i="3"/>
  <c r="CF10" i="3"/>
  <c r="CF17" i="3"/>
  <c r="CF14" i="3"/>
  <c r="CF16" i="3"/>
  <c r="CF15" i="3"/>
  <c r="CF13" i="3"/>
  <c r="CF12" i="3"/>
  <c r="CE14" i="20"/>
  <c r="CE22" i="20"/>
  <c r="CE11" i="20"/>
  <c r="CE19" i="20"/>
  <c r="CE8" i="20"/>
  <c r="CE16" i="20"/>
  <c r="CE24" i="20"/>
  <c r="CE13" i="20"/>
  <c r="CE21" i="20"/>
  <c r="CE10" i="20"/>
  <c r="CE18" i="20"/>
  <c r="CE7" i="20"/>
  <c r="CE15" i="20"/>
  <c r="CE23" i="20"/>
  <c r="CE12" i="20"/>
  <c r="CE20" i="20"/>
  <c r="CE17" i="20"/>
  <c r="CE31" i="20"/>
  <c r="CE39" i="20"/>
  <c r="CE28" i="20"/>
  <c r="CE36" i="20"/>
  <c r="CE25" i="20"/>
  <c r="CE33" i="20"/>
  <c r="CE9" i="20"/>
  <c r="CE30" i="20"/>
  <c r="CE38" i="20"/>
  <c r="CE27" i="20"/>
  <c r="CE35" i="20"/>
  <c r="CE32" i="20"/>
  <c r="CE29" i="20"/>
  <c r="CE34" i="20"/>
  <c r="CE37" i="20"/>
  <c r="CE47" i="20"/>
  <c r="CE55" i="20"/>
  <c r="CE44" i="20"/>
  <c r="CE52" i="20"/>
  <c r="CE41" i="20"/>
  <c r="CE49" i="20"/>
  <c r="CE26" i="20"/>
  <c r="CE46" i="20"/>
  <c r="CE54" i="20"/>
  <c r="CE43" i="20"/>
  <c r="CE51" i="20"/>
  <c r="CE48" i="20"/>
  <c r="CE40" i="20"/>
  <c r="CE45" i="20"/>
  <c r="CE53" i="20"/>
  <c r="CE61" i="20"/>
  <c r="CE69" i="20"/>
  <c r="CE50" i="20"/>
  <c r="CE58" i="20"/>
  <c r="CE66" i="20"/>
  <c r="CE63" i="20"/>
  <c r="CE60" i="20"/>
  <c r="CE68" i="20"/>
  <c r="CE42" i="20"/>
  <c r="CE57" i="20"/>
  <c r="CE65" i="20"/>
  <c r="CE62" i="20"/>
  <c r="CE59" i="20"/>
  <c r="CE67" i="20"/>
  <c r="CE64" i="20"/>
  <c r="CE70" i="20"/>
  <c r="CE71" i="20"/>
  <c r="CE79" i="20"/>
  <c r="CE76" i="20"/>
  <c r="CE84" i="20"/>
  <c r="CE73" i="20"/>
  <c r="CE81" i="20"/>
  <c r="CE56" i="20"/>
  <c r="CE75" i="20"/>
  <c r="CE83" i="20"/>
  <c r="CE72" i="20"/>
  <c r="CE80" i="20"/>
  <c r="CE86" i="20"/>
  <c r="CE90" i="20"/>
  <c r="CE98" i="20"/>
  <c r="CE87" i="20"/>
  <c r="CE95" i="20"/>
  <c r="CE78" i="20"/>
  <c r="CE82" i="20"/>
  <c r="CE92" i="20"/>
  <c r="CE74" i="20"/>
  <c r="CE89" i="20"/>
  <c r="CE97" i="20"/>
  <c r="CE77" i="20"/>
  <c r="CE85" i="20"/>
  <c r="CE94" i="20"/>
  <c r="CE91" i="20"/>
  <c r="CE88" i="20"/>
  <c r="CE106" i="20"/>
  <c r="CE103" i="20"/>
  <c r="CE111" i="20"/>
  <c r="CE96" i="20"/>
  <c r="CE99" i="20"/>
  <c r="CE100" i="20"/>
  <c r="CE108" i="20"/>
  <c r="CE105" i="20"/>
  <c r="CE113" i="20"/>
  <c r="CE102" i="20"/>
  <c r="CE110" i="20"/>
  <c r="CE107" i="20"/>
  <c r="CE104" i="20"/>
  <c r="CE112" i="20"/>
  <c r="CE114" i="20"/>
  <c r="CE122" i="20"/>
  <c r="CE130" i="20"/>
  <c r="CE138" i="20"/>
  <c r="CE146" i="20"/>
  <c r="CE119" i="20"/>
  <c r="CE127" i="20"/>
  <c r="CE135" i="20"/>
  <c r="CE143" i="20"/>
  <c r="CE101" i="20"/>
  <c r="CE116" i="20"/>
  <c r="CE124" i="20"/>
  <c r="CE132" i="20"/>
  <c r="CE140" i="20"/>
  <c r="CE93" i="20"/>
  <c r="CE121" i="20"/>
  <c r="CE129" i="20"/>
  <c r="CE137" i="20"/>
  <c r="CE145" i="20"/>
  <c r="CE118" i="20"/>
  <c r="CE126" i="20"/>
  <c r="CE134" i="20"/>
  <c r="CE142" i="20"/>
  <c r="CE115" i="20"/>
  <c r="CE123" i="20"/>
  <c r="CE131" i="20"/>
  <c r="CE139" i="20"/>
  <c r="CE147" i="20"/>
  <c r="CE120" i="20"/>
  <c r="CE128" i="20"/>
  <c r="CE136" i="20"/>
  <c r="CE144" i="20"/>
  <c r="CE125" i="20"/>
  <c r="CE153" i="20"/>
  <c r="CE161" i="20"/>
  <c r="CE150" i="20"/>
  <c r="CE158" i="20"/>
  <c r="CE166" i="20"/>
  <c r="CE174" i="20"/>
  <c r="CE178" i="20"/>
  <c r="CE141" i="20"/>
  <c r="CE155" i="20"/>
  <c r="CE163" i="20"/>
  <c r="CE171" i="20"/>
  <c r="CE179" i="20"/>
  <c r="CE117" i="20"/>
  <c r="CE152" i="20"/>
  <c r="CE160" i="20"/>
  <c r="CE168" i="20"/>
  <c r="CE176" i="20"/>
  <c r="CE180" i="20"/>
  <c r="CE149" i="20"/>
  <c r="CE157" i="20"/>
  <c r="CE165" i="20"/>
  <c r="CE173" i="20"/>
  <c r="CE181" i="20"/>
  <c r="CE133" i="20"/>
  <c r="CE154" i="20"/>
  <c r="CE162" i="20"/>
  <c r="CE170" i="20"/>
  <c r="CE151" i="20"/>
  <c r="CE159" i="20"/>
  <c r="CE167" i="20"/>
  <c r="CE175" i="20"/>
  <c r="CE109" i="20"/>
  <c r="CE148" i="20"/>
  <c r="CE156" i="20"/>
  <c r="CE164" i="20"/>
  <c r="CE172" i="20"/>
  <c r="CE177" i="20"/>
  <c r="CE184" i="20"/>
  <c r="CE188" i="20"/>
  <c r="CE192" i="20"/>
  <c r="CE185" i="20"/>
  <c r="CE193" i="20"/>
  <c r="CE186" i="20"/>
  <c r="CE194" i="20"/>
  <c r="CE169" i="20"/>
  <c r="CE195" i="20"/>
  <c r="CE199" i="20"/>
  <c r="CE196" i="20"/>
  <c r="CE182" i="20"/>
  <c r="CE183" i="20"/>
  <c r="CE187" i="20"/>
  <c r="CE191" i="20"/>
  <c r="CE190" i="20"/>
  <c r="CE189" i="20"/>
  <c r="CE198" i="20"/>
  <c r="CE197" i="20"/>
  <c r="CF4" i="3"/>
  <c r="CF4" i="21" s="1"/>
  <c r="CF3" i="3"/>
  <c r="CF3" i="21" s="1"/>
  <c r="AZ4" i="3"/>
  <c r="AZ4" i="21" s="1"/>
  <c r="CE4" i="20"/>
  <c r="CE6" i="20"/>
  <c r="CG5" i="3"/>
  <c r="CF5" i="20"/>
  <c r="CF5" i="14"/>
  <c r="CF9" i="20" l="1"/>
  <c r="CF17" i="20"/>
  <c r="CF14" i="20"/>
  <c r="CF22" i="20"/>
  <c r="CF11" i="20"/>
  <c r="CF19" i="20"/>
  <c r="CF8" i="20"/>
  <c r="CF16" i="20"/>
  <c r="CF13" i="20"/>
  <c r="CF21" i="20"/>
  <c r="CF10" i="20"/>
  <c r="CF18" i="20"/>
  <c r="CF7" i="20"/>
  <c r="CF15" i="20"/>
  <c r="CF26" i="20"/>
  <c r="CF34" i="20"/>
  <c r="CF12" i="20"/>
  <c r="CF31" i="20"/>
  <c r="CF39" i="20"/>
  <c r="CF28" i="20"/>
  <c r="CF36" i="20"/>
  <c r="CF24" i="20"/>
  <c r="CF25" i="20"/>
  <c r="CF33" i="20"/>
  <c r="CF30" i="20"/>
  <c r="CF38" i="20"/>
  <c r="CF27" i="20"/>
  <c r="CF35" i="20"/>
  <c r="CF20" i="20"/>
  <c r="CF23" i="20"/>
  <c r="CF32" i="20"/>
  <c r="CF42" i="20"/>
  <c r="CF50" i="20"/>
  <c r="CF29" i="20"/>
  <c r="CF37" i="20"/>
  <c r="CF47" i="20"/>
  <c r="CF55" i="20"/>
  <c r="CF44" i="20"/>
  <c r="CF52" i="20"/>
  <c r="CF41" i="20"/>
  <c r="CF49" i="20"/>
  <c r="CF46" i="20"/>
  <c r="CF43" i="20"/>
  <c r="CF51" i="20"/>
  <c r="CF48" i="20"/>
  <c r="CF56" i="20"/>
  <c r="CF64" i="20"/>
  <c r="CF61" i="20"/>
  <c r="CF69" i="20"/>
  <c r="CF45" i="20"/>
  <c r="CF58" i="20"/>
  <c r="CF66" i="20"/>
  <c r="CF40" i="20"/>
  <c r="CF53" i="20"/>
  <c r="CF63" i="20"/>
  <c r="CF54" i="20"/>
  <c r="CF60" i="20"/>
  <c r="CF68" i="20"/>
  <c r="CF57" i="20"/>
  <c r="CF65" i="20"/>
  <c r="CF62" i="20"/>
  <c r="CF70" i="20"/>
  <c r="CF74" i="20"/>
  <c r="CF82" i="20"/>
  <c r="CF59" i="20"/>
  <c r="CF71" i="20"/>
  <c r="CF79" i="20"/>
  <c r="CF76" i="20"/>
  <c r="CF84" i="20"/>
  <c r="CF73" i="20"/>
  <c r="CF78" i="20"/>
  <c r="CF86" i="20"/>
  <c r="CF75" i="20"/>
  <c r="CF83" i="20"/>
  <c r="CF67" i="20"/>
  <c r="CF72" i="20"/>
  <c r="CF93" i="20"/>
  <c r="CF90" i="20"/>
  <c r="CF98" i="20"/>
  <c r="CF87" i="20"/>
  <c r="CF95" i="20"/>
  <c r="CF92" i="20"/>
  <c r="CF81" i="20"/>
  <c r="CF89" i="20"/>
  <c r="CF97" i="20"/>
  <c r="CF77" i="20"/>
  <c r="CF85" i="20"/>
  <c r="CF94" i="20"/>
  <c r="CF80" i="20"/>
  <c r="CF101" i="20"/>
  <c r="CF109" i="20"/>
  <c r="CF88" i="20"/>
  <c r="CF106" i="20"/>
  <c r="CF103" i="20"/>
  <c r="CF111" i="20"/>
  <c r="CF96" i="20"/>
  <c r="CF99" i="20"/>
  <c r="CF100" i="20"/>
  <c r="CF108" i="20"/>
  <c r="CF91" i="20"/>
  <c r="CF105" i="20"/>
  <c r="CF102" i="20"/>
  <c r="CF110" i="20"/>
  <c r="CF107" i="20"/>
  <c r="CF104" i="20"/>
  <c r="CF117" i="20"/>
  <c r="CF125" i="20"/>
  <c r="CF133" i="20"/>
  <c r="CF141" i="20"/>
  <c r="CF114" i="20"/>
  <c r="CF122" i="20"/>
  <c r="CF130" i="20"/>
  <c r="CF138" i="20"/>
  <c r="CF146" i="20"/>
  <c r="CF113" i="20"/>
  <c r="CF119" i="20"/>
  <c r="CF127" i="20"/>
  <c r="CF135" i="20"/>
  <c r="CF143" i="20"/>
  <c r="CF116" i="20"/>
  <c r="CF124" i="20"/>
  <c r="CF132" i="20"/>
  <c r="CF140" i="20"/>
  <c r="CF121" i="20"/>
  <c r="CF129" i="20"/>
  <c r="CF137" i="20"/>
  <c r="CF145" i="20"/>
  <c r="CF112" i="20"/>
  <c r="CF118" i="20"/>
  <c r="CF126" i="20"/>
  <c r="CF134" i="20"/>
  <c r="CF142" i="20"/>
  <c r="CF115" i="20"/>
  <c r="CF123" i="20"/>
  <c r="CF131" i="20"/>
  <c r="CF139" i="20"/>
  <c r="CF147" i="20"/>
  <c r="CF144" i="20"/>
  <c r="CF148" i="20"/>
  <c r="CF156" i="20"/>
  <c r="CF120" i="20"/>
  <c r="CF153" i="20"/>
  <c r="CF161" i="20"/>
  <c r="CF169" i="20"/>
  <c r="CF177" i="20"/>
  <c r="CF150" i="20"/>
  <c r="CF158" i="20"/>
  <c r="CF166" i="20"/>
  <c r="CF174" i="20"/>
  <c r="CF178" i="20"/>
  <c r="CF136" i="20"/>
  <c r="CF155" i="20"/>
  <c r="CF163" i="20"/>
  <c r="CF171" i="20"/>
  <c r="CF179" i="20"/>
  <c r="CF152" i="20"/>
  <c r="CF160" i="20"/>
  <c r="CF168" i="20"/>
  <c r="CF176" i="20"/>
  <c r="CF180" i="20"/>
  <c r="CF149" i="20"/>
  <c r="CF157" i="20"/>
  <c r="CF165" i="20"/>
  <c r="CF173" i="20"/>
  <c r="CF128" i="20"/>
  <c r="CF154" i="20"/>
  <c r="CF162" i="20"/>
  <c r="CF170" i="20"/>
  <c r="CF151" i="20"/>
  <c r="CF159" i="20"/>
  <c r="CF167" i="20"/>
  <c r="CF175" i="20"/>
  <c r="CF181" i="20"/>
  <c r="CF183" i="20"/>
  <c r="CF187" i="20"/>
  <c r="CF191" i="20"/>
  <c r="CF172" i="20"/>
  <c r="CF184" i="20"/>
  <c r="CF188" i="20"/>
  <c r="CF192" i="20"/>
  <c r="CF185" i="20"/>
  <c r="CF193" i="20"/>
  <c r="CF186" i="20"/>
  <c r="CF194" i="20"/>
  <c r="CF164" i="20"/>
  <c r="CF195" i="20"/>
  <c r="CF199" i="20"/>
  <c r="CF182" i="20"/>
  <c r="CF190" i="20"/>
  <c r="CF198" i="20"/>
  <c r="CF189" i="20"/>
  <c r="CF197" i="20"/>
  <c r="CF196" i="20"/>
  <c r="CG18" i="3"/>
  <c r="CG10" i="3"/>
  <c r="CG17" i="3"/>
  <c r="CG13" i="3"/>
  <c r="CG16" i="3"/>
  <c r="CG15" i="3"/>
  <c r="CG14" i="3"/>
  <c r="CG12" i="3"/>
  <c r="CG11" i="3"/>
  <c r="CG4" i="3"/>
  <c r="CG4" i="21" s="1"/>
  <c r="CG3" i="3"/>
  <c r="CG3" i="21" s="1"/>
  <c r="BA3" i="3"/>
  <c r="BA3" i="21" s="1"/>
  <c r="CF4" i="20"/>
  <c r="CF6" i="20"/>
  <c r="CH5" i="3"/>
  <c r="CG5" i="20"/>
  <c r="CG5" i="14"/>
  <c r="CG12" i="20" l="1"/>
  <c r="CG20" i="20"/>
  <c r="CG9" i="20"/>
  <c r="CG17" i="20"/>
  <c r="CG14" i="20"/>
  <c r="CG22" i="20"/>
  <c r="CG11" i="20"/>
  <c r="CG19" i="20"/>
  <c r="CG8" i="20"/>
  <c r="CG16" i="20"/>
  <c r="CG24" i="20"/>
  <c r="CG13" i="20"/>
  <c r="CG21" i="20"/>
  <c r="CG10" i="20"/>
  <c r="CG18" i="20"/>
  <c r="CG29" i="20"/>
  <c r="CG37" i="20"/>
  <c r="CG26" i="20"/>
  <c r="CG34" i="20"/>
  <c r="CG7" i="20"/>
  <c r="CG31" i="20"/>
  <c r="CG39" i="20"/>
  <c r="CG28" i="20"/>
  <c r="CG36" i="20"/>
  <c r="CG25" i="20"/>
  <c r="CG33" i="20"/>
  <c r="CG30" i="20"/>
  <c r="CG38" i="20"/>
  <c r="CG27" i="20"/>
  <c r="CG35" i="20"/>
  <c r="CG40" i="20"/>
  <c r="CG45" i="20"/>
  <c r="CG53" i="20"/>
  <c r="CG42" i="20"/>
  <c r="CG50" i="20"/>
  <c r="CG23" i="20"/>
  <c r="CG47" i="20"/>
  <c r="CG55" i="20"/>
  <c r="CG44" i="20"/>
  <c r="CG52" i="20"/>
  <c r="CG15" i="20"/>
  <c r="CG41" i="20"/>
  <c r="CG49" i="20"/>
  <c r="CG46" i="20"/>
  <c r="CG43" i="20"/>
  <c r="CG51" i="20"/>
  <c r="CG48" i="20"/>
  <c r="CG59" i="20"/>
  <c r="CG67" i="20"/>
  <c r="CG56" i="20"/>
  <c r="CG64" i="20"/>
  <c r="CG61" i="20"/>
  <c r="CG69" i="20"/>
  <c r="CG58" i="20"/>
  <c r="CG66" i="20"/>
  <c r="CG32" i="20"/>
  <c r="CG63" i="20"/>
  <c r="CG54" i="20"/>
  <c r="CG60" i="20"/>
  <c r="CG68" i="20"/>
  <c r="CG57" i="20"/>
  <c r="CG65" i="20"/>
  <c r="CG77" i="20"/>
  <c r="CG85" i="20"/>
  <c r="CG70" i="20"/>
  <c r="CG74" i="20"/>
  <c r="CG82" i="20"/>
  <c r="CG71" i="20"/>
  <c r="CG79" i="20"/>
  <c r="CG76" i="20"/>
  <c r="CG73" i="20"/>
  <c r="CG81" i="20"/>
  <c r="CG78" i="20"/>
  <c r="CG83" i="20"/>
  <c r="CG88" i="20"/>
  <c r="CG96" i="20"/>
  <c r="CG86" i="20"/>
  <c r="CG93" i="20"/>
  <c r="CG72" i="20"/>
  <c r="CG75" i="20"/>
  <c r="CG84" i="20"/>
  <c r="CG90" i="20"/>
  <c r="CG98" i="20"/>
  <c r="CG87" i="20"/>
  <c r="CG95" i="20"/>
  <c r="CG62" i="20"/>
  <c r="CG92" i="20"/>
  <c r="CG89" i="20"/>
  <c r="CG97" i="20"/>
  <c r="CG94" i="20"/>
  <c r="CG104" i="20"/>
  <c r="CG112" i="20"/>
  <c r="CG101" i="20"/>
  <c r="CG109" i="20"/>
  <c r="CG106" i="20"/>
  <c r="CG80" i="20"/>
  <c r="CG103" i="20"/>
  <c r="CG111" i="20"/>
  <c r="CG99" i="20"/>
  <c r="CG100" i="20"/>
  <c r="CG108" i="20"/>
  <c r="CG91" i="20"/>
  <c r="CG105" i="20"/>
  <c r="CG102" i="20"/>
  <c r="CG110" i="20"/>
  <c r="CG120" i="20"/>
  <c r="CG128" i="20"/>
  <c r="CG136" i="20"/>
  <c r="CG144" i="20"/>
  <c r="CG117" i="20"/>
  <c r="CG125" i="20"/>
  <c r="CG133" i="20"/>
  <c r="CG141" i="20"/>
  <c r="CG114" i="20"/>
  <c r="CG122" i="20"/>
  <c r="CG130" i="20"/>
  <c r="CG138" i="20"/>
  <c r="CG146" i="20"/>
  <c r="CG113" i="20"/>
  <c r="CG119" i="20"/>
  <c r="CG127" i="20"/>
  <c r="CG135" i="20"/>
  <c r="CG143" i="20"/>
  <c r="CG116" i="20"/>
  <c r="CG124" i="20"/>
  <c r="CG132" i="20"/>
  <c r="CG140" i="20"/>
  <c r="CG121" i="20"/>
  <c r="CG129" i="20"/>
  <c r="CG137" i="20"/>
  <c r="CG145" i="20"/>
  <c r="CG107" i="20"/>
  <c r="CG118" i="20"/>
  <c r="CG126" i="20"/>
  <c r="CG134" i="20"/>
  <c r="CG142" i="20"/>
  <c r="CG151" i="20"/>
  <c r="CG159" i="20"/>
  <c r="CG139" i="20"/>
  <c r="CG148" i="20"/>
  <c r="CG156" i="20"/>
  <c r="CG164" i="20"/>
  <c r="CG172" i="20"/>
  <c r="CG115" i="20"/>
  <c r="CG153" i="20"/>
  <c r="CG161" i="20"/>
  <c r="CG169" i="20"/>
  <c r="CG177" i="20"/>
  <c r="CG150" i="20"/>
  <c r="CG158" i="20"/>
  <c r="CG166" i="20"/>
  <c r="CG174" i="20"/>
  <c r="CG178" i="20"/>
  <c r="CG131" i="20"/>
  <c r="CG155" i="20"/>
  <c r="CG163" i="20"/>
  <c r="CG171" i="20"/>
  <c r="CG179" i="20"/>
  <c r="CG152" i="20"/>
  <c r="CG160" i="20"/>
  <c r="CG168" i="20"/>
  <c r="CG176" i="20"/>
  <c r="CG180" i="20"/>
  <c r="CG147" i="20"/>
  <c r="CG149" i="20"/>
  <c r="CG157" i="20"/>
  <c r="CG165" i="20"/>
  <c r="CG173" i="20"/>
  <c r="CG123" i="20"/>
  <c r="CG154" i="20"/>
  <c r="CG162" i="20"/>
  <c r="CG170" i="20"/>
  <c r="CG182" i="20"/>
  <c r="CG190" i="20"/>
  <c r="CG198" i="20"/>
  <c r="CG181" i="20"/>
  <c r="CG183" i="20"/>
  <c r="CG187" i="20"/>
  <c r="CG191" i="20"/>
  <c r="CG167" i="20"/>
  <c r="CG184" i="20"/>
  <c r="CG188" i="20"/>
  <c r="CG192" i="20"/>
  <c r="CG185" i="20"/>
  <c r="CG193" i="20"/>
  <c r="CG186" i="20"/>
  <c r="CG194" i="20"/>
  <c r="CG175" i="20"/>
  <c r="CG189" i="20"/>
  <c r="CG197" i="20"/>
  <c r="CG196" i="20"/>
  <c r="CG195" i="20"/>
  <c r="CG199" i="20"/>
  <c r="CH17" i="3"/>
  <c r="CH16" i="3"/>
  <c r="CH15" i="3"/>
  <c r="CH14" i="3"/>
  <c r="CH13" i="3"/>
  <c r="CH12" i="3"/>
  <c r="CH11" i="3"/>
  <c r="CH18" i="3"/>
  <c r="CH10" i="3"/>
  <c r="CH4" i="3"/>
  <c r="CH4" i="21" s="1"/>
  <c r="CH3" i="3"/>
  <c r="CH3" i="21" s="1"/>
  <c r="BA4" i="3"/>
  <c r="BA4" i="21" s="1"/>
  <c r="CI5" i="3"/>
  <c r="CH5" i="14"/>
  <c r="CH5" i="20"/>
  <c r="CG4" i="20"/>
  <c r="CG6" i="20"/>
  <c r="CI16" i="3" l="1"/>
  <c r="CI15" i="3"/>
  <c r="CI14" i="3"/>
  <c r="CI11" i="3"/>
  <c r="CI13" i="3"/>
  <c r="CI12" i="3"/>
  <c r="CI18" i="3"/>
  <c r="CI10" i="3"/>
  <c r="CI17" i="3"/>
  <c r="CH7" i="20"/>
  <c r="CH15" i="20"/>
  <c r="CH23" i="20"/>
  <c r="CH12" i="20"/>
  <c r="CH20" i="20"/>
  <c r="CH9" i="20"/>
  <c r="CH17" i="20"/>
  <c r="CH14" i="20"/>
  <c r="CH22" i="20"/>
  <c r="CH11" i="20"/>
  <c r="CH19" i="20"/>
  <c r="CH8" i="20"/>
  <c r="CH16" i="20"/>
  <c r="CH13" i="20"/>
  <c r="CH10" i="20"/>
  <c r="CH32" i="20"/>
  <c r="CH29" i="20"/>
  <c r="CH37" i="20"/>
  <c r="CH26" i="20"/>
  <c r="CH34" i="20"/>
  <c r="CH31" i="20"/>
  <c r="CH39" i="20"/>
  <c r="CH21" i="20"/>
  <c r="CH24" i="20"/>
  <c r="CH28" i="20"/>
  <c r="CH36" i="20"/>
  <c r="CH18" i="20"/>
  <c r="CH25" i="20"/>
  <c r="CH33" i="20"/>
  <c r="CH30" i="20"/>
  <c r="CH27" i="20"/>
  <c r="CH48" i="20"/>
  <c r="CH40" i="20"/>
  <c r="CH45" i="20"/>
  <c r="CH53" i="20"/>
  <c r="CH38" i="20"/>
  <c r="CH42" i="20"/>
  <c r="CH50" i="20"/>
  <c r="CH47" i="20"/>
  <c r="CH44" i="20"/>
  <c r="CH35" i="20"/>
  <c r="CH41" i="20"/>
  <c r="CH49" i="20"/>
  <c r="CH46" i="20"/>
  <c r="CH62" i="20"/>
  <c r="CH43" i="20"/>
  <c r="CH59" i="20"/>
  <c r="CH67" i="20"/>
  <c r="CH56" i="20"/>
  <c r="CH64" i="20"/>
  <c r="CH61" i="20"/>
  <c r="CH69" i="20"/>
  <c r="CH55" i="20"/>
  <c r="CH58" i="20"/>
  <c r="CH66" i="20"/>
  <c r="CH52" i="20"/>
  <c r="CH63" i="20"/>
  <c r="CH51" i="20"/>
  <c r="CH54" i="20"/>
  <c r="CH60" i="20"/>
  <c r="CH68" i="20"/>
  <c r="CH57" i="20"/>
  <c r="CH72" i="20"/>
  <c r="CH80" i="20"/>
  <c r="CH77" i="20"/>
  <c r="CH85" i="20"/>
  <c r="CH70" i="20"/>
  <c r="CH74" i="20"/>
  <c r="CH82" i="20"/>
  <c r="CH71" i="20"/>
  <c r="CH76" i="20"/>
  <c r="CH84" i="20"/>
  <c r="CH65" i="20"/>
  <c r="CH73" i="20"/>
  <c r="CH81" i="20"/>
  <c r="CH91" i="20"/>
  <c r="CH99" i="20"/>
  <c r="CH79" i="20"/>
  <c r="CH83" i="20"/>
  <c r="CH88" i="20"/>
  <c r="CH96" i="20"/>
  <c r="CH86" i="20"/>
  <c r="CH93" i="20"/>
  <c r="CH75" i="20"/>
  <c r="CH78" i="20"/>
  <c r="CH90" i="20"/>
  <c r="CH98" i="20"/>
  <c r="CH87" i="20"/>
  <c r="CH95" i="20"/>
  <c r="CH92" i="20"/>
  <c r="CH107" i="20"/>
  <c r="CH94" i="20"/>
  <c r="CH104" i="20"/>
  <c r="CH112" i="20"/>
  <c r="CH89" i="20"/>
  <c r="CH101" i="20"/>
  <c r="CH109" i="20"/>
  <c r="CH106" i="20"/>
  <c r="CH97" i="20"/>
  <c r="CH103" i="20"/>
  <c r="CH111" i="20"/>
  <c r="CH100" i="20"/>
  <c r="CH108" i="20"/>
  <c r="CH105" i="20"/>
  <c r="CH113" i="20"/>
  <c r="CH115" i="20"/>
  <c r="CH123" i="20"/>
  <c r="CH131" i="20"/>
  <c r="CH139" i="20"/>
  <c r="CH147" i="20"/>
  <c r="CH120" i="20"/>
  <c r="CH128" i="20"/>
  <c r="CH136" i="20"/>
  <c r="CH144" i="20"/>
  <c r="CH117" i="20"/>
  <c r="CH125" i="20"/>
  <c r="CH133" i="20"/>
  <c r="CH141" i="20"/>
  <c r="CH114" i="20"/>
  <c r="CH122" i="20"/>
  <c r="CH130" i="20"/>
  <c r="CH138" i="20"/>
  <c r="CH146" i="20"/>
  <c r="CH110" i="20"/>
  <c r="CH119" i="20"/>
  <c r="CH127" i="20"/>
  <c r="CH135" i="20"/>
  <c r="CH143" i="20"/>
  <c r="CH116" i="20"/>
  <c r="CH124" i="20"/>
  <c r="CH132" i="20"/>
  <c r="CH140" i="20"/>
  <c r="CH121" i="20"/>
  <c r="CH129" i="20"/>
  <c r="CH137" i="20"/>
  <c r="CH145" i="20"/>
  <c r="CH118" i="20"/>
  <c r="CH154" i="20"/>
  <c r="CH151" i="20"/>
  <c r="CH159" i="20"/>
  <c r="CH167" i="20"/>
  <c r="CH175" i="20"/>
  <c r="CH134" i="20"/>
  <c r="CH148" i="20"/>
  <c r="CH156" i="20"/>
  <c r="CH164" i="20"/>
  <c r="CH172" i="20"/>
  <c r="CH102" i="20"/>
  <c r="CH153" i="20"/>
  <c r="CH161" i="20"/>
  <c r="CH169" i="20"/>
  <c r="CH177" i="20"/>
  <c r="CH150" i="20"/>
  <c r="CH158" i="20"/>
  <c r="CH166" i="20"/>
  <c r="CH174" i="20"/>
  <c r="CH178" i="20"/>
  <c r="CH126" i="20"/>
  <c r="CH155" i="20"/>
  <c r="CH163" i="20"/>
  <c r="CH171" i="20"/>
  <c r="CH179" i="20"/>
  <c r="CH152" i="20"/>
  <c r="CH160" i="20"/>
  <c r="CH168" i="20"/>
  <c r="CH176" i="20"/>
  <c r="CH180" i="20"/>
  <c r="CH142" i="20"/>
  <c r="CH149" i="20"/>
  <c r="CH157" i="20"/>
  <c r="CH165" i="20"/>
  <c r="CH173" i="20"/>
  <c r="CH181" i="20"/>
  <c r="CH170" i="20"/>
  <c r="CH189" i="20"/>
  <c r="CH197" i="20"/>
  <c r="CH182" i="20"/>
  <c r="CH190" i="20"/>
  <c r="CH198" i="20"/>
  <c r="CH183" i="20"/>
  <c r="CH187" i="20"/>
  <c r="CH191" i="20"/>
  <c r="CH162" i="20"/>
  <c r="CH184" i="20"/>
  <c r="CH188" i="20"/>
  <c r="CH192" i="20"/>
  <c r="CH185" i="20"/>
  <c r="CH193" i="20"/>
  <c r="CH196" i="20"/>
  <c r="CH186" i="20"/>
  <c r="CH195" i="20"/>
  <c r="CH194" i="20"/>
  <c r="CH199" i="20"/>
  <c r="CI3" i="3"/>
  <c r="CI3" i="21" s="1"/>
  <c r="CI4" i="3"/>
  <c r="CI4" i="21" s="1"/>
  <c r="BB3" i="3"/>
  <c r="BB3" i="21" s="1"/>
  <c r="CH4" i="20"/>
  <c r="CH6" i="20"/>
  <c r="CJ5" i="3"/>
  <c r="CI5" i="14"/>
  <c r="CI5" i="20"/>
  <c r="CJ15" i="3" l="1"/>
  <c r="CJ14" i="3"/>
  <c r="CJ13" i="3"/>
  <c r="CJ12" i="3"/>
  <c r="CJ11" i="3"/>
  <c r="CJ17" i="3"/>
  <c r="CJ18" i="3"/>
  <c r="CJ10" i="3"/>
  <c r="CJ16" i="3"/>
  <c r="CI10" i="20"/>
  <c r="CI18" i="20"/>
  <c r="CI7" i="20"/>
  <c r="CI15" i="20"/>
  <c r="CI23" i="20"/>
  <c r="CI12" i="20"/>
  <c r="CI20" i="20"/>
  <c r="CI9" i="20"/>
  <c r="CI17" i="20"/>
  <c r="CI14" i="20"/>
  <c r="CI22" i="20"/>
  <c r="CI11" i="20"/>
  <c r="CI19" i="20"/>
  <c r="CI8" i="20"/>
  <c r="CI16" i="20"/>
  <c r="CI27" i="20"/>
  <c r="CI35" i="20"/>
  <c r="CI32" i="20"/>
  <c r="CI29" i="20"/>
  <c r="CI37" i="20"/>
  <c r="CI26" i="20"/>
  <c r="CI34" i="20"/>
  <c r="CI31" i="20"/>
  <c r="CI39" i="20"/>
  <c r="CI21" i="20"/>
  <c r="CI24" i="20"/>
  <c r="CI28" i="20"/>
  <c r="CI36" i="20"/>
  <c r="CI13" i="20"/>
  <c r="CI25" i="20"/>
  <c r="CI33" i="20"/>
  <c r="CI43" i="20"/>
  <c r="CI51" i="20"/>
  <c r="CI48" i="20"/>
  <c r="CI40" i="20"/>
  <c r="CI45" i="20"/>
  <c r="CI53" i="20"/>
  <c r="CI38" i="20"/>
  <c r="CI42" i="20"/>
  <c r="CI50" i="20"/>
  <c r="CI47" i="20"/>
  <c r="CI44" i="20"/>
  <c r="CI30" i="20"/>
  <c r="CI41" i="20"/>
  <c r="CI49" i="20"/>
  <c r="CI46" i="20"/>
  <c r="CI57" i="20"/>
  <c r="CI65" i="20"/>
  <c r="CI62" i="20"/>
  <c r="CI70" i="20"/>
  <c r="CI59" i="20"/>
  <c r="CI67" i="20"/>
  <c r="CI56" i="20"/>
  <c r="CI64" i="20"/>
  <c r="CI61" i="20"/>
  <c r="CI69" i="20"/>
  <c r="CI55" i="20"/>
  <c r="CI58" i="20"/>
  <c r="CI66" i="20"/>
  <c r="CI52" i="20"/>
  <c r="CI63" i="20"/>
  <c r="CI75" i="20"/>
  <c r="CI83" i="20"/>
  <c r="CI72" i="20"/>
  <c r="CI80" i="20"/>
  <c r="CI77" i="20"/>
  <c r="CI85" i="20"/>
  <c r="CI68" i="20"/>
  <c r="CI74" i="20"/>
  <c r="CI71" i="20"/>
  <c r="CI79" i="20"/>
  <c r="CI54" i="20"/>
  <c r="CI76" i="20"/>
  <c r="CI60" i="20"/>
  <c r="CI73" i="20"/>
  <c r="CI94" i="20"/>
  <c r="CI91" i="20"/>
  <c r="CI99" i="20"/>
  <c r="CI88" i="20"/>
  <c r="CI96" i="20"/>
  <c r="CI82" i="20"/>
  <c r="CI84" i="20"/>
  <c r="CI86" i="20"/>
  <c r="CI93" i="20"/>
  <c r="CI78" i="20"/>
  <c r="CI90" i="20"/>
  <c r="CI98" i="20"/>
  <c r="CI81" i="20"/>
  <c r="CI87" i="20"/>
  <c r="CI95" i="20"/>
  <c r="CI102" i="20"/>
  <c r="CI110" i="20"/>
  <c r="CI107" i="20"/>
  <c r="CI104" i="20"/>
  <c r="CI112" i="20"/>
  <c r="CI89" i="20"/>
  <c r="CI101" i="20"/>
  <c r="CI109" i="20"/>
  <c r="CI106" i="20"/>
  <c r="CI97" i="20"/>
  <c r="CI103" i="20"/>
  <c r="CI111" i="20"/>
  <c r="CI92" i="20"/>
  <c r="CI100" i="20"/>
  <c r="CI108" i="20"/>
  <c r="CI118" i="20"/>
  <c r="CI126" i="20"/>
  <c r="CI134" i="20"/>
  <c r="CI142" i="20"/>
  <c r="CI115" i="20"/>
  <c r="CI123" i="20"/>
  <c r="CI131" i="20"/>
  <c r="CI139" i="20"/>
  <c r="CI147" i="20"/>
  <c r="CI120" i="20"/>
  <c r="CI128" i="20"/>
  <c r="CI136" i="20"/>
  <c r="CI144" i="20"/>
  <c r="CI117" i="20"/>
  <c r="CI125" i="20"/>
  <c r="CI133" i="20"/>
  <c r="CI141" i="20"/>
  <c r="CI113" i="20"/>
  <c r="CI114" i="20"/>
  <c r="CI122" i="20"/>
  <c r="CI130" i="20"/>
  <c r="CI138" i="20"/>
  <c r="CI146" i="20"/>
  <c r="CI105" i="20"/>
  <c r="CI119" i="20"/>
  <c r="CI127" i="20"/>
  <c r="CI135" i="20"/>
  <c r="CI143" i="20"/>
  <c r="CI116" i="20"/>
  <c r="CI124" i="20"/>
  <c r="CI132" i="20"/>
  <c r="CI140" i="20"/>
  <c r="CI137" i="20"/>
  <c r="CI149" i="20"/>
  <c r="CI157" i="20"/>
  <c r="CI154" i="20"/>
  <c r="CI162" i="20"/>
  <c r="CI170" i="20"/>
  <c r="CI151" i="20"/>
  <c r="CI159" i="20"/>
  <c r="CI167" i="20"/>
  <c r="CI175" i="20"/>
  <c r="CI129" i="20"/>
  <c r="CI148" i="20"/>
  <c r="CI156" i="20"/>
  <c r="CI164" i="20"/>
  <c r="CI172" i="20"/>
  <c r="CI153" i="20"/>
  <c r="CI161" i="20"/>
  <c r="CI169" i="20"/>
  <c r="CI177" i="20"/>
  <c r="CI145" i="20"/>
  <c r="CI150" i="20"/>
  <c r="CI158" i="20"/>
  <c r="CI166" i="20"/>
  <c r="CI174" i="20"/>
  <c r="CI178" i="20"/>
  <c r="CI121" i="20"/>
  <c r="CI155" i="20"/>
  <c r="CI163" i="20"/>
  <c r="CI171" i="20"/>
  <c r="CI179" i="20"/>
  <c r="CI152" i="20"/>
  <c r="CI160" i="20"/>
  <c r="CI168" i="20"/>
  <c r="CI176" i="20"/>
  <c r="CI180" i="20"/>
  <c r="CI196" i="20"/>
  <c r="CI165" i="20"/>
  <c r="CI189" i="20"/>
  <c r="CI197" i="20"/>
  <c r="CI181" i="20"/>
  <c r="CI182" i="20"/>
  <c r="CI190" i="20"/>
  <c r="CI198" i="20"/>
  <c r="CI183" i="20"/>
  <c r="CI187" i="20"/>
  <c r="CI191" i="20"/>
  <c r="CI184" i="20"/>
  <c r="CI188" i="20"/>
  <c r="CI192" i="20"/>
  <c r="CI173" i="20"/>
  <c r="CI186" i="20"/>
  <c r="CI195" i="20"/>
  <c r="CI199" i="20"/>
  <c r="CI194" i="20"/>
  <c r="CI193" i="20"/>
  <c r="CI185" i="20"/>
  <c r="BB4" i="3"/>
  <c r="BB4" i="21" s="1"/>
  <c r="CJ3" i="3"/>
  <c r="CJ3" i="21" s="1"/>
  <c r="CJ4" i="3"/>
  <c r="CJ4" i="21" s="1"/>
  <c r="CK5" i="3"/>
  <c r="CJ5" i="14"/>
  <c r="CJ5" i="20"/>
  <c r="CI6" i="20"/>
  <c r="CI4" i="20"/>
  <c r="CJ13" i="20" l="1"/>
  <c r="CJ21" i="20"/>
  <c r="CJ10" i="20"/>
  <c r="CJ18" i="20"/>
  <c r="CJ7" i="20"/>
  <c r="CJ15" i="20"/>
  <c r="CJ23" i="20"/>
  <c r="CJ12" i="20"/>
  <c r="CJ20" i="20"/>
  <c r="CJ9" i="20"/>
  <c r="CJ17" i="20"/>
  <c r="CJ14" i="20"/>
  <c r="CJ22" i="20"/>
  <c r="CJ11" i="20"/>
  <c r="CJ19" i="20"/>
  <c r="CJ30" i="20"/>
  <c r="CJ38" i="20"/>
  <c r="CJ27" i="20"/>
  <c r="CJ35" i="20"/>
  <c r="CJ32" i="20"/>
  <c r="CJ40" i="20"/>
  <c r="CJ29" i="20"/>
  <c r="CJ37" i="20"/>
  <c r="CJ16" i="20"/>
  <c r="CJ26" i="20"/>
  <c r="CJ34" i="20"/>
  <c r="CJ31" i="20"/>
  <c r="CJ39" i="20"/>
  <c r="CJ24" i="20"/>
  <c r="CJ28" i="20"/>
  <c r="CJ36" i="20"/>
  <c r="CJ8" i="20"/>
  <c r="CJ46" i="20"/>
  <c r="CJ54" i="20"/>
  <c r="CJ43" i="20"/>
  <c r="CJ51" i="20"/>
  <c r="CJ48" i="20"/>
  <c r="CJ45" i="20"/>
  <c r="CJ53" i="20"/>
  <c r="CJ33" i="20"/>
  <c r="CJ42" i="20"/>
  <c r="CJ50" i="20"/>
  <c r="CJ47" i="20"/>
  <c r="CJ44" i="20"/>
  <c r="CJ52" i="20"/>
  <c r="CJ25" i="20"/>
  <c r="CJ41" i="20"/>
  <c r="CJ60" i="20"/>
  <c r="CJ68" i="20"/>
  <c r="CJ57" i="20"/>
  <c r="CJ65" i="20"/>
  <c r="CJ62" i="20"/>
  <c r="CJ59" i="20"/>
  <c r="CJ67" i="20"/>
  <c r="CJ56" i="20"/>
  <c r="CJ64" i="20"/>
  <c r="CJ49" i="20"/>
  <c r="CJ61" i="20"/>
  <c r="CJ69" i="20"/>
  <c r="CJ55" i="20"/>
  <c r="CJ58" i="20"/>
  <c r="CJ66" i="20"/>
  <c r="CJ78" i="20"/>
  <c r="CJ86" i="20"/>
  <c r="CJ75" i="20"/>
  <c r="CJ83" i="20"/>
  <c r="CJ72" i="20"/>
  <c r="CJ80" i="20"/>
  <c r="CJ70" i="20"/>
  <c r="CJ63" i="20"/>
  <c r="CJ74" i="20"/>
  <c r="CJ82" i="20"/>
  <c r="CJ71" i="20"/>
  <c r="CJ79" i="20"/>
  <c r="CJ89" i="20"/>
  <c r="CJ97" i="20"/>
  <c r="CJ94" i="20"/>
  <c r="CJ91" i="20"/>
  <c r="CJ99" i="20"/>
  <c r="CJ88" i="20"/>
  <c r="CJ96" i="20"/>
  <c r="CJ76" i="20"/>
  <c r="CJ84" i="20"/>
  <c r="CJ93" i="20"/>
  <c r="CJ90" i="20"/>
  <c r="CJ77" i="20"/>
  <c r="CJ81" i="20"/>
  <c r="CJ87" i="20"/>
  <c r="CJ105" i="20"/>
  <c r="CJ102" i="20"/>
  <c r="CJ110" i="20"/>
  <c r="CJ73" i="20"/>
  <c r="CJ85" i="20"/>
  <c r="CJ95" i="20"/>
  <c r="CJ107" i="20"/>
  <c r="CJ104" i="20"/>
  <c r="CJ112" i="20"/>
  <c r="CJ101" i="20"/>
  <c r="CJ109" i="20"/>
  <c r="CJ106" i="20"/>
  <c r="CJ98" i="20"/>
  <c r="CJ103" i="20"/>
  <c r="CJ111" i="20"/>
  <c r="CJ121" i="20"/>
  <c r="CJ129" i="20"/>
  <c r="CJ137" i="20"/>
  <c r="CJ145" i="20"/>
  <c r="CJ118" i="20"/>
  <c r="CJ126" i="20"/>
  <c r="CJ134" i="20"/>
  <c r="CJ142" i="20"/>
  <c r="CJ92" i="20"/>
  <c r="CJ115" i="20"/>
  <c r="CJ123" i="20"/>
  <c r="CJ131" i="20"/>
  <c r="CJ139" i="20"/>
  <c r="CJ147" i="20"/>
  <c r="CJ108" i="20"/>
  <c r="CJ120" i="20"/>
  <c r="CJ128" i="20"/>
  <c r="CJ136" i="20"/>
  <c r="CJ144" i="20"/>
  <c r="CJ117" i="20"/>
  <c r="CJ125" i="20"/>
  <c r="CJ133" i="20"/>
  <c r="CJ141" i="20"/>
  <c r="CJ113" i="20"/>
  <c r="CJ114" i="20"/>
  <c r="CJ122" i="20"/>
  <c r="CJ130" i="20"/>
  <c r="CJ138" i="20"/>
  <c r="CJ146" i="20"/>
  <c r="CJ100" i="20"/>
  <c r="CJ119" i="20"/>
  <c r="CJ127" i="20"/>
  <c r="CJ135" i="20"/>
  <c r="CJ143" i="20"/>
  <c r="CJ152" i="20"/>
  <c r="CJ160" i="20"/>
  <c r="CJ132" i="20"/>
  <c r="CJ149" i="20"/>
  <c r="CJ157" i="20"/>
  <c r="CJ165" i="20"/>
  <c r="CJ173" i="20"/>
  <c r="CJ181" i="20"/>
  <c r="CJ154" i="20"/>
  <c r="CJ162" i="20"/>
  <c r="CJ170" i="20"/>
  <c r="CJ151" i="20"/>
  <c r="CJ159" i="20"/>
  <c r="CJ167" i="20"/>
  <c r="CJ175" i="20"/>
  <c r="CJ124" i="20"/>
  <c r="CJ148" i="20"/>
  <c r="CJ156" i="20"/>
  <c r="CJ164" i="20"/>
  <c r="CJ172" i="20"/>
  <c r="CJ153" i="20"/>
  <c r="CJ161" i="20"/>
  <c r="CJ169" i="20"/>
  <c r="CJ177" i="20"/>
  <c r="CJ140" i="20"/>
  <c r="CJ150" i="20"/>
  <c r="CJ158" i="20"/>
  <c r="CJ166" i="20"/>
  <c r="CJ174" i="20"/>
  <c r="CJ178" i="20"/>
  <c r="CJ116" i="20"/>
  <c r="CJ155" i="20"/>
  <c r="CJ163" i="20"/>
  <c r="CJ171" i="20"/>
  <c r="CJ179" i="20"/>
  <c r="CJ195" i="20"/>
  <c r="CJ199" i="20"/>
  <c r="CJ196" i="20"/>
  <c r="CJ180" i="20"/>
  <c r="CJ189" i="20"/>
  <c r="CJ197" i="20"/>
  <c r="CJ182" i="20"/>
  <c r="CJ190" i="20"/>
  <c r="CJ198" i="20"/>
  <c r="CJ176" i="20"/>
  <c r="CJ183" i="20"/>
  <c r="CJ187" i="20"/>
  <c r="CJ191" i="20"/>
  <c r="CJ185" i="20"/>
  <c r="CJ168" i="20"/>
  <c r="CJ186" i="20"/>
  <c r="CJ194" i="20"/>
  <c r="CJ188" i="20"/>
  <c r="CJ184" i="20"/>
  <c r="CJ193" i="20"/>
  <c r="CJ192" i="20"/>
  <c r="CK14" i="3"/>
  <c r="CK13" i="3"/>
  <c r="CK12" i="3"/>
  <c r="CK11" i="3"/>
  <c r="CK18" i="3"/>
  <c r="CK10" i="3"/>
  <c r="CK17" i="3"/>
  <c r="CK16" i="3"/>
  <c r="CK15" i="3"/>
  <c r="CK3" i="3"/>
  <c r="CK3" i="21" s="1"/>
  <c r="CK4" i="3"/>
  <c r="CK4" i="21" s="1"/>
  <c r="BC3" i="3"/>
  <c r="BC3" i="21" s="1"/>
  <c r="CJ6" i="20"/>
  <c r="CJ4" i="20"/>
  <c r="CL5" i="3"/>
  <c r="CK5" i="14"/>
  <c r="CK5" i="20"/>
  <c r="CK8" i="20" l="1"/>
  <c r="CK16" i="20"/>
  <c r="CK24" i="20"/>
  <c r="CK13" i="20"/>
  <c r="CK21" i="20"/>
  <c r="CK10" i="20"/>
  <c r="CK18" i="20"/>
  <c r="CK7" i="20"/>
  <c r="CK15" i="20"/>
  <c r="CK23" i="20"/>
  <c r="CK12" i="20"/>
  <c r="CK20" i="20"/>
  <c r="CK9" i="20"/>
  <c r="CK17" i="20"/>
  <c r="CK14" i="20"/>
  <c r="CK25" i="20"/>
  <c r="CK33" i="20"/>
  <c r="CK30" i="20"/>
  <c r="CK38" i="20"/>
  <c r="CK19" i="20"/>
  <c r="CK27" i="20"/>
  <c r="CK35" i="20"/>
  <c r="CK32" i="20"/>
  <c r="CK29" i="20"/>
  <c r="CK37" i="20"/>
  <c r="CK11" i="20"/>
  <c r="CK26" i="20"/>
  <c r="CK34" i="20"/>
  <c r="CK22" i="20"/>
  <c r="CK31" i="20"/>
  <c r="CK41" i="20"/>
  <c r="CK49" i="20"/>
  <c r="CK46" i="20"/>
  <c r="CK54" i="20"/>
  <c r="CK36" i="20"/>
  <c r="CK43" i="20"/>
  <c r="CK51" i="20"/>
  <c r="CK40" i="20"/>
  <c r="CK48" i="20"/>
  <c r="CK39" i="20"/>
  <c r="CK45" i="20"/>
  <c r="CK28" i="20"/>
  <c r="CK42" i="20"/>
  <c r="CK50" i="20"/>
  <c r="CK47" i="20"/>
  <c r="CK63" i="20"/>
  <c r="CK60" i="20"/>
  <c r="CK68" i="20"/>
  <c r="CK57" i="20"/>
  <c r="CK65" i="20"/>
  <c r="CK62" i="20"/>
  <c r="CK53" i="20"/>
  <c r="CK59" i="20"/>
  <c r="CK67" i="20"/>
  <c r="CK56" i="20"/>
  <c r="CK64" i="20"/>
  <c r="CK44" i="20"/>
  <c r="CK61" i="20"/>
  <c r="CK69" i="20"/>
  <c r="CK55" i="20"/>
  <c r="CK73" i="20"/>
  <c r="CK81" i="20"/>
  <c r="CK52" i="20"/>
  <c r="CK78" i="20"/>
  <c r="CK86" i="20"/>
  <c r="CK66" i="20"/>
  <c r="CK75" i="20"/>
  <c r="CK83" i="20"/>
  <c r="CK72" i="20"/>
  <c r="CK70" i="20"/>
  <c r="CK77" i="20"/>
  <c r="CK85" i="20"/>
  <c r="CK58" i="20"/>
  <c r="CK74" i="20"/>
  <c r="CK82" i="20"/>
  <c r="CK71" i="20"/>
  <c r="CK80" i="20"/>
  <c r="CK92" i="20"/>
  <c r="CK89" i="20"/>
  <c r="CK97" i="20"/>
  <c r="CK79" i="20"/>
  <c r="CK94" i="20"/>
  <c r="CK91" i="20"/>
  <c r="CK99" i="20"/>
  <c r="CK88" i="20"/>
  <c r="CK96" i="20"/>
  <c r="CK76" i="20"/>
  <c r="CK84" i="20"/>
  <c r="CK93" i="20"/>
  <c r="CK100" i="20"/>
  <c r="CK108" i="20"/>
  <c r="CK87" i="20"/>
  <c r="CK105" i="20"/>
  <c r="CK113" i="20"/>
  <c r="CK102" i="20"/>
  <c r="CK110" i="20"/>
  <c r="CK95" i="20"/>
  <c r="CK107" i="20"/>
  <c r="CK90" i="20"/>
  <c r="CK104" i="20"/>
  <c r="CK112" i="20"/>
  <c r="CK101" i="20"/>
  <c r="CK109" i="20"/>
  <c r="CK106" i="20"/>
  <c r="CK116" i="20"/>
  <c r="CK124" i="20"/>
  <c r="CK132" i="20"/>
  <c r="CK140" i="20"/>
  <c r="CK98" i="20"/>
  <c r="CK111" i="20"/>
  <c r="CK121" i="20"/>
  <c r="CK129" i="20"/>
  <c r="CK137" i="20"/>
  <c r="CK145" i="20"/>
  <c r="CK118" i="20"/>
  <c r="CK126" i="20"/>
  <c r="CK134" i="20"/>
  <c r="CK142" i="20"/>
  <c r="CK115" i="20"/>
  <c r="CK123" i="20"/>
  <c r="CK131" i="20"/>
  <c r="CK139" i="20"/>
  <c r="CK147" i="20"/>
  <c r="CK103" i="20"/>
  <c r="CK120" i="20"/>
  <c r="CK128" i="20"/>
  <c r="CK136" i="20"/>
  <c r="CK144" i="20"/>
  <c r="CK117" i="20"/>
  <c r="CK125" i="20"/>
  <c r="CK133" i="20"/>
  <c r="CK141" i="20"/>
  <c r="CK114" i="20"/>
  <c r="CK122" i="20"/>
  <c r="CK130" i="20"/>
  <c r="CK138" i="20"/>
  <c r="CK146" i="20"/>
  <c r="CK155" i="20"/>
  <c r="CK152" i="20"/>
  <c r="CK160" i="20"/>
  <c r="CK168" i="20"/>
  <c r="CK176" i="20"/>
  <c r="CK180" i="20"/>
  <c r="CK127" i="20"/>
  <c r="CK149" i="20"/>
  <c r="CK157" i="20"/>
  <c r="CK165" i="20"/>
  <c r="CK173" i="20"/>
  <c r="CK154" i="20"/>
  <c r="CK162" i="20"/>
  <c r="CK170" i="20"/>
  <c r="CK143" i="20"/>
  <c r="CK151" i="20"/>
  <c r="CK159" i="20"/>
  <c r="CK167" i="20"/>
  <c r="CK175" i="20"/>
  <c r="CK119" i="20"/>
  <c r="CK148" i="20"/>
  <c r="CK156" i="20"/>
  <c r="CK164" i="20"/>
  <c r="CK172" i="20"/>
  <c r="CK153" i="20"/>
  <c r="CK161" i="20"/>
  <c r="CK169" i="20"/>
  <c r="CK177" i="20"/>
  <c r="CK135" i="20"/>
  <c r="CK150" i="20"/>
  <c r="CK158" i="20"/>
  <c r="CK166" i="20"/>
  <c r="CK174" i="20"/>
  <c r="CK178" i="20"/>
  <c r="CK163" i="20"/>
  <c r="CK186" i="20"/>
  <c r="CK194" i="20"/>
  <c r="CK195" i="20"/>
  <c r="CK199" i="20"/>
  <c r="CK196" i="20"/>
  <c r="CK181" i="20"/>
  <c r="CK189" i="20"/>
  <c r="CK197" i="20"/>
  <c r="CK182" i="20"/>
  <c r="CK190" i="20"/>
  <c r="CK198" i="20"/>
  <c r="CK184" i="20"/>
  <c r="CK179" i="20"/>
  <c r="CK185" i="20"/>
  <c r="CK193" i="20"/>
  <c r="CK192" i="20"/>
  <c r="CK183" i="20"/>
  <c r="CK191" i="20"/>
  <c r="CK188" i="20"/>
  <c r="CK171" i="20"/>
  <c r="CK187" i="20"/>
  <c r="CL13" i="3"/>
  <c r="CL12" i="3"/>
  <c r="CL16" i="3"/>
  <c r="CL11" i="3"/>
  <c r="CL18" i="3"/>
  <c r="CL10" i="3"/>
  <c r="CL17" i="3"/>
  <c r="CL15" i="3"/>
  <c r="CL14" i="3"/>
  <c r="CL4" i="3"/>
  <c r="CL4" i="21" s="1"/>
  <c r="CL3" i="3"/>
  <c r="CL3" i="21" s="1"/>
  <c r="BC4" i="3"/>
  <c r="BC4" i="21" s="1"/>
  <c r="CK6" i="20"/>
  <c r="CK4" i="20"/>
  <c r="CM5" i="3"/>
  <c r="CL5" i="14"/>
  <c r="CL5" i="20"/>
  <c r="CM12" i="3" l="1"/>
  <c r="CM11" i="3"/>
  <c r="CM18" i="3"/>
  <c r="CM10" i="3"/>
  <c r="CM17" i="3"/>
  <c r="CM15" i="3"/>
  <c r="CM16" i="3"/>
  <c r="CM14" i="3"/>
  <c r="CM13" i="3"/>
  <c r="CL11" i="20"/>
  <c r="CL19" i="20"/>
  <c r="CL8" i="20"/>
  <c r="CL16" i="20"/>
  <c r="CL24" i="20"/>
  <c r="CL13" i="20"/>
  <c r="CL21" i="20"/>
  <c r="CL10" i="20"/>
  <c r="CL18" i="20"/>
  <c r="CL7" i="20"/>
  <c r="CL15" i="20"/>
  <c r="CL23" i="20"/>
  <c r="CL12" i="20"/>
  <c r="CL20" i="20"/>
  <c r="CL9" i="20"/>
  <c r="CL17" i="20"/>
  <c r="CL28" i="20"/>
  <c r="CL36" i="20"/>
  <c r="CL25" i="20"/>
  <c r="CL33" i="20"/>
  <c r="CL30" i="20"/>
  <c r="CL38" i="20"/>
  <c r="CL14" i="20"/>
  <c r="CL27" i="20"/>
  <c r="CL35" i="20"/>
  <c r="CL32" i="20"/>
  <c r="CL29" i="20"/>
  <c r="CL37" i="20"/>
  <c r="CL26" i="20"/>
  <c r="CL34" i="20"/>
  <c r="CL44" i="20"/>
  <c r="CL52" i="20"/>
  <c r="CL22" i="20"/>
  <c r="CL41" i="20"/>
  <c r="CL49" i="20"/>
  <c r="CL46" i="20"/>
  <c r="CL54" i="20"/>
  <c r="CL31" i="20"/>
  <c r="CL43" i="20"/>
  <c r="CL51" i="20"/>
  <c r="CL40" i="20"/>
  <c r="CL48" i="20"/>
  <c r="CL39" i="20"/>
  <c r="CL45" i="20"/>
  <c r="CL42" i="20"/>
  <c r="CL50" i="20"/>
  <c r="CL55" i="20"/>
  <c r="CL58" i="20"/>
  <c r="CL66" i="20"/>
  <c r="CL63" i="20"/>
  <c r="CL60" i="20"/>
  <c r="CL68" i="20"/>
  <c r="CL57" i="20"/>
  <c r="CL65" i="20"/>
  <c r="CL47" i="20"/>
  <c r="CL62" i="20"/>
  <c r="CL70" i="20"/>
  <c r="CL53" i="20"/>
  <c r="CL59" i="20"/>
  <c r="CL67" i="20"/>
  <c r="CL56" i="20"/>
  <c r="CL64" i="20"/>
  <c r="CL69" i="20"/>
  <c r="CL76" i="20"/>
  <c r="CL84" i="20"/>
  <c r="CL73" i="20"/>
  <c r="CL81" i="20"/>
  <c r="CL78" i="20"/>
  <c r="CL61" i="20"/>
  <c r="CL75" i="20"/>
  <c r="CL72" i="20"/>
  <c r="CL80" i="20"/>
  <c r="CL77" i="20"/>
  <c r="CL74" i="20"/>
  <c r="CL87" i="20"/>
  <c r="CL95" i="20"/>
  <c r="CL92" i="20"/>
  <c r="CL83" i="20"/>
  <c r="CL89" i="20"/>
  <c r="CL97" i="20"/>
  <c r="CL79" i="20"/>
  <c r="CL94" i="20"/>
  <c r="CL82" i="20"/>
  <c r="CL86" i="20"/>
  <c r="CL91" i="20"/>
  <c r="CL99" i="20"/>
  <c r="CL88" i="20"/>
  <c r="CL96" i="20"/>
  <c r="CL71" i="20"/>
  <c r="CL93" i="20"/>
  <c r="CL98" i="20"/>
  <c r="CL103" i="20"/>
  <c r="CL111" i="20"/>
  <c r="CL100" i="20"/>
  <c r="CL108" i="20"/>
  <c r="CL105" i="20"/>
  <c r="CL85" i="20"/>
  <c r="CL102" i="20"/>
  <c r="CL110" i="20"/>
  <c r="CL107" i="20"/>
  <c r="CL90" i="20"/>
  <c r="CL104" i="20"/>
  <c r="CL112" i="20"/>
  <c r="CL101" i="20"/>
  <c r="CL109" i="20"/>
  <c r="CL119" i="20"/>
  <c r="CL127" i="20"/>
  <c r="CL135" i="20"/>
  <c r="CL143" i="20"/>
  <c r="CL116" i="20"/>
  <c r="CL124" i="20"/>
  <c r="CL132" i="20"/>
  <c r="CL140" i="20"/>
  <c r="CL106" i="20"/>
  <c r="CL121" i="20"/>
  <c r="CL129" i="20"/>
  <c r="CL137" i="20"/>
  <c r="CL145" i="20"/>
  <c r="CL118" i="20"/>
  <c r="CL126" i="20"/>
  <c r="CL134" i="20"/>
  <c r="CL142" i="20"/>
  <c r="CL115" i="20"/>
  <c r="CL123" i="20"/>
  <c r="CL131" i="20"/>
  <c r="CL139" i="20"/>
  <c r="CL147" i="20"/>
  <c r="CL120" i="20"/>
  <c r="CL128" i="20"/>
  <c r="CL136" i="20"/>
  <c r="CL144" i="20"/>
  <c r="CL113" i="20"/>
  <c r="CL117" i="20"/>
  <c r="CL125" i="20"/>
  <c r="CL133" i="20"/>
  <c r="CL141" i="20"/>
  <c r="CL130" i="20"/>
  <c r="CL150" i="20"/>
  <c r="CL158" i="20"/>
  <c r="CL155" i="20"/>
  <c r="CL163" i="20"/>
  <c r="CL171" i="20"/>
  <c r="CL179" i="20"/>
  <c r="CL146" i="20"/>
  <c r="CL152" i="20"/>
  <c r="CL160" i="20"/>
  <c r="CL168" i="20"/>
  <c r="CL176" i="20"/>
  <c r="CL180" i="20"/>
  <c r="CL122" i="20"/>
  <c r="CL149" i="20"/>
  <c r="CL157" i="20"/>
  <c r="CL165" i="20"/>
  <c r="CL173" i="20"/>
  <c r="CL154" i="20"/>
  <c r="CL162" i="20"/>
  <c r="CL170" i="20"/>
  <c r="CL138" i="20"/>
  <c r="CL151" i="20"/>
  <c r="CL159" i="20"/>
  <c r="CL167" i="20"/>
  <c r="CL175" i="20"/>
  <c r="CL114" i="20"/>
  <c r="CL148" i="20"/>
  <c r="CL156" i="20"/>
  <c r="CL164" i="20"/>
  <c r="CL172" i="20"/>
  <c r="CL153" i="20"/>
  <c r="CL161" i="20"/>
  <c r="CL169" i="20"/>
  <c r="CL177" i="20"/>
  <c r="CL185" i="20"/>
  <c r="CL193" i="20"/>
  <c r="CL186" i="20"/>
  <c r="CL194" i="20"/>
  <c r="CL195" i="20"/>
  <c r="CL199" i="20"/>
  <c r="CL174" i="20"/>
  <c r="CL196" i="20"/>
  <c r="CL178" i="20"/>
  <c r="CL181" i="20"/>
  <c r="CL189" i="20"/>
  <c r="CL197" i="20"/>
  <c r="CL166" i="20"/>
  <c r="CL183" i="20"/>
  <c r="CL187" i="20"/>
  <c r="CL184" i="20"/>
  <c r="CL188" i="20"/>
  <c r="CL192" i="20"/>
  <c r="CL191" i="20"/>
  <c r="CL190" i="20"/>
  <c r="CL198" i="20"/>
  <c r="CL182" i="20"/>
  <c r="BD3" i="3"/>
  <c r="BD3" i="21" s="1"/>
  <c r="CM4" i="3"/>
  <c r="CM4" i="21" s="1"/>
  <c r="CM3" i="3"/>
  <c r="CM3" i="21" s="1"/>
  <c r="CL6" i="20"/>
  <c r="CL4" i="20"/>
  <c r="CN5" i="3"/>
  <c r="CM5" i="14"/>
  <c r="CM5" i="20"/>
  <c r="CN11" i="3" l="1"/>
  <c r="CN18" i="3"/>
  <c r="CN10" i="3"/>
  <c r="CN17" i="3"/>
  <c r="CN16" i="3"/>
  <c r="CN15" i="3"/>
  <c r="CN14" i="3"/>
  <c r="CN13" i="3"/>
  <c r="CN12" i="3"/>
  <c r="CM14" i="20"/>
  <c r="CM22" i="20"/>
  <c r="CM11" i="20"/>
  <c r="CM19" i="20"/>
  <c r="CM8" i="20"/>
  <c r="CM16" i="20"/>
  <c r="CM24" i="20"/>
  <c r="CM13" i="20"/>
  <c r="CM21" i="20"/>
  <c r="CM10" i="20"/>
  <c r="CM18" i="20"/>
  <c r="CM7" i="20"/>
  <c r="CM15" i="20"/>
  <c r="CM23" i="20"/>
  <c r="CM12" i="20"/>
  <c r="CM20" i="20"/>
  <c r="CM31" i="20"/>
  <c r="CM39" i="20"/>
  <c r="CM17" i="20"/>
  <c r="CM28" i="20"/>
  <c r="CM36" i="20"/>
  <c r="CM25" i="20"/>
  <c r="CM33" i="20"/>
  <c r="CM30" i="20"/>
  <c r="CM38" i="20"/>
  <c r="CM9" i="20"/>
  <c r="CM27" i="20"/>
  <c r="CM35" i="20"/>
  <c r="CM32" i="20"/>
  <c r="CM29" i="20"/>
  <c r="CM47" i="20"/>
  <c r="CM55" i="20"/>
  <c r="CM34" i="20"/>
  <c r="CM44" i="20"/>
  <c r="CM52" i="20"/>
  <c r="CM37" i="20"/>
  <c r="CM41" i="20"/>
  <c r="CM49" i="20"/>
  <c r="CM46" i="20"/>
  <c r="CM26" i="20"/>
  <c r="CM43" i="20"/>
  <c r="CM51" i="20"/>
  <c r="CM40" i="20"/>
  <c r="CM48" i="20"/>
  <c r="CM45" i="20"/>
  <c r="CM54" i="20"/>
  <c r="CM61" i="20"/>
  <c r="CM58" i="20"/>
  <c r="CM66" i="20"/>
  <c r="CM50" i="20"/>
  <c r="CM63" i="20"/>
  <c r="CM60" i="20"/>
  <c r="CM68" i="20"/>
  <c r="CM57" i="20"/>
  <c r="CM65" i="20"/>
  <c r="CM42" i="20"/>
  <c r="CM62" i="20"/>
  <c r="CM53" i="20"/>
  <c r="CM59" i="20"/>
  <c r="CM67" i="20"/>
  <c r="CM71" i="20"/>
  <c r="CM79" i="20"/>
  <c r="CM64" i="20"/>
  <c r="CM69" i="20"/>
  <c r="CM76" i="20"/>
  <c r="CM84" i="20"/>
  <c r="CM73" i="20"/>
  <c r="CM81" i="20"/>
  <c r="CM56" i="20"/>
  <c r="CM75" i="20"/>
  <c r="CM83" i="20"/>
  <c r="CM70" i="20"/>
  <c r="CM72" i="20"/>
  <c r="CM80" i="20"/>
  <c r="CM85" i="20"/>
  <c r="CM90" i="20"/>
  <c r="CM98" i="20"/>
  <c r="CM87" i="20"/>
  <c r="CM95" i="20"/>
  <c r="CM92" i="20"/>
  <c r="CM89" i="20"/>
  <c r="CM97" i="20"/>
  <c r="CM74" i="20"/>
  <c r="CM94" i="20"/>
  <c r="CM78" i="20"/>
  <c r="CM82" i="20"/>
  <c r="CM86" i="20"/>
  <c r="CM91" i="20"/>
  <c r="CM106" i="20"/>
  <c r="CM93" i="20"/>
  <c r="CM103" i="20"/>
  <c r="CM111" i="20"/>
  <c r="CM88" i="20"/>
  <c r="CM100" i="20"/>
  <c r="CM108" i="20"/>
  <c r="CM105" i="20"/>
  <c r="CM96" i="20"/>
  <c r="CM102" i="20"/>
  <c r="CM110" i="20"/>
  <c r="CM99" i="20"/>
  <c r="CM107" i="20"/>
  <c r="CM77" i="20"/>
  <c r="CM104" i="20"/>
  <c r="CM112" i="20"/>
  <c r="CM109" i="20"/>
  <c r="CM114" i="20"/>
  <c r="CM122" i="20"/>
  <c r="CM130" i="20"/>
  <c r="CM138" i="20"/>
  <c r="CM146" i="20"/>
  <c r="CM119" i="20"/>
  <c r="CM127" i="20"/>
  <c r="CM135" i="20"/>
  <c r="CM143" i="20"/>
  <c r="CM116" i="20"/>
  <c r="CM124" i="20"/>
  <c r="CM132" i="20"/>
  <c r="CM140" i="20"/>
  <c r="CM101" i="20"/>
  <c r="CM121" i="20"/>
  <c r="CM129" i="20"/>
  <c r="CM137" i="20"/>
  <c r="CM145" i="20"/>
  <c r="CM118" i="20"/>
  <c r="CM126" i="20"/>
  <c r="CM134" i="20"/>
  <c r="CM142" i="20"/>
  <c r="CM115" i="20"/>
  <c r="CM123" i="20"/>
  <c r="CM131" i="20"/>
  <c r="CM139" i="20"/>
  <c r="CM147" i="20"/>
  <c r="CM120" i="20"/>
  <c r="CM128" i="20"/>
  <c r="CM136" i="20"/>
  <c r="CM144" i="20"/>
  <c r="CM153" i="20"/>
  <c r="CM161" i="20"/>
  <c r="CM125" i="20"/>
  <c r="CM150" i="20"/>
  <c r="CM158" i="20"/>
  <c r="CM166" i="20"/>
  <c r="CM174" i="20"/>
  <c r="CM178" i="20"/>
  <c r="CM113" i="20"/>
  <c r="CM155" i="20"/>
  <c r="CM163" i="20"/>
  <c r="CM171" i="20"/>
  <c r="CM179" i="20"/>
  <c r="CM141" i="20"/>
  <c r="CM152" i="20"/>
  <c r="CM160" i="20"/>
  <c r="CM168" i="20"/>
  <c r="CM176" i="20"/>
  <c r="CM180" i="20"/>
  <c r="CM117" i="20"/>
  <c r="CM149" i="20"/>
  <c r="CM157" i="20"/>
  <c r="CM165" i="20"/>
  <c r="CM173" i="20"/>
  <c r="CM154" i="20"/>
  <c r="CM162" i="20"/>
  <c r="CM170" i="20"/>
  <c r="CM133" i="20"/>
  <c r="CM151" i="20"/>
  <c r="CM159" i="20"/>
  <c r="CM167" i="20"/>
  <c r="CM175" i="20"/>
  <c r="CM148" i="20"/>
  <c r="CM156" i="20"/>
  <c r="CM164" i="20"/>
  <c r="CM172" i="20"/>
  <c r="CM184" i="20"/>
  <c r="CM188" i="20"/>
  <c r="CM192" i="20"/>
  <c r="CM177" i="20"/>
  <c r="CM185" i="20"/>
  <c r="CM193" i="20"/>
  <c r="CM186" i="20"/>
  <c r="CM194" i="20"/>
  <c r="CM195" i="20"/>
  <c r="CM199" i="20"/>
  <c r="CM169" i="20"/>
  <c r="CM196" i="20"/>
  <c r="CM182" i="20"/>
  <c r="CM183" i="20"/>
  <c r="CM187" i="20"/>
  <c r="CM191" i="20"/>
  <c r="CM181" i="20"/>
  <c r="CM190" i="20"/>
  <c r="CM189" i="20"/>
  <c r="CM198" i="20"/>
  <c r="CM197" i="20"/>
  <c r="CN4" i="3"/>
  <c r="CN4" i="21" s="1"/>
  <c r="CN3" i="3"/>
  <c r="CN3" i="21" s="1"/>
  <c r="BD4" i="3"/>
  <c r="BD4" i="21" s="1"/>
  <c r="CO5" i="3"/>
  <c r="CN5" i="20"/>
  <c r="CN5" i="14"/>
  <c r="CM4" i="20"/>
  <c r="CM6" i="20"/>
  <c r="CN9" i="20" l="1"/>
  <c r="CN17" i="20"/>
  <c r="CN14" i="20"/>
  <c r="CN22" i="20"/>
  <c r="CN11" i="20"/>
  <c r="CN19" i="20"/>
  <c r="CN8" i="20"/>
  <c r="CN16" i="20"/>
  <c r="CN13" i="20"/>
  <c r="CN21" i="20"/>
  <c r="CN10" i="20"/>
  <c r="CN18" i="20"/>
  <c r="CN7" i="20"/>
  <c r="CN15" i="20"/>
  <c r="CN23" i="20"/>
  <c r="CN26" i="20"/>
  <c r="CN34" i="20"/>
  <c r="CN31" i="20"/>
  <c r="CN39" i="20"/>
  <c r="CN12" i="20"/>
  <c r="CN28" i="20"/>
  <c r="CN36" i="20"/>
  <c r="CN25" i="20"/>
  <c r="CN33" i="20"/>
  <c r="CN30" i="20"/>
  <c r="CN38" i="20"/>
  <c r="CN27" i="20"/>
  <c r="CN35" i="20"/>
  <c r="CN32" i="20"/>
  <c r="CN42" i="20"/>
  <c r="CN50" i="20"/>
  <c r="CN47" i="20"/>
  <c r="CN55" i="20"/>
  <c r="CN29" i="20"/>
  <c r="CN44" i="20"/>
  <c r="CN52" i="20"/>
  <c r="CN37" i="20"/>
  <c r="CN41" i="20"/>
  <c r="CN49" i="20"/>
  <c r="CN24" i="20"/>
  <c r="CN46" i="20"/>
  <c r="CN43" i="20"/>
  <c r="CN51" i="20"/>
  <c r="CN40" i="20"/>
  <c r="CN48" i="20"/>
  <c r="CN20" i="20"/>
  <c r="CN56" i="20"/>
  <c r="CN64" i="20"/>
  <c r="CN54" i="20"/>
  <c r="CN61" i="20"/>
  <c r="CN69" i="20"/>
  <c r="CN58" i="20"/>
  <c r="CN66" i="20"/>
  <c r="CN45" i="20"/>
  <c r="CN63" i="20"/>
  <c r="CN60" i="20"/>
  <c r="CN68" i="20"/>
  <c r="CN57" i="20"/>
  <c r="CN65" i="20"/>
  <c r="CN62" i="20"/>
  <c r="CN70" i="20"/>
  <c r="CN74" i="20"/>
  <c r="CN82" i="20"/>
  <c r="CN71" i="20"/>
  <c r="CN79" i="20"/>
  <c r="CN59" i="20"/>
  <c r="CN76" i="20"/>
  <c r="CN84" i="20"/>
  <c r="CN53" i="20"/>
  <c r="CN73" i="20"/>
  <c r="CN78" i="20"/>
  <c r="CN86" i="20"/>
  <c r="CN75" i="20"/>
  <c r="CN72" i="20"/>
  <c r="CN77" i="20"/>
  <c r="CN93" i="20"/>
  <c r="CN80" i="20"/>
  <c r="CN85" i="20"/>
  <c r="CN90" i="20"/>
  <c r="CN98" i="20"/>
  <c r="CN87" i="20"/>
  <c r="CN95" i="20"/>
  <c r="CN83" i="20"/>
  <c r="CN92" i="20"/>
  <c r="CN89" i="20"/>
  <c r="CN97" i="20"/>
  <c r="CN94" i="20"/>
  <c r="CN67" i="20"/>
  <c r="CN101" i="20"/>
  <c r="CN109" i="20"/>
  <c r="CN106" i="20"/>
  <c r="CN103" i="20"/>
  <c r="CN111" i="20"/>
  <c r="CN88" i="20"/>
  <c r="CN100" i="20"/>
  <c r="CN108" i="20"/>
  <c r="CN105" i="20"/>
  <c r="CN81" i="20"/>
  <c r="CN96" i="20"/>
  <c r="CN102" i="20"/>
  <c r="CN110" i="20"/>
  <c r="CN91" i="20"/>
  <c r="CN99" i="20"/>
  <c r="CN107" i="20"/>
  <c r="CN113" i="20"/>
  <c r="CN117" i="20"/>
  <c r="CN125" i="20"/>
  <c r="CN133" i="20"/>
  <c r="CN141" i="20"/>
  <c r="CN104" i="20"/>
  <c r="CN114" i="20"/>
  <c r="CN122" i="20"/>
  <c r="CN130" i="20"/>
  <c r="CN138" i="20"/>
  <c r="CN146" i="20"/>
  <c r="CN119" i="20"/>
  <c r="CN127" i="20"/>
  <c r="CN135" i="20"/>
  <c r="CN143" i="20"/>
  <c r="CN116" i="20"/>
  <c r="CN124" i="20"/>
  <c r="CN132" i="20"/>
  <c r="CN140" i="20"/>
  <c r="CN121" i="20"/>
  <c r="CN129" i="20"/>
  <c r="CN137" i="20"/>
  <c r="CN145" i="20"/>
  <c r="CN118" i="20"/>
  <c r="CN126" i="20"/>
  <c r="CN134" i="20"/>
  <c r="CN142" i="20"/>
  <c r="CN112" i="20"/>
  <c r="CN115" i="20"/>
  <c r="CN123" i="20"/>
  <c r="CN131" i="20"/>
  <c r="CN139" i="20"/>
  <c r="CN147" i="20"/>
  <c r="CN148" i="20"/>
  <c r="CN156" i="20"/>
  <c r="CN144" i="20"/>
  <c r="CN153" i="20"/>
  <c r="CN161" i="20"/>
  <c r="CN169" i="20"/>
  <c r="CN177" i="20"/>
  <c r="CN120" i="20"/>
  <c r="CN150" i="20"/>
  <c r="CN158" i="20"/>
  <c r="CN166" i="20"/>
  <c r="CN174" i="20"/>
  <c r="CN178" i="20"/>
  <c r="CN155" i="20"/>
  <c r="CN163" i="20"/>
  <c r="CN171" i="20"/>
  <c r="CN179" i="20"/>
  <c r="CN136" i="20"/>
  <c r="CN152" i="20"/>
  <c r="CN160" i="20"/>
  <c r="CN168" i="20"/>
  <c r="CN176" i="20"/>
  <c r="CN180" i="20"/>
  <c r="CN149" i="20"/>
  <c r="CN157" i="20"/>
  <c r="CN165" i="20"/>
  <c r="CN173" i="20"/>
  <c r="CN154" i="20"/>
  <c r="CN162" i="20"/>
  <c r="CN170" i="20"/>
  <c r="CN128" i="20"/>
  <c r="CN151" i="20"/>
  <c r="CN159" i="20"/>
  <c r="CN167" i="20"/>
  <c r="CN175" i="20"/>
  <c r="CN183" i="20"/>
  <c r="CN187" i="20"/>
  <c r="CN191" i="20"/>
  <c r="CN184" i="20"/>
  <c r="CN188" i="20"/>
  <c r="CN192" i="20"/>
  <c r="CN172" i="20"/>
  <c r="CN185" i="20"/>
  <c r="CN193" i="20"/>
  <c r="CN186" i="20"/>
  <c r="CN194" i="20"/>
  <c r="CN195" i="20"/>
  <c r="CN199" i="20"/>
  <c r="CN181" i="20"/>
  <c r="CN182" i="20"/>
  <c r="CN190" i="20"/>
  <c r="CN198" i="20"/>
  <c r="CN197" i="20"/>
  <c r="CN164" i="20"/>
  <c r="CN196" i="20"/>
  <c r="CN189" i="20"/>
  <c r="CO18" i="3"/>
  <c r="CO10" i="3"/>
  <c r="CO17" i="3"/>
  <c r="CO16" i="3"/>
  <c r="CO15" i="3"/>
  <c r="CO14" i="3"/>
  <c r="CO13" i="3"/>
  <c r="CO12" i="3"/>
  <c r="CO11" i="3"/>
  <c r="CO4" i="3"/>
  <c r="CO4" i="21" s="1"/>
  <c r="CO3" i="3"/>
  <c r="CO3" i="21" s="1"/>
  <c r="BE3" i="3"/>
  <c r="BE3" i="21" s="1"/>
  <c r="CN4" i="20"/>
  <c r="CN6" i="20"/>
  <c r="CP5" i="3"/>
  <c r="CO5" i="20"/>
  <c r="CO5" i="14"/>
  <c r="CO12" i="20" l="1"/>
  <c r="CO20" i="20"/>
  <c r="CO9" i="20"/>
  <c r="CO17" i="20"/>
  <c r="CO14" i="20"/>
  <c r="CO22" i="20"/>
  <c r="CO11" i="20"/>
  <c r="CO19" i="20"/>
  <c r="CO8" i="20"/>
  <c r="CO16" i="20"/>
  <c r="CO24" i="20"/>
  <c r="CO13" i="20"/>
  <c r="CO21" i="20"/>
  <c r="CO10" i="20"/>
  <c r="CO18" i="20"/>
  <c r="CO15" i="20"/>
  <c r="CO29" i="20"/>
  <c r="CO37" i="20"/>
  <c r="CO23" i="20"/>
  <c r="CO26" i="20"/>
  <c r="CO34" i="20"/>
  <c r="CO31" i="20"/>
  <c r="CO39" i="20"/>
  <c r="CO7" i="20"/>
  <c r="CO28" i="20"/>
  <c r="CO36" i="20"/>
  <c r="CO25" i="20"/>
  <c r="CO33" i="20"/>
  <c r="CO30" i="20"/>
  <c r="CO38" i="20"/>
  <c r="CO27" i="20"/>
  <c r="CO35" i="20"/>
  <c r="CO32" i="20"/>
  <c r="CO45" i="20"/>
  <c r="CO53" i="20"/>
  <c r="CO42" i="20"/>
  <c r="CO50" i="20"/>
  <c r="CO47" i="20"/>
  <c r="CO55" i="20"/>
  <c r="CO44" i="20"/>
  <c r="CO52" i="20"/>
  <c r="CO41" i="20"/>
  <c r="CO49" i="20"/>
  <c r="CO46" i="20"/>
  <c r="CO43" i="20"/>
  <c r="CO51" i="20"/>
  <c r="CO59" i="20"/>
  <c r="CO67" i="20"/>
  <c r="CO48" i="20"/>
  <c r="CO56" i="20"/>
  <c r="CO64" i="20"/>
  <c r="CO54" i="20"/>
  <c r="CO61" i="20"/>
  <c r="CO69" i="20"/>
  <c r="CO58" i="20"/>
  <c r="CO66" i="20"/>
  <c r="CO40" i="20"/>
  <c r="CO63" i="20"/>
  <c r="CO60" i="20"/>
  <c r="CO68" i="20"/>
  <c r="CO57" i="20"/>
  <c r="CO65" i="20"/>
  <c r="CO62" i="20"/>
  <c r="CO77" i="20"/>
  <c r="CO85" i="20"/>
  <c r="CO74" i="20"/>
  <c r="CO82" i="20"/>
  <c r="CO71" i="20"/>
  <c r="CO79" i="20"/>
  <c r="CO76" i="20"/>
  <c r="CO73" i="20"/>
  <c r="CO81" i="20"/>
  <c r="CO78" i="20"/>
  <c r="CO70" i="20"/>
  <c r="CO88" i="20"/>
  <c r="CO96" i="20"/>
  <c r="CO93" i="20"/>
  <c r="CO80" i="20"/>
  <c r="CO90" i="20"/>
  <c r="CO98" i="20"/>
  <c r="CO72" i="20"/>
  <c r="CO87" i="20"/>
  <c r="CO95" i="20"/>
  <c r="CO75" i="20"/>
  <c r="CO83" i="20"/>
  <c r="CO92" i="20"/>
  <c r="CO89" i="20"/>
  <c r="CO97" i="20"/>
  <c r="CO86" i="20"/>
  <c r="CO104" i="20"/>
  <c r="CO112" i="20"/>
  <c r="CO101" i="20"/>
  <c r="CO109" i="20"/>
  <c r="CO94" i="20"/>
  <c r="CO106" i="20"/>
  <c r="CO103" i="20"/>
  <c r="CO111" i="20"/>
  <c r="CO100" i="20"/>
  <c r="CO108" i="20"/>
  <c r="CO105" i="20"/>
  <c r="CO84" i="20"/>
  <c r="CO102" i="20"/>
  <c r="CO110" i="20"/>
  <c r="CO120" i="20"/>
  <c r="CO128" i="20"/>
  <c r="CO136" i="20"/>
  <c r="CO144" i="20"/>
  <c r="CO91" i="20"/>
  <c r="CO113" i="20"/>
  <c r="CO117" i="20"/>
  <c r="CO125" i="20"/>
  <c r="CO133" i="20"/>
  <c r="CO141" i="20"/>
  <c r="CO114" i="20"/>
  <c r="CO122" i="20"/>
  <c r="CO130" i="20"/>
  <c r="CO138" i="20"/>
  <c r="CO146" i="20"/>
  <c r="CO99" i="20"/>
  <c r="CO119" i="20"/>
  <c r="CO127" i="20"/>
  <c r="CO135" i="20"/>
  <c r="CO143" i="20"/>
  <c r="CO116" i="20"/>
  <c r="CO124" i="20"/>
  <c r="CO132" i="20"/>
  <c r="CO140" i="20"/>
  <c r="CO121" i="20"/>
  <c r="CO129" i="20"/>
  <c r="CO137" i="20"/>
  <c r="CO145" i="20"/>
  <c r="CO118" i="20"/>
  <c r="CO126" i="20"/>
  <c r="CO134" i="20"/>
  <c r="CO142" i="20"/>
  <c r="CO123" i="20"/>
  <c r="CO151" i="20"/>
  <c r="CO159" i="20"/>
  <c r="CO148" i="20"/>
  <c r="CO156" i="20"/>
  <c r="CO164" i="20"/>
  <c r="CO172" i="20"/>
  <c r="CO139" i="20"/>
  <c r="CO153" i="20"/>
  <c r="CO161" i="20"/>
  <c r="CO169" i="20"/>
  <c r="CO177" i="20"/>
  <c r="CO115" i="20"/>
  <c r="CO150" i="20"/>
  <c r="CO158" i="20"/>
  <c r="CO166" i="20"/>
  <c r="CO174" i="20"/>
  <c r="CO178" i="20"/>
  <c r="CO155" i="20"/>
  <c r="CO163" i="20"/>
  <c r="CO171" i="20"/>
  <c r="CO179" i="20"/>
  <c r="CO131" i="20"/>
  <c r="CO152" i="20"/>
  <c r="CO160" i="20"/>
  <c r="CO168" i="20"/>
  <c r="CO176" i="20"/>
  <c r="CO180" i="20"/>
  <c r="CO107" i="20"/>
  <c r="CO149" i="20"/>
  <c r="CO157" i="20"/>
  <c r="CO165" i="20"/>
  <c r="CO173" i="20"/>
  <c r="CO147" i="20"/>
  <c r="CO154" i="20"/>
  <c r="CO162" i="20"/>
  <c r="CO170" i="20"/>
  <c r="CO175" i="20"/>
  <c r="CO182" i="20"/>
  <c r="CO190" i="20"/>
  <c r="CO198" i="20"/>
  <c r="CO183" i="20"/>
  <c r="CO187" i="20"/>
  <c r="CO191" i="20"/>
  <c r="CO184" i="20"/>
  <c r="CO188" i="20"/>
  <c r="CO192" i="20"/>
  <c r="CO167" i="20"/>
  <c r="CO185" i="20"/>
  <c r="CO193" i="20"/>
  <c r="CO186" i="20"/>
  <c r="CO194" i="20"/>
  <c r="CO181" i="20"/>
  <c r="CO189" i="20"/>
  <c r="CO197" i="20"/>
  <c r="CO196" i="20"/>
  <c r="CO195" i="20"/>
  <c r="CO199" i="20"/>
  <c r="CP17" i="3"/>
  <c r="CP16" i="3"/>
  <c r="CP15" i="3"/>
  <c r="CP12" i="3"/>
  <c r="CP14" i="3"/>
  <c r="CP13" i="3"/>
  <c r="CP11" i="3"/>
  <c r="CP18" i="3"/>
  <c r="CP10" i="3"/>
  <c r="CP4" i="3"/>
  <c r="CP4" i="21" s="1"/>
  <c r="CP3" i="3"/>
  <c r="CP3" i="21" s="1"/>
  <c r="BE4" i="3"/>
  <c r="BE4" i="21" s="1"/>
  <c r="CO4" i="20"/>
  <c r="CO6" i="20"/>
  <c r="CQ5" i="3"/>
  <c r="CP5" i="14"/>
  <c r="CP5" i="20"/>
  <c r="CQ16" i="3" l="1"/>
  <c r="CQ15" i="3"/>
  <c r="CQ14" i="3"/>
  <c r="CQ13" i="3"/>
  <c r="CQ12" i="3"/>
  <c r="CQ11" i="3"/>
  <c r="CQ18" i="3"/>
  <c r="CQ10" i="3"/>
  <c r="CQ17" i="3"/>
  <c r="CP7" i="20"/>
  <c r="CP15" i="20"/>
  <c r="CP23" i="20"/>
  <c r="CP12" i="20"/>
  <c r="CP20" i="20"/>
  <c r="CP9" i="20"/>
  <c r="CP17" i="20"/>
  <c r="CP14" i="20"/>
  <c r="CP22" i="20"/>
  <c r="CP11" i="20"/>
  <c r="CP19" i="20"/>
  <c r="CP8" i="20"/>
  <c r="CP16" i="20"/>
  <c r="CP13" i="20"/>
  <c r="CP24" i="20"/>
  <c r="CP32" i="20"/>
  <c r="CP10" i="20"/>
  <c r="CP29" i="20"/>
  <c r="CP37" i="20"/>
  <c r="CP26" i="20"/>
  <c r="CP34" i="20"/>
  <c r="CP31" i="20"/>
  <c r="CP39" i="20"/>
  <c r="CP28" i="20"/>
  <c r="CP36" i="20"/>
  <c r="CP25" i="20"/>
  <c r="CP33" i="20"/>
  <c r="CP18" i="20"/>
  <c r="CP21" i="20"/>
  <c r="CP30" i="20"/>
  <c r="CP40" i="20"/>
  <c r="CP48" i="20"/>
  <c r="CP27" i="20"/>
  <c r="CP45" i="20"/>
  <c r="CP53" i="20"/>
  <c r="CP42" i="20"/>
  <c r="CP50" i="20"/>
  <c r="CP47" i="20"/>
  <c r="CP38" i="20"/>
  <c r="CP44" i="20"/>
  <c r="CP41" i="20"/>
  <c r="CP49" i="20"/>
  <c r="CP35" i="20"/>
  <c r="CP46" i="20"/>
  <c r="CP52" i="20"/>
  <c r="CP62" i="20"/>
  <c r="CP55" i="20"/>
  <c r="CP59" i="20"/>
  <c r="CP67" i="20"/>
  <c r="CP43" i="20"/>
  <c r="CP56" i="20"/>
  <c r="CP64" i="20"/>
  <c r="CP54" i="20"/>
  <c r="CP61" i="20"/>
  <c r="CP69" i="20"/>
  <c r="CP58" i="20"/>
  <c r="CP66" i="20"/>
  <c r="CP63" i="20"/>
  <c r="CP60" i="20"/>
  <c r="CP68" i="20"/>
  <c r="CP51" i="20"/>
  <c r="CP72" i="20"/>
  <c r="CP80" i="20"/>
  <c r="CP57" i="20"/>
  <c r="CP77" i="20"/>
  <c r="CP85" i="20"/>
  <c r="CP74" i="20"/>
  <c r="CP82" i="20"/>
  <c r="CP71" i="20"/>
  <c r="CP76" i="20"/>
  <c r="CP84" i="20"/>
  <c r="CP73" i="20"/>
  <c r="CP81" i="20"/>
  <c r="CP65" i="20"/>
  <c r="CP91" i="20"/>
  <c r="CP99" i="20"/>
  <c r="CP88" i="20"/>
  <c r="CP96" i="20"/>
  <c r="CP70" i="20"/>
  <c r="CP93" i="20"/>
  <c r="CP90" i="20"/>
  <c r="CP98" i="20"/>
  <c r="CP79" i="20"/>
  <c r="CP87" i="20"/>
  <c r="CP95" i="20"/>
  <c r="CP75" i="20"/>
  <c r="CP83" i="20"/>
  <c r="CP92" i="20"/>
  <c r="CP78" i="20"/>
  <c r="CP107" i="20"/>
  <c r="CP86" i="20"/>
  <c r="CP104" i="20"/>
  <c r="CP112" i="20"/>
  <c r="CP101" i="20"/>
  <c r="CP109" i="20"/>
  <c r="CP94" i="20"/>
  <c r="CP106" i="20"/>
  <c r="CP89" i="20"/>
  <c r="CP103" i="20"/>
  <c r="CP111" i="20"/>
  <c r="CP100" i="20"/>
  <c r="CP108" i="20"/>
  <c r="CP97" i="20"/>
  <c r="CP105" i="20"/>
  <c r="CP113" i="20"/>
  <c r="CP102" i="20"/>
  <c r="CP115" i="20"/>
  <c r="CP123" i="20"/>
  <c r="CP131" i="20"/>
  <c r="CP139" i="20"/>
  <c r="CP147" i="20"/>
  <c r="CP120" i="20"/>
  <c r="CP128" i="20"/>
  <c r="CP136" i="20"/>
  <c r="CP144" i="20"/>
  <c r="CP117" i="20"/>
  <c r="CP125" i="20"/>
  <c r="CP133" i="20"/>
  <c r="CP141" i="20"/>
  <c r="CP114" i="20"/>
  <c r="CP122" i="20"/>
  <c r="CP130" i="20"/>
  <c r="CP138" i="20"/>
  <c r="CP146" i="20"/>
  <c r="CP119" i="20"/>
  <c r="CP127" i="20"/>
  <c r="CP135" i="20"/>
  <c r="CP143" i="20"/>
  <c r="CP110" i="20"/>
  <c r="CP116" i="20"/>
  <c r="CP124" i="20"/>
  <c r="CP132" i="20"/>
  <c r="CP140" i="20"/>
  <c r="CP121" i="20"/>
  <c r="CP129" i="20"/>
  <c r="CP137" i="20"/>
  <c r="CP145" i="20"/>
  <c r="CP142" i="20"/>
  <c r="CP154" i="20"/>
  <c r="CP118" i="20"/>
  <c r="CP151" i="20"/>
  <c r="CP159" i="20"/>
  <c r="CP167" i="20"/>
  <c r="CP175" i="20"/>
  <c r="CP148" i="20"/>
  <c r="CP156" i="20"/>
  <c r="CP164" i="20"/>
  <c r="CP172" i="20"/>
  <c r="CP134" i="20"/>
  <c r="CP153" i="20"/>
  <c r="CP161" i="20"/>
  <c r="CP169" i="20"/>
  <c r="CP177" i="20"/>
  <c r="CP150" i="20"/>
  <c r="CP158" i="20"/>
  <c r="CP166" i="20"/>
  <c r="CP174" i="20"/>
  <c r="CP178" i="20"/>
  <c r="CP155" i="20"/>
  <c r="CP163" i="20"/>
  <c r="CP171" i="20"/>
  <c r="CP179" i="20"/>
  <c r="CP126" i="20"/>
  <c r="CP152" i="20"/>
  <c r="CP160" i="20"/>
  <c r="CP168" i="20"/>
  <c r="CP176" i="20"/>
  <c r="CP180" i="20"/>
  <c r="CP149" i="20"/>
  <c r="CP157" i="20"/>
  <c r="CP165" i="20"/>
  <c r="CP173" i="20"/>
  <c r="CP181" i="20"/>
  <c r="CP189" i="20"/>
  <c r="CP197" i="20"/>
  <c r="CP170" i="20"/>
  <c r="CP182" i="20"/>
  <c r="CP190" i="20"/>
  <c r="CP198" i="20"/>
  <c r="CP183" i="20"/>
  <c r="CP187" i="20"/>
  <c r="CP191" i="20"/>
  <c r="CP184" i="20"/>
  <c r="CP188" i="20"/>
  <c r="CP192" i="20"/>
  <c r="CP162" i="20"/>
  <c r="CP185" i="20"/>
  <c r="CP193" i="20"/>
  <c r="CP196" i="20"/>
  <c r="CP199" i="20"/>
  <c r="CP186" i="20"/>
  <c r="CP195" i="20"/>
  <c r="CP194" i="20"/>
  <c r="CQ4" i="3"/>
  <c r="CQ4" i="21" s="1"/>
  <c r="CQ3" i="3"/>
  <c r="CQ3" i="21" s="1"/>
  <c r="BF3" i="3"/>
  <c r="BF3" i="21" s="1"/>
  <c r="CP4" i="20"/>
  <c r="CP6" i="20"/>
  <c r="CR5" i="3"/>
  <c r="CQ5" i="14"/>
  <c r="CQ5" i="20"/>
  <c r="CR15" i="3" l="1"/>
  <c r="CR14" i="3"/>
  <c r="CR13" i="3"/>
  <c r="CR12" i="3"/>
  <c r="CR10" i="3"/>
  <c r="CR11" i="3"/>
  <c r="CR17" i="3"/>
  <c r="CR18" i="3"/>
  <c r="CR16" i="3"/>
  <c r="CQ10" i="20"/>
  <c r="CQ18" i="20"/>
  <c r="CQ7" i="20"/>
  <c r="CQ15" i="20"/>
  <c r="CQ23" i="20"/>
  <c r="CQ12" i="20"/>
  <c r="CQ20" i="20"/>
  <c r="CQ9" i="20"/>
  <c r="CQ17" i="20"/>
  <c r="CQ14" i="20"/>
  <c r="CQ22" i="20"/>
  <c r="CQ11" i="20"/>
  <c r="CQ19" i="20"/>
  <c r="CQ8" i="20"/>
  <c r="CQ16" i="20"/>
  <c r="CQ27" i="20"/>
  <c r="CQ35" i="20"/>
  <c r="CQ24" i="20"/>
  <c r="CQ32" i="20"/>
  <c r="CQ29" i="20"/>
  <c r="CQ37" i="20"/>
  <c r="CQ26" i="20"/>
  <c r="CQ34" i="20"/>
  <c r="CQ31" i="20"/>
  <c r="CQ39" i="20"/>
  <c r="CQ28" i="20"/>
  <c r="CQ36" i="20"/>
  <c r="CQ25" i="20"/>
  <c r="CQ33" i="20"/>
  <c r="CQ21" i="20"/>
  <c r="CQ43" i="20"/>
  <c r="CQ51" i="20"/>
  <c r="CQ40" i="20"/>
  <c r="CQ48" i="20"/>
  <c r="CQ45" i="20"/>
  <c r="CQ53" i="20"/>
  <c r="CQ13" i="20"/>
  <c r="CQ42" i="20"/>
  <c r="CQ50" i="20"/>
  <c r="CQ47" i="20"/>
  <c r="CQ38" i="20"/>
  <c r="CQ44" i="20"/>
  <c r="CQ41" i="20"/>
  <c r="CQ49" i="20"/>
  <c r="CQ46" i="20"/>
  <c r="CQ57" i="20"/>
  <c r="CQ65" i="20"/>
  <c r="CQ52" i="20"/>
  <c r="CQ62" i="20"/>
  <c r="CQ70" i="20"/>
  <c r="CQ55" i="20"/>
  <c r="CQ59" i="20"/>
  <c r="CQ67" i="20"/>
  <c r="CQ30" i="20"/>
  <c r="CQ56" i="20"/>
  <c r="CQ64" i="20"/>
  <c r="CQ54" i="20"/>
  <c r="CQ61" i="20"/>
  <c r="CQ69" i="20"/>
  <c r="CQ58" i="20"/>
  <c r="CQ66" i="20"/>
  <c r="CQ63" i="20"/>
  <c r="CQ75" i="20"/>
  <c r="CQ83" i="20"/>
  <c r="CQ72" i="20"/>
  <c r="CQ80" i="20"/>
  <c r="CQ77" i="20"/>
  <c r="CQ85" i="20"/>
  <c r="CQ74" i="20"/>
  <c r="CQ68" i="20"/>
  <c r="CQ71" i="20"/>
  <c r="CQ79" i="20"/>
  <c r="CQ76" i="20"/>
  <c r="CQ73" i="20"/>
  <c r="CQ81" i="20"/>
  <c r="CQ86" i="20"/>
  <c r="CQ94" i="20"/>
  <c r="CQ91" i="20"/>
  <c r="CQ99" i="20"/>
  <c r="CQ88" i="20"/>
  <c r="CQ96" i="20"/>
  <c r="CQ60" i="20"/>
  <c r="CQ93" i="20"/>
  <c r="CQ90" i="20"/>
  <c r="CQ98" i="20"/>
  <c r="CQ87" i="20"/>
  <c r="CQ95" i="20"/>
  <c r="CQ82" i="20"/>
  <c r="CQ78" i="20"/>
  <c r="CQ92" i="20"/>
  <c r="CQ102" i="20"/>
  <c r="CQ110" i="20"/>
  <c r="CQ107" i="20"/>
  <c r="CQ104" i="20"/>
  <c r="CQ112" i="20"/>
  <c r="CQ101" i="20"/>
  <c r="CQ109" i="20"/>
  <c r="CQ106" i="20"/>
  <c r="CQ89" i="20"/>
  <c r="CQ103" i="20"/>
  <c r="CQ111" i="20"/>
  <c r="CQ100" i="20"/>
  <c r="CQ108" i="20"/>
  <c r="CQ97" i="20"/>
  <c r="CQ118" i="20"/>
  <c r="CQ126" i="20"/>
  <c r="CQ134" i="20"/>
  <c r="CQ142" i="20"/>
  <c r="CQ115" i="20"/>
  <c r="CQ123" i="20"/>
  <c r="CQ131" i="20"/>
  <c r="CQ139" i="20"/>
  <c r="CQ147" i="20"/>
  <c r="CQ84" i="20"/>
  <c r="CQ113" i="20"/>
  <c r="CQ120" i="20"/>
  <c r="CQ128" i="20"/>
  <c r="CQ136" i="20"/>
  <c r="CQ144" i="20"/>
  <c r="CQ117" i="20"/>
  <c r="CQ125" i="20"/>
  <c r="CQ133" i="20"/>
  <c r="CQ141" i="20"/>
  <c r="CQ114" i="20"/>
  <c r="CQ122" i="20"/>
  <c r="CQ130" i="20"/>
  <c r="CQ138" i="20"/>
  <c r="CQ146" i="20"/>
  <c r="CQ119" i="20"/>
  <c r="CQ127" i="20"/>
  <c r="CQ135" i="20"/>
  <c r="CQ143" i="20"/>
  <c r="CQ105" i="20"/>
  <c r="CQ116" i="20"/>
  <c r="CQ124" i="20"/>
  <c r="CQ132" i="20"/>
  <c r="CQ140" i="20"/>
  <c r="CQ149" i="20"/>
  <c r="CQ157" i="20"/>
  <c r="CQ137" i="20"/>
  <c r="CQ154" i="20"/>
  <c r="CQ162" i="20"/>
  <c r="CQ170" i="20"/>
  <c r="CQ151" i="20"/>
  <c r="CQ159" i="20"/>
  <c r="CQ167" i="20"/>
  <c r="CQ175" i="20"/>
  <c r="CQ148" i="20"/>
  <c r="CQ156" i="20"/>
  <c r="CQ164" i="20"/>
  <c r="CQ172" i="20"/>
  <c r="CQ129" i="20"/>
  <c r="CQ153" i="20"/>
  <c r="CQ161" i="20"/>
  <c r="CQ169" i="20"/>
  <c r="CQ177" i="20"/>
  <c r="CQ150" i="20"/>
  <c r="CQ158" i="20"/>
  <c r="CQ166" i="20"/>
  <c r="CQ174" i="20"/>
  <c r="CQ178" i="20"/>
  <c r="CQ145" i="20"/>
  <c r="CQ155" i="20"/>
  <c r="CQ163" i="20"/>
  <c r="CQ171" i="20"/>
  <c r="CQ179" i="20"/>
  <c r="CQ121" i="20"/>
  <c r="CQ152" i="20"/>
  <c r="CQ160" i="20"/>
  <c r="CQ168" i="20"/>
  <c r="CQ176" i="20"/>
  <c r="CQ180" i="20"/>
  <c r="CQ196" i="20"/>
  <c r="CQ181" i="20"/>
  <c r="CQ189" i="20"/>
  <c r="CQ197" i="20"/>
  <c r="CQ165" i="20"/>
  <c r="CQ182" i="20"/>
  <c r="CQ190" i="20"/>
  <c r="CQ198" i="20"/>
  <c r="CQ183" i="20"/>
  <c r="CQ187" i="20"/>
  <c r="CQ191" i="20"/>
  <c r="CQ184" i="20"/>
  <c r="CQ188" i="20"/>
  <c r="CQ192" i="20"/>
  <c r="CQ186" i="20"/>
  <c r="CQ173" i="20"/>
  <c r="CQ195" i="20"/>
  <c r="CQ199" i="20"/>
  <c r="CQ185" i="20"/>
  <c r="CQ194" i="20"/>
  <c r="CQ193" i="20"/>
  <c r="CR3" i="3"/>
  <c r="CR3" i="21" s="1"/>
  <c r="CR4" i="3"/>
  <c r="CR4" i="21" s="1"/>
  <c r="BF4" i="3"/>
  <c r="BF4" i="21" s="1"/>
  <c r="CQ6" i="20"/>
  <c r="CQ4" i="20"/>
  <c r="CS5" i="3"/>
  <c r="CR5" i="14"/>
  <c r="CR5" i="20"/>
  <c r="CS14" i="3" l="1"/>
  <c r="CS13" i="3"/>
  <c r="CS12" i="3"/>
  <c r="CS17" i="3"/>
  <c r="CS11" i="3"/>
  <c r="CS18" i="3"/>
  <c r="CS10" i="3"/>
  <c r="CS16" i="3"/>
  <c r="CS15" i="3"/>
  <c r="CR13" i="20"/>
  <c r="CR21" i="20"/>
  <c r="CR10" i="20"/>
  <c r="CR18" i="20"/>
  <c r="CR7" i="20"/>
  <c r="CR15" i="20"/>
  <c r="CR23" i="20"/>
  <c r="CR12" i="20"/>
  <c r="CR20" i="20"/>
  <c r="CR9" i="20"/>
  <c r="CR17" i="20"/>
  <c r="CR14" i="20"/>
  <c r="CR22" i="20"/>
  <c r="CR11" i="20"/>
  <c r="CR19" i="20"/>
  <c r="CR8" i="20"/>
  <c r="CR30" i="20"/>
  <c r="CR38" i="20"/>
  <c r="CR27" i="20"/>
  <c r="CR35" i="20"/>
  <c r="CR24" i="20"/>
  <c r="CR32" i="20"/>
  <c r="CR29" i="20"/>
  <c r="CR37" i="20"/>
  <c r="CR26" i="20"/>
  <c r="CR34" i="20"/>
  <c r="CR16" i="20"/>
  <c r="CR31" i="20"/>
  <c r="CR39" i="20"/>
  <c r="CR28" i="20"/>
  <c r="CR36" i="20"/>
  <c r="CR25" i="20"/>
  <c r="CR46" i="20"/>
  <c r="CR54" i="20"/>
  <c r="CR43" i="20"/>
  <c r="CR51" i="20"/>
  <c r="CR40" i="20"/>
  <c r="CR48" i="20"/>
  <c r="CR45" i="20"/>
  <c r="CR53" i="20"/>
  <c r="CR42" i="20"/>
  <c r="CR50" i="20"/>
  <c r="CR33" i="20"/>
  <c r="CR47" i="20"/>
  <c r="CR44" i="20"/>
  <c r="CR52" i="20"/>
  <c r="CR60" i="20"/>
  <c r="CR68" i="20"/>
  <c r="CR41" i="20"/>
  <c r="CR57" i="20"/>
  <c r="CR65" i="20"/>
  <c r="CR62" i="20"/>
  <c r="CR55" i="20"/>
  <c r="CR59" i="20"/>
  <c r="CR67" i="20"/>
  <c r="CR56" i="20"/>
  <c r="CR64" i="20"/>
  <c r="CR61" i="20"/>
  <c r="CR69" i="20"/>
  <c r="CR49" i="20"/>
  <c r="CR58" i="20"/>
  <c r="CR66" i="20"/>
  <c r="CR70" i="20"/>
  <c r="CR78" i="20"/>
  <c r="CR75" i="20"/>
  <c r="CR83" i="20"/>
  <c r="CR72" i="20"/>
  <c r="CR80" i="20"/>
  <c r="CR74" i="20"/>
  <c r="CR82" i="20"/>
  <c r="CR63" i="20"/>
  <c r="CR71" i="20"/>
  <c r="CR79" i="20"/>
  <c r="CR73" i="20"/>
  <c r="CR84" i="20"/>
  <c r="CR89" i="20"/>
  <c r="CR97" i="20"/>
  <c r="CR77" i="20"/>
  <c r="CR81" i="20"/>
  <c r="CR86" i="20"/>
  <c r="CR94" i="20"/>
  <c r="CR85" i="20"/>
  <c r="CR91" i="20"/>
  <c r="CR99" i="20"/>
  <c r="CR88" i="20"/>
  <c r="CR96" i="20"/>
  <c r="CR93" i="20"/>
  <c r="CR90" i="20"/>
  <c r="CR76" i="20"/>
  <c r="CR105" i="20"/>
  <c r="CR92" i="20"/>
  <c r="CR98" i="20"/>
  <c r="CR102" i="20"/>
  <c r="CR110" i="20"/>
  <c r="CR87" i="20"/>
  <c r="CR107" i="20"/>
  <c r="CR104" i="20"/>
  <c r="CR112" i="20"/>
  <c r="CR95" i="20"/>
  <c r="CR101" i="20"/>
  <c r="CR109" i="20"/>
  <c r="CR106" i="20"/>
  <c r="CR103" i="20"/>
  <c r="CR111" i="20"/>
  <c r="CR121" i="20"/>
  <c r="CR129" i="20"/>
  <c r="CR137" i="20"/>
  <c r="CR145" i="20"/>
  <c r="CR118" i="20"/>
  <c r="CR126" i="20"/>
  <c r="CR134" i="20"/>
  <c r="CR142" i="20"/>
  <c r="CR115" i="20"/>
  <c r="CR123" i="20"/>
  <c r="CR131" i="20"/>
  <c r="CR139" i="20"/>
  <c r="CR147" i="20"/>
  <c r="CR113" i="20"/>
  <c r="CR120" i="20"/>
  <c r="CR128" i="20"/>
  <c r="CR136" i="20"/>
  <c r="CR144" i="20"/>
  <c r="CR108" i="20"/>
  <c r="CR117" i="20"/>
  <c r="CR125" i="20"/>
  <c r="CR133" i="20"/>
  <c r="CR141" i="20"/>
  <c r="CR114" i="20"/>
  <c r="CR122" i="20"/>
  <c r="CR130" i="20"/>
  <c r="CR138" i="20"/>
  <c r="CR146" i="20"/>
  <c r="CR119" i="20"/>
  <c r="CR127" i="20"/>
  <c r="CR135" i="20"/>
  <c r="CR143" i="20"/>
  <c r="CR116" i="20"/>
  <c r="CR152" i="20"/>
  <c r="CR160" i="20"/>
  <c r="CR149" i="20"/>
  <c r="CR157" i="20"/>
  <c r="CR165" i="20"/>
  <c r="CR173" i="20"/>
  <c r="CR100" i="20"/>
  <c r="CR132" i="20"/>
  <c r="CR154" i="20"/>
  <c r="CR162" i="20"/>
  <c r="CR170" i="20"/>
  <c r="CR151" i="20"/>
  <c r="CR159" i="20"/>
  <c r="CR167" i="20"/>
  <c r="CR175" i="20"/>
  <c r="CR148" i="20"/>
  <c r="CR156" i="20"/>
  <c r="CR164" i="20"/>
  <c r="CR172" i="20"/>
  <c r="CR124" i="20"/>
  <c r="CR153" i="20"/>
  <c r="CR161" i="20"/>
  <c r="CR169" i="20"/>
  <c r="CR177" i="20"/>
  <c r="CR150" i="20"/>
  <c r="CR158" i="20"/>
  <c r="CR166" i="20"/>
  <c r="CR174" i="20"/>
  <c r="CR178" i="20"/>
  <c r="CR140" i="20"/>
  <c r="CR155" i="20"/>
  <c r="CR163" i="20"/>
  <c r="CR171" i="20"/>
  <c r="CR179" i="20"/>
  <c r="CR168" i="20"/>
  <c r="CR195" i="20"/>
  <c r="CR199" i="20"/>
  <c r="CR196" i="20"/>
  <c r="CR181" i="20"/>
  <c r="CR189" i="20"/>
  <c r="CR197" i="20"/>
  <c r="CR180" i="20"/>
  <c r="CR182" i="20"/>
  <c r="CR190" i="20"/>
  <c r="CR198" i="20"/>
  <c r="CR183" i="20"/>
  <c r="CR187" i="20"/>
  <c r="CR191" i="20"/>
  <c r="CR185" i="20"/>
  <c r="CR186" i="20"/>
  <c r="CR194" i="20"/>
  <c r="CR176" i="20"/>
  <c r="CR193" i="20"/>
  <c r="CR192" i="20"/>
  <c r="CR184" i="20"/>
  <c r="CR188" i="20"/>
  <c r="CS3" i="3"/>
  <c r="CS3" i="21" s="1"/>
  <c r="CS4" i="3"/>
  <c r="CS4" i="21" s="1"/>
  <c r="BG3" i="3"/>
  <c r="BG3" i="21" s="1"/>
  <c r="CR6" i="20"/>
  <c r="CR4" i="20"/>
  <c r="CT5" i="3"/>
  <c r="CS5" i="14"/>
  <c r="CS5" i="20"/>
  <c r="CS8" i="20" l="1"/>
  <c r="CS16" i="20"/>
  <c r="CS24" i="20"/>
  <c r="CS13" i="20"/>
  <c r="CS21" i="20"/>
  <c r="CS10" i="20"/>
  <c r="CS18" i="20"/>
  <c r="CS7" i="20"/>
  <c r="CS15" i="20"/>
  <c r="CS23" i="20"/>
  <c r="CS12" i="20"/>
  <c r="CS20" i="20"/>
  <c r="CS9" i="20"/>
  <c r="CS17" i="20"/>
  <c r="CS14" i="20"/>
  <c r="CS22" i="20"/>
  <c r="CS25" i="20"/>
  <c r="CS33" i="20"/>
  <c r="CS30" i="20"/>
  <c r="CS38" i="20"/>
  <c r="CS27" i="20"/>
  <c r="CS35" i="20"/>
  <c r="CS19" i="20"/>
  <c r="CS32" i="20"/>
  <c r="CS29" i="20"/>
  <c r="CS37" i="20"/>
  <c r="CS26" i="20"/>
  <c r="CS34" i="20"/>
  <c r="CS11" i="20"/>
  <c r="CS31" i="20"/>
  <c r="CS41" i="20"/>
  <c r="CS49" i="20"/>
  <c r="CS46" i="20"/>
  <c r="CS54" i="20"/>
  <c r="CS43" i="20"/>
  <c r="CS51" i="20"/>
  <c r="CS36" i="20"/>
  <c r="CS40" i="20"/>
  <c r="CS48" i="20"/>
  <c r="CS45" i="20"/>
  <c r="CS42" i="20"/>
  <c r="CS50" i="20"/>
  <c r="CS28" i="20"/>
  <c r="CS39" i="20"/>
  <c r="CS47" i="20"/>
  <c r="CS44" i="20"/>
  <c r="CS53" i="20"/>
  <c r="CS63" i="20"/>
  <c r="CS60" i="20"/>
  <c r="CS68" i="20"/>
  <c r="CS52" i="20"/>
  <c r="CS57" i="20"/>
  <c r="CS65" i="20"/>
  <c r="CS62" i="20"/>
  <c r="CS55" i="20"/>
  <c r="CS59" i="20"/>
  <c r="CS67" i="20"/>
  <c r="CS56" i="20"/>
  <c r="CS64" i="20"/>
  <c r="CS61" i="20"/>
  <c r="CS69" i="20"/>
  <c r="CS73" i="20"/>
  <c r="CS81" i="20"/>
  <c r="CS70" i="20"/>
  <c r="CS78" i="20"/>
  <c r="CS75" i="20"/>
  <c r="CS83" i="20"/>
  <c r="CS66" i="20"/>
  <c r="CS72" i="20"/>
  <c r="CS77" i="20"/>
  <c r="CS85" i="20"/>
  <c r="CS74" i="20"/>
  <c r="CS82" i="20"/>
  <c r="CS58" i="20"/>
  <c r="CS71" i="20"/>
  <c r="CS92" i="20"/>
  <c r="CS84" i="20"/>
  <c r="CS89" i="20"/>
  <c r="CS97" i="20"/>
  <c r="CS86" i="20"/>
  <c r="CS94" i="20"/>
  <c r="CS80" i="20"/>
  <c r="CS91" i="20"/>
  <c r="CS88" i="20"/>
  <c r="CS96" i="20"/>
  <c r="CS79" i="20"/>
  <c r="CS93" i="20"/>
  <c r="CS99" i="20"/>
  <c r="CS100" i="20"/>
  <c r="CS108" i="20"/>
  <c r="CS105" i="20"/>
  <c r="CS113" i="20"/>
  <c r="CS98" i="20"/>
  <c r="CS102" i="20"/>
  <c r="CS110" i="20"/>
  <c r="CS87" i="20"/>
  <c r="CS107" i="20"/>
  <c r="CS104" i="20"/>
  <c r="CS112" i="20"/>
  <c r="CS76" i="20"/>
  <c r="CS95" i="20"/>
  <c r="CS101" i="20"/>
  <c r="CS109" i="20"/>
  <c r="CS90" i="20"/>
  <c r="CS106" i="20"/>
  <c r="CS116" i="20"/>
  <c r="CS124" i="20"/>
  <c r="CS132" i="20"/>
  <c r="CS140" i="20"/>
  <c r="CS121" i="20"/>
  <c r="CS129" i="20"/>
  <c r="CS137" i="20"/>
  <c r="CS145" i="20"/>
  <c r="CS111" i="20"/>
  <c r="CS118" i="20"/>
  <c r="CS126" i="20"/>
  <c r="CS134" i="20"/>
  <c r="CS142" i="20"/>
  <c r="CS115" i="20"/>
  <c r="CS123" i="20"/>
  <c r="CS131" i="20"/>
  <c r="CS139" i="20"/>
  <c r="CS147" i="20"/>
  <c r="CS120" i="20"/>
  <c r="CS128" i="20"/>
  <c r="CS136" i="20"/>
  <c r="CS144" i="20"/>
  <c r="CS103" i="20"/>
  <c r="CS117" i="20"/>
  <c r="CS125" i="20"/>
  <c r="CS133" i="20"/>
  <c r="CS141" i="20"/>
  <c r="CS114" i="20"/>
  <c r="CS122" i="20"/>
  <c r="CS130" i="20"/>
  <c r="CS138" i="20"/>
  <c r="CS146" i="20"/>
  <c r="CS135" i="20"/>
  <c r="CS155" i="20"/>
  <c r="CS152" i="20"/>
  <c r="CS160" i="20"/>
  <c r="CS168" i="20"/>
  <c r="CS176" i="20"/>
  <c r="CS180" i="20"/>
  <c r="CS149" i="20"/>
  <c r="CS157" i="20"/>
  <c r="CS165" i="20"/>
  <c r="CS173" i="20"/>
  <c r="CS127" i="20"/>
  <c r="CS154" i="20"/>
  <c r="CS162" i="20"/>
  <c r="CS170" i="20"/>
  <c r="CS151" i="20"/>
  <c r="CS159" i="20"/>
  <c r="CS167" i="20"/>
  <c r="CS175" i="20"/>
  <c r="CS143" i="20"/>
  <c r="CS148" i="20"/>
  <c r="CS156" i="20"/>
  <c r="CS164" i="20"/>
  <c r="CS172" i="20"/>
  <c r="CS119" i="20"/>
  <c r="CS153" i="20"/>
  <c r="CS161" i="20"/>
  <c r="CS169" i="20"/>
  <c r="CS177" i="20"/>
  <c r="CS150" i="20"/>
  <c r="CS158" i="20"/>
  <c r="CS166" i="20"/>
  <c r="CS174" i="20"/>
  <c r="CS178" i="20"/>
  <c r="CS179" i="20"/>
  <c r="CS186" i="20"/>
  <c r="CS194" i="20"/>
  <c r="CS163" i="20"/>
  <c r="CS195" i="20"/>
  <c r="CS199" i="20"/>
  <c r="CS196" i="20"/>
  <c r="CS181" i="20"/>
  <c r="CS189" i="20"/>
  <c r="CS197" i="20"/>
  <c r="CS182" i="20"/>
  <c r="CS190" i="20"/>
  <c r="CS198" i="20"/>
  <c r="CS171" i="20"/>
  <c r="CS184" i="20"/>
  <c r="CS185" i="20"/>
  <c r="CS193" i="20"/>
  <c r="CS187" i="20"/>
  <c r="CS183" i="20"/>
  <c r="CS192" i="20"/>
  <c r="CS191" i="20"/>
  <c r="CS188" i="20"/>
  <c r="CT13" i="3"/>
  <c r="CT12" i="3"/>
  <c r="CT11" i="3"/>
  <c r="CT16" i="3"/>
  <c r="CT18" i="3"/>
  <c r="CT10" i="3"/>
  <c r="CT17" i="3"/>
  <c r="CT15" i="3"/>
  <c r="CT14" i="3"/>
  <c r="CT4" i="3"/>
  <c r="CT4" i="21" s="1"/>
  <c r="CT3" i="3"/>
  <c r="CT3" i="21" s="1"/>
  <c r="BG4" i="3"/>
  <c r="BG4" i="21" s="1"/>
  <c r="CS6" i="20"/>
  <c r="CS4" i="20"/>
  <c r="CT5" i="14"/>
  <c r="CT5" i="20"/>
  <c r="W88" i="14"/>
  <c r="W99" i="14"/>
  <c r="W71" i="14"/>
  <c r="W153" i="14"/>
  <c r="W87" i="14"/>
  <c r="W76" i="14"/>
  <c r="W158" i="14"/>
  <c r="W157" i="14"/>
  <c r="W91" i="14"/>
  <c r="W85" i="14"/>
  <c r="W81" i="14"/>
  <c r="W84" i="14"/>
  <c r="W125" i="14"/>
  <c r="W74" i="14"/>
  <c r="W70" i="14"/>
  <c r="W67" i="14"/>
  <c r="W159" i="14"/>
  <c r="W60" i="14"/>
  <c r="W133" i="14"/>
  <c r="W148" i="14"/>
  <c r="W122" i="14"/>
  <c r="W59" i="14"/>
  <c r="W172" i="14"/>
  <c r="W131" i="14"/>
  <c r="W61" i="14"/>
  <c r="W82" i="14"/>
  <c r="W169" i="14"/>
  <c r="W93" i="14"/>
  <c r="W121" i="14"/>
  <c r="W96" i="14"/>
  <c r="W170" i="14"/>
  <c r="W75" i="14"/>
  <c r="W64" i="14"/>
  <c r="W89" i="14"/>
  <c r="W156" i="14"/>
  <c r="W124" i="14"/>
  <c r="W95" i="14"/>
  <c r="W111" i="14"/>
  <c r="W165" i="14"/>
  <c r="W134" i="14"/>
  <c r="W168" i="14"/>
  <c r="W97" i="14"/>
  <c r="W69" i="14"/>
  <c r="W100" i="14"/>
  <c r="W57" i="14"/>
  <c r="W62" i="14"/>
  <c r="W146" i="14"/>
  <c r="W72" i="14"/>
  <c r="W163" i="14"/>
  <c r="W108" i="14"/>
  <c r="W117" i="14"/>
  <c r="W144" i="14"/>
  <c r="W105" i="14"/>
  <c r="W63" i="14"/>
  <c r="W86" i="14"/>
  <c r="W130" i="14"/>
  <c r="W154" i="14"/>
  <c r="W58" i="14"/>
  <c r="W113" i="14"/>
  <c r="W120" i="14"/>
  <c r="W160" i="14"/>
  <c r="W112" i="14"/>
  <c r="W149" i="14"/>
  <c r="W123" i="14"/>
  <c r="W139" i="14"/>
  <c r="W161" i="14"/>
  <c r="W167" i="14"/>
  <c r="W143" i="14"/>
  <c r="W173" i="14"/>
  <c r="W147" i="14"/>
  <c r="W129" i="14"/>
  <c r="W145" i="14"/>
  <c r="W106" i="14"/>
  <c r="W137" i="14"/>
  <c r="W171" i="14"/>
  <c r="W132" i="14"/>
  <c r="W73" i="14"/>
  <c r="W141" i="14"/>
  <c r="W142" i="14"/>
  <c r="W94" i="14"/>
  <c r="W107" i="14"/>
  <c r="W118" i="14"/>
  <c r="W83" i="14"/>
  <c r="W115" i="14"/>
  <c r="W65" i="14"/>
  <c r="W119" i="14"/>
  <c r="W166" i="14"/>
  <c r="W136" i="14"/>
  <c r="W98" i="14"/>
  <c r="W155" i="14"/>
  <c r="W109" i="14"/>
  <c r="W175" i="14"/>
  <c r="W101" i="14"/>
  <c r="W77" i="14"/>
  <c r="W110" i="14"/>
  <c r="W135" i="14"/>
  <c r="BA186" i="14" l="1"/>
  <c r="BA198" i="14" s="1"/>
  <c r="AT186" i="14"/>
  <c r="AT198" i="14" s="1"/>
  <c r="AO186" i="14"/>
  <c r="AO198" i="14" s="1"/>
  <c r="AA186" i="14"/>
  <c r="AA198" i="14" s="1"/>
  <c r="BC186" i="14"/>
  <c r="BC198" i="14" s="1"/>
  <c r="CD186" i="14"/>
  <c r="CD198" i="14" s="1"/>
  <c r="AH186" i="14"/>
  <c r="AH198" i="14" s="1"/>
  <c r="BH186" i="14"/>
  <c r="BH198" i="14" s="1"/>
  <c r="BX186" i="14"/>
  <c r="BX198" i="14" s="1"/>
  <c r="Z186" i="14"/>
  <c r="BZ186" i="14"/>
  <c r="BZ198" i="14" s="1"/>
  <c r="AE186" i="14"/>
  <c r="AE198" i="14" s="1"/>
  <c r="AY186" i="14"/>
  <c r="AY198" i="14" s="1"/>
  <c r="CS186" i="14"/>
  <c r="CS198" i="14" s="1"/>
  <c r="BI186" i="14"/>
  <c r="BI198" i="14" s="1"/>
  <c r="BB186" i="14"/>
  <c r="BB198" i="14" s="1"/>
  <c r="AW186" i="14"/>
  <c r="AW198" i="14" s="1"/>
  <c r="AN186" i="14"/>
  <c r="AN198" i="14" s="1"/>
  <c r="BO186" i="14"/>
  <c r="BO198" i="14" s="1"/>
  <c r="CQ186" i="14"/>
  <c r="CQ198" i="14" s="1"/>
  <c r="AU186" i="14"/>
  <c r="AU198" i="14" s="1"/>
  <c r="BV186" i="14"/>
  <c r="BV198" i="14" s="1"/>
  <c r="CL186" i="14"/>
  <c r="CL198" i="14" s="1"/>
  <c r="BU186" i="14"/>
  <c r="BU198" i="14" s="1"/>
  <c r="BP186" i="14"/>
  <c r="BP198" i="14" s="1"/>
  <c r="BQ186" i="14"/>
  <c r="BQ198" i="14" s="1"/>
  <c r="BJ186" i="14"/>
  <c r="BJ198" i="14" s="1"/>
  <c r="BE186" i="14"/>
  <c r="BE198" i="14" s="1"/>
  <c r="AZ186" i="14"/>
  <c r="AZ198" i="14" s="1"/>
  <c r="CB186" i="14"/>
  <c r="CB198" i="14" s="1"/>
  <c r="AF186" i="14"/>
  <c r="AF198" i="14" s="1"/>
  <c r="BG186" i="14"/>
  <c r="BG198" i="14" s="1"/>
  <c r="CI186" i="14"/>
  <c r="CI198" i="14" s="1"/>
  <c r="BL186" i="14"/>
  <c r="BL198" i="14" s="1"/>
  <c r="CA186" i="14"/>
  <c r="CA198" i="14" s="1"/>
  <c r="AX186" i="14"/>
  <c r="AX198" i="14" s="1"/>
  <c r="BY186" i="14"/>
  <c r="BY198" i="14" s="1"/>
  <c r="BR186" i="14"/>
  <c r="BR198" i="14" s="1"/>
  <c r="BM186" i="14"/>
  <c r="BM198" i="14" s="1"/>
  <c r="BN186" i="14"/>
  <c r="BN198" i="14" s="1"/>
  <c r="CN186" i="14"/>
  <c r="CN198" i="14" s="1"/>
  <c r="AR186" i="14"/>
  <c r="AR198" i="14" s="1"/>
  <c r="BT186" i="14"/>
  <c r="BT198" i="14" s="1"/>
  <c r="AJ186" i="14"/>
  <c r="AJ198" i="14" s="1"/>
  <c r="AM186" i="14"/>
  <c r="AM198" i="14" s="1"/>
  <c r="CG186" i="14"/>
  <c r="CG198" i="14" s="1"/>
  <c r="CF186" i="14"/>
  <c r="CF198" i="14" s="1"/>
  <c r="AL186" i="14"/>
  <c r="AL198" i="14" s="1"/>
  <c r="BF186" i="14"/>
  <c r="BF198" i="14" s="1"/>
  <c r="AC186" i="14"/>
  <c r="AC198" i="14" s="1"/>
  <c r="CO186" i="14"/>
  <c r="CO198" i="14" s="1"/>
  <c r="CH186" i="14"/>
  <c r="CH198" i="14" s="1"/>
  <c r="CC186" i="14"/>
  <c r="CC198" i="14" s="1"/>
  <c r="CM186" i="14"/>
  <c r="CM198" i="14" s="1"/>
  <c r="AQ186" i="14"/>
  <c r="AQ198" i="14" s="1"/>
  <c r="BS186" i="14"/>
  <c r="BS198" i="14" s="1"/>
  <c r="CT186" i="14"/>
  <c r="CT198" i="14" s="1"/>
  <c r="BK186" i="14"/>
  <c r="BK198" i="14" s="1"/>
  <c r="AG186" i="14"/>
  <c r="AG198" i="14" s="1"/>
  <c r="CR186" i="14"/>
  <c r="CR198" i="14" s="1"/>
  <c r="AV186" i="14"/>
  <c r="AV198" i="14" s="1"/>
  <c r="AK186" i="14"/>
  <c r="AK198" i="14" s="1"/>
  <c r="AD186" i="14"/>
  <c r="AD198" i="14" s="1"/>
  <c r="CP186" i="14"/>
  <c r="CP198" i="14" s="1"/>
  <c r="CK186" i="14"/>
  <c r="CK198" i="14" s="1"/>
  <c r="AB186" i="14"/>
  <c r="AB198" i="14" s="1"/>
  <c r="BD186" i="14"/>
  <c r="BD198" i="14" s="1"/>
  <c r="CE186" i="14"/>
  <c r="CE198" i="14" s="1"/>
  <c r="AI186" i="14"/>
  <c r="AI198" i="14" s="1"/>
  <c r="BW186" i="14"/>
  <c r="BW198" i="14" s="1"/>
  <c r="AS186" i="14"/>
  <c r="AS198" i="14" s="1"/>
  <c r="AP186" i="14"/>
  <c r="AP198" i="14" s="1"/>
  <c r="CJ186" i="14"/>
  <c r="CJ198" i="14" s="1"/>
  <c r="BA182" i="14"/>
  <c r="BA194" i="14" s="1"/>
  <c r="AT182" i="14"/>
  <c r="AT194" i="14" s="1"/>
  <c r="AO182" i="14"/>
  <c r="AO194" i="14" s="1"/>
  <c r="AH182" i="14"/>
  <c r="AH194" i="14" s="1"/>
  <c r="BH182" i="14"/>
  <c r="BH194" i="14" s="1"/>
  <c r="AM182" i="14"/>
  <c r="AM194" i="14" s="1"/>
  <c r="BN182" i="14"/>
  <c r="BN194" i="14" s="1"/>
  <c r="CN182" i="14"/>
  <c r="CN194" i="14" s="1"/>
  <c r="BS182" i="14"/>
  <c r="BS194" i="14" s="1"/>
  <c r="CL182" i="14"/>
  <c r="CL194" i="14" s="1"/>
  <c r="BI182" i="14"/>
  <c r="BI194" i="14" s="1"/>
  <c r="BB182" i="14"/>
  <c r="BB194" i="14" s="1"/>
  <c r="AW182" i="14"/>
  <c r="AW194" i="14" s="1"/>
  <c r="AU182" i="14"/>
  <c r="AU194" i="14" s="1"/>
  <c r="BV182" i="14"/>
  <c r="BV194" i="14" s="1"/>
  <c r="AY182" i="14"/>
  <c r="AY194" i="14" s="1"/>
  <c r="CA182" i="14"/>
  <c r="CA194" i="14" s="1"/>
  <c r="AE182" i="14"/>
  <c r="AE194" i="14" s="1"/>
  <c r="CE182" i="14"/>
  <c r="CE194" i="14" s="1"/>
  <c r="BQ182" i="14"/>
  <c r="BQ194" i="14" s="1"/>
  <c r="BJ182" i="14"/>
  <c r="BJ194" i="14" s="1"/>
  <c r="BE182" i="14"/>
  <c r="BE194" i="14" s="1"/>
  <c r="BG182" i="14"/>
  <c r="BG194" i="14" s="1"/>
  <c r="CI182" i="14"/>
  <c r="CI194" i="14" s="1"/>
  <c r="BL182" i="14"/>
  <c r="BL194" i="14" s="1"/>
  <c r="CM182" i="14"/>
  <c r="CM194" i="14" s="1"/>
  <c r="AQ182" i="14"/>
  <c r="AQ194" i="14" s="1"/>
  <c r="AR182" i="14"/>
  <c r="AR194" i="14" s="1"/>
  <c r="BZ182" i="14"/>
  <c r="BZ194" i="14" s="1"/>
  <c r="BY182" i="14"/>
  <c r="BY194" i="14" s="1"/>
  <c r="BR182" i="14"/>
  <c r="BR194" i="14" s="1"/>
  <c r="BM182" i="14"/>
  <c r="BM194" i="14" s="1"/>
  <c r="BT182" i="14"/>
  <c r="BT194" i="14" s="1"/>
  <c r="AJ182" i="14"/>
  <c r="AJ194" i="14" s="1"/>
  <c r="BX182" i="14"/>
  <c r="BX194" i="14" s="1"/>
  <c r="AB182" i="14"/>
  <c r="AB194" i="14" s="1"/>
  <c r="BD182" i="14"/>
  <c r="BD194" i="14" s="1"/>
  <c r="CR182" i="14"/>
  <c r="CR194" i="14" s="1"/>
  <c r="BU182" i="14"/>
  <c r="BU194" i="14" s="1"/>
  <c r="AF182" i="14"/>
  <c r="AF194" i="14" s="1"/>
  <c r="CG182" i="14"/>
  <c r="CG194" i="14" s="1"/>
  <c r="CF182" i="14"/>
  <c r="CF194" i="14" s="1"/>
  <c r="AX182" i="14"/>
  <c r="AX194" i="14" s="1"/>
  <c r="AP182" i="14"/>
  <c r="AP194" i="14" s="1"/>
  <c r="BP182" i="14"/>
  <c r="BP194" i="14" s="1"/>
  <c r="AC182" i="14"/>
  <c r="AC194" i="14" s="1"/>
  <c r="CO182" i="14"/>
  <c r="CO194" i="14" s="1"/>
  <c r="CH182" i="14"/>
  <c r="CH194" i="14" s="1"/>
  <c r="CC182" i="14"/>
  <c r="CC194" i="14" s="1"/>
  <c r="CT182" i="14"/>
  <c r="CT194" i="14" s="1"/>
  <c r="BK182" i="14"/>
  <c r="BK194" i="14" s="1"/>
  <c r="AA182" i="14"/>
  <c r="AA194" i="14" s="1"/>
  <c r="BC182" i="14"/>
  <c r="BC194" i="14" s="1"/>
  <c r="CD182" i="14"/>
  <c r="CD194" i="14" s="1"/>
  <c r="Z182" i="14"/>
  <c r="AK182" i="14"/>
  <c r="AK194" i="14" s="1"/>
  <c r="AD182" i="14"/>
  <c r="AD194" i="14" s="1"/>
  <c r="CP182" i="14"/>
  <c r="CP194" i="14" s="1"/>
  <c r="CK182" i="14"/>
  <c r="CK194" i="14" s="1"/>
  <c r="AI182" i="14"/>
  <c r="AI194" i="14" s="1"/>
  <c r="BW182" i="14"/>
  <c r="BW194" i="14" s="1"/>
  <c r="AN182" i="14"/>
  <c r="AN194" i="14" s="1"/>
  <c r="BO182" i="14"/>
  <c r="BO194" i="14" s="1"/>
  <c r="CQ182" i="14"/>
  <c r="CQ194" i="14" s="1"/>
  <c r="AS182" i="14"/>
  <c r="AS194" i="14" s="1"/>
  <c r="AL182" i="14"/>
  <c r="AL194" i="14" s="1"/>
  <c r="AG182" i="14"/>
  <c r="AG194" i="14" s="1"/>
  <c r="CS182" i="14"/>
  <c r="CS194" i="14" s="1"/>
  <c r="AV182" i="14"/>
  <c r="AV194" i="14" s="1"/>
  <c r="CJ182" i="14"/>
  <c r="CJ194" i="14" s="1"/>
  <c r="AZ182" i="14"/>
  <c r="AZ194" i="14" s="1"/>
  <c r="CB182" i="14"/>
  <c r="CB194" i="14" s="1"/>
  <c r="BF182" i="14"/>
  <c r="BF194" i="14" s="1"/>
  <c r="BA180" i="14"/>
  <c r="BA192" i="14" s="1"/>
  <c r="AT180" i="14"/>
  <c r="AT192" i="14" s="1"/>
  <c r="AO180" i="14"/>
  <c r="AO192" i="14" s="1"/>
  <c r="AJ180" i="14"/>
  <c r="AJ192" i="14" s="1"/>
  <c r="BX180" i="14"/>
  <c r="BX192" i="14" s="1"/>
  <c r="AB180" i="14"/>
  <c r="AB192" i="14" s="1"/>
  <c r="BD180" i="14"/>
  <c r="BD192" i="14" s="1"/>
  <c r="CE180" i="14"/>
  <c r="CE192" i="14" s="1"/>
  <c r="AI180" i="14"/>
  <c r="AI192" i="14" s="1"/>
  <c r="CL180" i="14"/>
  <c r="CL192" i="14" s="1"/>
  <c r="BP180" i="14"/>
  <c r="BP192" i="14" s="1"/>
  <c r="CR180" i="14"/>
  <c r="CR192" i="14" s="1"/>
  <c r="AV180" i="14"/>
  <c r="AV192" i="14" s="1"/>
  <c r="CG180" i="14"/>
  <c r="CG192" i="14" s="1"/>
  <c r="BZ180" i="14"/>
  <c r="BZ192" i="14" s="1"/>
  <c r="BU180" i="14"/>
  <c r="BU192" i="14" s="1"/>
  <c r="AF180" i="14"/>
  <c r="AF192" i="14" s="1"/>
  <c r="Z180" i="14"/>
  <c r="AL180" i="14"/>
  <c r="AL192" i="14" s="1"/>
  <c r="AQ180" i="14"/>
  <c r="AQ192" i="14" s="1"/>
  <c r="BI180" i="14"/>
  <c r="BI192" i="14" s="1"/>
  <c r="BB180" i="14"/>
  <c r="BB192" i="14" s="1"/>
  <c r="AW180" i="14"/>
  <c r="AW192" i="14" s="1"/>
  <c r="AX180" i="14"/>
  <c r="AX192" i="14" s="1"/>
  <c r="AP180" i="14"/>
  <c r="AP192" i="14" s="1"/>
  <c r="CI180" i="14"/>
  <c r="CI192" i="14" s="1"/>
  <c r="BL180" i="14"/>
  <c r="BL192" i="14" s="1"/>
  <c r="BQ180" i="14"/>
  <c r="BQ192" i="14" s="1"/>
  <c r="BJ180" i="14"/>
  <c r="BJ192" i="14" s="1"/>
  <c r="BE180" i="14"/>
  <c r="BE192" i="14" s="1"/>
  <c r="BK180" i="14"/>
  <c r="BK192" i="14" s="1"/>
  <c r="AA180" i="14"/>
  <c r="AA192" i="14" s="1"/>
  <c r="BC180" i="14"/>
  <c r="BC192" i="14" s="1"/>
  <c r="CD180" i="14"/>
  <c r="CD192" i="14" s="1"/>
  <c r="AH180" i="14"/>
  <c r="AH192" i="14" s="1"/>
  <c r="BH180" i="14"/>
  <c r="BH192" i="14" s="1"/>
  <c r="AZ180" i="14"/>
  <c r="AZ192" i="14" s="1"/>
  <c r="AG180" i="14"/>
  <c r="AG192" i="14" s="1"/>
  <c r="CT180" i="14"/>
  <c r="CT192" i="14" s="1"/>
  <c r="BY180" i="14"/>
  <c r="BY192" i="14" s="1"/>
  <c r="BR180" i="14"/>
  <c r="BR192" i="14" s="1"/>
  <c r="BM180" i="14"/>
  <c r="BM192" i="14" s="1"/>
  <c r="BW180" i="14"/>
  <c r="BW192" i="14" s="1"/>
  <c r="AN180" i="14"/>
  <c r="AN192" i="14" s="1"/>
  <c r="BO180" i="14"/>
  <c r="BO192" i="14" s="1"/>
  <c r="CQ180" i="14"/>
  <c r="CQ192" i="14" s="1"/>
  <c r="AU180" i="14"/>
  <c r="AU192" i="14" s="1"/>
  <c r="BV180" i="14"/>
  <c r="BV192" i="14" s="1"/>
  <c r="CJ180" i="14"/>
  <c r="CJ192" i="14" s="1"/>
  <c r="BG180" i="14"/>
  <c r="BG192" i="14" s="1"/>
  <c r="AS180" i="14"/>
  <c r="AS192" i="14" s="1"/>
  <c r="BS180" i="14"/>
  <c r="BS192" i="14" s="1"/>
  <c r="CB180" i="14"/>
  <c r="CB192" i="14" s="1"/>
  <c r="AC180" i="14"/>
  <c r="AC192" i="14" s="1"/>
  <c r="CO180" i="14"/>
  <c r="CO192" i="14" s="1"/>
  <c r="CH180" i="14"/>
  <c r="CH192" i="14" s="1"/>
  <c r="CC180" i="14"/>
  <c r="CC192" i="14" s="1"/>
  <c r="AM180" i="14"/>
  <c r="AM192" i="14" s="1"/>
  <c r="BN180" i="14"/>
  <c r="BN192" i="14" s="1"/>
  <c r="CN180" i="14"/>
  <c r="CN192" i="14" s="1"/>
  <c r="AR180" i="14"/>
  <c r="AR192" i="14" s="1"/>
  <c r="BT180" i="14"/>
  <c r="BT192" i="14" s="1"/>
  <c r="CM180" i="14"/>
  <c r="CM192" i="14" s="1"/>
  <c r="AK180" i="14"/>
  <c r="AK192" i="14" s="1"/>
  <c r="AD180" i="14"/>
  <c r="AD192" i="14" s="1"/>
  <c r="CP180" i="14"/>
  <c r="CP192" i="14" s="1"/>
  <c r="CK180" i="14"/>
  <c r="CK192" i="14" s="1"/>
  <c r="AY180" i="14"/>
  <c r="AY192" i="14" s="1"/>
  <c r="CA180" i="14"/>
  <c r="CA192" i="14" s="1"/>
  <c r="AE180" i="14"/>
  <c r="AE192" i="14" s="1"/>
  <c r="BF180" i="14"/>
  <c r="BF192" i="14" s="1"/>
  <c r="CF180" i="14"/>
  <c r="CF192" i="14" s="1"/>
  <c r="CS180" i="14"/>
  <c r="CS192" i="14" s="1"/>
  <c r="BA185" i="14"/>
  <c r="BA197" i="14" s="1"/>
  <c r="AT185" i="14"/>
  <c r="AT197" i="14" s="1"/>
  <c r="AO185" i="14"/>
  <c r="AO197" i="14" s="1"/>
  <c r="AI185" i="14"/>
  <c r="AI197" i="14" s="1"/>
  <c r="BW185" i="14"/>
  <c r="BW197" i="14" s="1"/>
  <c r="AN185" i="14"/>
  <c r="AN197" i="14" s="1"/>
  <c r="BO185" i="14"/>
  <c r="BO197" i="14" s="1"/>
  <c r="CQ185" i="14"/>
  <c r="CQ197" i="14" s="1"/>
  <c r="BG185" i="14"/>
  <c r="BG197" i="14" s="1"/>
  <c r="BZ185" i="14"/>
  <c r="BZ197" i="14" s="1"/>
  <c r="CI185" i="14"/>
  <c r="CI197" i="14" s="1"/>
  <c r="BL185" i="14"/>
  <c r="BL197" i="14" s="1"/>
  <c r="AQ185" i="14"/>
  <c r="AQ197" i="14" s="1"/>
  <c r="AG185" i="14"/>
  <c r="AG197" i="14" s="1"/>
  <c r="BC185" i="14"/>
  <c r="BC197" i="14" s="1"/>
  <c r="BI185" i="14"/>
  <c r="BI197" i="14" s="1"/>
  <c r="BB185" i="14"/>
  <c r="BB197" i="14" s="1"/>
  <c r="AW185" i="14"/>
  <c r="AW197" i="14" s="1"/>
  <c r="AV185" i="14"/>
  <c r="AV197" i="14" s="1"/>
  <c r="CJ185" i="14"/>
  <c r="CJ197" i="14" s="1"/>
  <c r="AZ185" i="14"/>
  <c r="AZ197" i="14" s="1"/>
  <c r="CB185" i="14"/>
  <c r="CB197" i="14" s="1"/>
  <c r="AF185" i="14"/>
  <c r="AF197" i="14" s="1"/>
  <c r="AH185" i="14"/>
  <c r="AH197" i="14" s="1"/>
  <c r="CS185" i="14"/>
  <c r="CS197" i="14" s="1"/>
  <c r="BQ185" i="14"/>
  <c r="BQ197" i="14" s="1"/>
  <c r="BJ185" i="14"/>
  <c r="BJ197" i="14" s="1"/>
  <c r="BE185" i="14"/>
  <c r="BE197" i="14" s="1"/>
  <c r="BH185" i="14"/>
  <c r="BH197" i="14" s="1"/>
  <c r="AM185" i="14"/>
  <c r="AM197" i="14" s="1"/>
  <c r="BN185" i="14"/>
  <c r="BN197" i="14" s="1"/>
  <c r="CN185" i="14"/>
  <c r="CN197" i="14" s="1"/>
  <c r="AR185" i="14"/>
  <c r="AR197" i="14" s="1"/>
  <c r="BT185" i="14"/>
  <c r="BT197" i="14" s="1"/>
  <c r="Z185" i="14"/>
  <c r="CG185" i="14"/>
  <c r="CG197" i="14" s="1"/>
  <c r="CT185" i="14"/>
  <c r="CT197" i="14" s="1"/>
  <c r="AS185" i="14"/>
  <c r="AS197" i="14" s="1"/>
  <c r="AA185" i="14"/>
  <c r="AA197" i="14" s="1"/>
  <c r="AU185" i="14"/>
  <c r="AU197" i="14" s="1"/>
  <c r="BY185" i="14"/>
  <c r="BY197" i="14" s="1"/>
  <c r="BR185" i="14"/>
  <c r="BR197" i="14" s="1"/>
  <c r="BM185" i="14"/>
  <c r="BM197" i="14" s="1"/>
  <c r="BV185" i="14"/>
  <c r="BV197" i="14" s="1"/>
  <c r="AY185" i="14"/>
  <c r="AY197" i="14" s="1"/>
  <c r="CA185" i="14"/>
  <c r="CA197" i="14" s="1"/>
  <c r="AE185" i="14"/>
  <c r="AE197" i="14" s="1"/>
  <c r="BF185" i="14"/>
  <c r="BF197" i="14" s="1"/>
  <c r="CF185" i="14"/>
  <c r="CF197" i="14" s="1"/>
  <c r="BU185" i="14"/>
  <c r="BU197" i="14" s="1"/>
  <c r="CM185" i="14"/>
  <c r="CM197" i="14" s="1"/>
  <c r="AL185" i="14"/>
  <c r="AL197" i="14" s="1"/>
  <c r="CD185" i="14"/>
  <c r="CD197" i="14" s="1"/>
  <c r="BS185" i="14"/>
  <c r="BS197" i="14" s="1"/>
  <c r="AC185" i="14"/>
  <c r="AC197" i="14" s="1"/>
  <c r="CO185" i="14"/>
  <c r="CO197" i="14" s="1"/>
  <c r="CH185" i="14"/>
  <c r="CH197" i="14" s="1"/>
  <c r="CC185" i="14"/>
  <c r="CC197" i="14" s="1"/>
  <c r="AJ185" i="14"/>
  <c r="AJ197" i="14" s="1"/>
  <c r="BX185" i="14"/>
  <c r="BX197" i="14" s="1"/>
  <c r="AB185" i="14"/>
  <c r="AB197" i="14" s="1"/>
  <c r="BD185" i="14"/>
  <c r="BD197" i="14" s="1"/>
  <c r="CE185" i="14"/>
  <c r="CE197" i="14" s="1"/>
  <c r="BK185" i="14"/>
  <c r="BK197" i="14" s="1"/>
  <c r="AK185" i="14"/>
  <c r="AK197" i="14" s="1"/>
  <c r="AD185" i="14"/>
  <c r="AD197" i="14" s="1"/>
  <c r="CP185" i="14"/>
  <c r="CP197" i="14" s="1"/>
  <c r="CK185" i="14"/>
  <c r="CK197" i="14" s="1"/>
  <c r="AX185" i="14"/>
  <c r="AX197" i="14" s="1"/>
  <c r="CL185" i="14"/>
  <c r="CL197" i="14" s="1"/>
  <c r="AP185" i="14"/>
  <c r="AP197" i="14" s="1"/>
  <c r="BP185" i="14"/>
  <c r="BP197" i="14" s="1"/>
  <c r="CR185" i="14"/>
  <c r="CR197" i="14" s="1"/>
  <c r="BA184" i="14"/>
  <c r="BA196" i="14" s="1"/>
  <c r="AT184" i="14"/>
  <c r="AT196" i="14" s="1"/>
  <c r="AO184" i="14"/>
  <c r="AO196" i="14" s="1"/>
  <c r="AE184" i="14"/>
  <c r="AE196" i="14" s="1"/>
  <c r="BF184" i="14"/>
  <c r="BF196" i="14" s="1"/>
  <c r="CF184" i="14"/>
  <c r="CF196" i="14" s="1"/>
  <c r="AX184" i="14"/>
  <c r="AX196" i="14" s="1"/>
  <c r="CL184" i="14"/>
  <c r="CL196" i="14" s="1"/>
  <c r="AP184" i="14"/>
  <c r="AP196" i="14" s="1"/>
  <c r="AH184" i="14"/>
  <c r="AH196" i="14" s="1"/>
  <c r="AM184" i="14"/>
  <c r="AM196" i="14" s="1"/>
  <c r="BI184" i="14"/>
  <c r="BI196" i="14" s="1"/>
  <c r="BB184" i="14"/>
  <c r="BB196" i="14" s="1"/>
  <c r="AW184" i="14"/>
  <c r="AW196" i="14" s="1"/>
  <c r="AQ184" i="14"/>
  <c r="AQ196" i="14" s="1"/>
  <c r="BS184" i="14"/>
  <c r="BS196" i="14" s="1"/>
  <c r="CT184" i="14"/>
  <c r="CT196" i="14" s="1"/>
  <c r="BK184" i="14"/>
  <c r="BK196" i="14" s="1"/>
  <c r="AA184" i="14"/>
  <c r="AA196" i="14" s="1"/>
  <c r="BC184" i="14"/>
  <c r="BC196" i="14" s="1"/>
  <c r="BQ184" i="14"/>
  <c r="BQ196" i="14" s="1"/>
  <c r="BJ184" i="14"/>
  <c r="BJ196" i="14" s="1"/>
  <c r="BE184" i="14"/>
  <c r="BE196" i="14" s="1"/>
  <c r="BD184" i="14"/>
  <c r="BD196" i="14" s="1"/>
  <c r="CE184" i="14"/>
  <c r="CE196" i="14" s="1"/>
  <c r="AI184" i="14"/>
  <c r="AI196" i="14" s="1"/>
  <c r="BW184" i="14"/>
  <c r="BW196" i="14" s="1"/>
  <c r="AN184" i="14"/>
  <c r="AN196" i="14" s="1"/>
  <c r="BO184" i="14"/>
  <c r="BO196" i="14" s="1"/>
  <c r="CD184" i="14"/>
  <c r="CD196" i="14" s="1"/>
  <c r="BN184" i="14"/>
  <c r="BN196" i="14" s="1"/>
  <c r="BY184" i="14"/>
  <c r="BY196" i="14" s="1"/>
  <c r="BR184" i="14"/>
  <c r="BR196" i="14" s="1"/>
  <c r="BM184" i="14"/>
  <c r="BM196" i="14" s="1"/>
  <c r="BP184" i="14"/>
  <c r="BP196" i="14" s="1"/>
  <c r="CR184" i="14"/>
  <c r="CR196" i="14" s="1"/>
  <c r="AV184" i="14"/>
  <c r="AV196" i="14" s="1"/>
  <c r="CJ184" i="14"/>
  <c r="CJ196" i="14" s="1"/>
  <c r="AZ184" i="14"/>
  <c r="AZ196" i="14" s="1"/>
  <c r="CB184" i="14"/>
  <c r="CB196" i="14" s="1"/>
  <c r="CG184" i="14"/>
  <c r="CG196" i="14" s="1"/>
  <c r="BU184" i="14"/>
  <c r="BU196" i="14" s="1"/>
  <c r="BH184" i="14"/>
  <c r="BH196" i="14" s="1"/>
  <c r="CN184" i="14"/>
  <c r="CN196" i="14" s="1"/>
  <c r="BZ184" i="14"/>
  <c r="BZ196" i="14" s="1"/>
  <c r="AC184" i="14"/>
  <c r="AC196" i="14" s="1"/>
  <c r="CO184" i="14"/>
  <c r="CO196" i="14" s="1"/>
  <c r="CH184" i="14"/>
  <c r="CH196" i="14" s="1"/>
  <c r="CC184" i="14"/>
  <c r="CC196" i="14" s="1"/>
  <c r="CQ184" i="14"/>
  <c r="CQ196" i="14" s="1"/>
  <c r="AU184" i="14"/>
  <c r="AU196" i="14" s="1"/>
  <c r="BV184" i="14"/>
  <c r="BV196" i="14" s="1"/>
  <c r="AY184" i="14"/>
  <c r="AY196" i="14" s="1"/>
  <c r="CA184" i="14"/>
  <c r="CA196" i="14" s="1"/>
  <c r="AJ184" i="14"/>
  <c r="AJ196" i="14" s="1"/>
  <c r="AK184" i="14"/>
  <c r="AK196" i="14" s="1"/>
  <c r="AD184" i="14"/>
  <c r="AD196" i="14" s="1"/>
  <c r="CP184" i="14"/>
  <c r="CP196" i="14" s="1"/>
  <c r="CK184" i="14"/>
  <c r="CK196" i="14" s="1"/>
  <c r="AF184" i="14"/>
  <c r="AF196" i="14" s="1"/>
  <c r="BG184" i="14"/>
  <c r="BG196" i="14" s="1"/>
  <c r="CI184" i="14"/>
  <c r="CI196" i="14" s="1"/>
  <c r="BL184" i="14"/>
  <c r="BL196" i="14" s="1"/>
  <c r="CM184" i="14"/>
  <c r="CM196" i="14" s="1"/>
  <c r="Z184" i="14"/>
  <c r="AS184" i="14"/>
  <c r="AS196" i="14" s="1"/>
  <c r="AL184" i="14"/>
  <c r="AL196" i="14" s="1"/>
  <c r="AG184" i="14"/>
  <c r="AG196" i="14" s="1"/>
  <c r="CS184" i="14"/>
  <c r="CS196" i="14" s="1"/>
  <c r="AR184" i="14"/>
  <c r="AR196" i="14" s="1"/>
  <c r="BT184" i="14"/>
  <c r="BT196" i="14" s="1"/>
  <c r="BX184" i="14"/>
  <c r="BX196" i="14" s="1"/>
  <c r="AB184" i="14"/>
  <c r="AB196" i="14" s="1"/>
  <c r="BA183" i="14"/>
  <c r="BA195" i="14" s="1"/>
  <c r="AT183" i="14"/>
  <c r="AT195" i="14" s="1"/>
  <c r="AO183" i="14"/>
  <c r="AO195" i="14" s="1"/>
  <c r="AM183" i="14"/>
  <c r="AM195" i="14" s="1"/>
  <c r="BN183" i="14"/>
  <c r="BN195" i="14" s="1"/>
  <c r="CN183" i="14"/>
  <c r="CN195" i="14" s="1"/>
  <c r="AR183" i="14"/>
  <c r="AR195" i="14" s="1"/>
  <c r="BT183" i="14"/>
  <c r="BT195" i="14" s="1"/>
  <c r="CJ183" i="14"/>
  <c r="CJ195" i="14" s="1"/>
  <c r="Z183" i="14"/>
  <c r="BP183" i="14"/>
  <c r="BP195" i="14" s="1"/>
  <c r="CB183" i="14"/>
  <c r="CB195" i="14" s="1"/>
  <c r="BI183" i="14"/>
  <c r="BI195" i="14" s="1"/>
  <c r="BB183" i="14"/>
  <c r="BB195" i="14" s="1"/>
  <c r="AW183" i="14"/>
  <c r="AW195" i="14" s="1"/>
  <c r="AY183" i="14"/>
  <c r="AY195" i="14" s="1"/>
  <c r="CA183" i="14"/>
  <c r="CA195" i="14" s="1"/>
  <c r="AE183" i="14"/>
  <c r="AE195" i="14" s="1"/>
  <c r="BF183" i="14"/>
  <c r="BF195" i="14" s="1"/>
  <c r="CF183" i="14"/>
  <c r="CF195" i="14" s="1"/>
  <c r="BW183" i="14"/>
  <c r="BW195" i="14" s="1"/>
  <c r="AG183" i="14"/>
  <c r="AG195" i="14" s="1"/>
  <c r="AF183" i="14"/>
  <c r="AF195" i="14" s="1"/>
  <c r="BQ183" i="14"/>
  <c r="BQ195" i="14" s="1"/>
  <c r="BJ183" i="14"/>
  <c r="BJ195" i="14" s="1"/>
  <c r="BE183" i="14"/>
  <c r="BE195" i="14" s="1"/>
  <c r="BL183" i="14"/>
  <c r="BL195" i="14" s="1"/>
  <c r="CM183" i="14"/>
  <c r="CM195" i="14" s="1"/>
  <c r="AQ183" i="14"/>
  <c r="AQ195" i="14" s="1"/>
  <c r="BS183" i="14"/>
  <c r="BS195" i="14" s="1"/>
  <c r="CT183" i="14"/>
  <c r="CT195" i="14" s="1"/>
  <c r="AJ183" i="14"/>
  <c r="AJ195" i="14" s="1"/>
  <c r="BZ183" i="14"/>
  <c r="BZ195" i="14" s="1"/>
  <c r="AP183" i="14"/>
  <c r="AP195" i="14" s="1"/>
  <c r="CR183" i="14"/>
  <c r="CR195" i="14" s="1"/>
  <c r="AL183" i="14"/>
  <c r="AL195" i="14" s="1"/>
  <c r="BY183" i="14"/>
  <c r="BY195" i="14" s="1"/>
  <c r="BR183" i="14"/>
  <c r="BR195" i="14" s="1"/>
  <c r="BM183" i="14"/>
  <c r="BM195" i="14" s="1"/>
  <c r="BX183" i="14"/>
  <c r="BX195" i="14" s="1"/>
  <c r="AB183" i="14"/>
  <c r="AB195" i="14" s="1"/>
  <c r="BD183" i="14"/>
  <c r="BD195" i="14" s="1"/>
  <c r="CE183" i="14"/>
  <c r="CE195" i="14" s="1"/>
  <c r="AI183" i="14"/>
  <c r="AI195" i="14" s="1"/>
  <c r="AX183" i="14"/>
  <c r="AX195" i="14" s="1"/>
  <c r="CG183" i="14"/>
  <c r="CG195" i="14" s="1"/>
  <c r="CL183" i="14"/>
  <c r="CL195" i="14" s="1"/>
  <c r="AV183" i="14"/>
  <c r="AV195" i="14" s="1"/>
  <c r="BU183" i="14"/>
  <c r="BU195" i="14" s="1"/>
  <c r="BK183" i="14"/>
  <c r="BK195" i="14" s="1"/>
  <c r="AC183" i="14"/>
  <c r="AC195" i="14" s="1"/>
  <c r="CO183" i="14"/>
  <c r="CO195" i="14" s="1"/>
  <c r="CH183" i="14"/>
  <c r="CH195" i="14" s="1"/>
  <c r="CC183" i="14"/>
  <c r="CC195" i="14" s="1"/>
  <c r="AA183" i="14"/>
  <c r="AA195" i="14" s="1"/>
  <c r="BC183" i="14"/>
  <c r="BC195" i="14" s="1"/>
  <c r="CD183" i="14"/>
  <c r="CD195" i="14" s="1"/>
  <c r="AH183" i="14"/>
  <c r="AH195" i="14" s="1"/>
  <c r="BH183" i="14"/>
  <c r="BH195" i="14" s="1"/>
  <c r="AS183" i="14"/>
  <c r="AS195" i="14" s="1"/>
  <c r="CS183" i="14"/>
  <c r="CS195" i="14" s="1"/>
  <c r="BG183" i="14"/>
  <c r="BG195" i="14" s="1"/>
  <c r="AK183" i="14"/>
  <c r="AK195" i="14" s="1"/>
  <c r="AD183" i="14"/>
  <c r="AD195" i="14" s="1"/>
  <c r="CP183" i="14"/>
  <c r="CP195" i="14" s="1"/>
  <c r="CK183" i="14"/>
  <c r="CK195" i="14" s="1"/>
  <c r="AN183" i="14"/>
  <c r="AN195" i="14" s="1"/>
  <c r="BO183" i="14"/>
  <c r="BO195" i="14" s="1"/>
  <c r="CQ183" i="14"/>
  <c r="CQ195" i="14" s="1"/>
  <c r="AU183" i="14"/>
  <c r="AU195" i="14" s="1"/>
  <c r="BV183" i="14"/>
  <c r="BV195" i="14" s="1"/>
  <c r="AZ183" i="14"/>
  <c r="AZ195" i="14" s="1"/>
  <c r="CI183" i="14"/>
  <c r="CI195" i="14" s="1"/>
  <c r="BA178" i="14"/>
  <c r="BA190" i="14" s="1"/>
  <c r="AT178" i="14"/>
  <c r="AT190" i="14" s="1"/>
  <c r="AO178" i="14"/>
  <c r="AO190" i="14" s="1"/>
  <c r="AA178" i="14"/>
  <c r="AA190" i="14" s="1"/>
  <c r="BC178" i="14"/>
  <c r="BC190" i="14" s="1"/>
  <c r="CD178" i="14"/>
  <c r="CD190" i="14" s="1"/>
  <c r="AH178" i="14"/>
  <c r="AH190" i="14" s="1"/>
  <c r="BH178" i="14"/>
  <c r="BH190" i="14" s="1"/>
  <c r="AM178" i="14"/>
  <c r="AM190" i="14" s="1"/>
  <c r="CG178" i="14"/>
  <c r="CG190" i="14" s="1"/>
  <c r="AE178" i="14"/>
  <c r="AE190" i="14" s="1"/>
  <c r="BF178" i="14"/>
  <c r="BF190" i="14" s="1"/>
  <c r="AX178" i="14"/>
  <c r="AX190" i="14" s="1"/>
  <c r="BI178" i="14"/>
  <c r="BI190" i="14" s="1"/>
  <c r="BB178" i="14"/>
  <c r="BB190" i="14" s="1"/>
  <c r="AW178" i="14"/>
  <c r="AW190" i="14" s="1"/>
  <c r="AN178" i="14"/>
  <c r="AN190" i="14" s="1"/>
  <c r="BO178" i="14"/>
  <c r="BO190" i="14" s="1"/>
  <c r="CQ178" i="14"/>
  <c r="CQ190" i="14" s="1"/>
  <c r="AU178" i="14"/>
  <c r="AU190" i="14" s="1"/>
  <c r="BV178" i="14"/>
  <c r="BV190" i="14" s="1"/>
  <c r="AY178" i="14"/>
  <c r="AY190" i="14" s="1"/>
  <c r="BQ178" i="14"/>
  <c r="BQ190" i="14" s="1"/>
  <c r="BJ178" i="14"/>
  <c r="BJ190" i="14" s="1"/>
  <c r="BE178" i="14"/>
  <c r="BE190" i="14" s="1"/>
  <c r="AZ178" i="14"/>
  <c r="AZ190" i="14" s="1"/>
  <c r="CB178" i="14"/>
  <c r="CB190" i="14" s="1"/>
  <c r="AF178" i="14"/>
  <c r="AF190" i="14" s="1"/>
  <c r="BG178" i="14"/>
  <c r="BG190" i="14" s="1"/>
  <c r="CI178" i="14"/>
  <c r="CI190" i="14" s="1"/>
  <c r="BL178" i="14"/>
  <c r="BL190" i="14" s="1"/>
  <c r="BZ178" i="14"/>
  <c r="BZ190" i="14" s="1"/>
  <c r="CF178" i="14"/>
  <c r="CF190" i="14" s="1"/>
  <c r="CL178" i="14"/>
  <c r="CL190" i="14" s="1"/>
  <c r="CJ178" i="14"/>
  <c r="CJ190" i="14" s="1"/>
  <c r="BY178" i="14"/>
  <c r="BY190" i="14" s="1"/>
  <c r="BR178" i="14"/>
  <c r="BR190" i="14" s="1"/>
  <c r="BM178" i="14"/>
  <c r="BM190" i="14" s="1"/>
  <c r="BN178" i="14"/>
  <c r="BN190" i="14" s="1"/>
  <c r="CN178" i="14"/>
  <c r="CN190" i="14" s="1"/>
  <c r="AR178" i="14"/>
  <c r="AR190" i="14" s="1"/>
  <c r="BT178" i="14"/>
  <c r="BT190" i="14" s="1"/>
  <c r="AJ178" i="14"/>
  <c r="AJ190" i="14" s="1"/>
  <c r="BX178" i="14"/>
  <c r="BX190" i="14" s="1"/>
  <c r="CA178" i="14"/>
  <c r="CA190" i="14" s="1"/>
  <c r="BU178" i="14"/>
  <c r="BU190" i="14" s="1"/>
  <c r="AC178" i="14"/>
  <c r="AC190" i="14" s="1"/>
  <c r="CO178" i="14"/>
  <c r="CO190" i="14" s="1"/>
  <c r="CH178" i="14"/>
  <c r="CH190" i="14" s="1"/>
  <c r="CC178" i="14"/>
  <c r="CC190" i="14" s="1"/>
  <c r="CM178" i="14"/>
  <c r="CM190" i="14" s="1"/>
  <c r="AQ178" i="14"/>
  <c r="AQ190" i="14" s="1"/>
  <c r="BS178" i="14"/>
  <c r="BS190" i="14" s="1"/>
  <c r="CT178" i="14"/>
  <c r="CT190" i="14" s="1"/>
  <c r="BK178" i="14"/>
  <c r="BK190" i="14" s="1"/>
  <c r="Z178" i="14"/>
  <c r="AV178" i="14"/>
  <c r="AV190" i="14" s="1"/>
  <c r="AK178" i="14"/>
  <c r="AK190" i="14" s="1"/>
  <c r="AD178" i="14"/>
  <c r="AD190" i="14" s="1"/>
  <c r="CP178" i="14"/>
  <c r="CP190" i="14" s="1"/>
  <c r="CK178" i="14"/>
  <c r="CK190" i="14" s="1"/>
  <c r="AB178" i="14"/>
  <c r="AB190" i="14" s="1"/>
  <c r="BD178" i="14"/>
  <c r="BD190" i="14" s="1"/>
  <c r="CE178" i="14"/>
  <c r="CE190" i="14" s="1"/>
  <c r="AI178" i="14"/>
  <c r="AI190" i="14" s="1"/>
  <c r="BW178" i="14"/>
  <c r="BW190" i="14" s="1"/>
  <c r="AS178" i="14"/>
  <c r="AS190" i="14" s="1"/>
  <c r="AL178" i="14"/>
  <c r="AL190" i="14" s="1"/>
  <c r="AG178" i="14"/>
  <c r="AG190" i="14" s="1"/>
  <c r="CS178" i="14"/>
  <c r="CS190" i="14" s="1"/>
  <c r="AP178" i="14"/>
  <c r="AP190" i="14" s="1"/>
  <c r="BP178" i="14"/>
  <c r="BP190" i="14" s="1"/>
  <c r="CR178" i="14"/>
  <c r="CR190" i="14" s="1"/>
  <c r="BA179" i="14"/>
  <c r="BA191" i="14" s="1"/>
  <c r="AT179" i="14"/>
  <c r="AT191" i="14" s="1"/>
  <c r="AO179" i="14"/>
  <c r="AO191" i="14" s="1"/>
  <c r="AF179" i="14"/>
  <c r="AF191" i="14" s="1"/>
  <c r="BG179" i="14"/>
  <c r="BG191" i="14" s="1"/>
  <c r="CI179" i="14"/>
  <c r="CI191" i="14" s="1"/>
  <c r="BL179" i="14"/>
  <c r="BL191" i="14" s="1"/>
  <c r="CM179" i="14"/>
  <c r="CM191" i="14" s="1"/>
  <c r="CD179" i="14"/>
  <c r="CD191" i="14" s="1"/>
  <c r="CG179" i="14"/>
  <c r="CG191" i="14" s="1"/>
  <c r="AI179" i="14"/>
  <c r="AI191" i="14" s="1"/>
  <c r="BO179" i="14"/>
  <c r="BO191" i="14" s="1"/>
  <c r="AL179" i="14"/>
  <c r="AL191" i="14" s="1"/>
  <c r="BV179" i="14"/>
  <c r="BV191" i="14" s="1"/>
  <c r="BI179" i="14"/>
  <c r="BI191" i="14" s="1"/>
  <c r="BB179" i="14"/>
  <c r="BB191" i="14" s="1"/>
  <c r="AW179" i="14"/>
  <c r="AW191" i="14" s="1"/>
  <c r="AR179" i="14"/>
  <c r="AR191" i="14" s="1"/>
  <c r="BT179" i="14"/>
  <c r="BT191" i="14" s="1"/>
  <c r="AJ179" i="14"/>
  <c r="AJ191" i="14" s="1"/>
  <c r="BX179" i="14"/>
  <c r="BX191" i="14" s="1"/>
  <c r="AB179" i="14"/>
  <c r="AB191" i="14" s="1"/>
  <c r="CQ179" i="14"/>
  <c r="CQ191" i="14" s="1"/>
  <c r="AU179" i="14"/>
  <c r="AU191" i="14" s="1"/>
  <c r="BQ179" i="14"/>
  <c r="BQ191" i="14" s="1"/>
  <c r="BJ179" i="14"/>
  <c r="BJ191" i="14" s="1"/>
  <c r="BE179" i="14"/>
  <c r="BE191" i="14" s="1"/>
  <c r="BF179" i="14"/>
  <c r="BF191" i="14" s="1"/>
  <c r="CF179" i="14"/>
  <c r="CF191" i="14" s="1"/>
  <c r="AX179" i="14"/>
  <c r="AX191" i="14" s="1"/>
  <c r="CL179" i="14"/>
  <c r="CL191" i="14" s="1"/>
  <c r="AP179" i="14"/>
  <c r="AP191" i="14" s="1"/>
  <c r="AE179" i="14"/>
  <c r="AE191" i="14" s="1"/>
  <c r="BZ179" i="14"/>
  <c r="BZ191" i="14" s="1"/>
  <c r="CE179" i="14"/>
  <c r="CE191" i="14" s="1"/>
  <c r="AY179" i="14"/>
  <c r="AY191" i="14" s="1"/>
  <c r="BY179" i="14"/>
  <c r="BY191" i="14" s="1"/>
  <c r="BR179" i="14"/>
  <c r="BR191" i="14" s="1"/>
  <c r="BM179" i="14"/>
  <c r="BM191" i="14" s="1"/>
  <c r="BS179" i="14"/>
  <c r="BS191" i="14" s="1"/>
  <c r="CT179" i="14"/>
  <c r="CT191" i="14" s="1"/>
  <c r="BK179" i="14"/>
  <c r="BK191" i="14" s="1"/>
  <c r="AA179" i="14"/>
  <c r="AA191" i="14" s="1"/>
  <c r="BC179" i="14"/>
  <c r="BC191" i="14" s="1"/>
  <c r="BD179" i="14"/>
  <c r="BD191" i="14" s="1"/>
  <c r="Z179" i="14"/>
  <c r="BU179" i="14"/>
  <c r="BU191" i="14" s="1"/>
  <c r="BW179" i="14"/>
  <c r="BW191" i="14" s="1"/>
  <c r="AQ179" i="14"/>
  <c r="AQ191" i="14" s="1"/>
  <c r="CS179" i="14"/>
  <c r="CS191" i="14" s="1"/>
  <c r="AN179" i="14"/>
  <c r="AN191" i="14" s="1"/>
  <c r="AC179" i="14"/>
  <c r="AC191" i="14" s="1"/>
  <c r="CO179" i="14"/>
  <c r="CO191" i="14" s="1"/>
  <c r="CH179" i="14"/>
  <c r="CH191" i="14" s="1"/>
  <c r="CC179" i="14"/>
  <c r="CC191" i="14" s="1"/>
  <c r="CR179" i="14"/>
  <c r="CR191" i="14" s="1"/>
  <c r="AV179" i="14"/>
  <c r="AV191" i="14" s="1"/>
  <c r="CJ179" i="14"/>
  <c r="CJ191" i="14" s="1"/>
  <c r="AZ179" i="14"/>
  <c r="AZ191" i="14" s="1"/>
  <c r="CB179" i="14"/>
  <c r="CB191" i="14" s="1"/>
  <c r="AS179" i="14"/>
  <c r="AS191" i="14" s="1"/>
  <c r="CA179" i="14"/>
  <c r="CA191" i="14" s="1"/>
  <c r="AK179" i="14"/>
  <c r="AK191" i="14" s="1"/>
  <c r="AD179" i="14"/>
  <c r="AD191" i="14" s="1"/>
  <c r="CP179" i="14"/>
  <c r="CP191" i="14" s="1"/>
  <c r="CK179" i="14"/>
  <c r="CK191" i="14" s="1"/>
  <c r="AH179" i="14"/>
  <c r="AH191" i="14" s="1"/>
  <c r="BH179" i="14"/>
  <c r="BH191" i="14" s="1"/>
  <c r="AM179" i="14"/>
  <c r="AM191" i="14" s="1"/>
  <c r="BN179" i="14"/>
  <c r="BN191" i="14" s="1"/>
  <c r="CN179" i="14"/>
  <c r="CN191" i="14" s="1"/>
  <c r="AG179" i="14"/>
  <c r="AG191" i="14" s="1"/>
  <c r="BP179" i="14"/>
  <c r="BP191" i="14" s="1"/>
  <c r="BA181" i="14"/>
  <c r="BA193" i="14" s="1"/>
  <c r="AT181" i="14"/>
  <c r="AT193" i="14" s="1"/>
  <c r="AO181" i="14"/>
  <c r="AO193" i="14" s="1"/>
  <c r="AB181" i="14"/>
  <c r="AB193" i="14" s="1"/>
  <c r="BD181" i="14"/>
  <c r="BD193" i="14" s="1"/>
  <c r="CE181" i="14"/>
  <c r="CE193" i="14" s="1"/>
  <c r="AI181" i="14"/>
  <c r="AI193" i="14" s="1"/>
  <c r="BW181" i="14"/>
  <c r="BW193" i="14" s="1"/>
  <c r="AN181" i="14"/>
  <c r="AN193" i="14" s="1"/>
  <c r="CB181" i="14"/>
  <c r="CB193" i="14" s="1"/>
  <c r="CI181" i="14"/>
  <c r="CI193" i="14" s="1"/>
  <c r="BI181" i="14"/>
  <c r="BI193" i="14" s="1"/>
  <c r="BB181" i="14"/>
  <c r="BB193" i="14" s="1"/>
  <c r="AW181" i="14"/>
  <c r="AW193" i="14" s="1"/>
  <c r="AP181" i="14"/>
  <c r="AP193" i="14" s="1"/>
  <c r="BP181" i="14"/>
  <c r="BP193" i="14" s="1"/>
  <c r="CR181" i="14"/>
  <c r="CR193" i="14" s="1"/>
  <c r="AV181" i="14"/>
  <c r="AV193" i="14" s="1"/>
  <c r="CJ181" i="14"/>
  <c r="CJ193" i="14" s="1"/>
  <c r="AZ181" i="14"/>
  <c r="AZ193" i="14" s="1"/>
  <c r="BQ181" i="14"/>
  <c r="BQ193" i="14" s="1"/>
  <c r="BJ181" i="14"/>
  <c r="BJ193" i="14" s="1"/>
  <c r="BE181" i="14"/>
  <c r="BE193" i="14" s="1"/>
  <c r="BC181" i="14"/>
  <c r="BC193" i="14" s="1"/>
  <c r="CD181" i="14"/>
  <c r="CD193" i="14" s="1"/>
  <c r="AH181" i="14"/>
  <c r="AH193" i="14" s="1"/>
  <c r="BH181" i="14"/>
  <c r="BH193" i="14" s="1"/>
  <c r="AM181" i="14"/>
  <c r="AM193" i="14" s="1"/>
  <c r="BN181" i="14"/>
  <c r="BN193" i="14" s="1"/>
  <c r="AF181" i="14"/>
  <c r="AF193" i="14" s="1"/>
  <c r="BL181" i="14"/>
  <c r="BL193" i="14" s="1"/>
  <c r="BY181" i="14"/>
  <c r="BY193" i="14" s="1"/>
  <c r="BR181" i="14"/>
  <c r="BR193" i="14" s="1"/>
  <c r="BM181" i="14"/>
  <c r="BM193" i="14" s="1"/>
  <c r="BO181" i="14"/>
  <c r="BO193" i="14" s="1"/>
  <c r="CQ181" i="14"/>
  <c r="CQ193" i="14" s="1"/>
  <c r="AU181" i="14"/>
  <c r="AU193" i="14" s="1"/>
  <c r="BV181" i="14"/>
  <c r="BV193" i="14" s="1"/>
  <c r="AY181" i="14"/>
  <c r="AY193" i="14" s="1"/>
  <c r="CA181" i="14"/>
  <c r="CA193" i="14" s="1"/>
  <c r="CG181" i="14"/>
  <c r="CG193" i="14" s="1"/>
  <c r="BU181" i="14"/>
  <c r="BU193" i="14" s="1"/>
  <c r="BG181" i="14"/>
  <c r="BG193" i="14" s="1"/>
  <c r="CM181" i="14"/>
  <c r="CM193" i="14" s="1"/>
  <c r="Z181" i="14"/>
  <c r="BZ181" i="14"/>
  <c r="BZ193" i="14" s="1"/>
  <c r="AC181" i="14"/>
  <c r="AC193" i="14" s="1"/>
  <c r="CO181" i="14"/>
  <c r="CO193" i="14" s="1"/>
  <c r="CH181" i="14"/>
  <c r="CH193" i="14" s="1"/>
  <c r="CC181" i="14"/>
  <c r="CC193" i="14" s="1"/>
  <c r="CN181" i="14"/>
  <c r="CN193" i="14" s="1"/>
  <c r="AR181" i="14"/>
  <c r="AR193" i="14" s="1"/>
  <c r="BT181" i="14"/>
  <c r="BT193" i="14" s="1"/>
  <c r="AJ181" i="14"/>
  <c r="AJ193" i="14" s="1"/>
  <c r="BX181" i="14"/>
  <c r="BX193" i="14" s="1"/>
  <c r="BK181" i="14"/>
  <c r="BK193" i="14" s="1"/>
  <c r="AK181" i="14"/>
  <c r="AK193" i="14" s="1"/>
  <c r="AD181" i="14"/>
  <c r="AD193" i="14" s="1"/>
  <c r="CP181" i="14"/>
  <c r="CP193" i="14" s="1"/>
  <c r="CK181" i="14"/>
  <c r="CK193" i="14" s="1"/>
  <c r="AE181" i="14"/>
  <c r="AE193" i="14" s="1"/>
  <c r="BF181" i="14"/>
  <c r="BF193" i="14" s="1"/>
  <c r="CF181" i="14"/>
  <c r="CF193" i="14" s="1"/>
  <c r="AX181" i="14"/>
  <c r="AX193" i="14" s="1"/>
  <c r="CL181" i="14"/>
  <c r="CL193" i="14" s="1"/>
  <c r="AS181" i="14"/>
  <c r="AS193" i="14" s="1"/>
  <c r="AL181" i="14"/>
  <c r="AL193" i="14" s="1"/>
  <c r="AG181" i="14"/>
  <c r="AG193" i="14" s="1"/>
  <c r="CS181" i="14"/>
  <c r="CS193" i="14" s="1"/>
  <c r="AQ181" i="14"/>
  <c r="AQ193" i="14" s="1"/>
  <c r="BS181" i="14"/>
  <c r="BS193" i="14" s="1"/>
  <c r="CT181" i="14"/>
  <c r="CT193" i="14" s="1"/>
  <c r="AA181" i="14"/>
  <c r="AA193" i="14" s="1"/>
  <c r="CT11" i="20"/>
  <c r="CT19" i="20"/>
  <c r="CT8" i="20"/>
  <c r="CT16" i="20"/>
  <c r="CT24" i="20"/>
  <c r="CT13" i="20"/>
  <c r="CT21" i="20"/>
  <c r="CT10" i="20"/>
  <c r="CT18" i="20"/>
  <c r="CT7" i="20"/>
  <c r="CT15" i="20"/>
  <c r="CT23" i="20"/>
  <c r="CT12" i="20"/>
  <c r="CT20" i="20"/>
  <c r="CT9" i="20"/>
  <c r="CT17" i="20"/>
  <c r="CT28" i="20"/>
  <c r="CT36" i="20"/>
  <c r="CT22" i="20"/>
  <c r="CT25" i="20"/>
  <c r="CT33" i="20"/>
  <c r="CT30" i="20"/>
  <c r="CT38" i="20"/>
  <c r="CT27" i="20"/>
  <c r="CT35" i="20"/>
  <c r="CT14" i="20"/>
  <c r="CT32" i="20"/>
  <c r="CT29" i="20"/>
  <c r="CT37" i="20"/>
  <c r="CT26" i="20"/>
  <c r="CT34" i="20"/>
  <c r="CT44" i="20"/>
  <c r="CT52" i="20"/>
  <c r="CT41" i="20"/>
  <c r="CT49" i="20"/>
  <c r="CT46" i="20"/>
  <c r="CT54" i="20"/>
  <c r="CT43" i="20"/>
  <c r="CT51" i="20"/>
  <c r="CT31" i="20"/>
  <c r="CT40" i="20"/>
  <c r="CT48" i="20"/>
  <c r="CT45" i="20"/>
  <c r="CT42" i="20"/>
  <c r="CT50" i="20"/>
  <c r="CT58" i="20"/>
  <c r="CT66" i="20"/>
  <c r="CT53" i="20"/>
  <c r="CT63" i="20"/>
  <c r="CT39" i="20"/>
  <c r="CT60" i="20"/>
  <c r="CT68" i="20"/>
  <c r="CT57" i="20"/>
  <c r="CT65" i="20"/>
  <c r="CT62" i="20"/>
  <c r="CT47" i="20"/>
  <c r="CT55" i="20"/>
  <c r="CT59" i="20"/>
  <c r="CT67" i="20"/>
  <c r="CT56" i="20"/>
  <c r="CT64" i="20"/>
  <c r="CT76" i="20"/>
  <c r="CT84" i="20"/>
  <c r="CT73" i="20"/>
  <c r="CT81" i="20"/>
  <c r="CT69" i="20"/>
  <c r="CT70" i="20"/>
  <c r="CT78" i="20"/>
  <c r="CT75" i="20"/>
  <c r="CT61" i="20"/>
  <c r="CT72" i="20"/>
  <c r="CT80" i="20"/>
  <c r="CT77" i="20"/>
  <c r="CT74" i="20"/>
  <c r="CT87" i="20"/>
  <c r="CT95" i="20"/>
  <c r="CT92" i="20"/>
  <c r="CT89" i="20"/>
  <c r="CT97" i="20"/>
  <c r="CT85" i="20"/>
  <c r="CT86" i="20"/>
  <c r="CT94" i="20"/>
  <c r="CT91" i="20"/>
  <c r="CT99" i="20"/>
  <c r="CT88" i="20"/>
  <c r="CT96" i="20"/>
  <c r="CT79" i="20"/>
  <c r="CT103" i="20"/>
  <c r="CT111" i="20"/>
  <c r="CT71" i="20"/>
  <c r="CT100" i="20"/>
  <c r="CT108" i="20"/>
  <c r="CT83" i="20"/>
  <c r="CT93" i="20"/>
  <c r="CT105" i="20"/>
  <c r="CT98" i="20"/>
  <c r="CT102" i="20"/>
  <c r="CT110" i="20"/>
  <c r="CT107" i="20"/>
  <c r="CT104" i="20"/>
  <c r="CT112" i="20"/>
  <c r="CT101" i="20"/>
  <c r="CT109" i="20"/>
  <c r="CT90" i="20"/>
  <c r="CT119" i="20"/>
  <c r="CT127" i="20"/>
  <c r="CT135" i="20"/>
  <c r="CT143" i="20"/>
  <c r="CT82" i="20"/>
  <c r="CT116" i="20"/>
  <c r="CT124" i="20"/>
  <c r="CT132" i="20"/>
  <c r="CT140" i="20"/>
  <c r="CT121" i="20"/>
  <c r="CT129" i="20"/>
  <c r="CT137" i="20"/>
  <c r="CT145" i="20"/>
  <c r="CT106" i="20"/>
  <c r="CT118" i="20"/>
  <c r="CT126" i="20"/>
  <c r="CT134" i="20"/>
  <c r="CT142" i="20"/>
  <c r="CT113" i="20"/>
  <c r="CT115" i="20"/>
  <c r="CT123" i="20"/>
  <c r="CT131" i="20"/>
  <c r="CT139" i="20"/>
  <c r="CT147" i="20"/>
  <c r="CT120" i="20"/>
  <c r="CT128" i="20"/>
  <c r="CT136" i="20"/>
  <c r="CT144" i="20"/>
  <c r="CT117" i="20"/>
  <c r="CT125" i="20"/>
  <c r="CT133" i="20"/>
  <c r="CT141" i="20"/>
  <c r="CT150" i="20"/>
  <c r="CT158" i="20"/>
  <c r="CT130" i="20"/>
  <c r="CT155" i="20"/>
  <c r="CT163" i="20"/>
  <c r="CT171" i="20"/>
  <c r="CT179" i="20"/>
  <c r="CT152" i="20"/>
  <c r="CT160" i="20"/>
  <c r="CT168" i="20"/>
  <c r="CT176" i="20"/>
  <c r="CT180" i="20"/>
  <c r="CT146" i="20"/>
  <c r="CT149" i="20"/>
  <c r="CT157" i="20"/>
  <c r="CT165" i="20"/>
  <c r="CT173" i="20"/>
  <c r="CT122" i="20"/>
  <c r="CT154" i="20"/>
  <c r="CT162" i="20"/>
  <c r="CT170" i="20"/>
  <c r="CT151" i="20"/>
  <c r="CT159" i="20"/>
  <c r="CT167" i="20"/>
  <c r="CT175" i="20"/>
  <c r="CT138" i="20"/>
  <c r="CT148" i="20"/>
  <c r="CT156" i="20"/>
  <c r="CT164" i="20"/>
  <c r="CT172" i="20"/>
  <c r="CT114" i="20"/>
  <c r="CT153" i="20"/>
  <c r="CT161" i="20"/>
  <c r="CT169" i="20"/>
  <c r="CT177" i="20"/>
  <c r="CT185" i="20"/>
  <c r="CT193" i="20"/>
  <c r="CT186" i="20"/>
  <c r="CT194" i="20"/>
  <c r="CT195" i="20"/>
  <c r="CT199" i="20"/>
  <c r="CT196" i="20"/>
  <c r="CT174" i="20"/>
  <c r="CT181" i="20"/>
  <c r="CT189" i="20"/>
  <c r="CT197" i="20"/>
  <c r="CT183" i="20"/>
  <c r="CT187" i="20"/>
  <c r="CT166" i="20"/>
  <c r="CT184" i="20"/>
  <c r="CT188" i="20"/>
  <c r="CT192" i="20"/>
  <c r="CT178" i="20"/>
  <c r="CT191" i="20"/>
  <c r="CT190" i="20"/>
  <c r="CT182" i="20"/>
  <c r="CT198" i="20"/>
  <c r="BH3" i="3"/>
  <c r="BH3" i="21" s="1"/>
  <c r="CT6" i="20"/>
  <c r="CT4" i="20"/>
  <c r="Z4" i="20"/>
  <c r="Z76" i="20"/>
  <c r="Z80" i="20"/>
  <c r="Z77" i="20"/>
  <c r="Z112" i="20"/>
  <c r="Z55" i="20"/>
  <c r="Z142" i="20"/>
  <c r="Z113" i="20"/>
  <c r="Z161" i="20"/>
  <c r="Z114" i="20"/>
  <c r="Z25" i="20"/>
  <c r="Z156" i="20"/>
  <c r="Z90" i="20"/>
  <c r="Z59" i="20"/>
  <c r="Z144" i="20"/>
  <c r="Z31" i="20"/>
  <c r="Z185" i="20"/>
  <c r="Z100" i="20"/>
  <c r="Z62" i="20"/>
  <c r="Z32" i="20"/>
  <c r="Z110" i="20"/>
  <c r="Z89" i="20"/>
  <c r="Z42" i="20"/>
  <c r="Z104" i="20"/>
  <c r="Z91" i="20"/>
  <c r="Z143" i="20"/>
  <c r="Z86" i="20"/>
  <c r="Z179" i="20"/>
  <c r="Z24" i="20"/>
  <c r="Z20" i="20"/>
  <c r="W180" i="14"/>
  <c r="Z173" i="20"/>
  <c r="Z78" i="20"/>
  <c r="Z84" i="20"/>
  <c r="Z137" i="20"/>
  <c r="Z7" i="20"/>
  <c r="Z18" i="20"/>
  <c r="Z118" i="20"/>
  <c r="Z101" i="20"/>
  <c r="Z11" i="20"/>
  <c r="Z127" i="20"/>
  <c r="Z28" i="20"/>
  <c r="Z36" i="20"/>
  <c r="Z189" i="20"/>
  <c r="Z122" i="20"/>
  <c r="Z182" i="20"/>
  <c r="Z37" i="20"/>
  <c r="Z163" i="20"/>
  <c r="Z132" i="20"/>
  <c r="Z44" i="20"/>
  <c r="Z6" i="20"/>
  <c r="Z158" i="20"/>
  <c r="Z154" i="20"/>
  <c r="Z83" i="20"/>
  <c r="Z63" i="20"/>
  <c r="Z54" i="20"/>
  <c r="Z51" i="20"/>
  <c r="Z22" i="20"/>
  <c r="Z19" i="20"/>
  <c r="Z33" i="20"/>
  <c r="Z152" i="20"/>
  <c r="W185" i="14"/>
  <c r="Z93" i="20"/>
  <c r="Z21" i="20"/>
  <c r="Z119" i="20"/>
  <c r="Z192" i="20"/>
  <c r="Z151" i="20"/>
  <c r="Z159" i="20"/>
  <c r="Z57" i="20"/>
  <c r="Z178" i="20"/>
  <c r="W182" i="14"/>
  <c r="Z181" i="20"/>
  <c r="Z168" i="20"/>
  <c r="Z124" i="20"/>
  <c r="Z48" i="20"/>
  <c r="Z123" i="20"/>
  <c r="Z47" i="20"/>
  <c r="Z186" i="20"/>
  <c r="Z8" i="20"/>
  <c r="Z35" i="20"/>
  <c r="Z135" i="20"/>
  <c r="Z153" i="20"/>
  <c r="Z115" i="20"/>
  <c r="Z52" i="20"/>
  <c r="Z136" i="20"/>
  <c r="Z70" i="20"/>
  <c r="Z196" i="20"/>
  <c r="Z66" i="20"/>
  <c r="Z193" i="20"/>
  <c r="Z53" i="20"/>
  <c r="Z184" i="20"/>
  <c r="Z43" i="20"/>
  <c r="Z81" i="20"/>
  <c r="Z162" i="20"/>
  <c r="Z16" i="20"/>
  <c r="Z141" i="20"/>
  <c r="Z183" i="20"/>
  <c r="Z199" i="20"/>
  <c r="Z97" i="20"/>
  <c r="Z103" i="20"/>
  <c r="Z171" i="20"/>
  <c r="Z67" i="20"/>
  <c r="Z88" i="20"/>
  <c r="Z105" i="20"/>
  <c r="Z128" i="20"/>
  <c r="Z46" i="20"/>
  <c r="Z41" i="20"/>
  <c r="Z27" i="20"/>
  <c r="Z45" i="20"/>
  <c r="Z40" i="20"/>
  <c r="Z58" i="20"/>
  <c r="Z30" i="20"/>
  <c r="W184" i="14"/>
  <c r="Z72" i="20"/>
  <c r="Z102" i="20"/>
  <c r="Z190" i="20"/>
  <c r="Z169" i="20"/>
  <c r="Z60" i="20"/>
  <c r="Z108" i="20"/>
  <c r="Z23" i="20"/>
  <c r="Z71" i="20"/>
  <c r="Z73" i="20"/>
  <c r="Z176" i="20"/>
  <c r="Z87" i="20"/>
  <c r="Z94" i="20"/>
  <c r="Z85" i="20"/>
  <c r="Z146" i="20"/>
  <c r="Z39" i="20"/>
  <c r="Z139" i="20"/>
  <c r="Z121" i="20"/>
  <c r="Z116" i="20"/>
  <c r="Z98" i="20"/>
  <c r="Z82" i="20"/>
  <c r="Z68" i="20"/>
  <c r="Z155" i="20"/>
  <c r="Z61" i="20"/>
  <c r="Z195" i="20"/>
  <c r="Z106" i="20"/>
  <c r="Z197" i="20"/>
  <c r="Z10" i="20"/>
  <c r="Z164" i="20"/>
  <c r="Z29" i="20"/>
  <c r="Z49" i="20"/>
  <c r="Z65" i="20"/>
  <c r="Z130" i="20"/>
  <c r="Z15" i="20"/>
  <c r="Z177" i="20"/>
  <c r="Z125" i="20"/>
  <c r="W179" i="14"/>
  <c r="Z131" i="20"/>
  <c r="Z148" i="20"/>
  <c r="Z69" i="20"/>
  <c r="Z56" i="20"/>
  <c r="W186" i="14"/>
  <c r="Z133" i="20"/>
  <c r="W183" i="14"/>
  <c r="Z64" i="20"/>
  <c r="Z34" i="20"/>
  <c r="Z198" i="20"/>
  <c r="Z138" i="20"/>
  <c r="Z75" i="20"/>
  <c r="Z95" i="20"/>
  <c r="Z167" i="20"/>
  <c r="Z150" i="20"/>
  <c r="Z14" i="20"/>
  <c r="Z50" i="20"/>
  <c r="Z79" i="20"/>
  <c r="Z117" i="20"/>
  <c r="Z157" i="20"/>
  <c r="Z120" i="20"/>
  <c r="Z191" i="20"/>
  <c r="Z145" i="20"/>
  <c r="Z166" i="20"/>
  <c r="Z126" i="20"/>
  <c r="Z165" i="20"/>
  <c r="Z174" i="20"/>
  <c r="Z111" i="20"/>
  <c r="Z13" i="20"/>
  <c r="Z109" i="20"/>
  <c r="Z99" i="20"/>
  <c r="Z149" i="20"/>
  <c r="Z160" i="20"/>
  <c r="Z17" i="20"/>
  <c r="Z74" i="20"/>
  <c r="Z134" i="20"/>
  <c r="Z187" i="20"/>
  <c r="Z92" i="20"/>
  <c r="Z172" i="20"/>
  <c r="Z9" i="20"/>
  <c r="Z96" i="20"/>
  <c r="Z140" i="20"/>
  <c r="Z129" i="20"/>
  <c r="Z26" i="20"/>
  <c r="Z170" i="20"/>
  <c r="Z107" i="20"/>
  <c r="Z147" i="20"/>
  <c r="W178" i="14"/>
  <c r="Z175" i="20"/>
  <c r="Z12" i="20"/>
  <c r="Z194" i="20"/>
  <c r="W181" i="14"/>
  <c r="Z38" i="20"/>
  <c r="Z180" i="20"/>
  <c r="CC188" i="14" l="1"/>
  <c r="CC201" i="14" s="1"/>
  <c r="BT188" i="14"/>
  <c r="BT201" i="14" s="1"/>
  <c r="CL188" i="14"/>
  <c r="CL201" i="14" s="1"/>
  <c r="BO188" i="14"/>
  <c r="BO201" i="14" s="1"/>
  <c r="CG188" i="14"/>
  <c r="CG201" i="14" s="1"/>
  <c r="AT188" i="14"/>
  <c r="AT201" i="14" s="1"/>
  <c r="CH188" i="14"/>
  <c r="CH201" i="14" s="1"/>
  <c r="AR188" i="14"/>
  <c r="AR201" i="14" s="1"/>
  <c r="AM188" i="14"/>
  <c r="AM201" i="14" s="1"/>
  <c r="BW188" i="14"/>
  <c r="BW201" i="14" s="1"/>
  <c r="BI188" i="14"/>
  <c r="BI201" i="14" s="1"/>
  <c r="BE188" i="14"/>
  <c r="BE201" i="14" s="1"/>
  <c r="BP188" i="14"/>
  <c r="BP201" i="14" s="1"/>
  <c r="CE188" i="14"/>
  <c r="CE201" i="14" s="1"/>
  <c r="Z190" i="14"/>
  <c r="CO188" i="14"/>
  <c r="CO201" i="14" s="1"/>
  <c r="CN188" i="14"/>
  <c r="CN201" i="14" s="1"/>
  <c r="BZ188" i="14"/>
  <c r="BZ201" i="14" s="1"/>
  <c r="BJ188" i="14"/>
  <c r="BJ201" i="14" s="1"/>
  <c r="AW188" i="14"/>
  <c r="AW201" i="14" s="1"/>
  <c r="BH188" i="14"/>
  <c r="BH201" i="14" s="1"/>
  <c r="Z197" i="14"/>
  <c r="CF188" i="14"/>
  <c r="CF201" i="14" s="1"/>
  <c r="Z193" i="14"/>
  <c r="Z191" i="14"/>
  <c r="BK188" i="14"/>
  <c r="BK201" i="14" s="1"/>
  <c r="AC188" i="14"/>
  <c r="AC201" i="14" s="1"/>
  <c r="BR201" i="20" s="1"/>
  <c r="BN188" i="14"/>
  <c r="BN201" i="14" s="1"/>
  <c r="BL188" i="14"/>
  <c r="BL201" i="14" s="1"/>
  <c r="BQ188" i="14"/>
  <c r="BQ201" i="14" s="1"/>
  <c r="BB188" i="14"/>
  <c r="BB201" i="14" s="1"/>
  <c r="AH188" i="14"/>
  <c r="AH201" i="14" s="1"/>
  <c r="BM201" i="20" s="1"/>
  <c r="Z196" i="14"/>
  <c r="Z194" i="14"/>
  <c r="AZ188" i="14"/>
  <c r="AZ201" i="14" s="1"/>
  <c r="CS188" i="14"/>
  <c r="CS201" i="14" s="1"/>
  <c r="AB188" i="14"/>
  <c r="AB201" i="14" s="1"/>
  <c r="BS201" i="20" s="1"/>
  <c r="CT188" i="14"/>
  <c r="CT201" i="14" s="1"/>
  <c r="BU188" i="14"/>
  <c r="BM188" i="14"/>
  <c r="BM201" i="14" s="1"/>
  <c r="CI188" i="14"/>
  <c r="CI201" i="14" s="1"/>
  <c r="AY188" i="14"/>
  <c r="AY201" i="14" s="1"/>
  <c r="CD188" i="14"/>
  <c r="CD201" i="14" s="1"/>
  <c r="BG188" i="14"/>
  <c r="BG201" i="14" s="1"/>
  <c r="Z192" i="14"/>
  <c r="AI188" i="14"/>
  <c r="AI201" i="14" s="1"/>
  <c r="BL201" i="20" s="1"/>
  <c r="AO188" i="14"/>
  <c r="AO201" i="14" s="1"/>
  <c r="AG188" i="14"/>
  <c r="AG201" i="14" s="1"/>
  <c r="BN201" i="20" s="1"/>
  <c r="CK188" i="14"/>
  <c r="CK201" i="14" s="1"/>
  <c r="CA188" i="14"/>
  <c r="CA201" i="14" s="1"/>
  <c r="BR188" i="14"/>
  <c r="BR201" i="14" s="1"/>
  <c r="BV188" i="14"/>
  <c r="BV201" i="14" s="1"/>
  <c r="AX188" i="14"/>
  <c r="AX201" i="14" s="1"/>
  <c r="BC188" i="14"/>
  <c r="BC201" i="14" s="1"/>
  <c r="AP188" i="14"/>
  <c r="AP201" i="14" s="1"/>
  <c r="AN188" i="14"/>
  <c r="AN201" i="14" s="1"/>
  <c r="AV188" i="14"/>
  <c r="AV201" i="14" s="1"/>
  <c r="AL188" i="14"/>
  <c r="AL201" i="14" s="1"/>
  <c r="CP188" i="14"/>
  <c r="CP201" i="14" s="1"/>
  <c r="AQ188" i="14"/>
  <c r="AQ201" i="14" s="1"/>
  <c r="BX188" i="14"/>
  <c r="BX201" i="14" s="1"/>
  <c r="BY188" i="14"/>
  <c r="BY201" i="14" s="1"/>
  <c r="AF188" i="14"/>
  <c r="AF201" i="14" s="1"/>
  <c r="BO201" i="20" s="1"/>
  <c r="AU188" i="14"/>
  <c r="AU201" i="14" s="1"/>
  <c r="BF188" i="14"/>
  <c r="BF201" i="14" s="1"/>
  <c r="AA188" i="14"/>
  <c r="AA201" i="14" s="1"/>
  <c r="BT201" i="20" s="1"/>
  <c r="BS188" i="14"/>
  <c r="BS201" i="14" s="1"/>
  <c r="BA188" i="14"/>
  <c r="BA201" i="14" s="1"/>
  <c r="Z198" i="14"/>
  <c r="AK188" i="14"/>
  <c r="AK201" i="14" s="1"/>
  <c r="BJ201" i="20" s="1"/>
  <c r="CR188" i="14"/>
  <c r="CR201" i="14" s="1"/>
  <c r="Z195" i="14"/>
  <c r="AS188" i="14"/>
  <c r="AS201" i="14" s="1"/>
  <c r="AD188" i="14"/>
  <c r="AD201" i="14" s="1"/>
  <c r="BQ201" i="20" s="1"/>
  <c r="CM188" i="14"/>
  <c r="CM201" i="14" s="1"/>
  <c r="AJ188" i="14"/>
  <c r="AJ201" i="14" s="1"/>
  <c r="BK201" i="20" s="1"/>
  <c r="CJ188" i="14"/>
  <c r="CJ201" i="14" s="1"/>
  <c r="CB188" i="14"/>
  <c r="CB201" i="14" s="1"/>
  <c r="CQ188" i="14"/>
  <c r="CQ201" i="14" s="1"/>
  <c r="AE188" i="14"/>
  <c r="AE201" i="14" s="1"/>
  <c r="BP201" i="20" s="1"/>
  <c r="BD188" i="14"/>
  <c r="BD201" i="14" s="1"/>
  <c r="BH4" i="3"/>
  <c r="BH4" i="21" s="1"/>
  <c r="AA4" i="20"/>
  <c r="AA142" i="20"/>
  <c r="AA38" i="20"/>
  <c r="AA58" i="20"/>
  <c r="AA39" i="20"/>
  <c r="Z188" i="20"/>
  <c r="AA26" i="20"/>
  <c r="AA82" i="20"/>
  <c r="AA86" i="20"/>
  <c r="AA201" i="20"/>
  <c r="AT201" i="20"/>
  <c r="AA80" i="20"/>
  <c r="AA186" i="20"/>
  <c r="AA45" i="20"/>
  <c r="AA49" i="20"/>
  <c r="AA105" i="20"/>
  <c r="AA162" i="20"/>
  <c r="AA77" i="20"/>
  <c r="AA107" i="20"/>
  <c r="AM201" i="20"/>
  <c r="AA15" i="20"/>
  <c r="AC201" i="20"/>
  <c r="AA137" i="20"/>
  <c r="AA158" i="20"/>
  <c r="AA8" i="20"/>
  <c r="AA22" i="20"/>
  <c r="AA164" i="20"/>
  <c r="AA174" i="20"/>
  <c r="AA66" i="20"/>
  <c r="AA109" i="20"/>
  <c r="AA188" i="20"/>
  <c r="AS201" i="20"/>
  <c r="AA93" i="20"/>
  <c r="AA154" i="20"/>
  <c r="AA108" i="20"/>
  <c r="AA54" i="20"/>
  <c r="AA135" i="20"/>
  <c r="AA130" i="20"/>
  <c r="AR201" i="20"/>
  <c r="AU201" i="20"/>
  <c r="AA145" i="20"/>
  <c r="AA199" i="20"/>
  <c r="AA16" i="20"/>
  <c r="AA71" i="20"/>
  <c r="AA96" i="20"/>
  <c r="AA101" i="20"/>
  <c r="AA73" i="20"/>
  <c r="AA13" i="20"/>
  <c r="AA127" i="20"/>
  <c r="AJ201" i="20"/>
  <c r="AA37" i="20"/>
  <c r="AA168" i="20"/>
  <c r="BH201" i="20"/>
  <c r="AA43" i="20"/>
  <c r="AA52" i="20"/>
  <c r="AA88" i="20"/>
  <c r="AA136" i="20"/>
  <c r="AA134" i="20"/>
  <c r="AA185" i="20"/>
  <c r="AA97" i="20"/>
  <c r="AA34" i="20"/>
  <c r="AA120" i="20"/>
  <c r="AA12" i="20"/>
  <c r="AA147" i="20"/>
  <c r="AV201" i="20"/>
  <c r="W198" i="14"/>
  <c r="AA36" i="20"/>
  <c r="AA192" i="20"/>
  <c r="AA44" i="20"/>
  <c r="AA30" i="20"/>
  <c r="AA27" i="20"/>
  <c r="AA155" i="20"/>
  <c r="AA70" i="20"/>
  <c r="AA113" i="20"/>
  <c r="AA117" i="20"/>
  <c r="AA151" i="20"/>
  <c r="AA148" i="20"/>
  <c r="AA23" i="20"/>
  <c r="AA161" i="20"/>
  <c r="AA62" i="20"/>
  <c r="AA99" i="20"/>
  <c r="AA48" i="20"/>
  <c r="AH201" i="20"/>
  <c r="AK201" i="20"/>
  <c r="AA119" i="20"/>
  <c r="AA177" i="20"/>
  <c r="AA83" i="20"/>
  <c r="AA102" i="20"/>
  <c r="AA173" i="20"/>
  <c r="AA184" i="20"/>
  <c r="AA194" i="20"/>
  <c r="AA75" i="20"/>
  <c r="AA98" i="20"/>
  <c r="AA149" i="20"/>
  <c r="BC201" i="20"/>
  <c r="AA41" i="20"/>
  <c r="AA180" i="20"/>
  <c r="AA94" i="20"/>
  <c r="AX201" i="20"/>
  <c r="W195" i="14"/>
  <c r="AD201" i="20"/>
  <c r="AA116" i="20"/>
  <c r="AW201" i="20"/>
  <c r="AA125" i="20"/>
  <c r="AA21" i="20"/>
  <c r="AA181" i="20"/>
  <c r="BF201" i="20"/>
  <c r="AA68" i="20"/>
  <c r="AP201" i="20"/>
  <c r="AA114" i="20"/>
  <c r="BD201" i="20"/>
  <c r="AA179" i="20"/>
  <c r="AA182" i="20"/>
  <c r="AA140" i="20"/>
  <c r="AA153" i="20"/>
  <c r="AA189" i="20"/>
  <c r="AA165" i="20"/>
  <c r="AA122" i="20"/>
  <c r="AA115" i="20"/>
  <c r="AA76" i="20"/>
  <c r="AB201" i="20"/>
  <c r="AA60" i="20"/>
  <c r="AA128" i="20"/>
  <c r="AA132" i="20"/>
  <c r="AA95" i="20"/>
  <c r="AA123" i="20"/>
  <c r="AA56" i="20"/>
  <c r="AA92" i="20"/>
  <c r="AA176" i="20"/>
  <c r="AA133" i="20"/>
  <c r="AA152" i="20"/>
  <c r="AA72" i="20"/>
  <c r="AA64" i="20"/>
  <c r="AA65" i="20"/>
  <c r="AA67" i="20"/>
  <c r="AA7" i="20"/>
  <c r="AA19" i="20"/>
  <c r="AE201" i="20"/>
  <c r="AA29" i="20"/>
  <c r="BE201" i="20"/>
  <c r="AA169" i="20"/>
  <c r="AA170" i="20"/>
  <c r="AA197" i="20"/>
  <c r="AG201" i="20"/>
  <c r="AA178" i="20"/>
  <c r="AA104" i="20"/>
  <c r="AA85" i="20"/>
  <c r="AA118" i="20"/>
  <c r="AA79" i="20"/>
  <c r="AA163" i="20"/>
  <c r="AA156" i="20"/>
  <c r="AA111" i="20"/>
  <c r="AA110" i="20"/>
  <c r="AA35" i="20"/>
  <c r="BA201" i="20"/>
  <c r="AA81" i="20"/>
  <c r="AA138" i="20"/>
  <c r="AA69" i="20"/>
  <c r="AA84" i="20"/>
  <c r="AA91" i="20"/>
  <c r="AA146" i="20"/>
  <c r="AA106" i="20"/>
  <c r="AF201" i="20"/>
  <c r="AA144" i="20"/>
  <c r="AA53" i="20"/>
  <c r="AA193" i="20"/>
  <c r="W190" i="14"/>
  <c r="AO201" i="20"/>
  <c r="AA63" i="20"/>
  <c r="AA50" i="20"/>
  <c r="AA187" i="20"/>
  <c r="AA31" i="20"/>
  <c r="AA131" i="20"/>
  <c r="AA18" i="20"/>
  <c r="AA175" i="20"/>
  <c r="AA10" i="20"/>
  <c r="AA20" i="20"/>
  <c r="AA59" i="20"/>
  <c r="AI201" i="20"/>
  <c r="W194" i="14"/>
  <c r="AA159" i="20"/>
  <c r="AA167" i="20"/>
  <c r="W191" i="14"/>
  <c r="AA90" i="20"/>
  <c r="AA126" i="20"/>
  <c r="AL201" i="20"/>
  <c r="AA183" i="20"/>
  <c r="AA171" i="20"/>
  <c r="AA51" i="20"/>
  <c r="AA139" i="20"/>
  <c r="AA198" i="20"/>
  <c r="AZ201" i="20"/>
  <c r="AA11" i="20"/>
  <c r="AA61" i="20"/>
  <c r="AA129" i="20"/>
  <c r="AA57" i="20"/>
  <c r="AA14" i="20"/>
  <c r="W197" i="14"/>
  <c r="AA172" i="20"/>
  <c r="AA160" i="20"/>
  <c r="AA166" i="20"/>
  <c r="AA89" i="20"/>
  <c r="AA150" i="20"/>
  <c r="AA47" i="20"/>
  <c r="W192" i="14"/>
  <c r="BI201" i="20"/>
  <c r="AA190" i="20"/>
  <c r="AA17" i="20"/>
  <c r="AY201" i="20"/>
  <c r="AA33" i="20"/>
  <c r="AA42" i="20"/>
  <c r="AA74" i="20"/>
  <c r="AA87" i="20"/>
  <c r="AA191" i="20"/>
  <c r="AA9" i="20"/>
  <c r="BG201" i="20"/>
  <c r="AA28" i="20"/>
  <c r="AA157" i="20"/>
  <c r="AA6" i="20"/>
  <c r="AA124" i="20"/>
  <c r="AA55" i="20"/>
  <c r="AA195" i="20"/>
  <c r="AA40" i="20"/>
  <c r="AA25" i="20"/>
  <c r="AN201" i="20"/>
  <c r="AA103" i="20"/>
  <c r="AA46" i="20"/>
  <c r="AA32" i="20"/>
  <c r="AA141" i="20"/>
  <c r="AA121" i="20"/>
  <c r="AA24" i="20"/>
  <c r="AA78" i="20"/>
  <c r="AA196" i="20"/>
  <c r="AA112" i="20"/>
  <c r="AA100" i="20"/>
  <c r="W196" i="14"/>
  <c r="AA143" i="20"/>
  <c r="AQ201" i="20"/>
  <c r="BB201" i="20"/>
  <c r="W193" i="14"/>
  <c r="BU201" i="14" l="1"/>
  <c r="Z188" i="14"/>
  <c r="BI3" i="3"/>
  <c r="BI3" i="21" s="1"/>
  <c r="AB4" i="20"/>
  <c r="AB99" i="20"/>
  <c r="AB24" i="20"/>
  <c r="AB104" i="20"/>
  <c r="AB121" i="20"/>
  <c r="AB129" i="20"/>
  <c r="AB197" i="20"/>
  <c r="AB106" i="20"/>
  <c r="AB187" i="20"/>
  <c r="AB116" i="20"/>
  <c r="AB39" i="20"/>
  <c r="AB17" i="20"/>
  <c r="AB36" i="20"/>
  <c r="AB168" i="20"/>
  <c r="AB91" i="20"/>
  <c r="AB159" i="20"/>
  <c r="AB146" i="20"/>
  <c r="AB180" i="20"/>
  <c r="AB175" i="20"/>
  <c r="AB16" i="20"/>
  <c r="AB51" i="20"/>
  <c r="AB62" i="20"/>
  <c r="AB192" i="20"/>
  <c r="AB115" i="20"/>
  <c r="AB191" i="20"/>
  <c r="AB149" i="20"/>
  <c r="AB157" i="20"/>
  <c r="AB196" i="20"/>
  <c r="AB29" i="20"/>
  <c r="AB130" i="20"/>
  <c r="AB103" i="20"/>
  <c r="AB10" i="20"/>
  <c r="AB34" i="20"/>
  <c r="AB125" i="20"/>
  <c r="AB92" i="20"/>
  <c r="AB136" i="20"/>
  <c r="AB131" i="20"/>
  <c r="AB56" i="20"/>
  <c r="AB110" i="20"/>
  <c r="AB28" i="20"/>
  <c r="AB132" i="20"/>
  <c r="AB174" i="20"/>
  <c r="AB120" i="20"/>
  <c r="AB80" i="20"/>
  <c r="AB185" i="20"/>
  <c r="AB179" i="20"/>
  <c r="AB122" i="20"/>
  <c r="AB144" i="20"/>
  <c r="AB45" i="20"/>
  <c r="AB93" i="20"/>
  <c r="AB170" i="20"/>
  <c r="AB26" i="20"/>
  <c r="AB114" i="20"/>
  <c r="AB177" i="20"/>
  <c r="AB31" i="20"/>
  <c r="AB54" i="20"/>
  <c r="AB59" i="20"/>
  <c r="AB143" i="20"/>
  <c r="AB11" i="20"/>
  <c r="AB40" i="20"/>
  <c r="AB7" i="20"/>
  <c r="AB21" i="20"/>
  <c r="AB81" i="20"/>
  <c r="AB94" i="20"/>
  <c r="AB8" i="20"/>
  <c r="AB194" i="20"/>
  <c r="AB181" i="20"/>
  <c r="AB108" i="20"/>
  <c r="AB43" i="20"/>
  <c r="AB173" i="20"/>
  <c r="AB158" i="20"/>
  <c r="AB69" i="20"/>
  <c r="AB77" i="20"/>
  <c r="AB53" i="20"/>
  <c r="AB147" i="20"/>
  <c r="AB23" i="20"/>
  <c r="AB66" i="20"/>
  <c r="AB44" i="20"/>
  <c r="AB101" i="20"/>
  <c r="AB128" i="20"/>
  <c r="AB97" i="20"/>
  <c r="AB148" i="20"/>
  <c r="AB63" i="20"/>
  <c r="AB107" i="20"/>
  <c r="AB153" i="20"/>
  <c r="AB117" i="20"/>
  <c r="AB49" i="20"/>
  <c r="AB37" i="20"/>
  <c r="AB118" i="20"/>
  <c r="AB188" i="20"/>
  <c r="AB87" i="20"/>
  <c r="AB27" i="20"/>
  <c r="AB96" i="20"/>
  <c r="AB15" i="20"/>
  <c r="AB50" i="20"/>
  <c r="AB167" i="20"/>
  <c r="AB138" i="20"/>
  <c r="AB152" i="20"/>
  <c r="AB198" i="20"/>
  <c r="AB61" i="20"/>
  <c r="AB46" i="20"/>
  <c r="AB64" i="20"/>
  <c r="AB90" i="20"/>
  <c r="AB25" i="20"/>
  <c r="AB95" i="20"/>
  <c r="AB165" i="20"/>
  <c r="AB169" i="20"/>
  <c r="AB84" i="20"/>
  <c r="AB13" i="20"/>
  <c r="AB82" i="20"/>
  <c r="AB57" i="20"/>
  <c r="AB83" i="20"/>
  <c r="AB183" i="20"/>
  <c r="AB88" i="20"/>
  <c r="AB193" i="20"/>
  <c r="AB189" i="20"/>
  <c r="AB163" i="20"/>
  <c r="Z201" i="20"/>
  <c r="AB195" i="20"/>
  <c r="AB190" i="20"/>
  <c r="AB100" i="20"/>
  <c r="W188" i="14"/>
  <c r="AB171" i="20"/>
  <c r="AB123" i="20"/>
  <c r="AB98" i="20"/>
  <c r="AB42" i="20"/>
  <c r="AB141" i="20"/>
  <c r="AB75" i="20"/>
  <c r="AB86" i="20"/>
  <c r="AB112" i="20"/>
  <c r="AB85" i="20"/>
  <c r="AB124" i="20"/>
  <c r="AB160" i="20"/>
  <c r="AB18" i="20"/>
  <c r="AB119" i="20"/>
  <c r="AB176" i="20"/>
  <c r="AB137" i="20"/>
  <c r="AB140" i="20"/>
  <c r="AB89" i="20"/>
  <c r="AB161" i="20"/>
  <c r="AB52" i="20"/>
  <c r="AB166" i="20"/>
  <c r="AB142" i="20"/>
  <c r="AB162" i="20"/>
  <c r="AB151" i="20"/>
  <c r="AB135" i="20"/>
  <c r="AB182" i="20"/>
  <c r="AB67" i="20"/>
  <c r="AB184" i="20"/>
  <c r="AB30" i="20"/>
  <c r="AB150" i="20"/>
  <c r="AB60" i="20"/>
  <c r="AB126" i="20"/>
  <c r="AB58" i="20"/>
  <c r="AB111" i="20"/>
  <c r="AB102" i="20"/>
  <c r="AB73" i="20"/>
  <c r="AB74" i="20"/>
  <c r="AB155" i="20"/>
  <c r="AB14" i="20"/>
  <c r="AB79" i="20"/>
  <c r="AB48" i="20"/>
  <c r="AB109" i="20"/>
  <c r="AB72" i="20"/>
  <c r="AB32" i="20"/>
  <c r="AB19" i="20"/>
  <c r="AB133" i="20"/>
  <c r="AB22" i="20"/>
  <c r="AB68" i="20"/>
  <c r="AB134" i="20"/>
  <c r="AB105" i="20"/>
  <c r="AB20" i="20"/>
  <c r="AB164" i="20"/>
  <c r="AB76" i="20"/>
  <c r="AB154" i="20"/>
  <c r="AB9" i="20"/>
  <c r="AB178" i="20"/>
  <c r="AB65" i="20"/>
  <c r="AB139" i="20"/>
  <c r="AB78" i="20"/>
  <c r="AB35" i="20"/>
  <c r="AB145" i="20"/>
  <c r="AB38" i="20"/>
  <c r="AB55" i="20"/>
  <c r="AB186" i="20"/>
  <c r="AB47" i="20"/>
  <c r="AB71" i="20"/>
  <c r="AB6" i="20"/>
  <c r="AB12" i="20"/>
  <c r="AB113" i="20"/>
  <c r="AB172" i="20"/>
  <c r="AB70" i="20"/>
  <c r="AB199" i="20"/>
  <c r="AB156" i="20"/>
  <c r="AB127" i="20"/>
  <c r="AB33" i="20"/>
  <c r="AB41" i="20"/>
  <c r="Z201" i="14" l="1"/>
  <c r="BU201" i="20" s="1"/>
  <c r="BI4" i="3"/>
  <c r="BI4" i="21" s="1"/>
  <c r="AC4" i="20"/>
  <c r="AC173" i="20"/>
  <c r="AC15" i="20"/>
  <c r="AC189" i="20"/>
  <c r="AC108" i="20"/>
  <c r="AC140" i="20"/>
  <c r="AC141" i="20"/>
  <c r="AC175" i="20"/>
  <c r="AC32" i="20"/>
  <c r="AC106" i="20"/>
  <c r="AC28" i="20"/>
  <c r="AC181" i="20"/>
  <c r="AC26" i="20"/>
  <c r="AC69" i="20"/>
  <c r="AC153" i="20"/>
  <c r="AC144" i="20"/>
  <c r="AC60" i="20"/>
  <c r="AC78" i="20"/>
  <c r="AC90" i="20"/>
  <c r="AC72" i="20"/>
  <c r="AC168" i="20"/>
  <c r="AC127" i="20"/>
  <c r="AC161" i="20"/>
  <c r="AC59" i="20"/>
  <c r="AC138" i="20"/>
  <c r="AC7" i="20"/>
  <c r="AC117" i="20"/>
  <c r="AC154" i="20"/>
  <c r="AC157" i="20"/>
  <c r="AC104" i="20"/>
  <c r="AC36" i="20"/>
  <c r="AC24" i="20"/>
  <c r="AC80" i="20"/>
  <c r="AC132" i="20"/>
  <c r="AC171" i="20"/>
  <c r="AC192" i="20"/>
  <c r="AC17" i="20"/>
  <c r="W201" i="14"/>
  <c r="AC124" i="20"/>
  <c r="AC97" i="20"/>
  <c r="AC120" i="20"/>
  <c r="AC109" i="20"/>
  <c r="AC75" i="20"/>
  <c r="AC43" i="20"/>
  <c r="AC185" i="20"/>
  <c r="AC115" i="20"/>
  <c r="AC129" i="20"/>
  <c r="AC37" i="20"/>
  <c r="AC70" i="20"/>
  <c r="AC121" i="20"/>
  <c r="AC14" i="20"/>
  <c r="AC122" i="20"/>
  <c r="AC65" i="20"/>
  <c r="AC159" i="20"/>
  <c r="AC162" i="20"/>
  <c r="AC191" i="20"/>
  <c r="AC143" i="20"/>
  <c r="AC170" i="20"/>
  <c r="AC128" i="20"/>
  <c r="AC55" i="20"/>
  <c r="AC135" i="20"/>
  <c r="AC100" i="20"/>
  <c r="AC10" i="20"/>
  <c r="AC131" i="20"/>
  <c r="AC62" i="20"/>
  <c r="AC114" i="20"/>
  <c r="AC165" i="20"/>
  <c r="AC49" i="20"/>
  <c r="AC21" i="20"/>
  <c r="AC8" i="20"/>
  <c r="AC107" i="20"/>
  <c r="AC93" i="20"/>
  <c r="AC126" i="20"/>
  <c r="AC88" i="20"/>
  <c r="AC35" i="20"/>
  <c r="AC187" i="20"/>
  <c r="AC42" i="20"/>
  <c r="AC134" i="20"/>
  <c r="AC20" i="20"/>
  <c r="AC176" i="20"/>
  <c r="AC46" i="20"/>
  <c r="AC22" i="20"/>
  <c r="AC101" i="20"/>
  <c r="AC86" i="20"/>
  <c r="AC79" i="20"/>
  <c r="AC89" i="20"/>
  <c r="AC167" i="20"/>
  <c r="AC174" i="20"/>
  <c r="AC16" i="20"/>
  <c r="AC76" i="20"/>
  <c r="AC11" i="20"/>
  <c r="AC130" i="20"/>
  <c r="AC133" i="20"/>
  <c r="AC74" i="20"/>
  <c r="AC148" i="20"/>
  <c r="AC125" i="20"/>
  <c r="AC48" i="20"/>
  <c r="AC183" i="20"/>
  <c r="AC41" i="20"/>
  <c r="AC13" i="20"/>
  <c r="AC194" i="20"/>
  <c r="AC179" i="20"/>
  <c r="AC136" i="20"/>
  <c r="AC61" i="20"/>
  <c r="AC118" i="20"/>
  <c r="AC51" i="20"/>
  <c r="AC186" i="20"/>
  <c r="AC110" i="20"/>
  <c r="AC103" i="20"/>
  <c r="AC53" i="20"/>
  <c r="AC145" i="20"/>
  <c r="AC105" i="20"/>
  <c r="AC197" i="20"/>
  <c r="AC160" i="20"/>
  <c r="AC111" i="20"/>
  <c r="AC67" i="20"/>
  <c r="AC178" i="20"/>
  <c r="AC137" i="20"/>
  <c r="AC96" i="20"/>
  <c r="AC152" i="20"/>
  <c r="AC39" i="20"/>
  <c r="AC68" i="20"/>
  <c r="AC81" i="20"/>
  <c r="AC82" i="20"/>
  <c r="AC196" i="20"/>
  <c r="AC23" i="20"/>
  <c r="AC31" i="20"/>
  <c r="AC9" i="20"/>
  <c r="AC190" i="20"/>
  <c r="AC123" i="20"/>
  <c r="AC163" i="20"/>
  <c r="AC150" i="20"/>
  <c r="AC58" i="20"/>
  <c r="AC182" i="20"/>
  <c r="AC184" i="20"/>
  <c r="AC102" i="20"/>
  <c r="AC177" i="20"/>
  <c r="AC112" i="20"/>
  <c r="AC83" i="20"/>
  <c r="AC73" i="20"/>
  <c r="AC169" i="20"/>
  <c r="AC30" i="20"/>
  <c r="AC155" i="20"/>
  <c r="AC47" i="20"/>
  <c r="AC50" i="20"/>
  <c r="AC188" i="20"/>
  <c r="AC98" i="20"/>
  <c r="AC52" i="20"/>
  <c r="AC199" i="20"/>
  <c r="AC27" i="20"/>
  <c r="AC87" i="20"/>
  <c r="AC151" i="20"/>
  <c r="AC180" i="20"/>
  <c r="AC64" i="20"/>
  <c r="AC29" i="20"/>
  <c r="AC40" i="20"/>
  <c r="AC33" i="20"/>
  <c r="AC63" i="20"/>
  <c r="AC142" i="20"/>
  <c r="AC166" i="20"/>
  <c r="AC94" i="20"/>
  <c r="AC6" i="20"/>
  <c r="AC77" i="20"/>
  <c r="AC56" i="20"/>
  <c r="AC198" i="20"/>
  <c r="AC99" i="20"/>
  <c r="AC19" i="20"/>
  <c r="AC158" i="20"/>
  <c r="AC146" i="20"/>
  <c r="AC57" i="20"/>
  <c r="AC34" i="20"/>
  <c r="AC195" i="20"/>
  <c r="AC147" i="20"/>
  <c r="AC149" i="20"/>
  <c r="AC12" i="20"/>
  <c r="AC113" i="20"/>
  <c r="AC66" i="20"/>
  <c r="AC91" i="20"/>
  <c r="AC85" i="20"/>
  <c r="AC139" i="20"/>
  <c r="AC119" i="20"/>
  <c r="AC18" i="20"/>
  <c r="AC38" i="20"/>
  <c r="AC156" i="20"/>
  <c r="AC44" i="20"/>
  <c r="AC172" i="20"/>
  <c r="AC164" i="20"/>
  <c r="AC25" i="20"/>
  <c r="AC116" i="20"/>
  <c r="AC95" i="20"/>
  <c r="AC54" i="20"/>
  <c r="AC84" i="20"/>
  <c r="AC71" i="20"/>
  <c r="AC45" i="20"/>
  <c r="AC193" i="20"/>
  <c r="AC92" i="20"/>
  <c r="W200" i="14" l="1"/>
  <c r="BJ3" i="3"/>
  <c r="BJ3" i="21" s="1"/>
  <c r="AD4" i="20"/>
  <c r="AD191" i="20"/>
  <c r="AD136" i="20"/>
  <c r="AD104" i="20"/>
  <c r="AD164" i="20"/>
  <c r="AD189" i="20"/>
  <c r="AD152" i="20"/>
  <c r="AD42" i="20"/>
  <c r="AD81" i="20"/>
  <c r="AD115" i="20"/>
  <c r="AD149" i="20"/>
  <c r="AD34" i="20"/>
  <c r="AD140" i="20"/>
  <c r="AD93" i="20"/>
  <c r="AD90" i="20"/>
  <c r="AD55" i="20"/>
  <c r="AD105" i="20"/>
  <c r="AD91" i="20"/>
  <c r="AD40" i="20"/>
  <c r="AD138" i="20"/>
  <c r="AD186" i="20"/>
  <c r="AD129" i="20"/>
  <c r="AD131" i="20"/>
  <c r="AD92" i="20"/>
  <c r="AD162" i="20"/>
  <c r="AD176" i="20"/>
  <c r="AD85" i="20"/>
  <c r="AD133" i="20"/>
  <c r="AD172" i="20"/>
  <c r="AD75" i="20"/>
  <c r="AD110" i="20"/>
  <c r="AD121" i="20"/>
  <c r="AD59" i="20"/>
  <c r="AD173" i="20"/>
  <c r="AD166" i="20"/>
  <c r="AD67" i="20"/>
  <c r="AD44" i="20"/>
  <c r="AD118" i="20"/>
  <c r="AD157" i="20"/>
  <c r="AD98" i="20"/>
  <c r="AD109" i="20"/>
  <c r="AD99" i="20"/>
  <c r="AD114" i="20"/>
  <c r="AD58" i="20"/>
  <c r="AD106" i="20"/>
  <c r="AD32" i="20"/>
  <c r="AD159" i="20"/>
  <c r="AD69" i="20"/>
  <c r="AD16" i="20"/>
  <c r="AD193" i="20"/>
  <c r="AD135" i="20"/>
  <c r="AD35" i="20"/>
  <c r="AD143" i="20"/>
  <c r="AD174" i="20"/>
  <c r="AD26" i="20"/>
  <c r="AD194" i="20"/>
  <c r="AD116" i="20"/>
  <c r="AD70" i="20"/>
  <c r="AD163" i="20"/>
  <c r="AD111" i="20"/>
  <c r="AD144" i="20"/>
  <c r="AD100" i="20"/>
  <c r="AD145" i="20"/>
  <c r="AD33" i="20"/>
  <c r="AD198" i="20"/>
  <c r="AD54" i="20"/>
  <c r="AD84" i="20"/>
  <c r="AD74" i="20"/>
  <c r="AD30" i="20"/>
  <c r="AD73" i="20"/>
  <c r="AD95" i="20"/>
  <c r="AD71" i="20"/>
  <c r="AD41" i="20"/>
  <c r="AD9" i="20"/>
  <c r="AD87" i="20"/>
  <c r="AD76" i="20"/>
  <c r="AD112" i="20"/>
  <c r="AD22" i="20"/>
  <c r="AD13" i="20"/>
  <c r="AD49" i="20"/>
  <c r="AD182" i="20"/>
  <c r="AD28" i="20"/>
  <c r="AD134" i="20"/>
  <c r="AD183" i="20"/>
  <c r="AD146" i="20"/>
  <c r="AD27" i="20"/>
  <c r="AD195" i="20"/>
  <c r="AD139" i="20"/>
  <c r="AD125" i="20"/>
  <c r="AD64" i="20"/>
  <c r="AD24" i="20"/>
  <c r="AD78" i="20"/>
  <c r="AD184" i="20"/>
  <c r="AD117" i="20"/>
  <c r="AD77" i="20"/>
  <c r="AD11" i="20"/>
  <c r="AD6" i="20"/>
  <c r="AD177" i="20"/>
  <c r="AD154" i="20"/>
  <c r="AD82" i="20"/>
  <c r="AD31" i="20"/>
  <c r="AD72" i="20"/>
  <c r="AD158" i="20"/>
  <c r="AD86" i="20"/>
  <c r="AD103" i="20"/>
  <c r="AD10" i="20"/>
  <c r="AD181" i="20"/>
  <c r="AD96" i="20"/>
  <c r="AD127" i="20"/>
  <c r="AD48" i="20"/>
  <c r="AD61" i="20"/>
  <c r="AD169" i="20"/>
  <c r="AD128" i="20"/>
  <c r="AD20" i="20"/>
  <c r="AD124" i="20"/>
  <c r="AD94" i="20"/>
  <c r="AD196" i="20"/>
  <c r="AD39" i="20"/>
  <c r="AD63" i="20"/>
  <c r="AD14" i="20"/>
  <c r="AD21" i="20"/>
  <c r="AD37" i="20"/>
  <c r="AD122" i="20"/>
  <c r="AD165" i="20"/>
  <c r="AD167" i="20"/>
  <c r="AD43" i="20"/>
  <c r="AD45" i="20"/>
  <c r="AD113" i="20"/>
  <c r="AD180" i="20"/>
  <c r="AD170" i="20"/>
  <c r="AD178" i="20"/>
  <c r="AD161" i="20"/>
  <c r="AD141" i="20"/>
  <c r="AD25" i="20"/>
  <c r="AD60" i="20"/>
  <c r="AD51" i="20"/>
  <c r="AD52" i="20"/>
  <c r="AD187" i="20"/>
  <c r="AD185" i="20"/>
  <c r="AD192" i="20"/>
  <c r="AD156" i="20"/>
  <c r="AD126" i="20"/>
  <c r="AD7" i="20"/>
  <c r="AD188" i="20"/>
  <c r="AD12" i="20"/>
  <c r="AD36" i="20"/>
  <c r="AD18" i="20"/>
  <c r="AD23" i="20"/>
  <c r="AD83" i="20"/>
  <c r="AD151" i="20"/>
  <c r="AD102" i="20"/>
  <c r="AD17" i="20"/>
  <c r="AD197" i="20"/>
  <c r="AD8" i="20"/>
  <c r="AD199" i="20"/>
  <c r="AD137" i="20"/>
  <c r="AD19" i="20"/>
  <c r="AD29" i="20"/>
  <c r="AD179" i="20"/>
  <c r="AD123" i="20"/>
  <c r="AD46" i="20"/>
  <c r="AD66" i="20"/>
  <c r="AD88" i="20"/>
  <c r="AD175" i="20"/>
  <c r="AD89" i="20"/>
  <c r="AD80" i="20"/>
  <c r="AD15" i="20"/>
  <c r="AD142" i="20"/>
  <c r="AD160" i="20"/>
  <c r="AD79" i="20"/>
  <c r="AD148" i="20"/>
  <c r="AD155" i="20"/>
  <c r="AD132" i="20"/>
  <c r="AD119" i="20"/>
  <c r="AD190" i="20"/>
  <c r="AD53" i="20"/>
  <c r="AD101" i="20"/>
  <c r="AD68" i="20"/>
  <c r="AD171" i="20"/>
  <c r="AD150" i="20"/>
  <c r="AD62" i="20"/>
  <c r="AD153" i="20"/>
  <c r="AD147" i="20"/>
  <c r="AD168" i="20"/>
  <c r="AD130" i="20"/>
  <c r="AD107" i="20"/>
  <c r="AD50" i="20"/>
  <c r="AD38" i="20"/>
  <c r="AD120" i="20"/>
  <c r="AD47" i="20"/>
  <c r="AD57" i="20"/>
  <c r="AD56" i="20"/>
  <c r="AD108" i="20"/>
  <c r="AD97" i="20"/>
  <c r="AD65" i="20"/>
  <c r="BJ4" i="3" l="1"/>
  <c r="BJ4" i="21" s="1"/>
  <c r="AE4" i="20"/>
  <c r="AE81" i="20"/>
  <c r="AE104" i="20"/>
  <c r="AE22" i="20"/>
  <c r="AE32" i="20"/>
  <c r="AE28" i="20"/>
  <c r="AE184" i="20"/>
  <c r="AE114" i="20"/>
  <c r="AE83" i="20"/>
  <c r="AE49" i="20"/>
  <c r="AE62" i="20"/>
  <c r="AE162" i="20"/>
  <c r="AE154" i="20"/>
  <c r="AE51" i="20"/>
  <c r="AE30" i="20"/>
  <c r="AE148" i="20"/>
  <c r="AE174" i="20"/>
  <c r="AE87" i="20"/>
  <c r="AE85" i="20"/>
  <c r="AE102" i="20"/>
  <c r="AE183" i="20"/>
  <c r="AE55" i="20"/>
  <c r="AE10" i="20"/>
  <c r="AE195" i="20"/>
  <c r="AE182" i="20"/>
  <c r="AE65" i="20"/>
  <c r="AE48" i="20"/>
  <c r="AE73" i="20"/>
  <c r="AE168" i="20"/>
  <c r="AE58" i="20"/>
  <c r="AE196" i="20"/>
  <c r="AE15" i="20"/>
  <c r="AE93" i="20"/>
  <c r="AE63" i="20"/>
  <c r="AE156" i="20"/>
  <c r="AE120" i="20"/>
  <c r="AE16" i="20"/>
  <c r="AE108" i="20"/>
  <c r="AE193" i="20"/>
  <c r="AE123" i="20"/>
  <c r="AE139" i="20"/>
  <c r="AE115" i="20"/>
  <c r="AE149" i="20"/>
  <c r="AE163" i="20"/>
  <c r="AE127" i="20"/>
  <c r="AE145" i="20"/>
  <c r="AE76" i="20"/>
  <c r="AE34" i="20"/>
  <c r="AE79" i="20"/>
  <c r="AE132" i="20"/>
  <c r="AE19" i="20"/>
  <c r="AE147" i="20"/>
  <c r="AE166" i="20"/>
  <c r="AE7" i="20"/>
  <c r="AE111" i="20"/>
  <c r="AE118" i="20"/>
  <c r="AE185" i="20"/>
  <c r="AE160" i="20"/>
  <c r="AE35" i="20"/>
  <c r="AE70" i="20"/>
  <c r="AE44" i="20"/>
  <c r="AE131" i="20"/>
  <c r="AE153" i="20"/>
  <c r="AE82" i="20"/>
  <c r="AE138" i="20"/>
  <c r="AE97" i="20"/>
  <c r="AE191" i="20"/>
  <c r="AE57" i="20"/>
  <c r="AE150" i="20"/>
  <c r="AE99" i="20"/>
  <c r="AE140" i="20"/>
  <c r="AE189" i="20"/>
  <c r="AE179" i="20"/>
  <c r="AE135" i="20"/>
  <c r="AE124" i="20"/>
  <c r="AE94" i="20"/>
  <c r="AE23" i="20"/>
  <c r="AE171" i="20"/>
  <c r="AE126" i="20"/>
  <c r="AE68" i="20"/>
  <c r="AE137" i="20"/>
  <c r="AE177" i="20"/>
  <c r="AE84" i="20"/>
  <c r="AE133" i="20"/>
  <c r="AE172" i="20"/>
  <c r="AE164" i="20"/>
  <c r="AE27" i="20"/>
  <c r="AE194" i="20"/>
  <c r="AE18" i="20"/>
  <c r="AE119" i="20"/>
  <c r="AE25" i="20"/>
  <c r="AE176" i="20"/>
  <c r="AE134" i="20"/>
  <c r="AE33" i="20"/>
  <c r="AE20" i="20"/>
  <c r="AE37" i="20"/>
  <c r="AE53" i="20"/>
  <c r="AE109" i="20"/>
  <c r="AE130" i="20"/>
  <c r="AE170" i="20"/>
  <c r="AE107" i="20"/>
  <c r="AE78" i="20"/>
  <c r="AE24" i="20"/>
  <c r="AE105" i="20"/>
  <c r="AE155" i="20"/>
  <c r="AE136" i="20"/>
  <c r="AE180" i="20"/>
  <c r="AE45" i="20"/>
  <c r="AE116" i="20"/>
  <c r="AE38" i="20"/>
  <c r="AE146" i="20"/>
  <c r="AE100" i="20"/>
  <c r="AE90" i="20"/>
  <c r="AE59" i="20"/>
  <c r="AE187" i="20"/>
  <c r="AE142" i="20"/>
  <c r="AE152" i="20"/>
  <c r="AE192" i="20"/>
  <c r="AE95" i="20"/>
  <c r="AE8" i="20"/>
  <c r="AE21" i="20"/>
  <c r="AE88" i="20"/>
  <c r="AE173" i="20"/>
  <c r="AE158" i="20"/>
  <c r="AE199" i="20"/>
  <c r="AE42" i="20"/>
  <c r="AE36" i="20"/>
  <c r="AE61" i="20"/>
  <c r="AE117" i="20"/>
  <c r="AE112" i="20"/>
  <c r="AE60" i="20"/>
  <c r="AE197" i="20"/>
  <c r="AE129" i="20"/>
  <c r="AE75" i="20"/>
  <c r="AE52" i="20"/>
  <c r="AE141" i="20"/>
  <c r="AE106" i="20"/>
  <c r="AE26" i="20"/>
  <c r="AE175" i="20"/>
  <c r="AE143" i="20"/>
  <c r="AE43" i="20"/>
  <c r="AE101" i="20"/>
  <c r="AE110" i="20"/>
  <c r="AE188" i="20"/>
  <c r="AE17" i="20"/>
  <c r="AE165" i="20"/>
  <c r="AE41" i="20"/>
  <c r="AE69" i="20"/>
  <c r="AE128" i="20"/>
  <c r="AE39" i="20"/>
  <c r="AE77" i="20"/>
  <c r="AE159" i="20"/>
  <c r="AE46" i="20"/>
  <c r="AE121" i="20"/>
  <c r="AE144" i="20"/>
  <c r="AE64" i="20"/>
  <c r="AE40" i="20"/>
  <c r="AE56" i="20"/>
  <c r="AE190" i="20"/>
  <c r="AE86" i="20"/>
  <c r="AE157" i="20"/>
  <c r="AE122" i="20"/>
  <c r="AE91" i="20"/>
  <c r="AE67" i="20"/>
  <c r="AE66" i="20"/>
  <c r="AE50" i="20"/>
  <c r="AE98" i="20"/>
  <c r="AE11" i="20"/>
  <c r="AE9" i="20"/>
  <c r="AE80" i="20"/>
  <c r="AE186" i="20"/>
  <c r="AE89" i="20"/>
  <c r="AE29" i="20"/>
  <c r="AE125" i="20"/>
  <c r="AE13" i="20"/>
  <c r="AE6" i="20"/>
  <c r="AE54" i="20"/>
  <c r="AE113" i="20"/>
  <c r="AE151" i="20"/>
  <c r="AE198" i="20"/>
  <c r="AE167" i="20"/>
  <c r="AE74" i="20"/>
  <c r="AE92" i="20"/>
  <c r="AE169" i="20"/>
  <c r="AE96" i="20"/>
  <c r="AE71" i="20"/>
  <c r="AE181" i="20"/>
  <c r="AE31" i="20"/>
  <c r="AE178" i="20"/>
  <c r="AE161" i="20"/>
  <c r="AE14" i="20"/>
  <c r="AE72" i="20"/>
  <c r="AE47" i="20"/>
  <c r="AE12" i="20"/>
  <c r="AE103" i="20"/>
  <c r="BK3" i="3" l="1"/>
  <c r="BK3" i="21" s="1"/>
  <c r="AF4" i="20"/>
  <c r="AF105" i="20"/>
  <c r="AF121" i="20"/>
  <c r="AF26" i="20"/>
  <c r="AF199" i="20"/>
  <c r="AF135" i="20"/>
  <c r="AF190" i="20"/>
  <c r="AF74" i="20"/>
  <c r="AF98" i="20"/>
  <c r="AF130" i="20"/>
  <c r="AF117" i="20"/>
  <c r="AF22" i="20"/>
  <c r="AF113" i="20"/>
  <c r="AF134" i="20"/>
  <c r="AF81" i="20"/>
  <c r="AF31" i="20"/>
  <c r="AF21" i="20"/>
  <c r="AF145" i="20"/>
  <c r="AF65" i="20"/>
  <c r="AF39" i="20"/>
  <c r="AF15" i="20"/>
  <c r="AF160" i="20"/>
  <c r="AF72" i="20"/>
  <c r="AF49" i="20"/>
  <c r="AF97" i="20"/>
  <c r="AF120" i="20"/>
  <c r="AF178" i="20"/>
  <c r="AF90" i="20"/>
  <c r="AF125" i="20"/>
  <c r="AF32" i="20"/>
  <c r="AF159" i="20"/>
  <c r="AF176" i="20"/>
  <c r="AF133" i="20"/>
  <c r="AF137" i="20"/>
  <c r="AF111" i="20"/>
  <c r="AF64" i="20"/>
  <c r="AF174" i="20"/>
  <c r="AF171" i="20"/>
  <c r="AF181" i="20"/>
  <c r="AF152" i="20"/>
  <c r="AF85" i="20"/>
  <c r="AF164" i="20"/>
  <c r="AF78" i="20"/>
  <c r="AF138" i="20"/>
  <c r="AF60" i="20"/>
  <c r="AF172" i="20"/>
  <c r="AF110" i="20"/>
  <c r="AF114" i="20"/>
  <c r="AF52" i="20"/>
  <c r="AF43" i="20"/>
  <c r="AF47" i="20"/>
  <c r="AF197" i="20"/>
  <c r="AF51" i="20"/>
  <c r="AF93" i="20"/>
  <c r="AF149" i="20"/>
  <c r="AF158" i="20"/>
  <c r="AF116" i="20"/>
  <c r="AF186" i="20"/>
  <c r="AF35" i="20"/>
  <c r="AF18" i="20"/>
  <c r="AF153" i="20"/>
  <c r="AF68" i="20"/>
  <c r="AF76" i="20"/>
  <c r="AF106" i="20"/>
  <c r="AF189" i="20"/>
  <c r="AF59" i="20"/>
  <c r="AF12" i="20"/>
  <c r="AF126" i="20"/>
  <c r="AF142" i="20"/>
  <c r="AF136" i="20"/>
  <c r="AF95" i="20"/>
  <c r="AF80" i="20"/>
  <c r="AF66" i="20"/>
  <c r="AF7" i="20"/>
  <c r="AF99" i="20"/>
  <c r="AF6" i="20"/>
  <c r="AF184" i="20"/>
  <c r="AF143" i="20"/>
  <c r="AF50" i="20"/>
  <c r="AF45" i="20"/>
  <c r="AF124" i="20"/>
  <c r="AF27" i="20"/>
  <c r="AF169" i="20"/>
  <c r="AF187" i="20"/>
  <c r="AF191" i="20"/>
  <c r="AF84" i="20"/>
  <c r="AF155" i="20"/>
  <c r="AF16" i="20"/>
  <c r="AF123" i="20"/>
  <c r="AF129" i="20"/>
  <c r="AF119" i="20"/>
  <c r="AF175" i="20"/>
  <c r="AF25" i="20"/>
  <c r="AF79" i="20"/>
  <c r="AF100" i="20"/>
  <c r="AF139" i="20"/>
  <c r="AF108" i="20"/>
  <c r="AF173" i="20"/>
  <c r="AF104" i="20"/>
  <c r="AF75" i="20"/>
  <c r="AF162" i="20"/>
  <c r="AF193" i="20"/>
  <c r="AF118" i="20"/>
  <c r="AF115" i="20"/>
  <c r="AF148" i="20"/>
  <c r="AF102" i="20"/>
  <c r="AF122" i="20"/>
  <c r="AF10" i="20"/>
  <c r="AF141" i="20"/>
  <c r="AF69" i="20"/>
  <c r="AF198" i="20"/>
  <c r="AF17" i="20"/>
  <c r="AF54" i="20"/>
  <c r="AF70" i="20"/>
  <c r="AF77" i="20"/>
  <c r="AF195" i="20"/>
  <c r="AF86" i="20"/>
  <c r="AF112" i="20"/>
  <c r="AF56" i="20"/>
  <c r="AF82" i="20"/>
  <c r="AF9" i="20"/>
  <c r="AF183" i="20"/>
  <c r="AF87" i="20"/>
  <c r="AF11" i="20"/>
  <c r="AF156" i="20"/>
  <c r="AF53" i="20"/>
  <c r="AF194" i="20"/>
  <c r="AF167" i="20"/>
  <c r="AF177" i="20"/>
  <c r="AF168" i="20"/>
  <c r="AF38" i="20"/>
  <c r="AF58" i="20"/>
  <c r="AF131" i="20"/>
  <c r="AF28" i="20"/>
  <c r="AF103" i="20"/>
  <c r="AF41" i="20"/>
  <c r="AF36" i="20"/>
  <c r="AF46" i="20"/>
  <c r="AF107" i="20"/>
  <c r="AF29" i="20"/>
  <c r="AF144" i="20"/>
  <c r="AF163" i="20"/>
  <c r="AF185" i="20"/>
  <c r="AF179" i="20"/>
  <c r="AF127" i="20"/>
  <c r="AF170" i="20"/>
  <c r="AF151" i="20"/>
  <c r="AF91" i="20"/>
  <c r="AF14" i="20"/>
  <c r="AF150" i="20"/>
  <c r="AF62" i="20"/>
  <c r="AF154" i="20"/>
  <c r="AF88" i="20"/>
  <c r="AF67" i="20"/>
  <c r="AF30" i="20"/>
  <c r="AF24" i="20"/>
  <c r="AF96" i="20"/>
  <c r="AF140" i="20"/>
  <c r="AF55" i="20"/>
  <c r="AF42" i="20"/>
  <c r="AF182" i="20"/>
  <c r="AF48" i="20"/>
  <c r="AF23" i="20"/>
  <c r="AF89" i="20"/>
  <c r="AF40" i="20"/>
  <c r="AF188" i="20"/>
  <c r="AF128" i="20"/>
  <c r="AF180" i="20"/>
  <c r="AF165" i="20"/>
  <c r="AF13" i="20"/>
  <c r="AF20" i="20"/>
  <c r="AF63" i="20"/>
  <c r="AF73" i="20"/>
  <c r="AF109" i="20"/>
  <c r="AF92" i="20"/>
  <c r="AF19" i="20"/>
  <c r="AF61" i="20"/>
  <c r="AF192" i="20"/>
  <c r="AF101" i="20"/>
  <c r="AF147" i="20"/>
  <c r="AF166" i="20"/>
  <c r="AF44" i="20"/>
  <c r="AF34" i="20"/>
  <c r="AF157" i="20"/>
  <c r="AF71" i="20"/>
  <c r="AF57" i="20"/>
  <c r="AF196" i="20"/>
  <c r="AF132" i="20"/>
  <c r="AF83" i="20"/>
  <c r="AF37" i="20"/>
  <c r="AF146" i="20"/>
  <c r="AF33" i="20"/>
  <c r="AF161" i="20"/>
  <c r="AF94" i="20"/>
  <c r="AF8" i="20"/>
  <c r="BK4" i="3" l="1"/>
  <c r="BK4" i="21" s="1"/>
  <c r="AG4" i="20"/>
  <c r="AG31" i="20"/>
  <c r="AG89" i="20"/>
  <c r="AG183" i="20"/>
  <c r="AG97" i="20"/>
  <c r="AG59" i="20"/>
  <c r="AG88" i="20"/>
  <c r="AG171" i="20"/>
  <c r="AG180" i="20"/>
  <c r="AG116" i="20"/>
  <c r="AG114" i="20"/>
  <c r="AG36" i="20"/>
  <c r="AG26" i="20"/>
  <c r="AG156" i="20"/>
  <c r="AG15" i="20"/>
  <c r="AG22" i="20"/>
  <c r="AG136" i="20"/>
  <c r="AG51" i="20"/>
  <c r="AG61" i="20"/>
  <c r="AG111" i="20"/>
  <c r="AG24" i="20"/>
  <c r="AG101" i="20"/>
  <c r="AG29" i="20"/>
  <c r="AG186" i="20"/>
  <c r="AG121" i="20"/>
  <c r="AG170" i="20"/>
  <c r="AG71" i="20"/>
  <c r="AG158" i="20"/>
  <c r="AG126" i="20"/>
  <c r="AG149" i="20"/>
  <c r="AG93" i="20"/>
  <c r="AG131" i="20"/>
  <c r="AG78" i="20"/>
  <c r="AG128" i="20"/>
  <c r="AG155" i="20"/>
  <c r="AG161" i="20"/>
  <c r="AG154" i="20"/>
  <c r="AG12" i="20"/>
  <c r="AG75" i="20"/>
  <c r="AG86" i="20"/>
  <c r="AG142" i="20"/>
  <c r="AG144" i="20"/>
  <c r="AG189" i="20"/>
  <c r="AG76" i="20"/>
  <c r="AG122" i="20"/>
  <c r="AG192" i="20"/>
  <c r="AG34" i="20"/>
  <c r="AG152" i="20"/>
  <c r="AG175" i="20"/>
  <c r="AG83" i="20"/>
  <c r="AG146" i="20"/>
  <c r="AG40" i="20"/>
  <c r="AG68" i="20"/>
  <c r="AG28" i="20"/>
  <c r="AG123" i="20"/>
  <c r="AG74" i="20"/>
  <c r="AG187" i="20"/>
  <c r="AG27" i="20"/>
  <c r="AG199" i="20"/>
  <c r="AG53" i="20"/>
  <c r="AG95" i="20"/>
  <c r="AG163" i="20"/>
  <c r="AG8" i="20"/>
  <c r="AG67" i="20"/>
  <c r="AG112" i="20"/>
  <c r="AG119" i="20"/>
  <c r="AG17" i="20"/>
  <c r="AG167" i="20"/>
  <c r="AG120" i="20"/>
  <c r="AG100" i="20"/>
  <c r="AG37" i="20"/>
  <c r="AG14" i="20"/>
  <c r="AG60" i="20"/>
  <c r="AG176" i="20"/>
  <c r="AG118" i="20"/>
  <c r="AG185" i="20"/>
  <c r="AG173" i="20"/>
  <c r="AG143" i="20"/>
  <c r="AG145" i="20"/>
  <c r="AG105" i="20"/>
  <c r="AG132" i="20"/>
  <c r="AG127" i="20"/>
  <c r="AG130" i="20"/>
  <c r="AG80" i="20"/>
  <c r="AG98" i="20"/>
  <c r="AG140" i="20"/>
  <c r="AG63" i="20"/>
  <c r="AG6" i="20"/>
  <c r="AG43" i="20"/>
  <c r="AG177" i="20"/>
  <c r="AG54" i="20"/>
  <c r="AG125" i="20"/>
  <c r="AG162" i="20"/>
  <c r="AG179" i="20"/>
  <c r="AG85" i="20"/>
  <c r="AG81" i="20"/>
  <c r="AG151" i="20"/>
  <c r="AG90" i="20"/>
  <c r="AG188" i="20"/>
  <c r="AG21" i="20"/>
  <c r="AG138" i="20"/>
  <c r="AG52" i="20"/>
  <c r="AG96" i="20"/>
  <c r="AG178" i="20"/>
  <c r="AG72" i="20"/>
  <c r="AG32" i="20"/>
  <c r="AG137" i="20"/>
  <c r="AG166" i="20"/>
  <c r="AG169" i="20"/>
  <c r="AG148" i="20"/>
  <c r="AG117" i="20"/>
  <c r="AG9" i="20"/>
  <c r="AG196" i="20"/>
  <c r="AG113" i="20"/>
  <c r="AG92" i="20"/>
  <c r="AG41" i="20"/>
  <c r="AG11" i="20"/>
  <c r="AG165" i="20"/>
  <c r="AG23" i="20"/>
  <c r="AG35" i="20"/>
  <c r="AG58" i="20"/>
  <c r="AG66" i="20"/>
  <c r="AG45" i="20"/>
  <c r="AG102" i="20"/>
  <c r="AG168" i="20"/>
  <c r="AG16" i="20"/>
  <c r="AG150" i="20"/>
  <c r="AG106" i="20"/>
  <c r="AG109" i="20"/>
  <c r="AG94" i="20"/>
  <c r="AG70" i="20"/>
  <c r="AG108" i="20"/>
  <c r="AG195" i="20"/>
  <c r="AG33" i="20"/>
  <c r="AG49" i="20"/>
  <c r="AG99" i="20"/>
  <c r="AG64" i="20"/>
  <c r="AG190" i="20"/>
  <c r="AG30" i="20"/>
  <c r="AG62" i="20"/>
  <c r="AG160" i="20"/>
  <c r="AG84" i="20"/>
  <c r="AG18" i="20"/>
  <c r="AG50" i="20"/>
  <c r="AG139" i="20"/>
  <c r="AG65" i="20"/>
  <c r="AG164" i="20"/>
  <c r="AG82" i="20"/>
  <c r="AG57" i="20"/>
  <c r="AG107" i="20"/>
  <c r="AG25" i="20"/>
  <c r="AG20" i="20"/>
  <c r="AG191" i="20"/>
  <c r="AG134" i="20"/>
  <c r="AG77" i="20"/>
  <c r="AG7" i="20"/>
  <c r="AG181" i="20"/>
  <c r="AG182" i="20"/>
  <c r="AG197" i="20"/>
  <c r="AG42" i="20"/>
  <c r="AG110" i="20"/>
  <c r="AG91" i="20"/>
  <c r="AG46" i="20"/>
  <c r="AG79" i="20"/>
  <c r="AG48" i="20"/>
  <c r="AG153" i="20"/>
  <c r="AG55" i="20"/>
  <c r="AG174" i="20"/>
  <c r="AG10" i="20"/>
  <c r="AG147" i="20"/>
  <c r="AG184" i="20"/>
  <c r="AG69" i="20"/>
  <c r="AG115" i="20"/>
  <c r="AG129" i="20"/>
  <c r="AG19" i="20"/>
  <c r="AG39" i="20"/>
  <c r="AG103" i="20"/>
  <c r="AG133" i="20"/>
  <c r="AG135" i="20"/>
  <c r="AG104" i="20"/>
  <c r="AG172" i="20"/>
  <c r="AG47" i="20"/>
  <c r="AG198" i="20"/>
  <c r="AG44" i="20"/>
  <c r="AG38" i="20"/>
  <c r="AG141" i="20"/>
  <c r="AG13" i="20"/>
  <c r="AG157" i="20"/>
  <c r="AG87" i="20"/>
  <c r="AG193" i="20"/>
  <c r="AG73" i="20"/>
  <c r="AG124" i="20"/>
  <c r="AG56" i="20"/>
  <c r="AG159" i="20"/>
  <c r="AG194" i="20"/>
  <c r="BL3" i="3" l="1"/>
  <c r="BL3" i="21" s="1"/>
  <c r="AH4" i="20"/>
  <c r="AH164" i="20"/>
  <c r="AH80" i="20"/>
  <c r="AH51" i="20"/>
  <c r="AH112" i="20"/>
  <c r="AH116" i="20"/>
  <c r="AH186" i="20"/>
  <c r="AH48" i="20"/>
  <c r="AH18" i="20"/>
  <c r="AH162" i="20"/>
  <c r="AH88" i="20"/>
  <c r="AH131" i="20"/>
  <c r="AH133" i="20"/>
  <c r="AH141" i="20"/>
  <c r="AH96" i="20"/>
  <c r="AH172" i="20"/>
  <c r="AH184" i="20"/>
  <c r="AH150" i="20"/>
  <c r="AH173" i="20"/>
  <c r="AH100" i="20"/>
  <c r="AH42" i="20"/>
  <c r="AH45" i="20"/>
  <c r="AH19" i="20"/>
  <c r="AH54" i="20"/>
  <c r="AH74" i="20"/>
  <c r="AH24" i="20"/>
  <c r="AH187" i="20"/>
  <c r="AH144" i="20"/>
  <c r="AH70" i="20"/>
  <c r="AH94" i="20"/>
  <c r="AH93" i="20"/>
  <c r="AH126" i="20"/>
  <c r="AH182" i="20"/>
  <c r="AH180" i="20"/>
  <c r="AH189" i="20"/>
  <c r="AH65" i="20"/>
  <c r="AH32" i="20"/>
  <c r="AH14" i="20"/>
  <c r="AH92" i="20"/>
  <c r="AH79" i="20"/>
  <c r="AH105" i="20"/>
  <c r="AH191" i="20"/>
  <c r="AH148" i="20"/>
  <c r="AH121" i="20"/>
  <c r="AH106" i="20"/>
  <c r="AH194" i="20"/>
  <c r="AH52" i="20"/>
  <c r="AH142" i="20"/>
  <c r="AH22" i="20"/>
  <c r="AH55" i="20"/>
  <c r="AH72" i="20"/>
  <c r="AH73" i="20"/>
  <c r="AH170" i="20"/>
  <c r="AH43" i="20"/>
  <c r="AH198" i="20"/>
  <c r="AH192" i="20"/>
  <c r="AH139" i="20"/>
  <c r="AH31" i="20"/>
  <c r="AH44" i="20"/>
  <c r="AH12" i="20"/>
  <c r="AH125" i="20"/>
  <c r="AH8" i="20"/>
  <c r="AH97" i="20"/>
  <c r="AH140" i="20"/>
  <c r="AH30" i="20"/>
  <c r="AH108" i="20"/>
  <c r="AH85" i="20"/>
  <c r="AH101" i="20"/>
  <c r="AH58" i="20"/>
  <c r="AH103" i="20"/>
  <c r="AH169" i="20"/>
  <c r="AH119" i="20"/>
  <c r="AH160" i="20"/>
  <c r="AH190" i="20"/>
  <c r="AH178" i="20"/>
  <c r="AH151" i="20"/>
  <c r="AH109" i="20"/>
  <c r="AH130" i="20"/>
  <c r="AH68" i="20"/>
  <c r="AH195" i="20"/>
  <c r="AH15" i="20"/>
  <c r="AH174" i="20"/>
  <c r="AH36" i="20"/>
  <c r="AH149" i="20"/>
  <c r="AH40" i="20"/>
  <c r="AH179" i="20"/>
  <c r="AH90" i="20"/>
  <c r="AH166" i="20"/>
  <c r="AH118" i="20"/>
  <c r="AH75" i="20"/>
  <c r="AH107" i="20"/>
  <c r="AH177" i="20"/>
  <c r="AH10" i="20"/>
  <c r="AH49" i="20"/>
  <c r="AH33" i="20"/>
  <c r="AH29" i="20"/>
  <c r="AH143" i="20"/>
  <c r="AH57" i="20"/>
  <c r="AH83" i="20"/>
  <c r="AH193" i="20"/>
  <c r="AH67" i="20"/>
  <c r="AH136" i="20"/>
  <c r="AH20" i="20"/>
  <c r="AH176" i="20"/>
  <c r="AH157" i="20"/>
  <c r="AH111" i="20"/>
  <c r="AH159" i="20"/>
  <c r="AH56" i="20"/>
  <c r="AH123" i="20"/>
  <c r="AH155" i="20"/>
  <c r="AH26" i="20"/>
  <c r="AH21" i="20"/>
  <c r="AH66" i="20"/>
  <c r="AH167" i="20"/>
  <c r="AH23" i="20"/>
  <c r="AH168" i="20"/>
  <c r="AH71" i="20"/>
  <c r="AH163" i="20"/>
  <c r="AH197" i="20"/>
  <c r="AH6" i="20"/>
  <c r="AH87" i="20"/>
  <c r="AH7" i="20"/>
  <c r="AH16" i="20"/>
  <c r="AH161" i="20"/>
  <c r="AH104" i="20"/>
  <c r="AH39" i="20"/>
  <c r="AH154" i="20"/>
  <c r="AH137" i="20"/>
  <c r="AH138" i="20"/>
  <c r="AH89" i="20"/>
  <c r="AH35" i="20"/>
  <c r="AH124" i="20"/>
  <c r="AH98" i="20"/>
  <c r="AH153" i="20"/>
  <c r="AH62" i="20"/>
  <c r="AH86" i="20"/>
  <c r="AH41" i="20"/>
  <c r="AH69" i="20"/>
  <c r="AH181" i="20"/>
  <c r="AH171" i="20"/>
  <c r="AH28" i="20"/>
  <c r="AH114" i="20"/>
  <c r="AH25" i="20"/>
  <c r="AH113" i="20"/>
  <c r="AH128" i="20"/>
  <c r="AH84" i="20"/>
  <c r="AH82" i="20"/>
  <c r="AH9" i="20"/>
  <c r="AH37" i="20"/>
  <c r="AH11" i="20"/>
  <c r="AH81" i="20"/>
  <c r="AH147" i="20"/>
  <c r="AH61" i="20"/>
  <c r="AH13" i="20"/>
  <c r="AH134" i="20"/>
  <c r="AH175" i="20"/>
  <c r="AH95" i="20"/>
  <c r="AH46" i="20"/>
  <c r="AH60" i="20"/>
  <c r="AH76" i="20"/>
  <c r="AH188" i="20"/>
  <c r="AH64" i="20"/>
  <c r="AH110" i="20"/>
  <c r="AH145" i="20"/>
  <c r="AH115" i="20"/>
  <c r="AH183" i="20"/>
  <c r="AH196" i="20"/>
  <c r="AH146" i="20"/>
  <c r="AH165" i="20"/>
  <c r="AH53" i="20"/>
  <c r="AH117" i="20"/>
  <c r="AH152" i="20"/>
  <c r="AH102" i="20"/>
  <c r="AH34" i="20"/>
  <c r="AH132" i="20"/>
  <c r="AH38" i="20"/>
  <c r="AH59" i="20"/>
  <c r="AH47" i="20"/>
  <c r="AH120" i="20"/>
  <c r="AH91" i="20"/>
  <c r="AH185" i="20"/>
  <c r="AH77" i="20"/>
  <c r="AH127" i="20"/>
  <c r="AH199" i="20"/>
  <c r="AH17" i="20"/>
  <c r="AH156" i="20"/>
  <c r="AH122" i="20"/>
  <c r="AH135" i="20"/>
  <c r="AH158" i="20"/>
  <c r="AH78" i="20"/>
  <c r="AH63" i="20"/>
  <c r="AH99" i="20"/>
  <c r="AH27" i="20"/>
  <c r="AH50" i="20"/>
  <c r="AH129" i="20"/>
  <c r="BL4" i="3" l="1"/>
  <c r="BL4" i="21" s="1"/>
  <c r="AI4" i="20"/>
  <c r="AI87" i="20"/>
  <c r="AI116" i="20"/>
  <c r="AI104" i="20"/>
  <c r="AI37" i="20"/>
  <c r="AI23" i="20"/>
  <c r="AI73" i="20"/>
  <c r="AI107" i="20"/>
  <c r="AI178" i="20"/>
  <c r="AI67" i="20"/>
  <c r="AI147" i="20"/>
  <c r="AI59" i="20"/>
  <c r="AI28" i="20"/>
  <c r="AI14" i="20"/>
  <c r="AI157" i="20"/>
  <c r="AI36" i="20"/>
  <c r="AI167" i="20"/>
  <c r="AI46" i="20"/>
  <c r="AI20" i="20"/>
  <c r="AI16" i="20"/>
  <c r="AI153" i="20"/>
  <c r="AI144" i="20"/>
  <c r="AI64" i="20"/>
  <c r="AI34" i="20"/>
  <c r="AI78" i="20"/>
  <c r="AI187" i="20"/>
  <c r="AI99" i="20"/>
  <c r="AI97" i="20"/>
  <c r="AI12" i="20"/>
  <c r="AI39" i="20"/>
  <c r="AI22" i="20"/>
  <c r="AI88" i="20"/>
  <c r="AI49" i="20"/>
  <c r="AI24" i="20"/>
  <c r="AI165" i="20"/>
  <c r="AI112" i="20"/>
  <c r="AI75" i="20"/>
  <c r="AI44" i="20"/>
  <c r="AI127" i="20"/>
  <c r="AI77" i="20"/>
  <c r="AI27" i="20"/>
  <c r="AI123" i="20"/>
  <c r="AI92" i="20"/>
  <c r="AI179" i="20"/>
  <c r="AI146" i="20"/>
  <c r="AI32" i="20"/>
  <c r="AI74" i="20"/>
  <c r="AI197" i="20"/>
  <c r="AI56" i="20"/>
  <c r="AI143" i="20"/>
  <c r="AI58" i="20"/>
  <c r="AI159" i="20"/>
  <c r="AI19" i="20"/>
  <c r="AI106" i="20"/>
  <c r="AI170" i="20"/>
  <c r="AI194" i="20"/>
  <c r="AI103" i="20"/>
  <c r="AI120" i="20"/>
  <c r="AI94" i="20"/>
  <c r="AI84" i="20"/>
  <c r="AI177" i="20"/>
  <c r="AI113" i="20"/>
  <c r="AI156" i="20"/>
  <c r="AI145" i="20"/>
  <c r="AI182" i="20"/>
  <c r="AI52" i="20"/>
  <c r="AI65" i="20"/>
  <c r="AI9" i="20"/>
  <c r="AI89" i="20"/>
  <c r="AI81" i="20"/>
  <c r="AI86" i="20"/>
  <c r="AI63" i="20"/>
  <c r="AI82" i="20"/>
  <c r="AI40" i="20"/>
  <c r="AI90" i="20"/>
  <c r="AI133" i="20"/>
  <c r="AI195" i="20"/>
  <c r="AI30" i="20"/>
  <c r="AI193" i="20"/>
  <c r="AI10" i="20"/>
  <c r="AI141" i="20"/>
  <c r="AI148" i="20"/>
  <c r="AI150" i="20"/>
  <c r="AI117" i="20"/>
  <c r="AI114" i="20"/>
  <c r="AI180" i="20"/>
  <c r="AI174" i="20"/>
  <c r="AI11" i="20"/>
  <c r="AI70" i="20"/>
  <c r="AI69" i="20"/>
  <c r="AI192" i="20"/>
  <c r="AI142" i="20"/>
  <c r="AI149" i="20"/>
  <c r="AI137" i="20"/>
  <c r="AI21" i="20"/>
  <c r="AI132" i="20"/>
  <c r="AI191" i="20"/>
  <c r="AI173" i="20"/>
  <c r="AI13" i="20"/>
  <c r="AI172" i="20"/>
  <c r="AI115" i="20"/>
  <c r="AI50" i="20"/>
  <c r="AI101" i="20"/>
  <c r="AI33" i="20"/>
  <c r="AI98" i="20"/>
  <c r="AI118" i="20"/>
  <c r="AI55" i="20"/>
  <c r="AI42" i="20"/>
  <c r="AI168" i="20"/>
  <c r="AI26" i="20"/>
  <c r="AI124" i="20"/>
  <c r="AI135" i="20"/>
  <c r="AI96" i="20"/>
  <c r="AI51" i="20"/>
  <c r="AI29" i="20"/>
  <c r="AI189" i="20"/>
  <c r="AI166" i="20"/>
  <c r="AI100" i="20"/>
  <c r="AI85" i="20"/>
  <c r="AI185" i="20"/>
  <c r="AI62" i="20"/>
  <c r="AI57" i="20"/>
  <c r="AI91" i="20"/>
  <c r="AI102" i="20"/>
  <c r="AI139" i="20"/>
  <c r="AI126" i="20"/>
  <c r="AI119" i="20"/>
  <c r="AI131" i="20"/>
  <c r="AI79" i="20"/>
  <c r="AI151" i="20"/>
  <c r="AI80" i="20"/>
  <c r="AI8" i="20"/>
  <c r="AI95" i="20"/>
  <c r="AI171" i="20"/>
  <c r="AI83" i="20"/>
  <c r="AI176" i="20"/>
  <c r="AI18" i="20"/>
  <c r="AI17" i="20"/>
  <c r="AI122" i="20"/>
  <c r="AI68" i="20"/>
  <c r="AI41" i="20"/>
  <c r="AI47" i="20"/>
  <c r="AI140" i="20"/>
  <c r="AI35" i="20"/>
  <c r="AI158" i="20"/>
  <c r="AI190" i="20"/>
  <c r="AI93" i="20"/>
  <c r="AI7" i="20"/>
  <c r="AI53" i="20"/>
  <c r="AI54" i="20"/>
  <c r="AI125" i="20"/>
  <c r="AI152" i="20"/>
  <c r="AI43" i="20"/>
  <c r="AI71" i="20"/>
  <c r="AI181" i="20"/>
  <c r="AI128" i="20"/>
  <c r="AI108" i="20"/>
  <c r="AI154" i="20"/>
  <c r="AI155" i="20"/>
  <c r="AI105" i="20"/>
  <c r="AI184" i="20"/>
  <c r="AI175" i="20"/>
  <c r="AI6" i="20"/>
  <c r="AI183" i="20"/>
  <c r="AI111" i="20"/>
  <c r="AI196" i="20"/>
  <c r="AI76" i="20"/>
  <c r="AI110" i="20"/>
  <c r="AI188" i="20"/>
  <c r="AI61" i="20"/>
  <c r="AI161" i="20"/>
  <c r="AI129" i="20"/>
  <c r="AI169" i="20"/>
  <c r="AI138" i="20"/>
  <c r="AI31" i="20"/>
  <c r="AI48" i="20"/>
  <c r="AI109" i="20"/>
  <c r="AI186" i="20"/>
  <c r="AI72" i="20"/>
  <c r="AI198" i="20"/>
  <c r="AI15" i="20"/>
  <c r="AI25" i="20"/>
  <c r="AI66" i="20"/>
  <c r="AI199" i="20"/>
  <c r="AI160" i="20"/>
  <c r="AI163" i="20"/>
  <c r="AI38" i="20"/>
  <c r="AI60" i="20"/>
  <c r="AI134" i="20"/>
  <c r="AI164" i="20"/>
  <c r="AI136" i="20"/>
  <c r="AI121" i="20"/>
  <c r="AI130" i="20"/>
  <c r="AI162" i="20"/>
  <c r="AI45" i="20"/>
  <c r="BM3" i="3" l="1"/>
  <c r="BM3" i="21" s="1"/>
  <c r="AJ4" i="20"/>
  <c r="AJ178" i="20"/>
  <c r="AJ85" i="20"/>
  <c r="AJ111" i="20"/>
  <c r="AJ37" i="20"/>
  <c r="AJ130" i="20"/>
  <c r="AJ39" i="20"/>
  <c r="AJ193" i="20"/>
  <c r="AJ95" i="20"/>
  <c r="AJ42" i="20"/>
  <c r="AJ96" i="20"/>
  <c r="AJ43" i="20"/>
  <c r="AJ20" i="20"/>
  <c r="AJ166" i="20"/>
  <c r="AJ99" i="20"/>
  <c r="AJ81" i="20"/>
  <c r="AJ80" i="20"/>
  <c r="AJ154" i="20"/>
  <c r="AJ92" i="20"/>
  <c r="AJ73" i="20"/>
  <c r="AJ32" i="20"/>
  <c r="AJ44" i="20"/>
  <c r="AJ121" i="20"/>
  <c r="AJ147" i="20"/>
  <c r="AJ109" i="20"/>
  <c r="AJ151" i="20"/>
  <c r="AJ110" i="20"/>
  <c r="AJ176" i="20"/>
  <c r="AJ7" i="20"/>
  <c r="AJ26" i="20"/>
  <c r="AJ118" i="20"/>
  <c r="AJ108" i="20"/>
  <c r="AJ97" i="20"/>
  <c r="AJ153" i="20"/>
  <c r="AJ63" i="20"/>
  <c r="AJ9" i="20"/>
  <c r="AJ65" i="20"/>
  <c r="AJ71" i="20"/>
  <c r="AJ186" i="20"/>
  <c r="AJ11" i="20"/>
  <c r="AJ139" i="20"/>
  <c r="AJ144" i="20"/>
  <c r="AJ152" i="20"/>
  <c r="AJ12" i="20"/>
  <c r="AJ55" i="20"/>
  <c r="AJ145" i="20"/>
  <c r="AJ142" i="20"/>
  <c r="AJ47" i="20"/>
  <c r="AJ140" i="20"/>
  <c r="AJ171" i="20"/>
  <c r="AJ138" i="20"/>
  <c r="AJ168" i="20"/>
  <c r="AJ115" i="20"/>
  <c r="AJ8" i="20"/>
  <c r="AJ102" i="20"/>
  <c r="AJ125" i="20"/>
  <c r="AJ163" i="20"/>
  <c r="AJ35" i="20"/>
  <c r="AJ198" i="20"/>
  <c r="AJ22" i="20"/>
  <c r="AJ69" i="20"/>
  <c r="AJ93" i="20"/>
  <c r="AJ157" i="20"/>
  <c r="AJ155" i="20"/>
  <c r="AJ53" i="20"/>
  <c r="AJ170" i="20"/>
  <c r="AJ160" i="20"/>
  <c r="AJ15" i="20"/>
  <c r="AJ16" i="20"/>
  <c r="AJ74" i="20"/>
  <c r="AJ103" i="20"/>
  <c r="AJ83" i="20"/>
  <c r="AJ41" i="20"/>
  <c r="AJ66" i="20"/>
  <c r="AJ199" i="20"/>
  <c r="AJ184" i="20"/>
  <c r="AJ49" i="20"/>
  <c r="AJ194" i="20"/>
  <c r="AJ185" i="20"/>
  <c r="AJ136" i="20"/>
  <c r="AJ107" i="20"/>
  <c r="AJ88" i="20"/>
  <c r="AJ183" i="20"/>
  <c r="AJ21" i="20"/>
  <c r="AJ52" i="20"/>
  <c r="AJ195" i="20"/>
  <c r="AJ162" i="20"/>
  <c r="AJ181" i="20"/>
  <c r="AJ131" i="20"/>
  <c r="AJ104" i="20"/>
  <c r="AJ67" i="20"/>
  <c r="AJ182" i="20"/>
  <c r="AJ149" i="20"/>
  <c r="AJ128" i="20"/>
  <c r="AJ122" i="20"/>
  <c r="AJ60" i="20"/>
  <c r="AJ48" i="20"/>
  <c r="AJ13" i="20"/>
  <c r="AJ192" i="20"/>
  <c r="AJ36" i="20"/>
  <c r="AJ169" i="20"/>
  <c r="AJ146" i="20"/>
  <c r="AJ70" i="20"/>
  <c r="AJ50" i="20"/>
  <c r="AJ180" i="20"/>
  <c r="AJ14" i="20"/>
  <c r="AJ23" i="20"/>
  <c r="AJ100" i="20"/>
  <c r="AJ91" i="20"/>
  <c r="AJ159" i="20"/>
  <c r="AJ156" i="20"/>
  <c r="AJ150" i="20"/>
  <c r="AJ24" i="20"/>
  <c r="AJ46" i="20"/>
  <c r="AJ175" i="20"/>
  <c r="AJ113" i="20"/>
  <c r="AJ77" i="20"/>
  <c r="AJ188" i="20"/>
  <c r="AJ86" i="20"/>
  <c r="AJ25" i="20"/>
  <c r="AJ98" i="20"/>
  <c r="AJ40" i="20"/>
  <c r="AJ76" i="20"/>
  <c r="AJ126" i="20"/>
  <c r="AJ31" i="20"/>
  <c r="AJ129" i="20"/>
  <c r="AJ158" i="20"/>
  <c r="AJ187" i="20"/>
  <c r="AJ173" i="20"/>
  <c r="AJ141" i="20"/>
  <c r="AJ6" i="20"/>
  <c r="AJ27" i="20"/>
  <c r="AJ165" i="20"/>
  <c r="AJ117" i="20"/>
  <c r="AJ82" i="20"/>
  <c r="AJ177" i="20"/>
  <c r="AJ119" i="20"/>
  <c r="AJ59" i="20"/>
  <c r="AJ29" i="20"/>
  <c r="AJ45" i="20"/>
  <c r="AJ133" i="20"/>
  <c r="AJ137" i="20"/>
  <c r="AJ123" i="20"/>
  <c r="AJ143" i="20"/>
  <c r="AJ90" i="20"/>
  <c r="AJ161" i="20"/>
  <c r="AJ101" i="20"/>
  <c r="AJ28" i="20"/>
  <c r="AJ191" i="20"/>
  <c r="AJ57" i="20"/>
  <c r="AJ34" i="20"/>
  <c r="AJ134" i="20"/>
  <c r="AJ54" i="20"/>
  <c r="AJ19" i="20"/>
  <c r="AJ61" i="20"/>
  <c r="AJ84" i="20"/>
  <c r="AJ62" i="20"/>
  <c r="AJ68" i="20"/>
  <c r="AJ172" i="20"/>
  <c r="AJ116" i="20"/>
  <c r="AJ106" i="20"/>
  <c r="AJ75" i="20"/>
  <c r="AJ196" i="20"/>
  <c r="AJ38" i="20"/>
  <c r="AJ72" i="20"/>
  <c r="AJ78" i="20"/>
  <c r="AJ189" i="20"/>
  <c r="AJ197" i="20"/>
  <c r="AJ94" i="20"/>
  <c r="AJ56" i="20"/>
  <c r="AJ51" i="20"/>
  <c r="AJ127" i="20"/>
  <c r="AJ190" i="20"/>
  <c r="AJ174" i="20"/>
  <c r="AJ114" i="20"/>
  <c r="AJ89" i="20"/>
  <c r="AJ33" i="20"/>
  <c r="AJ135" i="20"/>
  <c r="AJ64" i="20"/>
  <c r="AJ164" i="20"/>
  <c r="AJ87" i="20"/>
  <c r="AJ17" i="20"/>
  <c r="AJ132" i="20"/>
  <c r="AJ124" i="20"/>
  <c r="AJ167" i="20"/>
  <c r="AJ105" i="20"/>
  <c r="AJ58" i="20"/>
  <c r="AJ179" i="20"/>
  <c r="AJ112" i="20"/>
  <c r="AJ148" i="20"/>
  <c r="AJ10" i="20"/>
  <c r="AJ120" i="20"/>
  <c r="AJ30" i="20"/>
  <c r="AJ18" i="20"/>
  <c r="AJ79" i="20"/>
  <c r="BM4" i="3" l="1"/>
  <c r="BM4" i="21" s="1"/>
  <c r="AK4" i="20"/>
  <c r="AK140" i="20"/>
  <c r="AK142" i="20"/>
  <c r="AK18" i="20"/>
  <c r="AK81" i="20"/>
  <c r="AK187" i="20"/>
  <c r="AK91" i="20"/>
  <c r="AK40" i="20"/>
  <c r="AK94" i="20"/>
  <c r="AK66" i="20"/>
  <c r="AK155" i="20"/>
  <c r="AK152" i="20"/>
  <c r="AK41" i="20"/>
  <c r="AK90" i="20"/>
  <c r="AK54" i="20"/>
  <c r="AK60" i="20"/>
  <c r="AK134" i="20"/>
  <c r="AK160" i="20"/>
  <c r="AK22" i="20"/>
  <c r="AK13" i="20"/>
  <c r="AK124" i="20"/>
  <c r="AK101" i="20"/>
  <c r="AK43" i="20"/>
  <c r="AK84" i="20"/>
  <c r="AK186" i="20"/>
  <c r="AK16" i="20"/>
  <c r="AK176" i="20"/>
  <c r="AK175" i="20"/>
  <c r="AK23" i="20"/>
  <c r="AK28" i="20"/>
  <c r="AK77" i="20"/>
  <c r="AK174" i="20"/>
  <c r="AK195" i="20"/>
  <c r="AK70" i="20"/>
  <c r="AK35" i="20"/>
  <c r="AK129" i="20"/>
  <c r="AK130" i="20"/>
  <c r="AK198" i="20"/>
  <c r="AK51" i="20"/>
  <c r="AK26" i="20"/>
  <c r="AK75" i="20"/>
  <c r="AK120" i="20"/>
  <c r="AK122" i="20"/>
  <c r="AK147" i="20"/>
  <c r="AK55" i="20"/>
  <c r="AK102" i="20"/>
  <c r="AK178" i="20"/>
  <c r="AK114" i="20"/>
  <c r="AK96" i="20"/>
  <c r="AK42" i="20"/>
  <c r="AK135" i="20"/>
  <c r="AK12" i="20"/>
  <c r="AK100" i="20"/>
  <c r="AK65" i="20"/>
  <c r="AK25" i="20"/>
  <c r="AK168" i="20"/>
  <c r="AK190" i="20"/>
  <c r="AK189" i="20"/>
  <c r="AK141" i="20"/>
  <c r="AK87" i="20"/>
  <c r="AK109" i="20"/>
  <c r="AK52" i="20"/>
  <c r="AK164" i="20"/>
  <c r="AK48" i="20"/>
  <c r="AK104" i="20"/>
  <c r="AK179" i="20"/>
  <c r="AK169" i="20"/>
  <c r="AK103" i="20"/>
  <c r="AK180" i="20"/>
  <c r="AK78" i="20"/>
  <c r="AK79" i="20"/>
  <c r="AK111" i="20"/>
  <c r="AK32" i="20"/>
  <c r="AK118" i="20"/>
  <c r="AK36" i="20"/>
  <c r="AK76" i="20"/>
  <c r="AK99" i="20"/>
  <c r="AK177" i="20"/>
  <c r="AK165" i="20"/>
  <c r="AK113" i="20"/>
  <c r="AK85" i="20"/>
  <c r="AK115" i="20"/>
  <c r="AK151" i="20"/>
  <c r="AK149" i="20"/>
  <c r="AK74" i="20"/>
  <c r="AK196" i="20"/>
  <c r="AK88" i="20"/>
  <c r="AK67" i="20"/>
  <c r="AK125" i="20"/>
  <c r="AK156" i="20"/>
  <c r="AK10" i="20"/>
  <c r="AK123" i="20"/>
  <c r="AK171" i="20"/>
  <c r="AK121" i="20"/>
  <c r="AK162" i="20"/>
  <c r="AK107" i="20"/>
  <c r="AK33" i="20"/>
  <c r="AK45" i="20"/>
  <c r="AK153" i="20"/>
  <c r="AK172" i="20"/>
  <c r="AK184" i="20"/>
  <c r="AK19" i="20"/>
  <c r="AK61" i="20"/>
  <c r="AK93" i="20"/>
  <c r="AK72" i="20"/>
  <c r="AK199" i="20"/>
  <c r="AK157" i="20"/>
  <c r="AK159" i="20"/>
  <c r="AK197" i="20"/>
  <c r="AK133" i="20"/>
  <c r="AK127" i="20"/>
  <c r="AK83" i="20"/>
  <c r="AK68" i="20"/>
  <c r="AK138" i="20"/>
  <c r="AK108" i="20"/>
  <c r="AK166" i="20"/>
  <c r="AK110" i="20"/>
  <c r="AK89" i="20"/>
  <c r="AK148" i="20"/>
  <c r="AK119" i="20"/>
  <c r="AK53" i="20"/>
  <c r="AK150" i="20"/>
  <c r="AK105" i="20"/>
  <c r="AK144" i="20"/>
  <c r="AK183" i="20"/>
  <c r="AK167" i="20"/>
  <c r="AK29" i="20"/>
  <c r="AK192" i="20"/>
  <c r="AK6" i="20"/>
  <c r="AK170" i="20"/>
  <c r="AK63" i="20"/>
  <c r="AK37" i="20"/>
  <c r="AK34" i="20"/>
  <c r="AK27" i="20"/>
  <c r="AK49" i="20"/>
  <c r="AK11" i="20"/>
  <c r="AK47" i="20"/>
  <c r="AK145" i="20"/>
  <c r="AK194" i="20"/>
  <c r="AK132" i="20"/>
  <c r="AK191" i="20"/>
  <c r="AK158" i="20"/>
  <c r="AK161" i="20"/>
  <c r="AK9" i="20"/>
  <c r="AK131" i="20"/>
  <c r="AK56" i="20"/>
  <c r="AK188" i="20"/>
  <c r="AK80" i="20"/>
  <c r="AK143" i="20"/>
  <c r="AK182" i="20"/>
  <c r="AK17" i="20"/>
  <c r="AK21" i="20"/>
  <c r="AK64" i="20"/>
  <c r="AK116" i="20"/>
  <c r="AK193" i="20"/>
  <c r="AK57" i="20"/>
  <c r="AK139" i="20"/>
  <c r="AK31" i="20"/>
  <c r="AK163" i="20"/>
  <c r="AK7" i="20"/>
  <c r="AK14" i="20"/>
  <c r="AK146" i="20"/>
  <c r="AK59" i="20"/>
  <c r="AK98" i="20"/>
  <c r="AK50" i="20"/>
  <c r="AK82" i="20"/>
  <c r="AK86" i="20"/>
  <c r="AK39" i="20"/>
  <c r="AK62" i="20"/>
  <c r="AK154" i="20"/>
  <c r="AK97" i="20"/>
  <c r="AK181" i="20"/>
  <c r="AK136" i="20"/>
  <c r="AK15" i="20"/>
  <c r="AK137" i="20"/>
  <c r="AK185" i="20"/>
  <c r="AK173" i="20"/>
  <c r="AK106" i="20"/>
  <c r="AK46" i="20"/>
  <c r="AK30" i="20"/>
  <c r="AK58" i="20"/>
  <c r="AK44" i="20"/>
  <c r="AK24" i="20"/>
  <c r="AK71" i="20"/>
  <c r="AK112" i="20"/>
  <c r="AK8" i="20"/>
  <c r="AK73" i="20"/>
  <c r="AK128" i="20"/>
  <c r="AK92" i="20"/>
  <c r="AK126" i="20"/>
  <c r="AK117" i="20"/>
  <c r="AK95" i="20"/>
  <c r="AK20" i="20"/>
  <c r="AK38" i="20"/>
  <c r="AK69" i="20"/>
  <c r="BN3" i="3" l="1"/>
  <c r="BN3" i="21" s="1"/>
  <c r="AL4" i="20"/>
  <c r="AL9" i="20"/>
  <c r="AL112" i="20"/>
  <c r="AL128" i="20"/>
  <c r="AL76" i="20"/>
  <c r="AL87" i="20"/>
  <c r="AL104" i="20"/>
  <c r="AL25" i="20"/>
  <c r="AL90" i="20"/>
  <c r="AL83" i="20"/>
  <c r="AL174" i="20"/>
  <c r="AL52" i="20"/>
  <c r="AL22" i="20"/>
  <c r="AL59" i="20"/>
  <c r="AL132" i="20"/>
  <c r="AL130" i="20"/>
  <c r="AL95" i="20"/>
  <c r="AL131" i="20"/>
  <c r="AL152" i="20"/>
  <c r="AL129" i="20"/>
  <c r="AL199" i="20"/>
  <c r="AL187" i="20"/>
  <c r="AL43" i="20"/>
  <c r="AL136" i="20"/>
  <c r="AL107" i="20"/>
  <c r="AL93" i="20"/>
  <c r="AL156" i="20"/>
  <c r="AL186" i="20"/>
  <c r="AL180" i="20"/>
  <c r="AL33" i="20"/>
  <c r="AL196" i="20"/>
  <c r="AL71" i="20"/>
  <c r="AL190" i="20"/>
  <c r="AL96" i="20"/>
  <c r="AL17" i="20"/>
  <c r="AL73" i="20"/>
  <c r="AL192" i="20"/>
  <c r="AL191" i="20"/>
  <c r="AL15" i="20"/>
  <c r="AL173" i="20"/>
  <c r="AL121" i="20"/>
  <c r="AL88" i="20"/>
  <c r="AL164" i="20"/>
  <c r="AL151" i="20"/>
  <c r="AL170" i="20"/>
  <c r="AL45" i="20"/>
  <c r="AL60" i="20"/>
  <c r="AL53" i="20"/>
  <c r="AL74" i="20"/>
  <c r="AL133" i="20"/>
  <c r="AL161" i="20"/>
  <c r="AL127" i="20"/>
  <c r="AL102" i="20"/>
  <c r="AL153" i="20"/>
  <c r="AL44" i="20"/>
  <c r="AL114" i="20"/>
  <c r="AL57" i="20"/>
  <c r="AL100" i="20"/>
  <c r="AL14" i="20"/>
  <c r="AL42" i="20"/>
  <c r="AL97" i="20"/>
  <c r="AL85" i="20"/>
  <c r="AL158" i="20"/>
  <c r="AL122" i="20"/>
  <c r="AL38" i="20"/>
  <c r="AL20" i="20"/>
  <c r="AL116" i="20"/>
  <c r="AL47" i="20"/>
  <c r="AL188" i="20"/>
  <c r="AL182" i="20"/>
  <c r="AL46" i="20"/>
  <c r="AL64" i="20"/>
  <c r="AL37" i="20"/>
  <c r="AL91" i="20"/>
  <c r="AL137" i="20"/>
  <c r="AL56" i="20"/>
  <c r="AL66" i="20"/>
  <c r="AL147" i="20"/>
  <c r="AL194" i="20"/>
  <c r="AL54" i="20"/>
  <c r="AL50" i="20"/>
  <c r="AL35" i="20"/>
  <c r="AL189" i="20"/>
  <c r="AL70" i="20"/>
  <c r="AL99" i="20"/>
  <c r="AL119" i="20"/>
  <c r="AL117" i="20"/>
  <c r="AL149" i="20"/>
  <c r="AL11" i="20"/>
  <c r="AL6" i="20"/>
  <c r="AL135" i="20"/>
  <c r="AL165" i="20"/>
  <c r="AL77" i="20"/>
  <c r="AL23" i="20"/>
  <c r="AL94" i="20"/>
  <c r="AL148" i="20"/>
  <c r="AL125" i="20"/>
  <c r="AL78" i="20"/>
  <c r="AL183" i="20"/>
  <c r="AL68" i="20"/>
  <c r="AL105" i="20"/>
  <c r="AL124" i="20"/>
  <c r="AL40" i="20"/>
  <c r="AL162" i="20"/>
  <c r="AL29" i="20"/>
  <c r="AL28" i="20"/>
  <c r="AL26" i="20"/>
  <c r="AL138" i="20"/>
  <c r="AL157" i="20"/>
  <c r="AL106" i="20"/>
  <c r="AL51" i="20"/>
  <c r="AL82" i="20"/>
  <c r="AL81" i="20"/>
  <c r="AL98" i="20"/>
  <c r="AL110" i="20"/>
  <c r="AL18" i="20"/>
  <c r="AL24" i="20"/>
  <c r="AL41" i="20"/>
  <c r="AL69" i="20"/>
  <c r="AL21" i="20"/>
  <c r="AL160" i="20"/>
  <c r="AL113" i="20"/>
  <c r="AL75" i="20"/>
  <c r="AL34" i="20"/>
  <c r="AL31" i="20"/>
  <c r="AL62" i="20"/>
  <c r="AL109" i="20"/>
  <c r="AL198" i="20"/>
  <c r="AL79" i="20"/>
  <c r="AL55" i="20"/>
  <c r="AL39" i="20"/>
  <c r="AL61" i="20"/>
  <c r="AL118" i="20"/>
  <c r="AL172" i="20"/>
  <c r="AL10" i="20"/>
  <c r="AL36" i="20"/>
  <c r="AL58" i="20"/>
  <c r="AL89" i="20"/>
  <c r="AL163" i="20"/>
  <c r="AL108" i="20"/>
  <c r="AL154" i="20"/>
  <c r="AL150" i="20"/>
  <c r="AL86" i="20"/>
  <c r="AL175" i="20"/>
  <c r="AL142" i="20"/>
  <c r="AL16" i="20"/>
  <c r="AL171" i="20"/>
  <c r="AL197" i="20"/>
  <c r="AL144" i="20"/>
  <c r="AL185" i="20"/>
  <c r="AL67" i="20"/>
  <c r="AL155" i="20"/>
  <c r="AL49" i="20"/>
  <c r="AL193" i="20"/>
  <c r="AL177" i="20"/>
  <c r="AL176" i="20"/>
  <c r="AL84" i="20"/>
  <c r="AL179" i="20"/>
  <c r="AL141" i="20"/>
  <c r="AL134" i="20"/>
  <c r="AL126" i="20"/>
  <c r="AL140" i="20"/>
  <c r="AL92" i="20"/>
  <c r="AL146" i="20"/>
  <c r="AL111" i="20"/>
  <c r="AL48" i="20"/>
  <c r="AL120" i="20"/>
  <c r="AL32" i="20"/>
  <c r="AL181" i="20"/>
  <c r="AL168" i="20"/>
  <c r="AL27" i="20"/>
  <c r="AL143" i="20"/>
  <c r="AL12" i="20"/>
  <c r="AL19" i="20"/>
  <c r="AL178" i="20"/>
  <c r="AL30" i="20"/>
  <c r="AL166" i="20"/>
  <c r="AL13" i="20"/>
  <c r="AL103" i="20"/>
  <c r="AL101" i="20"/>
  <c r="AL115" i="20"/>
  <c r="AL159" i="20"/>
  <c r="AL8" i="20"/>
  <c r="AL65" i="20"/>
  <c r="AL7" i="20"/>
  <c r="AL72" i="20"/>
  <c r="AL169" i="20"/>
  <c r="AL123" i="20"/>
  <c r="AL167" i="20"/>
  <c r="AL145" i="20"/>
  <c r="AL195" i="20"/>
  <c r="AL184" i="20"/>
  <c r="AL139" i="20"/>
  <c r="AL80" i="20"/>
  <c r="AL63" i="20"/>
  <c r="BN4" i="3" l="1"/>
  <c r="BN4" i="21" s="1"/>
  <c r="AM4" i="20"/>
  <c r="AM71" i="20"/>
  <c r="AM177" i="20"/>
  <c r="AM184" i="20"/>
  <c r="AM86" i="20"/>
  <c r="AM125" i="20"/>
  <c r="AM48" i="20"/>
  <c r="AM154" i="20"/>
  <c r="AM146" i="20"/>
  <c r="AM173" i="20"/>
  <c r="AM36" i="20"/>
  <c r="AM140" i="20"/>
  <c r="AM109" i="20"/>
  <c r="AM189" i="20"/>
  <c r="AM185" i="20"/>
  <c r="AM90" i="20"/>
  <c r="AM69" i="20"/>
  <c r="AM13" i="20"/>
  <c r="AM29" i="20"/>
  <c r="AM7" i="20"/>
  <c r="AM195" i="20"/>
  <c r="AM166" i="20"/>
  <c r="AM99" i="20"/>
  <c r="AM162" i="20"/>
  <c r="AM196" i="20"/>
  <c r="AM78" i="20"/>
  <c r="AM97" i="20"/>
  <c r="AM15" i="20"/>
  <c r="AM32" i="20"/>
  <c r="AM133" i="20"/>
  <c r="AM103" i="20"/>
  <c r="AM142" i="20"/>
  <c r="AM14" i="20"/>
  <c r="AM61" i="20"/>
  <c r="AM115" i="20"/>
  <c r="AM132" i="20"/>
  <c r="AM100" i="20"/>
  <c r="AM58" i="20"/>
  <c r="AM159" i="20"/>
  <c r="AM57" i="20"/>
  <c r="AM43" i="20"/>
  <c r="AM28" i="20"/>
  <c r="AM190" i="20"/>
  <c r="AM175" i="20"/>
  <c r="AM106" i="20"/>
  <c r="AM38" i="20"/>
  <c r="AM89" i="20"/>
  <c r="AM20" i="20"/>
  <c r="AM121" i="20"/>
  <c r="AM41" i="20"/>
  <c r="AM25" i="20"/>
  <c r="AM136" i="20"/>
  <c r="AM98" i="20"/>
  <c r="AM186" i="20"/>
  <c r="AM76" i="20"/>
  <c r="AM161" i="20"/>
  <c r="AM73" i="20"/>
  <c r="AM144" i="20"/>
  <c r="AM111" i="20"/>
  <c r="AM129" i="20"/>
  <c r="AM163" i="20"/>
  <c r="AM84" i="20"/>
  <c r="AM18" i="20"/>
  <c r="AM117" i="20"/>
  <c r="AM138" i="20"/>
  <c r="AM139" i="20"/>
  <c r="AM91" i="20"/>
  <c r="AM101" i="20"/>
  <c r="AM44" i="20"/>
  <c r="AM170" i="20"/>
  <c r="AM47" i="20"/>
  <c r="AM120" i="20"/>
  <c r="AM113" i="20"/>
  <c r="AM66" i="20"/>
  <c r="AM155" i="20"/>
  <c r="AM16" i="20"/>
  <c r="AM104" i="20"/>
  <c r="AM64" i="20"/>
  <c r="AM9" i="20"/>
  <c r="AM179" i="20"/>
  <c r="AM52" i="20"/>
  <c r="AM198" i="20"/>
  <c r="AM56" i="20"/>
  <c r="AM130" i="20"/>
  <c r="AM188" i="20"/>
  <c r="AM50" i="20"/>
  <c r="AM171" i="20"/>
  <c r="AM24" i="20"/>
  <c r="AM152" i="20"/>
  <c r="AM42" i="20"/>
  <c r="AM157" i="20"/>
  <c r="AM55" i="20"/>
  <c r="AM102" i="20"/>
  <c r="AM77" i="20"/>
  <c r="AM22" i="20"/>
  <c r="AM92" i="20"/>
  <c r="AM131" i="20"/>
  <c r="AM37" i="20"/>
  <c r="AM88" i="20"/>
  <c r="AM168" i="20"/>
  <c r="AM127" i="20"/>
  <c r="AM63" i="20"/>
  <c r="AM8" i="20"/>
  <c r="AM93" i="20"/>
  <c r="AM160" i="20"/>
  <c r="AM60" i="20"/>
  <c r="AM137" i="20"/>
  <c r="AM12" i="20"/>
  <c r="AM151" i="20"/>
  <c r="AM128" i="20"/>
  <c r="AM10" i="20"/>
  <c r="AM17" i="20"/>
  <c r="AM70" i="20"/>
  <c r="AM72" i="20"/>
  <c r="AM54" i="20"/>
  <c r="AM187" i="20"/>
  <c r="AM6" i="20"/>
  <c r="AM68" i="20"/>
  <c r="AM75" i="20"/>
  <c r="AM40" i="20"/>
  <c r="AM199" i="20"/>
  <c r="AM135" i="20"/>
  <c r="AM176" i="20"/>
  <c r="AM53" i="20"/>
  <c r="AM79" i="20"/>
  <c r="AM65" i="20"/>
  <c r="AM165" i="20"/>
  <c r="AM39" i="20"/>
  <c r="AM145" i="20"/>
  <c r="AM147" i="20"/>
  <c r="AM94" i="20"/>
  <c r="AM191" i="20"/>
  <c r="AM62" i="20"/>
  <c r="AM158" i="20"/>
  <c r="AM124" i="20"/>
  <c r="AM21" i="20"/>
  <c r="AM182" i="20"/>
  <c r="AM45" i="20"/>
  <c r="AM107" i="20"/>
  <c r="AM174" i="20"/>
  <c r="AM192" i="20"/>
  <c r="AM81" i="20"/>
  <c r="AM178" i="20"/>
  <c r="AM150" i="20"/>
  <c r="AM148" i="20"/>
  <c r="AM11" i="20"/>
  <c r="AM123" i="20"/>
  <c r="AM105" i="20"/>
  <c r="AM112" i="20"/>
  <c r="AM74" i="20"/>
  <c r="AM30" i="20"/>
  <c r="AM83" i="20"/>
  <c r="AM141" i="20"/>
  <c r="AM169" i="20"/>
  <c r="AM26" i="20"/>
  <c r="AM31" i="20"/>
  <c r="AM183" i="20"/>
  <c r="AM108" i="20"/>
  <c r="AM19" i="20"/>
  <c r="AM180" i="20"/>
  <c r="AM51" i="20"/>
  <c r="AM194" i="20"/>
  <c r="AM164" i="20"/>
  <c r="AM153" i="20"/>
  <c r="AM67" i="20"/>
  <c r="AM96" i="20"/>
  <c r="AM95" i="20"/>
  <c r="AM34" i="20"/>
  <c r="AM33" i="20"/>
  <c r="AM134" i="20"/>
  <c r="AM23" i="20"/>
  <c r="AM35" i="20"/>
  <c r="AM197" i="20"/>
  <c r="AM167" i="20"/>
  <c r="AM118" i="20"/>
  <c r="AM87" i="20"/>
  <c r="AM119" i="20"/>
  <c r="AM82" i="20"/>
  <c r="AM114" i="20"/>
  <c r="AM27" i="20"/>
  <c r="AM193" i="20"/>
  <c r="AM122" i="20"/>
  <c r="AM110" i="20"/>
  <c r="AM116" i="20"/>
  <c r="AM46" i="20"/>
  <c r="AM49" i="20"/>
  <c r="AM181" i="20"/>
  <c r="AM156" i="20"/>
  <c r="AM143" i="20"/>
  <c r="AM172" i="20"/>
  <c r="AM80" i="20"/>
  <c r="AM85" i="20"/>
  <c r="AM149" i="20"/>
  <c r="AM126" i="20"/>
  <c r="AM59" i="20"/>
  <c r="BO3" i="3" l="1"/>
  <c r="BO3" i="21" s="1"/>
  <c r="AN4" i="20"/>
  <c r="AN111" i="20"/>
  <c r="AN122" i="20"/>
  <c r="AN38" i="20"/>
  <c r="AN178" i="20"/>
  <c r="AN151" i="20"/>
  <c r="AN44" i="20"/>
  <c r="AN154" i="20"/>
  <c r="AN197" i="20"/>
  <c r="AN12" i="20"/>
  <c r="AN159" i="20"/>
  <c r="AN56" i="20"/>
  <c r="AN92" i="20"/>
  <c r="AN67" i="20"/>
  <c r="AN35" i="20"/>
  <c r="AN22" i="20"/>
  <c r="AN121" i="20"/>
  <c r="AN62" i="20"/>
  <c r="AN83" i="20"/>
  <c r="AN59" i="20"/>
  <c r="AN133" i="20"/>
  <c r="AN65" i="20"/>
  <c r="AN46" i="20"/>
  <c r="AN148" i="20"/>
  <c r="AN105" i="20"/>
  <c r="AN42" i="20"/>
  <c r="AN6" i="20"/>
  <c r="AN49" i="20"/>
  <c r="AN24" i="20"/>
  <c r="AN146" i="20"/>
  <c r="AN99" i="20"/>
  <c r="AN102" i="20"/>
  <c r="AN58" i="20"/>
  <c r="AN161" i="20"/>
  <c r="AN11" i="20"/>
  <c r="AN184" i="20"/>
  <c r="AN63" i="20"/>
  <c r="AN27" i="20"/>
  <c r="AN136" i="20"/>
  <c r="AN179" i="20"/>
  <c r="AN19" i="20"/>
  <c r="AN140" i="20"/>
  <c r="AN195" i="20"/>
  <c r="AN34" i="20"/>
  <c r="AN77" i="20"/>
  <c r="AN134" i="20"/>
  <c r="AN95" i="20"/>
  <c r="AN40" i="20"/>
  <c r="AN101" i="20"/>
  <c r="AN115" i="20"/>
  <c r="AN45" i="20"/>
  <c r="AN144" i="20"/>
  <c r="AN36" i="20"/>
  <c r="AN183" i="20"/>
  <c r="AN53" i="20"/>
  <c r="AN52" i="20"/>
  <c r="AN80" i="20"/>
  <c r="AN167" i="20"/>
  <c r="AN29" i="20"/>
  <c r="AN60" i="20"/>
  <c r="AN41" i="20"/>
  <c r="AN94" i="20"/>
  <c r="AN180" i="20"/>
  <c r="AN129" i="20"/>
  <c r="AN188" i="20"/>
  <c r="AN47" i="20"/>
  <c r="AN72" i="20"/>
  <c r="AN16" i="20"/>
  <c r="AN107" i="20"/>
  <c r="AN155" i="20"/>
  <c r="AN137" i="20"/>
  <c r="AN75" i="20"/>
  <c r="AN126" i="20"/>
  <c r="AN26" i="20"/>
  <c r="AN39" i="20"/>
  <c r="AN114" i="20"/>
  <c r="AN124" i="20"/>
  <c r="AN87" i="20"/>
  <c r="AN89" i="20"/>
  <c r="AN84" i="20"/>
  <c r="AN78" i="20"/>
  <c r="AN118" i="20"/>
  <c r="AN51" i="20"/>
  <c r="AN32" i="20"/>
  <c r="AN81" i="20"/>
  <c r="AN9" i="20"/>
  <c r="AN33" i="20"/>
  <c r="AN25" i="20"/>
  <c r="AN68" i="20"/>
  <c r="AN153" i="20"/>
  <c r="AN97" i="20"/>
  <c r="AN168" i="20"/>
  <c r="AN196" i="20"/>
  <c r="AN127" i="20"/>
  <c r="AN132" i="20"/>
  <c r="AN145" i="20"/>
  <c r="AN176" i="20"/>
  <c r="AN103" i="20"/>
  <c r="AN64" i="20"/>
  <c r="AN70" i="20"/>
  <c r="AN190" i="20"/>
  <c r="AN104" i="20"/>
  <c r="AN189" i="20"/>
  <c r="AN130" i="20"/>
  <c r="AN158" i="20"/>
  <c r="AN175" i="20"/>
  <c r="AN93" i="20"/>
  <c r="AN120" i="20"/>
  <c r="AN143" i="20"/>
  <c r="AN50" i="20"/>
  <c r="AN174" i="20"/>
  <c r="AN91" i="20"/>
  <c r="AN123" i="20"/>
  <c r="AN69" i="20"/>
  <c r="AN71" i="20"/>
  <c r="AN76" i="20"/>
  <c r="AN10" i="20"/>
  <c r="AN162" i="20"/>
  <c r="AN141" i="20"/>
  <c r="AN198" i="20"/>
  <c r="AN163" i="20"/>
  <c r="AN96" i="20"/>
  <c r="AN113" i="20"/>
  <c r="AN169" i="20"/>
  <c r="AN135" i="20"/>
  <c r="AN171" i="20"/>
  <c r="AN164" i="20"/>
  <c r="AN156" i="20"/>
  <c r="AN108" i="20"/>
  <c r="AN17" i="20"/>
  <c r="AN28" i="20"/>
  <c r="AN119" i="20"/>
  <c r="AN149" i="20"/>
  <c r="AN192" i="20"/>
  <c r="AN79" i="20"/>
  <c r="AN54" i="20"/>
  <c r="AN61" i="20"/>
  <c r="AN157" i="20"/>
  <c r="AN66" i="20"/>
  <c r="AN187" i="20"/>
  <c r="AN57" i="20"/>
  <c r="AN173" i="20"/>
  <c r="AN128" i="20"/>
  <c r="AN181" i="20"/>
  <c r="AN170" i="20"/>
  <c r="AN194" i="20"/>
  <c r="AN142" i="20"/>
  <c r="AN160" i="20"/>
  <c r="AN13" i="20"/>
  <c r="AN125" i="20"/>
  <c r="AN85" i="20"/>
  <c r="AN98" i="20"/>
  <c r="AN82" i="20"/>
  <c r="AN55" i="20"/>
  <c r="AN110" i="20"/>
  <c r="AN20" i="20"/>
  <c r="AN172" i="20"/>
  <c r="AN30" i="20"/>
  <c r="AN152" i="20"/>
  <c r="AN14" i="20"/>
  <c r="AN117" i="20"/>
  <c r="AN43" i="20"/>
  <c r="AN15" i="20"/>
  <c r="AN147" i="20"/>
  <c r="AN8" i="20"/>
  <c r="AN21" i="20"/>
  <c r="AN37" i="20"/>
  <c r="AN131" i="20"/>
  <c r="AN74" i="20"/>
  <c r="AN18" i="20"/>
  <c r="AN86" i="20"/>
  <c r="AN165" i="20"/>
  <c r="AN177" i="20"/>
  <c r="AN116" i="20"/>
  <c r="AN182" i="20"/>
  <c r="AN73" i="20"/>
  <c r="AN186" i="20"/>
  <c r="AN88" i="20"/>
  <c r="AN48" i="20"/>
  <c r="AN109" i="20"/>
  <c r="AN23" i="20"/>
  <c r="AN193" i="20"/>
  <c r="AN31" i="20"/>
  <c r="AN139" i="20"/>
  <c r="AN191" i="20"/>
  <c r="AN112" i="20"/>
  <c r="AN185" i="20"/>
  <c r="AN100" i="20"/>
  <c r="AN106" i="20"/>
  <c r="AN150" i="20"/>
  <c r="AN90" i="20"/>
  <c r="AN199" i="20"/>
  <c r="AN7" i="20"/>
  <c r="AN166" i="20"/>
  <c r="AN138" i="20"/>
  <c r="BO4" i="3" l="1"/>
  <c r="BO4" i="21" s="1"/>
  <c r="AO4" i="20"/>
  <c r="AO188" i="20"/>
  <c r="AO154" i="20"/>
  <c r="AO143" i="20"/>
  <c r="AO157" i="20"/>
  <c r="AO162" i="20"/>
  <c r="AO124" i="20"/>
  <c r="AO36" i="20"/>
  <c r="AO61" i="20"/>
  <c r="AO172" i="20"/>
  <c r="AO46" i="20"/>
  <c r="AO100" i="20"/>
  <c r="AO43" i="20"/>
  <c r="AO120" i="20"/>
  <c r="AO96" i="20"/>
  <c r="AO80" i="20"/>
  <c r="AO198" i="20"/>
  <c r="AO155" i="20"/>
  <c r="AO17" i="20"/>
  <c r="AO169" i="20"/>
  <c r="AO197" i="20"/>
  <c r="AO115" i="20"/>
  <c r="AO28" i="20"/>
  <c r="AO181" i="20"/>
  <c r="AO81" i="20"/>
  <c r="AO92" i="20"/>
  <c r="AO89" i="20"/>
  <c r="AO27" i="20"/>
  <c r="AO108" i="20"/>
  <c r="AO111" i="20"/>
  <c r="AO47" i="20"/>
  <c r="AO179" i="20"/>
  <c r="AO196" i="20"/>
  <c r="AO87" i="20"/>
  <c r="AO165" i="20"/>
  <c r="AO88" i="20"/>
  <c r="AO199" i="20"/>
  <c r="AO75" i="20"/>
  <c r="AO125" i="20"/>
  <c r="AO177" i="20"/>
  <c r="AO64" i="20"/>
  <c r="AO153" i="20"/>
  <c r="AO104" i="20"/>
  <c r="AO56" i="20"/>
  <c r="AO25" i="20"/>
  <c r="AO29" i="20"/>
  <c r="AO189" i="20"/>
  <c r="AO119" i="20"/>
  <c r="AO195" i="20"/>
  <c r="AO137" i="20"/>
  <c r="AO44" i="20"/>
  <c r="AO58" i="20"/>
  <c r="AO86" i="20"/>
  <c r="AO68" i="20"/>
  <c r="AO93" i="20"/>
  <c r="AO178" i="20"/>
  <c r="AO149" i="20"/>
  <c r="AO79" i="20"/>
  <c r="AO107" i="20"/>
  <c r="AO173" i="20"/>
  <c r="AO38" i="20"/>
  <c r="AO141" i="20"/>
  <c r="AO101" i="20"/>
  <c r="AO176" i="20"/>
  <c r="AO192" i="20"/>
  <c r="AO142" i="20"/>
  <c r="AO185" i="20"/>
  <c r="AO63" i="20"/>
  <c r="AO166" i="20"/>
  <c r="AO41" i="20"/>
  <c r="AO60" i="20"/>
  <c r="AO109" i="20"/>
  <c r="AO102" i="20"/>
  <c r="AO127" i="20"/>
  <c r="AO26" i="20"/>
  <c r="AO114" i="20"/>
  <c r="AO112" i="20"/>
  <c r="AO110" i="20"/>
  <c r="AO91" i="20"/>
  <c r="AO180" i="20"/>
  <c r="AO74" i="20"/>
  <c r="AO34" i="20"/>
  <c r="AO158" i="20"/>
  <c r="AO134" i="20"/>
  <c r="AO144" i="20"/>
  <c r="AO78" i="20"/>
  <c r="AO73" i="20"/>
  <c r="AO39" i="20"/>
  <c r="AO85" i="20"/>
  <c r="AO16" i="20"/>
  <c r="AO22" i="20"/>
  <c r="AO37" i="20"/>
  <c r="AO15" i="20"/>
  <c r="AO7" i="20"/>
  <c r="AO97" i="20"/>
  <c r="AO13" i="20"/>
  <c r="AO69" i="20"/>
  <c r="AO106" i="20"/>
  <c r="AO55" i="20"/>
  <c r="AO147" i="20"/>
  <c r="AO35" i="20"/>
  <c r="AO187" i="20"/>
  <c r="AO67" i="20"/>
  <c r="AO161" i="20"/>
  <c r="AO138" i="20"/>
  <c r="AO19" i="20"/>
  <c r="AO194" i="20"/>
  <c r="AO62" i="20"/>
  <c r="AO40" i="20"/>
  <c r="AO48" i="20"/>
  <c r="AO184" i="20"/>
  <c r="AO33" i="20"/>
  <c r="AO70" i="20"/>
  <c r="AO50" i="20"/>
  <c r="AO159" i="20"/>
  <c r="AO121" i="20"/>
  <c r="AO183" i="20"/>
  <c r="AO6" i="20"/>
  <c r="AO65" i="20"/>
  <c r="AO126" i="20"/>
  <c r="AO30" i="20"/>
  <c r="AO171" i="20"/>
  <c r="AO8" i="20"/>
  <c r="AO152" i="20"/>
  <c r="AO23" i="20"/>
  <c r="AO14" i="20"/>
  <c r="AO53" i="20"/>
  <c r="AO168" i="20"/>
  <c r="AO139" i="20"/>
  <c r="AO117" i="20"/>
  <c r="AO66" i="20"/>
  <c r="AO72" i="20"/>
  <c r="AO145" i="20"/>
  <c r="AO83" i="20"/>
  <c r="AO133" i="20"/>
  <c r="AO11" i="20"/>
  <c r="AO148" i="20"/>
  <c r="AO95" i="20"/>
  <c r="AO59" i="20"/>
  <c r="AO167" i="20"/>
  <c r="AO136" i="20"/>
  <c r="AO113" i="20"/>
  <c r="AO49" i="20"/>
  <c r="AO57" i="20"/>
  <c r="AO164" i="20"/>
  <c r="AO76" i="20"/>
  <c r="AO123" i="20"/>
  <c r="AO131" i="20"/>
  <c r="AO18" i="20"/>
  <c r="AO182" i="20"/>
  <c r="AO103" i="20"/>
  <c r="AO128" i="20"/>
  <c r="AO135" i="20"/>
  <c r="AO20" i="20"/>
  <c r="AO32" i="20"/>
  <c r="AO156" i="20"/>
  <c r="AO193" i="20"/>
  <c r="AO174" i="20"/>
  <c r="AO24" i="20"/>
  <c r="AO163" i="20"/>
  <c r="AO10" i="20"/>
  <c r="AO129" i="20"/>
  <c r="AO160" i="20"/>
  <c r="AO98" i="20"/>
  <c r="AO82" i="20"/>
  <c r="AO116" i="20"/>
  <c r="AO132" i="20"/>
  <c r="AO170" i="20"/>
  <c r="AO150" i="20"/>
  <c r="AO9" i="20"/>
  <c r="AO99" i="20"/>
  <c r="AO94" i="20"/>
  <c r="AO140" i="20"/>
  <c r="AO45" i="20"/>
  <c r="AO71" i="20"/>
  <c r="AO84" i="20"/>
  <c r="AO90" i="20"/>
  <c r="AO52" i="20"/>
  <c r="AO31" i="20"/>
  <c r="AO122" i="20"/>
  <c r="AO191" i="20"/>
  <c r="AO186" i="20"/>
  <c r="AO118" i="20"/>
  <c r="AO54" i="20"/>
  <c r="AO175" i="20"/>
  <c r="AO12" i="20"/>
  <c r="AO146" i="20"/>
  <c r="AO21" i="20"/>
  <c r="AO51" i="20"/>
  <c r="AO77" i="20"/>
  <c r="AO151" i="20"/>
  <c r="AO130" i="20"/>
  <c r="AO42" i="20"/>
  <c r="AO190" i="20"/>
  <c r="AO105" i="20"/>
  <c r="BP3" i="3" l="1"/>
  <c r="BP3" i="21" s="1"/>
  <c r="AP4" i="20"/>
  <c r="AP129" i="20"/>
  <c r="AP101" i="20"/>
  <c r="AP119" i="20"/>
  <c r="AP134" i="20"/>
  <c r="AP104" i="20"/>
  <c r="AP148" i="20"/>
  <c r="AP71" i="20"/>
  <c r="AP124" i="20"/>
  <c r="AP97" i="20"/>
  <c r="AP153" i="20"/>
  <c r="AP86" i="20"/>
  <c r="AP116" i="20"/>
  <c r="AP48" i="20"/>
  <c r="AP18" i="20"/>
  <c r="AP147" i="20"/>
  <c r="AP196" i="20"/>
  <c r="AP181" i="20"/>
  <c r="AP17" i="20"/>
  <c r="AP90" i="20"/>
  <c r="AP171" i="20"/>
  <c r="AP41" i="20"/>
  <c r="AP74" i="20"/>
  <c r="AP152" i="20"/>
  <c r="AP185" i="20"/>
  <c r="AP98" i="20"/>
  <c r="AP199" i="20"/>
  <c r="AP45" i="20"/>
  <c r="AP58" i="20"/>
  <c r="AP163" i="20"/>
  <c r="AP198" i="20"/>
  <c r="AP65" i="20"/>
  <c r="AP123" i="20"/>
  <c r="AP120" i="20"/>
  <c r="AP173" i="20"/>
  <c r="AP16" i="20"/>
  <c r="AP78" i="20"/>
  <c r="AP127" i="20"/>
  <c r="AP20" i="20"/>
  <c r="AP32" i="20"/>
  <c r="AP174" i="20"/>
  <c r="AP84" i="20"/>
  <c r="AP114" i="20"/>
  <c r="AP162" i="20"/>
  <c r="AP158" i="20"/>
  <c r="AP184" i="20"/>
  <c r="AP10" i="20"/>
  <c r="AP193" i="20"/>
  <c r="AP68" i="20"/>
  <c r="AP106" i="20"/>
  <c r="AP63" i="20"/>
  <c r="AP19" i="20"/>
  <c r="AP70" i="20"/>
  <c r="AP130" i="20"/>
  <c r="AP59" i="20"/>
  <c r="AP56" i="20"/>
  <c r="AP142" i="20"/>
  <c r="AP155" i="20"/>
  <c r="AP81" i="20"/>
  <c r="AP44" i="20"/>
  <c r="AP118" i="20"/>
  <c r="AP93" i="20"/>
  <c r="AP172" i="20"/>
  <c r="AP52" i="20"/>
  <c r="AP6" i="20"/>
  <c r="AP125" i="20"/>
  <c r="AP79" i="20"/>
  <c r="AP9" i="20"/>
  <c r="AP83" i="20"/>
  <c r="AP126" i="20"/>
  <c r="AP61" i="20"/>
  <c r="AP182" i="20"/>
  <c r="AP91" i="20"/>
  <c r="AP178" i="20"/>
  <c r="AP73" i="20"/>
  <c r="AP80" i="20"/>
  <c r="AP8" i="20"/>
  <c r="AP46" i="20"/>
  <c r="AP43" i="20"/>
  <c r="AP27" i="20"/>
  <c r="AP69" i="20"/>
  <c r="AP133" i="20"/>
  <c r="AP49" i="20"/>
  <c r="AP180" i="20"/>
  <c r="AP191" i="20"/>
  <c r="AP35" i="20"/>
  <c r="AP131" i="20"/>
  <c r="AP112" i="20"/>
  <c r="AP95" i="20"/>
  <c r="AP29" i="20"/>
  <c r="AP144" i="20"/>
  <c r="AP188" i="20"/>
  <c r="AP57" i="20"/>
  <c r="AP55" i="20"/>
  <c r="AP15" i="20"/>
  <c r="AP122" i="20"/>
  <c r="AP22" i="20"/>
  <c r="AP156" i="20"/>
  <c r="AP51" i="20"/>
  <c r="AP31" i="20"/>
  <c r="AP151" i="20"/>
  <c r="AP88" i="20"/>
  <c r="AP25" i="20"/>
  <c r="AP115" i="20"/>
  <c r="AP11" i="20"/>
  <c r="AP139" i="20"/>
  <c r="AP96" i="20"/>
  <c r="AP186" i="20"/>
  <c r="AP117" i="20"/>
  <c r="AP47" i="20"/>
  <c r="AP145" i="20"/>
  <c r="AP92" i="20"/>
  <c r="AP13" i="20"/>
  <c r="AP33" i="20"/>
  <c r="AP103" i="20"/>
  <c r="AP170" i="20"/>
  <c r="AP168" i="20"/>
  <c r="AP143" i="20"/>
  <c r="AP137" i="20"/>
  <c r="AP149" i="20"/>
  <c r="AP89" i="20"/>
  <c r="AP28" i="20"/>
  <c r="AP67" i="20"/>
  <c r="AP176" i="20"/>
  <c r="AP66" i="20"/>
  <c r="AP53" i="20"/>
  <c r="AP135" i="20"/>
  <c r="AP87" i="20"/>
  <c r="AP150" i="20"/>
  <c r="AP23" i="20"/>
  <c r="AP54" i="20"/>
  <c r="AP7" i="20"/>
  <c r="AP60" i="20"/>
  <c r="AP136" i="20"/>
  <c r="AP195" i="20"/>
  <c r="AP165" i="20"/>
  <c r="AP21" i="20"/>
  <c r="AP85" i="20"/>
  <c r="AP189" i="20"/>
  <c r="AP12" i="20"/>
  <c r="AP111" i="20"/>
  <c r="AP75" i="20"/>
  <c r="AP161" i="20"/>
  <c r="AP77" i="20"/>
  <c r="AP175" i="20"/>
  <c r="AP187" i="20"/>
  <c r="AP109" i="20"/>
  <c r="AP128" i="20"/>
  <c r="AP72" i="20"/>
  <c r="AP164" i="20"/>
  <c r="AP110" i="20"/>
  <c r="AP154" i="20"/>
  <c r="AP64" i="20"/>
  <c r="AP14" i="20"/>
  <c r="AP157" i="20"/>
  <c r="AP62" i="20"/>
  <c r="AP42" i="20"/>
  <c r="AP132" i="20"/>
  <c r="AP190" i="20"/>
  <c r="AP113" i="20"/>
  <c r="AP99" i="20"/>
  <c r="AP159" i="20"/>
  <c r="AP194" i="20"/>
  <c r="AP141" i="20"/>
  <c r="AP24" i="20"/>
  <c r="AP105" i="20"/>
  <c r="AP160" i="20"/>
  <c r="AP167" i="20"/>
  <c r="AP39" i="20"/>
  <c r="AP140" i="20"/>
  <c r="AP26" i="20"/>
  <c r="AP100" i="20"/>
  <c r="AP138" i="20"/>
  <c r="AP169" i="20"/>
  <c r="AP50" i="20"/>
  <c r="AP146" i="20"/>
  <c r="AP82" i="20"/>
  <c r="AP40" i="20"/>
  <c r="AP108" i="20"/>
  <c r="AP121" i="20"/>
  <c r="AP37" i="20"/>
  <c r="AP36" i="20"/>
  <c r="AP166" i="20"/>
  <c r="AP197" i="20"/>
  <c r="AP177" i="20"/>
  <c r="AP183" i="20"/>
  <c r="AP38" i="20"/>
  <c r="AP179" i="20"/>
  <c r="AP102" i="20"/>
  <c r="AP30" i="20"/>
  <c r="AP94" i="20"/>
  <c r="AP34" i="20"/>
  <c r="AP107" i="20"/>
  <c r="AP76" i="20"/>
  <c r="AP192" i="20"/>
  <c r="BP4" i="3" l="1"/>
  <c r="BP4" i="21" s="1"/>
  <c r="AQ4" i="20"/>
  <c r="AQ133" i="20"/>
  <c r="AQ121" i="20"/>
  <c r="AQ42" i="20"/>
  <c r="AQ84" i="20"/>
  <c r="AQ175" i="20"/>
  <c r="AQ144" i="20"/>
  <c r="AQ105" i="20"/>
  <c r="AQ159" i="20"/>
  <c r="AQ114" i="20"/>
  <c r="AQ192" i="20"/>
  <c r="AQ94" i="20"/>
  <c r="AQ79" i="20"/>
  <c r="AQ164" i="20"/>
  <c r="AQ106" i="20"/>
  <c r="AQ78" i="20"/>
  <c r="AQ70" i="20"/>
  <c r="AQ28" i="20"/>
  <c r="AQ130" i="20"/>
  <c r="AQ169" i="20"/>
  <c r="AQ156" i="20"/>
  <c r="AQ19" i="20"/>
  <c r="AQ118" i="20"/>
  <c r="AQ53" i="20"/>
  <c r="AQ124" i="20"/>
  <c r="AQ167" i="20"/>
  <c r="AQ73" i="20"/>
  <c r="AQ60" i="20"/>
  <c r="AQ112" i="20"/>
  <c r="AQ141" i="20"/>
  <c r="AQ134" i="20"/>
  <c r="AQ100" i="20"/>
  <c r="AQ110" i="20"/>
  <c r="AQ11" i="20"/>
  <c r="AQ165" i="20"/>
  <c r="AQ138" i="20"/>
  <c r="AQ151" i="20"/>
  <c r="AQ93" i="20"/>
  <c r="AQ142" i="20"/>
  <c r="AQ117" i="20"/>
  <c r="AQ35" i="20"/>
  <c r="AQ67" i="20"/>
  <c r="AQ101" i="20"/>
  <c r="AQ68" i="20"/>
  <c r="AQ111" i="20"/>
  <c r="AQ13" i="20"/>
  <c r="AQ16" i="20"/>
  <c r="AQ115" i="20"/>
  <c r="AQ29" i="20"/>
  <c r="AQ155" i="20"/>
  <c r="AQ47" i="20"/>
  <c r="AQ23" i="20"/>
  <c r="AQ163" i="20"/>
  <c r="AQ21" i="20"/>
  <c r="AQ74" i="20"/>
  <c r="AQ25" i="20"/>
  <c r="AQ51" i="20"/>
  <c r="AQ109" i="20"/>
  <c r="AQ166" i="20"/>
  <c r="AQ54" i="20"/>
  <c r="AQ108" i="20"/>
  <c r="AQ75" i="20"/>
  <c r="AQ32" i="20"/>
  <c r="AQ125" i="20"/>
  <c r="AQ88" i="20"/>
  <c r="AQ95" i="20"/>
  <c r="AQ137" i="20"/>
  <c r="AQ50" i="20"/>
  <c r="AQ152" i="20"/>
  <c r="AQ197" i="20"/>
  <c r="AQ147" i="20"/>
  <c r="AQ34" i="20"/>
  <c r="AQ102" i="20"/>
  <c r="AQ99" i="20"/>
  <c r="AQ39" i="20"/>
  <c r="AQ49" i="20"/>
  <c r="AQ40" i="20"/>
  <c r="AQ162" i="20"/>
  <c r="AQ45" i="20"/>
  <c r="AQ81" i="20"/>
  <c r="AQ104" i="20"/>
  <c r="AQ172" i="20"/>
  <c r="AQ113" i="20"/>
  <c r="AQ196" i="20"/>
  <c r="AQ27" i="20"/>
  <c r="AQ116" i="20"/>
  <c r="AQ154" i="20"/>
  <c r="AQ173" i="20"/>
  <c r="AQ38" i="20"/>
  <c r="AQ48" i="20"/>
  <c r="AQ157" i="20"/>
  <c r="AQ103" i="20"/>
  <c r="AQ188" i="20"/>
  <c r="AQ146" i="20"/>
  <c r="AQ15" i="20"/>
  <c r="AQ174" i="20"/>
  <c r="AQ177" i="20"/>
  <c r="AQ82" i="20"/>
  <c r="AQ46" i="20"/>
  <c r="AQ62" i="20"/>
  <c r="AQ76" i="20"/>
  <c r="AQ83" i="20"/>
  <c r="AQ153" i="20"/>
  <c r="AQ77" i="20"/>
  <c r="AQ123" i="20"/>
  <c r="AQ31" i="20"/>
  <c r="AQ43" i="20"/>
  <c r="AQ98" i="20"/>
  <c r="AQ189" i="20"/>
  <c r="AQ57" i="20"/>
  <c r="AQ8" i="20"/>
  <c r="AQ12" i="20"/>
  <c r="AQ160" i="20"/>
  <c r="AQ136" i="20"/>
  <c r="AQ72" i="20"/>
  <c r="AQ89" i="20"/>
  <c r="AQ30" i="20"/>
  <c r="AQ119" i="20"/>
  <c r="AQ195" i="20"/>
  <c r="AQ145" i="20"/>
  <c r="AQ183" i="20"/>
  <c r="AQ158" i="20"/>
  <c r="AQ92" i="20"/>
  <c r="AQ61" i="20"/>
  <c r="AQ168" i="20"/>
  <c r="AQ69" i="20"/>
  <c r="AQ107" i="20"/>
  <c r="AQ10" i="20"/>
  <c r="AQ194" i="20"/>
  <c r="AQ85" i="20"/>
  <c r="AQ87" i="20"/>
  <c r="AQ33" i="20"/>
  <c r="AQ91" i="20"/>
  <c r="AQ180" i="20"/>
  <c r="AQ182" i="20"/>
  <c r="AQ66" i="20"/>
  <c r="AQ171" i="20"/>
  <c r="AQ65" i="20"/>
  <c r="AQ20" i="20"/>
  <c r="AQ143" i="20"/>
  <c r="AQ187" i="20"/>
  <c r="AQ184" i="20"/>
  <c r="AQ44" i="20"/>
  <c r="AQ55" i="20"/>
  <c r="AQ198" i="20"/>
  <c r="AQ64" i="20"/>
  <c r="AQ150" i="20"/>
  <c r="AQ179" i="20"/>
  <c r="AQ41" i="20"/>
  <c r="AQ6" i="20"/>
  <c r="AQ176" i="20"/>
  <c r="AQ186" i="20"/>
  <c r="AQ129" i="20"/>
  <c r="AQ127" i="20"/>
  <c r="AQ128" i="20"/>
  <c r="AQ126" i="20"/>
  <c r="AQ52" i="20"/>
  <c r="AQ190" i="20"/>
  <c r="AQ148" i="20"/>
  <c r="AQ17" i="20"/>
  <c r="AQ58" i="20"/>
  <c r="AQ7" i="20"/>
  <c r="AQ178" i="20"/>
  <c r="AQ26" i="20"/>
  <c r="AQ135" i="20"/>
  <c r="AQ149" i="20"/>
  <c r="AQ139" i="20"/>
  <c r="AQ185" i="20"/>
  <c r="AQ71" i="20"/>
  <c r="AQ131" i="20"/>
  <c r="AQ193" i="20"/>
  <c r="AQ56" i="20"/>
  <c r="AQ199" i="20"/>
  <c r="AQ63" i="20"/>
  <c r="AQ120" i="20"/>
  <c r="AQ36" i="20"/>
  <c r="AQ132" i="20"/>
  <c r="AQ86" i="20"/>
  <c r="AQ181" i="20"/>
  <c r="AQ18" i="20"/>
  <c r="AQ97" i="20"/>
  <c r="AQ59" i="20"/>
  <c r="AQ140" i="20"/>
  <c r="AQ9" i="20"/>
  <c r="AQ80" i="20"/>
  <c r="AQ122" i="20"/>
  <c r="AQ170" i="20"/>
  <c r="AQ22" i="20"/>
  <c r="AQ191" i="20"/>
  <c r="AQ24" i="20"/>
  <c r="AQ90" i="20"/>
  <c r="AQ161" i="20"/>
  <c r="AQ14" i="20"/>
  <c r="AQ96" i="20"/>
  <c r="AQ37" i="20"/>
  <c r="BQ3" i="3" l="1"/>
  <c r="BQ3" i="21" s="1"/>
  <c r="AR4" i="20"/>
  <c r="AR149" i="20"/>
  <c r="AR87" i="20"/>
  <c r="AR69" i="20"/>
  <c r="AR52" i="20"/>
  <c r="AR146" i="20"/>
  <c r="AR11" i="20"/>
  <c r="AR185" i="20"/>
  <c r="AR35" i="20"/>
  <c r="AR98" i="20"/>
  <c r="AR31" i="20"/>
  <c r="AR140" i="20"/>
  <c r="AR42" i="20"/>
  <c r="AR139" i="20"/>
  <c r="AR16" i="20"/>
  <c r="AR127" i="20"/>
  <c r="AR154" i="20"/>
  <c r="AR74" i="20"/>
  <c r="AR30" i="20"/>
  <c r="AR102" i="20"/>
  <c r="AR137" i="20"/>
  <c r="AR9" i="20"/>
  <c r="AR116" i="20"/>
  <c r="AR65" i="20"/>
  <c r="AR63" i="20"/>
  <c r="AR60" i="20"/>
  <c r="AR110" i="20"/>
  <c r="AR106" i="20"/>
  <c r="AR193" i="20"/>
  <c r="AR150" i="20"/>
  <c r="AR93" i="20"/>
  <c r="AR53" i="20"/>
  <c r="AR109" i="20"/>
  <c r="AR125" i="20"/>
  <c r="AR131" i="20"/>
  <c r="AR196" i="20"/>
  <c r="AR187" i="20"/>
  <c r="AR70" i="20"/>
  <c r="AR55" i="20"/>
  <c r="AR33" i="20"/>
  <c r="AR80" i="20"/>
  <c r="AR95" i="20"/>
  <c r="AR79" i="20"/>
  <c r="AR12" i="20"/>
  <c r="AR174" i="20"/>
  <c r="AR83" i="20"/>
  <c r="AR198" i="20"/>
  <c r="AR118" i="20"/>
  <c r="AR59" i="20"/>
  <c r="AR97" i="20"/>
  <c r="AR108" i="20"/>
  <c r="AR134" i="20"/>
  <c r="AR7" i="20"/>
  <c r="AR126" i="20"/>
  <c r="AR82" i="20"/>
  <c r="AR178" i="20"/>
  <c r="AR119" i="20"/>
  <c r="AR39" i="20"/>
  <c r="AR107" i="20"/>
  <c r="AR135" i="20"/>
  <c r="AR92" i="20"/>
  <c r="AR99" i="20"/>
  <c r="AR44" i="20"/>
  <c r="AR15" i="20"/>
  <c r="AR75" i="20"/>
  <c r="AR151" i="20"/>
  <c r="AR8" i="20"/>
  <c r="AR25" i="20"/>
  <c r="AR165" i="20"/>
  <c r="AR54" i="20"/>
  <c r="AR179" i="20"/>
  <c r="AR100" i="20"/>
  <c r="AR143" i="20"/>
  <c r="AR181" i="20"/>
  <c r="AR19" i="20"/>
  <c r="AR40" i="20"/>
  <c r="AR162" i="20"/>
  <c r="AR123" i="20"/>
  <c r="AR38" i="20"/>
  <c r="AR148" i="20"/>
  <c r="AR61" i="20"/>
  <c r="AR155" i="20"/>
  <c r="AR84" i="20"/>
  <c r="AR169" i="20"/>
  <c r="AR71" i="20"/>
  <c r="AR117" i="20"/>
  <c r="AR23" i="20"/>
  <c r="AR41" i="20"/>
  <c r="AR94" i="20"/>
  <c r="AR14" i="20"/>
  <c r="AR85" i="20"/>
  <c r="AR66" i="20"/>
  <c r="AR47" i="20"/>
  <c r="AR115" i="20"/>
  <c r="AR10" i="20"/>
  <c r="AR176" i="20"/>
  <c r="AR51" i="20"/>
  <c r="AR17" i="20"/>
  <c r="AR6" i="20"/>
  <c r="AR164" i="20"/>
  <c r="AR163" i="20"/>
  <c r="AR183" i="20"/>
  <c r="AR145" i="20"/>
  <c r="AR190" i="20"/>
  <c r="AR104" i="20"/>
  <c r="AR57" i="20"/>
  <c r="AR20" i="20"/>
  <c r="AR32" i="20"/>
  <c r="AR77" i="20"/>
  <c r="AR142" i="20"/>
  <c r="AR22" i="20"/>
  <c r="AR90" i="20"/>
  <c r="AR91" i="20"/>
  <c r="AR177" i="20"/>
  <c r="AR89" i="20"/>
  <c r="AR111" i="20"/>
  <c r="AR136" i="20"/>
  <c r="AR141" i="20"/>
  <c r="AR171" i="20"/>
  <c r="AR120" i="20"/>
  <c r="AR103" i="20"/>
  <c r="AR194" i="20"/>
  <c r="AR73" i="20"/>
  <c r="AR156" i="20"/>
  <c r="AR122" i="20"/>
  <c r="AR26" i="20"/>
  <c r="AR166" i="20"/>
  <c r="AR68" i="20"/>
  <c r="AR113" i="20"/>
  <c r="AR173" i="20"/>
  <c r="AR81" i="20"/>
  <c r="AR18" i="20"/>
  <c r="AR192" i="20"/>
  <c r="AR121" i="20"/>
  <c r="AR46" i="20"/>
  <c r="AR158" i="20"/>
  <c r="AR199" i="20"/>
  <c r="AR186" i="20"/>
  <c r="AR184" i="20"/>
  <c r="AR159" i="20"/>
  <c r="AR128" i="20"/>
  <c r="AR28" i="20"/>
  <c r="AR132" i="20"/>
  <c r="AR56" i="20"/>
  <c r="AR153" i="20"/>
  <c r="AR167" i="20"/>
  <c r="AR170" i="20"/>
  <c r="AR67" i="20"/>
  <c r="AR13" i="20"/>
  <c r="AR58" i="20"/>
  <c r="AR189" i="20"/>
  <c r="AR160" i="20"/>
  <c r="AR96" i="20"/>
  <c r="AR34" i="20"/>
  <c r="AR64" i="20"/>
  <c r="AR157" i="20"/>
  <c r="AR130" i="20"/>
  <c r="AR175" i="20"/>
  <c r="AR76" i="20"/>
  <c r="AR138" i="20"/>
  <c r="AR45" i="20"/>
  <c r="AR62" i="20"/>
  <c r="AR197" i="20"/>
  <c r="AR144" i="20"/>
  <c r="AR43" i="20"/>
  <c r="AR112" i="20"/>
  <c r="AR21" i="20"/>
  <c r="AR152" i="20"/>
  <c r="AR133" i="20"/>
  <c r="AR78" i="20"/>
  <c r="AR36" i="20"/>
  <c r="AR172" i="20"/>
  <c r="AR37" i="20"/>
  <c r="AR48" i="20"/>
  <c r="AR27" i="20"/>
  <c r="AR29" i="20"/>
  <c r="AR88" i="20"/>
  <c r="AR50" i="20"/>
  <c r="AR24" i="20"/>
  <c r="AR49" i="20"/>
  <c r="AR180" i="20"/>
  <c r="AR124" i="20"/>
  <c r="AR86" i="20"/>
  <c r="AR105" i="20"/>
  <c r="AR114" i="20"/>
  <c r="AR182" i="20"/>
  <c r="AR129" i="20"/>
  <c r="AR147" i="20"/>
  <c r="AR101" i="20"/>
  <c r="AR188" i="20"/>
  <c r="AR72" i="20"/>
  <c r="AR168" i="20"/>
  <c r="AR191" i="20"/>
  <c r="AR195" i="20"/>
  <c r="AR161" i="20"/>
  <c r="BQ4" i="3" l="1"/>
  <c r="BQ4" i="21" s="1"/>
  <c r="AS4" i="20"/>
  <c r="AS8" i="20"/>
  <c r="AS59" i="20"/>
  <c r="AS49" i="20"/>
  <c r="AS92" i="20"/>
  <c r="AS98" i="20"/>
  <c r="AS65" i="20"/>
  <c r="AS162" i="20"/>
  <c r="AS40" i="20"/>
  <c r="AS130" i="20"/>
  <c r="AS117" i="20"/>
  <c r="AS198" i="20"/>
  <c r="AS25" i="20"/>
  <c r="AS77" i="20"/>
  <c r="AS97" i="20"/>
  <c r="AS79" i="20"/>
  <c r="AS146" i="20"/>
  <c r="AS75" i="20"/>
  <c r="AS178" i="20"/>
  <c r="AS122" i="20"/>
  <c r="AS165" i="20"/>
  <c r="AS44" i="20"/>
  <c r="AS10" i="20"/>
  <c r="AS51" i="20"/>
  <c r="AS95" i="20"/>
  <c r="AS156" i="20"/>
  <c r="AS197" i="20"/>
  <c r="AS140" i="20"/>
  <c r="AS22" i="20"/>
  <c r="AS16" i="20"/>
  <c r="AS171" i="20"/>
  <c r="AS191" i="20"/>
  <c r="AS173" i="20"/>
  <c r="AS85" i="20"/>
  <c r="AS61" i="20"/>
  <c r="AS184" i="20"/>
  <c r="AS152" i="20"/>
  <c r="AS21" i="20"/>
  <c r="AS180" i="20"/>
  <c r="AS182" i="20"/>
  <c r="AS37" i="20"/>
  <c r="AS100" i="20"/>
  <c r="AS31" i="20"/>
  <c r="AS94" i="20"/>
  <c r="AS139" i="20"/>
  <c r="AS128" i="20"/>
  <c r="AS15" i="20"/>
  <c r="AS188" i="20"/>
  <c r="AS166" i="20"/>
  <c r="AS153" i="20"/>
  <c r="AS53" i="20"/>
  <c r="AS84" i="20"/>
  <c r="AS124" i="20"/>
  <c r="AS132" i="20"/>
  <c r="AS108" i="20"/>
  <c r="AS179" i="20"/>
  <c r="AS115" i="20"/>
  <c r="AS120" i="20"/>
  <c r="AS161" i="20"/>
  <c r="AS103" i="20"/>
  <c r="AS192" i="20"/>
  <c r="AS13" i="20"/>
  <c r="AS36" i="20"/>
  <c r="AS87" i="20"/>
  <c r="AS57" i="20"/>
  <c r="AS73" i="20"/>
  <c r="AS26" i="20"/>
  <c r="AS112" i="20"/>
  <c r="AS14" i="20"/>
  <c r="AS43" i="20"/>
  <c r="AS136" i="20"/>
  <c r="AS90" i="20"/>
  <c r="AS159" i="20"/>
  <c r="AS172" i="20"/>
  <c r="AS123" i="20"/>
  <c r="AS109" i="20"/>
  <c r="AS167" i="20"/>
  <c r="AS33" i="20"/>
  <c r="AS131" i="20"/>
  <c r="AS11" i="20"/>
  <c r="AS20" i="20"/>
  <c r="AS76" i="20"/>
  <c r="AS142" i="20"/>
  <c r="AS101" i="20"/>
  <c r="AS89" i="20"/>
  <c r="AS150" i="20"/>
  <c r="AS24" i="20"/>
  <c r="AS111" i="20"/>
  <c r="AS82" i="20"/>
  <c r="AS46" i="20"/>
  <c r="AS81" i="20"/>
  <c r="AS110" i="20"/>
  <c r="AS30" i="20"/>
  <c r="AS102" i="20"/>
  <c r="AS196" i="20"/>
  <c r="AS141" i="20"/>
  <c r="AS106" i="20"/>
  <c r="AS96" i="20"/>
  <c r="AS45" i="20"/>
  <c r="AS12" i="20"/>
  <c r="AS163" i="20"/>
  <c r="AS67" i="20"/>
  <c r="AS78" i="20"/>
  <c r="AS72" i="20"/>
  <c r="AS17" i="20"/>
  <c r="AS193" i="20"/>
  <c r="AS39" i="20"/>
  <c r="AS99" i="20"/>
  <c r="AS143" i="20"/>
  <c r="AS60" i="20"/>
  <c r="AS68" i="20"/>
  <c r="AS52" i="20"/>
  <c r="AS189" i="20"/>
  <c r="AS6" i="20"/>
  <c r="AS169" i="20"/>
  <c r="AS7" i="20"/>
  <c r="AS32" i="20"/>
  <c r="AS129" i="20"/>
  <c r="AS71" i="20"/>
  <c r="AS121" i="20"/>
  <c r="AS48" i="20"/>
  <c r="AS113" i="20"/>
  <c r="AS18" i="20"/>
  <c r="AS149" i="20"/>
  <c r="AS63" i="20"/>
  <c r="AS29" i="20"/>
  <c r="AS41" i="20"/>
  <c r="AS62" i="20"/>
  <c r="AS185" i="20"/>
  <c r="AS105" i="20"/>
  <c r="AS170" i="20"/>
  <c r="AS42" i="20"/>
  <c r="AS186" i="20"/>
  <c r="AS107" i="20"/>
  <c r="AS183" i="20"/>
  <c r="AS58" i="20"/>
  <c r="AS74" i="20"/>
  <c r="AS199" i="20"/>
  <c r="AS127" i="20"/>
  <c r="AS187" i="20"/>
  <c r="AS126" i="20"/>
  <c r="AS70" i="20"/>
  <c r="AS28" i="20"/>
  <c r="AS64" i="20"/>
  <c r="AS174" i="20"/>
  <c r="AS151" i="20"/>
  <c r="AS164" i="20"/>
  <c r="AS9" i="20"/>
  <c r="AS118" i="20"/>
  <c r="AS69" i="20"/>
  <c r="AS114" i="20"/>
  <c r="AS138" i="20"/>
  <c r="AS83" i="20"/>
  <c r="AS91" i="20"/>
  <c r="AS19" i="20"/>
  <c r="AS116" i="20"/>
  <c r="AS125" i="20"/>
  <c r="AS80" i="20"/>
  <c r="AS119" i="20"/>
  <c r="AS158" i="20"/>
  <c r="AS35" i="20"/>
  <c r="AS155" i="20"/>
  <c r="AS190" i="20"/>
  <c r="AS134" i="20"/>
  <c r="AS88" i="20"/>
  <c r="AS176" i="20"/>
  <c r="AS133" i="20"/>
  <c r="AS86" i="20"/>
  <c r="AS50" i="20"/>
  <c r="AS23" i="20"/>
  <c r="AS177" i="20"/>
  <c r="AS55" i="20"/>
  <c r="AS157" i="20"/>
  <c r="AS148" i="20"/>
  <c r="AS145" i="20"/>
  <c r="AS168" i="20"/>
  <c r="AS38" i="20"/>
  <c r="AS181" i="20"/>
  <c r="AS47" i="20"/>
  <c r="AS34" i="20"/>
  <c r="AS175" i="20"/>
  <c r="AS195" i="20"/>
  <c r="AS56" i="20"/>
  <c r="AS135" i="20"/>
  <c r="AS93" i="20"/>
  <c r="AS27" i="20"/>
  <c r="AS160" i="20"/>
  <c r="AS154" i="20"/>
  <c r="AS147" i="20"/>
  <c r="AS144" i="20"/>
  <c r="AS104" i="20"/>
  <c r="AS194" i="20"/>
  <c r="AS66" i="20"/>
  <c r="AS137" i="20"/>
  <c r="AS54" i="20"/>
  <c r="BR3" i="3" l="1"/>
  <c r="BR3" i="21" s="1"/>
  <c r="AT4" i="20"/>
  <c r="AT72" i="20"/>
  <c r="AT100" i="20"/>
  <c r="AT15" i="20"/>
  <c r="AT103" i="20"/>
  <c r="AT131" i="20"/>
  <c r="AT177" i="20"/>
  <c r="AT67" i="20"/>
  <c r="AT122" i="20"/>
  <c r="AT132" i="20"/>
  <c r="AT97" i="20"/>
  <c r="AT35" i="20"/>
  <c r="AT128" i="20"/>
  <c r="AT138" i="20"/>
  <c r="AT148" i="20"/>
  <c r="AT83" i="20"/>
  <c r="AT63" i="20"/>
  <c r="AT160" i="20"/>
  <c r="AT23" i="20"/>
  <c r="AT64" i="20"/>
  <c r="AT140" i="20"/>
  <c r="AT48" i="20"/>
  <c r="AT155" i="20"/>
  <c r="AT124" i="20"/>
  <c r="AT104" i="20"/>
  <c r="AT88" i="20"/>
  <c r="AT136" i="20"/>
  <c r="AT193" i="20"/>
  <c r="AT8" i="20"/>
  <c r="AT173" i="20"/>
  <c r="AT29" i="20"/>
  <c r="AT174" i="20"/>
  <c r="AT135" i="20"/>
  <c r="AT84" i="20"/>
  <c r="AT164" i="20"/>
  <c r="AT31" i="20"/>
  <c r="AT32" i="20"/>
  <c r="AT68" i="20"/>
  <c r="AT133" i="20"/>
  <c r="AT7" i="20"/>
  <c r="AT112" i="20"/>
  <c r="AT187" i="20"/>
  <c r="AT6" i="20"/>
  <c r="AT150" i="20"/>
  <c r="AT9" i="20"/>
  <c r="AT184" i="20"/>
  <c r="AT41" i="20"/>
  <c r="AT30" i="20"/>
  <c r="AT158" i="20"/>
  <c r="AT14" i="20"/>
  <c r="AT25" i="20"/>
  <c r="AT62" i="20"/>
  <c r="AT191" i="20"/>
  <c r="AT70" i="20"/>
  <c r="AT111" i="20"/>
  <c r="AT77" i="20"/>
  <c r="AT47" i="20"/>
  <c r="AT134" i="20"/>
  <c r="AT66" i="20"/>
  <c r="AT46" i="20"/>
  <c r="AT194" i="20"/>
  <c r="AT55" i="20"/>
  <c r="AT156" i="20"/>
  <c r="AT93" i="20"/>
  <c r="AT151" i="20"/>
  <c r="AT195" i="20"/>
  <c r="AT186" i="20"/>
  <c r="AT33" i="20"/>
  <c r="AT40" i="20"/>
  <c r="AT39" i="20"/>
  <c r="AT176" i="20"/>
  <c r="AT44" i="20"/>
  <c r="AT130" i="20"/>
  <c r="AT19" i="20"/>
  <c r="AT190" i="20"/>
  <c r="AT81" i="20"/>
  <c r="AT42" i="20"/>
  <c r="AT18" i="20"/>
  <c r="AT56" i="20"/>
  <c r="AT89" i="20"/>
  <c r="AT80" i="20"/>
  <c r="AT85" i="20"/>
  <c r="AT53" i="20"/>
  <c r="AT154" i="20"/>
  <c r="AT107" i="20"/>
  <c r="AT38" i="20"/>
  <c r="AT108" i="20"/>
  <c r="AT143" i="20"/>
  <c r="AT153" i="20"/>
  <c r="AT57" i="20"/>
  <c r="AT82" i="20"/>
  <c r="AT126" i="20"/>
  <c r="AT27" i="20"/>
  <c r="AT87" i="20"/>
  <c r="AT59" i="20"/>
  <c r="AT50" i="20"/>
  <c r="AT26" i="20"/>
  <c r="AT114" i="20"/>
  <c r="AT73" i="20"/>
  <c r="AT196" i="20"/>
  <c r="AT199" i="20"/>
  <c r="AT120" i="20"/>
  <c r="AT166" i="20"/>
  <c r="AT197" i="20"/>
  <c r="AT95" i="20"/>
  <c r="AT28" i="20"/>
  <c r="AT141" i="20"/>
  <c r="AT106" i="20"/>
  <c r="AT163" i="20"/>
  <c r="AT146" i="20"/>
  <c r="AT113" i="20"/>
  <c r="AT21" i="20"/>
  <c r="AT20" i="20"/>
  <c r="AT144" i="20"/>
  <c r="AT105" i="20"/>
  <c r="AT188" i="20"/>
  <c r="AT24" i="20"/>
  <c r="AT10" i="20"/>
  <c r="AT149" i="20"/>
  <c r="AT34" i="20"/>
  <c r="AT116" i="20"/>
  <c r="AT178" i="20"/>
  <c r="AT137" i="20"/>
  <c r="AT157" i="20"/>
  <c r="AT49" i="20"/>
  <c r="AT123" i="20"/>
  <c r="AT45" i="20"/>
  <c r="AT145" i="20"/>
  <c r="AT71" i="20"/>
  <c r="AT90" i="20"/>
  <c r="AT98" i="20"/>
  <c r="AT12" i="20"/>
  <c r="AT127" i="20"/>
  <c r="AT159" i="20"/>
  <c r="AT92" i="20"/>
  <c r="AT171" i="20"/>
  <c r="AT181" i="20"/>
  <c r="AT185" i="20"/>
  <c r="AT61" i="20"/>
  <c r="AT165" i="20"/>
  <c r="AT167" i="20"/>
  <c r="AT110" i="20"/>
  <c r="AT182" i="20"/>
  <c r="AT161" i="20"/>
  <c r="AT91" i="20"/>
  <c r="AT86" i="20"/>
  <c r="AT142" i="20"/>
  <c r="AT129" i="20"/>
  <c r="AT121" i="20"/>
  <c r="AT54" i="20"/>
  <c r="AT117" i="20"/>
  <c r="AT69" i="20"/>
  <c r="AT78" i="20"/>
  <c r="AT37" i="20"/>
  <c r="AT94" i="20"/>
  <c r="AT65" i="20"/>
  <c r="AT102" i="20"/>
  <c r="AT96" i="20"/>
  <c r="AT175" i="20"/>
  <c r="AT36" i="20"/>
  <c r="AT11" i="20"/>
  <c r="AT125" i="20"/>
  <c r="AT58" i="20"/>
  <c r="AT162" i="20"/>
  <c r="AT115" i="20"/>
  <c r="AT172" i="20"/>
  <c r="AT168" i="20"/>
  <c r="AT139" i="20"/>
  <c r="AT79" i="20"/>
  <c r="AT99" i="20"/>
  <c r="AT169" i="20"/>
  <c r="AT170" i="20"/>
  <c r="AT179" i="20"/>
  <c r="AT101" i="20"/>
  <c r="AT51" i="20"/>
  <c r="AT52" i="20"/>
  <c r="AT60" i="20"/>
  <c r="AT119" i="20"/>
  <c r="AT16" i="20"/>
  <c r="AT43" i="20"/>
  <c r="AT192" i="20"/>
  <c r="AT180" i="20"/>
  <c r="AT13" i="20"/>
  <c r="AT74" i="20"/>
  <c r="AT17" i="20"/>
  <c r="AT75" i="20"/>
  <c r="AT189" i="20"/>
  <c r="AT152" i="20"/>
  <c r="AT198" i="20"/>
  <c r="AT22" i="20"/>
  <c r="AT183" i="20"/>
  <c r="AT118" i="20"/>
  <c r="AT76" i="20"/>
  <c r="AT147" i="20"/>
  <c r="AT109" i="20"/>
  <c r="BR4" i="3" l="1"/>
  <c r="BR4" i="21" s="1"/>
  <c r="AU4" i="20"/>
  <c r="AU143" i="20"/>
  <c r="AU164" i="20"/>
  <c r="AU26" i="20"/>
  <c r="AU197" i="20"/>
  <c r="AU125" i="20"/>
  <c r="AU169" i="20"/>
  <c r="AU11" i="20"/>
  <c r="AU174" i="20"/>
  <c r="AU87" i="20"/>
  <c r="AU136" i="20"/>
  <c r="AU185" i="20"/>
  <c r="AU58" i="20"/>
  <c r="AU178" i="20"/>
  <c r="AU100" i="20"/>
  <c r="AU73" i="20"/>
  <c r="AU112" i="20"/>
  <c r="AU77" i="20"/>
  <c r="AU148" i="20"/>
  <c r="AU90" i="20"/>
  <c r="AU18" i="20"/>
  <c r="AU33" i="20"/>
  <c r="AU17" i="20"/>
  <c r="AU166" i="20"/>
  <c r="AU70" i="20"/>
  <c r="AU175" i="20"/>
  <c r="AU36" i="20"/>
  <c r="AU61" i="20"/>
  <c r="AU193" i="20"/>
  <c r="AU84" i="20"/>
  <c r="AU35" i="20"/>
  <c r="AU45" i="20"/>
  <c r="AU122" i="20"/>
  <c r="AU42" i="20"/>
  <c r="AU99" i="20"/>
  <c r="AU98" i="20"/>
  <c r="AU119" i="20"/>
  <c r="AU186" i="20"/>
  <c r="AU48" i="20"/>
  <c r="AU57" i="20"/>
  <c r="AU139" i="20"/>
  <c r="AU13" i="20"/>
  <c r="AU7" i="20"/>
  <c r="AU129" i="20"/>
  <c r="AU85" i="20"/>
  <c r="AU104" i="20"/>
  <c r="AU8" i="20"/>
  <c r="AU93" i="20"/>
  <c r="AU101" i="20"/>
  <c r="AU168" i="20"/>
  <c r="AU167" i="20"/>
  <c r="AU44" i="20"/>
  <c r="AU163" i="20"/>
  <c r="AU123" i="20"/>
  <c r="AU88" i="20"/>
  <c r="AU16" i="20"/>
  <c r="AU147" i="20"/>
  <c r="AU51" i="20"/>
  <c r="AU131" i="20"/>
  <c r="AU21" i="20"/>
  <c r="AU76" i="20"/>
  <c r="AU153" i="20"/>
  <c r="AU170" i="20"/>
  <c r="AU108" i="20"/>
  <c r="AU192" i="20"/>
  <c r="AU159" i="20"/>
  <c r="AU97" i="20"/>
  <c r="AU191" i="20"/>
  <c r="AU160" i="20"/>
  <c r="AU155" i="20"/>
  <c r="AU127" i="20"/>
  <c r="AU81" i="20"/>
  <c r="AU12" i="20"/>
  <c r="AU126" i="20"/>
  <c r="AU151" i="20"/>
  <c r="AU142" i="20"/>
  <c r="AU75" i="20"/>
  <c r="AU69" i="20"/>
  <c r="AU198" i="20"/>
  <c r="AU47" i="20"/>
  <c r="AU179" i="20"/>
  <c r="AU71" i="20"/>
  <c r="AU91" i="20"/>
  <c r="AU50" i="20"/>
  <c r="AU156" i="20"/>
  <c r="AU20" i="20"/>
  <c r="AU173" i="20"/>
  <c r="AU114" i="20"/>
  <c r="AU60" i="20"/>
  <c r="AU180" i="20"/>
  <c r="AU128" i="20"/>
  <c r="AU118" i="20"/>
  <c r="AU28" i="20"/>
  <c r="AU146" i="20"/>
  <c r="AU64" i="20"/>
  <c r="AU24" i="20"/>
  <c r="AU14" i="20"/>
  <c r="AU140" i="20"/>
  <c r="AU86" i="20"/>
  <c r="AU68" i="20"/>
  <c r="AU9" i="20"/>
  <c r="AU31" i="20"/>
  <c r="AU29" i="20"/>
  <c r="AU130" i="20"/>
  <c r="AU72" i="20"/>
  <c r="AU32" i="20"/>
  <c r="AU117" i="20"/>
  <c r="AU74" i="20"/>
  <c r="AU96" i="20"/>
  <c r="AU124" i="20"/>
  <c r="AU152" i="20"/>
  <c r="AU27" i="20"/>
  <c r="AU19" i="20"/>
  <c r="AU184" i="20"/>
  <c r="AU6" i="20"/>
  <c r="AU195" i="20"/>
  <c r="AU10" i="20"/>
  <c r="AU52" i="20"/>
  <c r="AU115" i="20"/>
  <c r="AU161" i="20"/>
  <c r="AU80" i="20"/>
  <c r="AU137" i="20"/>
  <c r="AU172" i="20"/>
  <c r="AU43" i="20"/>
  <c r="AU135" i="20"/>
  <c r="AU59" i="20"/>
  <c r="AU157" i="20"/>
  <c r="AU116" i="20"/>
  <c r="AU38" i="20"/>
  <c r="AU53" i="20"/>
  <c r="AU188" i="20"/>
  <c r="AU82" i="20"/>
  <c r="AU176" i="20"/>
  <c r="AU30" i="20"/>
  <c r="AU196" i="20"/>
  <c r="AU63" i="20"/>
  <c r="AU133" i="20"/>
  <c r="AU102" i="20"/>
  <c r="AU110" i="20"/>
  <c r="AU107" i="20"/>
  <c r="AU171" i="20"/>
  <c r="AU177" i="20"/>
  <c r="AU94" i="20"/>
  <c r="AU34" i="20"/>
  <c r="AU66" i="20"/>
  <c r="AU113" i="20"/>
  <c r="AU194" i="20"/>
  <c r="AU121" i="20"/>
  <c r="AU132" i="20"/>
  <c r="AU65" i="20"/>
  <c r="AU78" i="20"/>
  <c r="AU189" i="20"/>
  <c r="AU40" i="20"/>
  <c r="AU187" i="20"/>
  <c r="AU49" i="20"/>
  <c r="AU39" i="20"/>
  <c r="AU106" i="20"/>
  <c r="AU149" i="20"/>
  <c r="AU199" i="20"/>
  <c r="AU67" i="20"/>
  <c r="AU145" i="20"/>
  <c r="AU141" i="20"/>
  <c r="AU162" i="20"/>
  <c r="AU54" i="20"/>
  <c r="AU105" i="20"/>
  <c r="AU154" i="20"/>
  <c r="AU165" i="20"/>
  <c r="AU138" i="20"/>
  <c r="AU190" i="20"/>
  <c r="AU55" i="20"/>
  <c r="AU62" i="20"/>
  <c r="AU41" i="20"/>
  <c r="AU158" i="20"/>
  <c r="AU150" i="20"/>
  <c r="AU95" i="20"/>
  <c r="AU79" i="20"/>
  <c r="AU83" i="20"/>
  <c r="AU109" i="20"/>
  <c r="AU23" i="20"/>
  <c r="AU89" i="20"/>
  <c r="AU182" i="20"/>
  <c r="AU92" i="20"/>
  <c r="AU183" i="20"/>
  <c r="AU144" i="20"/>
  <c r="AU46" i="20"/>
  <c r="AU22" i="20"/>
  <c r="AU134" i="20"/>
  <c r="AU37" i="20"/>
  <c r="AU25" i="20"/>
  <c r="AU56" i="20"/>
  <c r="AU181" i="20"/>
  <c r="AU103" i="20"/>
  <c r="AU120" i="20"/>
  <c r="AU111" i="20"/>
  <c r="AU15" i="20"/>
  <c r="BS3" i="3" l="1"/>
  <c r="BS3" i="21" s="1"/>
  <c r="AV4" i="20"/>
  <c r="AV112" i="20"/>
  <c r="AV40" i="20"/>
  <c r="AV17" i="20"/>
  <c r="AV117" i="20"/>
  <c r="AV28" i="20"/>
  <c r="AV107" i="20"/>
  <c r="AV64" i="20"/>
  <c r="AV73" i="20"/>
  <c r="AV8" i="20"/>
  <c r="AV95" i="20"/>
  <c r="AV15" i="20"/>
  <c r="AV58" i="20"/>
  <c r="AV12" i="20"/>
  <c r="AV178" i="20"/>
  <c r="AV130" i="20"/>
  <c r="AV36" i="20"/>
  <c r="AV138" i="20"/>
  <c r="AV111" i="20"/>
  <c r="AV60" i="20"/>
  <c r="AV45" i="20"/>
  <c r="AV181" i="20"/>
  <c r="AV177" i="20"/>
  <c r="AV110" i="20"/>
  <c r="AV139" i="20"/>
  <c r="AV161" i="20"/>
  <c r="AV142" i="20"/>
  <c r="AV144" i="20"/>
  <c r="AV35" i="20"/>
  <c r="AV66" i="20"/>
  <c r="AV196" i="20"/>
  <c r="AV147" i="20"/>
  <c r="AV87" i="20"/>
  <c r="AV72" i="20"/>
  <c r="AV102" i="20"/>
  <c r="AV113" i="20"/>
  <c r="AV172" i="20"/>
  <c r="AV197" i="20"/>
  <c r="AV24" i="20"/>
  <c r="AV53" i="20"/>
  <c r="AV192" i="20"/>
  <c r="AV148" i="20"/>
  <c r="AV146" i="20"/>
  <c r="AV29" i="20"/>
  <c r="AV18" i="20"/>
  <c r="AV82" i="20"/>
  <c r="AV121" i="20"/>
  <c r="AV54" i="20"/>
  <c r="AV124" i="20"/>
  <c r="AV80" i="20"/>
  <c r="AV153" i="20"/>
  <c r="AV39" i="20"/>
  <c r="AV105" i="20"/>
  <c r="AV163" i="20"/>
  <c r="AV108" i="20"/>
  <c r="AV86" i="20"/>
  <c r="AV20" i="20"/>
  <c r="AV22" i="20"/>
  <c r="AV171" i="20"/>
  <c r="AV131" i="20"/>
  <c r="AV189" i="20"/>
  <c r="AV96" i="20"/>
  <c r="AV59" i="20"/>
  <c r="AV133" i="20"/>
  <c r="AV71" i="20"/>
  <c r="AV27" i="20"/>
  <c r="AV30" i="20"/>
  <c r="AV109" i="20"/>
  <c r="AV38" i="20"/>
  <c r="AV149" i="20"/>
  <c r="AV74" i="20"/>
  <c r="AV79" i="20"/>
  <c r="AV13" i="20"/>
  <c r="AV7" i="20"/>
  <c r="AV25" i="20"/>
  <c r="AV48" i="20"/>
  <c r="AV183" i="20"/>
  <c r="AV162" i="20"/>
  <c r="AV119" i="20"/>
  <c r="AV150" i="20"/>
  <c r="AV116" i="20"/>
  <c r="AV157" i="20"/>
  <c r="AV141" i="20"/>
  <c r="AV167" i="20"/>
  <c r="AV103" i="20"/>
  <c r="AV180" i="20"/>
  <c r="AV63" i="20"/>
  <c r="AV85" i="20"/>
  <c r="AV185" i="20"/>
  <c r="AV160" i="20"/>
  <c r="AV97" i="20"/>
  <c r="AV123" i="20"/>
  <c r="AV19" i="20"/>
  <c r="AV70" i="20"/>
  <c r="AV164" i="20"/>
  <c r="AV84" i="20"/>
  <c r="AV21" i="20"/>
  <c r="AV99" i="20"/>
  <c r="AV94" i="20"/>
  <c r="AV188" i="20"/>
  <c r="AV11" i="20"/>
  <c r="AV173" i="20"/>
  <c r="AV125" i="20"/>
  <c r="AV77" i="20"/>
  <c r="AV159" i="20"/>
  <c r="AV176" i="20"/>
  <c r="AV98" i="20"/>
  <c r="AV154" i="20"/>
  <c r="AV145" i="20"/>
  <c r="AV51" i="20"/>
  <c r="AV184" i="20"/>
  <c r="AV101" i="20"/>
  <c r="AV106" i="20"/>
  <c r="AV182" i="20"/>
  <c r="AV23" i="20"/>
  <c r="AV92" i="20"/>
  <c r="AV90" i="20"/>
  <c r="AV10" i="20"/>
  <c r="AV191" i="20"/>
  <c r="AV91" i="20"/>
  <c r="AV114" i="20"/>
  <c r="AV169" i="20"/>
  <c r="AV187" i="20"/>
  <c r="AV115" i="20"/>
  <c r="AV56" i="20"/>
  <c r="AV9" i="20"/>
  <c r="AV104" i="20"/>
  <c r="AV68" i="20"/>
  <c r="AV158" i="20"/>
  <c r="AV168" i="20"/>
  <c r="AV190" i="20"/>
  <c r="AV170" i="20"/>
  <c r="AV179" i="20"/>
  <c r="AV61" i="20"/>
  <c r="AV55" i="20"/>
  <c r="AV81" i="20"/>
  <c r="AV78" i="20"/>
  <c r="AV43" i="20"/>
  <c r="AV41" i="20"/>
  <c r="AV134" i="20"/>
  <c r="AV165" i="20"/>
  <c r="AV135" i="20"/>
  <c r="AV127" i="20"/>
  <c r="AV69" i="20"/>
  <c r="AV75" i="20"/>
  <c r="AV199" i="20"/>
  <c r="AV166" i="20"/>
  <c r="AV198" i="20"/>
  <c r="AV143" i="20"/>
  <c r="AV42" i="20"/>
  <c r="AV14" i="20"/>
  <c r="AV155" i="20"/>
  <c r="AV140" i="20"/>
  <c r="AV118" i="20"/>
  <c r="AV93" i="20"/>
  <c r="AV65" i="20"/>
  <c r="AV194" i="20"/>
  <c r="AV57" i="20"/>
  <c r="AV16" i="20"/>
  <c r="AV26" i="20"/>
  <c r="AV193" i="20"/>
  <c r="AV136" i="20"/>
  <c r="AV34" i="20"/>
  <c r="AV152" i="20"/>
  <c r="AV156" i="20"/>
  <c r="AV175" i="20"/>
  <c r="AV44" i="20"/>
  <c r="AV31" i="20"/>
  <c r="AV126" i="20"/>
  <c r="AV186" i="20"/>
  <c r="AV195" i="20"/>
  <c r="AV89" i="20"/>
  <c r="AV100" i="20"/>
  <c r="AV50" i="20"/>
  <c r="AV88" i="20"/>
  <c r="AV129" i="20"/>
  <c r="AV83" i="20"/>
  <c r="AV76" i="20"/>
  <c r="AV49" i="20"/>
  <c r="AV120" i="20"/>
  <c r="AV46" i="20"/>
  <c r="AV137" i="20"/>
  <c r="AV128" i="20"/>
  <c r="AV6" i="20"/>
  <c r="AV32" i="20"/>
  <c r="AV62" i="20"/>
  <c r="AV67" i="20"/>
  <c r="AV132" i="20"/>
  <c r="AV52" i="20"/>
  <c r="AV37" i="20"/>
  <c r="AV33" i="20"/>
  <c r="AV122" i="20"/>
  <c r="AV47" i="20"/>
  <c r="AV174" i="20"/>
  <c r="AV151" i="20"/>
  <c r="BS4" i="3" l="1"/>
  <c r="BS4" i="21" s="1"/>
  <c r="AW4" i="20"/>
  <c r="AW97" i="20"/>
  <c r="AW174" i="20"/>
  <c r="AW128" i="20"/>
  <c r="AW15" i="20"/>
  <c r="AW143" i="20"/>
  <c r="AW127" i="20"/>
  <c r="AW83" i="20"/>
  <c r="AW124" i="20"/>
  <c r="AW141" i="20"/>
  <c r="AW93" i="20"/>
  <c r="AW153" i="20"/>
  <c r="AW50" i="20"/>
  <c r="AW151" i="20"/>
  <c r="AW60" i="20"/>
  <c r="AW73" i="20"/>
  <c r="AW37" i="20"/>
  <c r="AW57" i="20"/>
  <c r="AW161" i="20"/>
  <c r="AW103" i="20"/>
  <c r="AW191" i="20"/>
  <c r="AW110" i="20"/>
  <c r="AW169" i="20"/>
  <c r="AW33" i="20"/>
  <c r="AW89" i="20"/>
  <c r="AW51" i="20"/>
  <c r="AW58" i="20"/>
  <c r="AW59" i="20"/>
  <c r="AW171" i="20"/>
  <c r="AW133" i="20"/>
  <c r="AW63" i="20"/>
  <c r="AW80" i="20"/>
  <c r="AW119" i="20"/>
  <c r="AW120" i="20"/>
  <c r="AW41" i="20"/>
  <c r="AW144" i="20"/>
  <c r="AW75" i="20"/>
  <c r="AW9" i="20"/>
  <c r="AW13" i="20"/>
  <c r="AW64" i="20"/>
  <c r="AW163" i="20"/>
  <c r="AW81" i="20"/>
  <c r="AW180" i="20"/>
  <c r="AW193" i="20"/>
  <c r="AW67" i="20"/>
  <c r="AW38" i="20"/>
  <c r="AW90" i="20"/>
  <c r="AW122" i="20"/>
  <c r="AW166" i="20"/>
  <c r="AW71" i="20"/>
  <c r="AW34" i="20"/>
  <c r="AW24" i="20"/>
  <c r="AW123" i="20"/>
  <c r="AW167" i="20"/>
  <c r="AW35" i="20"/>
  <c r="AW117" i="20"/>
  <c r="AW79" i="20"/>
  <c r="AW132" i="20"/>
  <c r="AW100" i="20"/>
  <c r="AW155" i="20"/>
  <c r="AW11" i="20"/>
  <c r="AW78" i="20"/>
  <c r="AW135" i="20"/>
  <c r="AW118" i="20"/>
  <c r="AW178" i="20"/>
  <c r="AW134" i="20"/>
  <c r="AW157" i="20"/>
  <c r="AW126" i="20"/>
  <c r="AW85" i="20"/>
  <c r="AW112" i="20"/>
  <c r="AW30" i="20"/>
  <c r="AW92" i="20"/>
  <c r="AW192" i="20"/>
  <c r="AW6" i="20"/>
  <c r="AW17" i="20"/>
  <c r="AW23" i="20"/>
  <c r="AW76" i="20"/>
  <c r="AW95" i="20"/>
  <c r="AW189" i="20"/>
  <c r="AW156" i="20"/>
  <c r="AW197" i="20"/>
  <c r="AW154" i="20"/>
  <c r="AW74" i="20"/>
  <c r="AW187" i="20"/>
  <c r="AW137" i="20"/>
  <c r="AW148" i="20"/>
  <c r="AW107" i="20"/>
  <c r="AW91" i="20"/>
  <c r="AW66" i="20"/>
  <c r="AW165" i="20"/>
  <c r="AW182" i="20"/>
  <c r="AW46" i="20"/>
  <c r="AW52" i="20"/>
  <c r="AW177" i="20"/>
  <c r="AW19" i="20"/>
  <c r="AW42" i="20"/>
  <c r="AW68" i="20"/>
  <c r="AW114" i="20"/>
  <c r="AW53" i="20"/>
  <c r="AW22" i="20"/>
  <c r="AW196" i="20"/>
  <c r="AW10" i="20"/>
  <c r="AW104" i="20"/>
  <c r="AW40" i="20"/>
  <c r="AW8" i="20"/>
  <c r="AW28" i="20"/>
  <c r="AW62" i="20"/>
  <c r="AW86" i="20"/>
  <c r="AW32" i="20"/>
  <c r="AW108" i="20"/>
  <c r="AW168" i="20"/>
  <c r="AW125" i="20"/>
  <c r="AW149" i="20"/>
  <c r="AW84" i="20"/>
  <c r="AW115" i="20"/>
  <c r="AW18" i="20"/>
  <c r="AW139" i="20"/>
  <c r="AW176" i="20"/>
  <c r="AW106" i="20"/>
  <c r="AW146" i="20"/>
  <c r="AW7" i="20"/>
  <c r="AW184" i="20"/>
  <c r="AW172" i="20"/>
  <c r="AW69" i="20"/>
  <c r="AW185" i="20"/>
  <c r="AW160" i="20"/>
  <c r="AW55" i="20"/>
  <c r="AW140" i="20"/>
  <c r="AW27" i="20"/>
  <c r="AW88" i="20"/>
  <c r="AW29" i="20"/>
  <c r="AW47" i="20"/>
  <c r="AW44" i="20"/>
  <c r="AW159" i="20"/>
  <c r="AW129" i="20"/>
  <c r="AW147" i="20"/>
  <c r="AW31" i="20"/>
  <c r="AW179" i="20"/>
  <c r="AW152" i="20"/>
  <c r="AW102" i="20"/>
  <c r="AW12" i="20"/>
  <c r="AW36" i="20"/>
  <c r="AW21" i="20"/>
  <c r="AW188" i="20"/>
  <c r="AW25" i="20"/>
  <c r="AW49" i="20"/>
  <c r="AW99" i="20"/>
  <c r="AW181" i="20"/>
  <c r="AW61" i="20"/>
  <c r="AW70" i="20"/>
  <c r="AW195" i="20"/>
  <c r="AW48" i="20"/>
  <c r="AW56" i="20"/>
  <c r="AW101" i="20"/>
  <c r="AW77" i="20"/>
  <c r="AW158" i="20"/>
  <c r="AW145" i="20"/>
  <c r="AW98" i="20"/>
  <c r="AW65" i="20"/>
  <c r="AW20" i="20"/>
  <c r="AW121" i="20"/>
  <c r="AW45" i="20"/>
  <c r="AW136" i="20"/>
  <c r="AW111" i="20"/>
  <c r="AW186" i="20"/>
  <c r="AW138" i="20"/>
  <c r="AW162" i="20"/>
  <c r="AW175" i="20"/>
  <c r="AW54" i="20"/>
  <c r="AW190" i="20"/>
  <c r="AW39" i="20"/>
  <c r="AW116" i="20"/>
  <c r="AW198" i="20"/>
  <c r="AW105" i="20"/>
  <c r="AW16" i="20"/>
  <c r="AW199" i="20"/>
  <c r="AW72" i="20"/>
  <c r="AW150" i="20"/>
  <c r="AW173" i="20"/>
  <c r="AW194" i="20"/>
  <c r="AW96" i="20"/>
  <c r="AW94" i="20"/>
  <c r="AW82" i="20"/>
  <c r="AW131" i="20"/>
  <c r="AW170" i="20"/>
  <c r="AW87" i="20"/>
  <c r="AW113" i="20"/>
  <c r="AW109" i="20"/>
  <c r="AW130" i="20"/>
  <c r="AW14" i="20"/>
  <c r="AW43" i="20"/>
  <c r="AW164" i="20"/>
  <c r="AW26" i="20"/>
  <c r="AW183" i="20"/>
  <c r="AW142" i="20"/>
  <c r="BT3" i="3" l="1"/>
  <c r="BT3" i="21" s="1"/>
  <c r="AX4" i="20"/>
  <c r="AX198" i="20"/>
  <c r="AX179" i="20"/>
  <c r="AX139" i="20"/>
  <c r="AX114" i="20"/>
  <c r="AX96" i="20"/>
  <c r="AX64" i="20"/>
  <c r="AX92" i="20"/>
  <c r="AX141" i="20"/>
  <c r="AX45" i="20"/>
  <c r="AX173" i="20"/>
  <c r="AX88" i="20"/>
  <c r="AX136" i="20"/>
  <c r="AX168" i="20"/>
  <c r="AX127" i="20"/>
  <c r="AX90" i="20"/>
  <c r="AX35" i="20"/>
  <c r="AX102" i="20"/>
  <c r="AX104" i="20"/>
  <c r="AX154" i="20"/>
  <c r="AX107" i="20"/>
  <c r="AX183" i="20"/>
  <c r="AX106" i="20"/>
  <c r="AX34" i="20"/>
  <c r="AX24" i="20"/>
  <c r="AX109" i="20"/>
  <c r="AX105" i="20"/>
  <c r="AX158" i="20"/>
  <c r="AX71" i="20"/>
  <c r="AX111" i="20"/>
  <c r="AX101" i="20"/>
  <c r="AX54" i="20"/>
  <c r="AX36" i="20"/>
  <c r="AX123" i="20"/>
  <c r="AX11" i="20"/>
  <c r="AX93" i="20"/>
  <c r="AX70" i="20"/>
  <c r="AX77" i="20"/>
  <c r="AX75" i="20"/>
  <c r="AX116" i="20"/>
  <c r="AX143" i="20"/>
  <c r="AX47" i="20"/>
  <c r="AX178" i="20"/>
  <c r="AX134" i="20"/>
  <c r="AX174" i="20"/>
  <c r="AX115" i="20"/>
  <c r="AX6" i="20"/>
  <c r="AX68" i="20"/>
  <c r="AX151" i="20"/>
  <c r="AX20" i="20"/>
  <c r="AX85" i="20"/>
  <c r="AX148" i="20"/>
  <c r="AX144" i="20"/>
  <c r="AX81" i="20"/>
  <c r="AX130" i="20"/>
  <c r="AX17" i="20"/>
  <c r="AX189" i="20"/>
  <c r="AX169" i="20"/>
  <c r="AX60" i="20"/>
  <c r="AX38" i="20"/>
  <c r="AX113" i="20"/>
  <c r="AX43" i="20"/>
  <c r="AX129" i="20"/>
  <c r="AX180" i="20"/>
  <c r="AX161" i="20"/>
  <c r="AX62" i="20"/>
  <c r="AX140" i="20"/>
  <c r="AX181" i="20"/>
  <c r="AX147" i="20"/>
  <c r="AX153" i="20"/>
  <c r="AX32" i="20"/>
  <c r="AX176" i="20"/>
  <c r="AX91" i="20"/>
  <c r="AX192" i="20"/>
  <c r="AX16" i="20"/>
  <c r="AX89" i="20"/>
  <c r="AX172" i="20"/>
  <c r="AX125" i="20"/>
  <c r="AX197" i="20"/>
  <c r="AX165" i="20"/>
  <c r="AX193" i="20"/>
  <c r="AX122" i="20"/>
  <c r="AX9" i="20"/>
  <c r="AX50" i="20"/>
  <c r="AX51" i="20"/>
  <c r="AX46" i="20"/>
  <c r="AX185" i="20"/>
  <c r="AX39" i="20"/>
  <c r="AX41" i="20"/>
  <c r="AX53" i="20"/>
  <c r="AX15" i="20"/>
  <c r="AX199" i="20"/>
  <c r="AX63" i="20"/>
  <c r="AX12" i="20"/>
  <c r="AX150" i="20"/>
  <c r="AX30" i="20"/>
  <c r="AX120" i="20"/>
  <c r="AX135" i="20"/>
  <c r="AX133" i="20"/>
  <c r="AX29" i="20"/>
  <c r="AX69" i="20"/>
  <c r="AX58" i="20"/>
  <c r="AX118" i="20"/>
  <c r="AX28" i="20"/>
  <c r="AX73" i="20"/>
  <c r="AX182" i="20"/>
  <c r="AX44" i="20"/>
  <c r="AX7" i="20"/>
  <c r="AX27" i="20"/>
  <c r="AX99" i="20"/>
  <c r="AX74" i="20"/>
  <c r="AX78" i="20"/>
  <c r="AX152" i="20"/>
  <c r="AX83" i="20"/>
  <c r="AX100" i="20"/>
  <c r="AX142" i="20"/>
  <c r="AX14" i="20"/>
  <c r="AX112" i="20"/>
  <c r="AX10" i="20"/>
  <c r="AX131" i="20"/>
  <c r="AX128" i="20"/>
  <c r="AX132" i="20"/>
  <c r="AX72" i="20"/>
  <c r="AX126" i="20"/>
  <c r="AX37" i="20"/>
  <c r="AX31" i="20"/>
  <c r="AX22" i="20"/>
  <c r="AX67" i="20"/>
  <c r="AX33" i="20"/>
  <c r="AX137" i="20"/>
  <c r="AX157" i="20"/>
  <c r="AX87" i="20"/>
  <c r="AX156" i="20"/>
  <c r="AX103" i="20"/>
  <c r="AX145" i="20"/>
  <c r="AX84" i="20"/>
  <c r="AX184" i="20"/>
  <c r="AX166" i="20"/>
  <c r="AX80" i="20"/>
  <c r="AX13" i="20"/>
  <c r="AX57" i="20"/>
  <c r="AX23" i="20"/>
  <c r="AX149" i="20"/>
  <c r="AX160" i="20"/>
  <c r="AX108" i="20"/>
  <c r="AX170" i="20"/>
  <c r="AX191" i="20"/>
  <c r="AX121" i="20"/>
  <c r="AX94" i="20"/>
  <c r="AX167" i="20"/>
  <c r="AX56" i="20"/>
  <c r="AX8" i="20"/>
  <c r="AX110" i="20"/>
  <c r="AX138" i="20"/>
  <c r="AX26" i="20"/>
  <c r="AX175" i="20"/>
  <c r="AX146" i="20"/>
  <c r="AX59" i="20"/>
  <c r="AX190" i="20"/>
  <c r="AX19" i="20"/>
  <c r="AX52" i="20"/>
  <c r="AX177" i="20"/>
  <c r="AX48" i="20"/>
  <c r="AX195" i="20"/>
  <c r="AX171" i="20"/>
  <c r="AX76" i="20"/>
  <c r="AX97" i="20"/>
  <c r="AX55" i="20"/>
  <c r="AX40" i="20"/>
  <c r="AX49" i="20"/>
  <c r="AX61" i="20"/>
  <c r="AX187" i="20"/>
  <c r="AX42" i="20"/>
  <c r="AX162" i="20"/>
  <c r="AX159" i="20"/>
  <c r="AX188" i="20"/>
  <c r="AX186" i="20"/>
  <c r="AX164" i="20"/>
  <c r="AX124" i="20"/>
  <c r="AX196" i="20"/>
  <c r="AX98" i="20"/>
  <c r="AX18" i="20"/>
  <c r="AX194" i="20"/>
  <c r="AX117" i="20"/>
  <c r="AX155" i="20"/>
  <c r="AX66" i="20"/>
  <c r="AX21" i="20"/>
  <c r="AX163" i="20"/>
  <c r="AX95" i="20"/>
  <c r="AX86" i="20"/>
  <c r="AX25" i="20"/>
  <c r="AX82" i="20"/>
  <c r="AX79" i="20"/>
  <c r="AX65" i="20"/>
  <c r="AX119" i="20"/>
  <c r="BT4" i="3" l="1"/>
  <c r="BT4" i="21" s="1"/>
  <c r="AY4" i="20"/>
  <c r="AY163" i="20"/>
  <c r="AY53" i="20"/>
  <c r="AY132" i="20"/>
  <c r="AY164" i="20"/>
  <c r="AY78" i="20"/>
  <c r="AY116" i="20"/>
  <c r="AY16" i="20"/>
  <c r="AY27" i="20"/>
  <c r="AY139" i="20"/>
  <c r="AY91" i="20"/>
  <c r="AY73" i="20"/>
  <c r="AY171" i="20"/>
  <c r="AY120" i="20"/>
  <c r="AY63" i="20"/>
  <c r="AY42" i="20"/>
  <c r="AY96" i="20"/>
  <c r="AY173" i="20"/>
  <c r="AY60" i="20"/>
  <c r="AY65" i="20"/>
  <c r="AY103" i="20"/>
  <c r="AY158" i="20"/>
  <c r="AY56" i="20"/>
  <c r="AY114" i="20"/>
  <c r="AY174" i="20"/>
  <c r="AY128" i="20"/>
  <c r="AY145" i="20"/>
  <c r="AY46" i="20"/>
  <c r="AY111" i="20"/>
  <c r="AY195" i="20"/>
  <c r="AY125" i="20"/>
  <c r="AY161" i="20"/>
  <c r="AY170" i="20"/>
  <c r="AY95" i="20"/>
  <c r="AY109" i="20"/>
  <c r="AY38" i="20"/>
  <c r="AY121" i="20"/>
  <c r="AY36" i="20"/>
  <c r="AY191" i="20"/>
  <c r="AY41" i="20"/>
  <c r="AY89" i="20"/>
  <c r="AY80" i="20"/>
  <c r="AY165" i="20"/>
  <c r="AY37" i="20"/>
  <c r="AY104" i="20"/>
  <c r="AY156" i="20"/>
  <c r="AY34" i="20"/>
  <c r="AY11" i="20"/>
  <c r="AY85" i="20"/>
  <c r="AY196" i="20"/>
  <c r="AY185" i="20"/>
  <c r="AY50" i="20"/>
  <c r="AY115" i="20"/>
  <c r="AY12" i="20"/>
  <c r="AY142" i="20"/>
  <c r="AY48" i="20"/>
  <c r="AY193" i="20"/>
  <c r="AY71" i="20"/>
  <c r="AY75" i="20"/>
  <c r="AY150" i="20"/>
  <c r="AY141" i="20"/>
  <c r="AY157" i="20"/>
  <c r="AY98" i="20"/>
  <c r="AY118" i="20"/>
  <c r="AY51" i="20"/>
  <c r="AY126" i="20"/>
  <c r="AY182" i="20"/>
  <c r="AY8" i="20"/>
  <c r="AY177" i="20"/>
  <c r="AY97" i="20"/>
  <c r="AY77" i="20"/>
  <c r="AY184" i="20"/>
  <c r="AY199" i="20"/>
  <c r="AY82" i="20"/>
  <c r="AY124" i="20"/>
  <c r="AY176" i="20"/>
  <c r="AY58" i="20"/>
  <c r="AY105" i="20"/>
  <c r="AY133" i="20"/>
  <c r="AY183" i="20"/>
  <c r="AY25" i="20"/>
  <c r="AY148" i="20"/>
  <c r="AY143" i="20"/>
  <c r="AY66" i="20"/>
  <c r="AY106" i="20"/>
  <c r="AY160" i="20"/>
  <c r="AY102" i="20"/>
  <c r="AY43" i="20"/>
  <c r="AY33" i="20"/>
  <c r="AY146" i="20"/>
  <c r="AY10" i="20"/>
  <c r="AY135" i="20"/>
  <c r="AY127" i="20"/>
  <c r="AY7" i="20"/>
  <c r="AY178" i="20"/>
  <c r="AY123" i="20"/>
  <c r="AY61" i="20"/>
  <c r="AY32" i="20"/>
  <c r="AY166" i="20"/>
  <c r="AY108" i="20"/>
  <c r="AY186" i="20"/>
  <c r="AY175" i="20"/>
  <c r="AY155" i="20"/>
  <c r="AY26" i="20"/>
  <c r="AY15" i="20"/>
  <c r="AY168" i="20"/>
  <c r="AY22" i="20"/>
  <c r="AY69" i="20"/>
  <c r="AY87" i="20"/>
  <c r="AY112" i="20"/>
  <c r="AY198" i="20"/>
  <c r="AY31" i="20"/>
  <c r="AY76" i="20"/>
  <c r="AY179" i="20"/>
  <c r="AY79" i="20"/>
  <c r="AY136" i="20"/>
  <c r="AY29" i="20"/>
  <c r="AY119" i="20"/>
  <c r="AY72" i="20"/>
  <c r="AY88" i="20"/>
  <c r="AY167" i="20"/>
  <c r="AY64" i="20"/>
  <c r="AY188" i="20"/>
  <c r="AY151" i="20"/>
  <c r="AY101" i="20"/>
  <c r="AY153" i="20"/>
  <c r="AY52" i="20"/>
  <c r="AY194" i="20"/>
  <c r="AY24" i="20"/>
  <c r="AY172" i="20"/>
  <c r="AY83" i="20"/>
  <c r="AY154" i="20"/>
  <c r="AY54" i="20"/>
  <c r="AY9" i="20"/>
  <c r="AY47" i="20"/>
  <c r="AY20" i="20"/>
  <c r="AY67" i="20"/>
  <c r="AY197" i="20"/>
  <c r="AY187" i="20"/>
  <c r="AY59" i="20"/>
  <c r="AY180" i="20"/>
  <c r="AY94" i="20"/>
  <c r="AY86" i="20"/>
  <c r="AY131" i="20"/>
  <c r="AY55" i="20"/>
  <c r="AY28" i="20"/>
  <c r="AY57" i="20"/>
  <c r="AY162" i="20"/>
  <c r="AY17" i="20"/>
  <c r="AY117" i="20"/>
  <c r="AY40" i="20"/>
  <c r="AY45" i="20"/>
  <c r="AY181" i="20"/>
  <c r="AY138" i="20"/>
  <c r="AY144" i="20"/>
  <c r="AY6" i="20"/>
  <c r="AY129" i="20"/>
  <c r="AY100" i="20"/>
  <c r="AY99" i="20"/>
  <c r="AY35" i="20"/>
  <c r="AY140" i="20"/>
  <c r="AY44" i="20"/>
  <c r="AY107" i="20"/>
  <c r="AY14" i="20"/>
  <c r="AY147" i="20"/>
  <c r="AY152" i="20"/>
  <c r="AY13" i="20"/>
  <c r="AY130" i="20"/>
  <c r="AY68" i="20"/>
  <c r="AY134" i="20"/>
  <c r="AY19" i="20"/>
  <c r="AY190" i="20"/>
  <c r="AY149" i="20"/>
  <c r="AY189" i="20"/>
  <c r="AY84" i="20"/>
  <c r="AY110" i="20"/>
  <c r="AY192" i="20"/>
  <c r="AY39" i="20"/>
  <c r="AY23" i="20"/>
  <c r="AY62" i="20"/>
  <c r="AY159" i="20"/>
  <c r="AY90" i="20"/>
  <c r="AY74" i="20"/>
  <c r="AY113" i="20"/>
  <c r="AY18" i="20"/>
  <c r="AY93" i="20"/>
  <c r="AY30" i="20"/>
  <c r="AY81" i="20"/>
  <c r="AY70" i="20"/>
  <c r="AY137" i="20"/>
  <c r="AY169" i="20"/>
  <c r="AY92" i="20"/>
  <c r="AY122" i="20"/>
  <c r="AY21" i="20"/>
  <c r="AY49" i="20"/>
  <c r="BU3" i="3" l="1"/>
  <c r="BU3" i="21" s="1"/>
  <c r="AZ4" i="20"/>
  <c r="AZ18" i="20"/>
  <c r="AZ98" i="20"/>
  <c r="AZ76" i="20"/>
  <c r="AZ10" i="20"/>
  <c r="AZ149" i="20"/>
  <c r="AZ156" i="20"/>
  <c r="AZ132" i="20"/>
  <c r="AZ133" i="20"/>
  <c r="AZ100" i="20"/>
  <c r="AZ169" i="20"/>
  <c r="AZ120" i="20"/>
  <c r="AZ39" i="20"/>
  <c r="AZ191" i="20"/>
  <c r="AZ95" i="20"/>
  <c r="AZ8" i="20"/>
  <c r="AZ104" i="20"/>
  <c r="AZ177" i="20"/>
  <c r="AZ102" i="20"/>
  <c r="AZ110" i="20"/>
  <c r="AZ89" i="20"/>
  <c r="AZ94" i="20"/>
  <c r="AZ114" i="20"/>
  <c r="AZ137" i="20"/>
  <c r="AZ14" i="20"/>
  <c r="AZ142" i="20"/>
  <c r="AZ185" i="20"/>
  <c r="AZ77" i="20"/>
  <c r="AZ194" i="20"/>
  <c r="AZ82" i="20"/>
  <c r="AZ86" i="20"/>
  <c r="AZ58" i="20"/>
  <c r="AZ198" i="20"/>
  <c r="AZ46" i="20"/>
  <c r="AZ146" i="20"/>
  <c r="AZ84" i="20"/>
  <c r="AZ173" i="20"/>
  <c r="AZ54" i="20"/>
  <c r="AZ125" i="20"/>
  <c r="AZ87" i="20"/>
  <c r="AZ20" i="20"/>
  <c r="AZ74" i="20"/>
  <c r="AZ116" i="20"/>
  <c r="AZ182" i="20"/>
  <c r="AZ199" i="20"/>
  <c r="AZ31" i="20"/>
  <c r="AZ45" i="20"/>
  <c r="AZ163" i="20"/>
  <c r="AZ48" i="20"/>
  <c r="AZ23" i="20"/>
  <c r="AZ90" i="20"/>
  <c r="AZ24" i="20"/>
  <c r="AZ148" i="20"/>
  <c r="AZ17" i="20"/>
  <c r="AZ47" i="20"/>
  <c r="AZ27" i="20"/>
  <c r="AZ123" i="20"/>
  <c r="AZ106" i="20"/>
  <c r="AZ80" i="20"/>
  <c r="AZ189" i="20"/>
  <c r="AZ9" i="20"/>
  <c r="AZ107" i="20"/>
  <c r="AZ171" i="20"/>
  <c r="AZ88" i="20"/>
  <c r="AZ70" i="20"/>
  <c r="AZ32" i="20"/>
  <c r="AZ175" i="20"/>
  <c r="AZ129" i="20"/>
  <c r="AZ52" i="20"/>
  <c r="AZ113" i="20"/>
  <c r="AZ105" i="20"/>
  <c r="AZ152" i="20"/>
  <c r="AZ131" i="20"/>
  <c r="AZ55" i="20"/>
  <c r="AZ172" i="20"/>
  <c r="AZ112" i="20"/>
  <c r="AZ115" i="20"/>
  <c r="AZ36" i="20"/>
  <c r="AZ178" i="20"/>
  <c r="AZ179" i="20"/>
  <c r="AZ124" i="20"/>
  <c r="AZ174" i="20"/>
  <c r="AZ16" i="20"/>
  <c r="AZ186" i="20"/>
  <c r="AZ130" i="20"/>
  <c r="AZ40" i="20"/>
  <c r="AZ155" i="20"/>
  <c r="AZ167" i="20"/>
  <c r="AZ183" i="20"/>
  <c r="AZ121" i="20"/>
  <c r="AZ50" i="20"/>
  <c r="AZ181" i="20"/>
  <c r="AZ184" i="20"/>
  <c r="AZ12" i="20"/>
  <c r="AZ71" i="20"/>
  <c r="AZ15" i="20"/>
  <c r="AZ158" i="20"/>
  <c r="AZ145" i="20"/>
  <c r="AZ139" i="20"/>
  <c r="AZ117" i="20"/>
  <c r="AZ67" i="20"/>
  <c r="AZ69" i="20"/>
  <c r="AZ96" i="20"/>
  <c r="AZ101" i="20"/>
  <c r="AZ6" i="20"/>
  <c r="AZ111" i="20"/>
  <c r="AZ164" i="20"/>
  <c r="AZ136" i="20"/>
  <c r="AZ135" i="20"/>
  <c r="AZ97" i="20"/>
  <c r="AZ170" i="20"/>
  <c r="AZ176" i="20"/>
  <c r="AZ195" i="20"/>
  <c r="AZ162" i="20"/>
  <c r="AZ99" i="20"/>
  <c r="AZ37" i="20"/>
  <c r="AZ29" i="20"/>
  <c r="AZ7" i="20"/>
  <c r="AZ197" i="20"/>
  <c r="AZ144" i="20"/>
  <c r="AZ13" i="20"/>
  <c r="AZ187" i="20"/>
  <c r="AZ151" i="20"/>
  <c r="AZ119" i="20"/>
  <c r="AZ72" i="20"/>
  <c r="AZ157" i="20"/>
  <c r="AZ63" i="20"/>
  <c r="AZ118" i="20"/>
  <c r="AZ59" i="20"/>
  <c r="AZ49" i="20"/>
  <c r="AZ38" i="20"/>
  <c r="AZ128" i="20"/>
  <c r="AZ143" i="20"/>
  <c r="AZ134" i="20"/>
  <c r="AZ108" i="20"/>
  <c r="AZ160" i="20"/>
  <c r="AZ51" i="20"/>
  <c r="AZ75" i="20"/>
  <c r="AZ25" i="20"/>
  <c r="AZ60" i="20"/>
  <c r="AZ153" i="20"/>
  <c r="AZ41" i="20"/>
  <c r="AZ62" i="20"/>
  <c r="AZ192" i="20"/>
  <c r="AZ126" i="20"/>
  <c r="AZ81" i="20"/>
  <c r="AZ22" i="20"/>
  <c r="AZ21" i="20"/>
  <c r="AZ19" i="20"/>
  <c r="AZ73" i="20"/>
  <c r="AZ43" i="20"/>
  <c r="AZ92" i="20"/>
  <c r="AZ57" i="20"/>
  <c r="AZ122" i="20"/>
  <c r="AZ150" i="20"/>
  <c r="AZ42" i="20"/>
  <c r="AZ168" i="20"/>
  <c r="AZ138" i="20"/>
  <c r="AZ165" i="20"/>
  <c r="AZ65" i="20"/>
  <c r="AZ140" i="20"/>
  <c r="AZ85" i="20"/>
  <c r="AZ166" i="20"/>
  <c r="AZ196" i="20"/>
  <c r="AZ64" i="20"/>
  <c r="AZ66" i="20"/>
  <c r="AZ159" i="20"/>
  <c r="AZ28" i="20"/>
  <c r="AZ83" i="20"/>
  <c r="AZ109" i="20"/>
  <c r="AZ154" i="20"/>
  <c r="AZ190" i="20"/>
  <c r="AZ44" i="20"/>
  <c r="AZ30" i="20"/>
  <c r="AZ188" i="20"/>
  <c r="AZ34" i="20"/>
  <c r="AZ141" i="20"/>
  <c r="AZ35" i="20"/>
  <c r="AZ61" i="20"/>
  <c r="AZ26" i="20"/>
  <c r="AZ127" i="20"/>
  <c r="AZ53" i="20"/>
  <c r="AZ180" i="20"/>
  <c r="AZ68" i="20"/>
  <c r="AZ193" i="20"/>
  <c r="AZ11" i="20"/>
  <c r="AZ103" i="20"/>
  <c r="AZ91" i="20"/>
  <c r="AZ79" i="20"/>
  <c r="AZ161" i="20"/>
  <c r="AZ56" i="20"/>
  <c r="AZ147" i="20"/>
  <c r="AZ93" i="20"/>
  <c r="AZ78" i="20"/>
  <c r="AZ33" i="20"/>
  <c r="BU4" i="3" l="1"/>
  <c r="BU4" i="21" s="1"/>
  <c r="BA4" i="20"/>
  <c r="BA182" i="20"/>
  <c r="BA10" i="20"/>
  <c r="BA198" i="20"/>
  <c r="BA192" i="20"/>
  <c r="BA95" i="20"/>
  <c r="BA18" i="20"/>
  <c r="BA76" i="20"/>
  <c r="BA89" i="20"/>
  <c r="BA143" i="20"/>
  <c r="BA92" i="20"/>
  <c r="BA12" i="20"/>
  <c r="BA115" i="20"/>
  <c r="BA130" i="20"/>
  <c r="BA105" i="20"/>
  <c r="BA23" i="20"/>
  <c r="BA142" i="20"/>
  <c r="BA60" i="20"/>
  <c r="BA133" i="20"/>
  <c r="BA185" i="20"/>
  <c r="BA94" i="20"/>
  <c r="BA141" i="20"/>
  <c r="BA155" i="20"/>
  <c r="BA144" i="20"/>
  <c r="BA20" i="20"/>
  <c r="BA40" i="20"/>
  <c r="BA194" i="20"/>
  <c r="BA47" i="20"/>
  <c r="BA169" i="20"/>
  <c r="BA186" i="20"/>
  <c r="BA14" i="20"/>
  <c r="BA120" i="20"/>
  <c r="BA126" i="20"/>
  <c r="BA72" i="20"/>
  <c r="BA161" i="20"/>
  <c r="BA81" i="20"/>
  <c r="BA116" i="20"/>
  <c r="BA156" i="20"/>
  <c r="BA103" i="20"/>
  <c r="BA25" i="20"/>
  <c r="BA13" i="20"/>
  <c r="BA195" i="20"/>
  <c r="BA152" i="20"/>
  <c r="BA59" i="20"/>
  <c r="BA131" i="20"/>
  <c r="BA54" i="20"/>
  <c r="BA38" i="20"/>
  <c r="BA154" i="20"/>
  <c r="BA55" i="20"/>
  <c r="BA170" i="20"/>
  <c r="BA147" i="20"/>
  <c r="BA163" i="20"/>
  <c r="BA172" i="20"/>
  <c r="BA21" i="20"/>
  <c r="BA149" i="20"/>
  <c r="BA102" i="20"/>
  <c r="BA41" i="20"/>
  <c r="BA79" i="20"/>
  <c r="BA175" i="20"/>
  <c r="BA64" i="20"/>
  <c r="BA160" i="20"/>
  <c r="BA8" i="20"/>
  <c r="BA73" i="20"/>
  <c r="BA100" i="20"/>
  <c r="BA70" i="20"/>
  <c r="BA140" i="20"/>
  <c r="BA190" i="20"/>
  <c r="BA136" i="20"/>
  <c r="BA63" i="20"/>
  <c r="BA153" i="20"/>
  <c r="BA26" i="20"/>
  <c r="BA31" i="20"/>
  <c r="BA65" i="20"/>
  <c r="BA86" i="20"/>
  <c r="BA135" i="20"/>
  <c r="BA111" i="20"/>
  <c r="BA71" i="20"/>
  <c r="BA66" i="20"/>
  <c r="BA113" i="20"/>
  <c r="BA119" i="20"/>
  <c r="BA42" i="20"/>
  <c r="BA32" i="20"/>
  <c r="BA78" i="20"/>
  <c r="BA129" i="20"/>
  <c r="BA134" i="20"/>
  <c r="BA184" i="20"/>
  <c r="BA110" i="20"/>
  <c r="BA104" i="20"/>
  <c r="BA74" i="20"/>
  <c r="BA118" i="20"/>
  <c r="BA69" i="20"/>
  <c r="BA82" i="20"/>
  <c r="BA35" i="20"/>
  <c r="BA34" i="20"/>
  <c r="BA16" i="20"/>
  <c r="BA39" i="20"/>
  <c r="BA85" i="20"/>
  <c r="BA189" i="20"/>
  <c r="BA30" i="20"/>
  <c r="BA53" i="20"/>
  <c r="BA197" i="20"/>
  <c r="BA80" i="20"/>
  <c r="BA117" i="20"/>
  <c r="BA122" i="20"/>
  <c r="BA180" i="20"/>
  <c r="BA7" i="20"/>
  <c r="BA166" i="20"/>
  <c r="BA191" i="20"/>
  <c r="BA174" i="20"/>
  <c r="BA128" i="20"/>
  <c r="BA33" i="20"/>
  <c r="BA58" i="20"/>
  <c r="BA97" i="20"/>
  <c r="BA11" i="20"/>
  <c r="BA84" i="20"/>
  <c r="BA37" i="20"/>
  <c r="BA29" i="20"/>
  <c r="BA93" i="20"/>
  <c r="BA109" i="20"/>
  <c r="BA98" i="20"/>
  <c r="BA22" i="20"/>
  <c r="BA124" i="20"/>
  <c r="BA48" i="20"/>
  <c r="BA45" i="20"/>
  <c r="BA162" i="20"/>
  <c r="BA88" i="20"/>
  <c r="BA46" i="20"/>
  <c r="BA145" i="20"/>
  <c r="BA15" i="20"/>
  <c r="BA108" i="20"/>
  <c r="BA193" i="20"/>
  <c r="BA51" i="20"/>
  <c r="BA179" i="20"/>
  <c r="BA125" i="20"/>
  <c r="BA165" i="20"/>
  <c r="BA183" i="20"/>
  <c r="BA176" i="20"/>
  <c r="BA146" i="20"/>
  <c r="BA68" i="20"/>
  <c r="BA87" i="20"/>
  <c r="BA173" i="20"/>
  <c r="BA164" i="20"/>
  <c r="BA159" i="20"/>
  <c r="BA137" i="20"/>
  <c r="BA138" i="20"/>
  <c r="BA90" i="20"/>
  <c r="BA107" i="20"/>
  <c r="BA177" i="20"/>
  <c r="W4" i="3"/>
  <c r="BA127" i="20"/>
  <c r="BA50" i="20"/>
  <c r="BA96" i="20"/>
  <c r="BA181" i="20"/>
  <c r="BA19" i="20"/>
  <c r="BA167" i="20"/>
  <c r="BA101" i="20"/>
  <c r="BA61" i="20"/>
  <c r="BA171" i="20"/>
  <c r="BA43" i="20"/>
  <c r="BA56" i="20"/>
  <c r="BA36" i="20"/>
  <c r="BA151" i="20"/>
  <c r="BA77" i="20"/>
  <c r="BA178" i="20"/>
  <c r="BA75" i="20"/>
  <c r="BA123" i="20"/>
  <c r="BA188" i="20"/>
  <c r="BA106" i="20"/>
  <c r="BA83" i="20"/>
  <c r="BA24" i="20"/>
  <c r="BA49" i="20"/>
  <c r="BA157" i="20"/>
  <c r="BA67" i="20"/>
  <c r="BA199" i="20"/>
  <c r="BA28" i="20"/>
  <c r="BA52" i="20"/>
  <c r="BA150" i="20"/>
  <c r="BA132" i="20"/>
  <c r="BA121" i="20"/>
  <c r="BA17" i="20"/>
  <c r="BA139" i="20"/>
  <c r="BA148" i="20"/>
  <c r="BA44" i="20"/>
  <c r="BA196" i="20"/>
  <c r="BA62" i="20"/>
  <c r="BA91" i="20"/>
  <c r="BA27" i="20"/>
  <c r="BA114" i="20"/>
  <c r="BA112" i="20"/>
  <c r="BA99" i="20"/>
  <c r="BA187" i="20"/>
  <c r="BA168" i="20"/>
  <c r="BA6" i="20"/>
  <c r="BA57" i="20"/>
  <c r="BA158" i="20"/>
  <c r="BA9" i="20"/>
  <c r="W4" i="21" l="1"/>
  <c r="BB4" i="20"/>
  <c r="BB63" i="20"/>
  <c r="BB20" i="20"/>
  <c r="BB119" i="20"/>
  <c r="BB130" i="20"/>
  <c r="BB157" i="20"/>
  <c r="BB99" i="20"/>
  <c r="BB197" i="20"/>
  <c r="BB140" i="20"/>
  <c r="BB32" i="20"/>
  <c r="BB133" i="20"/>
  <c r="BB138" i="20"/>
  <c r="BB135" i="20"/>
  <c r="BB15" i="20"/>
  <c r="BB40" i="20"/>
  <c r="BB156" i="20"/>
  <c r="BB132" i="20"/>
  <c r="BB76" i="20"/>
  <c r="BB189" i="20"/>
  <c r="BB108" i="20"/>
  <c r="BB160" i="20"/>
  <c r="BB150" i="20"/>
  <c r="BB98" i="20"/>
  <c r="BB47" i="20"/>
  <c r="BB77" i="20"/>
  <c r="BB167" i="20"/>
  <c r="BB50" i="20"/>
  <c r="BB29" i="20"/>
  <c r="BB87" i="20"/>
  <c r="BB199" i="20"/>
  <c r="BB117" i="20"/>
  <c r="BB61" i="20"/>
  <c r="BB166" i="20"/>
  <c r="BB16" i="20"/>
  <c r="BB89" i="20"/>
  <c r="BB83" i="20"/>
  <c r="BB121" i="20"/>
  <c r="BB85" i="20"/>
  <c r="BB148" i="20"/>
  <c r="BB118" i="20"/>
  <c r="BB120" i="20"/>
  <c r="BB134" i="20"/>
  <c r="BB34" i="20"/>
  <c r="BB183" i="20"/>
  <c r="BB158" i="20"/>
  <c r="BB21" i="20"/>
  <c r="BB171" i="20"/>
  <c r="BB78" i="20"/>
  <c r="BB146" i="20"/>
  <c r="BB181" i="20"/>
  <c r="BB115" i="20"/>
  <c r="BB30" i="20"/>
  <c r="BB152" i="20"/>
  <c r="BB57" i="20"/>
  <c r="BB196" i="20"/>
  <c r="BB147" i="20"/>
  <c r="BB107" i="20"/>
  <c r="BB6" i="20"/>
  <c r="BB44" i="20"/>
  <c r="BB52" i="20"/>
  <c r="BB187" i="20"/>
  <c r="BB82" i="20"/>
  <c r="BB198" i="20"/>
  <c r="BB69" i="20"/>
  <c r="BB36" i="20"/>
  <c r="BB142" i="20"/>
  <c r="BB163" i="20"/>
  <c r="BB51" i="20"/>
  <c r="BB91" i="20"/>
  <c r="BB182" i="20"/>
  <c r="BB71" i="20"/>
  <c r="BB176" i="20"/>
  <c r="BB64" i="20"/>
  <c r="BB144" i="20"/>
  <c r="BB174" i="20"/>
  <c r="BB12" i="20"/>
  <c r="BB191" i="20"/>
  <c r="BB59" i="20"/>
  <c r="BB184" i="20"/>
  <c r="BB193" i="20"/>
  <c r="BB43" i="20"/>
  <c r="BB7" i="20"/>
  <c r="BB79" i="20"/>
  <c r="BB72" i="20"/>
  <c r="BB190" i="20"/>
  <c r="BB24" i="20"/>
  <c r="BB179" i="20"/>
  <c r="BB100" i="20"/>
  <c r="BB48" i="20"/>
  <c r="BB103" i="20"/>
  <c r="BB113" i="20"/>
  <c r="BB161" i="20"/>
  <c r="BB66" i="20"/>
  <c r="BB23" i="20"/>
  <c r="BB55" i="20"/>
  <c r="BB22" i="20"/>
  <c r="BB194" i="20"/>
  <c r="BB168" i="20"/>
  <c r="BB53" i="20"/>
  <c r="BB185" i="20"/>
  <c r="BB80" i="20"/>
  <c r="BB45" i="20"/>
  <c r="BB137" i="20"/>
  <c r="BB173" i="20"/>
  <c r="BB159" i="20"/>
  <c r="BB67" i="20"/>
  <c r="BB14" i="20"/>
  <c r="BB62" i="20"/>
  <c r="BB17" i="20"/>
  <c r="BB126" i="20"/>
  <c r="BB38" i="20"/>
  <c r="BB170" i="20"/>
  <c r="BB124" i="20"/>
  <c r="BB141" i="20"/>
  <c r="BB49" i="20"/>
  <c r="BB95" i="20"/>
  <c r="BB65" i="20"/>
  <c r="BB180" i="20"/>
  <c r="BB54" i="20"/>
  <c r="BB131" i="20"/>
  <c r="BB122" i="20"/>
  <c r="BB123" i="20"/>
  <c r="BB162" i="20"/>
  <c r="BB81" i="20"/>
  <c r="BB102" i="20"/>
  <c r="BB155" i="20"/>
  <c r="BB165" i="20"/>
  <c r="BB154" i="20"/>
  <c r="BB46" i="20"/>
  <c r="BB9" i="20"/>
  <c r="BB164" i="20"/>
  <c r="BB128" i="20"/>
  <c r="BB175" i="20"/>
  <c r="BB169" i="20"/>
  <c r="BB125" i="20"/>
  <c r="BB178" i="20"/>
  <c r="BB153" i="20"/>
  <c r="BB96" i="20"/>
  <c r="BB10" i="20"/>
  <c r="BB28" i="20"/>
  <c r="BB172" i="20"/>
  <c r="BB186" i="20"/>
  <c r="BB110" i="20"/>
  <c r="BB74" i="20"/>
  <c r="BB143" i="20"/>
  <c r="BB151" i="20"/>
  <c r="BB109" i="20"/>
  <c r="BB39" i="20"/>
  <c r="BB88" i="20"/>
  <c r="BB60" i="20"/>
  <c r="BB139" i="20"/>
  <c r="BB31" i="20"/>
  <c r="BB8" i="20"/>
  <c r="BB97" i="20"/>
  <c r="BB94" i="20"/>
  <c r="BB188" i="20"/>
  <c r="BB11" i="20"/>
  <c r="BB68" i="20"/>
  <c r="BB145" i="20"/>
  <c r="BB19" i="20"/>
  <c r="BB177" i="20"/>
  <c r="BB35" i="20"/>
  <c r="BB114" i="20"/>
  <c r="BB93" i="20"/>
  <c r="BB105" i="20"/>
  <c r="BB25" i="20"/>
  <c r="BB116" i="20"/>
  <c r="BB192" i="20"/>
  <c r="BB111" i="20"/>
  <c r="BB33" i="20"/>
  <c r="BB18" i="20"/>
  <c r="BB149" i="20"/>
  <c r="BB127" i="20"/>
  <c r="BB58" i="20"/>
  <c r="BB70" i="20"/>
  <c r="BB13" i="20"/>
  <c r="BB37" i="20"/>
  <c r="BB92" i="20"/>
  <c r="BB136" i="20"/>
  <c r="BB86" i="20"/>
  <c r="BB195" i="20"/>
  <c r="BB90" i="20"/>
  <c r="BB129" i="20"/>
  <c r="BB56" i="20"/>
  <c r="BB73" i="20"/>
  <c r="BB75" i="20"/>
  <c r="BB101" i="20"/>
  <c r="BB112" i="20"/>
  <c r="BB104" i="20"/>
  <c r="BB84" i="20"/>
  <c r="BB42" i="20"/>
  <c r="BB26" i="20"/>
  <c r="BB27" i="20"/>
  <c r="BB41" i="20"/>
  <c r="BB106" i="20"/>
  <c r="BC4" i="20" l="1"/>
  <c r="BC156" i="20"/>
  <c r="BC16" i="20"/>
  <c r="BC64" i="20"/>
  <c r="BC50" i="20"/>
  <c r="BC119" i="20"/>
  <c r="BC48" i="20"/>
  <c r="BC14" i="20"/>
  <c r="BC145" i="20"/>
  <c r="BC162" i="20"/>
  <c r="BC6" i="20"/>
  <c r="BC118" i="20"/>
  <c r="BC30" i="20"/>
  <c r="BC73" i="20"/>
  <c r="BC26" i="20"/>
  <c r="BC140" i="20"/>
  <c r="BC103" i="20"/>
  <c r="BC183" i="20"/>
  <c r="BC169" i="20"/>
  <c r="BC27" i="20"/>
  <c r="BC55" i="20"/>
  <c r="BC129" i="20"/>
  <c r="BC9" i="20"/>
  <c r="BC107" i="20"/>
  <c r="BC87" i="20"/>
  <c r="BC65" i="20"/>
  <c r="BC83" i="20"/>
  <c r="BC196" i="20"/>
  <c r="BC108" i="20"/>
  <c r="BC121" i="20"/>
  <c r="BC190" i="20"/>
  <c r="BC67" i="20"/>
  <c r="BC43" i="20"/>
  <c r="BC185" i="20"/>
  <c r="BC7" i="20"/>
  <c r="BC110" i="20"/>
  <c r="BC11" i="20"/>
  <c r="BC35" i="20"/>
  <c r="BC86" i="20"/>
  <c r="BC99" i="20"/>
  <c r="BC49" i="20"/>
  <c r="BC112" i="20"/>
  <c r="BC20" i="20"/>
  <c r="BC154" i="20"/>
  <c r="BC130" i="20"/>
  <c r="BC81" i="20"/>
  <c r="BC28" i="20"/>
  <c r="BC131" i="20"/>
  <c r="BC133" i="20"/>
  <c r="BC61" i="20"/>
  <c r="BC195" i="20"/>
  <c r="BC95" i="20"/>
  <c r="BC182" i="20"/>
  <c r="BC94" i="20"/>
  <c r="BC146" i="20"/>
  <c r="BC97" i="20"/>
  <c r="BC100" i="20"/>
  <c r="BC141" i="20"/>
  <c r="BC199" i="20"/>
  <c r="BC31" i="20"/>
  <c r="BC10" i="20"/>
  <c r="BC122" i="20"/>
  <c r="BC78" i="20"/>
  <c r="BC96" i="20"/>
  <c r="BC120" i="20"/>
  <c r="BC126" i="20"/>
  <c r="BC18" i="20"/>
  <c r="BC37" i="20"/>
  <c r="BC113" i="20"/>
  <c r="BC184" i="20"/>
  <c r="BC22" i="20"/>
  <c r="BC68" i="20"/>
  <c r="BC19" i="20"/>
  <c r="BC161" i="20"/>
  <c r="BC85" i="20"/>
  <c r="BC123" i="20"/>
  <c r="BC179" i="20"/>
  <c r="BC89" i="20"/>
  <c r="BC158" i="20"/>
  <c r="BC45" i="20"/>
  <c r="BC93" i="20"/>
  <c r="BC193" i="20"/>
  <c r="BC134" i="20"/>
  <c r="BC148" i="20"/>
  <c r="BC137" i="20"/>
  <c r="BC191" i="20"/>
  <c r="BC44" i="20"/>
  <c r="BC60" i="20"/>
  <c r="BC189" i="20"/>
  <c r="BC176" i="20"/>
  <c r="BC160" i="20"/>
  <c r="BC151" i="20"/>
  <c r="BC101" i="20"/>
  <c r="BC104" i="20"/>
  <c r="BC32" i="20"/>
  <c r="BC181" i="20"/>
  <c r="BC76" i="20"/>
  <c r="BC40" i="20"/>
  <c r="BC159" i="20"/>
  <c r="BC132" i="20"/>
  <c r="BC109" i="20"/>
  <c r="BC21" i="20"/>
  <c r="BC163" i="20"/>
  <c r="BC69" i="20"/>
  <c r="BC79" i="20"/>
  <c r="BC149" i="20"/>
  <c r="BC180" i="20"/>
  <c r="BC166" i="20"/>
  <c r="BC144" i="20"/>
  <c r="BC8" i="20"/>
  <c r="BC88" i="20"/>
  <c r="BC80" i="20"/>
  <c r="BC72" i="20"/>
  <c r="BC111" i="20"/>
  <c r="BC171" i="20"/>
  <c r="BC157" i="20"/>
  <c r="BC187" i="20"/>
  <c r="BC91" i="20"/>
  <c r="BC116" i="20"/>
  <c r="BC114" i="20"/>
  <c r="BC41" i="20"/>
  <c r="BC170" i="20"/>
  <c r="BC175" i="20"/>
  <c r="BC143" i="20"/>
  <c r="BC52" i="20"/>
  <c r="BC124" i="20"/>
  <c r="BC168" i="20"/>
  <c r="BC117" i="20"/>
  <c r="BC24" i="20"/>
  <c r="BC57" i="20"/>
  <c r="BC66" i="20"/>
  <c r="BC34" i="20"/>
  <c r="BC142" i="20"/>
  <c r="BC70" i="20"/>
  <c r="BC102" i="20"/>
  <c r="BC150" i="20"/>
  <c r="BC188" i="20"/>
  <c r="BC172" i="20"/>
  <c r="BC75" i="20"/>
  <c r="BC42" i="20"/>
  <c r="BC136" i="20"/>
  <c r="BC186" i="20"/>
  <c r="BC174" i="20"/>
  <c r="BC62" i="20"/>
  <c r="BC56" i="20"/>
  <c r="BC84" i="20"/>
  <c r="BC33" i="20"/>
  <c r="BC13" i="20"/>
  <c r="BC36" i="20"/>
  <c r="BC47" i="20"/>
  <c r="BC178" i="20"/>
  <c r="BC90" i="20"/>
  <c r="BC51" i="20"/>
  <c r="BC125" i="20"/>
  <c r="BC138" i="20"/>
  <c r="BC153" i="20"/>
  <c r="BC155" i="20"/>
  <c r="BC29" i="20"/>
  <c r="BC53" i="20"/>
  <c r="BC98" i="20"/>
  <c r="BC135" i="20"/>
  <c r="BC25" i="20"/>
  <c r="BC167" i="20"/>
  <c r="BC173" i="20"/>
  <c r="BC139" i="20"/>
  <c r="BC92" i="20"/>
  <c r="BC63" i="20"/>
  <c r="BC17" i="20"/>
  <c r="BC38" i="20"/>
  <c r="BC39" i="20"/>
  <c r="BC198" i="20"/>
  <c r="BC164" i="20"/>
  <c r="BC82" i="20"/>
  <c r="BC77" i="20"/>
  <c r="BC105" i="20"/>
  <c r="BC147" i="20"/>
  <c r="BC152" i="20"/>
  <c r="BC194" i="20"/>
  <c r="BC74" i="20"/>
  <c r="BC23" i="20"/>
  <c r="BC127" i="20"/>
  <c r="BC46" i="20"/>
  <c r="BC15" i="20"/>
  <c r="BC165" i="20"/>
  <c r="BC177" i="20"/>
  <c r="BC106" i="20"/>
  <c r="BC71" i="20"/>
  <c r="BC192" i="20"/>
  <c r="BC197" i="20"/>
  <c r="BC58" i="20"/>
  <c r="BC54" i="20"/>
  <c r="BC59" i="20"/>
  <c r="BC115" i="20"/>
  <c r="BC12" i="20"/>
  <c r="BC128" i="20"/>
  <c r="BD4" i="20" l="1"/>
  <c r="BD23" i="20"/>
  <c r="BD189" i="20"/>
  <c r="BD172" i="20"/>
  <c r="BD175" i="20"/>
  <c r="BD6" i="20"/>
  <c r="BD129" i="20"/>
  <c r="BD86" i="20"/>
  <c r="BD60" i="20"/>
  <c r="BD14" i="20"/>
  <c r="BD124" i="20"/>
  <c r="BD103" i="20"/>
  <c r="BD179" i="20"/>
  <c r="BD11" i="20"/>
  <c r="BD50" i="20"/>
  <c r="BD146" i="20"/>
  <c r="BD132" i="20"/>
  <c r="BD62" i="20"/>
  <c r="BD185" i="20"/>
  <c r="BD131" i="20"/>
  <c r="BD83" i="20"/>
  <c r="BD135" i="20"/>
  <c r="BD155" i="20"/>
  <c r="BD71" i="20"/>
  <c r="BD182" i="20"/>
  <c r="BD160" i="20"/>
  <c r="BD69" i="20"/>
  <c r="BD57" i="20"/>
  <c r="BD130" i="20"/>
  <c r="BD149" i="20"/>
  <c r="BD64" i="20"/>
  <c r="BD152" i="20"/>
  <c r="BD94" i="20"/>
  <c r="BD12" i="20"/>
  <c r="BD46" i="20"/>
  <c r="BD56" i="20"/>
  <c r="BD22" i="20"/>
  <c r="BD104" i="20"/>
  <c r="BD75" i="20"/>
  <c r="BD157" i="20"/>
  <c r="BD121" i="20"/>
  <c r="BD42" i="20"/>
  <c r="BD19" i="20"/>
  <c r="BD163" i="20"/>
  <c r="BD76" i="20"/>
  <c r="BD142" i="20"/>
  <c r="BD88" i="20"/>
  <c r="BD177" i="20"/>
  <c r="BD18" i="20"/>
  <c r="BD43" i="20"/>
  <c r="BD91" i="20"/>
  <c r="BD100" i="20"/>
  <c r="BD158" i="20"/>
  <c r="BD96" i="20"/>
  <c r="BD191" i="20"/>
  <c r="BD170" i="20"/>
  <c r="BD101" i="20"/>
  <c r="BD190" i="20"/>
  <c r="BD119" i="20"/>
  <c r="BD38" i="20"/>
  <c r="BD67" i="20"/>
  <c r="BD169" i="20"/>
  <c r="BD126" i="20"/>
  <c r="BD193" i="20"/>
  <c r="BD168" i="20"/>
  <c r="BD176" i="20"/>
  <c r="BD24" i="20"/>
  <c r="BD29" i="20"/>
  <c r="BD9" i="20"/>
  <c r="BD141" i="20"/>
  <c r="BD73" i="20"/>
  <c r="BD147" i="20"/>
  <c r="BD143" i="20"/>
  <c r="BD85" i="20"/>
  <c r="BD93" i="20"/>
  <c r="BD74" i="20"/>
  <c r="BD61" i="20"/>
  <c r="BD84" i="20"/>
  <c r="BD81" i="20"/>
  <c r="BD115" i="20"/>
  <c r="BD148" i="20"/>
  <c r="BD31" i="20"/>
  <c r="BD156" i="20"/>
  <c r="BD41" i="20"/>
  <c r="BD108" i="20"/>
  <c r="BD186" i="20"/>
  <c r="BD68" i="20"/>
  <c r="BD113" i="20"/>
  <c r="BD79" i="20"/>
  <c r="BD162" i="20"/>
  <c r="BD140" i="20"/>
  <c r="BD30" i="20"/>
  <c r="BD47" i="20"/>
  <c r="BD36" i="20"/>
  <c r="BD7" i="20"/>
  <c r="BD144" i="20"/>
  <c r="BD40" i="20"/>
  <c r="BD98" i="20"/>
  <c r="BD117" i="20"/>
  <c r="BD82" i="20"/>
  <c r="BD63" i="20"/>
  <c r="BD51" i="20"/>
  <c r="BD150" i="20"/>
  <c r="BD154" i="20"/>
  <c r="BD37" i="20"/>
  <c r="BD77" i="20"/>
  <c r="BD110" i="20"/>
  <c r="BD151" i="20"/>
  <c r="BD70" i="20"/>
  <c r="BD52" i="20"/>
  <c r="BD138" i="20"/>
  <c r="BD112" i="20"/>
  <c r="BD107" i="20"/>
  <c r="BD95" i="20"/>
  <c r="BD167" i="20"/>
  <c r="BD134" i="20"/>
  <c r="BD25" i="20"/>
  <c r="BD194" i="20"/>
  <c r="BD21" i="20"/>
  <c r="BD20" i="20"/>
  <c r="BD139" i="20"/>
  <c r="BD164" i="20"/>
  <c r="BD173" i="20"/>
  <c r="BD54" i="20"/>
  <c r="BD153" i="20"/>
  <c r="BD198" i="20"/>
  <c r="BD97" i="20"/>
  <c r="BD159" i="20"/>
  <c r="BD166" i="20"/>
  <c r="BD92" i="20"/>
  <c r="BD99" i="20"/>
  <c r="BD195" i="20"/>
  <c r="BD32" i="20"/>
  <c r="BD33" i="20"/>
  <c r="BD80" i="20"/>
  <c r="BD55" i="20"/>
  <c r="BD58" i="20"/>
  <c r="BD13" i="20"/>
  <c r="BD161" i="20"/>
  <c r="BD125" i="20"/>
  <c r="BD188" i="20"/>
  <c r="BD187" i="20"/>
  <c r="BD53" i="20"/>
  <c r="BD111" i="20"/>
  <c r="BD137" i="20"/>
  <c r="BD34" i="20"/>
  <c r="BD8" i="20"/>
  <c r="BD196" i="20"/>
  <c r="BD174" i="20"/>
  <c r="BD145" i="20"/>
  <c r="BD106" i="20"/>
  <c r="BD16" i="20"/>
  <c r="BD116" i="20"/>
  <c r="BD180" i="20"/>
  <c r="BD123" i="20"/>
  <c r="BD10" i="20"/>
  <c r="BD197" i="20"/>
  <c r="BD66" i="20"/>
  <c r="BD120" i="20"/>
  <c r="BD89" i="20"/>
  <c r="BD39" i="20"/>
  <c r="BD184" i="20"/>
  <c r="BD49" i="20"/>
  <c r="BD109" i="20"/>
  <c r="BD35" i="20"/>
  <c r="BD171" i="20"/>
  <c r="BD165" i="20"/>
  <c r="BD128" i="20"/>
  <c r="BD28" i="20"/>
  <c r="BD127" i="20"/>
  <c r="BD183" i="20"/>
  <c r="BD133" i="20"/>
  <c r="BD44" i="20"/>
  <c r="BD118" i="20"/>
  <c r="BD78" i="20"/>
  <c r="BD122" i="20"/>
  <c r="BD17" i="20"/>
  <c r="BD87" i="20"/>
  <c r="BD192" i="20"/>
  <c r="BD90" i="20"/>
  <c r="BD72" i="20"/>
  <c r="BD45" i="20"/>
  <c r="BD15" i="20"/>
  <c r="BD27" i="20"/>
  <c r="BD136" i="20"/>
  <c r="BD178" i="20"/>
  <c r="BD114" i="20"/>
  <c r="BD181" i="20"/>
  <c r="BD48" i="20"/>
  <c r="BD199" i="20"/>
  <c r="BD26" i="20"/>
  <c r="BD102" i="20"/>
  <c r="BD59" i="20"/>
  <c r="BD105" i="20"/>
  <c r="BD65" i="20"/>
  <c r="BE4" i="20" l="1"/>
  <c r="BE147" i="20"/>
  <c r="BE178" i="20"/>
  <c r="BE89" i="20"/>
  <c r="BE67" i="20"/>
  <c r="BE175" i="20"/>
  <c r="BE87" i="20"/>
  <c r="BE76" i="20"/>
  <c r="BE153" i="20"/>
  <c r="BE6" i="20"/>
  <c r="BE74" i="20"/>
  <c r="BE100" i="20"/>
  <c r="BE168" i="20"/>
  <c r="BE48" i="20"/>
  <c r="BE188" i="20"/>
  <c r="BE120" i="20"/>
  <c r="BE128" i="20"/>
  <c r="BE72" i="20"/>
  <c r="BE126" i="20"/>
  <c r="BE171" i="20"/>
  <c r="BE137" i="20"/>
  <c r="BE156" i="20"/>
  <c r="BE52" i="20"/>
  <c r="BE195" i="20"/>
  <c r="BE158" i="20"/>
  <c r="BE46" i="20"/>
  <c r="BE34" i="20"/>
  <c r="BE111" i="20"/>
  <c r="BE66" i="20"/>
  <c r="BE14" i="20"/>
  <c r="BE71" i="20"/>
  <c r="BE110" i="20"/>
  <c r="BE132" i="20"/>
  <c r="BE75" i="20"/>
  <c r="BE102" i="20"/>
  <c r="BE103" i="20"/>
  <c r="BE125" i="20"/>
  <c r="BE80" i="20"/>
  <c r="BE193" i="20"/>
  <c r="BE22" i="20"/>
  <c r="BE47" i="20"/>
  <c r="BE161" i="20"/>
  <c r="BE54" i="20"/>
  <c r="BE15" i="20"/>
  <c r="BE78" i="20"/>
  <c r="BE152" i="20"/>
  <c r="BE83" i="20"/>
  <c r="BE118" i="20"/>
  <c r="BE107" i="20"/>
  <c r="BE51" i="20"/>
  <c r="BE142" i="20"/>
  <c r="BE65" i="20"/>
  <c r="BE162" i="20"/>
  <c r="BE129" i="20"/>
  <c r="BE127" i="20"/>
  <c r="BE60" i="20"/>
  <c r="BE35" i="20"/>
  <c r="BE115" i="20"/>
  <c r="BE23" i="20"/>
  <c r="BE20" i="20"/>
  <c r="BE164" i="20"/>
  <c r="BE82" i="20"/>
  <c r="BE39" i="20"/>
  <c r="BE41" i="20"/>
  <c r="BE179" i="20"/>
  <c r="BE143" i="20"/>
  <c r="BE12" i="20"/>
  <c r="BE139" i="20"/>
  <c r="BE169" i="20"/>
  <c r="BE122" i="20"/>
  <c r="BE105" i="20"/>
  <c r="BE116" i="20"/>
  <c r="BE134" i="20"/>
  <c r="BE183" i="20"/>
  <c r="BE150" i="20"/>
  <c r="BE117" i="20"/>
  <c r="BE185" i="20"/>
  <c r="BE25" i="20"/>
  <c r="BE135" i="20"/>
  <c r="BE7" i="20"/>
  <c r="BE19" i="20"/>
  <c r="BE44" i="20"/>
  <c r="BE57" i="20"/>
  <c r="BE133" i="20"/>
  <c r="BE95" i="20"/>
  <c r="BE108" i="20"/>
  <c r="BE197" i="20"/>
  <c r="BE159" i="20"/>
  <c r="BE149" i="20"/>
  <c r="BE124" i="20"/>
  <c r="BE119" i="20"/>
  <c r="BE92" i="20"/>
  <c r="BE11" i="20"/>
  <c r="BE160" i="20"/>
  <c r="BE172" i="20"/>
  <c r="BE155" i="20"/>
  <c r="BE42" i="20"/>
  <c r="BE28" i="20"/>
  <c r="BE151" i="20"/>
  <c r="BE31" i="20"/>
  <c r="BE123" i="20"/>
  <c r="BE146" i="20"/>
  <c r="BE170" i="20"/>
  <c r="BE140" i="20"/>
  <c r="BE55" i="20"/>
  <c r="BE130" i="20"/>
  <c r="BE131" i="20"/>
  <c r="BE199" i="20"/>
  <c r="BE113" i="20"/>
  <c r="BE36" i="20"/>
  <c r="BE97" i="20"/>
  <c r="BE186" i="20"/>
  <c r="BE148" i="20"/>
  <c r="BE136" i="20"/>
  <c r="BE194" i="20"/>
  <c r="BE98" i="20"/>
  <c r="BE29" i="20"/>
  <c r="BE96" i="20"/>
  <c r="BE163" i="20"/>
  <c r="BE8" i="20"/>
  <c r="BE109" i="20"/>
  <c r="BE18" i="20"/>
  <c r="BE32" i="20"/>
  <c r="BE90" i="20"/>
  <c r="BE26" i="20"/>
  <c r="BE17" i="20"/>
  <c r="BE68" i="20"/>
  <c r="BE27" i="20"/>
  <c r="BE191" i="20"/>
  <c r="BE157" i="20"/>
  <c r="BE101" i="20"/>
  <c r="BE73" i="20"/>
  <c r="BE88" i="20"/>
  <c r="BE69" i="20"/>
  <c r="BE138" i="20"/>
  <c r="BE94" i="20"/>
  <c r="BE177" i="20"/>
  <c r="BE121" i="20"/>
  <c r="BE40" i="20"/>
  <c r="BE184" i="20"/>
  <c r="BE189" i="20"/>
  <c r="BE13" i="20"/>
  <c r="BE50" i="20"/>
  <c r="BE167" i="20"/>
  <c r="BE187" i="20"/>
  <c r="BE77" i="20"/>
  <c r="BE106" i="20"/>
  <c r="BE141" i="20"/>
  <c r="BE59" i="20"/>
  <c r="BE91" i="20"/>
  <c r="BE86" i="20"/>
  <c r="BE70" i="20"/>
  <c r="BE99" i="20"/>
  <c r="BE165" i="20"/>
  <c r="BE45" i="20"/>
  <c r="BE79" i="20"/>
  <c r="BE192" i="20"/>
  <c r="BE58" i="20"/>
  <c r="BE43" i="20"/>
  <c r="BE180" i="20"/>
  <c r="BE84" i="20"/>
  <c r="BE49" i="20"/>
  <c r="BE112" i="20"/>
  <c r="BE198" i="20"/>
  <c r="BE85" i="20"/>
  <c r="BE174" i="20"/>
  <c r="BE144" i="20"/>
  <c r="BE104" i="20"/>
  <c r="BE33" i="20"/>
  <c r="BE81" i="20"/>
  <c r="BE145" i="20"/>
  <c r="BE10" i="20"/>
  <c r="BE24" i="20"/>
  <c r="BE30" i="20"/>
  <c r="BE62" i="20"/>
  <c r="BE61" i="20"/>
  <c r="BE53" i="20"/>
  <c r="BE190" i="20"/>
  <c r="BE181" i="20"/>
  <c r="BE196" i="20"/>
  <c r="BE176" i="20"/>
  <c r="BE173" i="20"/>
  <c r="BE182" i="20"/>
  <c r="BE114" i="20"/>
  <c r="BE37" i="20"/>
  <c r="BE63" i="20"/>
  <c r="BE154" i="20"/>
  <c r="BE64" i="20"/>
  <c r="BE56" i="20"/>
  <c r="BE21" i="20"/>
  <c r="BE38" i="20"/>
  <c r="BE93" i="20"/>
  <c r="BE16" i="20"/>
  <c r="BE166" i="20"/>
  <c r="BE9" i="20"/>
  <c r="BF4" i="20" l="1"/>
  <c r="BF195" i="20"/>
  <c r="BF26" i="20"/>
  <c r="BF93" i="20"/>
  <c r="BF189" i="20"/>
  <c r="BF86" i="20"/>
  <c r="BF87" i="20"/>
  <c r="BF152" i="20"/>
  <c r="BF104" i="20"/>
  <c r="BF40" i="20"/>
  <c r="BF103" i="20"/>
  <c r="BF71" i="20"/>
  <c r="BF65" i="20"/>
  <c r="BF110" i="20"/>
  <c r="BF128" i="20"/>
  <c r="BF154" i="20"/>
  <c r="BF22" i="20"/>
  <c r="BF167" i="20"/>
  <c r="BF28" i="20"/>
  <c r="BF124" i="20"/>
  <c r="BF83" i="20"/>
  <c r="BF95" i="20"/>
  <c r="BF119" i="20"/>
  <c r="BF27" i="20"/>
  <c r="BF10" i="20"/>
  <c r="BF199" i="20"/>
  <c r="BF34" i="20"/>
  <c r="BF11" i="20"/>
  <c r="BF170" i="20"/>
  <c r="BF175" i="20"/>
  <c r="BF193" i="20"/>
  <c r="BF13" i="20"/>
  <c r="BF8" i="20"/>
  <c r="BF98" i="20"/>
  <c r="BF62" i="20"/>
  <c r="BF99" i="20"/>
  <c r="BF140" i="20"/>
  <c r="BF173" i="20"/>
  <c r="BF146" i="20"/>
  <c r="BF41" i="20"/>
  <c r="BF192" i="20"/>
  <c r="BF166" i="20"/>
  <c r="BF155" i="20"/>
  <c r="BF47" i="20"/>
  <c r="BF35" i="20"/>
  <c r="BF81" i="20"/>
  <c r="BF158" i="20"/>
  <c r="BF161" i="20"/>
  <c r="BF194" i="20"/>
  <c r="BF17" i="20"/>
  <c r="BF52" i="20"/>
  <c r="BF67" i="20"/>
  <c r="BF113" i="20"/>
  <c r="BF20" i="20"/>
  <c r="BF130" i="20"/>
  <c r="BF90" i="20"/>
  <c r="BF96" i="20"/>
  <c r="BF75" i="20"/>
  <c r="BF147" i="20"/>
  <c r="BF16" i="20"/>
  <c r="BF183" i="20"/>
  <c r="BF127" i="20"/>
  <c r="BF139" i="20"/>
  <c r="BF36" i="20"/>
  <c r="BF109" i="20"/>
  <c r="BF19" i="20"/>
  <c r="BF115" i="20"/>
  <c r="BF168" i="20"/>
  <c r="BF125" i="20"/>
  <c r="BF77" i="20"/>
  <c r="BF92" i="20"/>
  <c r="BF112" i="20"/>
  <c r="BF149" i="20"/>
  <c r="BF85" i="20"/>
  <c r="BF172" i="20"/>
  <c r="BF45" i="20"/>
  <c r="BF177" i="20"/>
  <c r="BF164" i="20"/>
  <c r="BF181" i="20"/>
  <c r="BF73" i="20"/>
  <c r="BF60" i="20"/>
  <c r="BF116" i="20"/>
  <c r="BF122" i="20"/>
  <c r="BF174" i="20"/>
  <c r="BF135" i="20"/>
  <c r="BF157" i="20"/>
  <c r="BF102" i="20"/>
  <c r="BF66" i="20"/>
  <c r="BF105" i="20"/>
  <c r="BF169" i="20"/>
  <c r="BF44" i="20"/>
  <c r="BF107" i="20"/>
  <c r="BF9" i="20"/>
  <c r="BF70" i="20"/>
  <c r="BF144" i="20"/>
  <c r="BF64" i="20"/>
  <c r="BF141" i="20"/>
  <c r="BF133" i="20"/>
  <c r="BF39" i="20"/>
  <c r="BF32" i="20"/>
  <c r="BF179" i="20"/>
  <c r="BF43" i="20"/>
  <c r="BF25" i="20"/>
  <c r="BF56" i="20"/>
  <c r="BF148" i="20"/>
  <c r="BF184" i="20"/>
  <c r="BF89" i="20"/>
  <c r="BF186" i="20"/>
  <c r="BF100" i="20"/>
  <c r="BF159" i="20"/>
  <c r="BF21" i="20"/>
  <c r="BF143" i="20"/>
  <c r="BF91" i="20"/>
  <c r="BF72" i="20"/>
  <c r="BF182" i="20"/>
  <c r="BF48" i="20"/>
  <c r="BF114" i="20"/>
  <c r="BF55" i="20"/>
  <c r="BF108" i="20"/>
  <c r="BF49" i="20"/>
  <c r="BF57" i="20"/>
  <c r="BF38" i="20"/>
  <c r="BF151" i="20"/>
  <c r="BF24" i="20"/>
  <c r="BF88" i="20"/>
  <c r="BF6" i="20"/>
  <c r="BF134" i="20"/>
  <c r="BF142" i="20"/>
  <c r="BF196" i="20"/>
  <c r="BF136" i="20"/>
  <c r="BF190" i="20"/>
  <c r="BF137" i="20"/>
  <c r="BF7" i="20"/>
  <c r="BF163" i="20"/>
  <c r="BF150" i="20"/>
  <c r="BF33" i="20"/>
  <c r="BF50" i="20"/>
  <c r="BF165" i="20"/>
  <c r="BF63" i="20"/>
  <c r="BF131" i="20"/>
  <c r="BF82" i="20"/>
  <c r="BF188" i="20"/>
  <c r="BF51" i="20"/>
  <c r="BF14" i="20"/>
  <c r="BF76" i="20"/>
  <c r="BF58" i="20"/>
  <c r="BF162" i="20"/>
  <c r="BF187" i="20"/>
  <c r="BF80" i="20"/>
  <c r="BF145" i="20"/>
  <c r="BF74" i="20"/>
  <c r="BF106" i="20"/>
  <c r="BF23" i="20"/>
  <c r="BF37" i="20"/>
  <c r="BF61" i="20"/>
  <c r="BF178" i="20"/>
  <c r="BF160" i="20"/>
  <c r="BF78" i="20"/>
  <c r="BF111" i="20"/>
  <c r="BF53" i="20"/>
  <c r="BF117" i="20"/>
  <c r="BF191" i="20"/>
  <c r="BF79" i="20"/>
  <c r="BF180" i="20"/>
  <c r="BF18" i="20"/>
  <c r="BF118" i="20"/>
  <c r="BF29" i="20"/>
  <c r="BF42" i="20"/>
  <c r="BF31" i="20"/>
  <c r="BF121" i="20"/>
  <c r="BF123" i="20"/>
  <c r="BF101" i="20"/>
  <c r="BF59" i="20"/>
  <c r="BF126" i="20"/>
  <c r="BF171" i="20"/>
  <c r="BF54" i="20"/>
  <c r="BF120" i="20"/>
  <c r="BF69" i="20"/>
  <c r="BF198" i="20"/>
  <c r="BF97" i="20"/>
  <c r="BF68" i="20"/>
  <c r="BF156" i="20"/>
  <c r="BF12" i="20"/>
  <c r="BF197" i="20"/>
  <c r="BF30" i="20"/>
  <c r="BF176" i="20"/>
  <c r="BF185" i="20"/>
  <c r="BF84" i="20"/>
  <c r="BF129" i="20"/>
  <c r="BF46" i="20"/>
  <c r="BF15" i="20"/>
  <c r="BF94" i="20"/>
  <c r="BF132" i="20"/>
  <c r="BF153" i="20"/>
  <c r="BF138" i="20"/>
  <c r="BG4" i="20" l="1"/>
  <c r="BG180" i="20"/>
  <c r="BG130" i="20"/>
  <c r="BG118" i="20"/>
  <c r="BG178" i="20"/>
  <c r="BG28" i="20"/>
  <c r="BG106" i="20"/>
  <c r="BG105" i="20"/>
  <c r="BG51" i="20"/>
  <c r="BG119" i="20"/>
  <c r="BG75" i="20"/>
  <c r="BG166" i="20"/>
  <c r="BG190" i="20"/>
  <c r="BG39" i="20"/>
  <c r="BG149" i="20"/>
  <c r="BG193" i="20"/>
  <c r="BG70" i="20"/>
  <c r="BG100" i="20"/>
  <c r="BG93" i="20"/>
  <c r="BG136" i="20"/>
  <c r="BG61" i="20"/>
  <c r="BG151" i="20"/>
  <c r="BG141" i="20"/>
  <c r="BG32" i="20"/>
  <c r="BG175" i="20"/>
  <c r="BG41" i="20"/>
  <c r="BG52" i="20"/>
  <c r="BG15" i="20"/>
  <c r="BG117" i="20"/>
  <c r="BG137" i="20"/>
  <c r="BG184" i="20"/>
  <c r="BG181" i="20"/>
  <c r="BG195" i="20"/>
  <c r="BG48" i="20"/>
  <c r="BG145" i="20"/>
  <c r="BG120" i="20"/>
  <c r="BG102" i="20"/>
  <c r="BG139" i="20"/>
  <c r="BG188" i="20"/>
  <c r="BG54" i="20"/>
  <c r="BG111" i="20"/>
  <c r="BG123" i="20"/>
  <c r="BG10" i="20"/>
  <c r="BG64" i="20"/>
  <c r="BG154" i="20"/>
  <c r="BG27" i="20"/>
  <c r="BG73" i="20"/>
  <c r="BG20" i="20"/>
  <c r="BG147" i="20"/>
  <c r="BG128" i="20"/>
  <c r="BG82" i="20"/>
  <c r="BG167" i="20"/>
  <c r="BG89" i="20"/>
  <c r="BG79" i="20"/>
  <c r="BG140" i="20"/>
  <c r="BG65" i="20"/>
  <c r="BG138" i="20"/>
  <c r="BG9" i="20"/>
  <c r="BG114" i="20"/>
  <c r="BG83" i="20"/>
  <c r="BG31" i="20"/>
  <c r="BG60" i="20"/>
  <c r="BG108" i="20"/>
  <c r="BG85" i="20"/>
  <c r="BG90" i="20"/>
  <c r="BG197" i="20"/>
  <c r="BG57" i="20"/>
  <c r="BG76" i="20"/>
  <c r="BG35" i="20"/>
  <c r="BG21" i="20"/>
  <c r="BG98" i="20"/>
  <c r="BG148" i="20"/>
  <c r="BG7" i="20"/>
  <c r="BG132" i="20"/>
  <c r="BG144" i="20"/>
  <c r="BG104" i="20"/>
  <c r="BG11" i="20"/>
  <c r="BG183" i="20"/>
  <c r="BG165" i="20"/>
  <c r="BG168" i="20"/>
  <c r="BG24" i="20"/>
  <c r="BG37" i="20"/>
  <c r="BG116" i="20"/>
  <c r="BG191" i="20"/>
  <c r="BG153" i="20"/>
  <c r="BG159" i="20"/>
  <c r="BG53" i="20"/>
  <c r="BG146" i="20"/>
  <c r="BG38" i="20"/>
  <c r="BG142" i="20"/>
  <c r="BG152" i="20"/>
  <c r="BG127" i="20"/>
  <c r="BG8" i="20"/>
  <c r="BG19" i="20"/>
  <c r="BG43" i="20"/>
  <c r="BG59" i="20"/>
  <c r="BG49" i="20"/>
  <c r="BG122" i="20"/>
  <c r="BG68" i="20"/>
  <c r="BG156" i="20"/>
  <c r="BG173" i="20"/>
  <c r="BG199" i="20"/>
  <c r="BG86" i="20"/>
  <c r="BG12" i="20"/>
  <c r="BG176" i="20"/>
  <c r="BG110" i="20"/>
  <c r="BG13" i="20"/>
  <c r="BG126" i="20"/>
  <c r="BG185" i="20"/>
  <c r="BG109" i="20"/>
  <c r="BG45" i="20"/>
  <c r="BG129" i="20"/>
  <c r="BG87" i="20"/>
  <c r="BG94" i="20"/>
  <c r="BG71" i="20"/>
  <c r="BG92" i="20"/>
  <c r="BG34" i="20"/>
  <c r="BG112" i="20"/>
  <c r="BG55" i="20"/>
  <c r="BG161" i="20"/>
  <c r="BG42" i="20"/>
  <c r="BG23" i="20"/>
  <c r="BG192" i="20"/>
  <c r="BG198" i="20"/>
  <c r="BG95" i="20"/>
  <c r="BG99" i="20"/>
  <c r="BG66" i="20"/>
  <c r="BG16" i="20"/>
  <c r="BG160" i="20"/>
  <c r="BG172" i="20"/>
  <c r="BG29" i="20"/>
  <c r="BG182" i="20"/>
  <c r="BG30" i="20"/>
  <c r="BG162" i="20"/>
  <c r="BG26" i="20"/>
  <c r="BG78" i="20"/>
  <c r="BG84" i="20"/>
  <c r="BG67" i="20"/>
  <c r="BG113" i="20"/>
  <c r="BG74" i="20"/>
  <c r="BG47" i="20"/>
  <c r="BG135" i="20"/>
  <c r="BG124" i="20"/>
  <c r="BG88" i="20"/>
  <c r="BG170" i="20"/>
  <c r="BG56" i="20"/>
  <c r="BG25" i="20"/>
  <c r="BG46" i="20"/>
  <c r="BG6" i="20"/>
  <c r="BG44" i="20"/>
  <c r="BG91" i="20"/>
  <c r="BG103" i="20"/>
  <c r="BG131" i="20"/>
  <c r="BG179" i="20"/>
  <c r="BG150" i="20"/>
  <c r="BG125" i="20"/>
  <c r="BG17" i="20"/>
  <c r="BG80" i="20"/>
  <c r="BG62" i="20"/>
  <c r="BG177" i="20"/>
  <c r="BG50" i="20"/>
  <c r="BG158" i="20"/>
  <c r="BG134" i="20"/>
  <c r="BG107" i="20"/>
  <c r="BG157" i="20"/>
  <c r="BG22" i="20"/>
  <c r="BG196" i="20"/>
  <c r="BG121" i="20"/>
  <c r="BG81" i="20"/>
  <c r="BG189" i="20"/>
  <c r="BG72" i="20"/>
  <c r="BG14" i="20"/>
  <c r="BG164" i="20"/>
  <c r="BG163" i="20"/>
  <c r="BG187" i="20"/>
  <c r="BG101" i="20"/>
  <c r="BG143" i="20"/>
  <c r="BG40" i="20"/>
  <c r="BG174" i="20"/>
  <c r="BG186" i="20"/>
  <c r="BG69" i="20"/>
  <c r="BG97" i="20"/>
  <c r="BG115" i="20"/>
  <c r="BG18" i="20"/>
  <c r="BG58" i="20"/>
  <c r="BG63" i="20"/>
  <c r="BG169" i="20"/>
  <c r="BG96" i="20"/>
  <c r="BG194" i="20"/>
  <c r="BG155" i="20"/>
  <c r="BG77" i="20"/>
  <c r="BG36" i="20"/>
  <c r="BG33" i="20"/>
  <c r="BG133" i="20"/>
  <c r="BG171" i="20"/>
  <c r="BH4" i="20" l="1"/>
  <c r="BH140" i="20"/>
  <c r="BH113" i="20"/>
  <c r="BH154" i="20"/>
  <c r="BH184" i="20"/>
  <c r="BH109" i="20"/>
  <c r="BH16" i="20"/>
  <c r="BH67" i="20"/>
  <c r="BH103" i="20"/>
  <c r="BH111" i="20"/>
  <c r="BH71" i="20"/>
  <c r="BH199" i="20"/>
  <c r="BH124" i="20"/>
  <c r="BH95" i="20"/>
  <c r="BH186" i="20"/>
  <c r="BH62" i="20"/>
  <c r="BH14" i="20"/>
  <c r="BH155" i="20"/>
  <c r="BH135" i="20"/>
  <c r="BH127" i="20"/>
  <c r="BH142" i="20"/>
  <c r="BH41" i="20"/>
  <c r="BH191" i="20"/>
  <c r="BH177" i="20"/>
  <c r="BH195" i="20"/>
  <c r="BH13" i="20"/>
  <c r="BH148" i="20"/>
  <c r="BH193" i="20"/>
  <c r="BH70" i="20"/>
  <c r="BH143" i="20"/>
  <c r="BH25" i="20"/>
  <c r="BH45" i="20"/>
  <c r="BH23" i="20"/>
  <c r="BH27" i="20"/>
  <c r="BH15" i="20"/>
  <c r="BH188" i="20"/>
  <c r="BH194" i="20"/>
  <c r="BH77" i="20"/>
  <c r="BH34" i="20"/>
  <c r="BH40" i="20"/>
  <c r="BH167" i="20"/>
  <c r="BH72" i="20"/>
  <c r="BH179" i="20"/>
  <c r="BH76" i="20"/>
  <c r="BH63" i="20"/>
  <c r="BH110" i="20"/>
  <c r="BH66" i="20"/>
  <c r="BH91" i="20"/>
  <c r="BH190" i="20"/>
  <c r="BH112" i="20"/>
  <c r="BH11" i="20"/>
  <c r="BH65" i="20"/>
  <c r="BH22" i="20"/>
  <c r="BH33" i="20"/>
  <c r="BH164" i="20"/>
  <c r="BH119" i="20"/>
  <c r="BH157" i="20"/>
  <c r="BH18" i="20"/>
  <c r="BH131" i="20"/>
  <c r="BH178" i="20"/>
  <c r="BH160" i="20"/>
  <c r="BH90" i="20"/>
  <c r="BH172" i="20"/>
  <c r="BH73" i="20"/>
  <c r="BH159" i="20"/>
  <c r="BH101" i="20"/>
  <c r="BH51" i="20"/>
  <c r="BH94" i="20"/>
  <c r="BH152" i="20"/>
  <c r="BH99" i="20"/>
  <c r="BH165" i="20"/>
  <c r="BH145" i="20"/>
  <c r="BH102" i="20"/>
  <c r="BH147" i="20"/>
  <c r="BH19" i="20"/>
  <c r="BH181" i="20"/>
  <c r="BH44" i="20"/>
  <c r="BH115" i="20"/>
  <c r="BH47" i="20"/>
  <c r="BH168" i="20"/>
  <c r="BH85" i="20"/>
  <c r="BH123" i="20"/>
  <c r="BH82" i="20"/>
  <c r="BH52" i="20"/>
  <c r="BH78" i="20"/>
  <c r="BH29" i="20"/>
  <c r="BH80" i="20"/>
  <c r="BH176" i="20"/>
  <c r="BH105" i="20"/>
  <c r="BH117" i="20"/>
  <c r="BH69" i="20"/>
  <c r="BH48" i="20"/>
  <c r="BH32" i="20"/>
  <c r="BH8" i="20"/>
  <c r="BH38" i="20"/>
  <c r="BH49" i="20"/>
  <c r="BH86" i="20"/>
  <c r="BH170" i="20"/>
  <c r="BH133" i="20"/>
  <c r="BH6" i="20"/>
  <c r="BH10" i="20"/>
  <c r="BH138" i="20"/>
  <c r="BH129" i="20"/>
  <c r="BH185" i="20"/>
  <c r="BH182" i="20"/>
  <c r="BH196" i="20"/>
  <c r="BH153" i="20"/>
  <c r="BH43" i="20"/>
  <c r="BH84" i="20"/>
  <c r="BH116" i="20"/>
  <c r="BH183" i="20"/>
  <c r="BH98" i="20"/>
  <c r="BH150" i="20"/>
  <c r="BH26" i="20"/>
  <c r="BH60" i="20"/>
  <c r="BH146" i="20"/>
  <c r="BH96" i="20"/>
  <c r="BH37" i="20"/>
  <c r="BH54" i="20"/>
  <c r="BH107" i="20"/>
  <c r="BH58" i="20"/>
  <c r="BH134" i="20"/>
  <c r="BH59" i="20"/>
  <c r="BH9" i="20"/>
  <c r="BH126" i="20"/>
  <c r="BH30" i="20"/>
  <c r="BH169" i="20"/>
  <c r="BH125" i="20"/>
  <c r="BH128" i="20"/>
  <c r="BH68" i="20"/>
  <c r="BH144" i="20"/>
  <c r="BH163" i="20"/>
  <c r="BH81" i="20"/>
  <c r="BH158" i="20"/>
  <c r="BH36" i="20"/>
  <c r="BH108" i="20"/>
  <c r="BH137" i="20"/>
  <c r="BH53" i="20"/>
  <c r="BH97" i="20"/>
  <c r="BH17" i="20"/>
  <c r="BH156" i="20"/>
  <c r="BH20" i="20"/>
  <c r="BH42" i="20"/>
  <c r="BH139" i="20"/>
  <c r="BH55" i="20"/>
  <c r="BH106" i="20"/>
  <c r="BH7" i="20"/>
  <c r="BH93" i="20"/>
  <c r="BH46" i="20"/>
  <c r="BH74" i="20"/>
  <c r="BH180" i="20"/>
  <c r="BH136" i="20"/>
  <c r="BH174" i="20"/>
  <c r="BH12" i="20"/>
  <c r="BH162" i="20"/>
  <c r="BH120" i="20"/>
  <c r="BH21" i="20"/>
  <c r="BH122" i="20"/>
  <c r="BH192" i="20"/>
  <c r="BH171" i="20"/>
  <c r="BH88" i="20"/>
  <c r="BH50" i="20"/>
  <c r="BH39" i="20"/>
  <c r="BH187" i="20"/>
  <c r="BH114" i="20"/>
  <c r="BH87" i="20"/>
  <c r="BH104" i="20"/>
  <c r="BH189" i="20"/>
  <c r="BH89" i="20"/>
  <c r="BH198" i="20"/>
  <c r="BH173" i="20"/>
  <c r="BH57" i="20"/>
  <c r="BH149" i="20"/>
  <c r="BH132" i="20"/>
  <c r="BH166" i="20"/>
  <c r="BH75" i="20"/>
  <c r="BH79" i="20"/>
  <c r="BH31" i="20"/>
  <c r="BH61" i="20"/>
  <c r="BH161" i="20"/>
  <c r="BH118" i="20"/>
  <c r="BH175" i="20"/>
  <c r="BH92" i="20"/>
  <c r="BH121" i="20"/>
  <c r="BH56" i="20"/>
  <c r="BH130" i="20"/>
  <c r="BH24" i="20"/>
  <c r="BH35" i="20"/>
  <c r="BH100" i="20"/>
  <c r="BH64" i="20"/>
  <c r="BH141" i="20"/>
  <c r="BH83" i="20"/>
  <c r="BH28" i="20"/>
  <c r="BH197" i="20"/>
  <c r="BH151" i="20"/>
  <c r="BI4" i="20" l="1"/>
  <c r="BI87" i="20"/>
  <c r="BI95" i="20"/>
  <c r="AN147" i="3"/>
  <c r="BB147" i="3"/>
  <c r="BI62" i="20"/>
  <c r="BI157" i="20"/>
  <c r="BI139" i="20"/>
  <c r="BI20" i="20"/>
  <c r="BI28" i="20"/>
  <c r="BI8" i="20"/>
  <c r="BI82" i="20"/>
  <c r="BQ147" i="3"/>
  <c r="BC147" i="3"/>
  <c r="BI35" i="20"/>
  <c r="BI53" i="20"/>
  <c r="AY147" i="3"/>
  <c r="BI156" i="20"/>
  <c r="BI86" i="20"/>
  <c r="BI29" i="20"/>
  <c r="BI6" i="20"/>
  <c r="BI63" i="20"/>
  <c r="BI96" i="20"/>
  <c r="BH147" i="3"/>
  <c r="BI41" i="20"/>
  <c r="BI195" i="20"/>
  <c r="BI180" i="20"/>
  <c r="BI123" i="20"/>
  <c r="BI147" i="3"/>
  <c r="BI70" i="20"/>
  <c r="BI155" i="20"/>
  <c r="AQ147" i="3"/>
  <c r="BI190" i="20"/>
  <c r="BI105" i="20"/>
  <c r="BI36" i="20"/>
  <c r="BI172" i="20"/>
  <c r="AZ147" i="3"/>
  <c r="BI114" i="20"/>
  <c r="BI68" i="20"/>
  <c r="BI67" i="20"/>
  <c r="BI141" i="20"/>
  <c r="BI138" i="20"/>
  <c r="BI24" i="20"/>
  <c r="BI167" i="20"/>
  <c r="BI92" i="20"/>
  <c r="BI117" i="20"/>
  <c r="BI137" i="20"/>
  <c r="BI100" i="20"/>
  <c r="BI110" i="20"/>
  <c r="BE147" i="3"/>
  <c r="BI52" i="20"/>
  <c r="BI168" i="20"/>
  <c r="BI135" i="20"/>
  <c r="BI50" i="20"/>
  <c r="BF147" i="3"/>
  <c r="BI163" i="20"/>
  <c r="BI19" i="20"/>
  <c r="AX147" i="3"/>
  <c r="BI81" i="20"/>
  <c r="BI183" i="20"/>
  <c r="BI61" i="20"/>
  <c r="BI93" i="20"/>
  <c r="BI27" i="20"/>
  <c r="BI136" i="20"/>
  <c r="BI72" i="20"/>
  <c r="BI184" i="20"/>
  <c r="BI16" i="20"/>
  <c r="BI17" i="20"/>
  <c r="BI22" i="20"/>
  <c r="BI90" i="20"/>
  <c r="AS147" i="3"/>
  <c r="BI112" i="20"/>
  <c r="BI54" i="20"/>
  <c r="BI88" i="20"/>
  <c r="BI25" i="20"/>
  <c r="BI98" i="20"/>
  <c r="BI34" i="20"/>
  <c r="BI148" i="20"/>
  <c r="BI144" i="20"/>
  <c r="BI130" i="20"/>
  <c r="BI127" i="20"/>
  <c r="AO147" i="3"/>
  <c r="BR147" i="3"/>
  <c r="BU147" i="3"/>
  <c r="BG147" i="3"/>
  <c r="AM147" i="3"/>
  <c r="BI13" i="20"/>
  <c r="BI120" i="20"/>
  <c r="BI45" i="20"/>
  <c r="BI197" i="20"/>
  <c r="BI134" i="20"/>
  <c r="BI125" i="20"/>
  <c r="BJ147" i="3"/>
  <c r="BI179" i="20"/>
  <c r="BI104" i="20"/>
  <c r="BI56" i="20"/>
  <c r="BI199" i="20"/>
  <c r="BI181" i="20"/>
  <c r="BI9" i="20"/>
  <c r="BI46" i="20"/>
  <c r="BI10" i="20"/>
  <c r="BI160" i="20"/>
  <c r="BI169" i="20"/>
  <c r="BI11" i="20"/>
  <c r="BI69" i="20"/>
  <c r="BI170" i="20"/>
  <c r="BI121" i="20"/>
  <c r="BI132" i="20"/>
  <c r="BI189" i="20"/>
  <c r="BI18" i="20"/>
  <c r="BI7" i="20"/>
  <c r="BI64" i="20"/>
  <c r="BI97" i="20"/>
  <c r="BI103" i="20"/>
  <c r="BI107" i="20"/>
  <c r="BI12" i="20"/>
  <c r="BI51" i="20"/>
  <c r="BI23" i="20"/>
  <c r="AU147" i="3"/>
  <c r="BI66" i="20"/>
  <c r="BI115" i="20"/>
  <c r="BI161" i="20"/>
  <c r="BI154" i="20"/>
  <c r="AL147" i="3"/>
  <c r="BI89" i="20"/>
  <c r="BI119" i="20"/>
  <c r="BI182" i="20"/>
  <c r="AT147" i="3"/>
  <c r="BI38" i="20"/>
  <c r="BI113" i="20"/>
  <c r="BI188" i="20"/>
  <c r="BI79" i="20"/>
  <c r="AP147" i="3"/>
  <c r="BT147" i="3"/>
  <c r="BI147" i="20"/>
  <c r="BI174" i="20"/>
  <c r="BI108" i="20"/>
  <c r="BI124" i="20"/>
  <c r="BN147" i="3"/>
  <c r="BI173" i="20"/>
  <c r="BO147" i="3"/>
  <c r="BI55" i="20"/>
  <c r="BI166" i="20"/>
  <c r="BI192" i="20"/>
  <c r="BI164" i="20"/>
  <c r="BI48" i="20"/>
  <c r="AW147" i="3"/>
  <c r="BI15" i="20"/>
  <c r="BI58" i="20"/>
  <c r="BI14" i="20"/>
  <c r="BI133" i="20"/>
  <c r="BI40" i="20"/>
  <c r="BI118" i="20"/>
  <c r="BL147" i="3"/>
  <c r="BI59" i="20"/>
  <c r="BI73" i="20"/>
  <c r="BS147" i="3"/>
  <c r="BI177" i="20"/>
  <c r="BI49" i="20"/>
  <c r="BI44" i="20"/>
  <c r="BI150" i="20"/>
  <c r="BI126" i="20"/>
  <c r="BI153" i="20"/>
  <c r="BI31" i="20"/>
  <c r="AR147" i="3"/>
  <c r="BI131" i="20"/>
  <c r="BM147" i="3"/>
  <c r="BI47" i="20"/>
  <c r="BI32" i="20"/>
  <c r="BI91" i="20"/>
  <c r="BI39" i="20"/>
  <c r="BI111" i="20"/>
  <c r="BI165" i="20"/>
  <c r="BI194" i="20"/>
  <c r="BI116" i="20"/>
  <c r="BI152" i="20"/>
  <c r="BI142" i="20"/>
  <c r="BI159" i="20"/>
  <c r="BI122" i="20"/>
  <c r="BI162" i="20"/>
  <c r="BI129" i="20"/>
  <c r="BI43" i="20"/>
  <c r="BI80" i="20"/>
  <c r="BI83" i="20"/>
  <c r="BI149" i="20"/>
  <c r="BI94" i="20"/>
  <c r="BI33" i="20"/>
  <c r="BI171" i="20"/>
  <c r="BI151" i="20"/>
  <c r="BI42" i="20"/>
  <c r="BI145" i="20"/>
  <c r="BI85" i="20"/>
  <c r="BI158" i="20"/>
  <c r="BI57" i="20"/>
  <c r="BI65" i="20"/>
  <c r="BI30" i="20"/>
  <c r="BI74" i="20"/>
  <c r="BI185" i="20"/>
  <c r="BI71" i="20"/>
  <c r="BI37" i="20"/>
  <c r="BI176" i="20"/>
  <c r="AV147" i="3"/>
  <c r="BI60" i="20"/>
  <c r="BI191" i="20"/>
  <c r="BI26" i="20"/>
  <c r="BI175" i="20"/>
  <c r="BI109" i="20"/>
  <c r="BI186" i="20"/>
  <c r="BI187" i="20"/>
  <c r="BI178" i="20"/>
  <c r="BI78" i="20"/>
  <c r="BI101" i="20"/>
  <c r="BI102" i="20"/>
  <c r="BI140" i="20"/>
  <c r="BK147" i="3"/>
  <c r="BI75" i="20"/>
  <c r="BD147" i="3"/>
  <c r="BI106" i="20"/>
  <c r="BI84" i="20"/>
  <c r="BP147" i="3"/>
  <c r="BI193" i="20"/>
  <c r="BI146" i="20"/>
  <c r="BI198" i="20"/>
  <c r="BI196" i="20"/>
  <c r="BI21" i="20"/>
  <c r="BI99" i="20"/>
  <c r="BI77" i="20"/>
  <c r="BI143" i="20"/>
  <c r="BI76" i="20"/>
  <c r="BI128" i="20"/>
  <c r="BA147" i="3"/>
  <c r="AP217" i="21" l="1"/>
  <c r="BH217" i="21"/>
  <c r="AT217" i="21"/>
  <c r="BQ217" i="21"/>
  <c r="AV217" i="21"/>
  <c r="BL217" i="21"/>
  <c r="BO217" i="21"/>
  <c r="AY217" i="21"/>
  <c r="BN217" i="21"/>
  <c r="BM217" i="21"/>
  <c r="AW217" i="21"/>
  <c r="BP217" i="21"/>
  <c r="BK217" i="21"/>
  <c r="AU217" i="21"/>
  <c r="AZ217" i="21"/>
  <c r="BB217" i="21"/>
  <c r="BI217" i="21"/>
  <c r="AS217" i="21"/>
  <c r="AX217" i="21"/>
  <c r="AL217" i="21"/>
  <c r="BR217" i="21"/>
  <c r="AN217" i="21"/>
  <c r="BD217" i="21"/>
  <c r="BT217" i="21"/>
  <c r="BG217" i="21"/>
  <c r="AQ217" i="21"/>
  <c r="BU217" i="21"/>
  <c r="BE217" i="21"/>
  <c r="AO217" i="21"/>
  <c r="AR217" i="21"/>
  <c r="BC217" i="21"/>
  <c r="AM217" i="21"/>
  <c r="BF217" i="21"/>
  <c r="BS217" i="21"/>
  <c r="BJ217" i="21"/>
  <c r="BA217" i="21"/>
  <c r="BJ4" i="20"/>
  <c r="BK4" i="20" s="1"/>
  <c r="W147" i="3"/>
  <c r="W261" i="21"/>
  <c r="W217" i="21"/>
  <c r="AM254" i="21" l="1"/>
  <c r="AL296" i="21"/>
  <c r="AY254" i="21"/>
  <c r="AX296" i="21"/>
  <c r="BC254" i="21"/>
  <c r="BB296" i="21"/>
  <c r="BD254" i="21"/>
  <c r="BC296" i="21"/>
  <c r="AZ254" i="21"/>
  <c r="AY296" i="21"/>
  <c r="BO254" i="21"/>
  <c r="BN296" i="21"/>
  <c r="BT254" i="21"/>
  <c r="BS296" i="21"/>
  <c r="AR254" i="21"/>
  <c r="AQ296" i="21"/>
  <c r="AN254" i="21"/>
  <c r="AM296" i="21"/>
  <c r="AU254" i="21"/>
  <c r="AT296" i="21"/>
  <c r="BL254" i="21"/>
  <c r="BK296" i="21"/>
  <c r="BB254" i="21"/>
  <c r="BA296" i="21"/>
  <c r="AO254" i="21"/>
  <c r="AN296" i="21"/>
  <c r="BR254" i="21"/>
  <c r="BQ296" i="21"/>
  <c r="BK254" i="21"/>
  <c r="BJ296" i="21"/>
  <c r="AV254" i="21"/>
  <c r="AU296" i="21"/>
  <c r="BA254" i="21"/>
  <c r="AZ296" i="21"/>
  <c r="BE254" i="21"/>
  <c r="BD296" i="21"/>
  <c r="AL254" i="21"/>
  <c r="AK296" i="21"/>
  <c r="BP254" i="21"/>
  <c r="BO296" i="21"/>
  <c r="BQ254" i="21"/>
  <c r="BP296" i="21"/>
  <c r="BJ254" i="21"/>
  <c r="BI296" i="21"/>
  <c r="BU254" i="21"/>
  <c r="BT296" i="21"/>
  <c r="AX254" i="21"/>
  <c r="AW296" i="21"/>
  <c r="AW254" i="21"/>
  <c r="AV296" i="21"/>
  <c r="AT254" i="21"/>
  <c r="AS296" i="21"/>
  <c r="BS254" i="21"/>
  <c r="BR296" i="21"/>
  <c r="AQ254" i="21"/>
  <c r="AP296" i="21"/>
  <c r="AS254" i="21"/>
  <c r="AR296" i="21"/>
  <c r="BM254" i="21"/>
  <c r="BL296" i="21"/>
  <c r="BH254" i="21"/>
  <c r="BG296" i="21"/>
  <c r="BF254" i="21"/>
  <c r="BE296" i="21"/>
  <c r="BG254" i="21"/>
  <c r="BF296" i="21"/>
  <c r="BI254" i="21"/>
  <c r="BH296" i="21"/>
  <c r="BN254" i="21"/>
  <c r="BM296" i="21"/>
  <c r="AP254" i="21"/>
  <c r="AO296" i="21"/>
  <c r="BJ6" i="20"/>
  <c r="BK10" i="20"/>
  <c r="BK17" i="20"/>
  <c r="BK27" i="20"/>
  <c r="BK25" i="20"/>
  <c r="BK43" i="20"/>
  <c r="BK50" i="20"/>
  <c r="BK65" i="20"/>
  <c r="BK61" i="20"/>
  <c r="BK83" i="20"/>
  <c r="BK79" i="20"/>
  <c r="BK96" i="20"/>
  <c r="BK95" i="20"/>
  <c r="BK84" i="20"/>
  <c r="BK118" i="20"/>
  <c r="BK147" i="20"/>
  <c r="BK133" i="20"/>
  <c r="BK135" i="20"/>
  <c r="BK129" i="20"/>
  <c r="BK145" i="20"/>
  <c r="BK172" i="20"/>
  <c r="BK166" i="20"/>
  <c r="BK176" i="20"/>
  <c r="BK186" i="20"/>
  <c r="BK183" i="20"/>
  <c r="BK178" i="20"/>
  <c r="BK21" i="20"/>
  <c r="BK87" i="20"/>
  <c r="BK170" i="20"/>
  <c r="BK18" i="20"/>
  <c r="BK14" i="20"/>
  <c r="BK35" i="20"/>
  <c r="BK26" i="20"/>
  <c r="BK51" i="20"/>
  <c r="BK47" i="20"/>
  <c r="BK62" i="20"/>
  <c r="BK69" i="20"/>
  <c r="BK72" i="20"/>
  <c r="BK76" i="20"/>
  <c r="BK78" i="20"/>
  <c r="BK92" i="20"/>
  <c r="BK101" i="20"/>
  <c r="BK126" i="20"/>
  <c r="BK105" i="20"/>
  <c r="BK141" i="20"/>
  <c r="BK143" i="20"/>
  <c r="BK149" i="20"/>
  <c r="BK151" i="20"/>
  <c r="BK153" i="20"/>
  <c r="BK174" i="20"/>
  <c r="BK9" i="20"/>
  <c r="BK71" i="20"/>
  <c r="BK127" i="20"/>
  <c r="BK168" i="20"/>
  <c r="BK7" i="20"/>
  <c r="BK22" i="20"/>
  <c r="BK32" i="20"/>
  <c r="BK34" i="20"/>
  <c r="BK48" i="20"/>
  <c r="BK38" i="20"/>
  <c r="BK70" i="20"/>
  <c r="BK58" i="20"/>
  <c r="BK80" i="20"/>
  <c r="BK73" i="20"/>
  <c r="BK93" i="20"/>
  <c r="BK102" i="20"/>
  <c r="BK109" i="20"/>
  <c r="BK134" i="20"/>
  <c r="BK120" i="20"/>
  <c r="BK122" i="20"/>
  <c r="BK114" i="20"/>
  <c r="BK157" i="20"/>
  <c r="BK159" i="20"/>
  <c r="BK161" i="20"/>
  <c r="BK155" i="20"/>
  <c r="BK173" i="20"/>
  <c r="BK165" i="20"/>
  <c r="BK182" i="20"/>
  <c r="BK180" i="20"/>
  <c r="BK13" i="20"/>
  <c r="BK75" i="20"/>
  <c r="BK139" i="20"/>
  <c r="BK164" i="20"/>
  <c r="BK15" i="20"/>
  <c r="BK11" i="20"/>
  <c r="BK40" i="20"/>
  <c r="BK31" i="20"/>
  <c r="BK56" i="20"/>
  <c r="BK44" i="20"/>
  <c r="BK59" i="20"/>
  <c r="BK66" i="20"/>
  <c r="BK77" i="20"/>
  <c r="BK94" i="20"/>
  <c r="BK81" i="20"/>
  <c r="BK110" i="20"/>
  <c r="BK106" i="20"/>
  <c r="BK142" i="20"/>
  <c r="BK128" i="20"/>
  <c r="BK130" i="20"/>
  <c r="BK116" i="20"/>
  <c r="BK97" i="20"/>
  <c r="BK167" i="20"/>
  <c r="BK169" i="20"/>
  <c r="BK163" i="20"/>
  <c r="BK189" i="20"/>
  <c r="BK187" i="20"/>
  <c r="BK199" i="20"/>
  <c r="BK179" i="20"/>
  <c r="BK188" i="20"/>
  <c r="BK33" i="20"/>
  <c r="BK46" i="20"/>
  <c r="BK88" i="20"/>
  <c r="BK125" i="20"/>
  <c r="BK158" i="20"/>
  <c r="BK185" i="20"/>
  <c r="BK23" i="20"/>
  <c r="BK19" i="20"/>
  <c r="BK24" i="20"/>
  <c r="BK39" i="20"/>
  <c r="BK45" i="20"/>
  <c r="BK52" i="20"/>
  <c r="BK67" i="20"/>
  <c r="BK55" i="20"/>
  <c r="BK85" i="20"/>
  <c r="BK91" i="20"/>
  <c r="BK90" i="20"/>
  <c r="BK107" i="20"/>
  <c r="BK89" i="20"/>
  <c r="BK115" i="20"/>
  <c r="BK136" i="20"/>
  <c r="BK138" i="20"/>
  <c r="BK124" i="20"/>
  <c r="BK113" i="20"/>
  <c r="BK175" i="20"/>
  <c r="BK177" i="20"/>
  <c r="BK171" i="20"/>
  <c r="BK181" i="20"/>
  <c r="BK42" i="20"/>
  <c r="BK112" i="20"/>
  <c r="BK148" i="20"/>
  <c r="BK12" i="20"/>
  <c r="BK8" i="20"/>
  <c r="BK29" i="20"/>
  <c r="BK28" i="20"/>
  <c r="BK53" i="20"/>
  <c r="BK41" i="20"/>
  <c r="BK54" i="20"/>
  <c r="BK63" i="20"/>
  <c r="BK60" i="20"/>
  <c r="BK99" i="20"/>
  <c r="BK98" i="20"/>
  <c r="BK100" i="20"/>
  <c r="BK103" i="20"/>
  <c r="BK123" i="20"/>
  <c r="BK144" i="20"/>
  <c r="BK146" i="20"/>
  <c r="BK132" i="20"/>
  <c r="BK154" i="20"/>
  <c r="BK121" i="20"/>
  <c r="BK137" i="20"/>
  <c r="BK152" i="20"/>
  <c r="BK184" i="20"/>
  <c r="BK57" i="20"/>
  <c r="BK20" i="20"/>
  <c r="BK16" i="20"/>
  <c r="BK37" i="20"/>
  <c r="BK36" i="20"/>
  <c r="BK30" i="20"/>
  <c r="BK49" i="20"/>
  <c r="BK64" i="20"/>
  <c r="BK68" i="20"/>
  <c r="BK74" i="20"/>
  <c r="BK82" i="20"/>
  <c r="BK86" i="20"/>
  <c r="BK104" i="20"/>
  <c r="BK111" i="20"/>
  <c r="BK131" i="20"/>
  <c r="BK117" i="20"/>
  <c r="BK119" i="20"/>
  <c r="BK140" i="20"/>
  <c r="BK162" i="20"/>
  <c r="BK156" i="20"/>
  <c r="BK150" i="20"/>
  <c r="BK160" i="20"/>
  <c r="BK108" i="20"/>
  <c r="BK195" i="20"/>
  <c r="BK196" i="20"/>
  <c r="BK192" i="20"/>
  <c r="BK190" i="20"/>
  <c r="BK197" i="20"/>
  <c r="BK198" i="20"/>
  <c r="BK193" i="20"/>
  <c r="BK191" i="20"/>
  <c r="BK194" i="20"/>
  <c r="BJ7" i="20"/>
  <c r="BJ14" i="20"/>
  <c r="BJ21" i="20"/>
  <c r="BJ31" i="20"/>
  <c r="BJ56" i="20"/>
  <c r="BJ44" i="20"/>
  <c r="BJ67" i="20"/>
  <c r="BJ55" i="20"/>
  <c r="BJ85" i="20"/>
  <c r="BJ57" i="20"/>
  <c r="BJ96" i="20"/>
  <c r="BJ75" i="20"/>
  <c r="BJ94" i="20"/>
  <c r="BJ113" i="20"/>
  <c r="BJ128" i="20"/>
  <c r="BJ130" i="20"/>
  <c r="BJ114" i="20"/>
  <c r="BJ137" i="20"/>
  <c r="BJ156" i="20"/>
  <c r="BJ150" i="20"/>
  <c r="BJ152" i="20"/>
  <c r="BJ173" i="20"/>
  <c r="BJ181" i="20"/>
  <c r="BJ84" i="20"/>
  <c r="BJ178" i="20"/>
  <c r="BJ15" i="20"/>
  <c r="BJ22" i="20"/>
  <c r="BJ32" i="20"/>
  <c r="BJ39" i="20"/>
  <c r="BJ45" i="20"/>
  <c r="BJ52" i="20"/>
  <c r="BJ54" i="20"/>
  <c r="BJ63" i="20"/>
  <c r="BJ65" i="20"/>
  <c r="BJ73" i="20"/>
  <c r="BJ78" i="20"/>
  <c r="BJ92" i="20"/>
  <c r="BJ106" i="20"/>
  <c r="BJ115" i="20"/>
  <c r="BJ136" i="20"/>
  <c r="BJ138" i="20"/>
  <c r="BJ116" i="20"/>
  <c r="BJ145" i="20"/>
  <c r="BJ164" i="20"/>
  <c r="BJ158" i="20"/>
  <c r="BJ160" i="20"/>
  <c r="BJ162" i="20"/>
  <c r="BJ187" i="20"/>
  <c r="BJ184" i="20"/>
  <c r="BJ25" i="20"/>
  <c r="BJ77" i="20"/>
  <c r="BJ95" i="20"/>
  <c r="BJ105" i="20"/>
  <c r="BJ143" i="20"/>
  <c r="BJ142" i="20"/>
  <c r="BJ23" i="20"/>
  <c r="BJ11" i="20"/>
  <c r="BJ40" i="20"/>
  <c r="BJ28" i="20"/>
  <c r="BJ53" i="20"/>
  <c r="BJ27" i="20"/>
  <c r="BJ64" i="20"/>
  <c r="BJ43" i="20"/>
  <c r="BJ74" i="20"/>
  <c r="BJ81" i="20"/>
  <c r="BJ93" i="20"/>
  <c r="BJ107" i="20"/>
  <c r="BJ89" i="20"/>
  <c r="BJ123" i="20"/>
  <c r="BJ144" i="20"/>
  <c r="BJ146" i="20"/>
  <c r="BJ124" i="20"/>
  <c r="BJ154" i="20"/>
  <c r="BJ172" i="20"/>
  <c r="BJ166" i="20"/>
  <c r="BJ168" i="20"/>
  <c r="BJ189" i="20"/>
  <c r="BJ183" i="20"/>
  <c r="BJ182" i="20"/>
  <c r="BJ13" i="20"/>
  <c r="BJ120" i="20"/>
  <c r="BJ165" i="20"/>
  <c r="BJ12" i="20"/>
  <c r="BJ19" i="20"/>
  <c r="BJ29" i="20"/>
  <c r="BJ36" i="20"/>
  <c r="BJ35" i="20"/>
  <c r="BJ41" i="20"/>
  <c r="BJ51" i="20"/>
  <c r="BJ60" i="20"/>
  <c r="BJ82" i="20"/>
  <c r="BJ79" i="20"/>
  <c r="BJ90" i="20"/>
  <c r="BJ100" i="20"/>
  <c r="BJ103" i="20"/>
  <c r="BJ131" i="20"/>
  <c r="BJ117" i="20"/>
  <c r="BJ102" i="20"/>
  <c r="BJ132" i="20"/>
  <c r="BJ151" i="20"/>
  <c r="BJ153" i="20"/>
  <c r="BJ174" i="20"/>
  <c r="BJ176" i="20"/>
  <c r="BJ180" i="20"/>
  <c r="BJ188" i="20"/>
  <c r="BJ48" i="20"/>
  <c r="BJ126" i="20"/>
  <c r="BJ20" i="20"/>
  <c r="BJ8" i="20"/>
  <c r="BJ37" i="20"/>
  <c r="BJ10" i="20"/>
  <c r="BJ42" i="20"/>
  <c r="BJ49" i="20"/>
  <c r="BJ61" i="20"/>
  <c r="BJ68" i="20"/>
  <c r="BJ70" i="20"/>
  <c r="BJ83" i="20"/>
  <c r="BJ98" i="20"/>
  <c r="BJ104" i="20"/>
  <c r="BJ111" i="20"/>
  <c r="BJ139" i="20"/>
  <c r="BJ125" i="20"/>
  <c r="BJ119" i="20"/>
  <c r="BJ140" i="20"/>
  <c r="BJ159" i="20"/>
  <c r="BJ161" i="20"/>
  <c r="BJ118" i="20"/>
  <c r="BJ134" i="20"/>
  <c r="BJ199" i="20"/>
  <c r="BJ170" i="20"/>
  <c r="BJ185" i="20"/>
  <c r="BJ59" i="20"/>
  <c r="BJ9" i="20"/>
  <c r="BJ16" i="20"/>
  <c r="BJ18" i="20"/>
  <c r="BJ33" i="20"/>
  <c r="BJ50" i="20"/>
  <c r="BJ46" i="20"/>
  <c r="BJ69" i="20"/>
  <c r="BJ72" i="20"/>
  <c r="BJ71" i="20"/>
  <c r="BJ91" i="20"/>
  <c r="BJ86" i="20"/>
  <c r="BJ112" i="20"/>
  <c r="BJ108" i="20"/>
  <c r="BJ147" i="20"/>
  <c r="BJ133" i="20"/>
  <c r="BJ127" i="20"/>
  <c r="BJ148" i="20"/>
  <c r="BJ167" i="20"/>
  <c r="BJ169" i="20"/>
  <c r="BJ155" i="20"/>
  <c r="BJ149" i="20"/>
  <c r="BJ186" i="20"/>
  <c r="BJ34" i="20"/>
  <c r="BJ66" i="20"/>
  <c r="BJ88" i="20"/>
  <c r="BJ109" i="20"/>
  <c r="BJ122" i="20"/>
  <c r="BJ129" i="20"/>
  <c r="BJ17" i="20"/>
  <c r="BJ24" i="20"/>
  <c r="BJ26" i="20"/>
  <c r="BJ30" i="20"/>
  <c r="BJ47" i="20"/>
  <c r="BJ62" i="20"/>
  <c r="BJ58" i="20"/>
  <c r="BJ80" i="20"/>
  <c r="BJ76" i="20"/>
  <c r="BJ99" i="20"/>
  <c r="BJ87" i="20"/>
  <c r="BJ101" i="20"/>
  <c r="BJ97" i="20"/>
  <c r="BJ110" i="20"/>
  <c r="BJ141" i="20"/>
  <c r="BJ135" i="20"/>
  <c r="BJ121" i="20"/>
  <c r="BJ175" i="20"/>
  <c r="BJ177" i="20"/>
  <c r="BJ163" i="20"/>
  <c r="BJ157" i="20"/>
  <c r="BJ179" i="20"/>
  <c r="BJ38" i="20"/>
  <c r="BJ171" i="20"/>
  <c r="BJ192" i="20"/>
  <c r="BJ194" i="20"/>
  <c r="BJ190" i="20"/>
  <c r="BJ195" i="20"/>
  <c r="BJ193" i="20"/>
  <c r="BJ191" i="20"/>
  <c r="BJ198" i="20"/>
  <c r="BJ196" i="20"/>
  <c r="BJ197" i="20"/>
  <c r="BK6" i="20"/>
  <c r="BL4" i="20"/>
  <c r="W254" i="21"/>
  <c r="BL13" i="20" l="1"/>
  <c r="BL20" i="20"/>
  <c r="BL30" i="20"/>
  <c r="BL29" i="20"/>
  <c r="BL36" i="20"/>
  <c r="BL45" i="20"/>
  <c r="BL68" i="20"/>
  <c r="BL64" i="20"/>
  <c r="BL63" i="20"/>
  <c r="BL71" i="20"/>
  <c r="BL91" i="20"/>
  <c r="BL98" i="20"/>
  <c r="BL107" i="20"/>
  <c r="BL103" i="20"/>
  <c r="BL126" i="20"/>
  <c r="BL120" i="20"/>
  <c r="BL122" i="20"/>
  <c r="BL148" i="20"/>
  <c r="BL154" i="20"/>
  <c r="BL175" i="20"/>
  <c r="BL177" i="20"/>
  <c r="BL171" i="20"/>
  <c r="BL189" i="20"/>
  <c r="BL187" i="20"/>
  <c r="BL181" i="20"/>
  <c r="BL56" i="20"/>
  <c r="BL85" i="20"/>
  <c r="BL147" i="20"/>
  <c r="BL169" i="20"/>
  <c r="BL21" i="20"/>
  <c r="BL9" i="20"/>
  <c r="BL38" i="20"/>
  <c r="BL37" i="20"/>
  <c r="BL46" i="20"/>
  <c r="BL53" i="20"/>
  <c r="BL57" i="20"/>
  <c r="BL41" i="20"/>
  <c r="BL75" i="20"/>
  <c r="BL79" i="20"/>
  <c r="BL99" i="20"/>
  <c r="BL76" i="20"/>
  <c r="BL100" i="20"/>
  <c r="BL111" i="20"/>
  <c r="BL134" i="20"/>
  <c r="BL128" i="20"/>
  <c r="BL130" i="20"/>
  <c r="BL152" i="20"/>
  <c r="BL162" i="20"/>
  <c r="BL116" i="20"/>
  <c r="BL132" i="20"/>
  <c r="BL199" i="20"/>
  <c r="BL178" i="20"/>
  <c r="BL19" i="20"/>
  <c r="BL86" i="20"/>
  <c r="BL118" i="20"/>
  <c r="BL167" i="20"/>
  <c r="BL168" i="20"/>
  <c r="BL10" i="20"/>
  <c r="BL17" i="20"/>
  <c r="BL16" i="20"/>
  <c r="BL8" i="20"/>
  <c r="BL54" i="20"/>
  <c r="BL42" i="20"/>
  <c r="BL65" i="20"/>
  <c r="BL61" i="20"/>
  <c r="BL83" i="20"/>
  <c r="BL55" i="20"/>
  <c r="BL88" i="20"/>
  <c r="BL105" i="20"/>
  <c r="BL104" i="20"/>
  <c r="BL108" i="20"/>
  <c r="BL142" i="20"/>
  <c r="BL136" i="20"/>
  <c r="BL138" i="20"/>
  <c r="BL160" i="20"/>
  <c r="BL170" i="20"/>
  <c r="BL156" i="20"/>
  <c r="BL150" i="20"/>
  <c r="BL182" i="20"/>
  <c r="BL183" i="20"/>
  <c r="BL184" i="20"/>
  <c r="BL12" i="20"/>
  <c r="BL90" i="20"/>
  <c r="BL141" i="20"/>
  <c r="BL185" i="20"/>
  <c r="BL18" i="20"/>
  <c r="BL25" i="20"/>
  <c r="BL27" i="20"/>
  <c r="BL26" i="20"/>
  <c r="BL33" i="20"/>
  <c r="BL50" i="20"/>
  <c r="BL49" i="20"/>
  <c r="BL69" i="20"/>
  <c r="BL72" i="20"/>
  <c r="BL84" i="20"/>
  <c r="BL96" i="20"/>
  <c r="BL113" i="20"/>
  <c r="BL112" i="20"/>
  <c r="BL121" i="20"/>
  <c r="BL115" i="20"/>
  <c r="BL144" i="20"/>
  <c r="BL146" i="20"/>
  <c r="BL124" i="20"/>
  <c r="BL114" i="20"/>
  <c r="BL164" i="20"/>
  <c r="BL158" i="20"/>
  <c r="BL188" i="20"/>
  <c r="BL60" i="20"/>
  <c r="BL7" i="20"/>
  <c r="BL14" i="20"/>
  <c r="BL35" i="20"/>
  <c r="BL34" i="20"/>
  <c r="BL43" i="20"/>
  <c r="BL47" i="20"/>
  <c r="BL62" i="20"/>
  <c r="BL58" i="20"/>
  <c r="BL80" i="20"/>
  <c r="BL89" i="20"/>
  <c r="BL73" i="20"/>
  <c r="BL92" i="20"/>
  <c r="BL95" i="20"/>
  <c r="BL129" i="20"/>
  <c r="BL123" i="20"/>
  <c r="BL117" i="20"/>
  <c r="BL119" i="20"/>
  <c r="BL149" i="20"/>
  <c r="BL140" i="20"/>
  <c r="BL172" i="20"/>
  <c r="BL166" i="20"/>
  <c r="BL180" i="20"/>
  <c r="BL28" i="20"/>
  <c r="BL82" i="20"/>
  <c r="BL106" i="20"/>
  <c r="BL143" i="20"/>
  <c r="BL163" i="20"/>
  <c r="BL15" i="20"/>
  <c r="BL22" i="20"/>
  <c r="BL32" i="20"/>
  <c r="BL31" i="20"/>
  <c r="BL51" i="20"/>
  <c r="BL44" i="20"/>
  <c r="BL70" i="20"/>
  <c r="BL66" i="20"/>
  <c r="BL77" i="20"/>
  <c r="BL97" i="20"/>
  <c r="BL93" i="20"/>
  <c r="BL102" i="20"/>
  <c r="BL101" i="20"/>
  <c r="BL137" i="20"/>
  <c r="BL131" i="20"/>
  <c r="BL125" i="20"/>
  <c r="BL127" i="20"/>
  <c r="BL157" i="20"/>
  <c r="BL151" i="20"/>
  <c r="BL153" i="20"/>
  <c r="BL174" i="20"/>
  <c r="BL176" i="20"/>
  <c r="BL179" i="20"/>
  <c r="BL24" i="20"/>
  <c r="BL87" i="20"/>
  <c r="BL173" i="20"/>
  <c r="BL23" i="20"/>
  <c r="BL11" i="20"/>
  <c r="BL40" i="20"/>
  <c r="BL39" i="20"/>
  <c r="BL48" i="20"/>
  <c r="BL52" i="20"/>
  <c r="BL59" i="20"/>
  <c r="BL78" i="20"/>
  <c r="BL74" i="20"/>
  <c r="BL94" i="20"/>
  <c r="BL81" i="20"/>
  <c r="BL110" i="20"/>
  <c r="BL109" i="20"/>
  <c r="BL145" i="20"/>
  <c r="BL139" i="20"/>
  <c r="BL133" i="20"/>
  <c r="BL135" i="20"/>
  <c r="BL165" i="20"/>
  <c r="BL159" i="20"/>
  <c r="BL161" i="20"/>
  <c r="BL155" i="20"/>
  <c r="BL186" i="20"/>
  <c r="BL67" i="20"/>
  <c r="BL196" i="20"/>
  <c r="BL190" i="20"/>
  <c r="BL197" i="20"/>
  <c r="BL198" i="20"/>
  <c r="BL193" i="20"/>
  <c r="BL191" i="20"/>
  <c r="BL192" i="20"/>
  <c r="BL194" i="20"/>
  <c r="BL195" i="20"/>
  <c r="BL6" i="20"/>
  <c r="BM4" i="20"/>
  <c r="BM8" i="20" l="1"/>
  <c r="BM15" i="20"/>
  <c r="BM33" i="20"/>
  <c r="BM25" i="20"/>
  <c r="BM46" i="20"/>
  <c r="BM50" i="20"/>
  <c r="BM68" i="20"/>
  <c r="BM67" i="20"/>
  <c r="BM78" i="20"/>
  <c r="BM74" i="20"/>
  <c r="BM97" i="20"/>
  <c r="BM98" i="20"/>
  <c r="BM107" i="20"/>
  <c r="BM106" i="20"/>
  <c r="BM121" i="20"/>
  <c r="BM115" i="20"/>
  <c r="BM144" i="20"/>
  <c r="BM138" i="20"/>
  <c r="BM119" i="20"/>
  <c r="BM135" i="20"/>
  <c r="BM153" i="20"/>
  <c r="BM174" i="20"/>
  <c r="BM178" i="20"/>
  <c r="BM184" i="20"/>
  <c r="BM40" i="20"/>
  <c r="BM89" i="20"/>
  <c r="BM103" i="20"/>
  <c r="BM170" i="20"/>
  <c r="BM16" i="20"/>
  <c r="BM23" i="20"/>
  <c r="BM30" i="20"/>
  <c r="BM29" i="20"/>
  <c r="BM54" i="20"/>
  <c r="BM19" i="20"/>
  <c r="BM57" i="20"/>
  <c r="BM64" i="20"/>
  <c r="BM86" i="20"/>
  <c r="BM82" i="20"/>
  <c r="BM94" i="20"/>
  <c r="BM108" i="20"/>
  <c r="BM76" i="20"/>
  <c r="BM114" i="20"/>
  <c r="BM129" i="20"/>
  <c r="BM123" i="20"/>
  <c r="BM117" i="20"/>
  <c r="BM146" i="20"/>
  <c r="BM149" i="20"/>
  <c r="BM151" i="20"/>
  <c r="BM161" i="20"/>
  <c r="BM180" i="20"/>
  <c r="BM142" i="20"/>
  <c r="BM183" i="20"/>
  <c r="BM24" i="20"/>
  <c r="BM12" i="20"/>
  <c r="BM38" i="20"/>
  <c r="BM37" i="20"/>
  <c r="BM28" i="20"/>
  <c r="BM39" i="20"/>
  <c r="BM65" i="20"/>
  <c r="BM36" i="20"/>
  <c r="BM58" i="20"/>
  <c r="BM71" i="20"/>
  <c r="BM91" i="20"/>
  <c r="BM105" i="20"/>
  <c r="BM104" i="20"/>
  <c r="BM116" i="20"/>
  <c r="BM137" i="20"/>
  <c r="BM131" i="20"/>
  <c r="BM125" i="20"/>
  <c r="BM155" i="20"/>
  <c r="BM157" i="20"/>
  <c r="BM159" i="20"/>
  <c r="BM169" i="20"/>
  <c r="BM189" i="20"/>
  <c r="BM163" i="20"/>
  <c r="BM179" i="20"/>
  <c r="BM185" i="20"/>
  <c r="BM7" i="20"/>
  <c r="BM81" i="20"/>
  <c r="BM87" i="20"/>
  <c r="BM136" i="20"/>
  <c r="BM172" i="20"/>
  <c r="BM13" i="20"/>
  <c r="BM20" i="20"/>
  <c r="BM11" i="20"/>
  <c r="BM26" i="20"/>
  <c r="BM43" i="20"/>
  <c r="BM47" i="20"/>
  <c r="BM44" i="20"/>
  <c r="BM56" i="20"/>
  <c r="BM75" i="20"/>
  <c r="BM92" i="20"/>
  <c r="BM99" i="20"/>
  <c r="BM113" i="20"/>
  <c r="BM112" i="20"/>
  <c r="BM124" i="20"/>
  <c r="BM145" i="20"/>
  <c r="BM139" i="20"/>
  <c r="BM133" i="20"/>
  <c r="BM143" i="20"/>
  <c r="BM165" i="20"/>
  <c r="BM167" i="20"/>
  <c r="BM177" i="20"/>
  <c r="BM199" i="20"/>
  <c r="BM181" i="20"/>
  <c r="BM188" i="20"/>
  <c r="BM22" i="20"/>
  <c r="BM42" i="20"/>
  <c r="BM60" i="20"/>
  <c r="BM59" i="20"/>
  <c r="BM85" i="20"/>
  <c r="BM66" i="20"/>
  <c r="BM130" i="20"/>
  <c r="BM166" i="20"/>
  <c r="BM21" i="20"/>
  <c r="BM9" i="20"/>
  <c r="BM27" i="20"/>
  <c r="BM34" i="20"/>
  <c r="BM51" i="20"/>
  <c r="BM52" i="20"/>
  <c r="BM53" i="20"/>
  <c r="BM61" i="20"/>
  <c r="BM83" i="20"/>
  <c r="BM100" i="20"/>
  <c r="BM88" i="20"/>
  <c r="BM80" i="20"/>
  <c r="BM95" i="20"/>
  <c r="BM132" i="20"/>
  <c r="BM118" i="20"/>
  <c r="BM147" i="20"/>
  <c r="BM141" i="20"/>
  <c r="BM152" i="20"/>
  <c r="BM173" i="20"/>
  <c r="BM175" i="20"/>
  <c r="BM127" i="20"/>
  <c r="BM187" i="20"/>
  <c r="BM182" i="20"/>
  <c r="BM10" i="20"/>
  <c r="BM17" i="20"/>
  <c r="BM35" i="20"/>
  <c r="BM31" i="20"/>
  <c r="BM48" i="20"/>
  <c r="BM55" i="20"/>
  <c r="BM62" i="20"/>
  <c r="BM69" i="20"/>
  <c r="BM72" i="20"/>
  <c r="BM79" i="20"/>
  <c r="BM96" i="20"/>
  <c r="BM102" i="20"/>
  <c r="BM101" i="20"/>
  <c r="BM140" i="20"/>
  <c r="BM126" i="20"/>
  <c r="BM120" i="20"/>
  <c r="BM111" i="20"/>
  <c r="BM160" i="20"/>
  <c r="BM154" i="20"/>
  <c r="BM156" i="20"/>
  <c r="BM150" i="20"/>
  <c r="BM18" i="20"/>
  <c r="BM14" i="20"/>
  <c r="BM32" i="20"/>
  <c r="BM41" i="20"/>
  <c r="BM45" i="20"/>
  <c r="BM63" i="20"/>
  <c r="BM70" i="20"/>
  <c r="BM73" i="20"/>
  <c r="BM77" i="20"/>
  <c r="BM84" i="20"/>
  <c r="BM93" i="20"/>
  <c r="BM110" i="20"/>
  <c r="BM109" i="20"/>
  <c r="BM148" i="20"/>
  <c r="BM134" i="20"/>
  <c r="BM128" i="20"/>
  <c r="BM122" i="20"/>
  <c r="BM168" i="20"/>
  <c r="BM162" i="20"/>
  <c r="BM164" i="20"/>
  <c r="BM158" i="20"/>
  <c r="BM186" i="20"/>
  <c r="BM49" i="20"/>
  <c r="BM90" i="20"/>
  <c r="BM176" i="20"/>
  <c r="BM171" i="20"/>
  <c r="BM196" i="20"/>
  <c r="BM194" i="20"/>
  <c r="BM197" i="20"/>
  <c r="BM191" i="20"/>
  <c r="BM195" i="20"/>
  <c r="BM193" i="20"/>
  <c r="BM190" i="20"/>
  <c r="BM192" i="20"/>
  <c r="BM198" i="20"/>
  <c r="BM6" i="20"/>
  <c r="BN4" i="20"/>
  <c r="BN11" i="20" l="1"/>
  <c r="BN18" i="20"/>
  <c r="BN14" i="20"/>
  <c r="BN35" i="20"/>
  <c r="BN31" i="20"/>
  <c r="BN51" i="20"/>
  <c r="BN47" i="20"/>
  <c r="BN62" i="20"/>
  <c r="BN56" i="20"/>
  <c r="BN69" i="20"/>
  <c r="BN79" i="20"/>
  <c r="BN99" i="20"/>
  <c r="BN105" i="20"/>
  <c r="BN109" i="20"/>
  <c r="BN132" i="20"/>
  <c r="BN126" i="20"/>
  <c r="BN120" i="20"/>
  <c r="BN90" i="20"/>
  <c r="BN152" i="20"/>
  <c r="BN154" i="20"/>
  <c r="BN175" i="20"/>
  <c r="BN177" i="20"/>
  <c r="BN187" i="20"/>
  <c r="BN179" i="20"/>
  <c r="BN33" i="20"/>
  <c r="BN19" i="20"/>
  <c r="BN7" i="20"/>
  <c r="BN28" i="20"/>
  <c r="BN32" i="20"/>
  <c r="BN44" i="20"/>
  <c r="BN48" i="20"/>
  <c r="BN55" i="20"/>
  <c r="BN70" i="20"/>
  <c r="BN73" i="20"/>
  <c r="BN77" i="20"/>
  <c r="BN89" i="20"/>
  <c r="BN88" i="20"/>
  <c r="BN113" i="20"/>
  <c r="BN114" i="20"/>
  <c r="BN140" i="20"/>
  <c r="BN134" i="20"/>
  <c r="BN128" i="20"/>
  <c r="BN122" i="20"/>
  <c r="BN160" i="20"/>
  <c r="BN162" i="20"/>
  <c r="BN156" i="20"/>
  <c r="BN174" i="20"/>
  <c r="BN186" i="20"/>
  <c r="BN29" i="20"/>
  <c r="BN111" i="20"/>
  <c r="BN123" i="20"/>
  <c r="BN155" i="20"/>
  <c r="BN181" i="20"/>
  <c r="BN13" i="20"/>
  <c r="BN46" i="20"/>
  <c r="BN83" i="20"/>
  <c r="BN104" i="20"/>
  <c r="BN125" i="20"/>
  <c r="BN157" i="20"/>
  <c r="BN153" i="20"/>
  <c r="BN185" i="20"/>
  <c r="BN8" i="20"/>
  <c r="BN15" i="20"/>
  <c r="BN36" i="20"/>
  <c r="BN40" i="20"/>
  <c r="BN52" i="20"/>
  <c r="BN45" i="20"/>
  <c r="BN63" i="20"/>
  <c r="BN59" i="20"/>
  <c r="BN81" i="20"/>
  <c r="BN74" i="20"/>
  <c r="BN97" i="20"/>
  <c r="BN96" i="20"/>
  <c r="BN102" i="20"/>
  <c r="BN119" i="20"/>
  <c r="BN148" i="20"/>
  <c r="BN142" i="20"/>
  <c r="BN136" i="20"/>
  <c r="BN150" i="20"/>
  <c r="BN168" i="20"/>
  <c r="BN170" i="20"/>
  <c r="BN164" i="20"/>
  <c r="BN166" i="20"/>
  <c r="BN184" i="20"/>
  <c r="BN180" i="20"/>
  <c r="BN188" i="20"/>
  <c r="BN24" i="20"/>
  <c r="BN68" i="20"/>
  <c r="BN86" i="20"/>
  <c r="BN82" i="20"/>
  <c r="BN129" i="20"/>
  <c r="BN117" i="20"/>
  <c r="BN20" i="20"/>
  <c r="BN37" i="20"/>
  <c r="BN58" i="20"/>
  <c r="BN61" i="20"/>
  <c r="BN98" i="20"/>
  <c r="BN137" i="20"/>
  <c r="BN151" i="20"/>
  <c r="BN16" i="20"/>
  <c r="BN23" i="20"/>
  <c r="BN22" i="20"/>
  <c r="BN25" i="20"/>
  <c r="BN41" i="20"/>
  <c r="BN42" i="20"/>
  <c r="BN60" i="20"/>
  <c r="BN67" i="20"/>
  <c r="BN78" i="20"/>
  <c r="BN87" i="20"/>
  <c r="BN71" i="20"/>
  <c r="BN103" i="20"/>
  <c r="BN110" i="20"/>
  <c r="BN127" i="20"/>
  <c r="BN121" i="20"/>
  <c r="BN115" i="20"/>
  <c r="BN144" i="20"/>
  <c r="BN158" i="20"/>
  <c r="BN176" i="20"/>
  <c r="BN106" i="20"/>
  <c r="BN172" i="20"/>
  <c r="BN182" i="20"/>
  <c r="BN12" i="20"/>
  <c r="BN49" i="20"/>
  <c r="BN50" i="20"/>
  <c r="BN64" i="20"/>
  <c r="BN95" i="20"/>
  <c r="BN107" i="20"/>
  <c r="BN135" i="20"/>
  <c r="BN149" i="20"/>
  <c r="BN130" i="20"/>
  <c r="BN146" i="20"/>
  <c r="BN30" i="20"/>
  <c r="BN57" i="20"/>
  <c r="BN75" i="20"/>
  <c r="BN85" i="20"/>
  <c r="BN143" i="20"/>
  <c r="BN131" i="20"/>
  <c r="BN163" i="20"/>
  <c r="BN189" i="20"/>
  <c r="BN178" i="20"/>
  <c r="BN21" i="20"/>
  <c r="BN9" i="20"/>
  <c r="BN38" i="20"/>
  <c r="BN26" i="20"/>
  <c r="BN54" i="20"/>
  <c r="BN66" i="20"/>
  <c r="BN65" i="20"/>
  <c r="BN76" i="20"/>
  <c r="BN72" i="20"/>
  <c r="BN92" i="20"/>
  <c r="BN94" i="20"/>
  <c r="BN108" i="20"/>
  <c r="BN112" i="20"/>
  <c r="BN116" i="20"/>
  <c r="BN145" i="20"/>
  <c r="BN139" i="20"/>
  <c r="BN133" i="20"/>
  <c r="BN171" i="20"/>
  <c r="BN165" i="20"/>
  <c r="BN159" i="20"/>
  <c r="BN161" i="20"/>
  <c r="BN199" i="20"/>
  <c r="BN183" i="20"/>
  <c r="BN10" i="20"/>
  <c r="BN17" i="20"/>
  <c r="BN27" i="20"/>
  <c r="BN34" i="20"/>
  <c r="BN43" i="20"/>
  <c r="BN39" i="20"/>
  <c r="BN53" i="20"/>
  <c r="BN84" i="20"/>
  <c r="BN80" i="20"/>
  <c r="BN100" i="20"/>
  <c r="BN91" i="20"/>
  <c r="BN93" i="20"/>
  <c r="BN101" i="20"/>
  <c r="BN124" i="20"/>
  <c r="BN118" i="20"/>
  <c r="BN147" i="20"/>
  <c r="BN141" i="20"/>
  <c r="BN138" i="20"/>
  <c r="BN173" i="20"/>
  <c r="BN167" i="20"/>
  <c r="BN169" i="20"/>
  <c r="BN192" i="20"/>
  <c r="BN198" i="20"/>
  <c r="BN191" i="20"/>
  <c r="BN194" i="20"/>
  <c r="BN190" i="20"/>
  <c r="BN195" i="20"/>
  <c r="BN197" i="20"/>
  <c r="BN193" i="20"/>
  <c r="BN196" i="20"/>
  <c r="BN6" i="20"/>
  <c r="BO4" i="20"/>
  <c r="BO14" i="20" l="1"/>
  <c r="BO21" i="20"/>
  <c r="BO31" i="20"/>
  <c r="BO27" i="20"/>
  <c r="BO55" i="20"/>
  <c r="BO37" i="20"/>
  <c r="BO56" i="20"/>
  <c r="BO68" i="20"/>
  <c r="BO79" i="20"/>
  <c r="BO80" i="20"/>
  <c r="BO92" i="20"/>
  <c r="BO91" i="20"/>
  <c r="BO86" i="20"/>
  <c r="BO112" i="20"/>
  <c r="BO127" i="20"/>
  <c r="BO129" i="20"/>
  <c r="BO115" i="20"/>
  <c r="BO144" i="20"/>
  <c r="BO166" i="20"/>
  <c r="BO168" i="20"/>
  <c r="BO170" i="20"/>
  <c r="BO172" i="20"/>
  <c r="BO177" i="20"/>
  <c r="BO181" i="20"/>
  <c r="BO184" i="20"/>
  <c r="BO22" i="20"/>
  <c r="BO10" i="20"/>
  <c r="BO39" i="20"/>
  <c r="BO35" i="20"/>
  <c r="BO26" i="20"/>
  <c r="BO43" i="20"/>
  <c r="BO61" i="20"/>
  <c r="BO57" i="20"/>
  <c r="BO76" i="20"/>
  <c r="BO64" i="20"/>
  <c r="BO100" i="20"/>
  <c r="BO106" i="20"/>
  <c r="BO88" i="20"/>
  <c r="BO101" i="20"/>
  <c r="BO135" i="20"/>
  <c r="BO137" i="20"/>
  <c r="BO123" i="20"/>
  <c r="BO141" i="20"/>
  <c r="BO174" i="20"/>
  <c r="BO176" i="20"/>
  <c r="BO125" i="20"/>
  <c r="BO187" i="20"/>
  <c r="BO189" i="20"/>
  <c r="BO182" i="20"/>
  <c r="BO143" i="20"/>
  <c r="BO155" i="20"/>
  <c r="BO151" i="20"/>
  <c r="BO199" i="20"/>
  <c r="BO180" i="20"/>
  <c r="BO11" i="20"/>
  <c r="BO18" i="20"/>
  <c r="BO9" i="20"/>
  <c r="BO32" i="20"/>
  <c r="BO44" i="20"/>
  <c r="BO51" i="20"/>
  <c r="BO69" i="20"/>
  <c r="BO65" i="20"/>
  <c r="BO84" i="20"/>
  <c r="BO77" i="20"/>
  <c r="BO89" i="20"/>
  <c r="BO103" i="20"/>
  <c r="BO99" i="20"/>
  <c r="BO122" i="20"/>
  <c r="BO145" i="20"/>
  <c r="BO131" i="20"/>
  <c r="BO153" i="20"/>
  <c r="BO149" i="20"/>
  <c r="BO179" i="20"/>
  <c r="BO19" i="20"/>
  <c r="BO7" i="20"/>
  <c r="BO28" i="20"/>
  <c r="BO40" i="20"/>
  <c r="BO52" i="20"/>
  <c r="BO48" i="20"/>
  <c r="BO58" i="20"/>
  <c r="BO62" i="20"/>
  <c r="BO73" i="20"/>
  <c r="BO90" i="20"/>
  <c r="BO97" i="20"/>
  <c r="BO111" i="20"/>
  <c r="BO102" i="20"/>
  <c r="BO130" i="20"/>
  <c r="BO116" i="20"/>
  <c r="BO118" i="20"/>
  <c r="BO139" i="20"/>
  <c r="BO161" i="20"/>
  <c r="BO163" i="20"/>
  <c r="BO157" i="20"/>
  <c r="BO159" i="20"/>
  <c r="BO186" i="20"/>
  <c r="BO188" i="20"/>
  <c r="BO13" i="20"/>
  <c r="BO54" i="20"/>
  <c r="BO60" i="20"/>
  <c r="BO72" i="20"/>
  <c r="BO94" i="20"/>
  <c r="BO113" i="20"/>
  <c r="BO121" i="20"/>
  <c r="BO164" i="20"/>
  <c r="BO8" i="20"/>
  <c r="BO15" i="20"/>
  <c r="BO36" i="20"/>
  <c r="BO17" i="20"/>
  <c r="BO41" i="20"/>
  <c r="BO34" i="20"/>
  <c r="BO66" i="20"/>
  <c r="BO70" i="20"/>
  <c r="BO81" i="20"/>
  <c r="BO98" i="20"/>
  <c r="BO78" i="20"/>
  <c r="BO108" i="20"/>
  <c r="BO110" i="20"/>
  <c r="BO138" i="20"/>
  <c r="BO124" i="20"/>
  <c r="BO126" i="20"/>
  <c r="BO147" i="20"/>
  <c r="BO117" i="20"/>
  <c r="BO171" i="20"/>
  <c r="BO165" i="20"/>
  <c r="BO167" i="20"/>
  <c r="BO183" i="20"/>
  <c r="BO20" i="20"/>
  <c r="BO38" i="20"/>
  <c r="BO47" i="20"/>
  <c r="BO50" i="20"/>
  <c r="BO71" i="20"/>
  <c r="BO95" i="20"/>
  <c r="BO104" i="20"/>
  <c r="BO119" i="20"/>
  <c r="BO109" i="20"/>
  <c r="BO136" i="20"/>
  <c r="BO160" i="20"/>
  <c r="BO162" i="20"/>
  <c r="BO16" i="20"/>
  <c r="BO23" i="20"/>
  <c r="BO33" i="20"/>
  <c r="BO25" i="20"/>
  <c r="BO49" i="20"/>
  <c r="BO45" i="20"/>
  <c r="BO42" i="20"/>
  <c r="BO59" i="20"/>
  <c r="BO75" i="20"/>
  <c r="BO74" i="20"/>
  <c r="BO82" i="20"/>
  <c r="BO93" i="20"/>
  <c r="BO107" i="20"/>
  <c r="BO146" i="20"/>
  <c r="BO132" i="20"/>
  <c r="BO134" i="20"/>
  <c r="BO120" i="20"/>
  <c r="BO148" i="20"/>
  <c r="BO133" i="20"/>
  <c r="BO173" i="20"/>
  <c r="BO175" i="20"/>
  <c r="BO169" i="20"/>
  <c r="BO185" i="20"/>
  <c r="BO24" i="20"/>
  <c r="BO12" i="20"/>
  <c r="BO30" i="20"/>
  <c r="BO29" i="20"/>
  <c r="BO46" i="20"/>
  <c r="BO53" i="20"/>
  <c r="BO63" i="20"/>
  <c r="BO67" i="20"/>
  <c r="BO83" i="20"/>
  <c r="BO87" i="20"/>
  <c r="BO85" i="20"/>
  <c r="BO105" i="20"/>
  <c r="BO96" i="20"/>
  <c r="BO114" i="20"/>
  <c r="BO140" i="20"/>
  <c r="BO142" i="20"/>
  <c r="BO128" i="20"/>
  <c r="BO150" i="20"/>
  <c r="BO152" i="20"/>
  <c r="BO154" i="20"/>
  <c r="BO156" i="20"/>
  <c r="BO178" i="20"/>
  <c r="BO158" i="20"/>
  <c r="BO196" i="20"/>
  <c r="BO190" i="20"/>
  <c r="BO192" i="20"/>
  <c r="BO194" i="20"/>
  <c r="BO197" i="20"/>
  <c r="BO193" i="20"/>
  <c r="BO195" i="20"/>
  <c r="BO198" i="20"/>
  <c r="BO191" i="20"/>
  <c r="BO6" i="20"/>
  <c r="BP4" i="20"/>
  <c r="BP9" i="20" l="1"/>
  <c r="BP16" i="20"/>
  <c r="BP34" i="20"/>
  <c r="BP24" i="20"/>
  <c r="BP50" i="20"/>
  <c r="BP46" i="20"/>
  <c r="BP61" i="20"/>
  <c r="BP68" i="20"/>
  <c r="BP71" i="20"/>
  <c r="BP75" i="20"/>
  <c r="BP59" i="20"/>
  <c r="BP81" i="20"/>
  <c r="BP108" i="20"/>
  <c r="BP107" i="20"/>
  <c r="BP146" i="20"/>
  <c r="BP132" i="20"/>
  <c r="BP134" i="20"/>
  <c r="BP147" i="20"/>
  <c r="BP150" i="20"/>
  <c r="BP152" i="20"/>
  <c r="BP144" i="20"/>
  <c r="BP175" i="20"/>
  <c r="BP164" i="20"/>
  <c r="BP185" i="20"/>
  <c r="BP42" i="20"/>
  <c r="BP86" i="20"/>
  <c r="BP110" i="20"/>
  <c r="BP138" i="20"/>
  <c r="BP148" i="20"/>
  <c r="BP173" i="20"/>
  <c r="BP179" i="20"/>
  <c r="BP17" i="20"/>
  <c r="BP13" i="20"/>
  <c r="BP31" i="20"/>
  <c r="BP30" i="20"/>
  <c r="BP47" i="20"/>
  <c r="BP37" i="20"/>
  <c r="BP69" i="20"/>
  <c r="BP53" i="20"/>
  <c r="BP79" i="20"/>
  <c r="BP83" i="20"/>
  <c r="BP87" i="20"/>
  <c r="BP91" i="20"/>
  <c r="BP100" i="20"/>
  <c r="BP117" i="20"/>
  <c r="BP119" i="20"/>
  <c r="BP140" i="20"/>
  <c r="BP142" i="20"/>
  <c r="BP156" i="20"/>
  <c r="BP158" i="20"/>
  <c r="BP160" i="20"/>
  <c r="BP154" i="20"/>
  <c r="BP187" i="20"/>
  <c r="BP172" i="20"/>
  <c r="BP180" i="20"/>
  <c r="BP178" i="20"/>
  <c r="BP8" i="20"/>
  <c r="BP82" i="20"/>
  <c r="BP111" i="20"/>
  <c r="BP139" i="20"/>
  <c r="BP167" i="20"/>
  <c r="BP25" i="20"/>
  <c r="BP21" i="20"/>
  <c r="BP39" i="20"/>
  <c r="BP38" i="20"/>
  <c r="BP55" i="20"/>
  <c r="BP43" i="20"/>
  <c r="BP29" i="20"/>
  <c r="BP57" i="20"/>
  <c r="BP76" i="20"/>
  <c r="BP72" i="20"/>
  <c r="BP95" i="20"/>
  <c r="BP101" i="20"/>
  <c r="BP105" i="20"/>
  <c r="BP125" i="20"/>
  <c r="BP127" i="20"/>
  <c r="BP121" i="20"/>
  <c r="BP96" i="20"/>
  <c r="BP136" i="20"/>
  <c r="BP166" i="20"/>
  <c r="BP168" i="20"/>
  <c r="BP162" i="20"/>
  <c r="BP181" i="20"/>
  <c r="BP20" i="20"/>
  <c r="BP60" i="20"/>
  <c r="BP94" i="20"/>
  <c r="BP14" i="20"/>
  <c r="BP10" i="20"/>
  <c r="BP23" i="20"/>
  <c r="BP27" i="20"/>
  <c r="BP12" i="20"/>
  <c r="BP51" i="20"/>
  <c r="BP58" i="20"/>
  <c r="BP65" i="20"/>
  <c r="BP84" i="20"/>
  <c r="BP80" i="20"/>
  <c r="BP92" i="20"/>
  <c r="BP109" i="20"/>
  <c r="BP113" i="20"/>
  <c r="BP133" i="20"/>
  <c r="BP135" i="20"/>
  <c r="BP129" i="20"/>
  <c r="BP104" i="20"/>
  <c r="BP153" i="20"/>
  <c r="BP174" i="20"/>
  <c r="BP176" i="20"/>
  <c r="BP170" i="20"/>
  <c r="BP186" i="20"/>
  <c r="BP188" i="20"/>
  <c r="BP22" i="20"/>
  <c r="BP18" i="20"/>
  <c r="BP28" i="20"/>
  <c r="BP35" i="20"/>
  <c r="BP44" i="20"/>
  <c r="BP48" i="20"/>
  <c r="BP66" i="20"/>
  <c r="BP62" i="20"/>
  <c r="BP73" i="20"/>
  <c r="BP93" i="20"/>
  <c r="BP89" i="20"/>
  <c r="BP106" i="20"/>
  <c r="BP88" i="20"/>
  <c r="BP141" i="20"/>
  <c r="BP143" i="20"/>
  <c r="BP137" i="20"/>
  <c r="BP115" i="20"/>
  <c r="BP161" i="20"/>
  <c r="BP155" i="20"/>
  <c r="BP149" i="20"/>
  <c r="BP120" i="20"/>
  <c r="BP183" i="20"/>
  <c r="BP56" i="20"/>
  <c r="BP11" i="20"/>
  <c r="BP7" i="20"/>
  <c r="BP36" i="20"/>
  <c r="BP32" i="20"/>
  <c r="BP52" i="20"/>
  <c r="BP45" i="20"/>
  <c r="BP63" i="20"/>
  <c r="BP70" i="20"/>
  <c r="BP67" i="20"/>
  <c r="BP77" i="20"/>
  <c r="BP97" i="20"/>
  <c r="BP114" i="20"/>
  <c r="BP99" i="20"/>
  <c r="BP122" i="20"/>
  <c r="BP112" i="20"/>
  <c r="BP145" i="20"/>
  <c r="BP123" i="20"/>
  <c r="BP169" i="20"/>
  <c r="BP163" i="20"/>
  <c r="BP157" i="20"/>
  <c r="BP151" i="20"/>
  <c r="BP199" i="20"/>
  <c r="BP189" i="20"/>
  <c r="BP184" i="20"/>
  <c r="BP49" i="20"/>
  <c r="BP19" i="20"/>
  <c r="BP15" i="20"/>
  <c r="BP33" i="20"/>
  <c r="BP40" i="20"/>
  <c r="BP41" i="20"/>
  <c r="BP64" i="20"/>
  <c r="BP54" i="20"/>
  <c r="BP74" i="20"/>
  <c r="BP78" i="20"/>
  <c r="BP90" i="20"/>
  <c r="BP85" i="20"/>
  <c r="BP103" i="20"/>
  <c r="BP102" i="20"/>
  <c r="BP130" i="20"/>
  <c r="BP116" i="20"/>
  <c r="BP118" i="20"/>
  <c r="BP131" i="20"/>
  <c r="BP177" i="20"/>
  <c r="BP171" i="20"/>
  <c r="BP165" i="20"/>
  <c r="BP159" i="20"/>
  <c r="BP182" i="20"/>
  <c r="BP26" i="20"/>
  <c r="BP98" i="20"/>
  <c r="BP124" i="20"/>
  <c r="BP126" i="20"/>
  <c r="BP128" i="20"/>
  <c r="BP195" i="20"/>
  <c r="BP197" i="20"/>
  <c r="BP193" i="20"/>
  <c r="BP198" i="20"/>
  <c r="BP190" i="20"/>
  <c r="BP191" i="20"/>
  <c r="BP192" i="20"/>
  <c r="BP196" i="20"/>
  <c r="BP194" i="20"/>
  <c r="BP6" i="20"/>
  <c r="BQ4" i="20"/>
  <c r="BQ12" i="20" l="1"/>
  <c r="BQ19" i="20"/>
  <c r="BQ7" i="20"/>
  <c r="BQ28" i="20"/>
  <c r="BQ45" i="20"/>
  <c r="BQ52" i="20"/>
  <c r="BQ67" i="20"/>
  <c r="BQ54" i="20"/>
  <c r="BQ74" i="20"/>
  <c r="BQ62" i="20"/>
  <c r="BQ84" i="20"/>
  <c r="BQ97" i="20"/>
  <c r="BQ103" i="20"/>
  <c r="BQ102" i="20"/>
  <c r="BQ133" i="20"/>
  <c r="BQ127" i="20"/>
  <c r="BQ148" i="20"/>
  <c r="BQ142" i="20"/>
  <c r="BQ153" i="20"/>
  <c r="BQ147" i="20"/>
  <c r="BQ176" i="20"/>
  <c r="BQ170" i="20"/>
  <c r="BQ189" i="20"/>
  <c r="BQ181" i="20"/>
  <c r="BQ44" i="20"/>
  <c r="BQ20" i="20"/>
  <c r="BQ8" i="20"/>
  <c r="BQ29" i="20"/>
  <c r="BQ36" i="20"/>
  <c r="BQ53" i="20"/>
  <c r="BQ41" i="20"/>
  <c r="BQ64" i="20"/>
  <c r="BQ60" i="20"/>
  <c r="BQ82" i="20"/>
  <c r="BQ78" i="20"/>
  <c r="BQ90" i="20"/>
  <c r="BQ75" i="20"/>
  <c r="BQ111" i="20"/>
  <c r="BQ110" i="20"/>
  <c r="BQ141" i="20"/>
  <c r="BQ135" i="20"/>
  <c r="BQ121" i="20"/>
  <c r="BQ115" i="20"/>
  <c r="BQ161" i="20"/>
  <c r="BQ155" i="20"/>
  <c r="BQ149" i="20"/>
  <c r="BQ167" i="20"/>
  <c r="BQ175" i="20"/>
  <c r="BQ184" i="20"/>
  <c r="BQ18" i="20"/>
  <c r="BQ59" i="20"/>
  <c r="BQ85" i="20"/>
  <c r="BQ83" i="20"/>
  <c r="BQ125" i="20"/>
  <c r="BQ134" i="20"/>
  <c r="BQ162" i="20"/>
  <c r="BQ178" i="20"/>
  <c r="BQ9" i="20"/>
  <c r="BQ16" i="20"/>
  <c r="BQ37" i="20"/>
  <c r="BQ33" i="20"/>
  <c r="BQ40" i="20"/>
  <c r="BQ49" i="20"/>
  <c r="BQ56" i="20"/>
  <c r="BQ68" i="20"/>
  <c r="BQ71" i="20"/>
  <c r="BQ72" i="20"/>
  <c r="BQ98" i="20"/>
  <c r="BQ104" i="20"/>
  <c r="BQ94" i="20"/>
  <c r="BQ120" i="20"/>
  <c r="BQ114" i="20"/>
  <c r="BQ143" i="20"/>
  <c r="BQ129" i="20"/>
  <c r="BQ151" i="20"/>
  <c r="BQ169" i="20"/>
  <c r="BQ163" i="20"/>
  <c r="BQ157" i="20"/>
  <c r="BQ183" i="20"/>
  <c r="BQ182" i="20"/>
  <c r="BQ11" i="20"/>
  <c r="BQ63" i="20"/>
  <c r="BQ81" i="20"/>
  <c r="BQ106" i="20"/>
  <c r="BQ119" i="20"/>
  <c r="BQ174" i="20"/>
  <c r="BQ17" i="20"/>
  <c r="BQ24" i="20"/>
  <c r="BQ26" i="20"/>
  <c r="BQ15" i="20"/>
  <c r="BQ42" i="20"/>
  <c r="BQ32" i="20"/>
  <c r="BQ61" i="20"/>
  <c r="BQ48" i="20"/>
  <c r="BQ79" i="20"/>
  <c r="BQ88" i="20"/>
  <c r="BQ87" i="20"/>
  <c r="BQ112" i="20"/>
  <c r="BQ108" i="20"/>
  <c r="BQ128" i="20"/>
  <c r="BQ122" i="20"/>
  <c r="BQ107" i="20"/>
  <c r="BQ137" i="20"/>
  <c r="BQ159" i="20"/>
  <c r="BQ177" i="20"/>
  <c r="BQ171" i="20"/>
  <c r="BQ165" i="20"/>
  <c r="BQ180" i="20"/>
  <c r="BQ188" i="20"/>
  <c r="BQ185" i="20"/>
  <c r="BQ23" i="20"/>
  <c r="BQ99" i="20"/>
  <c r="BQ140" i="20"/>
  <c r="BQ168" i="20"/>
  <c r="BQ25" i="20"/>
  <c r="BQ13" i="20"/>
  <c r="BQ34" i="20"/>
  <c r="BQ30" i="20"/>
  <c r="BQ50" i="20"/>
  <c r="BQ46" i="20"/>
  <c r="BQ69" i="20"/>
  <c r="BQ57" i="20"/>
  <c r="BQ76" i="20"/>
  <c r="BQ96" i="20"/>
  <c r="BQ95" i="20"/>
  <c r="BQ91" i="20"/>
  <c r="BQ86" i="20"/>
  <c r="BQ136" i="20"/>
  <c r="BQ130" i="20"/>
  <c r="BQ116" i="20"/>
  <c r="BQ145" i="20"/>
  <c r="BQ156" i="20"/>
  <c r="BQ150" i="20"/>
  <c r="BQ123" i="20"/>
  <c r="BQ173" i="20"/>
  <c r="BQ35" i="20"/>
  <c r="BQ89" i="20"/>
  <c r="BQ131" i="20"/>
  <c r="BQ14" i="20"/>
  <c r="BQ21" i="20"/>
  <c r="BQ31" i="20"/>
  <c r="BQ38" i="20"/>
  <c r="BQ47" i="20"/>
  <c r="BQ43" i="20"/>
  <c r="BQ58" i="20"/>
  <c r="BQ65" i="20"/>
  <c r="BQ70" i="20"/>
  <c r="BQ80" i="20"/>
  <c r="BQ92" i="20"/>
  <c r="BQ101" i="20"/>
  <c r="BQ105" i="20"/>
  <c r="BQ144" i="20"/>
  <c r="BQ138" i="20"/>
  <c r="BQ124" i="20"/>
  <c r="BQ118" i="20"/>
  <c r="BQ164" i="20"/>
  <c r="BQ158" i="20"/>
  <c r="BQ152" i="20"/>
  <c r="BQ139" i="20"/>
  <c r="BQ187" i="20"/>
  <c r="BQ186" i="20"/>
  <c r="BQ22" i="20"/>
  <c r="BQ10" i="20"/>
  <c r="BQ39" i="20"/>
  <c r="BQ27" i="20"/>
  <c r="BQ55" i="20"/>
  <c r="BQ51" i="20"/>
  <c r="BQ66" i="20"/>
  <c r="BQ77" i="20"/>
  <c r="BQ73" i="20"/>
  <c r="BQ93" i="20"/>
  <c r="BQ100" i="20"/>
  <c r="BQ109" i="20"/>
  <c r="BQ113" i="20"/>
  <c r="BQ117" i="20"/>
  <c r="BQ146" i="20"/>
  <c r="BQ132" i="20"/>
  <c r="BQ126" i="20"/>
  <c r="BQ172" i="20"/>
  <c r="BQ166" i="20"/>
  <c r="BQ160" i="20"/>
  <c r="BQ154" i="20"/>
  <c r="BQ199" i="20"/>
  <c r="BQ179" i="20"/>
  <c r="BQ191" i="20"/>
  <c r="BQ197" i="20"/>
  <c r="BQ198" i="20"/>
  <c r="BQ190" i="20"/>
  <c r="BQ192" i="20"/>
  <c r="BQ196" i="20"/>
  <c r="BQ195" i="20"/>
  <c r="BQ193" i="20"/>
  <c r="BQ194" i="20"/>
  <c r="BQ6" i="20"/>
  <c r="BR4" i="20"/>
  <c r="BR7" i="20" l="1"/>
  <c r="BR14" i="20"/>
  <c r="BR21" i="20"/>
  <c r="BR31" i="20"/>
  <c r="BR45" i="20"/>
  <c r="BR41" i="20"/>
  <c r="BR67" i="20"/>
  <c r="BR66" i="20"/>
  <c r="BR85" i="20"/>
  <c r="BR73" i="20"/>
  <c r="BR93" i="20"/>
  <c r="BR92" i="20"/>
  <c r="BR106" i="20"/>
  <c r="BR113" i="20"/>
  <c r="BR136" i="20"/>
  <c r="BR122" i="20"/>
  <c r="BR102" i="20"/>
  <c r="BR145" i="20"/>
  <c r="BR164" i="20"/>
  <c r="BR150" i="20"/>
  <c r="BR118" i="20"/>
  <c r="BR173" i="20"/>
  <c r="BR187" i="20"/>
  <c r="BR186" i="20"/>
  <c r="BR35" i="20"/>
  <c r="BR26" i="20"/>
  <c r="BR87" i="20"/>
  <c r="BR133" i="20"/>
  <c r="BR155" i="20"/>
  <c r="BR15" i="20"/>
  <c r="BR22" i="20"/>
  <c r="BR32" i="20"/>
  <c r="BR39" i="20"/>
  <c r="BR53" i="20"/>
  <c r="BR49" i="20"/>
  <c r="BR55" i="20"/>
  <c r="BR63" i="20"/>
  <c r="BR74" i="20"/>
  <c r="BR81" i="20"/>
  <c r="BR79" i="20"/>
  <c r="BR97" i="20"/>
  <c r="BR103" i="20"/>
  <c r="BR115" i="20"/>
  <c r="BR144" i="20"/>
  <c r="BR130" i="20"/>
  <c r="BR116" i="20"/>
  <c r="BR134" i="20"/>
  <c r="BR172" i="20"/>
  <c r="BR158" i="20"/>
  <c r="BR152" i="20"/>
  <c r="BR189" i="20"/>
  <c r="BR170" i="20"/>
  <c r="BR185" i="20"/>
  <c r="BR37" i="20"/>
  <c r="BR125" i="20"/>
  <c r="BR162" i="20"/>
  <c r="BR47" i="20"/>
  <c r="BR183" i="20"/>
  <c r="BR23" i="20"/>
  <c r="BR11" i="20"/>
  <c r="BR40" i="20"/>
  <c r="BR28" i="20"/>
  <c r="BR42" i="20"/>
  <c r="BR27" i="20"/>
  <c r="BR64" i="20"/>
  <c r="BR54" i="20"/>
  <c r="BR82" i="20"/>
  <c r="BR57" i="20"/>
  <c r="BR83" i="20"/>
  <c r="BR107" i="20"/>
  <c r="BR111" i="20"/>
  <c r="BR123" i="20"/>
  <c r="BR110" i="20"/>
  <c r="BR138" i="20"/>
  <c r="BR124" i="20"/>
  <c r="BR154" i="20"/>
  <c r="BR126" i="20"/>
  <c r="BR166" i="20"/>
  <c r="BR160" i="20"/>
  <c r="BR179" i="20"/>
  <c r="BR181" i="20"/>
  <c r="BR8" i="20"/>
  <c r="BR61" i="20"/>
  <c r="BR71" i="20"/>
  <c r="BR98" i="20"/>
  <c r="BR100" i="20"/>
  <c r="BR140" i="20"/>
  <c r="BR176" i="20"/>
  <c r="BR199" i="20"/>
  <c r="BR16" i="20"/>
  <c r="BR101" i="20"/>
  <c r="BR167" i="20"/>
  <c r="BR12" i="20"/>
  <c r="BR19" i="20"/>
  <c r="BR29" i="20"/>
  <c r="BR36" i="20"/>
  <c r="BR50" i="20"/>
  <c r="BR38" i="20"/>
  <c r="BR56" i="20"/>
  <c r="BR60" i="20"/>
  <c r="BR65" i="20"/>
  <c r="BR86" i="20"/>
  <c r="BR90" i="20"/>
  <c r="BR104" i="20"/>
  <c r="BR94" i="20"/>
  <c r="BR131" i="20"/>
  <c r="BR117" i="20"/>
  <c r="BR146" i="20"/>
  <c r="BR132" i="20"/>
  <c r="BR151" i="20"/>
  <c r="BR148" i="20"/>
  <c r="BR174" i="20"/>
  <c r="BR168" i="20"/>
  <c r="BR178" i="20"/>
  <c r="BR188" i="20"/>
  <c r="BR20" i="20"/>
  <c r="BR46" i="20"/>
  <c r="BR68" i="20"/>
  <c r="BR91" i="20"/>
  <c r="BR112" i="20"/>
  <c r="BR159" i="20"/>
  <c r="BR142" i="20"/>
  <c r="BR9" i="20"/>
  <c r="BR72" i="20"/>
  <c r="BR99" i="20"/>
  <c r="BR108" i="20"/>
  <c r="BR127" i="20"/>
  <c r="BR149" i="20"/>
  <c r="BR17" i="20"/>
  <c r="BR24" i="20"/>
  <c r="BR34" i="20"/>
  <c r="BR30" i="20"/>
  <c r="BR44" i="20"/>
  <c r="BR62" i="20"/>
  <c r="BR51" i="20"/>
  <c r="BR80" i="20"/>
  <c r="BR84" i="20"/>
  <c r="BR88" i="20"/>
  <c r="BR95" i="20"/>
  <c r="BR109" i="20"/>
  <c r="BR89" i="20"/>
  <c r="BR120" i="20"/>
  <c r="BR141" i="20"/>
  <c r="BR135" i="20"/>
  <c r="BR129" i="20"/>
  <c r="BR175" i="20"/>
  <c r="BR169" i="20"/>
  <c r="BR163" i="20"/>
  <c r="BR157" i="20"/>
  <c r="BR184" i="20"/>
  <c r="BR119" i="20"/>
  <c r="BR43" i="20"/>
  <c r="BR121" i="20"/>
  <c r="BR25" i="20"/>
  <c r="BR13" i="20"/>
  <c r="BR18" i="20"/>
  <c r="BR48" i="20"/>
  <c r="BR52" i="20"/>
  <c r="BR59" i="20"/>
  <c r="BR58" i="20"/>
  <c r="BR77" i="20"/>
  <c r="BR70" i="20"/>
  <c r="BR96" i="20"/>
  <c r="BR78" i="20"/>
  <c r="BR75" i="20"/>
  <c r="BR105" i="20"/>
  <c r="BR128" i="20"/>
  <c r="BR114" i="20"/>
  <c r="BR143" i="20"/>
  <c r="BR137" i="20"/>
  <c r="BR156" i="20"/>
  <c r="BR177" i="20"/>
  <c r="BR171" i="20"/>
  <c r="BR165" i="20"/>
  <c r="BR180" i="20"/>
  <c r="BR33" i="20"/>
  <c r="BR139" i="20"/>
  <c r="BR153" i="20"/>
  <c r="BR182" i="20"/>
  <c r="BR10" i="20"/>
  <c r="BR69" i="20"/>
  <c r="BR76" i="20"/>
  <c r="BR147" i="20"/>
  <c r="BR161" i="20"/>
  <c r="BR197" i="20"/>
  <c r="BR191" i="20"/>
  <c r="BR196" i="20"/>
  <c r="BR198" i="20"/>
  <c r="BR194" i="20"/>
  <c r="BR192" i="20"/>
  <c r="BR195" i="20"/>
  <c r="BR193" i="20"/>
  <c r="BR190" i="20"/>
  <c r="BR6" i="20"/>
  <c r="BS4" i="20"/>
  <c r="BS10" i="20" l="1"/>
  <c r="BS17" i="20"/>
  <c r="BS35" i="20"/>
  <c r="BS13" i="20"/>
  <c r="BS51" i="20"/>
  <c r="BS25" i="20"/>
  <c r="BS62" i="20"/>
  <c r="BS69" i="20"/>
  <c r="BS72" i="20"/>
  <c r="BS79" i="20"/>
  <c r="BS96" i="20"/>
  <c r="BS78" i="20"/>
  <c r="BS101" i="20"/>
  <c r="BS113" i="20"/>
  <c r="BS139" i="20"/>
  <c r="BS125" i="20"/>
  <c r="BS119" i="20"/>
  <c r="BS140" i="20"/>
  <c r="BS151" i="20"/>
  <c r="BS121" i="20"/>
  <c r="BS174" i="20"/>
  <c r="BS176" i="20"/>
  <c r="BS181" i="20"/>
  <c r="BS179" i="20"/>
  <c r="BS34" i="20"/>
  <c r="BS71" i="20"/>
  <c r="BS108" i="20"/>
  <c r="BS132" i="20"/>
  <c r="BS18" i="20"/>
  <c r="BS14" i="20"/>
  <c r="BS21" i="20"/>
  <c r="BS31" i="20"/>
  <c r="BS48" i="20"/>
  <c r="BS44" i="20"/>
  <c r="BS70" i="20"/>
  <c r="BS46" i="20"/>
  <c r="BS80" i="20"/>
  <c r="BS76" i="20"/>
  <c r="BS84" i="20"/>
  <c r="BS102" i="20"/>
  <c r="BS109" i="20"/>
  <c r="BS118" i="20"/>
  <c r="BS147" i="20"/>
  <c r="BS133" i="20"/>
  <c r="BS127" i="20"/>
  <c r="BS148" i="20"/>
  <c r="BS159" i="20"/>
  <c r="BS153" i="20"/>
  <c r="BS137" i="20"/>
  <c r="BS182" i="20"/>
  <c r="BS149" i="20"/>
  <c r="BS165" i="20"/>
  <c r="BS178" i="20"/>
  <c r="BS160" i="20"/>
  <c r="BS27" i="20"/>
  <c r="BS65" i="20"/>
  <c r="BS88" i="20"/>
  <c r="BS131" i="20"/>
  <c r="BS170" i="20"/>
  <c r="BS7" i="20"/>
  <c r="BS22" i="20"/>
  <c r="BS32" i="20"/>
  <c r="BS39" i="20"/>
  <c r="BS45" i="20"/>
  <c r="BS52" i="20"/>
  <c r="BS59" i="20"/>
  <c r="BS58" i="20"/>
  <c r="BS77" i="20"/>
  <c r="BS73" i="20"/>
  <c r="BS93" i="20"/>
  <c r="BS110" i="20"/>
  <c r="BS81" i="20"/>
  <c r="BS126" i="20"/>
  <c r="BS120" i="20"/>
  <c r="BS141" i="20"/>
  <c r="BS135" i="20"/>
  <c r="BS167" i="20"/>
  <c r="BS161" i="20"/>
  <c r="BS155" i="20"/>
  <c r="BS187" i="20"/>
  <c r="BS47" i="20"/>
  <c r="BS172" i="20"/>
  <c r="BS15" i="20"/>
  <c r="BS11" i="20"/>
  <c r="BS40" i="20"/>
  <c r="BS24" i="20"/>
  <c r="BS53" i="20"/>
  <c r="BS41" i="20"/>
  <c r="BS67" i="20"/>
  <c r="BS66" i="20"/>
  <c r="BS85" i="20"/>
  <c r="BS94" i="20"/>
  <c r="BS90" i="20"/>
  <c r="BS97" i="20"/>
  <c r="BS106" i="20"/>
  <c r="BS134" i="20"/>
  <c r="BS128" i="20"/>
  <c r="BS114" i="20"/>
  <c r="BS143" i="20"/>
  <c r="BS157" i="20"/>
  <c r="BS175" i="20"/>
  <c r="BS169" i="20"/>
  <c r="BS163" i="20"/>
  <c r="BS189" i="20"/>
  <c r="BS199" i="20"/>
  <c r="BS183" i="20"/>
  <c r="BS188" i="20"/>
  <c r="BS166" i="20"/>
  <c r="BS180" i="20"/>
  <c r="BS23" i="20"/>
  <c r="BS19" i="20"/>
  <c r="BS29" i="20"/>
  <c r="BS28" i="20"/>
  <c r="BS42" i="20"/>
  <c r="BS49" i="20"/>
  <c r="BS55" i="20"/>
  <c r="BS63" i="20"/>
  <c r="BS74" i="20"/>
  <c r="BS86" i="20"/>
  <c r="BS98" i="20"/>
  <c r="BS107" i="20"/>
  <c r="BS103" i="20"/>
  <c r="BS142" i="20"/>
  <c r="BS136" i="20"/>
  <c r="BS122" i="20"/>
  <c r="BS89" i="20"/>
  <c r="BS129" i="20"/>
  <c r="BS145" i="20"/>
  <c r="BS177" i="20"/>
  <c r="BS171" i="20"/>
  <c r="BS186" i="20"/>
  <c r="BS20" i="20"/>
  <c r="BS16" i="20"/>
  <c r="BS26" i="20"/>
  <c r="BS33" i="20"/>
  <c r="BS30" i="20"/>
  <c r="BS56" i="20"/>
  <c r="BS83" i="20"/>
  <c r="BS60" i="20"/>
  <c r="BS99" i="20"/>
  <c r="BS87" i="20"/>
  <c r="BS104" i="20"/>
  <c r="BS100" i="20"/>
  <c r="BS123" i="20"/>
  <c r="BS138" i="20"/>
  <c r="BS124" i="20"/>
  <c r="BS164" i="20"/>
  <c r="BS9" i="20"/>
  <c r="BS61" i="20"/>
  <c r="BS95" i="20"/>
  <c r="BS117" i="20"/>
  <c r="BS12" i="20"/>
  <c r="BS8" i="20"/>
  <c r="BS37" i="20"/>
  <c r="BS36" i="20"/>
  <c r="BS50" i="20"/>
  <c r="BS38" i="20"/>
  <c r="BS64" i="20"/>
  <c r="BS75" i="20"/>
  <c r="BS54" i="20"/>
  <c r="BS91" i="20"/>
  <c r="BS82" i="20"/>
  <c r="BS92" i="20"/>
  <c r="BS111" i="20"/>
  <c r="BS115" i="20"/>
  <c r="BS144" i="20"/>
  <c r="BS130" i="20"/>
  <c r="BS116" i="20"/>
  <c r="BS154" i="20"/>
  <c r="BS156" i="20"/>
  <c r="BS150" i="20"/>
  <c r="BS152" i="20"/>
  <c r="BS173" i="20"/>
  <c r="BS184" i="20"/>
  <c r="BS57" i="20"/>
  <c r="BS105" i="20"/>
  <c r="BS162" i="20"/>
  <c r="BS158" i="20"/>
  <c r="BS185" i="20"/>
  <c r="BS43" i="20"/>
  <c r="BS68" i="20"/>
  <c r="BS112" i="20"/>
  <c r="BS146" i="20"/>
  <c r="BS168" i="20"/>
  <c r="BS194" i="20"/>
  <c r="BS193" i="20"/>
  <c r="BS196" i="20"/>
  <c r="BS198" i="20"/>
  <c r="BS190" i="20"/>
  <c r="BS192" i="20"/>
  <c r="BS197" i="20"/>
  <c r="BS191" i="20"/>
  <c r="BS195" i="20"/>
  <c r="BS6" i="20"/>
  <c r="BT4" i="20"/>
  <c r="BT13" i="20" l="1"/>
  <c r="BT20" i="20"/>
  <c r="BT30" i="20"/>
  <c r="BT37" i="20"/>
  <c r="BT36" i="20"/>
  <c r="BT45" i="20"/>
  <c r="BT68" i="20"/>
  <c r="BT55" i="20"/>
  <c r="BT86" i="20"/>
  <c r="BT82" i="20"/>
  <c r="BT91" i="20"/>
  <c r="BT98" i="20"/>
  <c r="BT104" i="20"/>
  <c r="BT111" i="20"/>
  <c r="BT134" i="20"/>
  <c r="BT128" i="20"/>
  <c r="BT114" i="20"/>
  <c r="BT143" i="20"/>
  <c r="BT154" i="20"/>
  <c r="BT148" i="20"/>
  <c r="BT177" i="20"/>
  <c r="BT171" i="20"/>
  <c r="BT189" i="20"/>
  <c r="BT181" i="20"/>
  <c r="BT19" i="20"/>
  <c r="BT74" i="20"/>
  <c r="BT126" i="20"/>
  <c r="BT140" i="20"/>
  <c r="BT185" i="20"/>
  <c r="BT21" i="20"/>
  <c r="BT9" i="20"/>
  <c r="BT38" i="20"/>
  <c r="BT26" i="20"/>
  <c r="BT46" i="20"/>
  <c r="BT53" i="20"/>
  <c r="BT57" i="20"/>
  <c r="BT64" i="20"/>
  <c r="BT75" i="20"/>
  <c r="BT71" i="20"/>
  <c r="BT99" i="20"/>
  <c r="BT85" i="20"/>
  <c r="BT112" i="20"/>
  <c r="BT121" i="20"/>
  <c r="BT142" i="20"/>
  <c r="BT136" i="20"/>
  <c r="BT122" i="20"/>
  <c r="BT152" i="20"/>
  <c r="BT162" i="20"/>
  <c r="BT156" i="20"/>
  <c r="BT150" i="20"/>
  <c r="BT199" i="20"/>
  <c r="BT182" i="20"/>
  <c r="BT12" i="20"/>
  <c r="BT90" i="20"/>
  <c r="BT135" i="20"/>
  <c r="BT10" i="20"/>
  <c r="BT17" i="20"/>
  <c r="BT27" i="20"/>
  <c r="BT34" i="20"/>
  <c r="BT54" i="20"/>
  <c r="BT42" i="20"/>
  <c r="BT65" i="20"/>
  <c r="BT61" i="20"/>
  <c r="BT83" i="20"/>
  <c r="BT79" i="20"/>
  <c r="BT88" i="20"/>
  <c r="BT105" i="20"/>
  <c r="BT87" i="20"/>
  <c r="BT129" i="20"/>
  <c r="BT115" i="20"/>
  <c r="BT144" i="20"/>
  <c r="BT130" i="20"/>
  <c r="BT160" i="20"/>
  <c r="BT170" i="20"/>
  <c r="BT164" i="20"/>
  <c r="BT158" i="20"/>
  <c r="BT179" i="20"/>
  <c r="BT178" i="20"/>
  <c r="BT18" i="20"/>
  <c r="BT25" i="20"/>
  <c r="BT35" i="20"/>
  <c r="BT8" i="20"/>
  <c r="BT43" i="20"/>
  <c r="BT50" i="20"/>
  <c r="BT62" i="20"/>
  <c r="BT69" i="20"/>
  <c r="BT63" i="20"/>
  <c r="BT76" i="20"/>
  <c r="BT96" i="20"/>
  <c r="BT113" i="20"/>
  <c r="BT101" i="20"/>
  <c r="BT137" i="20"/>
  <c r="BT123" i="20"/>
  <c r="BT100" i="20"/>
  <c r="BT138" i="20"/>
  <c r="BT149" i="20"/>
  <c r="BT151" i="20"/>
  <c r="BT172" i="20"/>
  <c r="BT166" i="20"/>
  <c r="BT184" i="20"/>
  <c r="BT188" i="20"/>
  <c r="BT183" i="20"/>
  <c r="BT29" i="20"/>
  <c r="BT94" i="20"/>
  <c r="BT141" i="20"/>
  <c r="BT163" i="20"/>
  <c r="BT7" i="20"/>
  <c r="BT14" i="20"/>
  <c r="BT16" i="20"/>
  <c r="BT31" i="20"/>
  <c r="BT51" i="20"/>
  <c r="BT47" i="20"/>
  <c r="BT70" i="20"/>
  <c r="BT41" i="20"/>
  <c r="BT72" i="20"/>
  <c r="BT81" i="20"/>
  <c r="BT84" i="20"/>
  <c r="BT102" i="20"/>
  <c r="BT109" i="20"/>
  <c r="BT145" i="20"/>
  <c r="BT131" i="20"/>
  <c r="BT117" i="20"/>
  <c r="BT146" i="20"/>
  <c r="BT157" i="20"/>
  <c r="BT159" i="20"/>
  <c r="BT116" i="20"/>
  <c r="BT174" i="20"/>
  <c r="BT186" i="20"/>
  <c r="BT56" i="20"/>
  <c r="BT78" i="20"/>
  <c r="BT103" i="20"/>
  <c r="BT124" i="20"/>
  <c r="BT15" i="20"/>
  <c r="BT22" i="20"/>
  <c r="BT32" i="20"/>
  <c r="BT39" i="20"/>
  <c r="BT33" i="20"/>
  <c r="BT44" i="20"/>
  <c r="BT49" i="20"/>
  <c r="BT58" i="20"/>
  <c r="BT80" i="20"/>
  <c r="BT89" i="20"/>
  <c r="BT93" i="20"/>
  <c r="BT110" i="20"/>
  <c r="BT106" i="20"/>
  <c r="BT108" i="20"/>
  <c r="BT139" i="20"/>
  <c r="BT125" i="20"/>
  <c r="BT119" i="20"/>
  <c r="BT165" i="20"/>
  <c r="BT167" i="20"/>
  <c r="BT153" i="20"/>
  <c r="BT132" i="20"/>
  <c r="BT180" i="20"/>
  <c r="BT28" i="20"/>
  <c r="BT67" i="20"/>
  <c r="BT92" i="20"/>
  <c r="BT120" i="20"/>
  <c r="BT169" i="20"/>
  <c r="BT23" i="20"/>
  <c r="BT11" i="20"/>
  <c r="BT40" i="20"/>
  <c r="BT24" i="20"/>
  <c r="BT48" i="20"/>
  <c r="BT52" i="20"/>
  <c r="BT59" i="20"/>
  <c r="BT66" i="20"/>
  <c r="BT77" i="20"/>
  <c r="BT97" i="20"/>
  <c r="BT73" i="20"/>
  <c r="BT107" i="20"/>
  <c r="BT95" i="20"/>
  <c r="BT118" i="20"/>
  <c r="BT147" i="20"/>
  <c r="BT133" i="20"/>
  <c r="BT127" i="20"/>
  <c r="BT173" i="20"/>
  <c r="BT175" i="20"/>
  <c r="BT161" i="20"/>
  <c r="BT155" i="20"/>
  <c r="BT187" i="20"/>
  <c r="BT168" i="20"/>
  <c r="BT60" i="20"/>
  <c r="BT176" i="20"/>
  <c r="BT198" i="20"/>
  <c r="BT193" i="20"/>
  <c r="BT191" i="20"/>
  <c r="BT197" i="20"/>
  <c r="BT195" i="20"/>
  <c r="BT196" i="20"/>
  <c r="BT190" i="20"/>
  <c r="BT192" i="20"/>
  <c r="BT194" i="20"/>
  <c r="BT6" i="20"/>
  <c r="BU4" i="20"/>
  <c r="BU18" i="20" l="1"/>
  <c r="BU14" i="20"/>
  <c r="BU35" i="20"/>
  <c r="BU36" i="20"/>
  <c r="BU51" i="20"/>
  <c r="BU52" i="20"/>
  <c r="BU59" i="20"/>
  <c r="BU66" i="20"/>
  <c r="BU72" i="20"/>
  <c r="BU89" i="20"/>
  <c r="BU96" i="20"/>
  <c r="BU98" i="20"/>
  <c r="BU109" i="20"/>
  <c r="BU137" i="20"/>
  <c r="BU123" i="20"/>
  <c r="BU95" i="20"/>
  <c r="BU138" i="20"/>
  <c r="BU176" i="20"/>
  <c r="BU162" i="20"/>
  <c r="BU156" i="20"/>
  <c r="BU158" i="20"/>
  <c r="BU183" i="20"/>
  <c r="BU10" i="20"/>
  <c r="BU113" i="20"/>
  <c r="BU168" i="20"/>
  <c r="BU7" i="20"/>
  <c r="BU19" i="20"/>
  <c r="BU11" i="20"/>
  <c r="BU39" i="20"/>
  <c r="BU28" i="20"/>
  <c r="BU60" i="20"/>
  <c r="BU67" i="20"/>
  <c r="BU73" i="20"/>
  <c r="BU77" i="20"/>
  <c r="BU97" i="20"/>
  <c r="BU84" i="20"/>
  <c r="BU102" i="20"/>
  <c r="BU106" i="20"/>
  <c r="BU145" i="20"/>
  <c r="BU131" i="20"/>
  <c r="BU117" i="20"/>
  <c r="BU146" i="20"/>
  <c r="BU143" i="20"/>
  <c r="BU170" i="20"/>
  <c r="BU164" i="20"/>
  <c r="BU166" i="20"/>
  <c r="BU179" i="20"/>
  <c r="BU17" i="20"/>
  <c r="BU115" i="20"/>
  <c r="BU148" i="20"/>
  <c r="BU8" i="20"/>
  <c r="BU15" i="20"/>
  <c r="BU25" i="20"/>
  <c r="BU32" i="20"/>
  <c r="BU41" i="20"/>
  <c r="BU48" i="20"/>
  <c r="BU68" i="20"/>
  <c r="BU55" i="20"/>
  <c r="BU81" i="20"/>
  <c r="BU85" i="20"/>
  <c r="BU80" i="20"/>
  <c r="BU93" i="20"/>
  <c r="BU110" i="20"/>
  <c r="BU116" i="20"/>
  <c r="BU103" i="20"/>
  <c r="BU139" i="20"/>
  <c r="BU125" i="20"/>
  <c r="BU111" i="20"/>
  <c r="BU149" i="20"/>
  <c r="BU151" i="20"/>
  <c r="BU172" i="20"/>
  <c r="BU174" i="20"/>
  <c r="BU163" i="20"/>
  <c r="BU181" i="20"/>
  <c r="BU76" i="20"/>
  <c r="BU16" i="20"/>
  <c r="BU23" i="20"/>
  <c r="BU33" i="20"/>
  <c r="BU29" i="20"/>
  <c r="BU49" i="20"/>
  <c r="BU45" i="20"/>
  <c r="BU57" i="20"/>
  <c r="BU56" i="20"/>
  <c r="BU78" i="20"/>
  <c r="BU74" i="20"/>
  <c r="BU94" i="20"/>
  <c r="BU90" i="20"/>
  <c r="BU107" i="20"/>
  <c r="BU124" i="20"/>
  <c r="BU118" i="20"/>
  <c r="BU147" i="20"/>
  <c r="BU133" i="20"/>
  <c r="BU127" i="20"/>
  <c r="BU157" i="20"/>
  <c r="BU159" i="20"/>
  <c r="BU153" i="20"/>
  <c r="BU171" i="20"/>
  <c r="BU182" i="20"/>
  <c r="BU63" i="20"/>
  <c r="BU24" i="20"/>
  <c r="BU12" i="20"/>
  <c r="BU30" i="20"/>
  <c r="BU37" i="20"/>
  <c r="BU46" i="20"/>
  <c r="BU42" i="20"/>
  <c r="BU65" i="20"/>
  <c r="BU64" i="20"/>
  <c r="BU86" i="20"/>
  <c r="BU82" i="20"/>
  <c r="BU91" i="20"/>
  <c r="BU100" i="20"/>
  <c r="BU104" i="20"/>
  <c r="BU132" i="20"/>
  <c r="BU126" i="20"/>
  <c r="BU120" i="20"/>
  <c r="BU141" i="20"/>
  <c r="BU155" i="20"/>
  <c r="BU165" i="20"/>
  <c r="BU167" i="20"/>
  <c r="BU161" i="20"/>
  <c r="BU189" i="20"/>
  <c r="BU187" i="20"/>
  <c r="BU180" i="20"/>
  <c r="BU186" i="20"/>
  <c r="BU27" i="20"/>
  <c r="BU129" i="20"/>
  <c r="BU154" i="20"/>
  <c r="BU13" i="20"/>
  <c r="BU20" i="20"/>
  <c r="BU38" i="20"/>
  <c r="BU26" i="20"/>
  <c r="BU54" i="20"/>
  <c r="BU50" i="20"/>
  <c r="BU62" i="20"/>
  <c r="BU53" i="20"/>
  <c r="BU75" i="20"/>
  <c r="BU71" i="20"/>
  <c r="BU99" i="20"/>
  <c r="BU108" i="20"/>
  <c r="BU112" i="20"/>
  <c r="BU140" i="20"/>
  <c r="BU134" i="20"/>
  <c r="BU128" i="20"/>
  <c r="BU114" i="20"/>
  <c r="BU152" i="20"/>
  <c r="BU173" i="20"/>
  <c r="BU175" i="20"/>
  <c r="BU169" i="20"/>
  <c r="BU199" i="20"/>
  <c r="BU185" i="20"/>
  <c r="BU188" i="20"/>
  <c r="BU31" i="20"/>
  <c r="BU58" i="20"/>
  <c r="BU101" i="20"/>
  <c r="BU130" i="20"/>
  <c r="BU150" i="20"/>
  <c r="BU21" i="20"/>
  <c r="BU9" i="20"/>
  <c r="BU22" i="20"/>
  <c r="BU34" i="20"/>
  <c r="BU40" i="20"/>
  <c r="BU47" i="20"/>
  <c r="BU70" i="20"/>
  <c r="BU61" i="20"/>
  <c r="BU83" i="20"/>
  <c r="BU92" i="20"/>
  <c r="BU79" i="20"/>
  <c r="BU105" i="20"/>
  <c r="BU87" i="20"/>
  <c r="BU121" i="20"/>
  <c r="BU142" i="20"/>
  <c r="BU136" i="20"/>
  <c r="BU122" i="20"/>
  <c r="BU160" i="20"/>
  <c r="BU119" i="20"/>
  <c r="BU135" i="20"/>
  <c r="BU177" i="20"/>
  <c r="BU184" i="20"/>
  <c r="BU43" i="20"/>
  <c r="BU44" i="20"/>
  <c r="BU69" i="20"/>
  <c r="BU88" i="20"/>
  <c r="BU144" i="20"/>
  <c r="BU178" i="20"/>
  <c r="BU195" i="20"/>
  <c r="BU191" i="20"/>
  <c r="BU193" i="20"/>
  <c r="BU197" i="20"/>
  <c r="BU198" i="20"/>
  <c r="BU190" i="20"/>
  <c r="BU196" i="20"/>
  <c r="BU194" i="20"/>
  <c r="BU192" i="20"/>
  <c r="BU6" i="20"/>
  <c r="Z98" i="3"/>
  <c r="Z121" i="3"/>
  <c r="Z201" i="21" l="1"/>
  <c r="Z238" i="21" s="1"/>
  <c r="Z239" i="21" l="1"/>
  <c r="Z202" i="21"/>
  <c r="AA67" i="21"/>
  <c r="AA382" i="21" s="1"/>
  <c r="Z124" i="3"/>
  <c r="Z55" i="3"/>
  <c r="Z21" i="3"/>
  <c r="Z65" i="3"/>
  <c r="Z69" i="3"/>
  <c r="Z136" i="3"/>
  <c r="Z39" i="3"/>
  <c r="Z73" i="3"/>
  <c r="Z32" i="3"/>
  <c r="Z66" i="3"/>
  <c r="Z81" i="3"/>
  <c r="Z92" i="3"/>
  <c r="Z40" i="3"/>
  <c r="Z45" i="3"/>
  <c r="Z24" i="3"/>
  <c r="Z15" i="3"/>
  <c r="Z50" i="3"/>
  <c r="Z12" i="3"/>
  <c r="Z33" i="3"/>
  <c r="Z16" i="3"/>
  <c r="Z89" i="3"/>
  <c r="Z78" i="3"/>
  <c r="Z123" i="3"/>
  <c r="Z25" i="3"/>
  <c r="Z103" i="3"/>
  <c r="Z109" i="3"/>
  <c r="Z130" i="3"/>
  <c r="Z14" i="3"/>
  <c r="Z46" i="3"/>
  <c r="Z56" i="3"/>
  <c r="Z113" i="3"/>
  <c r="Z10" i="3"/>
  <c r="Z128" i="3"/>
  <c r="Z110" i="3"/>
  <c r="Z102" i="3"/>
  <c r="Z114" i="3"/>
  <c r="Z23" i="3"/>
  <c r="Z137" i="3"/>
  <c r="Z11" i="3"/>
  <c r="Z59" i="3"/>
  <c r="Z51" i="3"/>
  <c r="Z90" i="3"/>
  <c r="Z135" i="3"/>
  <c r="Z126" i="3"/>
  <c r="Z105" i="3"/>
  <c r="Z34" i="3"/>
  <c r="Z91" i="3"/>
  <c r="Z117" i="3"/>
  <c r="Z49" i="3"/>
  <c r="Z83" i="3"/>
  <c r="Z77" i="3"/>
  <c r="Z54" i="3"/>
  <c r="Z107" i="3"/>
  <c r="Z36" i="3"/>
  <c r="Z62" i="3"/>
  <c r="Z101" i="3"/>
  <c r="Z20" i="3"/>
  <c r="Z44" i="3"/>
  <c r="Z84" i="3"/>
  <c r="Z13" i="3"/>
  <c r="Z88" i="3"/>
  <c r="Z61" i="3"/>
  <c r="Z71" i="3"/>
  <c r="Z67" i="3"/>
  <c r="Z99" i="3"/>
  <c r="Z17" i="3"/>
  <c r="Z132" i="3"/>
  <c r="Z86" i="3"/>
  <c r="Z95" i="3"/>
  <c r="Z22" i="3"/>
  <c r="Z76" i="3"/>
  <c r="Z112" i="3"/>
  <c r="Z29" i="3"/>
  <c r="Z70" i="3"/>
  <c r="Z138" i="3"/>
  <c r="Z141" i="3"/>
  <c r="Z133" i="3"/>
  <c r="Z82" i="3"/>
  <c r="Z115" i="3"/>
  <c r="Z143" i="3"/>
  <c r="Z134" i="3"/>
  <c r="Z94" i="3"/>
  <c r="Z28" i="3"/>
  <c r="Z35" i="3"/>
  <c r="Z125" i="3"/>
  <c r="Z57" i="3"/>
  <c r="Z80" i="3"/>
  <c r="Z111" i="3"/>
  <c r="Z140" i="3"/>
  <c r="Z60" i="3"/>
  <c r="Z104" i="3"/>
  <c r="Z48" i="3"/>
  <c r="Z42" i="3"/>
  <c r="Z93" i="3"/>
  <c r="Z72" i="3"/>
  <c r="Z47" i="3"/>
  <c r="W102" i="21"/>
  <c r="Z27" i="3"/>
  <c r="Z100" i="3"/>
  <c r="Z106" i="3"/>
  <c r="Z68" i="3"/>
  <c r="Z79" i="3"/>
  <c r="Z38" i="3"/>
  <c r="Z58" i="3"/>
  <c r="Z116" i="3"/>
  <c r="Z87" i="3"/>
  <c r="Z26" i="3"/>
  <c r="Z37" i="3"/>
  <c r="Z127" i="3"/>
  <c r="Z43" i="3"/>
  <c r="Z18" i="3"/>
  <c r="Z118" i="3"/>
  <c r="Z64" i="3"/>
  <c r="Z139" i="3"/>
  <c r="Z122" i="3"/>
  <c r="Z129" i="3"/>
  <c r="Z125" i="21" l="1"/>
  <c r="Z170" i="21" s="1"/>
  <c r="Z111" i="21"/>
  <c r="Z118" i="21"/>
  <c r="Z163" i="21" s="1"/>
  <c r="Z140" i="21"/>
  <c r="Z185" i="21" s="1"/>
  <c r="Z129" i="21"/>
  <c r="Z174" i="21" s="1"/>
  <c r="Z128" i="21"/>
  <c r="Z173" i="21" s="1"/>
  <c r="Z136" i="21"/>
  <c r="Z181" i="21" s="1"/>
  <c r="Z144" i="21"/>
  <c r="Z189" i="21" s="1"/>
  <c r="Z138" i="21"/>
  <c r="Z393" i="21" s="1"/>
  <c r="Z120" i="21"/>
  <c r="Z132" i="21"/>
  <c r="Z177" i="21" s="1"/>
  <c r="Z124" i="21"/>
  <c r="Z169" i="21" s="1"/>
  <c r="Z133" i="21"/>
  <c r="Z178" i="21" s="1"/>
  <c r="Z121" i="21"/>
  <c r="Z114" i="21"/>
  <c r="Z148" i="21"/>
  <c r="Z193" i="21" s="1"/>
  <c r="Z150" i="21"/>
  <c r="Z195" i="21" s="1"/>
  <c r="Z110" i="21"/>
  <c r="Z151" i="21"/>
  <c r="Z196" i="21" s="1"/>
  <c r="Z139" i="21"/>
  <c r="Z184" i="21" s="1"/>
  <c r="Z119" i="21"/>
  <c r="Z117" i="21"/>
  <c r="Z162" i="21" s="1"/>
  <c r="Z135" i="21"/>
  <c r="Z180" i="21" s="1"/>
  <c r="Z137" i="21"/>
  <c r="Z182" i="21" s="1"/>
  <c r="Z134" i="21"/>
  <c r="Z179" i="21" s="1"/>
  <c r="Z143" i="21"/>
  <c r="Z188" i="21" s="1"/>
  <c r="Z126" i="21"/>
  <c r="Z390" i="21" s="1"/>
  <c r="Z147" i="21"/>
  <c r="Z192" i="21" s="1"/>
  <c r="Z113" i="21"/>
  <c r="Z127" i="21"/>
  <c r="Z172" i="21" s="1"/>
  <c r="Z149" i="21"/>
  <c r="Z194" i="21" s="1"/>
  <c r="Z145" i="21"/>
  <c r="Z190" i="21" s="1"/>
  <c r="Z112" i="21"/>
  <c r="Z146" i="21"/>
  <c r="Z191" i="21" s="1"/>
  <c r="Z212" i="21"/>
  <c r="Z249" i="21" s="1"/>
  <c r="Z205" i="21"/>
  <c r="Z242" i="21" s="1"/>
  <c r="Z204" i="21"/>
  <c r="Z210" i="21"/>
  <c r="Z247" i="21" s="1"/>
  <c r="Z208" i="21"/>
  <c r="Z245" i="21" s="1"/>
  <c r="Z209" i="21"/>
  <c r="Z246" i="21" s="1"/>
  <c r="Z207" i="21"/>
  <c r="Z244" i="21" s="1"/>
  <c r="Z206" i="21"/>
  <c r="Z243" i="21" s="1"/>
  <c r="Z211" i="21"/>
  <c r="Z248" i="21" s="1"/>
  <c r="Z200" i="21"/>
  <c r="AA13" i="21"/>
  <c r="AA90" i="21"/>
  <c r="AA405" i="21" s="1"/>
  <c r="AA93" i="21"/>
  <c r="AA408" i="21" s="1"/>
  <c r="AA91" i="21"/>
  <c r="AA406" i="21" s="1"/>
  <c r="AA89" i="21"/>
  <c r="AA404" i="21" s="1"/>
  <c r="AA84" i="21"/>
  <c r="AA399" i="21" s="1"/>
  <c r="AB67" i="21"/>
  <c r="AB382" i="21" s="1"/>
  <c r="Z395" i="21" l="1"/>
  <c r="Z394" i="21"/>
  <c r="Z392" i="21"/>
  <c r="AA287" i="21"/>
  <c r="Z286" i="21"/>
  <c r="Z389" i="21" s="1"/>
  <c r="Z166" i="21"/>
  <c r="AA292" i="21"/>
  <c r="AA291" i="21"/>
  <c r="Z183" i="21"/>
  <c r="Z360" i="21" s="1"/>
  <c r="AA45" i="21" s="1"/>
  <c r="AA290" i="21"/>
  <c r="Z164" i="21"/>
  <c r="AA289" i="21"/>
  <c r="Z159" i="21"/>
  <c r="Z171" i="21"/>
  <c r="Z157" i="21"/>
  <c r="Z333" i="21" s="1"/>
  <c r="AA18" i="21" s="1"/>
  <c r="Z158" i="21"/>
  <c r="Z156" i="21"/>
  <c r="Z332" i="21" s="1"/>
  <c r="Z241" i="21"/>
  <c r="Z240" i="21" s="1"/>
  <c r="Z165" i="21"/>
  <c r="Z237" i="21"/>
  <c r="Z234" i="21"/>
  <c r="Z187" i="21"/>
  <c r="AA92" i="21"/>
  <c r="AA407" i="21" s="1"/>
  <c r="Z116" i="21"/>
  <c r="Z123" i="21"/>
  <c r="Z131" i="21"/>
  <c r="Z142" i="21"/>
  <c r="Z218" i="21"/>
  <c r="Z219" i="21"/>
  <c r="Z215" i="21"/>
  <c r="Z231" i="21"/>
  <c r="Z222" i="21"/>
  <c r="Z203" i="21"/>
  <c r="Z214" i="21" s="1"/>
  <c r="Z403" i="21"/>
  <c r="AA12" i="21"/>
  <c r="Z369" i="21"/>
  <c r="AA54" i="21" s="1"/>
  <c r="Z351" i="21"/>
  <c r="AA36" i="21" s="1"/>
  <c r="Z366" i="21"/>
  <c r="AA51" i="21" s="1"/>
  <c r="Z354" i="21"/>
  <c r="Z373" i="21"/>
  <c r="AA58" i="21" s="1"/>
  <c r="Z346" i="21"/>
  <c r="Z356" i="21"/>
  <c r="AA41" i="21" s="1"/>
  <c r="Z340" i="21"/>
  <c r="AA25" i="21" s="1"/>
  <c r="Z370" i="21"/>
  <c r="AA55" i="21" s="1"/>
  <c r="Z357" i="21"/>
  <c r="AA42" i="21" s="1"/>
  <c r="Z339" i="21"/>
  <c r="Z347" i="21"/>
  <c r="AA32" i="21" s="1"/>
  <c r="Z367" i="21"/>
  <c r="AA52" i="21" s="1"/>
  <c r="Z371" i="21"/>
  <c r="AA56" i="21" s="1"/>
  <c r="Z350" i="21"/>
  <c r="AA35" i="21" s="1"/>
  <c r="Z361" i="21"/>
  <c r="AA46" i="21" s="1"/>
  <c r="Z358" i="21"/>
  <c r="AA43" i="21" s="1"/>
  <c r="Z355" i="21"/>
  <c r="AA40" i="21" s="1"/>
  <c r="Z372" i="21"/>
  <c r="AA57" i="21" s="1"/>
  <c r="Z349" i="21"/>
  <c r="AA34" i="21" s="1"/>
  <c r="Z368" i="21"/>
  <c r="AA53" i="21" s="1"/>
  <c r="Z359" i="21"/>
  <c r="AA44" i="21" s="1"/>
  <c r="Z362" i="21"/>
  <c r="AA47" i="21" s="1"/>
  <c r="AC67" i="21"/>
  <c r="Z297" i="21" l="1"/>
  <c r="AA300" i="21"/>
  <c r="Z298" i="21"/>
  <c r="Z401" i="21" s="1"/>
  <c r="AA86" i="21" s="1"/>
  <c r="Z256" i="21"/>
  <c r="Z255" i="21"/>
  <c r="AA80" i="21"/>
  <c r="Z343" i="21"/>
  <c r="AA28" i="21" s="1"/>
  <c r="AA77" i="21"/>
  <c r="AA75" i="21"/>
  <c r="AA74" i="21"/>
  <c r="AA79" i="21"/>
  <c r="Z335" i="21"/>
  <c r="AA20" i="21" s="1"/>
  <c r="Z176" i="21"/>
  <c r="AA78" i="21"/>
  <c r="Z341" i="21"/>
  <c r="AA26" i="21" s="1"/>
  <c r="Z334" i="21"/>
  <c r="AA19" i="21" s="1"/>
  <c r="Z168" i="21"/>
  <c r="Z348" i="21"/>
  <c r="AA33" i="21" s="1"/>
  <c r="Z155" i="21"/>
  <c r="Z365" i="21"/>
  <c r="Z364" i="21" s="1"/>
  <c r="AA88" i="21"/>
  <c r="Z252" i="21"/>
  <c r="Z251" i="21"/>
  <c r="Z161" i="21"/>
  <c r="Z342" i="21"/>
  <c r="AA27" i="21" s="1"/>
  <c r="Z259" i="21"/>
  <c r="Z275" i="21"/>
  <c r="Z268" i="21"/>
  <c r="Z216" i="21"/>
  <c r="Z221" i="21" s="1"/>
  <c r="Z230" i="21" s="1"/>
  <c r="Z233" i="21" s="1"/>
  <c r="Z326" i="21"/>
  <c r="AA11" i="21"/>
  <c r="AA17" i="21"/>
  <c r="AA39" i="21"/>
  <c r="Z353" i="21"/>
  <c r="AA31" i="21"/>
  <c r="AA24" i="21"/>
  <c r="AC382" i="21"/>
  <c r="Z400" i="21" l="1"/>
  <c r="AA85" i="21" s="1"/>
  <c r="AA83" i="21" s="1"/>
  <c r="Z279" i="21"/>
  <c r="Z411" i="21" s="1"/>
  <c r="Z253" i="21"/>
  <c r="Z258" i="21" s="1"/>
  <c r="Z267" i="21" s="1"/>
  <c r="Z331" i="21"/>
  <c r="AA50" i="21"/>
  <c r="AA49" i="21" s="1"/>
  <c r="Z345" i="21"/>
  <c r="Z338" i="21"/>
  <c r="AA23" i="21"/>
  <c r="AA60" i="21"/>
  <c r="AA375" i="21" s="1"/>
  <c r="AA30" i="21"/>
  <c r="AA38" i="21"/>
  <c r="AA16" i="21"/>
  <c r="AD67" i="21"/>
  <c r="AA313" i="21" l="1"/>
  <c r="Z398" i="21"/>
  <c r="Z337" i="21"/>
  <c r="Z270" i="21"/>
  <c r="AA22" i="21"/>
  <c r="AD382" i="21"/>
  <c r="Z272" i="21" l="1"/>
  <c r="AE67" i="21"/>
  <c r="Z273" i="21" l="1"/>
  <c r="AE382" i="21"/>
  <c r="AA314" i="21" l="1"/>
  <c r="Z410" i="21"/>
  <c r="AA95" i="21" s="1"/>
  <c r="Z274" i="21"/>
  <c r="Z383" i="21" s="1"/>
  <c r="AF67" i="21"/>
  <c r="AA68" i="21" l="1"/>
  <c r="AA66" i="21" s="1"/>
  <c r="AA96" i="21"/>
  <c r="AF382" i="21"/>
  <c r="Z381" i="21" l="1"/>
  <c r="AG67" i="21"/>
  <c r="AG382" i="21" l="1"/>
  <c r="AH67" i="21" l="1"/>
  <c r="AH382" i="21" l="1"/>
  <c r="AI67" i="21" l="1"/>
  <c r="AI382" i="21" l="1"/>
  <c r="AJ67" i="21" l="1"/>
  <c r="AJ382" i="21" l="1"/>
  <c r="AK67" i="21" l="1"/>
  <c r="AK382" i="21" l="1"/>
  <c r="AL67" i="21" l="1"/>
  <c r="AL382" i="21" l="1"/>
  <c r="AM67" i="21" l="1"/>
  <c r="AM382" i="21" l="1"/>
  <c r="AN67" i="21" l="1"/>
  <c r="AN382" i="21" l="1"/>
  <c r="AO67" i="21" l="1"/>
  <c r="AO382" i="21" l="1"/>
  <c r="AP67" i="21" l="1"/>
  <c r="AP382" i="21" l="1"/>
  <c r="AQ67" i="21" l="1"/>
  <c r="AQ382" i="21" l="1"/>
  <c r="AR67" i="21" l="1"/>
  <c r="AR382" i="21" l="1"/>
  <c r="AS67" i="21" l="1"/>
  <c r="AS382" i="21" l="1"/>
  <c r="AT67" i="21" l="1"/>
  <c r="AT382" i="21" l="1"/>
  <c r="AU67" i="21" l="1"/>
  <c r="AU382" i="21" l="1"/>
  <c r="AV67" i="21" l="1"/>
  <c r="AV382" i="21" l="1"/>
  <c r="AW67" i="21" l="1"/>
  <c r="AW382" i="21" l="1"/>
  <c r="AX67" i="21" l="1"/>
  <c r="AX382" i="21" l="1"/>
  <c r="AY67" i="21" l="1"/>
  <c r="AY382" i="21" l="1"/>
  <c r="AZ67" i="21" l="1"/>
  <c r="AZ382" i="21" l="1"/>
  <c r="BA67" i="21" l="1"/>
  <c r="BA382" i="21" l="1"/>
  <c r="BB67" i="21" l="1"/>
  <c r="BB382" i="21" l="1"/>
  <c r="BC67" i="21" l="1"/>
  <c r="BC382" i="21" l="1"/>
  <c r="BD67" i="21" l="1"/>
  <c r="BD382" i="21" l="1"/>
  <c r="BE67" i="21" l="1"/>
  <c r="BE382" i="21" l="1"/>
  <c r="BF67" i="21" l="1"/>
  <c r="BF382" i="21" l="1"/>
  <c r="BG67" i="21" l="1"/>
  <c r="BG382" i="21" l="1"/>
  <c r="BH67" i="21" l="1"/>
  <c r="BH382" i="21" l="1"/>
  <c r="BI67" i="21" l="1"/>
  <c r="BI382" i="21" l="1"/>
  <c r="BJ67" i="21" l="1"/>
  <c r="BJ382" i="21" l="1"/>
  <c r="BK67" i="21" l="1"/>
  <c r="BK382" i="21" l="1"/>
  <c r="BL67" i="21" l="1"/>
  <c r="BL382" i="21" l="1"/>
  <c r="BM67" i="21" l="1"/>
  <c r="BM382" i="21" l="1"/>
  <c r="BN67" i="21" l="1"/>
  <c r="BN382" i="21" l="1"/>
  <c r="BO67" i="21" l="1"/>
  <c r="BO382" i="21" l="1"/>
  <c r="BP67" i="21" l="1"/>
  <c r="BP382" i="21" l="1"/>
  <c r="BQ67" i="21" l="1"/>
  <c r="BQ382" i="21" l="1"/>
  <c r="BR67" i="21" l="1"/>
  <c r="BR382" i="21" l="1"/>
  <c r="BS67" i="21" l="1"/>
  <c r="BS382" i="21" l="1"/>
  <c r="BT67" i="21" l="1"/>
  <c r="BT382" i="21" l="1"/>
  <c r="BU67" i="21" l="1"/>
  <c r="BU382" i="21" l="1"/>
  <c r="AF151" i="3"/>
  <c r="AB151" i="3"/>
  <c r="AK151" i="3"/>
  <c r="AI151" i="3"/>
  <c r="AG151" i="3"/>
  <c r="AJ151" i="3"/>
  <c r="AA151" i="3"/>
  <c r="AB153" i="3"/>
  <c r="AC151" i="3"/>
  <c r="AY153" i="3"/>
  <c r="AO153" i="3"/>
  <c r="BF153" i="3"/>
  <c r="AF153" i="3"/>
  <c r="BE153" i="3"/>
  <c r="AU153" i="3"/>
  <c r="BD153" i="3"/>
  <c r="AH153" i="3"/>
  <c r="BN153" i="3"/>
  <c r="AR153" i="3"/>
  <c r="BQ153" i="3"/>
  <c r="AQ153" i="3"/>
  <c r="BC153" i="3"/>
  <c r="BL153" i="3"/>
  <c r="AM153" i="3"/>
  <c r="AV153" i="3"/>
  <c r="AK153" i="3"/>
  <c r="AA153" i="3"/>
  <c r="AI153" i="3"/>
  <c r="BG153" i="3"/>
  <c r="AE153" i="3"/>
  <c r="AS153" i="3"/>
  <c r="BT153" i="3"/>
  <c r="AX153" i="3"/>
  <c r="AG153" i="3"/>
  <c r="AD153" i="3"/>
  <c r="AP153" i="3"/>
  <c r="AC153" i="3"/>
  <c r="BB153" i="3"/>
  <c r="AW153" i="3"/>
  <c r="BI153" i="3"/>
  <c r="AJ153" i="3"/>
  <c r="BJ153" i="3"/>
  <c r="BM153" i="3"/>
  <c r="BK153" i="3"/>
  <c r="BP153" i="3"/>
  <c r="BR153" i="3"/>
  <c r="BO153" i="3"/>
  <c r="AN153" i="3"/>
  <c r="W151" i="3"/>
  <c r="BS153" i="3"/>
  <c r="BU153" i="3"/>
  <c r="BA153" i="3"/>
  <c r="BH153" i="3"/>
  <c r="AZ153" i="3"/>
  <c r="AL153" i="3"/>
  <c r="AM7" i="3" l="1"/>
  <c r="AJ7" i="3"/>
  <c r="AQ7" i="3"/>
  <c r="BS7" i="3"/>
  <c r="AN7" i="3"/>
  <c r="BD7" i="3"/>
  <c r="BT7" i="3"/>
  <c r="BC7" i="3"/>
  <c r="AZ7" i="3"/>
  <c r="AK7" i="3"/>
  <c r="BA7" i="3"/>
  <c r="BQ7" i="3"/>
  <c r="AL7" i="3"/>
  <c r="AP7" i="3"/>
  <c r="AB7" i="3"/>
  <c r="BJ7" i="3"/>
  <c r="AE7" i="3"/>
  <c r="AU7" i="3"/>
  <c r="AI7" i="3"/>
  <c r="AH7" i="3"/>
  <c r="BO7" i="3"/>
  <c r="BK7" i="3"/>
  <c r="AF7" i="3"/>
  <c r="AV7" i="3"/>
  <c r="BL7" i="3"/>
  <c r="BH7" i="3"/>
  <c r="AY7" i="3"/>
  <c r="AR7" i="3"/>
  <c r="AG7" i="3"/>
  <c r="AW7" i="3"/>
  <c r="BM7" i="3"/>
  <c r="AX7" i="3"/>
  <c r="BB7" i="3"/>
  <c r="BP7" i="3"/>
  <c r="AC7" i="3"/>
  <c r="AS7" i="3"/>
  <c r="BI7" i="3"/>
  <c r="AD7" i="3"/>
  <c r="BR7" i="3"/>
  <c r="BF7" i="3"/>
  <c r="BU7" i="3"/>
  <c r="BE7" i="3"/>
  <c r="AO7" i="3"/>
  <c r="BN7" i="3"/>
  <c r="BG7" i="3"/>
  <c r="AA7" i="3"/>
  <c r="AA155" i="3" s="1"/>
  <c r="AT153" i="3"/>
  <c r="W153" i="3"/>
  <c r="AT7" i="3" l="1"/>
  <c r="AB155" i="3"/>
  <c r="AC155" i="3" l="1"/>
  <c r="AB92" i="21" l="1"/>
  <c r="AB407" i="21" s="1"/>
  <c r="AB89" i="21"/>
  <c r="AB404" i="21" s="1"/>
  <c r="AB90" i="21"/>
  <c r="AB405" i="21" s="1"/>
  <c r="AB84" i="21"/>
  <c r="AB399" i="21" s="1"/>
  <c r="AB93" i="21"/>
  <c r="AB408" i="21" s="1"/>
  <c r="AB91" i="21"/>
  <c r="AB406" i="21" s="1"/>
  <c r="AQ260" i="21"/>
  <c r="AP260" i="21"/>
  <c r="BF260" i="21"/>
  <c r="AL260" i="21"/>
  <c r="BS260" i="21"/>
  <c r="AU260" i="21"/>
  <c r="BP260" i="21"/>
  <c r="BT260" i="21"/>
  <c r="BD260" i="21"/>
  <c r="BN260" i="21"/>
  <c r="AF260" i="21"/>
  <c r="AC260" i="21"/>
  <c r="BO260" i="21"/>
  <c r="AH260" i="21"/>
  <c r="BG260" i="21"/>
  <c r="AR260" i="21"/>
  <c r="BE260" i="21"/>
  <c r="BU260" i="21"/>
  <c r="BR260" i="21"/>
  <c r="BL260" i="21"/>
  <c r="AD260" i="21"/>
  <c r="AT260" i="21"/>
  <c r="AG260" i="21"/>
  <c r="AN260" i="21"/>
  <c r="BK260" i="21"/>
  <c r="BA260" i="21"/>
  <c r="BM260" i="21"/>
  <c r="AK260" i="21"/>
  <c r="AZ260" i="21"/>
  <c r="AX260" i="21"/>
  <c r="AY260" i="21"/>
  <c r="AI260" i="21"/>
  <c r="BJ260" i="21"/>
  <c r="BQ260" i="21"/>
  <c r="AV260" i="21"/>
  <c r="AA260" i="21"/>
  <c r="AS260" i="21"/>
  <c r="AM260" i="21"/>
  <c r="AW260" i="21"/>
  <c r="BI260" i="21"/>
  <c r="BB260" i="21"/>
  <c r="AO260" i="21"/>
  <c r="AJ260" i="21"/>
  <c r="BH260" i="21"/>
  <c r="AB260" i="21"/>
  <c r="AE260" i="21"/>
  <c r="BC260" i="21"/>
  <c r="AD155" i="3"/>
  <c r="AC91" i="21" l="1"/>
  <c r="AC406" i="21" s="1"/>
  <c r="AC93" i="21"/>
  <c r="AC408" i="21" s="1"/>
  <c r="AC90" i="21"/>
  <c r="AC405" i="21" s="1"/>
  <c r="AC92" i="21"/>
  <c r="AC407" i="21" s="1"/>
  <c r="AC84" i="21"/>
  <c r="AC399" i="21" s="1"/>
  <c r="Z282" i="21"/>
  <c r="AC89" i="21"/>
  <c r="AC404" i="21" s="1"/>
  <c r="AB88" i="21"/>
  <c r="AE155" i="3"/>
  <c r="AF155" i="3" s="1"/>
  <c r="AS141" i="3"/>
  <c r="BB137" i="3"/>
  <c r="BS44" i="3"/>
  <c r="BR65" i="3"/>
  <c r="AJ125" i="3"/>
  <c r="AA137" i="3"/>
  <c r="BR67" i="3"/>
  <c r="BH92" i="3"/>
  <c r="AH132" i="3"/>
  <c r="BC132" i="3"/>
  <c r="BF34" i="3"/>
  <c r="AL27" i="3"/>
  <c r="AJ122" i="3"/>
  <c r="AE66" i="3"/>
  <c r="BA89" i="3"/>
  <c r="AR89" i="3"/>
  <c r="AI98" i="3"/>
  <c r="BQ135" i="3"/>
  <c r="AD112" i="3"/>
  <c r="AU133" i="3"/>
  <c r="BT130" i="3"/>
  <c r="BF62" i="3"/>
  <c r="AO57" i="3"/>
  <c r="BI141" i="3"/>
  <c r="AM140" i="3"/>
  <c r="AV37" i="3"/>
  <c r="AZ104" i="3"/>
  <c r="AQ24" i="3"/>
  <c r="AH14" i="3"/>
  <c r="BO83" i="3"/>
  <c r="BA76" i="3"/>
  <c r="AQ127" i="3"/>
  <c r="AR135" i="3"/>
  <c r="BG18" i="3"/>
  <c r="BO13" i="3"/>
  <c r="BT129" i="3"/>
  <c r="AI122" i="3"/>
  <c r="AO12" i="3"/>
  <c r="BC12" i="3"/>
  <c r="AC134" i="3"/>
  <c r="AA123" i="3"/>
  <c r="AN10" i="3"/>
  <c r="AQ27" i="3"/>
  <c r="BI139" i="3"/>
  <c r="AG133" i="3"/>
  <c r="BA15" i="3"/>
  <c r="BC27" i="3"/>
  <c r="BH132" i="3"/>
  <c r="AV133" i="3"/>
  <c r="BG65" i="3"/>
  <c r="AI143" i="3"/>
  <c r="AJ132" i="3"/>
  <c r="AD14" i="3"/>
  <c r="BS26" i="3"/>
  <c r="AO127" i="3"/>
  <c r="AE134" i="3"/>
  <c r="AD25" i="3"/>
  <c r="AC77" i="3"/>
  <c r="AA12" i="3"/>
  <c r="AZ24" i="3"/>
  <c r="AL51" i="3"/>
  <c r="AR32" i="3"/>
  <c r="AZ135" i="3"/>
  <c r="AU124" i="3"/>
  <c r="BA54" i="3"/>
  <c r="AD13" i="3"/>
  <c r="BJ136" i="3"/>
  <c r="AK107" i="3"/>
  <c r="BM17" i="3"/>
  <c r="BJ12" i="3"/>
  <c r="AG83" i="3"/>
  <c r="AD36" i="3"/>
  <c r="BA26" i="3"/>
  <c r="AX27" i="3"/>
  <c r="AF106" i="3"/>
  <c r="AJ71" i="3"/>
  <c r="AE37" i="3"/>
  <c r="AX12" i="3"/>
  <c r="AF138" i="3"/>
  <c r="AM129" i="3"/>
  <c r="BN12" i="3"/>
  <c r="BP141" i="3"/>
  <c r="AR125" i="3"/>
  <c r="AI14" i="3"/>
  <c r="AK23" i="3"/>
  <c r="BF124" i="3"/>
  <c r="BF129" i="3"/>
  <c r="AH26" i="3"/>
  <c r="AG10" i="3"/>
  <c r="AB118" i="3"/>
  <c r="AI66" i="3"/>
  <c r="AW136" i="3"/>
  <c r="AO133" i="3"/>
  <c r="AE14" i="3"/>
  <c r="AO22" i="3"/>
  <c r="AG99" i="3"/>
  <c r="AA61" i="3"/>
  <c r="AA11" i="3"/>
  <c r="AA23" i="3"/>
  <c r="AJ70" i="3"/>
  <c r="AA66" i="3"/>
  <c r="AD80" i="3"/>
  <c r="AI13" i="3"/>
  <c r="AB103" i="3"/>
  <c r="AK143" i="3"/>
  <c r="AT23" i="3"/>
  <c r="AH10" i="3"/>
  <c r="BU124" i="3"/>
  <c r="BC127" i="3"/>
  <c r="AB112" i="3"/>
  <c r="AT126" i="3"/>
  <c r="AK139" i="3"/>
  <c r="BF14" i="3"/>
  <c r="AL25" i="3"/>
  <c r="AS132" i="3"/>
  <c r="AN124" i="3"/>
  <c r="AZ13" i="3"/>
  <c r="AF14" i="3"/>
  <c r="AJ115" i="3"/>
  <c r="AF86" i="3"/>
  <c r="BA61" i="3"/>
  <c r="BA101" i="3"/>
  <c r="AG38" i="3"/>
  <c r="BN124" i="3"/>
  <c r="AD126" i="3"/>
  <c r="AN28" i="3"/>
  <c r="AW16" i="3"/>
  <c r="AI134" i="3"/>
  <c r="BO137" i="3"/>
  <c r="AX101" i="3"/>
  <c r="BF36" i="3"/>
  <c r="BA129" i="3"/>
  <c r="BN139" i="3"/>
  <c r="AU84" i="3"/>
  <c r="AL60" i="3"/>
  <c r="BH127" i="3"/>
  <c r="AP140" i="3"/>
  <c r="AM60" i="3"/>
  <c r="AP62" i="3"/>
  <c r="AO128" i="3"/>
  <c r="BE135" i="3"/>
  <c r="AL118" i="3"/>
  <c r="AJ126" i="3"/>
  <c r="BI126" i="3"/>
  <c r="AB23" i="3"/>
  <c r="BM16" i="3"/>
  <c r="AC129" i="3"/>
  <c r="BS129" i="3"/>
  <c r="AP11" i="3"/>
  <c r="AE112" i="3"/>
  <c r="AP54" i="3"/>
  <c r="AW12" i="3"/>
  <c r="AP64" i="3"/>
  <c r="BU58" i="3"/>
  <c r="BK16" i="3"/>
  <c r="AE48" i="3"/>
  <c r="AH43" i="3"/>
  <c r="AW37" i="3"/>
  <c r="AC57" i="3"/>
  <c r="AE98" i="3"/>
  <c r="AB92" i="3"/>
  <c r="AI65" i="3"/>
  <c r="AD121" i="3"/>
  <c r="BA126" i="3"/>
  <c r="AE86" i="3"/>
  <c r="AB105" i="3"/>
  <c r="AV125" i="3"/>
  <c r="AE124" i="3"/>
  <c r="AE47" i="3"/>
  <c r="AE35" i="3"/>
  <c r="BE140" i="3"/>
  <c r="BO132" i="3"/>
  <c r="AG109" i="3"/>
  <c r="AC139" i="3"/>
  <c r="BC139" i="3"/>
  <c r="BH61" i="3"/>
  <c r="BU104" i="3"/>
  <c r="AA65" i="3"/>
  <c r="AK34" i="3"/>
  <c r="BR89" i="3"/>
  <c r="BO118" i="3"/>
  <c r="AC12" i="3"/>
  <c r="AR26" i="3"/>
  <c r="AC79" i="3"/>
  <c r="AC109" i="3"/>
  <c r="AG93" i="3"/>
  <c r="AK121" i="3"/>
  <c r="BP133" i="3"/>
  <c r="AC113" i="3"/>
  <c r="AA103" i="3"/>
  <c r="BC129" i="3"/>
  <c r="AR127" i="3"/>
  <c r="AA59" i="3"/>
  <c r="AD118" i="3"/>
  <c r="AC128" i="3"/>
  <c r="AY135" i="3"/>
  <c r="AA114" i="3"/>
  <c r="AD56" i="3"/>
  <c r="AJ138" i="3"/>
  <c r="AH140" i="3"/>
  <c r="AG51" i="3"/>
  <c r="AK38" i="3"/>
  <c r="AI116" i="3"/>
  <c r="AU77" i="3"/>
  <c r="BP49" i="3"/>
  <c r="AK64" i="3"/>
  <c r="AH118" i="3"/>
  <c r="AX84" i="3"/>
  <c r="AD124" i="3"/>
  <c r="AY125" i="3"/>
  <c r="AI16" i="3"/>
  <c r="AY25" i="3"/>
  <c r="AF139" i="3"/>
  <c r="BJ125" i="3"/>
  <c r="AS26" i="3"/>
  <c r="AO13" i="3"/>
  <c r="AZ127" i="3"/>
  <c r="AF141" i="3"/>
  <c r="AE46" i="3"/>
  <c r="BJ16" i="3"/>
  <c r="AN126" i="3"/>
  <c r="AG91" i="3"/>
  <c r="AB14" i="3"/>
  <c r="AH46" i="3"/>
  <c r="AI72" i="3"/>
  <c r="AI121" i="3"/>
  <c r="AG138" i="3"/>
  <c r="BG126" i="3"/>
  <c r="AK110" i="3"/>
  <c r="AE113" i="3"/>
  <c r="AB130" i="3"/>
  <c r="BJ126" i="3"/>
  <c r="AZ61" i="3"/>
  <c r="AX13" i="3"/>
  <c r="BN135" i="3"/>
  <c r="BT45" i="3"/>
  <c r="AU70" i="3"/>
  <c r="AS143" i="3"/>
  <c r="AN130" i="3"/>
  <c r="AZ39" i="3"/>
  <c r="BE34" i="3"/>
  <c r="BQ60" i="3"/>
  <c r="BE12" i="3"/>
  <c r="BS114" i="3"/>
  <c r="BN127" i="3"/>
  <c r="AK42" i="3"/>
  <c r="AD105" i="3"/>
  <c r="BN80" i="3"/>
  <c r="AI86" i="3"/>
  <c r="AF33" i="3"/>
  <c r="AH50" i="3"/>
  <c r="AL80" i="3"/>
  <c r="BM22" i="3"/>
  <c r="AH141" i="3"/>
  <c r="AN133" i="3"/>
  <c r="AJ99" i="3"/>
  <c r="AB42" i="3"/>
  <c r="AV130" i="3"/>
  <c r="AU129" i="3"/>
  <c r="AF87" i="3"/>
  <c r="AH48" i="3"/>
  <c r="AW132" i="3"/>
  <c r="BL136" i="3"/>
  <c r="AE69" i="3"/>
  <c r="AE65" i="3"/>
  <c r="AI140" i="3"/>
  <c r="BA125" i="3"/>
  <c r="AB70" i="3"/>
  <c r="AA64" i="3"/>
  <c r="AS135" i="3"/>
  <c r="AU137" i="3"/>
  <c r="AC13" i="3"/>
  <c r="AH49" i="3"/>
  <c r="AB40" i="3"/>
  <c r="AD43" i="3"/>
  <c r="AE118" i="3"/>
  <c r="BC130" i="3"/>
  <c r="AD73" i="3"/>
  <c r="AJ32" i="3"/>
  <c r="BA133" i="3"/>
  <c r="BM12" i="3"/>
  <c r="BP60" i="3"/>
  <c r="BD81" i="3"/>
  <c r="AK124" i="3"/>
  <c r="BK141" i="3"/>
  <c r="BU132" i="3"/>
  <c r="AO104" i="3"/>
  <c r="AW70" i="3"/>
  <c r="AT133" i="3"/>
  <c r="AT137" i="3"/>
  <c r="BG70" i="3"/>
  <c r="BP45" i="3"/>
  <c r="AD141" i="3"/>
  <c r="AC106" i="3"/>
  <c r="BE83" i="3"/>
  <c r="BL77" i="3"/>
  <c r="AA117" i="3"/>
  <c r="AD27" i="3"/>
  <c r="AZ49" i="3"/>
  <c r="AF114" i="3"/>
  <c r="BG127" i="3"/>
  <c r="AH139" i="3"/>
  <c r="AC116" i="3"/>
  <c r="AC135" i="3"/>
  <c r="AE136" i="3"/>
  <c r="AU95" i="3"/>
  <c r="BN62" i="3"/>
  <c r="AL127" i="3"/>
  <c r="BB129" i="3"/>
  <c r="BA104" i="3"/>
  <c r="BF65" i="3"/>
  <c r="BF16" i="3"/>
  <c r="AK105" i="3"/>
  <c r="AY55" i="3"/>
  <c r="BH94" i="3"/>
  <c r="BN126" i="3"/>
  <c r="AX124" i="3"/>
  <c r="AV13" i="3"/>
  <c r="AI27" i="3"/>
  <c r="BI137" i="3"/>
  <c r="AU125" i="3"/>
  <c r="AI43" i="3"/>
  <c r="BC10" i="3"/>
  <c r="AZ136" i="3"/>
  <c r="AG122" i="3"/>
  <c r="BA12" i="3"/>
  <c r="AD87" i="3"/>
  <c r="BL138" i="3"/>
  <c r="AA134" i="3"/>
  <c r="AU37" i="3"/>
  <c r="AY60" i="3"/>
  <c r="AB125" i="3"/>
  <c r="AF135" i="3"/>
  <c r="AP39" i="3"/>
  <c r="BB125" i="3"/>
  <c r="BP127" i="3"/>
  <c r="AB18" i="3"/>
  <c r="AI22" i="3"/>
  <c r="AU132" i="3"/>
  <c r="AP133" i="3"/>
  <c r="AL13" i="3"/>
  <c r="AZ89" i="3"/>
  <c r="BR26" i="3"/>
  <c r="BC23" i="3"/>
  <c r="AI126" i="3"/>
  <c r="BO138" i="3"/>
  <c r="AJ29" i="3"/>
  <c r="BI25" i="3"/>
  <c r="AX133" i="3"/>
  <c r="BA124" i="3"/>
  <c r="AD24" i="3"/>
  <c r="AX16" i="3"/>
  <c r="BG129" i="3"/>
  <c r="BF140" i="3"/>
  <c r="AT105" i="3"/>
  <c r="BK58" i="3"/>
  <c r="BJ127" i="3"/>
  <c r="BG128" i="3"/>
  <c r="AL57" i="3"/>
  <c r="AP12" i="3"/>
  <c r="AQ140" i="3"/>
  <c r="AR140" i="3"/>
  <c r="BD61" i="3"/>
  <c r="BD139" i="3"/>
  <c r="BG138" i="3"/>
  <c r="AI12" i="3"/>
  <c r="BA23" i="3"/>
  <c r="AT124" i="3"/>
  <c r="AG124" i="3"/>
  <c r="BT12" i="3"/>
  <c r="BQ15" i="3"/>
  <c r="BJ22" i="3"/>
  <c r="BI27" i="3"/>
  <c r="AO91" i="3"/>
  <c r="AS115" i="3"/>
  <c r="BL27" i="3"/>
  <c r="BO136" i="3"/>
  <c r="AC76" i="3"/>
  <c r="AO113" i="3"/>
  <c r="BI54" i="3"/>
  <c r="AF100" i="3"/>
  <c r="AK60" i="3"/>
  <c r="AH77" i="3"/>
  <c r="AH66" i="3"/>
  <c r="AA98" i="3"/>
  <c r="AX128" i="3"/>
  <c r="AH103" i="3"/>
  <c r="AO29" i="3"/>
  <c r="BH133" i="3"/>
  <c r="BH139" i="3"/>
  <c r="AH94" i="3"/>
  <c r="AG34" i="3"/>
  <c r="BC124" i="3"/>
  <c r="AX129" i="3"/>
  <c r="AF109" i="3"/>
  <c r="BF125" i="3"/>
  <c r="AK126" i="3"/>
  <c r="BS115" i="3"/>
  <c r="BU37" i="3"/>
  <c r="AU126" i="3"/>
  <c r="AG101" i="3"/>
  <c r="BC115" i="3"/>
  <c r="AZ57" i="3"/>
  <c r="BR25" i="3"/>
  <c r="BD18" i="3"/>
  <c r="BN56" i="3"/>
  <c r="BU115" i="3"/>
  <c r="AC130" i="3"/>
  <c r="BB141" i="3"/>
  <c r="AJ109" i="3"/>
  <c r="AF22" i="3"/>
  <c r="BA141" i="3"/>
  <c r="BE125" i="3"/>
  <c r="BO21" i="3"/>
  <c r="BN25" i="3"/>
  <c r="BA135" i="3"/>
  <c r="AB122" i="3"/>
  <c r="BM23" i="3"/>
  <c r="BO22" i="3"/>
  <c r="AB133" i="3"/>
  <c r="AF133" i="3"/>
  <c r="BB23" i="3"/>
  <c r="BK23" i="3"/>
  <c r="AW124" i="3"/>
  <c r="AI110" i="3"/>
  <c r="BD17" i="3"/>
  <c r="BE132" i="3"/>
  <c r="AA141" i="3"/>
  <c r="AE91" i="3"/>
  <c r="AJ106" i="3"/>
  <c r="AR130" i="3"/>
  <c r="AQ136" i="3"/>
  <c r="AC86" i="3"/>
  <c r="AH101" i="3"/>
  <c r="AY12" i="3"/>
  <c r="BN132" i="3"/>
  <c r="AS129" i="3"/>
  <c r="AJ80" i="3"/>
  <c r="AA89" i="3"/>
  <c r="AS138" i="3"/>
  <c r="AI132" i="3"/>
  <c r="AW61" i="3"/>
  <c r="BJ24" i="3"/>
  <c r="BO129" i="3"/>
  <c r="AH134" i="3"/>
  <c r="BH16" i="3"/>
  <c r="BT28" i="3"/>
  <c r="BT133" i="3"/>
  <c r="AM135" i="3"/>
  <c r="AC102" i="3"/>
  <c r="AH21" i="3"/>
  <c r="AB100" i="3"/>
  <c r="AF115" i="3"/>
  <c r="AO45" i="3"/>
  <c r="AS127" i="3"/>
  <c r="BP140" i="3"/>
  <c r="AB47" i="3"/>
  <c r="AB65" i="3"/>
  <c r="AW125" i="3"/>
  <c r="AZ133" i="3"/>
  <c r="AJ116" i="3"/>
  <c r="AH115" i="3"/>
  <c r="AG140" i="3"/>
  <c r="BU61" i="3"/>
  <c r="BA21" i="3"/>
  <c r="AC126" i="3"/>
  <c r="AW137" i="3"/>
  <c r="BP54" i="3"/>
  <c r="AM23" i="3"/>
  <c r="BQ132" i="3"/>
  <c r="BO130" i="3"/>
  <c r="BH18" i="3"/>
  <c r="AT10" i="3"/>
  <c r="BL128" i="3"/>
  <c r="AU138" i="3"/>
  <c r="AF10" i="3"/>
  <c r="AG28" i="3"/>
  <c r="AP139" i="3"/>
  <c r="BD125" i="3"/>
  <c r="AA116" i="3"/>
  <c r="AA99" i="3"/>
  <c r="AE76" i="3"/>
  <c r="AI77" i="3"/>
  <c r="AB58" i="3"/>
  <c r="AW13" i="3"/>
  <c r="BM11" i="3"/>
  <c r="AV11" i="3"/>
  <c r="AX135" i="3"/>
  <c r="AH70" i="3"/>
  <c r="AH20" i="3"/>
  <c r="AY110" i="3"/>
  <c r="AD82" i="3"/>
  <c r="AA49" i="3"/>
  <c r="AR51" i="3"/>
  <c r="AE89" i="3"/>
  <c r="AG48" i="3"/>
  <c r="BC88" i="3"/>
  <c r="AF25" i="3"/>
  <c r="AF12" i="3"/>
  <c r="BD10" i="3"/>
  <c r="BA68" i="3"/>
  <c r="AW140" i="3"/>
  <c r="BD129" i="3"/>
  <c r="BG23" i="3"/>
  <c r="BQ10" i="3"/>
  <c r="AU130" i="3"/>
  <c r="BH124" i="3"/>
  <c r="AG116" i="3"/>
  <c r="BE54" i="3"/>
  <c r="AO135" i="3"/>
  <c r="AG55" i="3"/>
  <c r="BJ28" i="3"/>
  <c r="AH27" i="3"/>
  <c r="AF111" i="3"/>
  <c r="AI49" i="3"/>
  <c r="AS28" i="3"/>
  <c r="AS22" i="3"/>
  <c r="AE121" i="3"/>
  <c r="BN130" i="3"/>
  <c r="AU136" i="3"/>
  <c r="AB124" i="3"/>
  <c r="BE15" i="3"/>
  <c r="AX26" i="3"/>
  <c r="BL124" i="3"/>
  <c r="AV138" i="3"/>
  <c r="AN29" i="3"/>
  <c r="BT14" i="3"/>
  <c r="BE137" i="3"/>
  <c r="BD57" i="3"/>
  <c r="AJ79" i="3"/>
  <c r="BR45" i="3"/>
  <c r="BR128" i="3"/>
  <c r="AR129" i="3"/>
  <c r="BQ124" i="3"/>
  <c r="AJ101" i="3"/>
  <c r="AF102" i="3"/>
  <c r="BD130" i="3"/>
  <c r="BE124" i="3"/>
  <c r="AH102" i="3"/>
  <c r="AI73" i="3"/>
  <c r="BJ141" i="3"/>
  <c r="AY138" i="3"/>
  <c r="AE93" i="3"/>
  <c r="AG46" i="3"/>
  <c r="AJ137" i="3"/>
  <c r="AN136" i="3"/>
  <c r="AI111" i="3"/>
  <c r="BC26" i="3"/>
  <c r="AO132" i="3"/>
  <c r="BH128" i="3"/>
  <c r="BR11" i="3"/>
  <c r="AV124" i="3"/>
  <c r="AK37" i="3"/>
  <c r="AC48" i="3"/>
  <c r="AJ129" i="3"/>
  <c r="AP137" i="3"/>
  <c r="AJ114" i="3"/>
  <c r="AG81" i="3"/>
  <c r="BG130" i="3"/>
  <c r="BM103" i="3"/>
  <c r="BK45" i="3"/>
  <c r="BD69" i="3"/>
  <c r="AK132" i="3"/>
  <c r="BP125" i="3"/>
  <c r="AD139" i="3"/>
  <c r="AS65" i="3"/>
  <c r="BB61" i="3"/>
  <c r="AR126" i="3"/>
  <c r="AD40" i="3"/>
  <c r="BI65" i="3"/>
  <c r="AN61" i="3"/>
  <c r="AA100" i="3"/>
  <c r="AE38" i="3"/>
  <c r="AW33" i="3"/>
  <c r="BU57" i="3"/>
  <c r="AE33" i="3"/>
  <c r="AH121" i="3"/>
  <c r="AK91" i="3"/>
  <c r="AJ39" i="3"/>
  <c r="AC138" i="3"/>
  <c r="BS141" i="3"/>
  <c r="AB106" i="3"/>
  <c r="BQ129" i="3"/>
  <c r="AC136" i="3"/>
  <c r="AM36" i="3"/>
  <c r="BK90" i="3"/>
  <c r="BU137" i="3"/>
  <c r="BI135" i="3"/>
  <c r="BB14" i="3"/>
  <c r="BT65" i="3"/>
  <c r="AX54" i="3"/>
  <c r="AP10" i="3"/>
  <c r="BC128" i="3"/>
  <c r="BE126" i="3"/>
  <c r="AM113" i="3"/>
  <c r="BJ49" i="3"/>
  <c r="AH47" i="3"/>
  <c r="AA77" i="3"/>
  <c r="BI49" i="3"/>
  <c r="AC24" i="3"/>
  <c r="AD109" i="3"/>
  <c r="AE59" i="3"/>
  <c r="AG57" i="3"/>
  <c r="AJ58" i="3"/>
  <c r="AC121" i="3"/>
  <c r="AD125" i="3"/>
  <c r="AI40" i="3"/>
  <c r="AA106" i="3"/>
  <c r="BG125" i="3"/>
  <c r="BS139" i="3"/>
  <c r="AA81" i="3"/>
  <c r="BR132" i="3"/>
  <c r="BG141" i="3"/>
  <c r="AX45" i="3"/>
  <c r="BN57" i="3"/>
  <c r="BG132" i="3"/>
  <c r="AS133" i="3"/>
  <c r="BL84" i="3"/>
  <c r="BO113" i="3"/>
  <c r="BA28" i="3"/>
  <c r="BN29" i="3"/>
  <c r="BU73" i="3"/>
  <c r="BI94" i="3"/>
  <c r="BH17" i="3"/>
  <c r="AT132" i="3"/>
  <c r="AD130" i="3"/>
  <c r="AE115" i="3"/>
  <c r="AK102" i="3"/>
  <c r="AX140" i="3"/>
  <c r="AS128" i="3"/>
  <c r="AF37" i="3"/>
  <c r="AA27" i="3"/>
  <c r="AN128" i="3"/>
  <c r="BB136" i="3"/>
  <c r="AA14" i="3"/>
  <c r="AU27" i="3"/>
  <c r="AL137" i="3"/>
  <c r="AK141" i="3"/>
  <c r="AI42" i="3"/>
  <c r="BK26" i="3"/>
  <c r="AX125" i="3"/>
  <c r="AK51" i="3"/>
  <c r="AV127" i="3"/>
  <c r="BG137" i="3"/>
  <c r="AC100" i="3"/>
  <c r="AC68" i="3"/>
  <c r="BU128" i="3"/>
  <c r="AR136" i="3"/>
  <c r="AD111" i="3"/>
  <c r="AI60" i="3"/>
  <c r="AO126" i="3"/>
  <c r="BH12" i="3"/>
  <c r="BI89" i="3"/>
  <c r="BT112" i="3"/>
  <c r="BS127" i="3"/>
  <c r="AI37" i="3"/>
  <c r="AG67" i="3"/>
  <c r="AQ16" i="3"/>
  <c r="AT25" i="3"/>
  <c r="AF60" i="3"/>
  <c r="AB98" i="3"/>
  <c r="BR12" i="3"/>
  <c r="AI26" i="3"/>
  <c r="AB143" i="3"/>
  <c r="BH125" i="3"/>
  <c r="AB49" i="3"/>
  <c r="AN21" i="3"/>
  <c r="AW139" i="3"/>
  <c r="AF140" i="3"/>
  <c r="BD14" i="3"/>
  <c r="AW118" i="3"/>
  <c r="AQ138" i="3"/>
  <c r="AK125" i="3"/>
  <c r="AH13" i="3"/>
  <c r="AM141" i="3"/>
  <c r="AK109" i="3"/>
  <c r="AN16" i="3"/>
  <c r="AC27" i="3"/>
  <c r="AA92" i="3"/>
  <c r="AD83" i="3"/>
  <c r="BD11" i="3"/>
  <c r="BR15" i="3"/>
  <c r="AA83" i="3"/>
  <c r="AE60" i="3"/>
  <c r="AK83" i="3"/>
  <c r="AJ46" i="3"/>
  <c r="AB10" i="3"/>
  <c r="AJ121" i="3"/>
  <c r="AT128" i="3"/>
  <c r="AQ11" i="3"/>
  <c r="BD15" i="3"/>
  <c r="AF127" i="3"/>
  <c r="AC127" i="3"/>
  <c r="AL12" i="3"/>
  <c r="BG25" i="3"/>
  <c r="BU126" i="3"/>
  <c r="AY139" i="3"/>
  <c r="BU13" i="3"/>
  <c r="BO61" i="3"/>
  <c r="BK128" i="3"/>
  <c r="AQ139" i="3"/>
  <c r="BS22" i="3"/>
  <c r="AK81" i="3"/>
  <c r="AB99" i="3"/>
  <c r="AO14" i="3"/>
  <c r="AZ14" i="3"/>
  <c r="AE55" i="3"/>
  <c r="AH44" i="3"/>
  <c r="AQ15" i="3"/>
  <c r="BH130" i="3"/>
  <c r="BL126" i="3"/>
  <c r="AU65" i="3"/>
  <c r="BN61" i="3"/>
  <c r="BK139" i="3"/>
  <c r="BQ130" i="3"/>
  <c r="BF39" i="3"/>
  <c r="BO62" i="3"/>
  <c r="AK137" i="3"/>
  <c r="AT127" i="3"/>
  <c r="BT62" i="3"/>
  <c r="BN106" i="3"/>
  <c r="BL139" i="3"/>
  <c r="AI80" i="3"/>
  <c r="AX87" i="3"/>
  <c r="BC57" i="3"/>
  <c r="AG43" i="3"/>
  <c r="AK95" i="3"/>
  <c r="BT137" i="3"/>
  <c r="AG127" i="3"/>
  <c r="AL18" i="3"/>
  <c r="BF33" i="3"/>
  <c r="BR124" i="3"/>
  <c r="BS138" i="3"/>
  <c r="AT65" i="3"/>
  <c r="AW84" i="3"/>
  <c r="AW27" i="3"/>
  <c r="BP10" i="3"/>
  <c r="AT13" i="3"/>
  <c r="BE77" i="3"/>
  <c r="AZ21" i="3"/>
  <c r="BE17" i="3"/>
  <c r="BE48" i="3"/>
  <c r="BP23" i="3"/>
  <c r="BB54" i="3"/>
  <c r="BF110" i="3"/>
  <c r="BS21" i="3"/>
  <c r="AO28" i="3"/>
  <c r="BO103" i="3"/>
  <c r="AO38" i="3"/>
  <c r="AM65" i="3"/>
  <c r="AO49" i="3"/>
  <c r="BH136" i="3"/>
  <c r="AG141" i="3"/>
  <c r="AG76" i="3"/>
  <c r="BE16" i="3"/>
  <c r="AI123" i="3"/>
  <c r="AJ130" i="3"/>
  <c r="BK14" i="3"/>
  <c r="AW29" i="3"/>
  <c r="BB126" i="3"/>
  <c r="BP132" i="3"/>
  <c r="AC103" i="3"/>
  <c r="AF69" i="3"/>
  <c r="BI132" i="3"/>
  <c r="AB134" i="3"/>
  <c r="AY21" i="3"/>
  <c r="BN18" i="3"/>
  <c r="AV135" i="3"/>
  <c r="BN137" i="3"/>
  <c r="AH59" i="3"/>
  <c r="AK54" i="3"/>
  <c r="BL54" i="3"/>
  <c r="AS10" i="3"/>
  <c r="AI58" i="3"/>
  <c r="BK129" i="3"/>
  <c r="AJ49" i="3"/>
  <c r="AE77" i="3"/>
  <c r="AB55" i="3"/>
  <c r="AA113" i="3"/>
  <c r="BH27" i="3"/>
  <c r="BP67" i="3"/>
  <c r="AJ72" i="3"/>
  <c r="BM139" i="3"/>
  <c r="AP129" i="3"/>
  <c r="AD101" i="3"/>
  <c r="AF18" i="3"/>
  <c r="AP126" i="3"/>
  <c r="AK36" i="3"/>
  <c r="BU54" i="3"/>
  <c r="AF54" i="3"/>
  <c r="AI84" i="3"/>
  <c r="AK113" i="3"/>
  <c r="AA26" i="3"/>
  <c r="AX24" i="3"/>
  <c r="AG94" i="3"/>
  <c r="AI69" i="3"/>
  <c r="AD12" i="3"/>
  <c r="AH87" i="3"/>
  <c r="AR132" i="3"/>
  <c r="AD122" i="3"/>
  <c r="BG135" i="3"/>
  <c r="BK137" i="3"/>
  <c r="AM54" i="3"/>
  <c r="AA18" i="3"/>
  <c r="AK136" i="3"/>
  <c r="AV141" i="3"/>
  <c r="BQ27" i="3"/>
  <c r="AD16" i="3"/>
  <c r="AP136" i="3"/>
  <c r="AK69" i="3"/>
  <c r="AA91" i="3"/>
  <c r="AM118" i="3"/>
  <c r="BH141" i="3"/>
  <c r="BT138" i="3"/>
  <c r="AH133" i="3"/>
  <c r="AC84" i="3"/>
  <c r="BI21" i="3"/>
  <c r="BA136" i="3"/>
  <c r="BB132" i="3"/>
  <c r="AH56" i="3"/>
  <c r="AD115" i="3"/>
  <c r="BT127" i="3"/>
  <c r="BM132" i="3"/>
  <c r="AE40" i="3"/>
  <c r="AK94" i="3"/>
  <c r="AY127" i="3"/>
  <c r="AB137" i="3"/>
  <c r="AG118" i="3"/>
  <c r="AC26" i="3"/>
  <c r="AK140" i="3"/>
  <c r="AH138" i="3"/>
  <c r="AV140" i="3"/>
  <c r="BL133" i="3"/>
  <c r="AC64" i="3"/>
  <c r="AI109" i="3"/>
  <c r="BR140" i="3"/>
  <c r="BL129" i="3"/>
  <c r="AP16" i="3"/>
  <c r="AF84" i="3"/>
  <c r="AE128" i="3"/>
  <c r="BJ36" i="3"/>
  <c r="BD58" i="3"/>
  <c r="AD137" i="3"/>
  <c r="BQ140" i="3"/>
  <c r="AD86" i="3"/>
  <c r="AJ65" i="3"/>
  <c r="AO140" i="3"/>
  <c r="AX141" i="3"/>
  <c r="AB95" i="3"/>
  <c r="AC56" i="3"/>
  <c r="BH137" i="3"/>
  <c r="BA139" i="3"/>
  <c r="AE64" i="3"/>
  <c r="BM10" i="3"/>
  <c r="AG130" i="3"/>
  <c r="BR126" i="3"/>
  <c r="BP18" i="3"/>
  <c r="BF28" i="3"/>
  <c r="AV126" i="3"/>
  <c r="AB132" i="3"/>
  <c r="AM137" i="3"/>
  <c r="AA135" i="3"/>
  <c r="AE50" i="3"/>
  <c r="AK92" i="3"/>
  <c r="AH135" i="3"/>
  <c r="AV132" i="3"/>
  <c r="AF58" i="3"/>
  <c r="AI38" i="3"/>
  <c r="AE127" i="3"/>
  <c r="BI92" i="3"/>
  <c r="AQ34" i="3"/>
  <c r="BT66" i="3"/>
  <c r="AG125" i="3"/>
  <c r="AY36" i="3"/>
  <c r="AG70" i="3"/>
  <c r="AD103" i="3"/>
  <c r="BS28" i="3"/>
  <c r="AU11" i="3"/>
  <c r="AC88" i="3"/>
  <c r="AJ100" i="3"/>
  <c r="AH38" i="3"/>
  <c r="BQ25" i="3"/>
  <c r="AH98" i="3"/>
  <c r="AN138" i="3"/>
  <c r="AK13" i="3"/>
  <c r="AC80" i="3"/>
  <c r="BM136" i="3"/>
  <c r="AC123" i="3"/>
  <c r="BP27" i="3"/>
  <c r="BL23" i="3"/>
  <c r="AK123" i="3"/>
  <c r="AG135" i="3"/>
  <c r="AZ140" i="3"/>
  <c r="AC140" i="3"/>
  <c r="BM15" i="3"/>
  <c r="BC25" i="3"/>
  <c r="BD127" i="3"/>
  <c r="AI137" i="3"/>
  <c r="AX25" i="3"/>
  <c r="AB102" i="3"/>
  <c r="BM126" i="3"/>
  <c r="AB17" i="3"/>
  <c r="AI81" i="3"/>
  <c r="BR37" i="3"/>
  <c r="AX137" i="3"/>
  <c r="AM136" i="3"/>
  <c r="AC124" i="3"/>
  <c r="BA18" i="3"/>
  <c r="BS29" i="3"/>
  <c r="BI136" i="3"/>
  <c r="AB141" i="3"/>
  <c r="BG92" i="3"/>
  <c r="BL45" i="3"/>
  <c r="BJ137" i="3"/>
  <c r="BR136" i="3"/>
  <c r="AZ101" i="3"/>
  <c r="AQ92" i="3"/>
  <c r="AO130" i="3"/>
  <c r="AP124" i="3"/>
  <c r="BF106" i="3"/>
  <c r="AQ22" i="3"/>
  <c r="BR138" i="3"/>
  <c r="AI89" i="3"/>
  <c r="AO106" i="3"/>
  <c r="AP125" i="3"/>
  <c r="BO125" i="3"/>
  <c r="BE27" i="3"/>
  <c r="BN26" i="3"/>
  <c r="BH138" i="3"/>
  <c r="BP130" i="3"/>
  <c r="BS10" i="3"/>
  <c r="BB26" i="3"/>
  <c r="AE24" i="3"/>
  <c r="AP128" i="3"/>
  <c r="AP127" i="3"/>
  <c r="BL24" i="3"/>
  <c r="AT44" i="3"/>
  <c r="BP124" i="3"/>
  <c r="AI133" i="3"/>
  <c r="BT36" i="3"/>
  <c r="BQ57" i="3"/>
  <c r="BD126" i="3"/>
  <c r="AQ125" i="3"/>
  <c r="AT89" i="3"/>
  <c r="BP44" i="3"/>
  <c r="AK130" i="3"/>
  <c r="AK138" i="3"/>
  <c r="BD104" i="3"/>
  <c r="AP83" i="3"/>
  <c r="AB78" i="3"/>
  <c r="AJ42" i="3"/>
  <c r="BU45" i="3"/>
  <c r="BO133" i="3"/>
  <c r="AM138" i="3"/>
  <c r="BJ18" i="3"/>
  <c r="BP95" i="3"/>
  <c r="AS139" i="3"/>
  <c r="BM130" i="3"/>
  <c r="BB18" i="3"/>
  <c r="AJ25" i="3"/>
  <c r="AK24" i="3"/>
  <c r="AJ51" i="3"/>
  <c r="AO137" i="3"/>
  <c r="AL138" i="3"/>
  <c r="AF45" i="3"/>
  <c r="AK45" i="3"/>
  <c r="AW128" i="3"/>
  <c r="AA122" i="3"/>
  <c r="AD99" i="3"/>
  <c r="AI91" i="3"/>
  <c r="AH126" i="3"/>
  <c r="BN129" i="3"/>
  <c r="AC32" i="3"/>
  <c r="AC38" i="3"/>
  <c r="AU128" i="3"/>
  <c r="AK135" i="3"/>
  <c r="AA44" i="3"/>
  <c r="AK65" i="3"/>
  <c r="AA72" i="3"/>
  <c r="AH23" i="3"/>
  <c r="AF83" i="3"/>
  <c r="AE106" i="3"/>
  <c r="AD143" i="3"/>
  <c r="AF118" i="3"/>
  <c r="AB82" i="3"/>
  <c r="AX10" i="3"/>
  <c r="BJ23" i="3"/>
  <c r="AI15" i="3"/>
  <c r="BJ50" i="3"/>
  <c r="AC15" i="3"/>
  <c r="AE39" i="3"/>
  <c r="AN49" i="3"/>
  <c r="BQ90" i="3"/>
  <c r="BK11" i="3"/>
  <c r="BC81" i="3"/>
  <c r="AG22" i="3"/>
  <c r="BQ37" i="3"/>
  <c r="BK57" i="3"/>
  <c r="BN70" i="3"/>
  <c r="BO45" i="3"/>
  <c r="AI118" i="3"/>
  <c r="BU34" i="3"/>
  <c r="AZ105" i="3"/>
  <c r="AF11" i="3"/>
  <c r="AF91" i="3"/>
  <c r="AJ73" i="3"/>
  <c r="BA138" i="3"/>
  <c r="BJ135" i="3"/>
  <c r="BF95" i="3"/>
  <c r="BA92" i="3"/>
  <c r="BN136" i="3"/>
  <c r="AX138" i="3"/>
  <c r="AR95" i="3"/>
  <c r="BB89" i="3"/>
  <c r="BK124" i="3"/>
  <c r="AK46" i="3"/>
  <c r="BB70" i="3"/>
  <c r="BL62" i="3"/>
  <c r="AA37" i="3"/>
  <c r="AK43" i="3"/>
  <c r="AR70" i="3"/>
  <c r="BC87" i="3"/>
  <c r="AH143" i="3"/>
  <c r="AC89" i="3"/>
  <c r="AS136" i="3"/>
  <c r="AA128" i="3"/>
  <c r="AX60" i="3"/>
  <c r="BR92" i="3"/>
  <c r="BA127" i="3"/>
  <c r="AQ129" i="3"/>
  <c r="AX94" i="3"/>
  <c r="AM33" i="3"/>
  <c r="BG27" i="3"/>
  <c r="BU22" i="3"/>
  <c r="AS24" i="3"/>
  <c r="BC47" i="3"/>
  <c r="BS24" i="3"/>
  <c r="AD136" i="3"/>
  <c r="AH122" i="3"/>
  <c r="AK27" i="3"/>
  <c r="AH109" i="3"/>
  <c r="BK132" i="3"/>
  <c r="BA130" i="3"/>
  <c r="BI26" i="3"/>
  <c r="AD64" i="3"/>
  <c r="BA140" i="3"/>
  <c r="AB136" i="3"/>
  <c r="BO11" i="3"/>
  <c r="AQ26" i="3"/>
  <c r="BQ128" i="3"/>
  <c r="AY141" i="3"/>
  <c r="AD28" i="3"/>
  <c r="BM36" i="3"/>
  <c r="BD137" i="3"/>
  <c r="AK122" i="3"/>
  <c r="AI64" i="3"/>
  <c r="AY130" i="3"/>
  <c r="AH54" i="3"/>
  <c r="AB48" i="3"/>
  <c r="BT135" i="3"/>
  <c r="BC135" i="3"/>
  <c r="AY61" i="3"/>
  <c r="AJ21" i="3"/>
  <c r="AG12" i="3"/>
  <c r="AF26" i="3"/>
  <c r="AK11" i="3"/>
  <c r="AX68" i="3"/>
  <c r="AN54" i="3"/>
  <c r="BL125" i="3"/>
  <c r="BU141" i="3"/>
  <c r="AE29" i="3"/>
  <c r="AM25" i="3"/>
  <c r="AK44" i="3"/>
  <c r="AG62" i="3"/>
  <c r="AF35" i="3"/>
  <c r="BF29" i="3"/>
  <c r="AD104" i="3"/>
  <c r="AA110" i="3"/>
  <c r="AI28" i="3"/>
  <c r="AJ37" i="3"/>
  <c r="AE34" i="3"/>
  <c r="AK98" i="3"/>
  <c r="AV24" i="3"/>
  <c r="AV28" i="3"/>
  <c r="AZ125" i="3"/>
  <c r="BM133" i="3"/>
  <c r="BB128" i="3"/>
  <c r="AI128" i="3"/>
  <c r="BJ21" i="3"/>
  <c r="AD95" i="3"/>
  <c r="AM130" i="3"/>
  <c r="BN125" i="3"/>
  <c r="BE28" i="3"/>
  <c r="AF32" i="3"/>
  <c r="BB138" i="3"/>
  <c r="AF34" i="3"/>
  <c r="AD89" i="3"/>
  <c r="AT125" i="3"/>
  <c r="BE133" i="3"/>
  <c r="AI21" i="3"/>
  <c r="AE95" i="3"/>
  <c r="AH39" i="3"/>
  <c r="AJ86" i="3"/>
  <c r="AF64" i="3"/>
  <c r="BE14" i="3"/>
  <c r="AB116" i="3"/>
  <c r="AF98" i="3"/>
  <c r="AA42" i="3"/>
  <c r="AI112" i="3"/>
  <c r="AG121" i="3"/>
  <c r="BE139" i="3"/>
  <c r="AM18" i="3"/>
  <c r="AH37" i="3"/>
  <c r="BC137" i="3"/>
  <c r="AY126" i="3"/>
  <c r="BD138" i="3"/>
  <c r="BQ141" i="3"/>
  <c r="AW28" i="3"/>
  <c r="AV15" i="3"/>
  <c r="BF130" i="3"/>
  <c r="AH123" i="3"/>
  <c r="AU24" i="3"/>
  <c r="BJ29" i="3"/>
  <c r="BQ139" i="3"/>
  <c r="AJ103" i="3"/>
  <c r="AB84" i="3"/>
  <c r="AW15" i="3"/>
  <c r="AE133" i="3"/>
  <c r="AI82" i="3"/>
  <c r="AY132" i="3"/>
  <c r="AB140" i="3"/>
  <c r="AF92" i="3"/>
  <c r="BH15" i="3"/>
  <c r="BJ138" i="3"/>
  <c r="AB123" i="3"/>
  <c r="BF60" i="3"/>
  <c r="BU105" i="3"/>
  <c r="AN129" i="3"/>
  <c r="AM133" i="3"/>
  <c r="BM45" i="3"/>
  <c r="BN92" i="3"/>
  <c r="AI124" i="3"/>
  <c r="AD134" i="3"/>
  <c r="BF92" i="3"/>
  <c r="AN39" i="3"/>
  <c r="BS124" i="3"/>
  <c r="AB45" i="3"/>
  <c r="AT141" i="3"/>
  <c r="BI140" i="3"/>
  <c r="BI11" i="3"/>
  <c r="AI95" i="3"/>
  <c r="AI138" i="3"/>
  <c r="BK125" i="3"/>
  <c r="AI18" i="3"/>
  <c r="BO17" i="3"/>
  <c r="AH114" i="3"/>
  <c r="BU17" i="3"/>
  <c r="AZ27" i="3"/>
  <c r="BN99" i="3"/>
  <c r="AC23" i="3"/>
  <c r="AG105" i="3"/>
  <c r="AD20" i="3"/>
  <c r="BU106" i="3"/>
  <c r="AW89" i="3"/>
  <c r="AD67" i="3"/>
  <c r="AO141" i="3"/>
  <c r="AH60" i="3"/>
  <c r="AF88" i="3"/>
  <c r="BP137" i="3"/>
  <c r="AQ135" i="3"/>
  <c r="AB73" i="3"/>
  <c r="AG107" i="3"/>
  <c r="AE138" i="3"/>
  <c r="BS140" i="3"/>
  <c r="AJ93" i="3"/>
  <c r="AH88" i="3"/>
  <c r="BS132" i="3"/>
  <c r="AM128" i="3"/>
  <c r="AE104" i="3"/>
  <c r="AA127" i="3"/>
  <c r="AK106" i="3"/>
  <c r="AZ16" i="3"/>
  <c r="BD62" i="3"/>
  <c r="AK73" i="3"/>
  <c r="AA35" i="3"/>
  <c r="BU39" i="3"/>
  <c r="AF40" i="3"/>
  <c r="AN15" i="3"/>
  <c r="AG61" i="3"/>
  <c r="AA105" i="3"/>
  <c r="BG104" i="3"/>
  <c r="AK68" i="3"/>
  <c r="AE123" i="3"/>
  <c r="BQ127" i="3"/>
  <c r="AD68" i="3"/>
  <c r="AD100" i="3"/>
  <c r="AL141" i="3"/>
  <c r="BI124" i="3"/>
  <c r="AE88" i="3"/>
  <c r="AI44" i="3"/>
  <c r="AX130" i="3"/>
  <c r="BI138" i="3"/>
  <c r="AC47" i="3"/>
  <c r="AF70" i="3"/>
  <c r="AG137" i="3"/>
  <c r="BU130" i="3"/>
  <c r="AG66" i="3"/>
  <c r="AA57" i="3"/>
  <c r="AK87" i="3"/>
  <c r="BM39" i="3"/>
  <c r="AF42" i="3"/>
  <c r="AH51" i="3"/>
  <c r="AF94" i="3"/>
  <c r="AD138" i="3"/>
  <c r="AH129" i="3"/>
  <c r="BQ11" i="3"/>
  <c r="AY27" i="3"/>
  <c r="BN133" i="3"/>
  <c r="AK128" i="3"/>
  <c r="BR23" i="3"/>
  <c r="BO15" i="3"/>
  <c r="BI133" i="3"/>
  <c r="AY136" i="3"/>
  <c r="AI50" i="3"/>
  <c r="BM24" i="3"/>
  <c r="BM141" i="3"/>
  <c r="AV137" i="3"/>
  <c r="BH14" i="3"/>
  <c r="BT10" i="3"/>
  <c r="AA94" i="3"/>
  <c r="AI39" i="3"/>
  <c r="BB11" i="3"/>
  <c r="AF122" i="3"/>
  <c r="AS140" i="3"/>
  <c r="AD55" i="3"/>
  <c r="AK55" i="3"/>
  <c r="BJ140" i="3"/>
  <c r="AD123" i="3"/>
  <c r="AP27" i="3"/>
  <c r="AC16" i="3"/>
  <c r="AB15" i="3"/>
  <c r="BB39" i="3"/>
  <c r="AM89" i="3"/>
  <c r="AT34" i="3"/>
  <c r="BQ101" i="3"/>
  <c r="AC90" i="3"/>
  <c r="BC69" i="3"/>
  <c r="AM87" i="3"/>
  <c r="BG62" i="3"/>
  <c r="BR113" i="3"/>
  <c r="AG26" i="3"/>
  <c r="AB66" i="3"/>
  <c r="BB73" i="3"/>
  <c r="BP64" i="3"/>
  <c r="AA48" i="3"/>
  <c r="BI23" i="3"/>
  <c r="AU32" i="3"/>
  <c r="BI81" i="3"/>
  <c r="BI129" i="3"/>
  <c r="AC45" i="3"/>
  <c r="AG44" i="3"/>
  <c r="AW130" i="3"/>
  <c r="BD124" i="3"/>
  <c r="AE44" i="3"/>
  <c r="AK57" i="3"/>
  <c r="BO140" i="3"/>
  <c r="BF128" i="3"/>
  <c r="AD35" i="3"/>
  <c r="AB89" i="3"/>
  <c r="BJ129" i="3"/>
  <c r="BS135" i="3"/>
  <c r="AJ83" i="3"/>
  <c r="AI35" i="3"/>
  <c r="AA138" i="3"/>
  <c r="BB124" i="3"/>
  <c r="AP29" i="3"/>
  <c r="AK40" i="3"/>
  <c r="AC143" i="3"/>
  <c r="AG79" i="3"/>
  <c r="AI45" i="3"/>
  <c r="BK140" i="3"/>
  <c r="AW127" i="3"/>
  <c r="AE83" i="3"/>
  <c r="AB67" i="3"/>
  <c r="AV23" i="3"/>
  <c r="AK14" i="3"/>
  <c r="BS33" i="3"/>
  <c r="AV38" i="3"/>
  <c r="AQ104" i="3"/>
  <c r="BA128" i="3"/>
  <c r="AN141" i="3"/>
  <c r="AT57" i="3"/>
  <c r="BK95" i="3"/>
  <c r="BO127" i="3"/>
  <c r="AH71" i="3"/>
  <c r="BB118" i="3"/>
  <c r="AW67" i="3"/>
  <c r="AJ88" i="3"/>
  <c r="AE78" i="3"/>
  <c r="AO39" i="3"/>
  <c r="BO37" i="3"/>
  <c r="AK49" i="3"/>
  <c r="AH86" i="3"/>
  <c r="BI113" i="3"/>
  <c r="AA143" i="3"/>
  <c r="AG123" i="3"/>
  <c r="AH69" i="3"/>
  <c r="AS130" i="3"/>
  <c r="BD136" i="3"/>
  <c r="BN45" i="3"/>
  <c r="BR36" i="3"/>
  <c r="BP129" i="3"/>
  <c r="AU139" i="3"/>
  <c r="AY95" i="3"/>
  <c r="AS90" i="3"/>
  <c r="AM84" i="3"/>
  <c r="AT18" i="3"/>
  <c r="BP29" i="3"/>
  <c r="AV77" i="3"/>
  <c r="BG15" i="3"/>
  <c r="AR124" i="3"/>
  <c r="BL141" i="3"/>
  <c r="AC49" i="3"/>
  <c r="AB101" i="3"/>
  <c r="AA126" i="3"/>
  <c r="BM138" i="3"/>
  <c r="AD32" i="3"/>
  <c r="BG54" i="3"/>
  <c r="AF123" i="3"/>
  <c r="AN140" i="3"/>
  <c r="AA21" i="3"/>
  <c r="BR44" i="3"/>
  <c r="AL132" i="3"/>
  <c r="AL129" i="3"/>
  <c r="AM105" i="3"/>
  <c r="AR115" i="3"/>
  <c r="AF125" i="3"/>
  <c r="AH137" i="3"/>
  <c r="BG139" i="3"/>
  <c r="AU140" i="3"/>
  <c r="BU15" i="3"/>
  <c r="AV29" i="3"/>
  <c r="AG136" i="3"/>
  <c r="BR127" i="3"/>
  <c r="BI29" i="3"/>
  <c r="BG14" i="3"/>
  <c r="BC13" i="3"/>
  <c r="AK29" i="3"/>
  <c r="BA29" i="3"/>
  <c r="AT129" i="3"/>
  <c r="AW138" i="3"/>
  <c r="AV61" i="3"/>
  <c r="AN17" i="3"/>
  <c r="BU129" i="3"/>
  <c r="AB135" i="3"/>
  <c r="BF54" i="3"/>
  <c r="BL25" i="3"/>
  <c r="AJ134" i="3"/>
  <c r="AZ126" i="3"/>
  <c r="AY101" i="3"/>
  <c r="BM65" i="3"/>
  <c r="AR138" i="3"/>
  <c r="AI127" i="3"/>
  <c r="AQ32" i="3"/>
  <c r="AT103" i="3"/>
  <c r="BS133" i="3"/>
  <c r="AJ135" i="3"/>
  <c r="AQ128" i="3"/>
  <c r="BI128" i="3"/>
  <c r="AJ11" i="3"/>
  <c r="AJ36" i="3"/>
  <c r="BP128" i="3"/>
  <c r="AW135" i="3"/>
  <c r="BG17" i="3"/>
  <c r="AL16" i="3"/>
  <c r="BC62" i="3"/>
  <c r="BG29" i="3"/>
  <c r="AP21" i="3"/>
  <c r="AU72" i="3"/>
  <c r="AC92" i="3"/>
  <c r="AM21" i="3"/>
  <c r="AI61" i="3"/>
  <c r="AI92" i="3"/>
  <c r="BM62" i="3"/>
  <c r="BD39" i="3"/>
  <c r="AI100" i="3"/>
  <c r="AC81" i="3"/>
  <c r="AJ45" i="3"/>
  <c r="AK93" i="3"/>
  <c r="AC98" i="3"/>
  <c r="AG56" i="3"/>
  <c r="AB87" i="3"/>
  <c r="AF121" i="3"/>
  <c r="BF127" i="3"/>
  <c r="AZ23" i="3"/>
  <c r="AE45" i="3"/>
  <c r="BO126" i="3"/>
  <c r="AE122" i="3"/>
  <c r="AH33" i="3"/>
  <c r="BJ130" i="3"/>
  <c r="AQ124" i="3"/>
  <c r="AR56" i="3"/>
  <c r="BR70" i="3"/>
  <c r="BI125" i="3"/>
  <c r="AE49" i="3"/>
  <c r="AL15" i="3"/>
  <c r="BK104" i="3"/>
  <c r="AH73" i="3"/>
  <c r="BB22" i="3"/>
  <c r="AP17" i="3"/>
  <c r="AP20" i="3"/>
  <c r="BS54" i="3"/>
  <c r="AH130" i="3"/>
  <c r="BQ138" i="3"/>
  <c r="AC33" i="3"/>
  <c r="AD93" i="3"/>
  <c r="BT124" i="3"/>
  <c r="AQ126" i="3"/>
  <c r="BK54" i="3"/>
  <c r="AQ17" i="3"/>
  <c r="AV128" i="3"/>
  <c r="AP141" i="3"/>
  <c r="AD69" i="3"/>
  <c r="BJ10" i="3"/>
  <c r="AN132" i="3"/>
  <c r="AT136" i="3"/>
  <c r="AF76" i="3"/>
  <c r="AB69" i="3"/>
  <c r="AA86" i="3"/>
  <c r="AB37" i="3"/>
  <c r="AF128" i="3"/>
  <c r="AM132" i="3"/>
  <c r="AA84" i="3"/>
  <c r="AB93" i="3"/>
  <c r="BU125" i="3"/>
  <c r="AM127" i="3"/>
  <c r="AC69" i="3"/>
  <c r="AD91" i="3"/>
  <c r="AJ123" i="3"/>
  <c r="AL84" i="3"/>
  <c r="AM139" i="3"/>
  <c r="AX126" i="3"/>
  <c r="AG20" i="3"/>
  <c r="BI28" i="3"/>
  <c r="AJ133" i="3"/>
  <c r="AQ130" i="3"/>
  <c r="AR18" i="3"/>
  <c r="AU26" i="3"/>
  <c r="AB126" i="3"/>
  <c r="BU140" i="3"/>
  <c r="AA104" i="3"/>
  <c r="AC17" i="3"/>
  <c r="BR129" i="3"/>
  <c r="AN139" i="3"/>
  <c r="BD25" i="3"/>
  <c r="AY18" i="3"/>
  <c r="AH93" i="3"/>
  <c r="AG64" i="3"/>
  <c r="AY140" i="3"/>
  <c r="BS130" i="3"/>
  <c r="AB80" i="3"/>
  <c r="AF55" i="3"/>
  <c r="AD133" i="3"/>
  <c r="AA133" i="3"/>
  <c r="AB83" i="3"/>
  <c r="AI32" i="3"/>
  <c r="AA121" i="3"/>
  <c r="BD22" i="3"/>
  <c r="BN27" i="3"/>
  <c r="BC140" i="3"/>
  <c r="BM135" i="3"/>
  <c r="BS13" i="3"/>
  <c r="BE45" i="3"/>
  <c r="AK127" i="3"/>
  <c r="AI135" i="3"/>
  <c r="AG111" i="3"/>
  <c r="BF15" i="3"/>
  <c r="BT141" i="3"/>
  <c r="AD128" i="3"/>
  <c r="AL23" i="3"/>
  <c r="BU24" i="3"/>
  <c r="BB130" i="3"/>
  <c r="AL136" i="3"/>
  <c r="AY44" i="3"/>
  <c r="AB107" i="3"/>
  <c r="AH80" i="3"/>
  <c r="AK16" i="3"/>
  <c r="AV25" i="3"/>
  <c r="AB77" i="3"/>
  <c r="AE143" i="3"/>
  <c r="AQ61" i="3"/>
  <c r="BE23" i="3"/>
  <c r="AH35" i="3"/>
  <c r="AD81" i="3"/>
  <c r="BK56" i="3"/>
  <c r="BJ76" i="3"/>
  <c r="AC70" i="3"/>
  <c r="BF17" i="3"/>
  <c r="BR10" i="3"/>
  <c r="AD33" i="3"/>
  <c r="BO77" i="3"/>
  <c r="AW73" i="3"/>
  <c r="AV18" i="3"/>
  <c r="AC72" i="3"/>
  <c r="AT47" i="3"/>
  <c r="AL139" i="3"/>
  <c r="BF126" i="3"/>
  <c r="AR25" i="3"/>
  <c r="BM61" i="3"/>
  <c r="AE135" i="3"/>
  <c r="AG128" i="3"/>
  <c r="AG77" i="3"/>
  <c r="BE29" i="3"/>
  <c r="BB135" i="3"/>
  <c r="AF124" i="3"/>
  <c r="AQ28" i="3"/>
  <c r="BJ26" i="3"/>
  <c r="BF139" i="3"/>
  <c r="AD50" i="3"/>
  <c r="AI107" i="3"/>
  <c r="BK24" i="3"/>
  <c r="AG78" i="3"/>
  <c r="AA125" i="3"/>
  <c r="BJ90" i="3"/>
  <c r="AO125" i="3"/>
  <c r="AI139" i="3"/>
  <c r="BA10" i="3"/>
  <c r="AU17" i="3"/>
  <c r="AZ141" i="3"/>
  <c r="AK133" i="3"/>
  <c r="BK15" i="3"/>
  <c r="AU89" i="3"/>
  <c r="AE54" i="3"/>
  <c r="BK13" i="3"/>
  <c r="AU113" i="3"/>
  <c r="AW87" i="3"/>
  <c r="AI125" i="3"/>
  <c r="AH124" i="3"/>
  <c r="AF112" i="3"/>
  <c r="AB104" i="3"/>
  <c r="AS126" i="3"/>
  <c r="BQ137" i="3"/>
  <c r="AO26" i="3"/>
  <c r="AD107" i="3"/>
  <c r="BN128" i="3"/>
  <c r="AA129" i="3"/>
  <c r="AI78" i="3"/>
  <c r="AG82" i="3"/>
  <c r="BM127" i="3"/>
  <c r="AS125" i="3"/>
  <c r="AF89" i="3"/>
  <c r="AA32" i="3"/>
  <c r="BN140" i="3"/>
  <c r="AJ140" i="3"/>
  <c r="AC99" i="3"/>
  <c r="AJ143" i="3"/>
  <c r="AI129" i="3"/>
  <c r="AT15" i="3"/>
  <c r="AF116" i="3"/>
  <c r="AI136" i="3"/>
  <c r="AT138" i="3"/>
  <c r="AA51" i="3"/>
  <c r="AG113" i="3"/>
  <c r="AS113" i="3"/>
  <c r="BL105" i="3"/>
  <c r="AN92" i="3"/>
  <c r="AX107" i="3"/>
  <c r="AI99" i="3"/>
  <c r="BU139" i="3"/>
  <c r="AA130" i="3"/>
  <c r="AU104" i="3"/>
  <c r="AT84" i="3"/>
  <c r="AE100" i="3"/>
  <c r="AF56" i="3"/>
  <c r="BA57" i="3"/>
  <c r="BK34" i="3"/>
  <c r="AD62" i="3"/>
  <c r="AF66" i="3"/>
  <c r="BL37" i="3"/>
  <c r="AG60" i="3"/>
  <c r="AJ78" i="3"/>
  <c r="AI113" i="3"/>
  <c r="AF117" i="3"/>
  <c r="AG126" i="3"/>
  <c r="BK133" i="3"/>
  <c r="AK48" i="3"/>
  <c r="AB129" i="3"/>
  <c r="BD133" i="3"/>
  <c r="AZ58" i="3"/>
  <c r="BA58" i="3"/>
  <c r="AQ132" i="3"/>
  <c r="AP130" i="3"/>
  <c r="BH84" i="3"/>
  <c r="BD36" i="3"/>
  <c r="BI34" i="3"/>
  <c r="BA24" i="3"/>
  <c r="AI105" i="3"/>
  <c r="AR128" i="3"/>
  <c r="BL140" i="3"/>
  <c r="BF90" i="3"/>
  <c r="BG61" i="3"/>
  <c r="AF77" i="3"/>
  <c r="AH68" i="3"/>
  <c r="BP34" i="3"/>
  <c r="AB32" i="3"/>
  <c r="AH117" i="3"/>
  <c r="AB56" i="3"/>
  <c r="AB113" i="3"/>
  <c r="AE68" i="3"/>
  <c r="AG98" i="3"/>
  <c r="AA36" i="3"/>
  <c r="AG59" i="3"/>
  <c r="BM129" i="3"/>
  <c r="BL135" i="3"/>
  <c r="AD90" i="3"/>
  <c r="BD141" i="3"/>
  <c r="AM125" i="3"/>
  <c r="BB34" i="3"/>
  <c r="BH44" i="3"/>
  <c r="BQ133" i="3"/>
  <c r="AT130" i="3"/>
  <c r="AO84" i="3"/>
  <c r="BN87" i="3"/>
  <c r="AD58" i="3"/>
  <c r="AI11" i="3"/>
  <c r="AM12" i="3"/>
  <c r="BI80" i="3"/>
  <c r="AH62" i="3"/>
  <c r="BS128" i="3"/>
  <c r="AJ136" i="3"/>
  <c r="AJ81" i="3"/>
  <c r="AF95" i="3"/>
  <c r="AK134" i="3"/>
  <c r="AQ137" i="3"/>
  <c r="AD110" i="3"/>
  <c r="BT15" i="3"/>
  <c r="AN137" i="3"/>
  <c r="AH125" i="3"/>
  <c r="AX17" i="3"/>
  <c r="BP21" i="3"/>
  <c r="BE136" i="3"/>
  <c r="BJ128" i="3"/>
  <c r="AF105" i="3"/>
  <c r="AB76" i="3"/>
  <c r="AF136" i="3"/>
  <c r="BT139" i="3"/>
  <c r="AO23" i="3"/>
  <c r="BH129" i="3"/>
  <c r="BJ124" i="3"/>
  <c r="AA76" i="3"/>
  <c r="AJ33" i="3"/>
  <c r="AJ139" i="3"/>
  <c r="AJ128" i="3"/>
  <c r="AK58" i="3"/>
  <c r="AJ61" i="3"/>
  <c r="AI93" i="3"/>
  <c r="AM92" i="3"/>
  <c r="AN62" i="3"/>
  <c r="AP143" i="3"/>
  <c r="AE87" i="3"/>
  <c r="AA80" i="3"/>
  <c r="AA111" i="3"/>
  <c r="BP24" i="3"/>
  <c r="BU23" i="3"/>
  <c r="AI46" i="3"/>
  <c r="BK126" i="3"/>
  <c r="AI117" i="3"/>
  <c r="AH11" i="3"/>
  <c r="AX139" i="3"/>
  <c r="AT139" i="3"/>
  <c r="BS11" i="3"/>
  <c r="AE16" i="3"/>
  <c r="BD140" i="3"/>
  <c r="BO135" i="3"/>
  <c r="BN54" i="3"/>
  <c r="BH28" i="3"/>
  <c r="AR139" i="3"/>
  <c r="BL137" i="3"/>
  <c r="AL128" i="3"/>
  <c r="BU133" i="3"/>
  <c r="BO27" i="3"/>
  <c r="AQ12" i="3"/>
  <c r="BK138" i="3"/>
  <c r="AC101" i="3"/>
  <c r="BH21" i="3"/>
  <c r="BI14" i="3"/>
  <c r="AX136" i="3"/>
  <c r="AG58" i="3"/>
  <c r="AG73" i="3"/>
  <c r="AE94" i="3"/>
  <c r="AB36" i="3"/>
  <c r="BP61" i="3"/>
  <c r="BC126" i="3"/>
  <c r="AY129" i="3"/>
  <c r="AH36" i="3"/>
  <c r="BQ28" i="3"/>
  <c r="AL126" i="3"/>
  <c r="BO139" i="3"/>
  <c r="BC22" i="3"/>
  <c r="AD77" i="3"/>
  <c r="BR125" i="3"/>
  <c r="AE139" i="3"/>
  <c r="BC15" i="3"/>
  <c r="BP26" i="3"/>
  <c r="AU127" i="3"/>
  <c r="AO139" i="3"/>
  <c r="BG124" i="3"/>
  <c r="AI114" i="3"/>
  <c r="BE11" i="3"/>
  <c r="AA15" i="3"/>
  <c r="AJ34" i="3"/>
  <c r="AH83" i="3"/>
  <c r="AH61" i="3"/>
  <c r="AH127" i="3"/>
  <c r="AR141" i="3"/>
  <c r="BK36" i="3"/>
  <c r="AL67" i="3"/>
  <c r="BJ133" i="3"/>
  <c r="AL135" i="3"/>
  <c r="AM45" i="3"/>
  <c r="AT92" i="3"/>
  <c r="BG133" i="3"/>
  <c r="BP139" i="3"/>
  <c r="BU36" i="3"/>
  <c r="AQ84" i="3"/>
  <c r="BS137" i="3"/>
  <c r="AA132" i="3"/>
  <c r="AP90" i="3"/>
  <c r="AR84" i="3"/>
  <c r="AC95" i="3"/>
  <c r="AJ98" i="3"/>
  <c r="AE73" i="3"/>
  <c r="AR133" i="3"/>
  <c r="BE129" i="3"/>
  <c r="BO25" i="3"/>
  <c r="AO105" i="3"/>
  <c r="BD135" i="3"/>
  <c r="AO136" i="3"/>
  <c r="BK105" i="3"/>
  <c r="BS113" i="3"/>
  <c r="BU29" i="3"/>
  <c r="BB24" i="3"/>
  <c r="AP72" i="3"/>
  <c r="BH88" i="3"/>
  <c r="AN14" i="3"/>
  <c r="AH78" i="3"/>
  <c r="AY84" i="3"/>
  <c r="BA14" i="3"/>
  <c r="AT56" i="3"/>
  <c r="AM109" i="3"/>
  <c r="BI13" i="3"/>
  <c r="BJ15" i="3"/>
  <c r="BA99" i="3"/>
  <c r="AZ138" i="3"/>
  <c r="AN33" i="3"/>
  <c r="BS60" i="3"/>
  <c r="AB121" i="3"/>
  <c r="AD129" i="3"/>
  <c r="AC87" i="3"/>
  <c r="BS16" i="3"/>
  <c r="BF141" i="3"/>
  <c r="AD135" i="3"/>
  <c r="AE20" i="3"/>
  <c r="AZ17" i="3"/>
  <c r="BU136" i="3"/>
  <c r="BH140" i="3"/>
  <c r="AS16" i="3"/>
  <c r="AL17" i="3"/>
  <c r="BM128" i="3"/>
  <c r="AC125" i="3"/>
  <c r="AM24" i="3"/>
  <c r="AJ23" i="3"/>
  <c r="AO138" i="3"/>
  <c r="AC137" i="3"/>
  <c r="AX39" i="3"/>
  <c r="AI20" i="3"/>
  <c r="AG143" i="3"/>
  <c r="BC24" i="3"/>
  <c r="BC11" i="3"/>
  <c r="BU127" i="3"/>
  <c r="BM137" i="3"/>
  <c r="AX29" i="3"/>
  <c r="AK10" i="3"/>
  <c r="AJ104" i="3"/>
  <c r="BF10" i="3"/>
  <c r="BD82" i="3"/>
  <c r="AN86" i="3"/>
  <c r="BJ132" i="3"/>
  <c r="AM124" i="3"/>
  <c r="BA16" i="3"/>
  <c r="BI10" i="3"/>
  <c r="AV136" i="3"/>
  <c r="BL130" i="3"/>
  <c r="AC112" i="3"/>
  <c r="AM28" i="3"/>
  <c r="AP132" i="3"/>
  <c r="AG89" i="3"/>
  <c r="AK39" i="3"/>
  <c r="BT22" i="3"/>
  <c r="AI90" i="3"/>
  <c r="BF24" i="3"/>
  <c r="AU29" i="3"/>
  <c r="AF21" i="3"/>
  <c r="AZ129" i="3"/>
  <c r="AZ132" i="3"/>
  <c r="BK18" i="3"/>
  <c r="BQ126" i="3"/>
  <c r="AJ127" i="3"/>
  <c r="BO18" i="3"/>
  <c r="AM15" i="3"/>
  <c r="AO124" i="3"/>
  <c r="AC141" i="3"/>
  <c r="AO21" i="3"/>
  <c r="AI10" i="3"/>
  <c r="BQ54" i="3"/>
  <c r="AF36" i="3"/>
  <c r="AL70" i="3"/>
  <c r="BM118" i="3"/>
  <c r="BB139" i="3"/>
  <c r="BF132" i="3"/>
  <c r="AE103" i="3"/>
  <c r="AK71" i="3"/>
  <c r="AE140" i="3"/>
  <c r="BA132" i="3"/>
  <c r="AB71" i="3"/>
  <c r="AA62" i="3"/>
  <c r="AF137" i="3"/>
  <c r="BH126" i="3"/>
  <c r="AA58" i="3"/>
  <c r="AK59" i="3"/>
  <c r="BM124" i="3"/>
  <c r="AY128" i="3"/>
  <c r="AD11" i="3"/>
  <c r="AJ14" i="3"/>
  <c r="BB133" i="3"/>
  <c r="BC125" i="3"/>
  <c r="AQ10" i="3"/>
  <c r="AH128" i="3"/>
  <c r="BA137" i="3"/>
  <c r="AJ68" i="3"/>
  <c r="AD17" i="3"/>
  <c r="BL132" i="3"/>
  <c r="AU135" i="3"/>
  <c r="AC62" i="3"/>
  <c r="AC110" i="3"/>
  <c r="AX49" i="3"/>
  <c r="BU18" i="3"/>
  <c r="BS126" i="3"/>
  <c r="AZ128" i="3"/>
  <c r="AK62" i="3"/>
  <c r="AD47" i="3"/>
  <c r="BF136" i="3"/>
  <c r="AB127" i="3"/>
  <c r="AH58" i="3"/>
  <c r="AJ60" i="3"/>
  <c r="AA136" i="3"/>
  <c r="AW141" i="3"/>
  <c r="AF61" i="3"/>
  <c r="AD23" i="3"/>
  <c r="AW129" i="3"/>
  <c r="AT135" i="3"/>
  <c r="BL21" i="3"/>
  <c r="AK12" i="3"/>
  <c r="BS125" i="3"/>
  <c r="BG140" i="3"/>
  <c r="AB12" i="3"/>
  <c r="BS136" i="3"/>
  <c r="BE128" i="3"/>
  <c r="AJ90" i="3"/>
  <c r="AC71" i="3"/>
  <c r="AK129" i="3"/>
  <c r="BT128" i="3"/>
  <c r="AC78" i="3"/>
  <c r="AJ76" i="3"/>
  <c r="AD117" i="3"/>
  <c r="AR92" i="3"/>
  <c r="AJ15" i="3"/>
  <c r="BP93" i="3"/>
  <c r="AF103" i="3"/>
  <c r="AA124" i="3"/>
  <c r="AO11" i="3"/>
  <c r="BB27" i="3"/>
  <c r="BG13" i="3"/>
  <c r="AF48" i="3"/>
  <c r="AJ92" i="3"/>
  <c r="BC18" i="3"/>
  <c r="AE32" i="3"/>
  <c r="AF59" i="3"/>
  <c r="AF143" i="3"/>
  <c r="AN22" i="3"/>
  <c r="BR22" i="3"/>
  <c r="AV129" i="3"/>
  <c r="AG139" i="3"/>
  <c r="AN26" i="3"/>
  <c r="BL29" i="3"/>
  <c r="AF134" i="3"/>
  <c r="AY133" i="3"/>
  <c r="AQ25" i="3"/>
  <c r="AD132" i="3"/>
  <c r="BM140" i="3"/>
  <c r="AA17" i="3"/>
  <c r="BF11" i="3"/>
  <c r="AD127" i="3"/>
  <c r="AD79" i="3"/>
  <c r="AL24" i="3"/>
  <c r="AT54" i="3"/>
  <c r="AF68" i="3"/>
  <c r="AD65" i="3"/>
  <c r="BF49" i="3"/>
  <c r="AV105" i="3"/>
  <c r="AD88" i="3"/>
  <c r="BN141" i="3"/>
  <c r="AU141" i="3"/>
  <c r="BS25" i="3"/>
  <c r="BQ18" i="3"/>
  <c r="AZ130" i="3"/>
  <c r="AN127" i="3"/>
  <c r="AT115" i="3"/>
  <c r="BR105" i="3"/>
  <c r="BB127" i="3"/>
  <c r="BF137" i="3"/>
  <c r="AQ95" i="3"/>
  <c r="AR57" i="3"/>
  <c r="AE129" i="3"/>
  <c r="AC133" i="3"/>
  <c r="BI90" i="3"/>
  <c r="AP95" i="3"/>
  <c r="AG68" i="3"/>
  <c r="AD114" i="3"/>
  <c r="AJ141" i="3"/>
  <c r="AS124" i="3"/>
  <c r="BD106" i="3"/>
  <c r="AH111" i="3"/>
  <c r="AE125" i="3"/>
  <c r="AF129" i="3"/>
  <c r="BH23" i="3"/>
  <c r="AT29" i="3"/>
  <c r="AR27" i="3"/>
  <c r="BJ27" i="3"/>
  <c r="AP135" i="3"/>
  <c r="BC136" i="3"/>
  <c r="BJ103" i="3"/>
  <c r="BN105" i="3"/>
  <c r="AL133" i="3"/>
  <c r="BP126" i="3"/>
  <c r="BL103" i="3"/>
  <c r="BE84" i="3"/>
  <c r="AP138" i="3"/>
  <c r="AX127" i="3"/>
  <c r="BR34" i="3"/>
  <c r="BT105" i="3"/>
  <c r="AH136" i="3"/>
  <c r="BR137" i="3"/>
  <c r="BP57" i="3"/>
  <c r="BQ49" i="3"/>
  <c r="AF57" i="3"/>
  <c r="AE116" i="3"/>
  <c r="AG132" i="3"/>
  <c r="BQ125" i="3"/>
  <c r="AX14" i="3"/>
  <c r="BQ16" i="3"/>
  <c r="BP136" i="3"/>
  <c r="AL140" i="3"/>
  <c r="AF15" i="3"/>
  <c r="AC93" i="3"/>
  <c r="AC132" i="3"/>
  <c r="AJ105" i="3"/>
  <c r="AI59" i="3"/>
  <c r="BO128" i="3"/>
  <c r="AO129" i="3"/>
  <c r="AH100" i="3"/>
  <c r="AE43" i="3"/>
  <c r="AN135" i="3"/>
  <c r="BH135" i="3"/>
  <c r="AB114" i="3"/>
  <c r="AC50" i="3"/>
  <c r="AT140" i="3"/>
  <c r="AS137" i="3"/>
  <c r="AJ82" i="3"/>
  <c r="AD49" i="3"/>
  <c r="AE141" i="3"/>
  <c r="BI127" i="3"/>
  <c r="AI23" i="3"/>
  <c r="AK76" i="3"/>
  <c r="AF104" i="3"/>
  <c r="BJ61" i="3"/>
  <c r="AB43" i="3"/>
  <c r="AF67" i="3"/>
  <c r="AG106" i="3"/>
  <c r="AH64" i="3"/>
  <c r="AK35" i="3"/>
  <c r="AQ54" i="3"/>
  <c r="AG25" i="3"/>
  <c r="BC43" i="3"/>
  <c r="BP138" i="3"/>
  <c r="AL26" i="3"/>
  <c r="AJ94" i="3"/>
  <c r="BB10" i="3"/>
  <c r="BO24" i="3"/>
  <c r="BA107" i="3"/>
  <c r="AF126" i="3"/>
  <c r="AY118" i="3"/>
  <c r="BL113" i="3"/>
  <c r="AU94" i="3"/>
  <c r="BE141" i="3"/>
  <c r="AC61" i="3"/>
  <c r="AK78" i="3"/>
  <c r="BR118" i="3"/>
  <c r="AA93" i="3"/>
  <c r="AD37" i="3"/>
  <c r="AJ35" i="3"/>
  <c r="BK109" i="3"/>
  <c r="AX93" i="3"/>
  <c r="BH10" i="3"/>
  <c r="AA67" i="3"/>
  <c r="AG29" i="3"/>
  <c r="AU13" i="3"/>
  <c r="AZ102" i="3"/>
  <c r="BE76" i="3"/>
  <c r="AL11" i="3"/>
  <c r="BM18" i="3"/>
  <c r="BR100" i="3"/>
  <c r="BM73" i="3"/>
  <c r="AO64" i="3"/>
  <c r="AS72" i="3"/>
  <c r="AL77" i="3"/>
  <c r="BN73" i="3"/>
  <c r="BC20" i="3"/>
  <c r="BA47" i="3"/>
  <c r="AD38" i="3"/>
  <c r="AZ70" i="3"/>
  <c r="BS57" i="3"/>
  <c r="AQ48" i="3"/>
  <c r="AL21" i="3"/>
  <c r="BB17" i="3"/>
  <c r="AL83" i="3"/>
  <c r="AM103" i="3"/>
  <c r="AZ44" i="3"/>
  <c r="BC36" i="3"/>
  <c r="BR107" i="3"/>
  <c r="AP113" i="3"/>
  <c r="BC61" i="3"/>
  <c r="AN37" i="3"/>
  <c r="AW81" i="3"/>
  <c r="AG84" i="3"/>
  <c r="AZ95" i="3"/>
  <c r="AT70" i="3"/>
  <c r="AW24" i="3"/>
  <c r="AR24" i="3"/>
  <c r="AO109" i="3"/>
  <c r="AK101" i="3"/>
  <c r="AY70" i="3"/>
  <c r="BJ65" i="3"/>
  <c r="BS143" i="3"/>
  <c r="BQ115" i="3"/>
  <c r="BK94" i="3"/>
  <c r="BG77" i="3"/>
  <c r="BT79" i="3"/>
  <c r="AH57" i="3"/>
  <c r="AN82" i="3"/>
  <c r="BT88" i="3"/>
  <c r="BO88" i="3"/>
  <c r="BJ67" i="3"/>
  <c r="AI70" i="3"/>
  <c r="BO72" i="3"/>
  <c r="AW95" i="3"/>
  <c r="BL33" i="3"/>
  <c r="BQ38" i="3"/>
  <c r="BJ115" i="3"/>
  <c r="AH76" i="3"/>
  <c r="BK70" i="3"/>
  <c r="BB113" i="3"/>
  <c r="AG100" i="3"/>
  <c r="AJ77" i="3"/>
  <c r="AR33" i="3"/>
  <c r="BG58" i="3"/>
  <c r="AB110" i="3"/>
  <c r="AD102" i="3"/>
  <c r="AF80" i="3"/>
  <c r="AZ113" i="3"/>
  <c r="BN60" i="3"/>
  <c r="BF93" i="3"/>
  <c r="BR133" i="3"/>
  <c r="AK79" i="3"/>
  <c r="AJ87" i="3"/>
  <c r="BU33" i="3"/>
  <c r="AK111" i="3"/>
  <c r="BN116" i="3"/>
  <c r="BH100" i="3"/>
  <c r="BJ99" i="3"/>
  <c r="AA55" i="3"/>
  <c r="BG99" i="3"/>
  <c r="AV134" i="3"/>
  <c r="BK116" i="3"/>
  <c r="AZ110" i="3"/>
  <c r="AG50" i="3"/>
  <c r="AZ137" i="3"/>
  <c r="AD39" i="3"/>
  <c r="BA118" i="3"/>
  <c r="AV44" i="3"/>
  <c r="BU28" i="3"/>
  <c r="AO54" i="3"/>
  <c r="BF86" i="3"/>
  <c r="BK82" i="3"/>
  <c r="AF29" i="3"/>
  <c r="BC28" i="3"/>
  <c r="AW82" i="3"/>
  <c r="BJ32" i="3"/>
  <c r="AE107" i="3"/>
  <c r="BE21" i="3"/>
  <c r="AE126" i="3"/>
  <c r="AF28" i="3"/>
  <c r="AG54" i="3"/>
  <c r="BP84" i="3"/>
  <c r="BC17" i="3"/>
  <c r="BC54" i="3"/>
  <c r="BE26" i="3"/>
  <c r="AU20" i="3"/>
  <c r="AV95" i="3"/>
  <c r="AL92" i="3"/>
  <c r="AY103" i="3"/>
  <c r="BA71" i="3"/>
  <c r="AQ77" i="3"/>
  <c r="BD49" i="3"/>
  <c r="BS105" i="3"/>
  <c r="BA112" i="3"/>
  <c r="BG66" i="3"/>
  <c r="BR29" i="3"/>
  <c r="AZ29" i="3"/>
  <c r="BG26" i="3"/>
  <c r="BA102" i="3"/>
  <c r="BF68" i="3"/>
  <c r="BL12" i="3"/>
  <c r="AN27" i="3"/>
  <c r="BK48" i="3"/>
  <c r="BH48" i="3"/>
  <c r="AG37" i="3"/>
  <c r="BN11" i="3"/>
  <c r="BH56" i="3"/>
  <c r="AP38" i="3"/>
  <c r="BP11" i="3"/>
  <c r="AI67" i="3"/>
  <c r="BP14" i="3"/>
  <c r="AK26" i="3"/>
  <c r="BF27" i="3"/>
  <c r="BI102" i="3"/>
  <c r="AP28" i="3"/>
  <c r="AJ26" i="3"/>
  <c r="AW23" i="3"/>
  <c r="AV55" i="3"/>
  <c r="AP32" i="3"/>
  <c r="AL100" i="3"/>
  <c r="BD35" i="3"/>
  <c r="BT111" i="3"/>
  <c r="AS58" i="3"/>
  <c r="BL73" i="3"/>
  <c r="BH82" i="3"/>
  <c r="BH37" i="3"/>
  <c r="AR118" i="3"/>
  <c r="BF83" i="3"/>
  <c r="BT13" i="3"/>
  <c r="AC11" i="3"/>
  <c r="AR65" i="3"/>
  <c r="AY124" i="3"/>
  <c r="BT104" i="3"/>
  <c r="BJ57" i="3"/>
  <c r="AW38" i="3"/>
  <c r="AI141" i="3"/>
  <c r="BQ34" i="3"/>
  <c r="AW57" i="3"/>
  <c r="BA46" i="3"/>
  <c r="BF133" i="3"/>
  <c r="AQ45" i="3"/>
  <c r="BQ118" i="3"/>
  <c r="AM26" i="3"/>
  <c r="AF23" i="3"/>
  <c r="BM14" i="3"/>
  <c r="BM40" i="3"/>
  <c r="AS11" i="3"/>
  <c r="AC36" i="3"/>
  <c r="BJ39" i="3"/>
  <c r="AV49" i="3"/>
  <c r="BQ76" i="3"/>
  <c r="BR122" i="3"/>
  <c r="AU91" i="3"/>
  <c r="AT122" i="3"/>
  <c r="BJ105" i="3"/>
  <c r="AT38" i="3"/>
  <c r="AT93" i="3"/>
  <c r="BP86" i="3"/>
  <c r="AS64" i="3"/>
  <c r="BB62" i="3"/>
  <c r="AJ28" i="3"/>
  <c r="AL10" i="3"/>
  <c r="BE143" i="3"/>
  <c r="AJ124" i="3"/>
  <c r="AC60" i="3"/>
  <c r="AI76" i="3"/>
  <c r="BF118" i="3"/>
  <c r="AI130" i="3"/>
  <c r="AD76" i="3"/>
  <c r="AI88" i="3"/>
  <c r="BI104" i="3"/>
  <c r="AK86" i="3"/>
  <c r="AA118" i="3"/>
  <c r="AC46" i="3"/>
  <c r="BM13" i="3"/>
  <c r="BG90" i="3"/>
  <c r="BM57" i="3"/>
  <c r="AZ106" i="3"/>
  <c r="AB51" i="3"/>
  <c r="BM21" i="3"/>
  <c r="BD115" i="3"/>
  <c r="BD94" i="3"/>
  <c r="BD68" i="3"/>
  <c r="AS57" i="3"/>
  <c r="BT90" i="3"/>
  <c r="BH69" i="3"/>
  <c r="BP91" i="3"/>
  <c r="AU101" i="3"/>
  <c r="AU25" i="3"/>
  <c r="AT64" i="3"/>
  <c r="BH86" i="3"/>
  <c r="AS78" i="3"/>
  <c r="AJ10" i="3"/>
  <c r="AW25" i="3"/>
  <c r="BH51" i="3"/>
  <c r="BS18" i="3"/>
  <c r="AL22" i="3"/>
  <c r="AY15" i="3"/>
  <c r="AN116" i="3"/>
  <c r="AE22" i="3"/>
  <c r="AC105" i="3"/>
  <c r="AX44" i="3"/>
  <c r="BR116" i="3"/>
  <c r="BA113" i="3"/>
  <c r="BS101" i="3"/>
  <c r="AU45" i="3"/>
  <c r="BC14" i="3"/>
  <c r="AS27" i="3"/>
  <c r="BD48" i="3"/>
  <c r="AB57" i="3"/>
  <c r="BS61" i="3"/>
  <c r="AW105" i="3"/>
  <c r="BQ51" i="3"/>
  <c r="AY24" i="3"/>
  <c r="AV68" i="3"/>
  <c r="BH134" i="3"/>
  <c r="BA86" i="3"/>
  <c r="BR57" i="3"/>
  <c r="AY102" i="3"/>
  <c r="BL72" i="3"/>
  <c r="AL40" i="3"/>
  <c r="BF99" i="3"/>
  <c r="BB101" i="3"/>
  <c r="AV118" i="3"/>
  <c r="AU33" i="3"/>
  <c r="BG59" i="3"/>
  <c r="AW66" i="3"/>
  <c r="AR76" i="3"/>
  <c r="BJ86" i="3"/>
  <c r="BF94" i="3"/>
  <c r="AT95" i="3"/>
  <c r="BI32" i="3"/>
  <c r="AV84" i="3"/>
  <c r="AQ14" i="3"/>
  <c r="BT27" i="3"/>
  <c r="AB61" i="3"/>
  <c r="BE47" i="3"/>
  <c r="BT132" i="3"/>
  <c r="AQ58" i="3"/>
  <c r="AM106" i="3"/>
  <c r="AS81" i="3"/>
  <c r="BB84" i="3"/>
  <c r="AU78" i="3"/>
  <c r="AY83" i="3"/>
  <c r="BE134" i="3"/>
  <c r="BT106" i="3"/>
  <c r="BI56" i="3"/>
  <c r="BS88" i="3"/>
  <c r="AT50" i="3"/>
  <c r="AT58" i="3"/>
  <c r="AB68" i="3"/>
  <c r="BE68" i="3"/>
  <c r="BD37" i="3"/>
  <c r="BT95" i="3"/>
  <c r="BI66" i="3"/>
  <c r="BR101" i="3"/>
  <c r="AF73" i="3"/>
  <c r="AQ70" i="3"/>
  <c r="AN101" i="3"/>
  <c r="BJ34" i="3"/>
  <c r="AB27" i="3"/>
  <c r="AY87" i="3"/>
  <c r="AX70" i="3"/>
  <c r="AK88" i="3"/>
  <c r="AH110" i="3"/>
  <c r="AB128" i="3"/>
  <c r="BN36" i="3"/>
  <c r="AL45" i="3"/>
  <c r="AZ43" i="3"/>
  <c r="BT140" i="3"/>
  <c r="AB35" i="3"/>
  <c r="AF113" i="3"/>
  <c r="AP70" i="3"/>
  <c r="BA33" i="3"/>
  <c r="BL143" i="3"/>
  <c r="AO50" i="3"/>
  <c r="BQ143" i="3"/>
  <c r="AE92" i="3"/>
  <c r="BK55" i="3"/>
  <c r="AN55" i="3"/>
  <c r="BC100" i="3"/>
  <c r="BD110" i="3"/>
  <c r="BT136" i="3"/>
  <c r="AV139" i="3"/>
  <c r="AI57" i="3"/>
  <c r="AV10" i="3"/>
  <c r="BU118" i="3"/>
  <c r="AY23" i="3"/>
  <c r="AZ26" i="3"/>
  <c r="BI64" i="3"/>
  <c r="BO58" i="3"/>
  <c r="AB109" i="3"/>
  <c r="AD15" i="3"/>
  <c r="BJ78" i="3"/>
  <c r="BF82" i="3"/>
  <c r="BQ14" i="3"/>
  <c r="BP16" i="3"/>
  <c r="AB34" i="3"/>
  <c r="AC118" i="3"/>
  <c r="AH45" i="3"/>
  <c r="BU103" i="3"/>
  <c r="AU54" i="3"/>
  <c r="BU14" i="3"/>
  <c r="AJ18" i="3"/>
  <c r="AZ112" i="3"/>
  <c r="BB37" i="3"/>
  <c r="BT49" i="3"/>
  <c r="BC105" i="3"/>
  <c r="BM69" i="3"/>
  <c r="AQ13" i="3"/>
  <c r="BT37" i="3"/>
  <c r="BJ17" i="3"/>
  <c r="BO66" i="3"/>
  <c r="AN83" i="3"/>
  <c r="AI29" i="3"/>
  <c r="BG21" i="3"/>
  <c r="AX23" i="3"/>
  <c r="BF32" i="3"/>
  <c r="AM82" i="3"/>
  <c r="BG24" i="3"/>
  <c r="AV54" i="3"/>
  <c r="AO78" i="3"/>
  <c r="BR77" i="3"/>
  <c r="AV26" i="3"/>
  <c r="BI12" i="3"/>
  <c r="AS114" i="3"/>
  <c r="BJ68" i="3"/>
  <c r="BK12" i="3"/>
  <c r="AJ17" i="3"/>
  <c r="AG104" i="3"/>
  <c r="BM26" i="3"/>
  <c r="AE27" i="3"/>
  <c r="AU80" i="3"/>
  <c r="AE12" i="3"/>
  <c r="AO25" i="3"/>
  <c r="AS101" i="3"/>
  <c r="AM80" i="3"/>
  <c r="BH36" i="3"/>
  <c r="AT77" i="3"/>
  <c r="AO51" i="3"/>
  <c r="BI42" i="3"/>
  <c r="AP47" i="3"/>
  <c r="BB68" i="3"/>
  <c r="AL58" i="3"/>
  <c r="BT33" i="3"/>
  <c r="AT118" i="3"/>
  <c r="BN15" i="3"/>
  <c r="AD46" i="3"/>
  <c r="AW17" i="3"/>
  <c r="BQ80" i="3"/>
  <c r="BU138" i="3"/>
  <c r="BI67" i="3"/>
  <c r="BE13" i="3"/>
  <c r="AY122" i="3"/>
  <c r="BC133" i="3"/>
  <c r="BK60" i="3"/>
  <c r="AW45" i="3"/>
  <c r="BL71" i="3"/>
  <c r="AJ66" i="3"/>
  <c r="BE37" i="3"/>
  <c r="AQ65" i="3"/>
  <c r="BN28" i="3"/>
  <c r="AV12" i="3"/>
  <c r="AN25" i="3"/>
  <c r="BN32" i="3"/>
  <c r="BN17" i="3"/>
  <c r="AX57" i="3"/>
  <c r="AV45" i="3"/>
  <c r="AS44" i="3"/>
  <c r="BT102" i="3"/>
  <c r="BU100" i="3"/>
  <c r="BT68" i="3"/>
  <c r="BJ100" i="3"/>
  <c r="AY58" i="3"/>
  <c r="AR143" i="3"/>
  <c r="BM143" i="3"/>
  <c r="BR88" i="3"/>
  <c r="BO94" i="3"/>
  <c r="AY65" i="3"/>
  <c r="AM16" i="3"/>
  <c r="AX62" i="3"/>
  <c r="BH42" i="3"/>
  <c r="AR137" i="3"/>
  <c r="AI33" i="3"/>
  <c r="AK56" i="3"/>
  <c r="BL95" i="3"/>
  <c r="AD59" i="3"/>
  <c r="AZ22" i="3"/>
  <c r="AI34" i="3"/>
  <c r="BI101" i="3"/>
  <c r="AN125" i="3"/>
  <c r="AF62" i="3"/>
  <c r="AE114" i="3"/>
  <c r="AB11" i="3"/>
  <c r="BO84" i="3"/>
  <c r="BA44" i="3"/>
  <c r="AR105" i="3"/>
  <c r="AI48" i="3"/>
  <c r="AJ102" i="3"/>
  <c r="AO20" i="3"/>
  <c r="BF77" i="3"/>
  <c r="BT38" i="3"/>
  <c r="AZ111" i="3"/>
  <c r="BC90" i="3"/>
  <c r="BF42" i="3"/>
  <c r="BI40" i="3"/>
  <c r="BS56" i="3"/>
  <c r="BP13" i="3"/>
  <c r="BP80" i="3"/>
  <c r="AR80" i="3"/>
  <c r="BR51" i="3"/>
  <c r="AE101" i="3"/>
  <c r="AE111" i="3"/>
  <c r="BJ44" i="3"/>
  <c r="AJ12" i="3"/>
  <c r="AL14" i="3"/>
  <c r="AV27" i="3"/>
  <c r="BA72" i="3"/>
  <c r="BK17" i="3"/>
  <c r="AG87" i="3"/>
  <c r="AV16" i="3"/>
  <c r="BG118" i="3"/>
  <c r="AP15" i="3"/>
  <c r="BN14" i="3"/>
  <c r="AA71" i="3"/>
  <c r="AG90" i="3"/>
  <c r="AJ38" i="3"/>
  <c r="BR64" i="3"/>
  <c r="BS48" i="3"/>
  <c r="BE18" i="3"/>
  <c r="AR15" i="3"/>
  <c r="BI76" i="3"/>
  <c r="BD73" i="3"/>
  <c r="BC60" i="3"/>
  <c r="AM78" i="3"/>
  <c r="BU78" i="3"/>
  <c r="AZ38" i="3"/>
  <c r="AW60" i="3"/>
  <c r="AV57" i="3"/>
  <c r="BS14" i="3"/>
  <c r="BR112" i="3"/>
  <c r="AW46" i="3"/>
  <c r="BM113" i="3"/>
  <c r="AG103" i="3"/>
  <c r="AR23" i="3"/>
  <c r="BC38" i="3"/>
  <c r="BA25" i="3"/>
  <c r="BJ62" i="3"/>
  <c r="BE87" i="3"/>
  <c r="BI70" i="3"/>
  <c r="AO24" i="3"/>
  <c r="BU87" i="3"/>
  <c r="BJ37" i="3"/>
  <c r="AT61" i="3"/>
  <c r="AX95" i="3"/>
  <c r="AK116" i="3"/>
  <c r="AX132" i="3"/>
  <c r="BE103" i="3"/>
  <c r="BS62" i="3"/>
  <c r="BS35" i="3"/>
  <c r="AH65" i="3"/>
  <c r="AG115" i="3"/>
  <c r="AA60" i="3"/>
  <c r="AZ87" i="3"/>
  <c r="BF25" i="3"/>
  <c r="AU111" i="3"/>
  <c r="BM46" i="3"/>
  <c r="AR98" i="3"/>
  <c r="BL13" i="3"/>
  <c r="AM69" i="3"/>
  <c r="BN55" i="3"/>
  <c r="BN86" i="3"/>
  <c r="AQ66" i="3"/>
  <c r="BN103" i="3"/>
  <c r="AT110" i="3"/>
  <c r="BR56" i="3"/>
  <c r="AO46" i="3"/>
  <c r="BP79" i="3"/>
  <c r="BK51" i="3"/>
  <c r="BR68" i="3"/>
  <c r="AR121" i="3"/>
  <c r="AS109" i="3"/>
  <c r="BC122" i="3"/>
  <c r="BF79" i="3"/>
  <c r="BC91" i="3"/>
  <c r="AE42" i="3"/>
  <c r="BA122" i="3"/>
  <c r="AM29" i="3"/>
  <c r="AY105" i="3"/>
  <c r="BC113" i="3"/>
  <c r="BE104" i="3"/>
  <c r="BO122" i="3"/>
  <c r="BO141" i="3"/>
  <c r="AC43" i="3"/>
  <c r="AE58" i="3"/>
  <c r="AN106" i="3"/>
  <c r="BU26" i="3"/>
  <c r="BQ81" i="3"/>
  <c r="BU66" i="3"/>
  <c r="AM121" i="3"/>
  <c r="AO92" i="3"/>
  <c r="BU64" i="3"/>
  <c r="BR99" i="3"/>
  <c r="AP48" i="3"/>
  <c r="BL100" i="3"/>
  <c r="AW126" i="3"/>
  <c r="BR141" i="3"/>
  <c r="AI68" i="3"/>
  <c r="BR39" i="3"/>
  <c r="AS49" i="3"/>
  <c r="AK20" i="3"/>
  <c r="BC16" i="3"/>
  <c r="AU76" i="3"/>
  <c r="BS104" i="3"/>
  <c r="AA29" i="3"/>
  <c r="BL15" i="3"/>
  <c r="AV78" i="3"/>
  <c r="BO82" i="3"/>
  <c r="AG42" i="3"/>
  <c r="BD13" i="3"/>
  <c r="AL125" i="3"/>
  <c r="BT21" i="3"/>
  <c r="AD57" i="3"/>
  <c r="AV60" i="3"/>
  <c r="AD34" i="3"/>
  <c r="BL16" i="3"/>
  <c r="BF61" i="3"/>
  <c r="AT88" i="3"/>
  <c r="AM70" i="3"/>
  <c r="AM44" i="3"/>
  <c r="AW92" i="3"/>
  <c r="BQ114" i="3"/>
  <c r="BE60" i="3"/>
  <c r="BP33" i="3"/>
  <c r="BD87" i="3"/>
  <c r="AN94" i="3"/>
  <c r="AO42" i="3"/>
  <c r="AC65" i="3"/>
  <c r="AK32" i="3"/>
  <c r="AS17" i="3"/>
  <c r="BI86" i="3"/>
  <c r="BS102" i="3"/>
  <c r="BB16" i="3"/>
  <c r="AB28" i="3"/>
  <c r="AQ35" i="3"/>
  <c r="BN48" i="3"/>
  <c r="AB38" i="3"/>
  <c r="BH24" i="3"/>
  <c r="BJ110" i="3"/>
  <c r="BK83" i="3"/>
  <c r="BF18" i="3"/>
  <c r="AI62" i="3"/>
  <c r="AT113" i="3"/>
  <c r="AH18" i="3"/>
  <c r="BB29" i="3"/>
  <c r="BQ68" i="3"/>
  <c r="AA107" i="3"/>
  <c r="BH26" i="3"/>
  <c r="BB13" i="3"/>
  <c r="BL48" i="3"/>
  <c r="AW101" i="3"/>
  <c r="BI83" i="3"/>
  <c r="BQ64" i="3"/>
  <c r="BM107" i="3"/>
  <c r="AB25" i="3"/>
  <c r="BS20" i="3"/>
  <c r="BT78" i="3"/>
  <c r="AN90" i="3"/>
  <c r="BK103" i="3"/>
  <c r="BD54" i="3"/>
  <c r="AK112" i="3"/>
  <c r="AU28" i="3"/>
  <c r="AQ91" i="3"/>
  <c r="AC122" i="3"/>
  <c r="BM60" i="3"/>
  <c r="BK92" i="3"/>
  <c r="AY134" i="3"/>
  <c r="BD132" i="3"/>
  <c r="BD45" i="3"/>
  <c r="AT36" i="3"/>
  <c r="BU93" i="3"/>
  <c r="BK127" i="3"/>
  <c r="BB36" i="3"/>
  <c r="BL39" i="3"/>
  <c r="BT26" i="3"/>
  <c r="BS23" i="3"/>
  <c r="AB24" i="3"/>
  <c r="AM73" i="3"/>
  <c r="AH25" i="3"/>
  <c r="AS61" i="3"/>
  <c r="BJ84" i="3"/>
  <c r="AR39" i="3"/>
  <c r="BL57" i="3"/>
  <c r="BR47" i="3"/>
  <c r="BG86" i="3"/>
  <c r="AY112" i="3"/>
  <c r="BM109" i="3"/>
  <c r="BH109" i="3"/>
  <c r="AQ78" i="3"/>
  <c r="BC72" i="3"/>
  <c r="AW77" i="3"/>
  <c r="AY17" i="3"/>
  <c r="BL26" i="3"/>
  <c r="AZ62" i="3"/>
  <c r="AU116" i="3"/>
  <c r="BD128" i="3"/>
  <c r="AA115" i="3"/>
  <c r="AE109" i="3"/>
  <c r="AP37" i="3"/>
  <c r="AQ133" i="3"/>
  <c r="AE57" i="3"/>
  <c r="AD70" i="3"/>
  <c r="BH62" i="3"/>
  <c r="AA47" i="3"/>
  <c r="AC35" i="3"/>
  <c r="AE110" i="3"/>
  <c r="BU25" i="3"/>
  <c r="BN84" i="3"/>
  <c r="BA70" i="3"/>
  <c r="BE113" i="3"/>
  <c r="AH79" i="3"/>
  <c r="AJ111" i="3"/>
  <c r="AZ65" i="3"/>
  <c r="BO67" i="3"/>
  <c r="AZ122" i="3"/>
  <c r="AZ40" i="3"/>
  <c r="AX123" i="3"/>
  <c r="BA98" i="3"/>
  <c r="AV79" i="3"/>
  <c r="AU117" i="3"/>
  <c r="AG72" i="3"/>
  <c r="AN56" i="3"/>
  <c r="BS100" i="3"/>
  <c r="BC58" i="3"/>
  <c r="AP89" i="3"/>
  <c r="AJ91" i="3"/>
  <c r="AN103" i="3"/>
  <c r="AH113" i="3"/>
  <c r="BU16" i="3"/>
  <c r="AG117" i="3"/>
  <c r="BT115" i="3"/>
  <c r="BS49" i="3"/>
  <c r="AJ56" i="3"/>
  <c r="AA82" i="3"/>
  <c r="BP88" i="3"/>
  <c r="AH34" i="3"/>
  <c r="BS27" i="3"/>
  <c r="AJ22" i="3"/>
  <c r="AI104" i="3"/>
  <c r="AE84" i="3"/>
  <c r="AQ105" i="3"/>
  <c r="AZ78" i="3"/>
  <c r="AU22" i="3"/>
  <c r="AJ107" i="3"/>
  <c r="BS67" i="3"/>
  <c r="BR110" i="3"/>
  <c r="BP65" i="3"/>
  <c r="AQ115" i="3"/>
  <c r="BG68" i="3"/>
  <c r="BC66" i="3"/>
  <c r="BI37" i="3"/>
  <c r="BM48" i="3"/>
  <c r="AR11" i="3"/>
  <c r="BS79" i="3"/>
  <c r="BG55" i="3"/>
  <c r="BJ60" i="3"/>
  <c r="BR28" i="3"/>
  <c r="BD16" i="3"/>
  <c r="BL110" i="3"/>
  <c r="AF99" i="3"/>
  <c r="BD29" i="3"/>
  <c r="AJ54" i="3"/>
  <c r="AV58" i="3"/>
  <c r="AE10" i="3"/>
  <c r="BN16" i="3"/>
  <c r="BG28" i="3"/>
  <c r="AQ69" i="3"/>
  <c r="BG11" i="3"/>
  <c r="AQ18" i="3"/>
  <c r="BG49" i="3"/>
  <c r="AZ25" i="3"/>
  <c r="AA79" i="3"/>
  <c r="BU32" i="3"/>
  <c r="BJ139" i="3"/>
  <c r="AR44" i="3"/>
  <c r="AQ57" i="3"/>
  <c r="BF117" i="3"/>
  <c r="BC141" i="3"/>
  <c r="BP51" i="3"/>
  <c r="AO82" i="3"/>
  <c r="BM76" i="3"/>
  <c r="AF27" i="3"/>
  <c r="AZ76" i="3"/>
  <c r="BP56" i="3"/>
  <c r="AV104" i="3"/>
  <c r="AZ33" i="3"/>
  <c r="AS92" i="3"/>
  <c r="BU43" i="3"/>
  <c r="BC92" i="3"/>
  <c r="BJ70" i="3"/>
  <c r="BQ70" i="3"/>
  <c r="AE79" i="3"/>
  <c r="AA38" i="3"/>
  <c r="AV56" i="3"/>
  <c r="AX76" i="3"/>
  <c r="AE99" i="3"/>
  <c r="AE70" i="3"/>
  <c r="BB32" i="3"/>
  <c r="BT20" i="3"/>
  <c r="AB60" i="3"/>
  <c r="AW21" i="3"/>
  <c r="AE137" i="3"/>
  <c r="AC59" i="3"/>
  <c r="AH92" i="3"/>
  <c r="AO60" i="3"/>
  <c r="BU12" i="3"/>
  <c r="AK50" i="3"/>
  <c r="AN18" i="3"/>
  <c r="BK110" i="3"/>
  <c r="AC28" i="3"/>
  <c r="BG33" i="3"/>
  <c r="AL37" i="3"/>
  <c r="BD111" i="3"/>
  <c r="BB12" i="3"/>
  <c r="BH118" i="3"/>
  <c r="BK89" i="3"/>
  <c r="BR78" i="3"/>
  <c r="AL121" i="3"/>
  <c r="AL56" i="3"/>
  <c r="AO86" i="3"/>
  <c r="AL20" i="3"/>
  <c r="AP86" i="3"/>
  <c r="AX109" i="3"/>
  <c r="AF49" i="3"/>
  <c r="BC64" i="3"/>
  <c r="AR12" i="3"/>
  <c r="AE90" i="3"/>
  <c r="AG49" i="3"/>
  <c r="AH105" i="3"/>
  <c r="BM34" i="3"/>
  <c r="BG44" i="3"/>
  <c r="AD26" i="3"/>
  <c r="BR14" i="3"/>
  <c r="BJ51" i="3"/>
  <c r="BR54" i="3"/>
  <c r="AV90" i="3"/>
  <c r="AP118" i="3"/>
  <c r="AO93" i="3"/>
  <c r="AZ60" i="3"/>
  <c r="BE95" i="3"/>
  <c r="BF87" i="3"/>
  <c r="BF72" i="3"/>
  <c r="BL93" i="3"/>
  <c r="AX28" i="3"/>
  <c r="BO10" i="3"/>
  <c r="AP22" i="3"/>
  <c r="AY68" i="3"/>
  <c r="BG122" i="3"/>
  <c r="BP22" i="3"/>
  <c r="AG11" i="3"/>
  <c r="BH104" i="3"/>
  <c r="BG78" i="3"/>
  <c r="AS15" i="3"/>
  <c r="BL10" i="3"/>
  <c r="AM104" i="3"/>
  <c r="BJ72" i="3"/>
  <c r="AG23" i="3"/>
  <c r="BA13" i="3"/>
  <c r="BE25" i="3"/>
  <c r="AB26" i="3"/>
  <c r="BR24" i="3"/>
  <c r="BG110" i="3"/>
  <c r="AJ48" i="3"/>
  <c r="BE24" i="3"/>
  <c r="AT21" i="3"/>
  <c r="AN76" i="3"/>
  <c r="AS116" i="3"/>
  <c r="BD89" i="3"/>
  <c r="BP100" i="3"/>
  <c r="BD122" i="3"/>
  <c r="AS95" i="3"/>
  <c r="BT76" i="3"/>
  <c r="BC86" i="3"/>
  <c r="AM112" i="3"/>
  <c r="BR33" i="3"/>
  <c r="BO16" i="3"/>
  <c r="AJ47" i="3"/>
  <c r="AZ11" i="3"/>
  <c r="AZ80" i="3"/>
  <c r="BE138" i="3"/>
  <c r="BI60" i="3"/>
  <c r="AR36" i="3"/>
  <c r="AN79" i="3"/>
  <c r="BR139" i="3"/>
  <c r="BQ65" i="3"/>
  <c r="BD65" i="3"/>
  <c r="AV35" i="3"/>
  <c r="AA87" i="3"/>
  <c r="AU90" i="3"/>
  <c r="BJ104" i="3"/>
  <c r="AC40" i="3"/>
  <c r="AC25" i="3"/>
  <c r="AM10" i="3"/>
  <c r="BN47" i="3"/>
  <c r="BT17" i="3"/>
  <c r="BB65" i="3"/>
  <c r="BE57" i="3"/>
  <c r="AN93" i="3"/>
  <c r="BL92" i="3"/>
  <c r="BH110" i="3"/>
  <c r="AT68" i="3"/>
  <c r="BN42" i="3"/>
  <c r="BH58" i="3"/>
  <c r="AS80" i="3"/>
  <c r="BG107" i="3"/>
  <c r="AR46" i="3"/>
  <c r="AZ88" i="3"/>
  <c r="BJ92" i="3"/>
  <c r="AN11" i="3"/>
  <c r="AN105" i="3"/>
  <c r="AQ93" i="3"/>
  <c r="BL127" i="3"/>
  <c r="AB79" i="3"/>
  <c r="AA73" i="3"/>
  <c r="AS103" i="3"/>
  <c r="AB33" i="3"/>
  <c r="AD66" i="3"/>
  <c r="AB46" i="3"/>
  <c r="AL90" i="3"/>
  <c r="BF135" i="3"/>
  <c r="AJ40" i="3"/>
  <c r="AD92" i="3"/>
  <c r="AF44" i="3"/>
  <c r="BU113" i="3"/>
  <c r="AP34" i="3"/>
  <c r="BU123" i="3"/>
  <c r="AE102" i="3"/>
  <c r="AB91" i="3"/>
  <c r="AT101" i="3"/>
  <c r="BD20" i="3"/>
  <c r="AN42" i="3"/>
  <c r="BD93" i="3"/>
  <c r="BH40" i="3"/>
  <c r="AL35" i="3"/>
  <c r="BU143" i="3"/>
  <c r="BE35" i="3"/>
  <c r="AG95" i="3"/>
  <c r="BB82" i="3"/>
  <c r="AX80" i="3"/>
  <c r="BC46" i="3"/>
  <c r="AU57" i="3"/>
  <c r="AD116" i="3"/>
  <c r="AQ87" i="3"/>
  <c r="AM115" i="3"/>
  <c r="BT29" i="3"/>
  <c r="AT26" i="3"/>
  <c r="BP102" i="3"/>
  <c r="AJ57" i="3"/>
  <c r="AH82" i="3"/>
  <c r="AK17" i="3"/>
  <c r="BC82" i="3"/>
  <c r="AT22" i="3"/>
  <c r="AD72" i="3"/>
  <c r="AA109" i="3"/>
  <c r="AJ20" i="3"/>
  <c r="AE81" i="3"/>
  <c r="AX118" i="3"/>
  <c r="AZ64" i="3"/>
  <c r="AS23" i="3"/>
  <c r="AY13" i="3"/>
  <c r="BE91" i="3"/>
  <c r="AP115" i="3"/>
  <c r="AS37" i="3"/>
  <c r="AU36" i="3"/>
  <c r="BK80" i="3"/>
  <c r="AQ71" i="3"/>
  <c r="BH49" i="3"/>
  <c r="AO36" i="3"/>
  <c r="AI83" i="3"/>
  <c r="AS47" i="3"/>
  <c r="AQ122" i="3"/>
  <c r="AX37" i="3"/>
  <c r="AW14" i="3"/>
  <c r="BL22" i="3"/>
  <c r="AY115" i="3"/>
  <c r="AA39" i="3"/>
  <c r="AA54" i="3"/>
  <c r="BP28" i="3"/>
  <c r="BS82" i="3"/>
  <c r="AH17" i="3"/>
  <c r="AL28" i="3"/>
  <c r="BO54" i="3"/>
  <c r="BG88" i="3"/>
  <c r="AS25" i="3"/>
  <c r="AL29" i="3"/>
  <c r="AZ54" i="3"/>
  <c r="AU18" i="3"/>
  <c r="BM25" i="3"/>
  <c r="AS86" i="3"/>
  <c r="AL48" i="3"/>
  <c r="AH32" i="3"/>
  <c r="AR87" i="3"/>
  <c r="BA116" i="3"/>
  <c r="BI130" i="3"/>
  <c r="AM88" i="3"/>
  <c r="AM94" i="3"/>
  <c r="AQ73" i="3"/>
  <c r="BK136" i="3"/>
  <c r="AP51" i="3"/>
  <c r="AT102" i="3"/>
  <c r="BM105" i="3"/>
  <c r="BH113" i="3"/>
  <c r="AQ49" i="3"/>
  <c r="BL111" i="3"/>
  <c r="BP25" i="3"/>
  <c r="BT25" i="3"/>
  <c r="AO58" i="3"/>
  <c r="BK10" i="3"/>
  <c r="AV106" i="3"/>
  <c r="BU92" i="3"/>
  <c r="BP40" i="3"/>
  <c r="AE18" i="3"/>
  <c r="AP57" i="3"/>
  <c r="BI103" i="3"/>
  <c r="BM87" i="3"/>
  <c r="BH22" i="3"/>
  <c r="BR103" i="3"/>
  <c r="AN89" i="3"/>
  <c r="AX21" i="3"/>
  <c r="AL33" i="3"/>
  <c r="BB116" i="3"/>
  <c r="BR135" i="3"/>
  <c r="AG86" i="3"/>
  <c r="AE71" i="3"/>
  <c r="BE33" i="3"/>
  <c r="AJ110" i="3"/>
  <c r="BE40" i="3"/>
  <c r="BH81" i="3"/>
  <c r="BF112" i="3"/>
  <c r="AJ16" i="3"/>
  <c r="BU112" i="3"/>
  <c r="AL143" i="3"/>
  <c r="BH102" i="3"/>
  <c r="BM91" i="3"/>
  <c r="AG13" i="3"/>
  <c r="BC21" i="3"/>
  <c r="AA20" i="3"/>
  <c r="BQ92" i="3"/>
  <c r="BM32" i="3"/>
  <c r="AB21" i="3"/>
  <c r="BB21" i="3"/>
  <c r="AP56" i="3"/>
  <c r="AW88" i="3"/>
  <c r="AZ10" i="3"/>
  <c r="BS17" i="3"/>
  <c r="AX77" i="3"/>
  <c r="AN67" i="3"/>
  <c r="AI94" i="3"/>
  <c r="AE11" i="3"/>
  <c r="AB64" i="3"/>
  <c r="BF12" i="3"/>
  <c r="AJ27" i="3"/>
  <c r="AW115" i="3"/>
  <c r="AR45" i="3"/>
  <c r="BE22" i="3"/>
  <c r="AJ112" i="3"/>
  <c r="BF56" i="3"/>
  <c r="AM68" i="3"/>
  <c r="AR78" i="3"/>
  <c r="BH45" i="3"/>
  <c r="AP91" i="3"/>
  <c r="BO43" i="3"/>
  <c r="BN67" i="3"/>
  <c r="AT32" i="3"/>
  <c r="BE112" i="3"/>
  <c r="BC99" i="3"/>
  <c r="AV116" i="3"/>
  <c r="BG143" i="3"/>
  <c r="AM143" i="3"/>
  <c r="BQ121" i="3"/>
  <c r="BK117" i="3"/>
  <c r="BQ21" i="3"/>
  <c r="AV92" i="3"/>
  <c r="BR134" i="3"/>
  <c r="BK62" i="3"/>
  <c r="BS109" i="3"/>
  <c r="AR21" i="3"/>
  <c r="AB139" i="3"/>
  <c r="BG89" i="3"/>
  <c r="AA112" i="3"/>
  <c r="BA11" i="3"/>
  <c r="AD51" i="3"/>
  <c r="BL58" i="3"/>
  <c r="AI79" i="3"/>
  <c r="AI17" i="3"/>
  <c r="AG17" i="3"/>
  <c r="BM51" i="3"/>
  <c r="BB40" i="3"/>
  <c r="BE67" i="3"/>
  <c r="BE56" i="3"/>
  <c r="AT91" i="3"/>
  <c r="AX134" i="3"/>
  <c r="BM83" i="3"/>
  <c r="BI111" i="3"/>
  <c r="AM35" i="3"/>
  <c r="AY106" i="3"/>
  <c r="AU23" i="3"/>
  <c r="AB44" i="3"/>
  <c r="AR16" i="3"/>
  <c r="BG81" i="3"/>
  <c r="BG136" i="3"/>
  <c r="AR49" i="3"/>
  <c r="AO44" i="3"/>
  <c r="BS69" i="3"/>
  <c r="AQ141" i="3"/>
  <c r="BP92" i="3"/>
  <c r="BK27" i="3"/>
  <c r="AZ107" i="3"/>
  <c r="AF130" i="3"/>
  <c r="AP33" i="3"/>
  <c r="BT67" i="3"/>
  <c r="AG47" i="3"/>
  <c r="BD24" i="3"/>
  <c r="BI22" i="3"/>
  <c r="AX72" i="3"/>
  <c r="AF79" i="3"/>
  <c r="AP104" i="3"/>
  <c r="AW39" i="3"/>
  <c r="BG112" i="3"/>
  <c r="BQ66" i="3"/>
  <c r="AR47" i="3"/>
  <c r="BG100" i="3"/>
  <c r="BD38" i="3"/>
  <c r="BB33" i="3"/>
  <c r="BH77" i="3"/>
  <c r="BG51" i="3"/>
  <c r="BA62" i="3"/>
  <c r="BU72" i="3"/>
  <c r="AP14" i="3"/>
  <c r="AP13" i="3"/>
  <c r="AY90" i="3"/>
  <c r="BA93" i="3"/>
  <c r="BE127" i="3"/>
  <c r="AP18" i="3"/>
  <c r="AA40" i="3"/>
  <c r="BB90" i="3"/>
  <c r="BK135" i="3"/>
  <c r="AC82" i="3"/>
  <c r="AF65" i="3"/>
  <c r="BD44" i="3"/>
  <c r="AE56" i="3"/>
  <c r="AF110" i="3"/>
  <c r="AD54" i="3"/>
  <c r="AF93" i="3"/>
  <c r="BC106" i="3"/>
  <c r="BI57" i="3"/>
  <c r="AS122" i="3"/>
  <c r="AI115" i="3"/>
  <c r="AC117" i="3"/>
  <c r="BQ103" i="3"/>
  <c r="AS104" i="3"/>
  <c r="AO79" i="3"/>
  <c r="BD143" i="3"/>
  <c r="BK134" i="3"/>
  <c r="AU59" i="3"/>
  <c r="BR35" i="3"/>
  <c r="BQ40" i="3"/>
  <c r="AA69" i="3"/>
  <c r="BR72" i="3"/>
  <c r="AU100" i="3"/>
  <c r="BB80" i="3"/>
  <c r="AP61" i="3"/>
  <c r="AC37" i="3"/>
  <c r="AO87" i="3"/>
  <c r="BK28" i="3"/>
  <c r="AE105" i="3"/>
  <c r="AE26" i="3"/>
  <c r="AO102" i="3"/>
  <c r="BT58" i="3"/>
  <c r="BB28" i="3"/>
  <c r="BR17" i="3"/>
  <c r="BP115" i="3"/>
  <c r="AE36" i="3"/>
  <c r="AB117" i="3"/>
  <c r="BM27" i="3"/>
  <c r="AJ89" i="3"/>
  <c r="AE82" i="3"/>
  <c r="AX58" i="3"/>
  <c r="BI105" i="3"/>
  <c r="AS54" i="3"/>
  <c r="AD84" i="3"/>
  <c r="BG64" i="3"/>
  <c r="BF67" i="3"/>
  <c r="BS65" i="3"/>
  <c r="AX65" i="3"/>
  <c r="BU84" i="3"/>
  <c r="BL114" i="3"/>
  <c r="BT103" i="3"/>
  <c r="BP37" i="3"/>
  <c r="AW65" i="3"/>
  <c r="BA114" i="3"/>
  <c r="BK93" i="3"/>
  <c r="BI118" i="3"/>
  <c r="AH12" i="3"/>
  <c r="AC14" i="3"/>
  <c r="BL104" i="3"/>
  <c r="AC111" i="3"/>
  <c r="AX11" i="3"/>
  <c r="AE61" i="3"/>
  <c r="BB58" i="3"/>
  <c r="BN13" i="3"/>
  <c r="BJ54" i="3"/>
  <c r="BK21" i="3"/>
  <c r="BT110" i="3"/>
  <c r="BG12" i="3"/>
  <c r="AH22" i="3"/>
  <c r="AY11" i="3"/>
  <c r="BQ13" i="3"/>
  <c r="AC39" i="3"/>
  <c r="BC109" i="3"/>
  <c r="BJ66" i="3"/>
  <c r="AW10" i="3"/>
  <c r="BQ12" i="3"/>
  <c r="BB109" i="3"/>
  <c r="AW35" i="3"/>
  <c r="BQ69" i="3"/>
  <c r="AX51" i="3"/>
  <c r="AM77" i="3"/>
  <c r="AD98" i="3"/>
  <c r="BM80" i="3"/>
  <c r="BS80" i="3"/>
  <c r="AQ39" i="3"/>
  <c r="AV34" i="3"/>
  <c r="AM49" i="3"/>
  <c r="BP55" i="3"/>
  <c r="AC104" i="3"/>
  <c r="AW54" i="3"/>
  <c r="AS20" i="3"/>
  <c r="AQ29" i="3"/>
  <c r="BB105" i="3"/>
  <c r="BS90" i="3"/>
  <c r="AY50" i="3"/>
  <c r="BQ61" i="3"/>
  <c r="AV39" i="3"/>
  <c r="BR84" i="3"/>
  <c r="BF23" i="3"/>
  <c r="AU12" i="3"/>
  <c r="BI39" i="3"/>
  <c r="BM37" i="3"/>
  <c r="AE25" i="3"/>
  <c r="AR17" i="3"/>
  <c r="AR123" i="3"/>
  <c r="AF51" i="3"/>
  <c r="BC39" i="3"/>
  <c r="AH89" i="3"/>
  <c r="AO90" i="3"/>
  <c r="AN36" i="3"/>
  <c r="AZ86" i="3"/>
  <c r="AM55" i="3"/>
  <c r="BS50" i="3"/>
  <c r="AF107" i="3"/>
  <c r="AV32" i="3"/>
  <c r="AP69" i="3"/>
  <c r="BA60" i="3"/>
  <c r="BE78" i="3"/>
  <c r="AM13" i="3"/>
  <c r="BG36" i="3"/>
  <c r="BK68" i="3"/>
  <c r="BA45" i="3"/>
  <c r="AS112" i="3"/>
  <c r="AK80" i="3"/>
  <c r="AD42" i="3"/>
  <c r="BG87" i="3"/>
  <c r="BH20" i="3"/>
  <c r="AK33" i="3"/>
  <c r="AD61" i="3"/>
  <c r="BI62" i="3"/>
  <c r="BI78" i="3"/>
  <c r="AH67" i="3"/>
  <c r="AF39" i="3"/>
  <c r="AD78" i="3"/>
  <c r="BF101" i="3"/>
  <c r="AC58" i="3"/>
  <c r="BQ45" i="3"/>
  <c r="BR16" i="3"/>
  <c r="AS14" i="3"/>
  <c r="AE17" i="3"/>
  <c r="BP82" i="3"/>
  <c r="AG110" i="3"/>
  <c r="BA84" i="3"/>
  <c r="AL113" i="3"/>
  <c r="AV112" i="3"/>
  <c r="AS18" i="3"/>
  <c r="BG37" i="3"/>
  <c r="BM44" i="3"/>
  <c r="AY72" i="3"/>
  <c r="AV94" i="3"/>
  <c r="AK99" i="3"/>
  <c r="AT14" i="3"/>
  <c r="BF13" i="3"/>
  <c r="AV100" i="3"/>
  <c r="AX47" i="3"/>
  <c r="AG39" i="3"/>
  <c r="AK117" i="3"/>
  <c r="AS79" i="3"/>
  <c r="BK81" i="3"/>
  <c r="AO17" i="3"/>
  <c r="BA22" i="3"/>
  <c r="BF81" i="3"/>
  <c r="AB138" i="3"/>
  <c r="BA87" i="3"/>
  <c r="BO95" i="3"/>
  <c r="BQ113" i="3"/>
  <c r="BD21" i="3"/>
  <c r="BR13" i="3"/>
  <c r="AU115" i="3"/>
  <c r="BS89" i="3"/>
  <c r="BK39" i="3"/>
  <c r="AT62" i="3"/>
  <c r="BT94" i="3"/>
  <c r="AT51" i="3"/>
  <c r="BO86" i="3"/>
  <c r="BO110" i="3"/>
  <c r="BR121" i="3"/>
  <c r="AX50" i="3"/>
  <c r="AZ67" i="3"/>
  <c r="AL88" i="3"/>
  <c r="AL44" i="3"/>
  <c r="AQ117" i="3"/>
  <c r="AA13" i="3"/>
  <c r="BH87" i="3"/>
  <c r="BC44" i="3"/>
  <c r="AY117" i="3"/>
  <c r="AS76" i="3"/>
  <c r="BC94" i="3"/>
  <c r="BO51" i="3"/>
  <c r="BK130" i="3"/>
  <c r="BI17" i="3"/>
  <c r="AQ89" i="3"/>
  <c r="BD28" i="3"/>
  <c r="BT57" i="3"/>
  <c r="AO10" i="3"/>
  <c r="BD23" i="3"/>
  <c r="BK73" i="3"/>
  <c r="AJ43" i="3"/>
  <c r="AS60" i="3"/>
  <c r="AP106" i="3"/>
  <c r="AN107" i="3"/>
  <c r="AW143" i="3"/>
  <c r="AV82" i="3"/>
  <c r="AQ81" i="3"/>
  <c r="BS98" i="3"/>
  <c r="BJ40" i="3"/>
  <c r="AW79" i="3"/>
  <c r="AR20" i="3"/>
  <c r="BD103" i="3"/>
  <c r="BF48" i="3"/>
  <c r="BK22" i="3"/>
  <c r="BN24" i="3"/>
  <c r="AL36" i="3"/>
  <c r="BU79" i="3"/>
  <c r="BN138" i="3"/>
  <c r="AS67" i="3"/>
  <c r="AK103" i="3"/>
  <c r="BU90" i="3"/>
  <c r="AD94" i="3"/>
  <c r="AE67" i="3"/>
  <c r="AK118" i="3"/>
  <c r="AM57" i="3"/>
  <c r="BT125" i="3"/>
  <c r="AE117" i="3"/>
  <c r="AC42" i="3"/>
  <c r="AA101" i="3"/>
  <c r="AV62" i="3"/>
  <c r="AQ90" i="3"/>
  <c r="AO99" i="3"/>
  <c r="AH42" i="3"/>
  <c r="AC91" i="3"/>
  <c r="AQ106" i="3"/>
  <c r="AR101" i="3"/>
  <c r="BF47" i="3"/>
  <c r="BQ42" i="3"/>
  <c r="BM38" i="3"/>
  <c r="AY91" i="3"/>
  <c r="BB81" i="3"/>
  <c r="BS123" i="3"/>
  <c r="BK77" i="3"/>
  <c r="BN115" i="3"/>
  <c r="BP83" i="3"/>
  <c r="AX105" i="3"/>
  <c r="AO65" i="3"/>
  <c r="AE51" i="3"/>
  <c r="AP45" i="3"/>
  <c r="AB54" i="3"/>
  <c r="AX15" i="3"/>
  <c r="BS12" i="3"/>
  <c r="BD78" i="3"/>
  <c r="AF71" i="3"/>
  <c r="BT24" i="3"/>
  <c r="AU21" i="3"/>
  <c r="BA91" i="3"/>
  <c r="BJ89" i="3"/>
  <c r="AP26" i="3"/>
  <c r="AA33" i="3"/>
  <c r="AH91" i="3"/>
  <c r="AC55" i="3"/>
  <c r="BJ101" i="3"/>
  <c r="BU49" i="3"/>
  <c r="BG16" i="3"/>
  <c r="AX18" i="3"/>
  <c r="BD51" i="3"/>
  <c r="BC102" i="3"/>
  <c r="AW90" i="3"/>
  <c r="BK37" i="3"/>
  <c r="BS118" i="3"/>
  <c r="AX143" i="3"/>
  <c r="AQ36" i="3"/>
  <c r="BK101" i="3"/>
  <c r="AN12" i="3"/>
  <c r="BM93" i="3"/>
  <c r="AZ47" i="3"/>
  <c r="BS99" i="3"/>
  <c r="AG65" i="3"/>
  <c r="AP25" i="3"/>
  <c r="BR109" i="3"/>
  <c r="AG112" i="3"/>
  <c r="AJ62" i="3"/>
  <c r="AE72" i="3"/>
  <c r="AR86" i="3"/>
  <c r="AI55" i="3"/>
  <c r="BN21" i="3"/>
  <c r="AK114" i="3"/>
  <c r="AX67" i="3"/>
  <c r="AM22" i="3"/>
  <c r="BO14" i="3"/>
  <c r="AF24" i="3"/>
  <c r="AJ84" i="3"/>
  <c r="AV22" i="3"/>
  <c r="BG73" i="3"/>
  <c r="AN68" i="3"/>
  <c r="BD27" i="3"/>
  <c r="AY26" i="3"/>
  <c r="AY73" i="3"/>
  <c r="AS66" i="3"/>
  <c r="AL102" i="3"/>
  <c r="BF88" i="3"/>
  <c r="AQ110" i="3"/>
  <c r="BM42" i="3"/>
  <c r="BH68" i="3"/>
  <c r="BN76" i="3"/>
  <c r="BP58" i="3"/>
  <c r="BS87" i="3"/>
  <c r="AW26" i="3"/>
  <c r="BJ48" i="3"/>
  <c r="AO61" i="3"/>
  <c r="AM61" i="3"/>
  <c r="BE32" i="3"/>
  <c r="AI102" i="3"/>
  <c r="BP113" i="3"/>
  <c r="BI84" i="3"/>
  <c r="AR111" i="3"/>
  <c r="BN10" i="3"/>
  <c r="AX92" i="3"/>
  <c r="AT106" i="3"/>
  <c r="BH99" i="3"/>
  <c r="AF38" i="3"/>
  <c r="AR34" i="3"/>
  <c r="AW113" i="3"/>
  <c r="AR10" i="3"/>
  <c r="AS12" i="3"/>
  <c r="BC76" i="3"/>
  <c r="AY137" i="3"/>
  <c r="BM58" i="3"/>
  <c r="BR49" i="3"/>
  <c r="BL117" i="3"/>
  <c r="AA28" i="3"/>
  <c r="AP109" i="3"/>
  <c r="BI51" i="3"/>
  <c r="BE111" i="3"/>
  <c r="BT89" i="3"/>
  <c r="BE73" i="3"/>
  <c r="BD112" i="3"/>
  <c r="BE89" i="3"/>
  <c r="BP109" i="3"/>
  <c r="AA24" i="3"/>
  <c r="BJ83" i="3"/>
  <c r="BQ62" i="3"/>
  <c r="AY45" i="3"/>
  <c r="BD50" i="3"/>
  <c r="AI36" i="3"/>
  <c r="AB59" i="3"/>
  <c r="BA36" i="3"/>
  <c r="AO83" i="3"/>
  <c r="AH106" i="3"/>
  <c r="AD44" i="3"/>
  <c r="AU103" i="3"/>
  <c r="AV109" i="3"/>
  <c r="AJ55" i="3"/>
  <c r="AC21" i="3"/>
  <c r="BT126" i="3"/>
  <c r="BU89" i="3"/>
  <c r="BU101" i="3"/>
  <c r="AU40" i="3"/>
  <c r="AB90" i="3"/>
  <c r="AJ95" i="3"/>
  <c r="AI54" i="3"/>
  <c r="AR64" i="3"/>
  <c r="AU39" i="3"/>
  <c r="BH66" i="3"/>
  <c r="AY123" i="3"/>
  <c r="BK112" i="3"/>
  <c r="AI87" i="3"/>
  <c r="AN113" i="3"/>
  <c r="AM34" i="3"/>
  <c r="AZ94" i="3"/>
  <c r="AO32" i="3"/>
  <c r="AC51" i="3"/>
  <c r="BE130" i="3"/>
  <c r="AG36" i="3"/>
  <c r="AX33" i="3"/>
  <c r="AQ100" i="3"/>
  <c r="BQ29" i="3"/>
  <c r="AU14" i="3"/>
  <c r="BM67" i="3"/>
  <c r="AO76" i="3"/>
  <c r="AE23" i="3"/>
  <c r="AK15" i="3"/>
  <c r="AS87" i="3"/>
  <c r="AW109" i="3"/>
  <c r="AF17" i="3"/>
  <c r="AY54" i="3"/>
  <c r="AB111" i="3"/>
  <c r="AK100" i="3"/>
  <c r="AK67" i="3"/>
  <c r="AN78" i="3"/>
  <c r="BG105" i="3"/>
  <c r="BO29" i="3"/>
  <c r="BJ13" i="3"/>
  <c r="AQ82" i="3"/>
  <c r="AP82" i="3"/>
  <c r="BO91" i="3"/>
  <c r="BS83" i="3"/>
  <c r="AY69" i="3"/>
  <c r="AU109" i="3"/>
  <c r="AN84" i="3"/>
  <c r="AV83" i="3"/>
  <c r="BN111" i="3"/>
  <c r="AR112" i="3"/>
  <c r="AK47" i="3"/>
  <c r="AD29" i="3"/>
  <c r="BQ23" i="3"/>
  <c r="BO99" i="3"/>
  <c r="BM125" i="3"/>
  <c r="BO36" i="3"/>
  <c r="BB45" i="3"/>
  <c r="BC116" i="3"/>
  <c r="AA139" i="3"/>
  <c r="BN49" i="3"/>
  <c r="BS70" i="3"/>
  <c r="BO89" i="3"/>
  <c r="AM126" i="3"/>
  <c r="AH84" i="3"/>
  <c r="AA46" i="3"/>
  <c r="AU60" i="3"/>
  <c r="BD105" i="3"/>
  <c r="AL89" i="3"/>
  <c r="AT46" i="3"/>
  <c r="BH57" i="3"/>
  <c r="AB94" i="3"/>
  <c r="AN118" i="3"/>
  <c r="BB106" i="3"/>
  <c r="AS32" i="3"/>
  <c r="AS117" i="3"/>
  <c r="AX112" i="3"/>
  <c r="AU93" i="3"/>
  <c r="AT99" i="3"/>
  <c r="BB123" i="3"/>
  <c r="BP135" i="3"/>
  <c r="AX79" i="3"/>
  <c r="BP59" i="3"/>
  <c r="AZ32" i="3"/>
  <c r="BL78" i="3"/>
  <c r="BE94" i="3"/>
  <c r="AO16" i="3"/>
  <c r="BT77" i="3"/>
  <c r="BB100" i="3"/>
  <c r="BL51" i="3"/>
  <c r="AG45" i="3"/>
  <c r="BF38" i="3"/>
  <c r="AQ111" i="3"/>
  <c r="BQ71" i="3"/>
  <c r="AH55" i="3"/>
  <c r="BF104" i="3"/>
  <c r="AX106" i="3"/>
  <c r="AB72" i="3"/>
  <c r="BD113" i="3"/>
  <c r="BG57" i="3"/>
  <c r="BS92" i="3"/>
  <c r="AS55" i="3"/>
  <c r="AH99" i="3"/>
  <c r="BN23" i="3"/>
  <c r="BH65" i="3"/>
  <c r="BI44" i="3"/>
  <c r="BI77" i="3"/>
  <c r="BJ79" i="3"/>
  <c r="AY51" i="3"/>
  <c r="BH59" i="3"/>
  <c r="BN93" i="3"/>
  <c r="AU38" i="3"/>
  <c r="AG134" i="3"/>
  <c r="BM20" i="3"/>
  <c r="BS51" i="3"/>
  <c r="AL49" i="3"/>
  <c r="BT23" i="3"/>
  <c r="AK82" i="3"/>
  <c r="BN90" i="3"/>
  <c r="AK104" i="3"/>
  <c r="AE80" i="3"/>
  <c r="AZ18" i="3"/>
  <c r="AL68" i="3"/>
  <c r="BL11" i="3"/>
  <c r="BI18" i="3"/>
  <c r="AI25" i="3"/>
  <c r="BH64" i="3"/>
  <c r="BL28" i="3"/>
  <c r="AG33" i="3"/>
  <c r="AD21" i="3"/>
  <c r="AC73" i="3"/>
  <c r="AE28" i="3"/>
  <c r="AN44" i="3"/>
  <c r="BU83" i="3"/>
  <c r="BI15" i="3"/>
  <c r="AF47" i="3"/>
  <c r="AM100" i="3"/>
  <c r="AL64" i="3"/>
  <c r="AR103" i="3"/>
  <c r="AT33" i="3"/>
  <c r="BM95" i="3"/>
  <c r="BB42" i="3"/>
  <c r="BL34" i="3"/>
  <c r="BO44" i="3"/>
  <c r="BH11" i="3"/>
  <c r="AQ40" i="3"/>
  <c r="BI50" i="3"/>
  <c r="BP122" i="3"/>
  <c r="AF101" i="3"/>
  <c r="AE13" i="3"/>
  <c r="BO48" i="3"/>
  <c r="AW62" i="3"/>
  <c r="AO18" i="3"/>
  <c r="AO15" i="3"/>
  <c r="BT32" i="3"/>
  <c r="AF78" i="3"/>
  <c r="AC114" i="3"/>
  <c r="AG32" i="3"/>
  <c r="BO78" i="3"/>
  <c r="AI47" i="3"/>
  <c r="AP105" i="3"/>
  <c r="AR54" i="3"/>
  <c r="BJ14" i="3"/>
  <c r="BD26" i="3"/>
  <c r="AQ88" i="3"/>
  <c r="AQ68" i="3"/>
  <c r="AK21" i="3"/>
  <c r="AU15" i="3"/>
  <c r="BR86" i="3"/>
  <c r="BC134" i="3"/>
  <c r="AT82" i="3"/>
  <c r="AW47" i="3"/>
  <c r="BA69" i="3"/>
  <c r="AW20" i="3"/>
  <c r="AL110" i="3"/>
  <c r="BT91" i="3"/>
  <c r="AA22" i="3"/>
  <c r="BT101" i="3"/>
  <c r="BC34" i="3"/>
  <c r="BP72" i="3"/>
  <c r="BU10" i="3"/>
  <c r="AC66" i="3"/>
  <c r="BN44" i="3"/>
  <c r="AD22" i="3"/>
  <c r="BE62" i="3"/>
  <c r="AY57" i="3"/>
  <c r="AM40" i="3"/>
  <c r="AF82" i="3"/>
  <c r="AL39" i="3"/>
  <c r="BJ95" i="3"/>
  <c r="BM111" i="3"/>
  <c r="AB16" i="3"/>
  <c r="BQ84" i="3"/>
  <c r="BT70" i="3"/>
  <c r="BG22" i="3"/>
  <c r="BR18" i="3"/>
  <c r="AY76" i="3"/>
  <c r="AG40" i="3"/>
  <c r="BE61" i="3"/>
  <c r="BI45" i="3"/>
  <c r="AO134" i="3"/>
  <c r="AP23" i="3"/>
  <c r="AO77" i="3"/>
  <c r="BM77" i="3"/>
  <c r="AQ42" i="3"/>
  <c r="AG14" i="3"/>
  <c r="BE88" i="3"/>
  <c r="BB102" i="3"/>
  <c r="BQ55" i="3"/>
  <c r="BI47" i="3"/>
  <c r="AK90" i="3"/>
  <c r="AS88" i="3"/>
  <c r="BG84" i="3"/>
  <c r="BE92" i="3"/>
  <c r="BR81" i="3"/>
  <c r="AJ69" i="3"/>
  <c r="AG69" i="3"/>
  <c r="AQ101" i="3"/>
  <c r="BR87" i="3"/>
  <c r="AG92" i="3"/>
  <c r="AH95" i="3"/>
  <c r="BL65" i="3"/>
  <c r="BP62" i="3"/>
  <c r="AK61" i="3"/>
  <c r="AJ118" i="3"/>
  <c r="AD106" i="3"/>
  <c r="AO118" i="3"/>
  <c r="AW58" i="3"/>
  <c r="AZ117" i="3"/>
  <c r="AA140" i="3"/>
  <c r="AG88" i="3"/>
  <c r="AA34" i="3"/>
  <c r="AY62" i="3"/>
  <c r="BT54" i="3"/>
  <c r="BI112" i="3"/>
  <c r="AY143" i="3"/>
  <c r="BS93" i="3"/>
  <c r="BL36" i="3"/>
  <c r="BN134" i="3"/>
  <c r="BR91" i="3"/>
  <c r="BE49" i="3"/>
  <c r="BL88" i="3"/>
  <c r="AM11" i="3"/>
  <c r="BR130" i="3"/>
  <c r="AJ64" i="3"/>
  <c r="AS33" i="3"/>
  <c r="AS62" i="3"/>
  <c r="AG15" i="3"/>
  <c r="AT16" i="3"/>
  <c r="BB114" i="3"/>
  <c r="AW83" i="3"/>
  <c r="AT27" i="3"/>
  <c r="BB15" i="3"/>
  <c r="BD77" i="3"/>
  <c r="BL55" i="3"/>
  <c r="AK70" i="3"/>
  <c r="AM14" i="3"/>
  <c r="BU135" i="3"/>
  <c r="AJ113" i="3"/>
  <c r="AA68" i="3"/>
  <c r="AP44" i="3"/>
  <c r="AI56" i="3"/>
  <c r="BR27" i="3"/>
  <c r="BD12" i="3"/>
  <c r="BG72" i="3"/>
  <c r="AU118" i="3"/>
  <c r="BG113" i="3"/>
  <c r="BJ113" i="3"/>
  <c r="AP55" i="3"/>
  <c r="BJ47" i="3"/>
  <c r="BR58" i="3"/>
  <c r="BR115" i="3"/>
  <c r="AR71" i="3"/>
  <c r="AX122" i="3"/>
  <c r="BI61" i="3"/>
  <c r="BA27" i="3"/>
  <c r="BL17" i="3"/>
  <c r="AZ56" i="3"/>
  <c r="BN79" i="3"/>
  <c r="AC10" i="3"/>
  <c r="BH29" i="3"/>
  <c r="BC51" i="3"/>
  <c r="AS69" i="3"/>
  <c r="AK89" i="3"/>
  <c r="AI24" i="3"/>
  <c r="BS38" i="3"/>
  <c r="AO111" i="3"/>
  <c r="BF21" i="3"/>
  <c r="BP101" i="3"/>
  <c r="AK72" i="3"/>
  <c r="BU11" i="3"/>
  <c r="BQ22" i="3"/>
  <c r="BI109" i="3"/>
  <c r="AP60" i="3"/>
  <c r="AU92" i="3"/>
  <c r="AY113" i="3"/>
  <c r="BI46" i="3"/>
  <c r="BH32" i="3"/>
  <c r="AL86" i="3"/>
  <c r="BE58" i="3"/>
  <c r="AN112" i="3"/>
  <c r="AL32" i="3"/>
  <c r="AW110" i="3"/>
  <c r="BO47" i="3"/>
  <c r="BN34" i="3"/>
  <c r="BL44" i="3"/>
  <c r="BN113" i="3"/>
  <c r="AG21" i="3"/>
  <c r="AT45" i="3"/>
  <c r="AP59" i="3"/>
  <c r="BB140" i="3"/>
  <c r="AJ59" i="3"/>
  <c r="AJ44" i="3"/>
  <c r="BT84" i="3"/>
  <c r="AF81" i="3"/>
  <c r="AC83" i="3"/>
  <c r="AE62" i="3"/>
  <c r="BN109" i="3"/>
  <c r="AK115" i="3"/>
  <c r="AF72" i="3"/>
  <c r="AW18" i="3"/>
  <c r="BB95" i="3"/>
  <c r="AC34" i="3"/>
  <c r="BA105" i="3"/>
  <c r="BC95" i="3"/>
  <c r="AX22" i="3"/>
  <c r="AJ117" i="3"/>
  <c r="BT56" i="3"/>
  <c r="AO40" i="3"/>
  <c r="AT123" i="3"/>
  <c r="AU44" i="3"/>
  <c r="BA37" i="3"/>
  <c r="AO68" i="3"/>
  <c r="AS89" i="3"/>
  <c r="BT87" i="3"/>
  <c r="BE105" i="3"/>
  <c r="BL116" i="3"/>
  <c r="BH25" i="3"/>
  <c r="BJ117" i="3"/>
  <c r="BO20" i="3"/>
  <c r="AX91" i="3"/>
  <c r="AN23" i="3"/>
  <c r="BR59" i="3"/>
  <c r="BU80" i="3"/>
  <c r="BO23" i="3"/>
  <c r="BE36" i="3"/>
  <c r="BG39" i="3"/>
  <c r="AF90" i="3"/>
  <c r="BR106" i="3"/>
  <c r="BH101" i="3"/>
  <c r="AG27" i="3"/>
  <c r="AN13" i="3"/>
  <c r="AX100" i="3"/>
  <c r="BN94" i="3"/>
  <c r="BA115" i="3"/>
  <c r="BH70" i="3"/>
  <c r="BC37" i="3"/>
  <c r="BD134" i="3"/>
  <c r="BD60" i="3"/>
  <c r="AS36" i="3"/>
  <c r="AC44" i="3"/>
  <c r="AW94" i="3"/>
  <c r="AM122" i="3"/>
  <c r="BD123" i="3"/>
  <c r="AH104" i="3"/>
  <c r="AA95" i="3"/>
  <c r="AM76" i="3"/>
  <c r="AZ15" i="3"/>
  <c r="AD113" i="3"/>
  <c r="BI24" i="3"/>
  <c r="AR109" i="3"/>
  <c r="AV36" i="3"/>
  <c r="AC29" i="3"/>
  <c r="AC94" i="3"/>
  <c r="AT20" i="3"/>
  <c r="AC67" i="3"/>
  <c r="AU10" i="3"/>
  <c r="AV21" i="3"/>
  <c r="AB39" i="3"/>
  <c r="AH15" i="3"/>
  <c r="BR20" i="3"/>
  <c r="BR73" i="3"/>
  <c r="BK29" i="3"/>
  <c r="BP12" i="3"/>
  <c r="AS73" i="3"/>
  <c r="BS43" i="3"/>
  <c r="AN122" i="3"/>
  <c r="BP39" i="3"/>
  <c r="BM102" i="3"/>
  <c r="BK42" i="3"/>
  <c r="BE59" i="3"/>
  <c r="BN78" i="3"/>
  <c r="AM17" i="3"/>
  <c r="BK44" i="3"/>
  <c r="BD70" i="3"/>
  <c r="BM68" i="3"/>
  <c r="BF26" i="3"/>
  <c r="BF45" i="3"/>
  <c r="AY32" i="3"/>
  <c r="AT104" i="3"/>
  <c r="BO65" i="3"/>
  <c r="BH95" i="3"/>
  <c r="AZ66" i="3"/>
  <c r="AC54" i="3"/>
  <c r="BB44" i="3"/>
  <c r="AX113" i="3"/>
  <c r="AS50" i="3"/>
  <c r="AH40" i="3"/>
  <c r="AY89" i="3"/>
  <c r="BU62" i="3"/>
  <c r="BC29" i="3"/>
  <c r="AG114" i="3"/>
  <c r="BB83" i="3"/>
  <c r="AZ124" i="3"/>
  <c r="BJ45" i="3"/>
  <c r="BH90" i="3"/>
  <c r="AR66" i="3"/>
  <c r="AN45" i="3"/>
  <c r="BN82" i="3"/>
  <c r="BT83" i="3"/>
  <c r="BH38" i="3"/>
  <c r="BQ26" i="3"/>
  <c r="BU110" i="3"/>
  <c r="BS94" i="3"/>
  <c r="BT81" i="3"/>
  <c r="AN77" i="3"/>
  <c r="BR95" i="3"/>
  <c r="BH78" i="3"/>
  <c r="BQ95" i="3"/>
  <c r="AU62" i="3"/>
  <c r="AP66" i="3"/>
  <c r="AI103" i="3"/>
  <c r="AC107" i="3"/>
  <c r="BE101" i="3"/>
  <c r="BS36" i="3"/>
  <c r="AD71" i="3"/>
  <c r="AI101" i="3"/>
  <c r="BP70" i="3"/>
  <c r="AW103" i="3"/>
  <c r="AH107" i="3"/>
  <c r="AB62" i="3"/>
  <c r="AL124" i="3"/>
  <c r="AQ67" i="3"/>
  <c r="BH34" i="3"/>
  <c r="AQ55" i="3"/>
  <c r="AZ139" i="3"/>
  <c r="AA90" i="3"/>
  <c r="AD48" i="3"/>
  <c r="BF103" i="3"/>
  <c r="AV33" i="3"/>
  <c r="BN114" i="3"/>
  <c r="AU122" i="3"/>
  <c r="AR59" i="3"/>
  <c r="AG24" i="3"/>
  <c r="AO55" i="3"/>
  <c r="BO55" i="3"/>
  <c r="AL62" i="3"/>
  <c r="AL73" i="3"/>
  <c r="BM29" i="3"/>
  <c r="AE132" i="3"/>
  <c r="AG80" i="3"/>
  <c r="BC118" i="3"/>
  <c r="BU70" i="3"/>
  <c r="AR14" i="3"/>
  <c r="AK18" i="3"/>
  <c r="AX88" i="3"/>
  <c r="AO56" i="3"/>
  <c r="AS21" i="3"/>
  <c r="AV14" i="3"/>
  <c r="BJ109" i="3"/>
  <c r="AU87" i="3"/>
  <c r="BU21" i="3"/>
  <c r="BT16" i="3"/>
  <c r="AF43" i="3"/>
  <c r="AF46" i="3"/>
  <c r="AB20" i="3"/>
  <c r="BJ87" i="3"/>
  <c r="AH16" i="3"/>
  <c r="AU61" i="3"/>
  <c r="BG10" i="3"/>
  <c r="BO104" i="3"/>
  <c r="AQ109" i="3"/>
  <c r="BG95" i="3"/>
  <c r="BL101" i="3"/>
  <c r="BG121" i="3"/>
  <c r="BF102" i="3"/>
  <c r="BA95" i="3"/>
  <c r="BH115" i="3"/>
  <c r="BT123" i="3"/>
  <c r="AN143" i="3"/>
  <c r="BB57" i="3"/>
  <c r="AB115" i="3"/>
  <c r="AW22" i="3"/>
  <c r="AZ48" i="3"/>
  <c r="BQ48" i="3"/>
  <c r="AF16" i="3"/>
  <c r="BK25" i="3"/>
  <c r="BL115" i="3"/>
  <c r="BK79" i="3"/>
  <c r="AB22" i="3"/>
  <c r="AE15" i="3"/>
  <c r="BS77" i="3"/>
  <c r="BH43" i="3"/>
  <c r="AY29" i="3"/>
  <c r="AH112" i="3"/>
  <c r="AR13" i="3"/>
  <c r="AK28" i="3"/>
  <c r="AY10" i="3"/>
  <c r="AY48" i="3"/>
  <c r="AP24" i="3"/>
  <c r="AT11" i="3"/>
  <c r="AL105" i="3"/>
  <c r="BE79" i="3"/>
  <c r="AL34" i="3"/>
  <c r="BH76" i="3"/>
  <c r="AY38" i="3"/>
  <c r="AP50" i="3"/>
  <c r="AV51" i="3"/>
  <c r="AM58" i="3"/>
  <c r="BA48" i="3"/>
  <c r="BL118" i="3"/>
  <c r="BU27" i="3"/>
  <c r="AY56" i="3"/>
  <c r="AK77" i="3"/>
  <c r="BL18" i="3"/>
  <c r="BJ102" i="3"/>
  <c r="BQ136" i="3"/>
  <c r="BN39" i="3"/>
  <c r="AN65" i="3"/>
  <c r="BT134" i="3"/>
  <c r="AE130" i="3"/>
  <c r="AU58" i="3"/>
  <c r="AX90" i="3"/>
  <c r="AL122" i="3"/>
  <c r="AD60" i="3"/>
  <c r="BJ118" i="3"/>
  <c r="AG71" i="3"/>
  <c r="AF20" i="3"/>
  <c r="AV17" i="3"/>
  <c r="BK33" i="3"/>
  <c r="AZ99" i="3"/>
  <c r="AP36" i="3"/>
  <c r="AH72" i="3"/>
  <c r="BA103" i="3"/>
  <c r="AZ34" i="3"/>
  <c r="AU86" i="3"/>
  <c r="BE116" i="3"/>
  <c r="AU107" i="3"/>
  <c r="BB134" i="3"/>
  <c r="AN64" i="3"/>
  <c r="BP112" i="3"/>
  <c r="AW43" i="3"/>
  <c r="BD32" i="3"/>
  <c r="BP48" i="3"/>
  <c r="BD67" i="3"/>
  <c r="AB50" i="3"/>
  <c r="AK84" i="3"/>
  <c r="BE65" i="3"/>
  <c r="AJ13" i="3"/>
  <c r="AA45" i="3"/>
  <c r="BN22" i="3"/>
  <c r="BB110" i="3"/>
  <c r="AT24" i="3"/>
  <c r="BM54" i="3"/>
  <c r="AG35" i="3"/>
  <c r="BJ88" i="3"/>
  <c r="AY92" i="3"/>
  <c r="AY22" i="3"/>
  <c r="AE21" i="3"/>
  <c r="AJ67" i="3"/>
  <c r="AY33" i="3"/>
  <c r="AX20" i="3"/>
  <c r="AU83" i="3"/>
  <c r="AT28" i="3"/>
  <c r="AH29" i="3"/>
  <c r="AT72" i="3"/>
  <c r="AM20" i="3"/>
  <c r="BS45" i="3"/>
  <c r="BD64" i="3"/>
  <c r="AT94" i="3"/>
  <c r="BA121" i="3"/>
  <c r="AU48" i="3"/>
  <c r="BQ72" i="3"/>
  <c r="BA80" i="3"/>
  <c r="AP99" i="3"/>
  <c r="AK25" i="3"/>
  <c r="BK123" i="3"/>
  <c r="AT66" i="3"/>
  <c r="BB93" i="3"/>
  <c r="AA10" i="3"/>
  <c r="AM101" i="3"/>
  <c r="BS39" i="3"/>
  <c r="BO116" i="3"/>
  <c r="BU51" i="3"/>
  <c r="BL32" i="3"/>
  <c r="BD79" i="3"/>
  <c r="BE115" i="3"/>
  <c r="AY39" i="3"/>
  <c r="AG102" i="3"/>
  <c r="BA34" i="3"/>
  <c r="AQ37" i="3"/>
  <c r="AZ79" i="3"/>
  <c r="AT86" i="3"/>
  <c r="BH117" i="3"/>
  <c r="AU112" i="3"/>
  <c r="BQ46" i="3"/>
  <c r="AP121" i="3"/>
  <c r="BO73" i="3"/>
  <c r="BO33" i="3"/>
  <c r="BQ32" i="3"/>
  <c r="BB50" i="3"/>
  <c r="BF44" i="3"/>
  <c r="BD101" i="3"/>
  <c r="AM39" i="3"/>
  <c r="AM71" i="3"/>
  <c r="BJ11" i="3"/>
  <c r="AN80" i="3"/>
  <c r="AU56" i="3"/>
  <c r="BM35" i="3"/>
  <c r="AF13" i="3"/>
  <c r="BI107" i="3"/>
  <c r="AZ116" i="3"/>
  <c r="BB66" i="3"/>
  <c r="AD18" i="3"/>
  <c r="BA39" i="3"/>
  <c r="BT34" i="3"/>
  <c r="BH122" i="3"/>
  <c r="BE38" i="3"/>
  <c r="BI58" i="3"/>
  <c r="BN104" i="3"/>
  <c r="BU121" i="3"/>
  <c r="BD40" i="3"/>
  <c r="AY35" i="3"/>
  <c r="AX117" i="3"/>
  <c r="AU98" i="3"/>
  <c r="BL60" i="3"/>
  <c r="AQ44" i="3"/>
  <c r="AT109" i="3"/>
  <c r="AL95" i="3"/>
  <c r="BB112" i="3"/>
  <c r="AN66" i="3"/>
  <c r="BD42" i="3"/>
  <c r="BA65" i="3"/>
  <c r="AW104" i="3"/>
  <c r="BP76" i="3"/>
  <c r="BO56" i="3"/>
  <c r="AR40" i="3"/>
  <c r="AV117" i="3"/>
  <c r="BR40" i="3"/>
  <c r="AC22" i="3"/>
  <c r="AS106" i="3"/>
  <c r="BO49" i="3"/>
  <c r="BK111" i="3"/>
  <c r="BF111" i="3"/>
  <c r="AZ109" i="3"/>
  <c r="AL94" i="3"/>
  <c r="BN123" i="3"/>
  <c r="AQ112" i="3"/>
  <c r="BU102" i="3"/>
  <c r="AZ82" i="3"/>
  <c r="AZ98" i="3"/>
  <c r="AQ134" i="3"/>
  <c r="BG109" i="3"/>
  <c r="BP38" i="3"/>
  <c r="BF57" i="3"/>
  <c r="AZ92" i="3"/>
  <c r="BH50" i="3"/>
  <c r="BI122" i="3"/>
  <c r="BG101" i="3"/>
  <c r="BT69" i="3"/>
  <c r="AL59" i="3"/>
  <c r="BO134" i="3"/>
  <c r="AH81" i="3"/>
  <c r="BH72" i="3"/>
  <c r="BT43" i="3"/>
  <c r="BG94" i="3"/>
  <c r="AL115" i="3"/>
  <c r="AW72" i="3"/>
  <c r="BU99" i="3"/>
  <c r="BD92" i="3"/>
  <c r="BI36" i="3"/>
  <c r="BM115" i="3"/>
  <c r="AV42" i="3"/>
  <c r="BL81" i="3"/>
  <c r="BE66" i="3"/>
  <c r="AZ123" i="3"/>
  <c r="BC55" i="3"/>
  <c r="AZ90" i="3"/>
  <c r="AV89" i="3"/>
  <c r="AP87" i="3"/>
  <c r="BG42" i="3"/>
  <c r="BJ71" i="3"/>
  <c r="AY20" i="3"/>
  <c r="BG48" i="3"/>
  <c r="AP103" i="3"/>
  <c r="BF134" i="3"/>
  <c r="AQ38" i="3"/>
  <c r="AZ91" i="3"/>
  <c r="BT55" i="3"/>
  <c r="BQ110" i="3"/>
  <c r="AQ43" i="3"/>
  <c r="BQ86" i="3"/>
  <c r="BI48" i="3"/>
  <c r="BA56" i="3"/>
  <c r="BP143" i="3"/>
  <c r="AT76" i="3"/>
  <c r="BM99" i="3"/>
  <c r="AL79" i="3"/>
  <c r="AW114" i="3"/>
  <c r="AN111" i="3"/>
  <c r="AP123" i="3"/>
  <c r="BL123" i="3"/>
  <c r="AM66" i="3"/>
  <c r="AN87" i="3"/>
  <c r="BF105" i="3"/>
  <c r="BG60" i="3"/>
  <c r="AM117" i="3"/>
  <c r="BG102" i="3"/>
  <c r="BQ67" i="3"/>
  <c r="BO102" i="3"/>
  <c r="BT50" i="3"/>
  <c r="AY49" i="3"/>
  <c r="BM86" i="3"/>
  <c r="AP80" i="3"/>
  <c r="W141" i="3"/>
  <c r="AM107" i="3"/>
  <c r="AO103" i="3"/>
  <c r="BP71" i="3"/>
  <c r="BR46" i="3"/>
  <c r="BQ36" i="3"/>
  <c r="BI82" i="3"/>
  <c r="AR60" i="3"/>
  <c r="AO110" i="3"/>
  <c r="AZ118" i="3"/>
  <c r="BO106" i="3"/>
  <c r="BC103" i="3"/>
  <c r="BP42" i="3"/>
  <c r="AZ37" i="3"/>
  <c r="BP36" i="3"/>
  <c r="BG47" i="3"/>
  <c r="AW59" i="3"/>
  <c r="AX115" i="3"/>
  <c r="AU67" i="3"/>
  <c r="BB77" i="3"/>
  <c r="AZ12" i="3"/>
  <c r="BH83" i="3"/>
  <c r="BM47" i="3"/>
  <c r="BL59" i="3"/>
  <c r="BU109" i="3"/>
  <c r="BF122" i="3"/>
  <c r="BM104" i="3"/>
  <c r="BP35" i="3"/>
  <c r="AO121" i="3"/>
  <c r="AO115" i="3"/>
  <c r="AO43" i="3"/>
  <c r="BA42" i="3"/>
  <c r="BH93" i="3"/>
  <c r="W139" i="3"/>
  <c r="AN34" i="3"/>
  <c r="BP68" i="3"/>
  <c r="AV48" i="3"/>
  <c r="BC121" i="3"/>
  <c r="BT109" i="3"/>
  <c r="BP90" i="3"/>
  <c r="BB94" i="3"/>
  <c r="BI106" i="3"/>
  <c r="BP78" i="3"/>
  <c r="AX121" i="3"/>
  <c r="AX83" i="3"/>
  <c r="AM64" i="3"/>
  <c r="BO117" i="3"/>
  <c r="AZ42" i="3"/>
  <c r="BQ117" i="3"/>
  <c r="BF69" i="3"/>
  <c r="BG80" i="3"/>
  <c r="BI88" i="3"/>
  <c r="AN110" i="3"/>
  <c r="AX38" i="3"/>
  <c r="BQ105" i="3"/>
  <c r="AV47" i="3"/>
  <c r="BA64" i="3"/>
  <c r="BT143" i="3"/>
  <c r="BP66" i="3"/>
  <c r="AS34" i="3"/>
  <c r="BF109" i="3"/>
  <c r="BB88" i="3"/>
  <c r="BA73" i="3"/>
  <c r="BU82" i="3"/>
  <c r="BL86" i="3"/>
  <c r="BL64" i="3"/>
  <c r="AT42" i="3"/>
  <c r="AO88" i="3"/>
  <c r="AW50" i="3"/>
  <c r="BQ134" i="3"/>
  <c r="BT51" i="3"/>
  <c r="BL20" i="3"/>
  <c r="BB59" i="3"/>
  <c r="BN107" i="3"/>
  <c r="BO101" i="3"/>
  <c r="AY109" i="3"/>
  <c r="BO111" i="3"/>
  <c r="BO68" i="3"/>
  <c r="AY28" i="3"/>
  <c r="BH123" i="3"/>
  <c r="AN43" i="3"/>
  <c r="BU55" i="3"/>
  <c r="AM27" i="3"/>
  <c r="BG106" i="3"/>
  <c r="BM49" i="3"/>
  <c r="AO71" i="3"/>
  <c r="AV143" i="3"/>
  <c r="BH80" i="3"/>
  <c r="BC83" i="3"/>
  <c r="BK76" i="3"/>
  <c r="BI69" i="3"/>
  <c r="AM86" i="3"/>
  <c r="BA78" i="3"/>
  <c r="AU71" i="3"/>
  <c r="BA117" i="3"/>
  <c r="AZ59" i="3"/>
  <c r="AO69" i="3"/>
  <c r="AY93" i="3"/>
  <c r="BB60" i="3"/>
  <c r="BQ24" i="3"/>
  <c r="BM66" i="3"/>
  <c r="BM70" i="3"/>
  <c r="AS82" i="3"/>
  <c r="BU76" i="3"/>
  <c r="AQ47" i="3"/>
  <c r="AU123" i="3"/>
  <c r="BP105" i="3"/>
  <c r="BD91" i="3"/>
  <c r="AR83" i="3"/>
  <c r="AP58" i="3"/>
  <c r="BR82" i="3"/>
  <c r="BU71" i="3"/>
  <c r="BI91" i="3"/>
  <c r="BP94" i="3"/>
  <c r="AR82" i="3"/>
  <c r="BI143" i="3"/>
  <c r="AS123" i="3"/>
  <c r="BI95" i="3"/>
  <c r="BD102" i="3"/>
  <c r="AZ35" i="3"/>
  <c r="BO107" i="3"/>
  <c r="BJ91" i="3"/>
  <c r="BQ43" i="3"/>
  <c r="BD114" i="3"/>
  <c r="BC93" i="3"/>
  <c r="BC40" i="3"/>
  <c r="BA49" i="3"/>
  <c r="BD34" i="3"/>
  <c r="BC117" i="3"/>
  <c r="AO117" i="3"/>
  <c r="AN117" i="3"/>
  <c r="AO143" i="3"/>
  <c r="BM82" i="3"/>
  <c r="BI33" i="3"/>
  <c r="AX64" i="3"/>
  <c r="BH60" i="3"/>
  <c r="AQ114" i="3"/>
  <c r="BO40" i="3"/>
  <c r="BJ56" i="3"/>
  <c r="BL80" i="3"/>
  <c r="BN81" i="3"/>
  <c r="BO112" i="3"/>
  <c r="AT79" i="3"/>
  <c r="BI35" i="3"/>
  <c r="AP71" i="3"/>
  <c r="AY99" i="3"/>
  <c r="BM89" i="3"/>
  <c r="BK87" i="3"/>
  <c r="AR22" i="3"/>
  <c r="BT71" i="3"/>
  <c r="AP102" i="3"/>
  <c r="BJ58" i="3"/>
  <c r="BG20" i="3"/>
  <c r="BN98" i="3"/>
  <c r="AN104" i="3"/>
  <c r="BB20" i="3"/>
  <c r="BD90" i="3"/>
  <c r="BS40" i="3"/>
  <c r="AT114" i="3"/>
  <c r="BS66" i="3"/>
  <c r="BE98" i="3"/>
  <c r="BS91" i="3"/>
  <c r="BB79" i="3"/>
  <c r="BL66" i="3"/>
  <c r="AV69" i="3"/>
  <c r="AS51" i="3"/>
  <c r="BC89" i="3"/>
  <c r="AS134" i="3"/>
  <c r="AW123" i="3"/>
  <c r="AR90" i="3"/>
  <c r="AS105" i="3"/>
  <c r="AM116" i="3"/>
  <c r="BE70" i="3"/>
  <c r="AQ103" i="3"/>
  <c r="AT37" i="3"/>
  <c r="BN102" i="3"/>
  <c r="AN32" i="3"/>
  <c r="BF20" i="3"/>
  <c r="AX48" i="3"/>
  <c r="AC20" i="3"/>
  <c r="AU64" i="3"/>
  <c r="AL104" i="3"/>
  <c r="AM114" i="3"/>
  <c r="AV103" i="3"/>
  <c r="BB78" i="3"/>
  <c r="BP99" i="3"/>
  <c r="BP121" i="3"/>
  <c r="BB46" i="3"/>
  <c r="BO42" i="3"/>
  <c r="BK84" i="3"/>
  <c r="W263" i="21"/>
  <c r="BF115" i="3"/>
  <c r="AW42" i="3"/>
  <c r="BP123" i="3"/>
  <c r="BK40" i="3"/>
  <c r="BO80" i="3"/>
  <c r="BR48" i="3"/>
  <c r="BJ98" i="3"/>
  <c r="AX110" i="3"/>
  <c r="BH73" i="3"/>
  <c r="BC77" i="3"/>
  <c r="BT117" i="3"/>
  <c r="BT64" i="3"/>
  <c r="BT72" i="3"/>
  <c r="AS48" i="3"/>
  <c r="BQ17" i="3"/>
  <c r="BC78" i="3"/>
  <c r="BU67" i="3"/>
  <c r="AT117" i="3"/>
  <c r="AZ28" i="3"/>
  <c r="AU55" i="3"/>
  <c r="BP117" i="3"/>
  <c r="AY121" i="3"/>
  <c r="BS73" i="3"/>
  <c r="AX86" i="3"/>
  <c r="BH98" i="3"/>
  <c r="BG79" i="3"/>
  <c r="AL87" i="3"/>
  <c r="AM50" i="3"/>
  <c r="AO59" i="3"/>
  <c r="AX59" i="3"/>
  <c r="BL122" i="3"/>
  <c r="BC71" i="3"/>
  <c r="BF35" i="3"/>
  <c r="AW116" i="3"/>
  <c r="AW55" i="3"/>
  <c r="BO79" i="3"/>
  <c r="BM88" i="3"/>
  <c r="BL82" i="3"/>
  <c r="AX36" i="3"/>
  <c r="AW51" i="3"/>
  <c r="AY100" i="3"/>
  <c r="BG103" i="3"/>
  <c r="AL61" i="3"/>
  <c r="BR90" i="3"/>
  <c r="BT61" i="3"/>
  <c r="BG69" i="3"/>
  <c r="BC98" i="3"/>
  <c r="AS68" i="3"/>
  <c r="AV81" i="3"/>
  <c r="BU88" i="3"/>
  <c r="BM100" i="3"/>
  <c r="AW100" i="3"/>
  <c r="BB103" i="3"/>
  <c r="BN64" i="3"/>
  <c r="BB55" i="3"/>
  <c r="BB122" i="3"/>
  <c r="BO50" i="3"/>
  <c r="BD98" i="3"/>
  <c r="BE90" i="3"/>
  <c r="AT107" i="3"/>
  <c r="BT35" i="3"/>
  <c r="BU107" i="3"/>
  <c r="AU50" i="3"/>
  <c r="BK67" i="3"/>
  <c r="AS100" i="3"/>
  <c r="BO32" i="3"/>
  <c r="BG134" i="3"/>
  <c r="AW121" i="3"/>
  <c r="BS110" i="3"/>
  <c r="BH33" i="3"/>
  <c r="BO92" i="3"/>
  <c r="BK98" i="3"/>
  <c r="BG35" i="3"/>
  <c r="AY64" i="3"/>
  <c r="BS86" i="3"/>
  <c r="AQ143" i="3"/>
  <c r="BI117" i="3"/>
  <c r="AT100" i="3"/>
  <c r="BE86" i="3"/>
  <c r="BB121" i="3"/>
  <c r="AQ51" i="3"/>
  <c r="BO38" i="3"/>
  <c r="BJ93" i="3"/>
  <c r="AY81" i="3"/>
  <c r="AN20" i="3"/>
  <c r="AV114" i="3"/>
  <c r="BL38" i="3"/>
  <c r="BC123" i="3"/>
  <c r="BJ106" i="3"/>
  <c r="BO123" i="3"/>
  <c r="AN91" i="3"/>
  <c r="AY59" i="3"/>
  <c r="AV107" i="3"/>
  <c r="AT12" i="3"/>
  <c r="W264" i="21"/>
  <c r="BC138" i="3"/>
  <c r="BP104" i="3"/>
  <c r="AT134" i="3"/>
  <c r="BD47" i="3"/>
  <c r="BL50" i="3"/>
  <c r="BE109" i="3"/>
  <c r="BS107" i="3"/>
  <c r="AO33" i="3"/>
  <c r="AP94" i="3"/>
  <c r="BB64" i="3"/>
  <c r="BF116" i="3"/>
  <c r="AQ116" i="3"/>
  <c r="AV122" i="3"/>
  <c r="AS46" i="3"/>
  <c r="BG71" i="3"/>
  <c r="BM106" i="3"/>
  <c r="AX103" i="3"/>
  <c r="AT87" i="3"/>
  <c r="BH143" i="3"/>
  <c r="BK71" i="3"/>
  <c r="BF22" i="3"/>
  <c r="AT60" i="3"/>
  <c r="BF89" i="3"/>
  <c r="BU35" i="3"/>
  <c r="AV91" i="3"/>
  <c r="BM71" i="3"/>
  <c r="BE107" i="3"/>
  <c r="AT90" i="3"/>
  <c r="BA82" i="3"/>
  <c r="BH89" i="3"/>
  <c r="AP49" i="3"/>
  <c r="AU79" i="3"/>
  <c r="AN134" i="3"/>
  <c r="BL61" i="3"/>
  <c r="BF70" i="3"/>
  <c r="BS55" i="3"/>
  <c r="AV87" i="3"/>
  <c r="BH103" i="3"/>
  <c r="BS103" i="3"/>
  <c r="BE123" i="3"/>
  <c r="AV73" i="3"/>
  <c r="AO67" i="3"/>
  <c r="BK64" i="3"/>
  <c r="AK22" i="3"/>
  <c r="AY94" i="3"/>
  <c r="BE20" i="3"/>
  <c r="BM112" i="3"/>
  <c r="AL134" i="3"/>
  <c r="BO64" i="3"/>
  <c r="AY34" i="3"/>
  <c r="AU43" i="3"/>
  <c r="AW111" i="3"/>
  <c r="BQ122" i="3"/>
  <c r="AT71" i="3"/>
  <c r="W262" i="21"/>
  <c r="BG117" i="3"/>
  <c r="BS15" i="3"/>
  <c r="AM110" i="3"/>
  <c r="AI51" i="3"/>
  <c r="BB87" i="3"/>
  <c r="BQ102" i="3"/>
  <c r="BD116" i="3"/>
  <c r="BT48" i="3"/>
  <c r="BE110" i="3"/>
  <c r="BC70" i="3"/>
  <c r="AL114" i="3"/>
  <c r="BD109" i="3"/>
  <c r="AY82" i="3"/>
  <c r="BI20" i="3"/>
  <c r="AC115" i="3"/>
  <c r="BU60" i="3"/>
  <c r="AM102" i="3"/>
  <c r="AU42" i="3"/>
  <c r="AB86" i="3"/>
  <c r="BN112" i="3"/>
  <c r="BI59" i="3"/>
  <c r="AS107" i="3"/>
  <c r="BQ20" i="3"/>
  <c r="BU65" i="3"/>
  <c r="AQ121" i="3"/>
  <c r="BM98" i="3"/>
  <c r="BB107" i="3"/>
  <c r="AY14" i="3"/>
  <c r="BL56" i="3"/>
  <c r="W22" i="3"/>
  <c r="BL47" i="3"/>
  <c r="AO27" i="3"/>
  <c r="BL112" i="3"/>
  <c r="AQ46" i="3"/>
  <c r="AS110" i="3"/>
  <c r="BL67" i="3"/>
  <c r="AI71" i="3"/>
  <c r="AU82" i="3"/>
  <c r="BP47" i="3"/>
  <c r="AV40" i="3"/>
  <c r="AA16" i="3"/>
  <c r="BU95" i="3"/>
  <c r="AS71" i="3"/>
  <c r="AT43" i="3"/>
  <c r="AU16" i="3"/>
  <c r="BQ79" i="3"/>
  <c r="BA55" i="3"/>
  <c r="BL46" i="3"/>
  <c r="AS94" i="3"/>
  <c r="BP87" i="3"/>
  <c r="AU105" i="3"/>
  <c r="AY98" i="3"/>
  <c r="BC65" i="3"/>
  <c r="BO114" i="3"/>
  <c r="BF98" i="3"/>
  <c r="AW122" i="3"/>
  <c r="BG93" i="3"/>
  <c r="BP43" i="3"/>
  <c r="AW49" i="3"/>
  <c r="BE39" i="3"/>
  <c r="BO87" i="3"/>
  <c r="BB71" i="3"/>
  <c r="BA90" i="3"/>
  <c r="AG16" i="3"/>
  <c r="AR62" i="3"/>
  <c r="BM79" i="3"/>
  <c r="AL76" i="3"/>
  <c r="BL14" i="3"/>
  <c r="BL91" i="3"/>
  <c r="BH47" i="3"/>
  <c r="AO122" i="3"/>
  <c r="BU59" i="3"/>
  <c r="BC67" i="3"/>
  <c r="AX56" i="3"/>
  <c r="BR80" i="3"/>
  <c r="BQ33" i="3"/>
  <c r="BN88" i="3"/>
  <c r="AL42" i="3"/>
  <c r="AM123" i="3"/>
  <c r="AP107" i="3"/>
  <c r="BN110" i="3"/>
  <c r="AP65" i="3"/>
  <c r="AW112" i="3"/>
  <c r="BP116" i="3"/>
  <c r="BD121" i="3"/>
  <c r="BP89" i="3"/>
  <c r="BU114" i="3"/>
  <c r="AQ94" i="3"/>
  <c r="AX81" i="3"/>
  <c r="AT55" i="3"/>
  <c r="BP111" i="3"/>
  <c r="BH116" i="3"/>
  <c r="BJ121" i="3"/>
  <c r="BA123" i="3"/>
  <c r="BI110" i="3"/>
  <c r="BS111" i="3"/>
  <c r="AT111" i="3"/>
  <c r="AN98" i="3"/>
  <c r="AY71" i="3"/>
  <c r="AQ113" i="3"/>
  <c r="AW32" i="3"/>
  <c r="AN99" i="3"/>
  <c r="BS64" i="3"/>
  <c r="BE71" i="3"/>
  <c r="BG83" i="3"/>
  <c r="AW102" i="3"/>
  <c r="AP67" i="3"/>
  <c r="BE42" i="3"/>
  <c r="BF46" i="3"/>
  <c r="BS76" i="3"/>
  <c r="BM94" i="3"/>
  <c r="AT112" i="3"/>
  <c r="AR102" i="3"/>
  <c r="AN69" i="3"/>
  <c r="BJ38" i="3"/>
  <c r="AT116" i="3"/>
  <c r="BF114" i="3"/>
  <c r="BH106" i="3"/>
  <c r="BO12" i="3"/>
  <c r="BI73" i="3"/>
  <c r="BL121" i="3"/>
  <c r="BQ109" i="3"/>
  <c r="AY43" i="3"/>
  <c r="AR42" i="3"/>
  <c r="BN122" i="3"/>
  <c r="AQ50" i="3"/>
  <c r="AV121" i="3"/>
  <c r="AW86" i="3"/>
  <c r="BA106" i="3"/>
  <c r="BO26" i="3"/>
  <c r="W26" i="3" s="1"/>
  <c r="AV115" i="3"/>
  <c r="BA50" i="3"/>
  <c r="AL72" i="3"/>
  <c r="BG32" i="3"/>
  <c r="BG115" i="3"/>
  <c r="AV46" i="3"/>
  <c r="AR99" i="3"/>
  <c r="AP114" i="3"/>
  <c r="BJ43" i="3"/>
  <c r="AP111" i="3"/>
  <c r="BD66" i="3"/>
  <c r="AW134" i="3"/>
  <c r="BE106" i="3"/>
  <c r="AY37" i="3"/>
  <c r="AU49" i="3"/>
  <c r="AL66" i="3"/>
  <c r="AX42" i="3"/>
  <c r="BA110" i="3"/>
  <c r="BQ78" i="3"/>
  <c r="BH91" i="3"/>
  <c r="BK66" i="3"/>
  <c r="AN57" i="3"/>
  <c r="BO46" i="3"/>
  <c r="AN50" i="3"/>
  <c r="BC114" i="3"/>
  <c r="AO107" i="3"/>
  <c r="W128" i="3"/>
  <c r="AV71" i="3"/>
  <c r="BT82" i="3"/>
  <c r="AM62" i="3"/>
  <c r="AA102" i="3"/>
  <c r="BU122" i="3"/>
  <c r="BC32" i="3"/>
  <c r="BJ123" i="3"/>
  <c r="BE44" i="3"/>
  <c r="AO47" i="3"/>
  <c r="AM51" i="3"/>
  <c r="BQ116" i="3"/>
  <c r="BK78" i="3"/>
  <c r="BG91" i="3"/>
  <c r="BS78" i="3"/>
  <c r="AB13" i="3"/>
  <c r="AS102" i="3"/>
  <c r="AP78" i="3"/>
  <c r="BO35" i="3"/>
  <c r="BK113" i="3"/>
  <c r="BQ93" i="3"/>
  <c r="BM55" i="3"/>
  <c r="AM99" i="3"/>
  <c r="AZ45" i="3"/>
  <c r="BU44" i="3"/>
  <c r="BQ59" i="3"/>
  <c r="AS99" i="3"/>
  <c r="AR134" i="3"/>
  <c r="BT18" i="3"/>
  <c r="AM43" i="3"/>
  <c r="AV65" i="3"/>
  <c r="BT113" i="3"/>
  <c r="BD100" i="3"/>
  <c r="BI98" i="3"/>
  <c r="AM93" i="3"/>
  <c r="AS42" i="3"/>
  <c r="BF64" i="3"/>
  <c r="AH90" i="3"/>
  <c r="AM48" i="3"/>
  <c r="BB47" i="3"/>
  <c r="AP77" i="3"/>
  <c r="BR21" i="3"/>
  <c r="BT86" i="3"/>
  <c r="AU114" i="3"/>
  <c r="BG50" i="3"/>
  <c r="AA56" i="3"/>
  <c r="BQ111" i="3"/>
  <c r="AQ99" i="3"/>
  <c r="BN121" i="3"/>
  <c r="BN118" i="3"/>
  <c r="BK65" i="3"/>
  <c r="BN95" i="3"/>
  <c r="BJ42" i="3"/>
  <c r="AX34" i="3"/>
  <c r="BK114" i="3"/>
  <c r="BJ59" i="3"/>
  <c r="BS117" i="3"/>
  <c r="AA43" i="3"/>
  <c r="AV111" i="3"/>
  <c r="BK118" i="3"/>
  <c r="AX43" i="3"/>
  <c r="BD43" i="3"/>
  <c r="BT92" i="3"/>
  <c r="AL47" i="3"/>
  <c r="AO101" i="3"/>
  <c r="AY40" i="3"/>
  <c r="BI121" i="3"/>
  <c r="BI16" i="3"/>
  <c r="AZ73" i="3"/>
  <c r="BA111" i="3"/>
  <c r="AN121" i="3"/>
  <c r="AS29" i="3"/>
  <c r="BU46" i="3"/>
  <c r="AR107" i="3"/>
  <c r="BJ107" i="3"/>
  <c r="BA100" i="3"/>
  <c r="AW34" i="3"/>
  <c r="BS37" i="3"/>
  <c r="AU121" i="3"/>
  <c r="AN109" i="3"/>
  <c r="BG56" i="3"/>
  <c r="AP110" i="3"/>
  <c r="BE114" i="3"/>
  <c r="BB99" i="3"/>
  <c r="AM38" i="3"/>
  <c r="BU42" i="3"/>
  <c r="AA88" i="3"/>
  <c r="BM121" i="3"/>
  <c r="BN66" i="3"/>
  <c r="BC110" i="3"/>
  <c r="AL107" i="3"/>
  <c r="BB76" i="3"/>
  <c r="AX104" i="3"/>
  <c r="BN72" i="3"/>
  <c r="AL78" i="3"/>
  <c r="AN88" i="3"/>
  <c r="AF132" i="3"/>
  <c r="BP17" i="3"/>
  <c r="AP46" i="3"/>
  <c r="AT67" i="3"/>
  <c r="AW133" i="3"/>
  <c r="AL98" i="3"/>
  <c r="BL99" i="3"/>
  <c r="AO116" i="3"/>
  <c r="BF43" i="3"/>
  <c r="BU116" i="3"/>
  <c r="BE51" i="3"/>
  <c r="AR68" i="3"/>
  <c r="BI100" i="3"/>
  <c r="BJ122" i="3"/>
  <c r="BD118" i="3"/>
  <c r="BB115" i="3"/>
  <c r="BA88" i="3"/>
  <c r="AP40" i="3"/>
  <c r="AU106" i="3"/>
  <c r="AR69" i="3"/>
  <c r="BO90" i="3"/>
  <c r="BC68" i="3"/>
  <c r="BF71" i="3"/>
  <c r="AR77" i="3"/>
  <c r="BU50" i="3"/>
  <c r="AW99" i="3"/>
  <c r="BL106" i="3"/>
  <c r="BQ106" i="3"/>
  <c r="BL35" i="3"/>
  <c r="BI43" i="3"/>
  <c r="AT83" i="3"/>
  <c r="AM46" i="3"/>
  <c r="BK47" i="3"/>
  <c r="AZ46" i="3"/>
  <c r="AP112" i="3"/>
  <c r="BT99" i="3"/>
  <c r="BF80" i="3"/>
  <c r="BG45" i="3"/>
  <c r="AY47" i="3"/>
  <c r="AW76" i="3"/>
  <c r="BQ91" i="3"/>
  <c r="BL79" i="3"/>
  <c r="BC104" i="3"/>
  <c r="BD72" i="3"/>
  <c r="BT59" i="3"/>
  <c r="AV123" i="3"/>
  <c r="BN46" i="3"/>
  <c r="BA134" i="3"/>
  <c r="AN123" i="3"/>
  <c r="AX35" i="3"/>
  <c r="BK143" i="3"/>
  <c r="BL89" i="3"/>
  <c r="BB49" i="3"/>
  <c r="BJ143" i="3"/>
  <c r="BQ100" i="3"/>
  <c r="AW48" i="3"/>
  <c r="BA20" i="3"/>
  <c r="AM98" i="3"/>
  <c r="BQ77" i="3"/>
  <c r="AW93" i="3"/>
  <c r="AR93" i="3"/>
  <c r="AT40" i="3"/>
  <c r="BH121" i="3"/>
  <c r="BR79" i="3"/>
  <c r="BM117" i="3"/>
  <c r="BK88" i="3"/>
  <c r="AV43" i="3"/>
  <c r="BN69" i="3"/>
  <c r="BB111" i="3"/>
  <c r="AU81" i="3"/>
  <c r="AR113" i="3"/>
  <c r="BO98" i="3"/>
  <c r="BK122" i="3"/>
  <c r="BN117" i="3"/>
  <c r="AW44" i="3"/>
  <c r="BK107" i="3"/>
  <c r="BD33" i="3"/>
  <c r="AN70" i="3"/>
  <c r="BN101" i="3"/>
  <c r="AM42" i="3"/>
  <c r="BA109" i="3"/>
  <c r="BL94" i="3"/>
  <c r="BJ94" i="3"/>
  <c r="AT17" i="3"/>
  <c r="AP101" i="3"/>
  <c r="AR104" i="3"/>
  <c r="BJ55" i="3"/>
  <c r="AY80" i="3"/>
  <c r="BC49" i="3"/>
  <c r="BH112" i="3"/>
  <c r="BR111" i="3"/>
  <c r="BT98" i="3"/>
  <c r="BJ114" i="3"/>
  <c r="BU20" i="3"/>
  <c r="BM101" i="3"/>
  <c r="BQ50" i="3"/>
  <c r="AO34" i="3"/>
  <c r="AS70" i="3"/>
  <c r="BQ107" i="3"/>
  <c r="AV64" i="3"/>
  <c r="AL130" i="3"/>
  <c r="BN91" i="3"/>
  <c r="AX82" i="3"/>
  <c r="BQ83" i="3"/>
  <c r="AK66" i="3"/>
  <c r="BL68" i="3"/>
  <c r="BM92" i="3"/>
  <c r="BJ112" i="3"/>
  <c r="AQ62" i="3"/>
  <c r="BP107" i="3"/>
  <c r="AR79" i="3"/>
  <c r="BS32" i="3"/>
  <c r="AL54" i="3"/>
  <c r="BQ39" i="3"/>
  <c r="BP118" i="3"/>
  <c r="BO69" i="3"/>
  <c r="AY111" i="3"/>
  <c r="BF91" i="3"/>
  <c r="BJ20" i="3"/>
  <c r="BK43" i="3"/>
  <c r="AH116" i="3"/>
  <c r="BU56" i="3"/>
  <c r="BI134" i="3"/>
  <c r="BN40" i="3"/>
  <c r="BB98" i="3"/>
  <c r="BC45" i="3"/>
  <c r="BS42" i="3"/>
  <c r="BK32" i="3"/>
  <c r="BD86" i="3"/>
  <c r="BK38" i="3"/>
  <c r="AQ23" i="3"/>
  <c r="BQ35" i="3"/>
  <c r="BA38" i="3"/>
  <c r="BK121" i="3"/>
  <c r="BH13" i="3"/>
  <c r="AQ123" i="3"/>
  <c r="BL40" i="3"/>
  <c r="AP81" i="3"/>
  <c r="BN37" i="3"/>
  <c r="BT60" i="3"/>
  <c r="BN65" i="3"/>
  <c r="BP98" i="3"/>
  <c r="BQ87" i="3"/>
  <c r="AM72" i="3"/>
  <c r="BS106" i="3"/>
  <c r="BE117" i="3"/>
  <c r="BC79" i="3"/>
  <c r="BT114" i="3"/>
  <c r="BD71" i="3"/>
  <c r="AC18" i="3"/>
  <c r="BK50" i="3"/>
  <c r="BC80" i="3"/>
  <c r="AM134" i="3"/>
  <c r="BJ73" i="3"/>
  <c r="AR91" i="3"/>
  <c r="BM64" i="3"/>
  <c r="AM79" i="3"/>
  <c r="AW56" i="3"/>
  <c r="AR55" i="3"/>
  <c r="BE46" i="3"/>
  <c r="AN24" i="3"/>
  <c r="AW106" i="3"/>
  <c r="AL106" i="3"/>
  <c r="BS71" i="3"/>
  <c r="AR67" i="3"/>
  <c r="BD95" i="3"/>
  <c r="BG67" i="3"/>
  <c r="AL55" i="3"/>
  <c r="AV102" i="3"/>
  <c r="BG82" i="3"/>
  <c r="BU77" i="3"/>
  <c r="AS35" i="3"/>
  <c r="AM67" i="3"/>
  <c r="BR83" i="3"/>
  <c r="AX78" i="3"/>
  <c r="BA143" i="3"/>
  <c r="BJ35" i="3"/>
  <c r="AM59" i="3"/>
  <c r="BK61" i="3"/>
  <c r="AR116" i="3"/>
  <c r="AT48" i="3"/>
  <c r="BF37" i="3"/>
  <c r="BA40" i="3"/>
  <c r="AY42" i="3"/>
  <c r="BS46" i="3"/>
  <c r="AD45" i="3"/>
  <c r="AQ76" i="3"/>
  <c r="BO76" i="3"/>
  <c r="AN40" i="3"/>
  <c r="AP92" i="3"/>
  <c r="AO37" i="3"/>
  <c r="AO66" i="3"/>
  <c r="BE100" i="3"/>
  <c r="AR72" i="3"/>
  <c r="BR66" i="3"/>
  <c r="AU47" i="3"/>
  <c r="BJ111" i="3"/>
  <c r="BH107" i="3"/>
  <c r="BR69" i="3"/>
  <c r="BU91" i="3"/>
  <c r="AX40" i="3"/>
  <c r="AN51" i="3"/>
  <c r="BN59" i="3"/>
  <c r="BQ73" i="3"/>
  <c r="BA81" i="3"/>
  <c r="BT122" i="3"/>
  <c r="W125" i="3"/>
  <c r="W265" i="21"/>
  <c r="AS118" i="3"/>
  <c r="BH55" i="3"/>
  <c r="AN114" i="3"/>
  <c r="AJ50" i="3"/>
  <c r="BS34" i="3"/>
  <c r="BR38" i="3"/>
  <c r="BO57" i="3"/>
  <c r="W57" i="3" s="1"/>
  <c r="AO80" i="3"/>
  <c r="AP73" i="3"/>
  <c r="BD99" i="3"/>
  <c r="BE80" i="3"/>
  <c r="BR94" i="3"/>
  <c r="AU88" i="3"/>
  <c r="BA59" i="3"/>
  <c r="AR117" i="3"/>
  <c r="BR98" i="3"/>
  <c r="BF50" i="3"/>
  <c r="AS77" i="3"/>
  <c r="AL116" i="3"/>
  <c r="BC73" i="3"/>
  <c r="BP73" i="3"/>
  <c r="BE93" i="3"/>
  <c r="BC50" i="3"/>
  <c r="BF143" i="3"/>
  <c r="AS59" i="3"/>
  <c r="BR61" i="3"/>
  <c r="BU38" i="3"/>
  <c r="BQ89" i="3"/>
  <c r="AU34" i="3"/>
  <c r="AQ60" i="3"/>
  <c r="BD107" i="3"/>
  <c r="AP88" i="3"/>
  <c r="BT107" i="3"/>
  <c r="AT73" i="3"/>
  <c r="AB29" i="3"/>
  <c r="BS68" i="3"/>
  <c r="BQ94" i="3"/>
  <c r="BI79" i="3"/>
  <c r="BF59" i="3"/>
  <c r="BG111" i="3"/>
  <c r="AS93" i="3"/>
  <c r="AY114" i="3"/>
  <c r="AV99" i="3"/>
  <c r="AN71" i="3"/>
  <c r="W126" i="3"/>
  <c r="BT73" i="3"/>
  <c r="AY67" i="3"/>
  <c r="BL43" i="3"/>
  <c r="BA43" i="3"/>
  <c r="BD88" i="3"/>
  <c r="BK72" i="3"/>
  <c r="BI114" i="3"/>
  <c r="BM84" i="3"/>
  <c r="BB48" i="3"/>
  <c r="AL65" i="3"/>
  <c r="AW98" i="3"/>
  <c r="AO73" i="3"/>
  <c r="AV86" i="3"/>
  <c r="AR100" i="3"/>
  <c r="AA25" i="3"/>
  <c r="BJ77" i="3"/>
  <c r="AW36" i="3"/>
  <c r="AO35" i="3"/>
  <c r="AS13" i="3"/>
  <c r="AY116" i="3"/>
  <c r="BU117" i="3"/>
  <c r="AX66" i="3"/>
  <c r="AP43" i="3"/>
  <c r="BF123" i="3"/>
  <c r="BA32" i="3"/>
  <c r="AP35" i="3"/>
  <c r="AR114" i="3"/>
  <c r="BB56" i="3"/>
  <c r="AY107" i="3"/>
  <c r="BB67" i="3"/>
  <c r="AJ24" i="3"/>
  <c r="AW80" i="3"/>
  <c r="AS111" i="3"/>
  <c r="AW40" i="3"/>
  <c r="AR88" i="3"/>
  <c r="BL42" i="3"/>
  <c r="AA50" i="3"/>
  <c r="AV88" i="3"/>
  <c r="BM72" i="3"/>
  <c r="BM59" i="3"/>
  <c r="AA70" i="3"/>
  <c r="AX55" i="3"/>
  <c r="BM114" i="3"/>
  <c r="AL99" i="3"/>
  <c r="BF113" i="3"/>
  <c r="BT118" i="3"/>
  <c r="BH39" i="3"/>
  <c r="AS91" i="3"/>
  <c r="BL90" i="3"/>
  <c r="AV50" i="3"/>
  <c r="AP68" i="3"/>
  <c r="BO143" i="3"/>
  <c r="AL117" i="3"/>
  <c r="BP114" i="3"/>
  <c r="BG114" i="3"/>
  <c r="AM111" i="3"/>
  <c r="AQ20" i="3"/>
  <c r="BD76" i="3"/>
  <c r="AP93" i="3"/>
  <c r="AN73" i="3"/>
  <c r="AN102" i="3"/>
  <c r="BD59" i="3"/>
  <c r="AV98" i="3"/>
  <c r="AQ33" i="3"/>
  <c r="BU134" i="3"/>
  <c r="BT40" i="3"/>
  <c r="AW11" i="3"/>
  <c r="AO70" i="3"/>
  <c r="BT11" i="3"/>
  <c r="W11" i="3" s="1"/>
  <c r="AT35" i="3"/>
  <c r="BD84" i="3"/>
  <c r="BC101" i="3"/>
  <c r="BO34" i="3"/>
  <c r="AX98" i="3"/>
  <c r="BS95" i="3"/>
  <c r="AN47" i="3"/>
  <c r="BE72" i="3"/>
  <c r="AP134" i="3"/>
  <c r="BO105" i="3"/>
  <c r="AU102" i="3"/>
  <c r="AZ100" i="3"/>
  <c r="BA66" i="3"/>
  <c r="BU40" i="3"/>
  <c r="BC42" i="3"/>
  <c r="BA17" i="3"/>
  <c r="AZ72" i="3"/>
  <c r="AM81" i="3"/>
  <c r="BM110" i="3"/>
  <c r="BF55" i="3"/>
  <c r="BC33" i="3"/>
  <c r="BR32" i="3"/>
  <c r="AV66" i="3"/>
  <c r="W136" i="3"/>
  <c r="BP134" i="3"/>
  <c r="AN81" i="3"/>
  <c r="AU51" i="3"/>
  <c r="AL81" i="3"/>
  <c r="AV76" i="3"/>
  <c r="AM32" i="3"/>
  <c r="AO112" i="3"/>
  <c r="AP76" i="3"/>
  <c r="BH67" i="3"/>
  <c r="BC56" i="3"/>
  <c r="BG46" i="3"/>
  <c r="AV80" i="3"/>
  <c r="AQ72" i="3"/>
  <c r="BA77" i="3"/>
  <c r="BE122" i="3"/>
  <c r="BM116" i="3"/>
  <c r="AT143" i="3"/>
  <c r="BR71" i="3"/>
  <c r="BK91" i="3"/>
  <c r="AT78" i="3"/>
  <c r="BE10" i="3"/>
  <c r="BS122" i="3"/>
  <c r="BD55" i="3"/>
  <c r="BN71" i="3"/>
  <c r="AT59" i="3"/>
  <c r="AP84" i="3"/>
  <c r="AO114" i="3"/>
  <c r="BH54" i="3"/>
  <c r="AL71" i="3"/>
  <c r="BA79" i="3"/>
  <c r="AY78" i="3"/>
  <c r="AQ118" i="3"/>
  <c r="AS45" i="3"/>
  <c r="AU35" i="3"/>
  <c r="BR102" i="3"/>
  <c r="BM78" i="3"/>
  <c r="W7" i="3"/>
  <c r="BF138" i="3"/>
  <c r="AR61" i="3"/>
  <c r="BM33" i="3"/>
  <c r="AZ69" i="3"/>
  <c r="BK69" i="3"/>
  <c r="AS40" i="3"/>
  <c r="AX71" i="3"/>
  <c r="AU69" i="3"/>
  <c r="BI68" i="3"/>
  <c r="AR73" i="3"/>
  <c r="BH79" i="3"/>
  <c r="BK100" i="3"/>
  <c r="BN33" i="3"/>
  <c r="BF100" i="3"/>
  <c r="AR48" i="3"/>
  <c r="BO109" i="3"/>
  <c r="AM47" i="3"/>
  <c r="BT93" i="3"/>
  <c r="BU98" i="3"/>
  <c r="BO81" i="3"/>
  <c r="BU86" i="3"/>
  <c r="BD117" i="3"/>
  <c r="AR38" i="3"/>
  <c r="AU66" i="3"/>
  <c r="BB91" i="3"/>
  <c r="BO39" i="3"/>
  <c r="BP77" i="3"/>
  <c r="AP79" i="3"/>
  <c r="AR37" i="3"/>
  <c r="BT44" i="3"/>
  <c r="BF78" i="3"/>
  <c r="BE121" i="3"/>
  <c r="AT69" i="3"/>
  <c r="BE82" i="3"/>
  <c r="AY88" i="3"/>
  <c r="AR28" i="3"/>
  <c r="AS83" i="3"/>
  <c r="BF51" i="3"/>
  <c r="BJ64" i="3"/>
  <c r="AG18" i="3"/>
  <c r="AN38" i="3"/>
  <c r="AX99" i="3"/>
  <c r="BG98" i="3"/>
  <c r="BL76" i="3"/>
  <c r="BA35" i="3"/>
  <c r="AQ98" i="3"/>
  <c r="BI38" i="3"/>
  <c r="BO71" i="3"/>
  <c r="AU46" i="3"/>
  <c r="AV20" i="3"/>
  <c r="W127" i="3"/>
  <c r="BU68" i="3"/>
  <c r="BI71" i="3"/>
  <c r="AV72" i="3"/>
  <c r="BK86" i="3"/>
  <c r="AU143" i="3"/>
  <c r="BF73" i="3"/>
  <c r="AG129" i="3"/>
  <c r="W129" i="3" s="1"/>
  <c r="AM83" i="3"/>
  <c r="AV67" i="3"/>
  <c r="AR58" i="3"/>
  <c r="BJ25" i="3"/>
  <c r="BT100" i="3"/>
  <c r="BB86" i="3"/>
  <c r="AY86" i="3"/>
  <c r="AH28" i="3"/>
  <c r="AV93" i="3"/>
  <c r="BR55" i="3"/>
  <c r="BN35" i="3"/>
  <c r="BP15" i="3"/>
  <c r="AL101" i="3"/>
  <c r="AO95" i="3"/>
  <c r="AL93" i="3"/>
  <c r="BT116" i="3"/>
  <c r="AP117" i="3"/>
  <c r="AS43" i="3"/>
  <c r="BB117" i="3"/>
  <c r="BL102" i="3"/>
  <c r="AQ83" i="3"/>
  <c r="BQ123" i="3"/>
  <c r="AZ115" i="3"/>
  <c r="BH105" i="3"/>
  <c r="AP116" i="3"/>
  <c r="BF121" i="3"/>
  <c r="BN20" i="3"/>
  <c r="BQ82" i="3"/>
  <c r="BH114" i="3"/>
  <c r="AB88" i="3"/>
  <c r="BL87" i="3"/>
  <c r="BT39" i="3"/>
  <c r="AZ143" i="3"/>
  <c r="AN95" i="3"/>
  <c r="AV101" i="3"/>
  <c r="BR60" i="3"/>
  <c r="BJ81" i="3"/>
  <c r="BC112" i="3"/>
  <c r="BJ82" i="3"/>
  <c r="BU48" i="3"/>
  <c r="BT42" i="3"/>
  <c r="AS39" i="3"/>
  <c r="BT47" i="3"/>
  <c r="BP110" i="3"/>
  <c r="BO121" i="3"/>
  <c r="BB104" i="3"/>
  <c r="BN143" i="3"/>
  <c r="AR35" i="3"/>
  <c r="BH46" i="3"/>
  <c r="BQ47" i="3"/>
  <c r="BU94" i="3"/>
  <c r="AP98" i="3"/>
  <c r="AT49" i="3"/>
  <c r="AZ20" i="3"/>
  <c r="AO72" i="3"/>
  <c r="BL98" i="3"/>
  <c r="AZ55" i="3"/>
  <c r="AU73" i="3"/>
  <c r="BM134" i="3"/>
  <c r="BE102" i="3"/>
  <c r="BQ56" i="3"/>
  <c r="AQ86" i="3"/>
  <c r="BF76" i="3"/>
  <c r="AZ77" i="3"/>
  <c r="BK115" i="3"/>
  <c r="AL82" i="3"/>
  <c r="BO59" i="3"/>
  <c r="AR29" i="3"/>
  <c r="AY104" i="3"/>
  <c r="AX102" i="3"/>
  <c r="AS38" i="3"/>
  <c r="BR93" i="3"/>
  <c r="BE43" i="3"/>
  <c r="BC107" i="3"/>
  <c r="BB43" i="3"/>
  <c r="BU111" i="3"/>
  <c r="BO28" i="3"/>
  <c r="BP32" i="3"/>
  <c r="BD56" i="3"/>
  <c r="BL83" i="3"/>
  <c r="AO81" i="3"/>
  <c r="AZ81" i="3"/>
  <c r="BB35" i="3"/>
  <c r="BQ104" i="3"/>
  <c r="BT46" i="3"/>
  <c r="W135" i="3"/>
  <c r="AR122" i="3"/>
  <c r="BN77" i="3"/>
  <c r="AZ121" i="3"/>
  <c r="AX116" i="3"/>
  <c r="BD83" i="3"/>
  <c r="BO115" i="3"/>
  <c r="AN59" i="3"/>
  <c r="AY77" i="3"/>
  <c r="BK99" i="3"/>
  <c r="AT81" i="3"/>
  <c r="BC35" i="3"/>
  <c r="BH111" i="3"/>
  <c r="BM123" i="3"/>
  <c r="AL91" i="3"/>
  <c r="BR42" i="3"/>
  <c r="BN89" i="3"/>
  <c r="BL49" i="3"/>
  <c r="AN72" i="3"/>
  <c r="AN46" i="3"/>
  <c r="AA78" i="3"/>
  <c r="AQ59" i="3"/>
  <c r="BN50" i="3"/>
  <c r="AN58" i="3"/>
  <c r="AD10" i="3"/>
  <c r="AT80" i="3"/>
  <c r="BG34" i="3"/>
  <c r="AS84" i="3"/>
  <c r="BN43" i="3"/>
  <c r="BN58" i="3"/>
  <c r="BB25" i="3"/>
  <c r="BK106" i="3"/>
  <c r="BK35" i="3"/>
  <c r="BB51" i="3"/>
  <c r="AM95" i="3"/>
  <c r="AM90" i="3"/>
  <c r="AN35" i="3"/>
  <c r="BQ88" i="3"/>
  <c r="W45" i="3"/>
  <c r="BR76" i="3"/>
  <c r="BP20" i="3"/>
  <c r="BS112" i="3"/>
  <c r="BM90" i="3"/>
  <c r="BB72" i="3"/>
  <c r="AQ80" i="3"/>
  <c r="AR94" i="3"/>
  <c r="BN83" i="3"/>
  <c r="AZ114" i="3"/>
  <c r="BP50" i="3"/>
  <c r="BI116" i="3"/>
  <c r="BS47" i="3"/>
  <c r="AU68" i="3"/>
  <c r="BP69" i="3"/>
  <c r="BQ44" i="3"/>
  <c r="AD140" i="3"/>
  <c r="AY66" i="3"/>
  <c r="BJ116" i="3"/>
  <c r="AR43" i="3"/>
  <c r="AM91" i="3"/>
  <c r="AO48" i="3"/>
  <c r="BP81" i="3"/>
  <c r="BS134" i="3"/>
  <c r="BG116" i="3"/>
  <c r="BG123" i="3"/>
  <c r="BS84" i="3"/>
  <c r="AN48" i="3"/>
  <c r="BQ58" i="3"/>
  <c r="AR50" i="3"/>
  <c r="AT39" i="3"/>
  <c r="AM56" i="3"/>
  <c r="AP100" i="3"/>
  <c r="BR43" i="3"/>
  <c r="AQ102" i="3"/>
  <c r="BR114" i="3"/>
  <c r="BJ80" i="3"/>
  <c r="AY16" i="3"/>
  <c r="BU47" i="3"/>
  <c r="AX32" i="3"/>
  <c r="BE81" i="3"/>
  <c r="AQ21" i="3"/>
  <c r="BU81" i="3"/>
  <c r="AW107" i="3"/>
  <c r="AS98" i="3"/>
  <c r="BM28" i="3"/>
  <c r="BL70" i="3"/>
  <c r="AV113" i="3"/>
  <c r="BD46" i="3"/>
  <c r="AX73" i="3"/>
  <c r="BS121" i="3"/>
  <c r="BJ69" i="3"/>
  <c r="BR143" i="3"/>
  <c r="BC111" i="3"/>
  <c r="AV70" i="3"/>
  <c r="AM37" i="3"/>
  <c r="BM122" i="3"/>
  <c r="AT98" i="3"/>
  <c r="BF84" i="3"/>
  <c r="AW117" i="3"/>
  <c r="BP103" i="3"/>
  <c r="AO100" i="3"/>
  <c r="BL134" i="3"/>
  <c r="BR62" i="3"/>
  <c r="BA94" i="3"/>
  <c r="BH35" i="3"/>
  <c r="AL38" i="3"/>
  <c r="AX61" i="3"/>
  <c r="BS116" i="3"/>
  <c r="BI123" i="3"/>
  <c r="AY46" i="3"/>
  <c r="AH24" i="3"/>
  <c r="BK49" i="3"/>
  <c r="BJ33" i="3"/>
  <c r="BG43" i="3"/>
  <c r="BC143" i="3"/>
  <c r="BM56" i="3"/>
  <c r="BF58" i="3"/>
  <c r="AL112" i="3"/>
  <c r="BL107" i="3"/>
  <c r="BL69" i="3"/>
  <c r="BP46" i="3"/>
  <c r="AP42" i="3"/>
  <c r="BO70" i="3"/>
  <c r="AL103" i="3"/>
  <c r="AX114" i="3"/>
  <c r="BS59" i="3"/>
  <c r="BB69" i="3"/>
  <c r="W137" i="3"/>
  <c r="AS121" i="3"/>
  <c r="AO123" i="3"/>
  <c r="AS56" i="3"/>
  <c r="BT121" i="3"/>
  <c r="BA51" i="3"/>
  <c r="BA83" i="3"/>
  <c r="AN100" i="3"/>
  <c r="AL50" i="3"/>
  <c r="AZ36" i="3"/>
  <c r="BK20" i="3"/>
  <c r="BR104" i="3"/>
  <c r="BR117" i="3"/>
  <c r="AN60" i="3"/>
  <c r="AQ64" i="3"/>
  <c r="AW91" i="3"/>
  <c r="AZ93" i="3"/>
  <c r="BU69" i="3"/>
  <c r="BR123" i="3"/>
  <c r="AU134" i="3"/>
  <c r="AP122" i="3"/>
  <c r="BF40" i="3"/>
  <c r="AZ71" i="3"/>
  <c r="AW64" i="3"/>
  <c r="AV110" i="3"/>
  <c r="BD80" i="3"/>
  <c r="BE99" i="3"/>
  <c r="BR50" i="3"/>
  <c r="BI99" i="3"/>
  <c r="BC84" i="3"/>
  <c r="BQ98" i="3"/>
  <c r="AO98" i="3"/>
  <c r="W98" i="3" s="1"/>
  <c r="AI106" i="3"/>
  <c r="BA67" i="3"/>
  <c r="BN38" i="3"/>
  <c r="AO94" i="3"/>
  <c r="AW78" i="3"/>
  <c r="BN51" i="3"/>
  <c r="AT121" i="3"/>
  <c r="AL109" i="3"/>
  <c r="BE64" i="3"/>
  <c r="BI72" i="3"/>
  <c r="BQ112" i="3"/>
  <c r="AL123" i="3"/>
  <c r="BH71" i="3"/>
  <c r="AW71" i="3"/>
  <c r="AR81" i="3"/>
  <c r="AZ103" i="3"/>
  <c r="BB92" i="3"/>
  <c r="BO60" i="3"/>
  <c r="BG40" i="3"/>
  <c r="AB81" i="3"/>
  <c r="AZ68" i="3"/>
  <c r="AN115" i="3"/>
  <c r="AZ51" i="3"/>
  <c r="BN100" i="3"/>
  <c r="BB38" i="3"/>
  <c r="AZ50" i="3"/>
  <c r="BK59" i="3"/>
  <c r="AU99" i="3"/>
  <c r="BM43" i="3"/>
  <c r="AQ79" i="3"/>
  <c r="BS72" i="3"/>
  <c r="BE69" i="3"/>
  <c r="AX46" i="3"/>
  <c r="AZ134" i="3"/>
  <c r="BI93" i="3"/>
  <c r="AY79" i="3"/>
  <c r="BC59" i="3"/>
  <c r="BE55" i="3"/>
  <c r="AX69" i="3"/>
  <c r="AX89" i="3"/>
  <c r="BO100" i="3"/>
  <c r="BI87" i="3"/>
  <c r="BP106" i="3"/>
  <c r="AZ84" i="3"/>
  <c r="AL43" i="3"/>
  <c r="BC48" i="3"/>
  <c r="AU110" i="3"/>
  <c r="AQ56" i="3"/>
  <c r="BO124" i="3"/>
  <c r="AL69" i="3"/>
  <c r="BO93" i="3"/>
  <c r="BI115" i="3"/>
  <c r="BM81" i="3"/>
  <c r="AV59" i="3"/>
  <c r="BE118" i="3"/>
  <c r="AR110" i="3"/>
  <c r="BT80" i="3"/>
  <c r="AQ107" i="3"/>
  <c r="BJ46" i="3"/>
  <c r="BL109" i="3"/>
  <c r="BB143" i="3"/>
  <c r="BK46" i="3"/>
  <c r="BN68" i="3"/>
  <c r="AR106" i="3"/>
  <c r="BF66" i="3"/>
  <c r="BI55" i="3"/>
  <c r="AF50" i="3"/>
  <c r="BJ134" i="3"/>
  <c r="AZ83" i="3"/>
  <c r="W83" i="3" s="1"/>
  <c r="BQ99" i="3"/>
  <c r="AO89" i="3"/>
  <c r="AL111" i="3"/>
  <c r="BE50" i="3"/>
  <c r="BF107" i="3"/>
  <c r="BG76" i="3"/>
  <c r="AW68" i="3"/>
  <c r="BK102" i="3"/>
  <c r="AO62" i="3"/>
  <c r="W66" i="3"/>
  <c r="BS81" i="3"/>
  <c r="BS58" i="3"/>
  <c r="BG38" i="3"/>
  <c r="W134" i="3"/>
  <c r="W114" i="3"/>
  <c r="W93" i="3"/>
  <c r="BM50" i="3"/>
  <c r="W260" i="21"/>
  <c r="W115" i="3"/>
  <c r="W65" i="3"/>
  <c r="AL46" i="3"/>
  <c r="AX111" i="3"/>
  <c r="AW69" i="3"/>
  <c r="W43" i="3"/>
  <c r="W138" i="3"/>
  <c r="W72" i="3"/>
  <c r="W121" i="3"/>
  <c r="W110" i="3"/>
  <c r="W133" i="3"/>
  <c r="W44" i="3"/>
  <c r="W23" i="3"/>
  <c r="W92" i="3"/>
  <c r="W51" i="3"/>
  <c r="W116" i="3"/>
  <c r="W25" i="3"/>
  <c r="W50" i="3"/>
  <c r="W70" i="3"/>
  <c r="W117" i="3"/>
  <c r="W20" i="3"/>
  <c r="W73" i="3"/>
  <c r="W143" i="3"/>
  <c r="W118" i="3"/>
  <c r="W88" i="3"/>
  <c r="W91" i="3"/>
  <c r="W95" i="3"/>
  <c r="W90" i="3"/>
  <c r="W140" i="3"/>
  <c r="W48" i="3"/>
  <c r="W21" i="3"/>
  <c r="W113" i="3"/>
  <c r="W112" i="3"/>
  <c r="W94" i="3"/>
  <c r="W87" i="3"/>
  <c r="W89" i="3"/>
  <c r="W68" i="3"/>
  <c r="W111" i="3"/>
  <c r="Z376" i="21" l="1"/>
  <c r="AA61" i="21" s="1"/>
  <c r="AX144" i="21"/>
  <c r="AX189" i="21" s="1"/>
  <c r="V260" i="21"/>
  <c r="BM120" i="21"/>
  <c r="BM165" i="21" s="1"/>
  <c r="AW126" i="21"/>
  <c r="AW171" i="21" s="1"/>
  <c r="BE120" i="21"/>
  <c r="BE165" i="21" s="1"/>
  <c r="AL144" i="21"/>
  <c r="AL189" i="21" s="1"/>
  <c r="AO134" i="21"/>
  <c r="AO179" i="21" s="1"/>
  <c r="BJ205" i="21"/>
  <c r="BJ242" i="21" s="1"/>
  <c r="AF120" i="21"/>
  <c r="AF165" i="21" s="1"/>
  <c r="BF125" i="21"/>
  <c r="BF170" i="21" s="1"/>
  <c r="BN126" i="21"/>
  <c r="BB200" i="21"/>
  <c r="AR143" i="21"/>
  <c r="AR188" i="21" s="1"/>
  <c r="BE151" i="21"/>
  <c r="BE196" i="21" s="1"/>
  <c r="BI148" i="21"/>
  <c r="BI193" i="21" s="1"/>
  <c r="BO138" i="21"/>
  <c r="AU143" i="21"/>
  <c r="AU188" i="21" s="1"/>
  <c r="BC119" i="21"/>
  <c r="AL117" i="21"/>
  <c r="AL162" i="21" s="1"/>
  <c r="BI132" i="21"/>
  <c r="BI177" i="21" s="1"/>
  <c r="AX134" i="21"/>
  <c r="AX179" i="21" s="1"/>
  <c r="BI138" i="21"/>
  <c r="AZ205" i="21"/>
  <c r="AZ242" i="21" s="1"/>
  <c r="BS128" i="21"/>
  <c r="BS173" i="21" s="1"/>
  <c r="BM117" i="21"/>
  <c r="BM162" i="21" s="1"/>
  <c r="AZ120" i="21"/>
  <c r="AZ165" i="21" s="1"/>
  <c r="AZ121" i="21"/>
  <c r="AN148" i="21"/>
  <c r="AN193" i="21" s="1"/>
  <c r="AZ126" i="21"/>
  <c r="BB137" i="21"/>
  <c r="BB182" i="21" s="1"/>
  <c r="BQ145" i="21"/>
  <c r="BQ190" i="21" s="1"/>
  <c r="BI128" i="21"/>
  <c r="BI173" i="21" s="1"/>
  <c r="AT201" i="21"/>
  <c r="BN121" i="21"/>
  <c r="AO139" i="21"/>
  <c r="AO184" i="21" s="1"/>
  <c r="BR120" i="21"/>
  <c r="BR165" i="21" s="1"/>
  <c r="AV143" i="21"/>
  <c r="AU205" i="21"/>
  <c r="AU242" i="21" s="1"/>
  <c r="AZ138" i="21"/>
  <c r="AW136" i="21"/>
  <c r="AW181" i="21" s="1"/>
  <c r="BR150" i="21"/>
  <c r="BR195" i="21" s="1"/>
  <c r="BK110" i="21"/>
  <c r="AL120" i="21"/>
  <c r="AL165" i="21" s="1"/>
  <c r="BA121" i="21"/>
  <c r="BT201" i="21"/>
  <c r="AS201" i="21"/>
  <c r="AX147" i="21"/>
  <c r="AX192" i="21" s="1"/>
  <c r="BO127" i="21"/>
  <c r="BO172" i="21" s="1"/>
  <c r="AL145" i="21"/>
  <c r="AL190" i="21" s="1"/>
  <c r="BC200" i="21"/>
  <c r="BG117" i="21"/>
  <c r="BS149" i="21"/>
  <c r="BS194" i="21" s="1"/>
  <c r="BA139" i="21"/>
  <c r="BA184" i="21" s="1"/>
  <c r="BL205" i="21"/>
  <c r="BL242" i="21" s="1"/>
  <c r="AW150" i="21"/>
  <c r="AW195" i="21" s="1"/>
  <c r="AV127" i="21"/>
  <c r="AV172" i="21" s="1"/>
  <c r="BC144" i="21"/>
  <c r="BC189" i="21" s="1"/>
  <c r="BR200" i="21"/>
  <c r="BS201" i="21"/>
  <c r="BS238" i="21" s="1"/>
  <c r="AX129" i="21"/>
  <c r="AX174" i="21" s="1"/>
  <c r="AV146" i="21"/>
  <c r="AV191" i="21" s="1"/>
  <c r="BL127" i="21"/>
  <c r="BL172" i="21" s="1"/>
  <c r="AQ111" i="21"/>
  <c r="BR147" i="21"/>
  <c r="BR192" i="21" s="1"/>
  <c r="BR117" i="21"/>
  <c r="BR162" i="21" s="1"/>
  <c r="AR120" i="21"/>
  <c r="AR165" i="21" s="1"/>
  <c r="AN119" i="21"/>
  <c r="AN164" i="21" s="1"/>
  <c r="BG149" i="21"/>
  <c r="BG194" i="21" s="1"/>
  <c r="BS205" i="21"/>
  <c r="BS242" i="21" s="1"/>
  <c r="AO119" i="21"/>
  <c r="AO164" i="21" s="1"/>
  <c r="AM136" i="21"/>
  <c r="AM181" i="21" s="1"/>
  <c r="AR117" i="21"/>
  <c r="BJ149" i="21"/>
  <c r="BJ194" i="21" s="1"/>
  <c r="AY125" i="21"/>
  <c r="AY170" i="21" s="1"/>
  <c r="AD211" i="21"/>
  <c r="AD248" i="21" s="1"/>
  <c r="BQ118" i="21"/>
  <c r="BQ163" i="21" s="1"/>
  <c r="AU126" i="21"/>
  <c r="BI149" i="21"/>
  <c r="BI194" i="21" s="1"/>
  <c r="BP120" i="21"/>
  <c r="BP165" i="21" s="1"/>
  <c r="AZ147" i="21"/>
  <c r="AZ192" i="21" s="1"/>
  <c r="AR139" i="21"/>
  <c r="AR184" i="21" s="1"/>
  <c r="BB128" i="21"/>
  <c r="BB173" i="21" s="1"/>
  <c r="BM135" i="21"/>
  <c r="BM180" i="21" s="1"/>
  <c r="BS145" i="21"/>
  <c r="BS190" i="21" s="1"/>
  <c r="BP110" i="21"/>
  <c r="BQ133" i="21"/>
  <c r="BQ178" i="21" s="1"/>
  <c r="AM135" i="21"/>
  <c r="AM180" i="21" s="1"/>
  <c r="AM140" i="21"/>
  <c r="AM185" i="21" s="1"/>
  <c r="BB121" i="21"/>
  <c r="BB114" i="21"/>
  <c r="BN117" i="21"/>
  <c r="BN162" i="21" s="1"/>
  <c r="BN120" i="21"/>
  <c r="BN165" i="21" s="1"/>
  <c r="AN128" i="21"/>
  <c r="AN173" i="21" s="1"/>
  <c r="BN134" i="21"/>
  <c r="BN179" i="21" s="1"/>
  <c r="AL136" i="21"/>
  <c r="AL181" i="21" s="1"/>
  <c r="BH144" i="21"/>
  <c r="BH189" i="21" s="1"/>
  <c r="BO148" i="21"/>
  <c r="BO193" i="21" s="1"/>
  <c r="AX149" i="21"/>
  <c r="AX194" i="21" s="1"/>
  <c r="AZ201" i="21"/>
  <c r="BU144" i="21"/>
  <c r="BU189" i="21" s="1"/>
  <c r="BB117" i="21"/>
  <c r="BB162" i="21" s="1"/>
  <c r="BE117" i="21"/>
  <c r="BE162" i="21" s="1"/>
  <c r="BR138" i="21"/>
  <c r="BR183" i="21" s="1"/>
  <c r="BK148" i="21"/>
  <c r="BK193" i="21" s="1"/>
  <c r="BM205" i="21"/>
  <c r="BM242" i="21" s="1"/>
  <c r="AU129" i="21"/>
  <c r="AU174" i="21" s="1"/>
  <c r="AO128" i="21"/>
  <c r="AO173" i="21" s="1"/>
  <c r="AZ110" i="21"/>
  <c r="BU139" i="21"/>
  <c r="BU184" i="21" s="1"/>
  <c r="BN200" i="21"/>
  <c r="BO201" i="21"/>
  <c r="BP143" i="21"/>
  <c r="BU119" i="21"/>
  <c r="BU164" i="21" s="1"/>
  <c r="BC145" i="21"/>
  <c r="BC190" i="21" s="1"/>
  <c r="AN140" i="21"/>
  <c r="AN185" i="21" s="1"/>
  <c r="AZ200" i="21"/>
  <c r="BL132" i="21"/>
  <c r="BL177" i="21" s="1"/>
  <c r="AB133" i="21"/>
  <c r="AB178" i="21" s="1"/>
  <c r="BH147" i="21"/>
  <c r="BH192" i="21" s="1"/>
  <c r="BN110" i="21"/>
  <c r="BF201" i="21"/>
  <c r="AP149" i="21"/>
  <c r="AP194" i="21" s="1"/>
  <c r="AZ148" i="21"/>
  <c r="AZ193" i="21" s="1"/>
  <c r="BB150" i="21"/>
  <c r="BB195" i="21" s="1"/>
  <c r="AS117" i="21"/>
  <c r="AP150" i="21"/>
  <c r="AP195" i="21" s="1"/>
  <c r="BT149" i="21"/>
  <c r="BT194" i="21" s="1"/>
  <c r="AL138" i="21"/>
  <c r="AO140" i="21"/>
  <c r="AO185" i="21" s="1"/>
  <c r="AV138" i="21"/>
  <c r="BJ114" i="21"/>
  <c r="BF129" i="21"/>
  <c r="BF174" i="21" s="1"/>
  <c r="AU200" i="21"/>
  <c r="AV128" i="21"/>
  <c r="AV173" i="21" s="1"/>
  <c r="BU126" i="21"/>
  <c r="BU171" i="21" s="1"/>
  <c r="AV110" i="21"/>
  <c r="BF121" i="21"/>
  <c r="AY133" i="21"/>
  <c r="AY178" i="21" s="1"/>
  <c r="BE201" i="21"/>
  <c r="BE238" i="21" s="1"/>
  <c r="BT118" i="21"/>
  <c r="BT163" i="21" s="1"/>
  <c r="BB136" i="21"/>
  <c r="BB181" i="21" s="1"/>
  <c r="AU125" i="21"/>
  <c r="AU170" i="21" s="1"/>
  <c r="BD150" i="21"/>
  <c r="BD195" i="21" s="1"/>
  <c r="BT138" i="21"/>
  <c r="AR119" i="21"/>
  <c r="AR164" i="21" s="1"/>
  <c r="AR129" i="21"/>
  <c r="AR174" i="21" s="1"/>
  <c r="BI126" i="21"/>
  <c r="BF209" i="21"/>
  <c r="BF246" i="21" s="1"/>
  <c r="AQ151" i="21"/>
  <c r="AQ196" i="21" s="1"/>
  <c r="AO147" i="21"/>
  <c r="AO192" i="21" s="1"/>
  <c r="BK136" i="21"/>
  <c r="BK181" i="21" s="1"/>
  <c r="AT200" i="21"/>
  <c r="BM149" i="21"/>
  <c r="BM194" i="21" s="1"/>
  <c r="AQ128" i="21"/>
  <c r="AQ173" i="21" s="1"/>
  <c r="AO145" i="21"/>
  <c r="AO190" i="21" s="1"/>
  <c r="AU121" i="21"/>
  <c r="BP205" i="21"/>
  <c r="BP242" i="21" s="1"/>
  <c r="AV125" i="21"/>
  <c r="AV170" i="21" s="1"/>
  <c r="BM143" i="21"/>
  <c r="BM188" i="21" s="1"/>
  <c r="AZ128" i="21"/>
  <c r="AZ173" i="21" s="1"/>
  <c r="BA125" i="21"/>
  <c r="BA170" i="21" s="1"/>
  <c r="AP205" i="21"/>
  <c r="AP242" i="21" s="1"/>
  <c r="BE128" i="21"/>
  <c r="BE173" i="21" s="1"/>
  <c r="BS140" i="21"/>
  <c r="BS185" i="21" s="1"/>
  <c r="AO127" i="21"/>
  <c r="AO172" i="21" s="1"/>
  <c r="BU205" i="21"/>
  <c r="BU242" i="21" s="1"/>
  <c r="AN129" i="21"/>
  <c r="AN174" i="21" s="1"/>
  <c r="AP138" i="21"/>
  <c r="AQ110" i="21"/>
  <c r="AM144" i="21"/>
  <c r="AM189" i="21" s="1"/>
  <c r="BG147" i="21"/>
  <c r="BG192" i="21" s="1"/>
  <c r="BP147" i="21"/>
  <c r="BP192" i="21" s="1"/>
  <c r="AL150" i="21"/>
  <c r="AL195" i="21" s="1"/>
  <c r="BO200" i="21"/>
  <c r="AP126" i="21"/>
  <c r="AV120" i="21"/>
  <c r="AV165" i="21" s="1"/>
  <c r="BL135" i="21"/>
  <c r="BL180" i="21" s="1"/>
  <c r="AS136" i="21"/>
  <c r="AS181" i="21" s="1"/>
  <c r="BT151" i="21"/>
  <c r="BT196" i="21" s="1"/>
  <c r="BF146" i="21"/>
  <c r="BF191" i="21" s="1"/>
  <c r="BM147" i="21"/>
  <c r="BM192" i="21" s="1"/>
  <c r="AA127" i="21"/>
  <c r="BM128" i="21"/>
  <c r="BM173" i="21" s="1"/>
  <c r="AV133" i="21"/>
  <c r="AV178" i="21" s="1"/>
  <c r="AA120" i="21"/>
  <c r="AR133" i="21"/>
  <c r="AR178" i="21" s="1"/>
  <c r="AS144" i="21"/>
  <c r="AS189" i="21" s="1"/>
  <c r="AR147" i="21"/>
  <c r="AR192" i="21" s="1"/>
  <c r="AP117" i="21"/>
  <c r="AP162" i="21" s="1"/>
  <c r="AX125" i="21"/>
  <c r="AX170" i="21" s="1"/>
  <c r="BU150" i="21"/>
  <c r="BU195" i="21" s="1"/>
  <c r="AY149" i="21"/>
  <c r="AY194" i="21" s="1"/>
  <c r="AA114" i="21"/>
  <c r="AO129" i="21"/>
  <c r="AO174" i="21" s="1"/>
  <c r="AL124" i="21"/>
  <c r="AL169" i="21" s="1"/>
  <c r="BB119" i="21"/>
  <c r="BI147" i="21"/>
  <c r="BI192" i="21" s="1"/>
  <c r="BK128" i="21"/>
  <c r="BK173" i="21" s="1"/>
  <c r="BD133" i="21"/>
  <c r="BD178" i="21" s="1"/>
  <c r="BA117" i="21"/>
  <c r="BA162" i="21" s="1"/>
  <c r="BL117" i="21"/>
  <c r="BL162" i="21" s="1"/>
  <c r="BT129" i="21"/>
  <c r="BT174" i="21" s="1"/>
  <c r="AY147" i="21"/>
  <c r="AY192" i="21" s="1"/>
  <c r="AS138" i="21"/>
  <c r="BG144" i="21"/>
  <c r="BG189" i="21" s="1"/>
  <c r="BQ139" i="21"/>
  <c r="BQ184" i="21" s="1"/>
  <c r="BS126" i="21"/>
  <c r="AT129" i="21"/>
  <c r="AT174" i="21" s="1"/>
  <c r="AP133" i="21"/>
  <c r="AP178" i="21" s="1"/>
  <c r="BQ134" i="21"/>
  <c r="BQ179" i="21" s="1"/>
  <c r="BF200" i="21"/>
  <c r="BC120" i="21"/>
  <c r="BC165" i="21" s="1"/>
  <c r="BE138" i="21"/>
  <c r="BP129" i="21"/>
  <c r="BP174" i="21" s="1"/>
  <c r="BC129" i="21"/>
  <c r="BC174" i="21" s="1"/>
  <c r="AL149" i="21"/>
  <c r="AL194" i="21" s="1"/>
  <c r="BF120" i="21"/>
  <c r="BF165" i="21" s="1"/>
  <c r="AR150" i="21"/>
  <c r="AR195" i="21" s="1"/>
  <c r="AU133" i="21"/>
  <c r="AU178" i="21" s="1"/>
  <c r="BR139" i="21"/>
  <c r="BR184" i="21" s="1"/>
  <c r="AP129" i="21"/>
  <c r="AP174" i="21" s="1"/>
  <c r="AJ120" i="21"/>
  <c r="AJ165" i="21" s="1"/>
  <c r="AN147" i="21"/>
  <c r="AN192" i="21" s="1"/>
  <c r="AS151" i="21"/>
  <c r="AS196" i="21" s="1"/>
  <c r="BQ129" i="21"/>
  <c r="BQ174" i="21" s="1"/>
  <c r="AN121" i="21"/>
  <c r="BU136" i="21"/>
  <c r="BU181" i="21" s="1"/>
  <c r="BJ144" i="21"/>
  <c r="BJ189" i="21" s="1"/>
  <c r="BR125" i="21"/>
  <c r="BR170" i="21" s="1"/>
  <c r="AR128" i="21"/>
  <c r="AR173" i="21" s="1"/>
  <c r="AO125" i="21"/>
  <c r="AO170" i="21" s="1"/>
  <c r="AP137" i="21"/>
  <c r="AP182" i="21" s="1"/>
  <c r="AT119" i="21"/>
  <c r="AT164" i="21" s="1"/>
  <c r="AR149" i="21"/>
  <c r="AR194" i="21" s="1"/>
  <c r="BA200" i="21"/>
  <c r="BD140" i="21"/>
  <c r="BD185" i="21" s="1"/>
  <c r="AR136" i="21"/>
  <c r="AR181" i="21" s="1"/>
  <c r="BJ129" i="21"/>
  <c r="BJ174" i="21" s="1"/>
  <c r="AM205" i="21"/>
  <c r="AM242" i="21" s="1"/>
  <c r="BK120" i="21"/>
  <c r="BK165" i="21" s="1"/>
  <c r="BT147" i="21"/>
  <c r="BT192" i="21" s="1"/>
  <c r="BE150" i="21"/>
  <c r="BE195" i="21" s="1"/>
  <c r="AM128" i="21"/>
  <c r="AM173" i="21" s="1"/>
  <c r="BQ132" i="21"/>
  <c r="BQ177" i="21" s="1"/>
  <c r="BN124" i="21"/>
  <c r="BN169" i="21" s="1"/>
  <c r="BK201" i="21"/>
  <c r="AQ113" i="21"/>
  <c r="BI205" i="21"/>
  <c r="BI242" i="21" s="1"/>
  <c r="AH149" i="21"/>
  <c r="AH194" i="21" s="1"/>
  <c r="BK117" i="21"/>
  <c r="BJ110" i="21"/>
  <c r="BF136" i="21"/>
  <c r="BF181" i="21" s="1"/>
  <c r="AY144" i="21"/>
  <c r="AY189" i="21" s="1"/>
  <c r="BP151" i="21"/>
  <c r="BP196" i="21" s="1"/>
  <c r="BJ145" i="21"/>
  <c r="BJ190" i="21" s="1"/>
  <c r="BM137" i="21"/>
  <c r="BM182" i="21" s="1"/>
  <c r="BL126" i="21"/>
  <c r="AK125" i="21"/>
  <c r="AK170" i="21" s="1"/>
  <c r="BN136" i="21"/>
  <c r="BN181" i="21" s="1"/>
  <c r="AS127" i="21"/>
  <c r="AS172" i="21" s="1"/>
  <c r="BQ120" i="21"/>
  <c r="BQ165" i="21" s="1"/>
  <c r="BU110" i="21"/>
  <c r="BJ147" i="21"/>
  <c r="BJ192" i="21" s="1"/>
  <c r="BR144" i="21"/>
  <c r="BR189" i="21" s="1"/>
  <c r="BH145" i="21"/>
  <c r="BH190" i="21" s="1"/>
  <c r="BJ139" i="21"/>
  <c r="BJ184" i="21" s="1"/>
  <c r="BL139" i="21"/>
  <c r="BL184" i="21" s="1"/>
  <c r="AN127" i="21"/>
  <c r="AN172" i="21" s="1"/>
  <c r="AW118" i="21"/>
  <c r="AW163" i="21" s="1"/>
  <c r="BN150" i="21"/>
  <c r="BN195" i="21" s="1"/>
  <c r="AR146" i="21"/>
  <c r="AR191" i="21" s="1"/>
  <c r="BB144" i="21"/>
  <c r="BB189" i="21" s="1"/>
  <c r="AV117" i="21"/>
  <c r="AV162" i="21" s="1"/>
  <c r="BK133" i="21"/>
  <c r="BK178" i="21" s="1"/>
  <c r="BM150" i="21"/>
  <c r="BM195" i="21" s="1"/>
  <c r="BH201" i="21"/>
  <c r="AR138" i="21"/>
  <c r="AW138" i="21"/>
  <c r="BA110" i="21"/>
  <c r="AW119" i="21"/>
  <c r="AW164" i="21" s="1"/>
  <c r="BJ200" i="21"/>
  <c r="BL134" i="21"/>
  <c r="BL179" i="21" s="1"/>
  <c r="BK200" i="21"/>
  <c r="BA205" i="21"/>
  <c r="BA242" i="21" s="1"/>
  <c r="BD128" i="21"/>
  <c r="BD173" i="21" s="1"/>
  <c r="BQ136" i="21"/>
  <c r="BQ181" i="21" s="1"/>
  <c r="AP145" i="21"/>
  <c r="AP190" i="21" s="1"/>
  <c r="BI117" i="21"/>
  <c r="BI162" i="21" s="1"/>
  <c r="BU120" i="21"/>
  <c r="BU165" i="21" s="1"/>
  <c r="BC126" i="21"/>
  <c r="BO135" i="21"/>
  <c r="BO180" i="21" s="1"/>
  <c r="BA133" i="21"/>
  <c r="BA178" i="21" s="1"/>
  <c r="BB148" i="21"/>
  <c r="BB193" i="21" s="1"/>
  <c r="BD151" i="21"/>
  <c r="BD196" i="21" s="1"/>
  <c r="AR126" i="21"/>
  <c r="BE121" i="21"/>
  <c r="BU149" i="21"/>
  <c r="BU194" i="21" s="1"/>
  <c r="BF117" i="21"/>
  <c r="BF162" i="21" s="1"/>
  <c r="AO149" i="21"/>
  <c r="AO194" i="21" s="1"/>
  <c r="AW204" i="21"/>
  <c r="AW241" i="21" s="1"/>
  <c r="AN133" i="21"/>
  <c r="AN178" i="21" s="1"/>
  <c r="BN128" i="21"/>
  <c r="BN173" i="21" s="1"/>
  <c r="BC143" i="21"/>
  <c r="BC188" i="21" s="1"/>
  <c r="BN125" i="21"/>
  <c r="BN170" i="21" s="1"/>
  <c r="BM201" i="21"/>
  <c r="AA133" i="21"/>
  <c r="BE147" i="21"/>
  <c r="BE192" i="21" s="1"/>
  <c r="AP143" i="21"/>
  <c r="AP188" i="21" s="1"/>
  <c r="AU201" i="21"/>
  <c r="AN201" i="21"/>
  <c r="BA144" i="21"/>
  <c r="BA189" i="21" s="1"/>
  <c r="AZ129" i="21"/>
  <c r="AZ174" i="21" s="1"/>
  <c r="BI201" i="21"/>
  <c r="BI238" i="21" s="1"/>
  <c r="BT137" i="21"/>
  <c r="BT182" i="21" s="1"/>
  <c r="BD117" i="21"/>
  <c r="BD162" i="21" s="1"/>
  <c r="AX117" i="21"/>
  <c r="BK151" i="21"/>
  <c r="BK196" i="21" s="1"/>
  <c r="AV144" i="21"/>
  <c r="AV189" i="21" s="1"/>
  <c r="AA117" i="21"/>
  <c r="AA162" i="21" s="1"/>
  <c r="BS150" i="21"/>
  <c r="BS195" i="21" s="1"/>
  <c r="BK147" i="21"/>
  <c r="BK192" i="21" s="1"/>
  <c r="BN140" i="21"/>
  <c r="BN185" i="21" s="1"/>
  <c r="BK124" i="21"/>
  <c r="BK169" i="21" s="1"/>
  <c r="BN151" i="21"/>
  <c r="BN196" i="21" s="1"/>
  <c r="BN201" i="21"/>
  <c r="BQ144" i="21"/>
  <c r="BQ189" i="21" s="1"/>
  <c r="BG120" i="21"/>
  <c r="BG165" i="21" s="1"/>
  <c r="AU147" i="21"/>
  <c r="AU192" i="21" s="1"/>
  <c r="BR111" i="21"/>
  <c r="BR156" i="21" s="1"/>
  <c r="AM119" i="21"/>
  <c r="AM164" i="21" s="1"/>
  <c r="AH135" i="21"/>
  <c r="AH180" i="21" s="1"/>
  <c r="AM138" i="21"/>
  <c r="BT146" i="21"/>
  <c r="BT191" i="21" s="1"/>
  <c r="AV124" i="21"/>
  <c r="AV169" i="21" s="1"/>
  <c r="AM117" i="21"/>
  <c r="AM162" i="21" s="1"/>
  <c r="AR205" i="21"/>
  <c r="AR242" i="21" s="1"/>
  <c r="BU118" i="21"/>
  <c r="BU163" i="21" s="1"/>
  <c r="BQ138" i="21"/>
  <c r="BK146" i="21"/>
  <c r="BK191" i="21" s="1"/>
  <c r="BG136" i="21"/>
  <c r="BG181" i="21" s="1"/>
  <c r="BQ149" i="21"/>
  <c r="BQ194" i="21" s="1"/>
  <c r="AM121" i="21"/>
  <c r="BE118" i="21"/>
  <c r="BE163" i="21" s="1"/>
  <c r="BC147" i="21"/>
  <c r="BC192" i="21" s="1"/>
  <c r="AN120" i="21"/>
  <c r="AN165" i="21" s="1"/>
  <c r="BK125" i="21"/>
  <c r="BK170" i="21" s="1"/>
  <c r="BH136" i="21"/>
  <c r="BH181" i="21" s="1"/>
  <c r="BA143" i="21"/>
  <c r="BA188" i="21" s="1"/>
  <c r="AL125" i="21"/>
  <c r="AL170" i="21" s="1"/>
  <c r="AW205" i="21"/>
  <c r="AW242" i="21" s="1"/>
  <c r="BD125" i="21"/>
  <c r="BD170" i="21" s="1"/>
  <c r="AP144" i="21"/>
  <c r="AP189" i="21" s="1"/>
  <c r="BJ117" i="21"/>
  <c r="BJ162" i="21" s="1"/>
  <c r="AP147" i="21"/>
  <c r="AP192" i="21" s="1"/>
  <c r="BG148" i="21"/>
  <c r="BG193" i="21" s="1"/>
  <c r="AL128" i="21"/>
  <c r="AL173" i="21" s="1"/>
  <c r="BA120" i="21"/>
  <c r="BA165" i="21" s="1"/>
  <c r="AV148" i="21"/>
  <c r="AV193" i="21" s="1"/>
  <c r="AV201" i="21"/>
  <c r="AV238" i="21" s="1"/>
  <c r="AQ120" i="21"/>
  <c r="AQ165" i="21" s="1"/>
  <c r="AY117" i="21"/>
  <c r="AY162" i="21" s="1"/>
  <c r="BL201" i="21"/>
  <c r="BL238" i="21" s="1"/>
  <c r="BI129" i="21"/>
  <c r="BI174" i="21" s="1"/>
  <c r="BF147" i="21"/>
  <c r="BF192" i="21" s="1"/>
  <c r="AT149" i="21"/>
  <c r="AT194" i="21" s="1"/>
  <c r="AT145" i="21"/>
  <c r="AT190" i="21" s="1"/>
  <c r="BM139" i="21"/>
  <c r="BM184" i="21" s="1"/>
  <c r="AQ146" i="21"/>
  <c r="AQ191" i="21" s="1"/>
  <c r="AT144" i="21"/>
  <c r="AT189" i="21" s="1"/>
  <c r="BS144" i="21"/>
  <c r="BS189" i="21" s="1"/>
  <c r="BI143" i="21"/>
  <c r="BI188" i="21" s="1"/>
  <c r="BJ201" i="21"/>
  <c r="BJ238" i="21" s="1"/>
  <c r="BH149" i="21"/>
  <c r="BH194" i="21" s="1"/>
  <c r="BP144" i="21"/>
  <c r="BP189" i="21" s="1"/>
  <c r="AQ139" i="21"/>
  <c r="AQ184" i="21" s="1"/>
  <c r="BU147" i="21"/>
  <c r="BU192" i="21" s="1"/>
  <c r="BP134" i="21"/>
  <c r="BP179" i="21" s="1"/>
  <c r="BD201" i="21"/>
  <c r="BP149" i="21"/>
  <c r="BP194" i="21" s="1"/>
  <c r="AW145" i="21"/>
  <c r="AW190" i="21" s="1"/>
  <c r="AP124" i="21"/>
  <c r="AP169" i="21" s="1"/>
  <c r="BN143" i="21"/>
  <c r="BN133" i="21"/>
  <c r="BN178" i="21" s="1"/>
  <c r="BL136" i="21"/>
  <c r="BL181" i="21" s="1"/>
  <c r="BA135" i="21"/>
  <c r="BA180" i="21" s="1"/>
  <c r="BO132" i="21"/>
  <c r="BP117" i="21"/>
  <c r="BP162" i="21" s="1"/>
  <c r="BG138" i="21"/>
  <c r="BO147" i="21"/>
  <c r="BO192" i="21" s="1"/>
  <c r="BC124" i="21"/>
  <c r="BP132" i="21"/>
  <c r="BP177" i="21" s="1"/>
  <c r="AS139" i="21"/>
  <c r="AS184" i="21" s="1"/>
  <c r="AT117" i="21"/>
  <c r="AT162" i="21" s="1"/>
  <c r="BU140" i="21"/>
  <c r="BU185" i="21" s="1"/>
  <c r="AS143" i="21"/>
  <c r="AS188" i="21" s="1"/>
  <c r="BL145" i="21"/>
  <c r="BL190" i="21" s="1"/>
  <c r="AQ201" i="21"/>
  <c r="BU124" i="21"/>
  <c r="BU169" i="21" s="1"/>
  <c r="BQ110" i="21"/>
  <c r="BN145" i="21"/>
  <c r="BN190" i="21" s="1"/>
  <c r="AC148" i="21"/>
  <c r="AC193" i="21" s="1"/>
  <c r="BI110" i="21"/>
  <c r="AL147" i="21"/>
  <c r="AL192" i="21" s="1"/>
  <c r="BC127" i="21"/>
  <c r="BC172" i="21" s="1"/>
  <c r="BE143" i="21"/>
  <c r="BE188" i="21" s="1"/>
  <c r="BT119" i="21"/>
  <c r="BD149" i="21"/>
  <c r="BD194" i="21" s="1"/>
  <c r="BB132" i="21"/>
  <c r="BB177" i="21" s="1"/>
  <c r="AI121" i="21"/>
  <c r="AM143" i="21"/>
  <c r="AM188" i="21" s="1"/>
  <c r="BG150" i="21"/>
  <c r="BG195" i="21" s="1"/>
  <c r="AW144" i="21"/>
  <c r="AW189" i="21" s="1"/>
  <c r="AU117" i="21"/>
  <c r="AL205" i="21"/>
  <c r="AL242" i="21" s="1"/>
  <c r="BM145" i="21"/>
  <c r="BM190" i="21" s="1"/>
  <c r="BE110" i="21"/>
  <c r="AY139" i="21"/>
  <c r="AY184" i="21" s="1"/>
  <c r="AK112" i="21"/>
  <c r="AV129" i="21"/>
  <c r="AV174" i="21" s="1"/>
  <c r="AV132" i="21"/>
  <c r="AV177" i="21" s="1"/>
  <c r="BF127" i="21"/>
  <c r="BF172" i="21" s="1"/>
  <c r="AN205" i="21"/>
  <c r="AN242" i="21" s="1"/>
  <c r="BH134" i="21"/>
  <c r="BH179" i="21" s="1"/>
  <c r="AT135" i="21"/>
  <c r="AT180" i="21" s="1"/>
  <c r="AV136" i="21"/>
  <c r="AV181" i="21" s="1"/>
  <c r="BF134" i="21"/>
  <c r="BF179" i="21" s="1"/>
  <c r="BF112" i="21"/>
  <c r="BH200" i="21"/>
  <c r="AT132" i="21"/>
  <c r="AT177" i="21" s="1"/>
  <c r="AQ149" i="21"/>
  <c r="AQ194" i="21" s="1"/>
  <c r="BF149" i="21"/>
  <c r="BF194" i="21" s="1"/>
  <c r="AP139" i="21"/>
  <c r="AP184" i="21" s="1"/>
  <c r="BL120" i="21"/>
  <c r="BL165" i="21" s="1"/>
  <c r="AT205" i="21"/>
  <c r="AT242" i="21" s="1"/>
  <c r="BC209" i="21"/>
  <c r="BC246" i="21" s="1"/>
  <c r="AN136" i="21"/>
  <c r="AN181" i="21" s="1"/>
  <c r="AV147" i="21"/>
  <c r="AV192" i="21" s="1"/>
  <c r="AN110" i="21"/>
  <c r="BJ138" i="21"/>
  <c r="BJ183" i="21" s="1"/>
  <c r="AQ121" i="21"/>
  <c r="BB201" i="21"/>
  <c r="BI150" i="21"/>
  <c r="BI195" i="21" s="1"/>
  <c r="AQ200" i="21"/>
  <c r="BO137" i="21"/>
  <c r="BO182" i="21" s="1"/>
  <c r="BS143" i="21"/>
  <c r="BS188" i="21" s="1"/>
  <c r="AW201" i="21"/>
  <c r="AW238" i="21" s="1"/>
  <c r="BG205" i="21"/>
  <c r="BG242" i="21" s="1"/>
  <c r="AU120" i="21"/>
  <c r="AU165" i="21" s="1"/>
  <c r="BE135" i="21"/>
  <c r="BE180" i="21" s="1"/>
  <c r="BO120" i="21"/>
  <c r="BO165" i="21" s="1"/>
  <c r="BU133" i="21"/>
  <c r="BU178" i="21" s="1"/>
  <c r="AS126" i="21"/>
  <c r="BR135" i="21"/>
  <c r="BR180" i="21" s="1"/>
  <c r="AW121" i="21"/>
  <c r="BM133" i="21"/>
  <c r="BM178" i="21" s="1"/>
  <c r="AW149" i="21"/>
  <c r="AW194" i="21" s="1"/>
  <c r="AM120" i="21"/>
  <c r="AM165" i="21" s="1"/>
  <c r="AL132" i="21"/>
  <c r="AL177" i="21" s="1"/>
  <c r="BS129" i="21"/>
  <c r="BS174" i="21" s="1"/>
  <c r="AY201" i="21"/>
  <c r="BP150" i="21"/>
  <c r="BP195" i="21" s="1"/>
  <c r="AT150" i="21"/>
  <c r="AT195" i="21" s="1"/>
  <c r="AS119" i="21"/>
  <c r="AS164" i="21" s="1"/>
  <c r="BT128" i="21"/>
  <c r="BT173" i="21" s="1"/>
  <c r="BT150" i="21"/>
  <c r="BT195" i="21" s="1"/>
  <c r="BH129" i="21"/>
  <c r="BH174" i="21" s="1"/>
  <c r="AX143" i="21"/>
  <c r="AX188" i="21" s="1"/>
  <c r="BR119" i="21"/>
  <c r="BR164" i="21" s="1"/>
  <c r="BF148" i="21"/>
  <c r="BF193" i="21" s="1"/>
  <c r="BP201" i="21"/>
  <c r="AM147" i="21"/>
  <c r="AM192" i="21" s="1"/>
  <c r="AC110" i="21"/>
  <c r="AX119" i="21"/>
  <c r="BF110" i="21"/>
  <c r="BE127" i="21"/>
  <c r="BE172" i="21" s="1"/>
  <c r="AM149" i="21"/>
  <c r="AM194" i="21" s="1"/>
  <c r="AR135" i="21"/>
  <c r="AR180" i="21" s="1"/>
  <c r="AS205" i="21"/>
  <c r="AS242" i="21" s="1"/>
  <c r="BC134" i="21"/>
  <c r="BC179" i="21" s="1"/>
  <c r="AS121" i="21"/>
  <c r="BL125" i="21"/>
  <c r="BL170" i="21" s="1"/>
  <c r="BS136" i="21"/>
  <c r="BS181" i="21" s="1"/>
  <c r="BS125" i="21"/>
  <c r="BS170" i="21" s="1"/>
  <c r="AT147" i="21"/>
  <c r="AT192" i="21" s="1"/>
  <c r="BD135" i="21"/>
  <c r="BD180" i="21" s="1"/>
  <c r="BB110" i="21"/>
  <c r="BG110" i="21"/>
  <c r="AR112" i="21"/>
  <c r="BK132" i="21"/>
  <c r="BK177" i="21" s="1"/>
  <c r="BM134" i="21"/>
  <c r="BM179" i="21" s="1"/>
  <c r="BO145" i="21"/>
  <c r="BO190" i="21" s="1"/>
  <c r="AQ147" i="21"/>
  <c r="AQ192" i="21" s="1"/>
  <c r="AO200" i="21"/>
  <c r="AN150" i="21"/>
  <c r="AN195" i="21" s="1"/>
  <c r="AO150" i="21"/>
  <c r="AO195" i="21" s="1"/>
  <c r="BC150" i="21"/>
  <c r="BC195" i="21" s="1"/>
  <c r="BC138" i="21"/>
  <c r="BD147" i="21"/>
  <c r="BD192" i="21" s="1"/>
  <c r="BQ117" i="21"/>
  <c r="BJ136" i="21"/>
  <c r="BJ181" i="21" s="1"/>
  <c r="BI140" i="21"/>
  <c r="BI185" i="21" s="1"/>
  <c r="BI200" i="21"/>
  <c r="BP139" i="21"/>
  <c r="BP184" i="21" s="1"/>
  <c r="BI136" i="21"/>
  <c r="BI181" i="21" s="1"/>
  <c r="BD136" i="21"/>
  <c r="BD181" i="21" s="1"/>
  <c r="BM127" i="21"/>
  <c r="BM172" i="21" s="1"/>
  <c r="BM125" i="21"/>
  <c r="BM170" i="21" s="1"/>
  <c r="AY138" i="21"/>
  <c r="BA150" i="21"/>
  <c r="BA195" i="21" s="1"/>
  <c r="AV200" i="21"/>
  <c r="AV237" i="21" s="1"/>
  <c r="AN117" i="21"/>
  <c r="AN162" i="21" s="1"/>
  <c r="BO126" i="21"/>
  <c r="BO144" i="21"/>
  <c r="BO189" i="21" s="1"/>
  <c r="BL110" i="21"/>
  <c r="BT121" i="21"/>
  <c r="BQ205" i="21"/>
  <c r="BQ242" i="21" s="1"/>
  <c r="AW120" i="21"/>
  <c r="AW165" i="21" s="1"/>
  <c r="AO133" i="21"/>
  <c r="AO178" i="21" s="1"/>
  <c r="BA129" i="21"/>
  <c r="BA174" i="21" s="1"/>
  <c r="BB133" i="21"/>
  <c r="BB178" i="21" s="1"/>
  <c r="BP125" i="21"/>
  <c r="BP170" i="21" s="1"/>
  <c r="BT200" i="21"/>
  <c r="AN143" i="21"/>
  <c r="BI133" i="21"/>
  <c r="BI178" i="21" s="1"/>
  <c r="BQ150" i="21"/>
  <c r="BQ195" i="21" s="1"/>
  <c r="BO150" i="21"/>
  <c r="BO195" i="21" s="1"/>
  <c r="AX201" i="21"/>
  <c r="AX238" i="21" s="1"/>
  <c r="BB139" i="21"/>
  <c r="BB184" i="21" s="1"/>
  <c r="BP135" i="21"/>
  <c r="BP180" i="21" s="1"/>
  <c r="BC201" i="21"/>
  <c r="AV119" i="21"/>
  <c r="BP126" i="21"/>
  <c r="BH138" i="21"/>
  <c r="AO117" i="21"/>
  <c r="AO162" i="21" s="1"/>
  <c r="AO148" i="21"/>
  <c r="AO193" i="21" s="1"/>
  <c r="AO201" i="21"/>
  <c r="AX148" i="21"/>
  <c r="AX193" i="21" s="1"/>
  <c r="AZ151" i="21"/>
  <c r="AZ196" i="21" s="1"/>
  <c r="AO143" i="21"/>
  <c r="AO188" i="21" s="1"/>
  <c r="BT120" i="21"/>
  <c r="BT165" i="21" s="1"/>
  <c r="AM150" i="21"/>
  <c r="AM195" i="21" s="1"/>
  <c r="AN132" i="21"/>
  <c r="AN177" i="21" s="1"/>
  <c r="AM125" i="21"/>
  <c r="AM170" i="21" s="1"/>
  <c r="AN144" i="21"/>
  <c r="AN189" i="21" s="1"/>
  <c r="AW147" i="21"/>
  <c r="AW192" i="21" s="1"/>
  <c r="BP200" i="21"/>
  <c r="BI119" i="21"/>
  <c r="BI164" i="21" s="1"/>
  <c r="AQ117" i="21"/>
  <c r="AQ162" i="21" s="1"/>
  <c r="BQ143" i="21"/>
  <c r="BQ188" i="21" s="1"/>
  <c r="AZ136" i="21"/>
  <c r="AZ181" i="21" s="1"/>
  <c r="BF205" i="21"/>
  <c r="BF242" i="21" s="1"/>
  <c r="BG119" i="21"/>
  <c r="BG164" i="21" s="1"/>
  <c r="AY110" i="21"/>
  <c r="AP132" i="21"/>
  <c r="AP177" i="21" s="1"/>
  <c r="AV134" i="21"/>
  <c r="AV179" i="21" s="1"/>
  <c r="AZ135" i="21"/>
  <c r="AZ180" i="21" s="1"/>
  <c r="BE125" i="21"/>
  <c r="BE170" i="21" s="1"/>
  <c r="BM148" i="21"/>
  <c r="BM193" i="21" s="1"/>
  <c r="BD137" i="21"/>
  <c r="BD182" i="21" s="1"/>
  <c r="AW128" i="21"/>
  <c r="AW173" i="21" s="1"/>
  <c r="AL148" i="21"/>
  <c r="AL193" i="21" s="1"/>
  <c r="BG139" i="21"/>
  <c r="BG184" i="21" s="1"/>
  <c r="BT117" i="21"/>
  <c r="BT162" i="21" s="1"/>
  <c r="BH128" i="21"/>
  <c r="BH173" i="21" s="1"/>
  <c r="BO205" i="21"/>
  <c r="BO242" i="21" s="1"/>
  <c r="BH120" i="21"/>
  <c r="BH165" i="21" s="1"/>
  <c r="AZ137" i="21"/>
  <c r="AZ182" i="21" s="1"/>
  <c r="AQ205" i="21"/>
  <c r="AQ242" i="21" s="1"/>
  <c r="AQ145" i="21"/>
  <c r="AQ190" i="21" s="1"/>
  <c r="AL139" i="21"/>
  <c r="AL184" i="21" s="1"/>
  <c r="BF144" i="21"/>
  <c r="BF189" i="21" s="1"/>
  <c r="BK144" i="21"/>
  <c r="BK189" i="21" s="1"/>
  <c r="AC112" i="21"/>
  <c r="AV150" i="21"/>
  <c r="AV195" i="21" s="1"/>
  <c r="BA124" i="21"/>
  <c r="BA169" i="21" s="1"/>
  <c r="AN125" i="21"/>
  <c r="AN170" i="21" s="1"/>
  <c r="BB145" i="21"/>
  <c r="BB190" i="21" s="1"/>
  <c r="AL140" i="21"/>
  <c r="AL185" i="21" s="1"/>
  <c r="AQ118" i="21"/>
  <c r="AQ163" i="21" s="1"/>
  <c r="AX150" i="21"/>
  <c r="AX195" i="21" s="1"/>
  <c r="BU201" i="21"/>
  <c r="BB125" i="21"/>
  <c r="BB170" i="21" s="1"/>
  <c r="AZ149" i="21"/>
  <c r="AZ194" i="21" s="1"/>
  <c r="BF118" i="21"/>
  <c r="BF163" i="21" s="1"/>
  <c r="BB120" i="21"/>
  <c r="BB165" i="21" s="1"/>
  <c r="BO129" i="21"/>
  <c r="BO174" i="21" s="1"/>
  <c r="AP201" i="21"/>
  <c r="AP238" i="21" s="1"/>
  <c r="AU145" i="21"/>
  <c r="AU190" i="21" s="1"/>
  <c r="BH150" i="21"/>
  <c r="BH195" i="21" s="1"/>
  <c r="BE148" i="21"/>
  <c r="BE193" i="21" s="1"/>
  <c r="BU121" i="21"/>
  <c r="BU166" i="21" s="1"/>
  <c r="BO149" i="21"/>
  <c r="BO194" i="21" s="1"/>
  <c r="BB138" i="21"/>
  <c r="AT125" i="21"/>
  <c r="AT170" i="21" s="1"/>
  <c r="AK114" i="21"/>
  <c r="AK159" i="21" s="1"/>
  <c r="BQ128" i="21"/>
  <c r="BQ173" i="21" s="1"/>
  <c r="AU119" i="21"/>
  <c r="BA201" i="21"/>
  <c r="BA238" i="21" s="1"/>
  <c r="AT139" i="21"/>
  <c r="AT184" i="21" s="1"/>
  <c r="AM110" i="21"/>
  <c r="AT128" i="21"/>
  <c r="AT173" i="21" s="1"/>
  <c r="AX110" i="21"/>
  <c r="AE111" i="21"/>
  <c r="AY112" i="21"/>
  <c r="AY157" i="21" s="1"/>
  <c r="AY137" i="21"/>
  <c r="AY182" i="21" s="1"/>
  <c r="BJ133" i="21"/>
  <c r="BJ178" i="21" s="1"/>
  <c r="BB143" i="21"/>
  <c r="BB188" i="21" s="1"/>
  <c r="BN112" i="21"/>
  <c r="BE124" i="21"/>
  <c r="BE169" i="21" s="1"/>
  <c r="AB120" i="21"/>
  <c r="AB165" i="21" s="1"/>
  <c r="BP119" i="21"/>
  <c r="AW117" i="21"/>
  <c r="AW162" i="21" s="1"/>
  <c r="BP145" i="21"/>
  <c r="BP190" i="21" s="1"/>
  <c r="BB205" i="21"/>
  <c r="BB242" i="21" s="1"/>
  <c r="BE149" i="21"/>
  <c r="BE194" i="21" s="1"/>
  <c r="AH128" i="21"/>
  <c r="AH173" i="21" s="1"/>
  <c r="AF110" i="21"/>
  <c r="BJ151" i="21"/>
  <c r="BJ196" i="21" s="1"/>
  <c r="AX135" i="21"/>
  <c r="AX180" i="21" s="1"/>
  <c r="BT205" i="21"/>
  <c r="BT242" i="21" s="1"/>
  <c r="AN124" i="21"/>
  <c r="BQ207" i="21"/>
  <c r="BQ244" i="21" s="1"/>
  <c r="BL151" i="21"/>
  <c r="BL196" i="21" s="1"/>
  <c r="BA119" i="21"/>
  <c r="BA164" i="21" s="1"/>
  <c r="AV121" i="21"/>
  <c r="AP120" i="21"/>
  <c r="AP165" i="21" s="1"/>
  <c r="AY119" i="21"/>
  <c r="AH145" i="21"/>
  <c r="AH190" i="21" s="1"/>
  <c r="BH117" i="21"/>
  <c r="BH162" i="21" s="1"/>
  <c r="AB112" i="21"/>
  <c r="AB157" i="21" s="1"/>
  <c r="BL148" i="21"/>
  <c r="BL193" i="21" s="1"/>
  <c r="BK114" i="21"/>
  <c r="BQ119" i="21"/>
  <c r="BQ164" i="21" s="1"/>
  <c r="AZ119" i="21"/>
  <c r="AW112" i="21"/>
  <c r="AB148" i="21"/>
  <c r="AB193" i="21" s="1"/>
  <c r="AN200" i="21"/>
  <c r="BH148" i="21"/>
  <c r="BH193" i="21" s="1"/>
  <c r="BA140" i="21"/>
  <c r="BA185" i="21" s="1"/>
  <c r="BG201" i="21"/>
  <c r="BG238" i="21" s="1"/>
  <c r="BG140" i="21"/>
  <c r="BG185" i="21" s="1"/>
  <c r="BJ132" i="21"/>
  <c r="BJ177" i="21" s="1"/>
  <c r="AB110" i="21"/>
  <c r="AF117" i="21"/>
  <c r="AF162" i="21" s="1"/>
  <c r="BU111" i="21"/>
  <c r="AU132" i="21"/>
  <c r="AU177" i="21" s="1"/>
  <c r="AS111" i="21"/>
  <c r="AR284" i="21" s="1"/>
  <c r="AX133" i="21"/>
  <c r="AX178" i="21" s="1"/>
  <c r="BU127" i="21"/>
  <c r="BU172" i="21" s="1"/>
  <c r="BC151" i="21"/>
  <c r="BC196" i="21" s="1"/>
  <c r="AL129" i="21"/>
  <c r="AL174" i="21" s="1"/>
  <c r="BN147" i="21"/>
  <c r="BN192" i="21" s="1"/>
  <c r="AD119" i="21"/>
  <c r="AD164" i="21" s="1"/>
  <c r="AA135" i="21"/>
  <c r="AA180" i="21" s="1"/>
  <c r="AZ210" i="21"/>
  <c r="AZ247" i="21" s="1"/>
  <c r="BP127" i="21"/>
  <c r="BP172" i="21" s="1"/>
  <c r="AP125" i="21"/>
  <c r="AP170" i="21" s="1"/>
  <c r="BQ140" i="21"/>
  <c r="BQ185" i="21" s="1"/>
  <c r="BR140" i="21"/>
  <c r="BR185" i="21" s="1"/>
  <c r="BS139" i="21"/>
  <c r="BS184" i="21" s="1"/>
  <c r="BU143" i="21"/>
  <c r="BU188" i="21" s="1"/>
  <c r="AR125" i="21"/>
  <c r="AR170" i="21" s="1"/>
  <c r="BH135" i="21"/>
  <c r="BH180" i="21" s="1"/>
  <c r="AG147" i="21"/>
  <c r="AG192" i="21" s="1"/>
  <c r="AY134" i="21"/>
  <c r="AY179" i="21" s="1"/>
  <c r="AS120" i="21"/>
  <c r="AS165" i="21" s="1"/>
  <c r="AX146" i="21"/>
  <c r="AX191" i="21" s="1"/>
  <c r="BB118" i="21"/>
  <c r="BB163" i="21" s="1"/>
  <c r="AZ125" i="21"/>
  <c r="AZ170" i="21" s="1"/>
  <c r="BH140" i="21"/>
  <c r="BH185" i="21" s="1"/>
  <c r="BO124" i="21"/>
  <c r="BO169" i="21" s="1"/>
  <c r="BM126" i="21"/>
  <c r="BD127" i="21"/>
  <c r="BD172" i="21" s="1"/>
  <c r="BK118" i="21"/>
  <c r="BK163" i="21" s="1"/>
  <c r="BS117" i="21"/>
  <c r="BS162" i="21" s="1"/>
  <c r="AS129" i="21"/>
  <c r="AS174" i="21" s="1"/>
  <c r="BR129" i="21"/>
  <c r="BR174" i="21" s="1"/>
  <c r="BR110" i="21"/>
  <c r="AV111" i="21"/>
  <c r="AV156" i="21" s="1"/>
  <c r="AT110" i="21"/>
  <c r="AC139" i="21"/>
  <c r="AC184" i="21" s="1"/>
  <c r="AD146" i="21"/>
  <c r="AD191" i="21" s="1"/>
  <c r="AA140" i="21"/>
  <c r="AW139" i="21"/>
  <c r="AW184" i="21" s="1"/>
  <c r="AC118" i="21"/>
  <c r="AC163" i="21" s="1"/>
  <c r="BD205" i="21"/>
  <c r="BD242" i="21" s="1"/>
  <c r="BH127" i="21"/>
  <c r="BH172" i="21" s="1"/>
  <c r="BA148" i="21"/>
  <c r="BA193" i="21" s="1"/>
  <c r="BN139" i="21"/>
  <c r="BN184" i="21" s="1"/>
  <c r="AF135" i="21"/>
  <c r="AF180" i="21" s="1"/>
  <c r="BO113" i="21"/>
  <c r="AN113" i="21"/>
  <c r="AX136" i="21"/>
  <c r="AX181" i="21" s="1"/>
  <c r="BO110" i="21"/>
  <c r="BJ150" i="21"/>
  <c r="BJ195" i="21" s="1"/>
  <c r="BH114" i="21"/>
  <c r="BL149" i="21"/>
  <c r="BL194" i="21" s="1"/>
  <c r="BT132" i="21"/>
  <c r="BT177" i="21" s="1"/>
  <c r="AS134" i="21"/>
  <c r="AS179" i="21" s="1"/>
  <c r="AO126" i="21"/>
  <c r="AU118" i="21"/>
  <c r="AU163" i="21" s="1"/>
  <c r="AJ150" i="21"/>
  <c r="AJ195" i="21" s="1"/>
  <c r="AX112" i="21"/>
  <c r="BC140" i="21"/>
  <c r="BC185" i="21" s="1"/>
  <c r="BB140" i="21"/>
  <c r="BB185" i="21" s="1"/>
  <c r="AF128" i="21"/>
  <c r="AF173" i="21" s="1"/>
  <c r="AK148" i="21"/>
  <c r="AK193" i="21" s="1"/>
  <c r="AJ118" i="21"/>
  <c r="AJ163" i="21" s="1"/>
  <c r="BB211" i="21"/>
  <c r="BB248" i="21" s="1"/>
  <c r="AG111" i="21"/>
  <c r="BN146" i="21"/>
  <c r="BN191" i="21" s="1"/>
  <c r="BL118" i="21"/>
  <c r="BL163" i="21" s="1"/>
  <c r="AW143" i="21"/>
  <c r="AW188" i="21" s="1"/>
  <c r="AN145" i="21"/>
  <c r="AN190" i="21" s="1"/>
  <c r="AY146" i="21"/>
  <c r="AY191" i="21" s="1"/>
  <c r="AU137" i="21"/>
  <c r="AU182" i="21" s="1"/>
  <c r="BQ112" i="21"/>
  <c r="AK128" i="21"/>
  <c r="AK173" i="21" s="1"/>
  <c r="BF111" i="21"/>
  <c r="AO144" i="21"/>
  <c r="AO189" i="21" s="1"/>
  <c r="AK134" i="21"/>
  <c r="AK179" i="21" s="1"/>
  <c r="BC121" i="21"/>
  <c r="BR148" i="21"/>
  <c r="BR193" i="21" s="1"/>
  <c r="BJ146" i="21"/>
  <c r="BJ191" i="21" s="1"/>
  <c r="BG146" i="21"/>
  <c r="BG191" i="21" s="1"/>
  <c r="AU151" i="21"/>
  <c r="AU196" i="21" s="1"/>
  <c r="BG128" i="21"/>
  <c r="BG173" i="21" s="1"/>
  <c r="AP118" i="21"/>
  <c r="AP163" i="21" s="1"/>
  <c r="AA126" i="21"/>
  <c r="AJ146" i="21"/>
  <c r="AJ191" i="21" s="1"/>
  <c r="BU206" i="21"/>
  <c r="BU243" i="21" s="1"/>
  <c r="AK127" i="21"/>
  <c r="AK172" i="21" s="1"/>
  <c r="BB147" i="21"/>
  <c r="BB192" i="21" s="1"/>
  <c r="BL133" i="21"/>
  <c r="BL178" i="21" s="1"/>
  <c r="BR136" i="21"/>
  <c r="BR181" i="21" s="1"/>
  <c r="BN205" i="21"/>
  <c r="BN242" i="21" s="1"/>
  <c r="BS138" i="21"/>
  <c r="AY200" i="21"/>
  <c r="BI145" i="21"/>
  <c r="BI190" i="21" s="1"/>
  <c r="AG133" i="21"/>
  <c r="AG178" i="21" s="1"/>
  <c r="AA211" i="21"/>
  <c r="AZ150" i="21"/>
  <c r="AZ195" i="21" s="1"/>
  <c r="AO151" i="21"/>
  <c r="AO196" i="21" s="1"/>
  <c r="AJ151" i="21"/>
  <c r="AJ196" i="21" s="1"/>
  <c r="BL124" i="21"/>
  <c r="BL169" i="21" s="1"/>
  <c r="AH140" i="21"/>
  <c r="AH185" i="21" s="1"/>
  <c r="AG137" i="21"/>
  <c r="AG182" i="21" s="1"/>
  <c r="BR132" i="21"/>
  <c r="BR177" i="21" s="1"/>
  <c r="BE137" i="21"/>
  <c r="BE182" i="21" s="1"/>
  <c r="AS133" i="21"/>
  <c r="AS178" i="21" s="1"/>
  <c r="AK135" i="21"/>
  <c r="AK180" i="21" s="1"/>
  <c r="BE133" i="21"/>
  <c r="BE178" i="21" s="1"/>
  <c r="AP113" i="21"/>
  <c r="AO205" i="21"/>
  <c r="AO242" i="21" s="1"/>
  <c r="BG112" i="21"/>
  <c r="BG157" i="21" s="1"/>
  <c r="BT127" i="21"/>
  <c r="BT172" i="21" s="1"/>
  <c r="BM144" i="21"/>
  <c r="BM189" i="21" s="1"/>
  <c r="BJ140" i="21"/>
  <c r="BJ185" i="21" s="1"/>
  <c r="AD112" i="21"/>
  <c r="AD157" i="21" s="1"/>
  <c r="BN118" i="21"/>
  <c r="BN163" i="21" s="1"/>
  <c r="AC125" i="21"/>
  <c r="AC170" i="21" s="1"/>
  <c r="BP128" i="21"/>
  <c r="BP173" i="21" s="1"/>
  <c r="AA112" i="21"/>
  <c r="BT136" i="21"/>
  <c r="BT181" i="21" s="1"/>
  <c r="AL143" i="21"/>
  <c r="AL188" i="21" s="1"/>
  <c r="AW110" i="21"/>
  <c r="BC205" i="21"/>
  <c r="BC242" i="21" s="1"/>
  <c r="AK111" i="21"/>
  <c r="AQ126" i="21"/>
  <c r="AQ171" i="21" s="1"/>
  <c r="AQ133" i="21"/>
  <c r="AQ178" i="21" s="1"/>
  <c r="AC147" i="21"/>
  <c r="AC192" i="21" s="1"/>
  <c r="BO119" i="21"/>
  <c r="BI120" i="21"/>
  <c r="BI165" i="21" s="1"/>
  <c r="BO118" i="21"/>
  <c r="BO163" i="21" s="1"/>
  <c r="BM140" i="21"/>
  <c r="BM185" i="21" s="1"/>
  <c r="AN118" i="21"/>
  <c r="AN163" i="21" s="1"/>
  <c r="AC129" i="21"/>
  <c r="AC174" i="21" s="1"/>
  <c r="AD111" i="21"/>
  <c r="AD156" i="21" s="1"/>
  <c r="AI114" i="21"/>
  <c r="AI159" i="21" s="1"/>
  <c r="AL126" i="21"/>
  <c r="AL171" i="21" s="1"/>
  <c r="BN135" i="21"/>
  <c r="BN180" i="21" s="1"/>
  <c r="BT113" i="21"/>
  <c r="BT158" i="21" s="1"/>
  <c r="BS121" i="21"/>
  <c r="BM110" i="21"/>
  <c r="AG205" i="21"/>
  <c r="AG242" i="21" s="1"/>
  <c r="BN138" i="21"/>
  <c r="BN183" i="21" s="1"/>
  <c r="AY121" i="21"/>
  <c r="BI118" i="21"/>
  <c r="BI163" i="21" s="1"/>
  <c r="BH124" i="21"/>
  <c r="BH169" i="21" s="1"/>
  <c r="BN113" i="21"/>
  <c r="BN286" i="21" s="1"/>
  <c r="BS137" i="21"/>
  <c r="BS182" i="21" s="1"/>
  <c r="BD146" i="21"/>
  <c r="BD191" i="21" s="1"/>
  <c r="AB128" i="21"/>
  <c r="AB173" i="21" s="1"/>
  <c r="AQ144" i="21"/>
  <c r="AQ189" i="21" s="1"/>
  <c r="BL121" i="21"/>
  <c r="BE139" i="21"/>
  <c r="BE184" i="21" s="1"/>
  <c r="BP206" i="21"/>
  <c r="BP243" i="21" s="1"/>
  <c r="AU138" i="21"/>
  <c r="AX145" i="21"/>
  <c r="AX190" i="21" s="1"/>
  <c r="AS150" i="21"/>
  <c r="AS195" i="21" s="1"/>
  <c r="AN151" i="21"/>
  <c r="AN196" i="21" s="1"/>
  <c r="AB139" i="21"/>
  <c r="AB184" i="21" s="1"/>
  <c r="AL134" i="21"/>
  <c r="AL179" i="21" s="1"/>
  <c r="BO134" i="21"/>
  <c r="BO179" i="21" s="1"/>
  <c r="BS127" i="21"/>
  <c r="BS172" i="21" s="1"/>
  <c r="AA210" i="21"/>
  <c r="AA247" i="21" s="1"/>
  <c r="BC149" i="21"/>
  <c r="BC194" i="21" s="1"/>
  <c r="BQ113" i="21"/>
  <c r="AR145" i="21"/>
  <c r="AR190" i="21" s="1"/>
  <c r="BN144" i="21"/>
  <c r="BN189" i="21" s="1"/>
  <c r="BO136" i="21"/>
  <c r="BO181" i="21" s="1"/>
  <c r="AB144" i="21"/>
  <c r="AB189" i="21" s="1"/>
  <c r="AS132" i="21"/>
  <c r="AS177" i="21" s="1"/>
  <c r="AE113" i="21"/>
  <c r="AC121" i="21"/>
  <c r="AZ139" i="21"/>
  <c r="AZ184" i="21" s="1"/>
  <c r="AN146" i="21"/>
  <c r="AN191" i="21" s="1"/>
  <c r="AI132" i="21"/>
  <c r="AI177" i="21" s="1"/>
  <c r="BK145" i="21"/>
  <c r="BK190" i="21" s="1"/>
  <c r="BH125" i="21"/>
  <c r="BH170" i="21" s="1"/>
  <c r="AJ140" i="21"/>
  <c r="AJ185" i="21" s="1"/>
  <c r="AB135" i="21"/>
  <c r="AB180" i="21" s="1"/>
  <c r="BU134" i="21"/>
  <c r="BU179" i="21" s="1"/>
  <c r="AC111" i="21"/>
  <c r="AC156" i="21" s="1"/>
  <c r="AD118" i="21"/>
  <c r="AD163" i="21" s="1"/>
  <c r="BD120" i="21"/>
  <c r="BD165" i="21" s="1"/>
  <c r="BE134" i="21"/>
  <c r="BE179" i="21" s="1"/>
  <c r="BD145" i="21"/>
  <c r="BD190" i="21" s="1"/>
  <c r="BE129" i="21"/>
  <c r="BE174" i="21" s="1"/>
  <c r="BT134" i="21"/>
  <c r="BT179" i="21" s="1"/>
  <c r="BE144" i="21"/>
  <c r="BE189" i="21" s="1"/>
  <c r="BI121" i="21"/>
  <c r="BL150" i="21"/>
  <c r="BL195" i="21" s="1"/>
  <c r="AY208" i="21"/>
  <c r="AY245" i="21" s="1"/>
  <c r="AW146" i="21"/>
  <c r="AW191" i="21" s="1"/>
  <c r="AX137" i="21"/>
  <c r="AX182" i="21" s="1"/>
  <c r="AR144" i="21"/>
  <c r="AR189" i="21" s="1"/>
  <c r="BP146" i="21"/>
  <c r="BP191" i="21" s="1"/>
  <c r="BJ119" i="21"/>
  <c r="BJ164" i="21" s="1"/>
  <c r="BS132" i="21"/>
  <c r="BS177" i="21" s="1"/>
  <c r="BH126" i="21"/>
  <c r="AQ143" i="21"/>
  <c r="BF133" i="21"/>
  <c r="BF178" i="21" s="1"/>
  <c r="AS125" i="21"/>
  <c r="AS170" i="21" s="1"/>
  <c r="AY129" i="21"/>
  <c r="AY174" i="21" s="1"/>
  <c r="AN126" i="21"/>
  <c r="AN171" i="21" s="1"/>
  <c r="BG129" i="21"/>
  <c r="BG174" i="21" s="1"/>
  <c r="AV112" i="21"/>
  <c r="AM112" i="21"/>
  <c r="AM157" i="21" s="1"/>
  <c r="AK147" i="21"/>
  <c r="AK192" i="21" s="1"/>
  <c r="BN111" i="21"/>
  <c r="AE128" i="21"/>
  <c r="AE173" i="21" s="1"/>
  <c r="AG145" i="21"/>
  <c r="AG190" i="21" s="1"/>
  <c r="AP114" i="21"/>
  <c r="AG124" i="21"/>
  <c r="AG169" i="21" s="1"/>
  <c r="BM138" i="21"/>
  <c r="BN290" i="21" s="1"/>
  <c r="AX200" i="21"/>
  <c r="BS151" i="21"/>
  <c r="BS196" i="21" s="1"/>
  <c r="AW135" i="21"/>
  <c r="AW180" i="21" s="1"/>
  <c r="BD121" i="21"/>
  <c r="AH136" i="21"/>
  <c r="AH181" i="21" s="1"/>
  <c r="BJ134" i="21"/>
  <c r="BJ179" i="21" s="1"/>
  <c r="BA136" i="21"/>
  <c r="BA181" i="21" s="1"/>
  <c r="AU111" i="21"/>
  <c r="AE121" i="21"/>
  <c r="AO124" i="21"/>
  <c r="AO169" i="21" s="1"/>
  <c r="BN148" i="21"/>
  <c r="BN193" i="21" s="1"/>
  <c r="AY136" i="21"/>
  <c r="AY181" i="21" s="1"/>
  <c r="AC136" i="21"/>
  <c r="AC181" i="21" s="1"/>
  <c r="AQ135" i="21"/>
  <c r="AQ180" i="21" s="1"/>
  <c r="AE150" i="21"/>
  <c r="AE195" i="21" s="1"/>
  <c r="AK151" i="21"/>
  <c r="AK196" i="21" s="1"/>
  <c r="AD139" i="21"/>
  <c r="AD184" i="21" s="1"/>
  <c r="BU135" i="21"/>
  <c r="BU180" i="21" s="1"/>
  <c r="BN209" i="21"/>
  <c r="BN246" i="21" s="1"/>
  <c r="BK112" i="21"/>
  <c r="BK157" i="21" s="1"/>
  <c r="BF119" i="21"/>
  <c r="BF164" i="21" s="1"/>
  <c r="AR110" i="21"/>
  <c r="AW200" i="21"/>
  <c r="AJ117" i="21"/>
  <c r="AJ162" i="21" s="1"/>
  <c r="BK129" i="21"/>
  <c r="BK174" i="21" s="1"/>
  <c r="BD113" i="21"/>
  <c r="AQ134" i="21"/>
  <c r="AQ179" i="21" s="1"/>
  <c r="BO121" i="21"/>
  <c r="BC139" i="21"/>
  <c r="BC184" i="21" s="1"/>
  <c r="AY150" i="21"/>
  <c r="AY195" i="21" s="1"/>
  <c r="BC118" i="21"/>
  <c r="BC163" i="21" s="1"/>
  <c r="BH132" i="21"/>
  <c r="BH177" i="21" s="1"/>
  <c r="AQ150" i="21"/>
  <c r="AQ195" i="21" s="1"/>
  <c r="AL118" i="21"/>
  <c r="AL163" i="21" s="1"/>
  <c r="AL133" i="21"/>
  <c r="AL178" i="21" s="1"/>
  <c r="AX120" i="21"/>
  <c r="AX165" i="21" s="1"/>
  <c r="BR201" i="21"/>
  <c r="BO143" i="21"/>
  <c r="BO188" i="21" s="1"/>
  <c r="AT121" i="21"/>
  <c r="BT139" i="21"/>
  <c r="BT184" i="21" s="1"/>
  <c r="BS134" i="21"/>
  <c r="BS179" i="21" s="1"/>
  <c r="AU148" i="21"/>
  <c r="AU193" i="21" s="1"/>
  <c r="BD111" i="21"/>
  <c r="BD156" i="21" s="1"/>
  <c r="BQ146" i="21"/>
  <c r="BQ191" i="21" s="1"/>
  <c r="BO140" i="21"/>
  <c r="BO185" i="21" s="1"/>
  <c r="BA132" i="21"/>
  <c r="BA177" i="21" s="1"/>
  <c r="AB209" i="21"/>
  <c r="AB246" i="21" s="1"/>
  <c r="BA112" i="21"/>
  <c r="AK150" i="21"/>
  <c r="AK195" i="21" s="1"/>
  <c r="AV139" i="21"/>
  <c r="AV184" i="21" s="1"/>
  <c r="AY128" i="21"/>
  <c r="AY173" i="21" s="1"/>
  <c r="BM118" i="21"/>
  <c r="BM163" i="21" s="1"/>
  <c r="AV145" i="21"/>
  <c r="AV190" i="21" s="1"/>
  <c r="AL146" i="21"/>
  <c r="AL191" i="21" s="1"/>
  <c r="AG143" i="21"/>
  <c r="AG188" i="21" s="1"/>
  <c r="BH110" i="21"/>
  <c r="BG132" i="21"/>
  <c r="BG177" i="21" s="1"/>
  <c r="AS145" i="21"/>
  <c r="AS190" i="21" s="1"/>
  <c r="BK126" i="21"/>
  <c r="BS120" i="21"/>
  <c r="BS165" i="21" s="1"/>
  <c r="AO135" i="21"/>
  <c r="AO180" i="21" s="1"/>
  <c r="AH134" i="21"/>
  <c r="AH179" i="21" s="1"/>
  <c r="AF121" i="21"/>
  <c r="AE114" i="21"/>
  <c r="BF113" i="21"/>
  <c r="AY120" i="21"/>
  <c r="AY165" i="21" s="1"/>
  <c r="BS135" i="21"/>
  <c r="BS180" i="21" s="1"/>
  <c r="AS110" i="21"/>
  <c r="AX121" i="21"/>
  <c r="BJ125" i="21"/>
  <c r="BJ170" i="21" s="1"/>
  <c r="AH112" i="21"/>
  <c r="AH157" i="21" s="1"/>
  <c r="BT143" i="21"/>
  <c r="BT188" i="21" s="1"/>
  <c r="BK111" i="21"/>
  <c r="AC144" i="21"/>
  <c r="AC189" i="21" s="1"/>
  <c r="BI151" i="21"/>
  <c r="BI196" i="21" s="1"/>
  <c r="BK138" i="21"/>
  <c r="BA147" i="21"/>
  <c r="BA192" i="21" s="1"/>
  <c r="AW124" i="21"/>
  <c r="AW169" i="21" s="1"/>
  <c r="BL147" i="21"/>
  <c r="BL192" i="21" s="1"/>
  <c r="AX124" i="21"/>
  <c r="AX169" i="21" s="1"/>
  <c r="BS124" i="21"/>
  <c r="BS169" i="21" s="1"/>
  <c r="AJ134" i="21"/>
  <c r="AJ179" i="21" s="1"/>
  <c r="AB150" i="21"/>
  <c r="AB195" i="21" s="1"/>
  <c r="BP148" i="21"/>
  <c r="BP193" i="21" s="1"/>
  <c r="AO132" i="21"/>
  <c r="AO177" i="21" s="1"/>
  <c r="BR128" i="21"/>
  <c r="BR173" i="21" s="1"/>
  <c r="BK205" i="21"/>
  <c r="BK242" i="21" s="1"/>
  <c r="BD200" i="21"/>
  <c r="AC150" i="21"/>
  <c r="AC195" i="21" s="1"/>
  <c r="AI148" i="21"/>
  <c r="AI193" i="21" s="1"/>
  <c r="AF138" i="21"/>
  <c r="AF143" i="21"/>
  <c r="AF188" i="21" s="1"/>
  <c r="BD118" i="21"/>
  <c r="BD163" i="21" s="1"/>
  <c r="AF124" i="21"/>
  <c r="AF169" i="21" s="1"/>
  <c r="BK206" i="21"/>
  <c r="BK243" i="21" s="1"/>
  <c r="BB135" i="21"/>
  <c r="BB180" i="21" s="1"/>
  <c r="BA138" i="21"/>
  <c r="AY135" i="21"/>
  <c r="AY180" i="21" s="1"/>
  <c r="BU128" i="21"/>
  <c r="BU173" i="21" s="1"/>
  <c r="BG121" i="21"/>
  <c r="BQ125" i="21"/>
  <c r="BQ170" i="21" s="1"/>
  <c r="BG145" i="21"/>
  <c r="BG190" i="21" s="1"/>
  <c r="AX128" i="21"/>
  <c r="AX173" i="21" s="1"/>
  <c r="BI112" i="21"/>
  <c r="BI157" i="21" s="1"/>
  <c r="BP137" i="21"/>
  <c r="BP182" i="21" s="1"/>
  <c r="AQ212" i="21"/>
  <c r="AQ249" i="21" s="1"/>
  <c r="AO118" i="21"/>
  <c r="AO163" i="21" s="1"/>
  <c r="BG207" i="21"/>
  <c r="BG244" i="21" s="1"/>
  <c r="AB118" i="21"/>
  <c r="AB163" i="21" s="1"/>
  <c r="AU113" i="21"/>
  <c r="AU286" i="21" s="1"/>
  <c r="BI144" i="21"/>
  <c r="BI189" i="21" s="1"/>
  <c r="AX205" i="21"/>
  <c r="AX242" i="21" s="1"/>
  <c r="AT136" i="21"/>
  <c r="AT181" i="21" s="1"/>
  <c r="BM121" i="21"/>
  <c r="AD121" i="21"/>
  <c r="AA145" i="21"/>
  <c r="BG134" i="21"/>
  <c r="BG179" i="21" s="1"/>
  <c r="AB210" i="21"/>
  <c r="AB247" i="21" s="1"/>
  <c r="AR111" i="21"/>
  <c r="AR156" i="21" s="1"/>
  <c r="BR205" i="21"/>
  <c r="BR242" i="21" s="1"/>
  <c r="AV137" i="21"/>
  <c r="AV182" i="21" s="1"/>
  <c r="BQ111" i="21"/>
  <c r="BQ156" i="21" s="1"/>
  <c r="BK150" i="21"/>
  <c r="BK195" i="21" s="1"/>
  <c r="BQ201" i="21"/>
  <c r="AM200" i="21"/>
  <c r="BG200" i="21"/>
  <c r="AV149" i="21"/>
  <c r="AV194" i="21" s="1"/>
  <c r="BE145" i="21"/>
  <c r="BE190" i="21" s="1"/>
  <c r="BO117" i="21"/>
  <c r="AP136" i="21"/>
  <c r="AP181" i="21" s="1"/>
  <c r="AM126" i="21"/>
  <c r="AJ145" i="21"/>
  <c r="AJ190" i="21" s="1"/>
  <c r="BE112" i="21"/>
  <c r="AW148" i="21"/>
  <c r="AW193" i="21" s="1"/>
  <c r="AI139" i="21"/>
  <c r="AI184" i="21" s="1"/>
  <c r="AW133" i="21"/>
  <c r="AW178" i="21" s="1"/>
  <c r="BB111" i="21"/>
  <c r="AB111" i="21"/>
  <c r="BQ137" i="21"/>
  <c r="BQ182" i="21" s="1"/>
  <c r="AA110" i="21"/>
  <c r="BC111" i="21"/>
  <c r="BM136" i="21"/>
  <c r="BM181" i="21" s="1"/>
  <c r="AL200" i="21"/>
  <c r="BU145" i="21"/>
  <c r="BU190" i="21" s="1"/>
  <c r="BF145" i="21"/>
  <c r="BF190" i="21" s="1"/>
  <c r="AJ143" i="21"/>
  <c r="AJ188" i="21" s="1"/>
  <c r="BR206" i="21"/>
  <c r="BR243" i="21" s="1"/>
  <c r="BB149" i="21"/>
  <c r="BB194" i="21" s="1"/>
  <c r="AX111" i="21"/>
  <c r="AX156" i="21" s="1"/>
  <c r="AN134" i="21"/>
  <c r="AN179" i="21" s="1"/>
  <c r="BH112" i="21"/>
  <c r="BM132" i="21"/>
  <c r="BM177" i="21" s="1"/>
  <c r="BU137" i="21"/>
  <c r="BU182" i="21" s="1"/>
  <c r="BT114" i="21"/>
  <c r="BT159" i="21" s="1"/>
  <c r="BP114" i="21"/>
  <c r="BL144" i="21"/>
  <c r="BL189" i="21" s="1"/>
  <c r="BH146" i="21"/>
  <c r="BH191" i="21" s="1"/>
  <c r="AP121" i="21"/>
  <c r="AP166" i="21" s="1"/>
  <c r="BK207" i="21"/>
  <c r="BK244" i="21" s="1"/>
  <c r="AQ129" i="21"/>
  <c r="AQ174" i="21" s="1"/>
  <c r="AM139" i="21"/>
  <c r="AM184" i="21" s="1"/>
  <c r="AM133" i="21"/>
  <c r="AM178" i="21" s="1"/>
  <c r="BA149" i="21"/>
  <c r="BA194" i="21" s="1"/>
  <c r="AR132" i="21"/>
  <c r="AR177" i="21" s="1"/>
  <c r="AL119" i="21"/>
  <c r="AL164" i="21" s="1"/>
  <c r="BM114" i="21"/>
  <c r="AS114" i="21"/>
  <c r="BG133" i="21"/>
  <c r="BG178" i="21" s="1"/>
  <c r="AY148" i="21"/>
  <c r="AY193" i="21" s="1"/>
  <c r="BL112" i="21"/>
  <c r="AP148" i="21"/>
  <c r="AP193" i="21" s="1"/>
  <c r="BE136" i="21"/>
  <c r="BE181" i="21" s="1"/>
  <c r="AS113" i="21"/>
  <c r="AX151" i="21"/>
  <c r="AX196" i="21" s="1"/>
  <c r="AJ110" i="21"/>
  <c r="AD128" i="21"/>
  <c r="AD173" i="21" s="1"/>
  <c r="AT112" i="21"/>
  <c r="AM148" i="21"/>
  <c r="AM193" i="21" s="1"/>
  <c r="AQ132" i="21"/>
  <c r="AQ177" i="21" s="1"/>
  <c r="AD149" i="21"/>
  <c r="AD194" i="21" s="1"/>
  <c r="AG140" i="21"/>
  <c r="AG185" i="21" s="1"/>
  <c r="BU200" i="21"/>
  <c r="BU219" i="21" s="1"/>
  <c r="BU256" i="21" s="1"/>
  <c r="BD138" i="21"/>
  <c r="BD183" i="21" s="1"/>
  <c r="BD110" i="21"/>
  <c r="AB136" i="21"/>
  <c r="AB181" i="21" s="1"/>
  <c r="BU146" i="21"/>
  <c r="BU191" i="21" s="1"/>
  <c r="AF118" i="21"/>
  <c r="AF163" i="21" s="1"/>
  <c r="AD137" i="21"/>
  <c r="AD182" i="21" s="1"/>
  <c r="BF206" i="21"/>
  <c r="BF243" i="21" s="1"/>
  <c r="AL135" i="21"/>
  <c r="AL180" i="21" s="1"/>
  <c r="AD125" i="21"/>
  <c r="AD170" i="21" s="1"/>
  <c r="AA129" i="21"/>
  <c r="AQ138" i="21"/>
  <c r="BJ137" i="21"/>
  <c r="BJ182" i="21" s="1"/>
  <c r="AZ133" i="21"/>
  <c r="AZ178" i="21" s="1"/>
  <c r="AT126" i="21"/>
  <c r="AT171" i="21" s="1"/>
  <c r="BH143" i="21"/>
  <c r="BH188" i="21" s="1"/>
  <c r="BL137" i="21"/>
  <c r="BL182" i="21" s="1"/>
  <c r="AN138" i="21"/>
  <c r="BB124" i="21"/>
  <c r="BB169" i="21" s="1"/>
  <c r="AC114" i="21"/>
  <c r="AC159" i="21" s="1"/>
  <c r="AU135" i="21"/>
  <c r="AU180" i="21" s="1"/>
  <c r="AA132" i="21"/>
  <c r="BD124" i="21"/>
  <c r="BD169" i="21" s="1"/>
  <c r="BQ124" i="21"/>
  <c r="BQ169" i="21" s="1"/>
  <c r="BR210" i="21"/>
  <c r="BR247" i="21" s="1"/>
  <c r="BE209" i="21"/>
  <c r="BE246" i="21" s="1"/>
  <c r="AM145" i="21"/>
  <c r="AM190" i="21" s="1"/>
  <c r="AS140" i="21"/>
  <c r="AS185" i="21" s="1"/>
  <c r="BD134" i="21"/>
  <c r="BD179" i="21" s="1"/>
  <c r="AS149" i="21"/>
  <c r="AS194" i="21" s="1"/>
  <c r="AT111" i="21"/>
  <c r="AT156" i="21" s="1"/>
  <c r="AJ119" i="21"/>
  <c r="AJ164" i="21" s="1"/>
  <c r="BG143" i="21"/>
  <c r="BG188" i="21" s="1"/>
  <c r="BE114" i="21"/>
  <c r="AG113" i="21"/>
  <c r="AG286" i="21" s="1"/>
  <c r="BJ128" i="21"/>
  <c r="BJ173" i="21" s="1"/>
  <c r="BP112" i="21"/>
  <c r="BO285" i="21" s="1"/>
  <c r="AY126" i="21"/>
  <c r="AY171" i="21" s="1"/>
  <c r="AP112" i="21"/>
  <c r="AO285" i="21" s="1"/>
  <c r="BL138" i="21"/>
  <c r="BF128" i="21"/>
  <c r="BF173" i="21" s="1"/>
  <c r="BF132" i="21"/>
  <c r="BF177" i="21" s="1"/>
  <c r="BE140" i="21"/>
  <c r="BE185" i="21" s="1"/>
  <c r="AO138" i="21"/>
  <c r="AP151" i="21"/>
  <c r="AP196" i="21" s="1"/>
  <c r="AV135" i="21"/>
  <c r="AV180" i="21" s="1"/>
  <c r="BJ121" i="21"/>
  <c r="BG118" i="21"/>
  <c r="BG163" i="21" s="1"/>
  <c r="AE135" i="21"/>
  <c r="AE180" i="21" s="1"/>
  <c r="AL110" i="21"/>
  <c r="AL201" i="21"/>
  <c r="AL238" i="21" s="1"/>
  <c r="BK134" i="21"/>
  <c r="BK179" i="21" s="1"/>
  <c r="BH151" i="21"/>
  <c r="BH196" i="21" s="1"/>
  <c r="BD144" i="21"/>
  <c r="BD189" i="21" s="1"/>
  <c r="BK143" i="21"/>
  <c r="AK120" i="21"/>
  <c r="AK165" i="21" s="1"/>
  <c r="AH137" i="21"/>
  <c r="AH182" i="21" s="1"/>
  <c r="AE208" i="21"/>
  <c r="AE245" i="21" s="1"/>
  <c r="AW111" i="21"/>
  <c r="BT110" i="21"/>
  <c r="AE127" i="21"/>
  <c r="AE172" i="21" s="1"/>
  <c r="BQ127" i="21"/>
  <c r="BQ172" i="21" s="1"/>
  <c r="BJ127" i="21"/>
  <c r="BJ172" i="21" s="1"/>
  <c r="BC137" i="21"/>
  <c r="BC182" i="21" s="1"/>
  <c r="BU117" i="21"/>
  <c r="AS137" i="21"/>
  <c r="AS182" i="21" s="1"/>
  <c r="BP121" i="21"/>
  <c r="BC212" i="21"/>
  <c r="BC249" i="21" s="1"/>
  <c r="BF150" i="21"/>
  <c r="BF195" i="21" s="1"/>
  <c r="AR118" i="21"/>
  <c r="AR163" i="21" s="1"/>
  <c r="BJ210" i="21"/>
  <c r="BJ247" i="21" s="1"/>
  <c r="AZ114" i="21"/>
  <c r="BL143" i="21"/>
  <c r="BL188" i="21" s="1"/>
  <c r="BM119" i="21"/>
  <c r="BC125" i="21"/>
  <c r="BC170" i="21" s="1"/>
  <c r="BG126" i="21"/>
  <c r="BH287" i="21" s="1"/>
  <c r="AQ148" i="21"/>
  <c r="AQ193" i="21" s="1"/>
  <c r="BP124" i="21"/>
  <c r="BP169" i="21" s="1"/>
  <c r="BR143" i="21"/>
  <c r="BR188" i="21" s="1"/>
  <c r="AU112" i="21"/>
  <c r="AJ112" i="21"/>
  <c r="BP133" i="21"/>
  <c r="BP178" i="21" s="1"/>
  <c r="BT148" i="21"/>
  <c r="BT193" i="21" s="1"/>
  <c r="AG150" i="21"/>
  <c r="AG195" i="21" s="1"/>
  <c r="AH146" i="21"/>
  <c r="AH191" i="21" s="1"/>
  <c r="AJ136" i="21"/>
  <c r="AJ181" i="21" s="1"/>
  <c r="AP134" i="21"/>
  <c r="AP179" i="21" s="1"/>
  <c r="AG128" i="21"/>
  <c r="AG173" i="21" s="1"/>
  <c r="AU150" i="21"/>
  <c r="AU195" i="21" s="1"/>
  <c r="AZ124" i="21"/>
  <c r="AZ169" i="21" s="1"/>
  <c r="AJ144" i="21"/>
  <c r="AJ189" i="21" s="1"/>
  <c r="BE146" i="21"/>
  <c r="BE191" i="21" s="1"/>
  <c r="BA127" i="21"/>
  <c r="BA172" i="21" s="1"/>
  <c r="BU114" i="21"/>
  <c r="AE143" i="21"/>
  <c r="AE188" i="21" s="1"/>
  <c r="AD127" i="21"/>
  <c r="AD172" i="21" s="1"/>
  <c r="AQ204" i="21"/>
  <c r="AQ241" i="21" s="1"/>
  <c r="AA148" i="21"/>
  <c r="AU149" i="21"/>
  <c r="AU194" i="21" s="1"/>
  <c r="BC128" i="21"/>
  <c r="BC173" i="21" s="1"/>
  <c r="AY145" i="21"/>
  <c r="AY190" i="21" s="1"/>
  <c r="AH114" i="21"/>
  <c r="AH159" i="21" s="1"/>
  <c r="AM129" i="21"/>
  <c r="AM174" i="21" s="1"/>
  <c r="BS113" i="21"/>
  <c r="BS286" i="21" s="1"/>
  <c r="BU138" i="21"/>
  <c r="BU183" i="21" s="1"/>
  <c r="AY205" i="21"/>
  <c r="AY242" i="21" s="1"/>
  <c r="BK137" i="21"/>
  <c r="BK182" i="21" s="1"/>
  <c r="AQ136" i="21"/>
  <c r="AQ181" i="21" s="1"/>
  <c r="AK145" i="21"/>
  <c r="AK190" i="21" s="1"/>
  <c r="AN135" i="21"/>
  <c r="AN180" i="21" s="1"/>
  <c r="BS110" i="21"/>
  <c r="AB114" i="21"/>
  <c r="BL119" i="21"/>
  <c r="BL164" i="21" s="1"/>
  <c r="BQ126" i="21"/>
  <c r="AT146" i="21"/>
  <c r="AT191" i="21" s="1"/>
  <c r="BJ143" i="21"/>
  <c r="BJ188" i="21" s="1"/>
  <c r="BN119" i="21"/>
  <c r="BN164" i="21" s="1"/>
  <c r="AC124" i="21"/>
  <c r="AC169" i="21" s="1"/>
  <c r="AN139" i="21"/>
  <c r="AN184" i="21" s="1"/>
  <c r="BD132" i="21"/>
  <c r="BD177" i="21" s="1"/>
  <c r="BQ147" i="21"/>
  <c r="BQ192" i="21" s="1"/>
  <c r="AW137" i="21"/>
  <c r="AW182" i="21" s="1"/>
  <c r="AM118" i="21"/>
  <c r="AM163" i="21" s="1"/>
  <c r="AM127" i="21"/>
  <c r="AM172" i="21" s="1"/>
  <c r="AT133" i="21"/>
  <c r="AT178" i="21" s="1"/>
  <c r="BT111" i="21"/>
  <c r="AK110" i="21"/>
  <c r="AI126" i="21"/>
  <c r="AI171" i="21" s="1"/>
  <c r="BR212" i="21"/>
  <c r="BR249" i="21" s="1"/>
  <c r="AP119" i="21"/>
  <c r="AQ289" i="21" s="1"/>
  <c r="AO137" i="21"/>
  <c r="AO182" i="21" s="1"/>
  <c r="AM201" i="21"/>
  <c r="AM238" i="21" s="1"/>
  <c r="BU125" i="21"/>
  <c r="BU170" i="21" s="1"/>
  <c r="AC117" i="21"/>
  <c r="AC162" i="21" s="1"/>
  <c r="BO212" i="21"/>
  <c r="BO249" i="21" s="1"/>
  <c r="BC146" i="21"/>
  <c r="BC191" i="21" s="1"/>
  <c r="BC136" i="21"/>
  <c r="BC181" i="21" s="1"/>
  <c r="AR201" i="21"/>
  <c r="AR238" i="21" s="1"/>
  <c r="BR126" i="21"/>
  <c r="BK121" i="21"/>
  <c r="AT143" i="21"/>
  <c r="AT188" i="21" s="1"/>
  <c r="AQ125" i="21"/>
  <c r="AQ170" i="21" s="1"/>
  <c r="AU144" i="21"/>
  <c r="AU189" i="21" s="1"/>
  <c r="BF114" i="21"/>
  <c r="BF159" i="21" s="1"/>
  <c r="AZ132" i="21"/>
  <c r="AZ177" i="21" s="1"/>
  <c r="AG148" i="21"/>
  <c r="AG193" i="21" s="1"/>
  <c r="AH124" i="21"/>
  <c r="AH169" i="21" s="1"/>
  <c r="AK149" i="21"/>
  <c r="AK194" i="21" s="1"/>
  <c r="AX140" i="21"/>
  <c r="AX185" i="21" s="1"/>
  <c r="BU132" i="21"/>
  <c r="BU177" i="21" s="1"/>
  <c r="BI127" i="21"/>
  <c r="BI172" i="21" s="1"/>
  <c r="BE132" i="21"/>
  <c r="BE177" i="21" s="1"/>
  <c r="BA114" i="21"/>
  <c r="BA159" i="21" s="1"/>
  <c r="AR113" i="21"/>
  <c r="BM146" i="21"/>
  <c r="BM191" i="21" s="1"/>
  <c r="BR145" i="21"/>
  <c r="BR190" i="21" s="1"/>
  <c r="BD129" i="21"/>
  <c r="BD174" i="21" s="1"/>
  <c r="BS119" i="21"/>
  <c r="BS164" i="21" s="1"/>
  <c r="AG135" i="21"/>
  <c r="AG180" i="21" s="1"/>
  <c r="BG151" i="21"/>
  <c r="BG196" i="21" s="1"/>
  <c r="AG132" i="21"/>
  <c r="AG177" i="21" s="1"/>
  <c r="BA128" i="21"/>
  <c r="BA173" i="21" s="1"/>
  <c r="BJ118" i="21"/>
  <c r="BJ163" i="21" s="1"/>
  <c r="AE144" i="21"/>
  <c r="AE189" i="21" s="1"/>
  <c r="BR121" i="21"/>
  <c r="BC135" i="21"/>
  <c r="BC180" i="21" s="1"/>
  <c r="AZ144" i="21"/>
  <c r="AZ189" i="21" s="1"/>
  <c r="AO110" i="21"/>
  <c r="AI119" i="21"/>
  <c r="AI164" i="21" s="1"/>
  <c r="BA118" i="21"/>
  <c r="BA163" i="21" s="1"/>
  <c r="AE147" i="21"/>
  <c r="AE192" i="21" s="1"/>
  <c r="AZ112" i="21"/>
  <c r="BL140" i="21"/>
  <c r="BL185" i="21" s="1"/>
  <c r="AR208" i="21"/>
  <c r="AR245" i="21" s="1"/>
  <c r="AY124" i="21"/>
  <c r="AY169" i="21" s="1"/>
  <c r="BO139" i="21"/>
  <c r="BO184" i="21" s="1"/>
  <c r="BR133" i="21"/>
  <c r="BR178" i="21" s="1"/>
  <c r="BM200" i="21"/>
  <c r="AR200" i="21"/>
  <c r="BT126" i="21"/>
  <c r="BT171" i="21" s="1"/>
  <c r="AS118" i="21"/>
  <c r="AS163" i="21" s="1"/>
  <c r="AN114" i="21"/>
  <c r="AQ124" i="21"/>
  <c r="AQ169" i="21" s="1"/>
  <c r="AJ125" i="21"/>
  <c r="AJ170" i="21" s="1"/>
  <c r="BC204" i="21"/>
  <c r="BC241" i="21" s="1"/>
  <c r="BU209" i="21"/>
  <c r="BU246" i="21" s="1"/>
  <c r="AT151" i="21"/>
  <c r="AT196" i="21" s="1"/>
  <c r="BB126" i="21"/>
  <c r="BB171" i="21" s="1"/>
  <c r="AO121" i="21"/>
  <c r="AO114" i="21"/>
  <c r="BJ126" i="21"/>
  <c r="BJ171" i="21" s="1"/>
  <c r="AS147" i="21"/>
  <c r="AS192" i="21" s="1"/>
  <c r="AX113" i="21"/>
  <c r="BG111" i="21"/>
  <c r="BG156" i="21" s="1"/>
  <c r="BO125" i="21"/>
  <c r="BO170" i="21" s="1"/>
  <c r="AZ145" i="21"/>
  <c r="AZ190" i="21" s="1"/>
  <c r="AC151" i="21"/>
  <c r="AC196" i="21" s="1"/>
  <c r="AY113" i="21"/>
  <c r="BU151" i="21"/>
  <c r="BU196" i="21" s="1"/>
  <c r="AV210" i="21"/>
  <c r="AV247" i="21" s="1"/>
  <c r="BT207" i="21"/>
  <c r="BT244" i="21" s="1"/>
  <c r="BD143" i="21"/>
  <c r="BD188" i="21" s="1"/>
  <c r="AE137" i="21"/>
  <c r="AE182" i="21" s="1"/>
  <c r="BQ200" i="21"/>
  <c r="AO120" i="21"/>
  <c r="AO165" i="21" s="1"/>
  <c r="BL200" i="21"/>
  <c r="BL202" i="21" s="1"/>
  <c r="AP127" i="21"/>
  <c r="AP172" i="21" s="1"/>
  <c r="AF146" i="21"/>
  <c r="AF191" i="21" s="1"/>
  <c r="BT211" i="21"/>
  <c r="BT248" i="21" s="1"/>
  <c r="AZ117" i="21"/>
  <c r="AZ162" i="21" s="1"/>
  <c r="AH143" i="21"/>
  <c r="AH188" i="21" s="1"/>
  <c r="AK133" i="21"/>
  <c r="AK178" i="21" s="1"/>
  <c r="AX127" i="21"/>
  <c r="AX172" i="21" s="1"/>
  <c r="AY132" i="21"/>
  <c r="AY177" i="21" s="1"/>
  <c r="AQ127" i="21"/>
  <c r="AQ172" i="21" s="1"/>
  <c r="AF129" i="21"/>
  <c r="AF174" i="21" s="1"/>
  <c r="BI125" i="21"/>
  <c r="BI170" i="21" s="1"/>
  <c r="BT140" i="21"/>
  <c r="BT185" i="21" s="1"/>
  <c r="BE126" i="21"/>
  <c r="BE171" i="21" s="1"/>
  <c r="AB126" i="21"/>
  <c r="AT120" i="21"/>
  <c r="AT165" i="21" s="1"/>
  <c r="BS133" i="21"/>
  <c r="BS178" i="21" s="1"/>
  <c r="BE205" i="21"/>
  <c r="BE242" i="21" s="1"/>
  <c r="AT140" i="21"/>
  <c r="AT185" i="21" s="1"/>
  <c r="BF139" i="21"/>
  <c r="BF184" i="21" s="1"/>
  <c r="AW125" i="21"/>
  <c r="AW170" i="21" s="1"/>
  <c r="AV151" i="21"/>
  <c r="AV196" i="21" s="1"/>
  <c r="BL128" i="21"/>
  <c r="BL173" i="21" s="1"/>
  <c r="BH205" i="21"/>
  <c r="BH242" i="21" s="1"/>
  <c r="AV126" i="21"/>
  <c r="BQ121" i="21"/>
  <c r="BD119" i="21"/>
  <c r="BA146" i="21"/>
  <c r="BA191" i="21" s="1"/>
  <c r="BR149" i="21"/>
  <c r="BR194" i="21" s="1"/>
  <c r="AX118" i="21"/>
  <c r="AX163" i="21" s="1"/>
  <c r="AE112" i="21"/>
  <c r="AN149" i="21"/>
  <c r="AN194" i="21" s="1"/>
  <c r="AL112" i="21"/>
  <c r="BH121" i="21"/>
  <c r="AW114" i="21"/>
  <c r="AW159" i="21" s="1"/>
  <c r="AU114" i="21"/>
  <c r="BP136" i="21"/>
  <c r="BP181" i="21" s="1"/>
  <c r="BT135" i="21"/>
  <c r="BT180" i="21" s="1"/>
  <c r="BD126" i="21"/>
  <c r="BD139" i="21"/>
  <c r="BD184" i="21" s="1"/>
  <c r="BD148" i="21"/>
  <c r="BD193" i="21" s="1"/>
  <c r="BM111" i="21"/>
  <c r="BM156" i="21" s="1"/>
  <c r="AB121" i="21"/>
  <c r="BG135" i="21"/>
  <c r="BG180" i="21" s="1"/>
  <c r="AA151" i="21"/>
  <c r="AI133" i="21"/>
  <c r="AI178" i="21" s="1"/>
  <c r="BF151" i="21"/>
  <c r="BF196" i="21" s="1"/>
  <c r="BE200" i="21"/>
  <c r="AT138" i="21"/>
  <c r="AU136" i="21"/>
  <c r="AU181" i="21" s="1"/>
  <c r="AF113" i="21"/>
  <c r="BQ151" i="21"/>
  <c r="BQ196" i="21" s="1"/>
  <c r="BF204" i="21"/>
  <c r="BF241" i="21" s="1"/>
  <c r="AI212" i="21"/>
  <c r="AI249" i="21" s="1"/>
  <c r="AR124" i="21"/>
  <c r="AR169" i="21" s="1"/>
  <c r="AR151" i="21"/>
  <c r="AR196" i="21" s="1"/>
  <c r="BL129" i="21"/>
  <c r="BL174" i="21" s="1"/>
  <c r="BT144" i="21"/>
  <c r="BT189" i="21" s="1"/>
  <c r="AW113" i="21"/>
  <c r="BH119" i="21"/>
  <c r="BH164" i="21" s="1"/>
  <c r="BK119" i="21"/>
  <c r="BK164" i="21" s="1"/>
  <c r="BF126" i="21"/>
  <c r="BG125" i="21"/>
  <c r="BG170" i="21" s="1"/>
  <c r="BA145" i="21"/>
  <c r="BA190" i="21" s="1"/>
  <c r="AL137" i="21"/>
  <c r="AL182" i="21" s="1"/>
  <c r="AV140" i="21"/>
  <c r="AV185" i="21" s="1"/>
  <c r="AU110" i="21"/>
  <c r="BE111" i="21"/>
  <c r="AV118" i="21"/>
  <c r="AV163" i="21" s="1"/>
  <c r="BA151" i="21"/>
  <c r="BA196" i="21" s="1"/>
  <c r="AZ208" i="21"/>
  <c r="AZ245" i="21" s="1"/>
  <c r="AG120" i="21"/>
  <c r="AG165" i="21" s="1"/>
  <c r="AZ143" i="21"/>
  <c r="AZ188" i="21" s="1"/>
  <c r="BK149" i="21"/>
  <c r="BK194" i="21" s="1"/>
  <c r="AV205" i="21"/>
  <c r="AV242" i="21" s="1"/>
  <c r="BN149" i="21"/>
  <c r="BN194" i="21" s="1"/>
  <c r="AK144" i="21"/>
  <c r="AK189" i="21" s="1"/>
  <c r="AJ132" i="21"/>
  <c r="AJ177" i="21" s="1"/>
  <c r="BR204" i="21"/>
  <c r="BR241" i="21" s="1"/>
  <c r="BF138" i="21"/>
  <c r="AZ146" i="21"/>
  <c r="AZ191" i="21" s="1"/>
  <c r="AB143" i="21"/>
  <c r="AB188" i="21" s="1"/>
  <c r="BB146" i="21"/>
  <c r="BB191" i="21" s="1"/>
  <c r="BK127" i="21"/>
  <c r="BK172" i="21" s="1"/>
  <c r="BJ148" i="21"/>
  <c r="BJ193" i="21" s="1"/>
  <c r="AW140" i="21"/>
  <c r="AW185" i="21" s="1"/>
  <c r="BO128" i="21"/>
  <c r="BO173" i="21" s="1"/>
  <c r="AI127" i="21"/>
  <c r="AI172" i="21" s="1"/>
  <c r="BO133" i="21"/>
  <c r="BO178" i="21" s="1"/>
  <c r="BT133" i="21"/>
  <c r="BT178" i="21" s="1"/>
  <c r="BK139" i="21"/>
  <c r="BK184" i="21" s="1"/>
  <c r="BQ148" i="21"/>
  <c r="BQ193" i="21" s="1"/>
  <c r="BS200" i="21"/>
  <c r="BJ124" i="21"/>
  <c r="BJ169" i="21" s="1"/>
  <c r="AY127" i="21"/>
  <c r="AY172" i="21" s="1"/>
  <c r="AT127" i="21"/>
  <c r="AT172" i="21" s="1"/>
  <c r="AZ140" i="21"/>
  <c r="AZ185" i="21" s="1"/>
  <c r="AP146" i="21"/>
  <c r="AP191" i="21" s="1"/>
  <c r="AZ118" i="21"/>
  <c r="AZ163" i="21" s="1"/>
  <c r="AL111" i="21"/>
  <c r="AQ119" i="21"/>
  <c r="AQ164" i="21" s="1"/>
  <c r="AZ127" i="21"/>
  <c r="AZ172" i="21" s="1"/>
  <c r="BC110" i="21"/>
  <c r="BN129" i="21"/>
  <c r="BN174" i="21" s="1"/>
  <c r="AS128" i="21"/>
  <c r="AS173" i="21" s="1"/>
  <c r="BM129" i="21"/>
  <c r="BM174" i="21" s="1"/>
  <c r="AX138" i="21"/>
  <c r="AX183" i="21" s="1"/>
  <c r="AA138" i="21"/>
  <c r="AA393" i="21" s="1"/>
  <c r="BR151" i="21"/>
  <c r="BR196" i="21" s="1"/>
  <c r="BE212" i="21"/>
  <c r="BE249" i="21" s="1"/>
  <c r="AU139" i="21"/>
  <c r="AU184" i="21" s="1"/>
  <c r="BL146" i="21"/>
  <c r="BL191" i="21" s="1"/>
  <c r="AY151" i="21"/>
  <c r="AY196" i="21" s="1"/>
  <c r="AJ139" i="21"/>
  <c r="AJ184" i="21" s="1"/>
  <c r="BP209" i="21"/>
  <c r="BP246" i="21" s="1"/>
  <c r="BC117" i="21"/>
  <c r="BC162" i="21" s="1"/>
  <c r="AG114" i="21"/>
  <c r="AF288" i="21" s="1"/>
  <c r="AB117" i="21"/>
  <c r="AB162" i="21" s="1"/>
  <c r="AI113" i="21"/>
  <c r="AE212" i="21"/>
  <c r="AE249" i="21" s="1"/>
  <c r="AS208" i="21"/>
  <c r="AS245" i="21" s="1"/>
  <c r="AT211" i="21"/>
  <c r="AT248" i="21" s="1"/>
  <c r="AC120" i="21"/>
  <c r="AC165" i="21" s="1"/>
  <c r="AB147" i="21"/>
  <c r="AB192" i="21" s="1"/>
  <c r="BH206" i="21"/>
  <c r="BH243" i="21" s="1"/>
  <c r="AN206" i="21"/>
  <c r="AN243" i="21" s="1"/>
  <c r="AE117" i="21"/>
  <c r="AE162" i="21" s="1"/>
  <c r="AC138" i="21"/>
  <c r="AC183" i="21" s="1"/>
  <c r="AL211" i="21"/>
  <c r="AL248" i="21" s="1"/>
  <c r="BP207" i="21"/>
  <c r="BP244" i="21" s="1"/>
  <c r="AE149" i="21"/>
  <c r="AE194" i="21" s="1"/>
  <c r="BR208" i="21"/>
  <c r="BR245" i="21" s="1"/>
  <c r="AH207" i="21"/>
  <c r="AH244" i="21" s="1"/>
  <c r="AP209" i="21"/>
  <c r="AP246" i="21" s="1"/>
  <c r="AL204" i="21"/>
  <c r="AL241" i="21" s="1"/>
  <c r="BC207" i="21"/>
  <c r="BC244" i="21" s="1"/>
  <c r="AP206" i="21"/>
  <c r="AP243" i="21" s="1"/>
  <c r="BH113" i="21"/>
  <c r="AH144" i="21"/>
  <c r="AH189" i="21" s="1"/>
  <c r="AJ212" i="21"/>
  <c r="AJ249" i="21" s="1"/>
  <c r="AD147" i="21"/>
  <c r="AD192" i="21" s="1"/>
  <c r="AG126" i="21"/>
  <c r="AG171" i="21" s="1"/>
  <c r="AP140" i="21"/>
  <c r="AP185" i="21" s="1"/>
  <c r="BI135" i="21"/>
  <c r="BI180" i="21" s="1"/>
  <c r="AC204" i="21"/>
  <c r="AC241" i="21" s="1"/>
  <c r="AQ140" i="21"/>
  <c r="AQ185" i="21" s="1"/>
  <c r="BF208" i="21"/>
  <c r="BF245" i="21" s="1"/>
  <c r="AT148" i="21"/>
  <c r="AT193" i="21" s="1"/>
  <c r="BS114" i="21"/>
  <c r="BS159" i="21" s="1"/>
  <c r="AU212" i="21"/>
  <c r="AU249" i="21" s="1"/>
  <c r="BN212" i="21"/>
  <c r="BN249" i="21" s="1"/>
  <c r="AD133" i="21"/>
  <c r="AD178" i="21" s="1"/>
  <c r="AD124" i="21"/>
  <c r="AD169" i="21" s="1"/>
  <c r="AF126" i="21"/>
  <c r="AF171" i="21" s="1"/>
  <c r="BM211" i="21"/>
  <c r="BM248" i="21" s="1"/>
  <c r="AQ114" i="21"/>
  <c r="AQ159" i="21" s="1"/>
  <c r="AY204" i="21"/>
  <c r="AY241" i="21" s="1"/>
  <c r="AF205" i="21"/>
  <c r="AF242" i="21" s="1"/>
  <c r="AG210" i="21"/>
  <c r="AG247" i="21" s="1"/>
  <c r="BR112" i="21"/>
  <c r="BR157" i="21" s="1"/>
  <c r="AN112" i="21"/>
  <c r="AN157" i="21" s="1"/>
  <c r="AF200" i="21"/>
  <c r="AJ137" i="21"/>
  <c r="AJ182" i="21" s="1"/>
  <c r="AF119" i="21"/>
  <c r="AF164" i="21" s="1"/>
  <c r="BP138" i="21"/>
  <c r="BQ290" i="21" s="1"/>
  <c r="AR137" i="21"/>
  <c r="AR182" i="21" s="1"/>
  <c r="AD150" i="21"/>
  <c r="AD195" i="21" s="1"/>
  <c r="AJ135" i="21"/>
  <c r="AJ180" i="21" s="1"/>
  <c r="BS207" i="21"/>
  <c r="BS244" i="21" s="1"/>
  <c r="BG211" i="21"/>
  <c r="BG248" i="21" s="1"/>
  <c r="BL111" i="21"/>
  <c r="BL156" i="21" s="1"/>
  <c r="AT206" i="21"/>
  <c r="AT243" i="21" s="1"/>
  <c r="AD113" i="21"/>
  <c r="AW212" i="21"/>
  <c r="AW249" i="21" s="1"/>
  <c r="AA207" i="21"/>
  <c r="AA244" i="21" s="1"/>
  <c r="BF207" i="21"/>
  <c r="BF244" i="21" s="1"/>
  <c r="AC143" i="21"/>
  <c r="AC188" i="21" s="1"/>
  <c r="AU206" i="21"/>
  <c r="AU243" i="21" s="1"/>
  <c r="AJ126" i="21"/>
  <c r="AK287" i="21" s="1"/>
  <c r="BA208" i="21"/>
  <c r="BA245" i="21" s="1"/>
  <c r="BB204" i="21"/>
  <c r="BB241" i="21" s="1"/>
  <c r="AF208" i="21"/>
  <c r="AF245" i="21" s="1"/>
  <c r="AE211" i="21"/>
  <c r="AE248" i="21" s="1"/>
  <c r="BB210" i="21"/>
  <c r="BB247" i="21" s="1"/>
  <c r="BM151" i="21"/>
  <c r="BM196" i="21" s="1"/>
  <c r="AL127" i="21"/>
  <c r="AL172" i="21" s="1"/>
  <c r="AO111" i="21"/>
  <c r="AO156" i="21" s="1"/>
  <c r="AC212" i="21"/>
  <c r="AC249" i="21" s="1"/>
  <c r="AF111" i="21"/>
  <c r="AF156" i="21" s="1"/>
  <c r="AI135" i="21"/>
  <c r="AI180" i="21" s="1"/>
  <c r="BT112" i="21"/>
  <c r="BS285" i="21" s="1"/>
  <c r="AG134" i="21"/>
  <c r="AG179" i="21" s="1"/>
  <c r="AC145" i="21"/>
  <c r="AC190" i="21" s="1"/>
  <c r="AV207" i="21"/>
  <c r="AV244" i="21" s="1"/>
  <c r="BM208" i="21"/>
  <c r="BM245" i="21" s="1"/>
  <c r="AG200" i="21"/>
  <c r="AG219" i="21" s="1"/>
  <c r="AI110" i="21"/>
  <c r="AC208" i="21"/>
  <c r="AC245" i="21" s="1"/>
  <c r="AO209" i="21"/>
  <c r="AO246" i="21" s="1"/>
  <c r="AJ113" i="21"/>
  <c r="BH211" i="21"/>
  <c r="BH248" i="21" s="1"/>
  <c r="BU207" i="21"/>
  <c r="BU244" i="21" s="1"/>
  <c r="AE110" i="21"/>
  <c r="AD206" i="21"/>
  <c r="AD243" i="21" s="1"/>
  <c r="BF212" i="21"/>
  <c r="BF249" i="21" s="1"/>
  <c r="AC132" i="21"/>
  <c r="AC177" i="21" s="1"/>
  <c r="AB201" i="21"/>
  <c r="AB202" i="21" s="1"/>
  <c r="AZ209" i="21"/>
  <c r="AZ246" i="21" s="1"/>
  <c r="BH133" i="21"/>
  <c r="BH178" i="21" s="1"/>
  <c r="AP128" i="21"/>
  <c r="AP173" i="21" s="1"/>
  <c r="BS146" i="21"/>
  <c r="BS191" i="21" s="1"/>
  <c r="AO207" i="21"/>
  <c r="AO244" i="21" s="1"/>
  <c r="BD206" i="21"/>
  <c r="BD243" i="21" s="1"/>
  <c r="BO114" i="21"/>
  <c r="AR204" i="21"/>
  <c r="AR241" i="21" s="1"/>
  <c r="AE129" i="21"/>
  <c r="AE174" i="21" s="1"/>
  <c r="AC140" i="21"/>
  <c r="AC185" i="21" s="1"/>
  <c r="AP135" i="21"/>
  <c r="AP180" i="21" s="1"/>
  <c r="BS208" i="21"/>
  <c r="BS245" i="21" s="1"/>
  <c r="BP210" i="21"/>
  <c r="BP247" i="21" s="1"/>
  <c r="BG204" i="21"/>
  <c r="BG241" i="21" s="1"/>
  <c r="AT137" i="21"/>
  <c r="AT182" i="21" s="1"/>
  <c r="AL206" i="21"/>
  <c r="AL243" i="21" s="1"/>
  <c r="BJ204" i="21"/>
  <c r="BJ241" i="21" s="1"/>
  <c r="AR212" i="21"/>
  <c r="AR249" i="21" s="1"/>
  <c r="AI147" i="21"/>
  <c r="AI192" i="21" s="1"/>
  <c r="AO210" i="21"/>
  <c r="AO247" i="21" s="1"/>
  <c r="AE210" i="21"/>
  <c r="AE247" i="21" s="1"/>
  <c r="BC112" i="21"/>
  <c r="BC157" i="21" s="1"/>
  <c r="BO210" i="21"/>
  <c r="BO247" i="21" s="1"/>
  <c r="AE139" i="21"/>
  <c r="AE184" i="21" s="1"/>
  <c r="AG129" i="21"/>
  <c r="AG174" i="21" s="1"/>
  <c r="AX207" i="21"/>
  <c r="AX244" i="21" s="1"/>
  <c r="BH111" i="21"/>
  <c r="BH156" i="21" s="1"/>
  <c r="BK209" i="21"/>
  <c r="BK246" i="21" s="1"/>
  <c r="BU204" i="21"/>
  <c r="BU241" i="21" s="1"/>
  <c r="BL208" i="21"/>
  <c r="BL245" i="21" s="1"/>
  <c r="AR210" i="21"/>
  <c r="AR247" i="21" s="1"/>
  <c r="BO206" i="21"/>
  <c r="BO243" i="21" s="1"/>
  <c r="BD211" i="21"/>
  <c r="BD248" i="21" s="1"/>
  <c r="AT210" i="21"/>
  <c r="AT247" i="21" s="1"/>
  <c r="AX210" i="21"/>
  <c r="AX247" i="21" s="1"/>
  <c r="AI150" i="21"/>
  <c r="AI195" i="21" s="1"/>
  <c r="BU113" i="21"/>
  <c r="BU286" i="21" s="1"/>
  <c r="AA144" i="21"/>
  <c r="AE132" i="21"/>
  <c r="AE177" i="21" s="1"/>
  <c r="AP200" i="21"/>
  <c r="AM137" i="21"/>
  <c r="AM182" i="21" s="1"/>
  <c r="AI138" i="21"/>
  <c r="AJ290" i="21" s="1"/>
  <c r="AJ210" i="21"/>
  <c r="AJ247" i="21" s="1"/>
  <c r="AO113" i="21"/>
  <c r="BT210" i="21"/>
  <c r="BT247" i="21" s="1"/>
  <c r="AF207" i="21"/>
  <c r="AF244" i="21" s="1"/>
  <c r="BE207" i="21"/>
  <c r="BE244" i="21" s="1"/>
  <c r="BP111" i="21"/>
  <c r="BP156" i="21" s="1"/>
  <c r="AN208" i="21"/>
  <c r="AN245" i="21" s="1"/>
  <c r="AD143" i="21"/>
  <c r="AD188" i="21" s="1"/>
  <c r="AQ208" i="21"/>
  <c r="AQ245" i="21" s="1"/>
  <c r="AK205" i="21"/>
  <c r="AK242" i="21" s="1"/>
  <c r="AF140" i="21"/>
  <c r="AF185" i="21" s="1"/>
  <c r="AJ207" i="21"/>
  <c r="AJ244" i="21" s="1"/>
  <c r="BN132" i="21"/>
  <c r="BN177" i="21" s="1"/>
  <c r="BQ204" i="21"/>
  <c r="BQ241" i="21" s="1"/>
  <c r="BH118" i="21"/>
  <c r="BH163" i="21" s="1"/>
  <c r="BD212" i="21"/>
  <c r="BD249" i="21" s="1"/>
  <c r="AD135" i="21"/>
  <c r="AD180" i="21" s="1"/>
  <c r="BL206" i="21"/>
  <c r="BL243" i="21" s="1"/>
  <c r="AE126" i="21"/>
  <c r="AE171" i="21" s="1"/>
  <c r="AB146" i="21"/>
  <c r="AB191" i="21" s="1"/>
  <c r="AH150" i="21"/>
  <c r="AH195" i="21" s="1"/>
  <c r="AH126" i="21"/>
  <c r="AH171" i="21" s="1"/>
  <c r="BF135" i="21"/>
  <c r="BF180" i="21" s="1"/>
  <c r="BL211" i="21"/>
  <c r="BL248" i="21" s="1"/>
  <c r="BD204" i="21"/>
  <c r="BD241" i="21" s="1"/>
  <c r="AK119" i="21"/>
  <c r="AK164" i="21" s="1"/>
  <c r="BK204" i="21"/>
  <c r="BK241" i="21" s="1"/>
  <c r="AF150" i="21"/>
  <c r="AF195" i="21" s="1"/>
  <c r="AI146" i="21"/>
  <c r="AI191" i="21" s="1"/>
  <c r="AF125" i="21"/>
  <c r="AF170" i="21" s="1"/>
  <c r="BU210" i="21"/>
  <c r="BU247" i="21" s="1"/>
  <c r="AN137" i="21"/>
  <c r="AN182" i="21" s="1"/>
  <c r="AS146" i="21"/>
  <c r="AS191" i="21" s="1"/>
  <c r="AG146" i="21"/>
  <c r="AG191" i="21" s="1"/>
  <c r="AA121" i="21"/>
  <c r="AT209" i="21"/>
  <c r="AT246" i="21" s="1"/>
  <c r="AI207" i="21"/>
  <c r="AI244" i="21" s="1"/>
  <c r="AF149" i="21"/>
  <c r="AF194" i="21" s="1"/>
  <c r="AJ200" i="21"/>
  <c r="AJ211" i="21"/>
  <c r="AJ248" i="21" s="1"/>
  <c r="BN211" i="21"/>
  <c r="BN248" i="21" s="1"/>
  <c r="AF134" i="21"/>
  <c r="AF179" i="21" s="1"/>
  <c r="BQ208" i="21"/>
  <c r="BQ245" i="21" s="1"/>
  <c r="AF145" i="21"/>
  <c r="AF190" i="21" s="1"/>
  <c r="AW132" i="21"/>
  <c r="AW177" i="21" s="1"/>
  <c r="AU146" i="21"/>
  <c r="AU191" i="21" s="1"/>
  <c r="AU134" i="21"/>
  <c r="AU179" i="21" s="1"/>
  <c r="AK204" i="21"/>
  <c r="AK241" i="21" s="1"/>
  <c r="AZ212" i="21"/>
  <c r="AZ249" i="21" s="1"/>
  <c r="AI210" i="21"/>
  <c r="AI247" i="21" s="1"/>
  <c r="BJ135" i="21"/>
  <c r="BJ180" i="21" s="1"/>
  <c r="AD120" i="21"/>
  <c r="AD165" i="21" s="1"/>
  <c r="BF210" i="21"/>
  <c r="BF247" i="21" s="1"/>
  <c r="BB206" i="21"/>
  <c r="BB243" i="21" s="1"/>
  <c r="AE206" i="21"/>
  <c r="AE243" i="21" s="1"/>
  <c r="AR114" i="21"/>
  <c r="AQ288" i="21" s="1"/>
  <c r="AL210" i="21"/>
  <c r="AL247" i="21" s="1"/>
  <c r="AC128" i="21"/>
  <c r="AC173" i="21" s="1"/>
  <c r="AW129" i="21"/>
  <c r="AW174" i="21" s="1"/>
  <c r="AC127" i="21"/>
  <c r="AC172" i="21" s="1"/>
  <c r="BE113" i="21"/>
  <c r="AE200" i="21"/>
  <c r="AV114" i="21"/>
  <c r="AY118" i="21"/>
  <c r="AY163" i="21" s="1"/>
  <c r="AL207" i="21"/>
  <c r="AL244" i="21" s="1"/>
  <c r="AL113" i="21"/>
  <c r="BT212" i="21"/>
  <c r="BT249" i="21" s="1"/>
  <c r="AG144" i="21"/>
  <c r="AG189" i="21" s="1"/>
  <c r="AI206" i="21"/>
  <c r="AI243" i="21" s="1"/>
  <c r="BM206" i="21"/>
  <c r="BM243" i="21" s="1"/>
  <c r="BC211" i="21"/>
  <c r="BC248" i="21" s="1"/>
  <c r="BD112" i="21"/>
  <c r="BC285" i="21" s="1"/>
  <c r="AA201" i="21"/>
  <c r="AA202" i="21" s="1"/>
  <c r="AA204" i="21"/>
  <c r="AA241" i="21" s="1"/>
  <c r="AD204" i="21"/>
  <c r="AD241" i="21" s="1"/>
  <c r="AY211" i="21"/>
  <c r="AY248" i="21" s="1"/>
  <c r="AH138" i="21"/>
  <c r="AI290" i="21" s="1"/>
  <c r="BD114" i="21"/>
  <c r="BC288" i="21" s="1"/>
  <c r="AN210" i="21"/>
  <c r="AN247" i="21" s="1"/>
  <c r="BU211" i="21"/>
  <c r="BU248" i="21" s="1"/>
  <c r="AJ204" i="21"/>
  <c r="AJ241" i="21" s="1"/>
  <c r="AG110" i="21"/>
  <c r="AM210" i="21"/>
  <c r="AM247" i="21" s="1"/>
  <c r="AD136" i="21"/>
  <c r="AD181" i="21" s="1"/>
  <c r="AB138" i="21"/>
  <c r="AB183" i="21" s="1"/>
  <c r="AT207" i="21"/>
  <c r="AT244" i="21" s="1"/>
  <c r="AP212" i="21"/>
  <c r="AP249" i="21" s="1"/>
  <c r="AD138" i="21"/>
  <c r="AD183" i="21" s="1"/>
  <c r="BQ209" i="21"/>
  <c r="BQ246" i="21" s="1"/>
  <c r="AP110" i="21"/>
  <c r="BB112" i="21"/>
  <c r="BB157" i="21" s="1"/>
  <c r="AH129" i="21"/>
  <c r="AH174" i="21" s="1"/>
  <c r="BR127" i="21"/>
  <c r="BR172" i="21" s="1"/>
  <c r="AZ113" i="21"/>
  <c r="AF201" i="21"/>
  <c r="AF202" i="21" s="1"/>
  <c r="AB132" i="21"/>
  <c r="AB177" i="21" s="1"/>
  <c r="AK138" i="21"/>
  <c r="AK183" i="21" s="1"/>
  <c r="AI137" i="21"/>
  <c r="AI182" i="21" s="1"/>
  <c r="AM111" i="21"/>
  <c r="AM156" i="21" s="1"/>
  <c r="AC137" i="21"/>
  <c r="AC182" i="21" s="1"/>
  <c r="AU128" i="21"/>
  <c r="AU173" i="21" s="1"/>
  <c r="AP111" i="21"/>
  <c r="AP156" i="21" s="1"/>
  <c r="AW206" i="21"/>
  <c r="AW243" i="21" s="1"/>
  <c r="AJ206" i="21"/>
  <c r="AJ243" i="21" s="1"/>
  <c r="BS204" i="21"/>
  <c r="BS241" i="21" s="1"/>
  <c r="AR209" i="21"/>
  <c r="AR246" i="21" s="1"/>
  <c r="BM124" i="21"/>
  <c r="BM169" i="21" s="1"/>
  <c r="AJ205" i="21"/>
  <c r="AJ242" i="21" s="1"/>
  <c r="BL114" i="21"/>
  <c r="BL159" i="21" s="1"/>
  <c r="AB206" i="21"/>
  <c r="AB243" i="21" s="1"/>
  <c r="AW209" i="21"/>
  <c r="AW246" i="21" s="1"/>
  <c r="AG207" i="21"/>
  <c r="AG244" i="21" s="1"/>
  <c r="AU211" i="21"/>
  <c r="AU248" i="21" s="1"/>
  <c r="BG210" i="21"/>
  <c r="BG247" i="21" s="1"/>
  <c r="AH208" i="21"/>
  <c r="AH245" i="21" s="1"/>
  <c r="AR148" i="21"/>
  <c r="AR193" i="21" s="1"/>
  <c r="BR118" i="21"/>
  <c r="BR163" i="21" s="1"/>
  <c r="AA111" i="21"/>
  <c r="Z284" i="21" s="1"/>
  <c r="Z387" i="21" s="1"/>
  <c r="AN211" i="21"/>
  <c r="AN248" i="21" s="1"/>
  <c r="BM209" i="21"/>
  <c r="BM246" i="21" s="1"/>
  <c r="BL212" i="21"/>
  <c r="BL249" i="21" s="1"/>
  <c r="AS135" i="21"/>
  <c r="AS180" i="21" s="1"/>
  <c r="AY140" i="21"/>
  <c r="AY185" i="21" s="1"/>
  <c r="AU210" i="21"/>
  <c r="AU247" i="21" s="1"/>
  <c r="BD207" i="21"/>
  <c r="BD244" i="21" s="1"/>
  <c r="AA200" i="21"/>
  <c r="AA219" i="21" s="1"/>
  <c r="BI146" i="21"/>
  <c r="BI191" i="21" s="1"/>
  <c r="AJ133" i="21"/>
  <c r="AJ178" i="21" s="1"/>
  <c r="BB151" i="21"/>
  <c r="BB196" i="21" s="1"/>
  <c r="BK140" i="21"/>
  <c r="BK185" i="21" s="1"/>
  <c r="AN212" i="21"/>
  <c r="AN249" i="21" s="1"/>
  <c r="AV113" i="21"/>
  <c r="BK211" i="21"/>
  <c r="BK248" i="21" s="1"/>
  <c r="AC200" i="21"/>
  <c r="AC234" i="21" s="1"/>
  <c r="AA209" i="21"/>
  <c r="AA246" i="21" s="1"/>
  <c r="BS206" i="21"/>
  <c r="BS243" i="21" s="1"/>
  <c r="AB134" i="21"/>
  <c r="AB179" i="21" s="1"/>
  <c r="BO211" i="21"/>
  <c r="BO248" i="21" s="1"/>
  <c r="AE118" i="21"/>
  <c r="AE163" i="21" s="1"/>
  <c r="AG118" i="21"/>
  <c r="AG163" i="21" s="1"/>
  <c r="BI113" i="21"/>
  <c r="AA119" i="21"/>
  <c r="BB129" i="21"/>
  <c r="BB174" i="21" s="1"/>
  <c r="AB125" i="21"/>
  <c r="AB170" i="21" s="1"/>
  <c r="BR146" i="21"/>
  <c r="BR191" i="21" s="1"/>
  <c r="AM132" i="21"/>
  <c r="AM177" i="21" s="1"/>
  <c r="AC135" i="21"/>
  <c r="AC180" i="21" s="1"/>
  <c r="AM134" i="21"/>
  <c r="AM179" i="21" s="1"/>
  <c r="BJ211" i="21"/>
  <c r="BJ248" i="21" s="1"/>
  <c r="AS211" i="21"/>
  <c r="AS248" i="21" s="1"/>
  <c r="AA139" i="21"/>
  <c r="AV208" i="21"/>
  <c r="AV245" i="21" s="1"/>
  <c r="BM212" i="21"/>
  <c r="BM249" i="21" s="1"/>
  <c r="AI120" i="21"/>
  <c r="AI165" i="21" s="1"/>
  <c r="AY207" i="21"/>
  <c r="AY244" i="21" s="1"/>
  <c r="BI204" i="21"/>
  <c r="BI241" i="21" s="1"/>
  <c r="BR113" i="21"/>
  <c r="BN204" i="21"/>
  <c r="BN241" i="21" s="1"/>
  <c r="AD209" i="21"/>
  <c r="AD246" i="21" s="1"/>
  <c r="AF139" i="21"/>
  <c r="AF184" i="21" s="1"/>
  <c r="AH121" i="21"/>
  <c r="AK132" i="21"/>
  <c r="AK177" i="21" s="1"/>
  <c r="AG125" i="21"/>
  <c r="AG170" i="21" s="1"/>
  <c r="AG208" i="21"/>
  <c r="AG245" i="21" s="1"/>
  <c r="AF127" i="21"/>
  <c r="AF172" i="21" s="1"/>
  <c r="BI209" i="21"/>
  <c r="BI246" i="21" s="1"/>
  <c r="AI118" i="21"/>
  <c r="AI163" i="21" s="1"/>
  <c r="AE133" i="21"/>
  <c r="AE178" i="21" s="1"/>
  <c r="AL212" i="21"/>
  <c r="AL249" i="21" s="1"/>
  <c r="AD126" i="21"/>
  <c r="AE287" i="21" s="1"/>
  <c r="AK126" i="21"/>
  <c r="AL287" i="21" s="1"/>
  <c r="AK129" i="21"/>
  <c r="AK174" i="21" s="1"/>
  <c r="AH133" i="21"/>
  <c r="AH178" i="21" s="1"/>
  <c r="AJ138" i="21"/>
  <c r="AK290" i="21" s="1"/>
  <c r="BS211" i="21"/>
  <c r="BS248" i="21" s="1"/>
  <c r="AE209" i="21"/>
  <c r="AE246" i="21" s="1"/>
  <c r="AB129" i="21"/>
  <c r="AB174" i="21" s="1"/>
  <c r="AQ206" i="21"/>
  <c r="AQ243" i="21" s="1"/>
  <c r="BP208" i="21"/>
  <c r="BP245" i="21" s="1"/>
  <c r="AF133" i="21"/>
  <c r="AF178" i="21" s="1"/>
  <c r="AO212" i="21"/>
  <c r="AO249" i="21" s="1"/>
  <c r="AW134" i="21"/>
  <c r="AW179" i="21" s="1"/>
  <c r="AD110" i="21"/>
  <c r="AC113" i="21"/>
  <c r="AH147" i="21"/>
  <c r="AH192" i="21" s="1"/>
  <c r="AI209" i="21"/>
  <c r="AI246" i="21" s="1"/>
  <c r="AI140" i="21"/>
  <c r="AI185" i="21" s="1"/>
  <c r="BI211" i="21"/>
  <c r="BI248" i="21" s="1"/>
  <c r="AT212" i="21"/>
  <c r="AT249" i="21" s="1"/>
  <c r="BF137" i="21"/>
  <c r="BF182" i="21" s="1"/>
  <c r="AD205" i="21"/>
  <c r="AD242" i="21" s="1"/>
  <c r="BN137" i="21"/>
  <c r="BN182" i="21" s="1"/>
  <c r="AM204" i="21"/>
  <c r="AM241" i="21" s="1"/>
  <c r="BJ209" i="21"/>
  <c r="BJ246" i="21" s="1"/>
  <c r="AF137" i="21"/>
  <c r="AF182" i="21" s="1"/>
  <c r="AB211" i="21"/>
  <c r="AB248" i="21" s="1"/>
  <c r="AE204" i="21"/>
  <c r="AE241" i="21" s="1"/>
  <c r="BQ210" i="21"/>
  <c r="BQ247" i="21" s="1"/>
  <c r="BQ212" i="21"/>
  <c r="BQ249" i="21" s="1"/>
  <c r="BD209" i="21"/>
  <c r="BD246" i="21" s="1"/>
  <c r="BC208" i="21"/>
  <c r="BC245" i="21" s="1"/>
  <c r="BE210" i="21"/>
  <c r="BE247" i="21" s="1"/>
  <c r="AG201" i="21"/>
  <c r="AG202" i="21" s="1"/>
  <c r="AI145" i="21"/>
  <c r="AI190" i="21" s="1"/>
  <c r="AB149" i="21"/>
  <c r="AB194" i="21" s="1"/>
  <c r="AE140" i="21"/>
  <c r="AE185" i="21" s="1"/>
  <c r="AI111" i="21"/>
  <c r="AI156" i="21" s="1"/>
  <c r="BE204" i="21"/>
  <c r="BE241" i="21" s="1"/>
  <c r="AD134" i="21"/>
  <c r="AD179" i="21" s="1"/>
  <c r="BB209" i="21"/>
  <c r="BB246" i="21" s="1"/>
  <c r="AD140" i="21"/>
  <c r="AD185" i="21" s="1"/>
  <c r="BJ111" i="21"/>
  <c r="BJ156" i="21" s="1"/>
  <c r="BM204" i="21"/>
  <c r="BM241" i="21" s="1"/>
  <c r="AA143" i="21"/>
  <c r="AK118" i="21"/>
  <c r="AK163" i="21" s="1"/>
  <c r="AM114" i="21"/>
  <c r="AM159" i="21" s="1"/>
  <c r="BU212" i="21"/>
  <c r="BU249" i="21" s="1"/>
  <c r="AX126" i="21"/>
  <c r="AY287" i="21" s="1"/>
  <c r="AJ111" i="21"/>
  <c r="AJ156" i="21" s="1"/>
  <c r="BC206" i="21"/>
  <c r="BC243" i="21" s="1"/>
  <c r="BT206" i="21"/>
  <c r="BT243" i="21" s="1"/>
  <c r="AB119" i="21"/>
  <c r="AB164" i="21" s="1"/>
  <c r="BD208" i="21"/>
  <c r="BD245" i="21" s="1"/>
  <c r="AY212" i="21"/>
  <c r="AY249" i="21" s="1"/>
  <c r="AB207" i="21"/>
  <c r="AB244" i="21" s="1"/>
  <c r="BA211" i="21"/>
  <c r="BA248" i="21" s="1"/>
  <c r="AD207" i="21"/>
  <c r="AD244" i="21" s="1"/>
  <c r="BU112" i="21"/>
  <c r="BT285" i="21" s="1"/>
  <c r="AX139" i="21"/>
  <c r="AX184" i="21" s="1"/>
  <c r="BR137" i="21"/>
  <c r="BR182" i="21" s="1"/>
  <c r="AS207" i="21"/>
  <c r="AS244" i="21" s="1"/>
  <c r="AC134" i="21"/>
  <c r="AC179" i="21" s="1"/>
  <c r="AH200" i="21"/>
  <c r="BC132" i="21"/>
  <c r="BC177" i="21" s="1"/>
  <c r="AR127" i="21"/>
  <c r="AR172" i="21" s="1"/>
  <c r="AK117" i="21"/>
  <c r="AK162" i="21" s="1"/>
  <c r="BB127" i="21"/>
  <c r="BB172" i="21" s="1"/>
  <c r="BB134" i="21"/>
  <c r="BB179" i="21" s="1"/>
  <c r="AR140" i="21"/>
  <c r="AR185" i="21" s="1"/>
  <c r="AX209" i="21"/>
  <c r="AX246" i="21" s="1"/>
  <c r="BN207" i="21"/>
  <c r="BN244" i="21" s="1"/>
  <c r="BA137" i="21"/>
  <c r="BA182" i="21" s="1"/>
  <c r="BF140" i="21"/>
  <c r="BF185" i="21" s="1"/>
  <c r="BJ206" i="21"/>
  <c r="BJ243" i="21" s="1"/>
  <c r="BA209" i="21"/>
  <c r="BA246" i="21" s="1"/>
  <c r="AJ129" i="21"/>
  <c r="AJ174" i="21" s="1"/>
  <c r="AF136" i="21"/>
  <c r="AF181" i="21" s="1"/>
  <c r="AI151" i="21"/>
  <c r="AI196" i="21" s="1"/>
  <c r="BN127" i="21"/>
  <c r="BN172" i="21" s="1"/>
  <c r="AG112" i="21"/>
  <c r="AG157" i="21" s="1"/>
  <c r="BQ135" i="21"/>
  <c r="BQ180" i="21" s="1"/>
  <c r="BJ120" i="21"/>
  <c r="BJ165" i="21" s="1"/>
  <c r="BJ113" i="21"/>
  <c r="AF151" i="21"/>
  <c r="AF196" i="21" s="1"/>
  <c r="AD200" i="21"/>
  <c r="AH113" i="21"/>
  <c r="AA128" i="21"/>
  <c r="AK124" i="21"/>
  <c r="AK169" i="21" s="1"/>
  <c r="AA118" i="21"/>
  <c r="AK206" i="21"/>
  <c r="AK243" i="21" s="1"/>
  <c r="AI136" i="21"/>
  <c r="AI181" i="21" s="1"/>
  <c r="AL209" i="21"/>
  <c r="AL246" i="21" s="1"/>
  <c r="AO208" i="21"/>
  <c r="AO245" i="21" s="1"/>
  <c r="AJ121" i="21"/>
  <c r="AJ114" i="21"/>
  <c r="AI288" i="21" s="1"/>
  <c r="AS210" i="21"/>
  <c r="AS247" i="21" s="1"/>
  <c r="BP140" i="21"/>
  <c r="BP185" i="21" s="1"/>
  <c r="AM209" i="21"/>
  <c r="AM246" i="21" s="1"/>
  <c r="BO204" i="21"/>
  <c r="BO241" i="21" s="1"/>
  <c r="AK209" i="21"/>
  <c r="AK246" i="21" s="1"/>
  <c r="BP118" i="21"/>
  <c r="BP163" i="21" s="1"/>
  <c r="AT134" i="21"/>
  <c r="AT179" i="21" s="1"/>
  <c r="AI204" i="21"/>
  <c r="AI241" i="21" s="1"/>
  <c r="AT118" i="21"/>
  <c r="AT163" i="21" s="1"/>
  <c r="BH209" i="21"/>
  <c r="BH246" i="21" s="1"/>
  <c r="AI134" i="21"/>
  <c r="AI179" i="21" s="1"/>
  <c r="BR209" i="21"/>
  <c r="BR246" i="21" s="1"/>
  <c r="AQ112" i="21"/>
  <c r="AP285" i="21" s="1"/>
  <c r="AQ137" i="21"/>
  <c r="AQ182" i="21" s="1"/>
  <c r="BR207" i="21"/>
  <c r="BR244" i="21" s="1"/>
  <c r="BJ208" i="21"/>
  <c r="BJ245" i="21" s="1"/>
  <c r="BG137" i="21"/>
  <c r="BG182" i="21" s="1"/>
  <c r="AB212" i="21"/>
  <c r="AB249" i="21" s="1"/>
  <c r="BI207" i="21"/>
  <c r="BI244" i="21" s="1"/>
  <c r="AM207" i="21"/>
  <c r="AM244" i="21" s="1"/>
  <c r="AX208" i="21"/>
  <c r="AX245" i="21" s="1"/>
  <c r="AX114" i="21"/>
  <c r="AX159" i="21" s="1"/>
  <c r="AI208" i="21"/>
  <c r="AI245" i="21" s="1"/>
  <c r="BC114" i="21"/>
  <c r="BC159" i="21" s="1"/>
  <c r="AC211" i="21"/>
  <c r="AC248" i="21" s="1"/>
  <c r="AZ211" i="21"/>
  <c r="AZ248" i="21" s="1"/>
  <c r="AG206" i="21"/>
  <c r="AG243" i="21" s="1"/>
  <c r="BL113" i="21"/>
  <c r="BM207" i="21"/>
  <c r="BM244" i="21" s="1"/>
  <c r="AN209" i="21"/>
  <c r="AN246" i="21" s="1"/>
  <c r="BQ114" i="21"/>
  <c r="BP288" i="21" s="1"/>
  <c r="AC133" i="21"/>
  <c r="AC178" i="21" s="1"/>
  <c r="AG127" i="21"/>
  <c r="AG172" i="21" s="1"/>
  <c r="BT125" i="21"/>
  <c r="BT170" i="21" s="1"/>
  <c r="BI137" i="21"/>
  <c r="BI182" i="21" s="1"/>
  <c r="AH206" i="21"/>
  <c r="AH243" i="21" s="1"/>
  <c r="AK137" i="21"/>
  <c r="AK182" i="21" s="1"/>
  <c r="AE120" i="21"/>
  <c r="AE165" i="21" s="1"/>
  <c r="AA206" i="21"/>
  <c r="AA243" i="21" s="1"/>
  <c r="AM208" i="21"/>
  <c r="AM245" i="21" s="1"/>
  <c r="BA210" i="21"/>
  <c r="BA247" i="21" s="1"/>
  <c r="BH208" i="21"/>
  <c r="BH245" i="21" s="1"/>
  <c r="AB140" i="21"/>
  <c r="AB185" i="21" s="1"/>
  <c r="AX212" i="21"/>
  <c r="AX249" i="21" s="1"/>
  <c r="AO211" i="21"/>
  <c r="AO248" i="21" s="1"/>
  <c r="AJ124" i="21"/>
  <c r="AJ169" i="21" s="1"/>
  <c r="BQ211" i="21"/>
  <c r="BQ248" i="21" s="1"/>
  <c r="AD208" i="21"/>
  <c r="AD245" i="21" s="1"/>
  <c r="BR211" i="21"/>
  <c r="BR248" i="21" s="1"/>
  <c r="BL204" i="21"/>
  <c r="BL241" i="21" s="1"/>
  <c r="AV211" i="21"/>
  <c r="AV248" i="21" s="1"/>
  <c r="AH209" i="21"/>
  <c r="AH246" i="21" s="1"/>
  <c r="AK211" i="21"/>
  <c r="AK248" i="21" s="1"/>
  <c r="AG151" i="21"/>
  <c r="AG196" i="21" s="1"/>
  <c r="AB208" i="21"/>
  <c r="AB245" i="21" s="1"/>
  <c r="AK139" i="21"/>
  <c r="AK184" i="21" s="1"/>
  <c r="AD148" i="21"/>
  <c r="AD193" i="21" s="1"/>
  <c r="BA207" i="21"/>
  <c r="BA244" i="21" s="1"/>
  <c r="BI111" i="21"/>
  <c r="BH284" i="21" s="1"/>
  <c r="AH204" i="21"/>
  <c r="AH241" i="21" s="1"/>
  <c r="BT209" i="21"/>
  <c r="BT246" i="21" s="1"/>
  <c r="BH212" i="21"/>
  <c r="BH249" i="21" s="1"/>
  <c r="AM151" i="21"/>
  <c r="AM196" i="21" s="1"/>
  <c r="AA136" i="21"/>
  <c r="AA181" i="21" s="1"/>
  <c r="AP207" i="21"/>
  <c r="AP244" i="21" s="1"/>
  <c r="AV212" i="21"/>
  <c r="AV249" i="21" s="1"/>
  <c r="AK207" i="21"/>
  <c r="AK244" i="21" s="1"/>
  <c r="BK208" i="21"/>
  <c r="BK245" i="21" s="1"/>
  <c r="BG206" i="21"/>
  <c r="BG243" i="21" s="1"/>
  <c r="AH132" i="21"/>
  <c r="AH177" i="21" s="1"/>
  <c r="AG139" i="21"/>
  <c r="AG184" i="21" s="1"/>
  <c r="AK146" i="21"/>
  <c r="AK191" i="21" s="1"/>
  <c r="BM210" i="21"/>
  <c r="BM247" i="21" s="1"/>
  <c r="AJ128" i="21"/>
  <c r="AJ173" i="21" s="1"/>
  <c r="AA146" i="21"/>
  <c r="BN208" i="21"/>
  <c r="BN245" i="21" s="1"/>
  <c r="AV206" i="21"/>
  <c r="AV243" i="21" s="1"/>
  <c r="AY111" i="21"/>
  <c r="AY156" i="21" s="1"/>
  <c r="AB205" i="21"/>
  <c r="AB242" i="21" s="1"/>
  <c r="AG212" i="21"/>
  <c r="AG249" i="21" s="1"/>
  <c r="BH207" i="21"/>
  <c r="BH244" i="21" s="1"/>
  <c r="AM124" i="21"/>
  <c r="AM169" i="21" s="1"/>
  <c r="BS111" i="21"/>
  <c r="BS156" i="21" s="1"/>
  <c r="BF143" i="21"/>
  <c r="BF188" i="21" s="1"/>
  <c r="BP113" i="21"/>
  <c r="BE119" i="21"/>
  <c r="BE164" i="21" s="1"/>
  <c r="AZ111" i="21"/>
  <c r="AZ156" i="21" s="1"/>
  <c r="AT124" i="21"/>
  <c r="AT169" i="21" s="1"/>
  <c r="BS209" i="21"/>
  <c r="BS246" i="21" s="1"/>
  <c r="BT208" i="21"/>
  <c r="BT245" i="21" s="1"/>
  <c r="AK140" i="21"/>
  <c r="AK185" i="21" s="1"/>
  <c r="AG117" i="21"/>
  <c r="AG162" i="21" s="1"/>
  <c r="AX132" i="21"/>
  <c r="AX177" i="21" s="1"/>
  <c r="BL210" i="21"/>
  <c r="BL247" i="21" s="1"/>
  <c r="AK208" i="21"/>
  <c r="AK245" i="21" s="1"/>
  <c r="BK210" i="21"/>
  <c r="BK247" i="21" s="1"/>
  <c r="AU124" i="21"/>
  <c r="AU169" i="21" s="1"/>
  <c r="AH118" i="21"/>
  <c r="AH163" i="21" s="1"/>
  <c r="BS112" i="21"/>
  <c r="BS157" i="21" s="1"/>
  <c r="AQ210" i="21"/>
  <c r="AQ247" i="21" s="1"/>
  <c r="AY210" i="21"/>
  <c r="AY247" i="21" s="1"/>
  <c r="BG114" i="21"/>
  <c r="BG159" i="21" s="1"/>
  <c r="AJ201" i="21"/>
  <c r="AJ238" i="21" s="1"/>
  <c r="AA137" i="21"/>
  <c r="AM212" i="21"/>
  <c r="AM249" i="21" s="1"/>
  <c r="AQ209" i="21"/>
  <c r="AQ246" i="21" s="1"/>
  <c r="AW151" i="21"/>
  <c r="AW196" i="21" s="1"/>
  <c r="AF211" i="21"/>
  <c r="AF248" i="21" s="1"/>
  <c r="AW210" i="21"/>
  <c r="AW247" i="21" s="1"/>
  <c r="AN111" i="21"/>
  <c r="AN156" i="21" s="1"/>
  <c r="AB200" i="21"/>
  <c r="AT114" i="21"/>
  <c r="AT159" i="21" s="1"/>
  <c r="BT145" i="21"/>
  <c r="BT190" i="21" s="1"/>
  <c r="BI134" i="21"/>
  <c r="BI179" i="21" s="1"/>
  <c r="AD144" i="21"/>
  <c r="AD189" i="21" s="1"/>
  <c r="AR207" i="21"/>
  <c r="AR244" i="21" s="1"/>
  <c r="AC126" i="21"/>
  <c r="AD287" i="21" s="1"/>
  <c r="BG208" i="21"/>
  <c r="BG245" i="21" s="1"/>
  <c r="AK121" i="21"/>
  <c r="AK212" i="21"/>
  <c r="AK249" i="21" s="1"/>
  <c r="AL208" i="21"/>
  <c r="AL245" i="21" s="1"/>
  <c r="BB207" i="21"/>
  <c r="BB244" i="21" s="1"/>
  <c r="AX211" i="21"/>
  <c r="AX248" i="21" s="1"/>
  <c r="AE148" i="21"/>
  <c r="AE193" i="21" s="1"/>
  <c r="BI139" i="21"/>
  <c r="BI184" i="21" s="1"/>
  <c r="BU129" i="21"/>
  <c r="BU174" i="21" s="1"/>
  <c r="BO146" i="21"/>
  <c r="BO191" i="21" s="1"/>
  <c r="AS204" i="21"/>
  <c r="AS241" i="21" s="1"/>
  <c r="BG212" i="21"/>
  <c r="BG249" i="21" s="1"/>
  <c r="BS210" i="21"/>
  <c r="BS247" i="21" s="1"/>
  <c r="AC201" i="21"/>
  <c r="AC238" i="21" s="1"/>
  <c r="AC239" i="21" s="1"/>
  <c r="AM146" i="21"/>
  <c r="AM191" i="21" s="1"/>
  <c r="BT124" i="21"/>
  <c r="BT169" i="21" s="1"/>
  <c r="BI206" i="21"/>
  <c r="BI243" i="21" s="1"/>
  <c r="BU208" i="21"/>
  <c r="BU245" i="21" s="1"/>
  <c r="BK135" i="21"/>
  <c r="BK180" i="21" s="1"/>
  <c r="AC207" i="21"/>
  <c r="AC244" i="21" s="1"/>
  <c r="BS212" i="21"/>
  <c r="BS249" i="21" s="1"/>
  <c r="AC209" i="21"/>
  <c r="AC246" i="21" s="1"/>
  <c r="AK136" i="21"/>
  <c r="AK181" i="21" s="1"/>
  <c r="AH201" i="21"/>
  <c r="AH238" i="21" s="1"/>
  <c r="BI124" i="21"/>
  <c r="BI169" i="21" s="1"/>
  <c r="AS124" i="21"/>
  <c r="AS169" i="21" s="1"/>
  <c r="AD210" i="21"/>
  <c r="AD247" i="21" s="1"/>
  <c r="AJ147" i="21"/>
  <c r="AJ192" i="21" s="1"/>
  <c r="AP208" i="21"/>
  <c r="AP245" i="21" s="1"/>
  <c r="AC119" i="21"/>
  <c r="AC164" i="21" s="1"/>
  <c r="AI144" i="21"/>
  <c r="AI189" i="21" s="1"/>
  <c r="AN207" i="21"/>
  <c r="AN244" i="21" s="1"/>
  <c r="AJ208" i="21"/>
  <c r="AJ245" i="21" s="1"/>
  <c r="AE138" i="21"/>
  <c r="AF290" i="21" s="1"/>
  <c r="AY209" i="21"/>
  <c r="AY246" i="21" s="1"/>
  <c r="BJ212" i="21"/>
  <c r="BJ249" i="21" s="1"/>
  <c r="AI129" i="21"/>
  <c r="AI174" i="21" s="1"/>
  <c r="BE208" i="21"/>
  <c r="BE245" i="21" s="1"/>
  <c r="AV209" i="21"/>
  <c r="AV246" i="21" s="1"/>
  <c r="AU207" i="21"/>
  <c r="AU244" i="21" s="1"/>
  <c r="AE201" i="21"/>
  <c r="AE202" i="21" s="1"/>
  <c r="AS112" i="21"/>
  <c r="AS157" i="21" s="1"/>
  <c r="AF144" i="21"/>
  <c r="AF189" i="21" s="1"/>
  <c r="AO206" i="21"/>
  <c r="AO243" i="21" s="1"/>
  <c r="AG149" i="21"/>
  <c r="AG194" i="21" s="1"/>
  <c r="BG113" i="21"/>
  <c r="AW211" i="21"/>
  <c r="AW248" i="21" s="1"/>
  <c r="BA126" i="21"/>
  <c r="BA171" i="21" s="1"/>
  <c r="AF114" i="21"/>
  <c r="AF159" i="21" s="1"/>
  <c r="BC133" i="21"/>
  <c r="BC178" i="21" s="1"/>
  <c r="AG119" i="21"/>
  <c r="AH289" i="21" s="1"/>
  <c r="AE134" i="21"/>
  <c r="AE179" i="21" s="1"/>
  <c r="AR121" i="21"/>
  <c r="AY143" i="21"/>
  <c r="AY188" i="21" s="1"/>
  <c r="AH110" i="21"/>
  <c r="AH127" i="21"/>
  <c r="AH172" i="21" s="1"/>
  <c r="AX206" i="21"/>
  <c r="AX243" i="21" s="1"/>
  <c r="AA149" i="21"/>
  <c r="AP210" i="21"/>
  <c r="AP247" i="21" s="1"/>
  <c r="AU209" i="21"/>
  <c r="AU246" i="21" s="1"/>
  <c r="AM113" i="21"/>
  <c r="AW208" i="21"/>
  <c r="AW245" i="21" s="1"/>
  <c r="BA111" i="21"/>
  <c r="AG211" i="21"/>
  <c r="AG248" i="21" s="1"/>
  <c r="AH148" i="21"/>
  <c r="AH193" i="21" s="1"/>
  <c r="AJ149" i="21"/>
  <c r="AJ194" i="21" s="1"/>
  <c r="AZ204" i="21"/>
  <c r="AZ241" i="21" s="1"/>
  <c r="AB124" i="21"/>
  <c r="AB169" i="21" s="1"/>
  <c r="BP211" i="21"/>
  <c r="BP248" i="21" s="1"/>
  <c r="AF148" i="21"/>
  <c r="AF193" i="21" s="1"/>
  <c r="AH111" i="21"/>
  <c r="AH156" i="21" s="1"/>
  <c r="AM206" i="21"/>
  <c r="AM243" i="21" s="1"/>
  <c r="BT204" i="21"/>
  <c r="BT241" i="21" s="1"/>
  <c r="AH205" i="21"/>
  <c r="AH242" i="21" s="1"/>
  <c r="AS209" i="21"/>
  <c r="AS246" i="21" s="1"/>
  <c r="AA134" i="21"/>
  <c r="AQ207" i="21"/>
  <c r="AQ244" i="21" s="1"/>
  <c r="AE136" i="21"/>
  <c r="AE181" i="21" s="1"/>
  <c r="AA212" i="21"/>
  <c r="AA249" i="21" s="1"/>
  <c r="AI143" i="21"/>
  <c r="AI188" i="21" s="1"/>
  <c r="BK113" i="21"/>
  <c r="BB113" i="21"/>
  <c r="AF204" i="21"/>
  <c r="AF241" i="21" s="1"/>
  <c r="AB204" i="21"/>
  <c r="AB241" i="21" s="1"/>
  <c r="BO112" i="21"/>
  <c r="BO157" i="21" s="1"/>
  <c r="BM113" i="21"/>
  <c r="BA206" i="21"/>
  <c r="BA243" i="21" s="1"/>
  <c r="BN114" i="21"/>
  <c r="BN159" i="21" s="1"/>
  <c r="BO111" i="21"/>
  <c r="BN284" i="21" s="1"/>
  <c r="BA212" i="21"/>
  <c r="BA249" i="21" s="1"/>
  <c r="AF112" i="21"/>
  <c r="AF157" i="21" s="1"/>
  <c r="BB212" i="21"/>
  <c r="BB249" i="21" s="1"/>
  <c r="BU148" i="21"/>
  <c r="BU193" i="21" s="1"/>
  <c r="BR114" i="21"/>
  <c r="BQ288" i="21" s="1"/>
  <c r="BC148" i="21"/>
  <c r="BC193" i="21" s="1"/>
  <c r="BS148" i="21"/>
  <c r="BS193" i="21" s="1"/>
  <c r="AH139" i="21"/>
  <c r="AH184" i="21" s="1"/>
  <c r="BH210" i="21"/>
  <c r="BH247" i="21" s="1"/>
  <c r="BH204" i="21"/>
  <c r="BH241" i="21" s="1"/>
  <c r="AH125" i="21"/>
  <c r="AH170" i="21" s="1"/>
  <c r="AO146" i="21"/>
  <c r="AO191" i="21" s="1"/>
  <c r="BO207" i="21"/>
  <c r="BO244" i="21" s="1"/>
  <c r="AS148" i="21"/>
  <c r="AS193" i="21" s="1"/>
  <c r="AO136" i="21"/>
  <c r="AO181" i="21" s="1"/>
  <c r="BJ112" i="21"/>
  <c r="BJ157" i="21" s="1"/>
  <c r="BA113" i="21"/>
  <c r="BG209" i="21"/>
  <c r="BG246" i="21" s="1"/>
  <c r="BD210" i="21"/>
  <c r="BD247" i="21" s="1"/>
  <c r="AR211" i="21"/>
  <c r="AR248" i="21" s="1"/>
  <c r="AQ211" i="21"/>
  <c r="AQ248" i="21" s="1"/>
  <c r="BF211" i="21"/>
  <c r="BF248" i="21" s="1"/>
  <c r="AX204" i="21"/>
  <c r="AX241" i="21" s="1"/>
  <c r="BI114" i="21"/>
  <c r="BH288" i="21" s="1"/>
  <c r="BO209" i="21"/>
  <c r="BO246" i="21" s="1"/>
  <c r="BC113" i="21"/>
  <c r="AZ134" i="21"/>
  <c r="AZ179" i="21" s="1"/>
  <c r="AP204" i="21"/>
  <c r="AP241" i="21" s="1"/>
  <c r="AI112" i="21"/>
  <c r="AH285" i="21" s="1"/>
  <c r="AF206" i="21"/>
  <c r="AF243" i="21" s="1"/>
  <c r="AA205" i="21"/>
  <c r="BL209" i="21"/>
  <c r="BL246" i="21" s="1"/>
  <c r="AD132" i="21"/>
  <c r="AD177" i="21" s="1"/>
  <c r="AZ207" i="21"/>
  <c r="AZ244" i="21" s="1"/>
  <c r="AI117" i="21"/>
  <c r="AI162" i="21" s="1"/>
  <c r="BI208" i="21"/>
  <c r="BI245" i="21" s="1"/>
  <c r="BH139" i="21"/>
  <c r="BH184" i="21" s="1"/>
  <c r="BF124" i="21"/>
  <c r="BF169" i="21" s="1"/>
  <c r="AU140" i="21"/>
  <c r="AU185" i="21" s="1"/>
  <c r="AE207" i="21"/>
  <c r="AE244" i="21" s="1"/>
  <c r="AC206" i="21"/>
  <c r="AC243" i="21" s="1"/>
  <c r="AC149" i="21"/>
  <c r="AC194" i="21" s="1"/>
  <c r="AH210" i="21"/>
  <c r="AH247" i="21" s="1"/>
  <c r="AF147" i="21"/>
  <c r="AF192" i="21" s="1"/>
  <c r="AA150" i="21"/>
  <c r="AD212" i="21"/>
  <c r="AD249" i="21" s="1"/>
  <c r="BG127" i="21"/>
  <c r="BG172" i="21" s="1"/>
  <c r="AT208" i="21"/>
  <c r="AT245" i="21" s="1"/>
  <c r="AT204" i="21"/>
  <c r="AT241" i="21" s="1"/>
  <c r="AW127" i="21"/>
  <c r="AW172" i="21" s="1"/>
  <c r="BK212" i="21"/>
  <c r="BK249" i="21" s="1"/>
  <c r="BA204" i="21"/>
  <c r="BA241" i="21" s="1"/>
  <c r="AD129" i="21"/>
  <c r="AD174" i="21" s="1"/>
  <c r="AE151" i="21"/>
  <c r="AE196" i="21" s="1"/>
  <c r="AD117" i="21"/>
  <c r="AD162" i="21" s="1"/>
  <c r="AU208" i="21"/>
  <c r="AU245" i="21" s="1"/>
  <c r="AS206" i="21"/>
  <c r="AS243" i="21" s="1"/>
  <c r="AB127" i="21"/>
  <c r="AB172" i="21" s="1"/>
  <c r="AI211" i="21"/>
  <c r="AI248" i="21" s="1"/>
  <c r="AE124" i="21"/>
  <c r="AE169" i="21" s="1"/>
  <c r="BL207" i="21"/>
  <c r="BL244" i="21" s="1"/>
  <c r="AH119" i="21"/>
  <c r="AH164" i="21" s="1"/>
  <c r="AF132" i="21"/>
  <c r="AF177" i="21" s="1"/>
  <c r="AN204" i="21"/>
  <c r="AN241" i="21" s="1"/>
  <c r="AH212" i="21"/>
  <c r="AH249" i="21" s="1"/>
  <c r="BM112" i="21"/>
  <c r="BM157" i="21" s="1"/>
  <c r="AH120" i="21"/>
  <c r="AH165" i="21" s="1"/>
  <c r="BS147" i="21"/>
  <c r="BS192" i="21" s="1"/>
  <c r="AS200" i="21"/>
  <c r="AU127" i="21"/>
  <c r="AU172" i="21" s="1"/>
  <c r="BN206" i="21"/>
  <c r="BN243" i="21" s="1"/>
  <c r="AE146" i="21"/>
  <c r="AE191" i="21" s="1"/>
  <c r="AK143" i="21"/>
  <c r="AK188" i="21" s="1"/>
  <c r="AG209" i="21"/>
  <c r="AG246" i="21" s="1"/>
  <c r="AI201" i="21"/>
  <c r="AI238" i="21" s="1"/>
  <c r="AI128" i="21"/>
  <c r="AI173" i="21" s="1"/>
  <c r="AG136" i="21"/>
  <c r="AG181" i="21" s="1"/>
  <c r="AF212" i="21"/>
  <c r="AF249" i="21" s="1"/>
  <c r="AF210" i="21"/>
  <c r="AF247" i="21" s="1"/>
  <c r="AY114" i="21"/>
  <c r="AH151" i="21"/>
  <c r="AH196" i="21" s="1"/>
  <c r="AI149" i="21"/>
  <c r="AI194" i="21" s="1"/>
  <c r="AG121" i="21"/>
  <c r="AH211" i="21"/>
  <c r="AH248" i="21" s="1"/>
  <c r="AJ209" i="21"/>
  <c r="AJ246" i="21" s="1"/>
  <c r="AA147" i="21"/>
  <c r="AY206" i="21"/>
  <c r="AY243" i="21" s="1"/>
  <c r="AD151" i="21"/>
  <c r="AD196" i="21" s="1"/>
  <c r="AC146" i="21"/>
  <c r="AC191" i="21" s="1"/>
  <c r="BP204" i="21"/>
  <c r="BP241" i="21" s="1"/>
  <c r="AK201" i="21"/>
  <c r="AK238" i="21" s="1"/>
  <c r="AG138" i="21"/>
  <c r="AG183" i="21" s="1"/>
  <c r="BO151" i="21"/>
  <c r="BO196" i="21" s="1"/>
  <c r="BR134" i="21"/>
  <c r="BR179" i="21" s="1"/>
  <c r="AA124" i="21"/>
  <c r="AA169" i="21" s="1"/>
  <c r="BC210" i="21"/>
  <c r="BC247" i="21" s="1"/>
  <c r="AC210" i="21"/>
  <c r="AC247" i="21" s="1"/>
  <c r="BE211" i="21"/>
  <c r="BE248" i="21" s="1"/>
  <c r="AD201" i="21"/>
  <c r="AD238" i="21" s="1"/>
  <c r="AD239" i="21" s="1"/>
  <c r="AI124" i="21"/>
  <c r="AI169" i="21" s="1"/>
  <c r="AB137" i="21"/>
  <c r="AB182" i="21" s="1"/>
  <c r="AH117" i="21"/>
  <c r="AH162" i="21" s="1"/>
  <c r="AE119" i="21"/>
  <c r="AE164" i="21" s="1"/>
  <c r="AE145" i="21"/>
  <c r="AE190" i="21" s="1"/>
  <c r="AB113" i="21"/>
  <c r="AL151" i="21"/>
  <c r="AL196" i="21" s="1"/>
  <c r="BE206" i="21"/>
  <c r="BE243" i="21" s="1"/>
  <c r="AP211" i="21"/>
  <c r="AP248" i="21" s="1"/>
  <c r="BN210" i="21"/>
  <c r="BN247" i="21" s="1"/>
  <c r="BO208" i="21"/>
  <c r="BO245" i="21" s="1"/>
  <c r="AI205" i="21"/>
  <c r="AI242" i="21" s="1"/>
  <c r="AJ148" i="21"/>
  <c r="AJ193" i="21" s="1"/>
  <c r="AL114" i="21"/>
  <c r="AL159" i="21" s="1"/>
  <c r="AK210" i="21"/>
  <c r="AK247" i="21" s="1"/>
  <c r="AB145" i="21"/>
  <c r="AB190" i="21" s="1"/>
  <c r="AT113" i="21"/>
  <c r="AK200" i="21"/>
  <c r="AA125" i="21"/>
  <c r="AJ127" i="21"/>
  <c r="AJ172" i="21" s="1"/>
  <c r="AA113" i="21"/>
  <c r="AO112" i="21"/>
  <c r="AO157" i="21" s="1"/>
  <c r="AO204" i="21"/>
  <c r="AO241" i="21" s="1"/>
  <c r="AW207" i="21"/>
  <c r="AW244" i="21" s="1"/>
  <c r="AI125" i="21"/>
  <c r="AI170" i="21" s="1"/>
  <c r="AB151" i="21"/>
  <c r="AB196" i="21" s="1"/>
  <c r="AK113" i="21"/>
  <c r="BP212" i="21"/>
  <c r="BP249" i="21" s="1"/>
  <c r="AF209" i="21"/>
  <c r="AF246" i="21" s="1"/>
  <c r="BJ207" i="21"/>
  <c r="BJ244" i="21" s="1"/>
  <c r="AZ206" i="21"/>
  <c r="AZ243" i="21" s="1"/>
  <c r="AL121" i="21"/>
  <c r="AD114" i="21"/>
  <c r="AD159" i="21" s="1"/>
  <c r="AE205" i="21"/>
  <c r="AE242" i="21" s="1"/>
  <c r="AI200" i="21"/>
  <c r="BG124" i="21"/>
  <c r="BG169" i="21" s="1"/>
  <c r="AV204" i="21"/>
  <c r="AV241" i="21" s="1"/>
  <c r="AG204" i="21"/>
  <c r="AG241" i="21" s="1"/>
  <c r="BI210" i="21"/>
  <c r="BI247" i="21" s="1"/>
  <c r="AC205" i="21"/>
  <c r="AC242" i="21" s="1"/>
  <c r="AR206" i="21"/>
  <c r="AR243" i="21" s="1"/>
  <c r="AM211" i="21"/>
  <c r="AM248" i="21" s="1"/>
  <c r="BI212" i="21"/>
  <c r="BI249" i="21" s="1"/>
  <c r="AU204" i="21"/>
  <c r="AU241" i="21" s="1"/>
  <c r="AD145" i="21"/>
  <c r="AD190" i="21" s="1"/>
  <c r="BQ206" i="21"/>
  <c r="BQ243" i="21" s="1"/>
  <c r="AR134" i="21"/>
  <c r="AR179" i="21" s="1"/>
  <c r="BA134" i="21"/>
  <c r="BA179" i="21" s="1"/>
  <c r="AE125" i="21"/>
  <c r="AE170" i="21" s="1"/>
  <c r="BH137" i="21"/>
  <c r="BH182" i="21" s="1"/>
  <c r="AA208" i="21"/>
  <c r="BR124" i="21"/>
  <c r="BR169" i="21" s="1"/>
  <c r="BS118" i="21"/>
  <c r="BS163" i="21" s="1"/>
  <c r="BB208" i="21"/>
  <c r="BB245" i="21" s="1"/>
  <c r="AS212" i="21"/>
  <c r="AS249" i="21" s="1"/>
  <c r="AB285" i="21"/>
  <c r="AC157" i="21"/>
  <c r="BQ218" i="21"/>
  <c r="BO158" i="21"/>
  <c r="AZ287" i="21"/>
  <c r="AD92" i="21"/>
  <c r="AD407" i="21" s="1"/>
  <c r="AD90" i="21"/>
  <c r="AD405" i="21" s="1"/>
  <c r="AD93" i="21"/>
  <c r="AD408" i="21" s="1"/>
  <c r="AD91" i="21"/>
  <c r="AD406" i="21" s="1"/>
  <c r="AA285" i="21"/>
  <c r="AH288" i="21"/>
  <c r="AD84" i="21"/>
  <c r="AD399" i="21" s="1"/>
  <c r="BF285" i="21"/>
  <c r="AY218" i="21"/>
  <c r="AB288" i="21"/>
  <c r="BJ218" i="21"/>
  <c r="AJ288" i="21"/>
  <c r="AB287" i="21"/>
  <c r="BS123" i="21"/>
  <c r="BJ219" i="21"/>
  <c r="BR289" i="21"/>
  <c r="Z288" i="21"/>
  <c r="BL219" i="21"/>
  <c r="AU238" i="21"/>
  <c r="AU202" i="21"/>
  <c r="AV164" i="21"/>
  <c r="BS290" i="21"/>
  <c r="AA248" i="21"/>
  <c r="BJ202" i="21"/>
  <c r="BC284" i="21"/>
  <c r="BF219" i="21"/>
  <c r="BF218" i="21"/>
  <c r="AU219" i="21"/>
  <c r="AU237" i="21"/>
  <c r="BO219" i="21"/>
  <c r="BO237" i="21"/>
  <c r="BO218" i="21"/>
  <c r="BN219" i="21"/>
  <c r="BN218" i="21"/>
  <c r="BN237" i="21"/>
  <c r="BN238" i="21"/>
  <c r="BN202" i="21"/>
  <c r="AQ238" i="21"/>
  <c r="AQ202" i="21"/>
  <c r="Z285" i="21"/>
  <c r="Z388" i="21" s="1"/>
  <c r="BR219" i="21"/>
  <c r="BR237" i="21"/>
  <c r="BG162" i="21"/>
  <c r="BO238" i="21"/>
  <c r="BO202" i="21"/>
  <c r="BK238" i="21"/>
  <c r="BK202" i="21"/>
  <c r="AX287" i="21"/>
  <c r="AS166" i="21"/>
  <c r="BK219" i="21"/>
  <c r="BK218" i="21"/>
  <c r="AV188" i="21"/>
  <c r="AT238" i="21"/>
  <c r="AT202" i="21"/>
  <c r="AY238" i="21"/>
  <c r="AY202" i="21"/>
  <c r="BM238" i="21"/>
  <c r="BT116" i="21"/>
  <c r="BU237" i="21"/>
  <c r="BU238" i="21"/>
  <c r="BC218" i="21"/>
  <c r="BC237" i="21"/>
  <c r="BC219" i="21"/>
  <c r="AW291" i="21"/>
  <c r="AO237" i="21"/>
  <c r="AO218" i="21"/>
  <c r="AO219" i="21"/>
  <c r="BI218" i="21"/>
  <c r="BQ284" i="21"/>
  <c r="BB116" i="21"/>
  <c r="BJ282" i="21"/>
  <c r="AY237" i="21"/>
  <c r="AY219" i="21"/>
  <c r="AR162" i="21"/>
  <c r="AQ219" i="21"/>
  <c r="AQ237" i="21"/>
  <c r="AA165" i="21"/>
  <c r="AT237" i="21"/>
  <c r="AT218" i="21"/>
  <c r="AT219" i="21"/>
  <c r="AD89" i="21"/>
  <c r="AD404" i="21" s="1"/>
  <c r="AC88" i="21"/>
  <c r="AG155" i="3"/>
  <c r="W81" i="3"/>
  <c r="W99" i="3"/>
  <c r="W10" i="3"/>
  <c r="W55" i="3"/>
  <c r="W17" i="3"/>
  <c r="W133" i="21"/>
  <c r="W123" i="3"/>
  <c r="W79" i="3"/>
  <c r="W27" i="3"/>
  <c r="W28" i="3"/>
  <c r="W105" i="3"/>
  <c r="W60" i="3"/>
  <c r="W140" i="21"/>
  <c r="W112" i="21"/>
  <c r="W132" i="21"/>
  <c r="W206" i="21"/>
  <c r="W149" i="21"/>
  <c r="W248" i="21"/>
  <c r="W249" i="21"/>
  <c r="W181" i="21"/>
  <c r="W247" i="21"/>
  <c r="W69" i="3"/>
  <c r="W62" i="3"/>
  <c r="W35" i="3"/>
  <c r="W71" i="3"/>
  <c r="W120" i="21"/>
  <c r="W114" i="21"/>
  <c r="W24" i="3"/>
  <c r="W100" i="3"/>
  <c r="W132" i="3"/>
  <c r="W101" i="3"/>
  <c r="W42" i="3"/>
  <c r="W16" i="3"/>
  <c r="W145" i="21"/>
  <c r="W110" i="21"/>
  <c r="W201" i="21"/>
  <c r="W128" i="21"/>
  <c r="W136" i="21"/>
  <c r="W137" i="21"/>
  <c r="W243" i="21"/>
  <c r="W102" i="3"/>
  <c r="W124" i="3"/>
  <c r="W122" i="3"/>
  <c r="W61" i="3"/>
  <c r="W109" i="3"/>
  <c r="W211" i="21"/>
  <c r="W204" i="21"/>
  <c r="W134" i="21"/>
  <c r="W244" i="21"/>
  <c r="W165" i="21"/>
  <c r="W46" i="3"/>
  <c r="W32" i="3"/>
  <c r="W37" i="3"/>
  <c r="W130" i="3"/>
  <c r="W33" i="3"/>
  <c r="W80" i="3"/>
  <c r="W12" i="3"/>
  <c r="W135" i="21"/>
  <c r="W210" i="21"/>
  <c r="W138" i="21"/>
  <c r="W121" i="21"/>
  <c r="W118" i="21"/>
  <c r="W241" i="21"/>
  <c r="W180" i="21"/>
  <c r="W76" i="3"/>
  <c r="W54" i="3"/>
  <c r="W59" i="3"/>
  <c r="W13" i="3"/>
  <c r="W106" i="3"/>
  <c r="W104" i="3"/>
  <c r="W29" i="3"/>
  <c r="W56" i="3"/>
  <c r="W39" i="3"/>
  <c r="W103" i="3"/>
  <c r="W86" i="3"/>
  <c r="W77" i="3"/>
  <c r="W148" i="21"/>
  <c r="W151" i="21"/>
  <c r="W144" i="21"/>
  <c r="W146" i="21"/>
  <c r="W150" i="21"/>
  <c r="W125" i="21"/>
  <c r="W208" i="21"/>
  <c r="W40" i="3"/>
  <c r="W67" i="3"/>
  <c r="W49" i="3"/>
  <c r="W129" i="21"/>
  <c r="W212" i="21"/>
  <c r="W147" i="21"/>
  <c r="W246" i="21"/>
  <c r="W113" i="21"/>
  <c r="W38" i="3"/>
  <c r="W127" i="21"/>
  <c r="W18" i="3"/>
  <c r="W36" i="3"/>
  <c r="W64" i="3"/>
  <c r="W34" i="3"/>
  <c r="W126" i="21"/>
  <c r="W207" i="21"/>
  <c r="W111" i="21"/>
  <c r="W200" i="21"/>
  <c r="W119" i="21"/>
  <c r="W143" i="21"/>
  <c r="W205" i="21"/>
  <c r="W124" i="21"/>
  <c r="W58" i="3"/>
  <c r="W84" i="3"/>
  <c r="W117" i="21"/>
  <c r="W107" i="3"/>
  <c r="W14" i="3"/>
  <c r="W15" i="3"/>
  <c r="W82" i="3"/>
  <c r="W47" i="3"/>
  <c r="W78" i="3"/>
  <c r="W209" i="21"/>
  <c r="W139" i="21"/>
  <c r="AG231" i="21" l="1"/>
  <c r="AM202" i="21"/>
  <c r="BC287" i="21"/>
  <c r="AC284" i="21"/>
  <c r="BI202" i="21"/>
  <c r="BL123" i="21"/>
  <c r="AV219" i="21"/>
  <c r="AV256" i="21" s="1"/>
  <c r="BA202" i="21"/>
  <c r="AV218" i="21"/>
  <c r="AV123" i="21"/>
  <c r="BU218" i="21"/>
  <c r="BU216" i="21" s="1"/>
  <c r="AZ288" i="21"/>
  <c r="BR291" i="21"/>
  <c r="AB292" i="21"/>
  <c r="AL131" i="21"/>
  <c r="BL218" i="21"/>
  <c r="BL255" i="21" s="1"/>
  <c r="AL168" i="21"/>
  <c r="AG288" i="21"/>
  <c r="BL237" i="21"/>
  <c r="BL239" i="21" s="1"/>
  <c r="BQ131" i="21"/>
  <c r="BA292" i="21"/>
  <c r="BQ187" i="21"/>
  <c r="AL284" i="21"/>
  <c r="AH282" i="21"/>
  <c r="BM289" i="21"/>
  <c r="BG187" i="21"/>
  <c r="BG219" i="21"/>
  <c r="BG298" i="21" s="1"/>
  <c r="AG289" i="21"/>
  <c r="AL187" i="21"/>
  <c r="BK292" i="21"/>
  <c r="BU202" i="21"/>
  <c r="AG291" i="21"/>
  <c r="BA285" i="21"/>
  <c r="BG237" i="21"/>
  <c r="BG239" i="21" s="1"/>
  <c r="BG218" i="21"/>
  <c r="BG216" i="21" s="1"/>
  <c r="BG202" i="21"/>
  <c r="BG292" i="21"/>
  <c r="AO287" i="21"/>
  <c r="AG237" i="21"/>
  <c r="AN282" i="21"/>
  <c r="BN282" i="21"/>
  <c r="BS218" i="21"/>
  <c r="BS255" i="21" s="1"/>
  <c r="AW202" i="21"/>
  <c r="AC237" i="21"/>
  <c r="AC268" i="21" s="1"/>
  <c r="AE215" i="21"/>
  <c r="AV288" i="21"/>
  <c r="BK284" i="21"/>
  <c r="AM285" i="21"/>
  <c r="AO289" i="21"/>
  <c r="AY116" i="21"/>
  <c r="AI183" i="21"/>
  <c r="AI176" i="21" s="1"/>
  <c r="BM291" i="21"/>
  <c r="AM291" i="21"/>
  <c r="AD171" i="21"/>
  <c r="AD168" i="21" s="1"/>
  <c r="AW284" i="21"/>
  <c r="AJ287" i="21"/>
  <c r="BG142" i="21"/>
  <c r="BE288" i="21"/>
  <c r="AM289" i="21"/>
  <c r="BE168" i="21"/>
  <c r="BP292" i="21"/>
  <c r="BD116" i="21"/>
  <c r="AW116" i="21"/>
  <c r="AX285" i="21"/>
  <c r="AU287" i="21"/>
  <c r="BJ285" i="21"/>
  <c r="AS284" i="21"/>
  <c r="AM287" i="21"/>
  <c r="AY187" i="21"/>
  <c r="AR159" i="21"/>
  <c r="AK171" i="21"/>
  <c r="AK168" i="21" s="1"/>
  <c r="AL290" i="21"/>
  <c r="AE292" i="21"/>
  <c r="AG238" i="21"/>
  <c r="AG239" i="21" s="1"/>
  <c r="BH285" i="21"/>
  <c r="BE123" i="21"/>
  <c r="BM116" i="21"/>
  <c r="BS219" i="21"/>
  <c r="AE290" i="21"/>
  <c r="AA298" i="21"/>
  <c r="AA401" i="21" s="1"/>
  <c r="AF116" i="21"/>
  <c r="AV202" i="21"/>
  <c r="BG297" i="21"/>
  <c r="BK297" i="21"/>
  <c r="BO297" i="21"/>
  <c r="AU256" i="21"/>
  <c r="AV298" i="21"/>
  <c r="AT256" i="21"/>
  <c r="AU298" i="21"/>
  <c r="BT291" i="21"/>
  <c r="BJ176" i="21"/>
  <c r="BI255" i="21"/>
  <c r="BC256" i="21"/>
  <c r="BL297" i="21"/>
  <c r="AZ116" i="21"/>
  <c r="BN256" i="21"/>
  <c r="BO298" i="21"/>
  <c r="BK290" i="21"/>
  <c r="AY255" i="21"/>
  <c r="BE290" i="21"/>
  <c r="AO256" i="21"/>
  <c r="AY256" i="21"/>
  <c r="AG256" i="21"/>
  <c r="AC285" i="21"/>
  <c r="BU168" i="21"/>
  <c r="AU284" i="21"/>
  <c r="BF256" i="21"/>
  <c r="BJ255" i="21"/>
  <c r="BJ297" i="21"/>
  <c r="BO256" i="21"/>
  <c r="AO123" i="21"/>
  <c r="BL256" i="21"/>
  <c r="AQ256" i="21"/>
  <c r="BK256" i="21"/>
  <c r="BL298" i="21"/>
  <c r="AX202" i="21"/>
  <c r="BR256" i="21"/>
  <c r="BJ256" i="21"/>
  <c r="BK298" i="21"/>
  <c r="BQ255" i="21"/>
  <c r="AC219" i="21"/>
  <c r="AC256" i="21" s="1"/>
  <c r="BG291" i="21"/>
  <c r="AJ183" i="21"/>
  <c r="AJ176" i="21" s="1"/>
  <c r="Z295" i="21"/>
  <c r="AJ291" i="21"/>
  <c r="AZ292" i="21"/>
  <c r="AJ292" i="21"/>
  <c r="AA166" i="21"/>
  <c r="BM158" i="21"/>
  <c r="BG286" i="21"/>
  <c r="AV158" i="21"/>
  <c r="AD286" i="21"/>
  <c r="BJ187" i="21"/>
  <c r="AT158" i="21"/>
  <c r="BU158" i="21"/>
  <c r="AU158" i="21"/>
  <c r="BN158" i="21"/>
  <c r="BT286" i="21"/>
  <c r="AG234" i="21"/>
  <c r="AL158" i="21"/>
  <c r="AO158" i="21"/>
  <c r="BS158" i="21"/>
  <c r="BS155" i="21" s="1"/>
  <c r="AM158" i="21"/>
  <c r="AM155" i="21" s="1"/>
  <c r="AG222" i="21"/>
  <c r="AG218" i="21"/>
  <c r="AG216" i="21" s="1"/>
  <c r="AQ157" i="21"/>
  <c r="AA183" i="21"/>
  <c r="BC158" i="21"/>
  <c r="AT168" i="21"/>
  <c r="BH158" i="21"/>
  <c r="AI284" i="21"/>
  <c r="AP288" i="21"/>
  <c r="AB158" i="21"/>
  <c r="BA158" i="21"/>
  <c r="BB286" i="21"/>
  <c r="AH158" i="21"/>
  <c r="AH155" i="21" s="1"/>
  <c r="AC286" i="21"/>
  <c r="BO286" i="21"/>
  <c r="AJ158" i="21"/>
  <c r="AZ158" i="21"/>
  <c r="AI158" i="21"/>
  <c r="BK158" i="21"/>
  <c r="BP158" i="21"/>
  <c r="AF287" i="21"/>
  <c r="AK158" i="21"/>
  <c r="BL286" i="21"/>
  <c r="BJ158" i="21"/>
  <c r="BR286" i="21"/>
  <c r="BI158" i="21"/>
  <c r="BE158" i="21"/>
  <c r="AG158" i="21"/>
  <c r="BQ123" i="21"/>
  <c r="AO291" i="21"/>
  <c r="BD176" i="21"/>
  <c r="AX187" i="21"/>
  <c r="AF166" i="21"/>
  <c r="AF161" i="21" s="1"/>
  <c r="BU176" i="21"/>
  <c r="AC166" i="21"/>
  <c r="AC161" i="21" s="1"/>
  <c r="BS166" i="21"/>
  <c r="BS161" i="21" s="1"/>
  <c r="AR166" i="21"/>
  <c r="AR161" i="21" s="1"/>
  <c r="AA395" i="21"/>
  <c r="AB80" i="21" s="1"/>
  <c r="AW166" i="21"/>
  <c r="AW161" i="21" s="1"/>
  <c r="AL166" i="21"/>
  <c r="AL161" i="21" s="1"/>
  <c r="AG166" i="21"/>
  <c r="AB166" i="21"/>
  <c r="BH166" i="21"/>
  <c r="BH161" i="21" s="1"/>
  <c r="BQ166" i="21"/>
  <c r="BJ166" i="21"/>
  <c r="BJ161" i="21" s="1"/>
  <c r="BG166" i="21"/>
  <c r="BG161" i="21" s="1"/>
  <c r="BO166" i="21"/>
  <c r="BE292" i="21"/>
  <c r="AU166" i="21"/>
  <c r="BA166" i="21"/>
  <c r="BA161" i="21" s="1"/>
  <c r="AK166" i="21"/>
  <c r="AK161" i="21" s="1"/>
  <c r="AJ166" i="21"/>
  <c r="AJ161" i="21" s="1"/>
  <c r="AD166" i="21"/>
  <c r="AD161" i="21" s="1"/>
  <c r="AY166" i="21"/>
  <c r="BT166" i="21"/>
  <c r="AZ166" i="21"/>
  <c r="AH166" i="21"/>
  <c r="AH161" i="21" s="1"/>
  <c r="AO166" i="21"/>
  <c r="AO161" i="21" s="1"/>
  <c r="BR166" i="21"/>
  <c r="BR161" i="21" s="1"/>
  <c r="BM166" i="21"/>
  <c r="BC166" i="21"/>
  <c r="BK166" i="21"/>
  <c r="AE166" i="21"/>
  <c r="AE161" i="21" s="1"/>
  <c r="AV166" i="21"/>
  <c r="AV161" i="21" s="1"/>
  <c r="AI166" i="21"/>
  <c r="AI161" i="21" s="1"/>
  <c r="BF166" i="21"/>
  <c r="BF161" i="21" s="1"/>
  <c r="BB166" i="21"/>
  <c r="BP166" i="21"/>
  <c r="AQ166" i="21"/>
  <c r="AQ161" i="21" s="1"/>
  <c r="BS202" i="21"/>
  <c r="AW237" i="21"/>
  <c r="AW239" i="21" s="1"/>
  <c r="BM219" i="21"/>
  <c r="BM298" i="21" s="1"/>
  <c r="AX142" i="21"/>
  <c r="AT289" i="21"/>
  <c r="AV116" i="21"/>
  <c r="BM218" i="21"/>
  <c r="AX291" i="21"/>
  <c r="AG159" i="21"/>
  <c r="BT289" i="21"/>
  <c r="AX289" i="21"/>
  <c r="BF284" i="21"/>
  <c r="AT291" i="21"/>
  <c r="BM237" i="21"/>
  <c r="BM239" i="21" s="1"/>
  <c r="BR288" i="21"/>
  <c r="AV142" i="21"/>
  <c r="AX282" i="21"/>
  <c r="AQ116" i="21"/>
  <c r="BT292" i="21"/>
  <c r="AV286" i="21"/>
  <c r="BK291" i="21"/>
  <c r="AD292" i="21"/>
  <c r="BU292" i="21"/>
  <c r="BM202" i="21"/>
  <c r="BP183" i="21"/>
  <c r="BP176" i="21" s="1"/>
  <c r="AG285" i="21"/>
  <c r="BB292" i="21"/>
  <c r="AG292" i="21"/>
  <c r="BA291" i="21"/>
  <c r="AS156" i="21"/>
  <c r="AD158" i="21"/>
  <c r="AD155" i="21" s="1"/>
  <c r="BC116" i="21"/>
  <c r="AQ284" i="21"/>
  <c r="BC187" i="21"/>
  <c r="AL288" i="21"/>
  <c r="AA282" i="21"/>
  <c r="AG215" i="21"/>
  <c r="BH282" i="21"/>
  <c r="AH218" i="21"/>
  <c r="AF231" i="21"/>
  <c r="AB222" i="21"/>
  <c r="BM282" i="21"/>
  <c r="AJ237" i="21"/>
  <c r="AJ239" i="21" s="1"/>
  <c r="AZ282" i="21"/>
  <c r="AC218" i="21"/>
  <c r="AE231" i="21"/>
  <c r="AP219" i="21"/>
  <c r="AP298" i="21" s="1"/>
  <c r="AJ282" i="21"/>
  <c r="BD218" i="21"/>
  <c r="AF218" i="21"/>
  <c r="AF255" i="21" s="1"/>
  <c r="AR292" i="21"/>
  <c r="BT131" i="21"/>
  <c r="AW292" i="21"/>
  <c r="AV131" i="21"/>
  <c r="AH237" i="21"/>
  <c r="AH239" i="21" s="1"/>
  <c r="AF219" i="21"/>
  <c r="BH286" i="21"/>
  <c r="AP123" i="21"/>
  <c r="BL284" i="21"/>
  <c r="AY168" i="21"/>
  <c r="BD123" i="21"/>
  <c r="AL123" i="21"/>
  <c r="AI292" i="21"/>
  <c r="BR292" i="21"/>
  <c r="AG287" i="21"/>
  <c r="BU157" i="21"/>
  <c r="BQ291" i="21"/>
  <c r="BB285" i="21"/>
  <c r="BI187" i="21"/>
  <c r="AE284" i="21"/>
  <c r="AA392" i="21"/>
  <c r="AB77" i="21" s="1"/>
  <c r="AA171" i="21"/>
  <c r="AA348" i="21" s="1"/>
  <c r="AB33" i="21" s="1"/>
  <c r="AA390" i="21"/>
  <c r="AB75" i="21" s="1"/>
  <c r="AB390" i="21" s="1"/>
  <c r="AC75" i="21" s="1"/>
  <c r="AA394" i="21"/>
  <c r="AB79" i="21" s="1"/>
  <c r="BN285" i="21"/>
  <c r="BQ292" i="21"/>
  <c r="BT157" i="21"/>
  <c r="AF292" i="21"/>
  <c r="AA222" i="21"/>
  <c r="AA237" i="21"/>
  <c r="AA275" i="21" s="1"/>
  <c r="AP131" i="21"/>
  <c r="AP237" i="21"/>
  <c r="AA231" i="21"/>
  <c r="BU287" i="21"/>
  <c r="AL289" i="21"/>
  <c r="BD159" i="21"/>
  <c r="AW142" i="21"/>
  <c r="BJ291" i="21"/>
  <c r="AR202" i="21"/>
  <c r="BR284" i="21"/>
  <c r="AC292" i="21"/>
  <c r="BJ289" i="21"/>
  <c r="BI284" i="21"/>
  <c r="BR285" i="21"/>
  <c r="AJ218" i="21"/>
  <c r="BB142" i="21"/>
  <c r="AL286" i="21"/>
  <c r="Z391" i="21"/>
  <c r="AA76" i="21" s="1"/>
  <c r="BB288" i="21"/>
  <c r="AI282" i="21"/>
  <c r="AF285" i="21"/>
  <c r="AC202" i="21"/>
  <c r="AD289" i="21"/>
  <c r="BM187" i="21"/>
  <c r="BI116" i="21"/>
  <c r="BR159" i="21"/>
  <c r="AI157" i="21"/>
  <c r="BM123" i="21"/>
  <c r="AP289" i="21"/>
  <c r="BE142" i="21"/>
  <c r="AB284" i="21"/>
  <c r="AS289" i="21"/>
  <c r="AR237" i="21"/>
  <c r="AR239" i="21" s="1"/>
  <c r="BD219" i="21"/>
  <c r="BD298" i="21" s="1"/>
  <c r="AO187" i="21"/>
  <c r="BL291" i="21"/>
  <c r="AH287" i="21"/>
  <c r="BM142" i="21"/>
  <c r="AL202" i="21"/>
  <c r="BM131" i="21"/>
  <c r="AN116" i="21"/>
  <c r="AR219" i="21"/>
  <c r="AR298" i="21" s="1"/>
  <c r="BT187" i="21"/>
  <c r="AR218" i="21"/>
  <c r="AM116" i="21"/>
  <c r="BP123" i="21"/>
  <c r="BL116" i="21"/>
  <c r="BG116" i="21"/>
  <c r="BF116" i="21"/>
  <c r="AW168" i="21"/>
  <c r="BF287" i="21"/>
  <c r="BN291" i="21"/>
  <c r="AP116" i="21"/>
  <c r="BA116" i="21"/>
  <c r="AX292" i="21"/>
  <c r="BL289" i="21"/>
  <c r="BM183" i="21"/>
  <c r="BM176" i="21" s="1"/>
  <c r="AB116" i="21"/>
  <c r="BN116" i="21"/>
  <c r="BE282" i="21"/>
  <c r="AU282" i="21"/>
  <c r="BH187" i="21"/>
  <c r="BD292" i="21"/>
  <c r="AZ123" i="21"/>
  <c r="BB289" i="21"/>
  <c r="BD142" i="21"/>
  <c r="BA187" i="21"/>
  <c r="AP187" i="21"/>
  <c r="AB161" i="21"/>
  <c r="AB289" i="21"/>
  <c r="AU187" i="21"/>
  <c r="BR187" i="21"/>
  <c r="BE187" i="21"/>
  <c r="AP291" i="21"/>
  <c r="AW187" i="21"/>
  <c r="AA376" i="21"/>
  <c r="AB61" i="21" s="1"/>
  <c r="BL131" i="21"/>
  <c r="BR116" i="21"/>
  <c r="AU142" i="21"/>
  <c r="BG289" i="21"/>
  <c r="AF238" i="21"/>
  <c r="AF239" i="21" s="1"/>
  <c r="AR142" i="21"/>
  <c r="AL285" i="21"/>
  <c r="BA142" i="21"/>
  <c r="AY142" i="21"/>
  <c r="AP292" i="21"/>
  <c r="AP202" i="21"/>
  <c r="BS288" i="21"/>
  <c r="BQ237" i="21"/>
  <c r="BF131" i="21"/>
  <c r="AC215" i="21"/>
  <c r="AJ286" i="21"/>
  <c r="AM123" i="21"/>
  <c r="BO284" i="21"/>
  <c r="BP157" i="21"/>
  <c r="BD157" i="21"/>
  <c r="AS131" i="21"/>
  <c r="AA215" i="21"/>
  <c r="BT123" i="21"/>
  <c r="AI286" i="21"/>
  <c r="BS203" i="21"/>
  <c r="BS214" i="21" s="1"/>
  <c r="BS215" i="21" s="1"/>
  <c r="AC123" i="21"/>
  <c r="BB131" i="21"/>
  <c r="AT292" i="21"/>
  <c r="AO284" i="21"/>
  <c r="AI287" i="21"/>
  <c r="AC222" i="21"/>
  <c r="AZ286" i="21"/>
  <c r="AE219" i="21"/>
  <c r="AE218" i="21"/>
  <c r="BU187" i="21"/>
  <c r="AA116" i="21"/>
  <c r="AD290" i="21"/>
  <c r="BS291" i="21"/>
  <c r="BH116" i="21"/>
  <c r="BP286" i="21"/>
  <c r="AD282" i="21"/>
  <c r="AE222" i="21"/>
  <c r="AF300" i="21" s="1"/>
  <c r="BA168" i="21"/>
  <c r="BS131" i="21"/>
  <c r="BQ219" i="21"/>
  <c r="AP142" i="21"/>
  <c r="BH142" i="21"/>
  <c r="BP284" i="21"/>
  <c r="BO291" i="21"/>
  <c r="AY123" i="21"/>
  <c r="BG171" i="21"/>
  <c r="BG168" i="21" s="1"/>
  <c r="BN292" i="21"/>
  <c r="AQ282" i="21"/>
  <c r="BJ142" i="21"/>
  <c r="BU131" i="21"/>
  <c r="AA234" i="21"/>
  <c r="BJ131" i="21"/>
  <c r="BD131" i="21"/>
  <c r="BK123" i="21"/>
  <c r="BE237" i="21"/>
  <c r="BE239" i="21" s="1"/>
  <c r="AR123" i="21"/>
  <c r="AL291" i="21"/>
  <c r="BS289" i="21"/>
  <c r="BR282" i="21"/>
  <c r="AJ219" i="21"/>
  <c r="AR287" i="21"/>
  <c r="BO290" i="21"/>
  <c r="BC292" i="21"/>
  <c r="AP218" i="21"/>
  <c r="BE219" i="21"/>
  <c r="BK289" i="21"/>
  <c r="BN176" i="21"/>
  <c r="BT168" i="21"/>
  <c r="BO289" i="21"/>
  <c r="AK292" i="21"/>
  <c r="AY284" i="21"/>
  <c r="AK240" i="21"/>
  <c r="BQ159" i="21"/>
  <c r="AC158" i="21"/>
  <c r="AC155" i="21" s="1"/>
  <c r="AJ116" i="21"/>
  <c r="BE286" i="21"/>
  <c r="BI286" i="21"/>
  <c r="BU142" i="21"/>
  <c r="AU289" i="21"/>
  <c r="AE168" i="21"/>
  <c r="AR116" i="21"/>
  <c r="BK288" i="21"/>
  <c r="AW131" i="21"/>
  <c r="AH183" i="21"/>
  <c r="AH176" i="21" s="1"/>
  <c r="AC176" i="21"/>
  <c r="AL240" i="21"/>
  <c r="BU240" i="21"/>
  <c r="BU251" i="21" s="1"/>
  <c r="BU252" i="21" s="1"/>
  <c r="BJ168" i="21"/>
  <c r="AQ168" i="21"/>
  <c r="AZ187" i="21"/>
  <c r="BL187" i="21"/>
  <c r="BB187" i="21"/>
  <c r="BD187" i="21"/>
  <c r="AS292" i="21"/>
  <c r="AS291" i="21"/>
  <c r="AC290" i="21"/>
  <c r="AU291" i="21"/>
  <c r="BG131" i="21"/>
  <c r="BJ116" i="21"/>
  <c r="BG284" i="21"/>
  <c r="AK123" i="21"/>
  <c r="AK187" i="21"/>
  <c r="AF222" i="21"/>
  <c r="AX171" i="21"/>
  <c r="AX168" i="21" s="1"/>
  <c r="BT142" i="21"/>
  <c r="BQ142" i="21"/>
  <c r="AF237" i="21"/>
  <c r="AF259" i="21" s="1"/>
  <c r="AY291" i="21"/>
  <c r="AE289" i="21"/>
  <c r="AP157" i="21"/>
  <c r="AF168" i="21"/>
  <c r="BH289" i="21"/>
  <c r="AJ131" i="21"/>
  <c r="AD176" i="21"/>
  <c r="AF234" i="21"/>
  <c r="AH202" i="21"/>
  <c r="BI292" i="21"/>
  <c r="BJ123" i="21"/>
  <c r="AJ289" i="21"/>
  <c r="AO142" i="21"/>
  <c r="AN284" i="21"/>
  <c r="AM131" i="21"/>
  <c r="AY131" i="21"/>
  <c r="BB291" i="21"/>
  <c r="AF215" i="21"/>
  <c r="AN131" i="21"/>
  <c r="BG158" i="21"/>
  <c r="BG155" i="21" s="1"/>
  <c r="AG282" i="21"/>
  <c r="BL292" i="21"/>
  <c r="AZ142" i="21"/>
  <c r="AO286" i="21"/>
  <c r="AJ159" i="21"/>
  <c r="AE291" i="21"/>
  <c r="AY290" i="21"/>
  <c r="BK287" i="21"/>
  <c r="AD187" i="21"/>
  <c r="BC240" i="21"/>
  <c r="BC251" i="21" s="1"/>
  <c r="AI123" i="21"/>
  <c r="AQ123" i="21"/>
  <c r="AG123" i="21"/>
  <c r="AH292" i="21"/>
  <c r="BB240" i="21"/>
  <c r="BL142" i="21"/>
  <c r="BP131" i="21"/>
  <c r="AC116" i="21"/>
  <c r="BE131" i="21"/>
  <c r="BI131" i="21"/>
  <c r="AC288" i="21"/>
  <c r="BI156" i="21"/>
  <c r="AJ171" i="21"/>
  <c r="AJ168" i="21" s="1"/>
  <c r="AK289" i="21"/>
  <c r="BH291" i="21"/>
  <c r="BS142" i="21"/>
  <c r="AT116" i="21"/>
  <c r="BD166" i="21"/>
  <c r="BH123" i="21"/>
  <c r="AH290" i="21"/>
  <c r="BH292" i="21"/>
  <c r="BS187" i="21"/>
  <c r="AH168" i="21"/>
  <c r="AF131" i="21"/>
  <c r="BD240" i="21"/>
  <c r="AK176" i="21"/>
  <c r="BB287" i="21"/>
  <c r="BQ240" i="21"/>
  <c r="BF123" i="21"/>
  <c r="BK203" i="21"/>
  <c r="BK214" i="21" s="1"/>
  <c r="BK215" i="21" s="1"/>
  <c r="AI131" i="21"/>
  <c r="AZ240" i="21"/>
  <c r="AP240" i="21"/>
  <c r="AF187" i="21"/>
  <c r="BJ240" i="21"/>
  <c r="BJ286" i="21"/>
  <c r="BS240" i="21"/>
  <c r="AG168" i="21"/>
  <c r="AI168" i="21"/>
  <c r="AR187" i="21"/>
  <c r="AT187" i="21"/>
  <c r="BN240" i="21"/>
  <c r="BN251" i="21" s="1"/>
  <c r="BN252" i="21" s="1"/>
  <c r="BR240" i="21"/>
  <c r="BR251" i="21" s="1"/>
  <c r="AK282" i="21"/>
  <c r="AB123" i="21"/>
  <c r="AZ203" i="21"/>
  <c r="AZ214" i="21" s="1"/>
  <c r="AZ215" i="21" s="1"/>
  <c r="AY240" i="21"/>
  <c r="AY251" i="21" s="1"/>
  <c r="AH123" i="21"/>
  <c r="BI142" i="21"/>
  <c r="AT142" i="21"/>
  <c r="AO131" i="21"/>
  <c r="AM286" i="21"/>
  <c r="AB238" i="21"/>
  <c r="AB239" i="21" s="1"/>
  <c r="AC131" i="21"/>
  <c r="AF142" i="21"/>
  <c r="AB282" i="21"/>
  <c r="BN131" i="21"/>
  <c r="AB219" i="21"/>
  <c r="AB298" i="21" s="1"/>
  <c r="BO123" i="21"/>
  <c r="AX123" i="21"/>
  <c r="AC171" i="21"/>
  <c r="AC168" i="21" s="1"/>
  <c r="AF282" i="21"/>
  <c r="BA123" i="21"/>
  <c r="BE218" i="21"/>
  <c r="BF297" i="21" s="1"/>
  <c r="AD240" i="21"/>
  <c r="BF240" i="21"/>
  <c r="AS187" i="21"/>
  <c r="BF187" i="21"/>
  <c r="AK116" i="21"/>
  <c r="AB291" i="21"/>
  <c r="AD218" i="21"/>
  <c r="BQ285" i="21"/>
  <c r="BR142" i="21"/>
  <c r="BF282" i="21"/>
  <c r="BE202" i="21"/>
  <c r="AT123" i="21"/>
  <c r="AQ292" i="21"/>
  <c r="AL203" i="21"/>
  <c r="AL214" i="21" s="1"/>
  <c r="AL215" i="21" s="1"/>
  <c r="AF123" i="21"/>
  <c r="AC231" i="21"/>
  <c r="AH219" i="21"/>
  <c r="AH256" i="21" s="1"/>
  <c r="AT131" i="21"/>
  <c r="AT286" i="21"/>
  <c r="AK291" i="21"/>
  <c r="AS288" i="21"/>
  <c r="BS292" i="21"/>
  <c r="AO116" i="21"/>
  <c r="AH286" i="21"/>
  <c r="AB176" i="21"/>
  <c r="AE131" i="21"/>
  <c r="AW123" i="21"/>
  <c r="AL142" i="21"/>
  <c r="AP203" i="21"/>
  <c r="AP214" i="21" s="1"/>
  <c r="AP215" i="21" s="1"/>
  <c r="AN291" i="21"/>
  <c r="BP116" i="21"/>
  <c r="AH284" i="21"/>
  <c r="AB215" i="21"/>
  <c r="AR131" i="21"/>
  <c r="AN289" i="21"/>
  <c r="BK131" i="21"/>
  <c r="AD291" i="21"/>
  <c r="BF203" i="21"/>
  <c r="BF214" i="21" s="1"/>
  <c r="BF215" i="21" s="1"/>
  <c r="AJ202" i="21"/>
  <c r="AE123" i="21"/>
  <c r="BN123" i="21"/>
  <c r="AA131" i="21"/>
  <c r="BC286" i="21"/>
  <c r="AE285" i="21"/>
  <c r="BG123" i="21"/>
  <c r="AA203" i="21"/>
  <c r="AA214" i="21" s="1"/>
  <c r="BA240" i="21"/>
  <c r="AM187" i="21"/>
  <c r="AR240" i="21"/>
  <c r="AQ240" i="21"/>
  <c r="AQ251" i="21" s="1"/>
  <c r="AQ252" i="21" s="1"/>
  <c r="BK240" i="21"/>
  <c r="AX176" i="21"/>
  <c r="AF291" i="21"/>
  <c r="AD116" i="21"/>
  <c r="AY203" i="21"/>
  <c r="AY214" i="21" s="1"/>
  <c r="AY215" i="21" s="1"/>
  <c r="AI240" i="21"/>
  <c r="AB240" i="21"/>
  <c r="AO240" i="21"/>
  <c r="AO251" i="21" s="1"/>
  <c r="BR123" i="21"/>
  <c r="BM288" i="21"/>
  <c r="AU131" i="21"/>
  <c r="AF289" i="21"/>
  <c r="AV292" i="21"/>
  <c r="AN240" i="21"/>
  <c r="AM240" i="21"/>
  <c r="BO240" i="21"/>
  <c r="BO251" i="21" s="1"/>
  <c r="BO252" i="21" s="1"/>
  <c r="BM240" i="21"/>
  <c r="AK288" i="21"/>
  <c r="AI116" i="21"/>
  <c r="BI291" i="21"/>
  <c r="AI203" i="21"/>
  <c r="AI214" i="21" s="1"/>
  <c r="AI215" i="21" s="1"/>
  <c r="AS123" i="21"/>
  <c r="AD123" i="21"/>
  <c r="AB218" i="21"/>
  <c r="BM286" i="21"/>
  <c r="AC282" i="21"/>
  <c r="BD203" i="21"/>
  <c r="BD214" i="21" s="1"/>
  <c r="BD215" i="21" s="1"/>
  <c r="AD202" i="21"/>
  <c r="AB203" i="21"/>
  <c r="AB214" i="21" s="1"/>
  <c r="AG284" i="21"/>
  <c r="AK218" i="21"/>
  <c r="BC131" i="21"/>
  <c r="AZ131" i="21"/>
  <c r="AL292" i="21"/>
  <c r="BA203" i="21"/>
  <c r="BA214" i="21" s="1"/>
  <c r="BA215" i="21" s="1"/>
  <c r="BJ203" i="21"/>
  <c r="BJ214" i="21" s="1"/>
  <c r="BJ215" i="21" s="1"/>
  <c r="BB123" i="21"/>
  <c r="BL158" i="21"/>
  <c r="AB187" i="21"/>
  <c r="BO187" i="21"/>
  <c r="AM142" i="21"/>
  <c r="BM203" i="21"/>
  <c r="BM214" i="21" s="1"/>
  <c r="BM215" i="21" s="1"/>
  <c r="AQ203" i="21"/>
  <c r="AQ214" i="21" s="1"/>
  <c r="AQ215" i="21" s="1"/>
  <c r="BH203" i="21"/>
  <c r="BH214" i="21" s="1"/>
  <c r="BH215" i="21" s="1"/>
  <c r="AD203" i="21"/>
  <c r="AD214" i="21" s="1"/>
  <c r="AR203" i="21"/>
  <c r="AR214" i="21" s="1"/>
  <c r="AR215" i="21" s="1"/>
  <c r="BU203" i="21"/>
  <c r="BU214" i="21" s="1"/>
  <c r="BU215" i="21" s="1"/>
  <c r="AS142" i="21"/>
  <c r="BA286" i="21"/>
  <c r="AB237" i="21"/>
  <c r="AB259" i="21" s="1"/>
  <c r="BB158" i="21"/>
  <c r="AW240" i="21"/>
  <c r="AC142" i="21"/>
  <c r="AM203" i="21"/>
  <c r="AM214" i="21" s="1"/>
  <c r="AM215" i="21" s="1"/>
  <c r="AI219" i="21"/>
  <c r="AX131" i="21"/>
  <c r="AR285" i="21"/>
  <c r="AE183" i="21"/>
  <c r="AE176" i="21" s="1"/>
  <c r="BR158" i="21"/>
  <c r="BF142" i="21"/>
  <c r="AI187" i="21"/>
  <c r="BR176" i="21"/>
  <c r="BC142" i="21"/>
  <c r="AV240" i="21"/>
  <c r="AV251" i="21" s="1"/>
  <c r="AV252" i="21" s="1"/>
  <c r="AJ187" i="21"/>
  <c r="BT240" i="21"/>
  <c r="AI291" i="21"/>
  <c r="BB168" i="21"/>
  <c r="BO203" i="21"/>
  <c r="BO214" i="21" s="1"/>
  <c r="BO215" i="21" s="1"/>
  <c r="BR203" i="21"/>
  <c r="BR214" i="21" s="1"/>
  <c r="BR215" i="21" s="1"/>
  <c r="AK131" i="21"/>
  <c r="AG176" i="21"/>
  <c r="BE240" i="21"/>
  <c r="AH240" i="21"/>
  <c r="BH131" i="21"/>
  <c r="AG131" i="21"/>
  <c r="AD219" i="21"/>
  <c r="BN203" i="21"/>
  <c r="BN214" i="21" s="1"/>
  <c r="BN215" i="21" s="1"/>
  <c r="AD234" i="21"/>
  <c r="AC291" i="21"/>
  <c r="AK202" i="21"/>
  <c r="BL285" i="21"/>
  <c r="AS218" i="21"/>
  <c r="AT297" i="21" s="1"/>
  <c r="AE282" i="21"/>
  <c r="AQ131" i="21"/>
  <c r="AC289" i="21"/>
  <c r="AL282" i="21"/>
  <c r="BI123" i="21"/>
  <c r="AG240" i="21"/>
  <c r="AC187" i="21"/>
  <c r="AS240" i="21"/>
  <c r="AO203" i="21"/>
  <c r="AO214" i="21" s="1"/>
  <c r="AO215" i="21" s="1"/>
  <c r="BF289" i="21"/>
  <c r="AN203" i="21"/>
  <c r="AN214" i="21" s="1"/>
  <c r="AN215" i="21" s="1"/>
  <c r="AB131" i="21"/>
  <c r="AK203" i="21"/>
  <c r="AK214" i="21" s="1"/>
  <c r="AK215" i="21" s="1"/>
  <c r="AI142" i="21"/>
  <c r="AE116" i="21"/>
  <c r="AK237" i="21"/>
  <c r="AD215" i="21"/>
  <c r="BP240" i="21"/>
  <c r="AD131" i="21"/>
  <c r="AH203" i="21"/>
  <c r="AH214" i="21" s="1"/>
  <c r="AH215" i="21" s="1"/>
  <c r="AB286" i="21"/>
  <c r="AS203" i="21"/>
  <c r="AS214" i="21" s="1"/>
  <c r="AS215" i="21" s="1"/>
  <c r="AK142" i="21"/>
  <c r="AB142" i="21"/>
  <c r="BE203" i="21"/>
  <c r="BE214" i="21" s="1"/>
  <c r="BE215" i="21" s="1"/>
  <c r="AM292" i="21"/>
  <c r="AG116" i="21"/>
  <c r="BI289" i="21"/>
  <c r="AK219" i="21"/>
  <c r="BO142" i="21"/>
  <c r="AW203" i="21"/>
  <c r="AW214" i="21" s="1"/>
  <c r="AW215" i="21" s="1"/>
  <c r="AE240" i="21"/>
  <c r="AL116" i="21"/>
  <c r="AU203" i="21"/>
  <c r="AU214" i="21" s="1"/>
  <c r="AU215" i="21" s="1"/>
  <c r="AU240" i="21"/>
  <c r="AU251" i="21" s="1"/>
  <c r="BB203" i="21"/>
  <c r="BB214" i="21" s="1"/>
  <c r="BB215" i="21" s="1"/>
  <c r="AG203" i="21"/>
  <c r="AG214" i="21" s="1"/>
  <c r="AC240" i="21"/>
  <c r="AI202" i="21"/>
  <c r="AF240" i="21"/>
  <c r="AE187" i="21"/>
  <c r="BQ203" i="21"/>
  <c r="BQ214" i="21" s="1"/>
  <c r="BQ215" i="21" s="1"/>
  <c r="AC203" i="21"/>
  <c r="AC214" i="21" s="1"/>
  <c r="AN285" i="21"/>
  <c r="AT240" i="21"/>
  <c r="AT251" i="21" s="1"/>
  <c r="AT252" i="21" s="1"/>
  <c r="BL240" i="21"/>
  <c r="AH187" i="21"/>
  <c r="AX240" i="21"/>
  <c r="AJ240" i="21"/>
  <c r="BI240" i="21"/>
  <c r="BG240" i="21"/>
  <c r="BH240" i="21"/>
  <c r="AG187" i="21"/>
  <c r="V200" i="21"/>
  <c r="V64" i="3"/>
  <c r="V86" i="3"/>
  <c r="V109" i="3"/>
  <c r="W202" i="21"/>
  <c r="V201" i="21"/>
  <c r="V115" i="21"/>
  <c r="V110" i="21"/>
  <c r="V42" i="3"/>
  <c r="V132" i="3"/>
  <c r="V20" i="3"/>
  <c r="AD222" i="21"/>
  <c r="AD237" i="21"/>
  <c r="AA184" i="21"/>
  <c r="AU288" i="21"/>
  <c r="AV159" i="21"/>
  <c r="BF183" i="21"/>
  <c r="BF176" i="21" s="1"/>
  <c r="BG290" i="21"/>
  <c r="BK285" i="21"/>
  <c r="BL157" i="21"/>
  <c r="AB156" i="21"/>
  <c r="AA284" i="21"/>
  <c r="BD286" i="21"/>
  <c r="BD158" i="21"/>
  <c r="AQ188" i="21"/>
  <c r="AQ187" i="21" s="1"/>
  <c r="AQ142" i="21"/>
  <c r="AZ164" i="21"/>
  <c r="BA289" i="21"/>
  <c r="BP219" i="21"/>
  <c r="BP298" i="21" s="1"/>
  <c r="BP218" i="21"/>
  <c r="BP297" i="21" s="1"/>
  <c r="BP237" i="21"/>
  <c r="BQ282" i="21"/>
  <c r="BH183" i="21"/>
  <c r="BH176" i="21" s="1"/>
  <c r="BI290" i="21"/>
  <c r="AY183" i="21"/>
  <c r="AY176" i="21" s="1"/>
  <c r="AZ290" i="21"/>
  <c r="AK157" i="21"/>
  <c r="AJ285" i="21"/>
  <c r="BH290" i="21"/>
  <c r="BG183" i="21"/>
  <c r="BG176" i="21" s="1"/>
  <c r="BA219" i="21"/>
  <c r="BA218" i="21"/>
  <c r="BB282" i="21"/>
  <c r="BA237" i="21"/>
  <c r="BA239" i="21" s="1"/>
  <c r="BT287" i="21"/>
  <c r="BS171" i="21"/>
  <c r="BS168" i="21" s="1"/>
  <c r="AQ287" i="21"/>
  <c r="AP171" i="21"/>
  <c r="AP168" i="21" s="1"/>
  <c r="AV183" i="21"/>
  <c r="AV176" i="21" s="1"/>
  <c r="AW290" i="21"/>
  <c r="AU171" i="21"/>
  <c r="AU168" i="21" s="1"/>
  <c r="AV287" i="21"/>
  <c r="BT238" i="21"/>
  <c r="BT202" i="21"/>
  <c r="AZ171" i="21"/>
  <c r="AZ168" i="21" s="1"/>
  <c r="BA287" i="21"/>
  <c r="BO156" i="21"/>
  <c r="AA242" i="21"/>
  <c r="AA188" i="21"/>
  <c r="AA365" i="21" s="1"/>
  <c r="AB50" i="21" s="1"/>
  <c r="AB365" i="21" s="1"/>
  <c r="AA164" i="21"/>
  <c r="AA218" i="21"/>
  <c r="AA156" i="21"/>
  <c r="AA332" i="21" s="1"/>
  <c r="AB17" i="21" s="1"/>
  <c r="AE234" i="21"/>
  <c r="AE237" i="21"/>
  <c r="BD171" i="21"/>
  <c r="BD168" i="21" s="1"/>
  <c r="BE287" i="21"/>
  <c r="AE157" i="21"/>
  <c r="AD285" i="21"/>
  <c r="AC287" i="21"/>
  <c r="AB171" i="21"/>
  <c r="AZ157" i="21"/>
  <c r="AY285" i="21"/>
  <c r="AO183" i="21"/>
  <c r="AO176" i="21" s="1"/>
  <c r="AP290" i="21"/>
  <c r="AQ183" i="21"/>
  <c r="AQ176" i="21" s="1"/>
  <c r="AR290" i="21"/>
  <c r="AT157" i="21"/>
  <c r="AS285" i="21"/>
  <c r="BA284" i="21"/>
  <c r="BB156" i="21"/>
  <c r="BO162" i="21"/>
  <c r="BO116" i="21"/>
  <c r="BB290" i="21"/>
  <c r="BA183" i="21"/>
  <c r="BA176" i="21" s="1"/>
  <c r="BK156" i="21"/>
  <c r="BJ284" i="21"/>
  <c r="BF286" i="21"/>
  <c r="BF158" i="21"/>
  <c r="AY282" i="21"/>
  <c r="AX219" i="21"/>
  <c r="AX237" i="21"/>
  <c r="AX239" i="21" s="1"/>
  <c r="AX218" i="21"/>
  <c r="BI287" i="21"/>
  <c r="BH171" i="21"/>
  <c r="BH168" i="21" s="1"/>
  <c r="AP158" i="21"/>
  <c r="AP286" i="21"/>
  <c r="BT290" i="21"/>
  <c r="BS183" i="21"/>
  <c r="BS176" i="21" s="1"/>
  <c r="BC290" i="21"/>
  <c r="BB183" i="21"/>
  <c r="BB176" i="21" s="1"/>
  <c r="BQ162" i="21"/>
  <c r="BQ116" i="21"/>
  <c r="BB238" i="21"/>
  <c r="BB202" i="21"/>
  <c r="BN188" i="21"/>
  <c r="BN187" i="21" s="1"/>
  <c r="BN142" i="21"/>
  <c r="AM166" i="21"/>
  <c r="AN292" i="21"/>
  <c r="AX290" i="21"/>
  <c r="AW183" i="21"/>
  <c r="AW176" i="21" s="1"/>
  <c r="AQ158" i="21"/>
  <c r="AQ286" i="21"/>
  <c r="AA172" i="21"/>
  <c r="BP282" i="21"/>
  <c r="BF238" i="21"/>
  <c r="BF202" i="21"/>
  <c r="AF203" i="21"/>
  <c r="AF214" i="21" s="1"/>
  <c r="BG203" i="21"/>
  <c r="BG214" i="21" s="1"/>
  <c r="BG215" i="21" s="1"/>
  <c r="AA192" i="21"/>
  <c r="AA358" i="21" s="1"/>
  <c r="AB43" i="21" s="1"/>
  <c r="AB358" i="21" s="1"/>
  <c r="AC43" i="21" s="1"/>
  <c r="AC358" i="21" s="1"/>
  <c r="AD43" i="21" s="1"/>
  <c r="AD358" i="21" s="1"/>
  <c r="AE43" i="21" s="1"/>
  <c r="AE358" i="21" s="1"/>
  <c r="AF43" i="21" s="1"/>
  <c r="AF358" i="21" s="1"/>
  <c r="AG43" i="21" s="1"/>
  <c r="AG358" i="21" s="1"/>
  <c r="AH43" i="21" s="1"/>
  <c r="AH358" i="21" s="1"/>
  <c r="AI43" i="21" s="1"/>
  <c r="AI358" i="21" s="1"/>
  <c r="AJ43" i="21" s="1"/>
  <c r="AJ358" i="21" s="1"/>
  <c r="AK43" i="21" s="1"/>
  <c r="AK358" i="21" s="1"/>
  <c r="AL43" i="21" s="1"/>
  <c r="AL358" i="21" s="1"/>
  <c r="AM43" i="21" s="1"/>
  <c r="AM358" i="21" s="1"/>
  <c r="AN43" i="21" s="1"/>
  <c r="AN358" i="21" s="1"/>
  <c r="AO43" i="21" s="1"/>
  <c r="AO358" i="21" s="1"/>
  <c r="AP43" i="21" s="1"/>
  <c r="AP358" i="21" s="1"/>
  <c r="AQ43" i="21" s="1"/>
  <c r="AQ358" i="21" s="1"/>
  <c r="AR43" i="21" s="1"/>
  <c r="AR358" i="21" s="1"/>
  <c r="AS43" i="21" s="1"/>
  <c r="AS358" i="21" s="1"/>
  <c r="AT43" i="21" s="1"/>
  <c r="AT358" i="21" s="1"/>
  <c r="AU43" i="21" s="1"/>
  <c r="AU358" i="21" s="1"/>
  <c r="AV43" i="21" s="1"/>
  <c r="AV358" i="21" s="1"/>
  <c r="AW43" i="21" s="1"/>
  <c r="AW358" i="21" s="1"/>
  <c r="AX43" i="21" s="1"/>
  <c r="AX358" i="21" s="1"/>
  <c r="AY43" i="21" s="1"/>
  <c r="AY358" i="21" s="1"/>
  <c r="AZ43" i="21" s="1"/>
  <c r="AZ358" i="21" s="1"/>
  <c r="BA43" i="21" s="1"/>
  <c r="BA358" i="21" s="1"/>
  <c r="BB43" i="21" s="1"/>
  <c r="BB358" i="21" s="1"/>
  <c r="BC43" i="21" s="1"/>
  <c r="BC358" i="21" s="1"/>
  <c r="BD43" i="21" s="1"/>
  <c r="BD358" i="21" s="1"/>
  <c r="BE43" i="21" s="1"/>
  <c r="BE358" i="21" s="1"/>
  <c r="BF43" i="21" s="1"/>
  <c r="BF358" i="21" s="1"/>
  <c r="BG43" i="21" s="1"/>
  <c r="BG358" i="21" s="1"/>
  <c r="BH43" i="21" s="1"/>
  <c r="BH358" i="21" s="1"/>
  <c r="BI43" i="21" s="1"/>
  <c r="BI358" i="21" s="1"/>
  <c r="BJ43" i="21" s="1"/>
  <c r="BJ358" i="21" s="1"/>
  <c r="BK43" i="21" s="1"/>
  <c r="BK358" i="21" s="1"/>
  <c r="BL43" i="21" s="1"/>
  <c r="BL358" i="21" s="1"/>
  <c r="BM43" i="21" s="1"/>
  <c r="BM358" i="21" s="1"/>
  <c r="BN43" i="21" s="1"/>
  <c r="BN358" i="21" s="1"/>
  <c r="BO43" i="21" s="1"/>
  <c r="BO358" i="21" s="1"/>
  <c r="BP43" i="21" s="1"/>
  <c r="BP358" i="21" s="1"/>
  <c r="BQ43" i="21" s="1"/>
  <c r="BQ358" i="21" s="1"/>
  <c r="BR43" i="21" s="1"/>
  <c r="BR358" i="21" s="1"/>
  <c r="BS43" i="21" s="1"/>
  <c r="BS358" i="21" s="1"/>
  <c r="BT43" i="21" s="1"/>
  <c r="BT358" i="21" s="1"/>
  <c r="BU43" i="21" s="1"/>
  <c r="BU358" i="21" s="1"/>
  <c r="AZ284" i="21"/>
  <c r="BA156" i="21"/>
  <c r="BO159" i="21"/>
  <c r="BN288" i="21"/>
  <c r="BF171" i="21"/>
  <c r="BF168" i="21" s="1"/>
  <c r="BG287" i="21"/>
  <c r="AS282" i="21"/>
  <c r="BR171" i="21"/>
  <c r="BR168" i="21" s="1"/>
  <c r="BS287" i="21"/>
  <c r="AW156" i="21"/>
  <c r="AV284" i="21"/>
  <c r="AA174" i="21"/>
  <c r="BD237" i="21"/>
  <c r="AE159" i="21"/>
  <c r="AD288" i="21"/>
  <c r="BA157" i="21"/>
  <c r="AZ285" i="21"/>
  <c r="AT284" i="21"/>
  <c r="AU156" i="21"/>
  <c r="AV157" i="21"/>
  <c r="AU285" i="21"/>
  <c r="BJ292" i="21"/>
  <c r="BI166" i="21"/>
  <c r="BI161" i="21" s="1"/>
  <c r="BQ286" i="21"/>
  <c r="BQ158" i="21"/>
  <c r="AK156" i="21"/>
  <c r="AJ284" i="21"/>
  <c r="BH159" i="21"/>
  <c r="BG288" i="21"/>
  <c r="BM171" i="21"/>
  <c r="BM168" i="21" s="1"/>
  <c r="BN287" i="21"/>
  <c r="BK159" i="21"/>
  <c r="BJ288" i="21"/>
  <c r="BN157" i="21"/>
  <c r="BM285" i="21"/>
  <c r="BQ287" i="21"/>
  <c r="BP171" i="21"/>
  <c r="BP168" i="21" s="1"/>
  <c r="BT237" i="21"/>
  <c r="BT218" i="21"/>
  <c r="BU282" i="21"/>
  <c r="BT219" i="21"/>
  <c r="BT298" i="21" s="1"/>
  <c r="AN238" i="21"/>
  <c r="AN202" i="21"/>
  <c r="AR183" i="21"/>
  <c r="AR176" i="21" s="1"/>
  <c r="AS290" i="21"/>
  <c r="AN166" i="21"/>
  <c r="AN161" i="21" s="1"/>
  <c r="AO292" i="21"/>
  <c r="BE183" i="21"/>
  <c r="BE176" i="21" s="1"/>
  <c r="BF290" i="21"/>
  <c r="BT183" i="21"/>
  <c r="BT176" i="21" s="1"/>
  <c r="BU290" i="21"/>
  <c r="AM290" i="21"/>
  <c r="AL183" i="21"/>
  <c r="AL176" i="21" s="1"/>
  <c r="BP188" i="21"/>
  <c r="BP187" i="21" s="1"/>
  <c r="BP142" i="21"/>
  <c r="BB159" i="21"/>
  <c r="BA288" i="21"/>
  <c r="BB237" i="21"/>
  <c r="BC282" i="21"/>
  <c r="BB218" i="21"/>
  <c r="BB219" i="21"/>
  <c r="AA286" i="21"/>
  <c r="AA389" i="21" s="1"/>
  <c r="AB74" i="21" s="1"/>
  <c r="BU123" i="21"/>
  <c r="BK286" i="21"/>
  <c r="BR131" i="21"/>
  <c r="AV203" i="21"/>
  <c r="AV214" i="21" s="1"/>
  <c r="AV215" i="21" s="1"/>
  <c r="AK286" i="21"/>
  <c r="AI218" i="21"/>
  <c r="AR291" i="21"/>
  <c r="AA158" i="21"/>
  <c r="AD231" i="21"/>
  <c r="AS237" i="21"/>
  <c r="AT282" i="21"/>
  <c r="AS219" i="21"/>
  <c r="AA195" i="21"/>
  <c r="AA372" i="21" s="1"/>
  <c r="AB57" i="21" s="1"/>
  <c r="AB372" i="21" s="1"/>
  <c r="AC57" i="21" s="1"/>
  <c r="AC372" i="21" s="1"/>
  <c r="AD57" i="21" s="1"/>
  <c r="AD372" i="21" s="1"/>
  <c r="AE57" i="21" s="1"/>
  <c r="AE372" i="21" s="1"/>
  <c r="AF57" i="21" s="1"/>
  <c r="AF372" i="21" s="1"/>
  <c r="AG57" i="21" s="1"/>
  <c r="AG372" i="21" s="1"/>
  <c r="AH57" i="21" s="1"/>
  <c r="AH372" i="21" s="1"/>
  <c r="AI57" i="21" s="1"/>
  <c r="AI372" i="21" s="1"/>
  <c r="AJ57" i="21" s="1"/>
  <c r="AJ372" i="21" s="1"/>
  <c r="AK57" i="21" s="1"/>
  <c r="AK372" i="21" s="1"/>
  <c r="AL57" i="21" s="1"/>
  <c r="AL372" i="21" s="1"/>
  <c r="AM57" i="21" s="1"/>
  <c r="AM372" i="21" s="1"/>
  <c r="AN57" i="21" s="1"/>
  <c r="AN372" i="21" s="1"/>
  <c r="AO57" i="21" s="1"/>
  <c r="AO372" i="21" s="1"/>
  <c r="AP57" i="21" s="1"/>
  <c r="AP372" i="21" s="1"/>
  <c r="AQ57" i="21" s="1"/>
  <c r="AQ372" i="21" s="1"/>
  <c r="AR57" i="21" s="1"/>
  <c r="AR372" i="21" s="1"/>
  <c r="AS57" i="21" s="1"/>
  <c r="AS372" i="21" s="1"/>
  <c r="AT57" i="21" s="1"/>
  <c r="AT372" i="21" s="1"/>
  <c r="AU57" i="21" s="1"/>
  <c r="AU372" i="21" s="1"/>
  <c r="AV57" i="21" s="1"/>
  <c r="AV372" i="21" s="1"/>
  <c r="AW57" i="21" s="1"/>
  <c r="AW372" i="21" s="1"/>
  <c r="AX57" i="21" s="1"/>
  <c r="AX372" i="21" s="1"/>
  <c r="AY57" i="21" s="1"/>
  <c r="AY372" i="21" s="1"/>
  <c r="AZ57" i="21" s="1"/>
  <c r="AZ372" i="21" s="1"/>
  <c r="BA57" i="21" s="1"/>
  <c r="BA372" i="21" s="1"/>
  <c r="BB57" i="21" s="1"/>
  <c r="BB372" i="21" s="1"/>
  <c r="BC57" i="21" s="1"/>
  <c r="BC372" i="21" s="1"/>
  <c r="BD57" i="21" s="1"/>
  <c r="BD372" i="21" s="1"/>
  <c r="BE57" i="21" s="1"/>
  <c r="BE372" i="21" s="1"/>
  <c r="BF57" i="21" s="1"/>
  <c r="BF372" i="21" s="1"/>
  <c r="BG57" i="21" s="1"/>
  <c r="BG372" i="21" s="1"/>
  <c r="BH57" i="21" s="1"/>
  <c r="BH372" i="21" s="1"/>
  <c r="BI57" i="21" s="1"/>
  <c r="BI372" i="21" s="1"/>
  <c r="BJ57" i="21" s="1"/>
  <c r="BJ372" i="21" s="1"/>
  <c r="BK57" i="21" s="1"/>
  <c r="BK372" i="21" s="1"/>
  <c r="BL57" i="21" s="1"/>
  <c r="BL372" i="21" s="1"/>
  <c r="BM57" i="21" s="1"/>
  <c r="BM372" i="21" s="1"/>
  <c r="BN57" i="21" s="1"/>
  <c r="BN372" i="21" s="1"/>
  <c r="BO57" i="21" s="1"/>
  <c r="BO372" i="21" s="1"/>
  <c r="BP57" i="21" s="1"/>
  <c r="BP372" i="21" s="1"/>
  <c r="BQ57" i="21" s="1"/>
  <c r="BQ372" i="21" s="1"/>
  <c r="BR57" i="21" s="1"/>
  <c r="BR372" i="21" s="1"/>
  <c r="BS57" i="21" s="1"/>
  <c r="BS372" i="21" s="1"/>
  <c r="BT57" i="21" s="1"/>
  <c r="BT372" i="21" s="1"/>
  <c r="BU57" i="21" s="1"/>
  <c r="BU372" i="21" s="1"/>
  <c r="AA191" i="21"/>
  <c r="AA357" i="21" s="1"/>
  <c r="AB42" i="21" s="1"/>
  <c r="AB357" i="21" s="1"/>
  <c r="AC42" i="21" s="1"/>
  <c r="AC357" i="21" s="1"/>
  <c r="AD42" i="21" s="1"/>
  <c r="AD357" i="21" s="1"/>
  <c r="AE42" i="21" s="1"/>
  <c r="AE357" i="21" s="1"/>
  <c r="AF42" i="21" s="1"/>
  <c r="AF357" i="21" s="1"/>
  <c r="AG42" i="21" s="1"/>
  <c r="AG357" i="21" s="1"/>
  <c r="AH42" i="21" s="1"/>
  <c r="AH357" i="21" s="1"/>
  <c r="AI42" i="21" s="1"/>
  <c r="AI357" i="21" s="1"/>
  <c r="AJ42" i="21" s="1"/>
  <c r="AJ357" i="21" s="1"/>
  <c r="AK42" i="21" s="1"/>
  <c r="AK357" i="21" s="1"/>
  <c r="AL42" i="21" s="1"/>
  <c r="AL357" i="21" s="1"/>
  <c r="AM42" i="21" s="1"/>
  <c r="AM357" i="21" s="1"/>
  <c r="AN42" i="21" s="1"/>
  <c r="AN357" i="21" s="1"/>
  <c r="AO42" i="21" s="1"/>
  <c r="AO357" i="21" s="1"/>
  <c r="AP42" i="21" s="1"/>
  <c r="AP357" i="21" s="1"/>
  <c r="AQ42" i="21" s="1"/>
  <c r="AQ357" i="21" s="1"/>
  <c r="AR42" i="21" s="1"/>
  <c r="AR357" i="21" s="1"/>
  <c r="AS42" i="21" s="1"/>
  <c r="AS357" i="21" s="1"/>
  <c r="AT42" i="21" s="1"/>
  <c r="AT357" i="21" s="1"/>
  <c r="AU42" i="21" s="1"/>
  <c r="AU357" i="21" s="1"/>
  <c r="AV42" i="21" s="1"/>
  <c r="AV357" i="21" s="1"/>
  <c r="AW42" i="21" s="1"/>
  <c r="AW357" i="21" s="1"/>
  <c r="AX42" i="21" s="1"/>
  <c r="AX357" i="21" s="1"/>
  <c r="AY42" i="21" s="1"/>
  <c r="AY357" i="21" s="1"/>
  <c r="AZ42" i="21" s="1"/>
  <c r="AZ357" i="21" s="1"/>
  <c r="BA42" i="21" s="1"/>
  <c r="BA357" i="21" s="1"/>
  <c r="BB42" i="21" s="1"/>
  <c r="BB357" i="21" s="1"/>
  <c r="BC42" i="21" s="1"/>
  <c r="BC357" i="21" s="1"/>
  <c r="BD42" i="21" s="1"/>
  <c r="BD357" i="21" s="1"/>
  <c r="BE42" i="21" s="1"/>
  <c r="BE357" i="21" s="1"/>
  <c r="BF42" i="21" s="1"/>
  <c r="BF357" i="21" s="1"/>
  <c r="BG42" i="21" s="1"/>
  <c r="BG357" i="21" s="1"/>
  <c r="BH42" i="21" s="1"/>
  <c r="BH357" i="21" s="1"/>
  <c r="BI42" i="21" s="1"/>
  <c r="BI357" i="21" s="1"/>
  <c r="BJ42" i="21" s="1"/>
  <c r="BJ357" i="21" s="1"/>
  <c r="BK42" i="21" s="1"/>
  <c r="BK357" i="21" s="1"/>
  <c r="BL42" i="21" s="1"/>
  <c r="BL357" i="21" s="1"/>
  <c r="BM42" i="21" s="1"/>
  <c r="BM357" i="21" s="1"/>
  <c r="BN42" i="21" s="1"/>
  <c r="BN357" i="21" s="1"/>
  <c r="BO42" i="21" s="1"/>
  <c r="BO357" i="21" s="1"/>
  <c r="BP42" i="21" s="1"/>
  <c r="BP357" i="21" s="1"/>
  <c r="BQ42" i="21" s="1"/>
  <c r="BQ357" i="21" s="1"/>
  <c r="BR42" i="21" s="1"/>
  <c r="BR357" i="21" s="1"/>
  <c r="BS42" i="21" s="1"/>
  <c r="BS357" i="21" s="1"/>
  <c r="BT42" i="21" s="1"/>
  <c r="BT357" i="21" s="1"/>
  <c r="BU42" i="21" s="1"/>
  <c r="BU357" i="21" s="1"/>
  <c r="AA189" i="21"/>
  <c r="BS237" i="21"/>
  <c r="BS239" i="21" s="1"/>
  <c r="BT282" i="21"/>
  <c r="AA196" i="21"/>
  <c r="AA373" i="21" s="1"/>
  <c r="AB58" i="21" s="1"/>
  <c r="AB373" i="21" s="1"/>
  <c r="AC58" i="21" s="1"/>
  <c r="AC373" i="21" s="1"/>
  <c r="AD58" i="21" s="1"/>
  <c r="AD373" i="21" s="1"/>
  <c r="AE58" i="21" s="1"/>
  <c r="AE373" i="21" s="1"/>
  <c r="AF58" i="21" s="1"/>
  <c r="AF373" i="21" s="1"/>
  <c r="AG58" i="21" s="1"/>
  <c r="AG373" i="21" s="1"/>
  <c r="AH58" i="21" s="1"/>
  <c r="AH373" i="21" s="1"/>
  <c r="AI58" i="21" s="1"/>
  <c r="AI373" i="21" s="1"/>
  <c r="AJ58" i="21" s="1"/>
  <c r="AJ373" i="21" s="1"/>
  <c r="AK58" i="21" s="1"/>
  <c r="AK373" i="21" s="1"/>
  <c r="AL58" i="21" s="1"/>
  <c r="AL373" i="21" s="1"/>
  <c r="AM58" i="21" s="1"/>
  <c r="AM373" i="21" s="1"/>
  <c r="AN58" i="21" s="1"/>
  <c r="AN373" i="21" s="1"/>
  <c r="AO58" i="21" s="1"/>
  <c r="AO373" i="21" s="1"/>
  <c r="AP58" i="21" s="1"/>
  <c r="AP373" i="21" s="1"/>
  <c r="AQ58" i="21" s="1"/>
  <c r="AQ373" i="21" s="1"/>
  <c r="AR58" i="21" s="1"/>
  <c r="AR373" i="21" s="1"/>
  <c r="AS58" i="21" s="1"/>
  <c r="AS373" i="21" s="1"/>
  <c r="AT58" i="21" s="1"/>
  <c r="AT373" i="21" s="1"/>
  <c r="AU58" i="21" s="1"/>
  <c r="AU373" i="21" s="1"/>
  <c r="AV58" i="21" s="1"/>
  <c r="AV373" i="21" s="1"/>
  <c r="AW58" i="21" s="1"/>
  <c r="AW373" i="21" s="1"/>
  <c r="AX58" i="21" s="1"/>
  <c r="AX373" i="21" s="1"/>
  <c r="AY58" i="21" s="1"/>
  <c r="AY373" i="21" s="1"/>
  <c r="AZ58" i="21" s="1"/>
  <c r="AZ373" i="21" s="1"/>
  <c r="BA58" i="21" s="1"/>
  <c r="BA373" i="21" s="1"/>
  <c r="BB58" i="21" s="1"/>
  <c r="BB373" i="21" s="1"/>
  <c r="BC58" i="21" s="1"/>
  <c r="BC373" i="21" s="1"/>
  <c r="BD58" i="21" s="1"/>
  <c r="BD373" i="21" s="1"/>
  <c r="BE58" i="21" s="1"/>
  <c r="BE373" i="21" s="1"/>
  <c r="BF58" i="21" s="1"/>
  <c r="BF373" i="21" s="1"/>
  <c r="BG58" i="21" s="1"/>
  <c r="BG373" i="21" s="1"/>
  <c r="BH58" i="21" s="1"/>
  <c r="BH373" i="21" s="1"/>
  <c r="BI58" i="21" s="1"/>
  <c r="BI373" i="21" s="1"/>
  <c r="BJ58" i="21" s="1"/>
  <c r="BJ373" i="21" s="1"/>
  <c r="BK58" i="21" s="1"/>
  <c r="BK373" i="21" s="1"/>
  <c r="BL58" i="21" s="1"/>
  <c r="BL373" i="21" s="1"/>
  <c r="BM58" i="21" s="1"/>
  <c r="BM373" i="21" s="1"/>
  <c r="BN58" i="21" s="1"/>
  <c r="BN373" i="21" s="1"/>
  <c r="BO58" i="21" s="1"/>
  <c r="BO373" i="21" s="1"/>
  <c r="BP58" i="21" s="1"/>
  <c r="BP373" i="21" s="1"/>
  <c r="BQ58" i="21" s="1"/>
  <c r="BQ373" i="21" s="1"/>
  <c r="BR58" i="21" s="1"/>
  <c r="BR373" i="21" s="1"/>
  <c r="BS58" i="21" s="1"/>
  <c r="BS373" i="21" s="1"/>
  <c r="BT58" i="21" s="1"/>
  <c r="BT373" i="21" s="1"/>
  <c r="BU58" i="21" s="1"/>
  <c r="BU373" i="21" s="1"/>
  <c r="AR158" i="21"/>
  <c r="AR286" i="21"/>
  <c r="AQ291" i="21"/>
  <c r="AP164" i="21"/>
  <c r="AP161" i="21" s="1"/>
  <c r="BQ171" i="21"/>
  <c r="BQ168" i="21" s="1"/>
  <c r="BR287" i="21"/>
  <c r="AA193" i="21"/>
  <c r="AA370" i="21" s="1"/>
  <c r="AB55" i="21" s="1"/>
  <c r="AB370" i="21" s="1"/>
  <c r="AC55" i="21" s="1"/>
  <c r="AC370" i="21" s="1"/>
  <c r="AD55" i="21" s="1"/>
  <c r="AD370" i="21" s="1"/>
  <c r="AE55" i="21" s="1"/>
  <c r="AE370" i="21" s="1"/>
  <c r="AF55" i="21" s="1"/>
  <c r="AF370" i="21" s="1"/>
  <c r="AG55" i="21" s="1"/>
  <c r="AG370" i="21" s="1"/>
  <c r="AH55" i="21" s="1"/>
  <c r="AH370" i="21" s="1"/>
  <c r="AI55" i="21" s="1"/>
  <c r="AI370" i="21" s="1"/>
  <c r="AJ55" i="21" s="1"/>
  <c r="AJ370" i="21" s="1"/>
  <c r="AK55" i="21" s="1"/>
  <c r="AK370" i="21" s="1"/>
  <c r="AL55" i="21" s="1"/>
  <c r="AL370" i="21" s="1"/>
  <c r="AM55" i="21" s="1"/>
  <c r="AM370" i="21" s="1"/>
  <c r="AN55" i="21" s="1"/>
  <c r="AN370" i="21" s="1"/>
  <c r="AO55" i="21" s="1"/>
  <c r="AO370" i="21" s="1"/>
  <c r="AP55" i="21" s="1"/>
  <c r="AP370" i="21" s="1"/>
  <c r="AQ55" i="21" s="1"/>
  <c r="AQ370" i="21" s="1"/>
  <c r="AR55" i="21" s="1"/>
  <c r="AR370" i="21" s="1"/>
  <c r="AS55" i="21" s="1"/>
  <c r="AS370" i="21" s="1"/>
  <c r="AT55" i="21" s="1"/>
  <c r="AT370" i="21" s="1"/>
  <c r="AU55" i="21" s="1"/>
  <c r="AU370" i="21" s="1"/>
  <c r="AV55" i="21" s="1"/>
  <c r="AV370" i="21" s="1"/>
  <c r="AW55" i="21" s="1"/>
  <c r="AW370" i="21" s="1"/>
  <c r="AX55" i="21" s="1"/>
  <c r="AX370" i="21" s="1"/>
  <c r="AY55" i="21" s="1"/>
  <c r="AY370" i="21" s="1"/>
  <c r="AZ55" i="21" s="1"/>
  <c r="AZ370" i="21" s="1"/>
  <c r="BA55" i="21" s="1"/>
  <c r="BA370" i="21" s="1"/>
  <c r="BB55" i="21" s="1"/>
  <c r="BB370" i="21" s="1"/>
  <c r="BC55" i="21" s="1"/>
  <c r="BC370" i="21" s="1"/>
  <c r="BD55" i="21" s="1"/>
  <c r="BD370" i="21" s="1"/>
  <c r="BE55" i="21" s="1"/>
  <c r="BE370" i="21" s="1"/>
  <c r="BF55" i="21" s="1"/>
  <c r="BF370" i="21" s="1"/>
  <c r="BG55" i="21" s="1"/>
  <c r="BG370" i="21" s="1"/>
  <c r="BH55" i="21" s="1"/>
  <c r="BH370" i="21" s="1"/>
  <c r="BI55" i="21" s="1"/>
  <c r="BI370" i="21" s="1"/>
  <c r="BJ55" i="21" s="1"/>
  <c r="BJ370" i="21" s="1"/>
  <c r="BK55" i="21" s="1"/>
  <c r="BK370" i="21" s="1"/>
  <c r="BL55" i="21" s="1"/>
  <c r="BL370" i="21" s="1"/>
  <c r="BM55" i="21" s="1"/>
  <c r="BM370" i="21" s="1"/>
  <c r="BN55" i="21" s="1"/>
  <c r="BN370" i="21" s="1"/>
  <c r="BO55" i="21" s="1"/>
  <c r="BO370" i="21" s="1"/>
  <c r="BP55" i="21" s="1"/>
  <c r="BP370" i="21" s="1"/>
  <c r="BQ55" i="21" s="1"/>
  <c r="BQ370" i="21" s="1"/>
  <c r="BR55" i="21" s="1"/>
  <c r="BR370" i="21" s="1"/>
  <c r="BS55" i="21" s="1"/>
  <c r="BS370" i="21" s="1"/>
  <c r="BT55" i="21" s="1"/>
  <c r="BT370" i="21" s="1"/>
  <c r="BU55" i="21" s="1"/>
  <c r="BU370" i="21" s="1"/>
  <c r="BN289" i="21"/>
  <c r="BM164" i="21"/>
  <c r="BD288" i="21"/>
  <c r="BE159" i="21"/>
  <c r="AO290" i="21"/>
  <c r="AN183" i="21"/>
  <c r="AN176" i="21" s="1"/>
  <c r="BE291" i="21"/>
  <c r="AS159" i="21"/>
  <c r="AR288" i="21"/>
  <c r="BH157" i="21"/>
  <c r="BG285" i="21"/>
  <c r="AM282" i="21"/>
  <c r="AL218" i="21"/>
  <c r="AL237" i="21"/>
  <c r="AL239" i="21" s="1"/>
  <c r="AL219" i="21"/>
  <c r="AT166" i="21"/>
  <c r="AT161" i="21" s="1"/>
  <c r="AU292" i="21"/>
  <c r="AW218" i="21"/>
  <c r="AW297" i="21" s="1"/>
  <c r="AW219" i="21"/>
  <c r="AW298" i="21" s="1"/>
  <c r="BE284" i="21"/>
  <c r="BF156" i="21"/>
  <c r="AX157" i="21"/>
  <c r="AW285" i="21"/>
  <c r="AW289" i="21"/>
  <c r="BD290" i="21"/>
  <c r="BC183" i="21"/>
  <c r="BC176" i="21" s="1"/>
  <c r="AX164" i="21"/>
  <c r="AY289" i="21"/>
  <c r="AM183" i="21"/>
  <c r="AM176" i="21" s="1"/>
  <c r="AN290" i="21"/>
  <c r="AX162" i="21"/>
  <c r="AX116" i="21"/>
  <c r="BH238" i="21"/>
  <c r="BH202" i="21"/>
  <c r="AT290" i="21"/>
  <c r="AS183" i="21"/>
  <c r="AS176" i="21" s="1"/>
  <c r="BB164" i="21"/>
  <c r="BC291" i="21"/>
  <c r="BC289" i="21"/>
  <c r="BR218" i="21"/>
  <c r="BS297" i="21" s="1"/>
  <c r="BS282" i="21"/>
  <c r="BD282" i="21"/>
  <c r="BN166" i="21"/>
  <c r="BN161" i="21" s="1"/>
  <c r="BO292" i="21"/>
  <c r="BC164" i="21"/>
  <c r="BD291" i="21"/>
  <c r="BD289" i="21"/>
  <c r="BO287" i="21"/>
  <c r="BN171" i="21"/>
  <c r="BN168" i="21" s="1"/>
  <c r="BE116" i="21"/>
  <c r="BP203" i="21"/>
  <c r="BP214" i="21" s="1"/>
  <c r="BP215" i="21" s="1"/>
  <c r="AA142" i="21"/>
  <c r="AE142" i="21"/>
  <c r="AE203" i="21"/>
  <c r="AI289" i="21"/>
  <c r="BF291" i="21"/>
  <c r="AM284" i="21"/>
  <c r="AA163" i="21"/>
  <c r="AB78" i="21"/>
  <c r="AB290" i="21"/>
  <c r="AL156" i="21"/>
  <c r="AK284" i="21"/>
  <c r="BE156" i="21"/>
  <c r="BD284" i="21"/>
  <c r="AT288" i="21"/>
  <c r="AU159" i="21"/>
  <c r="AX286" i="21"/>
  <c r="AX158" i="21"/>
  <c r="AI285" i="21"/>
  <c r="AJ157" i="21"/>
  <c r="BU162" i="21"/>
  <c r="BU161" i="21" s="1"/>
  <c r="BU116" i="21"/>
  <c r="BM159" i="21"/>
  <c r="BM155" i="21" s="1"/>
  <c r="BL288" i="21"/>
  <c r="AO288" i="21"/>
  <c r="AP159" i="21"/>
  <c r="AE286" i="21"/>
  <c r="AE158" i="21"/>
  <c r="AV290" i="21"/>
  <c r="AU183" i="21"/>
  <c r="AU176" i="21" s="1"/>
  <c r="AF284" i="21"/>
  <c r="AG156" i="21"/>
  <c r="BC238" i="21"/>
  <c r="BC239" i="21" s="1"/>
  <c r="BC202" i="21"/>
  <c r="BP287" i="21"/>
  <c r="BO171" i="21"/>
  <c r="BO168" i="21" s="1"/>
  <c r="AR157" i="21"/>
  <c r="AQ285" i="21"/>
  <c r="BO177" i="21"/>
  <c r="BO131" i="21"/>
  <c r="BE166" i="21"/>
  <c r="BF292" i="21"/>
  <c r="BK237" i="21"/>
  <c r="BL282" i="21"/>
  <c r="BG282" i="21"/>
  <c r="BF237" i="21"/>
  <c r="BO282" i="21"/>
  <c r="AX288" i="21"/>
  <c r="AY159" i="21"/>
  <c r="BL203" i="21"/>
  <c r="BL214" i="21" s="1"/>
  <c r="BL215" i="21" s="1"/>
  <c r="BI203" i="21"/>
  <c r="BI214" i="21" s="1"/>
  <c r="BI215" i="21" s="1"/>
  <c r="AJ142" i="21"/>
  <c r="AA179" i="21"/>
  <c r="AW158" i="21"/>
  <c r="AW286" i="21"/>
  <c r="AF158" i="21"/>
  <c r="AF155" i="21" s="1"/>
  <c r="AF286" i="21"/>
  <c r="BE289" i="21"/>
  <c r="BD164" i="21"/>
  <c r="AB159" i="21"/>
  <c r="AA288" i="21"/>
  <c r="AT285" i="21"/>
  <c r="AU157" i="21"/>
  <c r="AY288" i="21"/>
  <c r="AZ159" i="21"/>
  <c r="BL183" i="21"/>
  <c r="BL176" i="21" s="1"/>
  <c r="BM290" i="21"/>
  <c r="AS158" i="21"/>
  <c r="AS286" i="21"/>
  <c r="BB284" i="21"/>
  <c r="BC156" i="21"/>
  <c r="BD285" i="21"/>
  <c r="BE157" i="21"/>
  <c r="AM218" i="21"/>
  <c r="AM219" i="21"/>
  <c r="AM237" i="21"/>
  <c r="AM239" i="21" s="1"/>
  <c r="AX166" i="21"/>
  <c r="AY292" i="21"/>
  <c r="BR238" i="21"/>
  <c r="BR239" i="21" s="1"/>
  <c r="BR202" i="21"/>
  <c r="BP285" i="21"/>
  <c r="BQ157" i="21"/>
  <c r="BT284" i="21"/>
  <c r="BU156" i="21"/>
  <c r="AN219" i="21"/>
  <c r="AN237" i="21"/>
  <c r="AO282" i="21"/>
  <c r="AN218" i="21"/>
  <c r="AN169" i="21"/>
  <c r="AN123" i="21"/>
  <c r="AU164" i="21"/>
  <c r="AV291" i="21"/>
  <c r="AV289" i="21"/>
  <c r="AO238" i="21"/>
  <c r="AO239" i="21" s="1"/>
  <c r="AO202" i="21"/>
  <c r="AU162" i="21"/>
  <c r="AU116" i="21"/>
  <c r="BT164" i="21"/>
  <c r="BU291" i="21"/>
  <c r="BU289" i="21"/>
  <c r="BD238" i="21"/>
  <c r="BD202" i="21"/>
  <c r="BR290" i="21"/>
  <c r="BQ183" i="21"/>
  <c r="BQ176" i="21" s="1"/>
  <c r="AR171" i="21"/>
  <c r="AR168" i="21" s="1"/>
  <c r="AS287" i="21"/>
  <c r="BC171" i="21"/>
  <c r="BD287" i="21"/>
  <c r="AU218" i="21"/>
  <c r="AV297" i="21" s="1"/>
  <c r="AV282" i="21"/>
  <c r="AS162" i="21"/>
  <c r="AS161" i="21" s="1"/>
  <c r="AS116" i="21"/>
  <c r="AE238" i="21"/>
  <c r="AE239" i="21" s="1"/>
  <c r="BF288" i="21"/>
  <c r="AJ203" i="21"/>
  <c r="AJ214" i="21" s="1"/>
  <c r="AJ215" i="21" s="1"/>
  <c r="AH131" i="21"/>
  <c r="AG142" i="21"/>
  <c r="AA245" i="21"/>
  <c r="AX203" i="21"/>
  <c r="AX214" i="21" s="1"/>
  <c r="AX215" i="21" s="1"/>
  <c r="AJ123" i="21"/>
  <c r="AH116" i="21"/>
  <c r="AU123" i="21"/>
  <c r="AG164" i="21"/>
  <c r="AH291" i="21"/>
  <c r="AA182" i="21"/>
  <c r="AA173" i="21"/>
  <c r="AA342" i="21" s="1"/>
  <c r="AB27" i="21" s="1"/>
  <c r="AB342" i="21" s="1"/>
  <c r="AC27" i="21" s="1"/>
  <c r="AC342" i="21" s="1"/>
  <c r="AD27" i="21" s="1"/>
  <c r="AD342" i="21" s="1"/>
  <c r="AE27" i="21" s="1"/>
  <c r="AE342" i="21" s="1"/>
  <c r="AF27" i="21" s="1"/>
  <c r="AF342" i="21" s="1"/>
  <c r="AG27" i="21" s="1"/>
  <c r="AG342" i="21" s="1"/>
  <c r="AH27" i="21" s="1"/>
  <c r="AH342" i="21" s="1"/>
  <c r="AI27" i="21" s="1"/>
  <c r="AI342" i="21" s="1"/>
  <c r="AJ27" i="21" s="1"/>
  <c r="AJ342" i="21" s="1"/>
  <c r="AK27" i="21" s="1"/>
  <c r="AK342" i="21" s="1"/>
  <c r="AL27" i="21" s="1"/>
  <c r="AL342" i="21" s="1"/>
  <c r="AM27" i="21" s="1"/>
  <c r="AM342" i="21" s="1"/>
  <c r="AN27" i="21" s="1"/>
  <c r="AN342" i="21" s="1"/>
  <c r="AO27" i="21" s="1"/>
  <c r="AO342" i="21" s="1"/>
  <c r="AP27" i="21" s="1"/>
  <c r="AP342" i="21" s="1"/>
  <c r="AQ27" i="21" s="1"/>
  <c r="AQ342" i="21" s="1"/>
  <c r="AR27" i="21" s="1"/>
  <c r="AR342" i="21" s="1"/>
  <c r="AS27" i="21" s="1"/>
  <c r="AS342" i="21" s="1"/>
  <c r="AT27" i="21" s="1"/>
  <c r="AT342" i="21" s="1"/>
  <c r="AU27" i="21" s="1"/>
  <c r="AU342" i="21" s="1"/>
  <c r="AV27" i="21" s="1"/>
  <c r="AV342" i="21" s="1"/>
  <c r="AW27" i="21" s="1"/>
  <c r="AW342" i="21" s="1"/>
  <c r="AX27" i="21" s="1"/>
  <c r="AX342" i="21" s="1"/>
  <c r="AY27" i="21" s="1"/>
  <c r="AY342" i="21" s="1"/>
  <c r="AZ27" i="21" s="1"/>
  <c r="AZ342" i="21" s="1"/>
  <c r="BA27" i="21" s="1"/>
  <c r="BA342" i="21" s="1"/>
  <c r="BB27" i="21" s="1"/>
  <c r="BB342" i="21" s="1"/>
  <c r="BC27" i="21" s="1"/>
  <c r="BC342" i="21" s="1"/>
  <c r="BD27" i="21" s="1"/>
  <c r="BD342" i="21" s="1"/>
  <c r="BE27" i="21" s="1"/>
  <c r="BE342" i="21" s="1"/>
  <c r="BF27" i="21" s="1"/>
  <c r="BF342" i="21" s="1"/>
  <c r="BG27" i="21" s="1"/>
  <c r="BG342" i="21" s="1"/>
  <c r="BH27" i="21" s="1"/>
  <c r="BH342" i="21" s="1"/>
  <c r="BI27" i="21" s="1"/>
  <c r="BI342" i="21" s="1"/>
  <c r="BJ27" i="21" s="1"/>
  <c r="BJ342" i="21" s="1"/>
  <c r="BK27" i="21" s="1"/>
  <c r="BK342" i="21" s="1"/>
  <c r="BL27" i="21" s="1"/>
  <c r="BL342" i="21" s="1"/>
  <c r="BM27" i="21" s="1"/>
  <c r="BM342" i="21" s="1"/>
  <c r="BN27" i="21" s="1"/>
  <c r="BN342" i="21" s="1"/>
  <c r="BO27" i="21" s="1"/>
  <c r="BO342" i="21" s="1"/>
  <c r="BP27" i="21" s="1"/>
  <c r="BP342" i="21" s="1"/>
  <c r="BQ27" i="21" s="1"/>
  <c r="BQ342" i="21" s="1"/>
  <c r="BR27" i="21" s="1"/>
  <c r="BR342" i="21" s="1"/>
  <c r="BS27" i="21" s="1"/>
  <c r="BS342" i="21" s="1"/>
  <c r="BT27" i="21" s="1"/>
  <c r="BT342" i="21" s="1"/>
  <c r="BU27" i="21" s="1"/>
  <c r="BU342" i="21" s="1"/>
  <c r="AA238" i="21"/>
  <c r="BK188" i="21"/>
  <c r="BK187" i="21" s="1"/>
  <c r="BK142" i="21"/>
  <c r="BQ238" i="21"/>
  <c r="BQ202" i="21"/>
  <c r="AA190" i="21"/>
  <c r="BK183" i="21"/>
  <c r="BK176" i="21" s="1"/>
  <c r="BL290" i="21"/>
  <c r="BP291" i="21"/>
  <c r="BO164" i="21"/>
  <c r="BP289" i="21"/>
  <c r="AP287" i="21"/>
  <c r="AO171" i="21"/>
  <c r="AO168" i="21" s="1"/>
  <c r="AN158" i="21"/>
  <c r="AN286" i="21"/>
  <c r="AN188" i="21"/>
  <c r="AN187" i="21" s="1"/>
  <c r="AN142" i="21"/>
  <c r="AW282" i="21"/>
  <c r="BI237" i="21"/>
  <c r="BI239" i="21" s="1"/>
  <c r="BI219" i="21"/>
  <c r="BP238" i="21"/>
  <c r="BP202" i="21"/>
  <c r="AS171" i="21"/>
  <c r="AS168" i="21" s="1"/>
  <c r="AT287" i="21"/>
  <c r="BH219" i="21"/>
  <c r="BH298" i="21" s="1"/>
  <c r="BI282" i="21"/>
  <c r="BH237" i="21"/>
  <c r="BH218" i="21"/>
  <c r="BC169" i="21"/>
  <c r="BC123" i="21"/>
  <c r="BK282" i="21"/>
  <c r="BJ237" i="21"/>
  <c r="BJ239" i="21" s="1"/>
  <c r="BK162" i="21"/>
  <c r="BK116" i="21"/>
  <c r="AA159" i="21"/>
  <c r="AA335" i="21" s="1"/>
  <c r="AB20" i="21" s="1"/>
  <c r="AZ237" i="21"/>
  <c r="AZ218" i="21"/>
  <c r="AZ297" i="21" s="1"/>
  <c r="BA282" i="21"/>
  <c r="AZ219" i="21"/>
  <c r="AZ298" i="21" s="1"/>
  <c r="AQ156" i="21"/>
  <c r="AP284" i="21"/>
  <c r="AZ183" i="21"/>
  <c r="AZ176" i="21" s="1"/>
  <c r="BA290" i="21"/>
  <c r="BP290" i="21"/>
  <c r="BO183" i="21"/>
  <c r="BI159" i="21"/>
  <c r="AD142" i="21"/>
  <c r="AX284" i="21"/>
  <c r="AT203" i="21"/>
  <c r="AT214" i="21" s="1"/>
  <c r="AT215" i="21" s="1"/>
  <c r="AH142" i="21"/>
  <c r="AA170" i="21"/>
  <c r="BT203" i="21"/>
  <c r="BT214" i="21" s="1"/>
  <c r="BT215" i="21" s="1"/>
  <c r="AA123" i="21"/>
  <c r="BC203" i="21"/>
  <c r="BC214" i="21" s="1"/>
  <c r="BC215" i="21" s="1"/>
  <c r="AW288" i="21"/>
  <c r="BA131" i="21"/>
  <c r="BS116" i="21"/>
  <c r="BI285" i="21"/>
  <c r="AI237" i="21"/>
  <c r="AI239" i="21" s="1"/>
  <c r="AR289" i="21"/>
  <c r="AE288" i="21"/>
  <c r="AA194" i="21"/>
  <c r="AB231" i="21"/>
  <c r="AB234" i="21"/>
  <c r="AT183" i="21"/>
  <c r="AT176" i="21" s="1"/>
  <c r="AU290" i="21"/>
  <c r="AL157" i="21"/>
  <c r="AK285" i="21"/>
  <c r="AW287" i="21"/>
  <c r="AV171" i="21"/>
  <c r="AV168" i="21" s="1"/>
  <c r="AY158" i="21"/>
  <c r="AY286" i="21"/>
  <c r="AO159" i="21"/>
  <c r="AN288" i="21"/>
  <c r="AN159" i="21"/>
  <c r="AM288" i="21"/>
  <c r="BT156" i="21"/>
  <c r="BS284" i="21"/>
  <c r="BU159" i="21"/>
  <c r="BT288" i="21"/>
  <c r="AA177" i="21"/>
  <c r="BP159" i="21"/>
  <c r="BO288" i="21"/>
  <c r="AN287" i="21"/>
  <c r="AM171" i="21"/>
  <c r="AM168" i="21" s="1"/>
  <c r="AF183" i="21"/>
  <c r="AG290" i="21"/>
  <c r="BK171" i="21"/>
  <c r="BK168" i="21" s="1"/>
  <c r="BL287" i="21"/>
  <c r="BN156" i="21"/>
  <c r="BM284" i="21"/>
  <c r="BL166" i="21"/>
  <c r="BL161" i="21" s="1"/>
  <c r="BM292" i="21"/>
  <c r="AA157" i="21"/>
  <c r="AA185" i="21"/>
  <c r="AW157" i="21"/>
  <c r="AV285" i="21"/>
  <c r="AY164" i="21"/>
  <c r="AZ289" i="21"/>
  <c r="AZ291" i="21"/>
  <c r="BP164" i="21"/>
  <c r="BQ289" i="21"/>
  <c r="AE156" i="21"/>
  <c r="AD284" i="21"/>
  <c r="AP282" i="21"/>
  <c r="AR282" i="21"/>
  <c r="AQ218" i="21"/>
  <c r="BF157" i="21"/>
  <c r="BE285" i="21"/>
  <c r="AA178" i="21"/>
  <c r="BM287" i="21"/>
  <c r="BL171" i="21"/>
  <c r="BL168" i="21" s="1"/>
  <c r="AP183" i="21"/>
  <c r="AP176" i="21" s="1"/>
  <c r="AQ290" i="21"/>
  <c r="BI171" i="21"/>
  <c r="BI168" i="21" s="1"/>
  <c r="BJ287" i="21"/>
  <c r="BJ159" i="21"/>
  <c r="BI288" i="21"/>
  <c r="AZ238" i="21"/>
  <c r="AZ202" i="21"/>
  <c r="AS238" i="21"/>
  <c r="AS202" i="21"/>
  <c r="BI183" i="21"/>
  <c r="BI176" i="21" s="1"/>
  <c r="BJ290" i="21"/>
  <c r="AE91" i="21"/>
  <c r="AE406" i="21" s="1"/>
  <c r="AE93" i="21"/>
  <c r="AE408" i="21" s="1"/>
  <c r="AE90" i="21"/>
  <c r="AE405" i="21" s="1"/>
  <c r="BJ216" i="21"/>
  <c r="AE92" i="21"/>
  <c r="AE407" i="21" s="1"/>
  <c r="AE84" i="21"/>
  <c r="AE399" i="21" s="1"/>
  <c r="AC275" i="21"/>
  <c r="AG252" i="21"/>
  <c r="AG275" i="21"/>
  <c r="AA339" i="21"/>
  <c r="AB24" i="21" s="1"/>
  <c r="AB339" i="21" s="1"/>
  <c r="AC24" i="21" s="1"/>
  <c r="AC339" i="21" s="1"/>
  <c r="AG259" i="21"/>
  <c r="AG268" i="21"/>
  <c r="AY216" i="21"/>
  <c r="BN239" i="21"/>
  <c r="AV239" i="21"/>
  <c r="AQ239" i="21"/>
  <c r="AO255" i="21"/>
  <c r="AO253" i="21" s="1"/>
  <c r="AO216" i="21"/>
  <c r="AY239" i="21"/>
  <c r="AA73" i="21"/>
  <c r="AA388" i="21" s="1"/>
  <c r="AA256" i="21"/>
  <c r="BU255" i="21"/>
  <c r="AT239" i="21"/>
  <c r="BU239" i="21"/>
  <c r="BO239" i="21"/>
  <c r="BN255" i="21"/>
  <c r="BN216" i="21"/>
  <c r="AV255" i="21"/>
  <c r="AV216" i="21"/>
  <c r="AV187" i="21"/>
  <c r="AT255" i="21"/>
  <c r="AT216" i="21"/>
  <c r="Z283" i="21"/>
  <c r="BC255" i="21"/>
  <c r="BC216" i="21"/>
  <c r="BK255" i="21"/>
  <c r="BK216" i="21"/>
  <c r="BO255" i="21"/>
  <c r="BO216" i="21"/>
  <c r="BF255" i="21"/>
  <c r="BF216" i="21"/>
  <c r="AU239" i="21"/>
  <c r="AE89" i="21"/>
  <c r="AE404" i="21" s="1"/>
  <c r="AD88" i="21"/>
  <c r="AH155" i="3"/>
  <c r="AB60" i="21"/>
  <c r="AB375" i="21" s="1"/>
  <c r="W296" i="21"/>
  <c r="W218" i="21"/>
  <c r="W282" i="21"/>
  <c r="W182" i="21"/>
  <c r="W123" i="21"/>
  <c r="W156" i="21"/>
  <c r="W285" i="21"/>
  <c r="W172" i="21"/>
  <c r="W142" i="21"/>
  <c r="W173" i="21"/>
  <c r="W159" i="21"/>
  <c r="W194" i="21"/>
  <c r="W183" i="21"/>
  <c r="W157" i="21"/>
  <c r="W287" i="21"/>
  <c r="W131" i="21"/>
  <c r="W116" i="21"/>
  <c r="W238" i="21"/>
  <c r="W185" i="21"/>
  <c r="W171" i="21"/>
  <c r="W166" i="21"/>
  <c r="W286" i="21"/>
  <c r="W196" i="21"/>
  <c r="W292" i="21"/>
  <c r="W174" i="21"/>
  <c r="W195" i="21"/>
  <c r="W193" i="21"/>
  <c r="W163" i="21"/>
  <c r="W177" i="21"/>
  <c r="W237" i="21"/>
  <c r="W242" i="21"/>
  <c r="W158" i="21"/>
  <c r="W191" i="21"/>
  <c r="W219" i="21"/>
  <c r="W203" i="21"/>
  <c r="W245" i="21"/>
  <c r="W178" i="21"/>
  <c r="W184" i="21"/>
  <c r="W284" i="21"/>
  <c r="W188" i="21"/>
  <c r="W192" i="21"/>
  <c r="W189" i="21"/>
  <c r="W290" i="21"/>
  <c r="W179" i="21"/>
  <c r="W288" i="21"/>
  <c r="W169" i="21"/>
  <c r="W162" i="21"/>
  <c r="W170" i="21"/>
  <c r="W164" i="21"/>
  <c r="W289" i="21"/>
  <c r="W291" i="21"/>
  <c r="W190" i="21"/>
  <c r="AB395" i="21" l="1"/>
  <c r="AC80" i="21" s="1"/>
  <c r="AG251" i="21"/>
  <c r="AT253" i="21"/>
  <c r="BL216" i="21"/>
  <c r="AC252" i="21"/>
  <c r="AC259" i="21"/>
  <c r="BT297" i="21"/>
  <c r="BT295" i="21" s="1"/>
  <c r="BC155" i="21"/>
  <c r="BM297" i="21"/>
  <c r="BM295" i="21" s="1"/>
  <c r="BL295" i="21"/>
  <c r="AI155" i="21"/>
  <c r="BH297" i="21"/>
  <c r="BH295" i="21" s="1"/>
  <c r="BG255" i="21"/>
  <c r="BG256" i="21"/>
  <c r="BL251" i="21"/>
  <c r="BL252" i="21" s="1"/>
  <c r="AA252" i="21"/>
  <c r="AA268" i="21"/>
  <c r="AA259" i="21"/>
  <c r="BS216" i="21"/>
  <c r="BS221" i="21" s="1"/>
  <c r="AC251" i="21"/>
  <c r="BG251" i="21"/>
  <c r="BG252" i="21" s="1"/>
  <c r="AA343" i="21"/>
  <c r="AB28" i="21" s="1"/>
  <c r="AB343" i="21" s="1"/>
  <c r="AC28" i="21" s="1"/>
  <c r="AC343" i="21" s="1"/>
  <c r="AD28" i="21" s="1"/>
  <c r="AD343" i="21" s="1"/>
  <c r="AE28" i="21" s="1"/>
  <c r="AE343" i="21" s="1"/>
  <c r="AF28" i="21" s="1"/>
  <c r="AF343" i="21" s="1"/>
  <c r="AG28" i="21" s="1"/>
  <c r="AG343" i="21" s="1"/>
  <c r="AH28" i="21" s="1"/>
  <c r="AH343" i="21" s="1"/>
  <c r="AI28" i="21" s="1"/>
  <c r="AI343" i="21" s="1"/>
  <c r="AJ28" i="21" s="1"/>
  <c r="AJ343" i="21" s="1"/>
  <c r="AK28" i="21" s="1"/>
  <c r="AK343" i="21" s="1"/>
  <c r="AL28" i="21" s="1"/>
  <c r="AL343" i="21" s="1"/>
  <c r="AM28" i="21" s="1"/>
  <c r="AM343" i="21" s="1"/>
  <c r="AN28" i="21" s="1"/>
  <c r="AN343" i="21" s="1"/>
  <c r="AO28" i="21" s="1"/>
  <c r="AO343" i="21" s="1"/>
  <c r="AP28" i="21" s="1"/>
  <c r="AP343" i="21" s="1"/>
  <c r="AQ28" i="21" s="1"/>
  <c r="AQ343" i="21" s="1"/>
  <c r="AR28" i="21" s="1"/>
  <c r="AR343" i="21" s="1"/>
  <c r="AS28" i="21" s="1"/>
  <c r="AS343" i="21" s="1"/>
  <c r="AT28" i="21" s="1"/>
  <c r="AT343" i="21" s="1"/>
  <c r="AU28" i="21" s="1"/>
  <c r="AU343" i="21" s="1"/>
  <c r="AV28" i="21" s="1"/>
  <c r="AV343" i="21" s="1"/>
  <c r="AW28" i="21" s="1"/>
  <c r="AW343" i="21" s="1"/>
  <c r="AX28" i="21" s="1"/>
  <c r="AX343" i="21" s="1"/>
  <c r="AY28" i="21" s="1"/>
  <c r="AY343" i="21" s="1"/>
  <c r="AZ28" i="21" s="1"/>
  <c r="AZ343" i="21" s="1"/>
  <c r="BA28" i="21" s="1"/>
  <c r="BA343" i="21" s="1"/>
  <c r="BB28" i="21" s="1"/>
  <c r="BB343" i="21" s="1"/>
  <c r="BC28" i="21" s="1"/>
  <c r="BC343" i="21" s="1"/>
  <c r="BD28" i="21" s="1"/>
  <c r="BD343" i="21" s="1"/>
  <c r="BE28" i="21" s="1"/>
  <c r="BE343" i="21" s="1"/>
  <c r="BF28" i="21" s="1"/>
  <c r="BF343" i="21" s="1"/>
  <c r="BG28" i="21" s="1"/>
  <c r="BG343" i="21" s="1"/>
  <c r="BH28" i="21" s="1"/>
  <c r="BH343" i="21" s="1"/>
  <c r="BI28" i="21" s="1"/>
  <c r="BI343" i="21" s="1"/>
  <c r="BJ28" i="21" s="1"/>
  <c r="BJ343" i="21" s="1"/>
  <c r="BK28" i="21" s="1"/>
  <c r="BK343" i="21" s="1"/>
  <c r="BL28" i="21" s="1"/>
  <c r="BL343" i="21" s="1"/>
  <c r="BM28" i="21" s="1"/>
  <c r="BM343" i="21" s="1"/>
  <c r="BN28" i="21" s="1"/>
  <c r="BN343" i="21" s="1"/>
  <c r="BO28" i="21" s="1"/>
  <c r="BO343" i="21" s="1"/>
  <c r="BP28" i="21" s="1"/>
  <c r="BP343" i="21" s="1"/>
  <c r="BQ28" i="21" s="1"/>
  <c r="BQ343" i="21" s="1"/>
  <c r="BR28" i="21" s="1"/>
  <c r="BR343" i="21" s="1"/>
  <c r="BS28" i="21" s="1"/>
  <c r="BS343" i="21" s="1"/>
  <c r="BT28" i="21" s="1"/>
  <c r="BT343" i="21" s="1"/>
  <c r="BU28" i="21" s="1"/>
  <c r="BU343" i="21" s="1"/>
  <c r="BJ253" i="21"/>
  <c r="AY253" i="21"/>
  <c r="AY258" i="21" s="1"/>
  <c r="AY259" i="21" s="1"/>
  <c r="BQ251" i="21"/>
  <c r="BQ252" i="21" s="1"/>
  <c r="AM297" i="21"/>
  <c r="BS256" i="21"/>
  <c r="BS253" i="21" s="1"/>
  <c r="BS298" i="21"/>
  <c r="BS295" i="21" s="1"/>
  <c r="BJ155" i="21"/>
  <c r="BK161" i="21"/>
  <c r="BE251" i="21"/>
  <c r="BE252" i="21" s="1"/>
  <c r="BG295" i="21"/>
  <c r="BM255" i="21"/>
  <c r="AL297" i="21"/>
  <c r="BB297" i="21"/>
  <c r="AC300" i="21"/>
  <c r="AE300" i="21"/>
  <c r="AG300" i="21"/>
  <c r="AD300" i="21"/>
  <c r="AH300" i="21"/>
  <c r="AX297" i="21"/>
  <c r="AC390" i="21"/>
  <c r="AD75" i="21" s="1"/>
  <c r="AD390" i="21" s="1"/>
  <c r="AD298" i="21"/>
  <c r="AI298" i="21"/>
  <c r="AH298" i="21"/>
  <c r="BL253" i="21"/>
  <c r="AM298" i="21"/>
  <c r="AN297" i="21"/>
  <c r="BA297" i="21"/>
  <c r="BN297" i="21"/>
  <c r="BQ297" i="21"/>
  <c r="AY297" i="21"/>
  <c r="AO297" i="21"/>
  <c r="BI297" i="21"/>
  <c r="BU297" i="21"/>
  <c r="AA360" i="21"/>
  <c r="AB45" i="21" s="1"/>
  <c r="AB360" i="21" s="1"/>
  <c r="AC45" i="21" s="1"/>
  <c r="AC360" i="21" s="1"/>
  <c r="AD45" i="21" s="1"/>
  <c r="AD360" i="21" s="1"/>
  <c r="AE45" i="21" s="1"/>
  <c r="AE360" i="21" s="1"/>
  <c r="AF45" i="21" s="1"/>
  <c r="AF360" i="21" s="1"/>
  <c r="AG45" i="21" s="1"/>
  <c r="AG360" i="21" s="1"/>
  <c r="AH45" i="21" s="1"/>
  <c r="AH360" i="21" s="1"/>
  <c r="AI45" i="21" s="1"/>
  <c r="AI360" i="21" s="1"/>
  <c r="AJ45" i="21" s="1"/>
  <c r="AJ360" i="21" s="1"/>
  <c r="AK45" i="21" s="1"/>
  <c r="AK360" i="21" s="1"/>
  <c r="AL45" i="21" s="1"/>
  <c r="AL360" i="21" s="1"/>
  <c r="AM45" i="21" s="1"/>
  <c r="AM360" i="21" s="1"/>
  <c r="AN45" i="21" s="1"/>
  <c r="AN360" i="21" s="1"/>
  <c r="AO45" i="21" s="1"/>
  <c r="AO360" i="21" s="1"/>
  <c r="AP45" i="21" s="1"/>
  <c r="AP360" i="21" s="1"/>
  <c r="AQ45" i="21" s="1"/>
  <c r="AQ360" i="21" s="1"/>
  <c r="AR45" i="21" s="1"/>
  <c r="AR360" i="21" s="1"/>
  <c r="AS45" i="21" s="1"/>
  <c r="AS360" i="21" s="1"/>
  <c r="AT45" i="21" s="1"/>
  <c r="AT360" i="21" s="1"/>
  <c r="AU45" i="21" s="1"/>
  <c r="AU360" i="21" s="1"/>
  <c r="AV45" i="21" s="1"/>
  <c r="AV360" i="21" s="1"/>
  <c r="AW45" i="21" s="1"/>
  <c r="AW360" i="21" s="1"/>
  <c r="AX45" i="21" s="1"/>
  <c r="AX360" i="21" s="1"/>
  <c r="AY45" i="21" s="1"/>
  <c r="AY360" i="21" s="1"/>
  <c r="AZ45" i="21" s="1"/>
  <c r="AZ360" i="21" s="1"/>
  <c r="BA45" i="21" s="1"/>
  <c r="BA360" i="21" s="1"/>
  <c r="BB45" i="21" s="1"/>
  <c r="BB360" i="21" s="1"/>
  <c r="BC45" i="21" s="1"/>
  <c r="BC360" i="21" s="1"/>
  <c r="BD45" i="21" s="1"/>
  <c r="BD360" i="21" s="1"/>
  <c r="BE45" i="21" s="1"/>
  <c r="BE360" i="21" s="1"/>
  <c r="BF45" i="21" s="1"/>
  <c r="BF360" i="21" s="1"/>
  <c r="BG45" i="21" s="1"/>
  <c r="BG360" i="21" s="1"/>
  <c r="BH45" i="21" s="1"/>
  <c r="BH360" i="21" s="1"/>
  <c r="BI45" i="21" s="1"/>
  <c r="BI360" i="21" s="1"/>
  <c r="BJ45" i="21" s="1"/>
  <c r="BJ360" i="21" s="1"/>
  <c r="BK45" i="21" s="1"/>
  <c r="BK360" i="21" s="1"/>
  <c r="BL45" i="21" s="1"/>
  <c r="BL360" i="21" s="1"/>
  <c r="BM45" i="21" s="1"/>
  <c r="BM360" i="21" s="1"/>
  <c r="BN45" i="21" s="1"/>
  <c r="BN360" i="21" s="1"/>
  <c r="BO45" i="21" s="1"/>
  <c r="BO360" i="21" s="1"/>
  <c r="BP45" i="21" s="1"/>
  <c r="BP360" i="21" s="1"/>
  <c r="BQ45" i="21" s="1"/>
  <c r="BQ360" i="21" s="1"/>
  <c r="BR45" i="21" s="1"/>
  <c r="BR360" i="21" s="1"/>
  <c r="BS45" i="21" s="1"/>
  <c r="BS360" i="21" s="1"/>
  <c r="BT45" i="21" s="1"/>
  <c r="BT360" i="21" s="1"/>
  <c r="BU45" i="21" s="1"/>
  <c r="BU360" i="21" s="1"/>
  <c r="BP161" i="21"/>
  <c r="BM216" i="21"/>
  <c r="BM221" i="21" s="1"/>
  <c r="BM222" i="21" s="1"/>
  <c r="BM251" i="21"/>
  <c r="BM252" i="21" s="1"/>
  <c r="BC297" i="21"/>
  <c r="AM256" i="21"/>
  <c r="AN298" i="21"/>
  <c r="BB256" i="21"/>
  <c r="BC298" i="21"/>
  <c r="AJ255" i="21"/>
  <c r="AJ297" i="21"/>
  <c r="BD255" i="21"/>
  <c r="BD297" i="21"/>
  <c r="AQ255" i="21"/>
  <c r="AQ253" i="21" s="1"/>
  <c r="AQ258" i="21" s="1"/>
  <c r="AQ259" i="21" s="1"/>
  <c r="AQ297" i="21"/>
  <c r="BI256" i="21"/>
  <c r="BI253" i="21" s="1"/>
  <c r="BJ298" i="21"/>
  <c r="BJ295" i="21" s="1"/>
  <c r="AI255" i="21"/>
  <c r="AI297" i="21"/>
  <c r="AA216" i="21"/>
  <c r="AA221" i="21" s="1"/>
  <c r="AA230" i="21" s="1"/>
  <c r="AA297" i="21"/>
  <c r="BP256" i="21"/>
  <c r="BQ298" i="21"/>
  <c r="AJ256" i="21"/>
  <c r="AK298" i="21"/>
  <c r="AE255" i="21"/>
  <c r="AE297" i="21"/>
  <c r="AF256" i="21"/>
  <c r="AF279" i="21" s="1"/>
  <c r="AG313" i="21" s="1"/>
  <c r="AG298" i="21"/>
  <c r="AI256" i="21"/>
  <c r="AJ298" i="21"/>
  <c r="AB255" i="21"/>
  <c r="AB297" i="21"/>
  <c r="AE256" i="21"/>
  <c r="AF298" i="21"/>
  <c r="AP256" i="21"/>
  <c r="AQ298" i="21"/>
  <c r="AH255" i="21"/>
  <c r="AH253" i="21" s="1"/>
  <c r="AH297" i="21"/>
  <c r="AW256" i="21"/>
  <c r="AX298" i="21"/>
  <c r="AS256" i="21"/>
  <c r="AT298" i="21"/>
  <c r="AT295" i="21" s="1"/>
  <c r="AK255" i="21"/>
  <c r="AK297" i="21"/>
  <c r="AR255" i="21"/>
  <c r="AR297" i="21"/>
  <c r="BH256" i="21"/>
  <c r="BI298" i="21"/>
  <c r="BT256" i="21"/>
  <c r="BU298" i="21"/>
  <c r="AX256" i="21"/>
  <c r="AY298" i="21"/>
  <c r="AY295" i="21" s="1"/>
  <c r="AD256" i="21"/>
  <c r="AE298" i="21"/>
  <c r="AB256" i="21"/>
  <c r="AC298" i="21"/>
  <c r="BE256" i="21"/>
  <c r="BF298" i="21"/>
  <c r="BF295" i="21" s="1"/>
  <c r="AC255" i="21"/>
  <c r="AC253" i="21" s="1"/>
  <c r="AC297" i="21"/>
  <c r="BA256" i="21"/>
  <c r="BB298" i="21"/>
  <c r="AS255" i="21"/>
  <c r="AS297" i="21"/>
  <c r="AP255" i="21"/>
  <c r="AP297" i="21"/>
  <c r="AR256" i="21"/>
  <c r="AS298" i="21"/>
  <c r="BD256" i="21"/>
  <c r="BE298" i="21"/>
  <c r="AG255" i="21"/>
  <c r="AG253" i="21" s="1"/>
  <c r="AG258" i="21" s="1"/>
  <c r="AG267" i="21" s="1"/>
  <c r="AG297" i="21"/>
  <c r="AZ256" i="21"/>
  <c r="BA298" i="21"/>
  <c r="AU255" i="21"/>
  <c r="AU253" i="21" s="1"/>
  <c r="AU258" i="21" s="1"/>
  <c r="AU267" i="21" s="1"/>
  <c r="AU268" i="21" s="1"/>
  <c r="AU297" i="21"/>
  <c r="AN256" i="21"/>
  <c r="AO298" i="21"/>
  <c r="BR255" i="21"/>
  <c r="BR253" i="21" s="1"/>
  <c r="BR258" i="21" s="1"/>
  <c r="BR297" i="21"/>
  <c r="AD255" i="21"/>
  <c r="AD297" i="21"/>
  <c r="BE255" i="21"/>
  <c r="BE297" i="21"/>
  <c r="BQ256" i="21"/>
  <c r="BQ253" i="21" s="1"/>
  <c r="BR298" i="21"/>
  <c r="AK256" i="21"/>
  <c r="AL298" i="21"/>
  <c r="AF216" i="21"/>
  <c r="AF221" i="21" s="1"/>
  <c r="AF230" i="21" s="1"/>
  <c r="AF297" i="21"/>
  <c r="BM256" i="21"/>
  <c r="BN298" i="21"/>
  <c r="AH251" i="21"/>
  <c r="AH252" i="21" s="1"/>
  <c r="BQ239" i="21"/>
  <c r="AT155" i="21"/>
  <c r="BT161" i="21"/>
  <c r="AY161" i="21"/>
  <c r="AO155" i="21"/>
  <c r="AJ251" i="21"/>
  <c r="AJ252" i="21" s="1"/>
  <c r="AG161" i="21"/>
  <c r="AW251" i="21"/>
  <c r="AW252" i="21" s="1"/>
  <c r="AG155" i="21"/>
  <c r="BM161" i="21"/>
  <c r="BQ216" i="21"/>
  <c r="BQ221" i="21" s="1"/>
  <c r="BB161" i="21"/>
  <c r="AZ161" i="21"/>
  <c r="BQ161" i="21"/>
  <c r="AH216" i="21"/>
  <c r="AH221" i="21" s="1"/>
  <c r="AH222" i="21" s="1"/>
  <c r="BC161" i="21"/>
  <c r="AP251" i="21"/>
  <c r="AP252" i="21" s="1"/>
  <c r="AZ251" i="21"/>
  <c r="AZ252" i="21" s="1"/>
  <c r="BD251" i="21"/>
  <c r="BD252" i="21" s="1"/>
  <c r="AS239" i="21"/>
  <c r="AF268" i="21"/>
  <c r="AP239" i="21"/>
  <c r="BN155" i="21"/>
  <c r="AN251" i="21"/>
  <c r="AN252" i="21" s="1"/>
  <c r="AP216" i="21"/>
  <c r="AP221" i="21" s="1"/>
  <c r="AP222" i="21" s="1"/>
  <c r="AF252" i="21"/>
  <c r="AF251" i="21"/>
  <c r="AF275" i="21"/>
  <c r="AE216" i="21"/>
  <c r="AA240" i="21"/>
  <c r="AA251" i="21" s="1"/>
  <c r="AR251" i="21"/>
  <c r="AR252" i="21" s="1"/>
  <c r="BD155" i="21"/>
  <c r="BD216" i="21"/>
  <c r="BD221" i="21" s="1"/>
  <c r="BD222" i="21" s="1"/>
  <c r="BR155" i="21"/>
  <c r="BQ155" i="21"/>
  <c r="AJ155" i="21"/>
  <c r="AC216" i="21"/>
  <c r="AC221" i="21" s="1"/>
  <c r="AC230" i="21" s="1"/>
  <c r="BK221" i="21"/>
  <c r="BK222" i="21" s="1"/>
  <c r="BL300" i="21" s="1"/>
  <c r="AB283" i="21"/>
  <c r="AB294" i="21" s="1"/>
  <c r="AJ216" i="21"/>
  <c r="AJ221" i="21" s="1"/>
  <c r="AJ222" i="21" s="1"/>
  <c r="BJ221" i="21"/>
  <c r="BJ222" i="21" s="1"/>
  <c r="BP239" i="21"/>
  <c r="BK251" i="21"/>
  <c r="BK252" i="21" s="1"/>
  <c r="AB389" i="21"/>
  <c r="AC74" i="21" s="1"/>
  <c r="AC389" i="21" s="1"/>
  <c r="AB251" i="21"/>
  <c r="AB275" i="21"/>
  <c r="AB268" i="21"/>
  <c r="AV221" i="21"/>
  <c r="AV222" i="21" s="1"/>
  <c r="AC395" i="21"/>
  <c r="AD80" i="21" s="1"/>
  <c r="AD395" i="21" s="1"/>
  <c r="BT155" i="21"/>
  <c r="AB394" i="21"/>
  <c r="AC79" i="21" s="1"/>
  <c r="AC394" i="21" s="1"/>
  <c r="AA391" i="21"/>
  <c r="AB76" i="21" s="1"/>
  <c r="AR216" i="21"/>
  <c r="AR221" i="21" s="1"/>
  <c r="BU221" i="21"/>
  <c r="BU222" i="21" s="1"/>
  <c r="AB393" i="21"/>
  <c r="AC78" i="21" s="1"/>
  <c r="AC393" i="21" s="1"/>
  <c r="AD78" i="21" s="1"/>
  <c r="AD393" i="21" s="1"/>
  <c r="AB392" i="21"/>
  <c r="AC77" i="21" s="1"/>
  <c r="AC392" i="21" s="1"/>
  <c r="AD77" i="21" s="1"/>
  <c r="AD392" i="21" s="1"/>
  <c r="AB216" i="21"/>
  <c r="AB221" i="21" s="1"/>
  <c r="AB230" i="21" s="1"/>
  <c r="AI283" i="21"/>
  <c r="AI294" i="21" s="1"/>
  <c r="AA161" i="21"/>
  <c r="AG283" i="21"/>
  <c r="AG294" i="21" s="1"/>
  <c r="AD251" i="21"/>
  <c r="AQ155" i="21"/>
  <c r="BK283" i="21"/>
  <c r="BK294" i="21" s="1"/>
  <c r="AD216" i="21"/>
  <c r="AD221" i="21" s="1"/>
  <c r="AD230" i="21" s="1"/>
  <c r="BP155" i="21"/>
  <c r="AK216" i="21"/>
  <c r="AK221" i="21" s="1"/>
  <c r="AK230" i="21" s="1"/>
  <c r="AK231" i="21" s="1"/>
  <c r="BO221" i="21"/>
  <c r="BO222" i="21" s="1"/>
  <c r="AJ283" i="21"/>
  <c r="AJ294" i="21" s="1"/>
  <c r="AK251" i="21"/>
  <c r="AK252" i="21" s="1"/>
  <c r="AY221" i="21"/>
  <c r="AY222" i="21" s="1"/>
  <c r="BB251" i="21"/>
  <c r="BB252" i="21" s="1"/>
  <c r="BR216" i="21"/>
  <c r="BR221" i="21" s="1"/>
  <c r="AL283" i="21"/>
  <c r="AL294" i="21" s="1"/>
  <c r="BN283" i="21"/>
  <c r="BN294" i="21" s="1"/>
  <c r="BL155" i="21"/>
  <c r="BN221" i="21"/>
  <c r="BN222" i="21" s="1"/>
  <c r="AE283" i="21"/>
  <c r="AE294" i="21" s="1"/>
  <c r="BF221" i="21"/>
  <c r="BF222" i="21" s="1"/>
  <c r="AI216" i="21"/>
  <c r="AI221" i="21" s="1"/>
  <c r="BO283" i="21"/>
  <c r="BO294" i="21" s="1"/>
  <c r="BD161" i="21"/>
  <c r="BF251" i="21"/>
  <c r="BF252" i="21" s="1"/>
  <c r="AH283" i="21"/>
  <c r="AH294" i="21" s="1"/>
  <c r="BE216" i="21"/>
  <c r="BE221" i="21" s="1"/>
  <c r="BE230" i="21" s="1"/>
  <c r="BE231" i="21" s="1"/>
  <c r="BG283" i="21"/>
  <c r="BG294" i="21" s="1"/>
  <c r="AB335" i="21"/>
  <c r="AC20" i="21" s="1"/>
  <c r="AC335" i="21" s="1"/>
  <c r="AD20" i="21" s="1"/>
  <c r="AD335" i="21" s="1"/>
  <c r="AE20" i="21" s="1"/>
  <c r="AE335" i="21" s="1"/>
  <c r="AF20" i="21" s="1"/>
  <c r="AF335" i="21" s="1"/>
  <c r="AG20" i="21" s="1"/>
  <c r="AG335" i="21" s="1"/>
  <c r="AH20" i="21" s="1"/>
  <c r="AH335" i="21" s="1"/>
  <c r="AI20" i="21" s="1"/>
  <c r="AI335" i="21" s="1"/>
  <c r="AJ20" i="21" s="1"/>
  <c r="AJ335" i="21" s="1"/>
  <c r="AK20" i="21" s="1"/>
  <c r="AK335" i="21" s="1"/>
  <c r="AL20" i="21" s="1"/>
  <c r="AL335" i="21" s="1"/>
  <c r="AM20" i="21" s="1"/>
  <c r="AM335" i="21" s="1"/>
  <c r="AN20" i="21" s="1"/>
  <c r="AN335" i="21" s="1"/>
  <c r="AO20" i="21" s="1"/>
  <c r="AO335" i="21" s="1"/>
  <c r="AP20" i="21" s="1"/>
  <c r="AP335" i="21" s="1"/>
  <c r="AQ20" i="21" s="1"/>
  <c r="AQ335" i="21" s="1"/>
  <c r="AR20" i="21" s="1"/>
  <c r="AR335" i="21" s="1"/>
  <c r="AS20" i="21" s="1"/>
  <c r="AS335" i="21" s="1"/>
  <c r="AT20" i="21" s="1"/>
  <c r="AT335" i="21" s="1"/>
  <c r="AU20" i="21" s="1"/>
  <c r="AU335" i="21" s="1"/>
  <c r="AV20" i="21" s="1"/>
  <c r="AV335" i="21" s="1"/>
  <c r="AW20" i="21" s="1"/>
  <c r="AW335" i="21" s="1"/>
  <c r="AX20" i="21" s="1"/>
  <c r="AX335" i="21" s="1"/>
  <c r="AY20" i="21" s="1"/>
  <c r="AY335" i="21" s="1"/>
  <c r="AZ20" i="21" s="1"/>
  <c r="AZ335" i="21" s="1"/>
  <c r="BA20" i="21" s="1"/>
  <c r="BA335" i="21" s="1"/>
  <c r="BB20" i="21" s="1"/>
  <c r="BB335" i="21" s="1"/>
  <c r="BC20" i="21" s="1"/>
  <c r="BC335" i="21" s="1"/>
  <c r="BD20" i="21" s="1"/>
  <c r="BD335" i="21" s="1"/>
  <c r="BE20" i="21" s="1"/>
  <c r="BE335" i="21" s="1"/>
  <c r="BF20" i="21" s="1"/>
  <c r="BF335" i="21" s="1"/>
  <c r="BG20" i="21" s="1"/>
  <c r="BG335" i="21" s="1"/>
  <c r="BH20" i="21" s="1"/>
  <c r="BH335" i="21" s="1"/>
  <c r="BI20" i="21" s="1"/>
  <c r="BI335" i="21" s="1"/>
  <c r="BJ20" i="21" s="1"/>
  <c r="BJ335" i="21" s="1"/>
  <c r="BK20" i="21" s="1"/>
  <c r="BK335" i="21" s="1"/>
  <c r="BL20" i="21" s="1"/>
  <c r="BL335" i="21" s="1"/>
  <c r="BM20" i="21" s="1"/>
  <c r="BM335" i="21" s="1"/>
  <c r="BN20" i="21" s="1"/>
  <c r="BN335" i="21" s="1"/>
  <c r="BO20" i="21" s="1"/>
  <c r="BO335" i="21" s="1"/>
  <c r="BP20" i="21" s="1"/>
  <c r="BP335" i="21" s="1"/>
  <c r="BQ20" i="21" s="1"/>
  <c r="BQ335" i="21" s="1"/>
  <c r="BR20" i="21" s="1"/>
  <c r="BR335" i="21" s="1"/>
  <c r="BS20" i="21" s="1"/>
  <c r="BS335" i="21" s="1"/>
  <c r="BT20" i="21" s="1"/>
  <c r="BT335" i="21" s="1"/>
  <c r="BU20" i="21" s="1"/>
  <c r="BU335" i="21" s="1"/>
  <c r="BC283" i="21"/>
  <c r="BC294" i="21" s="1"/>
  <c r="BH283" i="21"/>
  <c r="BH294" i="21" s="1"/>
  <c r="AA368" i="21"/>
  <c r="AB53" i="21" s="1"/>
  <c r="AB368" i="21" s="1"/>
  <c r="AC53" i="21" s="1"/>
  <c r="AC368" i="21" s="1"/>
  <c r="AD53" i="21" s="1"/>
  <c r="AD368" i="21" s="1"/>
  <c r="AE53" i="21" s="1"/>
  <c r="AE368" i="21" s="1"/>
  <c r="AF53" i="21" s="1"/>
  <c r="AF368" i="21" s="1"/>
  <c r="AG53" i="21" s="1"/>
  <c r="AG368" i="21" s="1"/>
  <c r="AH53" i="21" s="1"/>
  <c r="AH368" i="21" s="1"/>
  <c r="AI53" i="21" s="1"/>
  <c r="AI368" i="21" s="1"/>
  <c r="AJ53" i="21" s="1"/>
  <c r="AJ368" i="21" s="1"/>
  <c r="AK53" i="21" s="1"/>
  <c r="AK368" i="21" s="1"/>
  <c r="AL53" i="21" s="1"/>
  <c r="AL368" i="21" s="1"/>
  <c r="AM53" i="21" s="1"/>
  <c r="AM368" i="21" s="1"/>
  <c r="AN53" i="21" s="1"/>
  <c r="AN368" i="21" s="1"/>
  <c r="AO53" i="21" s="1"/>
  <c r="AO368" i="21" s="1"/>
  <c r="AP53" i="21" s="1"/>
  <c r="AP368" i="21" s="1"/>
  <c r="AQ53" i="21" s="1"/>
  <c r="AQ368" i="21" s="1"/>
  <c r="AR53" i="21" s="1"/>
  <c r="AR368" i="21" s="1"/>
  <c r="AS53" i="21" s="1"/>
  <c r="AS368" i="21" s="1"/>
  <c r="AT53" i="21" s="1"/>
  <c r="AT368" i="21" s="1"/>
  <c r="AU53" i="21" s="1"/>
  <c r="AU368" i="21" s="1"/>
  <c r="AV53" i="21" s="1"/>
  <c r="AV368" i="21" s="1"/>
  <c r="AW53" i="21" s="1"/>
  <c r="AW368" i="21" s="1"/>
  <c r="AX53" i="21" s="1"/>
  <c r="AX368" i="21" s="1"/>
  <c r="AY53" i="21" s="1"/>
  <c r="AY368" i="21" s="1"/>
  <c r="AZ53" i="21" s="1"/>
  <c r="AZ368" i="21" s="1"/>
  <c r="BA53" i="21" s="1"/>
  <c r="BA368" i="21" s="1"/>
  <c r="BB53" i="21" s="1"/>
  <c r="BB368" i="21" s="1"/>
  <c r="BC53" i="21" s="1"/>
  <c r="BC368" i="21" s="1"/>
  <c r="BD53" i="21" s="1"/>
  <c r="BD368" i="21" s="1"/>
  <c r="BE53" i="21" s="1"/>
  <c r="BE368" i="21" s="1"/>
  <c r="BF53" i="21" s="1"/>
  <c r="BF368" i="21" s="1"/>
  <c r="BG53" i="21" s="1"/>
  <c r="BG368" i="21" s="1"/>
  <c r="BH53" i="21" s="1"/>
  <c r="BH368" i="21" s="1"/>
  <c r="BI53" i="21" s="1"/>
  <c r="BI368" i="21" s="1"/>
  <c r="BJ53" i="21" s="1"/>
  <c r="BJ368" i="21" s="1"/>
  <c r="BK53" i="21" s="1"/>
  <c r="BK368" i="21" s="1"/>
  <c r="BL53" i="21" s="1"/>
  <c r="BL368" i="21" s="1"/>
  <c r="BM53" i="21" s="1"/>
  <c r="BM368" i="21" s="1"/>
  <c r="BN53" i="21" s="1"/>
  <c r="BN368" i="21" s="1"/>
  <c r="BO53" i="21" s="1"/>
  <c r="BO368" i="21" s="1"/>
  <c r="BP53" i="21" s="1"/>
  <c r="BP368" i="21" s="1"/>
  <c r="BQ53" i="21" s="1"/>
  <c r="BQ368" i="21" s="1"/>
  <c r="BR53" i="21" s="1"/>
  <c r="BR368" i="21" s="1"/>
  <c r="BS53" i="21" s="1"/>
  <c r="BS368" i="21" s="1"/>
  <c r="BT53" i="21" s="1"/>
  <c r="BT368" i="21" s="1"/>
  <c r="BU53" i="21" s="1"/>
  <c r="BU368" i="21" s="1"/>
  <c r="AZ239" i="21"/>
  <c r="AR283" i="21"/>
  <c r="AR294" i="21" s="1"/>
  <c r="AU283" i="21"/>
  <c r="AU294" i="21" s="1"/>
  <c r="AB376" i="21"/>
  <c r="AC61" i="21" s="1"/>
  <c r="AC376" i="21" s="1"/>
  <c r="AD61" i="21" s="1"/>
  <c r="AD376" i="21" s="1"/>
  <c r="BJ283" i="21"/>
  <c r="BJ294" i="21" s="1"/>
  <c r="AD283" i="21"/>
  <c r="AD294" i="21" s="1"/>
  <c r="BL221" i="21"/>
  <c r="BL222" i="21" s="1"/>
  <c r="BU283" i="21"/>
  <c r="BU294" i="21" s="1"/>
  <c r="AS251" i="21"/>
  <c r="AS252" i="21" s="1"/>
  <c r="BA251" i="21"/>
  <c r="BA252" i="21" s="1"/>
  <c r="AF283" i="21"/>
  <c r="AF294" i="21" s="1"/>
  <c r="AR155" i="21"/>
  <c r="AK239" i="21"/>
  <c r="BS283" i="21"/>
  <c r="BS294" i="21" s="1"/>
  <c r="AS155" i="21"/>
  <c r="AY155" i="21"/>
  <c r="AO283" i="21"/>
  <c r="AO294" i="21" s="1"/>
  <c r="AI251" i="21"/>
  <c r="AI252" i="21" s="1"/>
  <c r="AX283" i="21"/>
  <c r="AX294" i="21" s="1"/>
  <c r="AS283" i="21"/>
  <c r="AS294" i="21" s="1"/>
  <c r="AA283" i="21"/>
  <c r="AA294" i="21" s="1"/>
  <c r="AA334" i="21"/>
  <c r="AB19" i="21" s="1"/>
  <c r="AB334" i="21" s="1"/>
  <c r="AC19" i="21" s="1"/>
  <c r="AC334" i="21" s="1"/>
  <c r="AD19" i="21" s="1"/>
  <c r="AD334" i="21" s="1"/>
  <c r="AE19" i="21" s="1"/>
  <c r="AE334" i="21" s="1"/>
  <c r="AF19" i="21" s="1"/>
  <c r="AF334" i="21" s="1"/>
  <c r="AG19" i="21" s="1"/>
  <c r="AG334" i="21" s="1"/>
  <c r="AH19" i="21" s="1"/>
  <c r="AH334" i="21" s="1"/>
  <c r="AI19" i="21" s="1"/>
  <c r="AI334" i="21" s="1"/>
  <c r="AJ19" i="21" s="1"/>
  <c r="AJ334" i="21" s="1"/>
  <c r="AK19" i="21" s="1"/>
  <c r="AK334" i="21" s="1"/>
  <c r="AL19" i="21" s="1"/>
  <c r="AL334" i="21" s="1"/>
  <c r="AM19" i="21" s="1"/>
  <c r="AM334" i="21" s="1"/>
  <c r="AN19" i="21" s="1"/>
  <c r="AN334" i="21" s="1"/>
  <c r="AO19" i="21" s="1"/>
  <c r="AO334" i="21" s="1"/>
  <c r="AP19" i="21" s="1"/>
  <c r="AP334" i="21" s="1"/>
  <c r="AQ19" i="21" s="1"/>
  <c r="AQ334" i="21" s="1"/>
  <c r="AR19" i="21" s="1"/>
  <c r="AR334" i="21" s="1"/>
  <c r="AS19" i="21" s="1"/>
  <c r="AS334" i="21" s="1"/>
  <c r="AT19" i="21" s="1"/>
  <c r="AT334" i="21" s="1"/>
  <c r="AU19" i="21" s="1"/>
  <c r="AU334" i="21" s="1"/>
  <c r="AV19" i="21" s="1"/>
  <c r="AV334" i="21" s="1"/>
  <c r="AW19" i="21" s="1"/>
  <c r="AW334" i="21" s="1"/>
  <c r="AX19" i="21" s="1"/>
  <c r="AX334" i="21" s="1"/>
  <c r="AY19" i="21" s="1"/>
  <c r="AY334" i="21" s="1"/>
  <c r="AZ19" i="21" s="1"/>
  <c r="AZ334" i="21" s="1"/>
  <c r="BA19" i="21" s="1"/>
  <c r="BA334" i="21" s="1"/>
  <c r="BB19" i="21" s="1"/>
  <c r="BB334" i="21" s="1"/>
  <c r="BC19" i="21" s="1"/>
  <c r="BC334" i="21" s="1"/>
  <c r="BD19" i="21" s="1"/>
  <c r="BD334" i="21" s="1"/>
  <c r="BE19" i="21" s="1"/>
  <c r="BE334" i="21" s="1"/>
  <c r="BF19" i="21" s="1"/>
  <c r="BF334" i="21" s="1"/>
  <c r="BG19" i="21" s="1"/>
  <c r="BG334" i="21" s="1"/>
  <c r="BH19" i="21" s="1"/>
  <c r="BH334" i="21" s="1"/>
  <c r="BI19" i="21" s="1"/>
  <c r="BI334" i="21" s="1"/>
  <c r="BJ19" i="21" s="1"/>
  <c r="BJ334" i="21" s="1"/>
  <c r="BK19" i="21" s="1"/>
  <c r="BK334" i="21" s="1"/>
  <c r="BL19" i="21" s="1"/>
  <c r="BL334" i="21" s="1"/>
  <c r="BM19" i="21" s="1"/>
  <c r="BM334" i="21" s="1"/>
  <c r="BN19" i="21" s="1"/>
  <c r="BN334" i="21" s="1"/>
  <c r="BO19" i="21" s="1"/>
  <c r="BO334" i="21" s="1"/>
  <c r="BP19" i="21" s="1"/>
  <c r="BP334" i="21" s="1"/>
  <c r="BQ19" i="21" s="1"/>
  <c r="BQ334" i="21" s="1"/>
  <c r="BR19" i="21" s="1"/>
  <c r="BR334" i="21" s="1"/>
  <c r="BS19" i="21" s="1"/>
  <c r="BS334" i="21" s="1"/>
  <c r="BT19" i="21" s="1"/>
  <c r="BT334" i="21" s="1"/>
  <c r="BU19" i="21" s="1"/>
  <c r="BU334" i="21" s="1"/>
  <c r="AM283" i="21"/>
  <c r="AM294" i="21" s="1"/>
  <c r="AE251" i="21"/>
  <c r="BC279" i="21"/>
  <c r="BD313" i="21" s="1"/>
  <c r="AC283" i="21"/>
  <c r="AC294" i="21" s="1"/>
  <c r="AB252" i="21"/>
  <c r="BT251" i="21"/>
  <c r="BT252" i="21" s="1"/>
  <c r="BK279" i="21"/>
  <c r="BL313" i="21" s="1"/>
  <c r="BL283" i="21"/>
  <c r="BL294" i="21" s="1"/>
  <c r="BF279" i="21"/>
  <c r="BG313" i="21" s="1"/>
  <c r="BT283" i="21"/>
  <c r="BT294" i="21" s="1"/>
  <c r="BB283" i="21"/>
  <c r="BB294" i="21" s="1"/>
  <c r="AB348" i="21"/>
  <c r="AC33" i="21" s="1"/>
  <c r="AC348" i="21" s="1"/>
  <c r="AD33" i="21" s="1"/>
  <c r="AD348" i="21" s="1"/>
  <c r="AE33" i="21" s="1"/>
  <c r="AE348" i="21" s="1"/>
  <c r="AF33" i="21" s="1"/>
  <c r="AF348" i="21" s="1"/>
  <c r="AG33" i="21" s="1"/>
  <c r="AG348" i="21" s="1"/>
  <c r="AH33" i="21" s="1"/>
  <c r="AH348" i="21" s="1"/>
  <c r="AI33" i="21" s="1"/>
  <c r="AI348" i="21" s="1"/>
  <c r="AJ33" i="21" s="1"/>
  <c r="AJ348" i="21" s="1"/>
  <c r="AK33" i="21" s="1"/>
  <c r="AK348" i="21" s="1"/>
  <c r="AL33" i="21" s="1"/>
  <c r="AL348" i="21" s="1"/>
  <c r="AM33" i="21" s="1"/>
  <c r="AM348" i="21" s="1"/>
  <c r="AN33" i="21" s="1"/>
  <c r="AN348" i="21" s="1"/>
  <c r="AO33" i="21" s="1"/>
  <c r="AO348" i="21" s="1"/>
  <c r="AP33" i="21" s="1"/>
  <c r="AP348" i="21" s="1"/>
  <c r="AQ33" i="21" s="1"/>
  <c r="AQ348" i="21" s="1"/>
  <c r="AR33" i="21" s="1"/>
  <c r="AR348" i="21" s="1"/>
  <c r="AS33" i="21" s="1"/>
  <c r="AS348" i="21" s="1"/>
  <c r="AT33" i="21" s="1"/>
  <c r="AT348" i="21" s="1"/>
  <c r="AU33" i="21" s="1"/>
  <c r="AU348" i="21" s="1"/>
  <c r="AV33" i="21" s="1"/>
  <c r="AV348" i="21" s="1"/>
  <c r="AW33" i="21" s="1"/>
  <c r="AW348" i="21" s="1"/>
  <c r="AX33" i="21" s="1"/>
  <c r="AX348" i="21" s="1"/>
  <c r="AY33" i="21" s="1"/>
  <c r="AY348" i="21" s="1"/>
  <c r="AZ33" i="21" s="1"/>
  <c r="AZ348" i="21" s="1"/>
  <c r="BA33" i="21" s="1"/>
  <c r="BA348" i="21" s="1"/>
  <c r="BB33" i="21" s="1"/>
  <c r="BB348" i="21" s="1"/>
  <c r="BC33" i="21" s="1"/>
  <c r="BC348" i="21" s="1"/>
  <c r="BD33" i="21" s="1"/>
  <c r="BD348" i="21" s="1"/>
  <c r="BE33" i="21" s="1"/>
  <c r="BE348" i="21" s="1"/>
  <c r="BF33" i="21" s="1"/>
  <c r="BF348" i="21" s="1"/>
  <c r="BG33" i="21" s="1"/>
  <c r="BG348" i="21" s="1"/>
  <c r="BH33" i="21" s="1"/>
  <c r="BH348" i="21" s="1"/>
  <c r="BI33" i="21" s="1"/>
  <c r="BI348" i="21" s="1"/>
  <c r="BJ33" i="21" s="1"/>
  <c r="BJ348" i="21" s="1"/>
  <c r="BK33" i="21" s="1"/>
  <c r="BK348" i="21" s="1"/>
  <c r="BL33" i="21" s="1"/>
  <c r="BL348" i="21" s="1"/>
  <c r="BM33" i="21" s="1"/>
  <c r="BM348" i="21" s="1"/>
  <c r="BN33" i="21" s="1"/>
  <c r="BN348" i="21" s="1"/>
  <c r="BO33" i="21" s="1"/>
  <c r="BO348" i="21" s="1"/>
  <c r="BP33" i="21" s="1"/>
  <c r="BP348" i="21" s="1"/>
  <c r="BQ33" i="21" s="1"/>
  <c r="BQ348" i="21" s="1"/>
  <c r="BR33" i="21" s="1"/>
  <c r="BR348" i="21" s="1"/>
  <c r="BS33" i="21" s="1"/>
  <c r="BS348" i="21" s="1"/>
  <c r="BT33" i="21" s="1"/>
  <c r="BT348" i="21" s="1"/>
  <c r="BU33" i="21" s="1"/>
  <c r="BU348" i="21" s="1"/>
  <c r="AG221" i="21"/>
  <c r="AG230" i="21" s="1"/>
  <c r="BA283" i="21"/>
  <c r="BA294" i="21" s="1"/>
  <c r="BR283" i="21"/>
  <c r="BR294" i="21" s="1"/>
  <c r="BP251" i="21"/>
  <c r="BP252" i="21" s="1"/>
  <c r="BD239" i="21"/>
  <c r="BO279" i="21"/>
  <c r="BP313" i="21" s="1"/>
  <c r="BU279" i="21"/>
  <c r="AS216" i="21"/>
  <c r="AS221" i="21" s="1"/>
  <c r="AS222" i="21" s="1"/>
  <c r="BQ283" i="21"/>
  <c r="BQ294" i="21" s="1"/>
  <c r="AE155" i="21"/>
  <c r="BG221" i="21"/>
  <c r="BG222" i="21" s="1"/>
  <c r="AQ283" i="21"/>
  <c r="AQ294" i="21" s="1"/>
  <c r="BB155" i="21"/>
  <c r="AA340" i="21"/>
  <c r="AB25" i="21" s="1"/>
  <c r="AB340" i="21" s="1"/>
  <c r="AC25" i="21" s="1"/>
  <c r="AC340" i="21" s="1"/>
  <c r="AD25" i="21" s="1"/>
  <c r="AD340" i="21" s="1"/>
  <c r="AE25" i="21" s="1"/>
  <c r="AE340" i="21" s="1"/>
  <c r="AF25" i="21" s="1"/>
  <c r="AF340" i="21" s="1"/>
  <c r="AG25" i="21" s="1"/>
  <c r="AG340" i="21" s="1"/>
  <c r="AH25" i="21" s="1"/>
  <c r="AH340" i="21" s="1"/>
  <c r="AI25" i="21" s="1"/>
  <c r="AI340" i="21" s="1"/>
  <c r="AJ25" i="21" s="1"/>
  <c r="AJ340" i="21" s="1"/>
  <c r="AK25" i="21" s="1"/>
  <c r="AK340" i="21" s="1"/>
  <c r="AL25" i="21" s="1"/>
  <c r="AL340" i="21" s="1"/>
  <c r="AM25" i="21" s="1"/>
  <c r="AM340" i="21" s="1"/>
  <c r="AN25" i="21" s="1"/>
  <c r="AN340" i="21" s="1"/>
  <c r="AO25" i="21" s="1"/>
  <c r="AO340" i="21" s="1"/>
  <c r="AP25" i="21" s="1"/>
  <c r="AP340" i="21" s="1"/>
  <c r="AQ25" i="21" s="1"/>
  <c r="AQ340" i="21" s="1"/>
  <c r="AR25" i="21" s="1"/>
  <c r="AR340" i="21" s="1"/>
  <c r="AS25" i="21" s="1"/>
  <c r="AS340" i="21" s="1"/>
  <c r="AT25" i="21" s="1"/>
  <c r="AT340" i="21" s="1"/>
  <c r="AU25" i="21" s="1"/>
  <c r="AU340" i="21" s="1"/>
  <c r="AV25" i="21" s="1"/>
  <c r="AV340" i="21" s="1"/>
  <c r="AW25" i="21" s="1"/>
  <c r="AW340" i="21" s="1"/>
  <c r="AX25" i="21" s="1"/>
  <c r="AX340" i="21" s="1"/>
  <c r="AY25" i="21" s="1"/>
  <c r="AY340" i="21" s="1"/>
  <c r="AZ25" i="21" s="1"/>
  <c r="AZ340" i="21" s="1"/>
  <c r="BA25" i="21" s="1"/>
  <c r="BA340" i="21" s="1"/>
  <c r="BB25" i="21" s="1"/>
  <c r="BB340" i="21" s="1"/>
  <c r="BC25" i="21" s="1"/>
  <c r="BC340" i="21" s="1"/>
  <c r="BD25" i="21" s="1"/>
  <c r="BD340" i="21" s="1"/>
  <c r="BE25" i="21" s="1"/>
  <c r="BE340" i="21" s="1"/>
  <c r="BF25" i="21" s="1"/>
  <c r="BF340" i="21" s="1"/>
  <c r="BG25" i="21" s="1"/>
  <c r="BG340" i="21" s="1"/>
  <c r="BH25" i="21" s="1"/>
  <c r="BH340" i="21" s="1"/>
  <c r="BI25" i="21" s="1"/>
  <c r="BI340" i="21" s="1"/>
  <c r="BJ25" i="21" s="1"/>
  <c r="BJ340" i="21" s="1"/>
  <c r="BK25" i="21" s="1"/>
  <c r="BK340" i="21" s="1"/>
  <c r="BL25" i="21" s="1"/>
  <c r="BL340" i="21" s="1"/>
  <c r="BM25" i="21" s="1"/>
  <c r="BM340" i="21" s="1"/>
  <c r="BN25" i="21" s="1"/>
  <c r="BN340" i="21" s="1"/>
  <c r="BO25" i="21" s="1"/>
  <c r="BO340" i="21" s="1"/>
  <c r="BP25" i="21" s="1"/>
  <c r="BP340" i="21" s="1"/>
  <c r="BQ25" i="21" s="1"/>
  <c r="BQ340" i="21" s="1"/>
  <c r="BR25" i="21" s="1"/>
  <c r="BR340" i="21" s="1"/>
  <c r="BS25" i="21" s="1"/>
  <c r="BS340" i="21" s="1"/>
  <c r="BT25" i="21" s="1"/>
  <c r="BT340" i="21" s="1"/>
  <c r="BU25" i="21" s="1"/>
  <c r="BU340" i="21" s="1"/>
  <c r="AY279" i="21"/>
  <c r="AZ313" i="21" s="1"/>
  <c r="AW295" i="21"/>
  <c r="BF283" i="21"/>
  <c r="BF294" i="21" s="1"/>
  <c r="AP283" i="21"/>
  <c r="AP294" i="21" s="1"/>
  <c r="AA168" i="21"/>
  <c r="AV283" i="21"/>
  <c r="AV294" i="21" s="1"/>
  <c r="BU155" i="21"/>
  <c r="AK155" i="21"/>
  <c r="AW283" i="21"/>
  <c r="AW294" i="21" s="1"/>
  <c r="AV155" i="21"/>
  <c r="AV279" i="21"/>
  <c r="AW313" i="21" s="1"/>
  <c r="AQ216" i="21"/>
  <c r="AQ221" i="21" s="1"/>
  <c r="AQ222" i="21" s="1"/>
  <c r="AK283" i="21"/>
  <c r="AK294" i="21" s="1"/>
  <c r="AL251" i="21"/>
  <c r="AL252" i="21" s="1"/>
  <c r="BD283" i="21"/>
  <c r="BD294" i="21" s="1"/>
  <c r="AT283" i="21"/>
  <c r="AT294" i="21" s="1"/>
  <c r="BK239" i="21"/>
  <c r="BC221" i="21"/>
  <c r="BC222" i="21" s="1"/>
  <c r="BP283" i="21"/>
  <c r="BP294" i="21" s="1"/>
  <c r="BM283" i="21"/>
  <c r="BM294" i="21" s="1"/>
  <c r="BK155" i="21"/>
  <c r="BN279" i="21"/>
  <c r="BO313" i="21" s="1"/>
  <c r="AN283" i="21"/>
  <c r="AN294" i="21" s="1"/>
  <c r="BO176" i="21"/>
  <c r="BS251" i="21"/>
  <c r="AA176" i="21"/>
  <c r="BI283" i="21"/>
  <c r="BI294" i="21" s="1"/>
  <c r="AV295" i="21"/>
  <c r="BH155" i="21"/>
  <c r="BI216" i="21"/>
  <c r="BI221" i="21" s="1"/>
  <c r="BI222" i="21" s="1"/>
  <c r="BA155" i="21"/>
  <c r="AN155" i="21"/>
  <c r="BE283" i="21"/>
  <c r="BE294" i="21" s="1"/>
  <c r="AZ283" i="21"/>
  <c r="AZ294" i="21" s="1"/>
  <c r="BJ279" i="21"/>
  <c r="BK313" i="21" s="1"/>
  <c r="AY283" i="21"/>
  <c r="BC168" i="21"/>
  <c r="AT221" i="21"/>
  <c r="AT230" i="21" s="1"/>
  <c r="AT231" i="21" s="1"/>
  <c r="AU216" i="21"/>
  <c r="AU221" i="21" s="1"/>
  <c r="AU222" i="21" s="1"/>
  <c r="AV300" i="21" s="1"/>
  <c r="BO155" i="21"/>
  <c r="V213" i="21"/>
  <c r="V203" i="21"/>
  <c r="W239" i="21"/>
  <c r="V238" i="21"/>
  <c r="V116" i="21"/>
  <c r="V122" i="21"/>
  <c r="V141" i="21"/>
  <c r="V131" i="21"/>
  <c r="V152" i="21"/>
  <c r="V142" i="21"/>
  <c r="V130" i="21"/>
  <c r="V123" i="21"/>
  <c r="AL155" i="21"/>
  <c r="AX161" i="21"/>
  <c r="BB255" i="21"/>
  <c r="BB216" i="21"/>
  <c r="BB221" i="21" s="1"/>
  <c r="BB222" i="21" s="1"/>
  <c r="BB239" i="21"/>
  <c r="AA341" i="21"/>
  <c r="AB26" i="21" s="1"/>
  <c r="AB341" i="21" s="1"/>
  <c r="AC26" i="21" s="1"/>
  <c r="AC341" i="21" s="1"/>
  <c r="AD26" i="21" s="1"/>
  <c r="AD341" i="21" s="1"/>
  <c r="AE26" i="21" s="1"/>
  <c r="AE341" i="21" s="1"/>
  <c r="AF26" i="21" s="1"/>
  <c r="AF341" i="21" s="1"/>
  <c r="AG26" i="21" s="1"/>
  <c r="AG341" i="21" s="1"/>
  <c r="AH26" i="21" s="1"/>
  <c r="AH341" i="21" s="1"/>
  <c r="AI26" i="21" s="1"/>
  <c r="AI341" i="21" s="1"/>
  <c r="AJ26" i="21" s="1"/>
  <c r="AJ341" i="21" s="1"/>
  <c r="AK26" i="21" s="1"/>
  <c r="AK341" i="21" s="1"/>
  <c r="AL26" i="21" s="1"/>
  <c r="AL341" i="21" s="1"/>
  <c r="AM26" i="21" s="1"/>
  <c r="AM341" i="21" s="1"/>
  <c r="AN26" i="21" s="1"/>
  <c r="AN341" i="21" s="1"/>
  <c r="AO26" i="21" s="1"/>
  <c r="AO341" i="21" s="1"/>
  <c r="AP26" i="21" s="1"/>
  <c r="AP341" i="21" s="1"/>
  <c r="AQ26" i="21" s="1"/>
  <c r="AQ341" i="21" s="1"/>
  <c r="AR26" i="21" s="1"/>
  <c r="AR341" i="21" s="1"/>
  <c r="AS26" i="21" s="1"/>
  <c r="AS341" i="21" s="1"/>
  <c r="AT26" i="21" s="1"/>
  <c r="AT341" i="21" s="1"/>
  <c r="AU26" i="21" s="1"/>
  <c r="AU341" i="21" s="1"/>
  <c r="AV26" i="21" s="1"/>
  <c r="AV341" i="21" s="1"/>
  <c r="AW26" i="21" s="1"/>
  <c r="AW341" i="21" s="1"/>
  <c r="AX26" i="21" s="1"/>
  <c r="AX341" i="21" s="1"/>
  <c r="AY26" i="21" s="1"/>
  <c r="AY341" i="21" s="1"/>
  <c r="AZ26" i="21" s="1"/>
  <c r="AZ341" i="21" s="1"/>
  <c r="BA26" i="21" s="1"/>
  <c r="BA341" i="21" s="1"/>
  <c r="BB26" i="21" s="1"/>
  <c r="BB341" i="21" s="1"/>
  <c r="BC26" i="21" s="1"/>
  <c r="BC341" i="21" s="1"/>
  <c r="BD26" i="21" s="1"/>
  <c r="BD341" i="21" s="1"/>
  <c r="BE26" i="21" s="1"/>
  <c r="BE341" i="21" s="1"/>
  <c r="BF26" i="21" s="1"/>
  <c r="BF341" i="21" s="1"/>
  <c r="BG26" i="21" s="1"/>
  <c r="BG341" i="21" s="1"/>
  <c r="BH26" i="21" s="1"/>
  <c r="BH341" i="21" s="1"/>
  <c r="BI26" i="21" s="1"/>
  <c r="BI341" i="21" s="1"/>
  <c r="BJ26" i="21" s="1"/>
  <c r="BJ341" i="21" s="1"/>
  <c r="BK26" i="21" s="1"/>
  <c r="BK341" i="21" s="1"/>
  <c r="BL26" i="21" s="1"/>
  <c r="BL341" i="21" s="1"/>
  <c r="BM26" i="21" s="1"/>
  <c r="BM341" i="21" s="1"/>
  <c r="BN26" i="21" s="1"/>
  <c r="BN341" i="21" s="1"/>
  <c r="BO26" i="21" s="1"/>
  <c r="BO341" i="21" s="1"/>
  <c r="BP26" i="21" s="1"/>
  <c r="BP341" i="21" s="1"/>
  <c r="BQ26" i="21" s="1"/>
  <c r="BQ341" i="21" s="1"/>
  <c r="BR26" i="21" s="1"/>
  <c r="BR341" i="21" s="1"/>
  <c r="BS26" i="21" s="1"/>
  <c r="BS341" i="21" s="1"/>
  <c r="BT26" i="21" s="1"/>
  <c r="BT341" i="21" s="1"/>
  <c r="BU26" i="21" s="1"/>
  <c r="BU341" i="21" s="1"/>
  <c r="BP255" i="21"/>
  <c r="BP216" i="21"/>
  <c r="BP221" i="21" s="1"/>
  <c r="BP222" i="21" s="1"/>
  <c r="AX251" i="21"/>
  <c r="AA347" i="21"/>
  <c r="AB32" i="21" s="1"/>
  <c r="AB347" i="21" s="1"/>
  <c r="AC32" i="21" s="1"/>
  <c r="AC347" i="21" s="1"/>
  <c r="AD32" i="21" s="1"/>
  <c r="AD347" i="21" s="1"/>
  <c r="AE32" i="21" s="1"/>
  <c r="AE347" i="21" s="1"/>
  <c r="AF32" i="21" s="1"/>
  <c r="AF347" i="21" s="1"/>
  <c r="AG32" i="21" s="1"/>
  <c r="AG347" i="21" s="1"/>
  <c r="AH32" i="21" s="1"/>
  <c r="AH347" i="21" s="1"/>
  <c r="AI32" i="21" s="1"/>
  <c r="AI347" i="21" s="1"/>
  <c r="AJ32" i="21" s="1"/>
  <c r="AJ347" i="21" s="1"/>
  <c r="AK32" i="21" s="1"/>
  <c r="AK347" i="21" s="1"/>
  <c r="AL32" i="21" s="1"/>
  <c r="AL347" i="21" s="1"/>
  <c r="AM32" i="21" s="1"/>
  <c r="AM347" i="21" s="1"/>
  <c r="AN32" i="21" s="1"/>
  <c r="AN347" i="21" s="1"/>
  <c r="AO32" i="21" s="1"/>
  <c r="AO347" i="21" s="1"/>
  <c r="AP32" i="21" s="1"/>
  <c r="AP347" i="21" s="1"/>
  <c r="AQ32" i="21" s="1"/>
  <c r="AQ347" i="21" s="1"/>
  <c r="AR32" i="21" s="1"/>
  <c r="AR347" i="21" s="1"/>
  <c r="AS32" i="21" s="1"/>
  <c r="AS347" i="21" s="1"/>
  <c r="AT32" i="21" s="1"/>
  <c r="AT347" i="21" s="1"/>
  <c r="AU32" i="21" s="1"/>
  <c r="AU347" i="21" s="1"/>
  <c r="AV32" i="21" s="1"/>
  <c r="AV347" i="21" s="1"/>
  <c r="AW32" i="21" s="1"/>
  <c r="AW347" i="21" s="1"/>
  <c r="AX32" i="21" s="1"/>
  <c r="AX347" i="21" s="1"/>
  <c r="AY32" i="21" s="1"/>
  <c r="AY347" i="21" s="1"/>
  <c r="AZ32" i="21" s="1"/>
  <c r="AZ347" i="21" s="1"/>
  <c r="BA32" i="21" s="1"/>
  <c r="BA347" i="21" s="1"/>
  <c r="BB32" i="21" s="1"/>
  <c r="BB347" i="21" s="1"/>
  <c r="BC32" i="21" s="1"/>
  <c r="BC347" i="21" s="1"/>
  <c r="BD32" i="21" s="1"/>
  <c r="BD347" i="21" s="1"/>
  <c r="BE32" i="21" s="1"/>
  <c r="BE347" i="21" s="1"/>
  <c r="BF32" i="21" s="1"/>
  <c r="BF347" i="21" s="1"/>
  <c r="BG32" i="21" s="1"/>
  <c r="BG347" i="21" s="1"/>
  <c r="BH32" i="21" s="1"/>
  <c r="BH347" i="21" s="1"/>
  <c r="BI32" i="21" s="1"/>
  <c r="BI347" i="21" s="1"/>
  <c r="BJ32" i="21" s="1"/>
  <c r="BJ347" i="21" s="1"/>
  <c r="BK32" i="21" s="1"/>
  <c r="BK347" i="21" s="1"/>
  <c r="BL32" i="21" s="1"/>
  <c r="BL347" i="21" s="1"/>
  <c r="BM32" i="21" s="1"/>
  <c r="BM347" i="21" s="1"/>
  <c r="BN32" i="21" s="1"/>
  <c r="BN347" i="21" s="1"/>
  <c r="BO32" i="21" s="1"/>
  <c r="BO347" i="21" s="1"/>
  <c r="BP32" i="21" s="1"/>
  <c r="BP347" i="21" s="1"/>
  <c r="BQ32" i="21" s="1"/>
  <c r="BQ347" i="21" s="1"/>
  <c r="BR32" i="21" s="1"/>
  <c r="BR347" i="21" s="1"/>
  <c r="BS32" i="21" s="1"/>
  <c r="BS347" i="21" s="1"/>
  <c r="BT32" i="21" s="1"/>
  <c r="BT347" i="21" s="1"/>
  <c r="BU32" i="21" s="1"/>
  <c r="BU347" i="21" s="1"/>
  <c r="AA356" i="21"/>
  <c r="AB41" i="21" s="1"/>
  <c r="AB356" i="21" s="1"/>
  <c r="AC41" i="21" s="1"/>
  <c r="AC356" i="21" s="1"/>
  <c r="AD41" i="21" s="1"/>
  <c r="AD356" i="21" s="1"/>
  <c r="AE41" i="21" s="1"/>
  <c r="AE356" i="21" s="1"/>
  <c r="AF41" i="21" s="1"/>
  <c r="AF356" i="21" s="1"/>
  <c r="AG41" i="21" s="1"/>
  <c r="AG356" i="21" s="1"/>
  <c r="AH41" i="21" s="1"/>
  <c r="AH356" i="21" s="1"/>
  <c r="AI41" i="21" s="1"/>
  <c r="AI356" i="21" s="1"/>
  <c r="AJ41" i="21" s="1"/>
  <c r="AJ356" i="21" s="1"/>
  <c r="AK41" i="21" s="1"/>
  <c r="AK356" i="21" s="1"/>
  <c r="AL41" i="21" s="1"/>
  <c r="AL356" i="21" s="1"/>
  <c r="AM41" i="21" s="1"/>
  <c r="AM356" i="21" s="1"/>
  <c r="AN41" i="21" s="1"/>
  <c r="AN356" i="21" s="1"/>
  <c r="AO41" i="21" s="1"/>
  <c r="AO356" i="21" s="1"/>
  <c r="AP41" i="21" s="1"/>
  <c r="AP356" i="21" s="1"/>
  <c r="AQ41" i="21" s="1"/>
  <c r="AQ356" i="21" s="1"/>
  <c r="AR41" i="21" s="1"/>
  <c r="AR356" i="21" s="1"/>
  <c r="AS41" i="21" s="1"/>
  <c r="AS356" i="21" s="1"/>
  <c r="AT41" i="21" s="1"/>
  <c r="AT356" i="21" s="1"/>
  <c r="AU41" i="21" s="1"/>
  <c r="AU356" i="21" s="1"/>
  <c r="AV41" i="21" s="1"/>
  <c r="AV356" i="21" s="1"/>
  <c r="AW41" i="21" s="1"/>
  <c r="AW356" i="21" s="1"/>
  <c r="AX41" i="21" s="1"/>
  <c r="AX356" i="21" s="1"/>
  <c r="AY41" i="21" s="1"/>
  <c r="AY356" i="21" s="1"/>
  <c r="AZ41" i="21" s="1"/>
  <c r="AZ356" i="21" s="1"/>
  <c r="BA41" i="21" s="1"/>
  <c r="BA356" i="21" s="1"/>
  <c r="BB41" i="21" s="1"/>
  <c r="BB356" i="21" s="1"/>
  <c r="BC41" i="21" s="1"/>
  <c r="BC356" i="21" s="1"/>
  <c r="BD41" i="21" s="1"/>
  <c r="BD356" i="21" s="1"/>
  <c r="BE41" i="21" s="1"/>
  <c r="BE356" i="21" s="1"/>
  <c r="BF41" i="21" s="1"/>
  <c r="BF356" i="21" s="1"/>
  <c r="BG41" i="21" s="1"/>
  <c r="BG356" i="21" s="1"/>
  <c r="BH41" i="21" s="1"/>
  <c r="BH356" i="21" s="1"/>
  <c r="BI41" i="21" s="1"/>
  <c r="BI356" i="21" s="1"/>
  <c r="BJ41" i="21" s="1"/>
  <c r="BJ356" i="21" s="1"/>
  <c r="BK41" i="21" s="1"/>
  <c r="BK356" i="21" s="1"/>
  <c r="BL41" i="21" s="1"/>
  <c r="BL356" i="21" s="1"/>
  <c r="BM41" i="21" s="1"/>
  <c r="BM356" i="21" s="1"/>
  <c r="BN41" i="21" s="1"/>
  <c r="BN356" i="21" s="1"/>
  <c r="BO41" i="21" s="1"/>
  <c r="BO356" i="21" s="1"/>
  <c r="BP41" i="21" s="1"/>
  <c r="BP356" i="21" s="1"/>
  <c r="BQ41" i="21" s="1"/>
  <c r="BQ356" i="21" s="1"/>
  <c r="BR41" i="21" s="1"/>
  <c r="BR356" i="21" s="1"/>
  <c r="BS41" i="21" s="1"/>
  <c r="BS356" i="21" s="1"/>
  <c r="BT41" i="21" s="1"/>
  <c r="BT356" i="21" s="1"/>
  <c r="BU41" i="21" s="1"/>
  <c r="BU356" i="21" s="1"/>
  <c r="AX155" i="21"/>
  <c r="AA366" i="21"/>
  <c r="AB51" i="21" s="1"/>
  <c r="AB366" i="21" s="1"/>
  <c r="AC51" i="21" s="1"/>
  <c r="AC366" i="21" s="1"/>
  <c r="AD51" i="21" s="1"/>
  <c r="AD366" i="21" s="1"/>
  <c r="AE51" i="21" s="1"/>
  <c r="AE366" i="21" s="1"/>
  <c r="AF51" i="21" s="1"/>
  <c r="AF366" i="21" s="1"/>
  <c r="AG51" i="21" s="1"/>
  <c r="AG366" i="21" s="1"/>
  <c r="AH51" i="21" s="1"/>
  <c r="AH366" i="21" s="1"/>
  <c r="AI51" i="21" s="1"/>
  <c r="AI366" i="21" s="1"/>
  <c r="AJ51" i="21" s="1"/>
  <c r="AJ366" i="21" s="1"/>
  <c r="AK51" i="21" s="1"/>
  <c r="AK366" i="21" s="1"/>
  <c r="AL51" i="21" s="1"/>
  <c r="AL366" i="21" s="1"/>
  <c r="AM51" i="21" s="1"/>
  <c r="AM366" i="21" s="1"/>
  <c r="AN51" i="21" s="1"/>
  <c r="AN366" i="21" s="1"/>
  <c r="AO51" i="21" s="1"/>
  <c r="AO366" i="21" s="1"/>
  <c r="AP51" i="21" s="1"/>
  <c r="AP366" i="21" s="1"/>
  <c r="AQ51" i="21" s="1"/>
  <c r="AQ366" i="21" s="1"/>
  <c r="AR51" i="21" s="1"/>
  <c r="AR366" i="21" s="1"/>
  <c r="AS51" i="21" s="1"/>
  <c r="AS366" i="21" s="1"/>
  <c r="AT51" i="21" s="1"/>
  <c r="AT366" i="21" s="1"/>
  <c r="AU51" i="21" s="1"/>
  <c r="AU366" i="21" s="1"/>
  <c r="AV51" i="21" s="1"/>
  <c r="AV366" i="21" s="1"/>
  <c r="AW51" i="21" s="1"/>
  <c r="AW366" i="21" s="1"/>
  <c r="AX51" i="21" s="1"/>
  <c r="AX366" i="21" s="1"/>
  <c r="AY51" i="21" s="1"/>
  <c r="AY366" i="21" s="1"/>
  <c r="AZ51" i="21" s="1"/>
  <c r="AZ366" i="21" s="1"/>
  <c r="BA51" i="21" s="1"/>
  <c r="BA366" i="21" s="1"/>
  <c r="BB51" i="21" s="1"/>
  <c r="BB366" i="21" s="1"/>
  <c r="BC51" i="21" s="1"/>
  <c r="BC366" i="21" s="1"/>
  <c r="BD51" i="21" s="1"/>
  <c r="BD366" i="21" s="1"/>
  <c r="BE51" i="21" s="1"/>
  <c r="BE366" i="21" s="1"/>
  <c r="BF51" i="21" s="1"/>
  <c r="BF366" i="21" s="1"/>
  <c r="BG51" i="21" s="1"/>
  <c r="BG366" i="21" s="1"/>
  <c r="BH51" i="21" s="1"/>
  <c r="BH366" i="21" s="1"/>
  <c r="BI51" i="21" s="1"/>
  <c r="BI366" i="21" s="1"/>
  <c r="BJ51" i="21" s="1"/>
  <c r="BJ366" i="21" s="1"/>
  <c r="BK51" i="21" s="1"/>
  <c r="BK366" i="21" s="1"/>
  <c r="BL51" i="21" s="1"/>
  <c r="BL366" i="21" s="1"/>
  <c r="BM51" i="21" s="1"/>
  <c r="BM366" i="21" s="1"/>
  <c r="BN51" i="21" s="1"/>
  <c r="BN366" i="21" s="1"/>
  <c r="BO51" i="21" s="1"/>
  <c r="BO366" i="21" s="1"/>
  <c r="BP51" i="21" s="1"/>
  <c r="BP366" i="21" s="1"/>
  <c r="BQ51" i="21" s="1"/>
  <c r="BQ366" i="21" s="1"/>
  <c r="BR51" i="21" s="1"/>
  <c r="BR366" i="21" s="1"/>
  <c r="BS51" i="21" s="1"/>
  <c r="BS366" i="21" s="1"/>
  <c r="BT51" i="21" s="1"/>
  <c r="BT366" i="21" s="1"/>
  <c r="BU51" i="21" s="1"/>
  <c r="BU366" i="21" s="1"/>
  <c r="AP155" i="21"/>
  <c r="BO161" i="21"/>
  <c r="AA187" i="21"/>
  <c r="AA361" i="21"/>
  <c r="AB46" i="21" s="1"/>
  <c r="AB361" i="21" s="1"/>
  <c r="AC46" i="21" s="1"/>
  <c r="AC361" i="21" s="1"/>
  <c r="AD46" i="21" s="1"/>
  <c r="AD361" i="21" s="1"/>
  <c r="AE46" i="21" s="1"/>
  <c r="AE361" i="21" s="1"/>
  <c r="AF46" i="21" s="1"/>
  <c r="AF361" i="21" s="1"/>
  <c r="AG46" i="21" s="1"/>
  <c r="AG361" i="21" s="1"/>
  <c r="AH46" i="21" s="1"/>
  <c r="AH361" i="21" s="1"/>
  <c r="AI46" i="21" s="1"/>
  <c r="AI361" i="21" s="1"/>
  <c r="AJ46" i="21" s="1"/>
  <c r="AJ361" i="21" s="1"/>
  <c r="AK46" i="21" s="1"/>
  <c r="AK361" i="21" s="1"/>
  <c r="AL46" i="21" s="1"/>
  <c r="AL361" i="21" s="1"/>
  <c r="AM46" i="21" s="1"/>
  <c r="AM361" i="21" s="1"/>
  <c r="AN46" i="21" s="1"/>
  <c r="AN361" i="21" s="1"/>
  <c r="AO46" i="21" s="1"/>
  <c r="AO361" i="21" s="1"/>
  <c r="AP46" i="21" s="1"/>
  <c r="AP361" i="21" s="1"/>
  <c r="AQ46" i="21" s="1"/>
  <c r="AQ361" i="21" s="1"/>
  <c r="AR46" i="21" s="1"/>
  <c r="AR361" i="21" s="1"/>
  <c r="AS46" i="21" s="1"/>
  <c r="AS361" i="21" s="1"/>
  <c r="AT46" i="21" s="1"/>
  <c r="AT361" i="21" s="1"/>
  <c r="AU46" i="21" s="1"/>
  <c r="AU361" i="21" s="1"/>
  <c r="AV46" i="21" s="1"/>
  <c r="AV361" i="21" s="1"/>
  <c r="AW46" i="21" s="1"/>
  <c r="AW361" i="21" s="1"/>
  <c r="AX46" i="21" s="1"/>
  <c r="AX361" i="21" s="1"/>
  <c r="AY46" i="21" s="1"/>
  <c r="AY361" i="21" s="1"/>
  <c r="AZ46" i="21" s="1"/>
  <c r="AZ361" i="21" s="1"/>
  <c r="BA46" i="21" s="1"/>
  <c r="BA361" i="21" s="1"/>
  <c r="BB46" i="21" s="1"/>
  <c r="BB361" i="21" s="1"/>
  <c r="BC46" i="21" s="1"/>
  <c r="BC361" i="21" s="1"/>
  <c r="BD46" i="21" s="1"/>
  <c r="BD361" i="21" s="1"/>
  <c r="BE46" i="21" s="1"/>
  <c r="BE361" i="21" s="1"/>
  <c r="BF46" i="21" s="1"/>
  <c r="BF361" i="21" s="1"/>
  <c r="BG46" i="21" s="1"/>
  <c r="BG361" i="21" s="1"/>
  <c r="BH46" i="21" s="1"/>
  <c r="BH361" i="21" s="1"/>
  <c r="BI46" i="21" s="1"/>
  <c r="BI361" i="21" s="1"/>
  <c r="BJ46" i="21" s="1"/>
  <c r="BJ361" i="21" s="1"/>
  <c r="BK46" i="21" s="1"/>
  <c r="BK361" i="21" s="1"/>
  <c r="BL46" i="21" s="1"/>
  <c r="BL361" i="21" s="1"/>
  <c r="BM46" i="21" s="1"/>
  <c r="BM361" i="21" s="1"/>
  <c r="BN46" i="21" s="1"/>
  <c r="BN361" i="21" s="1"/>
  <c r="BO46" i="21" s="1"/>
  <c r="BO361" i="21" s="1"/>
  <c r="BP46" i="21" s="1"/>
  <c r="BP361" i="21" s="1"/>
  <c r="BQ46" i="21" s="1"/>
  <c r="BQ361" i="21" s="1"/>
  <c r="BR46" i="21" s="1"/>
  <c r="BR361" i="21" s="1"/>
  <c r="BS46" i="21" s="1"/>
  <c r="BS361" i="21" s="1"/>
  <c r="BT46" i="21" s="1"/>
  <c r="BT361" i="21" s="1"/>
  <c r="BU46" i="21" s="1"/>
  <c r="BU361" i="21" s="1"/>
  <c r="AA355" i="21"/>
  <c r="AB40" i="21" s="1"/>
  <c r="AB355" i="21" s="1"/>
  <c r="AC40" i="21" s="1"/>
  <c r="AC355" i="21" s="1"/>
  <c r="AD40" i="21" s="1"/>
  <c r="AD355" i="21" s="1"/>
  <c r="AE40" i="21" s="1"/>
  <c r="AE355" i="21" s="1"/>
  <c r="AF40" i="21" s="1"/>
  <c r="AF355" i="21" s="1"/>
  <c r="AG40" i="21" s="1"/>
  <c r="AG355" i="21" s="1"/>
  <c r="AH40" i="21" s="1"/>
  <c r="AH355" i="21" s="1"/>
  <c r="AI40" i="21" s="1"/>
  <c r="AI355" i="21" s="1"/>
  <c r="AJ40" i="21" s="1"/>
  <c r="AJ355" i="21" s="1"/>
  <c r="AK40" i="21" s="1"/>
  <c r="AK355" i="21" s="1"/>
  <c r="AL40" i="21" s="1"/>
  <c r="AL355" i="21" s="1"/>
  <c r="AM40" i="21" s="1"/>
  <c r="AM355" i="21" s="1"/>
  <c r="AN40" i="21" s="1"/>
  <c r="AN355" i="21" s="1"/>
  <c r="AO40" i="21" s="1"/>
  <c r="AO355" i="21" s="1"/>
  <c r="AP40" i="21" s="1"/>
  <c r="AP355" i="21" s="1"/>
  <c r="AQ40" i="21" s="1"/>
  <c r="AQ355" i="21" s="1"/>
  <c r="AR40" i="21" s="1"/>
  <c r="AR355" i="21" s="1"/>
  <c r="AS40" i="21" s="1"/>
  <c r="AS355" i="21" s="1"/>
  <c r="AT40" i="21" s="1"/>
  <c r="AT355" i="21" s="1"/>
  <c r="AU40" i="21" s="1"/>
  <c r="AU355" i="21" s="1"/>
  <c r="AV40" i="21" s="1"/>
  <c r="AV355" i="21" s="1"/>
  <c r="AW40" i="21" s="1"/>
  <c r="AW355" i="21" s="1"/>
  <c r="AX40" i="21" s="1"/>
  <c r="AX355" i="21" s="1"/>
  <c r="AY40" i="21" s="1"/>
  <c r="AY355" i="21" s="1"/>
  <c r="AZ40" i="21" s="1"/>
  <c r="AZ355" i="21" s="1"/>
  <c r="BA40" i="21" s="1"/>
  <c r="BA355" i="21" s="1"/>
  <c r="BB40" i="21" s="1"/>
  <c r="BB355" i="21" s="1"/>
  <c r="BC40" i="21" s="1"/>
  <c r="BC355" i="21" s="1"/>
  <c r="BD40" i="21" s="1"/>
  <c r="BD355" i="21" s="1"/>
  <c r="BE40" i="21" s="1"/>
  <c r="BE355" i="21" s="1"/>
  <c r="BF40" i="21" s="1"/>
  <c r="BF355" i="21" s="1"/>
  <c r="BG40" i="21" s="1"/>
  <c r="BG355" i="21" s="1"/>
  <c r="BH40" i="21" s="1"/>
  <c r="BH355" i="21" s="1"/>
  <c r="BI40" i="21" s="1"/>
  <c r="BI355" i="21" s="1"/>
  <c r="BJ40" i="21" s="1"/>
  <c r="BJ355" i="21" s="1"/>
  <c r="BK40" i="21" s="1"/>
  <c r="BK355" i="21" s="1"/>
  <c r="BL40" i="21" s="1"/>
  <c r="BL355" i="21" s="1"/>
  <c r="BM40" i="21" s="1"/>
  <c r="BM355" i="21" s="1"/>
  <c r="BN40" i="21" s="1"/>
  <c r="BN355" i="21" s="1"/>
  <c r="BO40" i="21" s="1"/>
  <c r="BO355" i="21" s="1"/>
  <c r="BP40" i="21" s="1"/>
  <c r="BP355" i="21" s="1"/>
  <c r="BQ40" i="21" s="1"/>
  <c r="BQ355" i="21" s="1"/>
  <c r="BR40" i="21" s="1"/>
  <c r="BR355" i="21" s="1"/>
  <c r="BS40" i="21" s="1"/>
  <c r="BS355" i="21" s="1"/>
  <c r="BT40" i="21" s="1"/>
  <c r="BT355" i="21" s="1"/>
  <c r="BU40" i="21" s="1"/>
  <c r="BU355" i="21" s="1"/>
  <c r="AZ295" i="21"/>
  <c r="AA369" i="21"/>
  <c r="AB54" i="21" s="1"/>
  <c r="AB369" i="21" s="1"/>
  <c r="AC54" i="21" s="1"/>
  <c r="AC369" i="21" s="1"/>
  <c r="AD54" i="21" s="1"/>
  <c r="AD369" i="21" s="1"/>
  <c r="AE54" i="21" s="1"/>
  <c r="AE369" i="21" s="1"/>
  <c r="AF54" i="21" s="1"/>
  <c r="AF369" i="21" s="1"/>
  <c r="AG54" i="21" s="1"/>
  <c r="AG369" i="21" s="1"/>
  <c r="AH54" i="21" s="1"/>
  <c r="AH369" i="21" s="1"/>
  <c r="AI54" i="21" s="1"/>
  <c r="AI369" i="21" s="1"/>
  <c r="AJ54" i="21" s="1"/>
  <c r="AJ369" i="21" s="1"/>
  <c r="AK54" i="21" s="1"/>
  <c r="AK369" i="21" s="1"/>
  <c r="AL54" i="21" s="1"/>
  <c r="AL369" i="21" s="1"/>
  <c r="AM54" i="21" s="1"/>
  <c r="AM369" i="21" s="1"/>
  <c r="AN54" i="21" s="1"/>
  <c r="AN369" i="21" s="1"/>
  <c r="AO54" i="21" s="1"/>
  <c r="AO369" i="21" s="1"/>
  <c r="AP54" i="21" s="1"/>
  <c r="AP369" i="21" s="1"/>
  <c r="AQ54" i="21" s="1"/>
  <c r="AQ369" i="21" s="1"/>
  <c r="AR54" i="21" s="1"/>
  <c r="AR369" i="21" s="1"/>
  <c r="AS54" i="21" s="1"/>
  <c r="AS369" i="21" s="1"/>
  <c r="AT54" i="21" s="1"/>
  <c r="AT369" i="21" s="1"/>
  <c r="AU54" i="21" s="1"/>
  <c r="AU369" i="21" s="1"/>
  <c r="AV54" i="21" s="1"/>
  <c r="AV369" i="21" s="1"/>
  <c r="AW54" i="21" s="1"/>
  <c r="AW369" i="21" s="1"/>
  <c r="AX54" i="21" s="1"/>
  <c r="AX369" i="21" s="1"/>
  <c r="AY54" i="21" s="1"/>
  <c r="AY369" i="21" s="1"/>
  <c r="AZ54" i="21" s="1"/>
  <c r="AZ369" i="21" s="1"/>
  <c r="BA54" i="21" s="1"/>
  <c r="BA369" i="21" s="1"/>
  <c r="BB54" i="21" s="1"/>
  <c r="BB369" i="21" s="1"/>
  <c r="BC54" i="21" s="1"/>
  <c r="BC369" i="21" s="1"/>
  <c r="BD54" i="21" s="1"/>
  <c r="BD369" i="21" s="1"/>
  <c r="BE54" i="21" s="1"/>
  <c r="BE369" i="21" s="1"/>
  <c r="BF54" i="21" s="1"/>
  <c r="BF369" i="21" s="1"/>
  <c r="BG54" i="21" s="1"/>
  <c r="BG369" i="21" s="1"/>
  <c r="BH54" i="21" s="1"/>
  <c r="BH369" i="21" s="1"/>
  <c r="BI54" i="21" s="1"/>
  <c r="BI369" i="21" s="1"/>
  <c r="BJ54" i="21" s="1"/>
  <c r="BJ369" i="21" s="1"/>
  <c r="BK54" i="21" s="1"/>
  <c r="BK369" i="21" s="1"/>
  <c r="BL54" i="21" s="1"/>
  <c r="BL369" i="21" s="1"/>
  <c r="BM54" i="21" s="1"/>
  <c r="BM369" i="21" s="1"/>
  <c r="BN54" i="21" s="1"/>
  <c r="BN369" i="21" s="1"/>
  <c r="BO54" i="21" s="1"/>
  <c r="BO369" i="21" s="1"/>
  <c r="BP54" i="21" s="1"/>
  <c r="BP369" i="21" s="1"/>
  <c r="BQ54" i="21" s="1"/>
  <c r="BQ369" i="21" s="1"/>
  <c r="BR54" i="21" s="1"/>
  <c r="BR369" i="21" s="1"/>
  <c r="BS54" i="21" s="1"/>
  <c r="BS369" i="21" s="1"/>
  <c r="BT54" i="21" s="1"/>
  <c r="BT369" i="21" s="1"/>
  <c r="BU54" i="21" s="1"/>
  <c r="BU369" i="21" s="1"/>
  <c r="AU161" i="21"/>
  <c r="BK295" i="21"/>
  <c r="AE214" i="21"/>
  <c r="BF155" i="21"/>
  <c r="AL256" i="21"/>
  <c r="AA155" i="21"/>
  <c r="AN239" i="21"/>
  <c r="BF239" i="21"/>
  <c r="AE252" i="21"/>
  <c r="AE259" i="21"/>
  <c r="AE275" i="21"/>
  <c r="AE268" i="21"/>
  <c r="BA255" i="21"/>
  <c r="BA216" i="21"/>
  <c r="BA221" i="21" s="1"/>
  <c r="BA222" i="21" s="1"/>
  <c r="AB155" i="21"/>
  <c r="AD252" i="21"/>
  <c r="AD259" i="21"/>
  <c r="AD275" i="21"/>
  <c r="AD268" i="21"/>
  <c r="BL279" i="21"/>
  <c r="BM313" i="21" s="1"/>
  <c r="AA354" i="21"/>
  <c r="AB39" i="21" s="1"/>
  <c r="AB354" i="21" s="1"/>
  <c r="AA346" i="21"/>
  <c r="AU155" i="21"/>
  <c r="AA351" i="21"/>
  <c r="AB36" i="21" s="1"/>
  <c r="AB351" i="21" s="1"/>
  <c r="AC36" i="21" s="1"/>
  <c r="AC351" i="21" s="1"/>
  <c r="AD36" i="21" s="1"/>
  <c r="AD351" i="21" s="1"/>
  <c r="AE36" i="21" s="1"/>
  <c r="AE351" i="21" s="1"/>
  <c r="AF36" i="21" s="1"/>
  <c r="AF351" i="21" s="1"/>
  <c r="AG36" i="21" s="1"/>
  <c r="AG351" i="21" s="1"/>
  <c r="AH36" i="21" s="1"/>
  <c r="AH351" i="21" s="1"/>
  <c r="AI36" i="21" s="1"/>
  <c r="AI351" i="21" s="1"/>
  <c r="AJ36" i="21" s="1"/>
  <c r="AJ351" i="21" s="1"/>
  <c r="AK36" i="21" s="1"/>
  <c r="AK351" i="21" s="1"/>
  <c r="AL36" i="21" s="1"/>
  <c r="AL351" i="21" s="1"/>
  <c r="AM36" i="21" s="1"/>
  <c r="AM351" i="21" s="1"/>
  <c r="AN36" i="21" s="1"/>
  <c r="AN351" i="21" s="1"/>
  <c r="AO36" i="21" s="1"/>
  <c r="AO351" i="21" s="1"/>
  <c r="AP36" i="21" s="1"/>
  <c r="AP351" i="21" s="1"/>
  <c r="AQ36" i="21" s="1"/>
  <c r="AQ351" i="21" s="1"/>
  <c r="AR36" i="21" s="1"/>
  <c r="AR351" i="21" s="1"/>
  <c r="AS36" i="21" s="1"/>
  <c r="AS351" i="21" s="1"/>
  <c r="AT36" i="21" s="1"/>
  <c r="AT351" i="21" s="1"/>
  <c r="AU36" i="21" s="1"/>
  <c r="AU351" i="21" s="1"/>
  <c r="AV36" i="21" s="1"/>
  <c r="AV351" i="21" s="1"/>
  <c r="AW36" i="21" s="1"/>
  <c r="AW351" i="21" s="1"/>
  <c r="AX36" i="21" s="1"/>
  <c r="AX351" i="21" s="1"/>
  <c r="AY36" i="21" s="1"/>
  <c r="AY351" i="21" s="1"/>
  <c r="AZ36" i="21" s="1"/>
  <c r="AZ351" i="21" s="1"/>
  <c r="BA36" i="21" s="1"/>
  <c r="BA351" i="21" s="1"/>
  <c r="BB36" i="21" s="1"/>
  <c r="BB351" i="21" s="1"/>
  <c r="BC36" i="21" s="1"/>
  <c r="BC351" i="21" s="1"/>
  <c r="BD36" i="21" s="1"/>
  <c r="BD351" i="21" s="1"/>
  <c r="BE36" i="21" s="1"/>
  <c r="BE351" i="21" s="1"/>
  <c r="BF36" i="21" s="1"/>
  <c r="BF351" i="21" s="1"/>
  <c r="BG36" i="21" s="1"/>
  <c r="BG351" i="21" s="1"/>
  <c r="BH36" i="21" s="1"/>
  <c r="BH351" i="21" s="1"/>
  <c r="BI36" i="21" s="1"/>
  <c r="BI351" i="21" s="1"/>
  <c r="BJ36" i="21" s="1"/>
  <c r="BJ351" i="21" s="1"/>
  <c r="BK36" i="21" s="1"/>
  <c r="BK351" i="21" s="1"/>
  <c r="BL36" i="21" s="1"/>
  <c r="BL351" i="21" s="1"/>
  <c r="BM36" i="21" s="1"/>
  <c r="BM351" i="21" s="1"/>
  <c r="BN36" i="21" s="1"/>
  <c r="BN351" i="21" s="1"/>
  <c r="BO36" i="21" s="1"/>
  <c r="BO351" i="21" s="1"/>
  <c r="BP36" i="21" s="1"/>
  <c r="BP351" i="21" s="1"/>
  <c r="BQ36" i="21" s="1"/>
  <c r="BQ351" i="21" s="1"/>
  <c r="BR36" i="21" s="1"/>
  <c r="BR351" i="21" s="1"/>
  <c r="BS36" i="21" s="1"/>
  <c r="BS351" i="21" s="1"/>
  <c r="BT36" i="21" s="1"/>
  <c r="BT351" i="21" s="1"/>
  <c r="BU36" i="21" s="1"/>
  <c r="BU351" i="21" s="1"/>
  <c r="AZ155" i="21"/>
  <c r="AZ216" i="21"/>
  <c r="AZ221" i="21" s="1"/>
  <c r="AZ255" i="21"/>
  <c r="AN255" i="21"/>
  <c r="AN216" i="21"/>
  <c r="AN221" i="21" s="1"/>
  <c r="AN222" i="21" s="1"/>
  <c r="AM255" i="21"/>
  <c r="AM216" i="21"/>
  <c r="AM221" i="21" s="1"/>
  <c r="AM222" i="21" s="1"/>
  <c r="AN300" i="21" s="1"/>
  <c r="AM251" i="21"/>
  <c r="AL255" i="21"/>
  <c r="AL216" i="21"/>
  <c r="BO295" i="21"/>
  <c r="AM161" i="21"/>
  <c r="AX255" i="21"/>
  <c r="AX216" i="21"/>
  <c r="AX221" i="21" s="1"/>
  <c r="AX222" i="21" s="1"/>
  <c r="AB168" i="21"/>
  <c r="BT239" i="21"/>
  <c r="BH251" i="21"/>
  <c r="BI155" i="21"/>
  <c r="AA362" i="21"/>
  <c r="AB47" i="21" s="1"/>
  <c r="AB362" i="21" s="1"/>
  <c r="AC47" i="21" s="1"/>
  <c r="AC362" i="21" s="1"/>
  <c r="AD47" i="21" s="1"/>
  <c r="AD362" i="21" s="1"/>
  <c r="AE47" i="21" s="1"/>
  <c r="AE362" i="21" s="1"/>
  <c r="AF47" i="21" s="1"/>
  <c r="AF362" i="21" s="1"/>
  <c r="AG47" i="21" s="1"/>
  <c r="AG362" i="21" s="1"/>
  <c r="AH47" i="21" s="1"/>
  <c r="AH362" i="21" s="1"/>
  <c r="AI47" i="21" s="1"/>
  <c r="AI362" i="21" s="1"/>
  <c r="AJ47" i="21" s="1"/>
  <c r="AJ362" i="21" s="1"/>
  <c r="AK47" i="21" s="1"/>
  <c r="AK362" i="21" s="1"/>
  <c r="AL47" i="21" s="1"/>
  <c r="AL362" i="21" s="1"/>
  <c r="AM47" i="21" s="1"/>
  <c r="AM362" i="21" s="1"/>
  <c r="AN47" i="21" s="1"/>
  <c r="AN362" i="21" s="1"/>
  <c r="AO47" i="21" s="1"/>
  <c r="AO362" i="21" s="1"/>
  <c r="AP47" i="21" s="1"/>
  <c r="AP362" i="21" s="1"/>
  <c r="AQ47" i="21" s="1"/>
  <c r="AQ362" i="21" s="1"/>
  <c r="AR47" i="21" s="1"/>
  <c r="AR362" i="21" s="1"/>
  <c r="AS47" i="21" s="1"/>
  <c r="AS362" i="21" s="1"/>
  <c r="AT47" i="21" s="1"/>
  <c r="AT362" i="21" s="1"/>
  <c r="AU47" i="21" s="1"/>
  <c r="AU362" i="21" s="1"/>
  <c r="AV47" i="21" s="1"/>
  <c r="AV362" i="21" s="1"/>
  <c r="AW47" i="21" s="1"/>
  <c r="AW362" i="21" s="1"/>
  <c r="AX47" i="21" s="1"/>
  <c r="AX362" i="21" s="1"/>
  <c r="AY47" i="21" s="1"/>
  <c r="AY362" i="21" s="1"/>
  <c r="AZ47" i="21" s="1"/>
  <c r="AZ362" i="21" s="1"/>
  <c r="BA47" i="21" s="1"/>
  <c r="BA362" i="21" s="1"/>
  <c r="BB47" i="21" s="1"/>
  <c r="BB362" i="21" s="1"/>
  <c r="BC47" i="21" s="1"/>
  <c r="BC362" i="21" s="1"/>
  <c r="BD47" i="21" s="1"/>
  <c r="BD362" i="21" s="1"/>
  <c r="BE47" i="21" s="1"/>
  <c r="BE362" i="21" s="1"/>
  <c r="BF47" i="21" s="1"/>
  <c r="BF362" i="21" s="1"/>
  <c r="BG47" i="21" s="1"/>
  <c r="BG362" i="21" s="1"/>
  <c r="BH47" i="21" s="1"/>
  <c r="BH362" i="21" s="1"/>
  <c r="BI47" i="21" s="1"/>
  <c r="BI362" i="21" s="1"/>
  <c r="BJ47" i="21" s="1"/>
  <c r="BJ362" i="21" s="1"/>
  <c r="BK47" i="21" s="1"/>
  <c r="BK362" i="21" s="1"/>
  <c r="BL47" i="21" s="1"/>
  <c r="BL362" i="21" s="1"/>
  <c r="BM47" i="21" s="1"/>
  <c r="BM362" i="21" s="1"/>
  <c r="BN47" i="21" s="1"/>
  <c r="BN362" i="21" s="1"/>
  <c r="BO47" i="21" s="1"/>
  <c r="BO362" i="21" s="1"/>
  <c r="BP47" i="21" s="1"/>
  <c r="BP362" i="21" s="1"/>
  <c r="BQ47" i="21" s="1"/>
  <c r="BQ362" i="21" s="1"/>
  <c r="BR47" i="21" s="1"/>
  <c r="BR362" i="21" s="1"/>
  <c r="BS47" i="21" s="1"/>
  <c r="BS362" i="21" s="1"/>
  <c r="BT47" i="21" s="1"/>
  <c r="BT362" i="21" s="1"/>
  <c r="BU47" i="21" s="1"/>
  <c r="BU362" i="21" s="1"/>
  <c r="AA239" i="21"/>
  <c r="AW155" i="21"/>
  <c r="AA367" i="21"/>
  <c r="AB52" i="21" s="1"/>
  <c r="AB367" i="21" s="1"/>
  <c r="AC52" i="21" s="1"/>
  <c r="AC367" i="21" s="1"/>
  <c r="AD52" i="21" s="1"/>
  <c r="AD367" i="21" s="1"/>
  <c r="AE52" i="21" s="1"/>
  <c r="AE367" i="21" s="1"/>
  <c r="AF52" i="21" s="1"/>
  <c r="AF367" i="21" s="1"/>
  <c r="AG52" i="21" s="1"/>
  <c r="AG367" i="21" s="1"/>
  <c r="AH52" i="21" s="1"/>
  <c r="AH367" i="21" s="1"/>
  <c r="AI52" i="21" s="1"/>
  <c r="AI367" i="21" s="1"/>
  <c r="AJ52" i="21" s="1"/>
  <c r="AJ367" i="21" s="1"/>
  <c r="AK52" i="21" s="1"/>
  <c r="AK367" i="21" s="1"/>
  <c r="AL52" i="21" s="1"/>
  <c r="AL367" i="21" s="1"/>
  <c r="AM52" i="21" s="1"/>
  <c r="AM367" i="21" s="1"/>
  <c r="AN52" i="21" s="1"/>
  <c r="AN367" i="21" s="1"/>
  <c r="AO52" i="21" s="1"/>
  <c r="AO367" i="21" s="1"/>
  <c r="AP52" i="21" s="1"/>
  <c r="AP367" i="21" s="1"/>
  <c r="AQ52" i="21" s="1"/>
  <c r="AQ367" i="21" s="1"/>
  <c r="AR52" i="21" s="1"/>
  <c r="AR367" i="21" s="1"/>
  <c r="AS52" i="21" s="1"/>
  <c r="AS367" i="21" s="1"/>
  <c r="AT52" i="21" s="1"/>
  <c r="AT367" i="21" s="1"/>
  <c r="AU52" i="21" s="1"/>
  <c r="AU367" i="21" s="1"/>
  <c r="AV52" i="21" s="1"/>
  <c r="AV367" i="21" s="1"/>
  <c r="AW52" i="21" s="1"/>
  <c r="AW367" i="21" s="1"/>
  <c r="AX52" i="21" s="1"/>
  <c r="AX367" i="21" s="1"/>
  <c r="AY52" i="21" s="1"/>
  <c r="AY367" i="21" s="1"/>
  <c r="AZ52" i="21" s="1"/>
  <c r="AZ367" i="21" s="1"/>
  <c r="BA52" i="21" s="1"/>
  <c r="BA367" i="21" s="1"/>
  <c r="BB52" i="21" s="1"/>
  <c r="BB367" i="21" s="1"/>
  <c r="BC52" i="21" s="1"/>
  <c r="BC367" i="21" s="1"/>
  <c r="BD52" i="21" s="1"/>
  <c r="BD367" i="21" s="1"/>
  <c r="BE52" i="21" s="1"/>
  <c r="BE367" i="21" s="1"/>
  <c r="BF52" i="21" s="1"/>
  <c r="BF367" i="21" s="1"/>
  <c r="BG52" i="21" s="1"/>
  <c r="BG367" i="21" s="1"/>
  <c r="BH52" i="21" s="1"/>
  <c r="BH367" i="21" s="1"/>
  <c r="BI52" i="21" s="1"/>
  <c r="BI367" i="21" s="1"/>
  <c r="BJ52" i="21" s="1"/>
  <c r="BJ367" i="21" s="1"/>
  <c r="BK52" i="21" s="1"/>
  <c r="BK367" i="21" s="1"/>
  <c r="BL52" i="21" s="1"/>
  <c r="BL367" i="21" s="1"/>
  <c r="BM52" i="21" s="1"/>
  <c r="BM367" i="21" s="1"/>
  <c r="BN52" i="21" s="1"/>
  <c r="BN367" i="21" s="1"/>
  <c r="BO52" i="21" s="1"/>
  <c r="BO367" i="21" s="1"/>
  <c r="BP52" i="21" s="1"/>
  <c r="BP367" i="21" s="1"/>
  <c r="BQ52" i="21" s="1"/>
  <c r="BQ367" i="21" s="1"/>
  <c r="BR52" i="21" s="1"/>
  <c r="BR367" i="21" s="1"/>
  <c r="BS52" i="21" s="1"/>
  <c r="BS367" i="21" s="1"/>
  <c r="BT52" i="21" s="1"/>
  <c r="BT367" i="21" s="1"/>
  <c r="BU52" i="21" s="1"/>
  <c r="BU367" i="21" s="1"/>
  <c r="AA333" i="21"/>
  <c r="AB18" i="21" s="1"/>
  <c r="AB333" i="21" s="1"/>
  <c r="AC18" i="21" s="1"/>
  <c r="AC333" i="21" s="1"/>
  <c r="AD18" i="21" s="1"/>
  <c r="AD333" i="21" s="1"/>
  <c r="AE18" i="21" s="1"/>
  <c r="AE333" i="21" s="1"/>
  <c r="AF18" i="21" s="1"/>
  <c r="AF333" i="21" s="1"/>
  <c r="AG18" i="21" s="1"/>
  <c r="AG333" i="21" s="1"/>
  <c r="AH18" i="21" s="1"/>
  <c r="AH333" i="21" s="1"/>
  <c r="AI18" i="21" s="1"/>
  <c r="AI333" i="21" s="1"/>
  <c r="AJ18" i="21" s="1"/>
  <c r="AJ333" i="21" s="1"/>
  <c r="AK18" i="21" s="1"/>
  <c r="AK333" i="21" s="1"/>
  <c r="AL18" i="21" s="1"/>
  <c r="AL333" i="21" s="1"/>
  <c r="AM18" i="21" s="1"/>
  <c r="AM333" i="21" s="1"/>
  <c r="AN18" i="21" s="1"/>
  <c r="AN333" i="21" s="1"/>
  <c r="AO18" i="21" s="1"/>
  <c r="AO333" i="21" s="1"/>
  <c r="AP18" i="21" s="1"/>
  <c r="AP333" i="21" s="1"/>
  <c r="AQ18" i="21" s="1"/>
  <c r="AQ333" i="21" s="1"/>
  <c r="AR18" i="21" s="1"/>
  <c r="AR333" i="21" s="1"/>
  <c r="AS18" i="21" s="1"/>
  <c r="AS333" i="21" s="1"/>
  <c r="AT18" i="21" s="1"/>
  <c r="AT333" i="21" s="1"/>
  <c r="AU18" i="21" s="1"/>
  <c r="AU333" i="21" s="1"/>
  <c r="AV18" i="21" s="1"/>
  <c r="AV333" i="21" s="1"/>
  <c r="AW18" i="21" s="1"/>
  <c r="AW333" i="21" s="1"/>
  <c r="AX18" i="21" s="1"/>
  <c r="AX333" i="21" s="1"/>
  <c r="AY18" i="21" s="1"/>
  <c r="AY333" i="21" s="1"/>
  <c r="AZ18" i="21" s="1"/>
  <c r="AZ333" i="21" s="1"/>
  <c r="BA18" i="21" s="1"/>
  <c r="BA333" i="21" s="1"/>
  <c r="BB18" i="21" s="1"/>
  <c r="BB333" i="21" s="1"/>
  <c r="BC18" i="21" s="1"/>
  <c r="BC333" i="21" s="1"/>
  <c r="BD18" i="21" s="1"/>
  <c r="BD333" i="21" s="1"/>
  <c r="BE18" i="21" s="1"/>
  <c r="BE333" i="21" s="1"/>
  <c r="BF18" i="21" s="1"/>
  <c r="BF333" i="21" s="1"/>
  <c r="BG18" i="21" s="1"/>
  <c r="BG333" i="21" s="1"/>
  <c r="BH18" i="21" s="1"/>
  <c r="BH333" i="21" s="1"/>
  <c r="BI18" i="21" s="1"/>
  <c r="BI333" i="21" s="1"/>
  <c r="BJ18" i="21" s="1"/>
  <c r="BJ333" i="21" s="1"/>
  <c r="BK18" i="21" s="1"/>
  <c r="BK333" i="21" s="1"/>
  <c r="BL18" i="21" s="1"/>
  <c r="BL333" i="21" s="1"/>
  <c r="BM18" i="21" s="1"/>
  <c r="BM333" i="21" s="1"/>
  <c r="BN18" i="21" s="1"/>
  <c r="BN333" i="21" s="1"/>
  <c r="BO18" i="21" s="1"/>
  <c r="BO333" i="21" s="1"/>
  <c r="BP18" i="21" s="1"/>
  <c r="BP333" i="21" s="1"/>
  <c r="BQ18" i="21" s="1"/>
  <c r="BQ333" i="21" s="1"/>
  <c r="BR18" i="21" s="1"/>
  <c r="BR333" i="21" s="1"/>
  <c r="BS18" i="21" s="1"/>
  <c r="BS333" i="21" s="1"/>
  <c r="BT18" i="21" s="1"/>
  <c r="BT333" i="21" s="1"/>
  <c r="BU18" i="21" s="1"/>
  <c r="BU333" i="21" s="1"/>
  <c r="AF176" i="21"/>
  <c r="BH255" i="21"/>
  <c r="BH216" i="21"/>
  <c r="BH221" i="21" s="1"/>
  <c r="BH222" i="21" s="1"/>
  <c r="BI300" i="21" s="1"/>
  <c r="AA350" i="21"/>
  <c r="AB35" i="21" s="1"/>
  <c r="AB350" i="21" s="1"/>
  <c r="AC35" i="21" s="1"/>
  <c r="AC350" i="21" s="1"/>
  <c r="AD35" i="21" s="1"/>
  <c r="AD350" i="21" s="1"/>
  <c r="AE35" i="21" s="1"/>
  <c r="AE350" i="21" s="1"/>
  <c r="AF35" i="21" s="1"/>
  <c r="AF350" i="21" s="1"/>
  <c r="AG35" i="21" s="1"/>
  <c r="AG350" i="21" s="1"/>
  <c r="AH35" i="21" s="1"/>
  <c r="AH350" i="21" s="1"/>
  <c r="AI35" i="21" s="1"/>
  <c r="AI350" i="21" s="1"/>
  <c r="AJ35" i="21" s="1"/>
  <c r="AJ350" i="21" s="1"/>
  <c r="AK35" i="21" s="1"/>
  <c r="AK350" i="21" s="1"/>
  <c r="AL35" i="21" s="1"/>
  <c r="AL350" i="21" s="1"/>
  <c r="AM35" i="21" s="1"/>
  <c r="AM350" i="21" s="1"/>
  <c r="AN35" i="21" s="1"/>
  <c r="AN350" i="21" s="1"/>
  <c r="AO35" i="21" s="1"/>
  <c r="AO350" i="21" s="1"/>
  <c r="AP35" i="21" s="1"/>
  <c r="AP350" i="21" s="1"/>
  <c r="AQ35" i="21" s="1"/>
  <c r="AQ350" i="21" s="1"/>
  <c r="AR35" i="21" s="1"/>
  <c r="AR350" i="21" s="1"/>
  <c r="AS35" i="21" s="1"/>
  <c r="AS350" i="21" s="1"/>
  <c r="AT35" i="21" s="1"/>
  <c r="AT350" i="21" s="1"/>
  <c r="AU35" i="21" s="1"/>
  <c r="AU350" i="21" s="1"/>
  <c r="AV35" i="21" s="1"/>
  <c r="AV350" i="21" s="1"/>
  <c r="AW35" i="21" s="1"/>
  <c r="AW350" i="21" s="1"/>
  <c r="AX35" i="21" s="1"/>
  <c r="AX350" i="21" s="1"/>
  <c r="AY35" i="21" s="1"/>
  <c r="AY350" i="21" s="1"/>
  <c r="AZ35" i="21" s="1"/>
  <c r="AZ350" i="21" s="1"/>
  <c r="BA35" i="21" s="1"/>
  <c r="BA350" i="21" s="1"/>
  <c r="BB35" i="21" s="1"/>
  <c r="BB350" i="21" s="1"/>
  <c r="BC35" i="21" s="1"/>
  <c r="BC350" i="21" s="1"/>
  <c r="BD35" i="21" s="1"/>
  <c r="BD350" i="21" s="1"/>
  <c r="BE35" i="21" s="1"/>
  <c r="BE350" i="21" s="1"/>
  <c r="BF35" i="21" s="1"/>
  <c r="BF350" i="21" s="1"/>
  <c r="BG35" i="21" s="1"/>
  <c r="BG350" i="21" s="1"/>
  <c r="BH35" i="21" s="1"/>
  <c r="BH350" i="21" s="1"/>
  <c r="BI35" i="21" s="1"/>
  <c r="BI350" i="21" s="1"/>
  <c r="BJ35" i="21" s="1"/>
  <c r="BJ350" i="21" s="1"/>
  <c r="BK35" i="21" s="1"/>
  <c r="BK350" i="21" s="1"/>
  <c r="BL35" i="21" s="1"/>
  <c r="BL350" i="21" s="1"/>
  <c r="BM35" i="21" s="1"/>
  <c r="BM350" i="21" s="1"/>
  <c r="BN35" i="21" s="1"/>
  <c r="BN350" i="21" s="1"/>
  <c r="BO35" i="21" s="1"/>
  <c r="BO350" i="21" s="1"/>
  <c r="BP35" i="21" s="1"/>
  <c r="BP350" i="21" s="1"/>
  <c r="BQ35" i="21" s="1"/>
  <c r="BQ350" i="21" s="1"/>
  <c r="BR35" i="21" s="1"/>
  <c r="BR350" i="21" s="1"/>
  <c r="BS35" i="21" s="1"/>
  <c r="BS350" i="21" s="1"/>
  <c r="BT35" i="21" s="1"/>
  <c r="BT350" i="21" s="1"/>
  <c r="BU35" i="21" s="1"/>
  <c r="BU350" i="21" s="1"/>
  <c r="AA371" i="21"/>
  <c r="AB56" i="21" s="1"/>
  <c r="AB371" i="21" s="1"/>
  <c r="AC56" i="21" s="1"/>
  <c r="AC371" i="21" s="1"/>
  <c r="AD56" i="21" s="1"/>
  <c r="AD371" i="21" s="1"/>
  <c r="AE56" i="21" s="1"/>
  <c r="AE371" i="21" s="1"/>
  <c r="AF56" i="21" s="1"/>
  <c r="AF371" i="21" s="1"/>
  <c r="AG56" i="21" s="1"/>
  <c r="AG371" i="21" s="1"/>
  <c r="AH56" i="21" s="1"/>
  <c r="AH371" i="21" s="1"/>
  <c r="AI56" i="21" s="1"/>
  <c r="AI371" i="21" s="1"/>
  <c r="AJ56" i="21" s="1"/>
  <c r="AJ371" i="21" s="1"/>
  <c r="AK56" i="21" s="1"/>
  <c r="AK371" i="21" s="1"/>
  <c r="AL56" i="21" s="1"/>
  <c r="AL371" i="21" s="1"/>
  <c r="AM56" i="21" s="1"/>
  <c r="AM371" i="21" s="1"/>
  <c r="AN56" i="21" s="1"/>
  <c r="AN371" i="21" s="1"/>
  <c r="AO56" i="21" s="1"/>
  <c r="AO371" i="21" s="1"/>
  <c r="AP56" i="21" s="1"/>
  <c r="AP371" i="21" s="1"/>
  <c r="AQ56" i="21" s="1"/>
  <c r="AQ371" i="21" s="1"/>
  <c r="AR56" i="21" s="1"/>
  <c r="AR371" i="21" s="1"/>
  <c r="AS56" i="21" s="1"/>
  <c r="AS371" i="21" s="1"/>
  <c r="AT56" i="21" s="1"/>
  <c r="AT371" i="21" s="1"/>
  <c r="AU56" i="21" s="1"/>
  <c r="AU371" i="21" s="1"/>
  <c r="AV56" i="21" s="1"/>
  <c r="AV371" i="21" s="1"/>
  <c r="AW56" i="21" s="1"/>
  <c r="AW371" i="21" s="1"/>
  <c r="AX56" i="21" s="1"/>
  <c r="AX371" i="21" s="1"/>
  <c r="AY56" i="21" s="1"/>
  <c r="AY371" i="21" s="1"/>
  <c r="AZ56" i="21" s="1"/>
  <c r="AZ371" i="21" s="1"/>
  <c r="BA56" i="21" s="1"/>
  <c r="BA371" i="21" s="1"/>
  <c r="BB56" i="21" s="1"/>
  <c r="BB371" i="21" s="1"/>
  <c r="BC56" i="21" s="1"/>
  <c r="BC371" i="21" s="1"/>
  <c r="BD56" i="21" s="1"/>
  <c r="BD371" i="21" s="1"/>
  <c r="BE56" i="21" s="1"/>
  <c r="BE371" i="21" s="1"/>
  <c r="BF56" i="21" s="1"/>
  <c r="BF371" i="21" s="1"/>
  <c r="BG56" i="21" s="1"/>
  <c r="BG371" i="21" s="1"/>
  <c r="BH56" i="21" s="1"/>
  <c r="BH371" i="21" s="1"/>
  <c r="BI56" i="21" s="1"/>
  <c r="BI371" i="21" s="1"/>
  <c r="BJ56" i="21" s="1"/>
  <c r="BJ371" i="21" s="1"/>
  <c r="BK56" i="21" s="1"/>
  <c r="BK371" i="21" s="1"/>
  <c r="BL56" i="21" s="1"/>
  <c r="BL371" i="21" s="1"/>
  <c r="BM56" i="21" s="1"/>
  <c r="BM371" i="21" s="1"/>
  <c r="BN56" i="21" s="1"/>
  <c r="BN371" i="21" s="1"/>
  <c r="BO56" i="21" s="1"/>
  <c r="BO371" i="21" s="1"/>
  <c r="BP56" i="21" s="1"/>
  <c r="BP371" i="21" s="1"/>
  <c r="BQ56" i="21" s="1"/>
  <c r="BQ371" i="21" s="1"/>
  <c r="BR56" i="21" s="1"/>
  <c r="BR371" i="21" s="1"/>
  <c r="BS56" i="21" s="1"/>
  <c r="BS371" i="21" s="1"/>
  <c r="BT56" i="21" s="1"/>
  <c r="BT371" i="21" s="1"/>
  <c r="BU56" i="21" s="1"/>
  <c r="BU371" i="21" s="1"/>
  <c r="AN168" i="21"/>
  <c r="BE155" i="21"/>
  <c r="BH239" i="21"/>
  <c r="BT255" i="21"/>
  <c r="BT216" i="21"/>
  <c r="BT221" i="21" s="1"/>
  <c r="BT222" i="21" s="1"/>
  <c r="BU300" i="21" s="1"/>
  <c r="BJ251" i="21"/>
  <c r="AA349" i="21"/>
  <c r="AB34" i="21" s="1"/>
  <c r="AB349" i="21" s="1"/>
  <c r="AC34" i="21" s="1"/>
  <c r="AC349" i="21" s="1"/>
  <c r="AD34" i="21" s="1"/>
  <c r="AD349" i="21" s="1"/>
  <c r="AE34" i="21" s="1"/>
  <c r="AE349" i="21" s="1"/>
  <c r="AF34" i="21" s="1"/>
  <c r="AF349" i="21" s="1"/>
  <c r="AG34" i="21" s="1"/>
  <c r="AG349" i="21" s="1"/>
  <c r="AH34" i="21" s="1"/>
  <c r="AH349" i="21" s="1"/>
  <c r="AI34" i="21" s="1"/>
  <c r="AI349" i="21" s="1"/>
  <c r="AJ34" i="21" s="1"/>
  <c r="AJ349" i="21" s="1"/>
  <c r="AK34" i="21" s="1"/>
  <c r="AK349" i="21" s="1"/>
  <c r="AL34" i="21" s="1"/>
  <c r="AL349" i="21" s="1"/>
  <c r="AM34" i="21" s="1"/>
  <c r="AM349" i="21" s="1"/>
  <c r="AN34" i="21" s="1"/>
  <c r="AN349" i="21" s="1"/>
  <c r="AO34" i="21" s="1"/>
  <c r="AO349" i="21" s="1"/>
  <c r="AP34" i="21" s="1"/>
  <c r="AP349" i="21" s="1"/>
  <c r="AQ34" i="21" s="1"/>
  <c r="AQ349" i="21" s="1"/>
  <c r="AR34" i="21" s="1"/>
  <c r="AR349" i="21" s="1"/>
  <c r="AS34" i="21" s="1"/>
  <c r="AS349" i="21" s="1"/>
  <c r="AT34" i="21" s="1"/>
  <c r="AT349" i="21" s="1"/>
  <c r="AU34" i="21" s="1"/>
  <c r="AU349" i="21" s="1"/>
  <c r="AV34" i="21" s="1"/>
  <c r="AV349" i="21" s="1"/>
  <c r="AW34" i="21" s="1"/>
  <c r="AW349" i="21" s="1"/>
  <c r="AX34" i="21" s="1"/>
  <c r="AX349" i="21" s="1"/>
  <c r="AY34" i="21" s="1"/>
  <c r="AY349" i="21" s="1"/>
  <c r="AZ34" i="21" s="1"/>
  <c r="AZ349" i="21" s="1"/>
  <c r="BA34" i="21" s="1"/>
  <c r="BA349" i="21" s="1"/>
  <c r="BB34" i="21" s="1"/>
  <c r="BB349" i="21" s="1"/>
  <c r="BC34" i="21" s="1"/>
  <c r="BC349" i="21" s="1"/>
  <c r="BD34" i="21" s="1"/>
  <c r="BD349" i="21" s="1"/>
  <c r="BE34" i="21" s="1"/>
  <c r="BE349" i="21" s="1"/>
  <c r="BF34" i="21" s="1"/>
  <c r="BF349" i="21" s="1"/>
  <c r="BG34" i="21" s="1"/>
  <c r="BG349" i="21" s="1"/>
  <c r="BH34" i="21" s="1"/>
  <c r="BH349" i="21" s="1"/>
  <c r="BI34" i="21" s="1"/>
  <c r="BI349" i="21" s="1"/>
  <c r="BJ34" i="21" s="1"/>
  <c r="BJ349" i="21" s="1"/>
  <c r="BK34" i="21" s="1"/>
  <c r="BK349" i="21" s="1"/>
  <c r="BL34" i="21" s="1"/>
  <c r="BL349" i="21" s="1"/>
  <c r="BM34" i="21" s="1"/>
  <c r="BM349" i="21" s="1"/>
  <c r="BN34" i="21" s="1"/>
  <c r="BN349" i="21" s="1"/>
  <c r="BO34" i="21" s="1"/>
  <c r="BO349" i="21" s="1"/>
  <c r="BP34" i="21" s="1"/>
  <c r="BP349" i="21" s="1"/>
  <c r="BQ34" i="21" s="1"/>
  <c r="BQ349" i="21" s="1"/>
  <c r="BR34" i="21" s="1"/>
  <c r="BR349" i="21" s="1"/>
  <c r="BS34" i="21" s="1"/>
  <c r="BS349" i="21" s="1"/>
  <c r="BT34" i="21" s="1"/>
  <c r="BT349" i="21" s="1"/>
  <c r="BU34" i="21" s="1"/>
  <c r="BU349" i="21" s="1"/>
  <c r="BE161" i="21"/>
  <c r="AA359" i="21"/>
  <c r="AB44" i="21" s="1"/>
  <c r="AB359" i="21" s="1"/>
  <c r="AC44" i="21" s="1"/>
  <c r="AC359" i="21" s="1"/>
  <c r="AD44" i="21" s="1"/>
  <c r="AD359" i="21" s="1"/>
  <c r="AE44" i="21" s="1"/>
  <c r="AE359" i="21" s="1"/>
  <c r="AF44" i="21" s="1"/>
  <c r="AF359" i="21" s="1"/>
  <c r="AG44" i="21" s="1"/>
  <c r="AG359" i="21" s="1"/>
  <c r="AH44" i="21" s="1"/>
  <c r="AH359" i="21" s="1"/>
  <c r="AI44" i="21" s="1"/>
  <c r="AI359" i="21" s="1"/>
  <c r="AJ44" i="21" s="1"/>
  <c r="AJ359" i="21" s="1"/>
  <c r="AK44" i="21" s="1"/>
  <c r="AK359" i="21" s="1"/>
  <c r="AL44" i="21" s="1"/>
  <c r="AL359" i="21" s="1"/>
  <c r="AM44" i="21" s="1"/>
  <c r="AM359" i="21" s="1"/>
  <c r="AN44" i="21" s="1"/>
  <c r="AN359" i="21" s="1"/>
  <c r="AO44" i="21" s="1"/>
  <c r="AO359" i="21" s="1"/>
  <c r="AP44" i="21" s="1"/>
  <c r="AP359" i="21" s="1"/>
  <c r="AQ44" i="21" s="1"/>
  <c r="AQ359" i="21" s="1"/>
  <c r="AR44" i="21" s="1"/>
  <c r="AR359" i="21" s="1"/>
  <c r="AS44" i="21" s="1"/>
  <c r="AS359" i="21" s="1"/>
  <c r="AT44" i="21" s="1"/>
  <c r="AT359" i="21" s="1"/>
  <c r="AU44" i="21" s="1"/>
  <c r="AU359" i="21" s="1"/>
  <c r="AV44" i="21" s="1"/>
  <c r="AV359" i="21" s="1"/>
  <c r="AW44" i="21" s="1"/>
  <c r="AW359" i="21" s="1"/>
  <c r="AX44" i="21" s="1"/>
  <c r="AX359" i="21" s="1"/>
  <c r="AY44" i="21" s="1"/>
  <c r="AY359" i="21" s="1"/>
  <c r="AZ44" i="21" s="1"/>
  <c r="AZ359" i="21" s="1"/>
  <c r="BA44" i="21" s="1"/>
  <c r="BA359" i="21" s="1"/>
  <c r="BB44" i="21" s="1"/>
  <c r="BB359" i="21" s="1"/>
  <c r="BC44" i="21" s="1"/>
  <c r="BC359" i="21" s="1"/>
  <c r="BD44" i="21" s="1"/>
  <c r="BD359" i="21" s="1"/>
  <c r="BE44" i="21" s="1"/>
  <c r="BE359" i="21" s="1"/>
  <c r="BF44" i="21" s="1"/>
  <c r="BF359" i="21" s="1"/>
  <c r="BG44" i="21" s="1"/>
  <c r="BG359" i="21" s="1"/>
  <c r="BH44" i="21" s="1"/>
  <c r="BH359" i="21" s="1"/>
  <c r="BI44" i="21" s="1"/>
  <c r="BI359" i="21" s="1"/>
  <c r="BJ44" i="21" s="1"/>
  <c r="BJ359" i="21" s="1"/>
  <c r="BK44" i="21" s="1"/>
  <c r="BK359" i="21" s="1"/>
  <c r="BL44" i="21" s="1"/>
  <c r="BL359" i="21" s="1"/>
  <c r="BM44" i="21" s="1"/>
  <c r="BM359" i="21" s="1"/>
  <c r="BN44" i="21" s="1"/>
  <c r="BN359" i="21" s="1"/>
  <c r="BO44" i="21" s="1"/>
  <c r="BO359" i="21" s="1"/>
  <c r="BP44" i="21" s="1"/>
  <c r="BP359" i="21" s="1"/>
  <c r="BQ44" i="21" s="1"/>
  <c r="BQ359" i="21" s="1"/>
  <c r="BR44" i="21" s="1"/>
  <c r="BR359" i="21" s="1"/>
  <c r="BS44" i="21" s="1"/>
  <c r="BS359" i="21" s="1"/>
  <c r="BT44" i="21" s="1"/>
  <c r="BT359" i="21" s="1"/>
  <c r="BU44" i="21" s="1"/>
  <c r="BU359" i="21" s="1"/>
  <c r="AW255" i="21"/>
  <c r="AW216" i="21"/>
  <c r="AW221" i="21" s="1"/>
  <c r="AW222" i="21" s="1"/>
  <c r="AA255" i="21"/>
  <c r="AA253" i="21" s="1"/>
  <c r="BP295" i="21"/>
  <c r="BI251" i="21"/>
  <c r="BI252" i="21" s="1"/>
  <c r="AT279" i="21"/>
  <c r="AU313" i="21" s="1"/>
  <c r="AO279" i="21"/>
  <c r="AP313" i="21" s="1"/>
  <c r="AF93" i="21"/>
  <c r="AF408" i="21" s="1"/>
  <c r="AF92" i="21"/>
  <c r="AF407" i="21" s="1"/>
  <c r="AF91" i="21"/>
  <c r="AF406" i="21" s="1"/>
  <c r="AF90" i="21"/>
  <c r="AF405" i="21" s="1"/>
  <c r="AF84" i="21"/>
  <c r="AF399" i="21" s="1"/>
  <c r="AU252" i="21"/>
  <c r="AB73" i="21"/>
  <c r="AB388" i="21" s="1"/>
  <c r="AY252" i="21"/>
  <c r="AT258" i="21"/>
  <c r="AT259" i="21" s="1"/>
  <c r="Z386" i="21"/>
  <c r="AA72" i="21"/>
  <c r="AA387" i="21" s="1"/>
  <c r="BU253" i="21"/>
  <c r="BU258" i="21" s="1"/>
  <c r="BF253" i="21"/>
  <c r="BR252" i="21"/>
  <c r="BC253" i="21"/>
  <c r="BC258" i="21" s="1"/>
  <c r="BO253" i="21"/>
  <c r="BO258" i="21" s="1"/>
  <c r="Z294" i="21"/>
  <c r="Z307" i="21" s="1"/>
  <c r="AO252" i="21"/>
  <c r="AO258" i="21"/>
  <c r="AB86" i="21"/>
  <c r="AB401" i="21" s="1"/>
  <c r="AO221" i="21"/>
  <c r="BC252" i="21"/>
  <c r="AV253" i="21"/>
  <c r="AV258" i="21" s="1"/>
  <c r="BK253" i="21"/>
  <c r="BN253" i="21"/>
  <c r="BN258" i="21" s="1"/>
  <c r="AB332" i="21"/>
  <c r="AC50" i="21"/>
  <c r="AF89" i="21"/>
  <c r="AF404" i="21" s="1"/>
  <c r="AE88" i="21"/>
  <c r="AI155" i="3"/>
  <c r="AD24" i="21"/>
  <c r="W297" i="21"/>
  <c r="W298" i="21"/>
  <c r="W240" i="21"/>
  <c r="W283" i="21"/>
  <c r="W256" i="21"/>
  <c r="W161" i="21"/>
  <c r="W155" i="21"/>
  <c r="W176" i="21"/>
  <c r="W251" i="21"/>
  <c r="W187" i="21"/>
  <c r="W168" i="21"/>
  <c r="W255" i="21"/>
  <c r="W214" i="21"/>
  <c r="W216" i="21"/>
  <c r="BN295" i="21" l="1"/>
  <c r="AL295" i="21"/>
  <c r="BS279" i="21"/>
  <c r="BT313" i="21" s="1"/>
  <c r="BS222" i="21"/>
  <c r="BS230" i="21"/>
  <c r="BS231" i="21" s="1"/>
  <c r="AC279" i="21"/>
  <c r="AD313" i="21" s="1"/>
  <c r="AF253" i="21"/>
  <c r="AF258" i="21" s="1"/>
  <c r="AF267" i="21" s="1"/>
  <c r="AU279" i="21"/>
  <c r="AV313" i="21" s="1"/>
  <c r="BL307" i="21"/>
  <c r="BG253" i="21"/>
  <c r="BG258" i="21" s="1"/>
  <c r="BG267" i="21" s="1"/>
  <c r="BG268" i="21" s="1"/>
  <c r="BL258" i="21"/>
  <c r="BL267" i="21" s="1"/>
  <c r="BL268" i="21" s="1"/>
  <c r="BG279" i="21"/>
  <c r="BH313" i="21" s="1"/>
  <c r="BA295" i="21"/>
  <c r="AE253" i="21"/>
  <c r="AE258" i="21" s="1"/>
  <c r="AE267" i="21" s="1"/>
  <c r="AX295" i="21"/>
  <c r="AE279" i="21"/>
  <c r="AF313" i="21" s="1"/>
  <c r="BM279" i="21"/>
  <c r="BN313" i="21" s="1"/>
  <c r="AC258" i="21"/>
  <c r="AB295" i="21"/>
  <c r="AR295" i="21"/>
  <c r="AU295" i="21"/>
  <c r="AA295" i="21"/>
  <c r="AA307" i="21" s="1"/>
  <c r="BD295" i="21"/>
  <c r="AP295" i="21"/>
  <c r="BQ258" i="21"/>
  <c r="BQ259" i="21" s="1"/>
  <c r="AI295" i="21"/>
  <c r="BE253" i="21"/>
  <c r="AP253" i="21"/>
  <c r="AP258" i="21" s="1"/>
  <c r="AP267" i="21" s="1"/>
  <c r="AP268" i="21" s="1"/>
  <c r="BG230" i="21"/>
  <c r="BG231" i="21" s="1"/>
  <c r="AV230" i="21"/>
  <c r="AV231" i="21" s="1"/>
  <c r="AD295" i="21"/>
  <c r="AD307" i="21" s="1"/>
  <c r="BF258" i="21"/>
  <c r="BF267" i="21" s="1"/>
  <c r="BF268" i="21" s="1"/>
  <c r="BE279" i="21"/>
  <c r="BF313" i="21" s="1"/>
  <c r="AX253" i="21"/>
  <c r="AX258" i="21" s="1"/>
  <c r="AK279" i="21"/>
  <c r="AL313" i="21" s="1"/>
  <c r="BB295" i="21"/>
  <c r="AY230" i="21"/>
  <c r="AY231" i="21" s="1"/>
  <c r="AS279" i="21"/>
  <c r="AT313" i="21" s="1"/>
  <c r="AJ279" i="21"/>
  <c r="AK313" i="21" s="1"/>
  <c r="AU230" i="21"/>
  <c r="AU231" i="21" s="1"/>
  <c r="BI279" i="21"/>
  <c r="BJ313" i="21" s="1"/>
  <c r="AA400" i="21"/>
  <c r="AB85" i="21" s="1"/>
  <c r="AB83" i="21" s="1"/>
  <c r="AB279" i="21"/>
  <c r="AC313" i="21" s="1"/>
  <c r="AM295" i="21"/>
  <c r="BH253" i="21"/>
  <c r="BH258" i="21" s="1"/>
  <c r="AW279" i="21"/>
  <c r="AX313" i="21" s="1"/>
  <c r="AG279" i="21"/>
  <c r="AH313" i="21" s="1"/>
  <c r="AE295" i="21"/>
  <c r="AE307" i="21" s="1"/>
  <c r="AV307" i="21"/>
  <c r="AP279" i="21"/>
  <c r="AQ313" i="21" s="1"/>
  <c r="BE258" i="21"/>
  <c r="BE259" i="21" s="1"/>
  <c r="AN295" i="21"/>
  <c r="AN307" i="21" s="1"/>
  <c r="AK295" i="21"/>
  <c r="BM253" i="21"/>
  <c r="BM258" i="21" s="1"/>
  <c r="BM267" i="21" s="1"/>
  <c r="BM268" i="21" s="1"/>
  <c r="AB253" i="21"/>
  <c r="AB258" i="21" s="1"/>
  <c r="AB267" i="21" s="1"/>
  <c r="AI279" i="21"/>
  <c r="AJ313" i="21" s="1"/>
  <c r="AS295" i="21"/>
  <c r="AK253" i="21"/>
  <c r="AK258" i="21" s="1"/>
  <c r="AK267" i="21" s="1"/>
  <c r="AK268" i="21" s="1"/>
  <c r="BR295" i="21"/>
  <c r="AJ295" i="21"/>
  <c r="BQ295" i="21"/>
  <c r="BD253" i="21"/>
  <c r="BD258" i="21" s="1"/>
  <c r="BD267" i="21" s="1"/>
  <c r="BD268" i="21" s="1"/>
  <c r="AR279" i="21"/>
  <c r="AS313" i="21" s="1"/>
  <c r="BC295" i="21"/>
  <c r="BP300" i="21"/>
  <c r="BP307" i="21" s="1"/>
  <c r="BE300" i="21"/>
  <c r="AK300" i="21"/>
  <c r="BM230" i="21"/>
  <c r="BM231" i="21" s="1"/>
  <c r="AP230" i="21"/>
  <c r="AP231" i="21" s="1"/>
  <c r="BG300" i="21"/>
  <c r="BG307" i="21" s="1"/>
  <c r="AY300" i="21"/>
  <c r="BQ300" i="21"/>
  <c r="BH300" i="21"/>
  <c r="BH307" i="21" s="1"/>
  <c r="BT300" i="21"/>
  <c r="BT307" i="21" s="1"/>
  <c r="BC300" i="21"/>
  <c r="BK300" i="21"/>
  <c r="BK307" i="21" s="1"/>
  <c r="AO300" i="21"/>
  <c r="AR300" i="21"/>
  <c r="BO300" i="21"/>
  <c r="BO307" i="21" s="1"/>
  <c r="BN300" i="21"/>
  <c r="BN307" i="21" s="1"/>
  <c r="AQ300" i="21"/>
  <c r="AR253" i="21"/>
  <c r="AR258" i="21" s="1"/>
  <c r="AR267" i="21" s="1"/>
  <c r="AR268" i="21" s="1"/>
  <c r="BJ230" i="21"/>
  <c r="BJ231" i="21" s="1"/>
  <c r="BD279" i="21"/>
  <c r="BE313" i="21" s="1"/>
  <c r="AI300" i="21"/>
  <c r="AG295" i="21"/>
  <c r="AG307" i="21" s="1"/>
  <c r="AZ300" i="21"/>
  <c r="AZ307" i="21" s="1"/>
  <c r="AQ230" i="21"/>
  <c r="AQ231" i="21" s="1"/>
  <c r="AX300" i="21"/>
  <c r="BB300" i="21"/>
  <c r="BD230" i="21"/>
  <c r="BD231" i="21" s="1"/>
  <c r="AH279" i="21"/>
  <c r="AI313" i="21" s="1"/>
  <c r="BD300" i="21"/>
  <c r="AT300" i="21"/>
  <c r="AT307" i="21" s="1"/>
  <c r="BJ300" i="21"/>
  <c r="BJ307" i="21" s="1"/>
  <c r="BM300" i="21"/>
  <c r="BM307" i="21" s="1"/>
  <c r="AW300" i="21"/>
  <c r="AW307" i="21" s="1"/>
  <c r="AO295" i="21"/>
  <c r="AH295" i="21"/>
  <c r="AH307" i="21" s="1"/>
  <c r="AB300" i="21"/>
  <c r="BU295" i="21"/>
  <c r="BU307" i="21" s="1"/>
  <c r="BE295" i="21"/>
  <c r="AQ295" i="21"/>
  <c r="AH258" i="21"/>
  <c r="AH267" i="21" s="1"/>
  <c r="AH268" i="21" s="1"/>
  <c r="AI253" i="21"/>
  <c r="AI258" i="21" s="1"/>
  <c r="AI259" i="21" s="1"/>
  <c r="BC230" i="21"/>
  <c r="BC231" i="21" s="1"/>
  <c r="AC295" i="21"/>
  <c r="AC307" i="21" s="1"/>
  <c r="AM253" i="21"/>
  <c r="AM258" i="21" s="1"/>
  <c r="BQ279" i="21"/>
  <c r="BR313" i="21" s="1"/>
  <c r="AD279" i="21"/>
  <c r="AE313" i="21" s="1"/>
  <c r="AN253" i="21"/>
  <c r="AN258" i="21" s="1"/>
  <c r="AN259" i="21" s="1"/>
  <c r="AQ279" i="21"/>
  <c r="AR313" i="21" s="1"/>
  <c r="BI295" i="21"/>
  <c r="BI307" i="21" s="1"/>
  <c r="AD253" i="21"/>
  <c r="AD258" i="21" s="1"/>
  <c r="AD267" i="21" s="1"/>
  <c r="AS253" i="21"/>
  <c r="AS258" i="21" s="1"/>
  <c r="AS259" i="21" s="1"/>
  <c r="AJ253" i="21"/>
  <c r="AJ258" i="21" s="1"/>
  <c r="AJ267" i="21" s="1"/>
  <c r="AJ268" i="21" s="1"/>
  <c r="AF295" i="21"/>
  <c r="AF307" i="21" s="1"/>
  <c r="BR279" i="21"/>
  <c r="BS313" i="21" s="1"/>
  <c r="BN230" i="21"/>
  <c r="BN231" i="21" s="1"/>
  <c r="BQ222" i="21"/>
  <c r="BQ230" i="21"/>
  <c r="BQ231" i="21" s="1"/>
  <c r="AE221" i="21"/>
  <c r="AE230" i="21" s="1"/>
  <c r="BO230" i="21"/>
  <c r="BO231" i="21" s="1"/>
  <c r="BF230" i="21"/>
  <c r="BF231" i="21" s="1"/>
  <c r="BU230" i="21"/>
  <c r="BU231" i="21" s="1"/>
  <c r="BL230" i="21"/>
  <c r="BL231" i="21" s="1"/>
  <c r="AR222" i="21"/>
  <c r="AR230" i="21"/>
  <c r="AR231" i="21" s="1"/>
  <c r="V240" i="21"/>
  <c r="AH230" i="21"/>
  <c r="AH231" i="21" s="1"/>
  <c r="BK258" i="21"/>
  <c r="BK267" i="21" s="1"/>
  <c r="BK268" i="21" s="1"/>
  <c r="BK230" i="21"/>
  <c r="BK231" i="21" s="1"/>
  <c r="AY267" i="21"/>
  <c r="AY268" i="21" s="1"/>
  <c r="AB391" i="21"/>
  <c r="AC76" i="21" s="1"/>
  <c r="AC391" i="21" s="1"/>
  <c r="AD76" i="21" s="1"/>
  <c r="AD391" i="21" s="1"/>
  <c r="AE76" i="21" s="1"/>
  <c r="AE391" i="21" s="1"/>
  <c r="AK222" i="21"/>
  <c r="BE222" i="21"/>
  <c r="AT222" i="21"/>
  <c r="AU300" i="21" s="1"/>
  <c r="AI222" i="21"/>
  <c r="AI230" i="21"/>
  <c r="AI231" i="21" s="1"/>
  <c r="BR222" i="21"/>
  <c r="BR230" i="21"/>
  <c r="BR231" i="21" s="1"/>
  <c r="AS230" i="21"/>
  <c r="AS231" i="21" s="1"/>
  <c r="AJ230" i="21"/>
  <c r="AJ231" i="21" s="1"/>
  <c r="BB230" i="21"/>
  <c r="BB231" i="21" s="1"/>
  <c r="BI230" i="21"/>
  <c r="BI231" i="21" s="1"/>
  <c r="BH230" i="21"/>
  <c r="BH231" i="21" s="1"/>
  <c r="AD79" i="21"/>
  <c r="AB338" i="21"/>
  <c r="AC23" i="21"/>
  <c r="AW230" i="21"/>
  <c r="AW231" i="21" s="1"/>
  <c r="AX230" i="21"/>
  <c r="AX231" i="21" s="1"/>
  <c r="AB16" i="21"/>
  <c r="AA331" i="21"/>
  <c r="AA338" i="21"/>
  <c r="BS252" i="21"/>
  <c r="BS258" i="21"/>
  <c r="AB364" i="21"/>
  <c r="V283" i="21"/>
  <c r="AA353" i="21"/>
  <c r="AA279" i="21"/>
  <c r="AM230" i="21"/>
  <c r="AM231" i="21" s="1"/>
  <c r="BA230" i="21"/>
  <c r="BA231" i="21" s="1"/>
  <c r="AB23" i="21"/>
  <c r="AY294" i="21"/>
  <c r="V216" i="21"/>
  <c r="V214" i="21"/>
  <c r="W215" i="21"/>
  <c r="V168" i="21"/>
  <c r="V187" i="21"/>
  <c r="V176" i="21"/>
  <c r="V155" i="21"/>
  <c r="V161" i="21"/>
  <c r="AL221" i="21"/>
  <c r="AZ253" i="21"/>
  <c r="AZ258" i="21" s="1"/>
  <c r="AZ279" i="21"/>
  <c r="BA313" i="21" s="1"/>
  <c r="BH279" i="21"/>
  <c r="BI313" i="21" s="1"/>
  <c r="BT253" i="21"/>
  <c r="BT258" i="21" s="1"/>
  <c r="BT279" i="21"/>
  <c r="BU313" i="21" s="1"/>
  <c r="BH252" i="21"/>
  <c r="AL253" i="21"/>
  <c r="AL279" i="21"/>
  <c r="AM313" i="21" s="1"/>
  <c r="AZ222" i="21"/>
  <c r="AZ230" i="21"/>
  <c r="AZ231" i="21" s="1"/>
  <c r="AB31" i="21"/>
  <c r="AA345" i="21"/>
  <c r="AX279" i="21"/>
  <c r="AY313" i="21" s="1"/>
  <c r="AM279" i="21"/>
  <c r="AN313" i="21" s="1"/>
  <c r="BT230" i="21"/>
  <c r="BT231" i="21" s="1"/>
  <c r="AN279" i="21"/>
  <c r="AO313" i="21" s="1"/>
  <c r="AC338" i="21"/>
  <c r="AN230" i="21"/>
  <c r="AN231" i="21" s="1"/>
  <c r="AW253" i="21"/>
  <c r="AW258" i="21" s="1"/>
  <c r="BI258" i="21"/>
  <c r="BP230" i="21"/>
  <c r="BP231" i="21" s="1"/>
  <c r="AM252" i="21"/>
  <c r="BA253" i="21"/>
  <c r="BA258" i="21" s="1"/>
  <c r="BA279" i="21"/>
  <c r="BB313" i="21" s="1"/>
  <c r="BP253" i="21"/>
  <c r="BP258" i="21" s="1"/>
  <c r="BP279" i="21"/>
  <c r="BQ313" i="21" s="1"/>
  <c r="AA364" i="21"/>
  <c r="AB38" i="21"/>
  <c r="AB49" i="21"/>
  <c r="AU259" i="21"/>
  <c r="BJ252" i="21"/>
  <c r="BJ258" i="21"/>
  <c r="AX252" i="21"/>
  <c r="BB253" i="21"/>
  <c r="BB258" i="21" s="1"/>
  <c r="BB279" i="21"/>
  <c r="BC313" i="21" s="1"/>
  <c r="AG90" i="21"/>
  <c r="AG405" i="21" s="1"/>
  <c r="AG92" i="21"/>
  <c r="AG407" i="21" s="1"/>
  <c r="AG93" i="21"/>
  <c r="AG408" i="21" s="1"/>
  <c r="AG91" i="21"/>
  <c r="AG406" i="21" s="1"/>
  <c r="AG84" i="21"/>
  <c r="AG399" i="21" s="1"/>
  <c r="AQ267" i="21"/>
  <c r="AQ268" i="21" s="1"/>
  <c r="AC73" i="21"/>
  <c r="AC388" i="21" s="1"/>
  <c r="AT267" i="21"/>
  <c r="AT268" i="21" s="1"/>
  <c r="V251" i="21"/>
  <c r="W252" i="21"/>
  <c r="AO267" i="21"/>
  <c r="AO268" i="21" s="1"/>
  <c r="AO259" i="21"/>
  <c r="BC259" i="21"/>
  <c r="BC267" i="21"/>
  <c r="BC268" i="21" s="1"/>
  <c r="BU259" i="21"/>
  <c r="BU267" i="21"/>
  <c r="BU268" i="21" s="1"/>
  <c r="BR259" i="21"/>
  <c r="BR267" i="21"/>
  <c r="BR268" i="21" s="1"/>
  <c r="AA71" i="21"/>
  <c r="AO222" i="21"/>
  <c r="AO230" i="21"/>
  <c r="AV267" i="21"/>
  <c r="AV268" i="21" s="1"/>
  <c r="AV259" i="21"/>
  <c r="AC86" i="21"/>
  <c r="AC401" i="21" s="1"/>
  <c r="BO267" i="21"/>
  <c r="BO268" i="21" s="1"/>
  <c r="BO259" i="21"/>
  <c r="BN259" i="21"/>
  <c r="BN267" i="21"/>
  <c r="BN268" i="21" s="1"/>
  <c r="AA258" i="21"/>
  <c r="AE80" i="21"/>
  <c r="AE395" i="21" s="1"/>
  <c r="AE78" i="21"/>
  <c r="AE393" i="21" s="1"/>
  <c r="AE77" i="21"/>
  <c r="AE392" i="21" s="1"/>
  <c r="AE75" i="21"/>
  <c r="AE390" i="21" s="1"/>
  <c r="AE61" i="21"/>
  <c r="AE376" i="21" s="1"/>
  <c r="AB331" i="21"/>
  <c r="AC17" i="21"/>
  <c r="AB353" i="21"/>
  <c r="AC39" i="21"/>
  <c r="AC267" i="21"/>
  <c r="AG89" i="21"/>
  <c r="AG404" i="21" s="1"/>
  <c r="AF88" i="21"/>
  <c r="AC49" i="21"/>
  <c r="AC365" i="21"/>
  <c r="AC60" i="21"/>
  <c r="AC375" i="21" s="1"/>
  <c r="AJ155" i="3"/>
  <c r="AD23" i="21"/>
  <c r="AD339" i="21"/>
  <c r="W295" i="21"/>
  <c r="W294" i="21"/>
  <c r="W221" i="21"/>
  <c r="W253" i="21"/>
  <c r="BE307" i="21" l="1"/>
  <c r="AB313" i="21"/>
  <c r="AA411" i="21"/>
  <c r="BL259" i="21"/>
  <c r="BG259" i="21"/>
  <c r="AX307" i="21"/>
  <c r="AU307" i="21"/>
  <c r="AB307" i="21"/>
  <c r="AR307" i="21"/>
  <c r="BD307" i="21"/>
  <c r="AY307" i="21"/>
  <c r="BF259" i="21"/>
  <c r="BQ267" i="21"/>
  <c r="BQ268" i="21" s="1"/>
  <c r="AI307" i="21"/>
  <c r="BQ307" i="21"/>
  <c r="BB307" i="21"/>
  <c r="AQ307" i="21"/>
  <c r="AO307" i="21"/>
  <c r="AP259" i="21"/>
  <c r="BC307" i="21"/>
  <c r="AK307" i="21"/>
  <c r="BM259" i="21"/>
  <c r="AB400" i="21"/>
  <c r="AC85" i="21" s="1"/>
  <c r="BE267" i="21"/>
  <c r="BE268" i="21" s="1"/>
  <c r="AH259" i="21"/>
  <c r="AR259" i="21"/>
  <c r="BA300" i="21"/>
  <c r="BA307" i="21" s="1"/>
  <c r="BF300" i="21"/>
  <c r="BF307" i="21" s="1"/>
  <c r="AP300" i="21"/>
  <c r="AP307" i="21" s="1"/>
  <c r="BR300" i="21"/>
  <c r="BR307" i="21" s="1"/>
  <c r="BS300" i="21"/>
  <c r="BS307" i="21" s="1"/>
  <c r="AS300" i="21"/>
  <c r="AS307" i="21" s="1"/>
  <c r="AL300" i="21"/>
  <c r="AL307" i="21" s="1"/>
  <c r="AN267" i="21"/>
  <c r="AN268" i="21" s="1"/>
  <c r="AJ259" i="21"/>
  <c r="V295" i="21"/>
  <c r="BK259" i="21"/>
  <c r="BD259" i="21"/>
  <c r="AI267" i="21"/>
  <c r="AI268" i="21" s="1"/>
  <c r="AK259" i="21"/>
  <c r="AD394" i="21"/>
  <c r="AE79" i="21" s="1"/>
  <c r="AE394" i="21" s="1"/>
  <c r="AF79" i="21" s="1"/>
  <c r="AF394" i="21" s="1"/>
  <c r="AS267" i="21"/>
  <c r="AS268" i="21" s="1"/>
  <c r="AA337" i="21"/>
  <c r="BS259" i="21"/>
  <c r="BS267" i="21"/>
  <c r="BS268" i="21" s="1"/>
  <c r="V294" i="21"/>
  <c r="V253" i="21"/>
  <c r="W222" i="21"/>
  <c r="V221" i="21"/>
  <c r="BJ259" i="21"/>
  <c r="BJ267" i="21"/>
  <c r="BJ268" i="21" s="1"/>
  <c r="BP267" i="21"/>
  <c r="BP268" i="21" s="1"/>
  <c r="BP259" i="21"/>
  <c r="BI267" i="21"/>
  <c r="BI268" i="21" s="1"/>
  <c r="BI259" i="21"/>
  <c r="AW267" i="21"/>
  <c r="AW268" i="21" s="1"/>
  <c r="AW259" i="21"/>
  <c r="AB30" i="21"/>
  <c r="AB22" i="21" s="1"/>
  <c r="AB346" i="21"/>
  <c r="BT259" i="21"/>
  <c r="BT267" i="21"/>
  <c r="BT268" i="21" s="1"/>
  <c r="BA267" i="21"/>
  <c r="BA268" i="21" s="1"/>
  <c r="BA259" i="21"/>
  <c r="AM259" i="21"/>
  <c r="AM267" i="21"/>
  <c r="AM268" i="21" s="1"/>
  <c r="AZ267" i="21"/>
  <c r="AZ268" i="21" s="1"/>
  <c r="AZ259" i="21"/>
  <c r="BB259" i="21"/>
  <c r="BB267" i="21"/>
  <c r="BB268" i="21" s="1"/>
  <c r="AL258" i="21"/>
  <c r="AL230" i="21"/>
  <c r="AL222" i="21"/>
  <c r="BH259" i="21"/>
  <c r="BH267" i="21"/>
  <c r="BH268" i="21" s="1"/>
  <c r="AX259" i="21"/>
  <c r="AX267" i="21"/>
  <c r="AX268" i="21" s="1"/>
  <c r="AD73" i="21"/>
  <c r="AD388" i="21" s="1"/>
  <c r="AH92" i="21"/>
  <c r="AH407" i="21" s="1"/>
  <c r="AH90" i="21"/>
  <c r="AH405" i="21" s="1"/>
  <c r="AH91" i="21"/>
  <c r="AH406" i="21" s="1"/>
  <c r="AH93" i="21"/>
  <c r="AH408" i="21" s="1"/>
  <c r="AH84" i="21"/>
  <c r="AH399" i="21" s="1"/>
  <c r="AO231" i="21"/>
  <c r="AB72" i="21"/>
  <c r="AB387" i="21" s="1"/>
  <c r="AA386" i="21"/>
  <c r="AD86" i="21"/>
  <c r="AD401" i="21" s="1"/>
  <c r="AA267" i="21"/>
  <c r="AF80" i="21"/>
  <c r="AF395" i="21" s="1"/>
  <c r="AF78" i="21"/>
  <c r="AF393" i="21" s="1"/>
  <c r="AF77" i="21"/>
  <c r="AF392" i="21" s="1"/>
  <c r="AF76" i="21"/>
  <c r="AF391" i="21" s="1"/>
  <c r="AF75" i="21"/>
  <c r="AF390" i="21" s="1"/>
  <c r="AD74" i="21"/>
  <c r="AD389" i="21" s="1"/>
  <c r="AF61" i="21"/>
  <c r="AF376" i="21" s="1"/>
  <c r="AC332" i="21"/>
  <c r="AC331" i="21" s="1"/>
  <c r="AC16" i="21"/>
  <c r="AC354" i="21"/>
  <c r="AC38" i="21"/>
  <c r="AD50" i="21"/>
  <c r="AC364" i="21"/>
  <c r="AH89" i="21"/>
  <c r="AH404" i="21" s="1"/>
  <c r="AG88" i="21"/>
  <c r="AK155" i="3"/>
  <c r="AL155" i="3" s="1"/>
  <c r="AM155" i="3" s="1"/>
  <c r="AN155" i="3" s="1"/>
  <c r="AO155" i="3" s="1"/>
  <c r="AP155" i="3" s="1"/>
  <c r="AQ155" i="3" s="1"/>
  <c r="AR155" i="3" s="1"/>
  <c r="AS155" i="3" s="1"/>
  <c r="AT155" i="3" s="1"/>
  <c r="AU155" i="3" s="1"/>
  <c r="AV155" i="3" s="1"/>
  <c r="AW155" i="3" s="1"/>
  <c r="AX155" i="3" s="1"/>
  <c r="AY155" i="3" s="1"/>
  <c r="AZ155" i="3" s="1"/>
  <c r="BA155" i="3" s="1"/>
  <c r="BB155" i="3" s="1"/>
  <c r="BC155" i="3" s="1"/>
  <c r="BD155" i="3" s="1"/>
  <c r="BE155" i="3" s="1"/>
  <c r="BF155" i="3" s="1"/>
  <c r="BG155" i="3" s="1"/>
  <c r="BH155" i="3" s="1"/>
  <c r="BI155" i="3" s="1"/>
  <c r="BJ155" i="3" s="1"/>
  <c r="BK155" i="3" s="1"/>
  <c r="BL155" i="3" s="1"/>
  <c r="BM155" i="3" s="1"/>
  <c r="BN155" i="3" s="1"/>
  <c r="BO155" i="3" s="1"/>
  <c r="BP155" i="3" s="1"/>
  <c r="BQ155" i="3" s="1"/>
  <c r="BR155" i="3" s="1"/>
  <c r="BS155" i="3" s="1"/>
  <c r="BT155" i="3" s="1"/>
  <c r="BU155" i="3" s="1"/>
  <c r="AD338" i="21"/>
  <c r="AE24" i="21"/>
  <c r="W301" i="21"/>
  <c r="W230" i="21"/>
  <c r="W155" i="3"/>
  <c r="W258" i="21"/>
  <c r="AC400" i="21" l="1"/>
  <c r="AD85" i="21" s="1"/>
  <c r="AC83" i="21"/>
  <c r="AM300" i="21"/>
  <c r="AM307" i="21" s="1"/>
  <c r="AJ300" i="21"/>
  <c r="AJ307" i="21" s="1"/>
  <c r="W259" i="21"/>
  <c r="V258" i="21"/>
  <c r="W231" i="21"/>
  <c r="V230" i="21"/>
  <c r="AL267" i="21"/>
  <c r="AL259" i="21"/>
  <c r="AC31" i="21"/>
  <c r="AB345" i="21"/>
  <c r="AB337" i="21" s="1"/>
  <c r="AL231" i="21"/>
  <c r="AI93" i="21"/>
  <c r="AI408" i="21" s="1"/>
  <c r="AI91" i="21"/>
  <c r="AI406" i="21" s="1"/>
  <c r="AI90" i="21"/>
  <c r="AI405" i="21" s="1"/>
  <c r="AI92" i="21"/>
  <c r="AI407" i="21" s="1"/>
  <c r="AI84" i="21"/>
  <c r="AI399" i="21" s="1"/>
  <c r="AB71" i="21"/>
  <c r="AE86" i="21"/>
  <c r="AE401" i="21" s="1"/>
  <c r="AG80" i="21"/>
  <c r="AG395" i="21" s="1"/>
  <c r="AG79" i="21"/>
  <c r="AG394" i="21" s="1"/>
  <c r="AG78" i="21"/>
  <c r="AG393" i="21" s="1"/>
  <c r="AG77" i="21"/>
  <c r="AG392" i="21" s="1"/>
  <c r="AG76" i="21"/>
  <c r="AG391" i="21" s="1"/>
  <c r="AG75" i="21"/>
  <c r="AG390" i="21" s="1"/>
  <c r="AE73" i="21"/>
  <c r="AE388" i="21" s="1"/>
  <c r="AG61" i="21"/>
  <c r="AG376" i="21" s="1"/>
  <c r="AD39" i="21"/>
  <c r="AC353" i="21"/>
  <c r="AD17" i="21"/>
  <c r="AI89" i="21"/>
  <c r="AI404" i="21" s="1"/>
  <c r="AH88" i="21"/>
  <c r="AD365" i="21"/>
  <c r="AD49" i="21"/>
  <c r="AD60" i="21"/>
  <c r="AD375" i="21" s="1"/>
  <c r="AE60" i="21" s="1"/>
  <c r="AE375" i="21" s="1"/>
  <c r="AF60" i="21" s="1"/>
  <c r="AF375" i="21" s="1"/>
  <c r="AG60" i="21" s="1"/>
  <c r="AG375" i="21" s="1"/>
  <c r="AE23" i="21"/>
  <c r="AE339" i="21"/>
  <c r="W300" i="21"/>
  <c r="W307" i="21"/>
  <c r="W267" i="21"/>
  <c r="AD400" i="21" l="1"/>
  <c r="AE85" i="21" s="1"/>
  <c r="AE400" i="21" s="1"/>
  <c r="AF85" i="21" s="1"/>
  <c r="AD83" i="21"/>
  <c r="V307" i="21"/>
  <c r="V300" i="21"/>
  <c r="V267" i="21"/>
  <c r="W268" i="21"/>
  <c r="AL268" i="21"/>
  <c r="AC346" i="21"/>
  <c r="AC30" i="21"/>
  <c r="AC22" i="21" s="1"/>
  <c r="AJ92" i="21"/>
  <c r="AJ407" i="21" s="1"/>
  <c r="AJ91" i="21"/>
  <c r="AJ406" i="21" s="1"/>
  <c r="AJ90" i="21"/>
  <c r="AJ405" i="21" s="1"/>
  <c r="AJ93" i="21"/>
  <c r="AJ408" i="21" s="1"/>
  <c r="AJ84" i="21"/>
  <c r="AJ399" i="21" s="1"/>
  <c r="AF86" i="21"/>
  <c r="AF401" i="21" s="1"/>
  <c r="AC72" i="21"/>
  <c r="AC387" i="21" s="1"/>
  <c r="AB386" i="21"/>
  <c r="AH80" i="21"/>
  <c r="AH395" i="21" s="1"/>
  <c r="AH79" i="21"/>
  <c r="AH394" i="21" s="1"/>
  <c r="AH78" i="21"/>
  <c r="AH393" i="21" s="1"/>
  <c r="AH77" i="21"/>
  <c r="AH392" i="21" s="1"/>
  <c r="AH76" i="21"/>
  <c r="AH391" i="21" s="1"/>
  <c r="AH75" i="21"/>
  <c r="AH390" i="21" s="1"/>
  <c r="AE74" i="21"/>
  <c r="AE389" i="21" s="1"/>
  <c r="AF73" i="21"/>
  <c r="AF388" i="21" s="1"/>
  <c r="AH61" i="21"/>
  <c r="AH376" i="21" s="1"/>
  <c r="AD16" i="21"/>
  <c r="AD332" i="21"/>
  <c r="AD38" i="21"/>
  <c r="AD354" i="21"/>
  <c r="AD364" i="21"/>
  <c r="AE50" i="21"/>
  <c r="AJ89" i="21"/>
  <c r="AJ404" i="21" s="1"/>
  <c r="AI88" i="21"/>
  <c r="AE338" i="21"/>
  <c r="AF24" i="21"/>
  <c r="AE83" i="21" l="1"/>
  <c r="AF400" i="21"/>
  <c r="AG85" i="21" s="1"/>
  <c r="AG400" i="21" s="1"/>
  <c r="AH85" i="21" s="1"/>
  <c r="AH400" i="21" s="1"/>
  <c r="AI85" i="21" s="1"/>
  <c r="AI400" i="21" s="1"/>
  <c r="AJ85" i="21" s="1"/>
  <c r="AJ400" i="21" s="1"/>
  <c r="AC345" i="21"/>
  <c r="AC337" i="21" s="1"/>
  <c r="AD31" i="21"/>
  <c r="AK93" i="21"/>
  <c r="AK408" i="21" s="1"/>
  <c r="AK91" i="21"/>
  <c r="AK406" i="21" s="1"/>
  <c r="AK92" i="21"/>
  <c r="AK407" i="21" s="1"/>
  <c r="AK90" i="21"/>
  <c r="AK405" i="21" s="1"/>
  <c r="AK84" i="21"/>
  <c r="AK399" i="21" s="1"/>
  <c r="AC71" i="21"/>
  <c r="AG86" i="21"/>
  <c r="AG401" i="21" s="1"/>
  <c r="AF83" i="21"/>
  <c r="AI80" i="21"/>
  <c r="AI395" i="21" s="1"/>
  <c r="AI79" i="21"/>
  <c r="AI394" i="21" s="1"/>
  <c r="AI78" i="21"/>
  <c r="AI393" i="21" s="1"/>
  <c r="AI77" i="21"/>
  <c r="AI392" i="21" s="1"/>
  <c r="AI76" i="21"/>
  <c r="AI391" i="21" s="1"/>
  <c r="AG73" i="21"/>
  <c r="AG388" i="21" s="1"/>
  <c r="AI75" i="21"/>
  <c r="AI390" i="21" s="1"/>
  <c r="AI61" i="21"/>
  <c r="AI376" i="21" s="1"/>
  <c r="AE17" i="21"/>
  <c r="AD331" i="21"/>
  <c r="AE39" i="21"/>
  <c r="AD353" i="21"/>
  <c r="AK89" i="21"/>
  <c r="AK404" i="21" s="1"/>
  <c r="AJ88" i="21"/>
  <c r="AE365" i="21"/>
  <c r="AE49" i="21"/>
  <c r="AF339" i="21"/>
  <c r="AF23" i="21"/>
  <c r="AD346" i="21" l="1"/>
  <c r="AD30" i="21"/>
  <c r="AD22" i="21" s="1"/>
  <c r="AL91" i="21"/>
  <c r="AL406" i="21" s="1"/>
  <c r="AL90" i="21"/>
  <c r="AL405" i="21" s="1"/>
  <c r="AL92" i="21"/>
  <c r="AL407" i="21" s="1"/>
  <c r="AL93" i="21"/>
  <c r="AL408" i="21" s="1"/>
  <c r="AL84" i="21"/>
  <c r="AL399" i="21" s="1"/>
  <c r="AK85" i="21"/>
  <c r="AK400" i="21" s="1"/>
  <c r="AH86" i="21"/>
  <c r="AH401" i="21" s="1"/>
  <c r="AG83" i="21"/>
  <c r="AD72" i="21"/>
  <c r="AD387" i="21" s="1"/>
  <c r="AC386" i="21"/>
  <c r="AJ80" i="21"/>
  <c r="AJ395" i="21" s="1"/>
  <c r="AJ79" i="21"/>
  <c r="AJ394" i="21" s="1"/>
  <c r="AJ78" i="21"/>
  <c r="AJ393" i="21" s="1"/>
  <c r="AJ77" i="21"/>
  <c r="AJ392" i="21" s="1"/>
  <c r="AJ76" i="21"/>
  <c r="AJ391" i="21" s="1"/>
  <c r="AH73" i="21"/>
  <c r="AH388" i="21" s="1"/>
  <c r="AF74" i="21"/>
  <c r="AF389" i="21" s="1"/>
  <c r="AJ75" i="21"/>
  <c r="AJ390" i="21" s="1"/>
  <c r="AJ61" i="21"/>
  <c r="AJ376" i="21" s="1"/>
  <c r="AE332" i="21"/>
  <c r="AE16" i="21"/>
  <c r="AE354" i="21"/>
  <c r="AE38" i="21"/>
  <c r="AE364" i="21"/>
  <c r="AF50" i="21"/>
  <c r="AL89" i="21"/>
  <c r="AL404" i="21" s="1"/>
  <c r="AK88" i="21"/>
  <c r="AF338" i="21"/>
  <c r="AG24" i="21"/>
  <c r="AE31" i="21" l="1"/>
  <c r="AD345" i="21"/>
  <c r="AD337" i="21" s="1"/>
  <c r="AM91" i="21"/>
  <c r="AM406" i="21" s="1"/>
  <c r="AM93" i="21"/>
  <c r="AM408" i="21" s="1"/>
  <c r="AM92" i="21"/>
  <c r="AM407" i="21" s="1"/>
  <c r="AM90" i="21"/>
  <c r="AM405" i="21" s="1"/>
  <c r="AL85" i="21"/>
  <c r="AL400" i="21" s="1"/>
  <c r="AM84" i="21"/>
  <c r="AM399" i="21" s="1"/>
  <c r="AD71" i="21"/>
  <c r="AH83" i="21"/>
  <c r="AI86" i="21"/>
  <c r="AI401" i="21" s="1"/>
  <c r="AK80" i="21"/>
  <c r="AK395" i="21" s="1"/>
  <c r="AK79" i="21"/>
  <c r="AK394" i="21" s="1"/>
  <c r="AK78" i="21"/>
  <c r="AK393" i="21" s="1"/>
  <c r="AK77" i="21"/>
  <c r="AK392" i="21" s="1"/>
  <c r="AK76" i="21"/>
  <c r="AK391" i="21" s="1"/>
  <c r="AK75" i="21"/>
  <c r="AK390" i="21" s="1"/>
  <c r="AI73" i="21"/>
  <c r="AI388" i="21" s="1"/>
  <c r="AK61" i="21"/>
  <c r="AK376" i="21" s="1"/>
  <c r="AE331" i="21"/>
  <c r="AF17" i="21"/>
  <c r="AF39" i="21"/>
  <c r="AE353" i="21"/>
  <c r="AM89" i="21"/>
  <c r="AM404" i="21" s="1"/>
  <c r="AL88" i="21"/>
  <c r="AF49" i="21"/>
  <c r="AF365" i="21"/>
  <c r="AG339" i="21"/>
  <c r="AG23" i="21"/>
  <c r="AE30" i="21" l="1"/>
  <c r="AE22" i="21" s="1"/>
  <c r="AE346" i="21"/>
  <c r="AN90" i="21"/>
  <c r="AN405" i="21" s="1"/>
  <c r="AN92" i="21"/>
  <c r="AN407" i="21" s="1"/>
  <c r="AN93" i="21"/>
  <c r="AN408" i="21" s="1"/>
  <c r="AN91" i="21"/>
  <c r="AN406" i="21" s="1"/>
  <c r="AN84" i="21"/>
  <c r="AN399" i="21" s="1"/>
  <c r="AM85" i="21"/>
  <c r="AM400" i="21" s="1"/>
  <c r="AJ86" i="21"/>
  <c r="AJ401" i="21" s="1"/>
  <c r="AI83" i="21"/>
  <c r="AE72" i="21"/>
  <c r="AE387" i="21" s="1"/>
  <c r="AD386" i="21"/>
  <c r="AL80" i="21"/>
  <c r="AL395" i="21" s="1"/>
  <c r="AL79" i="21"/>
  <c r="AL394" i="21" s="1"/>
  <c r="AL78" i="21"/>
  <c r="AL393" i="21" s="1"/>
  <c r="AL77" i="21"/>
  <c r="AL392" i="21" s="1"/>
  <c r="AL76" i="21"/>
  <c r="AL391" i="21" s="1"/>
  <c r="AJ73" i="21"/>
  <c r="AJ388" i="21" s="1"/>
  <c r="AG74" i="21"/>
  <c r="AG389" i="21" s="1"/>
  <c r="AL75" i="21"/>
  <c r="AL390" i="21" s="1"/>
  <c r="AL61" i="21"/>
  <c r="AL376" i="21" s="1"/>
  <c r="AF354" i="21"/>
  <c r="AF38" i="21"/>
  <c r="AF332" i="21"/>
  <c r="AF16" i="21"/>
  <c r="AM88" i="21"/>
  <c r="AN89" i="21"/>
  <c r="AN404" i="21" s="1"/>
  <c r="AG50" i="21"/>
  <c r="AF364" i="21"/>
  <c r="AG338" i="21"/>
  <c r="AH24" i="21"/>
  <c r="AE345" i="21" l="1"/>
  <c r="AE337" i="21" s="1"/>
  <c r="AF31" i="21"/>
  <c r="AO91" i="21"/>
  <c r="AO406" i="21" s="1"/>
  <c r="AO93" i="21"/>
  <c r="AO408" i="21" s="1"/>
  <c r="AO92" i="21"/>
  <c r="AO407" i="21" s="1"/>
  <c r="AO90" i="21"/>
  <c r="AO405" i="21" s="1"/>
  <c r="AN85" i="21"/>
  <c r="AN400" i="21" s="1"/>
  <c r="AO84" i="21"/>
  <c r="AO399" i="21" s="1"/>
  <c r="AE71" i="21"/>
  <c r="AK86" i="21"/>
  <c r="AK401" i="21" s="1"/>
  <c r="AJ83" i="21"/>
  <c r="AM80" i="21"/>
  <c r="AM395" i="21" s="1"/>
  <c r="AM79" i="21"/>
  <c r="AM394" i="21" s="1"/>
  <c r="AM78" i="21"/>
  <c r="AM393" i="21" s="1"/>
  <c r="AM77" i="21"/>
  <c r="AM392" i="21" s="1"/>
  <c r="AM76" i="21"/>
  <c r="AM391" i="21" s="1"/>
  <c r="AM75" i="21"/>
  <c r="AM390" i="21" s="1"/>
  <c r="AK73" i="21"/>
  <c r="AK388" i="21" s="1"/>
  <c r="AM61" i="21"/>
  <c r="AM376" i="21" s="1"/>
  <c r="AG17" i="21"/>
  <c r="AF331" i="21"/>
  <c r="AG39" i="21"/>
  <c r="AF353" i="21"/>
  <c r="AG365" i="21"/>
  <c r="AG49" i="21"/>
  <c r="AN88" i="21"/>
  <c r="AO89" i="21"/>
  <c r="AO404" i="21" s="1"/>
  <c r="AH339" i="21"/>
  <c r="AH23" i="21"/>
  <c r="AF30" i="21" l="1"/>
  <c r="AF22" i="21" s="1"/>
  <c r="AF346" i="21"/>
  <c r="AP90" i="21"/>
  <c r="AP405" i="21" s="1"/>
  <c r="AP92" i="21"/>
  <c r="AP407" i="21" s="1"/>
  <c r="AP93" i="21"/>
  <c r="AP408" i="21" s="1"/>
  <c r="AP91" i="21"/>
  <c r="AP406" i="21" s="1"/>
  <c r="AO85" i="21"/>
  <c r="AO400" i="21" s="1"/>
  <c r="AP84" i="21"/>
  <c r="AP399" i="21" s="1"/>
  <c r="AL86" i="21"/>
  <c r="AL401" i="21" s="1"/>
  <c r="AK83" i="21"/>
  <c r="AF72" i="21"/>
  <c r="AF387" i="21" s="1"/>
  <c r="AE386" i="21"/>
  <c r="AN80" i="21"/>
  <c r="AN395" i="21" s="1"/>
  <c r="AN79" i="21"/>
  <c r="AN394" i="21" s="1"/>
  <c r="AN78" i="21"/>
  <c r="AN393" i="21" s="1"/>
  <c r="AN77" i="21"/>
  <c r="AN392" i="21" s="1"/>
  <c r="AN76" i="21"/>
  <c r="AN391" i="21" s="1"/>
  <c r="AH74" i="21"/>
  <c r="AH389" i="21" s="1"/>
  <c r="AL73" i="21"/>
  <c r="AL388" i="21" s="1"/>
  <c r="AN75" i="21"/>
  <c r="AN390" i="21" s="1"/>
  <c r="AN61" i="21"/>
  <c r="AN376" i="21" s="1"/>
  <c r="AG354" i="21"/>
  <c r="AG38" i="21"/>
  <c r="AG332" i="21"/>
  <c r="AG16" i="21"/>
  <c r="AO88" i="21"/>
  <c r="AP89" i="21"/>
  <c r="AP404" i="21" s="1"/>
  <c r="AH50" i="21"/>
  <c r="AG364" i="21"/>
  <c r="AH338" i="21"/>
  <c r="AI24" i="21"/>
  <c r="AF345" i="21" l="1"/>
  <c r="AF337" i="21" s="1"/>
  <c r="AG31" i="21"/>
  <c r="AQ91" i="21"/>
  <c r="AQ406" i="21" s="1"/>
  <c r="AQ93" i="21"/>
  <c r="AQ408" i="21" s="1"/>
  <c r="AQ92" i="21"/>
  <c r="AQ407" i="21" s="1"/>
  <c r="AQ90" i="21"/>
  <c r="AQ405" i="21" s="1"/>
  <c r="AQ84" i="21"/>
  <c r="AQ399" i="21" s="1"/>
  <c r="AP85" i="21"/>
  <c r="AP400" i="21" s="1"/>
  <c r="AM86" i="21"/>
  <c r="AM401" i="21" s="1"/>
  <c r="AL83" i="21"/>
  <c r="AF71" i="21"/>
  <c r="AO80" i="21"/>
  <c r="AO395" i="21" s="1"/>
  <c r="AO79" i="21"/>
  <c r="AO394" i="21" s="1"/>
  <c r="AO78" i="21"/>
  <c r="AO393" i="21" s="1"/>
  <c r="AO77" i="21"/>
  <c r="AO392" i="21" s="1"/>
  <c r="AO76" i="21"/>
  <c r="AO391" i="21" s="1"/>
  <c r="AO75" i="21"/>
  <c r="AO390" i="21" s="1"/>
  <c r="AM73" i="21"/>
  <c r="AM388" i="21" s="1"/>
  <c r="AO61" i="21"/>
  <c r="AO376" i="21" s="1"/>
  <c r="AH17" i="21"/>
  <c r="AG331" i="21"/>
  <c r="AG353" i="21"/>
  <c r="AH39" i="21"/>
  <c r="AH49" i="21"/>
  <c r="AH365" i="21"/>
  <c r="AQ89" i="21"/>
  <c r="AQ404" i="21" s="1"/>
  <c r="AP88" i="21"/>
  <c r="AI23" i="21"/>
  <c r="AI339" i="21"/>
  <c r="AH60" i="21"/>
  <c r="AH375" i="21" s="1"/>
  <c r="AI60" i="21" s="1"/>
  <c r="AI375" i="21" s="1"/>
  <c r="AJ60" i="21" s="1"/>
  <c r="AJ375" i="21" s="1"/>
  <c r="AK60" i="21" s="1"/>
  <c r="AK375" i="21" s="1"/>
  <c r="AL60" i="21" s="1"/>
  <c r="AL375" i="21" s="1"/>
  <c r="AM60" i="21" s="1"/>
  <c r="AM375" i="21" s="1"/>
  <c r="AN60" i="21" s="1"/>
  <c r="AN375" i="21" s="1"/>
  <c r="AO60" i="21" s="1"/>
  <c r="AO375" i="21" s="1"/>
  <c r="AP60" i="21" s="1"/>
  <c r="AP375" i="21" s="1"/>
  <c r="AG346" i="21" l="1"/>
  <c r="AG30" i="21"/>
  <c r="AG22" i="21" s="1"/>
  <c r="AR90" i="21"/>
  <c r="AR405" i="21" s="1"/>
  <c r="AR92" i="21"/>
  <c r="AR407" i="21" s="1"/>
  <c r="AR93" i="21"/>
  <c r="AR408" i="21" s="1"/>
  <c r="AR91" i="21"/>
  <c r="AR406" i="21" s="1"/>
  <c r="AR84" i="21"/>
  <c r="AR399" i="21" s="1"/>
  <c r="AQ85" i="21"/>
  <c r="AQ400" i="21" s="1"/>
  <c r="AG72" i="21"/>
  <c r="AG387" i="21" s="1"/>
  <c r="AF386" i="21"/>
  <c r="AN86" i="21"/>
  <c r="AN401" i="21" s="1"/>
  <c r="AM83" i="21"/>
  <c r="AP80" i="21"/>
  <c r="AP395" i="21" s="1"/>
  <c r="AP79" i="21"/>
  <c r="AP394" i="21" s="1"/>
  <c r="AP78" i="21"/>
  <c r="AP393" i="21" s="1"/>
  <c r="AP77" i="21"/>
  <c r="AP392" i="21" s="1"/>
  <c r="AP76" i="21"/>
  <c r="AP391" i="21" s="1"/>
  <c r="AI74" i="21"/>
  <c r="AI389" i="21" s="1"/>
  <c r="AN73" i="21"/>
  <c r="AN388" i="21" s="1"/>
  <c r="AP75" i="21"/>
  <c r="AP390" i="21" s="1"/>
  <c r="AP61" i="21"/>
  <c r="AP376" i="21" s="1"/>
  <c r="AH38" i="21"/>
  <c r="AH354" i="21"/>
  <c r="AH332" i="21"/>
  <c r="AH16" i="21"/>
  <c r="AQ88" i="21"/>
  <c r="AR89" i="21"/>
  <c r="AR404" i="21" s="1"/>
  <c r="AH364" i="21"/>
  <c r="AI50" i="21"/>
  <c r="AI338" i="21"/>
  <c r="AJ24" i="21"/>
  <c r="AG345" i="21" l="1"/>
  <c r="AG337" i="21" s="1"/>
  <c r="AH31" i="21"/>
  <c r="AS91" i="21"/>
  <c r="AS406" i="21" s="1"/>
  <c r="AS93" i="21"/>
  <c r="AS408" i="21" s="1"/>
  <c r="AS92" i="21"/>
  <c r="AS407" i="21" s="1"/>
  <c r="AS90" i="21"/>
  <c r="AS405" i="21" s="1"/>
  <c r="AS84" i="21"/>
  <c r="AS399" i="21" s="1"/>
  <c r="AR85" i="21"/>
  <c r="AR400" i="21" s="1"/>
  <c r="AG71" i="21"/>
  <c r="AO86" i="21"/>
  <c r="AO401" i="21" s="1"/>
  <c r="AN83" i="21"/>
  <c r="AQ80" i="21"/>
  <c r="AQ395" i="21" s="1"/>
  <c r="AQ79" i="21"/>
  <c r="AQ394" i="21" s="1"/>
  <c r="AQ78" i="21"/>
  <c r="AQ393" i="21" s="1"/>
  <c r="AQ77" i="21"/>
  <c r="AQ392" i="21" s="1"/>
  <c r="AQ76" i="21"/>
  <c r="AQ391" i="21" s="1"/>
  <c r="AQ75" i="21"/>
  <c r="AQ390" i="21" s="1"/>
  <c r="AO73" i="21"/>
  <c r="AO388" i="21" s="1"/>
  <c r="AQ61" i="21"/>
  <c r="AQ376" i="21" s="1"/>
  <c r="AI39" i="21"/>
  <c r="AH353" i="21"/>
  <c r="AH331" i="21"/>
  <c r="AI17" i="21"/>
  <c r="AI365" i="21"/>
  <c r="AI49" i="21"/>
  <c r="AS89" i="21"/>
  <c r="AS404" i="21" s="1"/>
  <c r="AR88" i="21"/>
  <c r="AJ339" i="21"/>
  <c r="AJ23" i="21"/>
  <c r="AH346" i="21" l="1"/>
  <c r="AH30" i="21"/>
  <c r="AH22" i="21" s="1"/>
  <c r="AT90" i="21"/>
  <c r="AT405" i="21" s="1"/>
  <c r="AT92" i="21"/>
  <c r="AT407" i="21" s="1"/>
  <c r="AT93" i="21"/>
  <c r="AT408" i="21" s="1"/>
  <c r="AT91" i="21"/>
  <c r="AT406" i="21" s="1"/>
  <c r="AT84" i="21"/>
  <c r="AT399" i="21" s="1"/>
  <c r="AS85" i="21"/>
  <c r="AS400" i="21" s="1"/>
  <c r="AO83" i="21"/>
  <c r="AP86" i="21"/>
  <c r="AP401" i="21" s="1"/>
  <c r="AH72" i="21"/>
  <c r="AH387" i="21" s="1"/>
  <c r="AG386" i="21"/>
  <c r="AR80" i="21"/>
  <c r="AR395" i="21" s="1"/>
  <c r="AR79" i="21"/>
  <c r="AR394" i="21" s="1"/>
  <c r="AR78" i="21"/>
  <c r="AR393" i="21" s="1"/>
  <c r="AR77" i="21"/>
  <c r="AR392" i="21" s="1"/>
  <c r="AR76" i="21"/>
  <c r="AR391" i="21" s="1"/>
  <c r="AJ74" i="21"/>
  <c r="AJ389" i="21" s="1"/>
  <c r="AP73" i="21"/>
  <c r="AP388" i="21" s="1"/>
  <c r="AR75" i="21"/>
  <c r="AR390" i="21" s="1"/>
  <c r="AR61" i="21"/>
  <c r="AR376" i="21" s="1"/>
  <c r="AI16" i="21"/>
  <c r="AI332" i="21"/>
  <c r="AI354" i="21"/>
  <c r="AI38" i="21"/>
  <c r="AT89" i="21"/>
  <c r="AT404" i="21" s="1"/>
  <c r="AS88" i="21"/>
  <c r="AI364" i="21"/>
  <c r="AJ50" i="21"/>
  <c r="AJ338" i="21"/>
  <c r="AK24" i="21"/>
  <c r="AH345" i="21" l="1"/>
  <c r="AH337" i="21" s="1"/>
  <c r="AI31" i="21"/>
  <c r="AU93" i="21"/>
  <c r="AU408" i="21" s="1"/>
  <c r="AU91" i="21"/>
  <c r="AU406" i="21" s="1"/>
  <c r="AU92" i="21"/>
  <c r="AU407" i="21" s="1"/>
  <c r="AU90" i="21"/>
  <c r="AU405" i="21" s="1"/>
  <c r="AT85" i="21"/>
  <c r="AT400" i="21" s="1"/>
  <c r="AU84" i="21"/>
  <c r="AU399" i="21" s="1"/>
  <c r="AH71" i="21"/>
  <c r="AQ86" i="21"/>
  <c r="AQ401" i="21" s="1"/>
  <c r="AP83" i="21"/>
  <c r="AS80" i="21"/>
  <c r="AS395" i="21" s="1"/>
  <c r="AS79" i="21"/>
  <c r="AS394" i="21" s="1"/>
  <c r="AS78" i="21"/>
  <c r="AS393" i="21" s="1"/>
  <c r="AS77" i="21"/>
  <c r="AS392" i="21" s="1"/>
  <c r="AS76" i="21"/>
  <c r="AS391" i="21" s="1"/>
  <c r="AS75" i="21"/>
  <c r="AS390" i="21" s="1"/>
  <c r="AQ73" i="21"/>
  <c r="AQ388" i="21" s="1"/>
  <c r="AS61" i="21"/>
  <c r="AS376" i="21" s="1"/>
  <c r="AI353" i="21"/>
  <c r="AJ39" i="21"/>
  <c r="AI331" i="21"/>
  <c r="AJ17" i="21"/>
  <c r="AJ49" i="21"/>
  <c r="AJ365" i="21"/>
  <c r="AU89" i="21"/>
  <c r="AU404" i="21" s="1"/>
  <c r="AT88" i="21"/>
  <c r="AK23" i="21"/>
  <c r="AK339" i="21"/>
  <c r="AI30" i="21" l="1"/>
  <c r="AI22" i="21" s="1"/>
  <c r="AI346" i="21"/>
  <c r="AV90" i="21"/>
  <c r="AV405" i="21" s="1"/>
  <c r="AV92" i="21"/>
  <c r="AV407" i="21" s="1"/>
  <c r="AV93" i="21"/>
  <c r="AV408" i="21" s="1"/>
  <c r="AV91" i="21"/>
  <c r="AV406" i="21" s="1"/>
  <c r="AV84" i="21"/>
  <c r="AV399" i="21" s="1"/>
  <c r="AU85" i="21"/>
  <c r="AU400" i="21" s="1"/>
  <c r="AR86" i="21"/>
  <c r="AR401" i="21" s="1"/>
  <c r="AQ83" i="21"/>
  <c r="AI72" i="21"/>
  <c r="AI387" i="21" s="1"/>
  <c r="AH386" i="21"/>
  <c r="AT80" i="21"/>
  <c r="AT395" i="21" s="1"/>
  <c r="AT79" i="21"/>
  <c r="AT394" i="21" s="1"/>
  <c r="AT78" i="21"/>
  <c r="AT393" i="21" s="1"/>
  <c r="AT77" i="21"/>
  <c r="AT392" i="21" s="1"/>
  <c r="AT76" i="21"/>
  <c r="AT391" i="21" s="1"/>
  <c r="AK74" i="21"/>
  <c r="AK389" i="21" s="1"/>
  <c r="AR73" i="21"/>
  <c r="AR388" i="21" s="1"/>
  <c r="AT75" i="21"/>
  <c r="AT390" i="21" s="1"/>
  <c r="AT61" i="21"/>
  <c r="AT376" i="21" s="1"/>
  <c r="AJ354" i="21"/>
  <c r="AJ38" i="21"/>
  <c r="AJ332" i="21"/>
  <c r="AJ16" i="21"/>
  <c r="AV89" i="21"/>
  <c r="AV404" i="21" s="1"/>
  <c r="AU88" i="21"/>
  <c r="AK50" i="21"/>
  <c r="AJ364" i="21"/>
  <c r="AL24" i="21"/>
  <c r="AK338" i="21"/>
  <c r="AJ31" i="21" l="1"/>
  <c r="AI345" i="21"/>
  <c r="AI337" i="21" s="1"/>
  <c r="AW93" i="21"/>
  <c r="AW408" i="21" s="1"/>
  <c r="AW91" i="21"/>
  <c r="AW406" i="21" s="1"/>
  <c r="AW90" i="21"/>
  <c r="AW405" i="21" s="1"/>
  <c r="AW92" i="21"/>
  <c r="AW407" i="21" s="1"/>
  <c r="AV85" i="21"/>
  <c r="AV400" i="21" s="1"/>
  <c r="AW84" i="21"/>
  <c r="AW399" i="21" s="1"/>
  <c r="AI71" i="21"/>
  <c r="AR83" i="21"/>
  <c r="AS86" i="21"/>
  <c r="AS401" i="21" s="1"/>
  <c r="AU80" i="21"/>
  <c r="AU395" i="21" s="1"/>
  <c r="AU79" i="21"/>
  <c r="AU394" i="21" s="1"/>
  <c r="AU78" i="21"/>
  <c r="AU393" i="21" s="1"/>
  <c r="AU77" i="21"/>
  <c r="AU392" i="21" s="1"/>
  <c r="AU76" i="21"/>
  <c r="AU391" i="21" s="1"/>
  <c r="AU75" i="21"/>
  <c r="AU390" i="21" s="1"/>
  <c r="AS73" i="21"/>
  <c r="AS388" i="21" s="1"/>
  <c r="AU61" i="21"/>
  <c r="AU376" i="21" s="1"/>
  <c r="AK39" i="21"/>
  <c r="AJ353" i="21"/>
  <c r="AJ331" i="21"/>
  <c r="AK17" i="21"/>
  <c r="AK365" i="21"/>
  <c r="AK49" i="21"/>
  <c r="AV88" i="21"/>
  <c r="AW89" i="21"/>
  <c r="AW404" i="21" s="1"/>
  <c r="AL23" i="21"/>
  <c r="AL339" i="21"/>
  <c r="AJ346" i="21" l="1"/>
  <c r="AJ30" i="21"/>
  <c r="AJ22" i="21" s="1"/>
  <c r="AX90" i="21"/>
  <c r="AX405" i="21" s="1"/>
  <c r="AX91" i="21"/>
  <c r="AX406" i="21" s="1"/>
  <c r="AX92" i="21"/>
  <c r="AX407" i="21" s="1"/>
  <c r="AX93" i="21"/>
  <c r="AX408" i="21" s="1"/>
  <c r="AX84" i="21"/>
  <c r="AX399" i="21" s="1"/>
  <c r="AW85" i="21"/>
  <c r="AW400" i="21" s="1"/>
  <c r="AS83" i="21"/>
  <c r="AT86" i="21"/>
  <c r="AT401" i="21" s="1"/>
  <c r="AJ72" i="21"/>
  <c r="AJ387" i="21" s="1"/>
  <c r="AI386" i="21"/>
  <c r="AV80" i="21"/>
  <c r="AV395" i="21" s="1"/>
  <c r="AV79" i="21"/>
  <c r="AV394" i="21" s="1"/>
  <c r="AV78" i="21"/>
  <c r="AV393" i="21" s="1"/>
  <c r="AV77" i="21"/>
  <c r="AV392" i="21" s="1"/>
  <c r="AV76" i="21"/>
  <c r="AV391" i="21" s="1"/>
  <c r="AL74" i="21"/>
  <c r="AL389" i="21" s="1"/>
  <c r="AT73" i="21"/>
  <c r="AT388" i="21" s="1"/>
  <c r="AV75" i="21"/>
  <c r="AV390" i="21" s="1"/>
  <c r="AV61" i="21"/>
  <c r="AV376" i="21" s="1"/>
  <c r="AK332" i="21"/>
  <c r="AK16" i="21"/>
  <c r="AK354" i="21"/>
  <c r="AK38" i="21"/>
  <c r="AX89" i="21"/>
  <c r="AX404" i="21" s="1"/>
  <c r="AW88" i="21"/>
  <c r="AL50" i="21"/>
  <c r="AK364" i="21"/>
  <c r="AM24" i="21"/>
  <c r="AL338" i="21"/>
  <c r="AJ345" i="21" l="1"/>
  <c r="AJ337" i="21" s="1"/>
  <c r="AK31" i="21"/>
  <c r="AY92" i="21"/>
  <c r="AY407" i="21" s="1"/>
  <c r="AY91" i="21"/>
  <c r="AY406" i="21" s="1"/>
  <c r="AY93" i="21"/>
  <c r="AY408" i="21" s="1"/>
  <c r="AY90" i="21"/>
  <c r="AY405" i="21" s="1"/>
  <c r="AX85" i="21"/>
  <c r="AX400" i="21" s="1"/>
  <c r="AY84" i="21"/>
  <c r="AY399" i="21" s="1"/>
  <c r="AJ71" i="21"/>
  <c r="AT83" i="21"/>
  <c r="AU86" i="21"/>
  <c r="AU401" i="21" s="1"/>
  <c r="AW80" i="21"/>
  <c r="AW395" i="21" s="1"/>
  <c r="AW79" i="21"/>
  <c r="AW394" i="21" s="1"/>
  <c r="AW78" i="21"/>
  <c r="AW393" i="21" s="1"/>
  <c r="AW77" i="21"/>
  <c r="AW392" i="21" s="1"/>
  <c r="AW76" i="21"/>
  <c r="AW391" i="21" s="1"/>
  <c r="AW75" i="21"/>
  <c r="AW390" i="21" s="1"/>
  <c r="AU73" i="21"/>
  <c r="AU388" i="21" s="1"/>
  <c r="AW61" i="21"/>
  <c r="AW376" i="21" s="1"/>
  <c r="AK353" i="21"/>
  <c r="AL39" i="21"/>
  <c r="AL17" i="21"/>
  <c r="AK331" i="21"/>
  <c r="AL365" i="21"/>
  <c r="AL49" i="21"/>
  <c r="AX88" i="21"/>
  <c r="AY89" i="21"/>
  <c r="AY404" i="21" s="1"/>
  <c r="AM23" i="21"/>
  <c r="AM339" i="21"/>
  <c r="AK346" i="21" l="1"/>
  <c r="AK30" i="21"/>
  <c r="AK22" i="21" s="1"/>
  <c r="AZ91" i="21"/>
  <c r="AZ406" i="21" s="1"/>
  <c r="AZ90" i="21"/>
  <c r="AZ405" i="21" s="1"/>
  <c r="AZ93" i="21"/>
  <c r="AZ408" i="21" s="1"/>
  <c r="AZ92" i="21"/>
  <c r="AZ407" i="21" s="1"/>
  <c r="AZ84" i="21"/>
  <c r="AZ399" i="21" s="1"/>
  <c r="AY85" i="21"/>
  <c r="AY400" i="21" s="1"/>
  <c r="AU83" i="21"/>
  <c r="AV86" i="21"/>
  <c r="AV401" i="21" s="1"/>
  <c r="AK72" i="21"/>
  <c r="AK387" i="21" s="1"/>
  <c r="AJ386" i="21"/>
  <c r="AX80" i="21"/>
  <c r="AX395" i="21" s="1"/>
  <c r="AX79" i="21"/>
  <c r="AX394" i="21" s="1"/>
  <c r="AX78" i="21"/>
  <c r="AX393" i="21" s="1"/>
  <c r="AX77" i="21"/>
  <c r="AX392" i="21" s="1"/>
  <c r="AX76" i="21"/>
  <c r="AX391" i="21" s="1"/>
  <c r="AM74" i="21"/>
  <c r="AM389" i="21" s="1"/>
  <c r="AV73" i="21"/>
  <c r="AV388" i="21" s="1"/>
  <c r="AX75" i="21"/>
  <c r="AX390" i="21" s="1"/>
  <c r="AX61" i="21"/>
  <c r="AX376" i="21" s="1"/>
  <c r="AL16" i="21"/>
  <c r="AL332" i="21"/>
  <c r="AL354" i="21"/>
  <c r="AL38" i="21"/>
  <c r="AY88" i="21"/>
  <c r="AZ89" i="21"/>
  <c r="AZ404" i="21" s="1"/>
  <c r="AL364" i="21"/>
  <c r="AM50" i="21"/>
  <c r="AN24" i="21"/>
  <c r="AM338" i="21"/>
  <c r="AK345" i="21" l="1"/>
  <c r="AK337" i="21" s="1"/>
  <c r="AL31" i="21"/>
  <c r="BA90" i="21"/>
  <c r="BA405" i="21" s="1"/>
  <c r="BA92" i="21"/>
  <c r="BA407" i="21" s="1"/>
  <c r="BA93" i="21"/>
  <c r="BA408" i="21" s="1"/>
  <c r="BA91" i="21"/>
  <c r="BA406" i="21" s="1"/>
  <c r="AZ85" i="21"/>
  <c r="AZ400" i="21" s="1"/>
  <c r="BA84" i="21"/>
  <c r="BA399" i="21" s="1"/>
  <c r="AK71" i="21"/>
  <c r="AW86" i="21"/>
  <c r="AW401" i="21" s="1"/>
  <c r="AV83" i="21"/>
  <c r="AY80" i="21"/>
  <c r="AY395" i="21" s="1"/>
  <c r="AY79" i="21"/>
  <c r="AY394" i="21" s="1"/>
  <c r="AY78" i="21"/>
  <c r="AY393" i="21" s="1"/>
  <c r="AY77" i="21"/>
  <c r="AY392" i="21" s="1"/>
  <c r="AY76" i="21"/>
  <c r="AY391" i="21" s="1"/>
  <c r="AW73" i="21"/>
  <c r="AW388" i="21" s="1"/>
  <c r="AY75" i="21"/>
  <c r="AY390" i="21" s="1"/>
  <c r="AY61" i="21"/>
  <c r="AY376" i="21" s="1"/>
  <c r="AL331" i="21"/>
  <c r="AM17" i="21"/>
  <c r="AL353" i="21"/>
  <c r="AM39" i="21"/>
  <c r="BA89" i="21"/>
  <c r="BA404" i="21" s="1"/>
  <c r="AZ88" i="21"/>
  <c r="AM49" i="21"/>
  <c r="AM365" i="21"/>
  <c r="AN339" i="21"/>
  <c r="AN23" i="21"/>
  <c r="AL30" i="21" l="1"/>
  <c r="AL22" i="21" s="1"/>
  <c r="AL346" i="21"/>
  <c r="BB91" i="21"/>
  <c r="BB406" i="21" s="1"/>
  <c r="BB92" i="21"/>
  <c r="BB407" i="21" s="1"/>
  <c r="BB90" i="21"/>
  <c r="BB405" i="21" s="1"/>
  <c r="BB93" i="21"/>
  <c r="BB408" i="21" s="1"/>
  <c r="BB84" i="21"/>
  <c r="BB399" i="21" s="1"/>
  <c r="BA85" i="21"/>
  <c r="BA400" i="21" s="1"/>
  <c r="AL72" i="21"/>
  <c r="AL387" i="21" s="1"/>
  <c r="AK386" i="21"/>
  <c r="AW83" i="21"/>
  <c r="AX86" i="21"/>
  <c r="AX401" i="21" s="1"/>
  <c r="AZ80" i="21"/>
  <c r="AZ395" i="21" s="1"/>
  <c r="AZ79" i="21"/>
  <c r="AZ394" i="21" s="1"/>
  <c r="AZ78" i="21"/>
  <c r="AZ393" i="21" s="1"/>
  <c r="AZ77" i="21"/>
  <c r="AZ392" i="21" s="1"/>
  <c r="AZ76" i="21"/>
  <c r="AZ391" i="21" s="1"/>
  <c r="AN74" i="21"/>
  <c r="AN389" i="21" s="1"/>
  <c r="AZ75" i="21"/>
  <c r="AZ390" i="21" s="1"/>
  <c r="AX73" i="21"/>
  <c r="AX388" i="21" s="1"/>
  <c r="AZ61" i="21"/>
  <c r="AZ376" i="21" s="1"/>
  <c r="AM354" i="21"/>
  <c r="AM38" i="21"/>
  <c r="AM16" i="21"/>
  <c r="AM332" i="21"/>
  <c r="BA88" i="21"/>
  <c r="BB89" i="21"/>
  <c r="BB404" i="21" s="1"/>
  <c r="AM364" i="21"/>
  <c r="AN50" i="21"/>
  <c r="AN338" i="21"/>
  <c r="AO24" i="21"/>
  <c r="AL345" i="21" l="1"/>
  <c r="AL337" i="21" s="1"/>
  <c r="AM31" i="21"/>
  <c r="BC93" i="21"/>
  <c r="BC408" i="21" s="1"/>
  <c r="BC92" i="21"/>
  <c r="BC407" i="21" s="1"/>
  <c r="BC91" i="21"/>
  <c r="BC406" i="21" s="1"/>
  <c r="BC90" i="21"/>
  <c r="BC405" i="21" s="1"/>
  <c r="BB85" i="21"/>
  <c r="BB400" i="21" s="1"/>
  <c r="BC84" i="21"/>
  <c r="BC399" i="21" s="1"/>
  <c r="AX83" i="21"/>
  <c r="AY86" i="21"/>
  <c r="AY401" i="21" s="1"/>
  <c r="AL71" i="21"/>
  <c r="BA80" i="21"/>
  <c r="BA395" i="21" s="1"/>
  <c r="BA79" i="21"/>
  <c r="BA394" i="21" s="1"/>
  <c r="BA78" i="21"/>
  <c r="BA393" i="21" s="1"/>
  <c r="BA77" i="21"/>
  <c r="BA392" i="21" s="1"/>
  <c r="BA76" i="21"/>
  <c r="BA391" i="21" s="1"/>
  <c r="AY73" i="21"/>
  <c r="AY388" i="21" s="1"/>
  <c r="BA75" i="21"/>
  <c r="BA390" i="21" s="1"/>
  <c r="BA61" i="21"/>
  <c r="BA376" i="21" s="1"/>
  <c r="AM331" i="21"/>
  <c r="AN17" i="21"/>
  <c r="AN39" i="21"/>
  <c r="AM353" i="21"/>
  <c r="AN365" i="21"/>
  <c r="AN49" i="21"/>
  <c r="BC89" i="21"/>
  <c r="BC404" i="21" s="1"/>
  <c r="BB88" i="21"/>
  <c r="AO23" i="21"/>
  <c r="AO339" i="21"/>
  <c r="AM30" i="21" l="1"/>
  <c r="AM22" i="21" s="1"/>
  <c r="AM346" i="21"/>
  <c r="BD90" i="21"/>
  <c r="BD405" i="21" s="1"/>
  <c r="BD91" i="21"/>
  <c r="BD406" i="21" s="1"/>
  <c r="BD92" i="21"/>
  <c r="BD407" i="21" s="1"/>
  <c r="BD93" i="21"/>
  <c r="BD408" i="21" s="1"/>
  <c r="BD84" i="21"/>
  <c r="BD399" i="21" s="1"/>
  <c r="BC85" i="21"/>
  <c r="BC400" i="21" s="1"/>
  <c r="AM72" i="21"/>
  <c r="AM387" i="21" s="1"/>
  <c r="AL386" i="21"/>
  <c r="AZ86" i="21"/>
  <c r="AZ401" i="21" s="1"/>
  <c r="AY83" i="21"/>
  <c r="BB80" i="21"/>
  <c r="BB395" i="21" s="1"/>
  <c r="BB79" i="21"/>
  <c r="BB394" i="21" s="1"/>
  <c r="BB78" i="21"/>
  <c r="BB393" i="21" s="1"/>
  <c r="BB77" i="21"/>
  <c r="BB392" i="21" s="1"/>
  <c r="BB76" i="21"/>
  <c r="BB391" i="21" s="1"/>
  <c r="AO74" i="21"/>
  <c r="AO389" i="21" s="1"/>
  <c r="BB75" i="21"/>
  <c r="BB390" i="21" s="1"/>
  <c r="AZ73" i="21"/>
  <c r="AZ388" i="21" s="1"/>
  <c r="BB61" i="21"/>
  <c r="BB376" i="21" s="1"/>
  <c r="AN332" i="21"/>
  <c r="AN16" i="21"/>
  <c r="AN38" i="21"/>
  <c r="AN354" i="21"/>
  <c r="BC88" i="21"/>
  <c r="BD89" i="21"/>
  <c r="BD404" i="21" s="1"/>
  <c r="AO50" i="21"/>
  <c r="AN364" i="21"/>
  <c r="AO338" i="21"/>
  <c r="AP24" i="21"/>
  <c r="AN31" i="21" l="1"/>
  <c r="AM345" i="21"/>
  <c r="AM337" i="21" s="1"/>
  <c r="BE93" i="21"/>
  <c r="BE408" i="21" s="1"/>
  <c r="BE92" i="21"/>
  <c r="BE407" i="21" s="1"/>
  <c r="BE91" i="21"/>
  <c r="BE406" i="21" s="1"/>
  <c r="BE90" i="21"/>
  <c r="BE405" i="21" s="1"/>
  <c r="BD85" i="21"/>
  <c r="BD400" i="21" s="1"/>
  <c r="BE84" i="21"/>
  <c r="BE399" i="21" s="1"/>
  <c r="BA86" i="21"/>
  <c r="BA401" i="21" s="1"/>
  <c r="AZ83" i="21"/>
  <c r="AM71" i="21"/>
  <c r="BC80" i="21"/>
  <c r="BC395" i="21" s="1"/>
  <c r="BC79" i="21"/>
  <c r="BC394" i="21" s="1"/>
  <c r="BC78" i="21"/>
  <c r="BC393" i="21" s="1"/>
  <c r="BC77" i="21"/>
  <c r="BC392" i="21" s="1"/>
  <c r="BC76" i="21"/>
  <c r="BC391" i="21" s="1"/>
  <c r="BC75" i="21"/>
  <c r="BC390" i="21" s="1"/>
  <c r="BA73" i="21"/>
  <c r="BA388" i="21" s="1"/>
  <c r="BC61" i="21"/>
  <c r="BC376" i="21" s="1"/>
  <c r="AN353" i="21"/>
  <c r="AO39" i="21"/>
  <c r="AN331" i="21"/>
  <c r="AO17" i="21"/>
  <c r="AO49" i="21"/>
  <c r="AO365" i="21"/>
  <c r="BD88" i="21"/>
  <c r="BE89" i="21"/>
  <c r="BE404" i="21" s="1"/>
  <c r="AP23" i="21"/>
  <c r="AP339" i="21"/>
  <c r="AN346" i="21" l="1"/>
  <c r="AN30" i="21"/>
  <c r="AN22" i="21" s="1"/>
  <c r="BF90" i="21"/>
  <c r="BF405" i="21" s="1"/>
  <c r="BF92" i="21"/>
  <c r="BF407" i="21" s="1"/>
  <c r="BF93" i="21"/>
  <c r="BF408" i="21" s="1"/>
  <c r="BF91" i="21"/>
  <c r="BF406" i="21" s="1"/>
  <c r="BF84" i="21"/>
  <c r="BF399" i="21" s="1"/>
  <c r="BE85" i="21"/>
  <c r="BE400" i="21" s="1"/>
  <c r="AN72" i="21"/>
  <c r="AN387" i="21" s="1"/>
  <c r="AM386" i="21"/>
  <c r="BA83" i="21"/>
  <c r="BB86" i="21"/>
  <c r="BB401" i="21" s="1"/>
  <c r="BD80" i="21"/>
  <c r="BD395" i="21" s="1"/>
  <c r="BD79" i="21"/>
  <c r="BD394" i="21" s="1"/>
  <c r="BD78" i="21"/>
  <c r="BD393" i="21" s="1"/>
  <c r="BD77" i="21"/>
  <c r="BD392" i="21" s="1"/>
  <c r="BD76" i="21"/>
  <c r="BD391" i="21" s="1"/>
  <c r="AP74" i="21"/>
  <c r="AP389" i="21" s="1"/>
  <c r="BB73" i="21"/>
  <c r="BB388" i="21" s="1"/>
  <c r="BD75" i="21"/>
  <c r="BD390" i="21" s="1"/>
  <c r="BD61" i="21"/>
  <c r="BD376" i="21" s="1"/>
  <c r="AO332" i="21"/>
  <c r="AO16" i="21"/>
  <c r="AO354" i="21"/>
  <c r="AO38" i="21"/>
  <c r="AP50" i="21"/>
  <c r="AO364" i="21"/>
  <c r="BF89" i="21"/>
  <c r="BF404" i="21" s="1"/>
  <c r="BE88" i="21"/>
  <c r="AP338" i="21"/>
  <c r="AQ24" i="21"/>
  <c r="AN345" i="21" l="1"/>
  <c r="AN337" i="21" s="1"/>
  <c r="AO31" i="21"/>
  <c r="BG91" i="21"/>
  <c r="BG406" i="21" s="1"/>
  <c r="BG93" i="21"/>
  <c r="BG408" i="21" s="1"/>
  <c r="BG92" i="21"/>
  <c r="BG407" i="21" s="1"/>
  <c r="BG90" i="21"/>
  <c r="BG405" i="21" s="1"/>
  <c r="BF85" i="21"/>
  <c r="BF400" i="21" s="1"/>
  <c r="BG84" i="21"/>
  <c r="BG399" i="21" s="1"/>
  <c r="BB83" i="21"/>
  <c r="BC86" i="21"/>
  <c r="BC401" i="21" s="1"/>
  <c r="AN71" i="21"/>
  <c r="BE80" i="21"/>
  <c r="BE395" i="21" s="1"/>
  <c r="BE79" i="21"/>
  <c r="BE394" i="21" s="1"/>
  <c r="BE78" i="21"/>
  <c r="BE393" i="21" s="1"/>
  <c r="BE77" i="21"/>
  <c r="BE392" i="21" s="1"/>
  <c r="BE76" i="21"/>
  <c r="BE391" i="21" s="1"/>
  <c r="BE75" i="21"/>
  <c r="BE390" i="21" s="1"/>
  <c r="BC73" i="21"/>
  <c r="BC388" i="21" s="1"/>
  <c r="BE61" i="21"/>
  <c r="BE376" i="21" s="1"/>
  <c r="AP17" i="21"/>
  <c r="AO331" i="21"/>
  <c r="AO353" i="21"/>
  <c r="AP39" i="21"/>
  <c r="BG89" i="21"/>
  <c r="BG404" i="21" s="1"/>
  <c r="BF88" i="21"/>
  <c r="AP365" i="21"/>
  <c r="AP49" i="21"/>
  <c r="AQ23" i="21"/>
  <c r="AQ339" i="21"/>
  <c r="AO30" i="21" l="1"/>
  <c r="AO22" i="21" s="1"/>
  <c r="AO346" i="21"/>
  <c r="BH90" i="21"/>
  <c r="BH405" i="21" s="1"/>
  <c r="BH93" i="21"/>
  <c r="BH408" i="21" s="1"/>
  <c r="BH91" i="21"/>
  <c r="BH406" i="21" s="1"/>
  <c r="BH92" i="21"/>
  <c r="BH407" i="21" s="1"/>
  <c r="BG85" i="21"/>
  <c r="BG400" i="21" s="1"/>
  <c r="BH84" i="21"/>
  <c r="BH399" i="21" s="1"/>
  <c r="AO72" i="21"/>
  <c r="AO387" i="21" s="1"/>
  <c r="AN386" i="21"/>
  <c r="BD86" i="21"/>
  <c r="BD401" i="21" s="1"/>
  <c r="BC83" i="21"/>
  <c r="BF80" i="21"/>
  <c r="BF395" i="21" s="1"/>
  <c r="BF79" i="21"/>
  <c r="BF394" i="21" s="1"/>
  <c r="BF78" i="21"/>
  <c r="BF393" i="21" s="1"/>
  <c r="BF77" i="21"/>
  <c r="BF392" i="21" s="1"/>
  <c r="BF76" i="21"/>
  <c r="BF391" i="21" s="1"/>
  <c r="AQ74" i="21"/>
  <c r="AQ389" i="21" s="1"/>
  <c r="BD73" i="21"/>
  <c r="BD388" i="21" s="1"/>
  <c r="BF75" i="21"/>
  <c r="BF390" i="21" s="1"/>
  <c r="BF61" i="21"/>
  <c r="BF376" i="21" s="1"/>
  <c r="AP354" i="21"/>
  <c r="AP38" i="21"/>
  <c r="AP332" i="21"/>
  <c r="AP16" i="21"/>
  <c r="AP364" i="21"/>
  <c r="AQ50" i="21"/>
  <c r="BG88" i="21"/>
  <c r="BH89" i="21"/>
  <c r="BH404" i="21" s="1"/>
  <c r="AR24" i="21"/>
  <c r="AQ338" i="21"/>
  <c r="AO345" i="21" l="1"/>
  <c r="AO337" i="21" s="1"/>
  <c r="AP31" i="21"/>
  <c r="BI92" i="21"/>
  <c r="BI407" i="21" s="1"/>
  <c r="BI91" i="21"/>
  <c r="BI406" i="21" s="1"/>
  <c r="BI90" i="21"/>
  <c r="BI405" i="21" s="1"/>
  <c r="BI93" i="21"/>
  <c r="BI408" i="21" s="1"/>
  <c r="BI84" i="21"/>
  <c r="BI399" i="21" s="1"/>
  <c r="BH85" i="21"/>
  <c r="BH400" i="21" s="1"/>
  <c r="BE86" i="21"/>
  <c r="BE401" i="21" s="1"/>
  <c r="BD83" i="21"/>
  <c r="AO71" i="21"/>
  <c r="BG80" i="21"/>
  <c r="BG395" i="21" s="1"/>
  <c r="BG79" i="21"/>
  <c r="BG394" i="21" s="1"/>
  <c r="BG78" i="21"/>
  <c r="BG393" i="21" s="1"/>
  <c r="BG77" i="21"/>
  <c r="BG392" i="21" s="1"/>
  <c r="BG76" i="21"/>
  <c r="BG391" i="21" s="1"/>
  <c r="BG75" i="21"/>
  <c r="BG390" i="21" s="1"/>
  <c r="BE73" i="21"/>
  <c r="BE388" i="21" s="1"/>
  <c r="BG61" i="21"/>
  <c r="BG376" i="21" s="1"/>
  <c r="AP331" i="21"/>
  <c r="AQ17" i="21"/>
  <c r="AP353" i="21"/>
  <c r="AQ39" i="21"/>
  <c r="AQ365" i="21"/>
  <c r="AQ49" i="21"/>
  <c r="BI89" i="21"/>
  <c r="BI404" i="21" s="1"/>
  <c r="BH88" i="21"/>
  <c r="AQ60" i="21"/>
  <c r="AQ375" i="21" s="1"/>
  <c r="AR339" i="21"/>
  <c r="AR23" i="21"/>
  <c r="AP346" i="21" l="1"/>
  <c r="AP30" i="21"/>
  <c r="AP22" i="21" s="1"/>
  <c r="BJ90" i="21"/>
  <c r="BJ405" i="21" s="1"/>
  <c r="BJ91" i="21"/>
  <c r="BJ406" i="21" s="1"/>
  <c r="BJ93" i="21"/>
  <c r="BJ408" i="21" s="1"/>
  <c r="BJ92" i="21"/>
  <c r="BJ407" i="21" s="1"/>
  <c r="BI85" i="21"/>
  <c r="BI400" i="21" s="1"/>
  <c r="BJ84" i="21"/>
  <c r="BJ399" i="21" s="1"/>
  <c r="AP72" i="21"/>
  <c r="AP387" i="21" s="1"/>
  <c r="AO386" i="21"/>
  <c r="BF86" i="21"/>
  <c r="BF401" i="21" s="1"/>
  <c r="BE83" i="21"/>
  <c r="BH80" i="21"/>
  <c r="BH395" i="21" s="1"/>
  <c r="BH79" i="21"/>
  <c r="BH394" i="21" s="1"/>
  <c r="BH78" i="21"/>
  <c r="BH393" i="21" s="1"/>
  <c r="BH77" i="21"/>
  <c r="BH392" i="21" s="1"/>
  <c r="BH76" i="21"/>
  <c r="BH391" i="21" s="1"/>
  <c r="AR74" i="21"/>
  <c r="AR389" i="21" s="1"/>
  <c r="BH75" i="21"/>
  <c r="BH390" i="21" s="1"/>
  <c r="BF73" i="21"/>
  <c r="BF388" i="21" s="1"/>
  <c r="BH61" i="21"/>
  <c r="BH376" i="21" s="1"/>
  <c r="AQ332" i="21"/>
  <c r="AQ16" i="21"/>
  <c r="AQ38" i="21"/>
  <c r="AQ354" i="21"/>
  <c r="BJ89" i="21"/>
  <c r="BJ404" i="21" s="1"/>
  <c r="BI88" i="21"/>
  <c r="AQ364" i="21"/>
  <c r="AR50" i="21"/>
  <c r="AR338" i="21"/>
  <c r="AS24" i="21"/>
  <c r="AP345" i="21" l="1"/>
  <c r="AP337" i="21" s="1"/>
  <c r="AQ31" i="21"/>
  <c r="BK92" i="21"/>
  <c r="BK407" i="21" s="1"/>
  <c r="BK93" i="21"/>
  <c r="BK408" i="21" s="1"/>
  <c r="BK91" i="21"/>
  <c r="BK406" i="21" s="1"/>
  <c r="BK90" i="21"/>
  <c r="BK405" i="21" s="1"/>
  <c r="BK84" i="21"/>
  <c r="BK399" i="21" s="1"/>
  <c r="BJ85" i="21"/>
  <c r="BJ400" i="21" s="1"/>
  <c r="BG86" i="21"/>
  <c r="BG401" i="21" s="1"/>
  <c r="BF83" i="21"/>
  <c r="AP71" i="21"/>
  <c r="BI80" i="21"/>
  <c r="BI395" i="21" s="1"/>
  <c r="BI79" i="21"/>
  <c r="BI394" i="21" s="1"/>
  <c r="BI78" i="21"/>
  <c r="BI393" i="21" s="1"/>
  <c r="BI77" i="21"/>
  <c r="BI392" i="21" s="1"/>
  <c r="BI76" i="21"/>
  <c r="BI391" i="21" s="1"/>
  <c r="BI75" i="21"/>
  <c r="BI390" i="21" s="1"/>
  <c r="BG73" i="21"/>
  <c r="BG388" i="21" s="1"/>
  <c r="BI61" i="21"/>
  <c r="BI376" i="21" s="1"/>
  <c r="AQ353" i="21"/>
  <c r="AR39" i="21"/>
  <c r="AR17" i="21"/>
  <c r="AQ331" i="21"/>
  <c r="AR365" i="21"/>
  <c r="AR49" i="21"/>
  <c r="BK89" i="21"/>
  <c r="BK404" i="21" s="1"/>
  <c r="BJ88" i="21"/>
  <c r="AR60" i="21"/>
  <c r="AR375" i="21" s="1"/>
  <c r="AS23" i="21"/>
  <c r="AS339" i="21"/>
  <c r="AQ346" i="21" l="1"/>
  <c r="AQ30" i="21"/>
  <c r="AQ22" i="21" s="1"/>
  <c r="BL93" i="21"/>
  <c r="BL408" i="21" s="1"/>
  <c r="BL90" i="21"/>
  <c r="BL405" i="21" s="1"/>
  <c r="BL91" i="21"/>
  <c r="BL406" i="21" s="1"/>
  <c r="BL92" i="21"/>
  <c r="BL407" i="21" s="1"/>
  <c r="BK85" i="21"/>
  <c r="BK400" i="21" s="1"/>
  <c r="BL84" i="21"/>
  <c r="BL399" i="21" s="1"/>
  <c r="AQ72" i="21"/>
  <c r="AQ387" i="21" s="1"/>
  <c r="AP386" i="21"/>
  <c r="BG83" i="21"/>
  <c r="BH86" i="21"/>
  <c r="BH401" i="21" s="1"/>
  <c r="BJ80" i="21"/>
  <c r="BJ395" i="21" s="1"/>
  <c r="BJ79" i="21"/>
  <c r="BJ394" i="21" s="1"/>
  <c r="BJ78" i="21"/>
  <c r="BJ393" i="21" s="1"/>
  <c r="BJ77" i="21"/>
  <c r="BJ392" i="21" s="1"/>
  <c r="BJ76" i="21"/>
  <c r="BJ391" i="21" s="1"/>
  <c r="AS74" i="21"/>
  <c r="AS389" i="21" s="1"/>
  <c r="BH73" i="21"/>
  <c r="BH388" i="21" s="1"/>
  <c r="BJ75" i="21"/>
  <c r="BJ390" i="21" s="1"/>
  <c r="BJ61" i="21"/>
  <c r="BJ376" i="21" s="1"/>
  <c r="AR332" i="21"/>
  <c r="AR16" i="21"/>
  <c r="AR38" i="21"/>
  <c r="AR354" i="21"/>
  <c r="BL89" i="21"/>
  <c r="BL404" i="21" s="1"/>
  <c r="BK88" i="21"/>
  <c r="AS50" i="21"/>
  <c r="AR364" i="21"/>
  <c r="AS338" i="21"/>
  <c r="AT24" i="21"/>
  <c r="AR31" i="21" l="1"/>
  <c r="AQ345" i="21"/>
  <c r="AQ337" i="21" s="1"/>
  <c r="BM92" i="21"/>
  <c r="BM407" i="21" s="1"/>
  <c r="BM90" i="21"/>
  <c r="BM405" i="21" s="1"/>
  <c r="BM93" i="21"/>
  <c r="BM408" i="21" s="1"/>
  <c r="BM91" i="21"/>
  <c r="BM406" i="21" s="1"/>
  <c r="BM84" i="21"/>
  <c r="BM399" i="21" s="1"/>
  <c r="BL85" i="21"/>
  <c r="BL400" i="21" s="1"/>
  <c r="BH83" i="21"/>
  <c r="BI86" i="21"/>
  <c r="BI401" i="21" s="1"/>
  <c r="AQ71" i="21"/>
  <c r="BK80" i="21"/>
  <c r="BK395" i="21" s="1"/>
  <c r="BK79" i="21"/>
  <c r="BK394" i="21" s="1"/>
  <c r="BK78" i="21"/>
  <c r="BK393" i="21" s="1"/>
  <c r="BK77" i="21"/>
  <c r="BK392" i="21" s="1"/>
  <c r="BK76" i="21"/>
  <c r="BK391" i="21" s="1"/>
  <c r="BK75" i="21"/>
  <c r="BK390" i="21" s="1"/>
  <c r="BI73" i="21"/>
  <c r="BI388" i="21" s="1"/>
  <c r="BK61" i="21"/>
  <c r="BK376" i="21" s="1"/>
  <c r="AS39" i="21"/>
  <c r="AR353" i="21"/>
  <c r="AR331" i="21"/>
  <c r="AS17" i="21"/>
  <c r="AS49" i="21"/>
  <c r="AS365" i="21"/>
  <c r="BM89" i="21"/>
  <c r="BM404" i="21" s="1"/>
  <c r="BL88" i="21"/>
  <c r="AS60" i="21"/>
  <c r="AS375" i="21" s="1"/>
  <c r="AT23" i="21"/>
  <c r="AT339" i="21"/>
  <c r="AR346" i="21" l="1"/>
  <c r="AR30" i="21"/>
  <c r="AR22" i="21" s="1"/>
  <c r="BN91" i="21"/>
  <c r="BN406" i="21" s="1"/>
  <c r="BN93" i="21"/>
  <c r="BN408" i="21" s="1"/>
  <c r="BN90" i="21"/>
  <c r="BN405" i="21" s="1"/>
  <c r="BN92" i="21"/>
  <c r="BN407" i="21" s="1"/>
  <c r="BM85" i="21"/>
  <c r="BM400" i="21" s="1"/>
  <c r="BN84" i="21"/>
  <c r="BN399" i="21" s="1"/>
  <c r="AR72" i="21"/>
  <c r="AR387" i="21" s="1"/>
  <c r="AQ386" i="21"/>
  <c r="BI83" i="21"/>
  <c r="BJ86" i="21"/>
  <c r="BJ401" i="21" s="1"/>
  <c r="BL80" i="21"/>
  <c r="BL395" i="21" s="1"/>
  <c r="BL79" i="21"/>
  <c r="BL394" i="21" s="1"/>
  <c r="BL78" i="21"/>
  <c r="BL393" i="21" s="1"/>
  <c r="BL77" i="21"/>
  <c r="BL392" i="21" s="1"/>
  <c r="BL76" i="21"/>
  <c r="BL391" i="21" s="1"/>
  <c r="AT74" i="21"/>
  <c r="AT389" i="21" s="1"/>
  <c r="BJ73" i="21"/>
  <c r="BJ388" i="21" s="1"/>
  <c r="BL75" i="21"/>
  <c r="BL390" i="21" s="1"/>
  <c r="BL61" i="21"/>
  <c r="BL376" i="21" s="1"/>
  <c r="AS16" i="21"/>
  <c r="AS332" i="21"/>
  <c r="AS354" i="21"/>
  <c r="AS38" i="21"/>
  <c r="BM88" i="21"/>
  <c r="BN89" i="21"/>
  <c r="BN404" i="21" s="1"/>
  <c r="AS364" i="21"/>
  <c r="AT50" i="21"/>
  <c r="AT338" i="21"/>
  <c r="AU24" i="21"/>
  <c r="AS31" i="21" l="1"/>
  <c r="AR345" i="21"/>
  <c r="AR337" i="21" s="1"/>
  <c r="BO92" i="21"/>
  <c r="BO407" i="21" s="1"/>
  <c r="BO90" i="21"/>
  <c r="BO405" i="21" s="1"/>
  <c r="BO91" i="21"/>
  <c r="BO406" i="21" s="1"/>
  <c r="BO93" i="21"/>
  <c r="BO408" i="21" s="1"/>
  <c r="BO84" i="21"/>
  <c r="BO399" i="21" s="1"/>
  <c r="BN85" i="21"/>
  <c r="BN400" i="21" s="1"/>
  <c r="BK86" i="21"/>
  <c r="BK401" i="21" s="1"/>
  <c r="BJ83" i="21"/>
  <c r="AR71" i="21"/>
  <c r="BM80" i="21"/>
  <c r="BM395" i="21" s="1"/>
  <c r="BM79" i="21"/>
  <c r="BM394" i="21" s="1"/>
  <c r="BM78" i="21"/>
  <c r="BM393" i="21" s="1"/>
  <c r="BM77" i="21"/>
  <c r="BM392" i="21" s="1"/>
  <c r="BM76" i="21"/>
  <c r="BM391" i="21" s="1"/>
  <c r="BK73" i="21"/>
  <c r="BK388" i="21" s="1"/>
  <c r="BM75" i="21"/>
  <c r="BM390" i="21" s="1"/>
  <c r="BM61" i="21"/>
  <c r="BM376" i="21" s="1"/>
  <c r="AS353" i="21"/>
  <c r="AT39" i="21"/>
  <c r="AT17" i="21"/>
  <c r="AS331" i="21"/>
  <c r="AT49" i="21"/>
  <c r="AT365" i="21"/>
  <c r="BO89" i="21"/>
  <c r="BO404" i="21" s="1"/>
  <c r="BN88" i="21"/>
  <c r="AT60" i="21"/>
  <c r="AT375" i="21" s="1"/>
  <c r="AU23" i="21"/>
  <c r="AU339" i="21"/>
  <c r="AS30" i="21" l="1"/>
  <c r="AS22" i="21" s="1"/>
  <c r="AS346" i="21"/>
  <c r="BP93" i="21"/>
  <c r="BP408" i="21" s="1"/>
  <c r="BP90" i="21"/>
  <c r="BP405" i="21" s="1"/>
  <c r="BP91" i="21"/>
  <c r="BP406" i="21" s="1"/>
  <c r="BP92" i="21"/>
  <c r="BP407" i="21" s="1"/>
  <c r="BO85" i="21"/>
  <c r="BO400" i="21" s="1"/>
  <c r="BP84" i="21"/>
  <c r="BP399" i="21" s="1"/>
  <c r="AS72" i="21"/>
  <c r="AS387" i="21" s="1"/>
  <c r="AR386" i="21"/>
  <c r="BL86" i="21"/>
  <c r="BL401" i="21" s="1"/>
  <c r="BK83" i="21"/>
  <c r="BN80" i="21"/>
  <c r="BN395" i="21" s="1"/>
  <c r="BN79" i="21"/>
  <c r="BN394" i="21" s="1"/>
  <c r="BN78" i="21"/>
  <c r="BN393" i="21" s="1"/>
  <c r="BN77" i="21"/>
  <c r="BN392" i="21" s="1"/>
  <c r="BN76" i="21"/>
  <c r="BN391" i="21" s="1"/>
  <c r="AU74" i="21"/>
  <c r="AU389" i="21" s="1"/>
  <c r="BN75" i="21"/>
  <c r="BN390" i="21" s="1"/>
  <c r="BL73" i="21"/>
  <c r="BL388" i="21" s="1"/>
  <c r="BN61" i="21"/>
  <c r="BN376" i="21" s="1"/>
  <c r="AT332" i="21"/>
  <c r="AT16" i="21"/>
  <c r="AT354" i="21"/>
  <c r="AT38" i="21"/>
  <c r="BO88" i="21"/>
  <c r="BP89" i="21"/>
  <c r="BP404" i="21" s="1"/>
  <c r="AU50" i="21"/>
  <c r="AT364" i="21"/>
  <c r="AV24" i="21"/>
  <c r="AU338" i="21"/>
  <c r="AS345" i="21" l="1"/>
  <c r="AS337" i="21" s="1"/>
  <c r="AT31" i="21"/>
  <c r="BQ90" i="21"/>
  <c r="BQ405" i="21" s="1"/>
  <c r="BQ92" i="21"/>
  <c r="BQ407" i="21" s="1"/>
  <c r="BQ91" i="21"/>
  <c r="BQ406" i="21" s="1"/>
  <c r="BQ93" i="21"/>
  <c r="BQ408" i="21" s="1"/>
  <c r="BQ84" i="21"/>
  <c r="BQ399" i="21" s="1"/>
  <c r="BP85" i="21"/>
  <c r="BP400" i="21" s="1"/>
  <c r="BL83" i="21"/>
  <c r="BM86" i="21"/>
  <c r="BM401" i="21" s="1"/>
  <c r="AS71" i="21"/>
  <c r="BO80" i="21"/>
  <c r="BO395" i="21" s="1"/>
  <c r="BO79" i="21"/>
  <c r="BO394" i="21" s="1"/>
  <c r="BO78" i="21"/>
  <c r="BO393" i="21" s="1"/>
  <c r="BO77" i="21"/>
  <c r="BO392" i="21" s="1"/>
  <c r="BO76" i="21"/>
  <c r="BO391" i="21" s="1"/>
  <c r="BO75" i="21"/>
  <c r="BO390" i="21" s="1"/>
  <c r="BM73" i="21"/>
  <c r="BM388" i="21" s="1"/>
  <c r="BO61" i="21"/>
  <c r="BO376" i="21" s="1"/>
  <c r="AU39" i="21"/>
  <c r="AT353" i="21"/>
  <c r="AT331" i="21"/>
  <c r="AU17" i="21"/>
  <c r="AU365" i="21"/>
  <c r="AU49" i="21"/>
  <c r="BQ89" i="21"/>
  <c r="BQ404" i="21" s="1"/>
  <c r="BP88" i="21"/>
  <c r="AU60" i="21"/>
  <c r="AU375" i="21" s="1"/>
  <c r="AV339" i="21"/>
  <c r="AV23" i="21"/>
  <c r="AT30" i="21" l="1"/>
  <c r="AT22" i="21" s="1"/>
  <c r="AT346" i="21"/>
  <c r="BR93" i="21"/>
  <c r="BR408" i="21" s="1"/>
  <c r="BR91" i="21"/>
  <c r="BR406" i="21" s="1"/>
  <c r="BR92" i="21"/>
  <c r="BR407" i="21" s="1"/>
  <c r="BR90" i="21"/>
  <c r="BR405" i="21" s="1"/>
  <c r="BQ85" i="21"/>
  <c r="BQ400" i="21" s="1"/>
  <c r="BR84" i="21"/>
  <c r="BR399" i="21" s="1"/>
  <c r="AT72" i="21"/>
  <c r="AT387" i="21" s="1"/>
  <c r="AS386" i="21"/>
  <c r="BN86" i="21"/>
  <c r="BN401" i="21" s="1"/>
  <c r="BM83" i="21"/>
  <c r="BP80" i="21"/>
  <c r="BP395" i="21" s="1"/>
  <c r="BP79" i="21"/>
  <c r="BP394" i="21" s="1"/>
  <c r="BP78" i="21"/>
  <c r="BP393" i="21" s="1"/>
  <c r="BP77" i="21"/>
  <c r="BP392" i="21" s="1"/>
  <c r="BP76" i="21"/>
  <c r="BP391" i="21" s="1"/>
  <c r="AV74" i="21"/>
  <c r="AV389" i="21" s="1"/>
  <c r="BN73" i="21"/>
  <c r="BN388" i="21" s="1"/>
  <c r="BP75" i="21"/>
  <c r="BP390" i="21" s="1"/>
  <c r="BP61" i="21"/>
  <c r="BP376" i="21" s="1"/>
  <c r="AU354" i="21"/>
  <c r="AU38" i="21"/>
  <c r="AU332" i="21"/>
  <c r="AU16" i="21"/>
  <c r="BQ88" i="21"/>
  <c r="BR89" i="21"/>
  <c r="BR404" i="21" s="1"/>
  <c r="AU364" i="21"/>
  <c r="AV50" i="21"/>
  <c r="AW24" i="21"/>
  <c r="AV338" i="21"/>
  <c r="AT345" i="21" l="1"/>
  <c r="AT337" i="21" s="1"/>
  <c r="AU31" i="21"/>
  <c r="BS92" i="21"/>
  <c r="BS407" i="21" s="1"/>
  <c r="BS90" i="21"/>
  <c r="BS405" i="21" s="1"/>
  <c r="BS91" i="21"/>
  <c r="BS406" i="21" s="1"/>
  <c r="BS93" i="21"/>
  <c r="BS408" i="21" s="1"/>
  <c r="BS84" i="21"/>
  <c r="BS399" i="21" s="1"/>
  <c r="BR85" i="21"/>
  <c r="BR400" i="21" s="1"/>
  <c r="BN83" i="21"/>
  <c r="BO86" i="21"/>
  <c r="BO401" i="21" s="1"/>
  <c r="AT71" i="21"/>
  <c r="BQ80" i="21"/>
  <c r="BQ395" i="21" s="1"/>
  <c r="BQ79" i="21"/>
  <c r="BQ394" i="21" s="1"/>
  <c r="BQ78" i="21"/>
  <c r="BQ393" i="21" s="1"/>
  <c r="BQ77" i="21"/>
  <c r="BQ392" i="21" s="1"/>
  <c r="BQ76" i="21"/>
  <c r="BQ391" i="21" s="1"/>
  <c r="BQ75" i="21"/>
  <c r="BQ390" i="21" s="1"/>
  <c r="BO73" i="21"/>
  <c r="BO388" i="21" s="1"/>
  <c r="BQ61" i="21"/>
  <c r="BQ376" i="21" s="1"/>
  <c r="AV17" i="21"/>
  <c r="AU331" i="21"/>
  <c r="AV39" i="21"/>
  <c r="AU353" i="21"/>
  <c r="AV365" i="21"/>
  <c r="AV49" i="21"/>
  <c r="BR88" i="21"/>
  <c r="BS89" i="21"/>
  <c r="BS404" i="21" s="1"/>
  <c r="AV60" i="21"/>
  <c r="AV375" i="21" s="1"/>
  <c r="AW339" i="21"/>
  <c r="AW23" i="21"/>
  <c r="AU346" i="21" l="1"/>
  <c r="AU30" i="21"/>
  <c r="AU22" i="21" s="1"/>
  <c r="BT93" i="21"/>
  <c r="BT408" i="21" s="1"/>
  <c r="BT90" i="21"/>
  <c r="BT405" i="21" s="1"/>
  <c r="BT91" i="21"/>
  <c r="BT406" i="21" s="1"/>
  <c r="BT92" i="21"/>
  <c r="BT407" i="21" s="1"/>
  <c r="BS85" i="21"/>
  <c r="BS400" i="21" s="1"/>
  <c r="BT84" i="21"/>
  <c r="BT399" i="21" s="1"/>
  <c r="AU72" i="21"/>
  <c r="AU387" i="21" s="1"/>
  <c r="AT386" i="21"/>
  <c r="BO83" i="21"/>
  <c r="BP86" i="21"/>
  <c r="BP401" i="21" s="1"/>
  <c r="BR80" i="21"/>
  <c r="BR395" i="21" s="1"/>
  <c r="BR79" i="21"/>
  <c r="BR394" i="21" s="1"/>
  <c r="BR78" i="21"/>
  <c r="BR393" i="21" s="1"/>
  <c r="BR77" i="21"/>
  <c r="BR392" i="21" s="1"/>
  <c r="BR76" i="21"/>
  <c r="BR391" i="21" s="1"/>
  <c r="AW74" i="21"/>
  <c r="AW389" i="21" s="1"/>
  <c r="BP73" i="21"/>
  <c r="BP388" i="21" s="1"/>
  <c r="BR75" i="21"/>
  <c r="BR390" i="21" s="1"/>
  <c r="BR61" i="21"/>
  <c r="BR376" i="21" s="1"/>
  <c r="AV332" i="21"/>
  <c r="AV16" i="21"/>
  <c r="AV354" i="21"/>
  <c r="AV38" i="21"/>
  <c r="BT89" i="21"/>
  <c r="BT404" i="21" s="1"/>
  <c r="BS88" i="21"/>
  <c r="AV364" i="21"/>
  <c r="AW50" i="21"/>
  <c r="AW338" i="21"/>
  <c r="AX24" i="21"/>
  <c r="AU345" i="21" l="1"/>
  <c r="AU337" i="21" s="1"/>
  <c r="AV31" i="21"/>
  <c r="BU92" i="21"/>
  <c r="BU407" i="21" s="1"/>
  <c r="BU91" i="21"/>
  <c r="BU406" i="21" s="1"/>
  <c r="BU90" i="21"/>
  <c r="BU405" i="21" s="1"/>
  <c r="BU93" i="21"/>
  <c r="BU408" i="21" s="1"/>
  <c r="BU84" i="21"/>
  <c r="BU399" i="21" s="1"/>
  <c r="BT85" i="21"/>
  <c r="BT400" i="21" s="1"/>
  <c r="BP83" i="21"/>
  <c r="BQ86" i="21"/>
  <c r="BQ401" i="21" s="1"/>
  <c r="AU71" i="21"/>
  <c r="BS80" i="21"/>
  <c r="BS395" i="21" s="1"/>
  <c r="BS79" i="21"/>
  <c r="BS394" i="21" s="1"/>
  <c r="BS78" i="21"/>
  <c r="BS393" i="21" s="1"/>
  <c r="BS77" i="21"/>
  <c r="BS392" i="21" s="1"/>
  <c r="BS76" i="21"/>
  <c r="BS391" i="21" s="1"/>
  <c r="BS75" i="21"/>
  <c r="BS390" i="21" s="1"/>
  <c r="BQ73" i="21"/>
  <c r="BQ388" i="21" s="1"/>
  <c r="BS61" i="21"/>
  <c r="BS376" i="21" s="1"/>
  <c r="AW39" i="21"/>
  <c r="AV353" i="21"/>
  <c r="AV331" i="21"/>
  <c r="AW17" i="21"/>
  <c r="BT88" i="21"/>
  <c r="BU89" i="21"/>
  <c r="BU404" i="21" s="1"/>
  <c r="AW49" i="21"/>
  <c r="AW365" i="21"/>
  <c r="AX339" i="21"/>
  <c r="AX23" i="21"/>
  <c r="AW60" i="21"/>
  <c r="AW375" i="21" s="1"/>
  <c r="AV346" i="21" l="1"/>
  <c r="AV30" i="21"/>
  <c r="AV22" i="21" s="1"/>
  <c r="BU85" i="21"/>
  <c r="BU400" i="21" s="1"/>
  <c r="AV72" i="21"/>
  <c r="AV387" i="21" s="1"/>
  <c r="AU386" i="21"/>
  <c r="BR86" i="21"/>
  <c r="BR401" i="21" s="1"/>
  <c r="BQ83" i="21"/>
  <c r="BT80" i="21"/>
  <c r="BT395" i="21" s="1"/>
  <c r="BT79" i="21"/>
  <c r="BT394" i="21" s="1"/>
  <c r="BT78" i="21"/>
  <c r="BT393" i="21" s="1"/>
  <c r="BT77" i="21"/>
  <c r="BT392" i="21" s="1"/>
  <c r="BT76" i="21"/>
  <c r="BT391" i="21" s="1"/>
  <c r="AX74" i="21"/>
  <c r="AX389" i="21" s="1"/>
  <c r="BR73" i="21"/>
  <c r="BR388" i="21" s="1"/>
  <c r="BT75" i="21"/>
  <c r="BT390" i="21" s="1"/>
  <c r="BT61" i="21"/>
  <c r="BT376" i="21" s="1"/>
  <c r="AW16" i="21"/>
  <c r="AW332" i="21"/>
  <c r="AW38" i="21"/>
  <c r="AW354" i="21"/>
  <c r="AX50" i="21"/>
  <c r="AW364" i="21"/>
  <c r="BU88" i="21"/>
  <c r="AY24" i="21"/>
  <c r="AX338" i="21"/>
  <c r="AV345" i="21" l="1"/>
  <c r="AV337" i="21" s="1"/>
  <c r="AW31" i="21"/>
  <c r="BS86" i="21"/>
  <c r="BS401" i="21" s="1"/>
  <c r="BR83" i="21"/>
  <c r="AV71" i="21"/>
  <c r="BU80" i="21"/>
  <c r="BU395" i="21" s="1"/>
  <c r="BU79" i="21"/>
  <c r="BU394" i="21" s="1"/>
  <c r="BU78" i="21"/>
  <c r="BU393" i="21" s="1"/>
  <c r="BU77" i="21"/>
  <c r="BU392" i="21" s="1"/>
  <c r="BU76" i="21"/>
  <c r="BU391" i="21" s="1"/>
  <c r="BU75" i="21"/>
  <c r="BU390" i="21" s="1"/>
  <c r="BS73" i="21"/>
  <c r="BS388" i="21" s="1"/>
  <c r="BU61" i="21"/>
  <c r="BU376" i="21" s="1"/>
  <c r="AX17" i="21"/>
  <c r="AW331" i="21"/>
  <c r="AW353" i="21"/>
  <c r="AX39" i="21"/>
  <c r="AX49" i="21"/>
  <c r="AX365" i="21"/>
  <c r="AX60" i="21"/>
  <c r="AX375" i="21" s="1"/>
  <c r="AY23" i="21"/>
  <c r="AY339" i="21"/>
  <c r="AW346" i="21" l="1"/>
  <c r="AW30" i="21"/>
  <c r="AW22" i="21" s="1"/>
  <c r="AW72" i="21"/>
  <c r="AW387" i="21" s="1"/>
  <c r="AV386" i="21"/>
  <c r="BS83" i="21"/>
  <c r="BT86" i="21"/>
  <c r="BT401" i="21" s="1"/>
  <c r="AY74" i="21"/>
  <c r="AY389" i="21" s="1"/>
  <c r="BT73" i="21"/>
  <c r="BT388" i="21" s="1"/>
  <c r="AX38" i="21"/>
  <c r="AX354" i="21"/>
  <c r="AX16" i="21"/>
  <c r="AX332" i="21"/>
  <c r="AY50" i="21"/>
  <c r="AX364" i="21"/>
  <c r="AY338" i="21"/>
  <c r="AZ24" i="21"/>
  <c r="AW345" i="21" l="1"/>
  <c r="AW337" i="21" s="1"/>
  <c r="AX31" i="21"/>
  <c r="BU86" i="21"/>
  <c r="BU401" i="21" s="1"/>
  <c r="BT83" i="21"/>
  <c r="AW71" i="21"/>
  <c r="BU73" i="21"/>
  <c r="BU388" i="21" s="1"/>
  <c r="AX331" i="21"/>
  <c r="AY17" i="21"/>
  <c r="AY39" i="21"/>
  <c r="AX353" i="21"/>
  <c r="AY365" i="21"/>
  <c r="AY49" i="21"/>
  <c r="AY60" i="21"/>
  <c r="AY375" i="21" s="1"/>
  <c r="AZ23" i="21"/>
  <c r="AZ339" i="21"/>
  <c r="AX30" i="21" l="1"/>
  <c r="AX22" i="21" s="1"/>
  <c r="AX346" i="21"/>
  <c r="AX72" i="21"/>
  <c r="AX387" i="21" s="1"/>
  <c r="AW386" i="21"/>
  <c r="BU83" i="21"/>
  <c r="AZ74" i="21"/>
  <c r="AZ389" i="21" s="1"/>
  <c r="AY332" i="21"/>
  <c r="AY16" i="21"/>
  <c r="AY354" i="21"/>
  <c r="AY38" i="21"/>
  <c r="AY364" i="21"/>
  <c r="AZ50" i="21"/>
  <c r="BA24" i="21"/>
  <c r="AZ338" i="21"/>
  <c r="AY31" i="21" l="1"/>
  <c r="AX345" i="21"/>
  <c r="AX337" i="21" s="1"/>
  <c r="AX71" i="21"/>
  <c r="AZ39" i="21"/>
  <c r="AY353" i="21"/>
  <c r="AY331" i="21"/>
  <c r="AZ17" i="21"/>
  <c r="AZ49" i="21"/>
  <c r="AZ365" i="21"/>
  <c r="AZ60" i="21"/>
  <c r="AZ375" i="21" s="1"/>
  <c r="BA23" i="21"/>
  <c r="BA339" i="21"/>
  <c r="AY346" i="21" l="1"/>
  <c r="AY30" i="21"/>
  <c r="AY22" i="21" s="1"/>
  <c r="AY72" i="21"/>
  <c r="AY387" i="21" s="1"/>
  <c r="AX386" i="21"/>
  <c r="BA74" i="21"/>
  <c r="BA389" i="21" s="1"/>
  <c r="AZ16" i="21"/>
  <c r="AZ332" i="21"/>
  <c r="AZ354" i="21"/>
  <c r="AZ38" i="21"/>
  <c r="BA50" i="21"/>
  <c r="AZ364" i="21"/>
  <c r="BA338" i="21"/>
  <c r="BB24" i="21"/>
  <c r="AY345" i="21" l="1"/>
  <c r="AY337" i="21" s="1"/>
  <c r="AZ31" i="21"/>
  <c r="AY71" i="21"/>
  <c r="AZ353" i="21"/>
  <c r="BA39" i="21"/>
  <c r="AZ331" i="21"/>
  <c r="BA17" i="21"/>
  <c r="BA365" i="21"/>
  <c r="BA49" i="21"/>
  <c r="BA60" i="21"/>
  <c r="BA375" i="21" s="1"/>
  <c r="BB339" i="21"/>
  <c r="BB23" i="21"/>
  <c r="AZ346" i="21" l="1"/>
  <c r="AZ30" i="21"/>
  <c r="AZ22" i="21" s="1"/>
  <c r="AZ72" i="21"/>
  <c r="AZ387" i="21" s="1"/>
  <c r="AY386" i="21"/>
  <c r="BB74" i="21"/>
  <c r="BB389" i="21" s="1"/>
  <c r="BA332" i="21"/>
  <c r="BA16" i="21"/>
  <c r="BA354" i="21"/>
  <c r="BA38" i="21"/>
  <c r="BA364" i="21"/>
  <c r="BB50" i="21"/>
  <c r="BC24" i="21"/>
  <c r="BB338" i="21"/>
  <c r="BA31" i="21" l="1"/>
  <c r="AZ345" i="21"/>
  <c r="AZ337" i="21" s="1"/>
  <c r="AZ71" i="21"/>
  <c r="BB17" i="21"/>
  <c r="BA331" i="21"/>
  <c r="BB39" i="21"/>
  <c r="BA353" i="21"/>
  <c r="BB365" i="21"/>
  <c r="BB49" i="21"/>
  <c r="BB60" i="21"/>
  <c r="BB375" i="21" s="1"/>
  <c r="BC60" i="21" s="1"/>
  <c r="BC375" i="21" s="1"/>
  <c r="BD60" i="21" s="1"/>
  <c r="BD375" i="21" s="1"/>
  <c r="BE60" i="21" s="1"/>
  <c r="BE375" i="21" s="1"/>
  <c r="BF60" i="21" s="1"/>
  <c r="BF375" i="21" s="1"/>
  <c r="BC23" i="21"/>
  <c r="BC339" i="21"/>
  <c r="BA346" i="21" l="1"/>
  <c r="BA30" i="21"/>
  <c r="BA22" i="21" s="1"/>
  <c r="BA72" i="21"/>
  <c r="BA387" i="21" s="1"/>
  <c r="AZ386" i="21"/>
  <c r="BC74" i="21"/>
  <c r="BC389" i="21" s="1"/>
  <c r="BB354" i="21"/>
  <c r="BB38" i="21"/>
  <c r="BB332" i="21"/>
  <c r="BB16" i="21"/>
  <c r="BC50" i="21"/>
  <c r="BB364" i="21"/>
  <c r="BC338" i="21"/>
  <c r="BD24" i="21"/>
  <c r="BA345" i="21" l="1"/>
  <c r="BA337" i="21" s="1"/>
  <c r="BB31" i="21"/>
  <c r="BA71" i="21"/>
  <c r="BC39" i="21"/>
  <c r="BB353" i="21"/>
  <c r="BB331" i="21"/>
  <c r="BC17" i="21"/>
  <c r="BC49" i="21"/>
  <c r="BC365" i="21"/>
  <c r="BD23" i="21"/>
  <c r="BD339" i="21"/>
  <c r="BB346" i="21" l="1"/>
  <c r="BB30" i="21"/>
  <c r="BB22" i="21" s="1"/>
  <c r="BB72" i="21"/>
  <c r="BB387" i="21" s="1"/>
  <c r="BA386" i="21"/>
  <c r="BD74" i="21"/>
  <c r="BD389" i="21" s="1"/>
  <c r="BC16" i="21"/>
  <c r="BC332" i="21"/>
  <c r="BC354" i="21"/>
  <c r="BC38" i="21"/>
  <c r="BD50" i="21"/>
  <c r="BC364" i="21"/>
  <c r="BD338" i="21"/>
  <c r="BE24" i="21"/>
  <c r="BB345" i="21" l="1"/>
  <c r="BB337" i="21" s="1"/>
  <c r="BC31" i="21"/>
  <c r="BB71" i="21"/>
  <c r="BC331" i="21"/>
  <c r="BD17" i="21"/>
  <c r="BD39" i="21"/>
  <c r="BC353" i="21"/>
  <c r="BD49" i="21"/>
  <c r="BD365" i="21"/>
  <c r="BE23" i="21"/>
  <c r="BE339" i="21"/>
  <c r="BC30" i="21" l="1"/>
  <c r="BC22" i="21" s="1"/>
  <c r="BC346" i="21"/>
  <c r="BC72" i="21"/>
  <c r="BC387" i="21" s="1"/>
  <c r="BB386" i="21"/>
  <c r="BE74" i="21"/>
  <c r="BE389" i="21" s="1"/>
  <c r="BD354" i="21"/>
  <c r="BD38" i="21"/>
  <c r="BD16" i="21"/>
  <c r="BD332" i="21"/>
  <c r="BD364" i="21"/>
  <c r="BE50" i="21"/>
  <c r="BE338" i="21"/>
  <c r="BF24" i="21"/>
  <c r="BC345" i="21" l="1"/>
  <c r="BC337" i="21" s="1"/>
  <c r="BD31" i="21"/>
  <c r="BC71" i="21"/>
  <c r="BD331" i="21"/>
  <c r="BE17" i="21"/>
  <c r="BD353" i="21"/>
  <c r="BE39" i="21"/>
  <c r="BE49" i="21"/>
  <c r="BE365" i="21"/>
  <c r="BF23" i="21"/>
  <c r="BF339" i="21"/>
  <c r="BD30" i="21" l="1"/>
  <c r="BD22" i="21" s="1"/>
  <c r="BD346" i="21"/>
  <c r="BD72" i="21"/>
  <c r="BD387" i="21" s="1"/>
  <c r="BC386" i="21"/>
  <c r="BF74" i="21"/>
  <c r="BF389" i="21" s="1"/>
  <c r="BE354" i="21"/>
  <c r="BE38" i="21"/>
  <c r="BE332" i="21"/>
  <c r="BE16" i="21"/>
  <c r="BF50" i="21"/>
  <c r="BE364" i="21"/>
  <c r="BF338" i="21"/>
  <c r="BG24" i="21"/>
  <c r="BE31" i="21" l="1"/>
  <c r="BD345" i="21"/>
  <c r="BD337" i="21" s="1"/>
  <c r="BD71" i="21"/>
  <c r="BF17" i="21"/>
  <c r="BE331" i="21"/>
  <c r="BF39" i="21"/>
  <c r="BE353" i="21"/>
  <c r="BF49" i="21"/>
  <c r="BF365" i="21"/>
  <c r="BG23" i="21"/>
  <c r="BG339" i="21"/>
  <c r="BE30" i="21" l="1"/>
  <c r="BE22" i="21" s="1"/>
  <c r="BE346" i="21"/>
  <c r="BE72" i="21"/>
  <c r="BE387" i="21" s="1"/>
  <c r="BD386" i="21"/>
  <c r="BG74" i="21"/>
  <c r="BG389" i="21" s="1"/>
  <c r="BF354" i="21"/>
  <c r="BF38" i="21"/>
  <c r="BF332" i="21"/>
  <c r="BF16" i="21"/>
  <c r="BF364" i="21"/>
  <c r="BG50" i="21"/>
  <c r="BG338" i="21"/>
  <c r="BH24" i="21"/>
  <c r="BE345" i="21" l="1"/>
  <c r="BE337" i="21" s="1"/>
  <c r="BF31" i="21"/>
  <c r="BE71" i="21"/>
  <c r="BF331" i="21"/>
  <c r="BG17" i="21"/>
  <c r="BG39" i="21"/>
  <c r="BF353" i="21"/>
  <c r="BG49" i="21"/>
  <c r="BG365" i="21"/>
  <c r="BG60" i="21"/>
  <c r="BG375" i="21" s="1"/>
  <c r="BH23" i="21"/>
  <c r="BH339" i="21"/>
  <c r="BF30" i="21" l="1"/>
  <c r="BF22" i="21" s="1"/>
  <c r="BF346" i="21"/>
  <c r="BF72" i="21"/>
  <c r="BF387" i="21" s="1"/>
  <c r="BE386" i="21"/>
  <c r="BH74" i="21"/>
  <c r="BH389" i="21" s="1"/>
  <c r="BG38" i="21"/>
  <c r="BG354" i="21"/>
  <c r="BG16" i="21"/>
  <c r="BG332" i="21"/>
  <c r="BG364" i="21"/>
  <c r="BH50" i="21"/>
  <c r="BI24" i="21"/>
  <c r="BH338" i="21"/>
  <c r="BF345" i="21" l="1"/>
  <c r="BF337" i="21" s="1"/>
  <c r="BG31" i="21"/>
  <c r="BF71" i="21"/>
  <c r="BH17" i="21"/>
  <c r="BG331" i="21"/>
  <c r="BG353" i="21"/>
  <c r="BH39" i="21"/>
  <c r="BH365" i="21"/>
  <c r="BH49" i="21"/>
  <c r="BH60" i="21"/>
  <c r="BH375" i="21" s="1"/>
  <c r="BI60" i="21" s="1"/>
  <c r="BI375" i="21" s="1"/>
  <c r="BJ60" i="21" s="1"/>
  <c r="BJ375" i="21" s="1"/>
  <c r="BI23" i="21"/>
  <c r="BI339" i="21"/>
  <c r="BG346" i="21" l="1"/>
  <c r="BG30" i="21"/>
  <c r="BG22" i="21" s="1"/>
  <c r="BG72" i="21"/>
  <c r="BG387" i="21" s="1"/>
  <c r="BF386" i="21"/>
  <c r="BI74" i="21"/>
  <c r="BI389" i="21" s="1"/>
  <c r="BH38" i="21"/>
  <c r="BH354" i="21"/>
  <c r="BH16" i="21"/>
  <c r="BH332" i="21"/>
  <c r="BH364" i="21"/>
  <c r="BI50" i="21"/>
  <c r="BI338" i="21"/>
  <c r="BJ24" i="21"/>
  <c r="BH31" i="21" l="1"/>
  <c r="BG345" i="21"/>
  <c r="BG337" i="21" s="1"/>
  <c r="BG71" i="21"/>
  <c r="BH353" i="21"/>
  <c r="BI39" i="21"/>
  <c r="BI17" i="21"/>
  <c r="BH331" i="21"/>
  <c r="BI49" i="21"/>
  <c r="BI365" i="21"/>
  <c r="BJ339" i="21"/>
  <c r="BJ23" i="21"/>
  <c r="BH30" i="21" l="1"/>
  <c r="BH22" i="21" s="1"/>
  <c r="BH346" i="21"/>
  <c r="BH72" i="21"/>
  <c r="BH387" i="21" s="1"/>
  <c r="BG386" i="21"/>
  <c r="BJ74" i="21"/>
  <c r="BJ389" i="21" s="1"/>
  <c r="BI38" i="21"/>
  <c r="BI354" i="21"/>
  <c r="BI332" i="21"/>
  <c r="BI16" i="21"/>
  <c r="BJ50" i="21"/>
  <c r="BI364" i="21"/>
  <c r="BJ338" i="21"/>
  <c r="BK24" i="21"/>
  <c r="BI31" i="21" l="1"/>
  <c r="BH345" i="21"/>
  <c r="BH337" i="21" s="1"/>
  <c r="BH71" i="21"/>
  <c r="BI331" i="21"/>
  <c r="BJ17" i="21"/>
  <c r="BI353" i="21"/>
  <c r="BJ39" i="21"/>
  <c r="BJ365" i="21"/>
  <c r="BJ49" i="21"/>
  <c r="BK339" i="21"/>
  <c r="BK23" i="21"/>
  <c r="BI30" i="21" l="1"/>
  <c r="BI22" i="21" s="1"/>
  <c r="BI346" i="21"/>
  <c r="BI72" i="21"/>
  <c r="BI387" i="21" s="1"/>
  <c r="BH386" i="21"/>
  <c r="BK74" i="21"/>
  <c r="BK389" i="21" s="1"/>
  <c r="BJ354" i="21"/>
  <c r="BJ38" i="21"/>
  <c r="BJ332" i="21"/>
  <c r="BJ16" i="21"/>
  <c r="BJ364" i="21"/>
  <c r="BK50" i="21"/>
  <c r="BL24" i="21"/>
  <c r="BK338" i="21"/>
  <c r="BJ31" i="21" l="1"/>
  <c r="BI345" i="21"/>
  <c r="BI337" i="21" s="1"/>
  <c r="BI71" i="21"/>
  <c r="BJ331" i="21"/>
  <c r="BK17" i="21"/>
  <c r="BJ353" i="21"/>
  <c r="BK39" i="21"/>
  <c r="BK365" i="21"/>
  <c r="BK49" i="21"/>
  <c r="BK60" i="21"/>
  <c r="BK375" i="21" s="1"/>
  <c r="BL23" i="21"/>
  <c r="BL339" i="21"/>
  <c r="BJ30" i="21" l="1"/>
  <c r="BJ22" i="21" s="1"/>
  <c r="BJ346" i="21"/>
  <c r="BJ72" i="21"/>
  <c r="BJ387" i="21" s="1"/>
  <c r="BI386" i="21"/>
  <c r="BL74" i="21"/>
  <c r="BL389" i="21" s="1"/>
  <c r="BK38" i="21"/>
  <c r="BK354" i="21"/>
  <c r="BK16" i="21"/>
  <c r="BK332" i="21"/>
  <c r="BL50" i="21"/>
  <c r="BK364" i="21"/>
  <c r="BM24" i="21"/>
  <c r="BL338" i="21"/>
  <c r="BJ345" i="21" l="1"/>
  <c r="BJ337" i="21" s="1"/>
  <c r="BK31" i="21"/>
  <c r="BJ71" i="21"/>
  <c r="BK353" i="21"/>
  <c r="BL39" i="21"/>
  <c r="BK331" i="21"/>
  <c r="BL17" i="21"/>
  <c r="BL365" i="21"/>
  <c r="BL49" i="21"/>
  <c r="BL60" i="21"/>
  <c r="BL375" i="21" s="1"/>
  <c r="BM23" i="21"/>
  <c r="BM339" i="21"/>
  <c r="BK346" i="21" l="1"/>
  <c r="BK30" i="21"/>
  <c r="BK22" i="21" s="1"/>
  <c r="BK72" i="21"/>
  <c r="BK387" i="21" s="1"/>
  <c r="BJ386" i="21"/>
  <c r="BM74" i="21"/>
  <c r="BM389" i="21" s="1"/>
  <c r="BL332" i="21"/>
  <c r="BL16" i="21"/>
  <c r="BL354" i="21"/>
  <c r="BL38" i="21"/>
  <c r="BM50" i="21"/>
  <c r="BL364" i="21"/>
  <c r="BM338" i="21"/>
  <c r="BN24" i="21"/>
  <c r="BK345" i="21" l="1"/>
  <c r="BK337" i="21" s="1"/>
  <c r="BL31" i="21"/>
  <c r="BK71" i="21"/>
  <c r="BL331" i="21"/>
  <c r="BM17" i="21"/>
  <c r="BL353" i="21"/>
  <c r="BM39" i="21"/>
  <c r="BM365" i="21"/>
  <c r="BM49" i="21"/>
  <c r="BM60" i="21"/>
  <c r="BM375" i="21" s="1"/>
  <c r="BN23" i="21"/>
  <c r="BN339" i="21"/>
  <c r="BL346" i="21" l="1"/>
  <c r="BL30" i="21"/>
  <c r="BL22" i="21" s="1"/>
  <c r="BL72" i="21"/>
  <c r="BL387" i="21" s="1"/>
  <c r="BK386" i="21"/>
  <c r="BN74" i="21"/>
  <c r="BN389" i="21" s="1"/>
  <c r="BM332" i="21"/>
  <c r="BM16" i="21"/>
  <c r="BM38" i="21"/>
  <c r="BM354" i="21"/>
  <c r="BM364" i="21"/>
  <c r="BN50" i="21"/>
  <c r="BN338" i="21"/>
  <c r="BO24" i="21"/>
  <c r="BM31" i="21" l="1"/>
  <c r="BL345" i="21"/>
  <c r="BL337" i="21" s="1"/>
  <c r="BL71" i="21"/>
  <c r="BM331" i="21"/>
  <c r="BN17" i="21"/>
  <c r="BN39" i="21"/>
  <c r="BM353" i="21"/>
  <c r="BN365" i="21"/>
  <c r="BN49" i="21"/>
  <c r="BN60" i="21"/>
  <c r="BN375" i="21" s="1"/>
  <c r="BO23" i="21"/>
  <c r="BO339" i="21"/>
  <c r="BM30" i="21" l="1"/>
  <c r="BM22" i="21" s="1"/>
  <c r="BM346" i="21"/>
  <c r="BM72" i="21"/>
  <c r="BM387" i="21" s="1"/>
  <c r="BL386" i="21"/>
  <c r="BO74" i="21"/>
  <c r="BO389" i="21" s="1"/>
  <c r="BN354" i="21"/>
  <c r="BN38" i="21"/>
  <c r="BN16" i="21"/>
  <c r="BN332" i="21"/>
  <c r="BO50" i="21"/>
  <c r="BN364" i="21"/>
  <c r="BP24" i="21"/>
  <c r="BO338" i="21"/>
  <c r="BN31" i="21" l="1"/>
  <c r="BM345" i="21"/>
  <c r="BM337" i="21" s="1"/>
  <c r="BM71" i="21"/>
  <c r="BO17" i="21"/>
  <c r="BN331" i="21"/>
  <c r="BN353" i="21"/>
  <c r="BO39" i="21"/>
  <c r="BO49" i="21"/>
  <c r="BO365" i="21"/>
  <c r="BO60" i="21"/>
  <c r="BO375" i="21" s="1"/>
  <c r="BP23" i="21"/>
  <c r="BP339" i="21"/>
  <c r="BN346" i="21" l="1"/>
  <c r="BN30" i="21"/>
  <c r="BN22" i="21" s="1"/>
  <c r="BN72" i="21"/>
  <c r="BN387" i="21" s="1"/>
  <c r="BM386" i="21"/>
  <c r="BP74" i="21"/>
  <c r="BP389" i="21" s="1"/>
  <c r="BO354" i="21"/>
  <c r="BO38" i="21"/>
  <c r="BO332" i="21"/>
  <c r="BO16" i="21"/>
  <c r="BO364" i="21"/>
  <c r="BP50" i="21"/>
  <c r="BP338" i="21"/>
  <c r="BQ24" i="21"/>
  <c r="BO31" i="21" l="1"/>
  <c r="BN345" i="21"/>
  <c r="BN337" i="21" s="1"/>
  <c r="BN71" i="21"/>
  <c r="BO353" i="21"/>
  <c r="BP39" i="21"/>
  <c r="BO331" i="21"/>
  <c r="BP17" i="21"/>
  <c r="BP49" i="21"/>
  <c r="BP365" i="21"/>
  <c r="BP60" i="21"/>
  <c r="BP375" i="21" s="1"/>
  <c r="BQ339" i="21"/>
  <c r="BQ23" i="21"/>
  <c r="BO346" i="21" l="1"/>
  <c r="BO30" i="21"/>
  <c r="BO22" i="21" s="1"/>
  <c r="BO72" i="21"/>
  <c r="BO387" i="21" s="1"/>
  <c r="BN386" i="21"/>
  <c r="BQ74" i="21"/>
  <c r="BQ389" i="21" s="1"/>
  <c r="BP38" i="21"/>
  <c r="BP354" i="21"/>
  <c r="BP16" i="21"/>
  <c r="BP332" i="21"/>
  <c r="BQ50" i="21"/>
  <c r="BP364" i="21"/>
  <c r="BQ338" i="21"/>
  <c r="BR24" i="21"/>
  <c r="BP31" i="21" l="1"/>
  <c r="BO345" i="21"/>
  <c r="BO337" i="21" s="1"/>
  <c r="BO71" i="21"/>
  <c r="BP353" i="21"/>
  <c r="BQ39" i="21"/>
  <c r="BP331" i="21"/>
  <c r="BQ17" i="21"/>
  <c r="BQ365" i="21"/>
  <c r="BQ49" i="21"/>
  <c r="BQ60" i="21"/>
  <c r="BQ375" i="21" s="1"/>
  <c r="BR339" i="21"/>
  <c r="BR23" i="21"/>
  <c r="BP30" i="21" l="1"/>
  <c r="BP22" i="21" s="1"/>
  <c r="BP346" i="21"/>
  <c r="BP72" i="21"/>
  <c r="BP387" i="21" s="1"/>
  <c r="BO386" i="21"/>
  <c r="BR74" i="21"/>
  <c r="BR389" i="21" s="1"/>
  <c r="BQ332" i="21"/>
  <c r="BQ16" i="21"/>
  <c r="BQ354" i="21"/>
  <c r="BQ38" i="21"/>
  <c r="BQ364" i="21"/>
  <c r="BR50" i="21"/>
  <c r="BS24" i="21"/>
  <c r="BR338" i="21"/>
  <c r="BQ31" i="21" l="1"/>
  <c r="BP345" i="21"/>
  <c r="BP337" i="21" s="1"/>
  <c r="BP71" i="21"/>
  <c r="BQ331" i="21"/>
  <c r="BR17" i="21"/>
  <c r="BQ353" i="21"/>
  <c r="BR39" i="21"/>
  <c r="BR365" i="21"/>
  <c r="BR49" i="21"/>
  <c r="BR60" i="21"/>
  <c r="BR375" i="21" s="1"/>
  <c r="BS60" i="21" s="1"/>
  <c r="BS375" i="21" s="1"/>
  <c r="BS339" i="21"/>
  <c r="BS23" i="21"/>
  <c r="BQ346" i="21" l="1"/>
  <c r="BQ30" i="21"/>
  <c r="BQ22" i="21" s="1"/>
  <c r="BQ72" i="21"/>
  <c r="BQ387" i="21" s="1"/>
  <c r="BP386" i="21"/>
  <c r="BS74" i="21"/>
  <c r="BS389" i="21" s="1"/>
  <c r="BR354" i="21"/>
  <c r="BR38" i="21"/>
  <c r="BR16" i="21"/>
  <c r="BR332" i="21"/>
  <c r="BS50" i="21"/>
  <c r="BR364" i="21"/>
  <c r="BS338" i="21"/>
  <c r="BT24" i="21"/>
  <c r="BR31" i="21" l="1"/>
  <c r="BQ345" i="21"/>
  <c r="BQ337" i="21" s="1"/>
  <c r="BQ71" i="21"/>
  <c r="BS17" i="21"/>
  <c r="BR331" i="21"/>
  <c r="BR353" i="21"/>
  <c r="BS39" i="21"/>
  <c r="BS49" i="21"/>
  <c r="BS365" i="21"/>
  <c r="BT339" i="21"/>
  <c r="BT23" i="21"/>
  <c r="BR30" i="21" l="1"/>
  <c r="BR22" i="21" s="1"/>
  <c r="BR346" i="21"/>
  <c r="BR72" i="21"/>
  <c r="BR387" i="21" s="1"/>
  <c r="BQ386" i="21"/>
  <c r="BT74" i="21"/>
  <c r="BT389" i="21" s="1"/>
  <c r="BS332" i="21"/>
  <c r="BS16" i="21"/>
  <c r="BS354" i="21"/>
  <c r="BS38" i="21"/>
  <c r="BT50" i="21"/>
  <c r="BS364" i="21"/>
  <c r="BT338" i="21"/>
  <c r="BU24" i="21"/>
  <c r="BR345" i="21" l="1"/>
  <c r="BR337" i="21" s="1"/>
  <c r="BS31" i="21"/>
  <c r="BR71" i="21"/>
  <c r="BS353" i="21"/>
  <c r="BT39" i="21"/>
  <c r="BS331" i="21"/>
  <c r="BT17" i="21"/>
  <c r="BT49" i="21"/>
  <c r="BT365" i="21"/>
  <c r="BT60" i="21"/>
  <c r="BT375" i="21" s="1"/>
  <c r="BU339" i="21"/>
  <c r="BU338" i="21" s="1"/>
  <c r="BU23" i="21"/>
  <c r="BS346" i="21" l="1"/>
  <c r="BS30" i="21"/>
  <c r="BS22" i="21" s="1"/>
  <c r="BS72" i="21"/>
  <c r="BS387" i="21" s="1"/>
  <c r="BR386" i="21"/>
  <c r="BU74" i="21"/>
  <c r="BU389" i="21" s="1"/>
  <c r="BT332" i="21"/>
  <c r="BT16" i="21"/>
  <c r="BT354" i="21"/>
  <c r="BT38" i="21"/>
  <c r="BT364" i="21"/>
  <c r="BU50" i="21"/>
  <c r="BS345" i="21" l="1"/>
  <c r="BS337" i="21" s="1"/>
  <c r="BT31" i="21"/>
  <c r="BS71" i="21"/>
  <c r="BU39" i="21"/>
  <c r="BT353" i="21"/>
  <c r="BT331" i="21"/>
  <c r="BU17" i="21"/>
  <c r="BU49" i="21"/>
  <c r="BU365" i="21"/>
  <c r="BU364" i="21" s="1"/>
  <c r="BU60" i="21"/>
  <c r="BU375" i="21" s="1"/>
  <c r="AV159" i="3"/>
  <c r="AN159" i="3"/>
  <c r="AT159" i="3"/>
  <c r="BC159" i="3"/>
  <c r="BF159" i="3"/>
  <c r="AH157" i="3"/>
  <c r="AE157" i="3"/>
  <c r="BC157" i="3"/>
  <c r="AC159" i="3"/>
  <c r="AI157" i="3"/>
  <c r="BH159" i="3"/>
  <c r="AW159" i="3"/>
  <c r="BR157" i="3"/>
  <c r="AP157" i="3"/>
  <c r="AB159" i="3"/>
  <c r="BU157" i="3"/>
  <c r="BI157" i="3"/>
  <c r="AJ157" i="3"/>
  <c r="AY159" i="3"/>
  <c r="BJ157" i="3"/>
  <c r="BH157" i="3"/>
  <c r="AC157" i="3"/>
  <c r="AX159" i="3"/>
  <c r="BM157" i="3"/>
  <c r="AH159" i="3"/>
  <c r="BP157" i="3"/>
  <c r="AK157" i="3"/>
  <c r="BT157" i="3"/>
  <c r="AM157" i="3"/>
  <c r="BO159" i="3"/>
  <c r="BS157" i="3"/>
  <c r="AG159" i="3"/>
  <c r="AQ157" i="3"/>
  <c r="AR159" i="3"/>
  <c r="BT159" i="3"/>
  <c r="BK159" i="3"/>
  <c r="AO157" i="3"/>
  <c r="BD159" i="3"/>
  <c r="AA157" i="3"/>
  <c r="AL159" i="3"/>
  <c r="AU159" i="3"/>
  <c r="AL157" i="3"/>
  <c r="AE159" i="3"/>
  <c r="AS159" i="3"/>
  <c r="BA157" i="3"/>
  <c r="AJ159" i="3"/>
  <c r="BB159" i="3"/>
  <c r="AD157" i="3"/>
  <c r="AM159" i="3"/>
  <c r="BS159" i="3"/>
  <c r="BP159" i="3"/>
  <c r="BN159" i="3"/>
  <c r="AX157" i="3"/>
  <c r="BE159" i="3"/>
  <c r="BB157" i="3"/>
  <c r="AU157" i="3"/>
  <c r="BO157" i="3"/>
  <c r="AV157" i="3"/>
  <c r="AK159" i="3"/>
  <c r="BJ159" i="3"/>
  <c r="BL157" i="3"/>
  <c r="AI159" i="3"/>
  <c r="BD157" i="3"/>
  <c r="AZ157" i="3"/>
  <c r="AP159" i="3"/>
  <c r="AB157" i="3"/>
  <c r="BA159" i="3"/>
  <c r="AO159" i="3"/>
  <c r="AG157" i="3"/>
  <c r="BI159" i="3"/>
  <c r="BM159" i="3"/>
  <c r="BF157" i="3"/>
  <c r="AA159" i="3"/>
  <c r="BN157" i="3"/>
  <c r="BL159" i="3"/>
  <c r="BR159" i="3"/>
  <c r="BG157" i="3"/>
  <c r="AR157" i="3"/>
  <c r="BU159" i="3"/>
  <c r="BQ159" i="3"/>
  <c r="AQ159" i="3"/>
  <c r="AY157" i="3"/>
  <c r="AS157" i="3"/>
  <c r="BG159" i="3"/>
  <c r="BQ157" i="3"/>
  <c r="AN157" i="3"/>
  <c r="BE157" i="3"/>
  <c r="BK157" i="3"/>
  <c r="AB161" i="3"/>
  <c r="AF157" i="3"/>
  <c r="AZ159" i="3"/>
  <c r="AW157" i="3"/>
  <c r="AF159" i="3"/>
  <c r="AT157" i="3"/>
  <c r="AD159" i="3"/>
  <c r="BG161" i="3"/>
  <c r="AW161" i="3"/>
  <c r="AF161" i="3"/>
  <c r="W159" i="3"/>
  <c r="AL161" i="3"/>
  <c r="BI161" i="3"/>
  <c r="AG161" i="3"/>
  <c r="BR161" i="3"/>
  <c r="AS161" i="3"/>
  <c r="AR161" i="3"/>
  <c r="BK161" i="3"/>
  <c r="BN161" i="3"/>
  <c r="AV161" i="3"/>
  <c r="BF161" i="3"/>
  <c r="AN161" i="3"/>
  <c r="BH161" i="3"/>
  <c r="AI161" i="3"/>
  <c r="AJ161" i="3"/>
  <c r="AP161" i="3"/>
  <c r="AY161" i="3"/>
  <c r="BT161" i="3"/>
  <c r="AA161" i="3"/>
  <c r="BS161" i="3"/>
  <c r="AE161" i="3"/>
  <c r="BA161" i="3"/>
  <c r="BE161" i="3"/>
  <c r="BJ161" i="3"/>
  <c r="AO161" i="3"/>
  <c r="BD161" i="3"/>
  <c r="AD161" i="3"/>
  <c r="AM161" i="3"/>
  <c r="AX161" i="3"/>
  <c r="AH161" i="3"/>
  <c r="BP161" i="3"/>
  <c r="BC161" i="3"/>
  <c r="AT161" i="3"/>
  <c r="AZ161" i="3"/>
  <c r="BO161" i="3"/>
  <c r="BU161" i="3"/>
  <c r="BL161" i="3"/>
  <c r="BQ161" i="3"/>
  <c r="BM161" i="3"/>
  <c r="AQ161" i="3"/>
  <c r="AK161" i="3"/>
  <c r="AU161" i="3"/>
  <c r="BB161" i="3"/>
  <c r="BT30" i="21" l="1"/>
  <c r="BT22" i="21" s="1"/>
  <c r="BT346" i="21"/>
  <c r="BT72" i="21"/>
  <c r="BT387" i="21" s="1"/>
  <c r="BS386" i="21"/>
  <c r="BU16" i="21"/>
  <c r="BU332" i="21"/>
  <c r="BU331" i="21" s="1"/>
  <c r="BU38" i="21"/>
  <c r="BU354" i="21"/>
  <c r="BU353" i="21" s="1"/>
  <c r="AP105" i="21"/>
  <c r="AP108" i="21" s="1"/>
  <c r="BT105" i="21"/>
  <c r="BT108" i="21" s="1"/>
  <c r="AD105" i="21"/>
  <c r="AD108" i="21" s="1"/>
  <c r="BF105" i="21"/>
  <c r="BF108" i="21" s="1"/>
  <c r="BE105" i="21"/>
  <c r="BE108" i="21" s="1"/>
  <c r="AQ105" i="21"/>
  <c r="AQ108" i="21" s="1"/>
  <c r="BF104" i="21"/>
  <c r="AN104" i="21"/>
  <c r="BE104" i="21"/>
  <c r="AW104" i="21"/>
  <c r="BA104" i="21"/>
  <c r="AK104" i="21"/>
  <c r="AG105" i="21"/>
  <c r="AG108" i="21" s="1"/>
  <c r="BC105" i="21"/>
  <c r="BC108" i="21" s="1"/>
  <c r="BH105" i="21"/>
  <c r="BH108" i="21" s="1"/>
  <c r="BS105" i="21"/>
  <c r="BS108" i="21" s="1"/>
  <c r="AN105" i="21"/>
  <c r="AN108" i="21" s="1"/>
  <c r="AY105" i="21"/>
  <c r="AY108" i="21" s="1"/>
  <c r="BG104" i="21"/>
  <c r="AO104" i="21"/>
  <c r="AX104" i="21"/>
  <c r="BC104" i="21"/>
  <c r="AU104" i="21"/>
  <c r="AA104" i="21"/>
  <c r="Z309" i="21" s="1"/>
  <c r="BK105" i="21"/>
  <c r="BK108" i="21" s="1"/>
  <c r="AL105" i="21"/>
  <c r="AL108" i="21" s="1"/>
  <c r="AO105" i="21"/>
  <c r="AO108" i="21" s="1"/>
  <c r="BM105" i="21"/>
  <c r="BM108" i="21" s="1"/>
  <c r="BR105" i="21"/>
  <c r="BR108" i="21" s="1"/>
  <c r="BO105" i="21"/>
  <c r="BO108" i="21" s="1"/>
  <c r="BH104" i="21"/>
  <c r="AP104" i="21"/>
  <c r="AY104" i="21"/>
  <c r="BD104" i="21"/>
  <c r="AF104" i="21"/>
  <c r="AC104" i="21"/>
  <c r="AT105" i="21"/>
  <c r="AT108" i="21" s="1"/>
  <c r="BP105" i="21"/>
  <c r="BP108" i="21" s="1"/>
  <c r="BU105" i="21"/>
  <c r="BU108" i="21" s="1"/>
  <c r="AV105" i="21"/>
  <c r="AV108" i="21" s="1"/>
  <c r="BA105" i="21"/>
  <c r="BA108" i="21" s="1"/>
  <c r="AA105" i="21"/>
  <c r="AA108" i="21" s="1"/>
  <c r="BI104" i="21"/>
  <c r="AQ104" i="21"/>
  <c r="BR104" i="21"/>
  <c r="BN104" i="21"/>
  <c r="AH104" i="21"/>
  <c r="AI104" i="21"/>
  <c r="AC105" i="21"/>
  <c r="AC108" i="21" s="1"/>
  <c r="AW105" i="21"/>
  <c r="AW108" i="21" s="1"/>
  <c r="BD105" i="21"/>
  <c r="BD108" i="21" s="1"/>
  <c r="AE105" i="21"/>
  <c r="AE108" i="21" s="1"/>
  <c r="AJ105" i="21"/>
  <c r="AJ108" i="21" s="1"/>
  <c r="BG105" i="21"/>
  <c r="BG108" i="21" s="1"/>
  <c r="BT104" i="21"/>
  <c r="AR104" i="21"/>
  <c r="BS104" i="21"/>
  <c r="BO104" i="21"/>
  <c r="AD104" i="21"/>
  <c r="AB104" i="21"/>
  <c r="AF105" i="21"/>
  <c r="AF108" i="21" s="1"/>
  <c r="AX105" i="21"/>
  <c r="AX108" i="21" s="1"/>
  <c r="AM105" i="21"/>
  <c r="AM108" i="21" s="1"/>
  <c r="BI105" i="21"/>
  <c r="BI108" i="21" s="1"/>
  <c r="BN105" i="21"/>
  <c r="BN108" i="21" s="1"/>
  <c r="BU104" i="21"/>
  <c r="AS104" i="21"/>
  <c r="BK104" i="21"/>
  <c r="BP104" i="21"/>
  <c r="AG104" i="21"/>
  <c r="BJ105" i="21"/>
  <c r="BJ108" i="21" s="1"/>
  <c r="BB105" i="21"/>
  <c r="BB108" i="21" s="1"/>
  <c r="BL105" i="21"/>
  <c r="BL108" i="21" s="1"/>
  <c r="BQ105" i="21"/>
  <c r="BQ108" i="21" s="1"/>
  <c r="AR105" i="21"/>
  <c r="AR108" i="21" s="1"/>
  <c r="AB105" i="21"/>
  <c r="AB108" i="21" s="1"/>
  <c r="BJ104" i="21"/>
  <c r="AL104" i="21"/>
  <c r="AT104" i="21"/>
  <c r="BL104" i="21"/>
  <c r="BQ104" i="21"/>
  <c r="AE104" i="21"/>
  <c r="AK105" i="21"/>
  <c r="AK108" i="21" s="1"/>
  <c r="AH105" i="21"/>
  <c r="AH108" i="21" s="1"/>
  <c r="AU105" i="21"/>
  <c r="AU108" i="21" s="1"/>
  <c r="AZ105" i="21"/>
  <c r="AZ108" i="21" s="1"/>
  <c r="AS105" i="21"/>
  <c r="AS108" i="21" s="1"/>
  <c r="AI105" i="21"/>
  <c r="AI108" i="21" s="1"/>
  <c r="BM104" i="21"/>
  <c r="AM104" i="21"/>
  <c r="BB104" i="21"/>
  <c r="AV104" i="21"/>
  <c r="AZ104" i="21"/>
  <c r="AJ104" i="21"/>
  <c r="AB232" i="21"/>
  <c r="AA311" i="21" s="1"/>
  <c r="BR232" i="21"/>
  <c r="BF232" i="21"/>
  <c r="AW232" i="21"/>
  <c r="AF232" i="21"/>
  <c r="BJ232" i="21"/>
  <c r="AX232" i="21"/>
  <c r="AO232" i="21"/>
  <c r="BS232" i="21"/>
  <c r="BB232" i="21"/>
  <c r="AP232" i="21"/>
  <c r="AG232" i="21"/>
  <c r="BK232" i="21"/>
  <c r="AT232" i="21"/>
  <c r="AH232" i="21"/>
  <c r="BT232" i="21"/>
  <c r="BC232" i="21"/>
  <c r="AL232" i="21"/>
  <c r="BE232" i="21"/>
  <c r="BL232" i="21"/>
  <c r="AU232" i="21"/>
  <c r="AD232" i="21"/>
  <c r="AN232" i="21"/>
  <c r="BU232" i="21"/>
  <c r="BD232" i="21"/>
  <c r="AM232" i="21"/>
  <c r="BQ232" i="21"/>
  <c r="BM232" i="21"/>
  <c r="AV232" i="21"/>
  <c r="AE232" i="21"/>
  <c r="BI232" i="21"/>
  <c r="BN232" i="21"/>
  <c r="AA232" i="21"/>
  <c r="BA232" i="21"/>
  <c r="BG232" i="21"/>
  <c r="AR232" i="21"/>
  <c r="AK232" i="21"/>
  <c r="AY232" i="21"/>
  <c r="AZ232" i="21"/>
  <c r="AI232" i="21"/>
  <c r="AJ232" i="21"/>
  <c r="AS232" i="21"/>
  <c r="AQ232" i="21"/>
  <c r="BH232" i="21"/>
  <c r="BO232" i="21"/>
  <c r="BP232" i="21"/>
  <c r="AA403" i="21"/>
  <c r="W108" i="21"/>
  <c r="W157" i="3"/>
  <c r="AC161" i="3"/>
  <c r="W161" i="3" s="1"/>
  <c r="W105" i="21"/>
  <c r="W104" i="21"/>
  <c r="Z310" i="21" l="1"/>
  <c r="Z397" i="21"/>
  <c r="AP107" i="21"/>
  <c r="AP278" i="21" s="1"/>
  <c r="AO309" i="21"/>
  <c r="AO310" i="21" s="1"/>
  <c r="AN107" i="21"/>
  <c r="AN278" i="21" s="1"/>
  <c r="AM309" i="21"/>
  <c r="AM310" i="21" s="1"/>
  <c r="AT107" i="21"/>
  <c r="AT278" i="21" s="1"/>
  <c r="AS309" i="21"/>
  <c r="AS310" i="21" s="1"/>
  <c r="BT107" i="21"/>
  <c r="BT278" i="21" s="1"/>
  <c r="BS309" i="21"/>
  <c r="BS310" i="21" s="1"/>
  <c r="AH107" i="21"/>
  <c r="AH278" i="21" s="1"/>
  <c r="AG309" i="21"/>
  <c r="AG310" i="21" s="1"/>
  <c r="BH107" i="21"/>
  <c r="BH278" i="21" s="1"/>
  <c r="BG309" i="21"/>
  <c r="BG310" i="21" s="1"/>
  <c r="AU107" i="21"/>
  <c r="AU278" i="21" s="1"/>
  <c r="AT309" i="21"/>
  <c r="AT310" i="21" s="1"/>
  <c r="BF107" i="21"/>
  <c r="BF278" i="21" s="1"/>
  <c r="BE309" i="21"/>
  <c r="BE310" i="21" s="1"/>
  <c r="AI107" i="21"/>
  <c r="AI278" i="21" s="1"/>
  <c r="AH309" i="21"/>
  <c r="AH310" i="21" s="1"/>
  <c r="AJ107" i="21"/>
  <c r="AJ278" i="21" s="1"/>
  <c r="AI309" i="21"/>
  <c r="AI310" i="21" s="1"/>
  <c r="AL107" i="21"/>
  <c r="AL278" i="21" s="1"/>
  <c r="AK309" i="21"/>
  <c r="AK310" i="21" s="1"/>
  <c r="AG107" i="21"/>
  <c r="AG278" i="21" s="1"/>
  <c r="AF309" i="21"/>
  <c r="AF310" i="21" s="1"/>
  <c r="BN107" i="21"/>
  <c r="BN278" i="21" s="1"/>
  <c r="BM309" i="21"/>
  <c r="BM310" i="21" s="1"/>
  <c r="BC107" i="21"/>
  <c r="BC278" i="21" s="1"/>
  <c r="BB309" i="21"/>
  <c r="BB310" i="21" s="1"/>
  <c r="AR107" i="21"/>
  <c r="AR278" i="21" s="1"/>
  <c r="AQ309" i="21"/>
  <c r="AQ310" i="21" s="1"/>
  <c r="AZ107" i="21"/>
  <c r="AZ278" i="21" s="1"/>
  <c r="AY309" i="21"/>
  <c r="AY310" i="21" s="1"/>
  <c r="BJ107" i="21"/>
  <c r="BJ278" i="21" s="1"/>
  <c r="BI309" i="21"/>
  <c r="BI310" i="21" s="1"/>
  <c r="BP107" i="21"/>
  <c r="BP278" i="21" s="1"/>
  <c r="BO309" i="21"/>
  <c r="BO310" i="21" s="1"/>
  <c r="BR107" i="21"/>
  <c r="BR278" i="21" s="1"/>
  <c r="BQ309" i="21"/>
  <c r="BQ310" i="21" s="1"/>
  <c r="AX107" i="21"/>
  <c r="AX278" i="21" s="1"/>
  <c r="AW309" i="21"/>
  <c r="AW310" i="21" s="1"/>
  <c r="AV107" i="21"/>
  <c r="AV278" i="21" s="1"/>
  <c r="AU309" i="21"/>
  <c r="AU310" i="21" s="1"/>
  <c r="BK107" i="21"/>
  <c r="BK278" i="21" s="1"/>
  <c r="BJ309" i="21"/>
  <c r="BJ310" i="21" s="1"/>
  <c r="AB107" i="21"/>
  <c r="AB278" i="21" s="1"/>
  <c r="AA309" i="21"/>
  <c r="AA310" i="21" s="1"/>
  <c r="AA316" i="21" s="1"/>
  <c r="AQ107" i="21"/>
  <c r="AQ278" i="21" s="1"/>
  <c r="AP309" i="21"/>
  <c r="AP310" i="21" s="1"/>
  <c r="AC107" i="21"/>
  <c r="AC278" i="21" s="1"/>
  <c r="AB309" i="21"/>
  <c r="AB310" i="21" s="1"/>
  <c r="AO107" i="21"/>
  <c r="AO278" i="21" s="1"/>
  <c r="AN309" i="21"/>
  <c r="AN310" i="21" s="1"/>
  <c r="AK107" i="21"/>
  <c r="AK278" i="21" s="1"/>
  <c r="AJ309" i="21"/>
  <c r="AJ310" i="21" s="1"/>
  <c r="BB107" i="21"/>
  <c r="BB278" i="21" s="1"/>
  <c r="BA309" i="21"/>
  <c r="BA310" i="21" s="1"/>
  <c r="AS107" i="21"/>
  <c r="AS278" i="21" s="1"/>
  <c r="AR309" i="21"/>
  <c r="AR310" i="21" s="1"/>
  <c r="AD107" i="21"/>
  <c r="AD278" i="21" s="1"/>
  <c r="AC309" i="21"/>
  <c r="AC310" i="21" s="1"/>
  <c r="BI107" i="21"/>
  <c r="BI278" i="21" s="1"/>
  <c r="BH309" i="21"/>
  <c r="BH310" i="21" s="1"/>
  <c r="AF107" i="21"/>
  <c r="AF278" i="21" s="1"/>
  <c r="AE309" i="21"/>
  <c r="AE310" i="21" s="1"/>
  <c r="BG107" i="21"/>
  <c r="BG278" i="21" s="1"/>
  <c r="BF309" i="21"/>
  <c r="BF310" i="21" s="1"/>
  <c r="BA107" i="21"/>
  <c r="BA278" i="21" s="1"/>
  <c r="AZ309" i="21"/>
  <c r="AZ310" i="21" s="1"/>
  <c r="AM107" i="21"/>
  <c r="AM278" i="21" s="1"/>
  <c r="AL309" i="21"/>
  <c r="AL310" i="21" s="1"/>
  <c r="AE107" i="21"/>
  <c r="AE278" i="21" s="1"/>
  <c r="AD309" i="21"/>
  <c r="AD310" i="21" s="1"/>
  <c r="BU107" i="21"/>
  <c r="BU278" i="21" s="1"/>
  <c r="BT309" i="21"/>
  <c r="BT310" i="21" s="1"/>
  <c r="BO107" i="21"/>
  <c r="BO278" i="21" s="1"/>
  <c r="BN309" i="21"/>
  <c r="BN310" i="21" s="1"/>
  <c r="BD107" i="21"/>
  <c r="BD278" i="21" s="1"/>
  <c r="BC309" i="21"/>
  <c r="BC310" i="21" s="1"/>
  <c r="AW107" i="21"/>
  <c r="AW278" i="21" s="1"/>
  <c r="AV309" i="21"/>
  <c r="AV310" i="21" s="1"/>
  <c r="BL107" i="21"/>
  <c r="BL278" i="21" s="1"/>
  <c r="BK309" i="21"/>
  <c r="BK310" i="21" s="1"/>
  <c r="BM107" i="21"/>
  <c r="BM278" i="21" s="1"/>
  <c r="BL309" i="21"/>
  <c r="BL310" i="21" s="1"/>
  <c r="BQ107" i="21"/>
  <c r="BQ278" i="21" s="1"/>
  <c r="BP309" i="21"/>
  <c r="BP310" i="21" s="1"/>
  <c r="BS107" i="21"/>
  <c r="BS278" i="21" s="1"/>
  <c r="BR309" i="21"/>
  <c r="BR310" i="21" s="1"/>
  <c r="AY107" i="21"/>
  <c r="AY278" i="21" s="1"/>
  <c r="AX309" i="21"/>
  <c r="AX310" i="21" s="1"/>
  <c r="BE107" i="21"/>
  <c r="BE278" i="21" s="1"/>
  <c r="BD309" i="21"/>
  <c r="BD310" i="21" s="1"/>
  <c r="BU31" i="21"/>
  <c r="BT345" i="21"/>
  <c r="BT337" i="21" s="1"/>
  <c r="AA107" i="21"/>
  <c r="AA327" i="21" s="1"/>
  <c r="AB12" i="21" s="1"/>
  <c r="AC232" i="21"/>
  <c r="BT71" i="21"/>
  <c r="AJ269" i="21"/>
  <c r="AJ233" i="21"/>
  <c r="BA269" i="21"/>
  <c r="BA233" i="21"/>
  <c r="AM269" i="21"/>
  <c r="AM233" i="21"/>
  <c r="AL269" i="21"/>
  <c r="AL233" i="21"/>
  <c r="BB269" i="21"/>
  <c r="BB233" i="21"/>
  <c r="BR269" i="21"/>
  <c r="BR233" i="21"/>
  <c r="AQ269" i="21"/>
  <c r="AQ233" i="21"/>
  <c r="AR269" i="21"/>
  <c r="AR233" i="21"/>
  <c r="BM269" i="21"/>
  <c r="BM233" i="21"/>
  <c r="BL269" i="21"/>
  <c r="BL233" i="21"/>
  <c r="AG269" i="21"/>
  <c r="AG233" i="21"/>
  <c r="AW269" i="21"/>
  <c r="AW233" i="21"/>
  <c r="AS269" i="21"/>
  <c r="AS233" i="21"/>
  <c r="BG269" i="21"/>
  <c r="BG233" i="21"/>
  <c r="BQ269" i="21"/>
  <c r="BQ233" i="21"/>
  <c r="BE269" i="21"/>
  <c r="BE233" i="21"/>
  <c r="AP269" i="21"/>
  <c r="AP233" i="21"/>
  <c r="BF269" i="21"/>
  <c r="BF233" i="21"/>
  <c r="AI269" i="21"/>
  <c r="AI233" i="21"/>
  <c r="AA269" i="21"/>
  <c r="AA233" i="21"/>
  <c r="BD269" i="21"/>
  <c r="BD233" i="21"/>
  <c r="BC269" i="21"/>
  <c r="BC233" i="21"/>
  <c r="BS269" i="21"/>
  <c r="BS233" i="21"/>
  <c r="AB269" i="21"/>
  <c r="AB233" i="21"/>
  <c r="BU269" i="21"/>
  <c r="BU233" i="21"/>
  <c r="BU234" i="21" s="1"/>
  <c r="AO269" i="21"/>
  <c r="AO233" i="21"/>
  <c r="BP269" i="21"/>
  <c r="BP233" i="21"/>
  <c r="BI269" i="21"/>
  <c r="BI233" i="21"/>
  <c r="AX269" i="21"/>
  <c r="AX233" i="21"/>
  <c r="BO269" i="21"/>
  <c r="BO233" i="21"/>
  <c r="AE269" i="21"/>
  <c r="AE233" i="21"/>
  <c r="BJ269" i="21"/>
  <c r="BJ233" i="21"/>
  <c r="AK269" i="21"/>
  <c r="AK233" i="21"/>
  <c r="AV269" i="21"/>
  <c r="AV233" i="21"/>
  <c r="BK269" i="21"/>
  <c r="BK233" i="21"/>
  <c r="AF269" i="21"/>
  <c r="AF233" i="21"/>
  <c r="BN269" i="21"/>
  <c r="BN233" i="21"/>
  <c r="BT269" i="21"/>
  <c r="BT233" i="21"/>
  <c r="AZ269" i="21"/>
  <c r="AZ233" i="21"/>
  <c r="AN269" i="21"/>
  <c r="AN233" i="21"/>
  <c r="AH269" i="21"/>
  <c r="AH233" i="21"/>
  <c r="AY269" i="21"/>
  <c r="AY233" i="21"/>
  <c r="AD269" i="21"/>
  <c r="AD233" i="21"/>
  <c r="AT269" i="21"/>
  <c r="AT233" i="21"/>
  <c r="BH269" i="21"/>
  <c r="BH233" i="21"/>
  <c r="AU269" i="21"/>
  <c r="AU233" i="21"/>
  <c r="V104" i="21"/>
  <c r="V105" i="21"/>
  <c r="BQ398" i="21"/>
  <c r="BQ403" i="21"/>
  <c r="BA398" i="21"/>
  <c r="BA403" i="21"/>
  <c r="BE398" i="21"/>
  <c r="BE403" i="21"/>
  <c r="AJ398" i="21"/>
  <c r="AJ403" i="21"/>
  <c r="AZ398" i="21"/>
  <c r="AZ403" i="21"/>
  <c r="AV398" i="21"/>
  <c r="AV403" i="21"/>
  <c r="BB398" i="21"/>
  <c r="BB403" i="21"/>
  <c r="AM398" i="21"/>
  <c r="AM403" i="21"/>
  <c r="BM398" i="21"/>
  <c r="BM403" i="21"/>
  <c r="AT398" i="21"/>
  <c r="AT403" i="21"/>
  <c r="AL398" i="21"/>
  <c r="AL403" i="21"/>
  <c r="BJ398" i="21"/>
  <c r="BJ403" i="21"/>
  <c r="AG398" i="21"/>
  <c r="AG403" i="21"/>
  <c r="BU398" i="21"/>
  <c r="BU403" i="21"/>
  <c r="AB403" i="21"/>
  <c r="AD403" i="21"/>
  <c r="BO403" i="21"/>
  <c r="BS403" i="21"/>
  <c r="AR403" i="21"/>
  <c r="BT403" i="21"/>
  <c r="BK398" i="21"/>
  <c r="BK403" i="21"/>
  <c r="BN398" i="21"/>
  <c r="BN403" i="21"/>
  <c r="AQ398" i="21"/>
  <c r="AQ403" i="21"/>
  <c r="BI398" i="21"/>
  <c r="BI403" i="21"/>
  <c r="AE398" i="21"/>
  <c r="AE403" i="21"/>
  <c r="AS398" i="21"/>
  <c r="AS403" i="21"/>
  <c r="AH398" i="21"/>
  <c r="AH403" i="21"/>
  <c r="BR398" i="21"/>
  <c r="BR403" i="21"/>
  <c r="AC398" i="21"/>
  <c r="AC403" i="21"/>
  <c r="AF398" i="21"/>
  <c r="AF403" i="21"/>
  <c r="BD398" i="21"/>
  <c r="BD403" i="21"/>
  <c r="AY398" i="21"/>
  <c r="AY403" i="21"/>
  <c r="AP398" i="21"/>
  <c r="AP403" i="21"/>
  <c r="BH398" i="21"/>
  <c r="BH403" i="21"/>
  <c r="BL398" i="21"/>
  <c r="BL403" i="21"/>
  <c r="AI398" i="21"/>
  <c r="AI403" i="21"/>
  <c r="AU398" i="21"/>
  <c r="AU403" i="21"/>
  <c r="BC398" i="21"/>
  <c r="BC403" i="21"/>
  <c r="AX398" i="21"/>
  <c r="AX403" i="21"/>
  <c r="AO398" i="21"/>
  <c r="AO403" i="21"/>
  <c r="BG398" i="21"/>
  <c r="BG403" i="21"/>
  <c r="BP398" i="21"/>
  <c r="BP403" i="21"/>
  <c r="AK398" i="21"/>
  <c r="AK403" i="21"/>
  <c r="AW398" i="21"/>
  <c r="AW403" i="21"/>
  <c r="AN398" i="21"/>
  <c r="AN403" i="21"/>
  <c r="BF398" i="21"/>
  <c r="BF403" i="21"/>
  <c r="AB398" i="21"/>
  <c r="BO398" i="21"/>
  <c r="BS398" i="21"/>
  <c r="AR398" i="21"/>
  <c r="BT398" i="21"/>
  <c r="AD398" i="21"/>
  <c r="W310" i="21"/>
  <c r="W309" i="21"/>
  <c r="W107" i="21"/>
  <c r="W232" i="21"/>
  <c r="BT312" i="21" l="1"/>
  <c r="BG312" i="21"/>
  <c r="AP312" i="21"/>
  <c r="BL312" i="21"/>
  <c r="AN312" i="21"/>
  <c r="AE312" i="21"/>
  <c r="BU312" i="21"/>
  <c r="AU312" i="21"/>
  <c r="AO312" i="21"/>
  <c r="AX312" i="21"/>
  <c r="AW312" i="21"/>
  <c r="BH312" i="21"/>
  <c r="BP312" i="21"/>
  <c r="BR312" i="21"/>
  <c r="BD312" i="21"/>
  <c r="AG312" i="21"/>
  <c r="AR312" i="21"/>
  <c r="BN312" i="21"/>
  <c r="BS312" i="21"/>
  <c r="BF312" i="21"/>
  <c r="AM312" i="21"/>
  <c r="BK312" i="21"/>
  <c r="AQ312" i="21"/>
  <c r="BB312" i="21"/>
  <c r="BO312" i="21"/>
  <c r="BJ312" i="21"/>
  <c r="AV312" i="21"/>
  <c r="AF312" i="21"/>
  <c r="AY312" i="21"/>
  <c r="BM312" i="21"/>
  <c r="BQ312" i="21"/>
  <c r="AL312" i="21"/>
  <c r="AK312" i="21"/>
  <c r="AS312" i="21"/>
  <c r="AZ312" i="21"/>
  <c r="AH312" i="21"/>
  <c r="AI312" i="21"/>
  <c r="BE312" i="21"/>
  <c r="AT312" i="21"/>
  <c r="BA312" i="21"/>
  <c r="BC312" i="21"/>
  <c r="AJ312" i="21"/>
  <c r="BI312" i="21"/>
  <c r="AA82" i="21"/>
  <c r="AA397" i="21" s="1"/>
  <c r="Z379" i="21"/>
  <c r="AB327" i="21"/>
  <c r="AC12" i="21" s="1"/>
  <c r="AC327" i="21" s="1"/>
  <c r="AD12" i="21" s="1"/>
  <c r="AD327" i="21" s="1"/>
  <c r="AE12" i="21" s="1"/>
  <c r="AE327" i="21" s="1"/>
  <c r="AF12" i="21" s="1"/>
  <c r="AF327" i="21" s="1"/>
  <c r="AG12" i="21" s="1"/>
  <c r="AG327" i="21" s="1"/>
  <c r="AH12" i="21" s="1"/>
  <c r="AH327" i="21" s="1"/>
  <c r="AI12" i="21" s="1"/>
  <c r="AI327" i="21" s="1"/>
  <c r="AJ12" i="21" s="1"/>
  <c r="AJ327" i="21" s="1"/>
  <c r="AK12" i="21" s="1"/>
  <c r="AK327" i="21" s="1"/>
  <c r="AL12" i="21" s="1"/>
  <c r="AL327" i="21" s="1"/>
  <c r="AM12" i="21" s="1"/>
  <c r="AM327" i="21" s="1"/>
  <c r="AN12" i="21" s="1"/>
  <c r="AN327" i="21" s="1"/>
  <c r="AO12" i="21" s="1"/>
  <c r="AO327" i="21" s="1"/>
  <c r="AP12" i="21" s="1"/>
  <c r="AP327" i="21" s="1"/>
  <c r="AQ12" i="21" s="1"/>
  <c r="AQ327" i="21" s="1"/>
  <c r="AR12" i="21" s="1"/>
  <c r="AR327" i="21" s="1"/>
  <c r="AS12" i="21" s="1"/>
  <c r="AS327" i="21" s="1"/>
  <c r="AT12" i="21" s="1"/>
  <c r="AT327" i="21" s="1"/>
  <c r="AU12" i="21" s="1"/>
  <c r="AU327" i="21" s="1"/>
  <c r="AV12" i="21" s="1"/>
  <c r="AV327" i="21" s="1"/>
  <c r="AW12" i="21" s="1"/>
  <c r="AW327" i="21" s="1"/>
  <c r="AX12" i="21" s="1"/>
  <c r="AX327" i="21" s="1"/>
  <c r="AY12" i="21" s="1"/>
  <c r="AY327" i="21" s="1"/>
  <c r="AZ12" i="21" s="1"/>
  <c r="AZ327" i="21" s="1"/>
  <c r="BA12" i="21" s="1"/>
  <c r="BA327" i="21" s="1"/>
  <c r="BB12" i="21" s="1"/>
  <c r="BB327" i="21" s="1"/>
  <c r="BC12" i="21" s="1"/>
  <c r="BC327" i="21" s="1"/>
  <c r="BD12" i="21" s="1"/>
  <c r="BD327" i="21" s="1"/>
  <c r="BE12" i="21" s="1"/>
  <c r="BE327" i="21" s="1"/>
  <c r="BF12" i="21" s="1"/>
  <c r="BF327" i="21" s="1"/>
  <c r="BG12" i="21" s="1"/>
  <c r="BG327" i="21" s="1"/>
  <c r="BH12" i="21" s="1"/>
  <c r="BH327" i="21" s="1"/>
  <c r="BI12" i="21" s="1"/>
  <c r="BI327" i="21" s="1"/>
  <c r="BJ12" i="21" s="1"/>
  <c r="BJ327" i="21" s="1"/>
  <c r="BK12" i="21" s="1"/>
  <c r="BK327" i="21" s="1"/>
  <c r="BL12" i="21" s="1"/>
  <c r="BL327" i="21" s="1"/>
  <c r="BM12" i="21" s="1"/>
  <c r="BM327" i="21" s="1"/>
  <c r="BN12" i="21" s="1"/>
  <c r="BN327" i="21" s="1"/>
  <c r="BO12" i="21" s="1"/>
  <c r="BO327" i="21" s="1"/>
  <c r="BP12" i="21" s="1"/>
  <c r="BP327" i="21" s="1"/>
  <c r="BQ12" i="21" s="1"/>
  <c r="BQ327" i="21" s="1"/>
  <c r="BR12" i="21" s="1"/>
  <c r="BR327" i="21" s="1"/>
  <c r="BS12" i="21" s="1"/>
  <c r="BS327" i="21" s="1"/>
  <c r="BT12" i="21" s="1"/>
  <c r="BT327" i="21" s="1"/>
  <c r="BU12" i="21" s="1"/>
  <c r="BU327" i="21" s="1"/>
  <c r="AX234" i="21"/>
  <c r="BI234" i="21"/>
  <c r="AS234" i="21"/>
  <c r="AT234" i="21"/>
  <c r="AN234" i="21"/>
  <c r="BJ234" i="21"/>
  <c r="BE234" i="21"/>
  <c r="AW234" i="21"/>
  <c r="AR234" i="21"/>
  <c r="AL234" i="21"/>
  <c r="AC269" i="21"/>
  <c r="AC270" i="21" s="1"/>
  <c r="AC272" i="21" s="1"/>
  <c r="BN234" i="21"/>
  <c r="AZ234" i="21"/>
  <c r="BK234" i="21"/>
  <c r="BS234" i="21"/>
  <c r="BQ234" i="21"/>
  <c r="AH234" i="21"/>
  <c r="AQ234" i="21"/>
  <c r="AM234" i="21"/>
  <c r="AK234" i="21"/>
  <c r="BD234" i="21"/>
  <c r="AP234" i="21"/>
  <c r="BB234" i="21"/>
  <c r="BP234" i="21"/>
  <c r="AI234" i="21"/>
  <c r="AY234" i="21"/>
  <c r="BT234" i="21"/>
  <c r="BO234" i="21"/>
  <c r="BC234" i="21"/>
  <c r="BL234" i="21"/>
  <c r="AU234" i="21"/>
  <c r="AV234" i="21"/>
  <c r="AO234" i="21"/>
  <c r="BF234" i="21"/>
  <c r="BG234" i="21"/>
  <c r="BR234" i="21"/>
  <c r="BA234" i="21"/>
  <c r="BH234" i="21"/>
  <c r="BM234" i="21"/>
  <c r="AJ234" i="21"/>
  <c r="BU346" i="21"/>
  <c r="BU345" i="21" s="1"/>
  <c r="BU337" i="21" s="1"/>
  <c r="BU30" i="21"/>
  <c r="BU22" i="21" s="1"/>
  <c r="AA278" i="21"/>
  <c r="AD270" i="21"/>
  <c r="AD272" i="21" s="1"/>
  <c r="AZ270" i="21"/>
  <c r="AZ272" i="21" s="1"/>
  <c r="BK270" i="21"/>
  <c r="BK272" i="21" s="1"/>
  <c r="AE270" i="21"/>
  <c r="AE272" i="21" s="1"/>
  <c r="BP270" i="21"/>
  <c r="BP272" i="21" s="1"/>
  <c r="BS270" i="21"/>
  <c r="BS272" i="21" s="1"/>
  <c r="AI270" i="21"/>
  <c r="AI272" i="21" s="1"/>
  <c r="BQ270" i="21"/>
  <c r="BQ272" i="21" s="1"/>
  <c r="AG270" i="21"/>
  <c r="AG272" i="21" s="1"/>
  <c r="AQ270" i="21"/>
  <c r="AQ272" i="21" s="1"/>
  <c r="AM270" i="21"/>
  <c r="AM272" i="21" s="1"/>
  <c r="AU270" i="21"/>
  <c r="AU272" i="21" s="1"/>
  <c r="AY270" i="21"/>
  <c r="AY272" i="21" s="1"/>
  <c r="BT270" i="21"/>
  <c r="BT272" i="21" s="1"/>
  <c r="AV270" i="21"/>
  <c r="AV272" i="21" s="1"/>
  <c r="BO270" i="21"/>
  <c r="BO272" i="21" s="1"/>
  <c r="AO270" i="21"/>
  <c r="AO272" i="21" s="1"/>
  <c r="BC270" i="21"/>
  <c r="BC272" i="21" s="1"/>
  <c r="BF270" i="21"/>
  <c r="BF272" i="21" s="1"/>
  <c r="BG270" i="21"/>
  <c r="BG272" i="21" s="1"/>
  <c r="BL270" i="21"/>
  <c r="BL272" i="21" s="1"/>
  <c r="BR270" i="21"/>
  <c r="BR272" i="21" s="1"/>
  <c r="BA270" i="21"/>
  <c r="BA272" i="21" s="1"/>
  <c r="AT270" i="21"/>
  <c r="AT272" i="21" s="1"/>
  <c r="AF270" i="21"/>
  <c r="AF272" i="21" s="1"/>
  <c r="BI270" i="21"/>
  <c r="BI272" i="21" s="1"/>
  <c r="AA270" i="21"/>
  <c r="BE270" i="21"/>
  <c r="BE272" i="21" s="1"/>
  <c r="AR270" i="21"/>
  <c r="AR272" i="21" s="1"/>
  <c r="AN270" i="21"/>
  <c r="AN272" i="21" s="1"/>
  <c r="BJ270" i="21"/>
  <c r="BJ272" i="21" s="1"/>
  <c r="AB270" i="21"/>
  <c r="AB272" i="21" s="1"/>
  <c r="AW270" i="21"/>
  <c r="AW272" i="21" s="1"/>
  <c r="AL270" i="21"/>
  <c r="AL272" i="21" s="1"/>
  <c r="BH270" i="21"/>
  <c r="BH272" i="21" s="1"/>
  <c r="AH270" i="21"/>
  <c r="AH272" i="21" s="1"/>
  <c r="BN270" i="21"/>
  <c r="BN272" i="21" s="1"/>
  <c r="AK270" i="21"/>
  <c r="AK272" i="21" s="1"/>
  <c r="AX270" i="21"/>
  <c r="AX272" i="21" s="1"/>
  <c r="BU270" i="21"/>
  <c r="BU272" i="21" s="1"/>
  <c r="BD270" i="21"/>
  <c r="BD272" i="21" s="1"/>
  <c r="AP270" i="21"/>
  <c r="AP272" i="21" s="1"/>
  <c r="AS270" i="21"/>
  <c r="AS272" i="21" s="1"/>
  <c r="BM270" i="21"/>
  <c r="BM272" i="21" s="1"/>
  <c r="BB270" i="21"/>
  <c r="BB272" i="21" s="1"/>
  <c r="AJ270" i="21"/>
  <c r="AJ272" i="21" s="1"/>
  <c r="AC233" i="21"/>
  <c r="BU72" i="21"/>
  <c r="BU387" i="21" s="1"/>
  <c r="BT386" i="21"/>
  <c r="AA328" i="21"/>
  <c r="AB13" i="21" s="1"/>
  <c r="AB328" i="21" s="1"/>
  <c r="AA398" i="21"/>
  <c r="W313" i="21"/>
  <c r="W269" i="21"/>
  <c r="W279" i="21"/>
  <c r="W233" i="21"/>
  <c r="W278" i="21"/>
  <c r="W270" i="21"/>
  <c r="AA64" i="21" l="1"/>
  <c r="AB82" i="21"/>
  <c r="AB397" i="21" s="1"/>
  <c r="AB326" i="21"/>
  <c r="Z312" i="21"/>
  <c r="AD312" i="21"/>
  <c r="V270" i="21"/>
  <c r="AA272" i="21"/>
  <c r="W234" i="21"/>
  <c r="V233" i="21"/>
  <c r="BU386" i="21"/>
  <c r="BU71" i="21"/>
  <c r="AA326" i="21"/>
  <c r="AB11" i="21"/>
  <c r="AC13" i="21"/>
  <c r="W312" i="21"/>
  <c r="W272" i="21"/>
  <c r="Z311" i="21" l="1"/>
  <c r="Z377" i="21"/>
  <c r="AA62" i="21" s="1"/>
  <c r="AA377" i="21" s="1"/>
  <c r="AB62" i="21" s="1"/>
  <c r="AB377" i="21" s="1"/>
  <c r="AC62" i="21" s="1"/>
  <c r="V272" i="21"/>
  <c r="AF273" i="21"/>
  <c r="AO273" i="21"/>
  <c r="AP273" i="21"/>
  <c r="AQ273" i="21"/>
  <c r="AA273" i="21"/>
  <c r="AA410" i="21" s="1"/>
  <c r="AM273" i="21"/>
  <c r="AV273" i="21"/>
  <c r="AW273" i="21"/>
  <c r="AX273" i="21"/>
  <c r="AI273" i="21"/>
  <c r="AS273" i="21"/>
  <c r="AJ273" i="21"/>
  <c r="AZ273" i="21"/>
  <c r="AN273" i="21"/>
  <c r="AG273" i="21"/>
  <c r="AT273" i="21"/>
  <c r="AC273" i="21"/>
  <c r="AK273" i="21"/>
  <c r="AB273" i="21"/>
  <c r="BB273" i="21"/>
  <c r="AD273" i="21"/>
  <c r="AU273" i="21"/>
  <c r="AH273" i="21"/>
  <c r="AY273" i="21"/>
  <c r="AE273" i="21"/>
  <c r="BA273" i="21"/>
  <c r="AL273" i="21"/>
  <c r="AR273" i="21"/>
  <c r="AB96" i="21"/>
  <c r="AC328" i="21"/>
  <c r="AC326" i="21" s="1"/>
  <c r="AC11" i="21"/>
  <c r="AC82" i="21"/>
  <c r="AC397" i="21" s="1"/>
  <c r="Z316" i="21" l="1"/>
  <c r="Z330" i="21" s="1"/>
  <c r="AC377" i="21"/>
  <c r="AD62" i="21" s="1"/>
  <c r="AB411" i="21"/>
  <c r="AC96" i="21" s="1"/>
  <c r="AC411" i="21" s="1"/>
  <c r="AD96" i="21" s="1"/>
  <c r="BC273" i="21"/>
  <c r="BD273" i="21" s="1"/>
  <c r="AW274" i="21"/>
  <c r="AW275" i="21" s="1"/>
  <c r="AX314" i="21"/>
  <c r="AX311" i="21" s="1"/>
  <c r="AV274" i="21"/>
  <c r="AV275" i="21" s="1"/>
  <c r="AW314" i="21"/>
  <c r="AW311" i="21" s="1"/>
  <c r="AE274" i="21"/>
  <c r="AF314" i="21"/>
  <c r="AF311" i="21" s="1"/>
  <c r="BB274" i="21"/>
  <c r="BB275" i="21" s="1"/>
  <c r="BC314" i="21"/>
  <c r="BC311" i="21" s="1"/>
  <c r="AZ274" i="21"/>
  <c r="AZ275" i="21" s="1"/>
  <c r="BA314" i="21"/>
  <c r="BA311" i="21" s="1"/>
  <c r="AM274" i="21"/>
  <c r="AM275" i="21" s="1"/>
  <c r="AN314" i="21"/>
  <c r="AN311" i="21" s="1"/>
  <c r="BA274" i="21"/>
  <c r="BA275" i="21" s="1"/>
  <c r="BB314" i="21"/>
  <c r="BB311" i="21" s="1"/>
  <c r="AF274" i="21"/>
  <c r="AG314" i="21"/>
  <c r="AG311" i="21" s="1"/>
  <c r="AY274" i="21"/>
  <c r="AY275" i="21" s="1"/>
  <c r="AZ314" i="21"/>
  <c r="AZ311" i="21" s="1"/>
  <c r="AJ274" i="21"/>
  <c r="AJ275" i="21" s="1"/>
  <c r="AK314" i="21"/>
  <c r="AK311" i="21" s="1"/>
  <c r="AA274" i="21"/>
  <c r="AA383" i="21" s="1"/>
  <c r="AA381" i="21" s="1"/>
  <c r="AB314" i="21"/>
  <c r="AD274" i="21"/>
  <c r="AE314" i="21"/>
  <c r="AE311" i="21" s="1"/>
  <c r="AG274" i="21"/>
  <c r="AH314" i="21"/>
  <c r="AH311" i="21" s="1"/>
  <c r="AQ274" i="21"/>
  <c r="AQ275" i="21" s="1"/>
  <c r="AR314" i="21"/>
  <c r="AR311" i="21" s="1"/>
  <c r="AO274" i="21"/>
  <c r="AO275" i="21" s="1"/>
  <c r="AP314" i="21"/>
  <c r="AP311" i="21" s="1"/>
  <c r="AN274" i="21"/>
  <c r="AN275" i="21" s="1"/>
  <c r="AO314" i="21"/>
  <c r="AO311" i="21" s="1"/>
  <c r="AK274" i="21"/>
  <c r="AK275" i="21" s="1"/>
  <c r="AL314" i="21"/>
  <c r="AL311" i="21" s="1"/>
  <c r="AS274" i="21"/>
  <c r="AS275" i="21" s="1"/>
  <c r="AT314" i="21"/>
  <c r="AT311" i="21" s="1"/>
  <c r="AH274" i="21"/>
  <c r="AH275" i="21" s="1"/>
  <c r="AI314" i="21"/>
  <c r="AI311" i="21" s="1"/>
  <c r="AC274" i="21"/>
  <c r="AD314" i="21"/>
  <c r="AD311" i="21" s="1"/>
  <c r="AI274" i="21"/>
  <c r="AI275" i="21" s="1"/>
  <c r="AJ314" i="21"/>
  <c r="AJ311" i="21" s="1"/>
  <c r="AB274" i="21"/>
  <c r="AC314" i="21"/>
  <c r="AC311" i="21" s="1"/>
  <c r="AR274" i="21"/>
  <c r="AR275" i="21" s="1"/>
  <c r="AS314" i="21"/>
  <c r="AS311" i="21" s="1"/>
  <c r="AL274" i="21"/>
  <c r="AL275" i="21" s="1"/>
  <c r="AM314" i="21"/>
  <c r="AM311" i="21" s="1"/>
  <c r="AU274" i="21"/>
  <c r="AU275" i="21" s="1"/>
  <c r="AV314" i="21"/>
  <c r="AV311" i="21" s="1"/>
  <c r="AT274" i="21"/>
  <c r="AT275" i="21" s="1"/>
  <c r="AU314" i="21"/>
  <c r="AU311" i="21" s="1"/>
  <c r="AX274" i="21"/>
  <c r="AX275" i="21" s="1"/>
  <c r="AY314" i="21"/>
  <c r="AY311" i="21" s="1"/>
  <c r="AP274" i="21"/>
  <c r="AP275" i="21" s="1"/>
  <c r="AQ314" i="21"/>
  <c r="AQ311" i="21" s="1"/>
  <c r="AB95" i="21"/>
  <c r="AD13" i="21"/>
  <c r="AA317" i="21" l="1"/>
  <c r="Z324" i="21"/>
  <c r="Z323" i="21" s="1"/>
  <c r="AA15" i="21"/>
  <c r="AA330" i="21" s="1"/>
  <c r="Z317" i="21"/>
  <c r="AD377" i="21"/>
  <c r="AE62" i="21" s="1"/>
  <c r="AD411" i="21"/>
  <c r="AE96" i="21" s="1"/>
  <c r="AB410" i="21"/>
  <c r="AC95" i="21" s="1"/>
  <c r="BD314" i="21"/>
  <c r="BD311" i="21" s="1"/>
  <c r="BD316" i="21" s="1"/>
  <c r="BE273" i="21"/>
  <c r="BF273" i="21" s="1"/>
  <c r="BD274" i="21"/>
  <c r="BD275" i="21" s="1"/>
  <c r="BE314" i="21"/>
  <c r="BE311" i="21" s="1"/>
  <c r="BE316" i="21" s="1"/>
  <c r="BC274" i="21"/>
  <c r="BC275" i="21" s="1"/>
  <c r="BB316" i="21"/>
  <c r="AF316" i="21"/>
  <c r="AL316" i="21"/>
  <c r="AM316" i="21"/>
  <c r="AD316" i="21"/>
  <c r="AZ316" i="21"/>
  <c r="AW316" i="21"/>
  <c r="AV316" i="21"/>
  <c r="AQ316" i="21"/>
  <c r="AO316" i="21"/>
  <c r="AE316" i="21"/>
  <c r="AN316" i="21"/>
  <c r="AH316" i="21"/>
  <c r="AS316" i="21"/>
  <c r="AP316" i="21"/>
  <c r="AG316" i="21"/>
  <c r="AX316" i="21"/>
  <c r="AY316" i="21"/>
  <c r="AI316" i="21"/>
  <c r="BA316" i="21"/>
  <c r="AJ316" i="21"/>
  <c r="AU316" i="21"/>
  <c r="AT316" i="21"/>
  <c r="AK316" i="21"/>
  <c r="BC316" i="21"/>
  <c r="AC316" i="21"/>
  <c r="AR316" i="21"/>
  <c r="AB68" i="21"/>
  <c r="AB66" i="21" s="1"/>
  <c r="AB64" i="21" s="1"/>
  <c r="AB311" i="21"/>
  <c r="AA379" i="21"/>
  <c r="AD328" i="21"/>
  <c r="AD326" i="21" s="1"/>
  <c r="AD11" i="21"/>
  <c r="AD82" i="21"/>
  <c r="AD397" i="21" s="1"/>
  <c r="AA9" i="21" l="1"/>
  <c r="AA8" i="21" s="1"/>
  <c r="BF314" i="21"/>
  <c r="BF311" i="21" s="1"/>
  <c r="BF316" i="21" s="1"/>
  <c r="AE377" i="21"/>
  <c r="AF62" i="21" s="1"/>
  <c r="AC410" i="21"/>
  <c r="AD95" i="21" s="1"/>
  <c r="AE411" i="21"/>
  <c r="AF96" i="21" s="1"/>
  <c r="AB15" i="21"/>
  <c r="AA324" i="21"/>
  <c r="AA323" i="21" s="1"/>
  <c r="BE274" i="21"/>
  <c r="BE275" i="21" s="1"/>
  <c r="AB316" i="21"/>
  <c r="AB383" i="21"/>
  <c r="BG314" i="21"/>
  <c r="BG311" i="21" s="1"/>
  <c r="BF274" i="21"/>
  <c r="BF275" i="21" s="1"/>
  <c r="BG273" i="21"/>
  <c r="AE13" i="21"/>
  <c r="AE11" i="21" s="1"/>
  <c r="AF377" i="21" l="1"/>
  <c r="AG62" i="21" s="1"/>
  <c r="AF411" i="21"/>
  <c r="AG96" i="21" s="1"/>
  <c r="AD410" i="21"/>
  <c r="AE95" i="21" s="1"/>
  <c r="AB330" i="21"/>
  <c r="AB9" i="21"/>
  <c r="AB8" i="21" s="1"/>
  <c r="AB317" i="21"/>
  <c r="AK317" i="21"/>
  <c r="BB317" i="21"/>
  <c r="AP317" i="21"/>
  <c r="AJ317" i="21"/>
  <c r="AS317" i="21"/>
  <c r="BF317" i="21"/>
  <c r="AG317" i="21"/>
  <c r="AF317" i="21"/>
  <c r="AI317" i="21"/>
  <c r="AR317" i="21"/>
  <c r="BA317" i="21"/>
  <c r="AO317" i="21"/>
  <c r="AQ317" i="21"/>
  <c r="AZ317" i="21"/>
  <c r="AE317" i="21"/>
  <c r="AN317" i="21"/>
  <c r="AW317" i="21"/>
  <c r="AY317" i="21"/>
  <c r="AM317" i="21"/>
  <c r="AV317" i="21"/>
  <c r="BE317" i="21"/>
  <c r="AD317" i="21"/>
  <c r="AU317" i="21"/>
  <c r="BD317" i="21"/>
  <c r="AX317" i="21"/>
  <c r="AL317" i="21"/>
  <c r="BC317" i="21"/>
  <c r="AH317" i="21"/>
  <c r="AC317" i="21"/>
  <c r="AT317" i="21"/>
  <c r="BG316" i="21"/>
  <c r="BH273" i="21"/>
  <c r="BI273" i="21" s="1"/>
  <c r="BG274" i="21"/>
  <c r="BG275" i="21" s="1"/>
  <c r="BH314" i="21"/>
  <c r="BH311" i="21" s="1"/>
  <c r="AB381" i="21"/>
  <c r="AB379" i="21" s="1"/>
  <c r="AC68" i="21"/>
  <c r="AE328" i="21"/>
  <c r="AE326" i="21" s="1"/>
  <c r="AE82" i="21"/>
  <c r="AE397" i="21" s="1"/>
  <c r="AG377" i="21" l="1"/>
  <c r="AH62" i="21" s="1"/>
  <c r="AG411" i="21"/>
  <c r="AH96" i="21" s="1"/>
  <c r="AE410" i="21"/>
  <c r="AF95" i="21" s="1"/>
  <c r="AC15" i="21"/>
  <c r="AC330" i="21" s="1"/>
  <c r="AB324" i="21"/>
  <c r="AB323" i="21" s="1"/>
  <c r="BG317" i="21"/>
  <c r="BH316" i="21"/>
  <c r="BI274" i="21"/>
  <c r="BI275" i="21" s="1"/>
  <c r="BJ314" i="21"/>
  <c r="BJ311" i="21" s="1"/>
  <c r="AC383" i="21"/>
  <c r="AC66" i="21"/>
  <c r="AC64" i="21" s="1"/>
  <c r="BJ273" i="21"/>
  <c r="BK273" i="21" s="1"/>
  <c r="BH274" i="21"/>
  <c r="BH275" i="21" s="1"/>
  <c r="BI314" i="21"/>
  <c r="BI311" i="21" s="1"/>
  <c r="AF13" i="21"/>
  <c r="AF328" i="21" s="1"/>
  <c r="AF326" i="21" s="1"/>
  <c r="AH377" i="21" l="1"/>
  <c r="AI62" i="21" s="1"/>
  <c r="AH411" i="21"/>
  <c r="AI96" i="21" s="1"/>
  <c r="AF410" i="21"/>
  <c r="AG95" i="21" s="1"/>
  <c r="AC9" i="21"/>
  <c r="AC8" i="21" s="1"/>
  <c r="BH317" i="21"/>
  <c r="BJ316" i="21"/>
  <c r="BI316" i="21"/>
  <c r="BK274" i="21"/>
  <c r="BK275" i="21" s="1"/>
  <c r="BL314" i="21"/>
  <c r="BL311" i="21" s="1"/>
  <c r="BJ274" i="21"/>
  <c r="BJ275" i="21" s="1"/>
  <c r="BK314" i="21"/>
  <c r="BK311" i="21" s="1"/>
  <c r="BL273" i="21"/>
  <c r="BM273" i="21" s="1"/>
  <c r="AD68" i="21"/>
  <c r="AC381" i="21"/>
  <c r="AC379" i="21" s="1"/>
  <c r="AF11" i="21"/>
  <c r="AG13" i="21"/>
  <c r="AG328" i="21" s="1"/>
  <c r="AG326" i="21" s="1"/>
  <c r="AF82" i="21"/>
  <c r="AF397" i="21" s="1"/>
  <c r="AI377" i="21" l="1"/>
  <c r="AJ62" i="21" s="1"/>
  <c r="AG410" i="21"/>
  <c r="AH95" i="21" s="1"/>
  <c r="AI411" i="21"/>
  <c r="AJ96" i="21" s="1"/>
  <c r="AD15" i="21"/>
  <c r="AD330" i="21" s="1"/>
  <c r="AC324" i="21"/>
  <c r="AC323" i="21" s="1"/>
  <c r="BI317" i="21"/>
  <c r="BJ317" i="21"/>
  <c r="BL316" i="21"/>
  <c r="BK316" i="21"/>
  <c r="BM274" i="21"/>
  <c r="BM275" i="21" s="1"/>
  <c r="BN314" i="21"/>
  <c r="BN311" i="21" s="1"/>
  <c r="BN273" i="21"/>
  <c r="AD383" i="21"/>
  <c r="AD66" i="21"/>
  <c r="AD64" i="21" s="1"/>
  <c r="BL274" i="21"/>
  <c r="BL275" i="21" s="1"/>
  <c r="BM314" i="21"/>
  <c r="BM311" i="21" s="1"/>
  <c r="AG11" i="21"/>
  <c r="AH13" i="21"/>
  <c r="AJ377" i="21" l="1"/>
  <c r="AK62" i="21" s="1"/>
  <c r="AJ411" i="21"/>
  <c r="AK96" i="21" s="1"/>
  <c r="AH410" i="21"/>
  <c r="AI95" i="21" s="1"/>
  <c r="AD9" i="21"/>
  <c r="AD8" i="21" s="1"/>
  <c r="BL317" i="21"/>
  <c r="BK317" i="21"/>
  <c r="BN316" i="21"/>
  <c r="BM316" i="21"/>
  <c r="BM317" i="21" s="1"/>
  <c r="BO273" i="21"/>
  <c r="BO314" i="21"/>
  <c r="BO311" i="21" s="1"/>
  <c r="BN274" i="21"/>
  <c r="BN275" i="21" s="1"/>
  <c r="AD381" i="21"/>
  <c r="AD379" i="21" s="1"/>
  <c r="AE68" i="21"/>
  <c r="AH328" i="21"/>
  <c r="AH326" i="21" s="1"/>
  <c r="AH11" i="21"/>
  <c r="AG82" i="21"/>
  <c r="AG397" i="21" s="1"/>
  <c r="BN317" i="21" l="1"/>
  <c r="AK377" i="21"/>
  <c r="AL62" i="21" s="1"/>
  <c r="AK411" i="21"/>
  <c r="AL96" i="21" s="1"/>
  <c r="AI410" i="21"/>
  <c r="AJ95" i="21" s="1"/>
  <c r="AE15" i="21"/>
  <c r="AE330" i="21" s="1"/>
  <c r="AD324" i="21"/>
  <c r="AD323" i="21" s="1"/>
  <c r="BO316" i="21"/>
  <c r="BO317" i="21" s="1"/>
  <c r="AE383" i="21"/>
  <c r="AE66" i="21"/>
  <c r="AE64" i="21" s="1"/>
  <c r="BO274" i="21"/>
  <c r="BO275" i="21" s="1"/>
  <c r="BP314" i="21"/>
  <c r="BP273" i="21"/>
  <c r="AI13" i="21"/>
  <c r="AL377" i="21" l="1"/>
  <c r="AM62" i="21" s="1"/>
  <c r="AJ410" i="21"/>
  <c r="AK95" i="21" s="1"/>
  <c r="AL411" i="21"/>
  <c r="AM96" i="21" s="1"/>
  <c r="AE9" i="21"/>
  <c r="AE8" i="21" s="1"/>
  <c r="BQ314" i="21"/>
  <c r="BP274" i="21"/>
  <c r="BP275" i="21" s="1"/>
  <c r="BQ273" i="21"/>
  <c r="BP311" i="21"/>
  <c r="AE381" i="21"/>
  <c r="AE379" i="21" s="1"/>
  <c r="AF68" i="21"/>
  <c r="AI328" i="21"/>
  <c r="AI326" i="21" s="1"/>
  <c r="AI11" i="21"/>
  <c r="AH82" i="21"/>
  <c r="AH397" i="21" s="1"/>
  <c r="AM377" i="21" l="1"/>
  <c r="AN62" i="21" s="1"/>
  <c r="AM411" i="21"/>
  <c r="AN96" i="21" s="1"/>
  <c r="AK410" i="21"/>
  <c r="AL95" i="21" s="1"/>
  <c r="AF15" i="21"/>
  <c r="AF330" i="21" s="1"/>
  <c r="AE324" i="21"/>
  <c r="AE323" i="21" s="1"/>
  <c r="AF383" i="21"/>
  <c r="AF66" i="21"/>
  <c r="AF64" i="21" s="1"/>
  <c r="BP316" i="21"/>
  <c r="BP317" i="21" s="1"/>
  <c r="BR314" i="21"/>
  <c r="BQ274" i="21"/>
  <c r="BR273" i="21"/>
  <c r="BQ311" i="21"/>
  <c r="AJ13" i="21"/>
  <c r="AN377" i="21" l="1"/>
  <c r="AO62" i="21" s="1"/>
  <c r="AN411" i="21"/>
  <c r="AO96" i="21" s="1"/>
  <c r="AL410" i="21"/>
  <c r="AM95" i="21" s="1"/>
  <c r="AF9" i="21"/>
  <c r="AF8" i="21" s="1"/>
  <c r="BS314" i="21"/>
  <c r="BR274" i="21"/>
  <c r="BS273" i="21"/>
  <c r="BQ275" i="21"/>
  <c r="BR311" i="21"/>
  <c r="BQ316" i="21"/>
  <c r="BQ317" i="21" s="1"/>
  <c r="AF381" i="21"/>
  <c r="AF379" i="21" s="1"/>
  <c r="AG68" i="21"/>
  <c r="AJ328" i="21"/>
  <c r="AJ326" i="21" s="1"/>
  <c r="AJ11" i="21"/>
  <c r="AI82" i="21"/>
  <c r="AI397" i="21" s="1"/>
  <c r="AO377" i="21" l="1"/>
  <c r="AP62" i="21" s="1"/>
  <c r="AO411" i="21"/>
  <c r="AP96" i="21" s="1"/>
  <c r="AM410" i="21"/>
  <c r="AN95" i="21" s="1"/>
  <c r="AG15" i="21"/>
  <c r="AG330" i="21" s="1"/>
  <c r="AF324" i="21"/>
  <c r="AF323" i="21" s="1"/>
  <c r="BR316" i="21"/>
  <c r="BR317" i="21" s="1"/>
  <c r="AG383" i="21"/>
  <c r="AG66" i="21"/>
  <c r="AG64" i="21" s="1"/>
  <c r="BR275" i="21"/>
  <c r="BT314" i="21"/>
  <c r="BS274" i="21"/>
  <c r="BT273" i="21"/>
  <c r="BS311" i="21"/>
  <c r="AK13" i="21"/>
  <c r="AP377" i="21" l="1"/>
  <c r="AQ62" i="21" s="1"/>
  <c r="AP411" i="21"/>
  <c r="AQ96" i="21" s="1"/>
  <c r="AN410" i="21"/>
  <c r="AO95" i="21" s="1"/>
  <c r="AG9" i="21"/>
  <c r="AG8" i="21" s="1"/>
  <c r="BS316" i="21"/>
  <c r="BS317" i="21" s="1"/>
  <c r="AG381" i="21"/>
  <c r="AG379" i="21" s="1"/>
  <c r="AH68" i="21"/>
  <c r="BU314" i="21"/>
  <c r="BT274" i="21"/>
  <c r="BS275" i="21"/>
  <c r="BT311" i="21"/>
  <c r="BU273" i="21"/>
  <c r="AK328" i="21"/>
  <c r="AK326" i="21" s="1"/>
  <c r="AK11" i="21"/>
  <c r="AJ82" i="21"/>
  <c r="AJ397" i="21" s="1"/>
  <c r="W273" i="21"/>
  <c r="W314" i="21"/>
  <c r="AQ377" i="21" l="1"/>
  <c r="AR62" i="21" s="1"/>
  <c r="AQ411" i="21"/>
  <c r="AR96" i="21" s="1"/>
  <c r="AO410" i="21"/>
  <c r="AP95" i="21" s="1"/>
  <c r="AH15" i="21"/>
  <c r="AH330" i="21" s="1"/>
  <c r="AG324" i="21"/>
  <c r="AG323" i="21" s="1"/>
  <c r="BT275" i="21"/>
  <c r="BU311" i="21"/>
  <c r="BT316" i="21"/>
  <c r="BT317" i="21" s="1"/>
  <c r="AH383" i="21"/>
  <c r="AH66" i="21"/>
  <c r="AH64" i="21" s="1"/>
  <c r="BU274" i="21"/>
  <c r="BV273" i="21"/>
  <c r="AL13" i="21"/>
  <c r="W311" i="21"/>
  <c r="W274" i="21"/>
  <c r="AR377" i="21" l="1"/>
  <c r="AS62" i="21" s="1"/>
  <c r="AR411" i="21"/>
  <c r="AS96" i="21" s="1"/>
  <c r="AP410" i="21"/>
  <c r="AQ95" i="21" s="1"/>
  <c r="BW273" i="21"/>
  <c r="BW410" i="21" s="1"/>
  <c r="BV410" i="21"/>
  <c r="AH9" i="21"/>
  <c r="AH8" i="21" s="1"/>
  <c r="V274" i="21"/>
  <c r="W275" i="21"/>
  <c r="V311" i="21"/>
  <c r="AH381" i="21"/>
  <c r="AH379" i="21" s="1"/>
  <c r="AI68" i="21"/>
  <c r="BU275" i="21"/>
  <c r="BU316" i="21"/>
  <c r="BU317" i="21" s="1"/>
  <c r="BV274" i="21"/>
  <c r="BV383" i="21" s="1"/>
  <c r="BV381" i="21" s="1"/>
  <c r="BV379" i="21" s="1"/>
  <c r="BV323" i="21" s="1"/>
  <c r="AL328" i="21"/>
  <c r="AL326" i="21" s="1"/>
  <c r="AL11" i="21"/>
  <c r="AK82" i="21"/>
  <c r="AK397" i="21" s="1"/>
  <c r="W318" i="21"/>
  <c r="W317" i="21"/>
  <c r="W316" i="21"/>
  <c r="BX273" i="21" l="1"/>
  <c r="BX410" i="21" s="1"/>
  <c r="AS377" i="21"/>
  <c r="AT62" i="21" s="1"/>
  <c r="AQ410" i="21"/>
  <c r="AR95" i="21" s="1"/>
  <c r="AS411" i="21"/>
  <c r="AT96" i="21" s="1"/>
  <c r="BW274" i="21"/>
  <c r="BW383" i="21" s="1"/>
  <c r="BW381" i="21" s="1"/>
  <c r="BW379" i="21" s="1"/>
  <c r="BW323" i="21" s="1"/>
  <c r="AI15" i="21"/>
  <c r="AI330" i="21" s="1"/>
  <c r="AH324" i="21"/>
  <c r="AH323" i="21" s="1"/>
  <c r="AI383" i="21"/>
  <c r="AI66" i="21"/>
  <c r="AI64" i="21" s="1"/>
  <c r="AM13" i="21"/>
  <c r="Z319" i="21"/>
  <c r="BY273" i="21" l="1"/>
  <c r="BY410" i="21" s="1"/>
  <c r="BX274" i="21"/>
  <c r="BX383" i="21" s="1"/>
  <c r="BX381" i="21" s="1"/>
  <c r="BX379" i="21" s="1"/>
  <c r="BX323" i="21" s="1"/>
  <c r="AT377" i="21"/>
  <c r="AU62" i="21" s="1"/>
  <c r="AT411" i="21"/>
  <c r="AU96" i="21" s="1"/>
  <c r="AR410" i="21"/>
  <c r="AS95" i="21" s="1"/>
  <c r="AI9" i="21"/>
  <c r="AI8" i="21" s="1"/>
  <c r="AJ68" i="21"/>
  <c r="AI381" i="21"/>
  <c r="AI379" i="21" s="1"/>
  <c r="AM328" i="21"/>
  <c r="AM326" i="21" s="1"/>
  <c r="AM11" i="21"/>
  <c r="AL82" i="21"/>
  <c r="AL397" i="21" s="1"/>
  <c r="AA319" i="21"/>
  <c r="BY274" i="21" l="1"/>
  <c r="BY383" i="21" s="1"/>
  <c r="BY381" i="21" s="1"/>
  <c r="BY379" i="21" s="1"/>
  <c r="BY323" i="21" s="1"/>
  <c r="BZ273" i="21"/>
  <c r="BZ410" i="21" s="1"/>
  <c r="AU377" i="21"/>
  <c r="AV62" i="21" s="1"/>
  <c r="AS410" i="21"/>
  <c r="AT95" i="21" s="1"/>
  <c r="AU411" i="21"/>
  <c r="AV96" i="21" s="1"/>
  <c r="AJ15" i="21"/>
  <c r="AJ330" i="21" s="1"/>
  <c r="AI324" i="21"/>
  <c r="AI323" i="21" s="1"/>
  <c r="AJ383" i="21"/>
  <c r="AJ66" i="21"/>
  <c r="AJ64" i="21" s="1"/>
  <c r="AN13" i="21"/>
  <c r="AB319" i="21"/>
  <c r="BZ274" i="21" l="1"/>
  <c r="BZ383" i="21" s="1"/>
  <c r="BZ381" i="21" s="1"/>
  <c r="BZ379" i="21" s="1"/>
  <c r="BZ323" i="21" s="1"/>
  <c r="CA273" i="21"/>
  <c r="CA410" i="21" s="1"/>
  <c r="AV377" i="21"/>
  <c r="AW62" i="21" s="1"/>
  <c r="AV411" i="21"/>
  <c r="AW96" i="21" s="1"/>
  <c r="AT410" i="21"/>
  <c r="AU95" i="21" s="1"/>
  <c r="AJ9" i="21"/>
  <c r="AJ8" i="21" s="1"/>
  <c r="CA274" i="21"/>
  <c r="CA383" i="21" s="1"/>
  <c r="CA381" i="21" s="1"/>
  <c r="CB273" i="21"/>
  <c r="AJ381" i="21"/>
  <c r="AJ379" i="21" s="1"/>
  <c r="AK68" i="21"/>
  <c r="AN328" i="21"/>
  <c r="AN326" i="21" s="1"/>
  <c r="AN11" i="21"/>
  <c r="AM82" i="21"/>
  <c r="AM397" i="21" s="1"/>
  <c r="AC319" i="21"/>
  <c r="AW377" i="21" l="1"/>
  <c r="AX62" i="21" s="1"/>
  <c r="AU410" i="21"/>
  <c r="AV95" i="21" s="1"/>
  <c r="CC273" i="21"/>
  <c r="CC410" i="21" s="1"/>
  <c r="CB410" i="21"/>
  <c r="AW411" i="21"/>
  <c r="AX96" i="21" s="1"/>
  <c r="AK15" i="21"/>
  <c r="AK330" i="21" s="1"/>
  <c r="AJ324" i="21"/>
  <c r="AJ323" i="21" s="1"/>
  <c r="CA379" i="21"/>
  <c r="CA323" i="21" s="1"/>
  <c r="AK383" i="21"/>
  <c r="AK66" i="21"/>
  <c r="AK64" i="21" s="1"/>
  <c r="CB274" i="21"/>
  <c r="CB383" i="21" s="1"/>
  <c r="CB381" i="21" s="1"/>
  <c r="AO13" i="21"/>
  <c r="AD319" i="21"/>
  <c r="AX377" i="21" l="1"/>
  <c r="AY62" i="21" s="1"/>
  <c r="CD273" i="21"/>
  <c r="CD410" i="21" s="1"/>
  <c r="AX411" i="21"/>
  <c r="AY96" i="21" s="1"/>
  <c r="CC274" i="21"/>
  <c r="CC383" i="21" s="1"/>
  <c r="CC381" i="21" s="1"/>
  <c r="CC379" i="21" s="1"/>
  <c r="CC323" i="21" s="1"/>
  <c r="AV410" i="21"/>
  <c r="AW95" i="21" s="1"/>
  <c r="CB379" i="21"/>
  <c r="CB323" i="21" s="1"/>
  <c r="AK9" i="21"/>
  <c r="AK8" i="21" s="1"/>
  <c r="AK381" i="21"/>
  <c r="AK379" i="21" s="1"/>
  <c r="AL68" i="21"/>
  <c r="AO328" i="21"/>
  <c r="AO326" i="21" s="1"/>
  <c r="AO11" i="21"/>
  <c r="AN82" i="21"/>
  <c r="AN397" i="21" s="1"/>
  <c r="AE319" i="21"/>
  <c r="CE273" i="21" l="1"/>
  <c r="CE410" i="21" s="1"/>
  <c r="AY377" i="21"/>
  <c r="AZ62" i="21" s="1"/>
  <c r="CD274" i="21"/>
  <c r="CD383" i="21" s="1"/>
  <c r="CD381" i="21" s="1"/>
  <c r="CD379" i="21" s="1"/>
  <c r="CD323" i="21" s="1"/>
  <c r="AY411" i="21"/>
  <c r="AZ96" i="21" s="1"/>
  <c r="AW410" i="21"/>
  <c r="AX95" i="21" s="1"/>
  <c r="AL15" i="21"/>
  <c r="AL330" i="21" s="1"/>
  <c r="AK324" i="21"/>
  <c r="AK323" i="21" s="1"/>
  <c r="AL383" i="21"/>
  <c r="AL66" i="21"/>
  <c r="AL64" i="21" s="1"/>
  <c r="AP13" i="21"/>
  <c r="AO82" i="21"/>
  <c r="AO397" i="21" s="1"/>
  <c r="AF319" i="21"/>
  <c r="CF273" i="21" l="1"/>
  <c r="CF410" i="21" s="1"/>
  <c r="CE274" i="21"/>
  <c r="CE383" i="21" s="1"/>
  <c r="CE381" i="21" s="1"/>
  <c r="CE379" i="21" s="1"/>
  <c r="CE323" i="21" s="1"/>
  <c r="AZ377" i="21"/>
  <c r="BA62" i="21" s="1"/>
  <c r="AX410" i="21"/>
  <c r="AY95" i="21" s="1"/>
  <c r="AZ411" i="21"/>
  <c r="BA96" i="21" s="1"/>
  <c r="AL9" i="21"/>
  <c r="AL8" i="21" s="1"/>
  <c r="AM68" i="21"/>
  <c r="AL381" i="21"/>
  <c r="AL379" i="21" s="1"/>
  <c r="AP328" i="21"/>
  <c r="AP326" i="21" s="1"/>
  <c r="AP11" i="21"/>
  <c r="AG319" i="21"/>
  <c r="CG273" i="21" l="1"/>
  <c r="CG410" i="21" s="1"/>
  <c r="CF274" i="21"/>
  <c r="CF383" i="21" s="1"/>
  <c r="CF381" i="21" s="1"/>
  <c r="CF379" i="21" s="1"/>
  <c r="CF323" i="21" s="1"/>
  <c r="BA377" i="21"/>
  <c r="BB62" i="21" s="1"/>
  <c r="BA411" i="21"/>
  <c r="BB96" i="21" s="1"/>
  <c r="AY410" i="21"/>
  <c r="AZ95" i="21" s="1"/>
  <c r="AM15" i="21"/>
  <c r="AM330" i="21" s="1"/>
  <c r="AL324" i="21"/>
  <c r="AL323" i="21" s="1"/>
  <c r="AM383" i="21"/>
  <c r="AM66" i="21"/>
  <c r="AM64" i="21" s="1"/>
  <c r="AQ13" i="21"/>
  <c r="AP82" i="21"/>
  <c r="AP397" i="21" s="1"/>
  <c r="AH319" i="21"/>
  <c r="CG274" i="21" l="1"/>
  <c r="CG383" i="21" s="1"/>
  <c r="CG381" i="21" s="1"/>
  <c r="CG379" i="21" s="1"/>
  <c r="CG323" i="21" s="1"/>
  <c r="CH273" i="21"/>
  <c r="CH410" i="21" s="1"/>
  <c r="BB377" i="21"/>
  <c r="BC62" i="21" s="1"/>
  <c r="AZ410" i="21"/>
  <c r="BA95" i="21" s="1"/>
  <c r="BB411" i="21"/>
  <c r="BC96" i="21" s="1"/>
  <c r="AM9" i="21"/>
  <c r="AM8" i="21" s="1"/>
  <c r="AM381" i="21"/>
  <c r="AM379" i="21" s="1"/>
  <c r="AN68" i="21"/>
  <c r="AQ328" i="21"/>
  <c r="AQ326" i="21" s="1"/>
  <c r="AQ11" i="21"/>
  <c r="AI319" i="21"/>
  <c r="CH274" i="21" l="1"/>
  <c r="CH383" i="21" s="1"/>
  <c r="CH381" i="21" s="1"/>
  <c r="CH379" i="21" s="1"/>
  <c r="CH323" i="21" s="1"/>
  <c r="CI273" i="21"/>
  <c r="CI410" i="21" s="1"/>
  <c r="BC377" i="21"/>
  <c r="BD62" i="21" s="1"/>
  <c r="BA410" i="21"/>
  <c r="BB95" i="21" s="1"/>
  <c r="BC411" i="21"/>
  <c r="BD96" i="21" s="1"/>
  <c r="AN15" i="21"/>
  <c r="AN330" i="21" s="1"/>
  <c r="AM324" i="21"/>
  <c r="AM323" i="21" s="1"/>
  <c r="AN383" i="21"/>
  <c r="AN66" i="21"/>
  <c r="AN64" i="21" s="1"/>
  <c r="AR13" i="21"/>
  <c r="AQ82" i="21"/>
  <c r="AQ397" i="21" s="1"/>
  <c r="AJ319" i="21"/>
  <c r="CI274" i="21" l="1"/>
  <c r="CI383" i="21" s="1"/>
  <c r="CI381" i="21" s="1"/>
  <c r="CI379" i="21" s="1"/>
  <c r="CI323" i="21" s="1"/>
  <c r="CJ273" i="21"/>
  <c r="CJ274" i="21" s="1"/>
  <c r="CJ383" i="21" s="1"/>
  <c r="CJ381" i="21" s="1"/>
  <c r="BD377" i="21"/>
  <c r="BE62" i="21" s="1"/>
  <c r="BD411" i="21"/>
  <c r="BE96" i="21" s="1"/>
  <c r="BB410" i="21"/>
  <c r="BC95" i="21" s="1"/>
  <c r="AN9" i="21"/>
  <c r="AN8" i="21" s="1"/>
  <c r="AO68" i="21"/>
  <c r="AN381" i="21"/>
  <c r="AN379" i="21" s="1"/>
  <c r="AR328" i="21"/>
  <c r="AR326" i="21" s="1"/>
  <c r="AR11" i="21"/>
  <c r="AK319" i="21"/>
  <c r="CK273" i="21" l="1"/>
  <c r="CK410" i="21" s="1"/>
  <c r="CJ410" i="21"/>
  <c r="BE377" i="21"/>
  <c r="BF62" i="21" s="1"/>
  <c r="BC410" i="21"/>
  <c r="BD95" i="21" s="1"/>
  <c r="BD410" i="21" s="1"/>
  <c r="BE95" i="21" s="1"/>
  <c r="CL273" i="21"/>
  <c r="CL410" i="21" s="1"/>
  <c r="BE411" i="21"/>
  <c r="BF96" i="21" s="1"/>
  <c r="AO15" i="21"/>
  <c r="AO330" i="21" s="1"/>
  <c r="AN324" i="21"/>
  <c r="AN323" i="21" s="1"/>
  <c r="CJ379" i="21"/>
  <c r="CJ323" i="21" s="1"/>
  <c r="AO383" i="21"/>
  <c r="AO66" i="21"/>
  <c r="AO64" i="21" s="1"/>
  <c r="AS13" i="21"/>
  <c r="AR82" i="21"/>
  <c r="AR397" i="21" s="1"/>
  <c r="AL319" i="21"/>
  <c r="CK274" i="21" l="1"/>
  <c r="CK383" i="21" s="1"/>
  <c r="CK381" i="21" s="1"/>
  <c r="CK379" i="21" s="1"/>
  <c r="CK323" i="21" s="1"/>
  <c r="BF377" i="21"/>
  <c r="BG62" i="21" s="1"/>
  <c r="CL274" i="21"/>
  <c r="CL383" i="21" s="1"/>
  <c r="CL381" i="21" s="1"/>
  <c r="CM273" i="21"/>
  <c r="CM410" i="21" s="1"/>
  <c r="BF411" i="21"/>
  <c r="BG96" i="21" s="1"/>
  <c r="BE410" i="21"/>
  <c r="BF95" i="21" s="1"/>
  <c r="BF410" i="21" s="1"/>
  <c r="BG95" i="21" s="1"/>
  <c r="BG410" i="21" s="1"/>
  <c r="BH95" i="21" s="1"/>
  <c r="BH410" i="21" s="1"/>
  <c r="BI95" i="21" s="1"/>
  <c r="CL379" i="21"/>
  <c r="CL323" i="21" s="1"/>
  <c r="AO9" i="21"/>
  <c r="AO8" i="21" s="1"/>
  <c r="AO381" i="21"/>
  <c r="AO379" i="21" s="1"/>
  <c r="AP68" i="21"/>
  <c r="AS328" i="21"/>
  <c r="AS326" i="21" s="1"/>
  <c r="AS11" i="21"/>
  <c r="AM319" i="21"/>
  <c r="BG377" i="21" l="1"/>
  <c r="BH62" i="21" s="1"/>
  <c r="CN273" i="21"/>
  <c r="CN410" i="21" s="1"/>
  <c r="CM274" i="21"/>
  <c r="CM383" i="21" s="1"/>
  <c r="CM381" i="21" s="1"/>
  <c r="CM379" i="21" s="1"/>
  <c r="CM323" i="21" s="1"/>
  <c r="BI410" i="21"/>
  <c r="BJ95" i="21" s="1"/>
  <c r="BJ410" i="21" s="1"/>
  <c r="BK95" i="21" s="1"/>
  <c r="BG411" i="21"/>
  <c r="BH96" i="21" s="1"/>
  <c r="AP15" i="21"/>
  <c r="AP330" i="21" s="1"/>
  <c r="AO324" i="21"/>
  <c r="AO323" i="21" s="1"/>
  <c r="AP383" i="21"/>
  <c r="AP66" i="21"/>
  <c r="AP64" i="21" s="1"/>
  <c r="AT13" i="21"/>
  <c r="AS82" i="21"/>
  <c r="AS397" i="21" s="1"/>
  <c r="AN319" i="21"/>
  <c r="BH377" i="21" l="1"/>
  <c r="BI62" i="21" s="1"/>
  <c r="CO273" i="21"/>
  <c r="CO410" i="21" s="1"/>
  <c r="CN274" i="21"/>
  <c r="CN383" i="21" s="1"/>
  <c r="CN381" i="21" s="1"/>
  <c r="CN379" i="21" s="1"/>
  <c r="CN323" i="21" s="1"/>
  <c r="BH411" i="21"/>
  <c r="BI96" i="21" s="1"/>
  <c r="BK410" i="21"/>
  <c r="BL95" i="21" s="1"/>
  <c r="BL410" i="21" s="1"/>
  <c r="BM95" i="21" s="1"/>
  <c r="AP9" i="21"/>
  <c r="AP8" i="21" s="1"/>
  <c r="CP273" i="21"/>
  <c r="CP410" i="21" s="1"/>
  <c r="AP381" i="21"/>
  <c r="AP379" i="21" s="1"/>
  <c r="AQ68" i="21"/>
  <c r="AT328" i="21"/>
  <c r="AT326" i="21" s="1"/>
  <c r="AT11" i="21"/>
  <c r="AO319" i="21"/>
  <c r="CO274" i="21" l="1"/>
  <c r="CO383" i="21" s="1"/>
  <c r="CO381" i="21" s="1"/>
  <c r="BI377" i="21"/>
  <c r="BJ62" i="21" s="1"/>
  <c r="BM410" i="21"/>
  <c r="BN95" i="21" s="1"/>
  <c r="BN410" i="21" s="1"/>
  <c r="BO95" i="21" s="1"/>
  <c r="BO410" i="21" s="1"/>
  <c r="BP95" i="21" s="1"/>
  <c r="BP410" i="21" s="1"/>
  <c r="BQ95" i="21" s="1"/>
  <c r="BQ410" i="21" s="1"/>
  <c r="BR95" i="21" s="1"/>
  <c r="BR410" i="21" s="1"/>
  <c r="BS95" i="21" s="1"/>
  <c r="BS410" i="21" s="1"/>
  <c r="BT95" i="21" s="1"/>
  <c r="BT410" i="21" s="1"/>
  <c r="BU95" i="21" s="1"/>
  <c r="BU410" i="21" s="1"/>
  <c r="BI411" i="21"/>
  <c r="BJ96" i="21" s="1"/>
  <c r="AQ15" i="21"/>
  <c r="AQ330" i="21" s="1"/>
  <c r="AP324" i="21"/>
  <c r="AP323" i="21" s="1"/>
  <c r="CO379" i="21"/>
  <c r="CO323" i="21" s="1"/>
  <c r="CP274" i="21"/>
  <c r="CP383" i="21" s="1"/>
  <c r="CP381" i="21" s="1"/>
  <c r="CQ273" i="21"/>
  <c r="CQ410" i="21" s="1"/>
  <c r="AQ383" i="21"/>
  <c r="AQ66" i="21"/>
  <c r="AQ64" i="21" s="1"/>
  <c r="AU13" i="21"/>
  <c r="AT82" i="21"/>
  <c r="AT397" i="21" s="1"/>
  <c r="AP319" i="21"/>
  <c r="BJ377" i="21" l="1"/>
  <c r="BK62" i="21" s="1"/>
  <c r="BJ411" i="21"/>
  <c r="BK96" i="21" s="1"/>
  <c r="AQ9" i="21"/>
  <c r="AQ8" i="21" s="1"/>
  <c r="CP379" i="21"/>
  <c r="CP323" i="21" s="1"/>
  <c r="CQ274" i="21"/>
  <c r="CQ383" i="21" s="1"/>
  <c r="CQ381" i="21" s="1"/>
  <c r="CR273" i="21"/>
  <c r="AQ381" i="21"/>
  <c r="AQ379" i="21" s="1"/>
  <c r="AR68" i="21"/>
  <c r="AU328" i="21"/>
  <c r="AU326" i="21" s="1"/>
  <c r="AU11" i="21"/>
  <c r="AQ319" i="21"/>
  <c r="BK377" i="21" l="1"/>
  <c r="BL62" i="21" s="1"/>
  <c r="BK411" i="21"/>
  <c r="BL96" i="21" s="1"/>
  <c r="BL411" i="21" s="1"/>
  <c r="BM96" i="21" s="1"/>
  <c r="BM411" i="21" s="1"/>
  <c r="BN96" i="21" s="1"/>
  <c r="BN411" i="21" s="1"/>
  <c r="BO96" i="21" s="1"/>
  <c r="BO411" i="21" s="1"/>
  <c r="BP96" i="21" s="1"/>
  <c r="BP411" i="21" s="1"/>
  <c r="BQ96" i="21" s="1"/>
  <c r="BQ411" i="21" s="1"/>
  <c r="BR96" i="21" s="1"/>
  <c r="BR411" i="21" s="1"/>
  <c r="BS96" i="21" s="1"/>
  <c r="BS411" i="21" s="1"/>
  <c r="BT96" i="21" s="1"/>
  <c r="BT411" i="21" s="1"/>
  <c r="BU96" i="21" s="1"/>
  <c r="BU411" i="21" s="1"/>
  <c r="CS273" i="21"/>
  <c r="CS410" i="21" s="1"/>
  <c r="CR410" i="21"/>
  <c r="AR15" i="21"/>
  <c r="AR330" i="21" s="1"/>
  <c r="AQ324" i="21"/>
  <c r="AQ323" i="21" s="1"/>
  <c r="CR274" i="21"/>
  <c r="CR383" i="21" s="1"/>
  <c r="CR381" i="21" s="1"/>
  <c r="CQ379" i="21"/>
  <c r="CQ323" i="21" s="1"/>
  <c r="AR383" i="21"/>
  <c r="AR66" i="21"/>
  <c r="AR64" i="21" s="1"/>
  <c r="AV13" i="21"/>
  <c r="AU82" i="21"/>
  <c r="AU397" i="21" s="1"/>
  <c r="AR319" i="21"/>
  <c r="CR379" i="21" l="1"/>
  <c r="CR323" i="21" s="1"/>
  <c r="BL377" i="21"/>
  <c r="BM62" i="21" s="1"/>
  <c r="CT273" i="21"/>
  <c r="CS274" i="21"/>
  <c r="CS383" i="21" s="1"/>
  <c r="CS381" i="21" s="1"/>
  <c r="CS379" i="21" s="1"/>
  <c r="CS323" i="21" s="1"/>
  <c r="AR9" i="21"/>
  <c r="AR8" i="21" s="1"/>
  <c r="AS68" i="21"/>
  <c r="AR381" i="21"/>
  <c r="AR379" i="21" s="1"/>
  <c r="AV328" i="21"/>
  <c r="AV326" i="21" s="1"/>
  <c r="AV11" i="21"/>
  <c r="AS319" i="21"/>
  <c r="BM377" i="21" l="1"/>
  <c r="BN62" i="21" s="1"/>
  <c r="CT274" i="21"/>
  <c r="CT383" i="21" s="1"/>
  <c r="CT381" i="21" s="1"/>
  <c r="CT410" i="21"/>
  <c r="AS15" i="21"/>
  <c r="AS330" i="21" s="1"/>
  <c r="AR324" i="21"/>
  <c r="AR323" i="21" s="1"/>
  <c r="AS383" i="21"/>
  <c r="AS66" i="21"/>
  <c r="AS64" i="21" s="1"/>
  <c r="AW13" i="21"/>
  <c r="AV82" i="21"/>
  <c r="AV397" i="21" s="1"/>
  <c r="AT319" i="21"/>
  <c r="BN377" i="21" l="1"/>
  <c r="BO62" i="21" s="1"/>
  <c r="CT379" i="21"/>
  <c r="CT323" i="21" s="1"/>
  <c r="AS9" i="21"/>
  <c r="AS8" i="21" s="1"/>
  <c r="AS381" i="21"/>
  <c r="AS379" i="21" s="1"/>
  <c r="AT68" i="21"/>
  <c r="AW328" i="21"/>
  <c r="AW326" i="21" s="1"/>
  <c r="AW11" i="21"/>
  <c r="AU319" i="21"/>
  <c r="BO377" i="21" l="1"/>
  <c r="BP62" i="21" s="1"/>
  <c r="AT15" i="21"/>
  <c r="AT330" i="21" s="1"/>
  <c r="AS324" i="21"/>
  <c r="AS323" i="21" s="1"/>
  <c r="AT383" i="21"/>
  <c r="AT66" i="21"/>
  <c r="AT64" i="21" s="1"/>
  <c r="AX13" i="21"/>
  <c r="AW82" i="21"/>
  <c r="AW397" i="21" s="1"/>
  <c r="AV319" i="21"/>
  <c r="BP377" i="21" l="1"/>
  <c r="BQ62" i="21" s="1"/>
  <c r="AT9" i="21"/>
  <c r="AT8" i="21" s="1"/>
  <c r="AT381" i="21"/>
  <c r="AT379" i="21" s="1"/>
  <c r="AU68" i="21"/>
  <c r="AX328" i="21"/>
  <c r="AX326" i="21" s="1"/>
  <c r="AX11" i="21"/>
  <c r="AW319" i="21"/>
  <c r="BQ377" i="21" l="1"/>
  <c r="BR62" i="21" s="1"/>
  <c r="AU15" i="21"/>
  <c r="AU330" i="21" s="1"/>
  <c r="AT324" i="21"/>
  <c r="AT323" i="21" s="1"/>
  <c r="AU383" i="21"/>
  <c r="AU66" i="21"/>
  <c r="AU64" i="21" s="1"/>
  <c r="AY13" i="21"/>
  <c r="AX82" i="21"/>
  <c r="AX397" i="21" s="1"/>
  <c r="AX319" i="21"/>
  <c r="BR377" i="21" l="1"/>
  <c r="BS62" i="21" s="1"/>
  <c r="AU9" i="21"/>
  <c r="AU8" i="21" s="1"/>
  <c r="AU381" i="21"/>
  <c r="AU379" i="21" s="1"/>
  <c r="AV68" i="21"/>
  <c r="AY328" i="21"/>
  <c r="AY326" i="21" s="1"/>
  <c r="AY11" i="21"/>
  <c r="AY319" i="21"/>
  <c r="BS377" i="21" l="1"/>
  <c r="BT62" i="21" s="1"/>
  <c r="AV15" i="21"/>
  <c r="AV330" i="21" s="1"/>
  <c r="AU324" i="21"/>
  <c r="AU323" i="21" s="1"/>
  <c r="AV383" i="21"/>
  <c r="AV66" i="21"/>
  <c r="AV64" i="21" s="1"/>
  <c r="AZ13" i="21"/>
  <c r="AY82" i="21"/>
  <c r="AY397" i="21" s="1"/>
  <c r="AZ319" i="21"/>
  <c r="BT377" i="21" l="1"/>
  <c r="BU62" i="21" s="1"/>
  <c r="BU377" i="21" s="1"/>
  <c r="AV9" i="21"/>
  <c r="AV8" i="21" s="1"/>
  <c r="AV381" i="21"/>
  <c r="AV379" i="21" s="1"/>
  <c r="AW68" i="21"/>
  <c r="AZ328" i="21"/>
  <c r="AZ326" i="21" s="1"/>
  <c r="AZ11" i="21"/>
  <c r="BA319" i="21"/>
  <c r="AW15" i="21" l="1"/>
  <c r="AW330" i="21" s="1"/>
  <c r="AV324" i="21"/>
  <c r="AV323" i="21" s="1"/>
  <c r="AW383" i="21"/>
  <c r="AW66" i="21"/>
  <c r="AW64" i="21" s="1"/>
  <c r="BA13" i="21"/>
  <c r="AZ82" i="21"/>
  <c r="AZ397" i="21" s="1"/>
  <c r="BB319" i="21"/>
  <c r="AW9" i="21" l="1"/>
  <c r="AW8" i="21" s="1"/>
  <c r="AW381" i="21"/>
  <c r="AW379" i="21" s="1"/>
  <c r="AX68" i="21"/>
  <c r="BA328" i="21"/>
  <c r="BA326" i="21" s="1"/>
  <c r="BA11" i="21"/>
  <c r="BC319" i="21"/>
  <c r="AX15" i="21" l="1"/>
  <c r="AX330" i="21" s="1"/>
  <c r="AW324" i="21"/>
  <c r="AW323" i="21" s="1"/>
  <c r="AX383" i="21"/>
  <c r="AX66" i="21"/>
  <c r="AX64" i="21" s="1"/>
  <c r="BB13" i="21"/>
  <c r="BA82" i="21"/>
  <c r="BA397" i="21" s="1"/>
  <c r="BD319" i="21"/>
  <c r="AX9" i="21" l="1"/>
  <c r="AX8" i="21" s="1"/>
  <c r="AX381" i="21"/>
  <c r="AX379" i="21" s="1"/>
  <c r="AY68" i="21"/>
  <c r="BB328" i="21"/>
  <c r="BB326" i="21" s="1"/>
  <c r="BB11" i="21"/>
  <c r="BE319" i="21"/>
  <c r="AY15" i="21" l="1"/>
  <c r="AY330" i="21" s="1"/>
  <c r="AX324" i="21"/>
  <c r="AX323" i="21" s="1"/>
  <c r="AY383" i="21"/>
  <c r="AY66" i="21"/>
  <c r="AY64" i="21" s="1"/>
  <c r="BC13" i="21"/>
  <c r="BB82" i="21"/>
  <c r="BB397" i="21" s="1"/>
  <c r="BF319" i="21"/>
  <c r="AY9" i="21" l="1"/>
  <c r="AY8" i="21" s="1"/>
  <c r="AY381" i="21"/>
  <c r="AY379" i="21" s="1"/>
  <c r="AZ68" i="21"/>
  <c r="BC328" i="21"/>
  <c r="BC326" i="21" s="1"/>
  <c r="BC11" i="21"/>
  <c r="BG319" i="21"/>
  <c r="AZ15" i="21" l="1"/>
  <c r="AZ330" i="21" s="1"/>
  <c r="AY324" i="21"/>
  <c r="AY323" i="21" s="1"/>
  <c r="AZ383" i="21"/>
  <c r="AZ66" i="21"/>
  <c r="AZ64" i="21" s="1"/>
  <c r="BD13" i="21"/>
  <c r="BC82" i="21"/>
  <c r="BC397" i="21" s="1"/>
  <c r="BH319" i="21"/>
  <c r="AZ9" i="21" l="1"/>
  <c r="AZ8" i="21" s="1"/>
  <c r="AZ381" i="21"/>
  <c r="AZ379" i="21" s="1"/>
  <c r="BA68" i="21"/>
  <c r="BD328" i="21"/>
  <c r="BD326" i="21" s="1"/>
  <c r="BD11" i="21"/>
  <c r="BI319" i="21"/>
  <c r="BA15" i="21" l="1"/>
  <c r="BA330" i="21" s="1"/>
  <c r="AZ324" i="21"/>
  <c r="AZ323" i="21" s="1"/>
  <c r="BA383" i="21"/>
  <c r="BA66" i="21"/>
  <c r="BA64" i="21" s="1"/>
  <c r="BE13" i="21"/>
  <c r="BD82" i="21"/>
  <c r="BD397" i="21" s="1"/>
  <c r="BJ319" i="21"/>
  <c r="BA9" i="21" l="1"/>
  <c r="BA8" i="21" s="1"/>
  <c r="BA381" i="21"/>
  <c r="BA379" i="21" s="1"/>
  <c r="BB68" i="21"/>
  <c r="BE328" i="21"/>
  <c r="BE326" i="21" s="1"/>
  <c r="BE11" i="21"/>
  <c r="BK319" i="21"/>
  <c r="BB15" i="21" l="1"/>
  <c r="BB330" i="21" s="1"/>
  <c r="BA324" i="21"/>
  <c r="BA323" i="21" s="1"/>
  <c r="BB383" i="21"/>
  <c r="BB66" i="21"/>
  <c r="BB64" i="21" s="1"/>
  <c r="BF13" i="21"/>
  <c r="BE82" i="21"/>
  <c r="BE397" i="21" s="1"/>
  <c r="BL319" i="21"/>
  <c r="BB9" i="21" l="1"/>
  <c r="BB8" i="21" s="1"/>
  <c r="BB381" i="21"/>
  <c r="BB379" i="21" s="1"/>
  <c r="BC68" i="21"/>
  <c r="BF328" i="21"/>
  <c r="BF326" i="21" s="1"/>
  <c r="BF11" i="21"/>
  <c r="BM319" i="21"/>
  <c r="BC15" i="21" l="1"/>
  <c r="BC330" i="21" s="1"/>
  <c r="BB324" i="21"/>
  <c r="BB323" i="21" s="1"/>
  <c r="BC383" i="21"/>
  <c r="BC66" i="21"/>
  <c r="BC64" i="21" s="1"/>
  <c r="BG13" i="21"/>
  <c r="BF82" i="21"/>
  <c r="BF397" i="21" s="1"/>
  <c r="BN319" i="21"/>
  <c r="BC9" i="21" l="1"/>
  <c r="BC8" i="21" s="1"/>
  <c r="BD68" i="21"/>
  <c r="BC381" i="21"/>
  <c r="BC379" i="21" s="1"/>
  <c r="BG328" i="21"/>
  <c r="BG326" i="21" s="1"/>
  <c r="BG11" i="21"/>
  <c r="BO319" i="21"/>
  <c r="BD15" i="21" l="1"/>
  <c r="BD330" i="21" s="1"/>
  <c r="BC324" i="21"/>
  <c r="BC323" i="21" s="1"/>
  <c r="BD383" i="21"/>
  <c r="BD66" i="21"/>
  <c r="BD64" i="21" s="1"/>
  <c r="BH13" i="21"/>
  <c r="BG82" i="21"/>
  <c r="BG397" i="21" s="1"/>
  <c r="BP319" i="21"/>
  <c r="BD9" i="21" l="1"/>
  <c r="BD8" i="21" s="1"/>
  <c r="BD381" i="21"/>
  <c r="BD379" i="21" s="1"/>
  <c r="BE68" i="21"/>
  <c r="BH328" i="21"/>
  <c r="BH326" i="21" s="1"/>
  <c r="BH11" i="21"/>
  <c r="BQ319" i="21"/>
  <c r="BR319" i="21" l="1"/>
  <c r="BS319" i="21" s="1"/>
  <c r="BT319" i="21" s="1"/>
  <c r="BU319" i="21" s="1"/>
  <c r="BE15" i="21"/>
  <c r="BE330" i="21" s="1"/>
  <c r="BD324" i="21"/>
  <c r="BD323" i="21" s="1"/>
  <c r="BE383" i="21"/>
  <c r="BE66" i="21"/>
  <c r="BE64" i="21" s="1"/>
  <c r="BI13" i="21"/>
  <c r="BH82" i="21"/>
  <c r="BH397" i="21" s="1"/>
  <c r="BE9" i="21" l="1"/>
  <c r="BE8" i="21" s="1"/>
  <c r="BF68" i="21"/>
  <c r="BE381" i="21"/>
  <c r="BE379" i="21" s="1"/>
  <c r="BI328" i="21"/>
  <c r="BI326" i="21" s="1"/>
  <c r="BI11" i="21"/>
  <c r="BF15" i="21" l="1"/>
  <c r="BF330" i="21" s="1"/>
  <c r="BE324" i="21"/>
  <c r="BE323" i="21" s="1"/>
  <c r="BF383" i="21"/>
  <c r="BF66" i="21"/>
  <c r="BF64" i="21" s="1"/>
  <c r="BJ13" i="21"/>
  <c r="BJ328" i="21" s="1"/>
  <c r="BJ326" i="21" s="1"/>
  <c r="BI82" i="21"/>
  <c r="BI397" i="21" s="1"/>
  <c r="BF9" i="21" l="1"/>
  <c r="BF8" i="21" s="1"/>
  <c r="BF381" i="21"/>
  <c r="BF379" i="21" s="1"/>
  <c r="BG68" i="21"/>
  <c r="BJ11" i="21"/>
  <c r="BK13" i="21"/>
  <c r="BK11" i="21" s="1"/>
  <c r="W319" i="21"/>
  <c r="W320" i="21" l="1"/>
  <c r="BG15" i="21"/>
  <c r="BG330" i="21" s="1"/>
  <c r="BF324" i="21"/>
  <c r="BF323" i="21" s="1"/>
  <c r="BG383" i="21"/>
  <c r="BG66" i="21"/>
  <c r="BG64" i="21" s="1"/>
  <c r="BK328" i="21"/>
  <c r="BK326" i="21" s="1"/>
  <c r="BJ82" i="21"/>
  <c r="BJ397" i="21" s="1"/>
  <c r="BG9" i="21" l="1"/>
  <c r="BG8" i="21" s="1"/>
  <c r="BG381" i="21"/>
  <c r="BG379" i="21" s="1"/>
  <c r="BH68" i="21"/>
  <c r="BL13" i="21"/>
  <c r="BH15" i="21" l="1"/>
  <c r="BH330" i="21" s="1"/>
  <c r="BG324" i="21"/>
  <c r="BG323" i="21" s="1"/>
  <c r="BH383" i="21"/>
  <c r="BH66" i="21"/>
  <c r="BH64" i="21" s="1"/>
  <c r="BL328" i="21"/>
  <c r="BL11" i="21"/>
  <c r="BK82" i="21"/>
  <c r="BK397" i="21" s="1"/>
  <c r="BH9" i="21" l="1"/>
  <c r="BH8" i="21" s="1"/>
  <c r="BH381" i="21"/>
  <c r="BH379" i="21" s="1"/>
  <c r="BI68" i="21"/>
  <c r="BL326" i="21"/>
  <c r="BM13" i="21"/>
  <c r="BI15" i="21" l="1"/>
  <c r="BI330" i="21" s="1"/>
  <c r="BH324" i="21"/>
  <c r="BH323" i="21" s="1"/>
  <c r="BI383" i="21"/>
  <c r="BI66" i="21"/>
  <c r="BI64" i="21" s="1"/>
  <c r="BM328" i="21"/>
  <c r="BM11" i="21"/>
  <c r="BL82" i="21"/>
  <c r="BL397" i="21" s="1"/>
  <c r="BI9" i="21" l="1"/>
  <c r="BI8" i="21" s="1"/>
  <c r="BI381" i="21"/>
  <c r="BI379" i="21" s="1"/>
  <c r="BJ68" i="21"/>
  <c r="BM326" i="21"/>
  <c r="BN13" i="21"/>
  <c r="BJ15" i="21" l="1"/>
  <c r="BJ330" i="21" s="1"/>
  <c r="BI324" i="21"/>
  <c r="BI323" i="21" s="1"/>
  <c r="BJ383" i="21"/>
  <c r="BJ66" i="21"/>
  <c r="BJ64" i="21" s="1"/>
  <c r="BN328" i="21"/>
  <c r="BN11" i="21"/>
  <c r="BM82" i="21"/>
  <c r="BM397" i="21" s="1"/>
  <c r="BJ9" i="21" l="1"/>
  <c r="BJ8" i="21" s="1"/>
  <c r="BJ381" i="21"/>
  <c r="BJ379" i="21" s="1"/>
  <c r="BK68" i="21"/>
  <c r="BN326" i="21"/>
  <c r="BO13" i="21"/>
  <c r="BK15" i="21" l="1"/>
  <c r="BK330" i="21" s="1"/>
  <c r="BJ324" i="21"/>
  <c r="BJ323" i="21" s="1"/>
  <c r="BK383" i="21"/>
  <c r="BK66" i="21"/>
  <c r="BK64" i="21" s="1"/>
  <c r="BO328" i="21"/>
  <c r="BO11" i="21"/>
  <c r="BN82" i="21"/>
  <c r="BN397" i="21" s="1"/>
  <c r="BK9" i="21" l="1"/>
  <c r="BK8" i="21" s="1"/>
  <c r="BL68" i="21"/>
  <c r="BK381" i="21"/>
  <c r="BK379" i="21" s="1"/>
  <c r="BP13" i="21"/>
  <c r="BO326" i="21"/>
  <c r="BL15" i="21" l="1"/>
  <c r="BL330" i="21" s="1"/>
  <c r="BK324" i="21"/>
  <c r="BK323" i="21" s="1"/>
  <c r="BL383" i="21"/>
  <c r="BL66" i="21"/>
  <c r="BL64" i="21" s="1"/>
  <c r="BP328" i="21"/>
  <c r="BP11" i="21"/>
  <c r="BO82" i="21"/>
  <c r="BO397" i="21" s="1"/>
  <c r="BL9" i="21" l="1"/>
  <c r="BL8" i="21" s="1"/>
  <c r="BL381" i="21"/>
  <c r="BL379" i="21" s="1"/>
  <c r="BM68" i="21"/>
  <c r="BP326" i="21"/>
  <c r="BQ13" i="21"/>
  <c r="BM15" i="21" l="1"/>
  <c r="BM330" i="21" s="1"/>
  <c r="BL324" i="21"/>
  <c r="BL323" i="21" s="1"/>
  <c r="BM383" i="21"/>
  <c r="BM66" i="21"/>
  <c r="BM64" i="21" s="1"/>
  <c r="BQ328" i="21"/>
  <c r="BQ11" i="21"/>
  <c r="BP82" i="21"/>
  <c r="BP397" i="21" s="1"/>
  <c r="BM9" i="21" l="1"/>
  <c r="BM8" i="21" s="1"/>
  <c r="BM381" i="21"/>
  <c r="BM379" i="21" s="1"/>
  <c r="BN68" i="21"/>
  <c r="BQ326" i="21"/>
  <c r="BR13" i="21"/>
  <c r="BN15" i="21" l="1"/>
  <c r="BN330" i="21" s="1"/>
  <c r="BM324" i="21"/>
  <c r="BM323" i="21" s="1"/>
  <c r="BN383" i="21"/>
  <c r="BN66" i="21"/>
  <c r="BN64" i="21" s="1"/>
  <c r="BR328" i="21"/>
  <c r="BR11" i="21"/>
  <c r="BQ82" i="21"/>
  <c r="BQ397" i="21" s="1"/>
  <c r="BN9" i="21" l="1"/>
  <c r="BN8" i="21" s="1"/>
  <c r="BO68" i="21"/>
  <c r="BN381" i="21"/>
  <c r="BN379" i="21" s="1"/>
  <c r="BR326" i="21"/>
  <c r="BS13" i="21"/>
  <c r="BO15" i="21" l="1"/>
  <c r="BO330" i="21" s="1"/>
  <c r="BN324" i="21"/>
  <c r="BN323" i="21" s="1"/>
  <c r="BO383" i="21"/>
  <c r="BO66" i="21"/>
  <c r="BO64" i="21" s="1"/>
  <c r="BS328" i="21"/>
  <c r="BS11" i="21"/>
  <c r="BR82" i="21"/>
  <c r="BR397" i="21" s="1"/>
  <c r="BO9" i="21" l="1"/>
  <c r="BO8" i="21" s="1"/>
  <c r="BP68" i="21"/>
  <c r="BO381" i="21"/>
  <c r="BO379" i="21" s="1"/>
  <c r="BS326" i="21"/>
  <c r="BT13" i="21"/>
  <c r="BP15" i="21" l="1"/>
  <c r="BP330" i="21" s="1"/>
  <c r="BO324" i="21"/>
  <c r="BO323" i="21" s="1"/>
  <c r="BP383" i="21"/>
  <c r="BP66" i="21"/>
  <c r="BP64" i="21" s="1"/>
  <c r="BT328" i="21"/>
  <c r="BT11" i="21"/>
  <c r="BS82" i="21"/>
  <c r="BS397" i="21" s="1"/>
  <c r="BP9" i="21" l="1"/>
  <c r="BP8" i="21" s="1"/>
  <c r="BQ68" i="21"/>
  <c r="BP381" i="21"/>
  <c r="BP379" i="21" s="1"/>
  <c r="BT326" i="21"/>
  <c r="BU13" i="21"/>
  <c r="BQ15" i="21" l="1"/>
  <c r="BQ330" i="21" s="1"/>
  <c r="BP324" i="21"/>
  <c r="BP323" i="21" s="1"/>
  <c r="BQ383" i="21"/>
  <c r="BQ66" i="21"/>
  <c r="BQ64" i="21" s="1"/>
  <c r="BU328" i="21"/>
  <c r="BU326" i="21" s="1"/>
  <c r="BU11" i="21"/>
  <c r="BT82" i="21"/>
  <c r="BT397" i="21" s="1"/>
  <c r="BQ9" i="21" l="1"/>
  <c r="BQ8" i="21" s="1"/>
  <c r="BQ381" i="21"/>
  <c r="BQ379" i="21" s="1"/>
  <c r="BR68" i="21"/>
  <c r="BR15" i="21" l="1"/>
  <c r="BR330" i="21" s="1"/>
  <c r="BQ324" i="21"/>
  <c r="BQ323" i="21" s="1"/>
  <c r="BR383" i="21"/>
  <c r="BR66" i="21"/>
  <c r="BR64" i="21" s="1"/>
  <c r="BU82" i="21"/>
  <c r="BU397" i="21" s="1"/>
  <c r="BR9" i="21" l="1"/>
  <c r="BR8" i="21" s="1"/>
  <c r="BR381" i="21"/>
  <c r="BR379" i="21" s="1"/>
  <c r="BS68" i="21"/>
  <c r="BS15" i="21" l="1"/>
  <c r="BS330" i="21" s="1"/>
  <c r="BR324" i="21"/>
  <c r="BR323" i="21" s="1"/>
  <c r="BS383" i="21"/>
  <c r="BS66" i="21"/>
  <c r="BS64" i="21" s="1"/>
  <c r="BS9" i="21" l="1"/>
  <c r="BS8" i="21" s="1"/>
  <c r="BS381" i="21"/>
  <c r="BS379" i="21" s="1"/>
  <c r="BT68" i="21"/>
  <c r="BT15" i="21" l="1"/>
  <c r="BT330" i="21" s="1"/>
  <c r="BS324" i="21"/>
  <c r="BS323" i="21" s="1"/>
  <c r="BT383" i="21"/>
  <c r="BT66" i="21"/>
  <c r="BT64" i="21" s="1"/>
  <c r="BT9" i="21" l="1"/>
  <c r="BT8" i="21" s="1"/>
  <c r="BT381" i="21"/>
  <c r="BT379" i="21" s="1"/>
  <c r="BU68" i="21"/>
  <c r="BU15" i="21" l="1"/>
  <c r="BU330" i="21" s="1"/>
  <c r="BT324" i="21"/>
  <c r="BT323" i="21" s="1"/>
  <c r="BU383" i="21"/>
  <c r="BU381" i="21" s="1"/>
  <c r="BU379" i="21" s="1"/>
  <c r="BU66" i="21"/>
  <c r="BU64" i="21" s="1"/>
  <c r="BU324" i="21" l="1"/>
  <c r="BU323" i="21" s="1"/>
  <c r="BU9" i="21"/>
  <c r="BU8" i="21" s="1"/>
  <c r="W8" i="21"/>
  <c r="W323" i="21"/>
</calcChain>
</file>

<file path=xl/sharedStrings.xml><?xml version="1.0" encoding="utf-8"?>
<sst xmlns="http://schemas.openxmlformats.org/spreadsheetml/2006/main" count="373" uniqueCount="183">
  <si>
    <t>Продукт</t>
  </si>
  <si>
    <t>работы</t>
  </si>
  <si>
    <t>товары</t>
  </si>
  <si>
    <t>Каналы продаж - Объемы спроса</t>
  </si>
  <si>
    <t>СТРАТЕГИЧЕСКОЕ УПРАВЛЕНИЕ</t>
  </si>
  <si>
    <t>ОПЕРАЦИОННОЕ УПРАВЛЕНИЕ</t>
  </si>
  <si>
    <t>повторение бизнес-процесса</t>
  </si>
  <si>
    <t>производства</t>
  </si>
  <si>
    <t>продаж</t>
  </si>
  <si>
    <t>услуги</t>
  </si>
  <si>
    <t>В целях финмоделирования мы под продуктом понимаем БИЗНЕС-ПРОЦЕСС производства и продажи продукта</t>
  </si>
  <si>
    <t>показатель</t>
  </si>
  <si>
    <t>ед.изм.</t>
  </si>
  <si>
    <t>значение</t>
  </si>
  <si>
    <t>параметр</t>
  </si>
  <si>
    <t>итого</t>
  </si>
  <si>
    <t>БИЗНЕС - это деятельность по бесконечному повторению одного и того же бизнес-процесса в соответствии с потоком спроса</t>
  </si>
  <si>
    <t>пустая строка</t>
  </si>
  <si>
    <t>Распределение продаж</t>
  </si>
  <si>
    <t>Себестоимость продаж</t>
  </si>
  <si>
    <t>цель финмоделирования - поддержка принятия решений - а значит должно быть доверие к отчетности - а это значит ПОЛНОТА ДАННЫХ</t>
  </si>
  <si>
    <t>Кол.</t>
  </si>
  <si>
    <t>внутригрупп</t>
  </si>
  <si>
    <t>№сч</t>
  </si>
  <si>
    <t>*</t>
  </si>
  <si>
    <t>Компания-1</t>
  </si>
  <si>
    <t>Компания-2</t>
  </si>
  <si>
    <t>касса Учредителя</t>
  </si>
  <si>
    <t>Кол-во периодов</t>
  </si>
  <si>
    <t>Обратная шкала времени</t>
  </si>
  <si>
    <t>Название листа, который разворачиваем</t>
  </si>
  <si>
    <t>коммуникация</t>
  </si>
  <si>
    <t>поток спроса (запусков производства)</t>
  </si>
  <si>
    <t>Состав 1едГП (себестоимостная структура)</t>
  </si>
  <si>
    <t>шт</t>
  </si>
  <si>
    <t>Основа</t>
  </si>
  <si>
    <t>Сырье</t>
  </si>
  <si>
    <t>кг</t>
  </si>
  <si>
    <t>л</t>
  </si>
  <si>
    <t>Материал</t>
  </si>
  <si>
    <t>кв.м.</t>
  </si>
  <si>
    <t>Вн.пр-во</t>
  </si>
  <si>
    <t>Упаковка</t>
  </si>
  <si>
    <t>компл</t>
  </si>
  <si>
    <t>ФОТ првПерс</t>
  </si>
  <si>
    <t>ФОТ упак</t>
  </si>
  <si>
    <t>Соцсборы</t>
  </si>
  <si>
    <t>ЭлЭн</t>
  </si>
  <si>
    <t>час</t>
  </si>
  <si>
    <t>кВт*ч</t>
  </si>
  <si>
    <t>Закупка</t>
  </si>
  <si>
    <t>В пр-во</t>
  </si>
  <si>
    <t>Пр-во (цех-1)</t>
  </si>
  <si>
    <t>Создаем ПФ</t>
  </si>
  <si>
    <t>Вн пр-во</t>
  </si>
  <si>
    <t>ПФ</t>
  </si>
  <si>
    <t>В пр-во (в цех-2)</t>
  </si>
  <si>
    <t>Изделие (от Вн пр-ва)</t>
  </si>
  <si>
    <t>Склад ГП</t>
  </si>
  <si>
    <t>ГП</t>
  </si>
  <si>
    <t>Продажи</t>
  </si>
  <si>
    <t>Прайс-лист себестоимостных ингредиентов</t>
  </si>
  <si>
    <t>Себестоимость 1едГП</t>
  </si>
  <si>
    <t>руб.</t>
  </si>
  <si>
    <t>валюта</t>
  </si>
  <si>
    <t>Закупка сырья и материалов в натуральных величинах</t>
  </si>
  <si>
    <t>Закупка сырья и материалов</t>
  </si>
  <si>
    <t>Поступление в пр-во ПФ в натуральных величинах</t>
  </si>
  <si>
    <t>Поступление в пр-во ПФ</t>
  </si>
  <si>
    <t>Вн.пр-во в натуральных величинах</t>
  </si>
  <si>
    <t>Поступление в пр-во ГП в натуральных величинах</t>
  </si>
  <si>
    <t>Поступление в пр-во ГП</t>
  </si>
  <si>
    <t>Поступление ГП на склад ГП в натуральных величинах</t>
  </si>
  <si>
    <t>Поступление ГП на склад ГП</t>
  </si>
  <si>
    <t>%</t>
  </si>
  <si>
    <t>Себестоимость продаж в натуральных величинах</t>
  </si>
  <si>
    <t>Коэфф наценки</t>
  </si>
  <si>
    <t>кол-во "иксов"</t>
  </si>
  <si>
    <t>Баланс на начало периода</t>
  </si>
  <si>
    <t>АКТИВЫ</t>
  </si>
  <si>
    <t>ПАССИВЫ</t>
  </si>
  <si>
    <t>Запасы СиМ</t>
  </si>
  <si>
    <t>Кредиторская задолженность по СиМ</t>
  </si>
  <si>
    <t>Производство</t>
  </si>
  <si>
    <t>Цех-1</t>
  </si>
  <si>
    <t>Цех-2</t>
  </si>
  <si>
    <t>с ндс</t>
  </si>
  <si>
    <t>Средний чек</t>
  </si>
  <si>
    <t>Отчет о прибылях и убытках с НДС</t>
  </si>
  <si>
    <t>Валовая прибыль</t>
  </si>
  <si>
    <t>Рентабельность продаж</t>
  </si>
  <si>
    <t>Собственный капитал (СК)</t>
  </si>
  <si>
    <t>Уставный капитал (УК)</t>
  </si>
  <si>
    <t>Нераспределенная прибыль</t>
  </si>
  <si>
    <t>Уставный капитал</t>
  </si>
  <si>
    <t>Расчеты с учредителями</t>
  </si>
  <si>
    <t>Актив</t>
  </si>
  <si>
    <t>Пассив</t>
  </si>
  <si>
    <t>СК</t>
  </si>
  <si>
    <t>ДЗ Учр</t>
  </si>
  <si>
    <t>Деб.задолженность Учр. по опл УК</t>
  </si>
  <si>
    <t>Дебиторская задолженность</t>
  </si>
  <si>
    <t>Поток маркетинговой активности</t>
  </si>
  <si>
    <t>Маркетинговые расходы</t>
  </si>
  <si>
    <t>руб/на 1 маркетинговую активность</t>
  </si>
  <si>
    <t>кол-во потенц.клиентов</t>
  </si>
  <si>
    <t>Трафик</t>
  </si>
  <si>
    <t>Конверсия в клиента</t>
  </si>
  <si>
    <t>Кол-во покупок на 1 клиента</t>
  </si>
  <si>
    <t>Трафик от 1 МА</t>
  </si>
  <si>
    <t>Поток клиентов (покупателей)</t>
  </si>
  <si>
    <t>кол-во кл</t>
  </si>
  <si>
    <t>Поток спроса</t>
  </si>
  <si>
    <t>Капитальные затраты</t>
  </si>
  <si>
    <t>руб/на 1 производственную линию</t>
  </si>
  <si>
    <t>Ввод в эксплуатацию</t>
  </si>
  <si>
    <t>Амортизация</t>
  </si>
  <si>
    <t>Поток запусков создания производственных линий</t>
  </si>
  <si>
    <t>Внеоборотные активы</t>
  </si>
  <si>
    <t>Незавершенные капзатраты</t>
  </si>
  <si>
    <t>Основные средства</t>
  </si>
  <si>
    <t>Кредиторская задолженность по капзатратам</t>
  </si>
  <si>
    <t>Переменные расходы</t>
  </si>
  <si>
    <t>Транспортные расходы</t>
  </si>
  <si>
    <t>Прочие переменные расходы</t>
  </si>
  <si>
    <t>Маржинальная прибыль</t>
  </si>
  <si>
    <t>Маржа</t>
  </si>
  <si>
    <t>Постоянные расходы</t>
  </si>
  <si>
    <t>ФОТ управленческого персонала</t>
  </si>
  <si>
    <t>Аренда офиса</t>
  </si>
  <si>
    <t>Расходы на персонал</t>
  </si>
  <si>
    <t>Прочие расходы</t>
  </si>
  <si>
    <t>EBITDA (Операционная прибыль)</t>
  </si>
  <si>
    <t>Операционная рентабельность</t>
  </si>
  <si>
    <t>EBIT (Прибыль до %% и НП)</t>
  </si>
  <si>
    <t>Кредиторская задолженность по переменным расходам</t>
  </si>
  <si>
    <t>Кредиторская задолженность по постоянным расходам</t>
  </si>
  <si>
    <t>Начисление %%</t>
  </si>
  <si>
    <t>Прибыль до налога на прибыль (НП)</t>
  </si>
  <si>
    <t>Налог на прибыль</t>
  </si>
  <si>
    <t>Чистая прибыль</t>
  </si>
  <si>
    <t>Итоговая рентабельность</t>
  </si>
  <si>
    <t>без ндс</t>
  </si>
  <si>
    <t>Отчет о прибылях и убытках без НДС</t>
  </si>
  <si>
    <t>ставка НДС:</t>
  </si>
  <si>
    <t>Выручка</t>
  </si>
  <si>
    <t>Себестоимость</t>
  </si>
  <si>
    <t>Внеоборотная (Инвестиционная) деятельность с ндс</t>
  </si>
  <si>
    <t>Внеоборотная (Инвестиционная) деятельность без ндс</t>
  </si>
  <si>
    <t>Движения по складам и производствам (операционная деятельность) без ндс</t>
  </si>
  <si>
    <t>Движения по складам и производствам (операционная деятельность) с ндс</t>
  </si>
  <si>
    <t>Рентабельность</t>
  </si>
  <si>
    <t>Задолженность перед бюджетом по НП</t>
  </si>
  <si>
    <t>НДС начисленный (к возмещению)</t>
  </si>
  <si>
    <t>НДС по капзатратам к возмещению</t>
  </si>
  <si>
    <t>НДС начисленный</t>
  </si>
  <si>
    <t>ндс(+)</t>
  </si>
  <si>
    <t>ндс(-)</t>
  </si>
  <si>
    <t>Задолженность перед бюджетом по НДС</t>
  </si>
  <si>
    <t>Задолженность бюджета по возмещению НДС по капзатратам</t>
  </si>
  <si>
    <t>Отчет о движении денежных средств</t>
  </si>
  <si>
    <t>Поступления ДС от продаж</t>
  </si>
  <si>
    <t>Оплата себестоимостных затрат</t>
  </si>
  <si>
    <t>Финпоток от продаж</t>
  </si>
  <si>
    <t>Денежные средства</t>
  </si>
  <si>
    <t>Оплата переменных расходов</t>
  </si>
  <si>
    <t>Оплата постоянных расходов</t>
  </si>
  <si>
    <t>Операционный финпоток</t>
  </si>
  <si>
    <t>ДДС по инвестиционной деят-ти</t>
  </si>
  <si>
    <t>Оплата капзатрат</t>
  </si>
  <si>
    <t>Финпоток по налогам</t>
  </si>
  <si>
    <t>Финпоток по инвест.деят-ти</t>
  </si>
  <si>
    <t>Поступление возмещ. НДС</t>
  </si>
  <si>
    <t>Оплата начисленного НДС</t>
  </si>
  <si>
    <t>Оплата НП</t>
  </si>
  <si>
    <t>Финпоток по основной деят-ти</t>
  </si>
  <si>
    <t>Финпоток по осн.деят-ти накопительно</t>
  </si>
  <si>
    <t>Баланс на конец периода</t>
  </si>
  <si>
    <t>Кассовый разрыв</t>
  </si>
  <si>
    <t>Индикатор окупаемости</t>
  </si>
  <si>
    <t>0/1</t>
  </si>
  <si>
    <t>PBP</t>
  </si>
  <si>
    <t>кол-во лет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</si>
</sst>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dd/mm/yy;@"/>
    <numFmt numFmtId="166" formatCode="#,##0.000"/>
    <numFmt numFmtId="167" formatCode="#,##0.0"/>
  </numFmts>
  <fonts count="4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b/>
      <sz val="10"/>
      <color theme="5" tint="-0.249977111117893"/>
      <name val="Calibri"/>
      <family val="2"/>
      <charset val="204"/>
      <scheme val="minor"/>
    </font>
    <font>
      <b/>
      <i/>
      <sz val="9"/>
      <color theme="0" tint="-0.34998626667073579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</fills>
  <borders count="3">
    <border>
      <left/>
      <right/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/>
      <right/>
      <top style="dashed">
        <color theme="5" tint="-0.24994659260841701"/>
      </top>
      <bottom style="dashed">
        <color theme="5" tint="-0.24994659260841701"/>
      </bottom>
      <diagonal/>
    </border>
  </borders>
  <cellStyleXfs count="1">
    <xf numFmtId="0" fontId="0" fillId="0" borderId="0"/>
  </cellStyleXfs>
  <cellXfs count="151">
    <xf numFmtId="0" fontId="0" fillId="0" borderId="0" xfId="0"/>
    <xf numFmtId="0" fontId="1" fillId="0" borderId="0" xfId="0" applyFont="1"/>
    <xf numFmtId="3" fontId="2" fillId="0" borderId="0" xfId="0" applyNumberFormat="1" applyFont="1"/>
    <xf numFmtId="3" fontId="2" fillId="0" borderId="0" xfId="0" applyNumberFormat="1" applyFont="1" applyAlignment="1">
      <alignment horizontal="right" indent="1"/>
    </xf>
    <xf numFmtId="3" fontId="3" fillId="0" borderId="0" xfId="0" applyNumberFormat="1" applyFont="1"/>
    <xf numFmtId="3" fontId="3" fillId="0" borderId="0" xfId="0" applyNumberFormat="1" applyFont="1" applyAlignment="1">
      <alignment horizontal="right" indent="1"/>
    </xf>
    <xf numFmtId="3" fontId="4" fillId="0" borderId="0" xfId="0" applyNumberFormat="1" applyFont="1"/>
    <xf numFmtId="3" fontId="4" fillId="0" borderId="0" xfId="0" applyNumberFormat="1" applyFont="1" applyAlignment="1">
      <alignment horizontal="right" indent="1"/>
    </xf>
    <xf numFmtId="3" fontId="5" fillId="0" borderId="0" xfId="0" applyNumberFormat="1" applyFont="1"/>
    <xf numFmtId="3" fontId="5" fillId="0" borderId="0" xfId="0" applyNumberFormat="1" applyFont="1" applyAlignment="1">
      <alignment horizontal="right" indent="1"/>
    </xf>
    <xf numFmtId="3" fontId="6" fillId="0" borderId="0" xfId="0" applyNumberFormat="1" applyFont="1" applyAlignment="1">
      <alignment horizontal="right" indent="1"/>
    </xf>
    <xf numFmtId="3" fontId="7" fillId="0" borderId="0" xfId="0" applyNumberFormat="1" applyFont="1"/>
    <xf numFmtId="3" fontId="8" fillId="0" borderId="0" xfId="0" applyNumberFormat="1" applyFont="1"/>
    <xf numFmtId="3" fontId="6" fillId="0" borderId="0" xfId="0" applyNumberFormat="1" applyFont="1"/>
    <xf numFmtId="3" fontId="9" fillId="0" borderId="0" xfId="0" applyNumberFormat="1" applyFont="1"/>
    <xf numFmtId="3" fontId="10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 indent="1"/>
    </xf>
    <xf numFmtId="0" fontId="6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18" fillId="0" borderId="0" xfId="0" applyNumberFormat="1" applyFont="1"/>
    <xf numFmtId="3" fontId="19" fillId="0" borderId="0" xfId="0" applyNumberFormat="1" applyFont="1"/>
    <xf numFmtId="3" fontId="20" fillId="0" borderId="0" xfId="0" applyNumberFormat="1" applyFont="1"/>
    <xf numFmtId="3" fontId="21" fillId="0" borderId="0" xfId="0" applyNumberFormat="1" applyFont="1" applyAlignment="1">
      <alignment horizontal="right" indent="1"/>
    </xf>
    <xf numFmtId="3" fontId="19" fillId="0" borderId="0" xfId="0" applyNumberFormat="1" applyFont="1" applyAlignment="1">
      <alignment horizontal="right" indent="1"/>
    </xf>
    <xf numFmtId="3" fontId="13" fillId="0" borderId="0" xfId="0" applyNumberFormat="1" applyFont="1"/>
    <xf numFmtId="165" fontId="19" fillId="0" borderId="0" xfId="0" applyNumberFormat="1" applyFont="1" applyAlignment="1">
      <alignment horizontal="right" indent="1"/>
    </xf>
    <xf numFmtId="165" fontId="13" fillId="0" borderId="0" xfId="0" applyNumberFormat="1" applyFont="1" applyAlignment="1">
      <alignment horizontal="right" indent="1"/>
    </xf>
    <xf numFmtId="3" fontId="8" fillId="0" borderId="0" xfId="0" applyNumberFormat="1" applyFont="1" applyAlignment="1">
      <alignment horizontal="right" indent="1"/>
    </xf>
    <xf numFmtId="165" fontId="13" fillId="2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right" indent="1"/>
    </xf>
    <xf numFmtId="3" fontId="19" fillId="2" borderId="0" xfId="0" applyNumberFormat="1" applyFont="1" applyFill="1" applyAlignment="1">
      <alignment horizontal="right" indent="1"/>
    </xf>
    <xf numFmtId="3" fontId="22" fillId="0" borderId="0" xfId="0" applyNumberFormat="1" applyFont="1"/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right" indent="1"/>
    </xf>
    <xf numFmtId="3" fontId="24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66" fontId="4" fillId="2" borderId="1" xfId="0" applyNumberFormat="1" applyFont="1" applyFill="1" applyBorder="1"/>
    <xf numFmtId="4" fontId="4" fillId="2" borderId="1" xfId="0" applyNumberFormat="1" applyFont="1" applyFill="1" applyBorder="1"/>
    <xf numFmtId="164" fontId="4" fillId="2" borderId="1" xfId="0" applyNumberFormat="1" applyFont="1" applyFill="1" applyBorder="1"/>
    <xf numFmtId="4" fontId="4" fillId="0" borderId="0" xfId="0" applyNumberFormat="1" applyFont="1" applyFill="1" applyBorder="1"/>
    <xf numFmtId="4" fontId="6" fillId="0" borderId="0" xfId="0" applyNumberFormat="1" applyFont="1"/>
    <xf numFmtId="166" fontId="6" fillId="0" borderId="0" xfId="0" applyNumberFormat="1" applyFont="1" applyAlignment="1">
      <alignment horizontal="right" indent="1"/>
    </xf>
    <xf numFmtId="166" fontId="4" fillId="0" borderId="0" xfId="0" applyNumberFormat="1" applyFont="1"/>
    <xf numFmtId="166" fontId="4" fillId="0" borderId="0" xfId="0" applyNumberFormat="1" applyFont="1" applyAlignment="1">
      <alignment horizontal="right" indent="1"/>
    </xf>
    <xf numFmtId="4" fontId="6" fillId="0" borderId="0" xfId="0" applyNumberFormat="1" applyFont="1" applyAlignment="1">
      <alignment horizontal="right" indent="1"/>
    </xf>
    <xf numFmtId="4" fontId="4" fillId="0" borderId="0" xfId="0" applyNumberFormat="1" applyFont="1"/>
    <xf numFmtId="164" fontId="6" fillId="2" borderId="1" xfId="0" applyNumberFormat="1" applyFont="1" applyFill="1" applyBorder="1"/>
    <xf numFmtId="164" fontId="6" fillId="0" borderId="0" xfId="0" applyNumberFormat="1" applyFont="1" applyAlignment="1">
      <alignment horizontal="right" indent="1"/>
    </xf>
    <xf numFmtId="167" fontId="6" fillId="0" borderId="0" xfId="0" applyNumberFormat="1" applyFont="1" applyAlignment="1">
      <alignment horizontal="right" indent="1"/>
    </xf>
    <xf numFmtId="167" fontId="6" fillId="0" borderId="0" xfId="0" applyNumberFormat="1" applyFont="1"/>
    <xf numFmtId="167" fontId="27" fillId="0" borderId="0" xfId="0" applyNumberFormat="1" applyFont="1" applyAlignment="1">
      <alignment horizontal="center" vertical="center"/>
    </xf>
    <xf numFmtId="167" fontId="6" fillId="2" borderId="1" xfId="0" applyNumberFormat="1" applyFont="1" applyFill="1" applyBorder="1"/>
    <xf numFmtId="3" fontId="22" fillId="0" borderId="0" xfId="0" applyNumberFormat="1" applyFont="1" applyFill="1" applyBorder="1" applyAlignment="1">
      <alignment horizontal="right" indent="1"/>
    </xf>
    <xf numFmtId="3" fontId="22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 indent="1"/>
    </xf>
    <xf numFmtId="3" fontId="28" fillId="0" borderId="0" xfId="0" applyNumberFormat="1" applyFont="1"/>
    <xf numFmtId="3" fontId="21" fillId="0" borderId="0" xfId="0" applyNumberFormat="1" applyFont="1"/>
    <xf numFmtId="3" fontId="14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right" indent="1"/>
    </xf>
    <xf numFmtId="3" fontId="19" fillId="0" borderId="0" xfId="0" applyNumberFormat="1" applyFont="1" applyFill="1" applyAlignment="1">
      <alignment horizontal="right" indent="1"/>
    </xf>
    <xf numFmtId="3" fontId="19" fillId="3" borderId="0" xfId="0" applyNumberFormat="1" applyFont="1" applyFill="1" applyAlignment="1">
      <alignment horizontal="right" indent="1"/>
    </xf>
    <xf numFmtId="3" fontId="13" fillId="3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/>
    <xf numFmtId="3" fontId="31" fillId="0" borderId="0" xfId="0" applyNumberFormat="1" applyFont="1"/>
    <xf numFmtId="3" fontId="32" fillId="0" borderId="0" xfId="0" applyNumberFormat="1" applyFont="1"/>
    <xf numFmtId="3" fontId="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9" fillId="0" borderId="0" xfId="0" applyNumberFormat="1" applyFont="1" applyFill="1"/>
    <xf numFmtId="3" fontId="16" fillId="0" borderId="0" xfId="0" applyNumberFormat="1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right" indent="1"/>
    </xf>
    <xf numFmtId="3" fontId="1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6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/>
    <xf numFmtId="3" fontId="2" fillId="4" borderId="0" xfId="0" applyNumberFormat="1" applyFont="1" applyFill="1" applyAlignment="1">
      <alignment horizontal="right" indent="1"/>
    </xf>
    <xf numFmtId="3" fontId="2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right" indent="1"/>
    </xf>
    <xf numFmtId="3" fontId="33" fillId="0" borderId="0" xfId="0" applyNumberFormat="1" applyFont="1" applyAlignment="1">
      <alignment horizontal="center" vertical="center"/>
    </xf>
    <xf numFmtId="3" fontId="19" fillId="2" borderId="1" xfId="0" applyNumberFormat="1" applyFont="1" applyFill="1" applyBorder="1" applyAlignment="1">
      <alignment horizontal="right" indent="1"/>
    </xf>
    <xf numFmtId="3" fontId="4" fillId="5" borderId="0" xfId="0" applyNumberFormat="1" applyFont="1" applyFill="1"/>
    <xf numFmtId="3" fontId="19" fillId="5" borderId="0" xfId="0" applyNumberFormat="1" applyFont="1" applyFill="1"/>
    <xf numFmtId="3" fontId="2" fillId="5" borderId="0" xfId="0" applyNumberFormat="1" applyFont="1" applyFill="1"/>
    <xf numFmtId="3" fontId="19" fillId="6" borderId="0" xfId="0" applyNumberFormat="1" applyFont="1" applyFill="1"/>
    <xf numFmtId="3" fontId="2" fillId="6" borderId="0" xfId="0" applyNumberFormat="1" applyFont="1" applyFill="1"/>
    <xf numFmtId="3" fontId="4" fillId="0" borderId="0" xfId="0" applyNumberFormat="1" applyFont="1" applyFill="1"/>
    <xf numFmtId="3" fontId="2" fillId="0" borderId="0" xfId="0" applyNumberFormat="1" applyFont="1" applyFill="1"/>
    <xf numFmtId="3" fontId="6" fillId="6" borderId="0" xfId="0" applyNumberFormat="1" applyFont="1" applyFill="1"/>
    <xf numFmtId="3" fontId="6" fillId="5" borderId="0" xfId="0" applyNumberFormat="1" applyFont="1" applyFill="1"/>
    <xf numFmtId="3" fontId="34" fillId="0" borderId="0" xfId="0" applyNumberFormat="1" applyFont="1"/>
    <xf numFmtId="3" fontId="35" fillId="0" borderId="0" xfId="0" applyNumberFormat="1" applyFont="1"/>
    <xf numFmtId="3" fontId="36" fillId="0" borderId="0" xfId="0" applyNumberFormat="1" applyFont="1"/>
    <xf numFmtId="3" fontId="37" fillId="5" borderId="0" xfId="0" applyNumberFormat="1" applyFont="1" applyFill="1"/>
    <xf numFmtId="3" fontId="37" fillId="0" borderId="0" xfId="0" applyNumberFormat="1" applyFont="1"/>
    <xf numFmtId="3" fontId="38" fillId="0" borderId="0" xfId="0" applyNumberFormat="1" applyFont="1" applyAlignment="1">
      <alignment horizontal="center" vertical="center"/>
    </xf>
    <xf numFmtId="3" fontId="37" fillId="0" borderId="0" xfId="0" applyNumberFormat="1" applyFont="1" applyAlignment="1">
      <alignment horizontal="right" indent="1"/>
    </xf>
    <xf numFmtId="3" fontId="37" fillId="0" borderId="0" xfId="0" applyNumberFormat="1" applyFont="1" applyAlignment="1">
      <alignment horizontal="center" vertical="center"/>
    </xf>
    <xf numFmtId="164" fontId="37" fillId="0" borderId="0" xfId="0" applyNumberFormat="1" applyFont="1" applyAlignment="1">
      <alignment horizontal="right" indent="1"/>
    </xf>
    <xf numFmtId="164" fontId="37" fillId="0" borderId="0" xfId="0" applyNumberFormat="1" applyFont="1"/>
    <xf numFmtId="3" fontId="6" fillId="7" borderId="0" xfId="0" applyNumberFormat="1" applyFont="1" applyFill="1"/>
    <xf numFmtId="3" fontId="6" fillId="2" borderId="1" xfId="0" applyNumberFormat="1" applyFont="1" applyFill="1" applyBorder="1" applyAlignment="1">
      <alignment horizontal="right" indent="1"/>
    </xf>
    <xf numFmtId="3" fontId="0" fillId="0" borderId="0" xfId="0" applyNumberFormat="1"/>
    <xf numFmtId="3" fontId="4" fillId="2" borderId="1" xfId="0" applyNumberFormat="1" applyFont="1" applyFill="1" applyBorder="1"/>
    <xf numFmtId="3" fontId="6" fillId="8" borderId="0" xfId="0" applyNumberFormat="1" applyFont="1" applyFill="1"/>
    <xf numFmtId="3" fontId="39" fillId="0" borderId="0" xfId="0" applyNumberFormat="1" applyFont="1"/>
    <xf numFmtId="3" fontId="4" fillId="2" borderId="1" xfId="0" applyNumberFormat="1" applyFont="1" applyFill="1" applyBorder="1" applyAlignment="1">
      <alignment horizontal="right" indent="1"/>
    </xf>
    <xf numFmtId="3" fontId="4" fillId="0" borderId="0" xfId="0" applyNumberFormat="1" applyFont="1" applyAlignment="1">
      <alignment horizontal="center" vertical="center"/>
    </xf>
    <xf numFmtId="3" fontId="40" fillId="0" borderId="0" xfId="0" applyNumberFormat="1" applyFont="1"/>
    <xf numFmtId="164" fontId="29" fillId="2" borderId="1" xfId="0" applyNumberFormat="1" applyFont="1" applyFill="1" applyBorder="1"/>
    <xf numFmtId="3" fontId="29" fillId="2" borderId="1" xfId="0" applyNumberFormat="1" applyFont="1" applyFill="1" applyBorder="1"/>
    <xf numFmtId="3" fontId="19" fillId="0" borderId="0" xfId="0" applyNumberFormat="1" applyFont="1" applyBorder="1"/>
    <xf numFmtId="3" fontId="27" fillId="0" borderId="0" xfId="0" applyNumberFormat="1" applyFont="1" applyBorder="1" applyAlignment="1">
      <alignment horizontal="center" vertical="center"/>
    </xf>
    <xf numFmtId="164" fontId="29" fillId="0" borderId="2" xfId="0" applyNumberFormat="1" applyFont="1" applyFill="1" applyBorder="1"/>
    <xf numFmtId="3" fontId="41" fillId="0" borderId="0" xfId="0" applyNumberFormat="1" applyFont="1"/>
    <xf numFmtId="3" fontId="37" fillId="0" borderId="0" xfId="0" applyNumberFormat="1" applyFont="1" applyBorder="1" applyAlignment="1">
      <alignment horizontal="right" indent="1"/>
    </xf>
    <xf numFmtId="164" fontId="29" fillId="0" borderId="0" xfId="0" applyNumberFormat="1" applyFont="1" applyFill="1" applyBorder="1"/>
    <xf numFmtId="3" fontId="4" fillId="0" borderId="0" xfId="0" applyNumberFormat="1" applyFont="1" applyBorder="1" applyAlignment="1">
      <alignment horizontal="right" indent="1"/>
    </xf>
    <xf numFmtId="3" fontId="6" fillId="9" borderId="0" xfId="0" applyNumberFormat="1" applyFont="1" applyFill="1"/>
    <xf numFmtId="3" fontId="4" fillId="9" borderId="0" xfId="0" applyNumberFormat="1" applyFont="1" applyFill="1"/>
    <xf numFmtId="3" fontId="19" fillId="9" borderId="0" xfId="0" applyNumberFormat="1" applyFont="1" applyFill="1"/>
    <xf numFmtId="3" fontId="2" fillId="9" borderId="0" xfId="0" applyNumberFormat="1" applyFont="1" applyFill="1"/>
    <xf numFmtId="3" fontId="37" fillId="9" borderId="0" xfId="0" applyNumberFormat="1" applyFont="1" applyFill="1"/>
    <xf numFmtId="164" fontId="42" fillId="10" borderId="1" xfId="0" applyNumberFormat="1" applyFont="1" applyFill="1" applyBorder="1"/>
    <xf numFmtId="3" fontId="6" fillId="11" borderId="0" xfId="0" applyNumberFormat="1" applyFont="1" applyFill="1"/>
    <xf numFmtId="3" fontId="6" fillId="12" borderId="0" xfId="0" applyNumberFormat="1" applyFont="1" applyFill="1"/>
    <xf numFmtId="3" fontId="19" fillId="12" borderId="0" xfId="0" applyNumberFormat="1" applyFont="1" applyFill="1"/>
    <xf numFmtId="3" fontId="2" fillId="12" borderId="0" xfId="0" applyNumberFormat="1" applyFont="1" applyFill="1"/>
    <xf numFmtId="3" fontId="43" fillId="0" borderId="0" xfId="0" applyNumberFormat="1" applyFont="1"/>
    <xf numFmtId="3" fontId="29" fillId="0" borderId="0" xfId="0" applyNumberFormat="1" applyFont="1"/>
    <xf numFmtId="3" fontId="44" fillId="0" borderId="0" xfId="0" applyNumberFormat="1" applyFont="1"/>
    <xf numFmtId="3" fontId="6" fillId="13" borderId="0" xfId="0" applyNumberFormat="1" applyFont="1" applyFill="1"/>
    <xf numFmtId="3" fontId="19" fillId="13" borderId="0" xfId="0" applyNumberFormat="1" applyFont="1" applyFill="1"/>
    <xf numFmtId="3" fontId="2" fillId="13" borderId="0" xfId="0" applyNumberFormat="1" applyFont="1" applyFill="1"/>
    <xf numFmtId="3" fontId="6" fillId="14" borderId="0" xfId="0" applyNumberFormat="1" applyFont="1" applyFill="1"/>
    <xf numFmtId="3" fontId="6" fillId="15" borderId="0" xfId="0" applyNumberFormat="1" applyFont="1" applyFill="1"/>
    <xf numFmtId="3" fontId="29" fillId="0" borderId="0" xfId="0" applyNumberFormat="1" applyFont="1" applyFill="1" applyBorder="1"/>
    <xf numFmtId="167" fontId="21" fillId="0" borderId="0" xfId="0" applyNumberFormat="1" applyFont="1" applyAlignment="1">
      <alignment horizontal="right" indent="1"/>
    </xf>
  </cellXfs>
  <cellStyles count="1">
    <cellStyle name="Обычный" xfId="0" builtinId="0"/>
  </cellStyles>
  <dxfs count="140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29</xdr:row>
      <xdr:rowOff>19050</xdr:rowOff>
    </xdr:from>
    <xdr:to>
      <xdr:col>15</xdr:col>
      <xdr:colOff>119380</xdr:colOff>
      <xdr:row>45</xdr:row>
      <xdr:rowOff>13970</xdr:rowOff>
    </xdr:to>
    <xdr:sp macro="" textlink="">
      <xdr:nvSpPr>
        <xdr:cNvPr id="3" name="Скругленный прямоугольник 2"/>
        <xdr:cNvSpPr/>
      </xdr:nvSpPr>
      <xdr:spPr>
        <a:xfrm>
          <a:off x="977900" y="5359400"/>
          <a:ext cx="7802880" cy="29413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A1+A2+...+An = </a:t>
          </a:r>
          <a:r>
            <a:rPr lang="ru-RU" sz="1800" b="1">
              <a:solidFill>
                <a:schemeClr val="bg1"/>
              </a:solidFill>
            </a:rPr>
            <a:t>П1+П2+...+П</a:t>
          </a:r>
          <a:r>
            <a:rPr lang="en-US" sz="1800" b="1">
              <a:solidFill>
                <a:schemeClr val="bg1"/>
              </a:solidFill>
            </a:rPr>
            <a:t>m</a:t>
          </a:r>
        </a:p>
        <a:p>
          <a:pPr algn="ctr"/>
          <a:r>
            <a:rPr lang="ru-RU" sz="1800" b="1">
              <a:solidFill>
                <a:schemeClr val="bg1"/>
              </a:solidFill>
            </a:rPr>
            <a:t>ВнеОбА+ДС+Зап+Пр+ГП+ДбЗ+ПрчА</a:t>
          </a:r>
          <a:r>
            <a:rPr lang="ru-RU" sz="1800" b="1" baseline="0">
              <a:solidFill>
                <a:schemeClr val="bg1"/>
              </a:solidFill>
            </a:rPr>
            <a:t> = СК+КрЗд+КрЗаймы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baseline="0">
              <a:solidFill>
                <a:schemeClr val="bg1"/>
              </a:solidFill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ВнеОбА+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∆СК+∆КрЗд+∆КрЗаймы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</a:t>
          </a:r>
          <a:endParaRPr lang="en-US" sz="1800" b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;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- 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АМ</a:t>
          </a:r>
          <a:endParaRPr lang="ru-RU" sz="1800">
            <a:effectLst/>
          </a:endParaRPr>
        </a:p>
        <a:p>
          <a:pPr algn="ctr"/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PL + Am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800" b="1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6"/>
  <sheetViews>
    <sheetView topLeftCell="A19" zoomScale="120" zoomScaleNormal="120" workbookViewId="0">
      <selection activeCell="E40" sqref="E40"/>
    </sheetView>
  </sheetViews>
  <sheetFormatPr defaultRowHeight="14.4" x14ac:dyDescent="0.3"/>
  <cols>
    <col min="4" max="4" width="1.88671875" customWidth="1"/>
  </cols>
  <sheetData>
    <row r="2" spans="2:9" x14ac:dyDescent="0.3">
      <c r="B2" s="1" t="s">
        <v>20</v>
      </c>
      <c r="C2" s="1"/>
      <c r="D2" s="1"/>
      <c r="E2" s="1"/>
      <c r="F2" s="1"/>
      <c r="G2" s="1"/>
      <c r="H2" s="1"/>
    </row>
    <row r="5" spans="2:9" x14ac:dyDescent="0.3">
      <c r="C5" t="s">
        <v>5</v>
      </c>
      <c r="I5" t="s">
        <v>4</v>
      </c>
    </row>
    <row r="9" spans="2:9" x14ac:dyDescent="0.3">
      <c r="D9" t="s">
        <v>0</v>
      </c>
      <c r="I9" t="s">
        <v>3</v>
      </c>
    </row>
    <row r="10" spans="2:9" x14ac:dyDescent="0.3">
      <c r="E10" t="s">
        <v>2</v>
      </c>
    </row>
    <row r="11" spans="2:9" x14ac:dyDescent="0.3">
      <c r="E11" t="s">
        <v>9</v>
      </c>
    </row>
    <row r="12" spans="2:9" x14ac:dyDescent="0.3">
      <c r="E12" t="s">
        <v>1</v>
      </c>
    </row>
    <row r="14" spans="2:9" x14ac:dyDescent="0.3">
      <c r="C14" t="s">
        <v>6</v>
      </c>
    </row>
    <row r="15" spans="2:9" x14ac:dyDescent="0.3">
      <c r="D15" t="s">
        <v>7</v>
      </c>
    </row>
    <row r="16" spans="2:9" x14ac:dyDescent="0.3">
      <c r="D16" t="s">
        <v>8</v>
      </c>
    </row>
    <row r="18" spans="2:10" x14ac:dyDescent="0.3">
      <c r="B18" t="s">
        <v>10</v>
      </c>
    </row>
    <row r="20" spans="2:10" x14ac:dyDescent="0.3">
      <c r="E20" s="1" t="s">
        <v>16</v>
      </c>
    </row>
    <row r="25" spans="2:10" x14ac:dyDescent="0.3">
      <c r="H25" t="s">
        <v>96</v>
      </c>
      <c r="I25" t="s">
        <v>97</v>
      </c>
    </row>
    <row r="26" spans="2:10" x14ac:dyDescent="0.3">
      <c r="G26" s="115">
        <v>1000000</v>
      </c>
      <c r="H26" t="s">
        <v>99</v>
      </c>
      <c r="I26" t="s">
        <v>98</v>
      </c>
      <c r="J26" s="115">
        <v>1000000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U416"/>
  <sheetViews>
    <sheetView showGridLines="0" tabSelected="1" zoomScaleNormal="100" workbookViewId="0">
      <pane xSplit="24" ySplit="5" topLeftCell="Y306" activePane="bottomRight" state="frozen"/>
      <selection activeCell="G29" sqref="G29"/>
      <selection pane="topRight" activeCell="G29" sqref="G29"/>
      <selection pane="bottomLeft" activeCell="G29" sqref="G29"/>
      <selection pane="bottomRight" activeCell="F320" sqref="F320:W320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2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0.77734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2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2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2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2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2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IF(ABS(Z9-Z64)&lt;0.0001,0,Z9-Z64)</f>
        <v>0</v>
      </c>
      <c r="AA8" s="81">
        <f t="shared" ref="AA8:CL8" ca="1" si="0">IF(ABS(AA9-AA64)&lt;0.0001,0,AA9-AA64)</f>
        <v>0</v>
      </c>
      <c r="AB8" s="81">
        <f t="shared" ca="1" si="0"/>
        <v>0</v>
      </c>
      <c r="AC8" s="81">
        <f t="shared" ca="1" si="0"/>
        <v>0</v>
      </c>
      <c r="AD8" s="81">
        <f t="shared" ca="1" si="0"/>
        <v>0</v>
      </c>
      <c r="AE8" s="81">
        <f t="shared" ca="1" si="0"/>
        <v>0</v>
      </c>
      <c r="AF8" s="81">
        <f t="shared" ca="1" si="0"/>
        <v>0</v>
      </c>
      <c r="AG8" s="81">
        <f t="shared" ca="1" si="0"/>
        <v>0</v>
      </c>
      <c r="AH8" s="81">
        <f t="shared" ca="1" si="0"/>
        <v>0</v>
      </c>
      <c r="AI8" s="81">
        <f t="shared" ca="1" si="0"/>
        <v>0</v>
      </c>
      <c r="AJ8" s="81">
        <f t="shared" ca="1" si="0"/>
        <v>0</v>
      </c>
      <c r="AK8" s="81">
        <f t="shared" ca="1" si="0"/>
        <v>0</v>
      </c>
      <c r="AL8" s="81">
        <f t="shared" ca="1" si="0"/>
        <v>0</v>
      </c>
      <c r="AM8" s="81">
        <f t="shared" ca="1" si="0"/>
        <v>0</v>
      </c>
      <c r="AN8" s="81">
        <f t="shared" ca="1" si="0"/>
        <v>0</v>
      </c>
      <c r="AO8" s="81">
        <f t="shared" ca="1" si="0"/>
        <v>0</v>
      </c>
      <c r="AP8" s="81">
        <f t="shared" ca="1" si="0"/>
        <v>0</v>
      </c>
      <c r="AQ8" s="81">
        <f t="shared" ca="1" si="0"/>
        <v>0</v>
      </c>
      <c r="AR8" s="81">
        <f t="shared" ca="1" si="0"/>
        <v>0</v>
      </c>
      <c r="AS8" s="81">
        <f t="shared" ca="1" si="0"/>
        <v>0</v>
      </c>
      <c r="AT8" s="81">
        <f t="shared" ca="1" si="0"/>
        <v>0</v>
      </c>
      <c r="AU8" s="81">
        <f t="shared" ca="1" si="0"/>
        <v>0</v>
      </c>
      <c r="AV8" s="81">
        <f t="shared" ca="1" si="0"/>
        <v>0</v>
      </c>
      <c r="AW8" s="81">
        <f t="shared" ca="1" si="0"/>
        <v>0</v>
      </c>
      <c r="AX8" s="81">
        <f t="shared" ca="1" si="0"/>
        <v>0</v>
      </c>
      <c r="AY8" s="81">
        <f t="shared" ca="1" si="0"/>
        <v>0</v>
      </c>
      <c r="AZ8" s="81">
        <f t="shared" ca="1" si="0"/>
        <v>0</v>
      </c>
      <c r="BA8" s="81">
        <f t="shared" ca="1" si="0"/>
        <v>0</v>
      </c>
      <c r="BB8" s="81">
        <f t="shared" ca="1" si="0"/>
        <v>0</v>
      </c>
      <c r="BC8" s="81">
        <f t="shared" ca="1" si="0"/>
        <v>0</v>
      </c>
      <c r="BD8" s="81">
        <f t="shared" ca="1" si="0"/>
        <v>0</v>
      </c>
      <c r="BE8" s="81">
        <f t="shared" ca="1" si="0"/>
        <v>0</v>
      </c>
      <c r="BF8" s="81">
        <f t="shared" ca="1" si="0"/>
        <v>0</v>
      </c>
      <c r="BG8" s="81">
        <f t="shared" ca="1" si="0"/>
        <v>0</v>
      </c>
      <c r="BH8" s="81">
        <f t="shared" ca="1" si="0"/>
        <v>0</v>
      </c>
      <c r="BI8" s="81">
        <f t="shared" ca="1" si="0"/>
        <v>0</v>
      </c>
      <c r="BJ8" s="81">
        <f t="shared" ca="1" si="0"/>
        <v>0</v>
      </c>
      <c r="BK8" s="81">
        <f t="shared" ca="1" si="0"/>
        <v>0</v>
      </c>
      <c r="BL8" s="81">
        <f t="shared" ca="1" si="0"/>
        <v>0</v>
      </c>
      <c r="BM8" s="81">
        <f t="shared" ca="1" si="0"/>
        <v>0</v>
      </c>
      <c r="BN8" s="81">
        <f t="shared" ca="1" si="0"/>
        <v>0</v>
      </c>
      <c r="BO8" s="81">
        <f t="shared" ca="1" si="0"/>
        <v>0</v>
      </c>
      <c r="BP8" s="81">
        <f t="shared" ca="1" si="0"/>
        <v>0</v>
      </c>
      <c r="BQ8" s="81">
        <f t="shared" ca="1" si="0"/>
        <v>0</v>
      </c>
      <c r="BR8" s="81">
        <f t="shared" ca="1" si="0"/>
        <v>0</v>
      </c>
      <c r="BS8" s="81">
        <f t="shared" ca="1" si="0"/>
        <v>0</v>
      </c>
      <c r="BT8" s="81">
        <f t="shared" ca="1" si="0"/>
        <v>0</v>
      </c>
      <c r="BU8" s="81">
        <f t="shared" ca="1" si="0"/>
        <v>0</v>
      </c>
      <c r="BV8" s="81">
        <f t="shared" si="0"/>
        <v>0</v>
      </c>
      <c r="BW8" s="81">
        <f t="shared" si="0"/>
        <v>0</v>
      </c>
      <c r="BX8" s="81">
        <f t="shared" si="0"/>
        <v>0</v>
      </c>
      <c r="BY8" s="81">
        <f t="shared" si="0"/>
        <v>0</v>
      </c>
      <c r="BZ8" s="81">
        <f t="shared" si="0"/>
        <v>0</v>
      </c>
      <c r="CA8" s="81">
        <f t="shared" si="0"/>
        <v>0</v>
      </c>
      <c r="CB8" s="81">
        <f t="shared" si="0"/>
        <v>0</v>
      </c>
      <c r="CC8" s="81">
        <f t="shared" si="0"/>
        <v>0</v>
      </c>
      <c r="CD8" s="81">
        <f t="shared" si="0"/>
        <v>0</v>
      </c>
      <c r="CE8" s="81">
        <f t="shared" si="0"/>
        <v>0</v>
      </c>
      <c r="CF8" s="81">
        <f t="shared" si="0"/>
        <v>0</v>
      </c>
      <c r="CG8" s="81">
        <f t="shared" si="0"/>
        <v>0</v>
      </c>
      <c r="CH8" s="81">
        <f t="shared" si="0"/>
        <v>0</v>
      </c>
      <c r="CI8" s="81">
        <f t="shared" si="0"/>
        <v>0</v>
      </c>
      <c r="CJ8" s="81">
        <f t="shared" si="0"/>
        <v>0</v>
      </c>
      <c r="CK8" s="81">
        <f t="shared" si="0"/>
        <v>0</v>
      </c>
      <c r="CL8" s="81">
        <f t="shared" si="0"/>
        <v>0</v>
      </c>
      <c r="CM8" s="81">
        <f t="shared" ref="CM8:CT8" si="1">IF(ABS(CM9-CM64)&lt;0.0001,0,CM9-CM64)</f>
        <v>0</v>
      </c>
      <c r="CN8" s="81">
        <f t="shared" si="1"/>
        <v>0</v>
      </c>
      <c r="CO8" s="81">
        <f t="shared" si="1"/>
        <v>0</v>
      </c>
      <c r="CP8" s="81">
        <f t="shared" si="1"/>
        <v>0</v>
      </c>
      <c r="CQ8" s="81">
        <f t="shared" si="1"/>
        <v>0</v>
      </c>
      <c r="CR8" s="81">
        <f t="shared" si="1"/>
        <v>0</v>
      </c>
      <c r="CS8" s="81">
        <f t="shared" si="1"/>
        <v>0</v>
      </c>
      <c r="CT8" s="81">
        <f t="shared" si="1"/>
        <v>0</v>
      </c>
    </row>
    <row r="9" spans="1:99" s="13" customFormat="1" x14ac:dyDescent="0.3">
      <c r="A9" s="12">
        <f>ROW()</f>
        <v>9</v>
      </c>
      <c r="C9" s="142"/>
      <c r="E9" s="92"/>
      <c r="F9" s="13" t="s">
        <v>79</v>
      </c>
      <c r="M9" s="14"/>
      <c r="P9" s="10"/>
      <c r="R9" s="92"/>
      <c r="S9" s="10"/>
      <c r="V9" s="80"/>
      <c r="W9" s="10"/>
      <c r="Z9" s="10">
        <f>Z11+Z15+Z16+Z22+Z49+Z60+Z61+Z62</f>
        <v>0</v>
      </c>
      <c r="AA9" s="10">
        <f t="shared" ref="AA9:CL9" ca="1" si="2">AA11+AA15+AA16+AA22+AA49+AA60+AA61+AA62</f>
        <v>-14899999.999999998</v>
      </c>
      <c r="AB9" s="10">
        <f t="shared" ca="1" si="2"/>
        <v>-11982121.212121209</v>
      </c>
      <c r="AC9" s="10">
        <f t="shared" ca="1" si="2"/>
        <v>-4210589.0909090936</v>
      </c>
      <c r="AD9" s="10">
        <f t="shared" ca="1" si="2"/>
        <v>-6855082.6839826871</v>
      </c>
      <c r="AE9" s="10">
        <f t="shared" ca="1" si="2"/>
        <v>-9578078.2770562842</v>
      </c>
      <c r="AF9" s="10">
        <f t="shared" ca="1" si="2"/>
        <v>-12269480.203463214</v>
      </c>
      <c r="AG9" s="10">
        <f t="shared" ca="1" si="2"/>
        <v>-14923818.496536808</v>
      </c>
      <c r="AH9" s="10">
        <f t="shared" ca="1" si="2"/>
        <v>-17569874.172943737</v>
      </c>
      <c r="AI9" s="10">
        <f t="shared" ca="1" si="2"/>
        <v>-20242463.021350663</v>
      </c>
      <c r="AJ9" s="10">
        <f t="shared" ca="1" si="2"/>
        <v>-22936991.68657577</v>
      </c>
      <c r="AK9" s="10">
        <f t="shared" ca="1" si="2"/>
        <v>-25610563.633806944</v>
      </c>
      <c r="AL9" s="10">
        <f t="shared" ca="1" si="2"/>
        <v>-28212933.517124478</v>
      </c>
      <c r="AM9" s="10">
        <f t="shared" ca="1" si="2"/>
        <v>-30693854.56246398</v>
      </c>
      <c r="AN9" s="10">
        <f t="shared" ca="1" si="2"/>
        <v>-33028667.436221965</v>
      </c>
      <c r="AO9" s="10">
        <f t="shared" ca="1" si="2"/>
        <v>-35159974.42741026</v>
      </c>
      <c r="AP9" s="10">
        <f t="shared" ca="1" si="2"/>
        <v>-36954082.882883087</v>
      </c>
      <c r="AQ9" s="10">
        <f t="shared" ca="1" si="2"/>
        <v>-38273458.9539565</v>
      </c>
      <c r="AR9" s="10">
        <f t="shared" ca="1" si="2"/>
        <v>-38975679.727673903</v>
      </c>
      <c r="AS9" s="10">
        <f t="shared" ca="1" si="2"/>
        <v>-38946458.83457616</v>
      </c>
      <c r="AT9" s="10">
        <f t="shared" ca="1" si="2"/>
        <v>-38127383.535162389</v>
      </c>
      <c r="AU9" s="10">
        <f t="shared" ca="1" si="2"/>
        <v>-41490105.878157832</v>
      </c>
      <c r="AV9" s="10">
        <f t="shared" ca="1" si="2"/>
        <v>-49023193.777696647</v>
      </c>
      <c r="AW9" s="10">
        <f t="shared" ca="1" si="2"/>
        <v>-40721619.538915791</v>
      </c>
      <c r="AX9" s="10">
        <f t="shared" ca="1" si="2"/>
        <v>-26584341.101471595</v>
      </c>
      <c r="AY9" s="10">
        <f t="shared" ca="1" si="2"/>
        <v>-21909884.890626296</v>
      </c>
      <c r="AZ9" s="10">
        <f t="shared" ca="1" si="2"/>
        <v>-16389321.819707459</v>
      </c>
      <c r="BA9" s="10">
        <f t="shared" ca="1" si="2"/>
        <v>-9993527.5202662796</v>
      </c>
      <c r="BB9" s="10">
        <f t="shared" ca="1" si="2"/>
        <v>-2709739.4625675231</v>
      </c>
      <c r="BC9" s="10">
        <f t="shared" ca="1" si="2"/>
        <v>5445503.9286118783</v>
      </c>
      <c r="BD9" s="10">
        <f t="shared" ca="1" si="2"/>
        <v>14421194.040704649</v>
      </c>
      <c r="BE9" s="10">
        <f t="shared" ca="1" si="2"/>
        <v>23501718.549419966</v>
      </c>
      <c r="BF9" s="10">
        <f t="shared" ca="1" si="2"/>
        <v>32192534.150176141</v>
      </c>
      <c r="BG9" s="10">
        <f t="shared" ca="1" si="2"/>
        <v>41372147.845233843</v>
      </c>
      <c r="BH9" s="10">
        <f t="shared" ca="1" si="2"/>
        <v>50905403.561805189</v>
      </c>
      <c r="BI9" s="10">
        <f t="shared" ca="1" si="2"/>
        <v>60674012.877121232</v>
      </c>
      <c r="BJ9" s="10">
        <f t="shared" ca="1" si="2"/>
        <v>70563950.434534252</v>
      </c>
      <c r="BK9" s="10">
        <f t="shared" ca="1" si="2"/>
        <v>80491146.069499522</v>
      </c>
      <c r="BL9" s="10">
        <f t="shared" ca="1" si="2"/>
        <v>90423703.988990933</v>
      </c>
      <c r="BM9" s="10">
        <f t="shared" ca="1" si="2"/>
        <v>100351259.97213595</v>
      </c>
      <c r="BN9" s="10">
        <f t="shared" ca="1" si="2"/>
        <v>110272817.86600557</v>
      </c>
      <c r="BO9" s="10">
        <f t="shared" ca="1" si="2"/>
        <v>120188857.05779976</v>
      </c>
      <c r="BP9" s="10">
        <f t="shared" ca="1" si="2"/>
        <v>130101224.59310809</v>
      </c>
      <c r="BQ9" s="10">
        <f t="shared" ca="1" si="2"/>
        <v>140012119.06636113</v>
      </c>
      <c r="BR9" s="10">
        <f t="shared" ca="1" si="2"/>
        <v>149922350.37747052</v>
      </c>
      <c r="BS9" s="10">
        <f t="shared" ca="1" si="2"/>
        <v>159832293.73453856</v>
      </c>
      <c r="BT9" s="10">
        <f t="shared" ca="1" si="2"/>
        <v>169742157.52175593</v>
      </c>
      <c r="BU9" s="10">
        <f t="shared" ca="1" si="2"/>
        <v>179652003.97706872</v>
      </c>
      <c r="BV9" s="10">
        <f t="shared" si="2"/>
        <v>0</v>
      </c>
      <c r="BW9" s="10">
        <f t="shared" si="2"/>
        <v>0</v>
      </c>
      <c r="BX9" s="10">
        <f t="shared" si="2"/>
        <v>0</v>
      </c>
      <c r="BY9" s="10">
        <f t="shared" si="2"/>
        <v>0</v>
      </c>
      <c r="BZ9" s="10">
        <f t="shared" si="2"/>
        <v>0</v>
      </c>
      <c r="CA9" s="10">
        <f t="shared" si="2"/>
        <v>0</v>
      </c>
      <c r="CB9" s="10">
        <f t="shared" si="2"/>
        <v>0</v>
      </c>
      <c r="CC9" s="10">
        <f t="shared" si="2"/>
        <v>0</v>
      </c>
      <c r="CD9" s="10">
        <f t="shared" si="2"/>
        <v>0</v>
      </c>
      <c r="CE9" s="10">
        <f t="shared" si="2"/>
        <v>0</v>
      </c>
      <c r="CF9" s="10">
        <f t="shared" si="2"/>
        <v>0</v>
      </c>
      <c r="CG9" s="10">
        <f t="shared" si="2"/>
        <v>0</v>
      </c>
      <c r="CH9" s="10">
        <f t="shared" si="2"/>
        <v>0</v>
      </c>
      <c r="CI9" s="10">
        <f t="shared" si="2"/>
        <v>0</v>
      </c>
      <c r="CJ9" s="10">
        <f t="shared" si="2"/>
        <v>0</v>
      </c>
      <c r="CK9" s="10">
        <f t="shared" si="2"/>
        <v>0</v>
      </c>
      <c r="CL9" s="10">
        <f t="shared" si="2"/>
        <v>0</v>
      </c>
      <c r="CM9" s="10">
        <f t="shared" ref="CM9:CT9" si="3">CM11+CM15+CM16+CM22+CM49+CM60+CM61+CM62</f>
        <v>0</v>
      </c>
      <c r="CN9" s="10">
        <f t="shared" si="3"/>
        <v>0</v>
      </c>
      <c r="CO9" s="10">
        <f t="shared" si="3"/>
        <v>0</v>
      </c>
      <c r="CP9" s="10">
        <f t="shared" si="3"/>
        <v>0</v>
      </c>
      <c r="CQ9" s="10">
        <f t="shared" si="3"/>
        <v>0</v>
      </c>
      <c r="CR9" s="10">
        <f t="shared" si="3"/>
        <v>0</v>
      </c>
      <c r="CS9" s="10">
        <f t="shared" si="3"/>
        <v>0</v>
      </c>
      <c r="CT9" s="10">
        <f t="shared" si="3"/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G326</f>
        <v>Внеоборотные активы</v>
      </c>
      <c r="Z11" s="7">
        <f t="shared" ref="Z11:BE11" si="4">SUM(Z12:Z14)</f>
        <v>0</v>
      </c>
      <c r="AA11" s="7">
        <f t="shared" ca="1" si="4"/>
        <v>4166666.666666667</v>
      </c>
      <c r="AB11" s="7">
        <f t="shared" ca="1" si="4"/>
        <v>16666666.666666668</v>
      </c>
      <c r="AC11" s="7">
        <f t="shared" ca="1" si="4"/>
        <v>25000000</v>
      </c>
      <c r="AD11" s="7">
        <f t="shared" ca="1" si="4"/>
        <v>24702380.952380951</v>
      </c>
      <c r="AE11" s="7">
        <f t="shared" ca="1" si="4"/>
        <v>24404761.904761903</v>
      </c>
      <c r="AF11" s="7">
        <f t="shared" ca="1" si="4"/>
        <v>24107142.857142854</v>
      </c>
      <c r="AG11" s="7">
        <f t="shared" ca="1" si="4"/>
        <v>23809523.809523806</v>
      </c>
      <c r="AH11" s="7">
        <f t="shared" ca="1" si="4"/>
        <v>23511904.761904757</v>
      </c>
      <c r="AI11" s="7">
        <f t="shared" ca="1" si="4"/>
        <v>23214285.714285709</v>
      </c>
      <c r="AJ11" s="7">
        <f t="shared" ca="1" si="4"/>
        <v>22916666.66666666</v>
      </c>
      <c r="AK11" s="7">
        <f t="shared" ca="1" si="4"/>
        <v>22619047.619047612</v>
      </c>
      <c r="AL11" s="7">
        <f t="shared" ca="1" si="4"/>
        <v>22321428.571428563</v>
      </c>
      <c r="AM11" s="7">
        <f t="shared" ca="1" si="4"/>
        <v>22023809.523809515</v>
      </c>
      <c r="AN11" s="7">
        <f t="shared" ca="1" si="4"/>
        <v>21726190.476190466</v>
      </c>
      <c r="AO11" s="7">
        <f t="shared" ca="1" si="4"/>
        <v>21428571.428571418</v>
      </c>
      <c r="AP11" s="7">
        <f t="shared" ca="1" si="4"/>
        <v>21130952.380952369</v>
      </c>
      <c r="AQ11" s="7">
        <f t="shared" ca="1" si="4"/>
        <v>20833333.333333321</v>
      </c>
      <c r="AR11" s="7">
        <f t="shared" ca="1" si="4"/>
        <v>20535714.285714272</v>
      </c>
      <c r="AS11" s="7">
        <f t="shared" ca="1" si="4"/>
        <v>20238095.238095224</v>
      </c>
      <c r="AT11" s="7">
        <f t="shared" ca="1" si="4"/>
        <v>19940476.190476175</v>
      </c>
      <c r="AU11" s="7">
        <f t="shared" ca="1" si="4"/>
        <v>19642857.142857127</v>
      </c>
      <c r="AV11" s="7">
        <f t="shared" ca="1" si="4"/>
        <v>23511904.761904746</v>
      </c>
      <c r="AW11" s="7">
        <f t="shared" ca="1" si="4"/>
        <v>35714285.714285702</v>
      </c>
      <c r="AX11" s="7">
        <f t="shared" ca="1" si="4"/>
        <v>43749999.999999985</v>
      </c>
      <c r="AY11" s="7">
        <f t="shared" ca="1" si="4"/>
        <v>43154761.904761888</v>
      </c>
      <c r="AZ11" s="7">
        <f t="shared" ca="1" si="4"/>
        <v>42559523.809523791</v>
      </c>
      <c r="BA11" s="7">
        <f t="shared" ca="1" si="4"/>
        <v>41964285.714285694</v>
      </c>
      <c r="BB11" s="7">
        <f t="shared" ca="1" si="4"/>
        <v>41369047.619047597</v>
      </c>
      <c r="BC11" s="7">
        <f t="shared" ca="1" si="4"/>
        <v>40773809.5238095</v>
      </c>
      <c r="BD11" s="7">
        <f t="shared" ca="1" si="4"/>
        <v>40178571.428571403</v>
      </c>
      <c r="BE11" s="7">
        <f t="shared" ca="1" si="4"/>
        <v>39583333.333333306</v>
      </c>
      <c r="BF11" s="7">
        <f t="shared" ref="BF11:CK11" ca="1" si="5">SUM(BF12:BF14)</f>
        <v>38988095.238095209</v>
      </c>
      <c r="BG11" s="7">
        <f t="shared" ca="1" si="5"/>
        <v>38392857.142857112</v>
      </c>
      <c r="BH11" s="7">
        <f t="shared" ca="1" si="5"/>
        <v>37797619.047619015</v>
      </c>
      <c r="BI11" s="7">
        <f t="shared" ca="1" si="5"/>
        <v>37202380.952380918</v>
      </c>
      <c r="BJ11" s="7">
        <f t="shared" ca="1" si="5"/>
        <v>36607142.857142821</v>
      </c>
      <c r="BK11" s="7">
        <f t="shared" ca="1" si="5"/>
        <v>36011904.761904724</v>
      </c>
      <c r="BL11" s="7">
        <f t="shared" ca="1" si="5"/>
        <v>35416666.666666627</v>
      </c>
      <c r="BM11" s="7">
        <f t="shared" ca="1" si="5"/>
        <v>34821428.57142853</v>
      </c>
      <c r="BN11" s="7">
        <f t="shared" ca="1" si="5"/>
        <v>34226190.476190433</v>
      </c>
      <c r="BO11" s="7">
        <f t="shared" ca="1" si="5"/>
        <v>33630952.380952336</v>
      </c>
      <c r="BP11" s="7">
        <f t="shared" ca="1" si="5"/>
        <v>33035714.285714239</v>
      </c>
      <c r="BQ11" s="7">
        <f t="shared" ca="1" si="5"/>
        <v>32440476.190476142</v>
      </c>
      <c r="BR11" s="7">
        <f t="shared" ca="1" si="5"/>
        <v>31845238.095238045</v>
      </c>
      <c r="BS11" s="7">
        <f t="shared" ca="1" si="5"/>
        <v>31249999.999999948</v>
      </c>
      <c r="BT11" s="7">
        <f t="shared" ca="1" si="5"/>
        <v>30654761.904761851</v>
      </c>
      <c r="BU11" s="7">
        <f t="shared" ca="1" si="5"/>
        <v>30059523.809523754</v>
      </c>
      <c r="BV11" s="7">
        <f t="shared" si="5"/>
        <v>0</v>
      </c>
      <c r="BW11" s="7">
        <f t="shared" si="5"/>
        <v>0</v>
      </c>
      <c r="BX11" s="7">
        <f t="shared" si="5"/>
        <v>0</v>
      </c>
      <c r="BY11" s="7">
        <f t="shared" si="5"/>
        <v>0</v>
      </c>
      <c r="BZ11" s="7">
        <f t="shared" si="5"/>
        <v>0</v>
      </c>
      <c r="CA11" s="7">
        <f t="shared" si="5"/>
        <v>0</v>
      </c>
      <c r="CB11" s="7">
        <f t="shared" si="5"/>
        <v>0</v>
      </c>
      <c r="CC11" s="7">
        <f t="shared" si="5"/>
        <v>0</v>
      </c>
      <c r="CD11" s="7">
        <f t="shared" si="5"/>
        <v>0</v>
      </c>
      <c r="CE11" s="7">
        <f t="shared" si="5"/>
        <v>0</v>
      </c>
      <c r="CF11" s="7">
        <f t="shared" si="5"/>
        <v>0</v>
      </c>
      <c r="CG11" s="7">
        <f t="shared" si="5"/>
        <v>0</v>
      </c>
      <c r="CH11" s="7">
        <f t="shared" si="5"/>
        <v>0</v>
      </c>
      <c r="CI11" s="7">
        <f t="shared" si="5"/>
        <v>0</v>
      </c>
      <c r="CJ11" s="7">
        <f t="shared" si="5"/>
        <v>0</v>
      </c>
      <c r="CK11" s="7">
        <f t="shared" si="5"/>
        <v>0</v>
      </c>
      <c r="CL11" s="7">
        <f t="shared" ref="CL11:CT11" si="6">SUM(CL12:CL14)</f>
        <v>0</v>
      </c>
      <c r="CM11" s="7">
        <f t="shared" si="6"/>
        <v>0</v>
      </c>
      <c r="CN11" s="7">
        <f t="shared" si="6"/>
        <v>0</v>
      </c>
      <c r="CO11" s="7">
        <f t="shared" si="6"/>
        <v>0</v>
      </c>
      <c r="CP11" s="7">
        <f t="shared" si="6"/>
        <v>0</v>
      </c>
      <c r="CQ11" s="7">
        <f t="shared" si="6"/>
        <v>0</v>
      </c>
      <c r="CR11" s="7">
        <f t="shared" si="6"/>
        <v>0</v>
      </c>
      <c r="CS11" s="7">
        <f t="shared" si="6"/>
        <v>0</v>
      </c>
      <c r="CT11" s="7">
        <f t="shared" si="6"/>
        <v>0</v>
      </c>
    </row>
    <row r="12" spans="1:99" s="27" customFormat="1" ht="12" x14ac:dyDescent="0.25">
      <c r="A12" s="26">
        <f>ROW()</f>
        <v>12</v>
      </c>
      <c r="B12" s="82"/>
      <c r="C12" s="142"/>
      <c r="E12" s="24"/>
      <c r="F12" s="66" t="str">
        <f>$F$324</f>
        <v>АКТИВЫ</v>
      </c>
      <c r="G12" s="66" t="str">
        <f>$G$16</f>
        <v>Запасы СиМ</v>
      </c>
      <c r="H12" s="27" t="str">
        <f t="shared" ref="H12:H13" si="7">H327</f>
        <v>Незавершенные капзатраты</v>
      </c>
      <c r="P12" s="30"/>
      <c r="R12" s="24"/>
      <c r="S12" s="93"/>
      <c r="V12" s="85"/>
      <c r="W12" s="29"/>
      <c r="Z12" s="30">
        <f>IF(Z$5="",0,IF(Z$5=1,$S12,Y327))</f>
        <v>0</v>
      </c>
      <c r="AA12" s="30">
        <f ca="1">IF(AA$5="",0,IF(AA$5=1,$S12,Z327))</f>
        <v>4166666.666666667</v>
      </c>
      <c r="AB12" s="30">
        <f ca="1">IF(AB$5="",0,IF(AB$5=1,$S12,AA327))</f>
        <v>16666666.666666668</v>
      </c>
      <c r="AC12" s="30">
        <f ca="1">IF(AC$5="",0,IF(AC$5=1,$S12,AB327))</f>
        <v>0</v>
      </c>
      <c r="AD12" s="30">
        <f ca="1">IF(AD$5="",0,IF(AD$5=1,$S12,AC327))</f>
        <v>0</v>
      </c>
      <c r="AE12" s="30">
        <f ca="1">IF(AE$5="",0,IF(AE$5=1,$S12,AD327))</f>
        <v>0</v>
      </c>
      <c r="AF12" s="30">
        <f ca="1">IF(AF$5="",0,IF(AF$5=1,$S12,AE327))</f>
        <v>0</v>
      </c>
      <c r="AG12" s="30">
        <f ca="1">IF(AG$5="",0,IF(AG$5=1,$S12,AF327))</f>
        <v>0</v>
      </c>
      <c r="AH12" s="30">
        <f ca="1">IF(AH$5="",0,IF(AH$5=1,$S12,AG327))</f>
        <v>0</v>
      </c>
      <c r="AI12" s="30">
        <f ca="1">IF(AI$5="",0,IF(AI$5=1,$S12,AH327))</f>
        <v>0</v>
      </c>
      <c r="AJ12" s="30">
        <f ca="1">IF(AJ$5="",0,IF(AJ$5=1,$S12,AI327))</f>
        <v>0</v>
      </c>
      <c r="AK12" s="30">
        <f ca="1">IF(AK$5="",0,IF(AK$5=1,$S12,AJ327))</f>
        <v>0</v>
      </c>
      <c r="AL12" s="30">
        <f ca="1">IF(AL$5="",0,IF(AL$5=1,$S12,AK327))</f>
        <v>0</v>
      </c>
      <c r="AM12" s="30">
        <f ca="1">IF(AM$5="",0,IF(AM$5=1,$S12,AL327))</f>
        <v>0</v>
      </c>
      <c r="AN12" s="30">
        <f ca="1">IF(AN$5="",0,IF(AN$5=1,$S12,AM327))</f>
        <v>0</v>
      </c>
      <c r="AO12" s="30">
        <f ca="1">IF(AO$5="",0,IF(AO$5=1,$S12,AN327))</f>
        <v>0</v>
      </c>
      <c r="AP12" s="30">
        <f ca="1">IF(AP$5="",0,IF(AP$5=1,$S12,AO327))</f>
        <v>0</v>
      </c>
      <c r="AQ12" s="30">
        <f ca="1">IF(AQ$5="",0,IF(AQ$5=1,$S12,AP327))</f>
        <v>0</v>
      </c>
      <c r="AR12" s="30">
        <f ca="1">IF(AR$5="",0,IF(AR$5=1,$S12,AQ327))</f>
        <v>0</v>
      </c>
      <c r="AS12" s="30">
        <f ca="1">IF(AS$5="",0,IF(AS$5=1,$S12,AR327))</f>
        <v>0</v>
      </c>
      <c r="AT12" s="30">
        <f ca="1">IF(AT$5="",0,IF(AT$5=1,$S12,AS327))</f>
        <v>0</v>
      </c>
      <c r="AU12" s="30">
        <f ca="1">IF(AU$5="",0,IF(AU$5=1,$S12,AT327))</f>
        <v>0</v>
      </c>
      <c r="AV12" s="30">
        <f ca="1">IF(AV$5="",0,IF(AV$5=1,$S12,AU327))</f>
        <v>4166666.666666667</v>
      </c>
      <c r="AW12" s="30">
        <f ca="1">IF(AW$5="",0,IF(AW$5=1,$S12,AV327))</f>
        <v>16666666.666666668</v>
      </c>
      <c r="AX12" s="30">
        <f ca="1">IF(AX$5="",0,IF(AX$5=1,$S12,AW327))</f>
        <v>0</v>
      </c>
      <c r="AY12" s="30">
        <f ca="1">IF(AY$5="",0,IF(AY$5=1,$S12,AX327))</f>
        <v>0</v>
      </c>
      <c r="AZ12" s="30">
        <f ca="1">IF(AZ$5="",0,IF(AZ$5=1,$S12,AY327))</f>
        <v>0</v>
      </c>
      <c r="BA12" s="30">
        <f ca="1">IF(BA$5="",0,IF(BA$5=1,$S12,AZ327))</f>
        <v>0</v>
      </c>
      <c r="BB12" s="30">
        <f ca="1">IF(BB$5="",0,IF(BB$5=1,$S12,BA327))</f>
        <v>0</v>
      </c>
      <c r="BC12" s="30">
        <f ca="1">IF(BC$5="",0,IF(BC$5=1,$S12,BB327))</f>
        <v>0</v>
      </c>
      <c r="BD12" s="30">
        <f ca="1">IF(BD$5="",0,IF(BD$5=1,$S12,BC327))</f>
        <v>0</v>
      </c>
      <c r="BE12" s="30">
        <f ca="1">IF(BE$5="",0,IF(BE$5=1,$S12,BD327))</f>
        <v>0</v>
      </c>
      <c r="BF12" s="30">
        <f ca="1">IF(BF$5="",0,IF(BF$5=1,$S12,BE327))</f>
        <v>0</v>
      </c>
      <c r="BG12" s="30">
        <f ca="1">IF(BG$5="",0,IF(BG$5=1,$S12,BF327))</f>
        <v>0</v>
      </c>
      <c r="BH12" s="30">
        <f ca="1">IF(BH$5="",0,IF(BH$5=1,$S12,BG327))</f>
        <v>0</v>
      </c>
      <c r="BI12" s="30">
        <f ca="1">IF(BI$5="",0,IF(BI$5=1,$S12,BH327))</f>
        <v>0</v>
      </c>
      <c r="BJ12" s="30">
        <f ca="1">IF(BJ$5="",0,IF(BJ$5=1,$S12,BI327))</f>
        <v>0</v>
      </c>
      <c r="BK12" s="30">
        <f ca="1">IF(BK$5="",0,IF(BK$5=1,$S12,BJ327))</f>
        <v>0</v>
      </c>
      <c r="BL12" s="30">
        <f ca="1">IF(BL$5="",0,IF(BL$5=1,$S12,BK327))</f>
        <v>0</v>
      </c>
      <c r="BM12" s="30">
        <f ca="1">IF(BM$5="",0,IF(BM$5=1,$S12,BL327))</f>
        <v>0</v>
      </c>
      <c r="BN12" s="30">
        <f ca="1">IF(BN$5="",0,IF(BN$5=1,$S12,BM327))</f>
        <v>0</v>
      </c>
      <c r="BO12" s="30">
        <f ca="1">IF(BO$5="",0,IF(BO$5=1,$S12,BN327))</f>
        <v>0</v>
      </c>
      <c r="BP12" s="30">
        <f ca="1">IF(BP$5="",0,IF(BP$5=1,$S12,BO327))</f>
        <v>0</v>
      </c>
      <c r="BQ12" s="30">
        <f ca="1">IF(BQ$5="",0,IF(BQ$5=1,$S12,BP327))</f>
        <v>0</v>
      </c>
      <c r="BR12" s="30">
        <f ca="1">IF(BR$5="",0,IF(BR$5=1,$S12,BQ327))</f>
        <v>0</v>
      </c>
      <c r="BS12" s="30">
        <f ca="1">IF(BS$5="",0,IF(BS$5=1,$S12,BR327))</f>
        <v>0</v>
      </c>
      <c r="BT12" s="30">
        <f ca="1">IF(BT$5="",0,IF(BT$5=1,$S12,BS327))</f>
        <v>0</v>
      </c>
      <c r="BU12" s="30">
        <f ca="1">IF(BU$5="",0,IF(BU$5=1,$S12,BT327))</f>
        <v>0</v>
      </c>
      <c r="BV12" s="30">
        <f>IF(BV$5="",0,IF(BV$5=1,$S12,BU327))</f>
        <v>0</v>
      </c>
      <c r="BW12" s="30">
        <f>IF(BW$5="",0,IF(BW$5=1,$S12,BV327))</f>
        <v>0</v>
      </c>
      <c r="BX12" s="30">
        <f>IF(BX$5="",0,IF(BX$5=1,$S12,BW327))</f>
        <v>0</v>
      </c>
      <c r="BY12" s="30">
        <f>IF(BY$5="",0,IF(BY$5=1,$S12,BX327))</f>
        <v>0</v>
      </c>
      <c r="BZ12" s="30">
        <f>IF(BZ$5="",0,IF(BZ$5=1,$S12,BY327))</f>
        <v>0</v>
      </c>
      <c r="CA12" s="30">
        <f>IF(CA$5="",0,IF(CA$5=1,$S12,BZ327))</f>
        <v>0</v>
      </c>
      <c r="CB12" s="30">
        <f>IF(CB$5="",0,IF(CB$5=1,$S12,CA327))</f>
        <v>0</v>
      </c>
      <c r="CC12" s="30">
        <f>IF(CC$5="",0,IF(CC$5=1,$S12,CB327))</f>
        <v>0</v>
      </c>
      <c r="CD12" s="30">
        <f>IF(CD$5="",0,IF(CD$5=1,$S12,CC327))</f>
        <v>0</v>
      </c>
      <c r="CE12" s="30">
        <f>IF(CE$5="",0,IF(CE$5=1,$S12,CD327))</f>
        <v>0</v>
      </c>
      <c r="CF12" s="30">
        <f>IF(CF$5="",0,IF(CF$5=1,$S12,CE327))</f>
        <v>0</v>
      </c>
      <c r="CG12" s="30">
        <f>IF(CG$5="",0,IF(CG$5=1,$S12,CF327))</f>
        <v>0</v>
      </c>
      <c r="CH12" s="30">
        <f>IF(CH$5="",0,IF(CH$5=1,$S12,CG327))</f>
        <v>0</v>
      </c>
      <c r="CI12" s="30">
        <f>IF(CI$5="",0,IF(CI$5=1,$S12,CH327))</f>
        <v>0</v>
      </c>
      <c r="CJ12" s="30">
        <f>IF(CJ$5="",0,IF(CJ$5=1,$S12,CI327))</f>
        <v>0</v>
      </c>
      <c r="CK12" s="30">
        <f>IF(CK$5="",0,IF(CK$5=1,$S12,CJ327))</f>
        <v>0</v>
      </c>
      <c r="CL12" s="30">
        <f>IF(CL$5="",0,IF(CL$5=1,$S12,CK327))</f>
        <v>0</v>
      </c>
      <c r="CM12" s="30">
        <f>IF(CM$5="",0,IF(CM$5=1,$S12,CL327))</f>
        <v>0</v>
      </c>
      <c r="CN12" s="30">
        <f>IF(CN$5="",0,IF(CN$5=1,$S12,CM327))</f>
        <v>0</v>
      </c>
      <c r="CO12" s="30">
        <f>IF(CO$5="",0,IF(CO$5=1,$S12,CN327))</f>
        <v>0</v>
      </c>
      <c r="CP12" s="30">
        <f>IF(CP$5="",0,IF(CP$5=1,$S12,CO327))</f>
        <v>0</v>
      </c>
      <c r="CQ12" s="30">
        <f>IF(CQ$5="",0,IF(CQ$5=1,$S12,CP327))</f>
        <v>0</v>
      </c>
      <c r="CR12" s="30">
        <f>IF(CR$5="",0,IF(CR$5=1,$S12,CQ327))</f>
        <v>0</v>
      </c>
      <c r="CS12" s="30">
        <f>IF(CS$5="",0,IF(CS$5=1,$S12,CR327))</f>
        <v>0</v>
      </c>
      <c r="CT12" s="30">
        <f>IF(CT$5="",0,IF(CT$5=1,$S12,CS327))</f>
        <v>0</v>
      </c>
    </row>
    <row r="13" spans="1:99" s="27" customFormat="1" ht="12" x14ac:dyDescent="0.25">
      <c r="A13" s="26">
        <f>ROW()</f>
        <v>13</v>
      </c>
      <c r="B13" s="82"/>
      <c r="C13" s="142"/>
      <c r="E13" s="24"/>
      <c r="F13" s="66" t="str">
        <f>$F$324</f>
        <v>АКТИВЫ</v>
      </c>
      <c r="G13" s="66" t="str">
        <f>$G$16</f>
        <v>Запасы СиМ</v>
      </c>
      <c r="H13" s="27" t="str">
        <f t="shared" si="7"/>
        <v>Основные средства</v>
      </c>
      <c r="P13" s="30"/>
      <c r="R13" s="24"/>
      <c r="S13" s="93"/>
      <c r="V13" s="85"/>
      <c r="W13" s="29"/>
      <c r="Z13" s="30">
        <f>IF(Z$5="",0,IF(Z$5=1,$S13,Y328))</f>
        <v>0</v>
      </c>
      <c r="AA13" s="30">
        <f ca="1">IF(AA$5="",0,IF(AA$5=1,$S13,Z328))</f>
        <v>0</v>
      </c>
      <c r="AB13" s="30">
        <f ca="1">IF(AB$5="",0,IF(AB$5=1,$S13,AA328))</f>
        <v>0</v>
      </c>
      <c r="AC13" s="30">
        <f ca="1">IF(AC$5="",0,IF(AC$5=1,$S13,AB328))</f>
        <v>25000000</v>
      </c>
      <c r="AD13" s="30">
        <f ca="1">IF(AD$5="",0,IF(AD$5=1,$S13,AC328))</f>
        <v>24702380.952380951</v>
      </c>
      <c r="AE13" s="30">
        <f ca="1">IF(AE$5="",0,IF(AE$5=1,$S13,AD328))</f>
        <v>24404761.904761903</v>
      </c>
      <c r="AF13" s="30">
        <f ca="1">IF(AF$5="",0,IF(AF$5=1,$S13,AE328))</f>
        <v>24107142.857142854</v>
      </c>
      <c r="AG13" s="30">
        <f ca="1">IF(AG$5="",0,IF(AG$5=1,$S13,AF328))</f>
        <v>23809523.809523806</v>
      </c>
      <c r="AH13" s="30">
        <f ca="1">IF(AH$5="",0,IF(AH$5=1,$S13,AG328))</f>
        <v>23511904.761904757</v>
      </c>
      <c r="AI13" s="30">
        <f ca="1">IF(AI$5="",0,IF(AI$5=1,$S13,AH328))</f>
        <v>23214285.714285709</v>
      </c>
      <c r="AJ13" s="30">
        <f ca="1">IF(AJ$5="",0,IF(AJ$5=1,$S13,AI328))</f>
        <v>22916666.66666666</v>
      </c>
      <c r="AK13" s="30">
        <f ca="1">IF(AK$5="",0,IF(AK$5=1,$S13,AJ328))</f>
        <v>22619047.619047612</v>
      </c>
      <c r="AL13" s="30">
        <f ca="1">IF(AL$5="",0,IF(AL$5=1,$S13,AK328))</f>
        <v>22321428.571428563</v>
      </c>
      <c r="AM13" s="30">
        <f ca="1">IF(AM$5="",0,IF(AM$5=1,$S13,AL328))</f>
        <v>22023809.523809515</v>
      </c>
      <c r="AN13" s="30">
        <f ca="1">IF(AN$5="",0,IF(AN$5=1,$S13,AM328))</f>
        <v>21726190.476190466</v>
      </c>
      <c r="AO13" s="30">
        <f ca="1">IF(AO$5="",0,IF(AO$5=1,$S13,AN328))</f>
        <v>21428571.428571418</v>
      </c>
      <c r="AP13" s="30">
        <f ca="1">IF(AP$5="",0,IF(AP$5=1,$S13,AO328))</f>
        <v>21130952.380952369</v>
      </c>
      <c r="AQ13" s="30">
        <f ca="1">IF(AQ$5="",0,IF(AQ$5=1,$S13,AP328))</f>
        <v>20833333.333333321</v>
      </c>
      <c r="AR13" s="30">
        <f ca="1">IF(AR$5="",0,IF(AR$5=1,$S13,AQ328))</f>
        <v>20535714.285714272</v>
      </c>
      <c r="AS13" s="30">
        <f ca="1">IF(AS$5="",0,IF(AS$5=1,$S13,AR328))</f>
        <v>20238095.238095224</v>
      </c>
      <c r="AT13" s="30">
        <f ca="1">IF(AT$5="",0,IF(AT$5=1,$S13,AS328))</f>
        <v>19940476.190476175</v>
      </c>
      <c r="AU13" s="30">
        <f ca="1">IF(AU$5="",0,IF(AU$5=1,$S13,AT328))</f>
        <v>19642857.142857127</v>
      </c>
      <c r="AV13" s="30">
        <f ca="1">IF(AV$5="",0,IF(AV$5=1,$S13,AU328))</f>
        <v>19345238.095238078</v>
      </c>
      <c r="AW13" s="30">
        <f ca="1">IF(AW$5="",0,IF(AW$5=1,$S13,AV328))</f>
        <v>19047619.04761903</v>
      </c>
      <c r="AX13" s="30">
        <f ca="1">IF(AX$5="",0,IF(AX$5=1,$S13,AW328))</f>
        <v>43749999.999999985</v>
      </c>
      <c r="AY13" s="30">
        <f ca="1">IF(AY$5="",0,IF(AY$5=1,$S13,AX328))</f>
        <v>43154761.904761888</v>
      </c>
      <c r="AZ13" s="30">
        <f ca="1">IF(AZ$5="",0,IF(AZ$5=1,$S13,AY328))</f>
        <v>42559523.809523791</v>
      </c>
      <c r="BA13" s="30">
        <f ca="1">IF(BA$5="",0,IF(BA$5=1,$S13,AZ328))</f>
        <v>41964285.714285694</v>
      </c>
      <c r="BB13" s="30">
        <f ca="1">IF(BB$5="",0,IF(BB$5=1,$S13,BA328))</f>
        <v>41369047.619047597</v>
      </c>
      <c r="BC13" s="30">
        <f ca="1">IF(BC$5="",0,IF(BC$5=1,$S13,BB328))</f>
        <v>40773809.5238095</v>
      </c>
      <c r="BD13" s="30">
        <f ca="1">IF(BD$5="",0,IF(BD$5=1,$S13,BC328))</f>
        <v>40178571.428571403</v>
      </c>
      <c r="BE13" s="30">
        <f ca="1">IF(BE$5="",0,IF(BE$5=1,$S13,BD328))</f>
        <v>39583333.333333306</v>
      </c>
      <c r="BF13" s="30">
        <f ca="1">IF(BF$5="",0,IF(BF$5=1,$S13,BE328))</f>
        <v>38988095.238095209</v>
      </c>
      <c r="BG13" s="30">
        <f ca="1">IF(BG$5="",0,IF(BG$5=1,$S13,BF328))</f>
        <v>38392857.142857112</v>
      </c>
      <c r="BH13" s="30">
        <f ca="1">IF(BH$5="",0,IF(BH$5=1,$S13,BG328))</f>
        <v>37797619.047619015</v>
      </c>
      <c r="BI13" s="30">
        <f ca="1">IF(BI$5="",0,IF(BI$5=1,$S13,BH328))</f>
        <v>37202380.952380918</v>
      </c>
      <c r="BJ13" s="30">
        <f ca="1">IF(BJ$5="",0,IF(BJ$5=1,$S13,BI328))</f>
        <v>36607142.857142821</v>
      </c>
      <c r="BK13" s="30">
        <f ca="1">IF(BK$5="",0,IF(BK$5=1,$S13,BJ328))</f>
        <v>36011904.761904724</v>
      </c>
      <c r="BL13" s="30">
        <f ca="1">IF(BL$5="",0,IF(BL$5=1,$S13,BK328))</f>
        <v>35416666.666666627</v>
      </c>
      <c r="BM13" s="30">
        <f ca="1">IF(BM$5="",0,IF(BM$5=1,$S13,BL328))</f>
        <v>34821428.57142853</v>
      </c>
      <c r="BN13" s="30">
        <f ca="1">IF(BN$5="",0,IF(BN$5=1,$S13,BM328))</f>
        <v>34226190.476190433</v>
      </c>
      <c r="BO13" s="30">
        <f ca="1">IF(BO$5="",0,IF(BO$5=1,$S13,BN328))</f>
        <v>33630952.380952336</v>
      </c>
      <c r="BP13" s="30">
        <f ca="1">IF(BP$5="",0,IF(BP$5=1,$S13,BO328))</f>
        <v>33035714.285714239</v>
      </c>
      <c r="BQ13" s="30">
        <f ca="1">IF(BQ$5="",0,IF(BQ$5=1,$S13,BP328))</f>
        <v>32440476.190476142</v>
      </c>
      <c r="BR13" s="30">
        <f ca="1">IF(BR$5="",0,IF(BR$5=1,$S13,BQ328))</f>
        <v>31845238.095238045</v>
      </c>
      <c r="BS13" s="30">
        <f ca="1">IF(BS$5="",0,IF(BS$5=1,$S13,BR328))</f>
        <v>31249999.999999948</v>
      </c>
      <c r="BT13" s="30">
        <f ca="1">IF(BT$5="",0,IF(BT$5=1,$S13,BS328))</f>
        <v>30654761.904761851</v>
      </c>
      <c r="BU13" s="30">
        <f ca="1">IF(BU$5="",0,IF(BU$5=1,$S13,BT328))</f>
        <v>30059523.809523754</v>
      </c>
      <c r="BV13" s="30">
        <f>IF(BV$5="",0,IF(BV$5=1,$S13,BU328))</f>
        <v>0</v>
      </c>
      <c r="BW13" s="30">
        <f>IF(BW$5="",0,IF(BW$5=1,$S13,BV328))</f>
        <v>0</v>
      </c>
      <c r="BX13" s="30">
        <f>IF(BX$5="",0,IF(BX$5=1,$S13,BW328))</f>
        <v>0</v>
      </c>
      <c r="BY13" s="30">
        <f>IF(BY$5="",0,IF(BY$5=1,$S13,BX328))</f>
        <v>0</v>
      </c>
      <c r="BZ13" s="30">
        <f>IF(BZ$5="",0,IF(BZ$5=1,$S13,BY328))</f>
        <v>0</v>
      </c>
      <c r="CA13" s="30">
        <f>IF(CA$5="",0,IF(CA$5=1,$S13,BZ328))</f>
        <v>0</v>
      </c>
      <c r="CB13" s="30">
        <f>IF(CB$5="",0,IF(CB$5=1,$S13,CA328))</f>
        <v>0</v>
      </c>
      <c r="CC13" s="30">
        <f>IF(CC$5="",0,IF(CC$5=1,$S13,CB328))</f>
        <v>0</v>
      </c>
      <c r="CD13" s="30">
        <f>IF(CD$5="",0,IF(CD$5=1,$S13,CC328))</f>
        <v>0</v>
      </c>
      <c r="CE13" s="30">
        <f>IF(CE$5="",0,IF(CE$5=1,$S13,CD328))</f>
        <v>0</v>
      </c>
      <c r="CF13" s="30">
        <f>IF(CF$5="",0,IF(CF$5=1,$S13,CE328))</f>
        <v>0</v>
      </c>
      <c r="CG13" s="30">
        <f>IF(CG$5="",0,IF(CG$5=1,$S13,CF328))</f>
        <v>0</v>
      </c>
      <c r="CH13" s="30">
        <f>IF(CH$5="",0,IF(CH$5=1,$S13,CG328))</f>
        <v>0</v>
      </c>
      <c r="CI13" s="30">
        <f>IF(CI$5="",0,IF(CI$5=1,$S13,CH328))</f>
        <v>0</v>
      </c>
      <c r="CJ13" s="30">
        <f>IF(CJ$5="",0,IF(CJ$5=1,$S13,CI328))</f>
        <v>0</v>
      </c>
      <c r="CK13" s="30">
        <f>IF(CK$5="",0,IF(CK$5=1,$S13,CJ328))</f>
        <v>0</v>
      </c>
      <c r="CL13" s="30">
        <f>IF(CL$5="",0,IF(CL$5=1,$S13,CK328))</f>
        <v>0</v>
      </c>
      <c r="CM13" s="30">
        <f>IF(CM$5="",0,IF(CM$5=1,$S13,CL328))</f>
        <v>0</v>
      </c>
      <c r="CN13" s="30">
        <f>IF(CN$5="",0,IF(CN$5=1,$S13,CM328))</f>
        <v>0</v>
      </c>
      <c r="CO13" s="30">
        <f>IF(CO$5="",0,IF(CO$5=1,$S13,CN328))</f>
        <v>0</v>
      </c>
      <c r="CP13" s="30">
        <f>IF(CP$5="",0,IF(CP$5=1,$S13,CO328))</f>
        <v>0</v>
      </c>
      <c r="CQ13" s="30">
        <f>IF(CQ$5="",0,IF(CQ$5=1,$S13,CP328))</f>
        <v>0</v>
      </c>
      <c r="CR13" s="30">
        <f>IF(CR$5="",0,IF(CR$5=1,$S13,CQ328))</f>
        <v>0</v>
      </c>
      <c r="CS13" s="30">
        <f>IF(CS$5="",0,IF(CS$5=1,$S13,CR328))</f>
        <v>0</v>
      </c>
      <c r="CT13" s="30">
        <f>IF(CT$5="",0,IF(CT$5=1,$S13,CS328))</f>
        <v>0</v>
      </c>
    </row>
    <row r="14" spans="1:99" s="2" customFormat="1" ht="12" x14ac:dyDescent="0.25">
      <c r="A14" s="11">
        <f>ROW()</f>
        <v>14</v>
      </c>
      <c r="B14" s="100"/>
      <c r="C14" s="142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$G$330</f>
        <v>Денежные средства</v>
      </c>
      <c r="S15" s="119"/>
      <c r="V15" s="120"/>
      <c r="W15" s="9"/>
      <c r="Z15" s="7">
        <f>IF(Z$5="",0,IF(Z$5=1,$S15,Y330))</f>
        <v>0</v>
      </c>
      <c r="AA15" s="7">
        <f ca="1">IF(AA$5="",0,IF(AA$5=1,$S15,Z330))</f>
        <v>-20900000</v>
      </c>
      <c r="AB15" s="7">
        <f ca="1">IF(AB$5="",0,IF(AB$5=1,$S15,AA330))</f>
        <v>-32982121.212121211</v>
      </c>
      <c r="AC15" s="7">
        <f ca="1">IF(AC$5="",0,IF(AC$5=1,$S15,AB330))</f>
        <v>-35210589.090909094</v>
      </c>
      <c r="AD15" s="7">
        <f ca="1">IF(AD$5="",0,IF(AD$5=1,$S15,AC330))</f>
        <v>-36728030.303030305</v>
      </c>
      <c r="AE15" s="7">
        <f ca="1">IF(AE$5="",0,IF(AE$5=1,$S15,AD330))</f>
        <v>-36671694.181818187</v>
      </c>
      <c r="AF15" s="7">
        <f ca="1">IF(AF$5="",0,IF(AF$5=1,$S15,AE330))</f>
        <v>-37444239.727272734</v>
      </c>
      <c r="AG15" s="7">
        <f ca="1">IF(AG$5="",0,IF(AG$5=1,$S15,AF330))</f>
        <v>-39893155.272727281</v>
      </c>
      <c r="AH15" s="7">
        <f ca="1">IF(AH$5="",0,IF(AH$5=1,$S15,AG330))</f>
        <v>-42392569.584848493</v>
      </c>
      <c r="AI15" s="7">
        <f ca="1">IF(AI$5="",0,IF(AI$5=1,$S15,AH330))</f>
        <v>-44989914.202303037</v>
      </c>
      <c r="AJ15" s="7">
        <f ca="1">IF(AJ$5="",0,IF(AJ$5=1,$S15,AI330))</f>
        <v>-47730503.843242429</v>
      </c>
      <c r="AK15" s="7">
        <f ca="1">IF(AK$5="",0,IF(AK$5=1,$S15,AJ330))</f>
        <v>-50628894.372854553</v>
      </c>
      <c r="AL15" s="7">
        <f ca="1">IF(AL$5="",0,IF(AL$5=1,$S15,AK330))</f>
        <v>-53684080.471886374</v>
      </c>
      <c r="AM15" s="7">
        <f ca="1">IF(AM$5="",0,IF(AM$5=1,$S15,AL330))</f>
        <v>-56956270.171273492</v>
      </c>
      <c r="AN15" s="7">
        <f ca="1">IF(AN$5="",0,IF(AN$5=1,$S15,AM330))</f>
        <v>-60546182.436912432</v>
      </c>
      <c r="AO15" s="7">
        <f ca="1">IF(AO$5="",0,IF(AO$5=1,$S15,AN330))</f>
        <v>-64569858.65081501</v>
      </c>
      <c r="AP15" s="7">
        <f ca="1">IF(AP$5="",0,IF(AP$5=1,$S15,AO330))</f>
        <v>-69075066.755752131</v>
      </c>
      <c r="AQ15" s="7">
        <f ca="1">IF(AQ$5="",0,IF(AQ$5=1,$S15,AP330))</f>
        <v>-73939090.930873156</v>
      </c>
      <c r="AR15" s="7">
        <f ca="1">IF(AR$5="",0,IF(AR$5=1,$S15,AQ330))</f>
        <v>-78940119.408604831</v>
      </c>
      <c r="AS15" s="7">
        <f ca="1">IF(AS$5="",0,IF(AS$5=1,$S15,AR330))</f>
        <v>-83805704.644138053</v>
      </c>
      <c r="AT15" s="7">
        <f ca="1">IF(AT$5="",0,IF(AT$5=1,$S15,AS330))</f>
        <v>-88276175.741788566</v>
      </c>
      <c r="AU15" s="7">
        <f ca="1">IF(AU$5="",0,IF(AU$5=1,$S15,AT330))</f>
        <v>-97165863.747206628</v>
      </c>
      <c r="AV15" s="7">
        <f ca="1">IF(AV$5="",0,IF(AV$5=1,$S15,AU330))</f>
        <v>-115355834.05118473</v>
      </c>
      <c r="AW15" s="7">
        <f ca="1">IF(AW$5="",0,IF(AW$5=1,$S15,AV330))</f>
        <v>-127777759.58672649</v>
      </c>
      <c r="AX15" s="7">
        <f ca="1">IF(AX$5="",0,IF(AX$5=1,$S15,AW330))</f>
        <v>-129394815.95557158</v>
      </c>
      <c r="AY15" s="7">
        <f ca="1">IF(AY$5="",0,IF(AY$5=1,$S15,AX330))</f>
        <v>-129355768.19442986</v>
      </c>
      <c r="AZ15" s="7">
        <f ca="1">IF(AZ$5="",0,IF(AZ$5=1,$S15,AY330))</f>
        <v>-126808540.88802291</v>
      </c>
      <c r="BA15" s="7">
        <f ca="1">IF(BA$5="",0,IF(BA$5=1,$S15,AZ330))</f>
        <v>-124211229.77334365</v>
      </c>
      <c r="BB15" s="7">
        <f ca="1">IF(BB$5="",0,IF(BB$5=1,$S15,BA330))</f>
        <v>-122347267.34974012</v>
      </c>
      <c r="BC15" s="7">
        <f ca="1">IF(BC$5="",0,IF(BC$5=1,$S15,BB330))</f>
        <v>-119498363.35628097</v>
      </c>
      <c r="BD15" s="7">
        <f ca="1">IF(BD$5="",0,IF(BD$5=1,$S15,BC330))</f>
        <v>-115598533.68978342</v>
      </c>
      <c r="BE15" s="7">
        <f ca="1">IF(BE$5="",0,IF(BE$5=1,$S15,BD330))</f>
        <v>-111216425.41833001</v>
      </c>
      <c r="BF15" s="7">
        <f ca="1">IF(BF$5="",0,IF(BF$5=1,$S15,BE330))</f>
        <v>-106692464.01316907</v>
      </c>
      <c r="BG15" s="7">
        <f ca="1">IF(BG$5="",0,IF(BG$5=1,$S15,BF330))</f>
        <v>-100959175.2887066</v>
      </c>
      <c r="BH15" s="7">
        <f ca="1">IF(BH$5="",0,IF(BH$5=1,$S15,BG330))</f>
        <v>-93988754.634397164</v>
      </c>
      <c r="BI15" s="7">
        <f ca="1">IF(BI$5="",0,IF(BI$5=1,$S15,BH330))</f>
        <v>-85905723.264676362</v>
      </c>
      <c r="BJ15" s="7">
        <f ca="1">IF(BJ$5="",0,IF(BJ$5=1,$S15,BI330))</f>
        <v>-76921585.961191922</v>
      </c>
      <c r="BK15" s="7">
        <f ca="1">IF(BK$5="",0,IF(BK$5=1,$S15,BJ330))</f>
        <v>-67289741.148071885</v>
      </c>
      <c r="BL15" s="7">
        <f ca="1">IF(BL$5="",0,IF(BL$5=1,$S15,BK330))</f>
        <v>-57250233.103759043</v>
      </c>
      <c r="BM15" s="7">
        <f ca="1">IF(BM$5="",0,IF(BM$5=1,$S15,BL330))</f>
        <v>-46975324.753084257</v>
      </c>
      <c r="BN15" s="7">
        <f ca="1">IF(BN$5="",0,IF(BN$5=1,$S15,BM330))</f>
        <v>-36575283.904184863</v>
      </c>
      <c r="BO15" s="7">
        <f ca="1">IF(BO$5="",0,IF(BO$5=1,$S15,BN330))</f>
        <v>-26113676.399110917</v>
      </c>
      <c r="BP15" s="7">
        <f ca="1">IF(BP$5="",0,IF(BP$5=1,$S15,BO330))</f>
        <v>-15624782.710939474</v>
      </c>
      <c r="BQ15" s="7">
        <f ca="1">IF(BQ$5="",0,IF(BQ$5=1,$S15,BP330))</f>
        <v>-5125305.9408233371</v>
      </c>
      <c r="BR15" s="7">
        <f ca="1">IF(BR$5="",0,IF(BR$5=1,$S15,BQ330))</f>
        <v>5378106.3677741271</v>
      </c>
      <c r="BS15" s="7">
        <f ca="1">IF(BS$5="",0,IF(BS$5=1,$S15,BR330))</f>
        <v>15882794.809246901</v>
      </c>
      <c r="BT15" s="7">
        <f ca="1">IF(BT$5="",0,IF(BT$5=1,$S15,BS330))</f>
        <v>26387797.796869062</v>
      </c>
      <c r="BU15" s="7">
        <f ca="1">IF(BU$5="",0,IF(BU$5=1,$S15,BT330))</f>
        <v>36892870.549544975</v>
      </c>
      <c r="BV15" s="7">
        <f>IF(BV$5="",0,IF(BV$5=1,$S15,BU330))</f>
        <v>0</v>
      </c>
      <c r="BW15" s="7">
        <f>IF(BW$5="",0,IF(BW$5=1,$S15,BV330))</f>
        <v>0</v>
      </c>
      <c r="BX15" s="7">
        <f>IF(BX$5="",0,IF(BX$5=1,$S15,BW330))</f>
        <v>0</v>
      </c>
      <c r="BY15" s="7">
        <f>IF(BY$5="",0,IF(BY$5=1,$S15,BX330))</f>
        <v>0</v>
      </c>
      <c r="BZ15" s="7">
        <f>IF(BZ$5="",0,IF(BZ$5=1,$S15,BY330))</f>
        <v>0</v>
      </c>
      <c r="CA15" s="7">
        <f>IF(CA$5="",0,IF(CA$5=1,$S15,BZ330))</f>
        <v>0</v>
      </c>
      <c r="CB15" s="7">
        <f>IF(CB$5="",0,IF(CB$5=1,$S15,CA330))</f>
        <v>0</v>
      </c>
      <c r="CC15" s="7">
        <f>IF(CC$5="",0,IF(CC$5=1,$S15,CB330))</f>
        <v>0</v>
      </c>
      <c r="CD15" s="7">
        <f>IF(CD$5="",0,IF(CD$5=1,$S15,CC330))</f>
        <v>0</v>
      </c>
      <c r="CE15" s="7">
        <f>IF(CE$5="",0,IF(CE$5=1,$S15,CD330))</f>
        <v>0</v>
      </c>
      <c r="CF15" s="7">
        <f>IF(CF$5="",0,IF(CF$5=1,$S15,CE330))</f>
        <v>0</v>
      </c>
      <c r="CG15" s="7">
        <f>IF(CG$5="",0,IF(CG$5=1,$S15,CF330))</f>
        <v>0</v>
      </c>
      <c r="CH15" s="7">
        <f>IF(CH$5="",0,IF(CH$5=1,$S15,CG330))</f>
        <v>0</v>
      </c>
      <c r="CI15" s="7">
        <f>IF(CI$5="",0,IF(CI$5=1,$S15,CH330))</f>
        <v>0</v>
      </c>
      <c r="CJ15" s="7">
        <f>IF(CJ$5="",0,IF(CJ$5=1,$S15,CI330))</f>
        <v>0</v>
      </c>
      <c r="CK15" s="7">
        <f>IF(CK$5="",0,IF(CK$5=1,$S15,CJ330))</f>
        <v>0</v>
      </c>
      <c r="CL15" s="7">
        <f>IF(CL$5="",0,IF(CL$5=1,$S15,CK330))</f>
        <v>0</v>
      </c>
      <c r="CM15" s="7">
        <f>IF(CM$5="",0,IF(CM$5=1,$S15,CL330))</f>
        <v>0</v>
      </c>
      <c r="CN15" s="7">
        <f>IF(CN$5="",0,IF(CN$5=1,$S15,CM330))</f>
        <v>0</v>
      </c>
      <c r="CO15" s="7">
        <f>IF(CO$5="",0,IF(CO$5=1,$S15,CN330))</f>
        <v>0</v>
      </c>
      <c r="CP15" s="7">
        <f>IF(CP$5="",0,IF(CP$5=1,$S15,CO330))</f>
        <v>0</v>
      </c>
      <c r="CQ15" s="7">
        <f>IF(CQ$5="",0,IF(CQ$5=1,$S15,CP330))</f>
        <v>0</v>
      </c>
      <c r="CR15" s="7">
        <f>IF(CR$5="",0,IF(CR$5=1,$S15,CQ330))</f>
        <v>0</v>
      </c>
      <c r="CS15" s="7">
        <f>IF(CS$5="",0,IF(CS$5=1,$S15,CR330))</f>
        <v>0</v>
      </c>
      <c r="CT15" s="7">
        <f>IF(CT$5="",0,IF(CT$5=1,$S15,CS330))</f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Z16" s="7">
        <f>SUM(Z17:Z21)</f>
        <v>0</v>
      </c>
      <c r="AA16" s="7">
        <f t="shared" ref="AA16:CL16" ca="1" si="8">SUM(AA17:AA21)</f>
        <v>0</v>
      </c>
      <c r="AB16" s="7">
        <f t="shared" ca="1" si="8"/>
        <v>0</v>
      </c>
      <c r="AC16" s="7">
        <f t="shared" ca="1" si="8"/>
        <v>0</v>
      </c>
      <c r="AD16" s="7">
        <f t="shared" ca="1" si="8"/>
        <v>3900</v>
      </c>
      <c r="AE16" s="7">
        <f t="shared" ca="1" si="8"/>
        <v>17400</v>
      </c>
      <c r="AF16" s="7">
        <f t="shared" ca="1" si="8"/>
        <v>37080</v>
      </c>
      <c r="AG16" s="7">
        <f t="shared" ca="1" si="8"/>
        <v>63007.5</v>
      </c>
      <c r="AH16" s="7">
        <f t="shared" ca="1" si="8"/>
        <v>91462.5</v>
      </c>
      <c r="AI16" s="7">
        <f t="shared" ca="1" si="8"/>
        <v>124846.50000000003</v>
      </c>
      <c r="AJ16" s="7">
        <f t="shared" ca="1" si="8"/>
        <v>186529.5</v>
      </c>
      <c r="AK16" s="7">
        <f t="shared" ca="1" si="8"/>
        <v>291355.5</v>
      </c>
      <c r="AL16" s="7">
        <f t="shared" ca="1" si="8"/>
        <v>455760.75000000006</v>
      </c>
      <c r="AM16" s="7">
        <f t="shared" ca="1" si="8"/>
        <v>688116</v>
      </c>
      <c r="AN16" s="7">
        <f t="shared" ca="1" si="8"/>
        <v>977621.25</v>
      </c>
      <c r="AO16" s="7">
        <f t="shared" ca="1" si="8"/>
        <v>1311643.5</v>
      </c>
      <c r="AP16" s="7">
        <f t="shared" ca="1" si="8"/>
        <v>1675473.75</v>
      </c>
      <c r="AQ16" s="7">
        <f t="shared" ca="1" si="8"/>
        <v>2056293.75</v>
      </c>
      <c r="AR16" s="7">
        <f t="shared" ca="1" si="8"/>
        <v>2446307.25</v>
      </c>
      <c r="AS16" s="7">
        <f t="shared" ca="1" si="8"/>
        <v>2840703.75</v>
      </c>
      <c r="AT16" s="7">
        <f t="shared" ca="1" si="8"/>
        <v>3237150</v>
      </c>
      <c r="AU16" s="7">
        <f t="shared" ca="1" si="8"/>
        <v>3634387.5</v>
      </c>
      <c r="AV16" s="7">
        <f t="shared" ca="1" si="8"/>
        <v>4031850</v>
      </c>
      <c r="AW16" s="7">
        <f t="shared" ca="1" si="8"/>
        <v>4429402.5</v>
      </c>
      <c r="AX16" s="7">
        <f t="shared" ca="1" si="8"/>
        <v>4826977.5</v>
      </c>
      <c r="AY16" s="7">
        <f t="shared" ca="1" si="8"/>
        <v>5224552.5</v>
      </c>
      <c r="AZ16" s="7">
        <f t="shared" ca="1" si="8"/>
        <v>5622127.5</v>
      </c>
      <c r="BA16" s="7">
        <f t="shared" ca="1" si="8"/>
        <v>6009952.5</v>
      </c>
      <c r="BB16" s="7">
        <f t="shared" ca="1" si="8"/>
        <v>6364027.5</v>
      </c>
      <c r="BC16" s="7">
        <f t="shared" ca="1" si="8"/>
        <v>6668902.5</v>
      </c>
      <c r="BD16" s="7">
        <f t="shared" ca="1" si="8"/>
        <v>6908958.7499999981</v>
      </c>
      <c r="BE16" s="7">
        <f t="shared" ca="1" si="8"/>
        <v>7077877.4999999991</v>
      </c>
      <c r="BF16" s="7">
        <f t="shared" ca="1" si="8"/>
        <v>7187711.25</v>
      </c>
      <c r="BG16" s="7">
        <f t="shared" ca="1" si="8"/>
        <v>7252087.5</v>
      </c>
      <c r="BH16" s="7">
        <f t="shared" ca="1" si="8"/>
        <v>7286148.75</v>
      </c>
      <c r="BI16" s="7">
        <f t="shared" ca="1" si="8"/>
        <v>7302993.75</v>
      </c>
      <c r="BJ16" s="7">
        <f t="shared" ca="1" si="8"/>
        <v>7310591.25</v>
      </c>
      <c r="BK16" s="7">
        <f t="shared" ca="1" si="8"/>
        <v>7313778.75</v>
      </c>
      <c r="BL16" s="7">
        <f t="shared" ca="1" si="8"/>
        <v>7314907.5</v>
      </c>
      <c r="BM16" s="7">
        <f t="shared" ca="1" si="8"/>
        <v>7315245</v>
      </c>
      <c r="BN16" s="7">
        <f t="shared" ca="1" si="8"/>
        <v>7315357.4999999991</v>
      </c>
      <c r="BO16" s="7">
        <f t="shared" ca="1" si="8"/>
        <v>7315379.9999999981</v>
      </c>
      <c r="BP16" s="7">
        <f t="shared" ca="1" si="8"/>
        <v>7315379.9999999991</v>
      </c>
      <c r="BQ16" s="7">
        <f t="shared" ca="1" si="8"/>
        <v>7315379.9999999991</v>
      </c>
      <c r="BR16" s="7">
        <f t="shared" ca="1" si="8"/>
        <v>7315379.9999999991</v>
      </c>
      <c r="BS16" s="7">
        <f t="shared" ca="1" si="8"/>
        <v>7315379.9999999991</v>
      </c>
      <c r="BT16" s="7">
        <f t="shared" ca="1" si="8"/>
        <v>7315379.9999999991</v>
      </c>
      <c r="BU16" s="7">
        <f t="shared" ca="1" si="8"/>
        <v>7315379.9999999991</v>
      </c>
      <c r="BV16" s="7">
        <f t="shared" si="8"/>
        <v>0</v>
      </c>
      <c r="BW16" s="7">
        <f t="shared" si="8"/>
        <v>0</v>
      </c>
      <c r="BX16" s="7">
        <f t="shared" si="8"/>
        <v>0</v>
      </c>
      <c r="BY16" s="7">
        <f t="shared" si="8"/>
        <v>0</v>
      </c>
      <c r="BZ16" s="7">
        <f t="shared" si="8"/>
        <v>0</v>
      </c>
      <c r="CA16" s="7">
        <f t="shared" si="8"/>
        <v>0</v>
      </c>
      <c r="CB16" s="7">
        <f t="shared" si="8"/>
        <v>0</v>
      </c>
      <c r="CC16" s="7">
        <f t="shared" si="8"/>
        <v>0</v>
      </c>
      <c r="CD16" s="7">
        <f t="shared" si="8"/>
        <v>0</v>
      </c>
      <c r="CE16" s="7">
        <f t="shared" si="8"/>
        <v>0</v>
      </c>
      <c r="CF16" s="7">
        <f t="shared" si="8"/>
        <v>0</v>
      </c>
      <c r="CG16" s="7">
        <f t="shared" si="8"/>
        <v>0</v>
      </c>
      <c r="CH16" s="7">
        <f t="shared" si="8"/>
        <v>0</v>
      </c>
      <c r="CI16" s="7">
        <f t="shared" si="8"/>
        <v>0</v>
      </c>
      <c r="CJ16" s="7">
        <f t="shared" si="8"/>
        <v>0</v>
      </c>
      <c r="CK16" s="7">
        <f t="shared" si="8"/>
        <v>0</v>
      </c>
      <c r="CL16" s="7">
        <f t="shared" si="8"/>
        <v>0</v>
      </c>
      <c r="CM16" s="7">
        <f t="shared" ref="CM16:CT16" si="9">SUM(CM17:CM21)</f>
        <v>0</v>
      </c>
      <c r="CN16" s="7">
        <f t="shared" si="9"/>
        <v>0</v>
      </c>
      <c r="CO16" s="7">
        <f t="shared" si="9"/>
        <v>0</v>
      </c>
      <c r="CP16" s="7">
        <f t="shared" si="9"/>
        <v>0</v>
      </c>
      <c r="CQ16" s="7">
        <f t="shared" si="9"/>
        <v>0</v>
      </c>
      <c r="CR16" s="7">
        <f t="shared" si="9"/>
        <v>0</v>
      </c>
      <c r="CS16" s="7">
        <f t="shared" si="9"/>
        <v>0</v>
      </c>
      <c r="CT16" s="7">
        <f t="shared" si="9"/>
        <v>0</v>
      </c>
    </row>
    <row r="17" spans="1:98" s="27" customFormat="1" ht="12" x14ac:dyDescent="0.25">
      <c r="A17" s="26">
        <f>ROW()</f>
        <v>17</v>
      </c>
      <c r="B17" s="82"/>
      <c r="C17" s="142"/>
      <c r="E17" s="24"/>
      <c r="F17" s="66" t="str">
        <f>$F$324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93"/>
      <c r="V17" s="85"/>
      <c r="W17" s="29"/>
      <c r="Z17" s="30">
        <f>IF(Z$5="",0,IF(Z$5=1,$S17,Y332))</f>
        <v>0</v>
      </c>
      <c r="AA17" s="30">
        <f ca="1">IF(AA$5="",0,IF(AA$5=1,$S17,Z332))</f>
        <v>0</v>
      </c>
      <c r="AB17" s="30">
        <f ca="1">IF(AB$5="",0,IF(AB$5=1,$S17,AA332))</f>
        <v>0</v>
      </c>
      <c r="AC17" s="30">
        <f ca="1">IF(AC$5="",0,IF(AC$5=1,$S17,AB332))</f>
        <v>0</v>
      </c>
      <c r="AD17" s="30">
        <f ca="1">IF(AD$5="",0,IF(AD$5=1,$S17,AC332))</f>
        <v>3500</v>
      </c>
      <c r="AE17" s="30">
        <f ca="1">IF(AE$5="",0,IF(AE$5=1,$S17,AD332))</f>
        <v>14000</v>
      </c>
      <c r="AF17" s="30">
        <f ca="1">IF(AF$5="",0,IF(AF$5=1,$S17,AE332))</f>
        <v>25200</v>
      </c>
      <c r="AG17" s="30">
        <f ca="1">IF(AG$5="",0,IF(AG$5=1,$S17,AF332))</f>
        <v>36837.5</v>
      </c>
      <c r="AH17" s="30">
        <f ca="1">IF(AH$5="",0,IF(AH$5=1,$S17,AG332))</f>
        <v>46987.5</v>
      </c>
      <c r="AI17" s="30">
        <f ca="1">IF(AI$5="",0,IF(AI$5=1,$S17,AH332))</f>
        <v>61722.500000000015</v>
      </c>
      <c r="AJ17" s="30">
        <f ca="1">IF(AJ$5="",0,IF(AJ$5=1,$S17,AI332))</f>
        <v>100222.50000000001</v>
      </c>
      <c r="AK17" s="30">
        <f ca="1">IF(AK$5="",0,IF(AK$5=1,$S17,AJ332))</f>
        <v>165042.5</v>
      </c>
      <c r="AL17" s="30">
        <f ca="1">IF(AL$5="",0,IF(AL$5=1,$S17,AK332))</f>
        <v>258098.75</v>
      </c>
      <c r="AM17" s="30">
        <f ca="1">IF(AM$5="",0,IF(AM$5=1,$S17,AL332))</f>
        <v>375987.5</v>
      </c>
      <c r="AN17" s="30">
        <f ca="1">IF(AN$5="",0,IF(AN$5=1,$S17,AM332))</f>
        <v>508523.75</v>
      </c>
      <c r="AO17" s="30">
        <f ca="1">IF(AO$5="",0,IF(AO$5=1,$S17,AN332))</f>
        <v>649757.5</v>
      </c>
      <c r="AP17" s="30">
        <f ca="1">IF(AP$5="",0,IF(AP$5=1,$S17,AO332))</f>
        <v>795506.25</v>
      </c>
      <c r="AQ17" s="30">
        <f ca="1">IF(AQ$5="",0,IF(AQ$5=1,$S17,AP332))</f>
        <v>943643.75</v>
      </c>
      <c r="AR17" s="30">
        <f ca="1">IF(AR$5="",0,IF(AR$5=1,$S17,AQ332))</f>
        <v>1092831.25</v>
      </c>
      <c r="AS17" s="30">
        <f ca="1">IF(AS$5="",0,IF(AS$5=1,$S17,AR332))</f>
        <v>1242281.25</v>
      </c>
      <c r="AT17" s="30">
        <f ca="1">IF(AT$5="",0,IF(AT$5=1,$S17,AS332))</f>
        <v>1391862.5</v>
      </c>
      <c r="AU17" s="30">
        <f ca="1">IF(AU$5="",0,IF(AU$5=1,$S17,AT332))</f>
        <v>1541487.5</v>
      </c>
      <c r="AV17" s="30">
        <f ca="1">IF(AV$5="",0,IF(AV$5=1,$S17,AU332))</f>
        <v>1691112.5</v>
      </c>
      <c r="AW17" s="30">
        <f ca="1">IF(AW$5="",0,IF(AW$5=1,$S17,AV332))</f>
        <v>1840737.5</v>
      </c>
      <c r="AX17" s="30">
        <f ca="1">IF(AX$5="",0,IF(AX$5=1,$S17,AW332))</f>
        <v>1990362.5</v>
      </c>
      <c r="AY17" s="30">
        <f ca="1">IF(AY$5="",0,IF(AY$5=1,$S17,AX332))</f>
        <v>2139987.5</v>
      </c>
      <c r="AZ17" s="30">
        <f ca="1">IF(AZ$5="",0,IF(AZ$5=1,$S17,AY332))</f>
        <v>2289612.5</v>
      </c>
      <c r="BA17" s="30">
        <f ca="1">IF(BA$5="",0,IF(BA$5=1,$S17,AZ332))</f>
        <v>2430487.5</v>
      </c>
      <c r="BB17" s="30">
        <f ca="1">IF(BB$5="",0,IF(BB$5=1,$S17,BA332))</f>
        <v>2545112.5</v>
      </c>
      <c r="BC17" s="30">
        <f ca="1">IF(BC$5="",0,IF(BC$5=1,$S17,BB332))</f>
        <v>2631737.5</v>
      </c>
      <c r="BD17" s="30">
        <f ca="1">IF(BD$5="",0,IF(BD$5=1,$S17,BC332))</f>
        <v>2689268.75</v>
      </c>
      <c r="BE17" s="30">
        <f ca="1">IF(BE$5="",0,IF(BE$5=1,$S17,BD332))</f>
        <v>2721425</v>
      </c>
      <c r="BF17" s="30">
        <f ca="1">IF(BF$5="",0,IF(BF$5=1,$S17,BE332))</f>
        <v>2738618.75</v>
      </c>
      <c r="BG17" s="30">
        <f ca="1">IF(BG$5="",0,IF(BG$5=1,$S17,BF332))</f>
        <v>2747062.5</v>
      </c>
      <c r="BH17" s="30">
        <f ca="1">IF(BH$5="",0,IF(BH$5=1,$S17,BG332))</f>
        <v>2750956.25</v>
      </c>
      <c r="BI17" s="30">
        <f ca="1">IF(BI$5="",0,IF(BI$5=1,$S17,BH332))</f>
        <v>2752443.75</v>
      </c>
      <c r="BJ17" s="30">
        <f ca="1">IF(BJ$5="",0,IF(BJ$5=1,$S17,BI332))</f>
        <v>2752881.25</v>
      </c>
      <c r="BK17" s="30">
        <f ca="1">IF(BK$5="",0,IF(BK$5=1,$S17,BJ332))</f>
        <v>2753056.25</v>
      </c>
      <c r="BL17" s="30">
        <f ca="1">IF(BL$5="",0,IF(BL$5=1,$S17,BK332))</f>
        <v>2753100</v>
      </c>
      <c r="BM17" s="30">
        <f ca="1">IF(BM$5="",0,IF(BM$5=1,$S17,BL332))</f>
        <v>2753099.9999999995</v>
      </c>
      <c r="BN17" s="30">
        <f ca="1">IF(BN$5="",0,IF(BN$5=1,$S17,BM332))</f>
        <v>2753099.9999999995</v>
      </c>
      <c r="BO17" s="30">
        <f ca="1">IF(BO$5="",0,IF(BO$5=1,$S17,BN332))</f>
        <v>2753099.9999999995</v>
      </c>
      <c r="BP17" s="30">
        <f ca="1">IF(BP$5="",0,IF(BP$5=1,$S17,BO332))</f>
        <v>2753099.9999999995</v>
      </c>
      <c r="BQ17" s="30">
        <f ca="1">IF(BQ$5="",0,IF(BQ$5=1,$S17,BP332))</f>
        <v>2753099.9999999995</v>
      </c>
      <c r="BR17" s="30">
        <f ca="1">IF(BR$5="",0,IF(BR$5=1,$S17,BQ332))</f>
        <v>2753099.9999999995</v>
      </c>
      <c r="BS17" s="30">
        <f ca="1">IF(BS$5="",0,IF(BS$5=1,$S17,BR332))</f>
        <v>2753099.9999999995</v>
      </c>
      <c r="BT17" s="30">
        <f ca="1">IF(BT$5="",0,IF(BT$5=1,$S17,BS332))</f>
        <v>2753099.9999999995</v>
      </c>
      <c r="BU17" s="30">
        <f ca="1">IF(BU$5="",0,IF(BU$5=1,$S17,BT332))</f>
        <v>2753099.9999999995</v>
      </c>
      <c r="BV17" s="30">
        <f>IF(BV$5="",0,IF(BV$5=1,$S17,BU332))</f>
        <v>0</v>
      </c>
      <c r="BW17" s="30">
        <f>IF(BW$5="",0,IF(BW$5=1,$S17,BV332))</f>
        <v>0</v>
      </c>
      <c r="BX17" s="30">
        <f>IF(BX$5="",0,IF(BX$5=1,$S17,BW332))</f>
        <v>0</v>
      </c>
      <c r="BY17" s="30">
        <f>IF(BY$5="",0,IF(BY$5=1,$S17,BX332))</f>
        <v>0</v>
      </c>
      <c r="BZ17" s="30">
        <f>IF(BZ$5="",0,IF(BZ$5=1,$S17,BY332))</f>
        <v>0</v>
      </c>
      <c r="CA17" s="30">
        <f>IF(CA$5="",0,IF(CA$5=1,$S17,BZ332))</f>
        <v>0</v>
      </c>
      <c r="CB17" s="30">
        <f>IF(CB$5="",0,IF(CB$5=1,$S17,CA332))</f>
        <v>0</v>
      </c>
      <c r="CC17" s="30">
        <f>IF(CC$5="",0,IF(CC$5=1,$S17,CB332))</f>
        <v>0</v>
      </c>
      <c r="CD17" s="30">
        <f>IF(CD$5="",0,IF(CD$5=1,$S17,CC332))</f>
        <v>0</v>
      </c>
      <c r="CE17" s="30">
        <f>IF(CE$5="",0,IF(CE$5=1,$S17,CD332))</f>
        <v>0</v>
      </c>
      <c r="CF17" s="30">
        <f>IF(CF$5="",0,IF(CF$5=1,$S17,CE332))</f>
        <v>0</v>
      </c>
      <c r="CG17" s="30">
        <f>IF(CG$5="",0,IF(CG$5=1,$S17,CF332))</f>
        <v>0</v>
      </c>
      <c r="CH17" s="30">
        <f>IF(CH$5="",0,IF(CH$5=1,$S17,CG332))</f>
        <v>0</v>
      </c>
      <c r="CI17" s="30">
        <f>IF(CI$5="",0,IF(CI$5=1,$S17,CH332))</f>
        <v>0</v>
      </c>
      <c r="CJ17" s="30">
        <f>IF(CJ$5="",0,IF(CJ$5=1,$S17,CI332))</f>
        <v>0</v>
      </c>
      <c r="CK17" s="30">
        <f>IF(CK$5="",0,IF(CK$5=1,$S17,CJ332))</f>
        <v>0</v>
      </c>
      <c r="CL17" s="30">
        <f>IF(CL$5="",0,IF(CL$5=1,$S17,CK332))</f>
        <v>0</v>
      </c>
      <c r="CM17" s="30">
        <f>IF(CM$5="",0,IF(CM$5=1,$S17,CL332))</f>
        <v>0</v>
      </c>
      <c r="CN17" s="30">
        <f>IF(CN$5="",0,IF(CN$5=1,$S17,CM332))</f>
        <v>0</v>
      </c>
      <c r="CO17" s="30">
        <f>IF(CO$5="",0,IF(CO$5=1,$S17,CN332))</f>
        <v>0</v>
      </c>
      <c r="CP17" s="30">
        <f>IF(CP$5="",0,IF(CP$5=1,$S17,CO332))</f>
        <v>0</v>
      </c>
      <c r="CQ17" s="30">
        <f>IF(CQ$5="",0,IF(CQ$5=1,$S17,CP332))</f>
        <v>0</v>
      </c>
      <c r="CR17" s="30">
        <f>IF(CR$5="",0,IF(CR$5=1,$S17,CQ332))</f>
        <v>0</v>
      </c>
      <c r="CS17" s="30">
        <f>IF(CS$5="",0,IF(CS$5=1,$S17,CR332))</f>
        <v>0</v>
      </c>
      <c r="CT17" s="30">
        <f>IF(CT$5="",0,IF(CT$5=1,$S17,CS332))</f>
        <v>0</v>
      </c>
    </row>
    <row r="18" spans="1:98" s="27" customFormat="1" ht="12" x14ac:dyDescent="0.25">
      <c r="A18" s="26">
        <f>ROW()</f>
        <v>18</v>
      </c>
      <c r="B18" s="82"/>
      <c r="C18" s="142"/>
      <c r="E18" s="24"/>
      <c r="F18" s="66" t="str">
        <f>$F$324</f>
        <v>АКТИВЫ</v>
      </c>
      <c r="G18" s="66" t="str">
        <f t="shared" ref="G18:G20" si="10">$G$16</f>
        <v>Запасы СиМ</v>
      </c>
      <c r="H18" s="27" t="str">
        <f>BP!$F$22</f>
        <v>Сырье</v>
      </c>
      <c r="P18" s="30"/>
      <c r="R18" s="24"/>
      <c r="S18" s="93"/>
      <c r="V18" s="85"/>
      <c r="W18" s="29"/>
      <c r="Z18" s="30">
        <f>IF(Z$5="",0,IF(Z$5=1,$S18,Y333))</f>
        <v>0</v>
      </c>
      <c r="AA18" s="30">
        <f ca="1">IF(AA$5="",0,IF(AA$5=1,$S18,Z333))</f>
        <v>0</v>
      </c>
      <c r="AB18" s="30">
        <f ca="1">IF(AB$5="",0,IF(AB$5=1,$S18,AA333))</f>
        <v>0</v>
      </c>
      <c r="AC18" s="30">
        <f ca="1">IF(AC$5="",0,IF(AC$5=1,$S18,AB333))</f>
        <v>0</v>
      </c>
      <c r="AD18" s="30">
        <f ca="1">IF(AD$5="",0,IF(AD$5=1,$S18,AC333))</f>
        <v>400</v>
      </c>
      <c r="AE18" s="30">
        <f ca="1">IF(AE$5="",0,IF(AE$5=1,$S18,AD333))</f>
        <v>1600</v>
      </c>
      <c r="AF18" s="30">
        <f ca="1">IF(AF$5="",0,IF(AF$5=1,$S18,AE333))</f>
        <v>2880</v>
      </c>
      <c r="AG18" s="30">
        <f ca="1">IF(AG$5="",0,IF(AG$5=1,$S18,AF333))</f>
        <v>4210</v>
      </c>
      <c r="AH18" s="30">
        <f ca="1">IF(AH$5="",0,IF(AH$5=1,$S18,AG333))</f>
        <v>5370</v>
      </c>
      <c r="AI18" s="30">
        <f ca="1">IF(AI$5="",0,IF(AI$5=1,$S18,AH333))</f>
        <v>7054</v>
      </c>
      <c r="AJ18" s="30">
        <f ca="1">IF(AJ$5="",0,IF(AJ$5=1,$S18,AI333))</f>
        <v>11454</v>
      </c>
      <c r="AK18" s="30">
        <f ca="1">IF(AK$5="",0,IF(AK$5=1,$S18,AJ333))</f>
        <v>18862</v>
      </c>
      <c r="AL18" s="30">
        <f ca="1">IF(AL$5="",0,IF(AL$5=1,$S18,AK333))</f>
        <v>29496.999999999996</v>
      </c>
      <c r="AM18" s="30">
        <f ca="1">IF(AM$5="",0,IF(AM$5=1,$S18,AL333))</f>
        <v>42970</v>
      </c>
      <c r="AN18" s="30">
        <f ca="1">IF(AN$5="",0,IF(AN$5=1,$S18,AM333))</f>
        <v>58117</v>
      </c>
      <c r="AO18" s="30">
        <f ca="1">IF(AO$5="",0,IF(AO$5=1,$S18,AN333))</f>
        <v>74258</v>
      </c>
      <c r="AP18" s="30">
        <f ca="1">IF(AP$5="",0,IF(AP$5=1,$S18,AO333))</f>
        <v>90914.999999999985</v>
      </c>
      <c r="AQ18" s="30">
        <f ca="1">IF(AQ$5="",0,IF(AQ$5=1,$S18,AP333))</f>
        <v>107845</v>
      </c>
      <c r="AR18" s="30">
        <f ca="1">IF(AR$5="",0,IF(AR$5=1,$S18,AQ333))</f>
        <v>124895</v>
      </c>
      <c r="AS18" s="30">
        <f ca="1">IF(AS$5="",0,IF(AS$5=1,$S18,AR333))</f>
        <v>141975</v>
      </c>
      <c r="AT18" s="30">
        <f ca="1">IF(AT$5="",0,IF(AT$5=1,$S18,AS333))</f>
        <v>159070</v>
      </c>
      <c r="AU18" s="30">
        <f ca="1">IF(AU$5="",0,IF(AU$5=1,$S18,AT333))</f>
        <v>176170</v>
      </c>
      <c r="AV18" s="30">
        <f ca="1">IF(AV$5="",0,IF(AV$5=1,$S18,AU333))</f>
        <v>193270</v>
      </c>
      <c r="AW18" s="30">
        <f ca="1">IF(AW$5="",0,IF(AW$5=1,$S18,AV333))</f>
        <v>210370</v>
      </c>
      <c r="AX18" s="30">
        <f ca="1">IF(AX$5="",0,IF(AX$5=1,$S18,AW333))</f>
        <v>227470</v>
      </c>
      <c r="AY18" s="30">
        <f ca="1">IF(AY$5="",0,IF(AY$5=1,$S18,AX333))</f>
        <v>244570</v>
      </c>
      <c r="AZ18" s="30">
        <f ca="1">IF(AZ$5="",0,IF(AZ$5=1,$S18,AY333))</f>
        <v>261670</v>
      </c>
      <c r="BA18" s="30">
        <f ca="1">IF(BA$5="",0,IF(BA$5=1,$S18,AZ333))</f>
        <v>277770</v>
      </c>
      <c r="BB18" s="30">
        <f ca="1">IF(BB$5="",0,IF(BB$5=1,$S18,BA333))</f>
        <v>290870</v>
      </c>
      <c r="BC18" s="30">
        <f ca="1">IF(BC$5="",0,IF(BC$5=1,$S18,BB333))</f>
        <v>300770</v>
      </c>
      <c r="BD18" s="30">
        <f ca="1">IF(BD$5="",0,IF(BD$5=1,$S18,BC333))</f>
        <v>307345</v>
      </c>
      <c r="BE18" s="30">
        <f ca="1">IF(BE$5="",0,IF(BE$5=1,$S18,BD333))</f>
        <v>311020</v>
      </c>
      <c r="BF18" s="30">
        <f ca="1">IF(BF$5="",0,IF(BF$5=1,$S18,BE333))</f>
        <v>312985</v>
      </c>
      <c r="BG18" s="30">
        <f ca="1">IF(BG$5="",0,IF(BG$5=1,$S18,BF333))</f>
        <v>313950</v>
      </c>
      <c r="BH18" s="30">
        <f ca="1">IF(BH$5="",0,IF(BH$5=1,$S18,BG333))</f>
        <v>314395</v>
      </c>
      <c r="BI18" s="30">
        <f ca="1">IF(BI$5="",0,IF(BI$5=1,$S18,BH333))</f>
        <v>314565</v>
      </c>
      <c r="BJ18" s="30">
        <f ca="1">IF(BJ$5="",0,IF(BJ$5=1,$S18,BI333))</f>
        <v>314615</v>
      </c>
      <c r="BK18" s="30">
        <f ca="1">IF(BK$5="",0,IF(BK$5=1,$S18,BJ333))</f>
        <v>314635</v>
      </c>
      <c r="BL18" s="30">
        <f ca="1">IF(BL$5="",0,IF(BL$5=1,$S18,BK333))</f>
        <v>314640</v>
      </c>
      <c r="BM18" s="30">
        <f ca="1">IF(BM$5="",0,IF(BM$5=1,$S18,BL333))</f>
        <v>314639.99999999994</v>
      </c>
      <c r="BN18" s="30">
        <f ca="1">IF(BN$5="",0,IF(BN$5=1,$S18,BM333))</f>
        <v>314639.99999999994</v>
      </c>
      <c r="BO18" s="30">
        <f ca="1">IF(BO$5="",0,IF(BO$5=1,$S18,BN333))</f>
        <v>314639.99999999994</v>
      </c>
      <c r="BP18" s="30">
        <f ca="1">IF(BP$5="",0,IF(BP$5=1,$S18,BO333))</f>
        <v>314639.99999999994</v>
      </c>
      <c r="BQ18" s="30">
        <f ca="1">IF(BQ$5="",0,IF(BQ$5=1,$S18,BP333))</f>
        <v>314639.99999999994</v>
      </c>
      <c r="BR18" s="30">
        <f ca="1">IF(BR$5="",0,IF(BR$5=1,$S18,BQ333))</f>
        <v>314639.99999999994</v>
      </c>
      <c r="BS18" s="30">
        <f ca="1">IF(BS$5="",0,IF(BS$5=1,$S18,BR333))</f>
        <v>314639.99999999994</v>
      </c>
      <c r="BT18" s="30">
        <f ca="1">IF(BT$5="",0,IF(BT$5=1,$S18,BS333))</f>
        <v>314639.99999999994</v>
      </c>
      <c r="BU18" s="30">
        <f ca="1">IF(BU$5="",0,IF(BU$5=1,$S18,BT333))</f>
        <v>314639.99999999994</v>
      </c>
      <c r="BV18" s="30">
        <f>IF(BV$5="",0,IF(BV$5=1,$S18,BU333))</f>
        <v>0</v>
      </c>
      <c r="BW18" s="30">
        <f>IF(BW$5="",0,IF(BW$5=1,$S18,BV333))</f>
        <v>0</v>
      </c>
      <c r="BX18" s="30">
        <f>IF(BX$5="",0,IF(BX$5=1,$S18,BW333))</f>
        <v>0</v>
      </c>
      <c r="BY18" s="30">
        <f>IF(BY$5="",0,IF(BY$5=1,$S18,BX333))</f>
        <v>0</v>
      </c>
      <c r="BZ18" s="30">
        <f>IF(BZ$5="",0,IF(BZ$5=1,$S18,BY333))</f>
        <v>0</v>
      </c>
      <c r="CA18" s="30">
        <f>IF(CA$5="",0,IF(CA$5=1,$S18,BZ333))</f>
        <v>0</v>
      </c>
      <c r="CB18" s="30">
        <f>IF(CB$5="",0,IF(CB$5=1,$S18,CA333))</f>
        <v>0</v>
      </c>
      <c r="CC18" s="30">
        <f>IF(CC$5="",0,IF(CC$5=1,$S18,CB333))</f>
        <v>0</v>
      </c>
      <c r="CD18" s="30">
        <f>IF(CD$5="",0,IF(CD$5=1,$S18,CC333))</f>
        <v>0</v>
      </c>
      <c r="CE18" s="30">
        <f>IF(CE$5="",0,IF(CE$5=1,$S18,CD333))</f>
        <v>0</v>
      </c>
      <c r="CF18" s="30">
        <f>IF(CF$5="",0,IF(CF$5=1,$S18,CE333))</f>
        <v>0</v>
      </c>
      <c r="CG18" s="30">
        <f>IF(CG$5="",0,IF(CG$5=1,$S18,CF333))</f>
        <v>0</v>
      </c>
      <c r="CH18" s="30">
        <f>IF(CH$5="",0,IF(CH$5=1,$S18,CG333))</f>
        <v>0</v>
      </c>
      <c r="CI18" s="30">
        <f>IF(CI$5="",0,IF(CI$5=1,$S18,CH333))</f>
        <v>0</v>
      </c>
      <c r="CJ18" s="30">
        <f>IF(CJ$5="",0,IF(CJ$5=1,$S18,CI333))</f>
        <v>0</v>
      </c>
      <c r="CK18" s="30">
        <f>IF(CK$5="",0,IF(CK$5=1,$S18,CJ333))</f>
        <v>0</v>
      </c>
      <c r="CL18" s="30">
        <f>IF(CL$5="",0,IF(CL$5=1,$S18,CK333))</f>
        <v>0</v>
      </c>
      <c r="CM18" s="30">
        <f>IF(CM$5="",0,IF(CM$5=1,$S18,CL333))</f>
        <v>0</v>
      </c>
      <c r="CN18" s="30">
        <f>IF(CN$5="",0,IF(CN$5=1,$S18,CM333))</f>
        <v>0</v>
      </c>
      <c r="CO18" s="30">
        <f>IF(CO$5="",0,IF(CO$5=1,$S18,CN333))</f>
        <v>0</v>
      </c>
      <c r="CP18" s="30">
        <f>IF(CP$5="",0,IF(CP$5=1,$S18,CO333))</f>
        <v>0</v>
      </c>
      <c r="CQ18" s="30">
        <f>IF(CQ$5="",0,IF(CQ$5=1,$S18,CP333))</f>
        <v>0</v>
      </c>
      <c r="CR18" s="30">
        <f>IF(CR$5="",0,IF(CR$5=1,$S18,CQ333))</f>
        <v>0</v>
      </c>
      <c r="CS18" s="30">
        <f>IF(CS$5="",0,IF(CS$5=1,$S18,CR333))</f>
        <v>0</v>
      </c>
      <c r="CT18" s="30">
        <f>IF(CT$5="",0,IF(CT$5=1,$S18,CS333))</f>
        <v>0</v>
      </c>
    </row>
    <row r="19" spans="1:98" s="27" customFormat="1" ht="12" x14ac:dyDescent="0.25">
      <c r="A19" s="26">
        <f>ROW()</f>
        <v>19</v>
      </c>
      <c r="B19" s="82"/>
      <c r="C19" s="142"/>
      <c r="E19" s="24"/>
      <c r="F19" s="66" t="str">
        <f>$F$324</f>
        <v>АКТИВЫ</v>
      </c>
      <c r="G19" s="66" t="str">
        <f t="shared" si="10"/>
        <v>Запасы СиМ</v>
      </c>
      <c r="H19" s="27" t="str">
        <f>BP!$F$23</f>
        <v>Материал</v>
      </c>
      <c r="P19" s="30"/>
      <c r="R19" s="24"/>
      <c r="S19" s="93"/>
      <c r="V19" s="85"/>
      <c r="W19" s="29"/>
      <c r="Z19" s="30">
        <f>IF(Z$5="",0,IF(Z$5=1,$S19,Y334))</f>
        <v>0</v>
      </c>
      <c r="AA19" s="30">
        <f ca="1">IF(AA$5="",0,IF(AA$5=1,$S19,Z334))</f>
        <v>0</v>
      </c>
      <c r="AB19" s="30">
        <f ca="1">IF(AB$5="",0,IF(AB$5=1,$S19,AA334))</f>
        <v>0</v>
      </c>
      <c r="AC19" s="30">
        <f ca="1">IF(AC$5="",0,IF(AC$5=1,$S19,AB334))</f>
        <v>0</v>
      </c>
      <c r="AD19" s="30">
        <f ca="1">IF(AD$5="",0,IF(AD$5=1,$S19,AC334))</f>
        <v>0</v>
      </c>
      <c r="AE19" s="30">
        <f ca="1">IF(AE$5="",0,IF(AE$5=1,$S19,AD334))</f>
        <v>466.66666666666669</v>
      </c>
      <c r="AF19" s="30">
        <f ca="1">IF(AF$5="",0,IF(AF$5=1,$S19,AE334))</f>
        <v>2333.3333333333335</v>
      </c>
      <c r="AG19" s="30">
        <f ca="1">IF(AG$5="",0,IF(AG$5=1,$S19,AF334))</f>
        <v>5693.3333333333339</v>
      </c>
      <c r="AH19" s="30">
        <f ca="1">IF(AH$5="",0,IF(AH$5=1,$S19,AG334))</f>
        <v>10138.333333333334</v>
      </c>
      <c r="AI19" s="30">
        <f ca="1">IF(AI$5="",0,IF(AI$5=1,$S19,AH334))</f>
        <v>14536.66666666667</v>
      </c>
      <c r="AJ19" s="30">
        <f ca="1">IF(AJ$5="",0,IF(AJ$5=1,$S19,AI334))</f>
        <v>19406.333333333339</v>
      </c>
      <c r="AK19" s="30">
        <f ca="1">IF(AK$5="",0,IF(AK$5=1,$S19,AJ334))</f>
        <v>27857.666666666675</v>
      </c>
      <c r="AL19" s="30">
        <f ca="1">IF(AL$5="",0,IF(AL$5=1,$S19,AK334))</f>
        <v>43598.333333333343</v>
      </c>
      <c r="AM19" s="30">
        <f ca="1">IF(AM$5="",0,IF(AM$5=1,$S19,AL334))</f>
        <v>69781.833333333328</v>
      </c>
      <c r="AN19" s="30">
        <f ca="1">IF(AN$5="",0,IF(AN$5=1,$S19,AM334))</f>
        <v>106550.5</v>
      </c>
      <c r="AO19" s="30">
        <f ca="1">IF(AO$5="",0,IF(AO$5=1,$S19,AN334))</f>
        <v>152348.00000000003</v>
      </c>
      <c r="AP19" s="30">
        <f ca="1">IF(AP$5="",0,IF(AP$5=1,$S19,AO334))</f>
        <v>204569.16666666672</v>
      </c>
      <c r="AQ19" s="30">
        <f ca="1">IF(AQ$5="",0,IF(AQ$5=1,$S19,AP334))</f>
        <v>260505.00000000006</v>
      </c>
      <c r="AR19" s="30">
        <f ca="1">IF(AR$5="",0,IF(AR$5=1,$S19,AQ334))</f>
        <v>318521.00000000006</v>
      </c>
      <c r="AS19" s="30">
        <f ca="1">IF(AS$5="",0,IF(AS$5=1,$S19,AR334))</f>
        <v>377597.50000000006</v>
      </c>
      <c r="AT19" s="30">
        <f ca="1">IF(AT$5="",0,IF(AT$5=1,$S19,AS334))</f>
        <v>437167.5</v>
      </c>
      <c r="AU19" s="30">
        <f ca="1">IF(AU$5="",0,IF(AU$5=1,$S19,AT334))</f>
        <v>496930.00000000006</v>
      </c>
      <c r="AV19" s="30">
        <f ca="1">IF(AV$5="",0,IF(AV$5=1,$S19,AU334))</f>
        <v>556750.83333333337</v>
      </c>
      <c r="AW19" s="30">
        <f ca="1">IF(AW$5="",0,IF(AW$5=1,$S19,AV334))</f>
        <v>616595</v>
      </c>
      <c r="AX19" s="30">
        <f ca="1">IF(AX$5="",0,IF(AX$5=1,$S19,AW334))</f>
        <v>676445</v>
      </c>
      <c r="AY19" s="30">
        <f ca="1">IF(AY$5="",0,IF(AY$5=1,$S19,AX334))</f>
        <v>736295</v>
      </c>
      <c r="AZ19" s="30">
        <f ca="1">IF(AZ$5="",0,IF(AZ$5=1,$S19,AY334))</f>
        <v>796145</v>
      </c>
      <c r="BA19" s="30">
        <f ca="1">IF(BA$5="",0,IF(BA$5=1,$S19,AZ334))</f>
        <v>855995</v>
      </c>
      <c r="BB19" s="30">
        <f ca="1">IF(BB$5="",0,IF(BB$5=1,$S19,BA334))</f>
        <v>914678.33333333326</v>
      </c>
      <c r="BC19" s="30">
        <f ca="1">IF(BC$5="",0,IF(BC$5=1,$S19,BB334))</f>
        <v>968694.99999999977</v>
      </c>
      <c r="BD19" s="30">
        <f ca="1">IF(BD$5="",0,IF(BD$5=1,$S19,BC334))</f>
        <v>1014311.6666666663</v>
      </c>
      <c r="BE19" s="30">
        <f ca="1">IF(BE$5="",0,IF(BE$5=1,$S19,BD334))</f>
        <v>1048815.833333333</v>
      </c>
      <c r="BF19" s="30">
        <f ca="1">IF(BF$5="",0,IF(BF$5=1,$S19,BE334))</f>
        <v>1072324.1666666665</v>
      </c>
      <c r="BG19" s="30">
        <f ca="1">IF(BG$5="",0,IF(BG$5=1,$S19,BF334))</f>
        <v>1086575</v>
      </c>
      <c r="BH19" s="30">
        <f ca="1">IF(BH$5="",0,IF(BH$5=1,$S19,BG334))</f>
        <v>1094280.8333333333</v>
      </c>
      <c r="BI19" s="30">
        <f ca="1">IF(BI$5="",0,IF(BI$5=1,$S19,BH334))</f>
        <v>1098218.3333333333</v>
      </c>
      <c r="BJ19" s="30">
        <f ca="1">IF(BJ$5="",0,IF(BJ$5=1,$S19,BI334))</f>
        <v>1100061.6666666665</v>
      </c>
      <c r="BK19" s="30">
        <f ca="1">IF(BK$5="",0,IF(BK$5=1,$S19,BJ334))</f>
        <v>1100837.5</v>
      </c>
      <c r="BL19" s="30">
        <f ca="1">IF(BL$5="",0,IF(BL$5=1,$S19,BK334))</f>
        <v>1101117.5</v>
      </c>
      <c r="BM19" s="30">
        <f ca="1">IF(BM$5="",0,IF(BM$5=1,$S19,BL334))</f>
        <v>1101205</v>
      </c>
      <c r="BN19" s="30">
        <f ca="1">IF(BN$5="",0,IF(BN$5=1,$S19,BM334))</f>
        <v>1101234.1666666665</v>
      </c>
      <c r="BO19" s="30">
        <f ca="1">IF(BO$5="",0,IF(BO$5=1,$S19,BN334))</f>
        <v>1101239.9999999998</v>
      </c>
      <c r="BP19" s="30">
        <f ca="1">IF(BP$5="",0,IF(BP$5=1,$S19,BO334))</f>
        <v>1101239.9999999998</v>
      </c>
      <c r="BQ19" s="30">
        <f ca="1">IF(BQ$5="",0,IF(BQ$5=1,$S19,BP334))</f>
        <v>1101239.9999999998</v>
      </c>
      <c r="BR19" s="30">
        <f ca="1">IF(BR$5="",0,IF(BR$5=1,$S19,BQ334))</f>
        <v>1101239.9999999998</v>
      </c>
      <c r="BS19" s="30">
        <f ca="1">IF(BS$5="",0,IF(BS$5=1,$S19,BR334))</f>
        <v>1101239.9999999998</v>
      </c>
      <c r="BT19" s="30">
        <f ca="1">IF(BT$5="",0,IF(BT$5=1,$S19,BS334))</f>
        <v>1101239.9999999998</v>
      </c>
      <c r="BU19" s="30">
        <f ca="1">IF(BU$5="",0,IF(BU$5=1,$S19,BT334))</f>
        <v>1101239.9999999998</v>
      </c>
      <c r="BV19" s="30">
        <f>IF(BV$5="",0,IF(BV$5=1,$S19,BU334))</f>
        <v>0</v>
      </c>
      <c r="BW19" s="30">
        <f>IF(BW$5="",0,IF(BW$5=1,$S19,BV334))</f>
        <v>0</v>
      </c>
      <c r="BX19" s="30">
        <f>IF(BX$5="",0,IF(BX$5=1,$S19,BW334))</f>
        <v>0</v>
      </c>
      <c r="BY19" s="30">
        <f>IF(BY$5="",0,IF(BY$5=1,$S19,BX334))</f>
        <v>0</v>
      </c>
      <c r="BZ19" s="30">
        <f>IF(BZ$5="",0,IF(BZ$5=1,$S19,BY334))</f>
        <v>0</v>
      </c>
      <c r="CA19" s="30">
        <f>IF(CA$5="",0,IF(CA$5=1,$S19,BZ334))</f>
        <v>0</v>
      </c>
      <c r="CB19" s="30">
        <f>IF(CB$5="",0,IF(CB$5=1,$S19,CA334))</f>
        <v>0</v>
      </c>
      <c r="CC19" s="30">
        <f>IF(CC$5="",0,IF(CC$5=1,$S19,CB334))</f>
        <v>0</v>
      </c>
      <c r="CD19" s="30">
        <f>IF(CD$5="",0,IF(CD$5=1,$S19,CC334))</f>
        <v>0</v>
      </c>
      <c r="CE19" s="30">
        <f>IF(CE$5="",0,IF(CE$5=1,$S19,CD334))</f>
        <v>0</v>
      </c>
      <c r="CF19" s="30">
        <f>IF(CF$5="",0,IF(CF$5=1,$S19,CE334))</f>
        <v>0</v>
      </c>
      <c r="CG19" s="30">
        <f>IF(CG$5="",0,IF(CG$5=1,$S19,CF334))</f>
        <v>0</v>
      </c>
      <c r="CH19" s="30">
        <f>IF(CH$5="",0,IF(CH$5=1,$S19,CG334))</f>
        <v>0</v>
      </c>
      <c r="CI19" s="30">
        <f>IF(CI$5="",0,IF(CI$5=1,$S19,CH334))</f>
        <v>0</v>
      </c>
      <c r="CJ19" s="30">
        <f>IF(CJ$5="",0,IF(CJ$5=1,$S19,CI334))</f>
        <v>0</v>
      </c>
      <c r="CK19" s="30">
        <f>IF(CK$5="",0,IF(CK$5=1,$S19,CJ334))</f>
        <v>0</v>
      </c>
      <c r="CL19" s="30">
        <f>IF(CL$5="",0,IF(CL$5=1,$S19,CK334))</f>
        <v>0</v>
      </c>
      <c r="CM19" s="30">
        <f>IF(CM$5="",0,IF(CM$5=1,$S19,CL334))</f>
        <v>0</v>
      </c>
      <c r="CN19" s="30">
        <f>IF(CN$5="",0,IF(CN$5=1,$S19,CM334))</f>
        <v>0</v>
      </c>
      <c r="CO19" s="30">
        <f>IF(CO$5="",0,IF(CO$5=1,$S19,CN334))</f>
        <v>0</v>
      </c>
      <c r="CP19" s="30">
        <f>IF(CP$5="",0,IF(CP$5=1,$S19,CO334))</f>
        <v>0</v>
      </c>
      <c r="CQ19" s="30">
        <f>IF(CQ$5="",0,IF(CQ$5=1,$S19,CP334))</f>
        <v>0</v>
      </c>
      <c r="CR19" s="30">
        <f>IF(CR$5="",0,IF(CR$5=1,$S19,CQ334))</f>
        <v>0</v>
      </c>
      <c r="CS19" s="30">
        <f>IF(CS$5="",0,IF(CS$5=1,$S19,CR334))</f>
        <v>0</v>
      </c>
      <c r="CT19" s="30">
        <f>IF(CT$5="",0,IF(CT$5=1,$S19,CS334))</f>
        <v>0</v>
      </c>
    </row>
    <row r="20" spans="1:98" s="27" customFormat="1" ht="12" x14ac:dyDescent="0.25">
      <c r="A20" s="26">
        <f>ROW()</f>
        <v>20</v>
      </c>
      <c r="B20" s="82"/>
      <c r="C20" s="142"/>
      <c r="E20" s="24"/>
      <c r="F20" s="66" t="str">
        <f>$F$324</f>
        <v>АКТИВЫ</v>
      </c>
      <c r="G20" s="66" t="str">
        <f t="shared" si="10"/>
        <v>Запасы СиМ</v>
      </c>
      <c r="H20" s="27" t="str">
        <f>BP!$F$25</f>
        <v>Упаковка</v>
      </c>
      <c r="P20" s="30"/>
      <c r="R20" s="24"/>
      <c r="S20" s="93"/>
      <c r="V20" s="85"/>
      <c r="W20" s="29"/>
      <c r="Z20" s="30">
        <f>IF(Z$5="",0,IF(Z$5=1,$S20,Y335))</f>
        <v>0</v>
      </c>
      <c r="AA20" s="30">
        <f ca="1">IF(AA$5="",0,IF(AA$5=1,$S20,Z335))</f>
        <v>0</v>
      </c>
      <c r="AB20" s="30">
        <f ca="1">IF(AB$5="",0,IF(AB$5=1,$S20,AA335))</f>
        <v>0</v>
      </c>
      <c r="AC20" s="30">
        <f ca="1">IF(AC$5="",0,IF(AC$5=1,$S20,AB335))</f>
        <v>0</v>
      </c>
      <c r="AD20" s="30">
        <f ca="1">IF(AD$5="",0,IF(AD$5=1,$S20,AC335))</f>
        <v>0</v>
      </c>
      <c r="AE20" s="30">
        <f ca="1">IF(AE$5="",0,IF(AE$5=1,$S20,AD335))</f>
        <v>1333.3333333333335</v>
      </c>
      <c r="AF20" s="30">
        <f ca="1">IF(AF$5="",0,IF(AF$5=1,$S20,AE335))</f>
        <v>6666.6666666666679</v>
      </c>
      <c r="AG20" s="30">
        <f ca="1">IF(AG$5="",0,IF(AG$5=1,$S20,AF335))</f>
        <v>16266.666666666668</v>
      </c>
      <c r="AH20" s="30">
        <f ca="1">IF(AH$5="",0,IF(AH$5=1,$S20,AG335))</f>
        <v>28966.666666666668</v>
      </c>
      <c r="AI20" s="30">
        <f ca="1">IF(AI$5="",0,IF(AI$5=1,$S20,AH335))</f>
        <v>41533.333333333336</v>
      </c>
      <c r="AJ20" s="30">
        <f ca="1">IF(AJ$5="",0,IF(AJ$5=1,$S20,AI335))</f>
        <v>55446.666666666672</v>
      </c>
      <c r="AK20" s="30">
        <f ca="1">IF(AK$5="",0,IF(AK$5=1,$S20,AJ335))</f>
        <v>79593.333333333343</v>
      </c>
      <c r="AL20" s="30">
        <f ca="1">IF(AL$5="",0,IF(AL$5=1,$S20,AK335))</f>
        <v>124566.66666666669</v>
      </c>
      <c r="AM20" s="30">
        <f ca="1">IF(AM$5="",0,IF(AM$5=1,$S20,AL335))</f>
        <v>199376.66666666669</v>
      </c>
      <c r="AN20" s="30">
        <f ca="1">IF(AN$5="",0,IF(AN$5=1,$S20,AM335))</f>
        <v>304430</v>
      </c>
      <c r="AO20" s="30">
        <f ca="1">IF(AO$5="",0,IF(AO$5=1,$S20,AN335))</f>
        <v>435280.00000000006</v>
      </c>
      <c r="AP20" s="30">
        <f ca="1">IF(AP$5="",0,IF(AP$5=1,$S20,AO335))</f>
        <v>584483.33333333337</v>
      </c>
      <c r="AQ20" s="30">
        <f ca="1">IF(AQ$5="",0,IF(AQ$5=1,$S20,AP335))</f>
        <v>744300</v>
      </c>
      <c r="AR20" s="30">
        <f ca="1">IF(AR$5="",0,IF(AR$5=1,$S20,AQ335))</f>
        <v>910060.00000000012</v>
      </c>
      <c r="AS20" s="30">
        <f ca="1">IF(AS$5="",0,IF(AS$5=1,$S20,AR335))</f>
        <v>1078850</v>
      </c>
      <c r="AT20" s="30">
        <f ca="1">IF(AT$5="",0,IF(AT$5=1,$S20,AS335))</f>
        <v>1249050</v>
      </c>
      <c r="AU20" s="30">
        <f ca="1">IF(AU$5="",0,IF(AU$5=1,$S20,AT335))</f>
        <v>1419800</v>
      </c>
      <c r="AV20" s="30">
        <f ca="1">IF(AV$5="",0,IF(AV$5=1,$S20,AU335))</f>
        <v>1590716.6666666667</v>
      </c>
      <c r="AW20" s="30">
        <f ca="1">IF(AW$5="",0,IF(AW$5=1,$S20,AV335))</f>
        <v>1761700</v>
      </c>
      <c r="AX20" s="30">
        <f ca="1">IF(AX$5="",0,IF(AX$5=1,$S20,AW335))</f>
        <v>1932700</v>
      </c>
      <c r="AY20" s="30">
        <f ca="1">IF(AY$5="",0,IF(AY$5=1,$S20,AX335))</f>
        <v>2103700</v>
      </c>
      <c r="AZ20" s="30">
        <f ca="1">IF(AZ$5="",0,IF(AZ$5=1,$S20,AY335))</f>
        <v>2274700</v>
      </c>
      <c r="BA20" s="30">
        <f ca="1">IF(BA$5="",0,IF(BA$5=1,$S20,AZ335))</f>
        <v>2445700</v>
      </c>
      <c r="BB20" s="30">
        <f ca="1">IF(BB$5="",0,IF(BB$5=1,$S20,BA335))</f>
        <v>2613366.6666666665</v>
      </c>
      <c r="BC20" s="30">
        <f ca="1">IF(BC$5="",0,IF(BC$5=1,$S20,BB335))</f>
        <v>2767699.9999999995</v>
      </c>
      <c r="BD20" s="30">
        <f ca="1">IF(BD$5="",0,IF(BD$5=1,$S20,BC335))</f>
        <v>2898033.3333333326</v>
      </c>
      <c r="BE20" s="30">
        <f ca="1">IF(BE$5="",0,IF(BE$5=1,$S20,BD335))</f>
        <v>2996616.666666666</v>
      </c>
      <c r="BF20" s="30">
        <f ca="1">IF(BF$5="",0,IF(BF$5=1,$S20,BE335))</f>
        <v>3063783.333333333</v>
      </c>
      <c r="BG20" s="30">
        <f ca="1">IF(BG$5="",0,IF(BG$5=1,$S20,BF335))</f>
        <v>3104500</v>
      </c>
      <c r="BH20" s="30">
        <f ca="1">IF(BH$5="",0,IF(BH$5=1,$S20,BG335))</f>
        <v>3126516.6666666665</v>
      </c>
      <c r="BI20" s="30">
        <f ca="1">IF(BI$5="",0,IF(BI$5=1,$S20,BH335))</f>
        <v>3137766.6666666665</v>
      </c>
      <c r="BJ20" s="30">
        <f ca="1">IF(BJ$5="",0,IF(BJ$5=1,$S20,BI335))</f>
        <v>3143033.333333333</v>
      </c>
      <c r="BK20" s="30">
        <f ca="1">IF(BK$5="",0,IF(BK$5=1,$S20,BJ335))</f>
        <v>3145250</v>
      </c>
      <c r="BL20" s="30">
        <f ca="1">IF(BL$5="",0,IF(BL$5=1,$S20,BK335))</f>
        <v>3146050</v>
      </c>
      <c r="BM20" s="30">
        <f ca="1">IF(BM$5="",0,IF(BM$5=1,$S20,BL335))</f>
        <v>3146300</v>
      </c>
      <c r="BN20" s="30">
        <f ca="1">IF(BN$5="",0,IF(BN$5=1,$S20,BM335))</f>
        <v>3146383.333333333</v>
      </c>
      <c r="BO20" s="30">
        <f ca="1">IF(BO$5="",0,IF(BO$5=1,$S20,BN335))</f>
        <v>3146399.9999999995</v>
      </c>
      <c r="BP20" s="30">
        <f ca="1">IF(BP$5="",0,IF(BP$5=1,$S20,BO335))</f>
        <v>3146400</v>
      </c>
      <c r="BQ20" s="30">
        <f ca="1">IF(BQ$5="",0,IF(BQ$5=1,$S20,BP335))</f>
        <v>3146400</v>
      </c>
      <c r="BR20" s="30">
        <f ca="1">IF(BR$5="",0,IF(BR$5=1,$S20,BQ335))</f>
        <v>3146400</v>
      </c>
      <c r="BS20" s="30">
        <f ca="1">IF(BS$5="",0,IF(BS$5=1,$S20,BR335))</f>
        <v>3146400</v>
      </c>
      <c r="BT20" s="30">
        <f ca="1">IF(BT$5="",0,IF(BT$5=1,$S20,BS335))</f>
        <v>3146400</v>
      </c>
      <c r="BU20" s="30">
        <f ca="1">IF(BU$5="",0,IF(BU$5=1,$S20,BT335))</f>
        <v>3146400</v>
      </c>
      <c r="BV20" s="30">
        <f>IF(BV$5="",0,IF(BV$5=1,$S20,BU335))</f>
        <v>0</v>
      </c>
      <c r="BW20" s="30">
        <f>IF(BW$5="",0,IF(BW$5=1,$S20,BV335))</f>
        <v>0</v>
      </c>
      <c r="BX20" s="30">
        <f>IF(BX$5="",0,IF(BX$5=1,$S20,BW335))</f>
        <v>0</v>
      </c>
      <c r="BY20" s="30">
        <f>IF(BY$5="",0,IF(BY$5=1,$S20,BX335))</f>
        <v>0</v>
      </c>
      <c r="BZ20" s="30">
        <f>IF(BZ$5="",0,IF(BZ$5=1,$S20,BY335))</f>
        <v>0</v>
      </c>
      <c r="CA20" s="30">
        <f>IF(CA$5="",0,IF(CA$5=1,$S20,BZ335))</f>
        <v>0</v>
      </c>
      <c r="CB20" s="30">
        <f>IF(CB$5="",0,IF(CB$5=1,$S20,CA335))</f>
        <v>0</v>
      </c>
      <c r="CC20" s="30">
        <f>IF(CC$5="",0,IF(CC$5=1,$S20,CB335))</f>
        <v>0</v>
      </c>
      <c r="CD20" s="30">
        <f>IF(CD$5="",0,IF(CD$5=1,$S20,CC335))</f>
        <v>0</v>
      </c>
      <c r="CE20" s="30">
        <f>IF(CE$5="",0,IF(CE$5=1,$S20,CD335))</f>
        <v>0</v>
      </c>
      <c r="CF20" s="30">
        <f>IF(CF$5="",0,IF(CF$5=1,$S20,CE335))</f>
        <v>0</v>
      </c>
      <c r="CG20" s="30">
        <f>IF(CG$5="",0,IF(CG$5=1,$S20,CF335))</f>
        <v>0</v>
      </c>
      <c r="CH20" s="30">
        <f>IF(CH$5="",0,IF(CH$5=1,$S20,CG335))</f>
        <v>0</v>
      </c>
      <c r="CI20" s="30">
        <f>IF(CI$5="",0,IF(CI$5=1,$S20,CH335))</f>
        <v>0</v>
      </c>
      <c r="CJ20" s="30">
        <f>IF(CJ$5="",0,IF(CJ$5=1,$S20,CI335))</f>
        <v>0</v>
      </c>
      <c r="CK20" s="30">
        <f>IF(CK$5="",0,IF(CK$5=1,$S20,CJ335))</f>
        <v>0</v>
      </c>
      <c r="CL20" s="30">
        <f>IF(CL$5="",0,IF(CL$5=1,$S20,CK335))</f>
        <v>0</v>
      </c>
      <c r="CM20" s="30">
        <f>IF(CM$5="",0,IF(CM$5=1,$S20,CL335))</f>
        <v>0</v>
      </c>
      <c r="CN20" s="30">
        <f>IF(CN$5="",0,IF(CN$5=1,$S20,CM335))</f>
        <v>0</v>
      </c>
      <c r="CO20" s="30">
        <f>IF(CO$5="",0,IF(CO$5=1,$S20,CN335))</f>
        <v>0</v>
      </c>
      <c r="CP20" s="30">
        <f>IF(CP$5="",0,IF(CP$5=1,$S20,CO335))</f>
        <v>0</v>
      </c>
      <c r="CQ20" s="30">
        <f>IF(CQ$5="",0,IF(CQ$5=1,$S20,CP335))</f>
        <v>0</v>
      </c>
      <c r="CR20" s="30">
        <f>IF(CR$5="",0,IF(CR$5=1,$S20,CQ335))</f>
        <v>0</v>
      </c>
      <c r="CS20" s="30">
        <f>IF(CS$5="",0,IF(CS$5=1,$S20,CR335))</f>
        <v>0</v>
      </c>
      <c r="CT20" s="30">
        <f>IF(CT$5="",0,IF(CT$5=1,$S20,CS335))</f>
        <v>0</v>
      </c>
    </row>
    <row r="21" spans="1:98" s="2" customFormat="1" ht="12" x14ac:dyDescent="0.25">
      <c r="A21" s="11">
        <f>ROW()</f>
        <v>21</v>
      </c>
      <c r="B21" s="100"/>
      <c r="C21" s="142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>$F$324</f>
        <v>АКТИВЫ</v>
      </c>
      <c r="G22" s="6" t="str">
        <f>$G$337</f>
        <v>Производство</v>
      </c>
      <c r="Z22" s="7">
        <f>Z23+Z30+Z38</f>
        <v>0</v>
      </c>
      <c r="AA22" s="7">
        <f t="shared" ref="AA22:CL22" ca="1" si="11">AA23+AA30+AA38</f>
        <v>0</v>
      </c>
      <c r="AB22" s="7">
        <f t="shared" ca="1" si="11"/>
        <v>0</v>
      </c>
      <c r="AC22" s="7">
        <f t="shared" ca="1" si="11"/>
        <v>0</v>
      </c>
      <c r="AD22" s="7">
        <f t="shared" ca="1" si="11"/>
        <v>0</v>
      </c>
      <c r="AE22" s="7">
        <f t="shared" ca="1" si="11"/>
        <v>4787.333333333333</v>
      </c>
      <c r="AF22" s="7">
        <f t="shared" ca="1" si="11"/>
        <v>30536.666666666664</v>
      </c>
      <c r="AG22" s="7">
        <f t="shared" ca="1" si="11"/>
        <v>96805.466666666674</v>
      </c>
      <c r="AH22" s="7">
        <f t="shared" ca="1" si="11"/>
        <v>219328.15</v>
      </c>
      <c r="AI22" s="7">
        <f t="shared" ca="1" si="11"/>
        <v>384203.76666666666</v>
      </c>
      <c r="AJ22" s="7">
        <f t="shared" ca="1" si="11"/>
        <v>556570.25666666671</v>
      </c>
      <c r="AK22" s="7">
        <f t="shared" ca="1" si="11"/>
        <v>771700.94666666666</v>
      </c>
      <c r="AL22" s="7">
        <f t="shared" ca="1" si="11"/>
        <v>1113727.3666666667</v>
      </c>
      <c r="AM22" s="7">
        <f t="shared" ca="1" si="11"/>
        <v>1719936.7050000001</v>
      </c>
      <c r="AN22" s="7">
        <f t="shared" ca="1" si="11"/>
        <v>2712684.8650000002</v>
      </c>
      <c r="AO22" s="7">
        <f t="shared" ca="1" si="11"/>
        <v>4090614.0233333334</v>
      </c>
      <c r="AP22" s="7">
        <f t="shared" ca="1" si="11"/>
        <v>5806965.2166666668</v>
      </c>
      <c r="AQ22" s="7">
        <f t="shared" ca="1" si="11"/>
        <v>7768549.2333333343</v>
      </c>
      <c r="AR22" s="7">
        <f t="shared" ca="1" si="11"/>
        <v>9872683.7383333333</v>
      </c>
      <c r="AS22" s="7">
        <f t="shared" ca="1" si="11"/>
        <v>12056893.241666667</v>
      </c>
      <c r="AT22" s="7">
        <f t="shared" ca="1" si="11"/>
        <v>14281881.65</v>
      </c>
      <c r="AU22" s="7">
        <f t="shared" ca="1" si="11"/>
        <v>16526455.608333334</v>
      </c>
      <c r="AV22" s="7">
        <f t="shared" ca="1" si="11"/>
        <v>18778716.483333334</v>
      </c>
      <c r="AW22" s="7">
        <f t="shared" ca="1" si="11"/>
        <v>21033234.475000001</v>
      </c>
      <c r="AX22" s="7">
        <f t="shared" ca="1" si="11"/>
        <v>23288704.93333333</v>
      </c>
      <c r="AY22" s="7">
        <f t="shared" ca="1" si="11"/>
        <v>25544422.933333337</v>
      </c>
      <c r="AZ22" s="7">
        <f t="shared" ca="1" si="11"/>
        <v>27800140.933333337</v>
      </c>
      <c r="BA22" s="7">
        <f t="shared" ca="1" si="11"/>
        <v>30055858.933333337</v>
      </c>
      <c r="BB22" s="7">
        <f t="shared" ca="1" si="11"/>
        <v>32299608.600000001</v>
      </c>
      <c r="BC22" s="7">
        <f t="shared" ca="1" si="11"/>
        <v>34478984.933333337</v>
      </c>
      <c r="BD22" s="7">
        <f t="shared" ca="1" si="11"/>
        <v>36492689.266666666</v>
      </c>
      <c r="BE22" s="7">
        <f t="shared" ca="1" si="11"/>
        <v>38200086.891666666</v>
      </c>
      <c r="BF22" s="7">
        <f t="shared" ca="1" si="11"/>
        <v>39495295.474999994</v>
      </c>
      <c r="BG22" s="7">
        <f t="shared" ca="1" si="11"/>
        <v>40389508.666666664</v>
      </c>
      <c r="BH22" s="7">
        <f t="shared" ca="1" si="11"/>
        <v>40936749.299999997</v>
      </c>
      <c r="BI22" s="7">
        <f t="shared" ca="1" si="11"/>
        <v>41233958.050000004</v>
      </c>
      <c r="BJ22" s="7">
        <f t="shared" ca="1" si="11"/>
        <v>41386444.391666666</v>
      </c>
      <c r="BK22" s="7">
        <f t="shared" ca="1" si="11"/>
        <v>41458333.875</v>
      </c>
      <c r="BL22" s="7">
        <f t="shared" ca="1" si="11"/>
        <v>41489162.483333334</v>
      </c>
      <c r="BM22" s="7">
        <f t="shared" ca="1" si="11"/>
        <v>41500306.524999999</v>
      </c>
      <c r="BN22" s="7">
        <f t="shared" ca="1" si="11"/>
        <v>41503763.649999991</v>
      </c>
      <c r="BO22" s="7">
        <f t="shared" ca="1" si="11"/>
        <v>41504963.658333331</v>
      </c>
      <c r="BP22" s="7">
        <f t="shared" ca="1" si="11"/>
        <v>41505211.200000003</v>
      </c>
      <c r="BQ22" s="7">
        <f t="shared" ca="1" si="11"/>
        <v>41505211.199999996</v>
      </c>
      <c r="BR22" s="7">
        <f t="shared" ca="1" si="11"/>
        <v>41505211.199999996</v>
      </c>
      <c r="BS22" s="7">
        <f t="shared" ca="1" si="11"/>
        <v>41505211.199999996</v>
      </c>
      <c r="BT22" s="7">
        <f t="shared" ca="1" si="11"/>
        <v>41505211.199999996</v>
      </c>
      <c r="BU22" s="7">
        <f t="shared" ca="1" si="11"/>
        <v>41505211.199999996</v>
      </c>
      <c r="BV22" s="7">
        <f t="shared" si="11"/>
        <v>0</v>
      </c>
      <c r="BW22" s="7">
        <f t="shared" si="11"/>
        <v>0</v>
      </c>
      <c r="BX22" s="7">
        <f t="shared" si="11"/>
        <v>0</v>
      </c>
      <c r="BY22" s="7">
        <f t="shared" si="11"/>
        <v>0</v>
      </c>
      <c r="BZ22" s="7">
        <f t="shared" si="11"/>
        <v>0</v>
      </c>
      <c r="CA22" s="7">
        <f t="shared" si="11"/>
        <v>0</v>
      </c>
      <c r="CB22" s="7">
        <f t="shared" si="11"/>
        <v>0</v>
      </c>
      <c r="CC22" s="7">
        <f t="shared" si="11"/>
        <v>0</v>
      </c>
      <c r="CD22" s="7">
        <f t="shared" si="11"/>
        <v>0</v>
      </c>
      <c r="CE22" s="7">
        <f t="shared" si="11"/>
        <v>0</v>
      </c>
      <c r="CF22" s="7">
        <f t="shared" si="11"/>
        <v>0</v>
      </c>
      <c r="CG22" s="7">
        <f t="shared" si="11"/>
        <v>0</v>
      </c>
      <c r="CH22" s="7">
        <f t="shared" si="11"/>
        <v>0</v>
      </c>
      <c r="CI22" s="7">
        <f t="shared" si="11"/>
        <v>0</v>
      </c>
      <c r="CJ22" s="7">
        <f t="shared" si="11"/>
        <v>0</v>
      </c>
      <c r="CK22" s="7">
        <f t="shared" si="11"/>
        <v>0</v>
      </c>
      <c r="CL22" s="7">
        <f t="shared" si="11"/>
        <v>0</v>
      </c>
      <c r="CM22" s="7">
        <f t="shared" ref="CM22:CT22" si="12">CM23+CM30+CM38</f>
        <v>0</v>
      </c>
      <c r="CN22" s="7">
        <f t="shared" si="12"/>
        <v>0</v>
      </c>
      <c r="CO22" s="7">
        <f t="shared" si="12"/>
        <v>0</v>
      </c>
      <c r="CP22" s="7">
        <f t="shared" si="12"/>
        <v>0</v>
      </c>
      <c r="CQ22" s="7">
        <f t="shared" si="12"/>
        <v>0</v>
      </c>
      <c r="CR22" s="7">
        <f t="shared" si="12"/>
        <v>0</v>
      </c>
      <c r="CS22" s="7">
        <f t="shared" si="12"/>
        <v>0</v>
      </c>
      <c r="CT22" s="7">
        <f t="shared" si="12"/>
        <v>0</v>
      </c>
    </row>
    <row r="23" spans="1:98" s="27" customFormat="1" ht="12" x14ac:dyDescent="0.25">
      <c r="A23" s="26">
        <f>ROW()</f>
        <v>23</v>
      </c>
      <c r="B23" s="82"/>
      <c r="C23" s="142"/>
      <c r="E23" s="24"/>
      <c r="F23" s="66" t="str">
        <f>$F$324</f>
        <v>АКТИВЫ</v>
      </c>
      <c r="G23" s="66" t="str">
        <f>$G$331</f>
        <v>Запасы СиМ</v>
      </c>
      <c r="H23" s="31" t="str">
        <f>$H$338</f>
        <v>Цех-1</v>
      </c>
      <c r="P23" s="30"/>
      <c r="R23" s="24"/>
      <c r="S23" s="30"/>
      <c r="V23" s="85"/>
      <c r="W23" s="29"/>
      <c r="Z23" s="30">
        <f>SUM(Z24:Z29)</f>
        <v>0</v>
      </c>
      <c r="AA23" s="30">
        <f t="shared" ref="AA23:CL23" ca="1" si="13">SUM(AA24:AA29)</f>
        <v>0</v>
      </c>
      <c r="AB23" s="30">
        <f t="shared" ca="1" si="13"/>
        <v>0</v>
      </c>
      <c r="AC23" s="30">
        <f t="shared" ca="1" si="13"/>
        <v>0</v>
      </c>
      <c r="AD23" s="30">
        <f t="shared" ca="1" si="13"/>
        <v>0</v>
      </c>
      <c r="AE23" s="30">
        <f t="shared" ca="1" si="13"/>
        <v>4787.333333333333</v>
      </c>
      <c r="AF23" s="30">
        <f t="shared" ca="1" si="13"/>
        <v>19149.333333333332</v>
      </c>
      <c r="AG23" s="30">
        <f t="shared" ca="1" si="13"/>
        <v>34468.800000000003</v>
      </c>
      <c r="AH23" s="30">
        <f t="shared" ca="1" si="13"/>
        <v>50386.683333333334</v>
      </c>
      <c r="AI23" s="30">
        <f t="shared" ca="1" si="13"/>
        <v>64269.95</v>
      </c>
      <c r="AJ23" s="30">
        <f t="shared" ca="1" si="13"/>
        <v>84424.623333333351</v>
      </c>
      <c r="AK23" s="30">
        <f t="shared" ca="1" si="13"/>
        <v>137085.29</v>
      </c>
      <c r="AL23" s="30">
        <f t="shared" ca="1" si="13"/>
        <v>225746.70333333334</v>
      </c>
      <c r="AM23" s="30">
        <f t="shared" ca="1" si="13"/>
        <v>353029.92833333334</v>
      </c>
      <c r="AN23" s="30">
        <f t="shared" ca="1" si="13"/>
        <v>514279.28333333333</v>
      </c>
      <c r="AO23" s="30">
        <f t="shared" ca="1" si="13"/>
        <v>695563.62833333341</v>
      </c>
      <c r="AP23" s="30">
        <f t="shared" ca="1" si="13"/>
        <v>888744.49666666659</v>
      </c>
      <c r="AQ23" s="30">
        <f t="shared" ca="1" si="13"/>
        <v>1088101.0249999999</v>
      </c>
      <c r="AR23" s="30">
        <f t="shared" ca="1" si="13"/>
        <v>1290724.9083333334</v>
      </c>
      <c r="AS23" s="30">
        <f t="shared" ca="1" si="13"/>
        <v>1494784.9916666667</v>
      </c>
      <c r="AT23" s="30">
        <f t="shared" ca="1" si="13"/>
        <v>1699204.125</v>
      </c>
      <c r="AU23" s="30">
        <f t="shared" ca="1" si="13"/>
        <v>1903802.7833333334</v>
      </c>
      <c r="AV23" s="30">
        <f t="shared" ca="1" si="13"/>
        <v>2108461.2833333332</v>
      </c>
      <c r="AW23" s="30">
        <f t="shared" ca="1" si="13"/>
        <v>2313119.7833333332</v>
      </c>
      <c r="AX23" s="30">
        <f t="shared" ca="1" si="13"/>
        <v>2517778.2833333332</v>
      </c>
      <c r="AY23" s="30">
        <f t="shared" ca="1" si="13"/>
        <v>2722436.7833333332</v>
      </c>
      <c r="AZ23" s="30">
        <f t="shared" ca="1" si="13"/>
        <v>2927095.2833333332</v>
      </c>
      <c r="BA23" s="30">
        <f t="shared" ca="1" si="13"/>
        <v>3131753.7833333332</v>
      </c>
      <c r="BB23" s="30">
        <f t="shared" ca="1" si="13"/>
        <v>3324443.95</v>
      </c>
      <c r="BC23" s="30">
        <f t="shared" ca="1" si="13"/>
        <v>3481229.1166666667</v>
      </c>
      <c r="BD23" s="30">
        <f t="shared" ca="1" si="13"/>
        <v>3599715.6166666667</v>
      </c>
      <c r="BE23" s="30">
        <f t="shared" ca="1" si="13"/>
        <v>3678407.4083333332</v>
      </c>
      <c r="BF23" s="30">
        <f t="shared" ca="1" si="13"/>
        <v>3722391.0333333332</v>
      </c>
      <c r="BG23" s="30">
        <f t="shared" ca="1" si="13"/>
        <v>3745908.8083333336</v>
      </c>
      <c r="BH23" s="30">
        <f t="shared" ca="1" si="13"/>
        <v>3757458.25</v>
      </c>
      <c r="BI23" s="30">
        <f t="shared" ca="1" si="13"/>
        <v>3762784.1583333332</v>
      </c>
      <c r="BJ23" s="30">
        <f t="shared" ca="1" si="13"/>
        <v>3764818.7749999999</v>
      </c>
      <c r="BK23" s="30">
        <f t="shared" ca="1" si="13"/>
        <v>3765417.1916666669</v>
      </c>
      <c r="BL23" s="30">
        <f t="shared" ca="1" si="13"/>
        <v>3765656.5583333336</v>
      </c>
      <c r="BM23" s="30">
        <f t="shared" ca="1" si="13"/>
        <v>3765716.4</v>
      </c>
      <c r="BN23" s="30">
        <f t="shared" ca="1" si="13"/>
        <v>3765716.3999999994</v>
      </c>
      <c r="BO23" s="30">
        <f t="shared" ca="1" si="13"/>
        <v>3765716.3999999994</v>
      </c>
      <c r="BP23" s="30">
        <f t="shared" ca="1" si="13"/>
        <v>3765716.3999999994</v>
      </c>
      <c r="BQ23" s="30">
        <f t="shared" ca="1" si="13"/>
        <v>3765716.3999999994</v>
      </c>
      <c r="BR23" s="30">
        <f t="shared" ca="1" si="13"/>
        <v>3765716.3999999994</v>
      </c>
      <c r="BS23" s="30">
        <f t="shared" ca="1" si="13"/>
        <v>3765716.3999999994</v>
      </c>
      <c r="BT23" s="30">
        <f t="shared" ca="1" si="13"/>
        <v>3765716.3999999994</v>
      </c>
      <c r="BU23" s="30">
        <f t="shared" ca="1" si="13"/>
        <v>3765716.3999999994</v>
      </c>
      <c r="BV23" s="30">
        <f t="shared" si="13"/>
        <v>0</v>
      </c>
      <c r="BW23" s="30">
        <f t="shared" si="13"/>
        <v>0</v>
      </c>
      <c r="BX23" s="30">
        <f t="shared" si="13"/>
        <v>0</v>
      </c>
      <c r="BY23" s="30">
        <f t="shared" si="13"/>
        <v>0</v>
      </c>
      <c r="BZ23" s="30">
        <f t="shared" si="13"/>
        <v>0</v>
      </c>
      <c r="CA23" s="30">
        <f t="shared" si="13"/>
        <v>0</v>
      </c>
      <c r="CB23" s="30">
        <f t="shared" si="13"/>
        <v>0</v>
      </c>
      <c r="CC23" s="30">
        <f t="shared" si="13"/>
        <v>0</v>
      </c>
      <c r="CD23" s="30">
        <f t="shared" si="13"/>
        <v>0</v>
      </c>
      <c r="CE23" s="30">
        <f t="shared" si="13"/>
        <v>0</v>
      </c>
      <c r="CF23" s="30">
        <f t="shared" si="13"/>
        <v>0</v>
      </c>
      <c r="CG23" s="30">
        <f t="shared" si="13"/>
        <v>0</v>
      </c>
      <c r="CH23" s="30">
        <f t="shared" si="13"/>
        <v>0</v>
      </c>
      <c r="CI23" s="30">
        <f t="shared" si="13"/>
        <v>0</v>
      </c>
      <c r="CJ23" s="30">
        <f t="shared" si="13"/>
        <v>0</v>
      </c>
      <c r="CK23" s="30">
        <f t="shared" si="13"/>
        <v>0</v>
      </c>
      <c r="CL23" s="30">
        <f t="shared" si="13"/>
        <v>0</v>
      </c>
      <c r="CM23" s="30">
        <f t="shared" ref="CM23:CT23" si="14">SUM(CM24:CM29)</f>
        <v>0</v>
      </c>
      <c r="CN23" s="30">
        <f t="shared" si="14"/>
        <v>0</v>
      </c>
      <c r="CO23" s="30">
        <f t="shared" si="14"/>
        <v>0</v>
      </c>
      <c r="CP23" s="30">
        <f t="shared" si="14"/>
        <v>0</v>
      </c>
      <c r="CQ23" s="30">
        <f t="shared" si="14"/>
        <v>0</v>
      </c>
      <c r="CR23" s="30">
        <f t="shared" si="14"/>
        <v>0</v>
      </c>
      <c r="CS23" s="30">
        <f t="shared" si="14"/>
        <v>0</v>
      </c>
      <c r="CT23" s="30">
        <f t="shared" si="14"/>
        <v>0</v>
      </c>
    </row>
    <row r="24" spans="1:98" s="27" customFormat="1" ht="12" x14ac:dyDescent="0.25">
      <c r="A24" s="26">
        <f>ROW()</f>
        <v>24</v>
      </c>
      <c r="B24" s="82"/>
      <c r="C24" s="142"/>
      <c r="E24" s="24"/>
      <c r="F24" s="66" t="str">
        <f>$F$324</f>
        <v>АКТИВЫ</v>
      </c>
      <c r="G24" s="66" t="str">
        <f t="shared" ref="G24:G47" si="15">$G$331</f>
        <v>Запасы СиМ</v>
      </c>
      <c r="H24" s="66" t="str">
        <f>$H$338</f>
        <v>Цех-1</v>
      </c>
      <c r="I24" s="27" t="str">
        <f>BP!$F$21</f>
        <v>Основа</v>
      </c>
      <c r="P24" s="30"/>
      <c r="R24" s="24"/>
      <c r="S24" s="93"/>
      <c r="V24" s="85"/>
      <c r="W24" s="29"/>
      <c r="Z24" s="30">
        <f>IF(Z$5="",0,IF(Z$5=1,$S24,Y339))</f>
        <v>0</v>
      </c>
      <c r="AA24" s="30">
        <f ca="1">IF(AA$5="",0,IF(AA$5=1,$S24,Z339))</f>
        <v>0</v>
      </c>
      <c r="AB24" s="30">
        <f ca="1">IF(AB$5="",0,IF(AB$5=1,$S24,AA339))</f>
        <v>0</v>
      </c>
      <c r="AC24" s="30">
        <f ca="1">IF(AC$5="",0,IF(AC$5=1,$S24,AB339))</f>
        <v>0</v>
      </c>
      <c r="AD24" s="30">
        <f ca="1">IF(AD$5="",0,IF(AD$5=1,$S24,AC339))</f>
        <v>0</v>
      </c>
      <c r="AE24" s="30">
        <f ca="1">IF(AE$5="",0,IF(AE$5=1,$S24,AD339))</f>
        <v>3500</v>
      </c>
      <c r="AF24" s="30">
        <f ca="1">IF(AF$5="",0,IF(AF$5=1,$S24,AE339))</f>
        <v>14000</v>
      </c>
      <c r="AG24" s="30">
        <f ca="1">IF(AG$5="",0,IF(AG$5=1,$S24,AF339))</f>
        <v>25200</v>
      </c>
      <c r="AH24" s="30">
        <f ca="1">IF(AH$5="",0,IF(AH$5=1,$S24,AG339))</f>
        <v>36837.5</v>
      </c>
      <c r="AI24" s="30">
        <f ca="1">IF(AI$5="",0,IF(AI$5=1,$S24,AH339))</f>
        <v>46987.5</v>
      </c>
      <c r="AJ24" s="30">
        <f ca="1">IF(AJ$5="",0,IF(AJ$5=1,$S24,AI339))</f>
        <v>61722.500000000015</v>
      </c>
      <c r="AK24" s="30">
        <f ca="1">IF(AK$5="",0,IF(AK$5=1,$S24,AJ339))</f>
        <v>100222.50000000001</v>
      </c>
      <c r="AL24" s="30">
        <f ca="1">IF(AL$5="",0,IF(AL$5=1,$S24,AK339))</f>
        <v>165042.5</v>
      </c>
      <c r="AM24" s="30">
        <f ca="1">IF(AM$5="",0,IF(AM$5=1,$S24,AL339))</f>
        <v>258098.75</v>
      </c>
      <c r="AN24" s="30">
        <f ca="1">IF(AN$5="",0,IF(AN$5=1,$S24,AM339))</f>
        <v>375987.5</v>
      </c>
      <c r="AO24" s="30">
        <f ca="1">IF(AO$5="",0,IF(AO$5=1,$S24,AN339))</f>
        <v>508523.75</v>
      </c>
      <c r="AP24" s="30">
        <f ca="1">IF(AP$5="",0,IF(AP$5=1,$S24,AO339))</f>
        <v>649757.5</v>
      </c>
      <c r="AQ24" s="30">
        <f ca="1">IF(AQ$5="",0,IF(AQ$5=1,$S24,AP339))</f>
        <v>795506.25</v>
      </c>
      <c r="AR24" s="30">
        <f ca="1">IF(AR$5="",0,IF(AR$5=1,$S24,AQ339))</f>
        <v>943643.75</v>
      </c>
      <c r="AS24" s="30">
        <f ca="1">IF(AS$5="",0,IF(AS$5=1,$S24,AR339))</f>
        <v>1092831.25</v>
      </c>
      <c r="AT24" s="30">
        <f ca="1">IF(AT$5="",0,IF(AT$5=1,$S24,AS339))</f>
        <v>1242281.25</v>
      </c>
      <c r="AU24" s="30">
        <f ca="1">IF(AU$5="",0,IF(AU$5=1,$S24,AT339))</f>
        <v>1391862.5</v>
      </c>
      <c r="AV24" s="30">
        <f ca="1">IF(AV$5="",0,IF(AV$5=1,$S24,AU339))</f>
        <v>1541487.5</v>
      </c>
      <c r="AW24" s="30">
        <f ca="1">IF(AW$5="",0,IF(AW$5=1,$S24,AV339))</f>
        <v>1691112.5</v>
      </c>
      <c r="AX24" s="30">
        <f ca="1">IF(AX$5="",0,IF(AX$5=1,$S24,AW339))</f>
        <v>1840737.5</v>
      </c>
      <c r="AY24" s="30">
        <f ca="1">IF(AY$5="",0,IF(AY$5=1,$S24,AX339))</f>
        <v>1990362.5</v>
      </c>
      <c r="AZ24" s="30">
        <f ca="1">IF(AZ$5="",0,IF(AZ$5=1,$S24,AY339))</f>
        <v>2139987.5</v>
      </c>
      <c r="BA24" s="30">
        <f ca="1">IF(BA$5="",0,IF(BA$5=1,$S24,AZ339))</f>
        <v>2289612.5</v>
      </c>
      <c r="BB24" s="30">
        <f ca="1">IF(BB$5="",0,IF(BB$5=1,$S24,BA339))</f>
        <v>2430487.5</v>
      </c>
      <c r="BC24" s="30">
        <f ca="1">IF(BC$5="",0,IF(BC$5=1,$S24,BB339))</f>
        <v>2545112.5</v>
      </c>
      <c r="BD24" s="30">
        <f ca="1">IF(BD$5="",0,IF(BD$5=1,$S24,BC339))</f>
        <v>2631737.5</v>
      </c>
      <c r="BE24" s="30">
        <f ca="1">IF(BE$5="",0,IF(BE$5=1,$S24,BD339))</f>
        <v>2689268.75</v>
      </c>
      <c r="BF24" s="30">
        <f ca="1">IF(BF$5="",0,IF(BF$5=1,$S24,BE339))</f>
        <v>2721425</v>
      </c>
      <c r="BG24" s="30">
        <f ca="1">IF(BG$5="",0,IF(BG$5=1,$S24,BF339))</f>
        <v>2738618.75</v>
      </c>
      <c r="BH24" s="30">
        <f ca="1">IF(BH$5="",0,IF(BH$5=1,$S24,BG339))</f>
        <v>2747062.5</v>
      </c>
      <c r="BI24" s="30">
        <f ca="1">IF(BI$5="",0,IF(BI$5=1,$S24,BH339))</f>
        <v>2750956.25</v>
      </c>
      <c r="BJ24" s="30">
        <f ca="1">IF(BJ$5="",0,IF(BJ$5=1,$S24,BI339))</f>
        <v>2752443.75</v>
      </c>
      <c r="BK24" s="30">
        <f ca="1">IF(BK$5="",0,IF(BK$5=1,$S24,BJ339))</f>
        <v>2752881.25</v>
      </c>
      <c r="BL24" s="30">
        <f ca="1">IF(BL$5="",0,IF(BL$5=1,$S24,BK339))</f>
        <v>2753056.25</v>
      </c>
      <c r="BM24" s="30">
        <f ca="1">IF(BM$5="",0,IF(BM$5=1,$S24,BL339))</f>
        <v>2753100</v>
      </c>
      <c r="BN24" s="30">
        <f ca="1">IF(BN$5="",0,IF(BN$5=1,$S24,BM339))</f>
        <v>2753099.9999999995</v>
      </c>
      <c r="BO24" s="30">
        <f ca="1">IF(BO$5="",0,IF(BO$5=1,$S24,BN339))</f>
        <v>2753099.9999999995</v>
      </c>
      <c r="BP24" s="30">
        <f ca="1">IF(BP$5="",0,IF(BP$5=1,$S24,BO339))</f>
        <v>2753099.9999999995</v>
      </c>
      <c r="BQ24" s="30">
        <f ca="1">IF(BQ$5="",0,IF(BQ$5=1,$S24,BP339))</f>
        <v>2753099.9999999995</v>
      </c>
      <c r="BR24" s="30">
        <f ca="1">IF(BR$5="",0,IF(BR$5=1,$S24,BQ339))</f>
        <v>2753099.9999999995</v>
      </c>
      <c r="BS24" s="30">
        <f ca="1">IF(BS$5="",0,IF(BS$5=1,$S24,BR339))</f>
        <v>2753099.9999999995</v>
      </c>
      <c r="BT24" s="30">
        <f ca="1">IF(BT$5="",0,IF(BT$5=1,$S24,BS339))</f>
        <v>2753099.9999999995</v>
      </c>
      <c r="BU24" s="30">
        <f ca="1">IF(BU$5="",0,IF(BU$5=1,$S24,BT339))</f>
        <v>2753099.9999999995</v>
      </c>
      <c r="BV24" s="30">
        <f>IF(BV$5="",0,IF(BV$5=1,$S24,BU339))</f>
        <v>0</v>
      </c>
      <c r="BW24" s="30">
        <f>IF(BW$5="",0,IF(BW$5=1,$S24,BV339))</f>
        <v>0</v>
      </c>
      <c r="BX24" s="30">
        <f>IF(BX$5="",0,IF(BX$5=1,$S24,BW339))</f>
        <v>0</v>
      </c>
      <c r="BY24" s="30">
        <f>IF(BY$5="",0,IF(BY$5=1,$S24,BX339))</f>
        <v>0</v>
      </c>
      <c r="BZ24" s="30">
        <f>IF(BZ$5="",0,IF(BZ$5=1,$S24,BY339))</f>
        <v>0</v>
      </c>
      <c r="CA24" s="30">
        <f>IF(CA$5="",0,IF(CA$5=1,$S24,BZ339))</f>
        <v>0</v>
      </c>
      <c r="CB24" s="30">
        <f>IF(CB$5="",0,IF(CB$5=1,$S24,CA339))</f>
        <v>0</v>
      </c>
      <c r="CC24" s="30">
        <f>IF(CC$5="",0,IF(CC$5=1,$S24,CB339))</f>
        <v>0</v>
      </c>
      <c r="CD24" s="30">
        <f>IF(CD$5="",0,IF(CD$5=1,$S24,CC339))</f>
        <v>0</v>
      </c>
      <c r="CE24" s="30">
        <f>IF(CE$5="",0,IF(CE$5=1,$S24,CD339))</f>
        <v>0</v>
      </c>
      <c r="CF24" s="30">
        <f>IF(CF$5="",0,IF(CF$5=1,$S24,CE339))</f>
        <v>0</v>
      </c>
      <c r="CG24" s="30">
        <f>IF(CG$5="",0,IF(CG$5=1,$S24,CF339))</f>
        <v>0</v>
      </c>
      <c r="CH24" s="30">
        <f>IF(CH$5="",0,IF(CH$5=1,$S24,CG339))</f>
        <v>0</v>
      </c>
      <c r="CI24" s="30">
        <f>IF(CI$5="",0,IF(CI$5=1,$S24,CH339))</f>
        <v>0</v>
      </c>
      <c r="CJ24" s="30">
        <f>IF(CJ$5="",0,IF(CJ$5=1,$S24,CI339))</f>
        <v>0</v>
      </c>
      <c r="CK24" s="30">
        <f>IF(CK$5="",0,IF(CK$5=1,$S24,CJ339))</f>
        <v>0</v>
      </c>
      <c r="CL24" s="30">
        <f>IF(CL$5="",0,IF(CL$5=1,$S24,CK339))</f>
        <v>0</v>
      </c>
      <c r="CM24" s="30">
        <f>IF(CM$5="",0,IF(CM$5=1,$S24,CL339))</f>
        <v>0</v>
      </c>
      <c r="CN24" s="30">
        <f>IF(CN$5="",0,IF(CN$5=1,$S24,CM339))</f>
        <v>0</v>
      </c>
      <c r="CO24" s="30">
        <f>IF(CO$5="",0,IF(CO$5=1,$S24,CN339))</f>
        <v>0</v>
      </c>
      <c r="CP24" s="30">
        <f>IF(CP$5="",0,IF(CP$5=1,$S24,CO339))</f>
        <v>0</v>
      </c>
      <c r="CQ24" s="30">
        <f>IF(CQ$5="",0,IF(CQ$5=1,$S24,CP339))</f>
        <v>0</v>
      </c>
      <c r="CR24" s="30">
        <f>IF(CR$5="",0,IF(CR$5=1,$S24,CQ339))</f>
        <v>0</v>
      </c>
      <c r="CS24" s="30">
        <f>IF(CS$5="",0,IF(CS$5=1,$S24,CR339))</f>
        <v>0</v>
      </c>
      <c r="CT24" s="30">
        <f>IF(CT$5="",0,IF(CT$5=1,$S24,CS339))</f>
        <v>0</v>
      </c>
    </row>
    <row r="25" spans="1:98" s="27" customFormat="1" ht="12" x14ac:dyDescent="0.25">
      <c r="A25" s="26">
        <f>ROW()</f>
        <v>25</v>
      </c>
      <c r="B25" s="82"/>
      <c r="C25" s="142"/>
      <c r="E25" s="24"/>
      <c r="F25" s="66" t="str">
        <f t="shared" ref="F25:F28" si="16">$F$324</f>
        <v>АКТИВЫ</v>
      </c>
      <c r="G25" s="66" t="str">
        <f t="shared" si="15"/>
        <v>Запасы СиМ</v>
      </c>
      <c r="H25" s="66" t="str">
        <f t="shared" ref="H25:H28" si="17">$H$338</f>
        <v>Цех-1</v>
      </c>
      <c r="I25" s="27" t="str">
        <f>BP!$F$22</f>
        <v>Сырье</v>
      </c>
      <c r="P25" s="30"/>
      <c r="R25" s="24"/>
      <c r="S25" s="93"/>
      <c r="V25" s="85"/>
      <c r="W25" s="29"/>
      <c r="Z25" s="30">
        <f>IF(Z$5="",0,IF(Z$5=1,$S25,Y340))</f>
        <v>0</v>
      </c>
      <c r="AA25" s="30">
        <f ca="1">IF(AA$5="",0,IF(AA$5=1,$S25,Z340))</f>
        <v>0</v>
      </c>
      <c r="AB25" s="30">
        <f ca="1">IF(AB$5="",0,IF(AB$5=1,$S25,AA340))</f>
        <v>0</v>
      </c>
      <c r="AC25" s="30">
        <f ca="1">IF(AC$5="",0,IF(AC$5=1,$S25,AB340))</f>
        <v>0</v>
      </c>
      <c r="AD25" s="30">
        <f ca="1">IF(AD$5="",0,IF(AD$5=1,$S25,AC340))</f>
        <v>0</v>
      </c>
      <c r="AE25" s="30">
        <f ca="1">IF(AE$5="",0,IF(AE$5=1,$S25,AD340))</f>
        <v>400</v>
      </c>
      <c r="AF25" s="30">
        <f ca="1">IF(AF$5="",0,IF(AF$5=1,$S25,AE340))</f>
        <v>1600</v>
      </c>
      <c r="AG25" s="30">
        <f ca="1">IF(AG$5="",0,IF(AG$5=1,$S25,AF340))</f>
        <v>2880</v>
      </c>
      <c r="AH25" s="30">
        <f ca="1">IF(AH$5="",0,IF(AH$5=1,$S25,AG340))</f>
        <v>4210</v>
      </c>
      <c r="AI25" s="30">
        <f ca="1">IF(AI$5="",0,IF(AI$5=1,$S25,AH340))</f>
        <v>5370</v>
      </c>
      <c r="AJ25" s="30">
        <f ca="1">IF(AJ$5="",0,IF(AJ$5=1,$S25,AI340))</f>
        <v>7054</v>
      </c>
      <c r="AK25" s="30">
        <f ca="1">IF(AK$5="",0,IF(AK$5=1,$S25,AJ340))</f>
        <v>11454</v>
      </c>
      <c r="AL25" s="30">
        <f ca="1">IF(AL$5="",0,IF(AL$5=1,$S25,AK340))</f>
        <v>18862</v>
      </c>
      <c r="AM25" s="30">
        <f ca="1">IF(AM$5="",0,IF(AM$5=1,$S25,AL340))</f>
        <v>29496.999999999996</v>
      </c>
      <c r="AN25" s="30">
        <f ca="1">IF(AN$5="",0,IF(AN$5=1,$S25,AM340))</f>
        <v>42970</v>
      </c>
      <c r="AO25" s="30">
        <f ca="1">IF(AO$5="",0,IF(AO$5=1,$S25,AN340))</f>
        <v>58117</v>
      </c>
      <c r="AP25" s="30">
        <f ca="1">IF(AP$5="",0,IF(AP$5=1,$S25,AO340))</f>
        <v>74258</v>
      </c>
      <c r="AQ25" s="30">
        <f ca="1">IF(AQ$5="",0,IF(AQ$5=1,$S25,AP340))</f>
        <v>90914.999999999985</v>
      </c>
      <c r="AR25" s="30">
        <f ca="1">IF(AR$5="",0,IF(AR$5=1,$S25,AQ340))</f>
        <v>107845</v>
      </c>
      <c r="AS25" s="30">
        <f ca="1">IF(AS$5="",0,IF(AS$5=1,$S25,AR340))</f>
        <v>124895</v>
      </c>
      <c r="AT25" s="30">
        <f ca="1">IF(AT$5="",0,IF(AT$5=1,$S25,AS340))</f>
        <v>141975</v>
      </c>
      <c r="AU25" s="30">
        <f ca="1">IF(AU$5="",0,IF(AU$5=1,$S25,AT340))</f>
        <v>159070</v>
      </c>
      <c r="AV25" s="30">
        <f ca="1">IF(AV$5="",0,IF(AV$5=1,$S25,AU340))</f>
        <v>176170</v>
      </c>
      <c r="AW25" s="30">
        <f ca="1">IF(AW$5="",0,IF(AW$5=1,$S25,AV340))</f>
        <v>193270</v>
      </c>
      <c r="AX25" s="30">
        <f ca="1">IF(AX$5="",0,IF(AX$5=1,$S25,AW340))</f>
        <v>210370</v>
      </c>
      <c r="AY25" s="30">
        <f ca="1">IF(AY$5="",0,IF(AY$5=1,$S25,AX340))</f>
        <v>227470</v>
      </c>
      <c r="AZ25" s="30">
        <f ca="1">IF(AZ$5="",0,IF(AZ$5=1,$S25,AY340))</f>
        <v>244570</v>
      </c>
      <c r="BA25" s="30">
        <f ca="1">IF(BA$5="",0,IF(BA$5=1,$S25,AZ340))</f>
        <v>261670</v>
      </c>
      <c r="BB25" s="30">
        <f ca="1">IF(BB$5="",0,IF(BB$5=1,$S25,BA340))</f>
        <v>277770</v>
      </c>
      <c r="BC25" s="30">
        <f ca="1">IF(BC$5="",0,IF(BC$5=1,$S25,BB340))</f>
        <v>290870</v>
      </c>
      <c r="BD25" s="30">
        <f ca="1">IF(BD$5="",0,IF(BD$5=1,$S25,BC340))</f>
        <v>300770</v>
      </c>
      <c r="BE25" s="30">
        <f ca="1">IF(BE$5="",0,IF(BE$5=1,$S25,BD340))</f>
        <v>307345</v>
      </c>
      <c r="BF25" s="30">
        <f ca="1">IF(BF$5="",0,IF(BF$5=1,$S25,BE340))</f>
        <v>311020</v>
      </c>
      <c r="BG25" s="30">
        <f ca="1">IF(BG$5="",0,IF(BG$5=1,$S25,BF340))</f>
        <v>312985</v>
      </c>
      <c r="BH25" s="30">
        <f ca="1">IF(BH$5="",0,IF(BH$5=1,$S25,BG340))</f>
        <v>313950</v>
      </c>
      <c r="BI25" s="30">
        <f ca="1">IF(BI$5="",0,IF(BI$5=1,$S25,BH340))</f>
        <v>314395</v>
      </c>
      <c r="BJ25" s="30">
        <f ca="1">IF(BJ$5="",0,IF(BJ$5=1,$S25,BI340))</f>
        <v>314565</v>
      </c>
      <c r="BK25" s="30">
        <f ca="1">IF(BK$5="",0,IF(BK$5=1,$S25,BJ340))</f>
        <v>314615</v>
      </c>
      <c r="BL25" s="30">
        <f ca="1">IF(BL$5="",0,IF(BL$5=1,$S25,BK340))</f>
        <v>314635</v>
      </c>
      <c r="BM25" s="30">
        <f ca="1">IF(BM$5="",0,IF(BM$5=1,$S25,BL340))</f>
        <v>314640</v>
      </c>
      <c r="BN25" s="30">
        <f ca="1">IF(BN$5="",0,IF(BN$5=1,$S25,BM340))</f>
        <v>314639.99999999994</v>
      </c>
      <c r="BO25" s="30">
        <f ca="1">IF(BO$5="",0,IF(BO$5=1,$S25,BN340))</f>
        <v>314639.99999999994</v>
      </c>
      <c r="BP25" s="30">
        <f ca="1">IF(BP$5="",0,IF(BP$5=1,$S25,BO340))</f>
        <v>314639.99999999994</v>
      </c>
      <c r="BQ25" s="30">
        <f ca="1">IF(BQ$5="",0,IF(BQ$5=1,$S25,BP340))</f>
        <v>314639.99999999994</v>
      </c>
      <c r="BR25" s="30">
        <f ca="1">IF(BR$5="",0,IF(BR$5=1,$S25,BQ340))</f>
        <v>314639.99999999994</v>
      </c>
      <c r="BS25" s="30">
        <f ca="1">IF(BS$5="",0,IF(BS$5=1,$S25,BR340))</f>
        <v>314639.99999999994</v>
      </c>
      <c r="BT25" s="30">
        <f ca="1">IF(BT$5="",0,IF(BT$5=1,$S25,BS340))</f>
        <v>314639.99999999994</v>
      </c>
      <c r="BU25" s="30">
        <f ca="1">IF(BU$5="",0,IF(BU$5=1,$S25,BT340))</f>
        <v>314639.99999999994</v>
      </c>
      <c r="BV25" s="30">
        <f>IF(BV$5="",0,IF(BV$5=1,$S25,BU340))</f>
        <v>0</v>
      </c>
      <c r="BW25" s="30">
        <f>IF(BW$5="",0,IF(BW$5=1,$S25,BV340))</f>
        <v>0</v>
      </c>
      <c r="BX25" s="30">
        <f>IF(BX$5="",0,IF(BX$5=1,$S25,BW340))</f>
        <v>0</v>
      </c>
      <c r="BY25" s="30">
        <f>IF(BY$5="",0,IF(BY$5=1,$S25,BX340))</f>
        <v>0</v>
      </c>
      <c r="BZ25" s="30">
        <f>IF(BZ$5="",0,IF(BZ$5=1,$S25,BY340))</f>
        <v>0</v>
      </c>
      <c r="CA25" s="30">
        <f>IF(CA$5="",0,IF(CA$5=1,$S25,BZ340))</f>
        <v>0</v>
      </c>
      <c r="CB25" s="30">
        <f>IF(CB$5="",0,IF(CB$5=1,$S25,CA340))</f>
        <v>0</v>
      </c>
      <c r="CC25" s="30">
        <f>IF(CC$5="",0,IF(CC$5=1,$S25,CB340))</f>
        <v>0</v>
      </c>
      <c r="CD25" s="30">
        <f>IF(CD$5="",0,IF(CD$5=1,$S25,CC340))</f>
        <v>0</v>
      </c>
      <c r="CE25" s="30">
        <f>IF(CE$5="",0,IF(CE$5=1,$S25,CD340))</f>
        <v>0</v>
      </c>
      <c r="CF25" s="30">
        <f>IF(CF$5="",0,IF(CF$5=1,$S25,CE340))</f>
        <v>0</v>
      </c>
      <c r="CG25" s="30">
        <f>IF(CG$5="",0,IF(CG$5=1,$S25,CF340))</f>
        <v>0</v>
      </c>
      <c r="CH25" s="30">
        <f>IF(CH$5="",0,IF(CH$5=1,$S25,CG340))</f>
        <v>0</v>
      </c>
      <c r="CI25" s="30">
        <f>IF(CI$5="",0,IF(CI$5=1,$S25,CH340))</f>
        <v>0</v>
      </c>
      <c r="CJ25" s="30">
        <f>IF(CJ$5="",0,IF(CJ$5=1,$S25,CI340))</f>
        <v>0</v>
      </c>
      <c r="CK25" s="30">
        <f>IF(CK$5="",0,IF(CK$5=1,$S25,CJ340))</f>
        <v>0</v>
      </c>
      <c r="CL25" s="30">
        <f>IF(CL$5="",0,IF(CL$5=1,$S25,CK340))</f>
        <v>0</v>
      </c>
      <c r="CM25" s="30">
        <f>IF(CM$5="",0,IF(CM$5=1,$S25,CL340))</f>
        <v>0</v>
      </c>
      <c r="CN25" s="30">
        <f>IF(CN$5="",0,IF(CN$5=1,$S25,CM340))</f>
        <v>0</v>
      </c>
      <c r="CO25" s="30">
        <f>IF(CO$5="",0,IF(CO$5=1,$S25,CN340))</f>
        <v>0</v>
      </c>
      <c r="CP25" s="30">
        <f>IF(CP$5="",0,IF(CP$5=1,$S25,CO340))</f>
        <v>0</v>
      </c>
      <c r="CQ25" s="30">
        <f>IF(CQ$5="",0,IF(CQ$5=1,$S25,CP340))</f>
        <v>0</v>
      </c>
      <c r="CR25" s="30">
        <f>IF(CR$5="",0,IF(CR$5=1,$S25,CQ340))</f>
        <v>0</v>
      </c>
      <c r="CS25" s="30">
        <f>IF(CS$5="",0,IF(CS$5=1,$S25,CR340))</f>
        <v>0</v>
      </c>
      <c r="CT25" s="30">
        <f>IF(CT$5="",0,IF(CT$5=1,$S25,CS340))</f>
        <v>0</v>
      </c>
    </row>
    <row r="26" spans="1:98" s="27" customFormat="1" ht="12" x14ac:dyDescent="0.25">
      <c r="A26" s="26">
        <f>ROW()</f>
        <v>26</v>
      </c>
      <c r="B26" s="82"/>
      <c r="C26" s="142"/>
      <c r="E26" s="24"/>
      <c r="F26" s="66" t="str">
        <f t="shared" si="16"/>
        <v>АКТИВЫ</v>
      </c>
      <c r="G26" s="66" t="str">
        <f t="shared" si="15"/>
        <v>Запасы СиМ</v>
      </c>
      <c r="H26" s="66" t="str">
        <f t="shared" si="17"/>
        <v>Цех-1</v>
      </c>
      <c r="I26" s="27" t="str">
        <f>BP!$F$26</f>
        <v>ФОТ првПерс</v>
      </c>
      <c r="P26" s="30"/>
      <c r="R26" s="24"/>
      <c r="S26" s="93"/>
      <c r="V26" s="85"/>
      <c r="W26" s="29"/>
      <c r="Z26" s="30">
        <f>IF(Z$5="",0,IF(Z$5=1,$S26,Y341))</f>
        <v>0</v>
      </c>
      <c r="AA26" s="30">
        <f ca="1">IF(AA$5="",0,IF(AA$5=1,$S26,Z341))</f>
        <v>0</v>
      </c>
      <c r="AB26" s="30">
        <f ca="1">IF(AB$5="",0,IF(AB$5=1,$S26,AA341))</f>
        <v>0</v>
      </c>
      <c r="AC26" s="30">
        <f ca="1">IF(AC$5="",0,IF(AC$5=1,$S26,AB341))</f>
        <v>0</v>
      </c>
      <c r="AD26" s="30">
        <f ca="1">IF(AD$5="",0,IF(AD$5=1,$S26,AC341))</f>
        <v>0</v>
      </c>
      <c r="AE26" s="30">
        <f ca="1">IF(AE$5="",0,IF(AE$5=1,$S26,AD341))</f>
        <v>600</v>
      </c>
      <c r="AF26" s="30">
        <f ca="1">IF(AF$5="",0,IF(AF$5=1,$S26,AE341))</f>
        <v>2400</v>
      </c>
      <c r="AG26" s="30">
        <f ca="1">IF(AG$5="",0,IF(AG$5=1,$S26,AF341))</f>
        <v>4320</v>
      </c>
      <c r="AH26" s="30">
        <f ca="1">IF(AH$5="",0,IF(AH$5=1,$S26,AG341))</f>
        <v>6315</v>
      </c>
      <c r="AI26" s="30">
        <f ca="1">IF(AI$5="",0,IF(AI$5=1,$S26,AH341))</f>
        <v>8055</v>
      </c>
      <c r="AJ26" s="30">
        <f ca="1">IF(AJ$5="",0,IF(AJ$5=1,$S26,AI341))</f>
        <v>10581</v>
      </c>
      <c r="AK26" s="30">
        <f ca="1">IF(AK$5="",0,IF(AK$5=1,$S26,AJ341))</f>
        <v>17181</v>
      </c>
      <c r="AL26" s="30">
        <f ca="1">IF(AL$5="",0,IF(AL$5=1,$S26,AK341))</f>
        <v>28293</v>
      </c>
      <c r="AM26" s="30">
        <f ca="1">IF(AM$5="",0,IF(AM$5=1,$S26,AL341))</f>
        <v>44245.5</v>
      </c>
      <c r="AN26" s="30">
        <f ca="1">IF(AN$5="",0,IF(AN$5=1,$S26,AM341))</f>
        <v>64455</v>
      </c>
      <c r="AO26" s="30">
        <f ca="1">IF(AO$5="",0,IF(AO$5=1,$S26,AN341))</f>
        <v>87175.5</v>
      </c>
      <c r="AP26" s="30">
        <f ca="1">IF(AP$5="",0,IF(AP$5=1,$S26,AO341))</f>
        <v>111387</v>
      </c>
      <c r="AQ26" s="30">
        <f ca="1">IF(AQ$5="",0,IF(AQ$5=1,$S26,AP341))</f>
        <v>136372.5</v>
      </c>
      <c r="AR26" s="30">
        <f ca="1">IF(AR$5="",0,IF(AR$5=1,$S26,AQ341))</f>
        <v>161767.5</v>
      </c>
      <c r="AS26" s="30">
        <f ca="1">IF(AS$5="",0,IF(AS$5=1,$S26,AR341))</f>
        <v>187342.5</v>
      </c>
      <c r="AT26" s="30">
        <f ca="1">IF(AT$5="",0,IF(AT$5=1,$S26,AS341))</f>
        <v>212962.5</v>
      </c>
      <c r="AU26" s="30">
        <f ca="1">IF(AU$5="",0,IF(AU$5=1,$S26,AT341))</f>
        <v>238605</v>
      </c>
      <c r="AV26" s="30">
        <f ca="1">IF(AV$5="",0,IF(AV$5=1,$S26,AU341))</f>
        <v>264255</v>
      </c>
      <c r="AW26" s="30">
        <f ca="1">IF(AW$5="",0,IF(AW$5=1,$S26,AV341))</f>
        <v>289905</v>
      </c>
      <c r="AX26" s="30">
        <f ca="1">IF(AX$5="",0,IF(AX$5=1,$S26,AW341))</f>
        <v>315555</v>
      </c>
      <c r="AY26" s="30">
        <f ca="1">IF(AY$5="",0,IF(AY$5=1,$S26,AX341))</f>
        <v>341205</v>
      </c>
      <c r="AZ26" s="30">
        <f ca="1">IF(AZ$5="",0,IF(AZ$5=1,$S26,AY341))</f>
        <v>366855</v>
      </c>
      <c r="BA26" s="30">
        <f ca="1">IF(BA$5="",0,IF(BA$5=1,$S26,AZ341))</f>
        <v>392505</v>
      </c>
      <c r="BB26" s="30">
        <f ca="1">IF(BB$5="",0,IF(BB$5=1,$S26,BA341))</f>
        <v>416655</v>
      </c>
      <c r="BC26" s="30">
        <f ca="1">IF(BC$5="",0,IF(BC$5=1,$S26,BB341))</f>
        <v>436305</v>
      </c>
      <c r="BD26" s="30">
        <f ca="1">IF(BD$5="",0,IF(BD$5=1,$S26,BC341))</f>
        <v>451155</v>
      </c>
      <c r="BE26" s="30">
        <f ca="1">IF(BE$5="",0,IF(BE$5=1,$S26,BD341))</f>
        <v>461017.5</v>
      </c>
      <c r="BF26" s="30">
        <f ca="1">IF(BF$5="",0,IF(BF$5=1,$S26,BE341))</f>
        <v>466530</v>
      </c>
      <c r="BG26" s="30">
        <f ca="1">IF(BG$5="",0,IF(BG$5=1,$S26,BF341))</f>
        <v>469477.5</v>
      </c>
      <c r="BH26" s="30">
        <f ca="1">IF(BH$5="",0,IF(BH$5=1,$S26,BG341))</f>
        <v>470925</v>
      </c>
      <c r="BI26" s="30">
        <f ca="1">IF(BI$5="",0,IF(BI$5=1,$S26,BH341))</f>
        <v>471592.5</v>
      </c>
      <c r="BJ26" s="30">
        <f ca="1">IF(BJ$5="",0,IF(BJ$5=1,$S26,BI341))</f>
        <v>471847.5</v>
      </c>
      <c r="BK26" s="30">
        <f ca="1">IF(BK$5="",0,IF(BK$5=1,$S26,BJ341))</f>
        <v>471922.5</v>
      </c>
      <c r="BL26" s="30">
        <f ca="1">IF(BL$5="",0,IF(BL$5=1,$S26,BK341))</f>
        <v>471952.5</v>
      </c>
      <c r="BM26" s="30">
        <f ca="1">IF(BM$5="",0,IF(BM$5=1,$S26,BL341))</f>
        <v>471960</v>
      </c>
      <c r="BN26" s="30">
        <f ca="1">IF(BN$5="",0,IF(BN$5=1,$S26,BM341))</f>
        <v>471959.99999999994</v>
      </c>
      <c r="BO26" s="30">
        <f ca="1">IF(BO$5="",0,IF(BO$5=1,$S26,BN341))</f>
        <v>471959.99999999994</v>
      </c>
      <c r="BP26" s="30">
        <f ca="1">IF(BP$5="",0,IF(BP$5=1,$S26,BO341))</f>
        <v>471959.99999999994</v>
      </c>
      <c r="BQ26" s="30">
        <f ca="1">IF(BQ$5="",0,IF(BQ$5=1,$S26,BP341))</f>
        <v>471959.99999999994</v>
      </c>
      <c r="BR26" s="30">
        <f ca="1">IF(BR$5="",0,IF(BR$5=1,$S26,BQ341))</f>
        <v>471959.99999999994</v>
      </c>
      <c r="BS26" s="30">
        <f ca="1">IF(BS$5="",0,IF(BS$5=1,$S26,BR341))</f>
        <v>471959.99999999994</v>
      </c>
      <c r="BT26" s="30">
        <f ca="1">IF(BT$5="",0,IF(BT$5=1,$S26,BS341))</f>
        <v>471959.99999999994</v>
      </c>
      <c r="BU26" s="30">
        <f ca="1">IF(BU$5="",0,IF(BU$5=1,$S26,BT341))</f>
        <v>471959.99999999994</v>
      </c>
      <c r="BV26" s="30">
        <f>IF(BV$5="",0,IF(BV$5=1,$S26,BU341))</f>
        <v>0</v>
      </c>
      <c r="BW26" s="30">
        <f>IF(BW$5="",0,IF(BW$5=1,$S26,BV341))</f>
        <v>0</v>
      </c>
      <c r="BX26" s="30">
        <f>IF(BX$5="",0,IF(BX$5=1,$S26,BW341))</f>
        <v>0</v>
      </c>
      <c r="BY26" s="30">
        <f>IF(BY$5="",0,IF(BY$5=1,$S26,BX341))</f>
        <v>0</v>
      </c>
      <c r="BZ26" s="30">
        <f>IF(BZ$5="",0,IF(BZ$5=1,$S26,BY341))</f>
        <v>0</v>
      </c>
      <c r="CA26" s="30">
        <f>IF(CA$5="",0,IF(CA$5=1,$S26,BZ341))</f>
        <v>0</v>
      </c>
      <c r="CB26" s="30">
        <f>IF(CB$5="",0,IF(CB$5=1,$S26,CA341))</f>
        <v>0</v>
      </c>
      <c r="CC26" s="30">
        <f>IF(CC$5="",0,IF(CC$5=1,$S26,CB341))</f>
        <v>0</v>
      </c>
      <c r="CD26" s="30">
        <f>IF(CD$5="",0,IF(CD$5=1,$S26,CC341))</f>
        <v>0</v>
      </c>
      <c r="CE26" s="30">
        <f>IF(CE$5="",0,IF(CE$5=1,$S26,CD341))</f>
        <v>0</v>
      </c>
      <c r="CF26" s="30">
        <f>IF(CF$5="",0,IF(CF$5=1,$S26,CE341))</f>
        <v>0</v>
      </c>
      <c r="CG26" s="30">
        <f>IF(CG$5="",0,IF(CG$5=1,$S26,CF341))</f>
        <v>0</v>
      </c>
      <c r="CH26" s="30">
        <f>IF(CH$5="",0,IF(CH$5=1,$S26,CG341))</f>
        <v>0</v>
      </c>
      <c r="CI26" s="30">
        <f>IF(CI$5="",0,IF(CI$5=1,$S26,CH341))</f>
        <v>0</v>
      </c>
      <c r="CJ26" s="30">
        <f>IF(CJ$5="",0,IF(CJ$5=1,$S26,CI341))</f>
        <v>0</v>
      </c>
      <c r="CK26" s="30">
        <f>IF(CK$5="",0,IF(CK$5=1,$S26,CJ341))</f>
        <v>0</v>
      </c>
      <c r="CL26" s="30">
        <f>IF(CL$5="",0,IF(CL$5=1,$S26,CK341))</f>
        <v>0</v>
      </c>
      <c r="CM26" s="30">
        <f>IF(CM$5="",0,IF(CM$5=1,$S26,CL341))</f>
        <v>0</v>
      </c>
      <c r="CN26" s="30">
        <f>IF(CN$5="",0,IF(CN$5=1,$S26,CM341))</f>
        <v>0</v>
      </c>
      <c r="CO26" s="30">
        <f>IF(CO$5="",0,IF(CO$5=1,$S26,CN341))</f>
        <v>0</v>
      </c>
      <c r="CP26" s="30">
        <f>IF(CP$5="",0,IF(CP$5=1,$S26,CO341))</f>
        <v>0</v>
      </c>
      <c r="CQ26" s="30">
        <f>IF(CQ$5="",0,IF(CQ$5=1,$S26,CP341))</f>
        <v>0</v>
      </c>
      <c r="CR26" s="30">
        <f>IF(CR$5="",0,IF(CR$5=1,$S26,CQ341))</f>
        <v>0</v>
      </c>
      <c r="CS26" s="30">
        <f>IF(CS$5="",0,IF(CS$5=1,$S26,CR341))</f>
        <v>0</v>
      </c>
      <c r="CT26" s="30">
        <f>IF(CT$5="",0,IF(CT$5=1,$S26,CS341))</f>
        <v>0</v>
      </c>
    </row>
    <row r="27" spans="1:98" s="27" customFormat="1" ht="12" x14ac:dyDescent="0.25">
      <c r="A27" s="26">
        <f>ROW()</f>
        <v>27</v>
      </c>
      <c r="B27" s="82"/>
      <c r="C27" s="142"/>
      <c r="E27" s="24"/>
      <c r="F27" s="66" t="str">
        <f t="shared" si="16"/>
        <v>АКТИВЫ</v>
      </c>
      <c r="G27" s="66" t="str">
        <f t="shared" si="15"/>
        <v>Запасы СиМ</v>
      </c>
      <c r="H27" s="66" t="str">
        <f t="shared" si="17"/>
        <v>Цех-1</v>
      </c>
      <c r="I27" s="27" t="str">
        <f>BP!$F$28</f>
        <v>Соцсборы</v>
      </c>
      <c r="P27" s="30"/>
      <c r="R27" s="24"/>
      <c r="S27" s="93"/>
      <c r="V27" s="85"/>
      <c r="W27" s="29"/>
      <c r="Z27" s="30">
        <f>IF(Z$5="",0,IF(Z$5=1,$S27,Y342))</f>
        <v>0</v>
      </c>
      <c r="AA27" s="30">
        <f ca="1">IF(AA$5="",0,IF(AA$5=1,$S27,Z342))</f>
        <v>0</v>
      </c>
      <c r="AB27" s="30">
        <f ca="1">IF(AB$5="",0,IF(AB$5=1,$S27,AA342))</f>
        <v>0</v>
      </c>
      <c r="AC27" s="30">
        <f ca="1">IF(AC$5="",0,IF(AC$5=1,$S27,AB342))</f>
        <v>0</v>
      </c>
      <c r="AD27" s="30">
        <f ca="1">IF(AD$5="",0,IF(AD$5=1,$S27,AC342))</f>
        <v>0</v>
      </c>
      <c r="AE27" s="30">
        <f ca="1">IF(AE$5="",0,IF(AE$5=1,$S27,AD342))</f>
        <v>180</v>
      </c>
      <c r="AF27" s="30">
        <f ca="1">IF(AF$5="",0,IF(AF$5=1,$S27,AE342))</f>
        <v>720</v>
      </c>
      <c r="AG27" s="30">
        <f ca="1">IF(AG$5="",0,IF(AG$5=1,$S27,AF342))</f>
        <v>1296</v>
      </c>
      <c r="AH27" s="30">
        <f ca="1">IF(AH$5="",0,IF(AH$5=1,$S27,AG342))</f>
        <v>1894.5</v>
      </c>
      <c r="AI27" s="30">
        <f ca="1">IF(AI$5="",0,IF(AI$5=1,$S27,AH342))</f>
        <v>2416.5</v>
      </c>
      <c r="AJ27" s="30">
        <f ca="1">IF(AJ$5="",0,IF(AJ$5=1,$S27,AI342))</f>
        <v>3174.3</v>
      </c>
      <c r="AK27" s="30">
        <f ca="1">IF(AK$5="",0,IF(AK$5=1,$S27,AJ342))</f>
        <v>5154.3</v>
      </c>
      <c r="AL27" s="30">
        <f ca="1">IF(AL$5="",0,IF(AL$5=1,$S27,AK342))</f>
        <v>8487.9000000000015</v>
      </c>
      <c r="AM27" s="30">
        <f ca="1">IF(AM$5="",0,IF(AM$5=1,$S27,AL342))</f>
        <v>13273.650000000003</v>
      </c>
      <c r="AN27" s="30">
        <f ca="1">IF(AN$5="",0,IF(AN$5=1,$S27,AM342))</f>
        <v>19336.5</v>
      </c>
      <c r="AO27" s="30">
        <f ca="1">IF(AO$5="",0,IF(AO$5=1,$S27,AN342))</f>
        <v>26152.649999999994</v>
      </c>
      <c r="AP27" s="30">
        <f ca="1">IF(AP$5="",0,IF(AP$5=1,$S27,AO342))</f>
        <v>33416.099999999991</v>
      </c>
      <c r="AQ27" s="30">
        <f ca="1">IF(AQ$5="",0,IF(AQ$5=1,$S27,AP342))</f>
        <v>40911.749999999993</v>
      </c>
      <c r="AR27" s="30">
        <f ca="1">IF(AR$5="",0,IF(AR$5=1,$S27,AQ342))</f>
        <v>48530.25</v>
      </c>
      <c r="AS27" s="30">
        <f ca="1">IF(AS$5="",0,IF(AS$5=1,$S27,AR342))</f>
        <v>56202.75</v>
      </c>
      <c r="AT27" s="30">
        <f ca="1">IF(AT$5="",0,IF(AT$5=1,$S27,AS342))</f>
        <v>63888.75</v>
      </c>
      <c r="AU27" s="30">
        <f ca="1">IF(AU$5="",0,IF(AU$5=1,$S27,AT342))</f>
        <v>71581.5</v>
      </c>
      <c r="AV27" s="30">
        <f ca="1">IF(AV$5="",0,IF(AV$5=1,$S27,AU342))</f>
        <v>79276.5</v>
      </c>
      <c r="AW27" s="30">
        <f ca="1">IF(AW$5="",0,IF(AW$5=1,$S27,AV342))</f>
        <v>86971.5</v>
      </c>
      <c r="AX27" s="30">
        <f ca="1">IF(AX$5="",0,IF(AX$5=1,$S27,AW342))</f>
        <v>94666.5</v>
      </c>
      <c r="AY27" s="30">
        <f ca="1">IF(AY$5="",0,IF(AY$5=1,$S27,AX342))</f>
        <v>102361.5</v>
      </c>
      <c r="AZ27" s="30">
        <f ca="1">IF(AZ$5="",0,IF(AZ$5=1,$S27,AY342))</f>
        <v>110056.5</v>
      </c>
      <c r="BA27" s="30">
        <f ca="1">IF(BA$5="",0,IF(BA$5=1,$S27,AZ342))</f>
        <v>117751.5</v>
      </c>
      <c r="BB27" s="30">
        <f ca="1">IF(BB$5="",0,IF(BB$5=1,$S27,BA342))</f>
        <v>124996.5</v>
      </c>
      <c r="BC27" s="30">
        <f ca="1">IF(BC$5="",0,IF(BC$5=1,$S27,BB342))</f>
        <v>130891.5</v>
      </c>
      <c r="BD27" s="30">
        <f ca="1">IF(BD$5="",0,IF(BD$5=1,$S27,BC342))</f>
        <v>135346.5</v>
      </c>
      <c r="BE27" s="30">
        <f ca="1">IF(BE$5="",0,IF(BE$5=1,$S27,BD342))</f>
        <v>138305.25</v>
      </c>
      <c r="BF27" s="30">
        <f ca="1">IF(BF$5="",0,IF(BF$5=1,$S27,BE342))</f>
        <v>139959</v>
      </c>
      <c r="BG27" s="30">
        <f ca="1">IF(BG$5="",0,IF(BG$5=1,$S27,BF342))</f>
        <v>140843.25</v>
      </c>
      <c r="BH27" s="30">
        <f ca="1">IF(BH$5="",0,IF(BH$5=1,$S27,BG342))</f>
        <v>141277.5</v>
      </c>
      <c r="BI27" s="30">
        <f ca="1">IF(BI$5="",0,IF(BI$5=1,$S27,BH342))</f>
        <v>141477.75</v>
      </c>
      <c r="BJ27" s="30">
        <f ca="1">IF(BJ$5="",0,IF(BJ$5=1,$S27,BI342))</f>
        <v>141554.25</v>
      </c>
      <c r="BK27" s="30">
        <f ca="1">IF(BK$5="",0,IF(BK$5=1,$S27,BJ342))</f>
        <v>141576.75</v>
      </c>
      <c r="BL27" s="30">
        <f ca="1">IF(BL$5="",0,IF(BL$5=1,$S27,BK342))</f>
        <v>141585.75</v>
      </c>
      <c r="BM27" s="30">
        <f ca="1">IF(BM$5="",0,IF(BM$5=1,$S27,BL342))</f>
        <v>141588</v>
      </c>
      <c r="BN27" s="30">
        <f ca="1">IF(BN$5="",0,IF(BN$5=1,$S27,BM342))</f>
        <v>141587.99999999997</v>
      </c>
      <c r="BO27" s="30">
        <f ca="1">IF(BO$5="",0,IF(BO$5=1,$S27,BN342))</f>
        <v>141587.99999999997</v>
      </c>
      <c r="BP27" s="30">
        <f ca="1">IF(BP$5="",0,IF(BP$5=1,$S27,BO342))</f>
        <v>141587.99999999997</v>
      </c>
      <c r="BQ27" s="30">
        <f ca="1">IF(BQ$5="",0,IF(BQ$5=1,$S27,BP342))</f>
        <v>141587.99999999997</v>
      </c>
      <c r="BR27" s="30">
        <f ca="1">IF(BR$5="",0,IF(BR$5=1,$S27,BQ342))</f>
        <v>141587.99999999997</v>
      </c>
      <c r="BS27" s="30">
        <f ca="1">IF(BS$5="",0,IF(BS$5=1,$S27,BR342))</f>
        <v>141587.99999999997</v>
      </c>
      <c r="BT27" s="30">
        <f ca="1">IF(BT$5="",0,IF(BT$5=1,$S27,BS342))</f>
        <v>141587.99999999997</v>
      </c>
      <c r="BU27" s="30">
        <f ca="1">IF(BU$5="",0,IF(BU$5=1,$S27,BT342))</f>
        <v>141587.99999999997</v>
      </c>
      <c r="BV27" s="30">
        <f>IF(BV$5="",0,IF(BV$5=1,$S27,BU342))</f>
        <v>0</v>
      </c>
      <c r="BW27" s="30">
        <f>IF(BW$5="",0,IF(BW$5=1,$S27,BV342))</f>
        <v>0</v>
      </c>
      <c r="BX27" s="30">
        <f>IF(BX$5="",0,IF(BX$5=1,$S27,BW342))</f>
        <v>0</v>
      </c>
      <c r="BY27" s="30">
        <f>IF(BY$5="",0,IF(BY$5=1,$S27,BX342))</f>
        <v>0</v>
      </c>
      <c r="BZ27" s="30">
        <f>IF(BZ$5="",0,IF(BZ$5=1,$S27,BY342))</f>
        <v>0</v>
      </c>
      <c r="CA27" s="30">
        <f>IF(CA$5="",0,IF(CA$5=1,$S27,BZ342))</f>
        <v>0</v>
      </c>
      <c r="CB27" s="30">
        <f>IF(CB$5="",0,IF(CB$5=1,$S27,CA342))</f>
        <v>0</v>
      </c>
      <c r="CC27" s="30">
        <f>IF(CC$5="",0,IF(CC$5=1,$S27,CB342))</f>
        <v>0</v>
      </c>
      <c r="CD27" s="30">
        <f>IF(CD$5="",0,IF(CD$5=1,$S27,CC342))</f>
        <v>0</v>
      </c>
      <c r="CE27" s="30">
        <f>IF(CE$5="",0,IF(CE$5=1,$S27,CD342))</f>
        <v>0</v>
      </c>
      <c r="CF27" s="30">
        <f>IF(CF$5="",0,IF(CF$5=1,$S27,CE342))</f>
        <v>0</v>
      </c>
      <c r="CG27" s="30">
        <f>IF(CG$5="",0,IF(CG$5=1,$S27,CF342))</f>
        <v>0</v>
      </c>
      <c r="CH27" s="30">
        <f>IF(CH$5="",0,IF(CH$5=1,$S27,CG342))</f>
        <v>0</v>
      </c>
      <c r="CI27" s="30">
        <f>IF(CI$5="",0,IF(CI$5=1,$S27,CH342))</f>
        <v>0</v>
      </c>
      <c r="CJ27" s="30">
        <f>IF(CJ$5="",0,IF(CJ$5=1,$S27,CI342))</f>
        <v>0</v>
      </c>
      <c r="CK27" s="30">
        <f>IF(CK$5="",0,IF(CK$5=1,$S27,CJ342))</f>
        <v>0</v>
      </c>
      <c r="CL27" s="30">
        <f>IF(CL$5="",0,IF(CL$5=1,$S27,CK342))</f>
        <v>0</v>
      </c>
      <c r="CM27" s="30">
        <f>IF(CM$5="",0,IF(CM$5=1,$S27,CL342))</f>
        <v>0</v>
      </c>
      <c r="CN27" s="30">
        <f>IF(CN$5="",0,IF(CN$5=1,$S27,CM342))</f>
        <v>0</v>
      </c>
      <c r="CO27" s="30">
        <f>IF(CO$5="",0,IF(CO$5=1,$S27,CN342))</f>
        <v>0</v>
      </c>
      <c r="CP27" s="30">
        <f>IF(CP$5="",0,IF(CP$5=1,$S27,CO342))</f>
        <v>0</v>
      </c>
      <c r="CQ27" s="30">
        <f>IF(CQ$5="",0,IF(CQ$5=1,$S27,CP342))</f>
        <v>0</v>
      </c>
      <c r="CR27" s="30">
        <f>IF(CR$5="",0,IF(CR$5=1,$S27,CQ342))</f>
        <v>0</v>
      </c>
      <c r="CS27" s="30">
        <f>IF(CS$5="",0,IF(CS$5=1,$S27,CR342))</f>
        <v>0</v>
      </c>
      <c r="CT27" s="30">
        <f>IF(CT$5="",0,IF(CT$5=1,$S27,CS342))</f>
        <v>0</v>
      </c>
    </row>
    <row r="28" spans="1:98" s="27" customFormat="1" ht="12" x14ac:dyDescent="0.25">
      <c r="A28" s="26">
        <f>ROW()</f>
        <v>28</v>
      </c>
      <c r="B28" s="82"/>
      <c r="C28" s="142"/>
      <c r="E28" s="24"/>
      <c r="F28" s="66" t="str">
        <f t="shared" si="16"/>
        <v>АКТИВЫ</v>
      </c>
      <c r="G28" s="66" t="str">
        <f t="shared" si="15"/>
        <v>Запасы СиМ</v>
      </c>
      <c r="H28" s="66" t="str">
        <f t="shared" si="17"/>
        <v>Цех-1</v>
      </c>
      <c r="I28" s="27" t="str">
        <f>BP!$F$29</f>
        <v>ЭлЭн</v>
      </c>
      <c r="P28" s="30"/>
      <c r="R28" s="24"/>
      <c r="S28" s="93"/>
      <c r="V28" s="85"/>
      <c r="W28" s="29"/>
      <c r="Z28" s="30">
        <f>IF(Z$5="",0,IF(Z$5=1,$S28,Y343))</f>
        <v>0</v>
      </c>
      <c r="AA28" s="30">
        <f ca="1">IF(AA$5="",0,IF(AA$5=1,$S28,Z343))</f>
        <v>0</v>
      </c>
      <c r="AB28" s="30">
        <f ca="1">IF(AB$5="",0,IF(AB$5=1,$S28,AA343))</f>
        <v>0</v>
      </c>
      <c r="AC28" s="30">
        <f ca="1">IF(AC$5="",0,IF(AC$5=1,$S28,AB343))</f>
        <v>0</v>
      </c>
      <c r="AD28" s="30">
        <f ca="1">IF(AD$5="",0,IF(AD$5=1,$S28,AC343))</f>
        <v>0</v>
      </c>
      <c r="AE28" s="30">
        <f ca="1">IF(AE$5="",0,IF(AE$5=1,$S28,AD343))</f>
        <v>107.33333333333333</v>
      </c>
      <c r="AF28" s="30">
        <f ca="1">IF(AF$5="",0,IF(AF$5=1,$S28,AE343))</f>
        <v>429.33333333333331</v>
      </c>
      <c r="AG28" s="30">
        <f ca="1">IF(AG$5="",0,IF(AG$5=1,$S28,AF343))</f>
        <v>772.8</v>
      </c>
      <c r="AH28" s="30">
        <f ca="1">IF(AH$5="",0,IF(AH$5=1,$S28,AG343))</f>
        <v>1129.6833333333334</v>
      </c>
      <c r="AI28" s="30">
        <f ca="1">IF(AI$5="",0,IF(AI$5=1,$S28,AH343))</f>
        <v>1440.9499999999998</v>
      </c>
      <c r="AJ28" s="30">
        <f ca="1">IF(AJ$5="",0,IF(AJ$5=1,$S28,AI343))</f>
        <v>1892.823333333333</v>
      </c>
      <c r="AK28" s="30">
        <f ca="1">IF(AK$5="",0,IF(AK$5=1,$S28,AJ343))</f>
        <v>3073.4900000000002</v>
      </c>
      <c r="AL28" s="30">
        <f ca="1">IF(AL$5="",0,IF(AL$5=1,$S28,AK343))</f>
        <v>5061.3033333333333</v>
      </c>
      <c r="AM28" s="30">
        <f ca="1">IF(AM$5="",0,IF(AM$5=1,$S28,AL343))</f>
        <v>7915.0283333333318</v>
      </c>
      <c r="AN28" s="30">
        <f ca="1">IF(AN$5="",0,IF(AN$5=1,$S28,AM343))</f>
        <v>11530.283333333333</v>
      </c>
      <c r="AO28" s="30">
        <f ca="1">IF(AO$5="",0,IF(AO$5=1,$S28,AN343))</f>
        <v>15594.728333333333</v>
      </c>
      <c r="AP28" s="30">
        <f ca="1">IF(AP$5="",0,IF(AP$5=1,$S28,AO343))</f>
        <v>19925.896666666667</v>
      </c>
      <c r="AQ28" s="30">
        <f ca="1">IF(AQ$5="",0,IF(AQ$5=1,$S28,AP343))</f>
        <v>24395.524999999998</v>
      </c>
      <c r="AR28" s="30">
        <f ca="1">IF(AR$5="",0,IF(AR$5=1,$S28,AQ343))</f>
        <v>28938.408333333336</v>
      </c>
      <c r="AS28" s="30">
        <f ca="1">IF(AS$5="",0,IF(AS$5=1,$S28,AR343))</f>
        <v>33513.491666666661</v>
      </c>
      <c r="AT28" s="30">
        <f ca="1">IF(AT$5="",0,IF(AT$5=1,$S28,AS343))</f>
        <v>38096.625000000007</v>
      </c>
      <c r="AU28" s="30">
        <f ca="1">IF(AU$5="",0,IF(AU$5=1,$S28,AT343))</f>
        <v>42683.78333333334</v>
      </c>
      <c r="AV28" s="30">
        <f ca="1">IF(AV$5="",0,IF(AV$5=1,$S28,AU343))</f>
        <v>47272.283333333347</v>
      </c>
      <c r="AW28" s="30">
        <f ca="1">IF(AW$5="",0,IF(AW$5=1,$S28,AV343))</f>
        <v>51860.783333333347</v>
      </c>
      <c r="AX28" s="30">
        <f ca="1">IF(AX$5="",0,IF(AX$5=1,$S28,AW343))</f>
        <v>56449.283333333347</v>
      </c>
      <c r="AY28" s="30">
        <f ca="1">IF(AY$5="",0,IF(AY$5=1,$S28,AX343))</f>
        <v>61037.783333333347</v>
      </c>
      <c r="AZ28" s="30">
        <f ca="1">IF(AZ$5="",0,IF(AZ$5=1,$S28,AY343))</f>
        <v>65626.283333333355</v>
      </c>
      <c r="BA28" s="30">
        <f ca="1">IF(BA$5="",0,IF(BA$5=1,$S28,AZ343))</f>
        <v>70214.783333333355</v>
      </c>
      <c r="BB28" s="30">
        <f ca="1">IF(BB$5="",0,IF(BB$5=1,$S28,BA343))</f>
        <v>74534.950000000012</v>
      </c>
      <c r="BC28" s="30">
        <f ca="1">IF(BC$5="",0,IF(BC$5=1,$S28,BB343))</f>
        <v>78050.116666666683</v>
      </c>
      <c r="BD28" s="30">
        <f ca="1">IF(BD$5="",0,IF(BD$5=1,$S28,BC343))</f>
        <v>80706.616666666669</v>
      </c>
      <c r="BE28" s="30">
        <f ca="1">IF(BE$5="",0,IF(BE$5=1,$S28,BD343))</f>
        <v>82470.908333333369</v>
      </c>
      <c r="BF28" s="30">
        <f ca="1">IF(BF$5="",0,IF(BF$5=1,$S28,BE343))</f>
        <v>83457.033333333369</v>
      </c>
      <c r="BG28" s="30">
        <f ca="1">IF(BG$5="",0,IF(BG$5=1,$S28,BF343))</f>
        <v>83984.308333333378</v>
      </c>
      <c r="BH28" s="30">
        <f ca="1">IF(BH$5="",0,IF(BH$5=1,$S28,BG343))</f>
        <v>84243.250000000044</v>
      </c>
      <c r="BI28" s="30">
        <f ca="1">IF(BI$5="",0,IF(BI$5=1,$S28,BH343))</f>
        <v>84362.658333333384</v>
      </c>
      <c r="BJ28" s="30">
        <f ca="1">IF(BJ$5="",0,IF(BJ$5=1,$S28,BI343))</f>
        <v>84408.275000000052</v>
      </c>
      <c r="BK28" s="30">
        <f ca="1">IF(BK$5="",0,IF(BK$5=1,$S28,BJ343))</f>
        <v>84421.691666666738</v>
      </c>
      <c r="BL28" s="30">
        <f ca="1">IF(BL$5="",0,IF(BL$5=1,$S28,BK343))</f>
        <v>84427.058333333393</v>
      </c>
      <c r="BM28" s="30">
        <f ca="1">IF(BM$5="",0,IF(BM$5=1,$S28,BL343))</f>
        <v>84428.400000000081</v>
      </c>
      <c r="BN28" s="30">
        <f ca="1">IF(BN$5="",0,IF(BN$5=1,$S28,BM343))</f>
        <v>84428.400000000096</v>
      </c>
      <c r="BO28" s="30">
        <f ca="1">IF(BO$5="",0,IF(BO$5=1,$S28,BN343))</f>
        <v>84428.400000000096</v>
      </c>
      <c r="BP28" s="30">
        <f ca="1">IF(BP$5="",0,IF(BP$5=1,$S28,BO343))</f>
        <v>84428.400000000096</v>
      </c>
      <c r="BQ28" s="30">
        <f ca="1">IF(BQ$5="",0,IF(BQ$5=1,$S28,BP343))</f>
        <v>84428.400000000096</v>
      </c>
      <c r="BR28" s="30">
        <f ca="1">IF(BR$5="",0,IF(BR$5=1,$S28,BQ343))</f>
        <v>84428.400000000096</v>
      </c>
      <c r="BS28" s="30">
        <f ca="1">IF(BS$5="",0,IF(BS$5=1,$S28,BR343))</f>
        <v>84428.400000000096</v>
      </c>
      <c r="BT28" s="30">
        <f ca="1">IF(BT$5="",0,IF(BT$5=1,$S28,BS343))</f>
        <v>84428.400000000096</v>
      </c>
      <c r="BU28" s="30">
        <f ca="1">IF(BU$5="",0,IF(BU$5=1,$S28,BT343))</f>
        <v>84428.400000000096</v>
      </c>
      <c r="BV28" s="30">
        <f>IF(BV$5="",0,IF(BV$5=1,$S28,BU343))</f>
        <v>0</v>
      </c>
      <c r="BW28" s="30">
        <f>IF(BW$5="",0,IF(BW$5=1,$S28,BV343))</f>
        <v>0</v>
      </c>
      <c r="BX28" s="30">
        <f>IF(BX$5="",0,IF(BX$5=1,$S28,BW343))</f>
        <v>0</v>
      </c>
      <c r="BY28" s="30">
        <f>IF(BY$5="",0,IF(BY$5=1,$S28,BX343))</f>
        <v>0</v>
      </c>
      <c r="BZ28" s="30">
        <f>IF(BZ$5="",0,IF(BZ$5=1,$S28,BY343))</f>
        <v>0</v>
      </c>
      <c r="CA28" s="30">
        <f>IF(CA$5="",0,IF(CA$5=1,$S28,BZ343))</f>
        <v>0</v>
      </c>
      <c r="CB28" s="30">
        <f>IF(CB$5="",0,IF(CB$5=1,$S28,CA343))</f>
        <v>0</v>
      </c>
      <c r="CC28" s="30">
        <f>IF(CC$5="",0,IF(CC$5=1,$S28,CB343))</f>
        <v>0</v>
      </c>
      <c r="CD28" s="30">
        <f>IF(CD$5="",0,IF(CD$5=1,$S28,CC343))</f>
        <v>0</v>
      </c>
      <c r="CE28" s="30">
        <f>IF(CE$5="",0,IF(CE$5=1,$S28,CD343))</f>
        <v>0</v>
      </c>
      <c r="CF28" s="30">
        <f>IF(CF$5="",0,IF(CF$5=1,$S28,CE343))</f>
        <v>0</v>
      </c>
      <c r="CG28" s="30">
        <f>IF(CG$5="",0,IF(CG$5=1,$S28,CF343))</f>
        <v>0</v>
      </c>
      <c r="CH28" s="30">
        <f>IF(CH$5="",0,IF(CH$5=1,$S28,CG343))</f>
        <v>0</v>
      </c>
      <c r="CI28" s="30">
        <f>IF(CI$5="",0,IF(CI$5=1,$S28,CH343))</f>
        <v>0</v>
      </c>
      <c r="CJ28" s="30">
        <f>IF(CJ$5="",0,IF(CJ$5=1,$S28,CI343))</f>
        <v>0</v>
      </c>
      <c r="CK28" s="30">
        <f>IF(CK$5="",0,IF(CK$5=1,$S28,CJ343))</f>
        <v>0</v>
      </c>
      <c r="CL28" s="30">
        <f>IF(CL$5="",0,IF(CL$5=1,$S28,CK343))</f>
        <v>0</v>
      </c>
      <c r="CM28" s="30">
        <f>IF(CM$5="",0,IF(CM$5=1,$S28,CL343))</f>
        <v>0</v>
      </c>
      <c r="CN28" s="30">
        <f>IF(CN$5="",0,IF(CN$5=1,$S28,CM343))</f>
        <v>0</v>
      </c>
      <c r="CO28" s="30">
        <f>IF(CO$5="",0,IF(CO$5=1,$S28,CN343))</f>
        <v>0</v>
      </c>
      <c r="CP28" s="30">
        <f>IF(CP$5="",0,IF(CP$5=1,$S28,CO343))</f>
        <v>0</v>
      </c>
      <c r="CQ28" s="30">
        <f>IF(CQ$5="",0,IF(CQ$5=1,$S28,CP343))</f>
        <v>0</v>
      </c>
      <c r="CR28" s="30">
        <f>IF(CR$5="",0,IF(CR$5=1,$S28,CQ343))</f>
        <v>0</v>
      </c>
      <c r="CS28" s="30">
        <f>IF(CS$5="",0,IF(CS$5=1,$S28,CR343))</f>
        <v>0</v>
      </c>
      <c r="CT28" s="30">
        <f>IF(CT$5="",0,IF(CT$5=1,$S28,CS343))</f>
        <v>0</v>
      </c>
    </row>
    <row r="29" spans="1:98" s="2" customFormat="1" ht="12" x14ac:dyDescent="0.25">
      <c r="A29" s="11">
        <f>ROW()</f>
        <v>29</v>
      </c>
      <c r="B29" s="100"/>
      <c r="C29" s="142"/>
      <c r="E29" s="23" t="str">
        <f>Lists!$N$9</f>
        <v>пустая строка</v>
      </c>
      <c r="P29" s="3"/>
      <c r="R29" s="23"/>
      <c r="S29" s="3"/>
      <c r="V29" s="74"/>
      <c r="W29" s="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</row>
    <row r="30" spans="1:98" s="27" customFormat="1" ht="12" x14ac:dyDescent="0.25">
      <c r="A30" s="26">
        <f>ROW()</f>
        <v>30</v>
      </c>
      <c r="B30" s="82"/>
      <c r="C30" s="142"/>
      <c r="E30" s="24"/>
      <c r="F30" s="66" t="str">
        <f>$F$324</f>
        <v>АКТИВЫ</v>
      </c>
      <c r="G30" s="66" t="str">
        <f t="shared" si="15"/>
        <v>Запасы СиМ</v>
      </c>
      <c r="H30" s="31" t="str">
        <f>BP!$F$24</f>
        <v>Вн.пр-во</v>
      </c>
      <c r="P30" s="30"/>
      <c r="R30" s="24"/>
      <c r="S30" s="30"/>
      <c r="V30" s="85"/>
      <c r="W30" s="29"/>
      <c r="Z30" s="30">
        <f>SUM(Z31:Z37)</f>
        <v>0</v>
      </c>
      <c r="AA30" s="30">
        <f t="shared" ref="AA30:CL30" ca="1" si="18">SUM(AA31:AA37)</f>
        <v>0</v>
      </c>
      <c r="AB30" s="30">
        <f t="shared" ca="1" si="18"/>
        <v>0</v>
      </c>
      <c r="AC30" s="30">
        <f t="shared" ca="1" si="18"/>
        <v>0</v>
      </c>
      <c r="AD30" s="30">
        <f t="shared" ca="1" si="18"/>
        <v>0</v>
      </c>
      <c r="AE30" s="30">
        <f t="shared" ca="1" si="18"/>
        <v>0</v>
      </c>
      <c r="AF30" s="30">
        <f t="shared" ca="1" si="18"/>
        <v>11387.333333333334</v>
      </c>
      <c r="AG30" s="30">
        <f t="shared" ca="1" si="18"/>
        <v>62336.666666666664</v>
      </c>
      <c r="AH30" s="30">
        <f t="shared" ca="1" si="18"/>
        <v>149138.13333333333</v>
      </c>
      <c r="AI30" s="30">
        <f t="shared" ca="1" si="18"/>
        <v>240720.48333333334</v>
      </c>
      <c r="AJ30" s="30">
        <f t="shared" ca="1" si="18"/>
        <v>329561.63333333336</v>
      </c>
      <c r="AK30" s="30">
        <f t="shared" ca="1" si="18"/>
        <v>426185.5733333333</v>
      </c>
      <c r="AL30" s="30">
        <f t="shared" ca="1" si="18"/>
        <v>622120.91333333333</v>
      </c>
      <c r="AM30" s="30">
        <f t="shared" ca="1" si="18"/>
        <v>1017674.9933333333</v>
      </c>
      <c r="AN30" s="30">
        <f t="shared" ca="1" si="18"/>
        <v>1631337.1316666668</v>
      </c>
      <c r="AO30" s="30">
        <f t="shared" ca="1" si="18"/>
        <v>2461224.2116666664</v>
      </c>
      <c r="AP30" s="30">
        <f t="shared" ca="1" si="18"/>
        <v>3457873.4116666666</v>
      </c>
      <c r="AQ30" s="30">
        <f t="shared" ca="1" si="18"/>
        <v>4553075.125</v>
      </c>
      <c r="AR30" s="30">
        <f t="shared" ca="1" si="18"/>
        <v>5704683.0216666665</v>
      </c>
      <c r="AS30" s="30">
        <f t="shared" ca="1" si="18"/>
        <v>6885718.4333333336</v>
      </c>
      <c r="AT30" s="30">
        <f t="shared" ca="1" si="18"/>
        <v>8081627.4000000004</v>
      </c>
      <c r="AU30" s="30">
        <f t="shared" ca="1" si="18"/>
        <v>9283426.6166666672</v>
      </c>
      <c r="AV30" s="30">
        <f t="shared" ca="1" si="18"/>
        <v>10486911.908333333</v>
      </c>
      <c r="AW30" s="30">
        <f t="shared" ca="1" si="18"/>
        <v>11691169.066666666</v>
      </c>
      <c r="AX30" s="30">
        <f t="shared" ca="1" si="18"/>
        <v>12895636.066666666</v>
      </c>
      <c r="AY30" s="30">
        <f t="shared" ca="1" si="18"/>
        <v>14100103.066666666</v>
      </c>
      <c r="AZ30" s="30">
        <f t="shared" ca="1" si="18"/>
        <v>15304570.066666666</v>
      </c>
      <c r="BA30" s="30">
        <f t="shared" ca="1" si="18"/>
        <v>16509037.066666666</v>
      </c>
      <c r="BB30" s="30">
        <f t="shared" ca="1" si="18"/>
        <v>17713504.066666666</v>
      </c>
      <c r="BC30" s="30">
        <f t="shared" ca="1" si="18"/>
        <v>18889502.733333334</v>
      </c>
      <c r="BD30" s="30">
        <f t="shared" ca="1" si="18"/>
        <v>19938128.066666666</v>
      </c>
      <c r="BE30" s="30">
        <f t="shared" ca="1" si="18"/>
        <v>20769749.733333334</v>
      </c>
      <c r="BF30" s="30">
        <f t="shared" ca="1" si="18"/>
        <v>21372415.524999999</v>
      </c>
      <c r="BG30" s="30">
        <f t="shared" ca="1" si="18"/>
        <v>21752978.441666666</v>
      </c>
      <c r="BH30" s="30">
        <f t="shared" ca="1" si="18"/>
        <v>21963152.341666665</v>
      </c>
      <c r="BI30" s="30">
        <f t="shared" ca="1" si="18"/>
        <v>22073092.058333334</v>
      </c>
      <c r="BJ30" s="30">
        <f t="shared" ca="1" si="18"/>
        <v>22126259.908333335</v>
      </c>
      <c r="BK30" s="30">
        <f t="shared" ca="1" si="18"/>
        <v>22149775.433333334</v>
      </c>
      <c r="BL30" s="30">
        <f t="shared" ca="1" si="18"/>
        <v>22158333.466666665</v>
      </c>
      <c r="BM30" s="30">
        <f t="shared" ca="1" si="18"/>
        <v>22161001.25</v>
      </c>
      <c r="BN30" s="30">
        <f t="shared" ca="1" si="18"/>
        <v>22161982.958333332</v>
      </c>
      <c r="BO30" s="30">
        <f t="shared" ca="1" si="18"/>
        <v>22162192.800000001</v>
      </c>
      <c r="BP30" s="30">
        <f t="shared" ca="1" si="18"/>
        <v>22162192.800000001</v>
      </c>
      <c r="BQ30" s="30">
        <f t="shared" ca="1" si="18"/>
        <v>22162192.800000001</v>
      </c>
      <c r="BR30" s="30">
        <f t="shared" ca="1" si="18"/>
        <v>22162192.800000001</v>
      </c>
      <c r="BS30" s="30">
        <f t="shared" ca="1" si="18"/>
        <v>22162192.800000001</v>
      </c>
      <c r="BT30" s="30">
        <f t="shared" ca="1" si="18"/>
        <v>22162192.800000001</v>
      </c>
      <c r="BU30" s="30">
        <f t="shared" ca="1" si="18"/>
        <v>22162192.800000001</v>
      </c>
      <c r="BV30" s="30">
        <f t="shared" si="18"/>
        <v>0</v>
      </c>
      <c r="BW30" s="30">
        <f t="shared" si="18"/>
        <v>0</v>
      </c>
      <c r="BX30" s="30">
        <f t="shared" si="18"/>
        <v>0</v>
      </c>
      <c r="BY30" s="30">
        <f t="shared" si="18"/>
        <v>0</v>
      </c>
      <c r="BZ30" s="30">
        <f t="shared" si="18"/>
        <v>0</v>
      </c>
      <c r="CA30" s="30">
        <f t="shared" si="18"/>
        <v>0</v>
      </c>
      <c r="CB30" s="30">
        <f t="shared" si="18"/>
        <v>0</v>
      </c>
      <c r="CC30" s="30">
        <f t="shared" si="18"/>
        <v>0</v>
      </c>
      <c r="CD30" s="30">
        <f t="shared" si="18"/>
        <v>0</v>
      </c>
      <c r="CE30" s="30">
        <f t="shared" si="18"/>
        <v>0</v>
      </c>
      <c r="CF30" s="30">
        <f t="shared" si="18"/>
        <v>0</v>
      </c>
      <c r="CG30" s="30">
        <f t="shared" si="18"/>
        <v>0</v>
      </c>
      <c r="CH30" s="30">
        <f t="shared" si="18"/>
        <v>0</v>
      </c>
      <c r="CI30" s="30">
        <f t="shared" si="18"/>
        <v>0</v>
      </c>
      <c r="CJ30" s="30">
        <f t="shared" si="18"/>
        <v>0</v>
      </c>
      <c r="CK30" s="30">
        <f t="shared" si="18"/>
        <v>0</v>
      </c>
      <c r="CL30" s="30">
        <f t="shared" si="18"/>
        <v>0</v>
      </c>
      <c r="CM30" s="30">
        <f t="shared" ref="CM30:CT30" si="19">SUM(CM31:CM37)</f>
        <v>0</v>
      </c>
      <c r="CN30" s="30">
        <f t="shared" si="19"/>
        <v>0</v>
      </c>
      <c r="CO30" s="30">
        <f t="shared" si="19"/>
        <v>0</v>
      </c>
      <c r="CP30" s="30">
        <f t="shared" si="19"/>
        <v>0</v>
      </c>
      <c r="CQ30" s="30">
        <f t="shared" si="19"/>
        <v>0</v>
      </c>
      <c r="CR30" s="30">
        <f t="shared" si="19"/>
        <v>0</v>
      </c>
      <c r="CS30" s="30">
        <f t="shared" si="19"/>
        <v>0</v>
      </c>
      <c r="CT30" s="30">
        <f t="shared" si="19"/>
        <v>0</v>
      </c>
    </row>
    <row r="31" spans="1:98" s="27" customFormat="1" ht="12" x14ac:dyDescent="0.25">
      <c r="A31" s="26">
        <f>ROW()</f>
        <v>31</v>
      </c>
      <c r="B31" s="82"/>
      <c r="C31" s="142"/>
      <c r="E31" s="24"/>
      <c r="F31" s="66" t="str">
        <f>$F$324</f>
        <v>АКТИВЫ</v>
      </c>
      <c r="G31" s="66" t="str">
        <f t="shared" si="15"/>
        <v>Запасы СиМ</v>
      </c>
      <c r="H31" s="66" t="str">
        <f>$H$345</f>
        <v>Вн.пр-во</v>
      </c>
      <c r="I31" s="27" t="str">
        <f>BP!$F$21</f>
        <v>Основа</v>
      </c>
      <c r="P31" s="30"/>
      <c r="R31" s="24"/>
      <c r="S31" s="93"/>
      <c r="V31" s="85"/>
      <c r="W31" s="29"/>
      <c r="Z31" s="30">
        <f>IF(Z$5="",0,IF(Z$5=1,$S31,Y346))</f>
        <v>0</v>
      </c>
      <c r="AA31" s="30">
        <f ca="1">IF(AA$5="",0,IF(AA$5=1,$S31,Z346))</f>
        <v>0</v>
      </c>
      <c r="AB31" s="30">
        <f ca="1">IF(AB$5="",0,IF(AB$5=1,$S31,AA346))</f>
        <v>0</v>
      </c>
      <c r="AC31" s="30">
        <f ca="1">IF(AC$5="",0,IF(AC$5=1,$S31,AB346))</f>
        <v>0</v>
      </c>
      <c r="AD31" s="30">
        <f ca="1">IF(AD$5="",0,IF(AD$5=1,$S31,AC346))</f>
        <v>0</v>
      </c>
      <c r="AE31" s="30">
        <f ca="1">IF(AE$5="",0,IF(AE$5=1,$S31,AD346))</f>
        <v>0</v>
      </c>
      <c r="AF31" s="30">
        <f ca="1">IF(AF$5="",0,IF(AF$5=1,$S31,AE346))</f>
        <v>3500</v>
      </c>
      <c r="AG31" s="30">
        <f ca="1">IF(AG$5="",0,IF(AG$5=1,$S31,AF346))</f>
        <v>17500</v>
      </c>
      <c r="AH31" s="30">
        <f ca="1">IF(AH$5="",0,IF(AH$5=1,$S31,AG346))</f>
        <v>39200</v>
      </c>
      <c r="AI31" s="30">
        <f ca="1">IF(AI$5="",0,IF(AI$5=1,$S31,AH346))</f>
        <v>62037.5</v>
      </c>
      <c r="AJ31" s="30">
        <f ca="1">IF(AJ$5="",0,IF(AJ$5=1,$S31,AI346))</f>
        <v>83825</v>
      </c>
      <c r="AK31" s="30">
        <f ca="1">IF(AK$5="",0,IF(AK$5=1,$S31,AJ346))</f>
        <v>108710</v>
      </c>
      <c r="AL31" s="30">
        <f ca="1">IF(AL$5="",0,IF(AL$5=1,$S31,AK346))</f>
        <v>161945</v>
      </c>
      <c r="AM31" s="30">
        <f ca="1">IF(AM$5="",0,IF(AM$5=1,$S31,AL346))</f>
        <v>265265</v>
      </c>
      <c r="AN31" s="30">
        <f ca="1">IF(AN$5="",0,IF(AN$5=1,$S31,AM346))</f>
        <v>423141.25</v>
      </c>
      <c r="AO31" s="30">
        <f ca="1">IF(AO$5="",0,IF(AO$5=1,$S31,AN346))</f>
        <v>634086.25</v>
      </c>
      <c r="AP31" s="30">
        <f ca="1">IF(AP$5="",0,IF(AP$5=1,$S31,AO346))</f>
        <v>884511.25</v>
      </c>
      <c r="AQ31" s="30">
        <f ca="1">IF(AQ$5="",0,IF(AQ$5=1,$S31,AP346))</f>
        <v>1158281.25</v>
      </c>
      <c r="AR31" s="30">
        <f ca="1">IF(AR$5="",0,IF(AR$5=1,$S31,AQ346))</f>
        <v>1445263.75</v>
      </c>
      <c r="AS31" s="30">
        <f ca="1">IF(AS$5="",0,IF(AS$5=1,$S31,AR346))</f>
        <v>1739150</v>
      </c>
      <c r="AT31" s="30">
        <f ca="1">IF(AT$5="",0,IF(AT$5=1,$S31,AS346))</f>
        <v>2036475</v>
      </c>
      <c r="AU31" s="30">
        <f ca="1">IF(AU$5="",0,IF(AU$5=1,$S31,AT346))</f>
        <v>2335112.5</v>
      </c>
      <c r="AV31" s="30">
        <f ca="1">IF(AV$5="",0,IF(AV$5=1,$S31,AU346))</f>
        <v>2634143.75</v>
      </c>
      <c r="AW31" s="30">
        <f ca="1">IF(AW$5="",0,IF(AW$5=1,$S31,AV346))</f>
        <v>2933350</v>
      </c>
      <c r="AX31" s="30">
        <f ca="1">IF(AX$5="",0,IF(AX$5=1,$S31,AW346))</f>
        <v>3232600</v>
      </c>
      <c r="AY31" s="30">
        <f ca="1">IF(AY$5="",0,IF(AY$5=1,$S31,AX346))</f>
        <v>3531850</v>
      </c>
      <c r="AZ31" s="30">
        <f ca="1">IF(AZ$5="",0,IF(AZ$5=1,$S31,AY346))</f>
        <v>3831100</v>
      </c>
      <c r="BA31" s="30">
        <f ca="1">IF(BA$5="",0,IF(BA$5=1,$S31,AZ346))</f>
        <v>4130350</v>
      </c>
      <c r="BB31" s="30">
        <f ca="1">IF(BB$5="",0,IF(BB$5=1,$S31,BA346))</f>
        <v>4429600</v>
      </c>
      <c r="BC31" s="30">
        <f ca="1">IF(BC$5="",0,IF(BC$5=1,$S31,BB346))</f>
        <v>4720100</v>
      </c>
      <c r="BD31" s="30">
        <f ca="1">IF(BD$5="",0,IF(BD$5=1,$S31,BC346))</f>
        <v>4975600</v>
      </c>
      <c r="BE31" s="30">
        <f ca="1">IF(BE$5="",0,IF(BE$5=1,$S31,BD346))</f>
        <v>5176850</v>
      </c>
      <c r="BF31" s="30">
        <f ca="1">IF(BF$5="",0,IF(BF$5=1,$S31,BE346))</f>
        <v>5321006.25</v>
      </c>
      <c r="BG31" s="30">
        <f ca="1">IF(BG$5="",0,IF(BG$5=1,$S31,BF346))</f>
        <v>5410693.75</v>
      </c>
      <c r="BH31" s="30">
        <f ca="1">IF(BH$5="",0,IF(BH$5=1,$S31,BG346))</f>
        <v>5460043.75</v>
      </c>
      <c r="BI31" s="30">
        <f ca="1">IF(BI$5="",0,IF(BI$5=1,$S31,BH346))</f>
        <v>5485681.25</v>
      </c>
      <c r="BJ31" s="30">
        <f ca="1">IF(BJ$5="",0,IF(BJ$5=1,$S31,BI346))</f>
        <v>5498018.75</v>
      </c>
      <c r="BK31" s="30">
        <f ca="1">IF(BK$5="",0,IF(BK$5=1,$S31,BJ346))</f>
        <v>5503400</v>
      </c>
      <c r="BL31" s="30">
        <f ca="1">IF(BL$5="",0,IF(BL$5=1,$S31,BK346))</f>
        <v>5505325</v>
      </c>
      <c r="BM31" s="30">
        <f ca="1">IF(BM$5="",0,IF(BM$5=1,$S31,BL346))</f>
        <v>5505937.5</v>
      </c>
      <c r="BN31" s="30">
        <f ca="1">IF(BN$5="",0,IF(BN$5=1,$S31,BM346))</f>
        <v>5506156.25</v>
      </c>
      <c r="BO31" s="30">
        <f ca="1">IF(BO$5="",0,IF(BO$5=1,$S31,BN346))</f>
        <v>5506200</v>
      </c>
      <c r="BP31" s="30">
        <f ca="1">IF(BP$5="",0,IF(BP$5=1,$S31,BO346))</f>
        <v>5506200</v>
      </c>
      <c r="BQ31" s="30">
        <f ca="1">IF(BQ$5="",0,IF(BQ$5=1,$S31,BP346))</f>
        <v>5506200</v>
      </c>
      <c r="BR31" s="30">
        <f ca="1">IF(BR$5="",0,IF(BR$5=1,$S31,BQ346))</f>
        <v>5506200</v>
      </c>
      <c r="BS31" s="30">
        <f ca="1">IF(BS$5="",0,IF(BS$5=1,$S31,BR346))</f>
        <v>5506200</v>
      </c>
      <c r="BT31" s="30">
        <f ca="1">IF(BT$5="",0,IF(BT$5=1,$S31,BS346))</f>
        <v>5506200</v>
      </c>
      <c r="BU31" s="30">
        <f ca="1">IF(BU$5="",0,IF(BU$5=1,$S31,BT346))</f>
        <v>5506200</v>
      </c>
      <c r="BV31" s="30">
        <f>IF(BV$5="",0,IF(BV$5=1,$S31,BU346))</f>
        <v>0</v>
      </c>
      <c r="BW31" s="30">
        <f>IF(BW$5="",0,IF(BW$5=1,$S31,BV346))</f>
        <v>0</v>
      </c>
      <c r="BX31" s="30">
        <f>IF(BX$5="",0,IF(BX$5=1,$S31,BW346))</f>
        <v>0</v>
      </c>
      <c r="BY31" s="30">
        <f>IF(BY$5="",0,IF(BY$5=1,$S31,BX346))</f>
        <v>0</v>
      </c>
      <c r="BZ31" s="30">
        <f>IF(BZ$5="",0,IF(BZ$5=1,$S31,BY346))</f>
        <v>0</v>
      </c>
      <c r="CA31" s="30">
        <f>IF(CA$5="",0,IF(CA$5=1,$S31,BZ346))</f>
        <v>0</v>
      </c>
      <c r="CB31" s="30">
        <f>IF(CB$5="",0,IF(CB$5=1,$S31,CA346))</f>
        <v>0</v>
      </c>
      <c r="CC31" s="30">
        <f>IF(CC$5="",0,IF(CC$5=1,$S31,CB346))</f>
        <v>0</v>
      </c>
      <c r="CD31" s="30">
        <f>IF(CD$5="",0,IF(CD$5=1,$S31,CC346))</f>
        <v>0</v>
      </c>
      <c r="CE31" s="30">
        <f>IF(CE$5="",0,IF(CE$5=1,$S31,CD346))</f>
        <v>0</v>
      </c>
      <c r="CF31" s="30">
        <f>IF(CF$5="",0,IF(CF$5=1,$S31,CE346))</f>
        <v>0</v>
      </c>
      <c r="CG31" s="30">
        <f>IF(CG$5="",0,IF(CG$5=1,$S31,CF346))</f>
        <v>0</v>
      </c>
      <c r="CH31" s="30">
        <f>IF(CH$5="",0,IF(CH$5=1,$S31,CG346))</f>
        <v>0</v>
      </c>
      <c r="CI31" s="30">
        <f>IF(CI$5="",0,IF(CI$5=1,$S31,CH346))</f>
        <v>0</v>
      </c>
      <c r="CJ31" s="30">
        <f>IF(CJ$5="",0,IF(CJ$5=1,$S31,CI346))</f>
        <v>0</v>
      </c>
      <c r="CK31" s="30">
        <f>IF(CK$5="",0,IF(CK$5=1,$S31,CJ346))</f>
        <v>0</v>
      </c>
      <c r="CL31" s="30">
        <f>IF(CL$5="",0,IF(CL$5=1,$S31,CK346))</f>
        <v>0</v>
      </c>
      <c r="CM31" s="30">
        <f>IF(CM$5="",0,IF(CM$5=1,$S31,CL346))</f>
        <v>0</v>
      </c>
      <c r="CN31" s="30">
        <f>IF(CN$5="",0,IF(CN$5=1,$S31,CM346))</f>
        <v>0</v>
      </c>
      <c r="CO31" s="30">
        <f>IF(CO$5="",0,IF(CO$5=1,$S31,CN346))</f>
        <v>0</v>
      </c>
      <c r="CP31" s="30">
        <f>IF(CP$5="",0,IF(CP$5=1,$S31,CO346))</f>
        <v>0</v>
      </c>
      <c r="CQ31" s="30">
        <f>IF(CQ$5="",0,IF(CQ$5=1,$S31,CP346))</f>
        <v>0</v>
      </c>
      <c r="CR31" s="30">
        <f>IF(CR$5="",0,IF(CR$5=1,$S31,CQ346))</f>
        <v>0</v>
      </c>
      <c r="CS31" s="30">
        <f>IF(CS$5="",0,IF(CS$5=1,$S31,CR346))</f>
        <v>0</v>
      </c>
      <c r="CT31" s="30">
        <f>IF(CT$5="",0,IF(CT$5=1,$S31,CS346))</f>
        <v>0</v>
      </c>
    </row>
    <row r="32" spans="1:98" s="27" customFormat="1" ht="12" x14ac:dyDescent="0.25">
      <c r="A32" s="26">
        <f>ROW()</f>
        <v>32</v>
      </c>
      <c r="B32" s="82"/>
      <c r="C32" s="142"/>
      <c r="E32" s="24"/>
      <c r="F32" s="66" t="str">
        <f t="shared" ref="F32:F36" si="20">$F$324</f>
        <v>АКТИВЫ</v>
      </c>
      <c r="G32" s="66" t="str">
        <f t="shared" si="15"/>
        <v>Запасы СиМ</v>
      </c>
      <c r="H32" s="66" t="str">
        <f t="shared" ref="H32:H36" si="21">$H$345</f>
        <v>Вн.пр-во</v>
      </c>
      <c r="I32" s="27" t="str">
        <f>BP!$F$22</f>
        <v>Сырье</v>
      </c>
      <c r="P32" s="30"/>
      <c r="R32" s="24"/>
      <c r="S32" s="93"/>
      <c r="V32" s="85"/>
      <c r="W32" s="29"/>
      <c r="Z32" s="30">
        <f>IF(Z$5="",0,IF(Z$5=1,$S32,Y347))</f>
        <v>0</v>
      </c>
      <c r="AA32" s="30">
        <f ca="1">IF(AA$5="",0,IF(AA$5=1,$S32,Z347))</f>
        <v>0</v>
      </c>
      <c r="AB32" s="30">
        <f ca="1">IF(AB$5="",0,IF(AB$5=1,$S32,AA347))</f>
        <v>0</v>
      </c>
      <c r="AC32" s="30">
        <f ca="1">IF(AC$5="",0,IF(AC$5=1,$S32,AB347))</f>
        <v>0</v>
      </c>
      <c r="AD32" s="30">
        <f ca="1">IF(AD$5="",0,IF(AD$5=1,$S32,AC347))</f>
        <v>0</v>
      </c>
      <c r="AE32" s="30">
        <f ca="1">IF(AE$5="",0,IF(AE$5=1,$S32,AD347))</f>
        <v>0</v>
      </c>
      <c r="AF32" s="30">
        <f ca="1">IF(AF$5="",0,IF(AF$5=1,$S32,AE347))</f>
        <v>400</v>
      </c>
      <c r="AG32" s="30">
        <f ca="1">IF(AG$5="",0,IF(AG$5=1,$S32,AF347))</f>
        <v>2000</v>
      </c>
      <c r="AH32" s="30">
        <f ca="1">IF(AH$5="",0,IF(AH$5=1,$S32,AG347))</f>
        <v>4480</v>
      </c>
      <c r="AI32" s="30">
        <f ca="1">IF(AI$5="",0,IF(AI$5=1,$S32,AH347))</f>
        <v>7090</v>
      </c>
      <c r="AJ32" s="30">
        <f ca="1">IF(AJ$5="",0,IF(AJ$5=1,$S32,AI347))</f>
        <v>9580</v>
      </c>
      <c r="AK32" s="30">
        <f ca="1">IF(AK$5="",0,IF(AK$5=1,$S32,AJ347))</f>
        <v>12424</v>
      </c>
      <c r="AL32" s="30">
        <f ca="1">IF(AL$5="",0,IF(AL$5=1,$S32,AK347))</f>
        <v>18508</v>
      </c>
      <c r="AM32" s="30">
        <f ca="1">IF(AM$5="",0,IF(AM$5=1,$S32,AL347))</f>
        <v>30316</v>
      </c>
      <c r="AN32" s="30">
        <f ca="1">IF(AN$5="",0,IF(AN$5=1,$S32,AM347))</f>
        <v>48359</v>
      </c>
      <c r="AO32" s="30">
        <f ca="1">IF(AO$5="",0,IF(AO$5=1,$S32,AN347))</f>
        <v>72467</v>
      </c>
      <c r="AP32" s="30">
        <f ca="1">IF(AP$5="",0,IF(AP$5=1,$S32,AO347))</f>
        <v>101087</v>
      </c>
      <c r="AQ32" s="30">
        <f ca="1">IF(AQ$5="",0,IF(AQ$5=1,$S32,AP347))</f>
        <v>132375</v>
      </c>
      <c r="AR32" s="30">
        <f ca="1">IF(AR$5="",0,IF(AR$5=1,$S32,AQ347))</f>
        <v>165173</v>
      </c>
      <c r="AS32" s="30">
        <f ca="1">IF(AS$5="",0,IF(AS$5=1,$S32,AR347))</f>
        <v>198760</v>
      </c>
      <c r="AT32" s="30">
        <f ca="1">IF(AT$5="",0,IF(AT$5=1,$S32,AS347))</f>
        <v>232740</v>
      </c>
      <c r="AU32" s="30">
        <f ca="1">IF(AU$5="",0,IF(AU$5=1,$S32,AT347))</f>
        <v>266870</v>
      </c>
      <c r="AV32" s="30">
        <f ca="1">IF(AV$5="",0,IF(AV$5=1,$S32,AU347))</f>
        <v>301045</v>
      </c>
      <c r="AW32" s="30">
        <f ca="1">IF(AW$5="",0,IF(AW$5=1,$S32,AV347))</f>
        <v>335240</v>
      </c>
      <c r="AX32" s="30">
        <f ca="1">IF(AX$5="",0,IF(AX$5=1,$S32,AW347))</f>
        <v>369440</v>
      </c>
      <c r="AY32" s="30">
        <f ca="1">IF(AY$5="",0,IF(AY$5=1,$S32,AX347))</f>
        <v>403640</v>
      </c>
      <c r="AZ32" s="30">
        <f ca="1">IF(AZ$5="",0,IF(AZ$5=1,$S32,AY347))</f>
        <v>437840</v>
      </c>
      <c r="BA32" s="30">
        <f ca="1">IF(BA$5="",0,IF(BA$5=1,$S32,AZ347))</f>
        <v>472040</v>
      </c>
      <c r="BB32" s="30">
        <f ca="1">IF(BB$5="",0,IF(BB$5=1,$S32,BA347))</f>
        <v>506240</v>
      </c>
      <c r="BC32" s="30">
        <f ca="1">IF(BC$5="",0,IF(BC$5=1,$S32,BB347))</f>
        <v>539440</v>
      </c>
      <c r="BD32" s="30">
        <f ca="1">IF(BD$5="",0,IF(BD$5=1,$S32,BC347))</f>
        <v>568640</v>
      </c>
      <c r="BE32" s="30">
        <f ca="1">IF(BE$5="",0,IF(BE$5=1,$S32,BD347))</f>
        <v>591640</v>
      </c>
      <c r="BF32" s="30">
        <f ca="1">IF(BF$5="",0,IF(BF$5=1,$S32,BE347))</f>
        <v>608115</v>
      </c>
      <c r="BG32" s="30">
        <f ca="1">IF(BG$5="",0,IF(BG$5=1,$S32,BF347))</f>
        <v>618365</v>
      </c>
      <c r="BH32" s="30">
        <f ca="1">IF(BH$5="",0,IF(BH$5=1,$S32,BG347))</f>
        <v>624005</v>
      </c>
      <c r="BI32" s="30">
        <f ca="1">IF(BI$5="",0,IF(BI$5=1,$S32,BH347))</f>
        <v>626935</v>
      </c>
      <c r="BJ32" s="30">
        <f ca="1">IF(BJ$5="",0,IF(BJ$5=1,$S32,BI347))</f>
        <v>628345</v>
      </c>
      <c r="BK32" s="30">
        <f ca="1">IF(BK$5="",0,IF(BK$5=1,$S32,BJ347))</f>
        <v>628960</v>
      </c>
      <c r="BL32" s="30">
        <f ca="1">IF(BL$5="",0,IF(BL$5=1,$S32,BK347))</f>
        <v>629180</v>
      </c>
      <c r="BM32" s="30">
        <f ca="1">IF(BM$5="",0,IF(BM$5=1,$S32,BL347))</f>
        <v>629250</v>
      </c>
      <c r="BN32" s="30">
        <f ca="1">IF(BN$5="",0,IF(BN$5=1,$S32,BM347))</f>
        <v>629275</v>
      </c>
      <c r="BO32" s="30">
        <f ca="1">IF(BO$5="",0,IF(BO$5=1,$S32,BN347))</f>
        <v>629280</v>
      </c>
      <c r="BP32" s="30">
        <f ca="1">IF(BP$5="",0,IF(BP$5=1,$S32,BO347))</f>
        <v>629280</v>
      </c>
      <c r="BQ32" s="30">
        <f ca="1">IF(BQ$5="",0,IF(BQ$5=1,$S32,BP347))</f>
        <v>629280</v>
      </c>
      <c r="BR32" s="30">
        <f ca="1">IF(BR$5="",0,IF(BR$5=1,$S32,BQ347))</f>
        <v>629280</v>
      </c>
      <c r="BS32" s="30">
        <f ca="1">IF(BS$5="",0,IF(BS$5=1,$S32,BR347))</f>
        <v>629280</v>
      </c>
      <c r="BT32" s="30">
        <f ca="1">IF(BT$5="",0,IF(BT$5=1,$S32,BS347))</f>
        <v>629280</v>
      </c>
      <c r="BU32" s="30">
        <f ca="1">IF(BU$5="",0,IF(BU$5=1,$S32,BT347))</f>
        <v>629280</v>
      </c>
      <c r="BV32" s="30">
        <f>IF(BV$5="",0,IF(BV$5=1,$S32,BU347))</f>
        <v>0</v>
      </c>
      <c r="BW32" s="30">
        <f>IF(BW$5="",0,IF(BW$5=1,$S32,BV347))</f>
        <v>0</v>
      </c>
      <c r="BX32" s="30">
        <f>IF(BX$5="",0,IF(BX$5=1,$S32,BW347))</f>
        <v>0</v>
      </c>
      <c r="BY32" s="30">
        <f>IF(BY$5="",0,IF(BY$5=1,$S32,BX347))</f>
        <v>0</v>
      </c>
      <c r="BZ32" s="30">
        <f>IF(BZ$5="",0,IF(BZ$5=1,$S32,BY347))</f>
        <v>0</v>
      </c>
      <c r="CA32" s="30">
        <f>IF(CA$5="",0,IF(CA$5=1,$S32,BZ347))</f>
        <v>0</v>
      </c>
      <c r="CB32" s="30">
        <f>IF(CB$5="",0,IF(CB$5=1,$S32,CA347))</f>
        <v>0</v>
      </c>
      <c r="CC32" s="30">
        <f>IF(CC$5="",0,IF(CC$5=1,$S32,CB347))</f>
        <v>0</v>
      </c>
      <c r="CD32" s="30">
        <f>IF(CD$5="",0,IF(CD$5=1,$S32,CC347))</f>
        <v>0</v>
      </c>
      <c r="CE32" s="30">
        <f>IF(CE$5="",0,IF(CE$5=1,$S32,CD347))</f>
        <v>0</v>
      </c>
      <c r="CF32" s="30">
        <f>IF(CF$5="",0,IF(CF$5=1,$S32,CE347))</f>
        <v>0</v>
      </c>
      <c r="CG32" s="30">
        <f>IF(CG$5="",0,IF(CG$5=1,$S32,CF347))</f>
        <v>0</v>
      </c>
      <c r="CH32" s="30">
        <f>IF(CH$5="",0,IF(CH$5=1,$S32,CG347))</f>
        <v>0</v>
      </c>
      <c r="CI32" s="30">
        <f>IF(CI$5="",0,IF(CI$5=1,$S32,CH347))</f>
        <v>0</v>
      </c>
      <c r="CJ32" s="30">
        <f>IF(CJ$5="",0,IF(CJ$5=1,$S32,CI347))</f>
        <v>0</v>
      </c>
      <c r="CK32" s="30">
        <f>IF(CK$5="",0,IF(CK$5=1,$S32,CJ347))</f>
        <v>0</v>
      </c>
      <c r="CL32" s="30">
        <f>IF(CL$5="",0,IF(CL$5=1,$S32,CK347))</f>
        <v>0</v>
      </c>
      <c r="CM32" s="30">
        <f>IF(CM$5="",0,IF(CM$5=1,$S32,CL347))</f>
        <v>0</v>
      </c>
      <c r="CN32" s="30">
        <f>IF(CN$5="",0,IF(CN$5=1,$S32,CM347))</f>
        <v>0</v>
      </c>
      <c r="CO32" s="30">
        <f>IF(CO$5="",0,IF(CO$5=1,$S32,CN347))</f>
        <v>0</v>
      </c>
      <c r="CP32" s="30">
        <f>IF(CP$5="",0,IF(CP$5=1,$S32,CO347))</f>
        <v>0</v>
      </c>
      <c r="CQ32" s="30">
        <f>IF(CQ$5="",0,IF(CQ$5=1,$S32,CP347))</f>
        <v>0</v>
      </c>
      <c r="CR32" s="30">
        <f>IF(CR$5="",0,IF(CR$5=1,$S32,CQ347))</f>
        <v>0</v>
      </c>
      <c r="CS32" s="30">
        <f>IF(CS$5="",0,IF(CS$5=1,$S32,CR347))</f>
        <v>0</v>
      </c>
      <c r="CT32" s="30">
        <f>IF(CT$5="",0,IF(CT$5=1,$S32,CS347))</f>
        <v>0</v>
      </c>
    </row>
    <row r="33" spans="1:98" s="27" customFormat="1" ht="12" x14ac:dyDescent="0.25">
      <c r="A33" s="26">
        <f>ROW()</f>
        <v>33</v>
      </c>
      <c r="B33" s="82"/>
      <c r="C33" s="142"/>
      <c r="E33" s="24"/>
      <c r="F33" s="66" t="str">
        <f t="shared" si="20"/>
        <v>АКТИВЫ</v>
      </c>
      <c r="G33" s="66" t="str">
        <f t="shared" si="15"/>
        <v>Запасы СиМ</v>
      </c>
      <c r="H33" s="66" t="str">
        <f t="shared" si="21"/>
        <v>Вн.пр-во</v>
      </c>
      <c r="I33" s="27" t="str">
        <f>BP!$F$24</f>
        <v>Вн.пр-во</v>
      </c>
      <c r="P33" s="30"/>
      <c r="R33" s="24"/>
      <c r="S33" s="93"/>
      <c r="V33" s="85"/>
      <c r="W33" s="29"/>
      <c r="Z33" s="30">
        <f>IF(Z$5="",0,IF(Z$5=1,$S33,Y348))</f>
        <v>0</v>
      </c>
      <c r="AA33" s="30">
        <f ca="1">IF(AA$5="",0,IF(AA$5=1,$S33,Z348))</f>
        <v>0</v>
      </c>
      <c r="AB33" s="30">
        <f ca="1">IF(AB$5="",0,IF(AB$5=1,$S33,AA348))</f>
        <v>0</v>
      </c>
      <c r="AC33" s="30">
        <f ca="1">IF(AC$5="",0,IF(AC$5=1,$S33,AB348))</f>
        <v>0</v>
      </c>
      <c r="AD33" s="30">
        <f ca="1">IF(AD$5="",0,IF(AD$5=1,$S33,AC348))</f>
        <v>0</v>
      </c>
      <c r="AE33" s="30">
        <f ca="1">IF(AE$5="",0,IF(AE$5=1,$S33,AD348))</f>
        <v>0</v>
      </c>
      <c r="AF33" s="30">
        <f ca="1">IF(AF$5="",0,IF(AF$5=1,$S33,AE348))</f>
        <v>6600</v>
      </c>
      <c r="AG33" s="30">
        <f ca="1">IF(AG$5="",0,IF(AG$5=1,$S33,AF348))</f>
        <v>38400</v>
      </c>
      <c r="AH33" s="30">
        <f ca="1">IF(AH$5="",0,IF(AH$5=1,$S33,AG348))</f>
        <v>95520</v>
      </c>
      <c r="AI33" s="30">
        <f ca="1">IF(AI$5="",0,IF(AI$5=1,$S33,AH348))</f>
        <v>155865</v>
      </c>
      <c r="AJ33" s="30">
        <f ca="1">IF(AJ$5="",0,IF(AJ$5=1,$S33,AI348))</f>
        <v>214905</v>
      </c>
      <c r="AK33" s="30">
        <f ca="1">IF(AK$5="",0,IF(AK$5=1,$S33,AJ348))</f>
        <v>277491</v>
      </c>
      <c r="AL33" s="30">
        <f ca="1">IF(AL$5="",0,IF(AL$5=1,$S33,AK348))</f>
        <v>400611</v>
      </c>
      <c r="AM33" s="30">
        <f ca="1">IF(AM$5="",0,IF(AM$5=1,$S33,AL348))</f>
        <v>654843</v>
      </c>
      <c r="AN33" s="30">
        <f ca="1">IF(AN$5="",0,IF(AN$5=1,$S33,AM348))</f>
        <v>1052560.5</v>
      </c>
      <c r="AO33" s="30">
        <f ca="1">IF(AO$5="",0,IF(AO$5=1,$S33,AN348))</f>
        <v>1593915</v>
      </c>
      <c r="AP33" s="30">
        <f ca="1">IF(AP$5="",0,IF(AP$5=1,$S33,AO348))</f>
        <v>2248030.5</v>
      </c>
      <c r="AQ33" s="30">
        <f ca="1">IF(AQ$5="",0,IF(AQ$5=1,$S33,AP348))</f>
        <v>2968767</v>
      </c>
      <c r="AR33" s="30">
        <f ca="1">IF(AR$5="",0,IF(AR$5=1,$S33,AQ348))</f>
        <v>3727837.5</v>
      </c>
      <c r="AS33" s="30">
        <f ca="1">IF(AS$5="",0,IF(AS$5=1,$S33,AR348))</f>
        <v>4506892.5</v>
      </c>
      <c r="AT33" s="30">
        <f ca="1">IF(AT$5="",0,IF(AT$5=1,$S33,AS348))</f>
        <v>5296117.5</v>
      </c>
      <c r="AU33" s="30">
        <f ca="1">IF(AU$5="",0,IF(AU$5=1,$S33,AT348))</f>
        <v>6089437.5</v>
      </c>
      <c r="AV33" s="30">
        <f ca="1">IF(AV$5="",0,IF(AV$5=1,$S33,AU348))</f>
        <v>6883905</v>
      </c>
      <c r="AW33" s="30">
        <f ca="1">IF(AW$5="",0,IF(AW$5=1,$S33,AV348))</f>
        <v>7678905</v>
      </c>
      <c r="AX33" s="30">
        <f ca="1">IF(AX$5="",0,IF(AX$5=1,$S33,AW348))</f>
        <v>8474055</v>
      </c>
      <c r="AY33" s="30">
        <f ca="1">IF(AY$5="",0,IF(AY$5=1,$S33,AX348))</f>
        <v>9269205</v>
      </c>
      <c r="AZ33" s="30">
        <f ca="1">IF(AZ$5="",0,IF(AZ$5=1,$S33,AY348))</f>
        <v>10064355</v>
      </c>
      <c r="BA33" s="30">
        <f ca="1">IF(BA$5="",0,IF(BA$5=1,$S33,AZ348))</f>
        <v>10859505</v>
      </c>
      <c r="BB33" s="30">
        <f ca="1">IF(BB$5="",0,IF(BB$5=1,$S33,BA348))</f>
        <v>11654655</v>
      </c>
      <c r="BC33" s="30">
        <f ca="1">IF(BC$5="",0,IF(BC$5=1,$S33,BB348))</f>
        <v>12433305</v>
      </c>
      <c r="BD33" s="30">
        <f ca="1">IF(BD$5="",0,IF(BD$5=1,$S33,BC348))</f>
        <v>13132455</v>
      </c>
      <c r="BE33" s="30">
        <f ca="1">IF(BE$5="",0,IF(BE$5=1,$S33,BD348))</f>
        <v>13688805</v>
      </c>
      <c r="BF33" s="30">
        <f ca="1">IF(BF$5="",0,IF(BF$5=1,$S33,BE348))</f>
        <v>14094292.5</v>
      </c>
      <c r="BG33" s="30">
        <f ca="1">IF(BG$5="",0,IF(BG$5=1,$S33,BF348))</f>
        <v>14352180</v>
      </c>
      <c r="BH33" s="30">
        <f ca="1">IF(BH$5="",0,IF(BH$5=1,$S33,BG348))</f>
        <v>14494852.5</v>
      </c>
      <c r="BI33" s="30">
        <f ca="1">IF(BI$5="",0,IF(BI$5=1,$S33,BH348))</f>
        <v>14569725</v>
      </c>
      <c r="BJ33" s="30">
        <f ca="1">IF(BJ$5="",0,IF(BJ$5=1,$S33,BI348))</f>
        <v>14606017.5</v>
      </c>
      <c r="BK33" s="30">
        <f ca="1">IF(BK$5="",0,IF(BK$5=1,$S33,BJ348))</f>
        <v>14622172.5</v>
      </c>
      <c r="BL33" s="30">
        <f ca="1">IF(BL$5="",0,IF(BL$5=1,$S33,BK348))</f>
        <v>14628097.5</v>
      </c>
      <c r="BM33" s="30">
        <f ca="1">IF(BM$5="",0,IF(BM$5=1,$S33,BL348))</f>
        <v>14629927.5</v>
      </c>
      <c r="BN33" s="30">
        <f ca="1">IF(BN$5="",0,IF(BN$5=1,$S33,BM348))</f>
        <v>14630610</v>
      </c>
      <c r="BO33" s="30">
        <f ca="1">IF(BO$5="",0,IF(BO$5=1,$S33,BN348))</f>
        <v>14630760</v>
      </c>
      <c r="BP33" s="30">
        <f ca="1">IF(BP$5="",0,IF(BP$5=1,$S33,BO348))</f>
        <v>14630759.999999998</v>
      </c>
      <c r="BQ33" s="30">
        <f ca="1">IF(BQ$5="",0,IF(BQ$5=1,$S33,BP348))</f>
        <v>14630759.999999998</v>
      </c>
      <c r="BR33" s="30">
        <f ca="1">IF(BR$5="",0,IF(BR$5=1,$S33,BQ348))</f>
        <v>14630759.999999998</v>
      </c>
      <c r="BS33" s="30">
        <f ca="1">IF(BS$5="",0,IF(BS$5=1,$S33,BR348))</f>
        <v>14630759.999999998</v>
      </c>
      <c r="BT33" s="30">
        <f ca="1">IF(BT$5="",0,IF(BT$5=1,$S33,BS348))</f>
        <v>14630759.999999998</v>
      </c>
      <c r="BU33" s="30">
        <f ca="1">IF(BU$5="",0,IF(BU$5=1,$S33,BT348))</f>
        <v>14630759.999999998</v>
      </c>
      <c r="BV33" s="30">
        <f>IF(BV$5="",0,IF(BV$5=1,$S33,BU348))</f>
        <v>0</v>
      </c>
      <c r="BW33" s="30">
        <f>IF(BW$5="",0,IF(BW$5=1,$S33,BV348))</f>
        <v>0</v>
      </c>
      <c r="BX33" s="30">
        <f>IF(BX$5="",0,IF(BX$5=1,$S33,BW348))</f>
        <v>0</v>
      </c>
      <c r="BY33" s="30">
        <f>IF(BY$5="",0,IF(BY$5=1,$S33,BX348))</f>
        <v>0</v>
      </c>
      <c r="BZ33" s="30">
        <f>IF(BZ$5="",0,IF(BZ$5=1,$S33,BY348))</f>
        <v>0</v>
      </c>
      <c r="CA33" s="30">
        <f>IF(CA$5="",0,IF(CA$5=1,$S33,BZ348))</f>
        <v>0</v>
      </c>
      <c r="CB33" s="30">
        <f>IF(CB$5="",0,IF(CB$5=1,$S33,CA348))</f>
        <v>0</v>
      </c>
      <c r="CC33" s="30">
        <f>IF(CC$5="",0,IF(CC$5=1,$S33,CB348))</f>
        <v>0</v>
      </c>
      <c r="CD33" s="30">
        <f>IF(CD$5="",0,IF(CD$5=1,$S33,CC348))</f>
        <v>0</v>
      </c>
      <c r="CE33" s="30">
        <f>IF(CE$5="",0,IF(CE$5=1,$S33,CD348))</f>
        <v>0</v>
      </c>
      <c r="CF33" s="30">
        <f>IF(CF$5="",0,IF(CF$5=1,$S33,CE348))</f>
        <v>0</v>
      </c>
      <c r="CG33" s="30">
        <f>IF(CG$5="",0,IF(CG$5=1,$S33,CF348))</f>
        <v>0</v>
      </c>
      <c r="CH33" s="30">
        <f>IF(CH$5="",0,IF(CH$5=1,$S33,CG348))</f>
        <v>0</v>
      </c>
      <c r="CI33" s="30">
        <f>IF(CI$5="",0,IF(CI$5=1,$S33,CH348))</f>
        <v>0</v>
      </c>
      <c r="CJ33" s="30">
        <f>IF(CJ$5="",0,IF(CJ$5=1,$S33,CI348))</f>
        <v>0</v>
      </c>
      <c r="CK33" s="30">
        <f>IF(CK$5="",0,IF(CK$5=1,$S33,CJ348))</f>
        <v>0</v>
      </c>
      <c r="CL33" s="30">
        <f>IF(CL$5="",0,IF(CL$5=1,$S33,CK348))</f>
        <v>0</v>
      </c>
      <c r="CM33" s="30">
        <f>IF(CM$5="",0,IF(CM$5=1,$S33,CL348))</f>
        <v>0</v>
      </c>
      <c r="CN33" s="30">
        <f>IF(CN$5="",0,IF(CN$5=1,$S33,CM348))</f>
        <v>0</v>
      </c>
      <c r="CO33" s="30">
        <f>IF(CO$5="",0,IF(CO$5=1,$S33,CN348))</f>
        <v>0</v>
      </c>
      <c r="CP33" s="30">
        <f>IF(CP$5="",0,IF(CP$5=1,$S33,CO348))</f>
        <v>0</v>
      </c>
      <c r="CQ33" s="30">
        <f>IF(CQ$5="",0,IF(CQ$5=1,$S33,CP348))</f>
        <v>0</v>
      </c>
      <c r="CR33" s="30">
        <f>IF(CR$5="",0,IF(CR$5=1,$S33,CQ348))</f>
        <v>0</v>
      </c>
      <c r="CS33" s="30">
        <f>IF(CS$5="",0,IF(CS$5=1,$S33,CR348))</f>
        <v>0</v>
      </c>
      <c r="CT33" s="30">
        <f>IF(CT$5="",0,IF(CT$5=1,$S33,CS348))</f>
        <v>0</v>
      </c>
    </row>
    <row r="34" spans="1:98" s="27" customFormat="1" ht="12" x14ac:dyDescent="0.25">
      <c r="A34" s="26">
        <f>ROW()</f>
        <v>34</v>
      </c>
      <c r="B34" s="82"/>
      <c r="C34" s="142"/>
      <c r="E34" s="24"/>
      <c r="F34" s="66" t="str">
        <f t="shared" si="20"/>
        <v>АКТИВЫ</v>
      </c>
      <c r="G34" s="66" t="str">
        <f t="shared" si="15"/>
        <v>Запасы СиМ</v>
      </c>
      <c r="H34" s="66" t="str">
        <f t="shared" si="21"/>
        <v>Вн.пр-во</v>
      </c>
      <c r="I34" s="27" t="str">
        <f>BP!$F$26</f>
        <v>ФОТ првПерс</v>
      </c>
      <c r="P34" s="30"/>
      <c r="R34" s="24"/>
      <c r="S34" s="93"/>
      <c r="V34" s="85"/>
      <c r="W34" s="29"/>
      <c r="Z34" s="30">
        <f>IF(Z$5="",0,IF(Z$5=1,$S34,Y349))</f>
        <v>0</v>
      </c>
      <c r="AA34" s="30">
        <f ca="1">IF(AA$5="",0,IF(AA$5=1,$S34,Z349))</f>
        <v>0</v>
      </c>
      <c r="AB34" s="30">
        <f ca="1">IF(AB$5="",0,IF(AB$5=1,$S34,AA349))</f>
        <v>0</v>
      </c>
      <c r="AC34" s="30">
        <f ca="1">IF(AC$5="",0,IF(AC$5=1,$S34,AB349))</f>
        <v>0</v>
      </c>
      <c r="AD34" s="30">
        <f ca="1">IF(AD$5="",0,IF(AD$5=1,$S34,AC349))</f>
        <v>0</v>
      </c>
      <c r="AE34" s="30">
        <f ca="1">IF(AE$5="",0,IF(AE$5=1,$S34,AD349))</f>
        <v>0</v>
      </c>
      <c r="AF34" s="30">
        <f ca="1">IF(AF$5="",0,IF(AF$5=1,$S34,AE349))</f>
        <v>600</v>
      </c>
      <c r="AG34" s="30">
        <f ca="1">IF(AG$5="",0,IF(AG$5=1,$S34,AF349))</f>
        <v>3000</v>
      </c>
      <c r="AH34" s="30">
        <f ca="1">IF(AH$5="",0,IF(AH$5=1,$S34,AG349))</f>
        <v>6720</v>
      </c>
      <c r="AI34" s="30">
        <f ca="1">IF(AI$5="",0,IF(AI$5=1,$S34,AH349))</f>
        <v>10635</v>
      </c>
      <c r="AJ34" s="30">
        <f ca="1">IF(AJ$5="",0,IF(AJ$5=1,$S34,AI349))</f>
        <v>14370</v>
      </c>
      <c r="AK34" s="30">
        <f ca="1">IF(AK$5="",0,IF(AK$5=1,$S34,AJ349))</f>
        <v>18636</v>
      </c>
      <c r="AL34" s="30">
        <f ca="1">IF(AL$5="",0,IF(AL$5=1,$S34,AK349))</f>
        <v>27762</v>
      </c>
      <c r="AM34" s="30">
        <f ca="1">IF(AM$5="",0,IF(AM$5=1,$S34,AL349))</f>
        <v>45474</v>
      </c>
      <c r="AN34" s="30">
        <f ca="1">IF(AN$5="",0,IF(AN$5=1,$S34,AM349))</f>
        <v>72538.5</v>
      </c>
      <c r="AO34" s="30">
        <f ca="1">IF(AO$5="",0,IF(AO$5=1,$S34,AN349))</f>
        <v>108700.5</v>
      </c>
      <c r="AP34" s="30">
        <f ca="1">IF(AP$5="",0,IF(AP$5=1,$S34,AO349))</f>
        <v>151630.5</v>
      </c>
      <c r="AQ34" s="30">
        <f ca="1">IF(AQ$5="",0,IF(AQ$5=1,$S34,AP349))</f>
        <v>198562.5</v>
      </c>
      <c r="AR34" s="30">
        <f ca="1">IF(AR$5="",0,IF(AR$5=1,$S34,AQ349))</f>
        <v>247759.5</v>
      </c>
      <c r="AS34" s="30">
        <f ca="1">IF(AS$5="",0,IF(AS$5=1,$S34,AR349))</f>
        <v>298140</v>
      </c>
      <c r="AT34" s="30">
        <f ca="1">IF(AT$5="",0,IF(AT$5=1,$S34,AS349))</f>
        <v>349110</v>
      </c>
      <c r="AU34" s="30">
        <f ca="1">IF(AU$5="",0,IF(AU$5=1,$S34,AT349))</f>
        <v>400305</v>
      </c>
      <c r="AV34" s="30">
        <f ca="1">IF(AV$5="",0,IF(AV$5=1,$S34,AU349))</f>
        <v>451567.5</v>
      </c>
      <c r="AW34" s="30">
        <f ca="1">IF(AW$5="",0,IF(AW$5=1,$S34,AV349))</f>
        <v>502860</v>
      </c>
      <c r="AX34" s="30">
        <f ca="1">IF(AX$5="",0,IF(AX$5=1,$S34,AW349))</f>
        <v>554160</v>
      </c>
      <c r="AY34" s="30">
        <f ca="1">IF(AY$5="",0,IF(AY$5=1,$S34,AX349))</f>
        <v>605460</v>
      </c>
      <c r="AZ34" s="30">
        <f ca="1">IF(AZ$5="",0,IF(AZ$5=1,$S34,AY349))</f>
        <v>656760</v>
      </c>
      <c r="BA34" s="30">
        <f ca="1">IF(BA$5="",0,IF(BA$5=1,$S34,AZ349))</f>
        <v>708060</v>
      </c>
      <c r="BB34" s="30">
        <f ca="1">IF(BB$5="",0,IF(BB$5=1,$S34,BA349))</f>
        <v>759360</v>
      </c>
      <c r="BC34" s="30">
        <f ca="1">IF(BC$5="",0,IF(BC$5=1,$S34,BB349))</f>
        <v>809160</v>
      </c>
      <c r="BD34" s="30">
        <f ca="1">IF(BD$5="",0,IF(BD$5=1,$S34,BC349))</f>
        <v>852960</v>
      </c>
      <c r="BE34" s="30">
        <f ca="1">IF(BE$5="",0,IF(BE$5=1,$S34,BD349))</f>
        <v>887460</v>
      </c>
      <c r="BF34" s="30">
        <f ca="1">IF(BF$5="",0,IF(BF$5=1,$S34,BE349))</f>
        <v>912172.5</v>
      </c>
      <c r="BG34" s="30">
        <f ca="1">IF(BG$5="",0,IF(BG$5=1,$S34,BF349))</f>
        <v>927547.5</v>
      </c>
      <c r="BH34" s="30">
        <f ca="1">IF(BH$5="",0,IF(BH$5=1,$S34,BG349))</f>
        <v>936007.5</v>
      </c>
      <c r="BI34" s="30">
        <f ca="1">IF(BI$5="",0,IF(BI$5=1,$S34,BH349))</f>
        <v>940402.5</v>
      </c>
      <c r="BJ34" s="30">
        <f ca="1">IF(BJ$5="",0,IF(BJ$5=1,$S34,BI349))</f>
        <v>942517.5</v>
      </c>
      <c r="BK34" s="30">
        <f ca="1">IF(BK$5="",0,IF(BK$5=1,$S34,BJ349))</f>
        <v>943440</v>
      </c>
      <c r="BL34" s="30">
        <f ca="1">IF(BL$5="",0,IF(BL$5=1,$S34,BK349))</f>
        <v>943770</v>
      </c>
      <c r="BM34" s="30">
        <f ca="1">IF(BM$5="",0,IF(BM$5=1,$S34,BL349))</f>
        <v>943875</v>
      </c>
      <c r="BN34" s="30">
        <f ca="1">IF(BN$5="",0,IF(BN$5=1,$S34,BM349))</f>
        <v>943912.5</v>
      </c>
      <c r="BO34" s="30">
        <f ca="1">IF(BO$5="",0,IF(BO$5=1,$S34,BN349))</f>
        <v>943920</v>
      </c>
      <c r="BP34" s="30">
        <f ca="1">IF(BP$5="",0,IF(BP$5=1,$S34,BO349))</f>
        <v>943920</v>
      </c>
      <c r="BQ34" s="30">
        <f ca="1">IF(BQ$5="",0,IF(BQ$5=1,$S34,BP349))</f>
        <v>943920</v>
      </c>
      <c r="BR34" s="30">
        <f ca="1">IF(BR$5="",0,IF(BR$5=1,$S34,BQ349))</f>
        <v>943920</v>
      </c>
      <c r="BS34" s="30">
        <f ca="1">IF(BS$5="",0,IF(BS$5=1,$S34,BR349))</f>
        <v>943920</v>
      </c>
      <c r="BT34" s="30">
        <f ca="1">IF(BT$5="",0,IF(BT$5=1,$S34,BS349))</f>
        <v>943920</v>
      </c>
      <c r="BU34" s="30">
        <f ca="1">IF(BU$5="",0,IF(BU$5=1,$S34,BT349))</f>
        <v>943920</v>
      </c>
      <c r="BV34" s="30">
        <f>IF(BV$5="",0,IF(BV$5=1,$S34,BU349))</f>
        <v>0</v>
      </c>
      <c r="BW34" s="30">
        <f>IF(BW$5="",0,IF(BW$5=1,$S34,BV349))</f>
        <v>0</v>
      </c>
      <c r="BX34" s="30">
        <f>IF(BX$5="",0,IF(BX$5=1,$S34,BW349))</f>
        <v>0</v>
      </c>
      <c r="BY34" s="30">
        <f>IF(BY$5="",0,IF(BY$5=1,$S34,BX349))</f>
        <v>0</v>
      </c>
      <c r="BZ34" s="30">
        <f>IF(BZ$5="",0,IF(BZ$5=1,$S34,BY349))</f>
        <v>0</v>
      </c>
      <c r="CA34" s="30">
        <f>IF(CA$5="",0,IF(CA$5=1,$S34,BZ349))</f>
        <v>0</v>
      </c>
      <c r="CB34" s="30">
        <f>IF(CB$5="",0,IF(CB$5=1,$S34,CA349))</f>
        <v>0</v>
      </c>
      <c r="CC34" s="30">
        <f>IF(CC$5="",0,IF(CC$5=1,$S34,CB349))</f>
        <v>0</v>
      </c>
      <c r="CD34" s="30">
        <f>IF(CD$5="",0,IF(CD$5=1,$S34,CC349))</f>
        <v>0</v>
      </c>
      <c r="CE34" s="30">
        <f>IF(CE$5="",0,IF(CE$5=1,$S34,CD349))</f>
        <v>0</v>
      </c>
      <c r="CF34" s="30">
        <f>IF(CF$5="",0,IF(CF$5=1,$S34,CE349))</f>
        <v>0</v>
      </c>
      <c r="CG34" s="30">
        <f>IF(CG$5="",0,IF(CG$5=1,$S34,CF349))</f>
        <v>0</v>
      </c>
      <c r="CH34" s="30">
        <f>IF(CH$5="",0,IF(CH$5=1,$S34,CG349))</f>
        <v>0</v>
      </c>
      <c r="CI34" s="30">
        <f>IF(CI$5="",0,IF(CI$5=1,$S34,CH349))</f>
        <v>0</v>
      </c>
      <c r="CJ34" s="30">
        <f>IF(CJ$5="",0,IF(CJ$5=1,$S34,CI349))</f>
        <v>0</v>
      </c>
      <c r="CK34" s="30">
        <f>IF(CK$5="",0,IF(CK$5=1,$S34,CJ349))</f>
        <v>0</v>
      </c>
      <c r="CL34" s="30">
        <f>IF(CL$5="",0,IF(CL$5=1,$S34,CK349))</f>
        <v>0</v>
      </c>
      <c r="CM34" s="30">
        <f>IF(CM$5="",0,IF(CM$5=1,$S34,CL349))</f>
        <v>0</v>
      </c>
      <c r="CN34" s="30">
        <f>IF(CN$5="",0,IF(CN$5=1,$S34,CM349))</f>
        <v>0</v>
      </c>
      <c r="CO34" s="30">
        <f>IF(CO$5="",0,IF(CO$5=1,$S34,CN349))</f>
        <v>0</v>
      </c>
      <c r="CP34" s="30">
        <f>IF(CP$5="",0,IF(CP$5=1,$S34,CO349))</f>
        <v>0</v>
      </c>
      <c r="CQ34" s="30">
        <f>IF(CQ$5="",0,IF(CQ$5=1,$S34,CP349))</f>
        <v>0</v>
      </c>
      <c r="CR34" s="30">
        <f>IF(CR$5="",0,IF(CR$5=1,$S34,CQ349))</f>
        <v>0</v>
      </c>
      <c r="CS34" s="30">
        <f>IF(CS$5="",0,IF(CS$5=1,$S34,CR349))</f>
        <v>0</v>
      </c>
      <c r="CT34" s="30">
        <f>IF(CT$5="",0,IF(CT$5=1,$S34,CS349))</f>
        <v>0</v>
      </c>
    </row>
    <row r="35" spans="1:98" s="27" customFormat="1" ht="12" x14ac:dyDescent="0.25">
      <c r="A35" s="26">
        <f>ROW()</f>
        <v>35</v>
      </c>
      <c r="B35" s="82"/>
      <c r="C35" s="142"/>
      <c r="E35" s="24"/>
      <c r="F35" s="66" t="str">
        <f t="shared" si="20"/>
        <v>АКТИВЫ</v>
      </c>
      <c r="G35" s="66" t="str">
        <f t="shared" si="15"/>
        <v>Запасы СиМ</v>
      </c>
      <c r="H35" s="66" t="str">
        <f t="shared" si="21"/>
        <v>Вн.пр-во</v>
      </c>
      <c r="I35" s="27" t="str">
        <f>BP!$F$28</f>
        <v>Соцсборы</v>
      </c>
      <c r="P35" s="30"/>
      <c r="R35" s="24"/>
      <c r="S35" s="93"/>
      <c r="V35" s="85"/>
      <c r="W35" s="29"/>
      <c r="Z35" s="30">
        <f>IF(Z$5="",0,IF(Z$5=1,$S35,Y350))</f>
        <v>0</v>
      </c>
      <c r="AA35" s="30">
        <f ca="1">IF(AA$5="",0,IF(AA$5=1,$S35,Z350))</f>
        <v>0</v>
      </c>
      <c r="AB35" s="30">
        <f ca="1">IF(AB$5="",0,IF(AB$5=1,$S35,AA350))</f>
        <v>0</v>
      </c>
      <c r="AC35" s="30">
        <f ca="1">IF(AC$5="",0,IF(AC$5=1,$S35,AB350))</f>
        <v>0</v>
      </c>
      <c r="AD35" s="30">
        <f ca="1">IF(AD$5="",0,IF(AD$5=1,$S35,AC350))</f>
        <v>0</v>
      </c>
      <c r="AE35" s="30">
        <f ca="1">IF(AE$5="",0,IF(AE$5=1,$S35,AD350))</f>
        <v>0</v>
      </c>
      <c r="AF35" s="30">
        <f ca="1">IF(AF$5="",0,IF(AF$5=1,$S35,AE350))</f>
        <v>180</v>
      </c>
      <c r="AG35" s="30">
        <f ca="1">IF(AG$5="",0,IF(AG$5=1,$S35,AF350))</f>
        <v>900</v>
      </c>
      <c r="AH35" s="30">
        <f ca="1">IF(AH$5="",0,IF(AH$5=1,$S35,AG350))</f>
        <v>2016</v>
      </c>
      <c r="AI35" s="30">
        <f ca="1">IF(AI$5="",0,IF(AI$5=1,$S35,AH350))</f>
        <v>3190.5</v>
      </c>
      <c r="AJ35" s="30">
        <f ca="1">IF(AJ$5="",0,IF(AJ$5=1,$S35,AI350))</f>
        <v>4311</v>
      </c>
      <c r="AK35" s="30">
        <f ca="1">IF(AK$5="",0,IF(AK$5=1,$S35,AJ350))</f>
        <v>5590.8</v>
      </c>
      <c r="AL35" s="30">
        <f ca="1">IF(AL$5="",0,IF(AL$5=1,$S35,AK350))</f>
        <v>8328.6</v>
      </c>
      <c r="AM35" s="30">
        <f ca="1">IF(AM$5="",0,IF(AM$5=1,$S35,AL350))</f>
        <v>13642.199999999999</v>
      </c>
      <c r="AN35" s="30">
        <f ca="1">IF(AN$5="",0,IF(AN$5=1,$S35,AM350))</f>
        <v>21761.55</v>
      </c>
      <c r="AO35" s="30">
        <f ca="1">IF(AO$5="",0,IF(AO$5=1,$S35,AN350))</f>
        <v>32610.15</v>
      </c>
      <c r="AP35" s="30">
        <f ca="1">IF(AP$5="",0,IF(AP$5=1,$S35,AO350))</f>
        <v>45489.15</v>
      </c>
      <c r="AQ35" s="30">
        <f ca="1">IF(AQ$5="",0,IF(AQ$5=1,$S35,AP350))</f>
        <v>59568.75</v>
      </c>
      <c r="AR35" s="30">
        <f ca="1">IF(AR$5="",0,IF(AR$5=1,$S35,AQ350))</f>
        <v>74327.850000000006</v>
      </c>
      <c r="AS35" s="30">
        <f ca="1">IF(AS$5="",0,IF(AS$5=1,$S35,AR350))</f>
        <v>89442</v>
      </c>
      <c r="AT35" s="30">
        <f ca="1">IF(AT$5="",0,IF(AT$5=1,$S35,AS350))</f>
        <v>104733</v>
      </c>
      <c r="AU35" s="30">
        <f ca="1">IF(AU$5="",0,IF(AU$5=1,$S35,AT350))</f>
        <v>120091.5</v>
      </c>
      <c r="AV35" s="30">
        <f ca="1">IF(AV$5="",0,IF(AV$5=1,$S35,AU350))</f>
        <v>135470.25</v>
      </c>
      <c r="AW35" s="30">
        <f ca="1">IF(AW$5="",0,IF(AW$5=1,$S35,AV350))</f>
        <v>150858</v>
      </c>
      <c r="AX35" s="30">
        <f ca="1">IF(AX$5="",0,IF(AX$5=1,$S35,AW350))</f>
        <v>166248</v>
      </c>
      <c r="AY35" s="30">
        <f ca="1">IF(AY$5="",0,IF(AY$5=1,$S35,AX350))</f>
        <v>181638</v>
      </c>
      <c r="AZ35" s="30">
        <f ca="1">IF(AZ$5="",0,IF(AZ$5=1,$S35,AY350))</f>
        <v>197028</v>
      </c>
      <c r="BA35" s="30">
        <f ca="1">IF(BA$5="",0,IF(BA$5=1,$S35,AZ350))</f>
        <v>212418</v>
      </c>
      <c r="BB35" s="30">
        <f ca="1">IF(BB$5="",0,IF(BB$5=1,$S35,BA350))</f>
        <v>227808</v>
      </c>
      <c r="BC35" s="30">
        <f ca="1">IF(BC$5="",0,IF(BC$5=1,$S35,BB350))</f>
        <v>242748</v>
      </c>
      <c r="BD35" s="30">
        <f ca="1">IF(BD$5="",0,IF(BD$5=1,$S35,BC350))</f>
        <v>255888</v>
      </c>
      <c r="BE35" s="30">
        <f ca="1">IF(BE$5="",0,IF(BE$5=1,$S35,BD350))</f>
        <v>266238</v>
      </c>
      <c r="BF35" s="30">
        <f ca="1">IF(BF$5="",0,IF(BF$5=1,$S35,BE350))</f>
        <v>273651.75</v>
      </c>
      <c r="BG35" s="30">
        <f ca="1">IF(BG$5="",0,IF(BG$5=1,$S35,BF350))</f>
        <v>278264.25</v>
      </c>
      <c r="BH35" s="30">
        <f ca="1">IF(BH$5="",0,IF(BH$5=1,$S35,BG350))</f>
        <v>280802.25</v>
      </c>
      <c r="BI35" s="30">
        <f ca="1">IF(BI$5="",0,IF(BI$5=1,$S35,BH350))</f>
        <v>282120.75</v>
      </c>
      <c r="BJ35" s="30">
        <f ca="1">IF(BJ$5="",0,IF(BJ$5=1,$S35,BI350))</f>
        <v>282755.25</v>
      </c>
      <c r="BK35" s="30">
        <f ca="1">IF(BK$5="",0,IF(BK$5=1,$S35,BJ350))</f>
        <v>283032</v>
      </c>
      <c r="BL35" s="30">
        <f ca="1">IF(BL$5="",0,IF(BL$5=1,$S35,BK350))</f>
        <v>283131</v>
      </c>
      <c r="BM35" s="30">
        <f ca="1">IF(BM$5="",0,IF(BM$5=1,$S35,BL350))</f>
        <v>283162.5</v>
      </c>
      <c r="BN35" s="30">
        <f ca="1">IF(BN$5="",0,IF(BN$5=1,$S35,BM350))</f>
        <v>283173.75</v>
      </c>
      <c r="BO35" s="30">
        <f ca="1">IF(BO$5="",0,IF(BO$5=1,$S35,BN350))</f>
        <v>283176</v>
      </c>
      <c r="BP35" s="30">
        <f ca="1">IF(BP$5="",0,IF(BP$5=1,$S35,BO350))</f>
        <v>283176</v>
      </c>
      <c r="BQ35" s="30">
        <f ca="1">IF(BQ$5="",0,IF(BQ$5=1,$S35,BP350))</f>
        <v>283176</v>
      </c>
      <c r="BR35" s="30">
        <f ca="1">IF(BR$5="",0,IF(BR$5=1,$S35,BQ350))</f>
        <v>283176</v>
      </c>
      <c r="BS35" s="30">
        <f ca="1">IF(BS$5="",0,IF(BS$5=1,$S35,BR350))</f>
        <v>283176</v>
      </c>
      <c r="BT35" s="30">
        <f ca="1">IF(BT$5="",0,IF(BT$5=1,$S35,BS350))</f>
        <v>283176</v>
      </c>
      <c r="BU35" s="30">
        <f ca="1">IF(BU$5="",0,IF(BU$5=1,$S35,BT350))</f>
        <v>283176</v>
      </c>
      <c r="BV35" s="30">
        <f>IF(BV$5="",0,IF(BV$5=1,$S35,BU350))</f>
        <v>0</v>
      </c>
      <c r="BW35" s="30">
        <f>IF(BW$5="",0,IF(BW$5=1,$S35,BV350))</f>
        <v>0</v>
      </c>
      <c r="BX35" s="30">
        <f>IF(BX$5="",0,IF(BX$5=1,$S35,BW350))</f>
        <v>0</v>
      </c>
      <c r="BY35" s="30">
        <f>IF(BY$5="",0,IF(BY$5=1,$S35,BX350))</f>
        <v>0</v>
      </c>
      <c r="BZ35" s="30">
        <f>IF(BZ$5="",0,IF(BZ$5=1,$S35,BY350))</f>
        <v>0</v>
      </c>
      <c r="CA35" s="30">
        <f>IF(CA$5="",0,IF(CA$5=1,$S35,BZ350))</f>
        <v>0</v>
      </c>
      <c r="CB35" s="30">
        <f>IF(CB$5="",0,IF(CB$5=1,$S35,CA350))</f>
        <v>0</v>
      </c>
      <c r="CC35" s="30">
        <f>IF(CC$5="",0,IF(CC$5=1,$S35,CB350))</f>
        <v>0</v>
      </c>
      <c r="CD35" s="30">
        <f>IF(CD$5="",0,IF(CD$5=1,$S35,CC350))</f>
        <v>0</v>
      </c>
      <c r="CE35" s="30">
        <f>IF(CE$5="",0,IF(CE$5=1,$S35,CD350))</f>
        <v>0</v>
      </c>
      <c r="CF35" s="30">
        <f>IF(CF$5="",0,IF(CF$5=1,$S35,CE350))</f>
        <v>0</v>
      </c>
      <c r="CG35" s="30">
        <f>IF(CG$5="",0,IF(CG$5=1,$S35,CF350))</f>
        <v>0</v>
      </c>
      <c r="CH35" s="30">
        <f>IF(CH$5="",0,IF(CH$5=1,$S35,CG350))</f>
        <v>0</v>
      </c>
      <c r="CI35" s="30">
        <f>IF(CI$5="",0,IF(CI$5=1,$S35,CH350))</f>
        <v>0</v>
      </c>
      <c r="CJ35" s="30">
        <f>IF(CJ$5="",0,IF(CJ$5=1,$S35,CI350))</f>
        <v>0</v>
      </c>
      <c r="CK35" s="30">
        <f>IF(CK$5="",0,IF(CK$5=1,$S35,CJ350))</f>
        <v>0</v>
      </c>
      <c r="CL35" s="30">
        <f>IF(CL$5="",0,IF(CL$5=1,$S35,CK350))</f>
        <v>0</v>
      </c>
      <c r="CM35" s="30">
        <f>IF(CM$5="",0,IF(CM$5=1,$S35,CL350))</f>
        <v>0</v>
      </c>
      <c r="CN35" s="30">
        <f>IF(CN$5="",0,IF(CN$5=1,$S35,CM350))</f>
        <v>0</v>
      </c>
      <c r="CO35" s="30">
        <f>IF(CO$5="",0,IF(CO$5=1,$S35,CN350))</f>
        <v>0</v>
      </c>
      <c r="CP35" s="30">
        <f>IF(CP$5="",0,IF(CP$5=1,$S35,CO350))</f>
        <v>0</v>
      </c>
      <c r="CQ35" s="30">
        <f>IF(CQ$5="",0,IF(CQ$5=1,$S35,CP350))</f>
        <v>0</v>
      </c>
      <c r="CR35" s="30">
        <f>IF(CR$5="",0,IF(CR$5=1,$S35,CQ350))</f>
        <v>0</v>
      </c>
      <c r="CS35" s="30">
        <f>IF(CS$5="",0,IF(CS$5=1,$S35,CR350))</f>
        <v>0</v>
      </c>
      <c r="CT35" s="30">
        <f>IF(CT$5="",0,IF(CT$5=1,$S35,CS350))</f>
        <v>0</v>
      </c>
    </row>
    <row r="36" spans="1:98" s="27" customFormat="1" ht="12" x14ac:dyDescent="0.25">
      <c r="A36" s="26">
        <f>ROW()</f>
        <v>36</v>
      </c>
      <c r="B36" s="82"/>
      <c r="C36" s="142"/>
      <c r="E36" s="24"/>
      <c r="F36" s="66" t="str">
        <f t="shared" si="20"/>
        <v>АКТИВЫ</v>
      </c>
      <c r="G36" s="66" t="str">
        <f t="shared" si="15"/>
        <v>Запасы СиМ</v>
      </c>
      <c r="H36" s="66" t="str">
        <f t="shared" si="21"/>
        <v>Вн.пр-во</v>
      </c>
      <c r="I36" s="27" t="str">
        <f>BP!$F$29</f>
        <v>ЭлЭн</v>
      </c>
      <c r="P36" s="30"/>
      <c r="R36" s="24"/>
      <c r="S36" s="93"/>
      <c r="V36" s="85"/>
      <c r="W36" s="29"/>
      <c r="Z36" s="30">
        <f>IF(Z$5="",0,IF(Z$5=1,$S36,Y351))</f>
        <v>0</v>
      </c>
      <c r="AA36" s="30">
        <f ca="1">IF(AA$5="",0,IF(AA$5=1,$S36,Z351))</f>
        <v>0</v>
      </c>
      <c r="AB36" s="30">
        <f ca="1">IF(AB$5="",0,IF(AB$5=1,$S36,AA351))</f>
        <v>0</v>
      </c>
      <c r="AC36" s="30">
        <f ca="1">IF(AC$5="",0,IF(AC$5=1,$S36,AB351))</f>
        <v>0</v>
      </c>
      <c r="AD36" s="30">
        <f ca="1">IF(AD$5="",0,IF(AD$5=1,$S36,AC351))</f>
        <v>0</v>
      </c>
      <c r="AE36" s="30">
        <f ca="1">IF(AE$5="",0,IF(AE$5=1,$S36,AD351))</f>
        <v>0</v>
      </c>
      <c r="AF36" s="30">
        <f ca="1">IF(AF$5="",0,IF(AF$5=1,$S36,AE351))</f>
        <v>107.33333333333333</v>
      </c>
      <c r="AG36" s="30">
        <f ca="1">IF(AG$5="",0,IF(AG$5=1,$S36,AF351))</f>
        <v>536.66666666666663</v>
      </c>
      <c r="AH36" s="30">
        <f ca="1">IF(AH$5="",0,IF(AH$5=1,$S36,AG351))</f>
        <v>1202.1333333333334</v>
      </c>
      <c r="AI36" s="30">
        <f ca="1">IF(AI$5="",0,IF(AI$5=1,$S36,AH351))</f>
        <v>1902.4833333333331</v>
      </c>
      <c r="AJ36" s="30">
        <f ca="1">IF(AJ$5="",0,IF(AJ$5=1,$S36,AI351))</f>
        <v>2570.6333333333332</v>
      </c>
      <c r="AK36" s="30">
        <f ca="1">IF(AK$5="",0,IF(AK$5=1,$S36,AJ351))</f>
        <v>3333.7733333333335</v>
      </c>
      <c r="AL36" s="30">
        <f ca="1">IF(AL$5="",0,IF(AL$5=1,$S36,AK351))</f>
        <v>4966.3133333333335</v>
      </c>
      <c r="AM36" s="30">
        <f ca="1">IF(AM$5="",0,IF(AM$5=1,$S36,AL351))</f>
        <v>8134.7933333333331</v>
      </c>
      <c r="AN36" s="30">
        <f ca="1">IF(AN$5="",0,IF(AN$5=1,$S36,AM351))</f>
        <v>12976.331666666665</v>
      </c>
      <c r="AO36" s="30">
        <f ca="1">IF(AO$5="",0,IF(AO$5=1,$S36,AN351))</f>
        <v>19445.311666666665</v>
      </c>
      <c r="AP36" s="30">
        <f ca="1">IF(AP$5="",0,IF(AP$5=1,$S36,AO351))</f>
        <v>27125.011666666658</v>
      </c>
      <c r="AQ36" s="30">
        <f ca="1">IF(AQ$5="",0,IF(AQ$5=1,$S36,AP351))</f>
        <v>35520.624999999993</v>
      </c>
      <c r="AR36" s="30">
        <f ca="1">IF(AR$5="",0,IF(AR$5=1,$S36,AQ351))</f>
        <v>44321.421666666662</v>
      </c>
      <c r="AS36" s="30">
        <f ca="1">IF(AS$5="",0,IF(AS$5=1,$S36,AR351))</f>
        <v>53333.93333333332</v>
      </c>
      <c r="AT36" s="30">
        <f ca="1">IF(AT$5="",0,IF(AT$5=1,$S36,AS351))</f>
        <v>62451.899999999994</v>
      </c>
      <c r="AU36" s="30">
        <f ca="1">IF(AU$5="",0,IF(AU$5=1,$S36,AT351))</f>
        <v>71610.116666666669</v>
      </c>
      <c r="AV36" s="30">
        <f ca="1">IF(AV$5="",0,IF(AV$5=1,$S36,AU351))</f>
        <v>80780.408333333326</v>
      </c>
      <c r="AW36" s="30">
        <f ca="1">IF(AW$5="",0,IF(AW$5=1,$S36,AV351))</f>
        <v>89956.066666666651</v>
      </c>
      <c r="AX36" s="30">
        <f ca="1">IF(AX$5="",0,IF(AX$5=1,$S36,AW351))</f>
        <v>99133.066666666637</v>
      </c>
      <c r="AY36" s="30">
        <f ca="1">IF(AY$5="",0,IF(AY$5=1,$S36,AX351))</f>
        <v>108310.06666666664</v>
      </c>
      <c r="AZ36" s="30">
        <f ca="1">IF(AZ$5="",0,IF(AZ$5=1,$S36,AY351))</f>
        <v>117487.06666666664</v>
      </c>
      <c r="BA36" s="30">
        <f ca="1">IF(BA$5="",0,IF(BA$5=1,$S36,AZ351))</f>
        <v>126664.06666666664</v>
      </c>
      <c r="BB36" s="30">
        <f ca="1">IF(BB$5="",0,IF(BB$5=1,$S36,BA351))</f>
        <v>135841.06666666665</v>
      </c>
      <c r="BC36" s="30">
        <f ca="1">IF(BC$5="",0,IF(BC$5=1,$S36,BB351))</f>
        <v>144749.73333333334</v>
      </c>
      <c r="BD36" s="30">
        <f ca="1">IF(BD$5="",0,IF(BD$5=1,$S36,BC351))</f>
        <v>152585.06666666665</v>
      </c>
      <c r="BE36" s="30">
        <f ca="1">IF(BE$5="",0,IF(BE$5=1,$S36,BD351))</f>
        <v>158756.73333333328</v>
      </c>
      <c r="BF36" s="30">
        <f ca="1">IF(BF$5="",0,IF(BF$5=1,$S36,BE351))</f>
        <v>163177.52499999994</v>
      </c>
      <c r="BG36" s="30">
        <f ca="1">IF(BG$5="",0,IF(BG$5=1,$S36,BF351))</f>
        <v>165927.94166666659</v>
      </c>
      <c r="BH36" s="30">
        <f ca="1">IF(BH$5="",0,IF(BH$5=1,$S36,BG351))</f>
        <v>167441.34166666662</v>
      </c>
      <c r="BI36" s="30">
        <f ca="1">IF(BI$5="",0,IF(BI$5=1,$S36,BH351))</f>
        <v>168227.55833333329</v>
      </c>
      <c r="BJ36" s="30">
        <f ca="1">IF(BJ$5="",0,IF(BJ$5=1,$S36,BI351))</f>
        <v>168605.90833333327</v>
      </c>
      <c r="BK36" s="30">
        <f ca="1">IF(BK$5="",0,IF(BK$5=1,$S36,BJ351))</f>
        <v>168770.93333333323</v>
      </c>
      <c r="BL36" s="30">
        <f ca="1">IF(BL$5="",0,IF(BL$5=1,$S36,BK351))</f>
        <v>168829.96666666656</v>
      </c>
      <c r="BM36" s="30">
        <f ca="1">IF(BM$5="",0,IF(BM$5=1,$S36,BL351))</f>
        <v>168848.74999999988</v>
      </c>
      <c r="BN36" s="30">
        <f ca="1">IF(BN$5="",0,IF(BN$5=1,$S36,BM351))</f>
        <v>168855.45833333323</v>
      </c>
      <c r="BO36" s="30">
        <f ca="1">IF(BO$5="",0,IF(BO$5=1,$S36,BN351))</f>
        <v>168856.79999999987</v>
      </c>
      <c r="BP36" s="30">
        <f ca="1">IF(BP$5="",0,IF(BP$5=1,$S36,BO351))</f>
        <v>168856.79999999987</v>
      </c>
      <c r="BQ36" s="30">
        <f ca="1">IF(BQ$5="",0,IF(BQ$5=1,$S36,BP351))</f>
        <v>168856.79999999987</v>
      </c>
      <c r="BR36" s="30">
        <f ca="1">IF(BR$5="",0,IF(BR$5=1,$S36,BQ351))</f>
        <v>168856.79999999987</v>
      </c>
      <c r="BS36" s="30">
        <f ca="1">IF(BS$5="",0,IF(BS$5=1,$S36,BR351))</f>
        <v>168856.79999999987</v>
      </c>
      <c r="BT36" s="30">
        <f ca="1">IF(BT$5="",0,IF(BT$5=1,$S36,BS351))</f>
        <v>168856.79999999987</v>
      </c>
      <c r="BU36" s="30">
        <f ca="1">IF(BU$5="",0,IF(BU$5=1,$S36,BT351))</f>
        <v>168856.79999999987</v>
      </c>
      <c r="BV36" s="30">
        <f>IF(BV$5="",0,IF(BV$5=1,$S36,BU351))</f>
        <v>0</v>
      </c>
      <c r="BW36" s="30">
        <f>IF(BW$5="",0,IF(BW$5=1,$S36,BV351))</f>
        <v>0</v>
      </c>
      <c r="BX36" s="30">
        <f>IF(BX$5="",0,IF(BX$5=1,$S36,BW351))</f>
        <v>0</v>
      </c>
      <c r="BY36" s="30">
        <f>IF(BY$5="",0,IF(BY$5=1,$S36,BX351))</f>
        <v>0</v>
      </c>
      <c r="BZ36" s="30">
        <f>IF(BZ$5="",0,IF(BZ$5=1,$S36,BY351))</f>
        <v>0</v>
      </c>
      <c r="CA36" s="30">
        <f>IF(CA$5="",0,IF(CA$5=1,$S36,BZ351))</f>
        <v>0</v>
      </c>
      <c r="CB36" s="30">
        <f>IF(CB$5="",0,IF(CB$5=1,$S36,CA351))</f>
        <v>0</v>
      </c>
      <c r="CC36" s="30">
        <f>IF(CC$5="",0,IF(CC$5=1,$S36,CB351))</f>
        <v>0</v>
      </c>
      <c r="CD36" s="30">
        <f>IF(CD$5="",0,IF(CD$5=1,$S36,CC351))</f>
        <v>0</v>
      </c>
      <c r="CE36" s="30">
        <f>IF(CE$5="",0,IF(CE$5=1,$S36,CD351))</f>
        <v>0</v>
      </c>
      <c r="CF36" s="30">
        <f>IF(CF$5="",0,IF(CF$5=1,$S36,CE351))</f>
        <v>0</v>
      </c>
      <c r="CG36" s="30">
        <f>IF(CG$5="",0,IF(CG$5=1,$S36,CF351))</f>
        <v>0</v>
      </c>
      <c r="CH36" s="30">
        <f>IF(CH$5="",0,IF(CH$5=1,$S36,CG351))</f>
        <v>0</v>
      </c>
      <c r="CI36" s="30">
        <f>IF(CI$5="",0,IF(CI$5=1,$S36,CH351))</f>
        <v>0</v>
      </c>
      <c r="CJ36" s="30">
        <f>IF(CJ$5="",0,IF(CJ$5=1,$S36,CI351))</f>
        <v>0</v>
      </c>
      <c r="CK36" s="30">
        <f>IF(CK$5="",0,IF(CK$5=1,$S36,CJ351))</f>
        <v>0</v>
      </c>
      <c r="CL36" s="30">
        <f>IF(CL$5="",0,IF(CL$5=1,$S36,CK351))</f>
        <v>0</v>
      </c>
      <c r="CM36" s="30">
        <f>IF(CM$5="",0,IF(CM$5=1,$S36,CL351))</f>
        <v>0</v>
      </c>
      <c r="CN36" s="30">
        <f>IF(CN$5="",0,IF(CN$5=1,$S36,CM351))</f>
        <v>0</v>
      </c>
      <c r="CO36" s="30">
        <f>IF(CO$5="",0,IF(CO$5=1,$S36,CN351))</f>
        <v>0</v>
      </c>
      <c r="CP36" s="30">
        <f>IF(CP$5="",0,IF(CP$5=1,$S36,CO351))</f>
        <v>0</v>
      </c>
      <c r="CQ36" s="30">
        <f>IF(CQ$5="",0,IF(CQ$5=1,$S36,CP351))</f>
        <v>0</v>
      </c>
      <c r="CR36" s="30">
        <f>IF(CR$5="",0,IF(CR$5=1,$S36,CQ351))</f>
        <v>0</v>
      </c>
      <c r="CS36" s="30">
        <f>IF(CS$5="",0,IF(CS$5=1,$S36,CR351))</f>
        <v>0</v>
      </c>
      <c r="CT36" s="30">
        <f>IF(CT$5="",0,IF(CT$5=1,$S36,CS351))</f>
        <v>0</v>
      </c>
    </row>
    <row r="37" spans="1:98" s="2" customFormat="1" ht="12" x14ac:dyDescent="0.25">
      <c r="A37" s="11">
        <f>ROW()</f>
        <v>37</v>
      </c>
      <c r="B37" s="100"/>
      <c r="C37" s="142"/>
      <c r="E37" s="23" t="str">
        <f>Lists!$N$9</f>
        <v>пустая строка</v>
      </c>
      <c r="P37" s="3"/>
      <c r="R37" s="23"/>
      <c r="S37" s="3"/>
      <c r="V37" s="74"/>
      <c r="W37" s="5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</row>
    <row r="38" spans="1:98" s="27" customFormat="1" ht="12" x14ac:dyDescent="0.25">
      <c r="A38" s="26">
        <f>ROW()</f>
        <v>38</v>
      </c>
      <c r="B38" s="82"/>
      <c r="C38" s="142"/>
      <c r="E38" s="24"/>
      <c r="F38" s="66" t="str">
        <f>$F$324</f>
        <v>АКТИВЫ</v>
      </c>
      <c r="G38" s="66" t="str">
        <f t="shared" si="15"/>
        <v>Запасы СиМ</v>
      </c>
      <c r="H38" s="31" t="str">
        <f>$H$353</f>
        <v>Цех-2</v>
      </c>
      <c r="P38" s="30"/>
      <c r="R38" s="24"/>
      <c r="S38" s="30"/>
      <c r="V38" s="85"/>
      <c r="W38" s="29"/>
      <c r="Z38" s="30">
        <f>SUM(Z39:Z48)</f>
        <v>0</v>
      </c>
      <c r="AA38" s="30">
        <f t="shared" ref="AA38:CL38" ca="1" si="22">SUM(AA39:AA48)</f>
        <v>0</v>
      </c>
      <c r="AB38" s="30">
        <f t="shared" ca="1" si="22"/>
        <v>0</v>
      </c>
      <c r="AC38" s="30">
        <f t="shared" ca="1" si="22"/>
        <v>0</v>
      </c>
      <c r="AD38" s="30">
        <f t="shared" ca="1" si="22"/>
        <v>0</v>
      </c>
      <c r="AE38" s="30">
        <f t="shared" ca="1" si="22"/>
        <v>0</v>
      </c>
      <c r="AF38" s="30">
        <f t="shared" ca="1" si="22"/>
        <v>0</v>
      </c>
      <c r="AG38" s="30">
        <f t="shared" ca="1" si="22"/>
        <v>0</v>
      </c>
      <c r="AH38" s="30">
        <f t="shared" ca="1" si="22"/>
        <v>19803.333333333332</v>
      </c>
      <c r="AI38" s="30">
        <f t="shared" ca="1" si="22"/>
        <v>79213.333333333328</v>
      </c>
      <c r="AJ38" s="30">
        <f t="shared" ca="1" si="22"/>
        <v>142584</v>
      </c>
      <c r="AK38" s="30">
        <f t="shared" ca="1" si="22"/>
        <v>208430.08333333337</v>
      </c>
      <c r="AL38" s="30">
        <f t="shared" ca="1" si="22"/>
        <v>265859.75</v>
      </c>
      <c r="AM38" s="30">
        <f t="shared" ca="1" si="22"/>
        <v>349231.78333333333</v>
      </c>
      <c r="AN38" s="30">
        <f t="shared" ca="1" si="22"/>
        <v>567068.44999999995</v>
      </c>
      <c r="AO38" s="30">
        <f t="shared" ca="1" si="22"/>
        <v>933826.18333333347</v>
      </c>
      <c r="AP38" s="30">
        <f t="shared" ca="1" si="22"/>
        <v>1460347.3083333333</v>
      </c>
      <c r="AQ38" s="30">
        <f t="shared" ca="1" si="22"/>
        <v>2127373.0833333335</v>
      </c>
      <c r="AR38" s="30">
        <f t="shared" ca="1" si="22"/>
        <v>2877275.8083333331</v>
      </c>
      <c r="AS38" s="30">
        <f t="shared" ca="1" si="22"/>
        <v>3676389.8166666669</v>
      </c>
      <c r="AT38" s="30">
        <f t="shared" ca="1" si="22"/>
        <v>4501050.125</v>
      </c>
      <c r="AU38" s="30">
        <f t="shared" ca="1" si="22"/>
        <v>5339226.208333333</v>
      </c>
      <c r="AV38" s="30">
        <f t="shared" ca="1" si="22"/>
        <v>6183343.291666667</v>
      </c>
      <c r="AW38" s="30">
        <f t="shared" ca="1" si="22"/>
        <v>7028945.625</v>
      </c>
      <c r="AX38" s="30">
        <f t="shared" ca="1" si="22"/>
        <v>7875290.5833333321</v>
      </c>
      <c r="AY38" s="30">
        <f t="shared" ca="1" si="22"/>
        <v>8721883.083333334</v>
      </c>
      <c r="AZ38" s="30">
        <f t="shared" ca="1" si="22"/>
        <v>9568475.583333334</v>
      </c>
      <c r="BA38" s="30">
        <f t="shared" ca="1" si="22"/>
        <v>10415068.083333334</v>
      </c>
      <c r="BB38" s="30">
        <f t="shared" ca="1" si="22"/>
        <v>11261660.583333334</v>
      </c>
      <c r="BC38" s="30">
        <f t="shared" ca="1" si="22"/>
        <v>12108253.083333334</v>
      </c>
      <c r="BD38" s="30">
        <f t="shared" ca="1" si="22"/>
        <v>12954845.583333334</v>
      </c>
      <c r="BE38" s="30">
        <f t="shared" ca="1" si="22"/>
        <v>13751929.75</v>
      </c>
      <c r="BF38" s="30">
        <f t="shared" ca="1" si="22"/>
        <v>14400488.916666664</v>
      </c>
      <c r="BG38" s="30">
        <f t="shared" ca="1" si="22"/>
        <v>14890621.416666664</v>
      </c>
      <c r="BH38" s="30">
        <f t="shared" ca="1" si="22"/>
        <v>15216138.708333334</v>
      </c>
      <c r="BI38" s="30">
        <f t="shared" ca="1" si="22"/>
        <v>15398081.833333334</v>
      </c>
      <c r="BJ38" s="30">
        <f t="shared" ca="1" si="22"/>
        <v>15495365.708333334</v>
      </c>
      <c r="BK38" s="30">
        <f t="shared" ca="1" si="22"/>
        <v>15543141.25</v>
      </c>
      <c r="BL38" s="30">
        <f t="shared" ca="1" si="22"/>
        <v>15565172.458333334</v>
      </c>
      <c r="BM38" s="30">
        <f t="shared" ca="1" si="22"/>
        <v>15573588.875</v>
      </c>
      <c r="BN38" s="30">
        <f t="shared" ca="1" si="22"/>
        <v>15576064.291666664</v>
      </c>
      <c r="BO38" s="30">
        <f t="shared" ca="1" si="22"/>
        <v>15577054.458333334</v>
      </c>
      <c r="BP38" s="30">
        <f t="shared" ca="1" si="22"/>
        <v>15577302</v>
      </c>
      <c r="BQ38" s="30">
        <f t="shared" ca="1" si="22"/>
        <v>15577301.999999998</v>
      </c>
      <c r="BR38" s="30">
        <f t="shared" ca="1" si="22"/>
        <v>15577301.999999998</v>
      </c>
      <c r="BS38" s="30">
        <f t="shared" ca="1" si="22"/>
        <v>15577301.999999998</v>
      </c>
      <c r="BT38" s="30">
        <f t="shared" ca="1" si="22"/>
        <v>15577301.999999998</v>
      </c>
      <c r="BU38" s="30">
        <f t="shared" ca="1" si="22"/>
        <v>15577301.999999998</v>
      </c>
      <c r="BV38" s="30">
        <f t="shared" si="22"/>
        <v>0</v>
      </c>
      <c r="BW38" s="30">
        <f t="shared" si="22"/>
        <v>0</v>
      </c>
      <c r="BX38" s="30">
        <f t="shared" si="22"/>
        <v>0</v>
      </c>
      <c r="BY38" s="30">
        <f t="shared" si="22"/>
        <v>0</v>
      </c>
      <c r="BZ38" s="30">
        <f t="shared" si="22"/>
        <v>0</v>
      </c>
      <c r="CA38" s="30">
        <f t="shared" si="22"/>
        <v>0</v>
      </c>
      <c r="CB38" s="30">
        <f t="shared" si="22"/>
        <v>0</v>
      </c>
      <c r="CC38" s="30">
        <f t="shared" si="22"/>
        <v>0</v>
      </c>
      <c r="CD38" s="30">
        <f t="shared" si="22"/>
        <v>0</v>
      </c>
      <c r="CE38" s="30">
        <f t="shared" si="22"/>
        <v>0</v>
      </c>
      <c r="CF38" s="30">
        <f t="shared" si="22"/>
        <v>0</v>
      </c>
      <c r="CG38" s="30">
        <f t="shared" si="22"/>
        <v>0</v>
      </c>
      <c r="CH38" s="30">
        <f t="shared" si="22"/>
        <v>0</v>
      </c>
      <c r="CI38" s="30">
        <f t="shared" si="22"/>
        <v>0</v>
      </c>
      <c r="CJ38" s="30">
        <f t="shared" si="22"/>
        <v>0</v>
      </c>
      <c r="CK38" s="30">
        <f t="shared" si="22"/>
        <v>0</v>
      </c>
      <c r="CL38" s="30">
        <f t="shared" si="22"/>
        <v>0</v>
      </c>
      <c r="CM38" s="30">
        <f t="shared" ref="CM38:CT38" si="23">SUM(CM39:CM48)</f>
        <v>0</v>
      </c>
      <c r="CN38" s="30">
        <f t="shared" si="23"/>
        <v>0</v>
      </c>
      <c r="CO38" s="30">
        <f t="shared" si="23"/>
        <v>0</v>
      </c>
      <c r="CP38" s="30">
        <f t="shared" si="23"/>
        <v>0</v>
      </c>
      <c r="CQ38" s="30">
        <f t="shared" si="23"/>
        <v>0</v>
      </c>
      <c r="CR38" s="30">
        <f t="shared" si="23"/>
        <v>0</v>
      </c>
      <c r="CS38" s="30">
        <f t="shared" si="23"/>
        <v>0</v>
      </c>
      <c r="CT38" s="30">
        <f t="shared" si="23"/>
        <v>0</v>
      </c>
    </row>
    <row r="39" spans="1:98" s="27" customFormat="1" ht="12" x14ac:dyDescent="0.25">
      <c r="A39" s="26">
        <f>ROW()</f>
        <v>39</v>
      </c>
      <c r="B39" s="82"/>
      <c r="C39" s="142"/>
      <c r="E39" s="24"/>
      <c r="F39" s="66" t="str">
        <f>$F$324</f>
        <v>АКТИВЫ</v>
      </c>
      <c r="G39" s="66" t="str">
        <f t="shared" si="15"/>
        <v>Запасы СиМ</v>
      </c>
      <c r="H39" s="66" t="str">
        <f>$H$353</f>
        <v>Цех-2</v>
      </c>
      <c r="I39" s="27" t="str">
        <f>BP!$F$21</f>
        <v>Основа</v>
      </c>
      <c r="P39" s="30"/>
      <c r="R39" s="24"/>
      <c r="S39" s="93"/>
      <c r="V39" s="85"/>
      <c r="W39" s="29"/>
      <c r="Z39" s="30">
        <f>IF(Z$5="",0,IF(Z$5=1,$S39,Y354))</f>
        <v>0</v>
      </c>
      <c r="AA39" s="30">
        <f ca="1">IF(AA$5="",0,IF(AA$5=1,$S39,Z354))</f>
        <v>0</v>
      </c>
      <c r="AB39" s="30">
        <f ca="1">IF(AB$5="",0,IF(AB$5=1,$S39,AA354))</f>
        <v>0</v>
      </c>
      <c r="AC39" s="30">
        <f ca="1">IF(AC$5="",0,IF(AC$5=1,$S39,AB354))</f>
        <v>0</v>
      </c>
      <c r="AD39" s="30">
        <f ca="1">IF(AD$5="",0,IF(AD$5=1,$S39,AC354))</f>
        <v>0</v>
      </c>
      <c r="AE39" s="30">
        <f ca="1">IF(AE$5="",0,IF(AE$5=1,$S39,AD354))</f>
        <v>0</v>
      </c>
      <c r="AF39" s="30">
        <f ca="1">IF(AF$5="",0,IF(AF$5=1,$S39,AE354))</f>
        <v>0</v>
      </c>
      <c r="AG39" s="30">
        <f ca="1">IF(AG$5="",0,IF(AG$5=1,$S39,AF354))</f>
        <v>0</v>
      </c>
      <c r="AH39" s="30">
        <f ca="1">IF(AH$5="",0,IF(AH$5=1,$S39,AG354))</f>
        <v>3500</v>
      </c>
      <c r="AI39" s="30">
        <f ca="1">IF(AI$5="",0,IF(AI$5=1,$S39,AH354))</f>
        <v>14000</v>
      </c>
      <c r="AJ39" s="30">
        <f ca="1">IF(AJ$5="",0,IF(AJ$5=1,$S39,AI354))</f>
        <v>25200</v>
      </c>
      <c r="AK39" s="30">
        <f ca="1">IF(AK$5="",0,IF(AK$5=1,$S39,AJ354))</f>
        <v>36837.5</v>
      </c>
      <c r="AL39" s="30">
        <f ca="1">IF(AL$5="",0,IF(AL$5=1,$S39,AK354))</f>
        <v>46987.5</v>
      </c>
      <c r="AM39" s="30">
        <f ca="1">IF(AM$5="",0,IF(AM$5=1,$S39,AL354))</f>
        <v>61722.500000000015</v>
      </c>
      <c r="AN39" s="30">
        <f ca="1">IF(AN$5="",0,IF(AN$5=1,$S39,AM354))</f>
        <v>100222.50000000001</v>
      </c>
      <c r="AO39" s="30">
        <f ca="1">IF(AO$5="",0,IF(AO$5=1,$S39,AN354))</f>
        <v>165042.5</v>
      </c>
      <c r="AP39" s="30">
        <f ca="1">IF(AP$5="",0,IF(AP$5=1,$S39,AO354))</f>
        <v>258098.75</v>
      </c>
      <c r="AQ39" s="30">
        <f ca="1">IF(AQ$5="",0,IF(AQ$5=1,$S39,AP354))</f>
        <v>375987.5</v>
      </c>
      <c r="AR39" s="30">
        <f ca="1">IF(AR$5="",0,IF(AR$5=1,$S39,AQ354))</f>
        <v>508523.75</v>
      </c>
      <c r="AS39" s="30">
        <f ca="1">IF(AS$5="",0,IF(AS$5=1,$S39,AR354))</f>
        <v>649757.5</v>
      </c>
      <c r="AT39" s="30">
        <f ca="1">IF(AT$5="",0,IF(AT$5=1,$S39,AS354))</f>
        <v>795506.25</v>
      </c>
      <c r="AU39" s="30">
        <f ca="1">IF(AU$5="",0,IF(AU$5=1,$S39,AT354))</f>
        <v>943643.75</v>
      </c>
      <c r="AV39" s="30">
        <f ca="1">IF(AV$5="",0,IF(AV$5=1,$S39,AU354))</f>
        <v>1092831.25</v>
      </c>
      <c r="AW39" s="30">
        <f ca="1">IF(AW$5="",0,IF(AW$5=1,$S39,AV354))</f>
        <v>1242281.25</v>
      </c>
      <c r="AX39" s="30">
        <f ca="1">IF(AX$5="",0,IF(AX$5=1,$S39,AW354))</f>
        <v>1391862.5</v>
      </c>
      <c r="AY39" s="30">
        <f ca="1">IF(AY$5="",0,IF(AY$5=1,$S39,AX354))</f>
        <v>1541487.5</v>
      </c>
      <c r="AZ39" s="30">
        <f ca="1">IF(AZ$5="",0,IF(AZ$5=1,$S39,AY354))</f>
        <v>1691112.5</v>
      </c>
      <c r="BA39" s="30">
        <f ca="1">IF(BA$5="",0,IF(BA$5=1,$S39,AZ354))</f>
        <v>1840737.5</v>
      </c>
      <c r="BB39" s="30">
        <f ca="1">IF(BB$5="",0,IF(BB$5=1,$S39,BA354))</f>
        <v>1990362.5</v>
      </c>
      <c r="BC39" s="30">
        <f ca="1">IF(BC$5="",0,IF(BC$5=1,$S39,BB354))</f>
        <v>2139987.5</v>
      </c>
      <c r="BD39" s="30">
        <f ca="1">IF(BD$5="",0,IF(BD$5=1,$S39,BC354))</f>
        <v>2289612.5</v>
      </c>
      <c r="BE39" s="30">
        <f ca="1">IF(BE$5="",0,IF(BE$5=1,$S39,BD354))</f>
        <v>2430487.5</v>
      </c>
      <c r="BF39" s="30">
        <f ca="1">IF(BF$5="",0,IF(BF$5=1,$S39,BE354))</f>
        <v>2545112.5</v>
      </c>
      <c r="BG39" s="30">
        <f ca="1">IF(BG$5="",0,IF(BG$5=1,$S39,BF354))</f>
        <v>2631737.5</v>
      </c>
      <c r="BH39" s="30">
        <f ca="1">IF(BH$5="",0,IF(BH$5=1,$S39,BG354))</f>
        <v>2689268.75</v>
      </c>
      <c r="BI39" s="30">
        <f ca="1">IF(BI$5="",0,IF(BI$5=1,$S39,BH354))</f>
        <v>2721425</v>
      </c>
      <c r="BJ39" s="30">
        <f ca="1">IF(BJ$5="",0,IF(BJ$5=1,$S39,BI354))</f>
        <v>2738618.75</v>
      </c>
      <c r="BK39" s="30">
        <f ca="1">IF(BK$5="",0,IF(BK$5=1,$S39,BJ354))</f>
        <v>2747062.5</v>
      </c>
      <c r="BL39" s="30">
        <f ca="1">IF(BL$5="",0,IF(BL$5=1,$S39,BK354))</f>
        <v>2750956.25</v>
      </c>
      <c r="BM39" s="30">
        <f ca="1">IF(BM$5="",0,IF(BM$5=1,$S39,BL354))</f>
        <v>2752443.75</v>
      </c>
      <c r="BN39" s="30">
        <f ca="1">IF(BN$5="",0,IF(BN$5=1,$S39,BM354))</f>
        <v>2752881.25</v>
      </c>
      <c r="BO39" s="30">
        <f ca="1">IF(BO$5="",0,IF(BO$5=1,$S39,BN354))</f>
        <v>2753056.25</v>
      </c>
      <c r="BP39" s="30">
        <f ca="1">IF(BP$5="",0,IF(BP$5=1,$S39,BO354))</f>
        <v>2753100</v>
      </c>
      <c r="BQ39" s="30">
        <f ca="1">IF(BQ$5="",0,IF(BQ$5=1,$S39,BP354))</f>
        <v>2753099.9999999995</v>
      </c>
      <c r="BR39" s="30">
        <f ca="1">IF(BR$5="",0,IF(BR$5=1,$S39,BQ354))</f>
        <v>2753099.9999999995</v>
      </c>
      <c r="BS39" s="30">
        <f ca="1">IF(BS$5="",0,IF(BS$5=1,$S39,BR354))</f>
        <v>2753099.9999999995</v>
      </c>
      <c r="BT39" s="30">
        <f ca="1">IF(BT$5="",0,IF(BT$5=1,$S39,BS354))</f>
        <v>2753099.9999999995</v>
      </c>
      <c r="BU39" s="30">
        <f ca="1">IF(BU$5="",0,IF(BU$5=1,$S39,BT354))</f>
        <v>2753099.9999999995</v>
      </c>
      <c r="BV39" s="30">
        <f>IF(BV$5="",0,IF(BV$5=1,$S39,BU354))</f>
        <v>0</v>
      </c>
      <c r="BW39" s="30">
        <f>IF(BW$5="",0,IF(BW$5=1,$S39,BV354))</f>
        <v>0</v>
      </c>
      <c r="BX39" s="30">
        <f>IF(BX$5="",0,IF(BX$5=1,$S39,BW354))</f>
        <v>0</v>
      </c>
      <c r="BY39" s="30">
        <f>IF(BY$5="",0,IF(BY$5=1,$S39,BX354))</f>
        <v>0</v>
      </c>
      <c r="BZ39" s="30">
        <f>IF(BZ$5="",0,IF(BZ$5=1,$S39,BY354))</f>
        <v>0</v>
      </c>
      <c r="CA39" s="30">
        <f>IF(CA$5="",0,IF(CA$5=1,$S39,BZ354))</f>
        <v>0</v>
      </c>
      <c r="CB39" s="30">
        <f>IF(CB$5="",0,IF(CB$5=1,$S39,CA354))</f>
        <v>0</v>
      </c>
      <c r="CC39" s="30">
        <f>IF(CC$5="",0,IF(CC$5=1,$S39,CB354))</f>
        <v>0</v>
      </c>
      <c r="CD39" s="30">
        <f>IF(CD$5="",0,IF(CD$5=1,$S39,CC354))</f>
        <v>0</v>
      </c>
      <c r="CE39" s="30">
        <f>IF(CE$5="",0,IF(CE$5=1,$S39,CD354))</f>
        <v>0</v>
      </c>
      <c r="CF39" s="30">
        <f>IF(CF$5="",0,IF(CF$5=1,$S39,CE354))</f>
        <v>0</v>
      </c>
      <c r="CG39" s="30">
        <f>IF(CG$5="",0,IF(CG$5=1,$S39,CF354))</f>
        <v>0</v>
      </c>
      <c r="CH39" s="30">
        <f>IF(CH$5="",0,IF(CH$5=1,$S39,CG354))</f>
        <v>0</v>
      </c>
      <c r="CI39" s="30">
        <f>IF(CI$5="",0,IF(CI$5=1,$S39,CH354))</f>
        <v>0</v>
      </c>
      <c r="CJ39" s="30">
        <f>IF(CJ$5="",0,IF(CJ$5=1,$S39,CI354))</f>
        <v>0</v>
      </c>
      <c r="CK39" s="30">
        <f>IF(CK$5="",0,IF(CK$5=1,$S39,CJ354))</f>
        <v>0</v>
      </c>
      <c r="CL39" s="30">
        <f>IF(CL$5="",0,IF(CL$5=1,$S39,CK354))</f>
        <v>0</v>
      </c>
      <c r="CM39" s="30">
        <f>IF(CM$5="",0,IF(CM$5=1,$S39,CL354))</f>
        <v>0</v>
      </c>
      <c r="CN39" s="30">
        <f>IF(CN$5="",0,IF(CN$5=1,$S39,CM354))</f>
        <v>0</v>
      </c>
      <c r="CO39" s="30">
        <f>IF(CO$5="",0,IF(CO$5=1,$S39,CN354))</f>
        <v>0</v>
      </c>
      <c r="CP39" s="30">
        <f>IF(CP$5="",0,IF(CP$5=1,$S39,CO354))</f>
        <v>0</v>
      </c>
      <c r="CQ39" s="30">
        <f>IF(CQ$5="",0,IF(CQ$5=1,$S39,CP354))</f>
        <v>0</v>
      </c>
      <c r="CR39" s="30">
        <f>IF(CR$5="",0,IF(CR$5=1,$S39,CQ354))</f>
        <v>0</v>
      </c>
      <c r="CS39" s="30">
        <f>IF(CS$5="",0,IF(CS$5=1,$S39,CR354))</f>
        <v>0</v>
      </c>
      <c r="CT39" s="30">
        <f>IF(CT$5="",0,IF(CT$5=1,$S39,CS354))</f>
        <v>0</v>
      </c>
    </row>
    <row r="40" spans="1:98" s="27" customFormat="1" ht="12" x14ac:dyDescent="0.25">
      <c r="A40" s="26">
        <f>ROW()</f>
        <v>40</v>
      </c>
      <c r="B40" s="82"/>
      <c r="C40" s="142"/>
      <c r="E40" s="24"/>
      <c r="F40" s="66" t="str">
        <f t="shared" ref="F40:F47" si="24">$F$324</f>
        <v>АКТИВЫ</v>
      </c>
      <c r="G40" s="66" t="str">
        <f t="shared" si="15"/>
        <v>Запасы СиМ</v>
      </c>
      <c r="H40" s="66" t="str">
        <f t="shared" ref="H40:H47" si="25">$H$353</f>
        <v>Цех-2</v>
      </c>
      <c r="I40" s="27" t="str">
        <f>BP!$F$22</f>
        <v>Сырье</v>
      </c>
      <c r="P40" s="30"/>
      <c r="R40" s="24"/>
      <c r="S40" s="93"/>
      <c r="V40" s="85"/>
      <c r="W40" s="29"/>
      <c r="Z40" s="30">
        <f>IF(Z$5="",0,IF(Z$5=1,$S40,Y355))</f>
        <v>0</v>
      </c>
      <c r="AA40" s="30">
        <f ca="1">IF(AA$5="",0,IF(AA$5=1,$S40,Z355))</f>
        <v>0</v>
      </c>
      <c r="AB40" s="30">
        <f ca="1">IF(AB$5="",0,IF(AB$5=1,$S40,AA355))</f>
        <v>0</v>
      </c>
      <c r="AC40" s="30">
        <f ca="1">IF(AC$5="",0,IF(AC$5=1,$S40,AB355))</f>
        <v>0</v>
      </c>
      <c r="AD40" s="30">
        <f ca="1">IF(AD$5="",0,IF(AD$5=1,$S40,AC355))</f>
        <v>0</v>
      </c>
      <c r="AE40" s="30">
        <f ca="1">IF(AE$5="",0,IF(AE$5=1,$S40,AD355))</f>
        <v>0</v>
      </c>
      <c r="AF40" s="30">
        <f ca="1">IF(AF$5="",0,IF(AF$5=1,$S40,AE355))</f>
        <v>0</v>
      </c>
      <c r="AG40" s="30">
        <f ca="1">IF(AG$5="",0,IF(AG$5=1,$S40,AF355))</f>
        <v>0</v>
      </c>
      <c r="AH40" s="30">
        <f ca="1">IF(AH$5="",0,IF(AH$5=1,$S40,AG355))</f>
        <v>400</v>
      </c>
      <c r="AI40" s="30">
        <f ca="1">IF(AI$5="",0,IF(AI$5=1,$S40,AH355))</f>
        <v>1600</v>
      </c>
      <c r="AJ40" s="30">
        <f ca="1">IF(AJ$5="",0,IF(AJ$5=1,$S40,AI355))</f>
        <v>2880</v>
      </c>
      <c r="AK40" s="30">
        <f ca="1">IF(AK$5="",0,IF(AK$5=1,$S40,AJ355))</f>
        <v>4210</v>
      </c>
      <c r="AL40" s="30">
        <f ca="1">IF(AL$5="",0,IF(AL$5=1,$S40,AK355))</f>
        <v>5370</v>
      </c>
      <c r="AM40" s="30">
        <f ca="1">IF(AM$5="",0,IF(AM$5=1,$S40,AL355))</f>
        <v>7054</v>
      </c>
      <c r="AN40" s="30">
        <f ca="1">IF(AN$5="",0,IF(AN$5=1,$S40,AM355))</f>
        <v>11454</v>
      </c>
      <c r="AO40" s="30">
        <f ca="1">IF(AO$5="",0,IF(AO$5=1,$S40,AN355))</f>
        <v>18862</v>
      </c>
      <c r="AP40" s="30">
        <f ca="1">IF(AP$5="",0,IF(AP$5=1,$S40,AO355))</f>
        <v>29496.999999999996</v>
      </c>
      <c r="AQ40" s="30">
        <f ca="1">IF(AQ$5="",0,IF(AQ$5=1,$S40,AP355))</f>
        <v>42970</v>
      </c>
      <c r="AR40" s="30">
        <f ca="1">IF(AR$5="",0,IF(AR$5=1,$S40,AQ355))</f>
        <v>58117</v>
      </c>
      <c r="AS40" s="30">
        <f ca="1">IF(AS$5="",0,IF(AS$5=1,$S40,AR355))</f>
        <v>74258</v>
      </c>
      <c r="AT40" s="30">
        <f ca="1">IF(AT$5="",0,IF(AT$5=1,$S40,AS355))</f>
        <v>90914.999999999985</v>
      </c>
      <c r="AU40" s="30">
        <f ca="1">IF(AU$5="",0,IF(AU$5=1,$S40,AT355))</f>
        <v>107845</v>
      </c>
      <c r="AV40" s="30">
        <f ca="1">IF(AV$5="",0,IF(AV$5=1,$S40,AU355))</f>
        <v>124895</v>
      </c>
      <c r="AW40" s="30">
        <f ca="1">IF(AW$5="",0,IF(AW$5=1,$S40,AV355))</f>
        <v>141975</v>
      </c>
      <c r="AX40" s="30">
        <f ca="1">IF(AX$5="",0,IF(AX$5=1,$S40,AW355))</f>
        <v>159070</v>
      </c>
      <c r="AY40" s="30">
        <f ca="1">IF(AY$5="",0,IF(AY$5=1,$S40,AX355))</f>
        <v>176170</v>
      </c>
      <c r="AZ40" s="30">
        <f ca="1">IF(AZ$5="",0,IF(AZ$5=1,$S40,AY355))</f>
        <v>193270</v>
      </c>
      <c r="BA40" s="30">
        <f ca="1">IF(BA$5="",0,IF(BA$5=1,$S40,AZ355))</f>
        <v>210370</v>
      </c>
      <c r="BB40" s="30">
        <f ca="1">IF(BB$5="",0,IF(BB$5=1,$S40,BA355))</f>
        <v>227470</v>
      </c>
      <c r="BC40" s="30">
        <f ca="1">IF(BC$5="",0,IF(BC$5=1,$S40,BB355))</f>
        <v>244570</v>
      </c>
      <c r="BD40" s="30">
        <f ca="1">IF(BD$5="",0,IF(BD$5=1,$S40,BC355))</f>
        <v>261670</v>
      </c>
      <c r="BE40" s="30">
        <f ca="1">IF(BE$5="",0,IF(BE$5=1,$S40,BD355))</f>
        <v>277770</v>
      </c>
      <c r="BF40" s="30">
        <f ca="1">IF(BF$5="",0,IF(BF$5=1,$S40,BE355))</f>
        <v>290870</v>
      </c>
      <c r="BG40" s="30">
        <f ca="1">IF(BG$5="",0,IF(BG$5=1,$S40,BF355))</f>
        <v>300770</v>
      </c>
      <c r="BH40" s="30">
        <f ca="1">IF(BH$5="",0,IF(BH$5=1,$S40,BG355))</f>
        <v>307345</v>
      </c>
      <c r="BI40" s="30">
        <f ca="1">IF(BI$5="",0,IF(BI$5=1,$S40,BH355))</f>
        <v>311020</v>
      </c>
      <c r="BJ40" s="30">
        <f ca="1">IF(BJ$5="",0,IF(BJ$5=1,$S40,BI355))</f>
        <v>312985</v>
      </c>
      <c r="BK40" s="30">
        <f ca="1">IF(BK$5="",0,IF(BK$5=1,$S40,BJ355))</f>
        <v>313950</v>
      </c>
      <c r="BL40" s="30">
        <f ca="1">IF(BL$5="",0,IF(BL$5=1,$S40,BK355))</f>
        <v>314395</v>
      </c>
      <c r="BM40" s="30">
        <f ca="1">IF(BM$5="",0,IF(BM$5=1,$S40,BL355))</f>
        <v>314565</v>
      </c>
      <c r="BN40" s="30">
        <f ca="1">IF(BN$5="",0,IF(BN$5=1,$S40,BM355))</f>
        <v>314615</v>
      </c>
      <c r="BO40" s="30">
        <f ca="1">IF(BO$5="",0,IF(BO$5=1,$S40,BN355))</f>
        <v>314635</v>
      </c>
      <c r="BP40" s="30">
        <f ca="1">IF(BP$5="",0,IF(BP$5=1,$S40,BO355))</f>
        <v>314640</v>
      </c>
      <c r="BQ40" s="30">
        <f ca="1">IF(BQ$5="",0,IF(BQ$5=1,$S40,BP355))</f>
        <v>314639.99999999994</v>
      </c>
      <c r="BR40" s="30">
        <f ca="1">IF(BR$5="",0,IF(BR$5=1,$S40,BQ355))</f>
        <v>314639.99999999994</v>
      </c>
      <c r="BS40" s="30">
        <f ca="1">IF(BS$5="",0,IF(BS$5=1,$S40,BR355))</f>
        <v>314639.99999999994</v>
      </c>
      <c r="BT40" s="30">
        <f ca="1">IF(BT$5="",0,IF(BT$5=1,$S40,BS355))</f>
        <v>314639.99999999994</v>
      </c>
      <c r="BU40" s="30">
        <f ca="1">IF(BU$5="",0,IF(BU$5=1,$S40,BT355))</f>
        <v>314639.99999999994</v>
      </c>
      <c r="BV40" s="30">
        <f>IF(BV$5="",0,IF(BV$5=1,$S40,BU355))</f>
        <v>0</v>
      </c>
      <c r="BW40" s="30">
        <f>IF(BW$5="",0,IF(BW$5=1,$S40,BV355))</f>
        <v>0</v>
      </c>
      <c r="BX40" s="30">
        <f>IF(BX$5="",0,IF(BX$5=1,$S40,BW355))</f>
        <v>0</v>
      </c>
      <c r="BY40" s="30">
        <f>IF(BY$5="",0,IF(BY$5=1,$S40,BX355))</f>
        <v>0</v>
      </c>
      <c r="BZ40" s="30">
        <f>IF(BZ$5="",0,IF(BZ$5=1,$S40,BY355))</f>
        <v>0</v>
      </c>
      <c r="CA40" s="30">
        <f>IF(CA$5="",0,IF(CA$5=1,$S40,BZ355))</f>
        <v>0</v>
      </c>
      <c r="CB40" s="30">
        <f>IF(CB$5="",0,IF(CB$5=1,$S40,CA355))</f>
        <v>0</v>
      </c>
      <c r="CC40" s="30">
        <f>IF(CC$5="",0,IF(CC$5=1,$S40,CB355))</f>
        <v>0</v>
      </c>
      <c r="CD40" s="30">
        <f>IF(CD$5="",0,IF(CD$5=1,$S40,CC355))</f>
        <v>0</v>
      </c>
      <c r="CE40" s="30">
        <f>IF(CE$5="",0,IF(CE$5=1,$S40,CD355))</f>
        <v>0</v>
      </c>
      <c r="CF40" s="30">
        <f>IF(CF$5="",0,IF(CF$5=1,$S40,CE355))</f>
        <v>0</v>
      </c>
      <c r="CG40" s="30">
        <f>IF(CG$5="",0,IF(CG$5=1,$S40,CF355))</f>
        <v>0</v>
      </c>
      <c r="CH40" s="30">
        <f>IF(CH$5="",0,IF(CH$5=1,$S40,CG355))</f>
        <v>0</v>
      </c>
      <c r="CI40" s="30">
        <f>IF(CI$5="",0,IF(CI$5=1,$S40,CH355))</f>
        <v>0</v>
      </c>
      <c r="CJ40" s="30">
        <f>IF(CJ$5="",0,IF(CJ$5=1,$S40,CI355))</f>
        <v>0</v>
      </c>
      <c r="CK40" s="30">
        <f>IF(CK$5="",0,IF(CK$5=1,$S40,CJ355))</f>
        <v>0</v>
      </c>
      <c r="CL40" s="30">
        <f>IF(CL$5="",0,IF(CL$5=1,$S40,CK355))</f>
        <v>0</v>
      </c>
      <c r="CM40" s="30">
        <f>IF(CM$5="",0,IF(CM$5=1,$S40,CL355))</f>
        <v>0</v>
      </c>
      <c r="CN40" s="30">
        <f>IF(CN$5="",0,IF(CN$5=1,$S40,CM355))</f>
        <v>0</v>
      </c>
      <c r="CO40" s="30">
        <f>IF(CO$5="",0,IF(CO$5=1,$S40,CN355))</f>
        <v>0</v>
      </c>
      <c r="CP40" s="30">
        <f>IF(CP$5="",0,IF(CP$5=1,$S40,CO355))</f>
        <v>0</v>
      </c>
      <c r="CQ40" s="30">
        <f>IF(CQ$5="",0,IF(CQ$5=1,$S40,CP355))</f>
        <v>0</v>
      </c>
      <c r="CR40" s="30">
        <f>IF(CR$5="",0,IF(CR$5=1,$S40,CQ355))</f>
        <v>0</v>
      </c>
      <c r="CS40" s="30">
        <f>IF(CS$5="",0,IF(CS$5=1,$S40,CR355))</f>
        <v>0</v>
      </c>
      <c r="CT40" s="30">
        <f>IF(CT$5="",0,IF(CT$5=1,$S40,CS355))</f>
        <v>0</v>
      </c>
    </row>
    <row r="41" spans="1:98" s="27" customFormat="1" ht="12" x14ac:dyDescent="0.25">
      <c r="A41" s="26">
        <f>ROW()</f>
        <v>41</v>
      </c>
      <c r="B41" s="82"/>
      <c r="C41" s="142"/>
      <c r="E41" s="24"/>
      <c r="F41" s="66" t="str">
        <f t="shared" si="24"/>
        <v>АКТИВЫ</v>
      </c>
      <c r="G41" s="66" t="str">
        <f t="shared" si="15"/>
        <v>Запасы СиМ</v>
      </c>
      <c r="H41" s="66" t="str">
        <f t="shared" si="25"/>
        <v>Цех-2</v>
      </c>
      <c r="I41" s="27" t="str">
        <f>BP!$F$23</f>
        <v>Материал</v>
      </c>
      <c r="P41" s="30"/>
      <c r="R41" s="24"/>
      <c r="S41" s="93"/>
      <c r="V41" s="85"/>
      <c r="W41" s="29"/>
      <c r="Z41" s="30">
        <f>IF(Z$5="",0,IF(Z$5=1,$S41,Y356))</f>
        <v>0</v>
      </c>
      <c r="AA41" s="30">
        <f ca="1">IF(AA$5="",0,IF(AA$5=1,$S41,Z356))</f>
        <v>0</v>
      </c>
      <c r="AB41" s="30">
        <f ca="1">IF(AB$5="",0,IF(AB$5=1,$S41,AA356))</f>
        <v>0</v>
      </c>
      <c r="AC41" s="30">
        <f ca="1">IF(AC$5="",0,IF(AC$5=1,$S41,AB356))</f>
        <v>0</v>
      </c>
      <c r="AD41" s="30">
        <f ca="1">IF(AD$5="",0,IF(AD$5=1,$S41,AC356))</f>
        <v>0</v>
      </c>
      <c r="AE41" s="30">
        <f ca="1">IF(AE$5="",0,IF(AE$5=1,$S41,AD356))</f>
        <v>0</v>
      </c>
      <c r="AF41" s="30">
        <f ca="1">IF(AF$5="",0,IF(AF$5=1,$S41,AE356))</f>
        <v>0</v>
      </c>
      <c r="AG41" s="30">
        <f ca="1">IF(AG$5="",0,IF(AG$5=1,$S41,AF356))</f>
        <v>0</v>
      </c>
      <c r="AH41" s="30">
        <f ca="1">IF(AH$5="",0,IF(AH$5=1,$S41,AG356))</f>
        <v>466.66666666666669</v>
      </c>
      <c r="AI41" s="30">
        <f ca="1">IF(AI$5="",0,IF(AI$5=1,$S41,AH356))</f>
        <v>1866.6666666666667</v>
      </c>
      <c r="AJ41" s="30">
        <f ca="1">IF(AJ$5="",0,IF(AJ$5=1,$S41,AI356))</f>
        <v>3360</v>
      </c>
      <c r="AK41" s="30">
        <f ca="1">IF(AK$5="",0,IF(AK$5=1,$S41,AJ356))</f>
        <v>4911.6666666666679</v>
      </c>
      <c r="AL41" s="30">
        <f ca="1">IF(AL$5="",0,IF(AL$5=1,$S41,AK356))</f>
        <v>6265.0000000000009</v>
      </c>
      <c r="AM41" s="30">
        <f ca="1">IF(AM$5="",0,IF(AM$5=1,$S41,AL356))</f>
        <v>8229.6666666666715</v>
      </c>
      <c r="AN41" s="30">
        <f ca="1">IF(AN$5="",0,IF(AN$5=1,$S41,AM356))</f>
        <v>13363.000000000002</v>
      </c>
      <c r="AO41" s="30">
        <f ca="1">IF(AO$5="",0,IF(AO$5=1,$S41,AN356))</f>
        <v>22005.666666666672</v>
      </c>
      <c r="AP41" s="30">
        <f ca="1">IF(AP$5="",0,IF(AP$5=1,$S41,AO356))</f>
        <v>34413.166666666672</v>
      </c>
      <c r="AQ41" s="30">
        <f ca="1">IF(AQ$5="",0,IF(AQ$5=1,$S41,AP356))</f>
        <v>50131.666666666679</v>
      </c>
      <c r="AR41" s="30">
        <f ca="1">IF(AR$5="",0,IF(AR$5=1,$S41,AQ356))</f>
        <v>67803.166666666672</v>
      </c>
      <c r="AS41" s="30">
        <f ca="1">IF(AS$5="",0,IF(AS$5=1,$S41,AR356))</f>
        <v>86634.333333333328</v>
      </c>
      <c r="AT41" s="30">
        <f ca="1">IF(AT$5="",0,IF(AT$5=1,$S41,AS356))</f>
        <v>106067.49999999999</v>
      </c>
      <c r="AU41" s="30">
        <f ca="1">IF(AU$5="",0,IF(AU$5=1,$S41,AT356))</f>
        <v>125819.16666666666</v>
      </c>
      <c r="AV41" s="30">
        <f ca="1">IF(AV$5="",0,IF(AV$5=1,$S41,AU356))</f>
        <v>145710.83333333331</v>
      </c>
      <c r="AW41" s="30">
        <f ca="1">IF(AW$5="",0,IF(AW$5=1,$S41,AV356))</f>
        <v>165637.49999999997</v>
      </c>
      <c r="AX41" s="30">
        <f ca="1">IF(AX$5="",0,IF(AX$5=1,$S41,AW356))</f>
        <v>185581.66666666663</v>
      </c>
      <c r="AY41" s="30">
        <f ca="1">IF(AY$5="",0,IF(AY$5=1,$S41,AX356))</f>
        <v>205531.66666666663</v>
      </c>
      <c r="AZ41" s="30">
        <f ca="1">IF(AZ$5="",0,IF(AZ$5=1,$S41,AY356))</f>
        <v>225481.66666666663</v>
      </c>
      <c r="BA41" s="30">
        <f ca="1">IF(BA$5="",0,IF(BA$5=1,$S41,AZ356))</f>
        <v>245431.66666666663</v>
      </c>
      <c r="BB41" s="30">
        <f ca="1">IF(BB$5="",0,IF(BB$5=1,$S41,BA356))</f>
        <v>265381.66666666663</v>
      </c>
      <c r="BC41" s="30">
        <f ca="1">IF(BC$5="",0,IF(BC$5=1,$S41,BB356))</f>
        <v>285331.66666666657</v>
      </c>
      <c r="BD41" s="30">
        <f ca="1">IF(BD$5="",0,IF(BD$5=1,$S41,BC356))</f>
        <v>305281.66666666657</v>
      </c>
      <c r="BE41" s="30">
        <f ca="1">IF(BE$5="",0,IF(BE$5=1,$S41,BD356))</f>
        <v>324064.99999999983</v>
      </c>
      <c r="BF41" s="30">
        <f ca="1">IF(BF$5="",0,IF(BF$5=1,$S41,BE356))</f>
        <v>339348.33333333326</v>
      </c>
      <c r="BG41" s="30">
        <f ca="1">IF(BG$5="",0,IF(BG$5=1,$S41,BF356))</f>
        <v>350898.33333333326</v>
      </c>
      <c r="BH41" s="30">
        <f ca="1">IF(BH$5="",0,IF(BH$5=1,$S41,BG356))</f>
        <v>358569.16666666663</v>
      </c>
      <c r="BI41" s="30">
        <f ca="1">IF(BI$5="",0,IF(BI$5=1,$S41,BH356))</f>
        <v>362856.66666666657</v>
      </c>
      <c r="BJ41" s="30">
        <f ca="1">IF(BJ$5="",0,IF(BJ$5=1,$S41,BI356))</f>
        <v>365149.16666666657</v>
      </c>
      <c r="BK41" s="30">
        <f ca="1">IF(BK$5="",0,IF(BK$5=1,$S41,BJ356))</f>
        <v>366274.99999999983</v>
      </c>
      <c r="BL41" s="30">
        <f ca="1">IF(BL$5="",0,IF(BL$5=1,$S41,BK356))</f>
        <v>366794.16666666651</v>
      </c>
      <c r="BM41" s="30">
        <f ca="1">IF(BM$5="",0,IF(BM$5=1,$S41,BL356))</f>
        <v>366992.49999999983</v>
      </c>
      <c r="BN41" s="30">
        <f ca="1">IF(BN$5="",0,IF(BN$5=1,$S41,BM356))</f>
        <v>367050.83333333326</v>
      </c>
      <c r="BO41" s="30">
        <f ca="1">IF(BO$5="",0,IF(BO$5=1,$S41,BN356))</f>
        <v>367074.16666666663</v>
      </c>
      <c r="BP41" s="30">
        <f ca="1">IF(BP$5="",0,IF(BP$5=1,$S41,BO356))</f>
        <v>367080.00000000006</v>
      </c>
      <c r="BQ41" s="30">
        <f ca="1">IF(BQ$5="",0,IF(BQ$5=1,$S41,BP356))</f>
        <v>367080.00000000006</v>
      </c>
      <c r="BR41" s="30">
        <f ca="1">IF(BR$5="",0,IF(BR$5=1,$S41,BQ356))</f>
        <v>367080.00000000006</v>
      </c>
      <c r="BS41" s="30">
        <f ca="1">IF(BS$5="",0,IF(BS$5=1,$S41,BR356))</f>
        <v>367080.00000000006</v>
      </c>
      <c r="BT41" s="30">
        <f ca="1">IF(BT$5="",0,IF(BT$5=1,$S41,BS356))</f>
        <v>367080.00000000006</v>
      </c>
      <c r="BU41" s="30">
        <f ca="1">IF(BU$5="",0,IF(BU$5=1,$S41,BT356))</f>
        <v>367080.00000000006</v>
      </c>
      <c r="BV41" s="30">
        <f>IF(BV$5="",0,IF(BV$5=1,$S41,BU356))</f>
        <v>0</v>
      </c>
      <c r="BW41" s="30">
        <f>IF(BW$5="",0,IF(BW$5=1,$S41,BV356))</f>
        <v>0</v>
      </c>
      <c r="BX41" s="30">
        <f>IF(BX$5="",0,IF(BX$5=1,$S41,BW356))</f>
        <v>0</v>
      </c>
      <c r="BY41" s="30">
        <f>IF(BY$5="",0,IF(BY$5=1,$S41,BX356))</f>
        <v>0</v>
      </c>
      <c r="BZ41" s="30">
        <f>IF(BZ$5="",0,IF(BZ$5=1,$S41,BY356))</f>
        <v>0</v>
      </c>
      <c r="CA41" s="30">
        <f>IF(CA$5="",0,IF(CA$5=1,$S41,BZ356))</f>
        <v>0</v>
      </c>
      <c r="CB41" s="30">
        <f>IF(CB$5="",0,IF(CB$5=1,$S41,CA356))</f>
        <v>0</v>
      </c>
      <c r="CC41" s="30">
        <f>IF(CC$5="",0,IF(CC$5=1,$S41,CB356))</f>
        <v>0</v>
      </c>
      <c r="CD41" s="30">
        <f>IF(CD$5="",0,IF(CD$5=1,$S41,CC356))</f>
        <v>0</v>
      </c>
      <c r="CE41" s="30">
        <f>IF(CE$5="",0,IF(CE$5=1,$S41,CD356))</f>
        <v>0</v>
      </c>
      <c r="CF41" s="30">
        <f>IF(CF$5="",0,IF(CF$5=1,$S41,CE356))</f>
        <v>0</v>
      </c>
      <c r="CG41" s="30">
        <f>IF(CG$5="",0,IF(CG$5=1,$S41,CF356))</f>
        <v>0</v>
      </c>
      <c r="CH41" s="30">
        <f>IF(CH$5="",0,IF(CH$5=1,$S41,CG356))</f>
        <v>0</v>
      </c>
      <c r="CI41" s="30">
        <f>IF(CI$5="",0,IF(CI$5=1,$S41,CH356))</f>
        <v>0</v>
      </c>
      <c r="CJ41" s="30">
        <f>IF(CJ$5="",0,IF(CJ$5=1,$S41,CI356))</f>
        <v>0</v>
      </c>
      <c r="CK41" s="30">
        <f>IF(CK$5="",0,IF(CK$5=1,$S41,CJ356))</f>
        <v>0</v>
      </c>
      <c r="CL41" s="30">
        <f>IF(CL$5="",0,IF(CL$5=1,$S41,CK356))</f>
        <v>0</v>
      </c>
      <c r="CM41" s="30">
        <f>IF(CM$5="",0,IF(CM$5=1,$S41,CL356))</f>
        <v>0</v>
      </c>
      <c r="CN41" s="30">
        <f>IF(CN$5="",0,IF(CN$5=1,$S41,CM356))</f>
        <v>0</v>
      </c>
      <c r="CO41" s="30">
        <f>IF(CO$5="",0,IF(CO$5=1,$S41,CN356))</f>
        <v>0</v>
      </c>
      <c r="CP41" s="30">
        <f>IF(CP$5="",0,IF(CP$5=1,$S41,CO356))</f>
        <v>0</v>
      </c>
      <c r="CQ41" s="30">
        <f>IF(CQ$5="",0,IF(CQ$5=1,$S41,CP356))</f>
        <v>0</v>
      </c>
      <c r="CR41" s="30">
        <f>IF(CR$5="",0,IF(CR$5=1,$S41,CQ356))</f>
        <v>0</v>
      </c>
      <c r="CS41" s="30">
        <f>IF(CS$5="",0,IF(CS$5=1,$S41,CR356))</f>
        <v>0</v>
      </c>
      <c r="CT41" s="30">
        <f>IF(CT$5="",0,IF(CT$5=1,$S41,CS356))</f>
        <v>0</v>
      </c>
    </row>
    <row r="42" spans="1:98" s="27" customFormat="1" ht="12" x14ac:dyDescent="0.25">
      <c r="A42" s="26">
        <f>ROW()</f>
        <v>42</v>
      </c>
      <c r="B42" s="82"/>
      <c r="C42" s="142"/>
      <c r="E42" s="24"/>
      <c r="F42" s="66" t="str">
        <f t="shared" si="24"/>
        <v>АКТИВЫ</v>
      </c>
      <c r="G42" s="66" t="str">
        <f t="shared" si="15"/>
        <v>Запасы СиМ</v>
      </c>
      <c r="H42" s="66" t="str">
        <f t="shared" si="25"/>
        <v>Цех-2</v>
      </c>
      <c r="I42" s="27" t="str">
        <f>BP!$F$24</f>
        <v>Вн.пр-во</v>
      </c>
      <c r="P42" s="30"/>
      <c r="R42" s="24"/>
      <c r="S42" s="93"/>
      <c r="V42" s="85"/>
      <c r="W42" s="29"/>
      <c r="Z42" s="30">
        <f>IF(Z$5="",0,IF(Z$5=1,$S42,Y357))</f>
        <v>0</v>
      </c>
      <c r="AA42" s="30">
        <f ca="1">IF(AA$5="",0,IF(AA$5=1,$S42,Z357))</f>
        <v>0</v>
      </c>
      <c r="AB42" s="30">
        <f ca="1">IF(AB$5="",0,IF(AB$5=1,$S42,AA357))</f>
        <v>0</v>
      </c>
      <c r="AC42" s="30">
        <f ca="1">IF(AC$5="",0,IF(AC$5=1,$S42,AB357))</f>
        <v>0</v>
      </c>
      <c r="AD42" s="30">
        <f ca="1">IF(AD$5="",0,IF(AD$5=1,$S42,AC357))</f>
        <v>0</v>
      </c>
      <c r="AE42" s="30">
        <f ca="1">IF(AE$5="",0,IF(AE$5=1,$S42,AD357))</f>
        <v>0</v>
      </c>
      <c r="AF42" s="30">
        <f ca="1">IF(AF$5="",0,IF(AF$5=1,$S42,AE357))</f>
        <v>0</v>
      </c>
      <c r="AG42" s="30">
        <f ca="1">IF(AG$5="",0,IF(AG$5=1,$S42,AF357))</f>
        <v>0</v>
      </c>
      <c r="AH42" s="30">
        <f ca="1">IF(AH$5="",0,IF(AH$5=1,$S42,AG357))</f>
        <v>12000</v>
      </c>
      <c r="AI42" s="30">
        <f ca="1">IF(AI$5="",0,IF(AI$5=1,$S42,AH357))</f>
        <v>48000</v>
      </c>
      <c r="AJ42" s="30">
        <f ca="1">IF(AJ$5="",0,IF(AJ$5=1,$S42,AI357))</f>
        <v>86400</v>
      </c>
      <c r="AK42" s="30">
        <f ca="1">IF(AK$5="",0,IF(AK$5=1,$S42,AJ357))</f>
        <v>126300</v>
      </c>
      <c r="AL42" s="30">
        <f ca="1">IF(AL$5="",0,IF(AL$5=1,$S42,AK357))</f>
        <v>161100</v>
      </c>
      <c r="AM42" s="30">
        <f ca="1">IF(AM$5="",0,IF(AM$5=1,$S42,AL357))</f>
        <v>211620</v>
      </c>
      <c r="AN42" s="30">
        <f ca="1">IF(AN$5="",0,IF(AN$5=1,$S42,AM357))</f>
        <v>343620</v>
      </c>
      <c r="AO42" s="30">
        <f ca="1">IF(AO$5="",0,IF(AO$5=1,$S42,AN357))</f>
        <v>565860</v>
      </c>
      <c r="AP42" s="30">
        <f ca="1">IF(AP$5="",0,IF(AP$5=1,$S42,AO357))</f>
        <v>884910</v>
      </c>
      <c r="AQ42" s="30">
        <f ca="1">IF(AQ$5="",0,IF(AQ$5=1,$S42,AP357))</f>
        <v>1289100</v>
      </c>
      <c r="AR42" s="30">
        <f ca="1">IF(AR$5="",0,IF(AR$5=1,$S42,AQ357))</f>
        <v>1743510</v>
      </c>
      <c r="AS42" s="30">
        <f ca="1">IF(AS$5="",0,IF(AS$5=1,$S42,AR357))</f>
        <v>2227740</v>
      </c>
      <c r="AT42" s="30">
        <f ca="1">IF(AT$5="",0,IF(AT$5=1,$S42,AS357))</f>
        <v>2727450</v>
      </c>
      <c r="AU42" s="30">
        <f ca="1">IF(AU$5="",0,IF(AU$5=1,$S42,AT357))</f>
        <v>3235350</v>
      </c>
      <c r="AV42" s="30">
        <f ca="1">IF(AV$5="",0,IF(AV$5=1,$S42,AU357))</f>
        <v>3746850</v>
      </c>
      <c r="AW42" s="30">
        <f ca="1">IF(AW$5="",0,IF(AW$5=1,$S42,AV357))</f>
        <v>4259250</v>
      </c>
      <c r="AX42" s="30">
        <f ca="1">IF(AX$5="",0,IF(AX$5=1,$S42,AW357))</f>
        <v>4772100</v>
      </c>
      <c r="AY42" s="30">
        <f ca="1">IF(AY$5="",0,IF(AY$5=1,$S42,AX357))</f>
        <v>5285100</v>
      </c>
      <c r="AZ42" s="30">
        <f ca="1">IF(AZ$5="",0,IF(AZ$5=1,$S42,AY357))</f>
        <v>5798100</v>
      </c>
      <c r="BA42" s="30">
        <f ca="1">IF(BA$5="",0,IF(BA$5=1,$S42,AZ357))</f>
        <v>6311100</v>
      </c>
      <c r="BB42" s="30">
        <f ca="1">IF(BB$5="",0,IF(BB$5=1,$S42,BA357))</f>
        <v>6824100</v>
      </c>
      <c r="BC42" s="30">
        <f ca="1">IF(BC$5="",0,IF(BC$5=1,$S42,BB357))</f>
        <v>7337100</v>
      </c>
      <c r="BD42" s="30">
        <f ca="1">IF(BD$5="",0,IF(BD$5=1,$S42,BC357))</f>
        <v>7850100</v>
      </c>
      <c r="BE42" s="30">
        <f ca="1">IF(BE$5="",0,IF(BE$5=1,$S42,BD357))</f>
        <v>8333100</v>
      </c>
      <c r="BF42" s="30">
        <f ca="1">IF(BF$5="",0,IF(BF$5=1,$S42,BE357))</f>
        <v>8726100</v>
      </c>
      <c r="BG42" s="30">
        <f ca="1">IF(BG$5="",0,IF(BG$5=1,$S42,BF357))</f>
        <v>9023100</v>
      </c>
      <c r="BH42" s="30">
        <f ca="1">IF(BH$5="",0,IF(BH$5=1,$S42,BG357))</f>
        <v>9220350</v>
      </c>
      <c r="BI42" s="30">
        <f ca="1">IF(BI$5="",0,IF(BI$5=1,$S42,BH357))</f>
        <v>9330600</v>
      </c>
      <c r="BJ42" s="30">
        <f ca="1">IF(BJ$5="",0,IF(BJ$5=1,$S42,BI357))</f>
        <v>9389550</v>
      </c>
      <c r="BK42" s="30">
        <f ca="1">IF(BK$5="",0,IF(BK$5=1,$S42,BJ357))</f>
        <v>9418500</v>
      </c>
      <c r="BL42" s="30">
        <f ca="1">IF(BL$5="",0,IF(BL$5=1,$S42,BK357))</f>
        <v>9431850</v>
      </c>
      <c r="BM42" s="30">
        <f ca="1">IF(BM$5="",0,IF(BM$5=1,$S42,BL357))</f>
        <v>9436950</v>
      </c>
      <c r="BN42" s="30">
        <f ca="1">IF(BN$5="",0,IF(BN$5=1,$S42,BM357))</f>
        <v>9438450</v>
      </c>
      <c r="BO42" s="30">
        <f ca="1">IF(BO$5="",0,IF(BO$5=1,$S42,BN357))</f>
        <v>9439050</v>
      </c>
      <c r="BP42" s="30">
        <f ca="1">IF(BP$5="",0,IF(BP$5=1,$S42,BO357))</f>
        <v>9439200</v>
      </c>
      <c r="BQ42" s="30">
        <f ca="1">IF(BQ$5="",0,IF(BQ$5=1,$S42,BP357))</f>
        <v>9439199.9999999981</v>
      </c>
      <c r="BR42" s="30">
        <f ca="1">IF(BR$5="",0,IF(BR$5=1,$S42,BQ357))</f>
        <v>9439199.9999999981</v>
      </c>
      <c r="BS42" s="30">
        <f ca="1">IF(BS$5="",0,IF(BS$5=1,$S42,BR357))</f>
        <v>9439199.9999999981</v>
      </c>
      <c r="BT42" s="30">
        <f ca="1">IF(BT$5="",0,IF(BT$5=1,$S42,BS357))</f>
        <v>9439199.9999999981</v>
      </c>
      <c r="BU42" s="30">
        <f ca="1">IF(BU$5="",0,IF(BU$5=1,$S42,BT357))</f>
        <v>9439199.9999999981</v>
      </c>
      <c r="BV42" s="30">
        <f>IF(BV$5="",0,IF(BV$5=1,$S42,BU357))</f>
        <v>0</v>
      </c>
      <c r="BW42" s="30">
        <f>IF(BW$5="",0,IF(BW$5=1,$S42,BV357))</f>
        <v>0</v>
      </c>
      <c r="BX42" s="30">
        <f>IF(BX$5="",0,IF(BX$5=1,$S42,BW357))</f>
        <v>0</v>
      </c>
      <c r="BY42" s="30">
        <f>IF(BY$5="",0,IF(BY$5=1,$S42,BX357))</f>
        <v>0</v>
      </c>
      <c r="BZ42" s="30">
        <f>IF(BZ$5="",0,IF(BZ$5=1,$S42,BY357))</f>
        <v>0</v>
      </c>
      <c r="CA42" s="30">
        <f>IF(CA$5="",0,IF(CA$5=1,$S42,BZ357))</f>
        <v>0</v>
      </c>
      <c r="CB42" s="30">
        <f>IF(CB$5="",0,IF(CB$5=1,$S42,CA357))</f>
        <v>0</v>
      </c>
      <c r="CC42" s="30">
        <f>IF(CC$5="",0,IF(CC$5=1,$S42,CB357))</f>
        <v>0</v>
      </c>
      <c r="CD42" s="30">
        <f>IF(CD$5="",0,IF(CD$5=1,$S42,CC357))</f>
        <v>0</v>
      </c>
      <c r="CE42" s="30">
        <f>IF(CE$5="",0,IF(CE$5=1,$S42,CD357))</f>
        <v>0</v>
      </c>
      <c r="CF42" s="30">
        <f>IF(CF$5="",0,IF(CF$5=1,$S42,CE357))</f>
        <v>0</v>
      </c>
      <c r="CG42" s="30">
        <f>IF(CG$5="",0,IF(CG$5=1,$S42,CF357))</f>
        <v>0</v>
      </c>
      <c r="CH42" s="30">
        <f>IF(CH$5="",0,IF(CH$5=1,$S42,CG357))</f>
        <v>0</v>
      </c>
      <c r="CI42" s="30">
        <f>IF(CI$5="",0,IF(CI$5=1,$S42,CH357))</f>
        <v>0</v>
      </c>
      <c r="CJ42" s="30">
        <f>IF(CJ$5="",0,IF(CJ$5=1,$S42,CI357))</f>
        <v>0</v>
      </c>
      <c r="CK42" s="30">
        <f>IF(CK$5="",0,IF(CK$5=1,$S42,CJ357))</f>
        <v>0</v>
      </c>
      <c r="CL42" s="30">
        <f>IF(CL$5="",0,IF(CL$5=1,$S42,CK357))</f>
        <v>0</v>
      </c>
      <c r="CM42" s="30">
        <f>IF(CM$5="",0,IF(CM$5=1,$S42,CL357))</f>
        <v>0</v>
      </c>
      <c r="CN42" s="30">
        <f>IF(CN$5="",0,IF(CN$5=1,$S42,CM357))</f>
        <v>0</v>
      </c>
      <c r="CO42" s="30">
        <f>IF(CO$5="",0,IF(CO$5=1,$S42,CN357))</f>
        <v>0</v>
      </c>
      <c r="CP42" s="30">
        <f>IF(CP$5="",0,IF(CP$5=1,$S42,CO357))</f>
        <v>0</v>
      </c>
      <c r="CQ42" s="30">
        <f>IF(CQ$5="",0,IF(CQ$5=1,$S42,CP357))</f>
        <v>0</v>
      </c>
      <c r="CR42" s="30">
        <f>IF(CR$5="",0,IF(CR$5=1,$S42,CQ357))</f>
        <v>0</v>
      </c>
      <c r="CS42" s="30">
        <f>IF(CS$5="",0,IF(CS$5=1,$S42,CR357))</f>
        <v>0</v>
      </c>
      <c r="CT42" s="30">
        <f>IF(CT$5="",0,IF(CT$5=1,$S42,CS357))</f>
        <v>0</v>
      </c>
    </row>
    <row r="43" spans="1:98" s="27" customFormat="1" ht="12" x14ac:dyDescent="0.25">
      <c r="A43" s="26">
        <f>ROW()</f>
        <v>43</v>
      </c>
      <c r="B43" s="82"/>
      <c r="C43" s="142"/>
      <c r="E43" s="24"/>
      <c r="F43" s="66" t="str">
        <f t="shared" si="24"/>
        <v>АКТИВЫ</v>
      </c>
      <c r="G43" s="66" t="str">
        <f t="shared" si="15"/>
        <v>Запасы СиМ</v>
      </c>
      <c r="H43" s="66" t="str">
        <f t="shared" si="25"/>
        <v>Цех-2</v>
      </c>
      <c r="I43" s="27" t="str">
        <f>BP!$F$25</f>
        <v>Упаковка</v>
      </c>
      <c r="P43" s="30"/>
      <c r="R43" s="24"/>
      <c r="S43" s="93"/>
      <c r="V43" s="85"/>
      <c r="W43" s="29"/>
      <c r="Z43" s="30">
        <f>IF(Z$5="",0,IF(Z$5=1,$S43,Y358))</f>
        <v>0</v>
      </c>
      <c r="AA43" s="30">
        <f ca="1">IF(AA$5="",0,IF(AA$5=1,$S43,Z358))</f>
        <v>0</v>
      </c>
      <c r="AB43" s="30">
        <f ca="1">IF(AB$5="",0,IF(AB$5=1,$S43,AA358))</f>
        <v>0</v>
      </c>
      <c r="AC43" s="30">
        <f ca="1">IF(AC$5="",0,IF(AC$5=1,$S43,AB358))</f>
        <v>0</v>
      </c>
      <c r="AD43" s="30">
        <f ca="1">IF(AD$5="",0,IF(AD$5=1,$S43,AC358))</f>
        <v>0</v>
      </c>
      <c r="AE43" s="30">
        <f ca="1">IF(AE$5="",0,IF(AE$5=1,$S43,AD358))</f>
        <v>0</v>
      </c>
      <c r="AF43" s="30">
        <f ca="1">IF(AF$5="",0,IF(AF$5=1,$S43,AE358))</f>
        <v>0</v>
      </c>
      <c r="AG43" s="30">
        <f ca="1">IF(AG$5="",0,IF(AG$5=1,$S43,AF358))</f>
        <v>0</v>
      </c>
      <c r="AH43" s="30">
        <f ca="1">IF(AH$5="",0,IF(AH$5=1,$S43,AG358))</f>
        <v>1333.3333333333335</v>
      </c>
      <c r="AI43" s="30">
        <f ca="1">IF(AI$5="",0,IF(AI$5=1,$S43,AH358))</f>
        <v>5333.3333333333339</v>
      </c>
      <c r="AJ43" s="30">
        <f ca="1">IF(AJ$5="",0,IF(AJ$5=1,$S43,AI358))</f>
        <v>9600</v>
      </c>
      <c r="AK43" s="30">
        <f ca="1">IF(AK$5="",0,IF(AK$5=1,$S43,AJ358))</f>
        <v>14033.333333333336</v>
      </c>
      <c r="AL43" s="30">
        <f ca="1">IF(AL$5="",0,IF(AL$5=1,$S43,AK358))</f>
        <v>17900</v>
      </c>
      <c r="AM43" s="30">
        <f ca="1">IF(AM$5="",0,IF(AM$5=1,$S43,AL358))</f>
        <v>23513.333333333336</v>
      </c>
      <c r="AN43" s="30">
        <f ca="1">IF(AN$5="",0,IF(AN$5=1,$S43,AM358))</f>
        <v>38180</v>
      </c>
      <c r="AO43" s="30">
        <f ca="1">IF(AO$5="",0,IF(AO$5=1,$S43,AN358))</f>
        <v>62873.333333333343</v>
      </c>
      <c r="AP43" s="30">
        <f ca="1">IF(AP$5="",0,IF(AP$5=1,$S43,AO358))</f>
        <v>98323.333333333343</v>
      </c>
      <c r="AQ43" s="30">
        <f ca="1">IF(AQ$5="",0,IF(AQ$5=1,$S43,AP358))</f>
        <v>143233.33333333334</v>
      </c>
      <c r="AR43" s="30">
        <f ca="1">IF(AR$5="",0,IF(AR$5=1,$S43,AQ358))</f>
        <v>193723.33333333334</v>
      </c>
      <c r="AS43" s="30">
        <f ca="1">IF(AS$5="",0,IF(AS$5=1,$S43,AR358))</f>
        <v>247526.66666666666</v>
      </c>
      <c r="AT43" s="30">
        <f ca="1">IF(AT$5="",0,IF(AT$5=1,$S43,AS358))</f>
        <v>303049.99999999994</v>
      </c>
      <c r="AU43" s="30">
        <f ca="1">IF(AU$5="",0,IF(AU$5=1,$S43,AT358))</f>
        <v>359483.33333333326</v>
      </c>
      <c r="AV43" s="30">
        <f ca="1">IF(AV$5="",0,IF(AV$5=1,$S43,AU358))</f>
        <v>416316.66666666663</v>
      </c>
      <c r="AW43" s="30">
        <f ca="1">IF(AW$5="",0,IF(AW$5=1,$S43,AV358))</f>
        <v>473249.99999999994</v>
      </c>
      <c r="AX43" s="30">
        <f ca="1">IF(AX$5="",0,IF(AX$5=1,$S43,AW358))</f>
        <v>530233.33333333326</v>
      </c>
      <c r="AY43" s="30">
        <f ca="1">IF(AY$5="",0,IF(AY$5=1,$S43,AX358))</f>
        <v>587233.33333333314</v>
      </c>
      <c r="AZ43" s="30">
        <f ca="1">IF(AZ$5="",0,IF(AZ$5=1,$S43,AY358))</f>
        <v>644233.33333333314</v>
      </c>
      <c r="BA43" s="30">
        <f ca="1">IF(BA$5="",0,IF(BA$5=1,$S43,AZ358))</f>
        <v>701233.33333333314</v>
      </c>
      <c r="BB43" s="30">
        <f ca="1">IF(BB$5="",0,IF(BB$5=1,$S43,BA358))</f>
        <v>758233.33333333314</v>
      </c>
      <c r="BC43" s="30">
        <f ca="1">IF(BC$5="",0,IF(BC$5=1,$S43,BB358))</f>
        <v>815233.33333333314</v>
      </c>
      <c r="BD43" s="30">
        <f ca="1">IF(BD$5="",0,IF(BD$5=1,$S43,BC358))</f>
        <v>872233.33333333314</v>
      </c>
      <c r="BE43" s="30">
        <f ca="1">IF(BE$5="",0,IF(BE$5=1,$S43,BD358))</f>
        <v>925899.99999999965</v>
      </c>
      <c r="BF43" s="30">
        <f ca="1">IF(BF$5="",0,IF(BF$5=1,$S43,BE358))</f>
        <v>969566.66666666651</v>
      </c>
      <c r="BG43" s="30">
        <f ca="1">IF(BG$5="",0,IF(BG$5=1,$S43,BF358))</f>
        <v>1002566.6666666665</v>
      </c>
      <c r="BH43" s="30">
        <f ca="1">IF(BH$5="",0,IF(BH$5=1,$S43,BG358))</f>
        <v>1024483.3333333333</v>
      </c>
      <c r="BI43" s="30">
        <f ca="1">IF(BI$5="",0,IF(BI$5=1,$S43,BH358))</f>
        <v>1036733.3333333331</v>
      </c>
      <c r="BJ43" s="30">
        <f ca="1">IF(BJ$5="",0,IF(BJ$5=1,$S43,BI358))</f>
        <v>1043283.3333333331</v>
      </c>
      <c r="BK43" s="30">
        <f ca="1">IF(BK$5="",0,IF(BK$5=1,$S43,BJ358))</f>
        <v>1046499.9999999997</v>
      </c>
      <c r="BL43" s="30">
        <f ca="1">IF(BL$5="",0,IF(BL$5=1,$S43,BK358))</f>
        <v>1047983.333333333</v>
      </c>
      <c r="BM43" s="30">
        <f ca="1">IF(BM$5="",0,IF(BM$5=1,$S43,BL358))</f>
        <v>1048549.9999999997</v>
      </c>
      <c r="BN43" s="30">
        <f ca="1">IF(BN$5="",0,IF(BN$5=1,$S43,BM358))</f>
        <v>1048716.6666666665</v>
      </c>
      <c r="BO43" s="30">
        <f ca="1">IF(BO$5="",0,IF(BO$5=1,$S43,BN358))</f>
        <v>1048783.3333333333</v>
      </c>
      <c r="BP43" s="30">
        <f ca="1">IF(BP$5="",0,IF(BP$5=1,$S43,BO358))</f>
        <v>1048800</v>
      </c>
      <c r="BQ43" s="30">
        <f ca="1">IF(BQ$5="",0,IF(BQ$5=1,$S43,BP358))</f>
        <v>1048799.9999999998</v>
      </c>
      <c r="BR43" s="30">
        <f ca="1">IF(BR$5="",0,IF(BR$5=1,$S43,BQ358))</f>
        <v>1048799.9999999998</v>
      </c>
      <c r="BS43" s="30">
        <f ca="1">IF(BS$5="",0,IF(BS$5=1,$S43,BR358))</f>
        <v>1048799.9999999998</v>
      </c>
      <c r="BT43" s="30">
        <f ca="1">IF(BT$5="",0,IF(BT$5=1,$S43,BS358))</f>
        <v>1048799.9999999998</v>
      </c>
      <c r="BU43" s="30">
        <f ca="1">IF(BU$5="",0,IF(BU$5=1,$S43,BT358))</f>
        <v>1048799.9999999998</v>
      </c>
      <c r="BV43" s="30">
        <f>IF(BV$5="",0,IF(BV$5=1,$S43,BU358))</f>
        <v>0</v>
      </c>
      <c r="BW43" s="30">
        <f>IF(BW$5="",0,IF(BW$5=1,$S43,BV358))</f>
        <v>0</v>
      </c>
      <c r="BX43" s="30">
        <f>IF(BX$5="",0,IF(BX$5=1,$S43,BW358))</f>
        <v>0</v>
      </c>
      <c r="BY43" s="30">
        <f>IF(BY$5="",0,IF(BY$5=1,$S43,BX358))</f>
        <v>0</v>
      </c>
      <c r="BZ43" s="30">
        <f>IF(BZ$5="",0,IF(BZ$5=1,$S43,BY358))</f>
        <v>0</v>
      </c>
      <c r="CA43" s="30">
        <f>IF(CA$5="",0,IF(CA$5=1,$S43,BZ358))</f>
        <v>0</v>
      </c>
      <c r="CB43" s="30">
        <f>IF(CB$5="",0,IF(CB$5=1,$S43,CA358))</f>
        <v>0</v>
      </c>
      <c r="CC43" s="30">
        <f>IF(CC$5="",0,IF(CC$5=1,$S43,CB358))</f>
        <v>0</v>
      </c>
      <c r="CD43" s="30">
        <f>IF(CD$5="",0,IF(CD$5=1,$S43,CC358))</f>
        <v>0</v>
      </c>
      <c r="CE43" s="30">
        <f>IF(CE$5="",0,IF(CE$5=1,$S43,CD358))</f>
        <v>0</v>
      </c>
      <c r="CF43" s="30">
        <f>IF(CF$5="",0,IF(CF$5=1,$S43,CE358))</f>
        <v>0</v>
      </c>
      <c r="CG43" s="30">
        <f>IF(CG$5="",0,IF(CG$5=1,$S43,CF358))</f>
        <v>0</v>
      </c>
      <c r="CH43" s="30">
        <f>IF(CH$5="",0,IF(CH$5=1,$S43,CG358))</f>
        <v>0</v>
      </c>
      <c r="CI43" s="30">
        <f>IF(CI$5="",0,IF(CI$5=1,$S43,CH358))</f>
        <v>0</v>
      </c>
      <c r="CJ43" s="30">
        <f>IF(CJ$5="",0,IF(CJ$5=1,$S43,CI358))</f>
        <v>0</v>
      </c>
      <c r="CK43" s="30">
        <f>IF(CK$5="",0,IF(CK$5=1,$S43,CJ358))</f>
        <v>0</v>
      </c>
      <c r="CL43" s="30">
        <f>IF(CL$5="",0,IF(CL$5=1,$S43,CK358))</f>
        <v>0</v>
      </c>
      <c r="CM43" s="30">
        <f>IF(CM$5="",0,IF(CM$5=1,$S43,CL358))</f>
        <v>0</v>
      </c>
      <c r="CN43" s="30">
        <f>IF(CN$5="",0,IF(CN$5=1,$S43,CM358))</f>
        <v>0</v>
      </c>
      <c r="CO43" s="30">
        <f>IF(CO$5="",0,IF(CO$5=1,$S43,CN358))</f>
        <v>0</v>
      </c>
      <c r="CP43" s="30">
        <f>IF(CP$5="",0,IF(CP$5=1,$S43,CO358))</f>
        <v>0</v>
      </c>
      <c r="CQ43" s="30">
        <f>IF(CQ$5="",0,IF(CQ$5=1,$S43,CP358))</f>
        <v>0</v>
      </c>
      <c r="CR43" s="30">
        <f>IF(CR$5="",0,IF(CR$5=1,$S43,CQ358))</f>
        <v>0</v>
      </c>
      <c r="CS43" s="30">
        <f>IF(CS$5="",0,IF(CS$5=1,$S43,CR358))</f>
        <v>0</v>
      </c>
      <c r="CT43" s="30">
        <f>IF(CT$5="",0,IF(CT$5=1,$S43,CS358))</f>
        <v>0</v>
      </c>
    </row>
    <row r="44" spans="1:98" s="27" customFormat="1" ht="12" x14ac:dyDescent="0.25">
      <c r="A44" s="26">
        <f>ROW()</f>
        <v>44</v>
      </c>
      <c r="B44" s="82"/>
      <c r="C44" s="142"/>
      <c r="E44" s="24"/>
      <c r="F44" s="66" t="str">
        <f t="shared" si="24"/>
        <v>АКТИВЫ</v>
      </c>
      <c r="G44" s="66" t="str">
        <f t="shared" si="15"/>
        <v>Запасы СиМ</v>
      </c>
      <c r="H44" s="66" t="str">
        <f t="shared" si="25"/>
        <v>Цех-2</v>
      </c>
      <c r="I44" s="27" t="str">
        <f>BP!$F$26</f>
        <v>ФОТ првПерс</v>
      </c>
      <c r="P44" s="30"/>
      <c r="R44" s="24"/>
      <c r="S44" s="93"/>
      <c r="V44" s="85"/>
      <c r="W44" s="29"/>
      <c r="Z44" s="30">
        <f>IF(Z$5="",0,IF(Z$5=1,$S44,Y359))</f>
        <v>0</v>
      </c>
      <c r="AA44" s="30">
        <f ca="1">IF(AA$5="",0,IF(AA$5=1,$S44,Z359))</f>
        <v>0</v>
      </c>
      <c r="AB44" s="30">
        <f ca="1">IF(AB$5="",0,IF(AB$5=1,$S44,AA359))</f>
        <v>0</v>
      </c>
      <c r="AC44" s="30">
        <f ca="1">IF(AC$5="",0,IF(AC$5=1,$S44,AB359))</f>
        <v>0</v>
      </c>
      <c r="AD44" s="30">
        <f ca="1">IF(AD$5="",0,IF(AD$5=1,$S44,AC359))</f>
        <v>0</v>
      </c>
      <c r="AE44" s="30">
        <f ca="1">IF(AE$5="",0,IF(AE$5=1,$S44,AD359))</f>
        <v>0</v>
      </c>
      <c r="AF44" s="30">
        <f ca="1">IF(AF$5="",0,IF(AF$5=1,$S44,AE359))</f>
        <v>0</v>
      </c>
      <c r="AG44" s="30">
        <f ca="1">IF(AG$5="",0,IF(AG$5=1,$S44,AF359))</f>
        <v>0</v>
      </c>
      <c r="AH44" s="30">
        <f ca="1">IF(AH$5="",0,IF(AH$5=1,$S44,AG359))</f>
        <v>1000</v>
      </c>
      <c r="AI44" s="30">
        <f ca="1">IF(AI$5="",0,IF(AI$5=1,$S44,AH359))</f>
        <v>4000</v>
      </c>
      <c r="AJ44" s="30">
        <f ca="1">IF(AJ$5="",0,IF(AJ$5=1,$S44,AI359))</f>
        <v>7200</v>
      </c>
      <c r="AK44" s="30">
        <f ca="1">IF(AK$5="",0,IF(AK$5=1,$S44,AJ359))</f>
        <v>10525</v>
      </c>
      <c r="AL44" s="30">
        <f ca="1">IF(AL$5="",0,IF(AL$5=1,$S44,AK359))</f>
        <v>13425</v>
      </c>
      <c r="AM44" s="30">
        <f ca="1">IF(AM$5="",0,IF(AM$5=1,$S44,AL359))</f>
        <v>17635.000000000004</v>
      </c>
      <c r="AN44" s="30">
        <f ca="1">IF(AN$5="",0,IF(AN$5=1,$S44,AM359))</f>
        <v>28635.000000000004</v>
      </c>
      <c r="AO44" s="30">
        <f ca="1">IF(AO$5="",0,IF(AO$5=1,$S44,AN359))</f>
        <v>47155</v>
      </c>
      <c r="AP44" s="30">
        <f ca="1">IF(AP$5="",0,IF(AP$5=1,$S44,AO359))</f>
        <v>73742.5</v>
      </c>
      <c r="AQ44" s="30">
        <f ca="1">IF(AQ$5="",0,IF(AQ$5=1,$S44,AP359))</f>
        <v>107425</v>
      </c>
      <c r="AR44" s="30">
        <f ca="1">IF(AR$5="",0,IF(AR$5=1,$S44,AQ359))</f>
        <v>145292.5</v>
      </c>
      <c r="AS44" s="30">
        <f ca="1">IF(AS$5="",0,IF(AS$5=1,$S44,AR359))</f>
        <v>185645</v>
      </c>
      <c r="AT44" s="30">
        <f ca="1">IF(AT$5="",0,IF(AT$5=1,$S44,AS359))</f>
        <v>227287.5</v>
      </c>
      <c r="AU44" s="30">
        <f ca="1">IF(AU$5="",0,IF(AU$5=1,$S44,AT359))</f>
        <v>269612.5</v>
      </c>
      <c r="AV44" s="30">
        <f ca="1">IF(AV$5="",0,IF(AV$5=1,$S44,AU359))</f>
        <v>312237.5</v>
      </c>
      <c r="AW44" s="30">
        <f ca="1">IF(AW$5="",0,IF(AW$5=1,$S44,AV359))</f>
        <v>354937.5</v>
      </c>
      <c r="AX44" s="30">
        <f ca="1">IF(AX$5="",0,IF(AX$5=1,$S44,AW359))</f>
        <v>397675</v>
      </c>
      <c r="AY44" s="30">
        <f ca="1">IF(AY$5="",0,IF(AY$5=1,$S44,AX359))</f>
        <v>440425</v>
      </c>
      <c r="AZ44" s="30">
        <f ca="1">IF(AZ$5="",0,IF(AZ$5=1,$S44,AY359))</f>
        <v>483175</v>
      </c>
      <c r="BA44" s="30">
        <f ca="1">IF(BA$5="",0,IF(BA$5=1,$S44,AZ359))</f>
        <v>525925</v>
      </c>
      <c r="BB44" s="30">
        <f ca="1">IF(BB$5="",0,IF(BB$5=1,$S44,BA359))</f>
        <v>568675</v>
      </c>
      <c r="BC44" s="30">
        <f ca="1">IF(BC$5="",0,IF(BC$5=1,$S44,BB359))</f>
        <v>611425</v>
      </c>
      <c r="BD44" s="30">
        <f ca="1">IF(BD$5="",0,IF(BD$5=1,$S44,BC359))</f>
        <v>654175</v>
      </c>
      <c r="BE44" s="30">
        <f ca="1">IF(BE$5="",0,IF(BE$5=1,$S44,BD359))</f>
        <v>694425</v>
      </c>
      <c r="BF44" s="30">
        <f ca="1">IF(BF$5="",0,IF(BF$5=1,$S44,BE359))</f>
        <v>727175</v>
      </c>
      <c r="BG44" s="30">
        <f ca="1">IF(BG$5="",0,IF(BG$5=1,$S44,BF359))</f>
        <v>751925</v>
      </c>
      <c r="BH44" s="30">
        <f ca="1">IF(BH$5="",0,IF(BH$5=1,$S44,BG359))</f>
        <v>768362.5</v>
      </c>
      <c r="BI44" s="30">
        <f ca="1">IF(BI$5="",0,IF(BI$5=1,$S44,BH359))</f>
        <v>777550</v>
      </c>
      <c r="BJ44" s="30">
        <f ca="1">IF(BJ$5="",0,IF(BJ$5=1,$S44,BI359))</f>
        <v>782462.5</v>
      </c>
      <c r="BK44" s="30">
        <f ca="1">IF(BK$5="",0,IF(BK$5=1,$S44,BJ359))</f>
        <v>784875</v>
      </c>
      <c r="BL44" s="30">
        <f ca="1">IF(BL$5="",0,IF(BL$5=1,$S44,BK359))</f>
        <v>785987.5</v>
      </c>
      <c r="BM44" s="30">
        <f ca="1">IF(BM$5="",0,IF(BM$5=1,$S44,BL359))</f>
        <v>786412.5</v>
      </c>
      <c r="BN44" s="30">
        <f ca="1">IF(BN$5="",0,IF(BN$5=1,$S44,BM359))</f>
        <v>786537.5</v>
      </c>
      <c r="BO44" s="30">
        <f ca="1">IF(BO$5="",0,IF(BO$5=1,$S44,BN359))</f>
        <v>786587.5</v>
      </c>
      <c r="BP44" s="30">
        <f ca="1">IF(BP$5="",0,IF(BP$5=1,$S44,BO359))</f>
        <v>786600</v>
      </c>
      <c r="BQ44" s="30">
        <f ca="1">IF(BQ$5="",0,IF(BQ$5=1,$S44,BP359))</f>
        <v>786599.99999999988</v>
      </c>
      <c r="BR44" s="30">
        <f ca="1">IF(BR$5="",0,IF(BR$5=1,$S44,BQ359))</f>
        <v>786599.99999999988</v>
      </c>
      <c r="BS44" s="30">
        <f ca="1">IF(BS$5="",0,IF(BS$5=1,$S44,BR359))</f>
        <v>786599.99999999988</v>
      </c>
      <c r="BT44" s="30">
        <f ca="1">IF(BT$5="",0,IF(BT$5=1,$S44,BS359))</f>
        <v>786599.99999999988</v>
      </c>
      <c r="BU44" s="30">
        <f ca="1">IF(BU$5="",0,IF(BU$5=1,$S44,BT359))</f>
        <v>786599.99999999988</v>
      </c>
      <c r="BV44" s="30">
        <f>IF(BV$5="",0,IF(BV$5=1,$S44,BU359))</f>
        <v>0</v>
      </c>
      <c r="BW44" s="30">
        <f>IF(BW$5="",0,IF(BW$5=1,$S44,BV359))</f>
        <v>0</v>
      </c>
      <c r="BX44" s="30">
        <f>IF(BX$5="",0,IF(BX$5=1,$S44,BW359))</f>
        <v>0</v>
      </c>
      <c r="BY44" s="30">
        <f>IF(BY$5="",0,IF(BY$5=1,$S44,BX359))</f>
        <v>0</v>
      </c>
      <c r="BZ44" s="30">
        <f>IF(BZ$5="",0,IF(BZ$5=1,$S44,BY359))</f>
        <v>0</v>
      </c>
      <c r="CA44" s="30">
        <f>IF(CA$5="",0,IF(CA$5=1,$S44,BZ359))</f>
        <v>0</v>
      </c>
      <c r="CB44" s="30">
        <f>IF(CB$5="",0,IF(CB$5=1,$S44,CA359))</f>
        <v>0</v>
      </c>
      <c r="CC44" s="30">
        <f>IF(CC$5="",0,IF(CC$5=1,$S44,CB359))</f>
        <v>0</v>
      </c>
      <c r="CD44" s="30">
        <f>IF(CD$5="",0,IF(CD$5=1,$S44,CC359))</f>
        <v>0</v>
      </c>
      <c r="CE44" s="30">
        <f>IF(CE$5="",0,IF(CE$5=1,$S44,CD359))</f>
        <v>0</v>
      </c>
      <c r="CF44" s="30">
        <f>IF(CF$5="",0,IF(CF$5=1,$S44,CE359))</f>
        <v>0</v>
      </c>
      <c r="CG44" s="30">
        <f>IF(CG$5="",0,IF(CG$5=1,$S44,CF359))</f>
        <v>0</v>
      </c>
      <c r="CH44" s="30">
        <f>IF(CH$5="",0,IF(CH$5=1,$S44,CG359))</f>
        <v>0</v>
      </c>
      <c r="CI44" s="30">
        <f>IF(CI$5="",0,IF(CI$5=1,$S44,CH359))</f>
        <v>0</v>
      </c>
      <c r="CJ44" s="30">
        <f>IF(CJ$5="",0,IF(CJ$5=1,$S44,CI359))</f>
        <v>0</v>
      </c>
      <c r="CK44" s="30">
        <f>IF(CK$5="",0,IF(CK$5=1,$S44,CJ359))</f>
        <v>0</v>
      </c>
      <c r="CL44" s="30">
        <f>IF(CL$5="",0,IF(CL$5=1,$S44,CK359))</f>
        <v>0</v>
      </c>
      <c r="CM44" s="30">
        <f>IF(CM$5="",0,IF(CM$5=1,$S44,CL359))</f>
        <v>0</v>
      </c>
      <c r="CN44" s="30">
        <f>IF(CN$5="",0,IF(CN$5=1,$S44,CM359))</f>
        <v>0</v>
      </c>
      <c r="CO44" s="30">
        <f>IF(CO$5="",0,IF(CO$5=1,$S44,CN359))</f>
        <v>0</v>
      </c>
      <c r="CP44" s="30">
        <f>IF(CP$5="",0,IF(CP$5=1,$S44,CO359))</f>
        <v>0</v>
      </c>
      <c r="CQ44" s="30">
        <f>IF(CQ$5="",0,IF(CQ$5=1,$S44,CP359))</f>
        <v>0</v>
      </c>
      <c r="CR44" s="30">
        <f>IF(CR$5="",0,IF(CR$5=1,$S44,CQ359))</f>
        <v>0</v>
      </c>
      <c r="CS44" s="30">
        <f>IF(CS$5="",0,IF(CS$5=1,$S44,CR359))</f>
        <v>0</v>
      </c>
      <c r="CT44" s="30">
        <f>IF(CT$5="",0,IF(CT$5=1,$S44,CS359))</f>
        <v>0</v>
      </c>
    </row>
    <row r="45" spans="1:98" s="27" customFormat="1" ht="12" x14ac:dyDescent="0.25">
      <c r="A45" s="26">
        <f>ROW()</f>
        <v>45</v>
      </c>
      <c r="B45" s="82"/>
      <c r="C45" s="142"/>
      <c r="E45" s="24"/>
      <c r="F45" s="66" t="str">
        <f t="shared" si="24"/>
        <v>АКТИВЫ</v>
      </c>
      <c r="G45" s="66" t="str">
        <f t="shared" si="15"/>
        <v>Запасы СиМ</v>
      </c>
      <c r="H45" s="66" t="str">
        <f t="shared" si="25"/>
        <v>Цех-2</v>
      </c>
      <c r="I45" s="27" t="str">
        <f>BP!$F$27</f>
        <v>ФОТ упак</v>
      </c>
      <c r="P45" s="30"/>
      <c r="R45" s="24"/>
      <c r="S45" s="93"/>
      <c r="V45" s="85"/>
      <c r="W45" s="29"/>
      <c r="Z45" s="30">
        <f>IF(Z$5="",0,IF(Z$5=1,$S45,Y360))</f>
        <v>0</v>
      </c>
      <c r="AA45" s="30">
        <f ca="1">IF(AA$5="",0,IF(AA$5=1,$S45,Z360))</f>
        <v>0</v>
      </c>
      <c r="AB45" s="30">
        <f ca="1">IF(AB$5="",0,IF(AB$5=1,$S45,AA360))</f>
        <v>0</v>
      </c>
      <c r="AC45" s="30">
        <f ca="1">IF(AC$5="",0,IF(AC$5=1,$S45,AB360))</f>
        <v>0</v>
      </c>
      <c r="AD45" s="30">
        <f ca="1">IF(AD$5="",0,IF(AD$5=1,$S45,AC360))</f>
        <v>0</v>
      </c>
      <c r="AE45" s="30">
        <f ca="1">IF(AE$5="",0,IF(AE$5=1,$S45,AD360))</f>
        <v>0</v>
      </c>
      <c r="AF45" s="30">
        <f ca="1">IF(AF$5="",0,IF(AF$5=1,$S45,AE360))</f>
        <v>0</v>
      </c>
      <c r="AG45" s="30">
        <f ca="1">IF(AG$5="",0,IF(AG$5=1,$S45,AF360))</f>
        <v>0</v>
      </c>
      <c r="AH45" s="30">
        <f ca="1">IF(AH$5="",0,IF(AH$5=1,$S45,AG360))</f>
        <v>500</v>
      </c>
      <c r="AI45" s="30">
        <f ca="1">IF(AI$5="",0,IF(AI$5=1,$S45,AH360))</f>
        <v>2000</v>
      </c>
      <c r="AJ45" s="30">
        <f ca="1">IF(AJ$5="",0,IF(AJ$5=1,$S45,AI360))</f>
        <v>3600</v>
      </c>
      <c r="AK45" s="30">
        <f ca="1">IF(AK$5="",0,IF(AK$5=1,$S45,AJ360))</f>
        <v>5262.5</v>
      </c>
      <c r="AL45" s="30">
        <f ca="1">IF(AL$5="",0,IF(AL$5=1,$S45,AK360))</f>
        <v>6712.5</v>
      </c>
      <c r="AM45" s="30">
        <f ca="1">IF(AM$5="",0,IF(AM$5=1,$S45,AL360))</f>
        <v>8817.5000000000018</v>
      </c>
      <c r="AN45" s="30">
        <f ca="1">IF(AN$5="",0,IF(AN$5=1,$S45,AM360))</f>
        <v>14317.500000000002</v>
      </c>
      <c r="AO45" s="30">
        <f ca="1">IF(AO$5="",0,IF(AO$5=1,$S45,AN360))</f>
        <v>23577.5</v>
      </c>
      <c r="AP45" s="30">
        <f ca="1">IF(AP$5="",0,IF(AP$5=1,$S45,AO360))</f>
        <v>36871.25</v>
      </c>
      <c r="AQ45" s="30">
        <f ca="1">IF(AQ$5="",0,IF(AQ$5=1,$S45,AP360))</f>
        <v>53712.5</v>
      </c>
      <c r="AR45" s="30">
        <f ca="1">IF(AR$5="",0,IF(AR$5=1,$S45,AQ360))</f>
        <v>72646.25</v>
      </c>
      <c r="AS45" s="30">
        <f ca="1">IF(AS$5="",0,IF(AS$5=1,$S45,AR360))</f>
        <v>92822.5</v>
      </c>
      <c r="AT45" s="30">
        <f ca="1">IF(AT$5="",0,IF(AT$5=1,$S45,AS360))</f>
        <v>113643.75</v>
      </c>
      <c r="AU45" s="30">
        <f ca="1">IF(AU$5="",0,IF(AU$5=1,$S45,AT360))</f>
        <v>134806.25</v>
      </c>
      <c r="AV45" s="30">
        <f ca="1">IF(AV$5="",0,IF(AV$5=1,$S45,AU360))</f>
        <v>156118.75</v>
      </c>
      <c r="AW45" s="30">
        <f ca="1">IF(AW$5="",0,IF(AW$5=1,$S45,AV360))</f>
        <v>177468.75</v>
      </c>
      <c r="AX45" s="30">
        <f ca="1">IF(AX$5="",0,IF(AX$5=1,$S45,AW360))</f>
        <v>198837.5</v>
      </c>
      <c r="AY45" s="30">
        <f ca="1">IF(AY$5="",0,IF(AY$5=1,$S45,AX360))</f>
        <v>220212.5</v>
      </c>
      <c r="AZ45" s="30">
        <f ca="1">IF(AZ$5="",0,IF(AZ$5=1,$S45,AY360))</f>
        <v>241587.5</v>
      </c>
      <c r="BA45" s="30">
        <f ca="1">IF(BA$5="",0,IF(BA$5=1,$S45,AZ360))</f>
        <v>262962.5</v>
      </c>
      <c r="BB45" s="30">
        <f ca="1">IF(BB$5="",0,IF(BB$5=1,$S45,BA360))</f>
        <v>284337.5</v>
      </c>
      <c r="BC45" s="30">
        <f ca="1">IF(BC$5="",0,IF(BC$5=1,$S45,BB360))</f>
        <v>305712.5</v>
      </c>
      <c r="BD45" s="30">
        <f ca="1">IF(BD$5="",0,IF(BD$5=1,$S45,BC360))</f>
        <v>327087.5</v>
      </c>
      <c r="BE45" s="30">
        <f ca="1">IF(BE$5="",0,IF(BE$5=1,$S45,BD360))</f>
        <v>347212.5</v>
      </c>
      <c r="BF45" s="30">
        <f ca="1">IF(BF$5="",0,IF(BF$5=1,$S45,BE360))</f>
        <v>363587.5</v>
      </c>
      <c r="BG45" s="30">
        <f ca="1">IF(BG$5="",0,IF(BG$5=1,$S45,BF360))</f>
        <v>375962.5</v>
      </c>
      <c r="BH45" s="30">
        <f ca="1">IF(BH$5="",0,IF(BH$5=1,$S45,BG360))</f>
        <v>384181.25</v>
      </c>
      <c r="BI45" s="30">
        <f ca="1">IF(BI$5="",0,IF(BI$5=1,$S45,BH360))</f>
        <v>388775</v>
      </c>
      <c r="BJ45" s="30">
        <f ca="1">IF(BJ$5="",0,IF(BJ$5=1,$S45,BI360))</f>
        <v>391231.25</v>
      </c>
      <c r="BK45" s="30">
        <f ca="1">IF(BK$5="",0,IF(BK$5=1,$S45,BJ360))</f>
        <v>392437.5</v>
      </c>
      <c r="BL45" s="30">
        <f ca="1">IF(BL$5="",0,IF(BL$5=1,$S45,BK360))</f>
        <v>392993.75</v>
      </c>
      <c r="BM45" s="30">
        <f ca="1">IF(BM$5="",0,IF(BM$5=1,$S45,BL360))</f>
        <v>393206.25</v>
      </c>
      <c r="BN45" s="30">
        <f ca="1">IF(BN$5="",0,IF(BN$5=1,$S45,BM360))</f>
        <v>393268.75</v>
      </c>
      <c r="BO45" s="30">
        <f ca="1">IF(BO$5="",0,IF(BO$5=1,$S45,BN360))</f>
        <v>393293.75</v>
      </c>
      <c r="BP45" s="30">
        <f ca="1">IF(BP$5="",0,IF(BP$5=1,$S45,BO360))</f>
        <v>393300</v>
      </c>
      <c r="BQ45" s="30">
        <f ca="1">IF(BQ$5="",0,IF(BQ$5=1,$S45,BP360))</f>
        <v>393299.99999999994</v>
      </c>
      <c r="BR45" s="30">
        <f ca="1">IF(BR$5="",0,IF(BR$5=1,$S45,BQ360))</f>
        <v>393299.99999999994</v>
      </c>
      <c r="BS45" s="30">
        <f ca="1">IF(BS$5="",0,IF(BS$5=1,$S45,BR360))</f>
        <v>393299.99999999994</v>
      </c>
      <c r="BT45" s="30">
        <f ca="1">IF(BT$5="",0,IF(BT$5=1,$S45,BS360))</f>
        <v>393299.99999999994</v>
      </c>
      <c r="BU45" s="30">
        <f ca="1">IF(BU$5="",0,IF(BU$5=1,$S45,BT360))</f>
        <v>393299.99999999994</v>
      </c>
      <c r="BV45" s="30">
        <f>IF(BV$5="",0,IF(BV$5=1,$S45,BU360))</f>
        <v>0</v>
      </c>
      <c r="BW45" s="30">
        <f>IF(BW$5="",0,IF(BW$5=1,$S45,BV360))</f>
        <v>0</v>
      </c>
      <c r="BX45" s="30">
        <f>IF(BX$5="",0,IF(BX$5=1,$S45,BW360))</f>
        <v>0</v>
      </c>
      <c r="BY45" s="30">
        <f>IF(BY$5="",0,IF(BY$5=1,$S45,BX360))</f>
        <v>0</v>
      </c>
      <c r="BZ45" s="30">
        <f>IF(BZ$5="",0,IF(BZ$5=1,$S45,BY360))</f>
        <v>0</v>
      </c>
      <c r="CA45" s="30">
        <f>IF(CA$5="",0,IF(CA$5=1,$S45,BZ360))</f>
        <v>0</v>
      </c>
      <c r="CB45" s="30">
        <f>IF(CB$5="",0,IF(CB$5=1,$S45,CA360))</f>
        <v>0</v>
      </c>
      <c r="CC45" s="30">
        <f>IF(CC$5="",0,IF(CC$5=1,$S45,CB360))</f>
        <v>0</v>
      </c>
      <c r="CD45" s="30">
        <f>IF(CD$5="",0,IF(CD$5=1,$S45,CC360))</f>
        <v>0</v>
      </c>
      <c r="CE45" s="30">
        <f>IF(CE$5="",0,IF(CE$5=1,$S45,CD360))</f>
        <v>0</v>
      </c>
      <c r="CF45" s="30">
        <f>IF(CF$5="",0,IF(CF$5=1,$S45,CE360))</f>
        <v>0</v>
      </c>
      <c r="CG45" s="30">
        <f>IF(CG$5="",0,IF(CG$5=1,$S45,CF360))</f>
        <v>0</v>
      </c>
      <c r="CH45" s="30">
        <f>IF(CH$5="",0,IF(CH$5=1,$S45,CG360))</f>
        <v>0</v>
      </c>
      <c r="CI45" s="30">
        <f>IF(CI$5="",0,IF(CI$5=1,$S45,CH360))</f>
        <v>0</v>
      </c>
      <c r="CJ45" s="30">
        <f>IF(CJ$5="",0,IF(CJ$5=1,$S45,CI360))</f>
        <v>0</v>
      </c>
      <c r="CK45" s="30">
        <f>IF(CK$5="",0,IF(CK$5=1,$S45,CJ360))</f>
        <v>0</v>
      </c>
      <c r="CL45" s="30">
        <f>IF(CL$5="",0,IF(CL$5=1,$S45,CK360))</f>
        <v>0</v>
      </c>
      <c r="CM45" s="30">
        <f>IF(CM$5="",0,IF(CM$5=1,$S45,CL360))</f>
        <v>0</v>
      </c>
      <c r="CN45" s="30">
        <f>IF(CN$5="",0,IF(CN$5=1,$S45,CM360))</f>
        <v>0</v>
      </c>
      <c r="CO45" s="30">
        <f>IF(CO$5="",0,IF(CO$5=1,$S45,CN360))</f>
        <v>0</v>
      </c>
      <c r="CP45" s="30">
        <f>IF(CP$5="",0,IF(CP$5=1,$S45,CO360))</f>
        <v>0</v>
      </c>
      <c r="CQ45" s="30">
        <f>IF(CQ$5="",0,IF(CQ$5=1,$S45,CP360))</f>
        <v>0</v>
      </c>
      <c r="CR45" s="30">
        <f>IF(CR$5="",0,IF(CR$5=1,$S45,CQ360))</f>
        <v>0</v>
      </c>
      <c r="CS45" s="30">
        <f>IF(CS$5="",0,IF(CS$5=1,$S45,CR360))</f>
        <v>0</v>
      </c>
      <c r="CT45" s="30">
        <f>IF(CT$5="",0,IF(CT$5=1,$S45,CS360))</f>
        <v>0</v>
      </c>
    </row>
    <row r="46" spans="1:98" s="27" customFormat="1" ht="12" x14ac:dyDescent="0.25">
      <c r="A46" s="26">
        <f>ROW()</f>
        <v>46</v>
      </c>
      <c r="B46" s="82"/>
      <c r="C46" s="142"/>
      <c r="E46" s="24"/>
      <c r="F46" s="66" t="str">
        <f t="shared" si="24"/>
        <v>АКТИВЫ</v>
      </c>
      <c r="G46" s="66" t="str">
        <f t="shared" si="15"/>
        <v>Запасы СиМ</v>
      </c>
      <c r="H46" s="66" t="str">
        <f t="shared" si="25"/>
        <v>Цех-2</v>
      </c>
      <c r="I46" s="27" t="str">
        <f>BP!$F$28</f>
        <v>Соцсборы</v>
      </c>
      <c r="P46" s="30"/>
      <c r="R46" s="24"/>
      <c r="S46" s="93"/>
      <c r="V46" s="85"/>
      <c r="W46" s="29"/>
      <c r="Z46" s="30">
        <f>IF(Z$5="",0,IF(Z$5=1,$S46,Y361))</f>
        <v>0</v>
      </c>
      <c r="AA46" s="30">
        <f ca="1">IF(AA$5="",0,IF(AA$5=1,$S46,Z361))</f>
        <v>0</v>
      </c>
      <c r="AB46" s="30">
        <f ca="1">IF(AB$5="",0,IF(AB$5=1,$S46,AA361))</f>
        <v>0</v>
      </c>
      <c r="AC46" s="30">
        <f ca="1">IF(AC$5="",0,IF(AC$5=1,$S46,AB361))</f>
        <v>0</v>
      </c>
      <c r="AD46" s="30">
        <f ca="1">IF(AD$5="",0,IF(AD$5=1,$S46,AC361))</f>
        <v>0</v>
      </c>
      <c r="AE46" s="30">
        <f ca="1">IF(AE$5="",0,IF(AE$5=1,$S46,AD361))</f>
        <v>0</v>
      </c>
      <c r="AF46" s="30">
        <f ca="1">IF(AF$5="",0,IF(AF$5=1,$S46,AE361))</f>
        <v>0</v>
      </c>
      <c r="AG46" s="30">
        <f ca="1">IF(AG$5="",0,IF(AG$5=1,$S46,AF361))</f>
        <v>0</v>
      </c>
      <c r="AH46" s="30">
        <f ca="1">IF(AH$5="",0,IF(AH$5=1,$S46,AG361))</f>
        <v>450</v>
      </c>
      <c r="AI46" s="30">
        <f ca="1">IF(AI$5="",0,IF(AI$5=1,$S46,AH361))</f>
        <v>1800</v>
      </c>
      <c r="AJ46" s="30">
        <f ca="1">IF(AJ$5="",0,IF(AJ$5=1,$S46,AI361))</f>
        <v>3240</v>
      </c>
      <c r="AK46" s="30">
        <f ca="1">IF(AK$5="",0,IF(AK$5=1,$S46,AJ361))</f>
        <v>4736.25</v>
      </c>
      <c r="AL46" s="30">
        <f ca="1">IF(AL$5="",0,IF(AL$5=1,$S46,AK361))</f>
        <v>6041.25</v>
      </c>
      <c r="AM46" s="30">
        <f ca="1">IF(AM$5="",0,IF(AM$5=1,$S46,AL361))</f>
        <v>7935.75</v>
      </c>
      <c r="AN46" s="30">
        <f ca="1">IF(AN$5="",0,IF(AN$5=1,$S46,AM361))</f>
        <v>12885.75</v>
      </c>
      <c r="AO46" s="30">
        <f ca="1">IF(AO$5="",0,IF(AO$5=1,$S46,AN361))</f>
        <v>21219.75</v>
      </c>
      <c r="AP46" s="30">
        <f ca="1">IF(AP$5="",0,IF(AP$5=1,$S46,AO361))</f>
        <v>33184.125</v>
      </c>
      <c r="AQ46" s="30">
        <f ca="1">IF(AQ$5="",0,IF(AQ$5=1,$S46,AP361))</f>
        <v>48341.25</v>
      </c>
      <c r="AR46" s="30">
        <f ca="1">IF(AR$5="",0,IF(AR$5=1,$S46,AQ361))</f>
        <v>65381.625</v>
      </c>
      <c r="AS46" s="30">
        <f ca="1">IF(AS$5="",0,IF(AS$5=1,$S46,AR361))</f>
        <v>83540.25</v>
      </c>
      <c r="AT46" s="30">
        <f ca="1">IF(AT$5="",0,IF(AT$5=1,$S46,AS361))</f>
        <v>102279.375</v>
      </c>
      <c r="AU46" s="30">
        <f ca="1">IF(AU$5="",0,IF(AU$5=1,$S46,AT361))</f>
        <v>121325.625</v>
      </c>
      <c r="AV46" s="30">
        <f ca="1">IF(AV$5="",0,IF(AV$5=1,$S46,AU361))</f>
        <v>140506.875</v>
      </c>
      <c r="AW46" s="30">
        <f ca="1">IF(AW$5="",0,IF(AW$5=1,$S46,AV361))</f>
        <v>159721.875</v>
      </c>
      <c r="AX46" s="30">
        <f ca="1">IF(AX$5="",0,IF(AX$5=1,$S46,AW361))</f>
        <v>178953.75</v>
      </c>
      <c r="AY46" s="30">
        <f ca="1">IF(AY$5="",0,IF(AY$5=1,$S46,AX361))</f>
        <v>198191.25</v>
      </c>
      <c r="AZ46" s="30">
        <f ca="1">IF(AZ$5="",0,IF(AZ$5=1,$S46,AY361))</f>
        <v>217428.75</v>
      </c>
      <c r="BA46" s="30">
        <f ca="1">IF(BA$5="",0,IF(BA$5=1,$S46,AZ361))</f>
        <v>236666.25</v>
      </c>
      <c r="BB46" s="30">
        <f ca="1">IF(BB$5="",0,IF(BB$5=1,$S46,BA361))</f>
        <v>255903.75</v>
      </c>
      <c r="BC46" s="30">
        <f ca="1">IF(BC$5="",0,IF(BC$5=1,$S46,BB361))</f>
        <v>275141.25</v>
      </c>
      <c r="BD46" s="30">
        <f ca="1">IF(BD$5="",0,IF(BD$5=1,$S46,BC361))</f>
        <v>294378.75</v>
      </c>
      <c r="BE46" s="30">
        <f ca="1">IF(BE$5="",0,IF(BE$5=1,$S46,BD361))</f>
        <v>312491.25</v>
      </c>
      <c r="BF46" s="30">
        <f ca="1">IF(BF$5="",0,IF(BF$5=1,$S46,BE361))</f>
        <v>327228.75</v>
      </c>
      <c r="BG46" s="30">
        <f ca="1">IF(BG$5="",0,IF(BG$5=1,$S46,BF361))</f>
        <v>338366.25</v>
      </c>
      <c r="BH46" s="30">
        <f ca="1">IF(BH$5="",0,IF(BH$5=1,$S46,BG361))</f>
        <v>345763.125</v>
      </c>
      <c r="BI46" s="30">
        <f ca="1">IF(BI$5="",0,IF(BI$5=1,$S46,BH361))</f>
        <v>349897.5</v>
      </c>
      <c r="BJ46" s="30">
        <f ca="1">IF(BJ$5="",0,IF(BJ$5=1,$S46,BI361))</f>
        <v>352108.125</v>
      </c>
      <c r="BK46" s="30">
        <f ca="1">IF(BK$5="",0,IF(BK$5=1,$S46,BJ361))</f>
        <v>353193.75</v>
      </c>
      <c r="BL46" s="30">
        <f ca="1">IF(BL$5="",0,IF(BL$5=1,$S46,BK361))</f>
        <v>353694.375</v>
      </c>
      <c r="BM46" s="30">
        <f ca="1">IF(BM$5="",0,IF(BM$5=1,$S46,BL361))</f>
        <v>353885.625</v>
      </c>
      <c r="BN46" s="30">
        <f ca="1">IF(BN$5="",0,IF(BN$5=1,$S46,BM361))</f>
        <v>353941.875</v>
      </c>
      <c r="BO46" s="30">
        <f ca="1">IF(BO$5="",0,IF(BO$5=1,$S46,BN361))</f>
        <v>353964.375</v>
      </c>
      <c r="BP46" s="30">
        <f ca="1">IF(BP$5="",0,IF(BP$5=1,$S46,BO361))</f>
        <v>353970</v>
      </c>
      <c r="BQ46" s="30">
        <f ca="1">IF(BQ$5="",0,IF(BQ$5=1,$S46,BP361))</f>
        <v>353969.99999999994</v>
      </c>
      <c r="BR46" s="30">
        <f ca="1">IF(BR$5="",0,IF(BR$5=1,$S46,BQ361))</f>
        <v>353969.99999999994</v>
      </c>
      <c r="BS46" s="30">
        <f ca="1">IF(BS$5="",0,IF(BS$5=1,$S46,BR361))</f>
        <v>353969.99999999994</v>
      </c>
      <c r="BT46" s="30">
        <f ca="1">IF(BT$5="",0,IF(BT$5=1,$S46,BS361))</f>
        <v>353969.99999999994</v>
      </c>
      <c r="BU46" s="30">
        <f ca="1">IF(BU$5="",0,IF(BU$5=1,$S46,BT361))</f>
        <v>353969.99999999994</v>
      </c>
      <c r="BV46" s="30">
        <f>IF(BV$5="",0,IF(BV$5=1,$S46,BU361))</f>
        <v>0</v>
      </c>
      <c r="BW46" s="30">
        <f>IF(BW$5="",0,IF(BW$5=1,$S46,BV361))</f>
        <v>0</v>
      </c>
      <c r="BX46" s="30">
        <f>IF(BX$5="",0,IF(BX$5=1,$S46,BW361))</f>
        <v>0</v>
      </c>
      <c r="BY46" s="30">
        <f>IF(BY$5="",0,IF(BY$5=1,$S46,BX361))</f>
        <v>0</v>
      </c>
      <c r="BZ46" s="30">
        <f>IF(BZ$5="",0,IF(BZ$5=1,$S46,BY361))</f>
        <v>0</v>
      </c>
      <c r="CA46" s="30">
        <f>IF(CA$5="",0,IF(CA$5=1,$S46,BZ361))</f>
        <v>0</v>
      </c>
      <c r="CB46" s="30">
        <f>IF(CB$5="",0,IF(CB$5=1,$S46,CA361))</f>
        <v>0</v>
      </c>
      <c r="CC46" s="30">
        <f>IF(CC$5="",0,IF(CC$5=1,$S46,CB361))</f>
        <v>0</v>
      </c>
      <c r="CD46" s="30">
        <f>IF(CD$5="",0,IF(CD$5=1,$S46,CC361))</f>
        <v>0</v>
      </c>
      <c r="CE46" s="30">
        <f>IF(CE$5="",0,IF(CE$5=1,$S46,CD361))</f>
        <v>0</v>
      </c>
      <c r="CF46" s="30">
        <f>IF(CF$5="",0,IF(CF$5=1,$S46,CE361))</f>
        <v>0</v>
      </c>
      <c r="CG46" s="30">
        <f>IF(CG$5="",0,IF(CG$5=1,$S46,CF361))</f>
        <v>0</v>
      </c>
      <c r="CH46" s="30">
        <f>IF(CH$5="",0,IF(CH$5=1,$S46,CG361))</f>
        <v>0</v>
      </c>
      <c r="CI46" s="30">
        <f>IF(CI$5="",0,IF(CI$5=1,$S46,CH361))</f>
        <v>0</v>
      </c>
      <c r="CJ46" s="30">
        <f>IF(CJ$5="",0,IF(CJ$5=1,$S46,CI361))</f>
        <v>0</v>
      </c>
      <c r="CK46" s="30">
        <f>IF(CK$5="",0,IF(CK$5=1,$S46,CJ361))</f>
        <v>0</v>
      </c>
      <c r="CL46" s="30">
        <f>IF(CL$5="",0,IF(CL$5=1,$S46,CK361))</f>
        <v>0</v>
      </c>
      <c r="CM46" s="30">
        <f>IF(CM$5="",0,IF(CM$5=1,$S46,CL361))</f>
        <v>0</v>
      </c>
      <c r="CN46" s="30">
        <f>IF(CN$5="",0,IF(CN$5=1,$S46,CM361))</f>
        <v>0</v>
      </c>
      <c r="CO46" s="30">
        <f>IF(CO$5="",0,IF(CO$5=1,$S46,CN361))</f>
        <v>0</v>
      </c>
      <c r="CP46" s="30">
        <f>IF(CP$5="",0,IF(CP$5=1,$S46,CO361))</f>
        <v>0</v>
      </c>
      <c r="CQ46" s="30">
        <f>IF(CQ$5="",0,IF(CQ$5=1,$S46,CP361))</f>
        <v>0</v>
      </c>
      <c r="CR46" s="30">
        <f>IF(CR$5="",0,IF(CR$5=1,$S46,CQ361))</f>
        <v>0</v>
      </c>
      <c r="CS46" s="30">
        <f>IF(CS$5="",0,IF(CS$5=1,$S46,CR361))</f>
        <v>0</v>
      </c>
      <c r="CT46" s="30">
        <f>IF(CT$5="",0,IF(CT$5=1,$S46,CS361))</f>
        <v>0</v>
      </c>
    </row>
    <row r="47" spans="1:98" s="27" customFormat="1" ht="12" x14ac:dyDescent="0.25">
      <c r="A47" s="26">
        <f>ROW()</f>
        <v>47</v>
      </c>
      <c r="B47" s="82"/>
      <c r="C47" s="142"/>
      <c r="E47" s="24"/>
      <c r="F47" s="66" t="str">
        <f t="shared" si="24"/>
        <v>АКТИВЫ</v>
      </c>
      <c r="G47" s="66" t="str">
        <f t="shared" si="15"/>
        <v>Запасы СиМ</v>
      </c>
      <c r="H47" s="66" t="str">
        <f t="shared" si="25"/>
        <v>Цех-2</v>
      </c>
      <c r="I47" s="27" t="str">
        <f>BP!$F$29</f>
        <v>ЭлЭн</v>
      </c>
      <c r="P47" s="30"/>
      <c r="R47" s="24"/>
      <c r="S47" s="93"/>
      <c r="V47" s="85"/>
      <c r="W47" s="29"/>
      <c r="Z47" s="30">
        <f>IF(Z$5="",0,IF(Z$5=1,$S47,Y362))</f>
        <v>0</v>
      </c>
      <c r="AA47" s="30">
        <f ca="1">IF(AA$5="",0,IF(AA$5=1,$S47,Z362))</f>
        <v>0</v>
      </c>
      <c r="AB47" s="30">
        <f ca="1">IF(AB$5="",0,IF(AB$5=1,$S47,AA362))</f>
        <v>0</v>
      </c>
      <c r="AC47" s="30">
        <f ca="1">IF(AC$5="",0,IF(AC$5=1,$S47,AB362))</f>
        <v>0</v>
      </c>
      <c r="AD47" s="30">
        <f ca="1">IF(AD$5="",0,IF(AD$5=1,$S47,AC362))</f>
        <v>0</v>
      </c>
      <c r="AE47" s="30">
        <f ca="1">IF(AE$5="",0,IF(AE$5=1,$S47,AD362))</f>
        <v>0</v>
      </c>
      <c r="AF47" s="30">
        <f ca="1">IF(AF$5="",0,IF(AF$5=1,$S47,AE362))</f>
        <v>0</v>
      </c>
      <c r="AG47" s="30">
        <f ca="1">IF(AG$5="",0,IF(AG$5=1,$S47,AF362))</f>
        <v>0</v>
      </c>
      <c r="AH47" s="30">
        <f ca="1">IF(AH$5="",0,IF(AH$5=1,$S47,AG362))</f>
        <v>153.33333333333337</v>
      </c>
      <c r="AI47" s="30">
        <f ca="1">IF(AI$5="",0,IF(AI$5=1,$S47,AH362))</f>
        <v>613.33333333333348</v>
      </c>
      <c r="AJ47" s="30">
        <f ca="1">IF(AJ$5="",0,IF(AJ$5=1,$S47,AI362))</f>
        <v>1104.0000000000002</v>
      </c>
      <c r="AK47" s="30">
        <f ca="1">IF(AK$5="",0,IF(AK$5=1,$S47,AJ362))</f>
        <v>1613.8333333333337</v>
      </c>
      <c r="AL47" s="30">
        <f ca="1">IF(AL$5="",0,IF(AL$5=1,$S47,AK362))</f>
        <v>2058.5000000000005</v>
      </c>
      <c r="AM47" s="30">
        <f ca="1">IF(AM$5="",0,IF(AM$5=1,$S47,AL362))</f>
        <v>2704.0333333333342</v>
      </c>
      <c r="AN47" s="30">
        <f ca="1">IF(AN$5="",0,IF(AN$5=1,$S47,AM362))</f>
        <v>4390.7000000000016</v>
      </c>
      <c r="AO47" s="30">
        <f ca="1">IF(AO$5="",0,IF(AO$5=1,$S47,AN362))</f>
        <v>7230.4333333333343</v>
      </c>
      <c r="AP47" s="30">
        <f ca="1">IF(AP$5="",0,IF(AP$5=1,$S47,AO362))</f>
        <v>11307.183333333334</v>
      </c>
      <c r="AQ47" s="30">
        <f ca="1">IF(AQ$5="",0,IF(AQ$5=1,$S47,AP362))</f>
        <v>16471.833333333336</v>
      </c>
      <c r="AR47" s="30">
        <f ca="1">IF(AR$5="",0,IF(AR$5=1,$S47,AQ362))</f>
        <v>22278.183333333342</v>
      </c>
      <c r="AS47" s="30">
        <f ca="1">IF(AS$5="",0,IF(AS$5=1,$S47,AR362))</f>
        <v>28465.566666666677</v>
      </c>
      <c r="AT47" s="30">
        <f ca="1">IF(AT$5="",0,IF(AT$5=1,$S47,AS362))</f>
        <v>34850.750000000007</v>
      </c>
      <c r="AU47" s="30">
        <f ca="1">IF(AU$5="",0,IF(AU$5=1,$S47,AT362))</f>
        <v>41340.583333333343</v>
      </c>
      <c r="AV47" s="30">
        <f ca="1">IF(AV$5="",0,IF(AV$5=1,$S47,AU362))</f>
        <v>47876.416666666679</v>
      </c>
      <c r="AW47" s="30">
        <f ca="1">IF(AW$5="",0,IF(AW$5=1,$S47,AV362))</f>
        <v>54423.750000000015</v>
      </c>
      <c r="AX47" s="30">
        <f ca="1">IF(AX$5="",0,IF(AX$5=1,$S47,AW362))</f>
        <v>60976.83333333335</v>
      </c>
      <c r="AY47" s="30">
        <f ca="1">IF(AY$5="",0,IF(AY$5=1,$S47,AX362))</f>
        <v>67531.833333333343</v>
      </c>
      <c r="AZ47" s="30">
        <f ca="1">IF(AZ$5="",0,IF(AZ$5=1,$S47,AY362))</f>
        <v>74086.833333333343</v>
      </c>
      <c r="BA47" s="30">
        <f ca="1">IF(BA$5="",0,IF(BA$5=1,$S47,AZ362))</f>
        <v>80641.833333333343</v>
      </c>
      <c r="BB47" s="30">
        <f ca="1">IF(BB$5="",0,IF(BB$5=1,$S47,BA362))</f>
        <v>87196.833333333343</v>
      </c>
      <c r="BC47" s="30">
        <f ca="1">IF(BC$5="",0,IF(BC$5=1,$S47,BB362))</f>
        <v>93751.833333333343</v>
      </c>
      <c r="BD47" s="30">
        <f ca="1">IF(BD$5="",0,IF(BD$5=1,$S47,BC362))</f>
        <v>100306.83333333334</v>
      </c>
      <c r="BE47" s="30">
        <f ca="1">IF(BE$5="",0,IF(BE$5=1,$S47,BD362))</f>
        <v>106478.50000000003</v>
      </c>
      <c r="BF47" s="30">
        <f ca="1">IF(BF$5="",0,IF(BF$5=1,$S47,BE362))</f>
        <v>111500.1666666667</v>
      </c>
      <c r="BG47" s="30">
        <f ca="1">IF(BG$5="",0,IF(BG$5=1,$S47,BF362))</f>
        <v>115295.16666666669</v>
      </c>
      <c r="BH47" s="30">
        <f ca="1">IF(BH$5="",0,IF(BH$5=1,$S47,BG362))</f>
        <v>117815.58333333334</v>
      </c>
      <c r="BI47" s="30">
        <f ca="1">IF(BI$5="",0,IF(BI$5=1,$S47,BH362))</f>
        <v>119224.33333333334</v>
      </c>
      <c r="BJ47" s="30">
        <f ca="1">IF(BJ$5="",0,IF(BJ$5=1,$S47,BI362))</f>
        <v>119977.58333333334</v>
      </c>
      <c r="BK47" s="30">
        <f ca="1">IF(BK$5="",0,IF(BK$5=1,$S47,BJ362))</f>
        <v>120347.50000000003</v>
      </c>
      <c r="BL47" s="30">
        <f ca="1">IF(BL$5="",0,IF(BL$5=1,$S47,BK362))</f>
        <v>120518.08333333334</v>
      </c>
      <c r="BM47" s="30">
        <f ca="1">IF(BM$5="",0,IF(BM$5=1,$S47,BL362))</f>
        <v>120583.25000000003</v>
      </c>
      <c r="BN47" s="30">
        <f ca="1">IF(BN$5="",0,IF(BN$5=1,$S47,BM362))</f>
        <v>120602.41666666669</v>
      </c>
      <c r="BO47" s="30">
        <f ca="1">IF(BO$5="",0,IF(BO$5=1,$S47,BN362))</f>
        <v>120610.08333333334</v>
      </c>
      <c r="BP47" s="30">
        <f ca="1">IF(BP$5="",0,IF(BP$5=1,$S47,BO362))</f>
        <v>120612.00000000003</v>
      </c>
      <c r="BQ47" s="30">
        <f ca="1">IF(BQ$5="",0,IF(BQ$5=1,$S47,BP362))</f>
        <v>120612.00000000003</v>
      </c>
      <c r="BR47" s="30">
        <f ca="1">IF(BR$5="",0,IF(BR$5=1,$S47,BQ362))</f>
        <v>120612.00000000003</v>
      </c>
      <c r="BS47" s="30">
        <f ca="1">IF(BS$5="",0,IF(BS$5=1,$S47,BR362))</f>
        <v>120612.00000000003</v>
      </c>
      <c r="BT47" s="30">
        <f ca="1">IF(BT$5="",0,IF(BT$5=1,$S47,BS362))</f>
        <v>120612.00000000003</v>
      </c>
      <c r="BU47" s="30">
        <f ca="1">IF(BU$5="",0,IF(BU$5=1,$S47,BT362))</f>
        <v>120612.00000000003</v>
      </c>
      <c r="BV47" s="30">
        <f>IF(BV$5="",0,IF(BV$5=1,$S47,BU362))</f>
        <v>0</v>
      </c>
      <c r="BW47" s="30">
        <f>IF(BW$5="",0,IF(BW$5=1,$S47,BV362))</f>
        <v>0</v>
      </c>
      <c r="BX47" s="30">
        <f>IF(BX$5="",0,IF(BX$5=1,$S47,BW362))</f>
        <v>0</v>
      </c>
      <c r="BY47" s="30">
        <f>IF(BY$5="",0,IF(BY$5=1,$S47,BX362))</f>
        <v>0</v>
      </c>
      <c r="BZ47" s="30">
        <f>IF(BZ$5="",0,IF(BZ$5=1,$S47,BY362))</f>
        <v>0</v>
      </c>
      <c r="CA47" s="30">
        <f>IF(CA$5="",0,IF(CA$5=1,$S47,BZ362))</f>
        <v>0</v>
      </c>
      <c r="CB47" s="30">
        <f>IF(CB$5="",0,IF(CB$5=1,$S47,CA362))</f>
        <v>0</v>
      </c>
      <c r="CC47" s="30">
        <f>IF(CC$5="",0,IF(CC$5=1,$S47,CB362))</f>
        <v>0</v>
      </c>
      <c r="CD47" s="30">
        <f>IF(CD$5="",0,IF(CD$5=1,$S47,CC362))</f>
        <v>0</v>
      </c>
      <c r="CE47" s="30">
        <f>IF(CE$5="",0,IF(CE$5=1,$S47,CD362))</f>
        <v>0</v>
      </c>
      <c r="CF47" s="30">
        <f>IF(CF$5="",0,IF(CF$5=1,$S47,CE362))</f>
        <v>0</v>
      </c>
      <c r="CG47" s="30">
        <f>IF(CG$5="",0,IF(CG$5=1,$S47,CF362))</f>
        <v>0</v>
      </c>
      <c r="CH47" s="30">
        <f>IF(CH$5="",0,IF(CH$5=1,$S47,CG362))</f>
        <v>0</v>
      </c>
      <c r="CI47" s="30">
        <f>IF(CI$5="",0,IF(CI$5=1,$S47,CH362))</f>
        <v>0</v>
      </c>
      <c r="CJ47" s="30">
        <f>IF(CJ$5="",0,IF(CJ$5=1,$S47,CI362))</f>
        <v>0</v>
      </c>
      <c r="CK47" s="30">
        <f>IF(CK$5="",0,IF(CK$5=1,$S47,CJ362))</f>
        <v>0</v>
      </c>
      <c r="CL47" s="30">
        <f>IF(CL$5="",0,IF(CL$5=1,$S47,CK362))</f>
        <v>0</v>
      </c>
      <c r="CM47" s="30">
        <f>IF(CM$5="",0,IF(CM$5=1,$S47,CL362))</f>
        <v>0</v>
      </c>
      <c r="CN47" s="30">
        <f>IF(CN$5="",0,IF(CN$5=1,$S47,CM362))</f>
        <v>0</v>
      </c>
      <c r="CO47" s="30">
        <f>IF(CO$5="",0,IF(CO$5=1,$S47,CN362))</f>
        <v>0</v>
      </c>
      <c r="CP47" s="30">
        <f>IF(CP$5="",0,IF(CP$5=1,$S47,CO362))</f>
        <v>0</v>
      </c>
      <c r="CQ47" s="30">
        <f>IF(CQ$5="",0,IF(CQ$5=1,$S47,CP362))</f>
        <v>0</v>
      </c>
      <c r="CR47" s="30">
        <f>IF(CR$5="",0,IF(CR$5=1,$S47,CQ362))</f>
        <v>0</v>
      </c>
      <c r="CS47" s="30">
        <f>IF(CS$5="",0,IF(CS$5=1,$S47,CR362))</f>
        <v>0</v>
      </c>
      <c r="CT47" s="30">
        <f>IF(CT$5="",0,IF(CT$5=1,$S47,CS362))</f>
        <v>0</v>
      </c>
    </row>
    <row r="48" spans="1:98" s="2" customFormat="1" ht="12" x14ac:dyDescent="0.25">
      <c r="A48" s="11">
        <f>ROW()</f>
        <v>48</v>
      </c>
      <c r="B48" s="100"/>
      <c r="C48" s="142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">
        <f>ROW()</f>
        <v>49</v>
      </c>
      <c r="B49" s="99"/>
      <c r="F49" s="66" t="str">
        <f>$F$324</f>
        <v>АКТИВЫ</v>
      </c>
      <c r="G49" s="6" t="str">
        <f>$G$364</f>
        <v>Склад ГП</v>
      </c>
      <c r="Z49" s="7">
        <f>SUM(Z50:Z59)</f>
        <v>0</v>
      </c>
      <c r="AA49" s="7">
        <f t="shared" ref="AA49" ca="1" si="26">SUM(AA50:AA59)</f>
        <v>0</v>
      </c>
      <c r="AB49" s="7">
        <f t="shared" ref="AB49" ca="1" si="27">SUM(AB50:AB59)</f>
        <v>0</v>
      </c>
      <c r="AC49" s="7">
        <f t="shared" ref="AC49" ca="1" si="28">SUM(AC50:AC59)</f>
        <v>0</v>
      </c>
      <c r="AD49" s="7">
        <f t="shared" ref="AD49" ca="1" si="29">SUM(AD50:AD59)</f>
        <v>0</v>
      </c>
      <c r="AE49" s="7">
        <f t="shared" ref="AE49" ca="1" si="30">SUM(AE50:AE59)</f>
        <v>0</v>
      </c>
      <c r="AF49" s="7">
        <f t="shared" ref="AF49" ca="1" si="31">SUM(AF50:AF59)</f>
        <v>0</v>
      </c>
      <c r="AG49" s="7">
        <f t="shared" ref="AG49" ca="1" si="32">SUM(AG50:AG59)</f>
        <v>0</v>
      </c>
      <c r="AH49" s="7">
        <f t="shared" ref="AH49" ca="1" si="33">SUM(AH50:AH59)</f>
        <v>0</v>
      </c>
      <c r="AI49" s="7">
        <f t="shared" ref="AI49" ca="1" si="34">SUM(AI50:AI59)</f>
        <v>17823</v>
      </c>
      <c r="AJ49" s="7">
        <f t="shared" ref="AJ49" ca="1" si="35">SUM(AJ50:AJ59)</f>
        <v>79213.333333333328</v>
      </c>
      <c r="AK49" s="7">
        <f t="shared" ref="AK49" ca="1" si="36">SUM(AK50:AK59)</f>
        <v>162981.43333333332</v>
      </c>
      <c r="AL49" s="7">
        <f t="shared" ref="AL49" ca="1" si="37">SUM(AL50:AL59)</f>
        <v>257492.84166666667</v>
      </c>
      <c r="AM49" s="7">
        <f t="shared" ref="AM49" ca="1" si="38">SUM(AM50:AM59)</f>
        <v>347994.07500000001</v>
      </c>
      <c r="AN49" s="7">
        <f t="shared" ref="AN49" ca="1" si="39">SUM(AN50:AN59)</f>
        <v>459046.21750000003</v>
      </c>
      <c r="AO49" s="7">
        <f t="shared" ref="AO49" ca="1" si="40">SUM(AO50:AO59)</f>
        <v>700354.78499999992</v>
      </c>
      <c r="AP49" s="7">
        <f t="shared" ref="AP49" ca="1" si="41">SUM(AP50:AP59)</f>
        <v>1132948.7</v>
      </c>
      <c r="AQ49" s="7">
        <f t="shared" ref="AQ49" ca="1" si="42">SUM(AQ50:AQ59)</f>
        <v>1790364.9075</v>
      </c>
      <c r="AR49" s="7">
        <f t="shared" ref="AR49" ca="1" si="43">SUM(AR50:AR59)</f>
        <v>2667202.0483333333</v>
      </c>
      <c r="AS49" s="7">
        <f t="shared" ref="AS49" ca="1" si="44">SUM(AS50:AS59)</f>
        <v>3706240.86625</v>
      </c>
      <c r="AT49" s="7">
        <f t="shared" ref="AT49" ca="1" si="45">SUM(AT50:AT59)</f>
        <v>4851784.4862500001</v>
      </c>
      <c r="AU49" s="7">
        <f t="shared" ref="AU49" ca="1" si="46">SUM(AU50:AU59)</f>
        <v>6059461.0645833332</v>
      </c>
      <c r="AV49" s="7">
        <f t="shared" ref="AV49" ca="1" si="47">SUM(AV50:AV59)</f>
        <v>7301045.9004166676</v>
      </c>
      <c r="AW49" s="7">
        <f t="shared" ref="AW49" ca="1" si="48">SUM(AW50:AW59)</f>
        <v>8559676.4554166663</v>
      </c>
      <c r="AX49" s="7">
        <f t="shared" ref="AX49" ca="1" si="49">SUM(AX50:AX59)</f>
        <v>9825324.8166666664</v>
      </c>
      <c r="AY49" s="7">
        <f t="shared" ref="AY49" ca="1" si="50">SUM(AY50:AY59)</f>
        <v>11093802.579166668</v>
      </c>
      <c r="AZ49" s="7">
        <f t="shared" ref="AZ49" ca="1" si="51">SUM(AZ50:AZ59)</f>
        <v>12363320.016666668</v>
      </c>
      <c r="BA49" s="7">
        <f t="shared" ref="BA49" ca="1" si="52">SUM(BA50:BA59)</f>
        <v>13633122.127083335</v>
      </c>
      <c r="BB49" s="7">
        <f t="shared" ref="BB49" ca="1" si="53">SUM(BB50:BB59)</f>
        <v>14902998.5</v>
      </c>
      <c r="BC49" s="7">
        <f t="shared" ref="BC49" ca="1" si="54">SUM(BC50:BC59)</f>
        <v>16172887.25</v>
      </c>
      <c r="BD49" s="7">
        <f t="shared" ref="BD49" ca="1" si="55">SUM(BD50:BD59)</f>
        <v>17442776</v>
      </c>
      <c r="BE49" s="7">
        <f t="shared" ref="BE49" ca="1" si="56">SUM(BE50:BE59)</f>
        <v>18712664.75</v>
      </c>
      <c r="BF49" s="7">
        <f t="shared" ref="BF49" ca="1" si="57">SUM(BF50:BF59)</f>
        <v>19937996</v>
      </c>
      <c r="BG49" s="7">
        <f t="shared" ref="BG49" ca="1" si="58">SUM(BG50:BG59)</f>
        <v>21009851.416666668</v>
      </c>
      <c r="BH49" s="7">
        <f t="shared" ref="BH49" ca="1" si="59">SUM(BH50:BH59)</f>
        <v>21872286.583333332</v>
      </c>
      <c r="BI49" s="7">
        <f t="shared" ref="BI49" ca="1" si="60">SUM(BI50:BI59)</f>
        <v>22498443.229166672</v>
      </c>
      <c r="BJ49" s="7">
        <f t="shared" ref="BJ49" ca="1" si="61">SUM(BJ50:BJ59)</f>
        <v>22898346.791666672</v>
      </c>
      <c r="BK49" s="7">
        <f t="shared" ref="BK49" ca="1" si="62">SUM(BK50:BK59)</f>
        <v>23132013.747916669</v>
      </c>
      <c r="BL49" s="7">
        <f t="shared" ref="BL49" ca="1" si="63">SUM(BL50:BL59)</f>
        <v>23257492.618749999</v>
      </c>
      <c r="BM49" s="7">
        <f t="shared" ref="BM49" ca="1" si="64">SUM(BM50:BM59)</f>
        <v>23320120.66041667</v>
      </c>
      <c r="BN49" s="7">
        <f t="shared" ref="BN49" ca="1" si="65">SUM(BN50:BN59)</f>
        <v>23348538.443750001</v>
      </c>
      <c r="BO49" s="7">
        <f t="shared" ref="BO49" ca="1" si="66">SUM(BO50:BO59)</f>
        <v>23359826.34375</v>
      </c>
      <c r="BP49" s="7">
        <f t="shared" ref="BP49" ca="1" si="67">SUM(BP50:BP59)</f>
        <v>23364071.683333334</v>
      </c>
      <c r="BQ49" s="7">
        <f t="shared" ref="BQ49" ca="1" si="68">SUM(BQ50:BQ59)</f>
        <v>23365482.670833334</v>
      </c>
      <c r="BR49" s="7">
        <f t="shared" ref="BR49" ca="1" si="69">SUM(BR50:BR59)</f>
        <v>23365853.983333334</v>
      </c>
      <c r="BS49" s="7">
        <f t="shared" ref="BS49" ca="1" si="70">SUM(BS50:BS59)</f>
        <v>23365940.622916669</v>
      </c>
      <c r="BT49" s="7">
        <f t="shared" ref="BT49" ca="1" si="71">SUM(BT50:BT59)</f>
        <v>23365953</v>
      </c>
      <c r="BU49" s="7">
        <f t="shared" ref="BU49" ca="1" si="72">SUM(BU50:BU59)</f>
        <v>23365953</v>
      </c>
      <c r="BV49" s="7">
        <f t="shared" ref="BV49" si="73">SUM(BV50:BV59)</f>
        <v>0</v>
      </c>
      <c r="BW49" s="7">
        <f t="shared" ref="BW49" si="74">SUM(BW50:BW59)</f>
        <v>0</v>
      </c>
      <c r="BX49" s="7">
        <f t="shared" ref="BX49" si="75">SUM(BX50:BX59)</f>
        <v>0</v>
      </c>
      <c r="BY49" s="7">
        <f t="shared" ref="BY49" si="76">SUM(BY50:BY59)</f>
        <v>0</v>
      </c>
      <c r="BZ49" s="7">
        <f t="shared" ref="BZ49" si="77">SUM(BZ50:BZ59)</f>
        <v>0</v>
      </c>
      <c r="CA49" s="7">
        <f t="shared" ref="CA49" si="78">SUM(CA50:CA59)</f>
        <v>0</v>
      </c>
      <c r="CB49" s="7">
        <f t="shared" ref="CB49" si="79">SUM(CB50:CB59)</f>
        <v>0</v>
      </c>
      <c r="CC49" s="7">
        <f t="shared" ref="CC49" si="80">SUM(CC50:CC59)</f>
        <v>0</v>
      </c>
      <c r="CD49" s="7">
        <f t="shared" ref="CD49" si="81">SUM(CD50:CD59)</f>
        <v>0</v>
      </c>
      <c r="CE49" s="7">
        <f t="shared" ref="CE49" si="82">SUM(CE50:CE59)</f>
        <v>0</v>
      </c>
      <c r="CF49" s="7">
        <f t="shared" ref="CF49" si="83">SUM(CF50:CF59)</f>
        <v>0</v>
      </c>
      <c r="CG49" s="7">
        <f t="shared" ref="CG49" si="84">SUM(CG50:CG59)</f>
        <v>0</v>
      </c>
      <c r="CH49" s="7">
        <f t="shared" ref="CH49" si="85">SUM(CH50:CH59)</f>
        <v>0</v>
      </c>
      <c r="CI49" s="7">
        <f t="shared" ref="CI49" si="86">SUM(CI50:CI59)</f>
        <v>0</v>
      </c>
      <c r="CJ49" s="7">
        <f t="shared" ref="CJ49" si="87">SUM(CJ50:CJ59)</f>
        <v>0</v>
      </c>
      <c r="CK49" s="7">
        <f t="shared" ref="CK49" si="88">SUM(CK50:CK59)</f>
        <v>0</v>
      </c>
      <c r="CL49" s="7">
        <f t="shared" ref="CL49" si="89">SUM(CL50:CL59)</f>
        <v>0</v>
      </c>
      <c r="CM49" s="7">
        <f t="shared" ref="CM49" si="90">SUM(CM50:CM59)</f>
        <v>0</v>
      </c>
      <c r="CN49" s="7">
        <f t="shared" ref="CN49" si="91">SUM(CN50:CN59)</f>
        <v>0</v>
      </c>
      <c r="CO49" s="7">
        <f t="shared" ref="CO49" si="92">SUM(CO50:CO59)</f>
        <v>0</v>
      </c>
      <c r="CP49" s="7">
        <f t="shared" ref="CP49" si="93">SUM(CP50:CP59)</f>
        <v>0</v>
      </c>
      <c r="CQ49" s="7">
        <f t="shared" ref="CQ49" si="94">SUM(CQ50:CQ59)</f>
        <v>0</v>
      </c>
      <c r="CR49" s="7">
        <f t="shared" ref="CR49" si="95">SUM(CR50:CR59)</f>
        <v>0</v>
      </c>
      <c r="CS49" s="7">
        <f t="shared" ref="CS49" si="96">SUM(CS50:CS59)</f>
        <v>0</v>
      </c>
      <c r="CT49" s="7">
        <f t="shared" ref="CT49" si="97">SUM(CT50:CT59)</f>
        <v>0</v>
      </c>
    </row>
    <row r="50" spans="1:98" s="27" customFormat="1" ht="12" x14ac:dyDescent="0.25">
      <c r="A50" s="26">
        <f>ROW()</f>
        <v>50</v>
      </c>
      <c r="B50" s="82"/>
      <c r="C50" s="142"/>
      <c r="E50" s="24"/>
      <c r="F50" s="66" t="str">
        <f>$F$324</f>
        <v>АКТИВЫ</v>
      </c>
      <c r="G50" s="66" t="str">
        <f>$G$364</f>
        <v>Склад ГП</v>
      </c>
      <c r="H50" s="27" t="str">
        <f>BP!$F$21</f>
        <v>Основа</v>
      </c>
      <c r="P50" s="30"/>
      <c r="R50" s="24"/>
      <c r="S50" s="93"/>
      <c r="V50" s="85"/>
      <c r="W50" s="29"/>
      <c r="Z50" s="30">
        <f>IF(Z$5="",0,IF(Z$5=1,$S50,Y365))</f>
        <v>0</v>
      </c>
      <c r="AA50" s="30">
        <f ca="1">IF(AA$5="",0,IF(AA$5=1,$S50,Z365))</f>
        <v>0</v>
      </c>
      <c r="AB50" s="30">
        <f ca="1">IF(AB$5="",0,IF(AB$5=1,$S50,AA365))</f>
        <v>0</v>
      </c>
      <c r="AC50" s="30">
        <f ca="1">IF(AC$5="",0,IF(AC$5=1,$S50,AB365))</f>
        <v>0</v>
      </c>
      <c r="AD50" s="30">
        <f ca="1">IF(AD$5="",0,IF(AD$5=1,$S50,AC365))</f>
        <v>0</v>
      </c>
      <c r="AE50" s="30">
        <f ca="1">IF(AE$5="",0,IF(AE$5=1,$S50,AD365))</f>
        <v>0</v>
      </c>
      <c r="AF50" s="30">
        <f ca="1">IF(AF$5="",0,IF(AF$5=1,$S50,AE365))</f>
        <v>0</v>
      </c>
      <c r="AG50" s="30">
        <f ca="1">IF(AG$5="",0,IF(AG$5=1,$S50,AF365))</f>
        <v>0</v>
      </c>
      <c r="AH50" s="30">
        <f ca="1">IF(AH$5="",0,IF(AH$5=1,$S50,AG365))</f>
        <v>0</v>
      </c>
      <c r="AI50" s="30">
        <f ca="1">IF(AI$5="",0,IF(AI$5=1,$S50,AH365))</f>
        <v>3150</v>
      </c>
      <c r="AJ50" s="30">
        <f ca="1">IF(AJ$5="",0,IF(AJ$5=1,$S50,AI365))</f>
        <v>14000</v>
      </c>
      <c r="AK50" s="30">
        <f ca="1">IF(AK$5="",0,IF(AK$5=1,$S50,AJ365))</f>
        <v>28805</v>
      </c>
      <c r="AL50" s="30">
        <f ca="1">IF(AL$5="",0,IF(AL$5=1,$S50,AK365))</f>
        <v>45508.75</v>
      </c>
      <c r="AM50" s="30">
        <f ca="1">IF(AM$5="",0,IF(AM$5=1,$S50,AL365))</f>
        <v>61503.75</v>
      </c>
      <c r="AN50" s="30">
        <f ca="1">IF(AN$5="",0,IF(AN$5=1,$S50,AM365))</f>
        <v>81130.875</v>
      </c>
      <c r="AO50" s="30">
        <f ca="1">IF(AO$5="",0,IF(AO$5=1,$S50,AN365))</f>
        <v>123779.24999999999</v>
      </c>
      <c r="AP50" s="30">
        <f ca="1">IF(AP$5="",0,IF(AP$5=1,$S50,AO365))</f>
        <v>200235</v>
      </c>
      <c r="AQ50" s="30">
        <f ca="1">IF(AQ$5="",0,IF(AQ$5=1,$S50,AP365))</f>
        <v>316425.375</v>
      </c>
      <c r="AR50" s="30">
        <f ca="1">IF(AR$5="",0,IF(AR$5=1,$S50,AQ365))</f>
        <v>471395.75</v>
      </c>
      <c r="AS50" s="30">
        <f ca="1">IF(AS$5="",0,IF(AS$5=1,$S50,AR365))</f>
        <v>655033.3125</v>
      </c>
      <c r="AT50" s="30">
        <f ca="1">IF(AT$5="",0,IF(AT$5=1,$S50,AS365))</f>
        <v>857494.3125</v>
      </c>
      <c r="AU50" s="30">
        <f ca="1">IF(AU$5="",0,IF(AU$5=1,$S50,AT365))</f>
        <v>1070936.5625</v>
      </c>
      <c r="AV50" s="30">
        <f ca="1">IF(AV$5="",0,IF(AV$5=1,$S50,AU365))</f>
        <v>1290371.6875</v>
      </c>
      <c r="AW50" s="30">
        <f ca="1">IF(AW$5="",0,IF(AW$5=1,$S50,AV365))</f>
        <v>1512819.4375</v>
      </c>
      <c r="AX50" s="30">
        <f ca="1">IF(AX$5="",0,IF(AX$5=1,$S50,AW365))</f>
        <v>1736507.5</v>
      </c>
      <c r="AY50" s="30">
        <f ca="1">IF(AY$5="",0,IF(AY$5=1,$S50,AX365))</f>
        <v>1960695.625</v>
      </c>
      <c r="AZ50" s="30">
        <f ca="1">IF(AZ$5="",0,IF(AZ$5=1,$S50,AY365))</f>
        <v>2185067.5</v>
      </c>
      <c r="BA50" s="30">
        <f ca="1">IF(BA$5="",0,IF(BA$5=1,$S50,AZ365))</f>
        <v>2409489.6875</v>
      </c>
      <c r="BB50" s="30">
        <f ca="1">IF(BB$5="",0,IF(BB$5=1,$S50,BA365))</f>
        <v>2633925</v>
      </c>
      <c r="BC50" s="30">
        <f ca="1">IF(BC$5="",0,IF(BC$5=1,$S50,BB365))</f>
        <v>2858362.5</v>
      </c>
      <c r="BD50" s="30">
        <f ca="1">IF(BD$5="",0,IF(BD$5=1,$S50,BC365))</f>
        <v>3082800</v>
      </c>
      <c r="BE50" s="30">
        <f ca="1">IF(BE$5="",0,IF(BE$5=1,$S50,BD365))</f>
        <v>3307237.5</v>
      </c>
      <c r="BF50" s="30">
        <f ca="1">IF(BF$5="",0,IF(BF$5=1,$S50,BE365))</f>
        <v>3523800</v>
      </c>
      <c r="BG50" s="30">
        <f ca="1">IF(BG$5="",0,IF(BG$5=1,$S50,BF365))</f>
        <v>3713237.5</v>
      </c>
      <c r="BH50" s="30">
        <f ca="1">IF(BH$5="",0,IF(BH$5=1,$S50,BG365))</f>
        <v>3865662.5</v>
      </c>
      <c r="BI50" s="30">
        <f ca="1">IF(BI$5="",0,IF(BI$5=1,$S50,BH365))</f>
        <v>3976328.125</v>
      </c>
      <c r="BJ50" s="30">
        <f ca="1">IF(BJ$5="",0,IF(BJ$5=1,$S50,BI365))</f>
        <v>4047006.25</v>
      </c>
      <c r="BK50" s="30">
        <f ca="1">IF(BK$5="",0,IF(BK$5=1,$S50,BJ365))</f>
        <v>4088304.0625</v>
      </c>
      <c r="BL50" s="30">
        <f ca="1">IF(BL$5="",0,IF(BL$5=1,$S50,BK365))</f>
        <v>4110480.9375</v>
      </c>
      <c r="BM50" s="30">
        <f ca="1">IF(BM$5="",0,IF(BM$5=1,$S50,BL365))</f>
        <v>4121549.6875</v>
      </c>
      <c r="BN50" s="30">
        <f ca="1">IF(BN$5="",0,IF(BN$5=1,$S50,BM365))</f>
        <v>4126572.1875</v>
      </c>
      <c r="BO50" s="30">
        <f ca="1">IF(BO$5="",0,IF(BO$5=1,$S50,BN365))</f>
        <v>4128567.1875</v>
      </c>
      <c r="BP50" s="30">
        <f ca="1">IF(BP$5="",0,IF(BP$5=1,$S50,BO365))</f>
        <v>4129317.5</v>
      </c>
      <c r="BQ50" s="30">
        <f ca="1">IF(BQ$5="",0,IF(BQ$5=1,$S50,BP365))</f>
        <v>4129566.875</v>
      </c>
      <c r="BR50" s="30">
        <f ca="1">IF(BR$5="",0,IF(BR$5=1,$S50,BQ365))</f>
        <v>4129632.5</v>
      </c>
      <c r="BS50" s="30">
        <f ca="1">IF(BS$5="",0,IF(BS$5=1,$S50,BR365))</f>
        <v>4129647.8124999995</v>
      </c>
      <c r="BT50" s="30">
        <f ca="1">IF(BT$5="",0,IF(BT$5=1,$S50,BS365))</f>
        <v>4129649.9999999995</v>
      </c>
      <c r="BU50" s="30">
        <f ca="1">IF(BU$5="",0,IF(BU$5=1,$S50,BT365))</f>
        <v>4129649.9999999995</v>
      </c>
      <c r="BV50" s="30">
        <f>IF(BV$5="",0,IF(BV$5=1,$S50,BU365))</f>
        <v>0</v>
      </c>
      <c r="BW50" s="30">
        <f>IF(BW$5="",0,IF(BW$5=1,$S50,BV365))</f>
        <v>0</v>
      </c>
      <c r="BX50" s="30">
        <f>IF(BX$5="",0,IF(BX$5=1,$S50,BW365))</f>
        <v>0</v>
      </c>
      <c r="BY50" s="30">
        <f>IF(BY$5="",0,IF(BY$5=1,$S50,BX365))</f>
        <v>0</v>
      </c>
      <c r="BZ50" s="30">
        <f>IF(BZ$5="",0,IF(BZ$5=1,$S50,BY365))</f>
        <v>0</v>
      </c>
      <c r="CA50" s="30">
        <f>IF(CA$5="",0,IF(CA$5=1,$S50,BZ365))</f>
        <v>0</v>
      </c>
      <c r="CB50" s="30">
        <f>IF(CB$5="",0,IF(CB$5=1,$S50,CA365))</f>
        <v>0</v>
      </c>
      <c r="CC50" s="30">
        <f>IF(CC$5="",0,IF(CC$5=1,$S50,CB365))</f>
        <v>0</v>
      </c>
      <c r="CD50" s="30">
        <f>IF(CD$5="",0,IF(CD$5=1,$S50,CC365))</f>
        <v>0</v>
      </c>
      <c r="CE50" s="30">
        <f>IF(CE$5="",0,IF(CE$5=1,$S50,CD365))</f>
        <v>0</v>
      </c>
      <c r="CF50" s="30">
        <f>IF(CF$5="",0,IF(CF$5=1,$S50,CE365))</f>
        <v>0</v>
      </c>
      <c r="CG50" s="30">
        <f>IF(CG$5="",0,IF(CG$5=1,$S50,CF365))</f>
        <v>0</v>
      </c>
      <c r="CH50" s="30">
        <f>IF(CH$5="",0,IF(CH$5=1,$S50,CG365))</f>
        <v>0</v>
      </c>
      <c r="CI50" s="30">
        <f>IF(CI$5="",0,IF(CI$5=1,$S50,CH365))</f>
        <v>0</v>
      </c>
      <c r="CJ50" s="30">
        <f>IF(CJ$5="",0,IF(CJ$5=1,$S50,CI365))</f>
        <v>0</v>
      </c>
      <c r="CK50" s="30">
        <f>IF(CK$5="",0,IF(CK$5=1,$S50,CJ365))</f>
        <v>0</v>
      </c>
      <c r="CL50" s="30">
        <f>IF(CL$5="",0,IF(CL$5=1,$S50,CK365))</f>
        <v>0</v>
      </c>
      <c r="CM50" s="30">
        <f>IF(CM$5="",0,IF(CM$5=1,$S50,CL365))</f>
        <v>0</v>
      </c>
      <c r="CN50" s="30">
        <f>IF(CN$5="",0,IF(CN$5=1,$S50,CM365))</f>
        <v>0</v>
      </c>
      <c r="CO50" s="30">
        <f>IF(CO$5="",0,IF(CO$5=1,$S50,CN365))</f>
        <v>0</v>
      </c>
      <c r="CP50" s="30">
        <f>IF(CP$5="",0,IF(CP$5=1,$S50,CO365))</f>
        <v>0</v>
      </c>
      <c r="CQ50" s="30">
        <f>IF(CQ$5="",0,IF(CQ$5=1,$S50,CP365))</f>
        <v>0</v>
      </c>
      <c r="CR50" s="30">
        <f>IF(CR$5="",0,IF(CR$5=1,$S50,CQ365))</f>
        <v>0</v>
      </c>
      <c r="CS50" s="30">
        <f>IF(CS$5="",0,IF(CS$5=1,$S50,CR365))</f>
        <v>0</v>
      </c>
      <c r="CT50" s="30">
        <f>IF(CT$5="",0,IF(CT$5=1,$S50,CS365))</f>
        <v>0</v>
      </c>
    </row>
    <row r="51" spans="1:98" s="27" customFormat="1" ht="12" x14ac:dyDescent="0.25">
      <c r="A51" s="26">
        <f>ROW()</f>
        <v>51</v>
      </c>
      <c r="B51" s="82"/>
      <c r="C51" s="142"/>
      <c r="E51" s="24"/>
      <c r="F51" s="66" t="str">
        <f t="shared" ref="F51:F58" si="98">$F$324</f>
        <v>АКТИВЫ</v>
      </c>
      <c r="G51" s="66" t="str">
        <f t="shared" ref="G51:G58" si="99">$G$364</f>
        <v>Склад ГП</v>
      </c>
      <c r="H51" s="27" t="str">
        <f>BP!$F$22</f>
        <v>Сырье</v>
      </c>
      <c r="P51" s="30"/>
      <c r="R51" s="24"/>
      <c r="S51" s="93"/>
      <c r="V51" s="85"/>
      <c r="W51" s="29"/>
      <c r="Z51" s="30">
        <f>IF(Z$5="",0,IF(Z$5=1,$S51,Y366))</f>
        <v>0</v>
      </c>
      <c r="AA51" s="30">
        <f ca="1">IF(AA$5="",0,IF(AA$5=1,$S51,Z366))</f>
        <v>0</v>
      </c>
      <c r="AB51" s="30">
        <f ca="1">IF(AB$5="",0,IF(AB$5=1,$S51,AA366))</f>
        <v>0</v>
      </c>
      <c r="AC51" s="30">
        <f ca="1">IF(AC$5="",0,IF(AC$5=1,$S51,AB366))</f>
        <v>0</v>
      </c>
      <c r="AD51" s="30">
        <f ca="1">IF(AD$5="",0,IF(AD$5=1,$S51,AC366))</f>
        <v>0</v>
      </c>
      <c r="AE51" s="30">
        <f ca="1">IF(AE$5="",0,IF(AE$5=1,$S51,AD366))</f>
        <v>0</v>
      </c>
      <c r="AF51" s="30">
        <f ca="1">IF(AF$5="",0,IF(AF$5=1,$S51,AE366))</f>
        <v>0</v>
      </c>
      <c r="AG51" s="30">
        <f ca="1">IF(AG$5="",0,IF(AG$5=1,$S51,AF366))</f>
        <v>0</v>
      </c>
      <c r="AH51" s="30">
        <f ca="1">IF(AH$5="",0,IF(AH$5=1,$S51,AG366))</f>
        <v>0</v>
      </c>
      <c r="AI51" s="30">
        <f ca="1">IF(AI$5="",0,IF(AI$5=1,$S51,AH366))</f>
        <v>360</v>
      </c>
      <c r="AJ51" s="30">
        <f ca="1">IF(AJ$5="",0,IF(AJ$5=1,$S51,AI366))</f>
        <v>1600</v>
      </c>
      <c r="AK51" s="30">
        <f ca="1">IF(AK$5="",0,IF(AK$5=1,$S51,AJ366))</f>
        <v>3292</v>
      </c>
      <c r="AL51" s="30">
        <f ca="1">IF(AL$5="",0,IF(AL$5=1,$S51,AK366))</f>
        <v>5201</v>
      </c>
      <c r="AM51" s="30">
        <f ca="1">IF(AM$5="",0,IF(AM$5=1,$S51,AL366))</f>
        <v>7029</v>
      </c>
      <c r="AN51" s="30">
        <f ca="1">IF(AN$5="",0,IF(AN$5=1,$S51,AM366))</f>
        <v>9272.0999999999985</v>
      </c>
      <c r="AO51" s="30">
        <f ca="1">IF(AO$5="",0,IF(AO$5=1,$S51,AN366))</f>
        <v>14146.199999999997</v>
      </c>
      <c r="AP51" s="30">
        <f ca="1">IF(AP$5="",0,IF(AP$5=1,$S51,AO366))</f>
        <v>22883.999999999996</v>
      </c>
      <c r="AQ51" s="30">
        <f ca="1">IF(AQ$5="",0,IF(AQ$5=1,$S51,AP366))</f>
        <v>36162.899999999994</v>
      </c>
      <c r="AR51" s="30">
        <f ca="1">IF(AR$5="",0,IF(AR$5=1,$S51,AQ366))</f>
        <v>53873.799999999996</v>
      </c>
      <c r="AS51" s="30">
        <f ca="1">IF(AS$5="",0,IF(AS$5=1,$S51,AR366))</f>
        <v>74860.949999999983</v>
      </c>
      <c r="AT51" s="30">
        <f ca="1">IF(AT$5="",0,IF(AT$5=1,$S51,AS366))</f>
        <v>97999.35</v>
      </c>
      <c r="AU51" s="30">
        <f ca="1">IF(AU$5="",0,IF(AU$5=1,$S51,AT366))</f>
        <v>122392.75</v>
      </c>
      <c r="AV51" s="30">
        <f ca="1">IF(AV$5="",0,IF(AV$5=1,$S51,AU366))</f>
        <v>147471.04999999999</v>
      </c>
      <c r="AW51" s="30">
        <f ca="1">IF(AW$5="",0,IF(AW$5=1,$S51,AV366))</f>
        <v>172893.64999999997</v>
      </c>
      <c r="AX51" s="30">
        <f ca="1">IF(AX$5="",0,IF(AX$5=1,$S51,AW366))</f>
        <v>198457.99999999994</v>
      </c>
      <c r="AY51" s="30">
        <f ca="1">IF(AY$5="",0,IF(AY$5=1,$S51,AX366))</f>
        <v>224079.49999999994</v>
      </c>
      <c r="AZ51" s="30">
        <f ca="1">IF(AZ$5="",0,IF(AZ$5=1,$S51,AY366))</f>
        <v>249721.99999999994</v>
      </c>
      <c r="BA51" s="30">
        <f ca="1">IF(BA$5="",0,IF(BA$5=1,$S51,AZ366))</f>
        <v>275370.24999999994</v>
      </c>
      <c r="BB51" s="30">
        <f ca="1">IF(BB$5="",0,IF(BB$5=1,$S51,BA366))</f>
        <v>301019.99999999994</v>
      </c>
      <c r="BC51" s="30">
        <f ca="1">IF(BC$5="",0,IF(BC$5=1,$S51,BB366))</f>
        <v>326670</v>
      </c>
      <c r="BD51" s="30">
        <f ca="1">IF(BD$5="",0,IF(BD$5=1,$S51,BC366))</f>
        <v>352320</v>
      </c>
      <c r="BE51" s="30">
        <f ca="1">IF(BE$5="",0,IF(BE$5=1,$S51,BD366))</f>
        <v>377970</v>
      </c>
      <c r="BF51" s="30">
        <f ca="1">IF(BF$5="",0,IF(BF$5=1,$S51,BE366))</f>
        <v>402720</v>
      </c>
      <c r="BG51" s="30">
        <f ca="1">IF(BG$5="",0,IF(BG$5=1,$S51,BF366))</f>
        <v>424370</v>
      </c>
      <c r="BH51" s="30">
        <f ca="1">IF(BH$5="",0,IF(BH$5=1,$S51,BG366))</f>
        <v>441790</v>
      </c>
      <c r="BI51" s="30">
        <f ca="1">IF(BI$5="",0,IF(BI$5=1,$S51,BH366))</f>
        <v>454437.5</v>
      </c>
      <c r="BJ51" s="30">
        <f ca="1">IF(BJ$5="",0,IF(BJ$5=1,$S51,BI366))</f>
        <v>462515</v>
      </c>
      <c r="BK51" s="30">
        <f ca="1">IF(BK$5="",0,IF(BK$5=1,$S51,BJ366))</f>
        <v>467234.75</v>
      </c>
      <c r="BL51" s="30">
        <f ca="1">IF(BL$5="",0,IF(BL$5=1,$S51,BK366))</f>
        <v>469769.25</v>
      </c>
      <c r="BM51" s="30">
        <f ca="1">IF(BM$5="",0,IF(BM$5=1,$S51,BL366))</f>
        <v>471034.25</v>
      </c>
      <c r="BN51" s="30">
        <f ca="1">IF(BN$5="",0,IF(BN$5=1,$S51,BM366))</f>
        <v>471608.25</v>
      </c>
      <c r="BO51" s="30">
        <f ca="1">IF(BO$5="",0,IF(BO$5=1,$S51,BN366))</f>
        <v>471836.25</v>
      </c>
      <c r="BP51" s="30">
        <f ca="1">IF(BP$5="",0,IF(BP$5=1,$S51,BO366))</f>
        <v>471921.99999999994</v>
      </c>
      <c r="BQ51" s="30">
        <f ca="1">IF(BQ$5="",0,IF(BQ$5=1,$S51,BP366))</f>
        <v>471950.5</v>
      </c>
      <c r="BR51" s="30">
        <f ca="1">IF(BR$5="",0,IF(BR$5=1,$S51,BQ366))</f>
        <v>471957.99999999994</v>
      </c>
      <c r="BS51" s="30">
        <f ca="1">IF(BS$5="",0,IF(BS$5=1,$S51,BR366))</f>
        <v>471959.74999999994</v>
      </c>
      <c r="BT51" s="30">
        <f ca="1">IF(BT$5="",0,IF(BT$5=1,$S51,BS366))</f>
        <v>471960</v>
      </c>
      <c r="BU51" s="30">
        <f ca="1">IF(BU$5="",0,IF(BU$5=1,$S51,BT366))</f>
        <v>471959.99999999994</v>
      </c>
      <c r="BV51" s="30">
        <f>IF(BV$5="",0,IF(BV$5=1,$S51,BU366))</f>
        <v>0</v>
      </c>
      <c r="BW51" s="30">
        <f>IF(BW$5="",0,IF(BW$5=1,$S51,BV366))</f>
        <v>0</v>
      </c>
      <c r="BX51" s="30">
        <f>IF(BX$5="",0,IF(BX$5=1,$S51,BW366))</f>
        <v>0</v>
      </c>
      <c r="BY51" s="30">
        <f>IF(BY$5="",0,IF(BY$5=1,$S51,BX366))</f>
        <v>0</v>
      </c>
      <c r="BZ51" s="30">
        <f>IF(BZ$5="",0,IF(BZ$5=1,$S51,BY366))</f>
        <v>0</v>
      </c>
      <c r="CA51" s="30">
        <f>IF(CA$5="",0,IF(CA$5=1,$S51,BZ366))</f>
        <v>0</v>
      </c>
      <c r="CB51" s="30">
        <f>IF(CB$5="",0,IF(CB$5=1,$S51,CA366))</f>
        <v>0</v>
      </c>
      <c r="CC51" s="30">
        <f>IF(CC$5="",0,IF(CC$5=1,$S51,CB366))</f>
        <v>0</v>
      </c>
      <c r="CD51" s="30">
        <f>IF(CD$5="",0,IF(CD$5=1,$S51,CC366))</f>
        <v>0</v>
      </c>
      <c r="CE51" s="30">
        <f>IF(CE$5="",0,IF(CE$5=1,$S51,CD366))</f>
        <v>0</v>
      </c>
      <c r="CF51" s="30">
        <f>IF(CF$5="",0,IF(CF$5=1,$S51,CE366))</f>
        <v>0</v>
      </c>
      <c r="CG51" s="30">
        <f>IF(CG$5="",0,IF(CG$5=1,$S51,CF366))</f>
        <v>0</v>
      </c>
      <c r="CH51" s="30">
        <f>IF(CH$5="",0,IF(CH$5=1,$S51,CG366))</f>
        <v>0</v>
      </c>
      <c r="CI51" s="30">
        <f>IF(CI$5="",0,IF(CI$5=1,$S51,CH366))</f>
        <v>0</v>
      </c>
      <c r="CJ51" s="30">
        <f>IF(CJ$5="",0,IF(CJ$5=1,$S51,CI366))</f>
        <v>0</v>
      </c>
      <c r="CK51" s="30">
        <f>IF(CK$5="",0,IF(CK$5=1,$S51,CJ366))</f>
        <v>0</v>
      </c>
      <c r="CL51" s="30">
        <f>IF(CL$5="",0,IF(CL$5=1,$S51,CK366))</f>
        <v>0</v>
      </c>
      <c r="CM51" s="30">
        <f>IF(CM$5="",0,IF(CM$5=1,$S51,CL366))</f>
        <v>0</v>
      </c>
      <c r="CN51" s="30">
        <f>IF(CN$5="",0,IF(CN$5=1,$S51,CM366))</f>
        <v>0</v>
      </c>
      <c r="CO51" s="30">
        <f>IF(CO$5="",0,IF(CO$5=1,$S51,CN366))</f>
        <v>0</v>
      </c>
      <c r="CP51" s="30">
        <f>IF(CP$5="",0,IF(CP$5=1,$S51,CO366))</f>
        <v>0</v>
      </c>
      <c r="CQ51" s="30">
        <f>IF(CQ$5="",0,IF(CQ$5=1,$S51,CP366))</f>
        <v>0</v>
      </c>
      <c r="CR51" s="30">
        <f>IF(CR$5="",0,IF(CR$5=1,$S51,CQ366))</f>
        <v>0</v>
      </c>
      <c r="CS51" s="30">
        <f>IF(CS$5="",0,IF(CS$5=1,$S51,CR366))</f>
        <v>0</v>
      </c>
      <c r="CT51" s="30">
        <f>IF(CT$5="",0,IF(CT$5=1,$S51,CS366))</f>
        <v>0</v>
      </c>
    </row>
    <row r="52" spans="1:98" s="27" customFormat="1" ht="12" x14ac:dyDescent="0.25">
      <c r="A52" s="26">
        <f>ROW()</f>
        <v>52</v>
      </c>
      <c r="B52" s="82"/>
      <c r="C52" s="142"/>
      <c r="E52" s="24"/>
      <c r="F52" s="66" t="str">
        <f t="shared" si="98"/>
        <v>АКТИВЫ</v>
      </c>
      <c r="G52" s="66" t="str">
        <f t="shared" si="99"/>
        <v>Склад ГП</v>
      </c>
      <c r="H52" s="27" t="str">
        <f>BP!$F$23</f>
        <v>Материал</v>
      </c>
      <c r="P52" s="30"/>
      <c r="R52" s="24"/>
      <c r="S52" s="93"/>
      <c r="V52" s="85"/>
      <c r="W52" s="29"/>
      <c r="Z52" s="30">
        <f>IF(Z$5="",0,IF(Z$5=1,$S52,Y367))</f>
        <v>0</v>
      </c>
      <c r="AA52" s="30">
        <f ca="1">IF(AA$5="",0,IF(AA$5=1,$S52,Z367))</f>
        <v>0</v>
      </c>
      <c r="AB52" s="30">
        <f ca="1">IF(AB$5="",0,IF(AB$5=1,$S52,AA367))</f>
        <v>0</v>
      </c>
      <c r="AC52" s="30">
        <f ca="1">IF(AC$5="",0,IF(AC$5=1,$S52,AB367))</f>
        <v>0</v>
      </c>
      <c r="AD52" s="30">
        <f ca="1">IF(AD$5="",0,IF(AD$5=1,$S52,AC367))</f>
        <v>0</v>
      </c>
      <c r="AE52" s="30">
        <f ca="1">IF(AE$5="",0,IF(AE$5=1,$S52,AD367))</f>
        <v>0</v>
      </c>
      <c r="AF52" s="30">
        <f ca="1">IF(AF$5="",0,IF(AF$5=1,$S52,AE367))</f>
        <v>0</v>
      </c>
      <c r="AG52" s="30">
        <f ca="1">IF(AG$5="",0,IF(AG$5=1,$S52,AF367))</f>
        <v>0</v>
      </c>
      <c r="AH52" s="30">
        <f ca="1">IF(AH$5="",0,IF(AH$5=1,$S52,AG367))</f>
        <v>0</v>
      </c>
      <c r="AI52" s="30">
        <f ca="1">IF(AI$5="",0,IF(AI$5=1,$S52,AH367))</f>
        <v>420</v>
      </c>
      <c r="AJ52" s="30">
        <f ca="1">IF(AJ$5="",0,IF(AJ$5=1,$S52,AI367))</f>
        <v>1866.666666666667</v>
      </c>
      <c r="AK52" s="30">
        <f ca="1">IF(AK$5="",0,IF(AK$5=1,$S52,AJ367))</f>
        <v>3840.666666666667</v>
      </c>
      <c r="AL52" s="30">
        <f ca="1">IF(AL$5="",0,IF(AL$5=1,$S52,AK367))</f>
        <v>6067.8333333333339</v>
      </c>
      <c r="AM52" s="30">
        <f ca="1">IF(AM$5="",0,IF(AM$5=1,$S52,AL367))</f>
        <v>8200.5</v>
      </c>
      <c r="AN52" s="30">
        <f ca="1">IF(AN$5="",0,IF(AN$5=1,$S52,AM367))</f>
        <v>10817.450000000004</v>
      </c>
      <c r="AO52" s="30">
        <f ca="1">IF(AO$5="",0,IF(AO$5=1,$S52,AN367))</f>
        <v>16503.900000000001</v>
      </c>
      <c r="AP52" s="30">
        <f ca="1">IF(AP$5="",0,IF(AP$5=1,$S52,AO367))</f>
        <v>26698</v>
      </c>
      <c r="AQ52" s="30">
        <f ca="1">IF(AQ$5="",0,IF(AQ$5=1,$S52,AP367))</f>
        <v>42190.049999999988</v>
      </c>
      <c r="AR52" s="30">
        <f ca="1">IF(AR$5="",0,IF(AR$5=1,$S52,AQ367))</f>
        <v>62852.766666666663</v>
      </c>
      <c r="AS52" s="30">
        <f ca="1">IF(AS$5="",0,IF(AS$5=1,$S52,AR367))</f>
        <v>87337.774999999994</v>
      </c>
      <c r="AT52" s="30">
        <f ca="1">IF(AT$5="",0,IF(AT$5=1,$S52,AS367))</f>
        <v>114332.575</v>
      </c>
      <c r="AU52" s="30">
        <f ca="1">IF(AU$5="",0,IF(AU$5=1,$S52,AT367))</f>
        <v>142791.54166666669</v>
      </c>
      <c r="AV52" s="30">
        <f ca="1">IF(AV$5="",0,IF(AV$5=1,$S52,AU367))</f>
        <v>172049.55833333335</v>
      </c>
      <c r="AW52" s="30">
        <f ca="1">IF(AW$5="",0,IF(AW$5=1,$S52,AV367))</f>
        <v>201709.25833333339</v>
      </c>
      <c r="AX52" s="30">
        <f ca="1">IF(AX$5="",0,IF(AX$5=1,$S52,AW367))</f>
        <v>231534.3333333334</v>
      </c>
      <c r="AY52" s="30">
        <f ca="1">IF(AY$5="",0,IF(AY$5=1,$S52,AX367))</f>
        <v>261426.08333333346</v>
      </c>
      <c r="AZ52" s="30">
        <f ca="1">IF(AZ$5="",0,IF(AZ$5=1,$S52,AY367))</f>
        <v>291342.33333333343</v>
      </c>
      <c r="BA52" s="30">
        <f ca="1">IF(BA$5="",0,IF(BA$5=1,$S52,AZ367))</f>
        <v>321265.2916666668</v>
      </c>
      <c r="BB52" s="30">
        <f ca="1">IF(BB$5="",0,IF(BB$5=1,$S52,BA367))</f>
        <v>351190.00000000017</v>
      </c>
      <c r="BC52" s="30">
        <f ca="1">IF(BC$5="",0,IF(BC$5=1,$S52,BB367))</f>
        <v>381115.00000000017</v>
      </c>
      <c r="BD52" s="30">
        <f ca="1">IF(BD$5="",0,IF(BD$5=1,$S52,BC367))</f>
        <v>411040.00000000017</v>
      </c>
      <c r="BE52" s="30">
        <f ca="1">IF(BE$5="",0,IF(BE$5=1,$S52,BD367))</f>
        <v>440965.00000000017</v>
      </c>
      <c r="BF52" s="30">
        <f ca="1">IF(BF$5="",0,IF(BF$5=1,$S52,BE367))</f>
        <v>469840.00000000023</v>
      </c>
      <c r="BG52" s="30">
        <f ca="1">IF(BG$5="",0,IF(BG$5=1,$S52,BF367))</f>
        <v>495098.3333333336</v>
      </c>
      <c r="BH52" s="30">
        <f ca="1">IF(BH$5="",0,IF(BH$5=1,$S52,BG367))</f>
        <v>515421.66666666698</v>
      </c>
      <c r="BI52" s="30">
        <f ca="1">IF(BI$5="",0,IF(BI$5=1,$S52,BH367))</f>
        <v>530177.08333333372</v>
      </c>
      <c r="BJ52" s="30">
        <f ca="1">IF(BJ$5="",0,IF(BJ$5=1,$S52,BI367))</f>
        <v>539600.83333333372</v>
      </c>
      <c r="BK52" s="30">
        <f ca="1">IF(BK$5="",0,IF(BK$5=1,$S52,BJ367))</f>
        <v>545107.20833333372</v>
      </c>
      <c r="BL52" s="30">
        <f ca="1">IF(BL$5="",0,IF(BL$5=1,$S52,BK367))</f>
        <v>548064.12500000035</v>
      </c>
      <c r="BM52" s="30">
        <f ca="1">IF(BM$5="",0,IF(BM$5=1,$S52,BL367))</f>
        <v>549539.9583333336</v>
      </c>
      <c r="BN52" s="30">
        <f ca="1">IF(BN$5="",0,IF(BN$5=1,$S52,BM367))</f>
        <v>550209.62500000023</v>
      </c>
      <c r="BO52" s="30">
        <f ca="1">IF(BO$5="",0,IF(BO$5=1,$S52,BN367))</f>
        <v>550475.62500000023</v>
      </c>
      <c r="BP52" s="30">
        <f ca="1">IF(BP$5="",0,IF(BP$5=1,$S52,BO367))</f>
        <v>550575.66666666698</v>
      </c>
      <c r="BQ52" s="30">
        <f ca="1">IF(BQ$5="",0,IF(BQ$5=1,$S52,BP367))</f>
        <v>550608.91666666698</v>
      </c>
      <c r="BR52" s="30">
        <f ca="1">IF(BR$5="",0,IF(BR$5=1,$S52,BQ367))</f>
        <v>550617.66666666698</v>
      </c>
      <c r="BS52" s="30">
        <f ca="1">IF(BS$5="",0,IF(BS$5=1,$S52,BR367))</f>
        <v>550619.7083333336</v>
      </c>
      <c r="BT52" s="30">
        <f ca="1">IF(BT$5="",0,IF(BT$5=1,$S52,BS367))</f>
        <v>550620.00000000035</v>
      </c>
      <c r="BU52" s="30">
        <f ca="1">IF(BU$5="",0,IF(BU$5=1,$S52,BT367))</f>
        <v>550620.00000000047</v>
      </c>
      <c r="BV52" s="30">
        <f>IF(BV$5="",0,IF(BV$5=1,$S52,BU367))</f>
        <v>0</v>
      </c>
      <c r="BW52" s="30">
        <f>IF(BW$5="",0,IF(BW$5=1,$S52,BV367))</f>
        <v>0</v>
      </c>
      <c r="BX52" s="30">
        <f>IF(BX$5="",0,IF(BX$5=1,$S52,BW367))</f>
        <v>0</v>
      </c>
      <c r="BY52" s="30">
        <f>IF(BY$5="",0,IF(BY$5=1,$S52,BX367))</f>
        <v>0</v>
      </c>
      <c r="BZ52" s="30">
        <f>IF(BZ$5="",0,IF(BZ$5=1,$S52,BY367))</f>
        <v>0</v>
      </c>
      <c r="CA52" s="30">
        <f>IF(CA$5="",0,IF(CA$5=1,$S52,BZ367))</f>
        <v>0</v>
      </c>
      <c r="CB52" s="30">
        <f>IF(CB$5="",0,IF(CB$5=1,$S52,CA367))</f>
        <v>0</v>
      </c>
      <c r="CC52" s="30">
        <f>IF(CC$5="",0,IF(CC$5=1,$S52,CB367))</f>
        <v>0</v>
      </c>
      <c r="CD52" s="30">
        <f>IF(CD$5="",0,IF(CD$5=1,$S52,CC367))</f>
        <v>0</v>
      </c>
      <c r="CE52" s="30">
        <f>IF(CE$5="",0,IF(CE$5=1,$S52,CD367))</f>
        <v>0</v>
      </c>
      <c r="CF52" s="30">
        <f>IF(CF$5="",0,IF(CF$5=1,$S52,CE367))</f>
        <v>0</v>
      </c>
      <c r="CG52" s="30">
        <f>IF(CG$5="",0,IF(CG$5=1,$S52,CF367))</f>
        <v>0</v>
      </c>
      <c r="CH52" s="30">
        <f>IF(CH$5="",0,IF(CH$5=1,$S52,CG367))</f>
        <v>0</v>
      </c>
      <c r="CI52" s="30">
        <f>IF(CI$5="",0,IF(CI$5=1,$S52,CH367))</f>
        <v>0</v>
      </c>
      <c r="CJ52" s="30">
        <f>IF(CJ$5="",0,IF(CJ$5=1,$S52,CI367))</f>
        <v>0</v>
      </c>
      <c r="CK52" s="30">
        <f>IF(CK$5="",0,IF(CK$5=1,$S52,CJ367))</f>
        <v>0</v>
      </c>
      <c r="CL52" s="30">
        <f>IF(CL$5="",0,IF(CL$5=1,$S52,CK367))</f>
        <v>0</v>
      </c>
      <c r="CM52" s="30">
        <f>IF(CM$5="",0,IF(CM$5=1,$S52,CL367))</f>
        <v>0</v>
      </c>
      <c r="CN52" s="30">
        <f>IF(CN$5="",0,IF(CN$5=1,$S52,CM367))</f>
        <v>0</v>
      </c>
      <c r="CO52" s="30">
        <f>IF(CO$5="",0,IF(CO$5=1,$S52,CN367))</f>
        <v>0</v>
      </c>
      <c r="CP52" s="30">
        <f>IF(CP$5="",0,IF(CP$5=1,$S52,CO367))</f>
        <v>0</v>
      </c>
      <c r="CQ52" s="30">
        <f>IF(CQ$5="",0,IF(CQ$5=1,$S52,CP367))</f>
        <v>0</v>
      </c>
      <c r="CR52" s="30">
        <f>IF(CR$5="",0,IF(CR$5=1,$S52,CQ367))</f>
        <v>0</v>
      </c>
      <c r="CS52" s="30">
        <f>IF(CS$5="",0,IF(CS$5=1,$S52,CR367))</f>
        <v>0</v>
      </c>
      <c r="CT52" s="30">
        <f>IF(CT$5="",0,IF(CT$5=1,$S52,CS367))</f>
        <v>0</v>
      </c>
    </row>
    <row r="53" spans="1:98" s="27" customFormat="1" ht="12" x14ac:dyDescent="0.25">
      <c r="A53" s="26">
        <f>ROW()</f>
        <v>53</v>
      </c>
      <c r="B53" s="82"/>
      <c r="C53" s="142"/>
      <c r="E53" s="24"/>
      <c r="F53" s="66" t="str">
        <f t="shared" si="98"/>
        <v>АКТИВЫ</v>
      </c>
      <c r="G53" s="66" t="str">
        <f t="shared" si="99"/>
        <v>Склад ГП</v>
      </c>
      <c r="H53" s="27" t="str">
        <f>BP!$F$24</f>
        <v>Вн.пр-во</v>
      </c>
      <c r="P53" s="30"/>
      <c r="R53" s="24"/>
      <c r="S53" s="93"/>
      <c r="V53" s="85"/>
      <c r="W53" s="29"/>
      <c r="Z53" s="30">
        <f>IF(Z$5="",0,IF(Z$5=1,$S53,Y368))</f>
        <v>0</v>
      </c>
      <c r="AA53" s="30">
        <f ca="1">IF(AA$5="",0,IF(AA$5=1,$S53,Z368))</f>
        <v>0</v>
      </c>
      <c r="AB53" s="30">
        <f ca="1">IF(AB$5="",0,IF(AB$5=1,$S53,AA368))</f>
        <v>0</v>
      </c>
      <c r="AC53" s="30">
        <f ca="1">IF(AC$5="",0,IF(AC$5=1,$S53,AB368))</f>
        <v>0</v>
      </c>
      <c r="AD53" s="30">
        <f ca="1">IF(AD$5="",0,IF(AD$5=1,$S53,AC368))</f>
        <v>0</v>
      </c>
      <c r="AE53" s="30">
        <f ca="1">IF(AE$5="",0,IF(AE$5=1,$S53,AD368))</f>
        <v>0</v>
      </c>
      <c r="AF53" s="30">
        <f ca="1">IF(AF$5="",0,IF(AF$5=1,$S53,AE368))</f>
        <v>0</v>
      </c>
      <c r="AG53" s="30">
        <f ca="1">IF(AG$5="",0,IF(AG$5=1,$S53,AF368))</f>
        <v>0</v>
      </c>
      <c r="AH53" s="30">
        <f ca="1">IF(AH$5="",0,IF(AH$5=1,$S53,AG368))</f>
        <v>0</v>
      </c>
      <c r="AI53" s="30">
        <f ca="1">IF(AI$5="",0,IF(AI$5=1,$S53,AH368))</f>
        <v>10800</v>
      </c>
      <c r="AJ53" s="30">
        <f ca="1">IF(AJ$5="",0,IF(AJ$5=1,$S53,AI368))</f>
        <v>48000</v>
      </c>
      <c r="AK53" s="30">
        <f ca="1">IF(AK$5="",0,IF(AK$5=1,$S53,AJ368))</f>
        <v>98760</v>
      </c>
      <c r="AL53" s="30">
        <f ca="1">IF(AL$5="",0,IF(AL$5=1,$S53,AK368))</f>
        <v>156030</v>
      </c>
      <c r="AM53" s="30">
        <f ca="1">IF(AM$5="",0,IF(AM$5=1,$S53,AL368))</f>
        <v>210870</v>
      </c>
      <c r="AN53" s="30">
        <f ca="1">IF(AN$5="",0,IF(AN$5=1,$S53,AM368))</f>
        <v>278163</v>
      </c>
      <c r="AO53" s="30">
        <f ca="1">IF(AO$5="",0,IF(AO$5=1,$S53,AN368))</f>
        <v>424386</v>
      </c>
      <c r="AP53" s="30">
        <f ca="1">IF(AP$5="",0,IF(AP$5=1,$S53,AO368))</f>
        <v>686520</v>
      </c>
      <c r="AQ53" s="30">
        <f ca="1">IF(AQ$5="",0,IF(AQ$5=1,$S53,AP368))</f>
        <v>1084887</v>
      </c>
      <c r="AR53" s="30">
        <f ca="1">IF(AR$5="",0,IF(AR$5=1,$S53,AQ368))</f>
        <v>1616214</v>
      </c>
      <c r="AS53" s="30">
        <f ca="1">IF(AS$5="",0,IF(AS$5=1,$S53,AR368))</f>
        <v>2245828.5</v>
      </c>
      <c r="AT53" s="30">
        <f ca="1">IF(AT$5="",0,IF(AT$5=1,$S53,AS368))</f>
        <v>2939980.5</v>
      </c>
      <c r="AU53" s="30">
        <f ca="1">IF(AU$5="",0,IF(AU$5=1,$S53,AT368))</f>
        <v>3671782.5</v>
      </c>
      <c r="AV53" s="30">
        <f ca="1">IF(AV$5="",0,IF(AV$5=1,$S53,AU368))</f>
        <v>4424131.5</v>
      </c>
      <c r="AW53" s="30">
        <f ca="1">IF(AW$5="",0,IF(AW$5=1,$S53,AV368))</f>
        <v>5186809.5</v>
      </c>
      <c r="AX53" s="30">
        <f ca="1">IF(AX$5="",0,IF(AX$5=1,$S53,AW368))</f>
        <v>5953740</v>
      </c>
      <c r="AY53" s="30">
        <f ca="1">IF(AY$5="",0,IF(AY$5=1,$S53,AX368))</f>
        <v>6722385</v>
      </c>
      <c r="AZ53" s="30">
        <f ca="1">IF(AZ$5="",0,IF(AZ$5=1,$S53,AY368))</f>
        <v>7491660</v>
      </c>
      <c r="BA53" s="30">
        <f ca="1">IF(BA$5="",0,IF(BA$5=1,$S53,AZ368))</f>
        <v>8261107.5</v>
      </c>
      <c r="BB53" s="30">
        <f ca="1">IF(BB$5="",0,IF(BB$5=1,$S53,BA368))</f>
        <v>9030600</v>
      </c>
      <c r="BC53" s="30">
        <f ca="1">IF(BC$5="",0,IF(BC$5=1,$S53,BB368))</f>
        <v>9800100</v>
      </c>
      <c r="BD53" s="30">
        <f ca="1">IF(BD$5="",0,IF(BD$5=1,$S53,BC368))</f>
        <v>10569600</v>
      </c>
      <c r="BE53" s="30">
        <f ca="1">IF(BE$5="",0,IF(BE$5=1,$S53,BD368))</f>
        <v>11339100</v>
      </c>
      <c r="BF53" s="30">
        <f ca="1">IF(BF$5="",0,IF(BF$5=1,$S53,BE368))</f>
        <v>12081600</v>
      </c>
      <c r="BG53" s="30">
        <f ca="1">IF(BG$5="",0,IF(BG$5=1,$S53,BF368))</f>
        <v>12731100</v>
      </c>
      <c r="BH53" s="30">
        <f ca="1">IF(BH$5="",0,IF(BH$5=1,$S53,BG368))</f>
        <v>13253700</v>
      </c>
      <c r="BI53" s="30">
        <f ca="1">IF(BI$5="",0,IF(BI$5=1,$S53,BH368))</f>
        <v>13633125</v>
      </c>
      <c r="BJ53" s="30">
        <f ca="1">IF(BJ$5="",0,IF(BJ$5=1,$S53,BI368))</f>
        <v>13875450</v>
      </c>
      <c r="BK53" s="30">
        <f ca="1">IF(BK$5="",0,IF(BK$5=1,$S53,BJ368))</f>
        <v>14017042.5</v>
      </c>
      <c r="BL53" s="30">
        <f ca="1">IF(BL$5="",0,IF(BL$5=1,$S53,BK368))</f>
        <v>14093077.5</v>
      </c>
      <c r="BM53" s="30">
        <f ca="1">IF(BM$5="",0,IF(BM$5=1,$S53,BL368))</f>
        <v>14131027.5</v>
      </c>
      <c r="BN53" s="30">
        <f ca="1">IF(BN$5="",0,IF(BN$5=1,$S53,BM368))</f>
        <v>14148247.5</v>
      </c>
      <c r="BO53" s="30">
        <f ca="1">IF(BO$5="",0,IF(BO$5=1,$S53,BN368))</f>
        <v>14155087.5</v>
      </c>
      <c r="BP53" s="30">
        <f ca="1">IF(BP$5="",0,IF(BP$5=1,$S53,BO368))</f>
        <v>14157660</v>
      </c>
      <c r="BQ53" s="30">
        <f ca="1">IF(BQ$5="",0,IF(BQ$5=1,$S53,BP368))</f>
        <v>14158515</v>
      </c>
      <c r="BR53" s="30">
        <f ca="1">IF(BR$5="",0,IF(BR$5=1,$S53,BQ368))</f>
        <v>14158740</v>
      </c>
      <c r="BS53" s="30">
        <f ca="1">IF(BS$5="",0,IF(BS$5=1,$S53,BR368))</f>
        <v>14158792.499999998</v>
      </c>
      <c r="BT53" s="30">
        <f ca="1">IF(BT$5="",0,IF(BT$5=1,$S53,BS368))</f>
        <v>14158799.999999998</v>
      </c>
      <c r="BU53" s="30">
        <f ca="1">IF(BU$5="",0,IF(BU$5=1,$S53,BT368))</f>
        <v>14158799.999999998</v>
      </c>
      <c r="BV53" s="30">
        <f>IF(BV$5="",0,IF(BV$5=1,$S53,BU368))</f>
        <v>0</v>
      </c>
      <c r="BW53" s="30">
        <f>IF(BW$5="",0,IF(BW$5=1,$S53,BV368))</f>
        <v>0</v>
      </c>
      <c r="BX53" s="30">
        <f>IF(BX$5="",0,IF(BX$5=1,$S53,BW368))</f>
        <v>0</v>
      </c>
      <c r="BY53" s="30">
        <f>IF(BY$5="",0,IF(BY$5=1,$S53,BX368))</f>
        <v>0</v>
      </c>
      <c r="BZ53" s="30">
        <f>IF(BZ$5="",0,IF(BZ$5=1,$S53,BY368))</f>
        <v>0</v>
      </c>
      <c r="CA53" s="30">
        <f>IF(CA$5="",0,IF(CA$5=1,$S53,BZ368))</f>
        <v>0</v>
      </c>
      <c r="CB53" s="30">
        <f>IF(CB$5="",0,IF(CB$5=1,$S53,CA368))</f>
        <v>0</v>
      </c>
      <c r="CC53" s="30">
        <f>IF(CC$5="",0,IF(CC$5=1,$S53,CB368))</f>
        <v>0</v>
      </c>
      <c r="CD53" s="30">
        <f>IF(CD$5="",0,IF(CD$5=1,$S53,CC368))</f>
        <v>0</v>
      </c>
      <c r="CE53" s="30">
        <f>IF(CE$5="",0,IF(CE$5=1,$S53,CD368))</f>
        <v>0</v>
      </c>
      <c r="CF53" s="30">
        <f>IF(CF$5="",0,IF(CF$5=1,$S53,CE368))</f>
        <v>0</v>
      </c>
      <c r="CG53" s="30">
        <f>IF(CG$5="",0,IF(CG$5=1,$S53,CF368))</f>
        <v>0</v>
      </c>
      <c r="CH53" s="30">
        <f>IF(CH$5="",0,IF(CH$5=1,$S53,CG368))</f>
        <v>0</v>
      </c>
      <c r="CI53" s="30">
        <f>IF(CI$5="",0,IF(CI$5=1,$S53,CH368))</f>
        <v>0</v>
      </c>
      <c r="CJ53" s="30">
        <f>IF(CJ$5="",0,IF(CJ$5=1,$S53,CI368))</f>
        <v>0</v>
      </c>
      <c r="CK53" s="30">
        <f>IF(CK$5="",0,IF(CK$5=1,$S53,CJ368))</f>
        <v>0</v>
      </c>
      <c r="CL53" s="30">
        <f>IF(CL$5="",0,IF(CL$5=1,$S53,CK368))</f>
        <v>0</v>
      </c>
      <c r="CM53" s="30">
        <f>IF(CM$5="",0,IF(CM$5=1,$S53,CL368))</f>
        <v>0</v>
      </c>
      <c r="CN53" s="30">
        <f>IF(CN$5="",0,IF(CN$5=1,$S53,CM368))</f>
        <v>0</v>
      </c>
      <c r="CO53" s="30">
        <f>IF(CO$5="",0,IF(CO$5=1,$S53,CN368))</f>
        <v>0</v>
      </c>
      <c r="CP53" s="30">
        <f>IF(CP$5="",0,IF(CP$5=1,$S53,CO368))</f>
        <v>0</v>
      </c>
      <c r="CQ53" s="30">
        <f>IF(CQ$5="",0,IF(CQ$5=1,$S53,CP368))</f>
        <v>0</v>
      </c>
      <c r="CR53" s="30">
        <f>IF(CR$5="",0,IF(CR$5=1,$S53,CQ368))</f>
        <v>0</v>
      </c>
      <c r="CS53" s="30">
        <f>IF(CS$5="",0,IF(CS$5=1,$S53,CR368))</f>
        <v>0</v>
      </c>
      <c r="CT53" s="30">
        <f>IF(CT$5="",0,IF(CT$5=1,$S53,CS368))</f>
        <v>0</v>
      </c>
    </row>
    <row r="54" spans="1:98" s="27" customFormat="1" ht="12" x14ac:dyDescent="0.25">
      <c r="A54" s="26">
        <f>ROW()</f>
        <v>54</v>
      </c>
      <c r="B54" s="82"/>
      <c r="C54" s="142"/>
      <c r="E54" s="24"/>
      <c r="F54" s="66" t="str">
        <f t="shared" si="98"/>
        <v>АКТИВЫ</v>
      </c>
      <c r="G54" s="66" t="str">
        <f t="shared" si="99"/>
        <v>Склад ГП</v>
      </c>
      <c r="H54" s="27" t="str">
        <f>BP!$F$25</f>
        <v>Упаковка</v>
      </c>
      <c r="P54" s="30"/>
      <c r="R54" s="24"/>
      <c r="S54" s="93"/>
      <c r="V54" s="85"/>
      <c r="W54" s="29"/>
      <c r="Z54" s="30">
        <f>IF(Z$5="",0,IF(Z$5=1,$S54,Y369))</f>
        <v>0</v>
      </c>
      <c r="AA54" s="30">
        <f ca="1">IF(AA$5="",0,IF(AA$5=1,$S54,Z369))</f>
        <v>0</v>
      </c>
      <c r="AB54" s="30">
        <f ca="1">IF(AB$5="",0,IF(AB$5=1,$S54,AA369))</f>
        <v>0</v>
      </c>
      <c r="AC54" s="30">
        <f ca="1">IF(AC$5="",0,IF(AC$5=1,$S54,AB369))</f>
        <v>0</v>
      </c>
      <c r="AD54" s="30">
        <f ca="1">IF(AD$5="",0,IF(AD$5=1,$S54,AC369))</f>
        <v>0</v>
      </c>
      <c r="AE54" s="30">
        <f ca="1">IF(AE$5="",0,IF(AE$5=1,$S54,AD369))</f>
        <v>0</v>
      </c>
      <c r="AF54" s="30">
        <f ca="1">IF(AF$5="",0,IF(AF$5=1,$S54,AE369))</f>
        <v>0</v>
      </c>
      <c r="AG54" s="30">
        <f ca="1">IF(AG$5="",0,IF(AG$5=1,$S54,AF369))</f>
        <v>0</v>
      </c>
      <c r="AH54" s="30">
        <f ca="1">IF(AH$5="",0,IF(AH$5=1,$S54,AG369))</f>
        <v>0</v>
      </c>
      <c r="AI54" s="30">
        <f ca="1">IF(AI$5="",0,IF(AI$5=1,$S54,AH369))</f>
        <v>1200.0000000000002</v>
      </c>
      <c r="AJ54" s="30">
        <f ca="1">IF(AJ$5="",0,IF(AJ$5=1,$S54,AI369))</f>
        <v>5333.3333333333339</v>
      </c>
      <c r="AK54" s="30">
        <f ca="1">IF(AK$5="",0,IF(AK$5=1,$S54,AJ369))</f>
        <v>10973.333333333334</v>
      </c>
      <c r="AL54" s="30">
        <f ca="1">IF(AL$5="",0,IF(AL$5=1,$S54,AK369))</f>
        <v>17336.666666666668</v>
      </c>
      <c r="AM54" s="30">
        <f ca="1">IF(AM$5="",0,IF(AM$5=1,$S54,AL369))</f>
        <v>23430.000000000004</v>
      </c>
      <c r="AN54" s="30">
        <f ca="1">IF(AN$5="",0,IF(AN$5=1,$S54,AM369))</f>
        <v>30907.000000000011</v>
      </c>
      <c r="AO54" s="30">
        <f ca="1">IF(AO$5="",0,IF(AO$5=1,$S54,AN369))</f>
        <v>47154.000000000015</v>
      </c>
      <c r="AP54" s="30">
        <f ca="1">IF(AP$5="",0,IF(AP$5=1,$S54,AO369))</f>
        <v>76280</v>
      </c>
      <c r="AQ54" s="30">
        <f ca="1">IF(AQ$5="",0,IF(AQ$5=1,$S54,AP369))</f>
        <v>120543.00000000001</v>
      </c>
      <c r="AR54" s="30">
        <f ca="1">IF(AR$5="",0,IF(AR$5=1,$S54,AQ369))</f>
        <v>179579.33333333337</v>
      </c>
      <c r="AS54" s="30">
        <f ca="1">IF(AS$5="",0,IF(AS$5=1,$S54,AR369))</f>
        <v>249536.50000000006</v>
      </c>
      <c r="AT54" s="30">
        <f ca="1">IF(AT$5="",0,IF(AT$5=1,$S54,AS369))</f>
        <v>326664.50000000006</v>
      </c>
      <c r="AU54" s="30">
        <f ca="1">IF(AU$5="",0,IF(AU$5=1,$S54,AT369))</f>
        <v>407975.83333333331</v>
      </c>
      <c r="AV54" s="30">
        <f ca="1">IF(AV$5="",0,IF(AV$5=1,$S54,AU369))</f>
        <v>491570.16666666674</v>
      </c>
      <c r="AW54" s="30">
        <f ca="1">IF(AW$5="",0,IF(AW$5=1,$S54,AV369))</f>
        <v>576312.16666666674</v>
      </c>
      <c r="AX54" s="30">
        <f ca="1">IF(AX$5="",0,IF(AX$5=1,$S54,AW369))</f>
        <v>661526.66666666674</v>
      </c>
      <c r="AY54" s="30">
        <f ca="1">IF(AY$5="",0,IF(AY$5=1,$S54,AX369))</f>
        <v>746931.66666666663</v>
      </c>
      <c r="AZ54" s="30">
        <f ca="1">IF(AZ$5="",0,IF(AZ$5=1,$S54,AY369))</f>
        <v>832406.66666666663</v>
      </c>
      <c r="BA54" s="30">
        <f ca="1">IF(BA$5="",0,IF(BA$5=1,$S54,AZ369))</f>
        <v>917900.83333333326</v>
      </c>
      <c r="BB54" s="30">
        <f ca="1">IF(BB$5="",0,IF(BB$5=1,$S54,BA369))</f>
        <v>1003399.9999999998</v>
      </c>
      <c r="BC54" s="30">
        <f ca="1">IF(BC$5="",0,IF(BC$5=1,$S54,BB369))</f>
        <v>1088899.9999999995</v>
      </c>
      <c r="BD54" s="30">
        <f ca="1">IF(BD$5="",0,IF(BD$5=1,$S54,BC369))</f>
        <v>1174399.9999999995</v>
      </c>
      <c r="BE54" s="30">
        <f ca="1">IF(BE$5="",0,IF(BE$5=1,$S54,BD369))</f>
        <v>1259899.9999999995</v>
      </c>
      <c r="BF54" s="30">
        <f ca="1">IF(BF$5="",0,IF(BF$5=1,$S54,BE369))</f>
        <v>1342399.9999999995</v>
      </c>
      <c r="BG54" s="30">
        <f ca="1">IF(BG$5="",0,IF(BG$5=1,$S54,BF369))</f>
        <v>1414566.666666666</v>
      </c>
      <c r="BH54" s="30">
        <f ca="1">IF(BH$5="",0,IF(BH$5=1,$S54,BG369))</f>
        <v>1472633.333333333</v>
      </c>
      <c r="BI54" s="30">
        <f ca="1">IF(BI$5="",0,IF(BI$5=1,$S54,BH369))</f>
        <v>1514791.6666666665</v>
      </c>
      <c r="BJ54" s="30">
        <f ca="1">IF(BJ$5="",0,IF(BJ$5=1,$S54,BI369))</f>
        <v>1541716.6666666665</v>
      </c>
      <c r="BK54" s="30">
        <f ca="1">IF(BK$5="",0,IF(BK$5=1,$S54,BJ369))</f>
        <v>1557449.1666666665</v>
      </c>
      <c r="BL54" s="30">
        <f ca="1">IF(BL$5="",0,IF(BL$5=1,$S54,BK369))</f>
        <v>1565897.4999999998</v>
      </c>
      <c r="BM54" s="30">
        <f ca="1">IF(BM$5="",0,IF(BM$5=1,$S54,BL369))</f>
        <v>1570114.1666666663</v>
      </c>
      <c r="BN54" s="30">
        <f ca="1">IF(BN$5="",0,IF(BN$5=1,$S54,BM369))</f>
        <v>1572027.4999999993</v>
      </c>
      <c r="BO54" s="30">
        <f ca="1">IF(BO$5="",0,IF(BO$5=1,$S54,BN369))</f>
        <v>1572787.4999999993</v>
      </c>
      <c r="BP54" s="30">
        <f ca="1">IF(BP$5="",0,IF(BP$5=1,$S54,BO369))</f>
        <v>1573073.333333333</v>
      </c>
      <c r="BQ54" s="30">
        <f ca="1">IF(BQ$5="",0,IF(BQ$5=1,$S54,BP369))</f>
        <v>1573168.333333333</v>
      </c>
      <c r="BR54" s="30">
        <f ca="1">IF(BR$5="",0,IF(BR$5=1,$S54,BQ369))</f>
        <v>1573193.333333333</v>
      </c>
      <c r="BS54" s="30">
        <f ca="1">IF(BS$5="",0,IF(BS$5=1,$S54,BR369))</f>
        <v>1573199.166666666</v>
      </c>
      <c r="BT54" s="30">
        <f ca="1">IF(BT$5="",0,IF(BT$5=1,$S54,BS369))</f>
        <v>1573199.9999999991</v>
      </c>
      <c r="BU54" s="30">
        <f ca="1">IF(BU$5="",0,IF(BU$5=1,$S54,BT369))</f>
        <v>1573199.9999999988</v>
      </c>
      <c r="BV54" s="30">
        <f>IF(BV$5="",0,IF(BV$5=1,$S54,BU369))</f>
        <v>0</v>
      </c>
      <c r="BW54" s="30">
        <f>IF(BW$5="",0,IF(BW$5=1,$S54,BV369))</f>
        <v>0</v>
      </c>
      <c r="BX54" s="30">
        <f>IF(BX$5="",0,IF(BX$5=1,$S54,BW369))</f>
        <v>0</v>
      </c>
      <c r="BY54" s="30">
        <f>IF(BY$5="",0,IF(BY$5=1,$S54,BX369))</f>
        <v>0</v>
      </c>
      <c r="BZ54" s="30">
        <f>IF(BZ$5="",0,IF(BZ$5=1,$S54,BY369))</f>
        <v>0</v>
      </c>
      <c r="CA54" s="30">
        <f>IF(CA$5="",0,IF(CA$5=1,$S54,BZ369))</f>
        <v>0</v>
      </c>
      <c r="CB54" s="30">
        <f>IF(CB$5="",0,IF(CB$5=1,$S54,CA369))</f>
        <v>0</v>
      </c>
      <c r="CC54" s="30">
        <f>IF(CC$5="",0,IF(CC$5=1,$S54,CB369))</f>
        <v>0</v>
      </c>
      <c r="CD54" s="30">
        <f>IF(CD$5="",0,IF(CD$5=1,$S54,CC369))</f>
        <v>0</v>
      </c>
      <c r="CE54" s="30">
        <f>IF(CE$5="",0,IF(CE$5=1,$S54,CD369))</f>
        <v>0</v>
      </c>
      <c r="CF54" s="30">
        <f>IF(CF$5="",0,IF(CF$5=1,$S54,CE369))</f>
        <v>0</v>
      </c>
      <c r="CG54" s="30">
        <f>IF(CG$5="",0,IF(CG$5=1,$S54,CF369))</f>
        <v>0</v>
      </c>
      <c r="CH54" s="30">
        <f>IF(CH$5="",0,IF(CH$5=1,$S54,CG369))</f>
        <v>0</v>
      </c>
      <c r="CI54" s="30">
        <f>IF(CI$5="",0,IF(CI$5=1,$S54,CH369))</f>
        <v>0</v>
      </c>
      <c r="CJ54" s="30">
        <f>IF(CJ$5="",0,IF(CJ$5=1,$S54,CI369))</f>
        <v>0</v>
      </c>
      <c r="CK54" s="30">
        <f>IF(CK$5="",0,IF(CK$5=1,$S54,CJ369))</f>
        <v>0</v>
      </c>
      <c r="CL54" s="30">
        <f>IF(CL$5="",0,IF(CL$5=1,$S54,CK369))</f>
        <v>0</v>
      </c>
      <c r="CM54" s="30">
        <f>IF(CM$5="",0,IF(CM$5=1,$S54,CL369))</f>
        <v>0</v>
      </c>
      <c r="CN54" s="30">
        <f>IF(CN$5="",0,IF(CN$5=1,$S54,CM369))</f>
        <v>0</v>
      </c>
      <c r="CO54" s="30">
        <f>IF(CO$5="",0,IF(CO$5=1,$S54,CN369))</f>
        <v>0</v>
      </c>
      <c r="CP54" s="30">
        <f>IF(CP$5="",0,IF(CP$5=1,$S54,CO369))</f>
        <v>0</v>
      </c>
      <c r="CQ54" s="30">
        <f>IF(CQ$5="",0,IF(CQ$5=1,$S54,CP369))</f>
        <v>0</v>
      </c>
      <c r="CR54" s="30">
        <f>IF(CR$5="",0,IF(CR$5=1,$S54,CQ369))</f>
        <v>0</v>
      </c>
      <c r="CS54" s="30">
        <f>IF(CS$5="",0,IF(CS$5=1,$S54,CR369))</f>
        <v>0</v>
      </c>
      <c r="CT54" s="30">
        <f>IF(CT$5="",0,IF(CT$5=1,$S54,CS369))</f>
        <v>0</v>
      </c>
    </row>
    <row r="55" spans="1:98" s="27" customFormat="1" ht="12" x14ac:dyDescent="0.25">
      <c r="A55" s="26">
        <f>ROW()</f>
        <v>55</v>
      </c>
      <c r="B55" s="82"/>
      <c r="C55" s="142"/>
      <c r="E55" s="24"/>
      <c r="F55" s="66" t="str">
        <f t="shared" si="98"/>
        <v>АКТИВЫ</v>
      </c>
      <c r="G55" s="66" t="str">
        <f t="shared" si="99"/>
        <v>Склад ГП</v>
      </c>
      <c r="H55" s="27" t="str">
        <f>BP!$F$26</f>
        <v>ФОТ првПерс</v>
      </c>
      <c r="P55" s="30"/>
      <c r="R55" s="24"/>
      <c r="S55" s="93"/>
      <c r="V55" s="85"/>
      <c r="W55" s="29"/>
      <c r="Z55" s="30">
        <f>IF(Z$5="",0,IF(Z$5=1,$S55,Y370))</f>
        <v>0</v>
      </c>
      <c r="AA55" s="30">
        <f ca="1">IF(AA$5="",0,IF(AA$5=1,$S55,Z370))</f>
        <v>0</v>
      </c>
      <c r="AB55" s="30">
        <f ca="1">IF(AB$5="",0,IF(AB$5=1,$S55,AA370))</f>
        <v>0</v>
      </c>
      <c r="AC55" s="30">
        <f ca="1">IF(AC$5="",0,IF(AC$5=1,$S55,AB370))</f>
        <v>0</v>
      </c>
      <c r="AD55" s="30">
        <f ca="1">IF(AD$5="",0,IF(AD$5=1,$S55,AC370))</f>
        <v>0</v>
      </c>
      <c r="AE55" s="30">
        <f ca="1">IF(AE$5="",0,IF(AE$5=1,$S55,AD370))</f>
        <v>0</v>
      </c>
      <c r="AF55" s="30">
        <f ca="1">IF(AF$5="",0,IF(AF$5=1,$S55,AE370))</f>
        <v>0</v>
      </c>
      <c r="AG55" s="30">
        <f ca="1">IF(AG$5="",0,IF(AG$5=1,$S55,AF370))</f>
        <v>0</v>
      </c>
      <c r="AH55" s="30">
        <f ca="1">IF(AH$5="",0,IF(AH$5=1,$S55,AG370))</f>
        <v>0</v>
      </c>
      <c r="AI55" s="30">
        <f ca="1">IF(AI$5="",0,IF(AI$5=1,$S55,AH370))</f>
        <v>900</v>
      </c>
      <c r="AJ55" s="30">
        <f ca="1">IF(AJ$5="",0,IF(AJ$5=1,$S55,AI370))</f>
        <v>4000</v>
      </c>
      <c r="AK55" s="30">
        <f ca="1">IF(AK$5="",0,IF(AK$5=1,$S55,AJ370))</f>
        <v>8230</v>
      </c>
      <c r="AL55" s="30">
        <f ca="1">IF(AL$5="",0,IF(AL$5=1,$S55,AK370))</f>
        <v>13002.5</v>
      </c>
      <c r="AM55" s="30">
        <f ca="1">IF(AM$5="",0,IF(AM$5=1,$S55,AL370))</f>
        <v>17572.5</v>
      </c>
      <c r="AN55" s="30">
        <f ca="1">IF(AN$5="",0,IF(AN$5=1,$S55,AM370))</f>
        <v>23180.25</v>
      </c>
      <c r="AO55" s="30">
        <f ca="1">IF(AO$5="",0,IF(AO$5=1,$S55,AN370))</f>
        <v>35365.5</v>
      </c>
      <c r="AP55" s="30">
        <f ca="1">IF(AP$5="",0,IF(AP$5=1,$S55,AO370))</f>
        <v>57210</v>
      </c>
      <c r="AQ55" s="30">
        <f ca="1">IF(AQ$5="",0,IF(AQ$5=1,$S55,AP370))</f>
        <v>90407.25</v>
      </c>
      <c r="AR55" s="30">
        <f ca="1">IF(AR$5="",0,IF(AR$5=1,$S55,AQ370))</f>
        <v>134684.5</v>
      </c>
      <c r="AS55" s="30">
        <f ca="1">IF(AS$5="",0,IF(AS$5=1,$S55,AR370))</f>
        <v>187152.375</v>
      </c>
      <c r="AT55" s="30">
        <f ca="1">IF(AT$5="",0,IF(AT$5=1,$S55,AS370))</f>
        <v>244998.375</v>
      </c>
      <c r="AU55" s="30">
        <f ca="1">IF(AU$5="",0,IF(AU$5=1,$S55,AT370))</f>
        <v>305981.875</v>
      </c>
      <c r="AV55" s="30">
        <f ca="1">IF(AV$5="",0,IF(AV$5=1,$S55,AU370))</f>
        <v>368677.625</v>
      </c>
      <c r="AW55" s="30">
        <f ca="1">IF(AW$5="",0,IF(AW$5=1,$S55,AV370))</f>
        <v>432234.125</v>
      </c>
      <c r="AX55" s="30">
        <f ca="1">IF(AX$5="",0,IF(AX$5=1,$S55,AW370))</f>
        <v>496145</v>
      </c>
      <c r="AY55" s="30">
        <f ca="1">IF(AY$5="",0,IF(AY$5=1,$S55,AX370))</f>
        <v>560198.75</v>
      </c>
      <c r="AZ55" s="30">
        <f ca="1">IF(AZ$5="",0,IF(AZ$5=1,$S55,AY370))</f>
        <v>624305</v>
      </c>
      <c r="BA55" s="30">
        <f ca="1">IF(BA$5="",0,IF(BA$5=1,$S55,AZ370))</f>
        <v>688425.625</v>
      </c>
      <c r="BB55" s="30">
        <f ca="1">IF(BB$5="",0,IF(BB$5=1,$S55,BA370))</f>
        <v>752550</v>
      </c>
      <c r="BC55" s="30">
        <f ca="1">IF(BC$5="",0,IF(BC$5=1,$S55,BB370))</f>
        <v>816675</v>
      </c>
      <c r="BD55" s="30">
        <f ca="1">IF(BD$5="",0,IF(BD$5=1,$S55,BC370))</f>
        <v>880800</v>
      </c>
      <c r="BE55" s="30">
        <f ca="1">IF(BE$5="",0,IF(BE$5=1,$S55,BD370))</f>
        <v>944925</v>
      </c>
      <c r="BF55" s="30">
        <f ca="1">IF(BF$5="",0,IF(BF$5=1,$S55,BE370))</f>
        <v>1006800</v>
      </c>
      <c r="BG55" s="30">
        <f ca="1">IF(BG$5="",0,IF(BG$5=1,$S55,BF370))</f>
        <v>1060925</v>
      </c>
      <c r="BH55" s="30">
        <f ca="1">IF(BH$5="",0,IF(BH$5=1,$S55,BG370))</f>
        <v>1104475</v>
      </c>
      <c r="BI55" s="30">
        <f ca="1">IF(BI$5="",0,IF(BI$5=1,$S55,BH370))</f>
        <v>1136093.75</v>
      </c>
      <c r="BJ55" s="30">
        <f ca="1">IF(BJ$5="",0,IF(BJ$5=1,$S55,BI370))</f>
        <v>1156287.5</v>
      </c>
      <c r="BK55" s="30">
        <f ca="1">IF(BK$5="",0,IF(BK$5=1,$S55,BJ370))</f>
        <v>1168086.875</v>
      </c>
      <c r="BL55" s="30">
        <f ca="1">IF(BL$5="",0,IF(BL$5=1,$S55,BK370))</f>
        <v>1174423.125</v>
      </c>
      <c r="BM55" s="30">
        <f ca="1">IF(BM$5="",0,IF(BM$5=1,$S55,BL370))</f>
        <v>1177585.625</v>
      </c>
      <c r="BN55" s="30">
        <f ca="1">IF(BN$5="",0,IF(BN$5=1,$S55,BM370))</f>
        <v>1179020.625</v>
      </c>
      <c r="BO55" s="30">
        <f ca="1">IF(BO$5="",0,IF(BO$5=1,$S55,BN370))</f>
        <v>1179590.625</v>
      </c>
      <c r="BP55" s="30">
        <f ca="1">IF(BP$5="",0,IF(BP$5=1,$S55,BO370))</f>
        <v>1179805</v>
      </c>
      <c r="BQ55" s="30">
        <f ca="1">IF(BQ$5="",0,IF(BQ$5=1,$S55,BP370))</f>
        <v>1179876.25</v>
      </c>
      <c r="BR55" s="30">
        <f ca="1">IF(BR$5="",0,IF(BR$5=1,$S55,BQ370))</f>
        <v>1179895</v>
      </c>
      <c r="BS55" s="30">
        <f ca="1">IF(BS$5="",0,IF(BS$5=1,$S55,BR370))</f>
        <v>1179899.375</v>
      </c>
      <c r="BT55" s="30">
        <f ca="1">IF(BT$5="",0,IF(BT$5=1,$S55,BS370))</f>
        <v>1179900</v>
      </c>
      <c r="BU55" s="30">
        <f ca="1">IF(BU$5="",0,IF(BU$5=1,$S55,BT370))</f>
        <v>1179900</v>
      </c>
      <c r="BV55" s="30">
        <f>IF(BV$5="",0,IF(BV$5=1,$S55,BU370))</f>
        <v>0</v>
      </c>
      <c r="BW55" s="30">
        <f>IF(BW$5="",0,IF(BW$5=1,$S55,BV370))</f>
        <v>0</v>
      </c>
      <c r="BX55" s="30">
        <f>IF(BX$5="",0,IF(BX$5=1,$S55,BW370))</f>
        <v>0</v>
      </c>
      <c r="BY55" s="30">
        <f>IF(BY$5="",0,IF(BY$5=1,$S55,BX370))</f>
        <v>0</v>
      </c>
      <c r="BZ55" s="30">
        <f>IF(BZ$5="",0,IF(BZ$5=1,$S55,BY370))</f>
        <v>0</v>
      </c>
      <c r="CA55" s="30">
        <f>IF(CA$5="",0,IF(CA$5=1,$S55,BZ370))</f>
        <v>0</v>
      </c>
      <c r="CB55" s="30">
        <f>IF(CB$5="",0,IF(CB$5=1,$S55,CA370))</f>
        <v>0</v>
      </c>
      <c r="CC55" s="30">
        <f>IF(CC$5="",0,IF(CC$5=1,$S55,CB370))</f>
        <v>0</v>
      </c>
      <c r="CD55" s="30">
        <f>IF(CD$5="",0,IF(CD$5=1,$S55,CC370))</f>
        <v>0</v>
      </c>
      <c r="CE55" s="30">
        <f>IF(CE$5="",0,IF(CE$5=1,$S55,CD370))</f>
        <v>0</v>
      </c>
      <c r="CF55" s="30">
        <f>IF(CF$5="",0,IF(CF$5=1,$S55,CE370))</f>
        <v>0</v>
      </c>
      <c r="CG55" s="30">
        <f>IF(CG$5="",0,IF(CG$5=1,$S55,CF370))</f>
        <v>0</v>
      </c>
      <c r="CH55" s="30">
        <f>IF(CH$5="",0,IF(CH$5=1,$S55,CG370))</f>
        <v>0</v>
      </c>
      <c r="CI55" s="30">
        <f>IF(CI$5="",0,IF(CI$5=1,$S55,CH370))</f>
        <v>0</v>
      </c>
      <c r="CJ55" s="30">
        <f>IF(CJ$5="",0,IF(CJ$5=1,$S55,CI370))</f>
        <v>0</v>
      </c>
      <c r="CK55" s="30">
        <f>IF(CK$5="",0,IF(CK$5=1,$S55,CJ370))</f>
        <v>0</v>
      </c>
      <c r="CL55" s="30">
        <f>IF(CL$5="",0,IF(CL$5=1,$S55,CK370))</f>
        <v>0</v>
      </c>
      <c r="CM55" s="30">
        <f>IF(CM$5="",0,IF(CM$5=1,$S55,CL370))</f>
        <v>0</v>
      </c>
      <c r="CN55" s="30">
        <f>IF(CN$5="",0,IF(CN$5=1,$S55,CM370))</f>
        <v>0</v>
      </c>
      <c r="CO55" s="30">
        <f>IF(CO$5="",0,IF(CO$5=1,$S55,CN370))</f>
        <v>0</v>
      </c>
      <c r="CP55" s="30">
        <f>IF(CP$5="",0,IF(CP$5=1,$S55,CO370))</f>
        <v>0</v>
      </c>
      <c r="CQ55" s="30">
        <f>IF(CQ$5="",0,IF(CQ$5=1,$S55,CP370))</f>
        <v>0</v>
      </c>
      <c r="CR55" s="30">
        <f>IF(CR$5="",0,IF(CR$5=1,$S55,CQ370))</f>
        <v>0</v>
      </c>
      <c r="CS55" s="30">
        <f>IF(CS$5="",0,IF(CS$5=1,$S55,CR370))</f>
        <v>0</v>
      </c>
      <c r="CT55" s="30">
        <f>IF(CT$5="",0,IF(CT$5=1,$S55,CS370))</f>
        <v>0</v>
      </c>
    </row>
    <row r="56" spans="1:98" s="27" customFormat="1" ht="12" x14ac:dyDescent="0.25">
      <c r="A56" s="26">
        <f>ROW()</f>
        <v>56</v>
      </c>
      <c r="B56" s="82"/>
      <c r="C56" s="142"/>
      <c r="E56" s="24"/>
      <c r="F56" s="66" t="str">
        <f t="shared" si="98"/>
        <v>АКТИВЫ</v>
      </c>
      <c r="G56" s="66" t="str">
        <f t="shared" si="99"/>
        <v>Склад ГП</v>
      </c>
      <c r="H56" s="27" t="str">
        <f>BP!$F$27</f>
        <v>ФОТ упак</v>
      </c>
      <c r="P56" s="30"/>
      <c r="R56" s="24"/>
      <c r="S56" s="93"/>
      <c r="V56" s="85"/>
      <c r="W56" s="29"/>
      <c r="Z56" s="30">
        <f>IF(Z$5="",0,IF(Z$5=1,$S56,Y371))</f>
        <v>0</v>
      </c>
      <c r="AA56" s="30">
        <f ca="1">IF(AA$5="",0,IF(AA$5=1,$S56,Z371))</f>
        <v>0</v>
      </c>
      <c r="AB56" s="30">
        <f ca="1">IF(AB$5="",0,IF(AB$5=1,$S56,AA371))</f>
        <v>0</v>
      </c>
      <c r="AC56" s="30">
        <f ca="1">IF(AC$5="",0,IF(AC$5=1,$S56,AB371))</f>
        <v>0</v>
      </c>
      <c r="AD56" s="30">
        <f ca="1">IF(AD$5="",0,IF(AD$5=1,$S56,AC371))</f>
        <v>0</v>
      </c>
      <c r="AE56" s="30">
        <f ca="1">IF(AE$5="",0,IF(AE$5=1,$S56,AD371))</f>
        <v>0</v>
      </c>
      <c r="AF56" s="30">
        <f ca="1">IF(AF$5="",0,IF(AF$5=1,$S56,AE371))</f>
        <v>0</v>
      </c>
      <c r="AG56" s="30">
        <f ca="1">IF(AG$5="",0,IF(AG$5=1,$S56,AF371))</f>
        <v>0</v>
      </c>
      <c r="AH56" s="30">
        <f ca="1">IF(AH$5="",0,IF(AH$5=1,$S56,AG371))</f>
        <v>0</v>
      </c>
      <c r="AI56" s="30">
        <f ca="1">IF(AI$5="",0,IF(AI$5=1,$S56,AH371))</f>
        <v>450</v>
      </c>
      <c r="AJ56" s="30">
        <f ca="1">IF(AJ$5="",0,IF(AJ$5=1,$S56,AI371))</f>
        <v>2000</v>
      </c>
      <c r="AK56" s="30">
        <f ca="1">IF(AK$5="",0,IF(AK$5=1,$S56,AJ371))</f>
        <v>4115</v>
      </c>
      <c r="AL56" s="30">
        <f ca="1">IF(AL$5="",0,IF(AL$5=1,$S56,AK371))</f>
        <v>6501.25</v>
      </c>
      <c r="AM56" s="30">
        <f ca="1">IF(AM$5="",0,IF(AM$5=1,$S56,AL371))</f>
        <v>8786.25</v>
      </c>
      <c r="AN56" s="30">
        <f ca="1">IF(AN$5="",0,IF(AN$5=1,$S56,AM371))</f>
        <v>11590.125</v>
      </c>
      <c r="AO56" s="30">
        <f ca="1">IF(AO$5="",0,IF(AO$5=1,$S56,AN371))</f>
        <v>17682.75</v>
      </c>
      <c r="AP56" s="30">
        <f ca="1">IF(AP$5="",0,IF(AP$5=1,$S56,AO371))</f>
        <v>28605</v>
      </c>
      <c r="AQ56" s="30">
        <f ca="1">IF(AQ$5="",0,IF(AQ$5=1,$S56,AP371))</f>
        <v>45203.625</v>
      </c>
      <c r="AR56" s="30">
        <f ca="1">IF(AR$5="",0,IF(AR$5=1,$S56,AQ371))</f>
        <v>67342.25</v>
      </c>
      <c r="AS56" s="30">
        <f ca="1">IF(AS$5="",0,IF(AS$5=1,$S56,AR371))</f>
        <v>93576.1875</v>
      </c>
      <c r="AT56" s="30">
        <f ca="1">IF(AT$5="",0,IF(AT$5=1,$S56,AS371))</f>
        <v>122499.1875</v>
      </c>
      <c r="AU56" s="30">
        <f ca="1">IF(AU$5="",0,IF(AU$5=1,$S56,AT371))</f>
        <v>152990.9375</v>
      </c>
      <c r="AV56" s="30">
        <f ca="1">IF(AV$5="",0,IF(AV$5=1,$S56,AU371))</f>
        <v>184338.8125</v>
      </c>
      <c r="AW56" s="30">
        <f ca="1">IF(AW$5="",0,IF(AW$5=1,$S56,AV371))</f>
        <v>216117.0625</v>
      </c>
      <c r="AX56" s="30">
        <f ca="1">IF(AX$5="",0,IF(AX$5=1,$S56,AW371))</f>
        <v>248072.5</v>
      </c>
      <c r="AY56" s="30">
        <f ca="1">IF(AY$5="",0,IF(AY$5=1,$S56,AX371))</f>
        <v>280099.375</v>
      </c>
      <c r="AZ56" s="30">
        <f ca="1">IF(AZ$5="",0,IF(AZ$5=1,$S56,AY371))</f>
        <v>312152.5</v>
      </c>
      <c r="BA56" s="30">
        <f ca="1">IF(BA$5="",0,IF(BA$5=1,$S56,AZ371))</f>
        <v>344212.8125</v>
      </c>
      <c r="BB56" s="30">
        <f ca="1">IF(BB$5="",0,IF(BB$5=1,$S56,BA371))</f>
        <v>376275</v>
      </c>
      <c r="BC56" s="30">
        <f ca="1">IF(BC$5="",0,IF(BC$5=1,$S56,BB371))</f>
        <v>408337.5</v>
      </c>
      <c r="BD56" s="30">
        <f ca="1">IF(BD$5="",0,IF(BD$5=1,$S56,BC371))</f>
        <v>440400</v>
      </c>
      <c r="BE56" s="30">
        <f ca="1">IF(BE$5="",0,IF(BE$5=1,$S56,BD371))</f>
        <v>472462.5</v>
      </c>
      <c r="BF56" s="30">
        <f ca="1">IF(BF$5="",0,IF(BF$5=1,$S56,BE371))</f>
        <v>503400</v>
      </c>
      <c r="BG56" s="30">
        <f ca="1">IF(BG$5="",0,IF(BG$5=1,$S56,BF371))</f>
        <v>530462.5</v>
      </c>
      <c r="BH56" s="30">
        <f ca="1">IF(BH$5="",0,IF(BH$5=1,$S56,BG371))</f>
        <v>552237.5</v>
      </c>
      <c r="BI56" s="30">
        <f ca="1">IF(BI$5="",0,IF(BI$5=1,$S56,BH371))</f>
        <v>568046.875</v>
      </c>
      <c r="BJ56" s="30">
        <f ca="1">IF(BJ$5="",0,IF(BJ$5=1,$S56,BI371))</f>
        <v>578143.75</v>
      </c>
      <c r="BK56" s="30">
        <f ca="1">IF(BK$5="",0,IF(BK$5=1,$S56,BJ371))</f>
        <v>584043.4375</v>
      </c>
      <c r="BL56" s="30">
        <f ca="1">IF(BL$5="",0,IF(BL$5=1,$S56,BK371))</f>
        <v>587211.5625</v>
      </c>
      <c r="BM56" s="30">
        <f ca="1">IF(BM$5="",0,IF(BM$5=1,$S56,BL371))</f>
        <v>588792.8125</v>
      </c>
      <c r="BN56" s="30">
        <f ca="1">IF(BN$5="",0,IF(BN$5=1,$S56,BM371))</f>
        <v>589510.3125</v>
      </c>
      <c r="BO56" s="30">
        <f ca="1">IF(BO$5="",0,IF(BO$5=1,$S56,BN371))</f>
        <v>589795.3125</v>
      </c>
      <c r="BP56" s="30">
        <f ca="1">IF(BP$5="",0,IF(BP$5=1,$S56,BO371))</f>
        <v>589902.5</v>
      </c>
      <c r="BQ56" s="30">
        <f ca="1">IF(BQ$5="",0,IF(BQ$5=1,$S56,BP371))</f>
        <v>589938.125</v>
      </c>
      <c r="BR56" s="30">
        <f ca="1">IF(BR$5="",0,IF(BR$5=1,$S56,BQ371))</f>
        <v>589947.5</v>
      </c>
      <c r="BS56" s="30">
        <f ca="1">IF(BS$5="",0,IF(BS$5=1,$S56,BR371))</f>
        <v>589949.6875</v>
      </c>
      <c r="BT56" s="30">
        <f ca="1">IF(BT$5="",0,IF(BT$5=1,$S56,BS371))</f>
        <v>589950</v>
      </c>
      <c r="BU56" s="30">
        <f ca="1">IF(BU$5="",0,IF(BU$5=1,$S56,BT371))</f>
        <v>589950</v>
      </c>
      <c r="BV56" s="30">
        <f>IF(BV$5="",0,IF(BV$5=1,$S56,BU371))</f>
        <v>0</v>
      </c>
      <c r="BW56" s="30">
        <f>IF(BW$5="",0,IF(BW$5=1,$S56,BV371))</f>
        <v>0</v>
      </c>
      <c r="BX56" s="30">
        <f>IF(BX$5="",0,IF(BX$5=1,$S56,BW371))</f>
        <v>0</v>
      </c>
      <c r="BY56" s="30">
        <f>IF(BY$5="",0,IF(BY$5=1,$S56,BX371))</f>
        <v>0</v>
      </c>
      <c r="BZ56" s="30">
        <f>IF(BZ$5="",0,IF(BZ$5=1,$S56,BY371))</f>
        <v>0</v>
      </c>
      <c r="CA56" s="30">
        <f>IF(CA$5="",0,IF(CA$5=1,$S56,BZ371))</f>
        <v>0</v>
      </c>
      <c r="CB56" s="30">
        <f>IF(CB$5="",0,IF(CB$5=1,$S56,CA371))</f>
        <v>0</v>
      </c>
      <c r="CC56" s="30">
        <f>IF(CC$5="",0,IF(CC$5=1,$S56,CB371))</f>
        <v>0</v>
      </c>
      <c r="CD56" s="30">
        <f>IF(CD$5="",0,IF(CD$5=1,$S56,CC371))</f>
        <v>0</v>
      </c>
      <c r="CE56" s="30">
        <f>IF(CE$5="",0,IF(CE$5=1,$S56,CD371))</f>
        <v>0</v>
      </c>
      <c r="CF56" s="30">
        <f>IF(CF$5="",0,IF(CF$5=1,$S56,CE371))</f>
        <v>0</v>
      </c>
      <c r="CG56" s="30">
        <f>IF(CG$5="",0,IF(CG$5=1,$S56,CF371))</f>
        <v>0</v>
      </c>
      <c r="CH56" s="30">
        <f>IF(CH$5="",0,IF(CH$5=1,$S56,CG371))</f>
        <v>0</v>
      </c>
      <c r="CI56" s="30">
        <f>IF(CI$5="",0,IF(CI$5=1,$S56,CH371))</f>
        <v>0</v>
      </c>
      <c r="CJ56" s="30">
        <f>IF(CJ$5="",0,IF(CJ$5=1,$S56,CI371))</f>
        <v>0</v>
      </c>
      <c r="CK56" s="30">
        <f>IF(CK$5="",0,IF(CK$5=1,$S56,CJ371))</f>
        <v>0</v>
      </c>
      <c r="CL56" s="30">
        <f>IF(CL$5="",0,IF(CL$5=1,$S56,CK371))</f>
        <v>0</v>
      </c>
      <c r="CM56" s="30">
        <f>IF(CM$5="",0,IF(CM$5=1,$S56,CL371))</f>
        <v>0</v>
      </c>
      <c r="CN56" s="30">
        <f>IF(CN$5="",0,IF(CN$5=1,$S56,CM371))</f>
        <v>0</v>
      </c>
      <c r="CO56" s="30">
        <f>IF(CO$5="",0,IF(CO$5=1,$S56,CN371))</f>
        <v>0</v>
      </c>
      <c r="CP56" s="30">
        <f>IF(CP$5="",0,IF(CP$5=1,$S56,CO371))</f>
        <v>0</v>
      </c>
      <c r="CQ56" s="30">
        <f>IF(CQ$5="",0,IF(CQ$5=1,$S56,CP371))</f>
        <v>0</v>
      </c>
      <c r="CR56" s="30">
        <f>IF(CR$5="",0,IF(CR$5=1,$S56,CQ371))</f>
        <v>0</v>
      </c>
      <c r="CS56" s="30">
        <f>IF(CS$5="",0,IF(CS$5=1,$S56,CR371))</f>
        <v>0</v>
      </c>
      <c r="CT56" s="30">
        <f>IF(CT$5="",0,IF(CT$5=1,$S56,CS371))</f>
        <v>0</v>
      </c>
    </row>
    <row r="57" spans="1:98" s="27" customFormat="1" ht="12" x14ac:dyDescent="0.25">
      <c r="A57" s="26">
        <f>ROW()</f>
        <v>57</v>
      </c>
      <c r="B57" s="82"/>
      <c r="C57" s="142"/>
      <c r="E57" s="24"/>
      <c r="F57" s="66" t="str">
        <f t="shared" si="98"/>
        <v>АКТИВЫ</v>
      </c>
      <c r="G57" s="66" t="str">
        <f t="shared" si="99"/>
        <v>Склад ГП</v>
      </c>
      <c r="H57" s="27" t="str">
        <f>BP!$F$28</f>
        <v>Соцсборы</v>
      </c>
      <c r="P57" s="30"/>
      <c r="R57" s="24"/>
      <c r="S57" s="93"/>
      <c r="V57" s="85"/>
      <c r="W57" s="29"/>
      <c r="Z57" s="30">
        <f>IF(Z$5="",0,IF(Z$5=1,$S57,Y372))</f>
        <v>0</v>
      </c>
      <c r="AA57" s="30">
        <f ca="1">IF(AA$5="",0,IF(AA$5=1,$S57,Z372))</f>
        <v>0</v>
      </c>
      <c r="AB57" s="30">
        <f ca="1">IF(AB$5="",0,IF(AB$5=1,$S57,AA372))</f>
        <v>0</v>
      </c>
      <c r="AC57" s="30">
        <f ca="1">IF(AC$5="",0,IF(AC$5=1,$S57,AB372))</f>
        <v>0</v>
      </c>
      <c r="AD57" s="30">
        <f ca="1">IF(AD$5="",0,IF(AD$5=1,$S57,AC372))</f>
        <v>0</v>
      </c>
      <c r="AE57" s="30">
        <f ca="1">IF(AE$5="",0,IF(AE$5=1,$S57,AD372))</f>
        <v>0</v>
      </c>
      <c r="AF57" s="30">
        <f ca="1">IF(AF$5="",0,IF(AF$5=1,$S57,AE372))</f>
        <v>0</v>
      </c>
      <c r="AG57" s="30">
        <f ca="1">IF(AG$5="",0,IF(AG$5=1,$S57,AF372))</f>
        <v>0</v>
      </c>
      <c r="AH57" s="30">
        <f ca="1">IF(AH$5="",0,IF(AH$5=1,$S57,AG372))</f>
        <v>0</v>
      </c>
      <c r="AI57" s="30">
        <f ca="1">IF(AI$5="",0,IF(AI$5=1,$S57,AH372))</f>
        <v>405</v>
      </c>
      <c r="AJ57" s="30">
        <f ca="1">IF(AJ$5="",0,IF(AJ$5=1,$S57,AI372))</f>
        <v>1800</v>
      </c>
      <c r="AK57" s="30">
        <f ca="1">IF(AK$5="",0,IF(AK$5=1,$S57,AJ372))</f>
        <v>3703.5</v>
      </c>
      <c r="AL57" s="30">
        <f ca="1">IF(AL$5="",0,IF(AL$5=1,$S57,AK372))</f>
        <v>5851.125</v>
      </c>
      <c r="AM57" s="30">
        <f ca="1">IF(AM$5="",0,IF(AM$5=1,$S57,AL372))</f>
        <v>7907.625</v>
      </c>
      <c r="AN57" s="30">
        <f ca="1">IF(AN$5="",0,IF(AN$5=1,$S57,AM372))</f>
        <v>10431.112499999999</v>
      </c>
      <c r="AO57" s="30">
        <f ca="1">IF(AO$5="",0,IF(AO$5=1,$S57,AN372))</f>
        <v>15914.475000000002</v>
      </c>
      <c r="AP57" s="30">
        <f ca="1">IF(AP$5="",0,IF(AP$5=1,$S57,AO372))</f>
        <v>25744.500000000004</v>
      </c>
      <c r="AQ57" s="30">
        <f ca="1">IF(AQ$5="",0,IF(AQ$5=1,$S57,AP372))</f>
        <v>40683.262499999997</v>
      </c>
      <c r="AR57" s="30">
        <f ca="1">IF(AR$5="",0,IF(AR$5=1,$S57,AQ372))</f>
        <v>60608.024999999994</v>
      </c>
      <c r="AS57" s="30">
        <f ca="1">IF(AS$5="",0,IF(AS$5=1,$S57,AR372))</f>
        <v>84218.568750000006</v>
      </c>
      <c r="AT57" s="30">
        <f ca="1">IF(AT$5="",0,IF(AT$5=1,$S57,AS372))</f>
        <v>110249.26875</v>
      </c>
      <c r="AU57" s="30">
        <f ca="1">IF(AU$5="",0,IF(AU$5=1,$S57,AT372))</f>
        <v>137691.84375</v>
      </c>
      <c r="AV57" s="30">
        <f ca="1">IF(AV$5="",0,IF(AV$5=1,$S57,AU372))</f>
        <v>165904.93124999999</v>
      </c>
      <c r="AW57" s="30">
        <f ca="1">IF(AW$5="",0,IF(AW$5=1,$S57,AV372))</f>
        <v>194505.35625000001</v>
      </c>
      <c r="AX57" s="30">
        <f ca="1">IF(AX$5="",0,IF(AX$5=1,$S57,AW372))</f>
        <v>223265.25</v>
      </c>
      <c r="AY57" s="30">
        <f ca="1">IF(AY$5="",0,IF(AY$5=1,$S57,AX372))</f>
        <v>252089.4375</v>
      </c>
      <c r="AZ57" s="30">
        <f ca="1">IF(AZ$5="",0,IF(AZ$5=1,$S57,AY372))</f>
        <v>280937.25</v>
      </c>
      <c r="BA57" s="30">
        <f ca="1">IF(BA$5="",0,IF(BA$5=1,$S57,AZ372))</f>
        <v>309791.53125</v>
      </c>
      <c r="BB57" s="30">
        <f ca="1">IF(BB$5="",0,IF(BB$5=1,$S57,BA372))</f>
        <v>338647.5</v>
      </c>
      <c r="BC57" s="30">
        <f ca="1">IF(BC$5="",0,IF(BC$5=1,$S57,BB372))</f>
        <v>367503.75</v>
      </c>
      <c r="BD57" s="30">
        <f ca="1">IF(BD$5="",0,IF(BD$5=1,$S57,BC372))</f>
        <v>396360</v>
      </c>
      <c r="BE57" s="30">
        <f ca="1">IF(BE$5="",0,IF(BE$5=1,$S57,BD372))</f>
        <v>425216.25</v>
      </c>
      <c r="BF57" s="30">
        <f ca="1">IF(BF$5="",0,IF(BF$5=1,$S57,BE372))</f>
        <v>453060</v>
      </c>
      <c r="BG57" s="30">
        <f ca="1">IF(BG$5="",0,IF(BG$5=1,$S57,BF372))</f>
        <v>477416.25</v>
      </c>
      <c r="BH57" s="30">
        <f ca="1">IF(BH$5="",0,IF(BH$5=1,$S57,BG372))</f>
        <v>497013.75</v>
      </c>
      <c r="BI57" s="30">
        <f ca="1">IF(BI$5="",0,IF(BI$5=1,$S57,BH372))</f>
        <v>511242.1875</v>
      </c>
      <c r="BJ57" s="30">
        <f ca="1">IF(BJ$5="",0,IF(BJ$5=1,$S57,BI372))</f>
        <v>520329.375</v>
      </c>
      <c r="BK57" s="30">
        <f ca="1">IF(BK$5="",0,IF(BK$5=1,$S57,BJ372))</f>
        <v>525639.09375</v>
      </c>
      <c r="BL57" s="30">
        <f ca="1">IF(BL$5="",0,IF(BL$5=1,$S57,BK372))</f>
        <v>528490.40625</v>
      </c>
      <c r="BM57" s="30">
        <f ca="1">IF(BM$5="",0,IF(BM$5=1,$S57,BL372))</f>
        <v>529913.53125</v>
      </c>
      <c r="BN57" s="30">
        <f ca="1">IF(BN$5="",0,IF(BN$5=1,$S57,BM372))</f>
        <v>530559.28125</v>
      </c>
      <c r="BO57" s="30">
        <f ca="1">IF(BO$5="",0,IF(BO$5=1,$S57,BN372))</f>
        <v>530815.78125</v>
      </c>
      <c r="BP57" s="30">
        <f ca="1">IF(BP$5="",0,IF(BP$5=1,$S57,BO372))</f>
        <v>530912.25</v>
      </c>
      <c r="BQ57" s="30">
        <f ca="1">IF(BQ$5="",0,IF(BQ$5=1,$S57,BP372))</f>
        <v>530944.3125</v>
      </c>
      <c r="BR57" s="30">
        <f ca="1">IF(BR$5="",0,IF(BR$5=1,$S57,BQ372))</f>
        <v>530952.75</v>
      </c>
      <c r="BS57" s="30">
        <f ca="1">IF(BS$5="",0,IF(BS$5=1,$S57,BR372))</f>
        <v>530954.71875</v>
      </c>
      <c r="BT57" s="30">
        <f ca="1">IF(BT$5="",0,IF(BT$5=1,$S57,BS372))</f>
        <v>530955</v>
      </c>
      <c r="BU57" s="30">
        <f ca="1">IF(BU$5="",0,IF(BU$5=1,$S57,BT372))</f>
        <v>530955</v>
      </c>
      <c r="BV57" s="30">
        <f>IF(BV$5="",0,IF(BV$5=1,$S57,BU372))</f>
        <v>0</v>
      </c>
      <c r="BW57" s="30">
        <f>IF(BW$5="",0,IF(BW$5=1,$S57,BV372))</f>
        <v>0</v>
      </c>
      <c r="BX57" s="30">
        <f>IF(BX$5="",0,IF(BX$5=1,$S57,BW372))</f>
        <v>0</v>
      </c>
      <c r="BY57" s="30">
        <f>IF(BY$5="",0,IF(BY$5=1,$S57,BX372))</f>
        <v>0</v>
      </c>
      <c r="BZ57" s="30">
        <f>IF(BZ$5="",0,IF(BZ$5=1,$S57,BY372))</f>
        <v>0</v>
      </c>
      <c r="CA57" s="30">
        <f>IF(CA$5="",0,IF(CA$5=1,$S57,BZ372))</f>
        <v>0</v>
      </c>
      <c r="CB57" s="30">
        <f>IF(CB$5="",0,IF(CB$5=1,$S57,CA372))</f>
        <v>0</v>
      </c>
      <c r="CC57" s="30">
        <f>IF(CC$5="",0,IF(CC$5=1,$S57,CB372))</f>
        <v>0</v>
      </c>
      <c r="CD57" s="30">
        <f>IF(CD$5="",0,IF(CD$5=1,$S57,CC372))</f>
        <v>0</v>
      </c>
      <c r="CE57" s="30">
        <f>IF(CE$5="",0,IF(CE$5=1,$S57,CD372))</f>
        <v>0</v>
      </c>
      <c r="CF57" s="30">
        <f>IF(CF$5="",0,IF(CF$5=1,$S57,CE372))</f>
        <v>0</v>
      </c>
      <c r="CG57" s="30">
        <f>IF(CG$5="",0,IF(CG$5=1,$S57,CF372))</f>
        <v>0</v>
      </c>
      <c r="CH57" s="30">
        <f>IF(CH$5="",0,IF(CH$5=1,$S57,CG372))</f>
        <v>0</v>
      </c>
      <c r="CI57" s="30">
        <f>IF(CI$5="",0,IF(CI$5=1,$S57,CH372))</f>
        <v>0</v>
      </c>
      <c r="CJ57" s="30">
        <f>IF(CJ$5="",0,IF(CJ$5=1,$S57,CI372))</f>
        <v>0</v>
      </c>
      <c r="CK57" s="30">
        <f>IF(CK$5="",0,IF(CK$5=1,$S57,CJ372))</f>
        <v>0</v>
      </c>
      <c r="CL57" s="30">
        <f>IF(CL$5="",0,IF(CL$5=1,$S57,CK372))</f>
        <v>0</v>
      </c>
      <c r="CM57" s="30">
        <f>IF(CM$5="",0,IF(CM$5=1,$S57,CL372))</f>
        <v>0</v>
      </c>
      <c r="CN57" s="30">
        <f>IF(CN$5="",0,IF(CN$5=1,$S57,CM372))</f>
        <v>0</v>
      </c>
      <c r="CO57" s="30">
        <f>IF(CO$5="",0,IF(CO$5=1,$S57,CN372))</f>
        <v>0</v>
      </c>
      <c r="CP57" s="30">
        <f>IF(CP$5="",0,IF(CP$5=1,$S57,CO372))</f>
        <v>0</v>
      </c>
      <c r="CQ57" s="30">
        <f>IF(CQ$5="",0,IF(CQ$5=1,$S57,CP372))</f>
        <v>0</v>
      </c>
      <c r="CR57" s="30">
        <f>IF(CR$5="",0,IF(CR$5=1,$S57,CQ372))</f>
        <v>0</v>
      </c>
      <c r="CS57" s="30">
        <f>IF(CS$5="",0,IF(CS$5=1,$S57,CR372))</f>
        <v>0</v>
      </c>
      <c r="CT57" s="30">
        <f>IF(CT$5="",0,IF(CT$5=1,$S57,CS372))</f>
        <v>0</v>
      </c>
    </row>
    <row r="58" spans="1:98" s="27" customFormat="1" ht="12" x14ac:dyDescent="0.25">
      <c r="A58" s="26">
        <f>ROW()</f>
        <v>58</v>
      </c>
      <c r="B58" s="82"/>
      <c r="C58" s="142"/>
      <c r="E58" s="24"/>
      <c r="F58" s="66" t="str">
        <f t="shared" si="98"/>
        <v>АКТИВЫ</v>
      </c>
      <c r="G58" s="66" t="str">
        <f t="shared" si="99"/>
        <v>Склад ГП</v>
      </c>
      <c r="H58" s="27" t="str">
        <f>BP!$F$29</f>
        <v>ЭлЭн</v>
      </c>
      <c r="P58" s="30"/>
      <c r="R58" s="24"/>
      <c r="S58" s="93"/>
      <c r="V58" s="85"/>
      <c r="W58" s="29"/>
      <c r="Z58" s="30">
        <f>IF(Z$5="",0,IF(Z$5=1,$S58,Y373))</f>
        <v>0</v>
      </c>
      <c r="AA58" s="30">
        <f ca="1">IF(AA$5="",0,IF(AA$5=1,$S58,Z373))</f>
        <v>0</v>
      </c>
      <c r="AB58" s="30">
        <f ca="1">IF(AB$5="",0,IF(AB$5=1,$S58,AA373))</f>
        <v>0</v>
      </c>
      <c r="AC58" s="30">
        <f ca="1">IF(AC$5="",0,IF(AC$5=1,$S58,AB373))</f>
        <v>0</v>
      </c>
      <c r="AD58" s="30">
        <f ca="1">IF(AD$5="",0,IF(AD$5=1,$S58,AC373))</f>
        <v>0</v>
      </c>
      <c r="AE58" s="30">
        <f ca="1">IF(AE$5="",0,IF(AE$5=1,$S58,AD373))</f>
        <v>0</v>
      </c>
      <c r="AF58" s="30">
        <f ca="1">IF(AF$5="",0,IF(AF$5=1,$S58,AE373))</f>
        <v>0</v>
      </c>
      <c r="AG58" s="30">
        <f ca="1">IF(AG$5="",0,IF(AG$5=1,$S58,AF373))</f>
        <v>0</v>
      </c>
      <c r="AH58" s="30">
        <f ca="1">IF(AH$5="",0,IF(AH$5=1,$S58,AG373))</f>
        <v>0</v>
      </c>
      <c r="AI58" s="30">
        <f ca="1">IF(AI$5="",0,IF(AI$5=1,$S58,AH373))</f>
        <v>138.00000000000003</v>
      </c>
      <c r="AJ58" s="30">
        <f ca="1">IF(AJ$5="",0,IF(AJ$5=1,$S58,AI373))</f>
        <v>613.33333333333348</v>
      </c>
      <c r="AK58" s="30">
        <f ca="1">IF(AK$5="",0,IF(AK$5=1,$S58,AJ373))</f>
        <v>1261.9333333333336</v>
      </c>
      <c r="AL58" s="30">
        <f ca="1">IF(AL$5="",0,IF(AL$5=1,$S58,AK373))</f>
        <v>1993.7166666666672</v>
      </c>
      <c r="AM58" s="30">
        <f ca="1">IF(AM$5="",0,IF(AM$5=1,$S58,AL373))</f>
        <v>2694.4500000000007</v>
      </c>
      <c r="AN58" s="30">
        <f ca="1">IF(AN$5="",0,IF(AN$5=1,$S58,AM373))</f>
        <v>3554.3050000000012</v>
      </c>
      <c r="AO58" s="30">
        <f ca="1">IF(AO$5="",0,IF(AO$5=1,$S58,AN373))</f>
        <v>5422.7100000000009</v>
      </c>
      <c r="AP58" s="30">
        <f ca="1">IF(AP$5="",0,IF(AP$5=1,$S58,AO373))</f>
        <v>8772.2000000000007</v>
      </c>
      <c r="AQ58" s="30">
        <f ca="1">IF(AQ$5="",0,IF(AQ$5=1,$S58,AP373))</f>
        <v>13862.445</v>
      </c>
      <c r="AR58" s="30">
        <f ca="1">IF(AR$5="",0,IF(AR$5=1,$S58,AQ373))</f>
        <v>20651.623333333333</v>
      </c>
      <c r="AS58" s="30">
        <f ca="1">IF(AS$5="",0,IF(AS$5=1,$S58,AR373))</f>
        <v>28696.697500000002</v>
      </c>
      <c r="AT58" s="30">
        <f ca="1">IF(AT$5="",0,IF(AT$5=1,$S58,AS373))</f>
        <v>37566.417500000003</v>
      </c>
      <c r="AU58" s="30">
        <f ca="1">IF(AU$5="",0,IF(AU$5=1,$S58,AT373))</f>
        <v>46917.22083333334</v>
      </c>
      <c r="AV58" s="30">
        <f ca="1">IF(AV$5="",0,IF(AV$5=1,$S58,AU373))</f>
        <v>56530.569166666661</v>
      </c>
      <c r="AW58" s="30">
        <f ca="1">IF(AW$5="",0,IF(AW$5=1,$S58,AV373))</f>
        <v>66275.89916666667</v>
      </c>
      <c r="AX58" s="30">
        <f ca="1">IF(AX$5="",0,IF(AX$5=1,$S58,AW373))</f>
        <v>76075.56666666668</v>
      </c>
      <c r="AY58" s="30">
        <f ca="1">IF(AY$5="",0,IF(AY$5=1,$S58,AX373))</f>
        <v>85897.141666666677</v>
      </c>
      <c r="AZ58" s="30">
        <f ca="1">IF(AZ$5="",0,IF(AZ$5=1,$S58,AY373))</f>
        <v>95726.766666666692</v>
      </c>
      <c r="BA58" s="30">
        <f ca="1">IF(BA$5="",0,IF(BA$5=1,$S58,AZ373))</f>
        <v>105558.59583333335</v>
      </c>
      <c r="BB58" s="30">
        <f ca="1">IF(BB$5="",0,IF(BB$5=1,$S58,BA373))</f>
        <v>115391.00000000001</v>
      </c>
      <c r="BC58" s="30">
        <f ca="1">IF(BC$5="",0,IF(BC$5=1,$S58,BB373))</f>
        <v>125223.50000000003</v>
      </c>
      <c r="BD58" s="30">
        <f ca="1">IF(BD$5="",0,IF(BD$5=1,$S58,BC373))</f>
        <v>135056.00000000003</v>
      </c>
      <c r="BE58" s="30">
        <f ca="1">IF(BE$5="",0,IF(BE$5=1,$S58,BD373))</f>
        <v>144888.50000000003</v>
      </c>
      <c r="BF58" s="30">
        <f ca="1">IF(BF$5="",0,IF(BF$5=1,$S58,BE373))</f>
        <v>154376.00000000006</v>
      </c>
      <c r="BG58" s="30">
        <f ca="1">IF(BG$5="",0,IF(BG$5=1,$S58,BF373))</f>
        <v>162675.16666666674</v>
      </c>
      <c r="BH58" s="30">
        <f ca="1">IF(BH$5="",0,IF(BH$5=1,$S58,BG373))</f>
        <v>169352.83333333343</v>
      </c>
      <c r="BI58" s="30">
        <f ca="1">IF(BI$5="",0,IF(BI$5=1,$S58,BH373))</f>
        <v>174201.04166666674</v>
      </c>
      <c r="BJ58" s="30">
        <f ca="1">IF(BJ$5="",0,IF(BJ$5=1,$S58,BI373))</f>
        <v>177297.41666666674</v>
      </c>
      <c r="BK58" s="30">
        <f ca="1">IF(BK$5="",0,IF(BK$5=1,$S58,BJ373))</f>
        <v>179106.65416666676</v>
      </c>
      <c r="BL58" s="30">
        <f ca="1">IF(BL$5="",0,IF(BL$5=1,$S58,BK373))</f>
        <v>180078.21250000011</v>
      </c>
      <c r="BM58" s="30">
        <f ca="1">IF(BM$5="",0,IF(BM$5=1,$S58,BL373))</f>
        <v>180563.12916666677</v>
      </c>
      <c r="BN58" s="30">
        <f ca="1">IF(BN$5="",0,IF(BN$5=1,$S58,BM373))</f>
        <v>180783.16250000009</v>
      </c>
      <c r="BO58" s="30">
        <f ca="1">IF(BO$5="",0,IF(BO$5=1,$S58,BN373))</f>
        <v>180870.56250000009</v>
      </c>
      <c r="BP58" s="30">
        <f ca="1">IF(BP$5="",0,IF(BP$5=1,$S58,BO373))</f>
        <v>180903.43333333341</v>
      </c>
      <c r="BQ58" s="30">
        <f ca="1">IF(BQ$5="",0,IF(BQ$5=1,$S58,BP373))</f>
        <v>180914.35833333345</v>
      </c>
      <c r="BR58" s="30">
        <f ca="1">IF(BR$5="",0,IF(BR$5=1,$S58,BQ373))</f>
        <v>180917.23333333351</v>
      </c>
      <c r="BS58" s="30">
        <f ca="1">IF(BS$5="",0,IF(BS$5=1,$S58,BR373))</f>
        <v>180917.90416666682</v>
      </c>
      <c r="BT58" s="30">
        <f ca="1">IF(BT$5="",0,IF(BT$5=1,$S58,BS373))</f>
        <v>180918.00000000015</v>
      </c>
      <c r="BU58" s="30">
        <f ca="1">IF(BU$5="",0,IF(BU$5=1,$S58,BT373))</f>
        <v>180918.00000000015</v>
      </c>
      <c r="BV58" s="30">
        <f>IF(BV$5="",0,IF(BV$5=1,$S58,BU373))</f>
        <v>0</v>
      </c>
      <c r="BW58" s="30">
        <f>IF(BW$5="",0,IF(BW$5=1,$S58,BV373))</f>
        <v>0</v>
      </c>
      <c r="BX58" s="30">
        <f>IF(BX$5="",0,IF(BX$5=1,$S58,BW373))</f>
        <v>0</v>
      </c>
      <c r="BY58" s="30">
        <f>IF(BY$5="",0,IF(BY$5=1,$S58,BX373))</f>
        <v>0</v>
      </c>
      <c r="BZ58" s="30">
        <f>IF(BZ$5="",0,IF(BZ$5=1,$S58,BY373))</f>
        <v>0</v>
      </c>
      <c r="CA58" s="30">
        <f>IF(CA$5="",0,IF(CA$5=1,$S58,BZ373))</f>
        <v>0</v>
      </c>
      <c r="CB58" s="30">
        <f>IF(CB$5="",0,IF(CB$5=1,$S58,CA373))</f>
        <v>0</v>
      </c>
      <c r="CC58" s="30">
        <f>IF(CC$5="",0,IF(CC$5=1,$S58,CB373))</f>
        <v>0</v>
      </c>
      <c r="CD58" s="30">
        <f>IF(CD$5="",0,IF(CD$5=1,$S58,CC373))</f>
        <v>0</v>
      </c>
      <c r="CE58" s="30">
        <f>IF(CE$5="",0,IF(CE$5=1,$S58,CD373))</f>
        <v>0</v>
      </c>
      <c r="CF58" s="30">
        <f>IF(CF$5="",0,IF(CF$5=1,$S58,CE373))</f>
        <v>0</v>
      </c>
      <c r="CG58" s="30">
        <f>IF(CG$5="",0,IF(CG$5=1,$S58,CF373))</f>
        <v>0</v>
      </c>
      <c r="CH58" s="30">
        <f>IF(CH$5="",0,IF(CH$5=1,$S58,CG373))</f>
        <v>0</v>
      </c>
      <c r="CI58" s="30">
        <f>IF(CI$5="",0,IF(CI$5=1,$S58,CH373))</f>
        <v>0</v>
      </c>
      <c r="CJ58" s="30">
        <f>IF(CJ$5="",0,IF(CJ$5=1,$S58,CI373))</f>
        <v>0</v>
      </c>
      <c r="CK58" s="30">
        <f>IF(CK$5="",0,IF(CK$5=1,$S58,CJ373))</f>
        <v>0</v>
      </c>
      <c r="CL58" s="30">
        <f>IF(CL$5="",0,IF(CL$5=1,$S58,CK373))</f>
        <v>0</v>
      </c>
      <c r="CM58" s="30">
        <f>IF(CM$5="",0,IF(CM$5=1,$S58,CL373))</f>
        <v>0</v>
      </c>
      <c r="CN58" s="30">
        <f>IF(CN$5="",0,IF(CN$5=1,$S58,CM373))</f>
        <v>0</v>
      </c>
      <c r="CO58" s="30">
        <f>IF(CO$5="",0,IF(CO$5=1,$S58,CN373))</f>
        <v>0</v>
      </c>
      <c r="CP58" s="30">
        <f>IF(CP$5="",0,IF(CP$5=1,$S58,CO373))</f>
        <v>0</v>
      </c>
      <c r="CQ58" s="30">
        <f>IF(CQ$5="",0,IF(CQ$5=1,$S58,CP373))</f>
        <v>0</v>
      </c>
      <c r="CR58" s="30">
        <f>IF(CR$5="",0,IF(CR$5=1,$S58,CQ373))</f>
        <v>0</v>
      </c>
      <c r="CS58" s="30">
        <f>IF(CS$5="",0,IF(CS$5=1,$S58,CR373))</f>
        <v>0</v>
      </c>
      <c r="CT58" s="30">
        <f>IF(CT$5="",0,IF(CT$5=1,$S58,CS373))</f>
        <v>0</v>
      </c>
    </row>
    <row r="59" spans="1:98" s="2" customFormat="1" ht="12" x14ac:dyDescent="0.25">
      <c r="A59" s="11">
        <f>ROW()</f>
        <v>59</v>
      </c>
      <c r="B59" s="100"/>
      <c r="C59" s="142"/>
      <c r="E59" s="23" t="str">
        <f>Lists!$N$9</f>
        <v>пустая строка</v>
      </c>
      <c r="P59" s="3"/>
      <c r="R59" s="23"/>
      <c r="S59" s="3"/>
      <c r="V59" s="74"/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x14ac:dyDescent="0.3">
      <c r="A60" s="11">
        <f>ROW()</f>
        <v>60</v>
      </c>
      <c r="F60" s="66" t="str">
        <f>$F$324</f>
        <v>АКТИВЫ</v>
      </c>
      <c r="G60" s="6" t="str">
        <f>G375</f>
        <v>Деб.задолженность Учр. по опл УК</v>
      </c>
      <c r="S60" s="93"/>
      <c r="T60" s="27"/>
      <c r="U60" s="27"/>
      <c r="V60" s="85"/>
      <c r="W60" s="29"/>
      <c r="X60" s="27"/>
      <c r="Y60" s="27"/>
      <c r="Z60" s="30">
        <f>IF(Z$5="",0,IF(Z$5=1,$S60,Y375))</f>
        <v>0</v>
      </c>
      <c r="AA60" s="30">
        <f>IF(AA$5="",0,IF(AA$5=1,$S60,Z375))</f>
        <v>1000000</v>
      </c>
      <c r="AB60" s="30">
        <f>IF(AB$5="",0,IF(AB$5=1,$S60,AA375))</f>
        <v>1000000</v>
      </c>
      <c r="AC60" s="30">
        <f>IF(AC$5="",0,IF(AC$5=1,$S60,AB375))</f>
        <v>1000000</v>
      </c>
      <c r="AD60" s="30">
        <f>IF(AD$5="",0,IF(AD$5=1,$S60,AC375))</f>
        <v>1000000</v>
      </c>
      <c r="AE60" s="30">
        <f>IF(AE$5="",0,IF(AE$5=1,$S60,AD375))</f>
        <v>1000000</v>
      </c>
      <c r="AF60" s="30">
        <f>IF(AF$5="",0,IF(AF$5=1,$S60,AE375))</f>
        <v>1000000</v>
      </c>
      <c r="AG60" s="30">
        <f>IF(AG$5="",0,IF(AG$5=1,$S60,AF375))</f>
        <v>1000000</v>
      </c>
      <c r="AH60" s="30">
        <f>IF(AH$5="",0,IF(AH$5=1,$S60,AG375))</f>
        <v>1000000</v>
      </c>
      <c r="AI60" s="30">
        <f>IF(AI$5="",0,IF(AI$5=1,$S60,AH375))</f>
        <v>1000000</v>
      </c>
      <c r="AJ60" s="30">
        <f>IF(AJ$5="",0,IF(AJ$5=1,$S60,AI375))</f>
        <v>1000000</v>
      </c>
      <c r="AK60" s="30">
        <f>IF(AK$5="",0,IF(AK$5=1,$S60,AJ375))</f>
        <v>1000000</v>
      </c>
      <c r="AL60" s="30">
        <f>IF(AL$5="",0,IF(AL$5=1,$S60,AK375))</f>
        <v>1000000</v>
      </c>
      <c r="AM60" s="30">
        <f>IF(AM$5="",0,IF(AM$5=1,$S60,AL375))</f>
        <v>1000000</v>
      </c>
      <c r="AN60" s="30">
        <f>IF(AN$5="",0,IF(AN$5=1,$S60,AM375))</f>
        <v>1000000</v>
      </c>
      <c r="AO60" s="30">
        <f>IF(AO$5="",0,IF(AO$5=1,$S60,AN375))</f>
        <v>1000000</v>
      </c>
      <c r="AP60" s="30">
        <f>IF(AP$5="",0,IF(AP$5=1,$S60,AO375))</f>
        <v>1000000</v>
      </c>
      <c r="AQ60" s="30">
        <f>IF(AQ$5="",0,IF(AQ$5=1,$S60,AP375))</f>
        <v>1000000</v>
      </c>
      <c r="AR60" s="30">
        <f>IF(AR$5="",0,IF(AR$5=1,$S60,AQ375))</f>
        <v>1000000</v>
      </c>
      <c r="AS60" s="30">
        <f>IF(AS$5="",0,IF(AS$5=1,$S60,AR375))</f>
        <v>1000000</v>
      </c>
      <c r="AT60" s="30">
        <f>IF(AT$5="",0,IF(AT$5=1,$S60,AS375))</f>
        <v>1000000</v>
      </c>
      <c r="AU60" s="30">
        <f>IF(AU$5="",0,IF(AU$5=1,$S60,AT375))</f>
        <v>1000000</v>
      </c>
      <c r="AV60" s="30">
        <f>IF(AV$5="",0,IF(AV$5=1,$S60,AU375))</f>
        <v>1000000</v>
      </c>
      <c r="AW60" s="30">
        <f>IF(AW$5="",0,IF(AW$5=1,$S60,AV375))</f>
        <v>1000000</v>
      </c>
      <c r="AX60" s="30">
        <f>IF(AX$5="",0,IF(AX$5=1,$S60,AW375))</f>
        <v>1000000</v>
      </c>
      <c r="AY60" s="30">
        <f>IF(AY$5="",0,IF(AY$5=1,$S60,AX375))</f>
        <v>1000000</v>
      </c>
      <c r="AZ60" s="30">
        <f>IF(AZ$5="",0,IF(AZ$5=1,$S60,AY375))</f>
        <v>1000000</v>
      </c>
      <c r="BA60" s="30">
        <f>IF(BA$5="",0,IF(BA$5=1,$S60,AZ375))</f>
        <v>1000000</v>
      </c>
      <c r="BB60" s="30">
        <f>IF(BB$5="",0,IF(BB$5=1,$S60,BA375))</f>
        <v>1000000</v>
      </c>
      <c r="BC60" s="30">
        <f>IF(BC$5="",0,IF(BC$5=1,$S60,BB375))</f>
        <v>1000000</v>
      </c>
      <c r="BD60" s="30">
        <f>IF(BD$5="",0,IF(BD$5=1,$S60,BC375))</f>
        <v>1000000</v>
      </c>
      <c r="BE60" s="30">
        <f>IF(BE$5="",0,IF(BE$5=1,$S60,BD375))</f>
        <v>1000000</v>
      </c>
      <c r="BF60" s="30">
        <f>IF(BF$5="",0,IF(BF$5=1,$S60,BE375))</f>
        <v>1000000</v>
      </c>
      <c r="BG60" s="30">
        <f>IF(BG$5="",0,IF(BG$5=1,$S60,BF375))</f>
        <v>1000000</v>
      </c>
      <c r="BH60" s="30">
        <f>IF(BH$5="",0,IF(BH$5=1,$S60,BG375))</f>
        <v>1000000</v>
      </c>
      <c r="BI60" s="30">
        <f>IF(BI$5="",0,IF(BI$5=1,$S60,BH375))</f>
        <v>1000000</v>
      </c>
      <c r="BJ60" s="30">
        <f>IF(BJ$5="",0,IF(BJ$5=1,$S60,BI375))</f>
        <v>1000000</v>
      </c>
      <c r="BK60" s="30">
        <f>IF(BK$5="",0,IF(BK$5=1,$S60,BJ375))</f>
        <v>1000000</v>
      </c>
      <c r="BL60" s="30">
        <f>IF(BL$5="",0,IF(BL$5=1,$S60,BK375))</f>
        <v>1000000</v>
      </c>
      <c r="BM60" s="30">
        <f>IF(BM$5="",0,IF(BM$5=1,$S60,BL375))</f>
        <v>1000000</v>
      </c>
      <c r="BN60" s="30">
        <f>IF(BN$5="",0,IF(BN$5=1,$S60,BM375))</f>
        <v>1000000</v>
      </c>
      <c r="BO60" s="30">
        <f>IF(BO$5="",0,IF(BO$5=1,$S60,BN375))</f>
        <v>1000000</v>
      </c>
      <c r="BP60" s="30">
        <f>IF(BP$5="",0,IF(BP$5=1,$S60,BO375))</f>
        <v>1000000</v>
      </c>
      <c r="BQ60" s="30">
        <f>IF(BQ$5="",0,IF(BQ$5=1,$S60,BP375))</f>
        <v>1000000</v>
      </c>
      <c r="BR60" s="30">
        <f>IF(BR$5="",0,IF(BR$5=1,$S60,BQ375))</f>
        <v>1000000</v>
      </c>
      <c r="BS60" s="30">
        <f>IF(BS$5="",0,IF(BS$5=1,$S60,BR375))</f>
        <v>1000000</v>
      </c>
      <c r="BT60" s="30">
        <f>IF(BT$5="",0,IF(BT$5=1,$S60,BS375))</f>
        <v>1000000</v>
      </c>
      <c r="BU60" s="30">
        <f>IF(BU$5="",0,IF(BU$5=1,$S60,BT375))</f>
        <v>1000000</v>
      </c>
      <c r="BV60" s="30">
        <f>IF(BV$5="",0,IF(BV$5=1,$S60,BU375))</f>
        <v>0</v>
      </c>
      <c r="BW60" s="30">
        <f>IF(BW$5="",0,IF(BW$5=1,$S60,BV375))</f>
        <v>0</v>
      </c>
      <c r="BX60" s="30">
        <f>IF(BX$5="",0,IF(BX$5=1,$S60,BW375))</f>
        <v>0</v>
      </c>
      <c r="BY60" s="30">
        <f>IF(BY$5="",0,IF(BY$5=1,$S60,BX375))</f>
        <v>0</v>
      </c>
      <c r="BZ60" s="30">
        <f>IF(BZ$5="",0,IF(BZ$5=1,$S60,BY375))</f>
        <v>0</v>
      </c>
      <c r="CA60" s="30">
        <f>IF(CA$5="",0,IF(CA$5=1,$S60,BZ375))</f>
        <v>0</v>
      </c>
      <c r="CB60" s="30">
        <f>IF(CB$5="",0,IF(CB$5=1,$S60,CA375))</f>
        <v>0</v>
      </c>
      <c r="CC60" s="30">
        <f>IF(CC$5="",0,IF(CC$5=1,$S60,CB375))</f>
        <v>0</v>
      </c>
      <c r="CD60" s="30">
        <f>IF(CD$5="",0,IF(CD$5=1,$S60,CC375))</f>
        <v>0</v>
      </c>
      <c r="CE60" s="30">
        <f>IF(CE$5="",0,IF(CE$5=1,$S60,CD375))</f>
        <v>0</v>
      </c>
      <c r="CF60" s="30">
        <f>IF(CF$5="",0,IF(CF$5=1,$S60,CE375))</f>
        <v>0</v>
      </c>
      <c r="CG60" s="30">
        <f>IF(CG$5="",0,IF(CG$5=1,$S60,CF375))</f>
        <v>0</v>
      </c>
      <c r="CH60" s="30">
        <f>IF(CH$5="",0,IF(CH$5=1,$S60,CG375))</f>
        <v>0</v>
      </c>
      <c r="CI60" s="30">
        <f>IF(CI$5="",0,IF(CI$5=1,$S60,CH375))</f>
        <v>0</v>
      </c>
      <c r="CJ60" s="30">
        <f>IF(CJ$5="",0,IF(CJ$5=1,$S60,CI375))</f>
        <v>0</v>
      </c>
      <c r="CK60" s="30">
        <f>IF(CK$5="",0,IF(CK$5=1,$S60,CJ375))</f>
        <v>0</v>
      </c>
      <c r="CL60" s="30">
        <f>IF(CL$5="",0,IF(CL$5=1,$S60,CK375))</f>
        <v>0</v>
      </c>
      <c r="CM60" s="30">
        <f>IF(CM$5="",0,IF(CM$5=1,$S60,CL375))</f>
        <v>0</v>
      </c>
      <c r="CN60" s="30">
        <f>IF(CN$5="",0,IF(CN$5=1,$S60,CM375))</f>
        <v>0</v>
      </c>
      <c r="CO60" s="30">
        <f>IF(CO$5="",0,IF(CO$5=1,$S60,CN375))</f>
        <v>0</v>
      </c>
      <c r="CP60" s="30">
        <f>IF(CP$5="",0,IF(CP$5=1,$S60,CO375))</f>
        <v>0</v>
      </c>
      <c r="CQ60" s="30">
        <f>IF(CQ$5="",0,IF(CQ$5=1,$S60,CP375))</f>
        <v>0</v>
      </c>
      <c r="CR60" s="30">
        <f>IF(CR$5="",0,IF(CR$5=1,$S60,CQ375))</f>
        <v>0</v>
      </c>
      <c r="CS60" s="30">
        <f>IF(CS$5="",0,IF(CS$5=1,$S60,CR375))</f>
        <v>0</v>
      </c>
      <c r="CT60" s="30">
        <f>IF(CT$5="",0,IF(CT$5=1,$S60,CS375))</f>
        <v>0</v>
      </c>
    </row>
    <row r="61" spans="1:98" x14ac:dyDescent="0.3">
      <c r="A61" s="11">
        <f>ROW()</f>
        <v>61</v>
      </c>
      <c r="F61" s="66" t="str">
        <f>$F$324</f>
        <v>АКТИВЫ</v>
      </c>
      <c r="G61" s="6" t="str">
        <f>G376</f>
        <v>Дебиторская задолженность</v>
      </c>
      <c r="S61" s="93"/>
      <c r="T61" s="27"/>
      <c r="U61" s="27"/>
      <c r="V61" s="85"/>
      <c r="W61" s="29"/>
      <c r="X61" s="27"/>
      <c r="Y61" s="27"/>
      <c r="Z61" s="30">
        <f>IF(Z$5="",0,IF(Z$5=1,$S61,Y376))</f>
        <v>0</v>
      </c>
      <c r="AA61" s="30">
        <f ca="1">IF(AA$5="",0,IF(AA$5=1,$S61,Z376))</f>
        <v>0</v>
      </c>
      <c r="AB61" s="30">
        <f ca="1">IF(AB$5="",0,IF(AB$5=1,$S61,AA376))</f>
        <v>0</v>
      </c>
      <c r="AC61" s="30">
        <f ca="1">IF(AC$5="",0,IF(AC$5=1,$S61,AB376))</f>
        <v>0</v>
      </c>
      <c r="AD61" s="30">
        <f ca="1">IF(AD$5="",0,IF(AD$5=1,$S61,AC376))</f>
        <v>0</v>
      </c>
      <c r="AE61" s="30">
        <f ca="1">IF(AE$5="",0,IF(AE$5=1,$S61,AD376))</f>
        <v>0</v>
      </c>
      <c r="AF61" s="30">
        <f ca="1">IF(AF$5="",0,IF(AF$5=1,$S61,AE376))</f>
        <v>0</v>
      </c>
      <c r="AG61" s="30">
        <f ca="1">IF(AG$5="",0,IF(AG$5=1,$S61,AF376))</f>
        <v>0</v>
      </c>
      <c r="AH61" s="30">
        <f ca="1">IF(AH$5="",0,IF(AH$5=1,$S61,AG376))</f>
        <v>0</v>
      </c>
      <c r="AI61" s="30">
        <f ca="1">IF(AI$5="",0,IF(AI$5=1,$S61,AH376))</f>
        <v>6292.2000000000007</v>
      </c>
      <c r="AJ61" s="30">
        <f ca="1">IF(AJ$5="",0,IF(AJ$5=1,$S61,AI376))</f>
        <v>54532.400000000009</v>
      </c>
      <c r="AK61" s="30">
        <f ca="1">IF(AK$5="",0,IF(AK$5=1,$S61,AJ376))</f>
        <v>173245.24</v>
      </c>
      <c r="AL61" s="30">
        <f ca="1">IF(AL$5="",0,IF(AL$5=1,$S61,AK376))</f>
        <v>322737.42500000005</v>
      </c>
      <c r="AM61" s="30">
        <f ca="1">IF(AM$5="",0,IF(AM$5=1,$S61,AL376))</f>
        <v>482559.30500000005</v>
      </c>
      <c r="AN61" s="30">
        <f ca="1">IF(AN$5="",0,IF(AN$5=1,$S61,AM376))</f>
        <v>641972.19199999992</v>
      </c>
      <c r="AO61" s="30">
        <f ca="1">IF(AO$5="",0,IF(AO$5=1,$S61,AN376))</f>
        <v>878700.48649999988</v>
      </c>
      <c r="AP61" s="30">
        <f ca="1">IF(AP$5="",0,IF(AP$5=1,$S61,AO376))</f>
        <v>1374643.8252500002</v>
      </c>
      <c r="AQ61" s="30">
        <f ca="1">IF(AQ$5="",0,IF(AQ$5=1,$S61,AP376))</f>
        <v>2217090.75275</v>
      </c>
      <c r="AR61" s="30">
        <f ca="1">IF(AR$5="",0,IF(AR$5=1,$S61,AQ376))</f>
        <v>3442532.35855</v>
      </c>
      <c r="AS61" s="30">
        <f ca="1">IF(AS$5="",0,IF(AS$5=1,$S61,AR376))</f>
        <v>5017312.7135499986</v>
      </c>
      <c r="AT61" s="30">
        <f ca="1">IF(AT$5="",0,IF(AT$5=1,$S61,AS376))</f>
        <v>6837499.8798999991</v>
      </c>
      <c r="AU61" s="30">
        <f ca="1">IF(AU$5="",0,IF(AU$5=1,$S61,AT376))</f>
        <v>8812596.5532749984</v>
      </c>
      <c r="AV61" s="30">
        <f ca="1">IF(AV$5="",0,IF(AV$5=1,$S61,AU376))</f>
        <v>10875789.794499997</v>
      </c>
      <c r="AW61" s="30">
        <f ca="1">IF(AW$5="",0,IF(AW$5=1,$S61,AV376))</f>
        <v>12986207.569774996</v>
      </c>
      <c r="AX61" s="30">
        <f ca="1">IF(AX$5="",0,IF(AX$5=1,$S61,AW376))</f>
        <v>15119467.604099996</v>
      </c>
      <c r="AY61" s="30">
        <f ca="1">IF(AY$5="",0,IF(AY$5=1,$S61,AX376))</f>
        <v>17261676.719874997</v>
      </c>
      <c r="AZ61" s="30">
        <f ca="1">IF(AZ$5="",0,IF(AZ$5=1,$S61,AY376))</f>
        <v>19407440.142124996</v>
      </c>
      <c r="BA61" s="30">
        <f ca="1">IF(BA$5="",0,IF(BA$5=1,$S61,AZ376))</f>
        <v>21554482.978374999</v>
      </c>
      <c r="BB61" s="30">
        <f ca="1">IF(BB$5="",0,IF(BB$5=1,$S61,BA376))</f>
        <v>23701845.668124996</v>
      </c>
      <c r="BC61" s="30">
        <f ca="1">IF(BC$5="",0,IF(BC$5=1,$S61,BB376))</f>
        <v>25849283.077750001</v>
      </c>
      <c r="BD61" s="30">
        <f ca="1">IF(BD$5="",0,IF(BD$5=1,$S61,BC376))</f>
        <v>27996732.285250004</v>
      </c>
      <c r="BE61" s="30">
        <f ca="1">IF(BE$5="",0,IF(BE$5=1,$S61,BD376))</f>
        <v>30144181.49275</v>
      </c>
      <c r="BF61" s="30">
        <f ca="1">IF(BF$5="",0,IF(BF$5=1,$S61,BE376))</f>
        <v>32275900.200250003</v>
      </c>
      <c r="BG61" s="30">
        <f ca="1">IF(BG$5="",0,IF(BG$5=1,$S61,BF376))</f>
        <v>34287018.407749996</v>
      </c>
      <c r="BH61" s="30">
        <f ca="1">IF(BH$5="",0,IF(BH$5=1,$S61,BG376))</f>
        <v>36001354.515250012</v>
      </c>
      <c r="BI61" s="30">
        <f ca="1">IF(BI$5="",0,IF(BI$5=1,$S61,BH376))</f>
        <v>37341960.160250001</v>
      </c>
      <c r="BJ61" s="30">
        <f ca="1">IF(BJ$5="",0,IF(BJ$5=1,$S61,BI376))</f>
        <v>38283011.105250008</v>
      </c>
      <c r="BK61" s="30">
        <f ca="1">IF(BK$5="",0,IF(BK$5=1,$S61,BJ376))</f>
        <v>38864856.082750022</v>
      </c>
      <c r="BL61" s="30">
        <f ca="1">IF(BL$5="",0,IF(BL$5=1,$S61,BK376))</f>
        <v>39195707.824000016</v>
      </c>
      <c r="BM61" s="30">
        <f ca="1">IF(BM$5="",0,IF(BM$5=1,$S61,BL376))</f>
        <v>39369483.968375005</v>
      </c>
      <c r="BN61" s="30">
        <f ca="1">IF(BN$5="",0,IF(BN$5=1,$S61,BM376))</f>
        <v>39454251.70025</v>
      </c>
      <c r="BO61" s="30">
        <f ca="1">IF(BO$5="",0,IF(BO$5=1,$S61,BN376))</f>
        <v>39491411.07387501</v>
      </c>
      <c r="BP61" s="30">
        <f ca="1">IF(BP$5="",0,IF(BP$5=1,$S61,BO376))</f>
        <v>39505630.134999998</v>
      </c>
      <c r="BQ61" s="30">
        <f ca="1">IF(BQ$5="",0,IF(BQ$5=1,$S61,BP376))</f>
        <v>39510874.945875011</v>
      </c>
      <c r="BR61" s="30">
        <f ca="1">IF(BR$5="",0,IF(BR$5=1,$S61,BQ376))</f>
        <v>39512560.731125012</v>
      </c>
      <c r="BS61" s="30">
        <f ca="1">IF(BS$5="",0,IF(BS$5=1,$S61,BR376))</f>
        <v>39512967.102375016</v>
      </c>
      <c r="BT61" s="30">
        <f ca="1">IF(BT$5="",0,IF(BT$5=1,$S61,BS376))</f>
        <v>39513053.620125018</v>
      </c>
      <c r="BU61" s="30">
        <f ca="1">IF(BU$5="",0,IF(BU$5=1,$S61,BT376))</f>
        <v>39513065.418000028</v>
      </c>
      <c r="BV61" s="30">
        <f>IF(BV$5="",0,IF(BV$5=1,$S61,BU376))</f>
        <v>0</v>
      </c>
      <c r="BW61" s="30">
        <f>IF(BW$5="",0,IF(BW$5=1,$S61,BV376))</f>
        <v>0</v>
      </c>
      <c r="BX61" s="30">
        <f>IF(BX$5="",0,IF(BX$5=1,$S61,BW376))</f>
        <v>0</v>
      </c>
      <c r="BY61" s="30">
        <f>IF(BY$5="",0,IF(BY$5=1,$S61,BX376))</f>
        <v>0</v>
      </c>
      <c r="BZ61" s="30">
        <f>IF(BZ$5="",0,IF(BZ$5=1,$S61,BY376))</f>
        <v>0</v>
      </c>
      <c r="CA61" s="30">
        <f>IF(CA$5="",0,IF(CA$5=1,$S61,BZ376))</f>
        <v>0</v>
      </c>
      <c r="CB61" s="30">
        <f>IF(CB$5="",0,IF(CB$5=1,$S61,CA376))</f>
        <v>0</v>
      </c>
      <c r="CC61" s="30">
        <f>IF(CC$5="",0,IF(CC$5=1,$S61,CB376))</f>
        <v>0</v>
      </c>
      <c r="CD61" s="30">
        <f>IF(CD$5="",0,IF(CD$5=1,$S61,CC376))</f>
        <v>0</v>
      </c>
      <c r="CE61" s="30">
        <f>IF(CE$5="",0,IF(CE$5=1,$S61,CD376))</f>
        <v>0</v>
      </c>
      <c r="CF61" s="30">
        <f>IF(CF$5="",0,IF(CF$5=1,$S61,CE376))</f>
        <v>0</v>
      </c>
      <c r="CG61" s="30">
        <f>IF(CG$5="",0,IF(CG$5=1,$S61,CF376))</f>
        <v>0</v>
      </c>
      <c r="CH61" s="30">
        <f>IF(CH$5="",0,IF(CH$5=1,$S61,CG376))</f>
        <v>0</v>
      </c>
      <c r="CI61" s="30">
        <f>IF(CI$5="",0,IF(CI$5=1,$S61,CH376))</f>
        <v>0</v>
      </c>
      <c r="CJ61" s="30">
        <f>IF(CJ$5="",0,IF(CJ$5=1,$S61,CI376))</f>
        <v>0</v>
      </c>
      <c r="CK61" s="30">
        <f>IF(CK$5="",0,IF(CK$5=1,$S61,CJ376))</f>
        <v>0</v>
      </c>
      <c r="CL61" s="30">
        <f>IF(CL$5="",0,IF(CL$5=1,$S61,CK376))</f>
        <v>0</v>
      </c>
      <c r="CM61" s="30">
        <f>IF(CM$5="",0,IF(CM$5=1,$S61,CL376))</f>
        <v>0</v>
      </c>
      <c r="CN61" s="30">
        <f>IF(CN$5="",0,IF(CN$5=1,$S61,CM376))</f>
        <v>0</v>
      </c>
      <c r="CO61" s="30">
        <f>IF(CO$5="",0,IF(CO$5=1,$S61,CN376))</f>
        <v>0</v>
      </c>
      <c r="CP61" s="30">
        <f>IF(CP$5="",0,IF(CP$5=1,$S61,CO376))</f>
        <v>0</v>
      </c>
      <c r="CQ61" s="30">
        <f>IF(CQ$5="",0,IF(CQ$5=1,$S61,CP376))</f>
        <v>0</v>
      </c>
      <c r="CR61" s="30">
        <f>IF(CR$5="",0,IF(CR$5=1,$S61,CQ376))</f>
        <v>0</v>
      </c>
      <c r="CS61" s="30">
        <f>IF(CS$5="",0,IF(CS$5=1,$S61,CR376))</f>
        <v>0</v>
      </c>
      <c r="CT61" s="30">
        <f>IF(CT$5="",0,IF(CT$5=1,$S61,CS376))</f>
        <v>0</v>
      </c>
    </row>
    <row r="62" spans="1:98" x14ac:dyDescent="0.3">
      <c r="A62" s="11">
        <f>ROW()</f>
        <v>62</v>
      </c>
      <c r="F62" s="66" t="str">
        <f>$F$324</f>
        <v>АКТИВЫ</v>
      </c>
      <c r="G62" s="6" t="str">
        <f>G377</f>
        <v>Задолженность бюджета по возмещению НДС по капзатратам</v>
      </c>
      <c r="S62" s="93"/>
      <c r="T62" s="27"/>
      <c r="U62" s="27"/>
      <c r="V62" s="85"/>
      <c r="W62" s="29"/>
      <c r="X62" s="27"/>
      <c r="Y62" s="27"/>
      <c r="Z62" s="30">
        <f>IF(Z$5="",0,IF(Z$5=1,$S62,Y377))</f>
        <v>0</v>
      </c>
      <c r="AA62" s="30">
        <f ca="1">IF(AA$5="",0,IF(AA$5=1,$S62,Z377))</f>
        <v>833333.33333333349</v>
      </c>
      <c r="AB62" s="30">
        <f ca="1">IF(AB$5="",0,IF(AB$5=1,$S62,AA377))</f>
        <v>3333333.3333333335</v>
      </c>
      <c r="AC62" s="30">
        <f ca="1">IF(AC$5="",0,IF(AC$5=1,$S62,AB377))</f>
        <v>5000000</v>
      </c>
      <c r="AD62" s="30">
        <f ca="1">IF(AD$5="",0,IF(AD$5=1,$S62,AC377))</f>
        <v>4166666.6666666665</v>
      </c>
      <c r="AE62" s="30">
        <f ca="1">IF(AE$5="",0,IF(AE$5=1,$S62,AD377))</f>
        <v>1666666.6666666665</v>
      </c>
      <c r="AF62" s="30">
        <f ca="1">IF(AF$5="",0,IF(AF$5=1,$S62,AE377))</f>
        <v>0</v>
      </c>
      <c r="AG62" s="30">
        <f ca="1">IF(AG$5="",0,IF(AG$5=1,$S62,AF377))</f>
        <v>0</v>
      </c>
      <c r="AH62" s="30">
        <f ca="1">IF(AH$5="",0,IF(AH$5=1,$S62,AG377))</f>
        <v>0</v>
      </c>
      <c r="AI62" s="30">
        <f ca="1">IF(AI$5="",0,IF(AI$5=1,$S62,AH377))</f>
        <v>0</v>
      </c>
      <c r="AJ62" s="30">
        <f ca="1">IF(AJ$5="",0,IF(AJ$5=1,$S62,AI377))</f>
        <v>0</v>
      </c>
      <c r="AK62" s="30">
        <f ca="1">IF(AK$5="",0,IF(AK$5=1,$S62,AJ377))</f>
        <v>0</v>
      </c>
      <c r="AL62" s="30">
        <f ca="1">IF(AL$5="",0,IF(AL$5=1,$S62,AK377))</f>
        <v>0</v>
      </c>
      <c r="AM62" s="30">
        <f ca="1">IF(AM$5="",0,IF(AM$5=1,$S62,AL377))</f>
        <v>0</v>
      </c>
      <c r="AN62" s="30">
        <f ca="1">IF(AN$5="",0,IF(AN$5=1,$S62,AM377))</f>
        <v>0</v>
      </c>
      <c r="AO62" s="30">
        <f ca="1">IF(AO$5="",0,IF(AO$5=1,$S62,AN377))</f>
        <v>0</v>
      </c>
      <c r="AP62" s="30">
        <f ca="1">IF(AP$5="",0,IF(AP$5=1,$S62,AO377))</f>
        <v>0</v>
      </c>
      <c r="AQ62" s="30">
        <f ca="1">IF(AQ$5="",0,IF(AQ$5=1,$S62,AP377))</f>
        <v>0</v>
      </c>
      <c r="AR62" s="30">
        <f ca="1">IF(AR$5="",0,IF(AR$5=1,$S62,AQ377))</f>
        <v>0</v>
      </c>
      <c r="AS62" s="30">
        <f ca="1">IF(AS$5="",0,IF(AS$5=1,$S62,AR377))</f>
        <v>0</v>
      </c>
      <c r="AT62" s="30">
        <f ca="1">IF(AT$5="",0,IF(AT$5=1,$S62,AS377))</f>
        <v>0</v>
      </c>
      <c r="AU62" s="30">
        <f ca="1">IF(AU$5="",0,IF(AU$5=1,$S62,AT377))</f>
        <v>0</v>
      </c>
      <c r="AV62" s="30">
        <f ca="1">IF(AV$5="",0,IF(AV$5=1,$S62,AU377))</f>
        <v>833333.33333333349</v>
      </c>
      <c r="AW62" s="30">
        <f ca="1">IF(AW$5="",0,IF(AW$5=1,$S62,AV377))</f>
        <v>3333333.3333333335</v>
      </c>
      <c r="AX62" s="30">
        <f ca="1">IF(AX$5="",0,IF(AX$5=1,$S62,AW377))</f>
        <v>5000000</v>
      </c>
      <c r="AY62" s="30">
        <f ca="1">IF(AY$5="",0,IF(AY$5=1,$S62,AX377))</f>
        <v>4166666.6666666665</v>
      </c>
      <c r="AZ62" s="30">
        <f ca="1">IF(AZ$5="",0,IF(AZ$5=1,$S62,AY377))</f>
        <v>1666666.6666666665</v>
      </c>
      <c r="BA62" s="30">
        <f ca="1">IF(BA$5="",0,IF(BA$5=1,$S62,AZ377))</f>
        <v>0</v>
      </c>
      <c r="BB62" s="30">
        <f ca="1">IF(BB$5="",0,IF(BB$5=1,$S62,BA377))</f>
        <v>0</v>
      </c>
      <c r="BC62" s="30">
        <f ca="1">IF(BC$5="",0,IF(BC$5=1,$S62,BB377))</f>
        <v>0</v>
      </c>
      <c r="BD62" s="30">
        <f ca="1">IF(BD$5="",0,IF(BD$5=1,$S62,BC377))</f>
        <v>0</v>
      </c>
      <c r="BE62" s="30">
        <f ca="1">IF(BE$5="",0,IF(BE$5=1,$S62,BD377))</f>
        <v>0</v>
      </c>
      <c r="BF62" s="30">
        <f ca="1">IF(BF$5="",0,IF(BF$5=1,$S62,BE377))</f>
        <v>0</v>
      </c>
      <c r="BG62" s="30">
        <f ca="1">IF(BG$5="",0,IF(BG$5=1,$S62,BF377))</f>
        <v>0</v>
      </c>
      <c r="BH62" s="30">
        <f ca="1">IF(BH$5="",0,IF(BH$5=1,$S62,BG377))</f>
        <v>0</v>
      </c>
      <c r="BI62" s="30">
        <f ca="1">IF(BI$5="",0,IF(BI$5=1,$S62,BH377))</f>
        <v>0</v>
      </c>
      <c r="BJ62" s="30">
        <f ca="1">IF(BJ$5="",0,IF(BJ$5=1,$S62,BI377))</f>
        <v>0</v>
      </c>
      <c r="BK62" s="30">
        <f ca="1">IF(BK$5="",0,IF(BK$5=1,$S62,BJ377))</f>
        <v>0</v>
      </c>
      <c r="BL62" s="30">
        <f ca="1">IF(BL$5="",0,IF(BL$5=1,$S62,BK377))</f>
        <v>0</v>
      </c>
      <c r="BM62" s="30">
        <f ca="1">IF(BM$5="",0,IF(BM$5=1,$S62,BL377))</f>
        <v>0</v>
      </c>
      <c r="BN62" s="30">
        <f ca="1">IF(BN$5="",0,IF(BN$5=1,$S62,BM377))</f>
        <v>0</v>
      </c>
      <c r="BO62" s="30">
        <f ca="1">IF(BO$5="",0,IF(BO$5=1,$S62,BN377))</f>
        <v>0</v>
      </c>
      <c r="BP62" s="30">
        <f ca="1">IF(BP$5="",0,IF(BP$5=1,$S62,BO377))</f>
        <v>0</v>
      </c>
      <c r="BQ62" s="30">
        <f ca="1">IF(BQ$5="",0,IF(BQ$5=1,$S62,BP377))</f>
        <v>0</v>
      </c>
      <c r="BR62" s="30">
        <f ca="1">IF(BR$5="",0,IF(BR$5=1,$S62,BQ377))</f>
        <v>0</v>
      </c>
      <c r="BS62" s="30">
        <f ca="1">IF(BS$5="",0,IF(BS$5=1,$S62,BR377))</f>
        <v>0</v>
      </c>
      <c r="BT62" s="30">
        <f ca="1">IF(BT$5="",0,IF(BT$5=1,$S62,BS377))</f>
        <v>0</v>
      </c>
      <c r="BU62" s="30">
        <f ca="1">IF(BU$5="",0,IF(BU$5=1,$S62,BT377))</f>
        <v>0</v>
      </c>
      <c r="BV62" s="30">
        <f>IF(BV$5="",0,IF(BV$5=1,$S62,BU377))</f>
        <v>0</v>
      </c>
      <c r="BW62" s="30">
        <f>IF(BW$5="",0,IF(BW$5=1,$S62,BV377))</f>
        <v>0</v>
      </c>
      <c r="BX62" s="30">
        <f>IF(BX$5="",0,IF(BX$5=1,$S62,BW377))</f>
        <v>0</v>
      </c>
      <c r="BY62" s="30">
        <f>IF(BY$5="",0,IF(BY$5=1,$S62,BX377))</f>
        <v>0</v>
      </c>
      <c r="BZ62" s="30">
        <f>IF(BZ$5="",0,IF(BZ$5=1,$S62,BY377))</f>
        <v>0</v>
      </c>
      <c r="CA62" s="30">
        <f>IF(CA$5="",0,IF(CA$5=1,$S62,BZ377))</f>
        <v>0</v>
      </c>
      <c r="CB62" s="30">
        <f>IF(CB$5="",0,IF(CB$5=1,$S62,CA377))</f>
        <v>0</v>
      </c>
      <c r="CC62" s="30">
        <f>IF(CC$5="",0,IF(CC$5=1,$S62,CB377))</f>
        <v>0</v>
      </c>
      <c r="CD62" s="30">
        <f>IF(CD$5="",0,IF(CD$5=1,$S62,CC377))</f>
        <v>0</v>
      </c>
      <c r="CE62" s="30">
        <f>IF(CE$5="",0,IF(CE$5=1,$S62,CD377))</f>
        <v>0</v>
      </c>
      <c r="CF62" s="30">
        <f>IF(CF$5="",0,IF(CF$5=1,$S62,CE377))</f>
        <v>0</v>
      </c>
      <c r="CG62" s="30">
        <f>IF(CG$5="",0,IF(CG$5=1,$S62,CF377))</f>
        <v>0</v>
      </c>
      <c r="CH62" s="30">
        <f>IF(CH$5="",0,IF(CH$5=1,$S62,CG377))</f>
        <v>0</v>
      </c>
      <c r="CI62" s="30">
        <f>IF(CI$5="",0,IF(CI$5=1,$S62,CH377))</f>
        <v>0</v>
      </c>
      <c r="CJ62" s="30">
        <f>IF(CJ$5="",0,IF(CJ$5=1,$S62,CI377))</f>
        <v>0</v>
      </c>
      <c r="CK62" s="30">
        <f>IF(CK$5="",0,IF(CK$5=1,$S62,CJ377))</f>
        <v>0</v>
      </c>
      <c r="CL62" s="30">
        <f>IF(CL$5="",0,IF(CL$5=1,$S62,CK377))</f>
        <v>0</v>
      </c>
      <c r="CM62" s="30">
        <f>IF(CM$5="",0,IF(CM$5=1,$S62,CL377))</f>
        <v>0</v>
      </c>
      <c r="CN62" s="30">
        <f>IF(CN$5="",0,IF(CN$5=1,$S62,CM377))</f>
        <v>0</v>
      </c>
      <c r="CO62" s="30">
        <f>IF(CO$5="",0,IF(CO$5=1,$S62,CN377))</f>
        <v>0</v>
      </c>
      <c r="CP62" s="30">
        <f>IF(CP$5="",0,IF(CP$5=1,$S62,CO377))</f>
        <v>0</v>
      </c>
      <c r="CQ62" s="30">
        <f>IF(CQ$5="",0,IF(CQ$5=1,$S62,CP377))</f>
        <v>0</v>
      </c>
      <c r="CR62" s="30">
        <f>IF(CR$5="",0,IF(CR$5=1,$S62,CQ377))</f>
        <v>0</v>
      </c>
      <c r="CS62" s="30">
        <f>IF(CS$5="",0,IF(CS$5=1,$S62,CR377))</f>
        <v>0</v>
      </c>
      <c r="CT62" s="30">
        <f>IF(CT$5="",0,IF(CT$5=1,$S62,CS377))</f>
        <v>0</v>
      </c>
    </row>
    <row r="63" spans="1:98" x14ac:dyDescent="0.3">
      <c r="A63" s="11">
        <f>ROW()</f>
        <v>63</v>
      </c>
      <c r="F63" s="66" t="str">
        <f>$F$9</f>
        <v>АКТИВЫ</v>
      </c>
    </row>
    <row r="64" spans="1:98" s="13" customFormat="1" x14ac:dyDescent="0.3">
      <c r="A64" s="12">
        <f>ROW()</f>
        <v>64</v>
      </c>
      <c r="C64" s="142"/>
      <c r="E64" s="92"/>
      <c r="F64" s="13" t="s">
        <v>80</v>
      </c>
      <c r="M64" s="14"/>
      <c r="P64" s="10"/>
      <c r="R64" s="92"/>
      <c r="S64" s="10"/>
      <c r="V64" s="80"/>
      <c r="W64" s="10"/>
      <c r="Z64" s="10">
        <f>Z66+Z71+Z82+Z83+Z88+Z95+Z96</f>
        <v>0</v>
      </c>
      <c r="AA64" s="10">
        <f t="shared" ref="AA64:CL64" ca="1" si="100">AA66+AA71+AA82+AA83+AA88+AA95+AA96</f>
        <v>-14900000</v>
      </c>
      <c r="AB64" s="10">
        <f t="shared" ca="1" si="100"/>
        <v>-11982121.212121211</v>
      </c>
      <c r="AC64" s="10">
        <f t="shared" ca="1" si="100"/>
        <v>-4210589.0909090908</v>
      </c>
      <c r="AD64" s="10">
        <f t="shared" ca="1" si="100"/>
        <v>-6855082.6839826843</v>
      </c>
      <c r="AE64" s="10">
        <f t="shared" ca="1" si="100"/>
        <v>-9578078.2770562768</v>
      </c>
      <c r="AF64" s="10">
        <f t="shared" ca="1" si="100"/>
        <v>-12269480.203463204</v>
      </c>
      <c r="AG64" s="10">
        <f t="shared" ca="1" si="100"/>
        <v>-14923818.496536797</v>
      </c>
      <c r="AH64" s="10">
        <f t="shared" ca="1" si="100"/>
        <v>-17569874.172943726</v>
      </c>
      <c r="AI64" s="10">
        <f t="shared" ca="1" si="100"/>
        <v>-20242463.021350652</v>
      </c>
      <c r="AJ64" s="10">
        <f t="shared" ca="1" si="100"/>
        <v>-22936991.686575759</v>
      </c>
      <c r="AK64" s="10">
        <f t="shared" ca="1" si="100"/>
        <v>-25610563.633806929</v>
      </c>
      <c r="AL64" s="10">
        <f t="shared" ca="1" si="100"/>
        <v>-28212933.517124463</v>
      </c>
      <c r="AM64" s="10">
        <f t="shared" ca="1" si="100"/>
        <v>-30693854.562463962</v>
      </c>
      <c r="AN64" s="10">
        <f t="shared" ca="1" si="100"/>
        <v>-33028667.43622195</v>
      </c>
      <c r="AO64" s="10">
        <f t="shared" ca="1" si="100"/>
        <v>-35159974.427410245</v>
      </c>
      <c r="AP64" s="10">
        <f t="shared" ca="1" si="100"/>
        <v>-36954082.882883079</v>
      </c>
      <c r="AQ64" s="10">
        <f t="shared" ca="1" si="100"/>
        <v>-38273458.953956477</v>
      </c>
      <c r="AR64" s="10">
        <f t="shared" ca="1" si="100"/>
        <v>-38975679.727673873</v>
      </c>
      <c r="AS64" s="10">
        <f t="shared" ca="1" si="100"/>
        <v>-38946458.834576137</v>
      </c>
      <c r="AT64" s="10">
        <f t="shared" ca="1" si="100"/>
        <v>-38127383.535162359</v>
      </c>
      <c r="AU64" s="10">
        <f t="shared" ca="1" si="100"/>
        <v>-41490105.878157809</v>
      </c>
      <c r="AV64" s="10">
        <f t="shared" ca="1" si="100"/>
        <v>-49023193.777696624</v>
      </c>
      <c r="AW64" s="10">
        <f t="shared" ca="1" si="100"/>
        <v>-40721619.538915768</v>
      </c>
      <c r="AX64" s="10">
        <f t="shared" ca="1" si="100"/>
        <v>-26584341.101471569</v>
      </c>
      <c r="AY64" s="10">
        <f t="shared" ca="1" si="100"/>
        <v>-21909884.890626281</v>
      </c>
      <c r="AZ64" s="10">
        <f t="shared" ca="1" si="100"/>
        <v>-16389321.819707425</v>
      </c>
      <c r="BA64" s="10">
        <f t="shared" ca="1" si="100"/>
        <v>-9993527.5202662535</v>
      </c>
      <c r="BB64" s="10">
        <f t="shared" ca="1" si="100"/>
        <v>-2709739.4625674738</v>
      </c>
      <c r="BC64" s="10">
        <f t="shared" ca="1" si="100"/>
        <v>5445503.9286119156</v>
      </c>
      <c r="BD64" s="10">
        <f t="shared" ca="1" si="100"/>
        <v>14421194.040704694</v>
      </c>
      <c r="BE64" s="10">
        <f t="shared" ca="1" si="100"/>
        <v>23501718.549420014</v>
      </c>
      <c r="BF64" s="10">
        <f t="shared" ca="1" si="100"/>
        <v>32192534.150176205</v>
      </c>
      <c r="BG64" s="10">
        <f t="shared" ca="1" si="100"/>
        <v>41372147.845233902</v>
      </c>
      <c r="BH64" s="10">
        <f t="shared" ca="1" si="100"/>
        <v>50905403.561805256</v>
      </c>
      <c r="BI64" s="10">
        <f t="shared" ca="1" si="100"/>
        <v>60674012.8771213</v>
      </c>
      <c r="BJ64" s="10">
        <f t="shared" ca="1" si="100"/>
        <v>70563950.434534296</v>
      </c>
      <c r="BK64" s="10">
        <f t="shared" ca="1" si="100"/>
        <v>80491146.069499582</v>
      </c>
      <c r="BL64" s="10">
        <f t="shared" ca="1" si="100"/>
        <v>90423703.988991022</v>
      </c>
      <c r="BM64" s="10">
        <f t="shared" ca="1" si="100"/>
        <v>100351259.97213604</v>
      </c>
      <c r="BN64" s="10">
        <f t="shared" ca="1" si="100"/>
        <v>110272817.86600566</v>
      </c>
      <c r="BO64" s="10">
        <f t="shared" ca="1" si="100"/>
        <v>120188857.05779986</v>
      </c>
      <c r="BP64" s="10">
        <f t="shared" ca="1" si="100"/>
        <v>130101224.59310821</v>
      </c>
      <c r="BQ64" s="10">
        <f t="shared" ca="1" si="100"/>
        <v>140012119.06636128</v>
      </c>
      <c r="BR64" s="10">
        <f t="shared" ca="1" si="100"/>
        <v>149922350.37747061</v>
      </c>
      <c r="BS64" s="10">
        <f t="shared" ca="1" si="100"/>
        <v>159832293.73453864</v>
      </c>
      <c r="BT64" s="10">
        <f t="shared" ca="1" si="100"/>
        <v>169742157.52175608</v>
      </c>
      <c r="BU64" s="10">
        <f t="shared" ca="1" si="100"/>
        <v>179652003.9770689</v>
      </c>
      <c r="BV64" s="10">
        <f t="shared" si="100"/>
        <v>0</v>
      </c>
      <c r="BW64" s="10">
        <f t="shared" si="100"/>
        <v>0</v>
      </c>
      <c r="BX64" s="10">
        <f t="shared" si="100"/>
        <v>0</v>
      </c>
      <c r="BY64" s="10">
        <f t="shared" si="100"/>
        <v>0</v>
      </c>
      <c r="BZ64" s="10">
        <f t="shared" si="100"/>
        <v>0</v>
      </c>
      <c r="CA64" s="10">
        <f t="shared" si="100"/>
        <v>0</v>
      </c>
      <c r="CB64" s="10">
        <f t="shared" si="100"/>
        <v>0</v>
      </c>
      <c r="CC64" s="10">
        <f t="shared" si="100"/>
        <v>0</v>
      </c>
      <c r="CD64" s="10">
        <f t="shared" si="100"/>
        <v>0</v>
      </c>
      <c r="CE64" s="10">
        <f t="shared" si="100"/>
        <v>0</v>
      </c>
      <c r="CF64" s="10">
        <f t="shared" si="100"/>
        <v>0</v>
      </c>
      <c r="CG64" s="10">
        <f t="shared" si="100"/>
        <v>0</v>
      </c>
      <c r="CH64" s="10">
        <f t="shared" si="100"/>
        <v>0</v>
      </c>
      <c r="CI64" s="10">
        <f t="shared" si="100"/>
        <v>0</v>
      </c>
      <c r="CJ64" s="10">
        <f t="shared" si="100"/>
        <v>0</v>
      </c>
      <c r="CK64" s="10">
        <f t="shared" si="100"/>
        <v>0</v>
      </c>
      <c r="CL64" s="10">
        <f t="shared" si="100"/>
        <v>0</v>
      </c>
      <c r="CM64" s="10">
        <f t="shared" ref="CM64:CT64" si="101">CM66+CM71+CM82+CM83+CM88+CM95+CM96</f>
        <v>0</v>
      </c>
      <c r="CN64" s="10">
        <f t="shared" si="101"/>
        <v>0</v>
      </c>
      <c r="CO64" s="10">
        <f t="shared" si="101"/>
        <v>0</v>
      </c>
      <c r="CP64" s="10">
        <f t="shared" si="101"/>
        <v>0</v>
      </c>
      <c r="CQ64" s="10">
        <f t="shared" si="101"/>
        <v>0</v>
      </c>
      <c r="CR64" s="10">
        <f t="shared" si="101"/>
        <v>0</v>
      </c>
      <c r="CS64" s="10">
        <f t="shared" si="101"/>
        <v>0</v>
      </c>
      <c r="CT64" s="10">
        <f t="shared" si="101"/>
        <v>0</v>
      </c>
    </row>
    <row r="65" spans="1:98" x14ac:dyDescent="0.3">
      <c r="A65" s="11">
        <f>ROW()</f>
        <v>65</v>
      </c>
    </row>
    <row r="66" spans="1:98" x14ac:dyDescent="0.3">
      <c r="A66" s="11">
        <f>ROW()</f>
        <v>66</v>
      </c>
      <c r="F66" s="66" t="str">
        <f t="shared" ref="F66:F68" si="102">$F$324</f>
        <v>АКТИВЫ</v>
      </c>
      <c r="G66" s="6" t="str">
        <f>G381</f>
        <v>Собственный капитал (СК)</v>
      </c>
      <c r="Z66" s="7">
        <f>SUM(Z67:Z69)</f>
        <v>0</v>
      </c>
      <c r="AA66" s="7">
        <f t="shared" ref="AA66:CL66" ca="1" si="103">SUM(AA67:AA69)</f>
        <v>-712121.21212121216</v>
      </c>
      <c r="AB66" s="7">
        <f t="shared" ca="1" si="103"/>
        <v>-2515909.0909090908</v>
      </c>
      <c r="AC66" s="7">
        <f t="shared" ca="1" si="103"/>
        <v>-4536363.6363636367</v>
      </c>
      <c r="AD66" s="7">
        <f t="shared" ca="1" si="103"/>
        <v>-6987770.5627705632</v>
      </c>
      <c r="AE66" s="7">
        <f t="shared" ca="1" si="103"/>
        <v>-9564177.4891774897</v>
      </c>
      <c r="AF66" s="7">
        <f t="shared" ca="1" si="103"/>
        <v>-12223917.748917749</v>
      </c>
      <c r="AG66" s="7">
        <f t="shared" ca="1" si="103"/>
        <v>-14883658.008658009</v>
      </c>
      <c r="AH66" s="7">
        <f t="shared" ca="1" si="103"/>
        <v>-17543398.26839827</v>
      </c>
      <c r="AI66" s="7">
        <f t="shared" ca="1" si="103"/>
        <v>-20200194.738290045</v>
      </c>
      <c r="AJ66" s="7">
        <f t="shared" ca="1" si="103"/>
        <v>-22835082.263787881</v>
      </c>
      <c r="AK66" s="7">
        <f t="shared" ca="1" si="103"/>
        <v>-25418060.898588747</v>
      </c>
      <c r="AL66" s="7">
        <f t="shared" ca="1" si="103"/>
        <v>-27939153.348461583</v>
      </c>
      <c r="AM66" s="7">
        <f t="shared" ca="1" si="103"/>
        <v>-30396612.911182903</v>
      </c>
      <c r="AN66" s="7">
        <f t="shared" ca="1" si="103"/>
        <v>-32792140.937259525</v>
      </c>
      <c r="AO66" s="7">
        <f t="shared" ca="1" si="103"/>
        <v>-35089991.380594864</v>
      </c>
      <c r="AP66" s="7">
        <f t="shared" ca="1" si="103"/>
        <v>-37175200.975726604</v>
      </c>
      <c r="AQ66" s="7">
        <f t="shared" ca="1" si="103"/>
        <v>-38902830.860852659</v>
      </c>
      <c r="AR66" s="7">
        <f t="shared" ca="1" si="103"/>
        <v>-40119064.694621593</v>
      </c>
      <c r="AS66" s="7">
        <f t="shared" ca="1" si="103"/>
        <v>-40690614.646977648</v>
      </c>
      <c r="AT66" s="7">
        <f t="shared" ca="1" si="103"/>
        <v>-40530339.45494768</v>
      </c>
      <c r="AU66" s="7">
        <f t="shared" ca="1" si="103"/>
        <v>-39586928.837465912</v>
      </c>
      <c r="AV66" s="7">
        <f t="shared" ca="1" si="103"/>
        <v>-37833181.032040641</v>
      </c>
      <c r="AW66" s="7">
        <f t="shared" ca="1" si="103"/>
        <v>-35254942.801494859</v>
      </c>
      <c r="AX66" s="7">
        <f t="shared" ca="1" si="103"/>
        <v>-31845851.510564435</v>
      </c>
      <c r="AY66" s="7">
        <f t="shared" ca="1" si="103"/>
        <v>-27901453.902673081</v>
      </c>
      <c r="AZ66" s="7">
        <f t="shared" ca="1" si="103"/>
        <v>-23123386.68403608</v>
      </c>
      <c r="BA66" s="7">
        <f t="shared" ca="1" si="103"/>
        <v>-17511403.618356463</v>
      </c>
      <c r="BB66" s="7">
        <f t="shared" ca="1" si="103"/>
        <v>-11065464.806455825</v>
      </c>
      <c r="BC66" s="7">
        <f t="shared" ca="1" si="103"/>
        <v>-3785573.659788046</v>
      </c>
      <c r="BD66" s="7">
        <f t="shared" ca="1" si="103"/>
        <v>3662613.341835605</v>
      </c>
      <c r="BE66" s="7">
        <f t="shared" ca="1" si="103"/>
        <v>10820844.963833462</v>
      </c>
      <c r="BF66" s="7">
        <f t="shared" ca="1" si="103"/>
        <v>18640348.358466171</v>
      </c>
      <c r="BG66" s="7">
        <f t="shared" ca="1" si="103"/>
        <v>27077305.636945844</v>
      </c>
      <c r="BH66" s="7">
        <f t="shared" ca="1" si="103"/>
        <v>36027899.017878555</v>
      </c>
      <c r="BI66" s="7">
        <f t="shared" ca="1" si="103"/>
        <v>45368356.131408229</v>
      </c>
      <c r="BJ66" s="7">
        <f t="shared" ca="1" si="103"/>
        <v>54971411.203231841</v>
      </c>
      <c r="BK66" s="7">
        <f t="shared" ca="1" si="103"/>
        <v>64727920.109302431</v>
      </c>
      <c r="BL66" s="7">
        <f t="shared" ca="1" si="103"/>
        <v>74566791.355349541</v>
      </c>
      <c r="BM66" s="7">
        <f t="shared" ca="1" si="103"/>
        <v>84446551.369662926</v>
      </c>
      <c r="BN66" s="7">
        <f t="shared" ca="1" si="103"/>
        <v>94345279.781568363</v>
      </c>
      <c r="BO66" s="7">
        <f t="shared" ca="1" si="103"/>
        <v>104251587.97344629</v>
      </c>
      <c r="BP66" s="7">
        <f t="shared" ca="1" si="103"/>
        <v>114160371.9776831</v>
      </c>
      <c r="BQ66" s="7">
        <f t="shared" ca="1" si="103"/>
        <v>124069974.03639497</v>
      </c>
      <c r="BR66" s="7">
        <f t="shared" ca="1" si="103"/>
        <v>133979799.75884216</v>
      </c>
      <c r="BS66" s="7">
        <f t="shared" ca="1" si="103"/>
        <v>143889652.15598705</v>
      </c>
      <c r="BT66" s="7">
        <f t="shared" ca="1" si="103"/>
        <v>153799499.30848697</v>
      </c>
      <c r="BU66" s="7">
        <f t="shared" ca="1" si="103"/>
        <v>163709343.94550499</v>
      </c>
      <c r="BV66" s="7">
        <f t="shared" si="103"/>
        <v>0</v>
      </c>
      <c r="BW66" s="7">
        <f t="shared" si="103"/>
        <v>0</v>
      </c>
      <c r="BX66" s="7">
        <f t="shared" si="103"/>
        <v>0</v>
      </c>
      <c r="BY66" s="7">
        <f t="shared" si="103"/>
        <v>0</v>
      </c>
      <c r="BZ66" s="7">
        <f t="shared" si="103"/>
        <v>0</v>
      </c>
      <c r="CA66" s="7">
        <f t="shared" si="103"/>
        <v>0</v>
      </c>
      <c r="CB66" s="7">
        <f t="shared" si="103"/>
        <v>0</v>
      </c>
      <c r="CC66" s="7">
        <f t="shared" si="103"/>
        <v>0</v>
      </c>
      <c r="CD66" s="7">
        <f t="shared" si="103"/>
        <v>0</v>
      </c>
      <c r="CE66" s="7">
        <f t="shared" si="103"/>
        <v>0</v>
      </c>
      <c r="CF66" s="7">
        <f t="shared" si="103"/>
        <v>0</v>
      </c>
      <c r="CG66" s="7">
        <f t="shared" si="103"/>
        <v>0</v>
      </c>
      <c r="CH66" s="7">
        <f t="shared" si="103"/>
        <v>0</v>
      </c>
      <c r="CI66" s="7">
        <f t="shared" si="103"/>
        <v>0</v>
      </c>
      <c r="CJ66" s="7">
        <f t="shared" si="103"/>
        <v>0</v>
      </c>
      <c r="CK66" s="7">
        <f t="shared" si="103"/>
        <v>0</v>
      </c>
      <c r="CL66" s="7">
        <f t="shared" si="103"/>
        <v>0</v>
      </c>
      <c r="CM66" s="7">
        <f t="shared" ref="CM66:CT66" si="104">SUM(CM67:CM69)</f>
        <v>0</v>
      </c>
      <c r="CN66" s="7">
        <f t="shared" si="104"/>
        <v>0</v>
      </c>
      <c r="CO66" s="7">
        <f t="shared" si="104"/>
        <v>0</v>
      </c>
      <c r="CP66" s="7">
        <f t="shared" si="104"/>
        <v>0</v>
      </c>
      <c r="CQ66" s="7">
        <f t="shared" si="104"/>
        <v>0</v>
      </c>
      <c r="CR66" s="7">
        <f t="shared" si="104"/>
        <v>0</v>
      </c>
      <c r="CS66" s="7">
        <f t="shared" si="104"/>
        <v>0</v>
      </c>
      <c r="CT66" s="7">
        <f t="shared" si="104"/>
        <v>0</v>
      </c>
    </row>
    <row r="67" spans="1:98" s="27" customFormat="1" ht="12" x14ac:dyDescent="0.25">
      <c r="A67" s="26">
        <f>ROW()</f>
        <v>67</v>
      </c>
      <c r="C67" s="142"/>
      <c r="E67" s="24"/>
      <c r="F67" s="66" t="str">
        <f t="shared" si="102"/>
        <v>АКТИВЫ</v>
      </c>
      <c r="G67" s="66" t="str">
        <f t="shared" ref="G67:G68" si="105">$G$331</f>
        <v>Запасы СиМ</v>
      </c>
      <c r="H67" s="27" t="str">
        <f t="shared" ref="H67:H68" si="106">H382</f>
        <v>Уставный капитал (УК)</v>
      </c>
      <c r="P67" s="30"/>
      <c r="R67" s="24"/>
      <c r="S67" s="93"/>
      <c r="V67" s="85"/>
      <c r="W67" s="29"/>
      <c r="Z67" s="30">
        <f>IF(Z$5="",0,IF(Z$5=1,$S67,Y382))</f>
        <v>0</v>
      </c>
      <c r="AA67" s="30">
        <f>IF(AA$5="",0,IF(AA$5=1,$S67,Z382))</f>
        <v>1000000</v>
      </c>
      <c r="AB67" s="30">
        <f>IF(AB$5="",0,IF(AB$5=1,$S67,AA382))</f>
        <v>1000000</v>
      </c>
      <c r="AC67" s="30">
        <f>IF(AC$5="",0,IF(AC$5=1,$S67,AB382))</f>
        <v>1000000</v>
      </c>
      <c r="AD67" s="30">
        <f>IF(AD$5="",0,IF(AD$5=1,$S67,AC382))</f>
        <v>1000000</v>
      </c>
      <c r="AE67" s="30">
        <f>IF(AE$5="",0,IF(AE$5=1,$S67,AD382))</f>
        <v>1000000</v>
      </c>
      <c r="AF67" s="30">
        <f>IF(AF$5="",0,IF(AF$5=1,$S67,AE382))</f>
        <v>1000000</v>
      </c>
      <c r="AG67" s="30">
        <f>IF(AG$5="",0,IF(AG$5=1,$S67,AF382))</f>
        <v>1000000</v>
      </c>
      <c r="AH67" s="30">
        <f>IF(AH$5="",0,IF(AH$5=1,$S67,AG382))</f>
        <v>1000000</v>
      </c>
      <c r="AI67" s="30">
        <f>IF(AI$5="",0,IF(AI$5=1,$S67,AH382))</f>
        <v>1000000</v>
      </c>
      <c r="AJ67" s="30">
        <f>IF(AJ$5="",0,IF(AJ$5=1,$S67,AI382))</f>
        <v>1000000</v>
      </c>
      <c r="AK67" s="30">
        <f>IF(AK$5="",0,IF(AK$5=1,$S67,AJ382))</f>
        <v>1000000</v>
      </c>
      <c r="AL67" s="30">
        <f>IF(AL$5="",0,IF(AL$5=1,$S67,AK382))</f>
        <v>1000000</v>
      </c>
      <c r="AM67" s="30">
        <f>IF(AM$5="",0,IF(AM$5=1,$S67,AL382))</f>
        <v>1000000</v>
      </c>
      <c r="AN67" s="30">
        <f>IF(AN$5="",0,IF(AN$5=1,$S67,AM382))</f>
        <v>1000000</v>
      </c>
      <c r="AO67" s="30">
        <f>IF(AO$5="",0,IF(AO$5=1,$S67,AN382))</f>
        <v>1000000</v>
      </c>
      <c r="AP67" s="30">
        <f>IF(AP$5="",0,IF(AP$5=1,$S67,AO382))</f>
        <v>1000000</v>
      </c>
      <c r="AQ67" s="30">
        <f>IF(AQ$5="",0,IF(AQ$5=1,$S67,AP382))</f>
        <v>1000000</v>
      </c>
      <c r="AR67" s="30">
        <f>IF(AR$5="",0,IF(AR$5=1,$S67,AQ382))</f>
        <v>1000000</v>
      </c>
      <c r="AS67" s="30">
        <f>IF(AS$5="",0,IF(AS$5=1,$S67,AR382))</f>
        <v>1000000</v>
      </c>
      <c r="AT67" s="30">
        <f>IF(AT$5="",0,IF(AT$5=1,$S67,AS382))</f>
        <v>1000000</v>
      </c>
      <c r="AU67" s="30">
        <f>IF(AU$5="",0,IF(AU$5=1,$S67,AT382))</f>
        <v>1000000</v>
      </c>
      <c r="AV67" s="30">
        <f>IF(AV$5="",0,IF(AV$5=1,$S67,AU382))</f>
        <v>1000000</v>
      </c>
      <c r="AW67" s="30">
        <f>IF(AW$5="",0,IF(AW$5=1,$S67,AV382))</f>
        <v>1000000</v>
      </c>
      <c r="AX67" s="30">
        <f>IF(AX$5="",0,IF(AX$5=1,$S67,AW382))</f>
        <v>1000000</v>
      </c>
      <c r="AY67" s="30">
        <f>IF(AY$5="",0,IF(AY$5=1,$S67,AX382))</f>
        <v>1000000</v>
      </c>
      <c r="AZ67" s="30">
        <f>IF(AZ$5="",0,IF(AZ$5=1,$S67,AY382))</f>
        <v>1000000</v>
      </c>
      <c r="BA67" s="30">
        <f>IF(BA$5="",0,IF(BA$5=1,$S67,AZ382))</f>
        <v>1000000</v>
      </c>
      <c r="BB67" s="30">
        <f>IF(BB$5="",0,IF(BB$5=1,$S67,BA382))</f>
        <v>1000000</v>
      </c>
      <c r="BC67" s="30">
        <f>IF(BC$5="",0,IF(BC$5=1,$S67,BB382))</f>
        <v>1000000</v>
      </c>
      <c r="BD67" s="30">
        <f>IF(BD$5="",0,IF(BD$5=1,$S67,BC382))</f>
        <v>1000000</v>
      </c>
      <c r="BE67" s="30">
        <f>IF(BE$5="",0,IF(BE$5=1,$S67,BD382))</f>
        <v>1000000</v>
      </c>
      <c r="BF67" s="30">
        <f>IF(BF$5="",0,IF(BF$5=1,$S67,BE382))</f>
        <v>1000000</v>
      </c>
      <c r="BG67" s="30">
        <f>IF(BG$5="",0,IF(BG$5=1,$S67,BF382))</f>
        <v>1000000</v>
      </c>
      <c r="BH67" s="30">
        <f>IF(BH$5="",0,IF(BH$5=1,$S67,BG382))</f>
        <v>1000000</v>
      </c>
      <c r="BI67" s="30">
        <f>IF(BI$5="",0,IF(BI$5=1,$S67,BH382))</f>
        <v>1000000</v>
      </c>
      <c r="BJ67" s="30">
        <f>IF(BJ$5="",0,IF(BJ$5=1,$S67,BI382))</f>
        <v>1000000</v>
      </c>
      <c r="BK67" s="30">
        <f>IF(BK$5="",0,IF(BK$5=1,$S67,BJ382))</f>
        <v>1000000</v>
      </c>
      <c r="BL67" s="30">
        <f>IF(BL$5="",0,IF(BL$5=1,$S67,BK382))</f>
        <v>1000000</v>
      </c>
      <c r="BM67" s="30">
        <f>IF(BM$5="",0,IF(BM$5=1,$S67,BL382))</f>
        <v>1000000</v>
      </c>
      <c r="BN67" s="30">
        <f>IF(BN$5="",0,IF(BN$5=1,$S67,BM382))</f>
        <v>1000000</v>
      </c>
      <c r="BO67" s="30">
        <f>IF(BO$5="",0,IF(BO$5=1,$S67,BN382))</f>
        <v>1000000</v>
      </c>
      <c r="BP67" s="30">
        <f>IF(BP$5="",0,IF(BP$5=1,$S67,BO382))</f>
        <v>1000000</v>
      </c>
      <c r="BQ67" s="30">
        <f>IF(BQ$5="",0,IF(BQ$5=1,$S67,BP382))</f>
        <v>1000000</v>
      </c>
      <c r="BR67" s="30">
        <f>IF(BR$5="",0,IF(BR$5=1,$S67,BQ382))</f>
        <v>1000000</v>
      </c>
      <c r="BS67" s="30">
        <f>IF(BS$5="",0,IF(BS$5=1,$S67,BR382))</f>
        <v>1000000</v>
      </c>
      <c r="BT67" s="30">
        <f>IF(BT$5="",0,IF(BT$5=1,$S67,BS382))</f>
        <v>1000000</v>
      </c>
      <c r="BU67" s="30">
        <f>IF(BU$5="",0,IF(BU$5=1,$S67,BT382))</f>
        <v>1000000</v>
      </c>
      <c r="BV67" s="30">
        <f>IF(BV$5="",0,IF(BV$5=1,$S67,BU382))</f>
        <v>0</v>
      </c>
      <c r="BW67" s="30">
        <f>IF(BW$5="",0,IF(BW$5=1,$S67,BV382))</f>
        <v>0</v>
      </c>
      <c r="BX67" s="30">
        <f>IF(BX$5="",0,IF(BX$5=1,$S67,BW382))</f>
        <v>0</v>
      </c>
      <c r="BY67" s="30">
        <f>IF(BY$5="",0,IF(BY$5=1,$S67,BX382))</f>
        <v>0</v>
      </c>
      <c r="BZ67" s="30">
        <f>IF(BZ$5="",0,IF(BZ$5=1,$S67,BY382))</f>
        <v>0</v>
      </c>
      <c r="CA67" s="30">
        <f>IF(CA$5="",0,IF(CA$5=1,$S67,BZ382))</f>
        <v>0</v>
      </c>
      <c r="CB67" s="30">
        <f>IF(CB$5="",0,IF(CB$5=1,$S67,CA382))</f>
        <v>0</v>
      </c>
      <c r="CC67" s="30">
        <f>IF(CC$5="",0,IF(CC$5=1,$S67,CB382))</f>
        <v>0</v>
      </c>
      <c r="CD67" s="30">
        <f>IF(CD$5="",0,IF(CD$5=1,$S67,CC382))</f>
        <v>0</v>
      </c>
      <c r="CE67" s="30">
        <f>IF(CE$5="",0,IF(CE$5=1,$S67,CD382))</f>
        <v>0</v>
      </c>
      <c r="CF67" s="30">
        <f>IF(CF$5="",0,IF(CF$5=1,$S67,CE382))</f>
        <v>0</v>
      </c>
      <c r="CG67" s="30">
        <f>IF(CG$5="",0,IF(CG$5=1,$S67,CF382))</f>
        <v>0</v>
      </c>
      <c r="CH67" s="30">
        <f>IF(CH$5="",0,IF(CH$5=1,$S67,CG382))</f>
        <v>0</v>
      </c>
      <c r="CI67" s="30">
        <f>IF(CI$5="",0,IF(CI$5=1,$S67,CH382))</f>
        <v>0</v>
      </c>
      <c r="CJ67" s="30">
        <f>IF(CJ$5="",0,IF(CJ$5=1,$S67,CI382))</f>
        <v>0</v>
      </c>
      <c r="CK67" s="30">
        <f>IF(CK$5="",0,IF(CK$5=1,$S67,CJ382))</f>
        <v>0</v>
      </c>
      <c r="CL67" s="30">
        <f>IF(CL$5="",0,IF(CL$5=1,$S67,CK382))</f>
        <v>0</v>
      </c>
      <c r="CM67" s="30">
        <f>IF(CM$5="",0,IF(CM$5=1,$S67,CL382))</f>
        <v>0</v>
      </c>
      <c r="CN67" s="30">
        <f>IF(CN$5="",0,IF(CN$5=1,$S67,CM382))</f>
        <v>0</v>
      </c>
      <c r="CO67" s="30">
        <f>IF(CO$5="",0,IF(CO$5=1,$S67,CN382))</f>
        <v>0</v>
      </c>
      <c r="CP67" s="30">
        <f>IF(CP$5="",0,IF(CP$5=1,$S67,CO382))</f>
        <v>0</v>
      </c>
      <c r="CQ67" s="30">
        <f>IF(CQ$5="",0,IF(CQ$5=1,$S67,CP382))</f>
        <v>0</v>
      </c>
      <c r="CR67" s="30">
        <f>IF(CR$5="",0,IF(CR$5=1,$S67,CQ382))</f>
        <v>0</v>
      </c>
      <c r="CS67" s="30">
        <f>IF(CS$5="",0,IF(CS$5=1,$S67,CR382))</f>
        <v>0</v>
      </c>
      <c r="CT67" s="30">
        <f>IF(CT$5="",0,IF(CT$5=1,$S67,CS382))</f>
        <v>0</v>
      </c>
    </row>
    <row r="68" spans="1:98" s="27" customFormat="1" ht="12" x14ac:dyDescent="0.25">
      <c r="A68" s="26">
        <f>ROW()</f>
        <v>68</v>
      </c>
      <c r="C68" s="142"/>
      <c r="E68" s="24"/>
      <c r="F68" s="66" t="str">
        <f t="shared" si="102"/>
        <v>АКТИВЫ</v>
      </c>
      <c r="G68" s="66" t="str">
        <f t="shared" si="105"/>
        <v>Запасы СиМ</v>
      </c>
      <c r="H68" s="27" t="str">
        <f t="shared" si="106"/>
        <v>Нераспределенная прибыль</v>
      </c>
      <c r="P68" s="30"/>
      <c r="R68" s="24"/>
      <c r="S68" s="93"/>
      <c r="V68" s="85"/>
      <c r="W68" s="29"/>
      <c r="Z68" s="30">
        <f>IF(Z$5="",0,IF(Z$5=1,$S68,Y383))</f>
        <v>0</v>
      </c>
      <c r="AA68" s="30">
        <f ca="1">IF(AA$5="",0,IF(AA$5=1,$S68,Z383))</f>
        <v>-1712121.2121212122</v>
      </c>
      <c r="AB68" s="30">
        <f ca="1">IF(AB$5="",0,IF(AB$5=1,$S68,AA383))</f>
        <v>-3515909.0909090908</v>
      </c>
      <c r="AC68" s="30">
        <f ca="1">IF(AC$5="",0,IF(AC$5=1,$S68,AB383))</f>
        <v>-5536363.6363636367</v>
      </c>
      <c r="AD68" s="30">
        <f ca="1">IF(AD$5="",0,IF(AD$5=1,$S68,AC383))</f>
        <v>-7987770.5627705632</v>
      </c>
      <c r="AE68" s="30">
        <f ca="1">IF(AE$5="",0,IF(AE$5=1,$S68,AD383))</f>
        <v>-10564177.48917749</v>
      </c>
      <c r="AF68" s="30">
        <f ca="1">IF(AF$5="",0,IF(AF$5=1,$S68,AE383))</f>
        <v>-13223917.748917749</v>
      </c>
      <c r="AG68" s="30">
        <f ca="1">IF(AG$5="",0,IF(AG$5=1,$S68,AF383))</f>
        <v>-15883658.008658009</v>
      </c>
      <c r="AH68" s="30">
        <f ca="1">IF(AH$5="",0,IF(AH$5=1,$S68,AG383))</f>
        <v>-18543398.26839827</v>
      </c>
      <c r="AI68" s="30">
        <f ca="1">IF(AI$5="",0,IF(AI$5=1,$S68,AH383))</f>
        <v>-21200194.738290045</v>
      </c>
      <c r="AJ68" s="30">
        <f ca="1">IF(AJ$5="",0,IF(AJ$5=1,$S68,AI383))</f>
        <v>-23835082.263787881</v>
      </c>
      <c r="AK68" s="30">
        <f ca="1">IF(AK$5="",0,IF(AK$5=1,$S68,AJ383))</f>
        <v>-26418060.898588747</v>
      </c>
      <c r="AL68" s="30">
        <f ca="1">IF(AL$5="",0,IF(AL$5=1,$S68,AK383))</f>
        <v>-28939153.348461583</v>
      </c>
      <c r="AM68" s="30">
        <f ca="1">IF(AM$5="",0,IF(AM$5=1,$S68,AL383))</f>
        <v>-31396612.911182903</v>
      </c>
      <c r="AN68" s="30">
        <f ca="1">IF(AN$5="",0,IF(AN$5=1,$S68,AM383))</f>
        <v>-33792140.937259525</v>
      </c>
      <c r="AO68" s="30">
        <f ca="1">IF(AO$5="",0,IF(AO$5=1,$S68,AN383))</f>
        <v>-36089991.380594864</v>
      </c>
      <c r="AP68" s="30">
        <f ca="1">IF(AP$5="",0,IF(AP$5=1,$S68,AO383))</f>
        <v>-38175200.975726604</v>
      </c>
      <c r="AQ68" s="30">
        <f ca="1">IF(AQ$5="",0,IF(AQ$5=1,$S68,AP383))</f>
        <v>-39902830.860852659</v>
      </c>
      <c r="AR68" s="30">
        <f ca="1">IF(AR$5="",0,IF(AR$5=1,$S68,AQ383))</f>
        <v>-41119064.694621593</v>
      </c>
      <c r="AS68" s="30">
        <f ca="1">IF(AS$5="",0,IF(AS$5=1,$S68,AR383))</f>
        <v>-41690614.646977648</v>
      </c>
      <c r="AT68" s="30">
        <f ca="1">IF(AT$5="",0,IF(AT$5=1,$S68,AS383))</f>
        <v>-41530339.45494768</v>
      </c>
      <c r="AU68" s="30">
        <f ca="1">IF(AU$5="",0,IF(AU$5=1,$S68,AT383))</f>
        <v>-40586928.837465912</v>
      </c>
      <c r="AV68" s="30">
        <f ca="1">IF(AV$5="",0,IF(AV$5=1,$S68,AU383))</f>
        <v>-38833181.032040641</v>
      </c>
      <c r="AW68" s="30">
        <f ca="1">IF(AW$5="",0,IF(AW$5=1,$S68,AV383))</f>
        <v>-36254942.801494859</v>
      </c>
      <c r="AX68" s="30">
        <f ca="1">IF(AX$5="",0,IF(AX$5=1,$S68,AW383))</f>
        <v>-32845851.510564435</v>
      </c>
      <c r="AY68" s="30">
        <f ca="1">IF(AY$5="",0,IF(AY$5=1,$S68,AX383))</f>
        <v>-28901453.902673081</v>
      </c>
      <c r="AZ68" s="30">
        <f ca="1">IF(AZ$5="",0,IF(AZ$5=1,$S68,AY383))</f>
        <v>-24123386.68403608</v>
      </c>
      <c r="BA68" s="30">
        <f ca="1">IF(BA$5="",0,IF(BA$5=1,$S68,AZ383))</f>
        <v>-18511403.618356463</v>
      </c>
      <c r="BB68" s="30">
        <f ca="1">IF(BB$5="",0,IF(BB$5=1,$S68,BA383))</f>
        <v>-12065464.806455825</v>
      </c>
      <c r="BC68" s="30">
        <f ca="1">IF(BC$5="",0,IF(BC$5=1,$S68,BB383))</f>
        <v>-4785573.659788046</v>
      </c>
      <c r="BD68" s="30">
        <f ca="1">IF(BD$5="",0,IF(BD$5=1,$S68,BC383))</f>
        <v>2662613.341835605</v>
      </c>
      <c r="BE68" s="30">
        <f ca="1">IF(BE$5="",0,IF(BE$5=1,$S68,BD383))</f>
        <v>9820844.9638334624</v>
      </c>
      <c r="BF68" s="30">
        <f ca="1">IF(BF$5="",0,IF(BF$5=1,$S68,BE383))</f>
        <v>17640348.358466171</v>
      </c>
      <c r="BG68" s="30">
        <f ca="1">IF(BG$5="",0,IF(BG$5=1,$S68,BF383))</f>
        <v>26077305.636945844</v>
      </c>
      <c r="BH68" s="30">
        <f ca="1">IF(BH$5="",0,IF(BH$5=1,$S68,BG383))</f>
        <v>35027899.017878555</v>
      </c>
      <c r="BI68" s="30">
        <f ca="1">IF(BI$5="",0,IF(BI$5=1,$S68,BH383))</f>
        <v>44368356.131408229</v>
      </c>
      <c r="BJ68" s="30">
        <f ca="1">IF(BJ$5="",0,IF(BJ$5=1,$S68,BI383))</f>
        <v>53971411.203231841</v>
      </c>
      <c r="BK68" s="30">
        <f ca="1">IF(BK$5="",0,IF(BK$5=1,$S68,BJ383))</f>
        <v>63727920.109302431</v>
      </c>
      <c r="BL68" s="30">
        <f ca="1">IF(BL$5="",0,IF(BL$5=1,$S68,BK383))</f>
        <v>73566791.355349541</v>
      </c>
      <c r="BM68" s="30">
        <f ca="1">IF(BM$5="",0,IF(BM$5=1,$S68,BL383))</f>
        <v>83446551.369662926</v>
      </c>
      <c r="BN68" s="30">
        <f ca="1">IF(BN$5="",0,IF(BN$5=1,$S68,BM383))</f>
        <v>93345279.781568363</v>
      </c>
      <c r="BO68" s="30">
        <f ca="1">IF(BO$5="",0,IF(BO$5=1,$S68,BN383))</f>
        <v>103251587.97344629</v>
      </c>
      <c r="BP68" s="30">
        <f ca="1">IF(BP$5="",0,IF(BP$5=1,$S68,BO383))</f>
        <v>113160371.9776831</v>
      </c>
      <c r="BQ68" s="30">
        <f ca="1">IF(BQ$5="",0,IF(BQ$5=1,$S68,BP383))</f>
        <v>123069974.03639497</v>
      </c>
      <c r="BR68" s="30">
        <f ca="1">IF(BR$5="",0,IF(BR$5=1,$S68,BQ383))</f>
        <v>132979799.75884216</v>
      </c>
      <c r="BS68" s="30">
        <f ca="1">IF(BS$5="",0,IF(BS$5=1,$S68,BR383))</f>
        <v>142889652.15598705</v>
      </c>
      <c r="BT68" s="30">
        <f ca="1">IF(BT$5="",0,IF(BT$5=1,$S68,BS383))</f>
        <v>152799499.30848697</v>
      </c>
      <c r="BU68" s="30">
        <f ca="1">IF(BU$5="",0,IF(BU$5=1,$S68,BT383))</f>
        <v>162709343.94550499</v>
      </c>
      <c r="BV68" s="30">
        <f>IF(BV$5="",0,IF(BV$5=1,$S68,BU383))</f>
        <v>0</v>
      </c>
      <c r="BW68" s="30">
        <f>IF(BW$5="",0,IF(BW$5=1,$S68,BV383))</f>
        <v>0</v>
      </c>
      <c r="BX68" s="30">
        <f>IF(BX$5="",0,IF(BX$5=1,$S68,BW383))</f>
        <v>0</v>
      </c>
      <c r="BY68" s="30">
        <f>IF(BY$5="",0,IF(BY$5=1,$S68,BX383))</f>
        <v>0</v>
      </c>
      <c r="BZ68" s="30">
        <f>IF(BZ$5="",0,IF(BZ$5=1,$S68,BY383))</f>
        <v>0</v>
      </c>
      <c r="CA68" s="30">
        <f>IF(CA$5="",0,IF(CA$5=1,$S68,BZ383))</f>
        <v>0</v>
      </c>
      <c r="CB68" s="30">
        <f>IF(CB$5="",0,IF(CB$5=1,$S68,CA383))</f>
        <v>0</v>
      </c>
      <c r="CC68" s="30">
        <f>IF(CC$5="",0,IF(CC$5=1,$S68,CB383))</f>
        <v>0</v>
      </c>
      <c r="CD68" s="30">
        <f>IF(CD$5="",0,IF(CD$5=1,$S68,CC383))</f>
        <v>0</v>
      </c>
      <c r="CE68" s="30">
        <f>IF(CE$5="",0,IF(CE$5=1,$S68,CD383))</f>
        <v>0</v>
      </c>
      <c r="CF68" s="30">
        <f>IF(CF$5="",0,IF(CF$5=1,$S68,CE383))</f>
        <v>0</v>
      </c>
      <c r="CG68" s="30">
        <f>IF(CG$5="",0,IF(CG$5=1,$S68,CF383))</f>
        <v>0</v>
      </c>
      <c r="CH68" s="30">
        <f>IF(CH$5="",0,IF(CH$5=1,$S68,CG383))</f>
        <v>0</v>
      </c>
      <c r="CI68" s="30">
        <f>IF(CI$5="",0,IF(CI$5=1,$S68,CH383))</f>
        <v>0</v>
      </c>
      <c r="CJ68" s="30">
        <f>IF(CJ$5="",0,IF(CJ$5=1,$S68,CI383))</f>
        <v>0</v>
      </c>
      <c r="CK68" s="30">
        <f>IF(CK$5="",0,IF(CK$5=1,$S68,CJ383))</f>
        <v>0</v>
      </c>
      <c r="CL68" s="30">
        <f>IF(CL$5="",0,IF(CL$5=1,$S68,CK383))</f>
        <v>0</v>
      </c>
      <c r="CM68" s="30">
        <f>IF(CM$5="",0,IF(CM$5=1,$S68,CL383))</f>
        <v>0</v>
      </c>
      <c r="CN68" s="30">
        <f>IF(CN$5="",0,IF(CN$5=1,$S68,CM383))</f>
        <v>0</v>
      </c>
      <c r="CO68" s="30">
        <f>IF(CO$5="",0,IF(CO$5=1,$S68,CN383))</f>
        <v>0</v>
      </c>
      <c r="CP68" s="30">
        <f>IF(CP$5="",0,IF(CP$5=1,$S68,CO383))</f>
        <v>0</v>
      </c>
      <c r="CQ68" s="30">
        <f>IF(CQ$5="",0,IF(CQ$5=1,$S68,CP383))</f>
        <v>0</v>
      </c>
      <c r="CR68" s="30">
        <f>IF(CR$5="",0,IF(CR$5=1,$S68,CQ383))</f>
        <v>0</v>
      </c>
      <c r="CS68" s="30">
        <f>IF(CS$5="",0,IF(CS$5=1,$S68,CR383))</f>
        <v>0</v>
      </c>
      <c r="CT68" s="30">
        <f>IF(CT$5="",0,IF(CT$5=1,$S68,CS383))</f>
        <v>0</v>
      </c>
    </row>
    <row r="69" spans="1:98" s="2" customFormat="1" ht="12" x14ac:dyDescent="0.25">
      <c r="A69" s="11">
        <f>ROW()</f>
        <v>69</v>
      </c>
      <c r="C69" s="142"/>
      <c r="E69" s="23" t="str">
        <f>Lists!$N$9</f>
        <v>пустая строка</v>
      </c>
      <c r="P69" s="3"/>
      <c r="R69" s="23"/>
      <c r="S69" s="3"/>
      <c r="V69" s="74"/>
      <c r="W69" s="5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</row>
    <row r="70" spans="1:98" x14ac:dyDescent="0.3">
      <c r="A70" s="11">
        <f>ROW()</f>
        <v>70</v>
      </c>
    </row>
    <row r="71" spans="1:98" x14ac:dyDescent="0.3">
      <c r="A71" s="11">
        <f>ROW()</f>
        <v>71</v>
      </c>
      <c r="E71" s="23" t="s">
        <v>24</v>
      </c>
      <c r="F71" s="66" t="str">
        <f t="shared" ref="F71" si="107">$F$9</f>
        <v>АКТИВЫ</v>
      </c>
      <c r="G71" s="6" t="s">
        <v>82</v>
      </c>
      <c r="Z71" s="7">
        <f>SUM(Z72:Z81)</f>
        <v>0</v>
      </c>
      <c r="AA71" s="7">
        <f t="shared" ref="AA71" ca="1" si="108">SUM(AA72:AA81)</f>
        <v>0</v>
      </c>
      <c r="AB71" s="7">
        <f t="shared" ref="AB71" ca="1" si="109">SUM(AB72:AB81)</f>
        <v>0</v>
      </c>
      <c r="AC71" s="7">
        <f ca="1">SUM(AC72:AC81)</f>
        <v>-4680</v>
      </c>
      <c r="AD71" s="7">
        <f t="shared" ref="AD71" ca="1" si="110">SUM(AD72:AD81)</f>
        <v>-20320</v>
      </c>
      <c r="AE71" s="7">
        <f t="shared" ref="AE71" ca="1" si="111">SUM(AE72:AE81)</f>
        <v>-39187.199999999997</v>
      </c>
      <c r="AF71" s="7">
        <f t="shared" ref="AF71" ca="1" si="112">SUM(AF72:AF81)</f>
        <v>-50541.8</v>
      </c>
      <c r="AG71" s="7">
        <f t="shared" ref="AG71" ca="1" si="113">SUM(AG72:AG81)</f>
        <v>-41325.64</v>
      </c>
      <c r="AH71" s="7">
        <f t="shared" ref="AH71" ca="1" si="114">SUM(AH72:AH81)</f>
        <v>-24101.480000000018</v>
      </c>
      <c r="AI71" s="7">
        <f t="shared" ref="AI71" ca="1" si="115">SUM(AI72:AI81)</f>
        <v>-36781.360000000015</v>
      </c>
      <c r="AJ71" s="7">
        <f t="shared" ref="AJ71" ca="1" si="116">SUM(AJ72:AJ81)</f>
        <v>-96213.271999999997</v>
      </c>
      <c r="AK71" s="7">
        <f t="shared" ref="AK71" ca="1" si="117">SUM(AK72:AK81)</f>
        <v>-192758.18200000003</v>
      </c>
      <c r="AL71" s="7">
        <f t="shared" ref="AL71" ca="1" si="118">SUM(AL72:AL81)</f>
        <v>-277214.22599999991</v>
      </c>
      <c r="AM71" s="7">
        <f t="shared" ref="AM71" ca="1" si="119">SUM(AM72:AM81)</f>
        <v>-297373.31400000013</v>
      </c>
      <c r="AN71" s="7">
        <f t="shared" ref="AN71" ca="1" si="120">SUM(AN72:AN81)</f>
        <v>-227237.65799999997</v>
      </c>
      <c r="AO71" s="7">
        <f t="shared" ref="AO71" ca="1" si="121">SUM(AO72:AO81)</f>
        <v>-63706.869999999988</v>
      </c>
      <c r="AP71" s="7">
        <f t="shared" ref="AP71" ca="1" si="122">SUM(AP72:AP81)</f>
        <v>172642.48699999999</v>
      </c>
      <c r="AQ71" s="7">
        <f t="shared" ref="AQ71" ca="1" si="123">SUM(AQ72:AQ81)</f>
        <v>455360.99</v>
      </c>
      <c r="AR71" s="7">
        <f t="shared" ref="AR71" ca="1" si="124">SUM(AR72:AR81)</f>
        <v>764929.21100000001</v>
      </c>
      <c r="AS71" s="7">
        <f t="shared" ref="AS71" ca="1" si="125">SUM(AS72:AS81)</f>
        <v>1088989.6940000001</v>
      </c>
      <c r="AT71" s="7">
        <f t="shared" ref="AT71" ca="1" si="126">SUM(AT72:AT81)</f>
        <v>1420245.845</v>
      </c>
      <c r="AU71" s="7">
        <f t="shared" ref="AU71" ca="1" si="127">SUM(AU72:AU81)</f>
        <v>1754467.2749999999</v>
      </c>
      <c r="AV71" s="7">
        <f t="shared" ref="AV71" ca="1" si="128">SUM(AV72:AV81)</f>
        <v>2089720.125</v>
      </c>
      <c r="AW71" s="7">
        <f t="shared" ref="AW71" ca="1" si="129">SUM(AW72:AW81)</f>
        <v>2425349.8650000002</v>
      </c>
      <c r="AX71" s="7">
        <f t="shared" ref="AX71" ca="1" si="130">SUM(AX72:AX81)</f>
        <v>2761093.0500000003</v>
      </c>
      <c r="AY71" s="7">
        <f t="shared" ref="AY71" ca="1" si="131">SUM(AY72:AY81)</f>
        <v>3096851.5500000003</v>
      </c>
      <c r="AZ71" s="7">
        <f t="shared" ref="AZ71" ca="1" si="132">SUM(AZ72:AZ81)</f>
        <v>3444310.0500000003</v>
      </c>
      <c r="BA71" s="7">
        <f t="shared" ref="BA71" ca="1" si="133">SUM(BA72:BA81)</f>
        <v>3830868.5500000003</v>
      </c>
      <c r="BB71" s="7">
        <f t="shared" ref="BB71" ca="1" si="134">SUM(BB72:BB81)</f>
        <v>4264595.05</v>
      </c>
      <c r="BC71" s="7">
        <f t="shared" ref="BC71" ca="1" si="135">SUM(BC72:BC81)</f>
        <v>4726708.05</v>
      </c>
      <c r="BD71" s="7">
        <f t="shared" ref="BD71" ca="1" si="136">SUM(BD72:BD81)</f>
        <v>5165780.6500000004</v>
      </c>
      <c r="BE71" s="7">
        <f t="shared" ref="BE71" ca="1" si="137">SUM(BE72:BE81)</f>
        <v>5532542.8500000006</v>
      </c>
      <c r="BF71" s="7">
        <f t="shared" ref="BF71" ca="1" si="138">SUM(BF72:BF81)</f>
        <v>5804004.75</v>
      </c>
      <c r="BG71" s="7">
        <f t="shared" ref="BG71" ca="1" si="139">SUM(BG72:BG81)</f>
        <v>5979126.4299999997</v>
      </c>
      <c r="BH71" s="7">
        <f t="shared" ref="BH71" ca="1" si="140">SUM(BH72:BH81)</f>
        <v>6079724.1349999998</v>
      </c>
      <c r="BI71" s="7">
        <f t="shared" ref="BI71" ca="1" si="141">SUM(BI72:BI81)</f>
        <v>6133176.7000000002</v>
      </c>
      <c r="BJ71" s="7">
        <f t="shared" ref="BJ71" ca="1" si="142">SUM(BJ72:BJ81)</f>
        <v>6159517.7350000003</v>
      </c>
      <c r="BK71" s="7">
        <f t="shared" ref="BK71" ca="1" si="143">SUM(BK72:BK81)</f>
        <v>6171261.1299999999</v>
      </c>
      <c r="BL71" s="7">
        <f t="shared" ref="BL71" ca="1" si="144">SUM(BL72:BL81)</f>
        <v>6175769.6050000004</v>
      </c>
      <c r="BM71" s="7">
        <f t="shared" ref="BM71" ca="1" si="145">SUM(BM72:BM81)</f>
        <v>6177306.6749999998</v>
      </c>
      <c r="BN71" s="7">
        <f t="shared" ref="BN71" ca="1" si="146">SUM(BN72:BN81)</f>
        <v>6177812.3250000002</v>
      </c>
      <c r="BO71" s="7">
        <f t="shared" ref="BO71" ca="1" si="147">SUM(BO72:BO81)</f>
        <v>6177941.085</v>
      </c>
      <c r="BP71" s="7">
        <f t="shared" ref="BP71" ca="1" si="148">SUM(BP72:BP81)</f>
        <v>6177956.3999999985</v>
      </c>
      <c r="BQ71" s="7">
        <f t="shared" ref="BQ71" ca="1" si="149">SUM(BQ72:BQ81)</f>
        <v>6177956.3999999985</v>
      </c>
      <c r="BR71" s="7">
        <f t="shared" ref="BR71" ca="1" si="150">SUM(BR72:BR81)</f>
        <v>6177956.3999999985</v>
      </c>
      <c r="BS71" s="7">
        <f t="shared" ref="BS71" ca="1" si="151">SUM(BS72:BS81)</f>
        <v>6177956.3999999985</v>
      </c>
      <c r="BT71" s="7">
        <f t="shared" ref="BT71" ca="1" si="152">SUM(BT72:BT81)</f>
        <v>6177956.3999999985</v>
      </c>
      <c r="BU71" s="7">
        <f t="shared" ref="BU71" ca="1" si="153">SUM(BU72:BU81)</f>
        <v>6177956.3999999985</v>
      </c>
      <c r="BV71" s="7">
        <f t="shared" ref="BV71" si="154">SUM(BV72:BV81)</f>
        <v>0</v>
      </c>
      <c r="BW71" s="7">
        <f t="shared" ref="BW71" si="155">SUM(BW72:BW81)</f>
        <v>0</v>
      </c>
      <c r="BX71" s="7">
        <f t="shared" ref="BX71" si="156">SUM(BX72:BX81)</f>
        <v>0</v>
      </c>
      <c r="BY71" s="7">
        <f t="shared" ref="BY71" si="157">SUM(BY72:BY81)</f>
        <v>0</v>
      </c>
      <c r="BZ71" s="7">
        <f t="shared" ref="BZ71" si="158">SUM(BZ72:BZ81)</f>
        <v>0</v>
      </c>
      <c r="CA71" s="7">
        <f t="shared" ref="CA71" si="159">SUM(CA72:CA81)</f>
        <v>0</v>
      </c>
      <c r="CB71" s="7">
        <f t="shared" ref="CB71" si="160">SUM(CB72:CB81)</f>
        <v>0</v>
      </c>
      <c r="CC71" s="7">
        <f t="shared" ref="CC71" si="161">SUM(CC72:CC81)</f>
        <v>0</v>
      </c>
      <c r="CD71" s="7">
        <f t="shared" ref="CD71" si="162">SUM(CD72:CD81)</f>
        <v>0</v>
      </c>
      <c r="CE71" s="7">
        <f t="shared" ref="CE71" si="163">SUM(CE72:CE81)</f>
        <v>0</v>
      </c>
      <c r="CF71" s="7">
        <f t="shared" ref="CF71" si="164">SUM(CF72:CF81)</f>
        <v>0</v>
      </c>
      <c r="CG71" s="7">
        <f t="shared" ref="CG71" si="165">SUM(CG72:CG81)</f>
        <v>0</v>
      </c>
      <c r="CH71" s="7">
        <f t="shared" ref="CH71" si="166">SUM(CH72:CH81)</f>
        <v>0</v>
      </c>
      <c r="CI71" s="7">
        <f t="shared" ref="CI71" si="167">SUM(CI72:CI81)</f>
        <v>0</v>
      </c>
      <c r="CJ71" s="7">
        <f t="shared" ref="CJ71" si="168">SUM(CJ72:CJ81)</f>
        <v>0</v>
      </c>
      <c r="CK71" s="7">
        <f t="shared" ref="CK71" si="169">SUM(CK72:CK81)</f>
        <v>0</v>
      </c>
      <c r="CL71" s="7">
        <f t="shared" ref="CL71" si="170">SUM(CL72:CL81)</f>
        <v>0</v>
      </c>
      <c r="CM71" s="7">
        <f t="shared" ref="CM71" si="171">SUM(CM72:CM81)</f>
        <v>0</v>
      </c>
      <c r="CN71" s="7">
        <f t="shared" ref="CN71" si="172">SUM(CN72:CN81)</f>
        <v>0</v>
      </c>
      <c r="CO71" s="7">
        <f t="shared" ref="CO71" si="173">SUM(CO72:CO81)</f>
        <v>0</v>
      </c>
      <c r="CP71" s="7">
        <f t="shared" ref="CP71" si="174">SUM(CP72:CP81)</f>
        <v>0</v>
      </c>
      <c r="CQ71" s="7">
        <f t="shared" ref="CQ71" si="175">SUM(CQ72:CQ81)</f>
        <v>0</v>
      </c>
      <c r="CR71" s="7">
        <f t="shared" ref="CR71" si="176">SUM(CR72:CR81)</f>
        <v>0</v>
      </c>
      <c r="CS71" s="7">
        <f t="shared" ref="CS71" si="177">SUM(CS72:CS81)</f>
        <v>0</v>
      </c>
      <c r="CT71" s="7">
        <f t="shared" ref="CT71" si="178">SUM(CT72:CT81)</f>
        <v>0</v>
      </c>
    </row>
    <row r="72" spans="1:98" s="27" customFormat="1" ht="12" x14ac:dyDescent="0.25">
      <c r="A72" s="26">
        <f>ROW()</f>
        <v>72</v>
      </c>
      <c r="C72" s="142"/>
      <c r="E72" s="24"/>
      <c r="F72" s="66" t="str">
        <f>$F$324</f>
        <v>АКТИВЫ</v>
      </c>
      <c r="G72" s="66" t="str">
        <f>$G$16</f>
        <v>Запасы СиМ</v>
      </c>
      <c r="H72" s="27" t="str">
        <f>BP!$F$21</f>
        <v>Основа</v>
      </c>
      <c r="P72" s="30"/>
      <c r="R72" s="24"/>
      <c r="S72" s="93"/>
      <c r="V72" s="85"/>
      <c r="W72" s="29"/>
      <c r="Z72" s="30">
        <f>IF(Z$5="",0,IF(Z$5=1,$S72,Y387))</f>
        <v>0</v>
      </c>
      <c r="AA72" s="30">
        <f ca="1">IF(AA$5="",0,IF(AA$5=1,$S72,Z387))</f>
        <v>0</v>
      </c>
      <c r="AB72" s="30">
        <f ca="1">IF(AB$5="",0,IF(AB$5=1,$S72,AA387))</f>
        <v>0</v>
      </c>
      <c r="AC72" s="30">
        <f ca="1">IF(AC$5="",0,IF(AC$5=1,$S72,AB387))</f>
        <v>-4200</v>
      </c>
      <c r="AD72" s="30">
        <f ca="1">IF(AD$5="",0,IF(AD$5=1,$S72,AC387))</f>
        <v>-16800</v>
      </c>
      <c r="AE72" s="30">
        <f ca="1">IF(AE$5="",0,IF(AE$5=1,$S72,AD387))</f>
        <v>-30240</v>
      </c>
      <c r="AF72" s="30">
        <f ca="1">IF(AF$5="",0,IF(AF$5=1,$S72,AE387))</f>
        <v>-44205</v>
      </c>
      <c r="AG72" s="30">
        <f ca="1">IF(AG$5="",0,IF(AG$5=1,$S72,AF387))</f>
        <v>-56385</v>
      </c>
      <c r="AH72" s="30">
        <f ca="1">IF(AH$5="",0,IF(AH$5=1,$S72,AG387))</f>
        <v>-74067.000000000015</v>
      </c>
      <c r="AI72" s="30">
        <f ca="1">IF(AI$5="",0,IF(AI$5=1,$S72,AH387))</f>
        <v>-120267.00000000001</v>
      </c>
      <c r="AJ72" s="30">
        <f ca="1">IF(AJ$5="",0,IF(AJ$5=1,$S72,AI387))</f>
        <v>-198051</v>
      </c>
      <c r="AK72" s="30">
        <f ca="1">IF(AK$5="",0,IF(AK$5=1,$S72,AJ387))</f>
        <v>-309718.5</v>
      </c>
      <c r="AL72" s="30">
        <f ca="1">IF(AL$5="",0,IF(AL$5=1,$S72,AK387))</f>
        <v>-451185</v>
      </c>
      <c r="AM72" s="30">
        <f ca="1">IF(AM$5="",0,IF(AM$5=1,$S72,AL387))</f>
        <v>-610228.5</v>
      </c>
      <c r="AN72" s="30">
        <f ca="1">IF(AN$5="",0,IF(AN$5=1,$S72,AM387))</f>
        <v>-779709</v>
      </c>
      <c r="AO72" s="30">
        <f ca="1">IF(AO$5="",0,IF(AO$5=1,$S72,AN387))</f>
        <v>-954607.5</v>
      </c>
      <c r="AP72" s="30">
        <f ca="1">IF(AP$5="",0,IF(AP$5=1,$S72,AO387))</f>
        <v>-1132372.5</v>
      </c>
      <c r="AQ72" s="30">
        <f ca="1">IF(AQ$5="",0,IF(AQ$5=1,$S72,AP387))</f>
        <v>-1311397.5</v>
      </c>
      <c r="AR72" s="30">
        <f ca="1">IF(AR$5="",0,IF(AR$5=1,$S72,AQ387))</f>
        <v>-1490737.5</v>
      </c>
      <c r="AS72" s="30">
        <f ca="1">IF(AS$5="",0,IF(AS$5=1,$S72,AR387))</f>
        <v>-1670235</v>
      </c>
      <c r="AT72" s="30">
        <f ca="1">IF(AT$5="",0,IF(AT$5=1,$S72,AS387))</f>
        <v>-1849785</v>
      </c>
      <c r="AU72" s="30">
        <f ca="1">IF(AU$5="",0,IF(AU$5=1,$S72,AT387))</f>
        <v>-2029335</v>
      </c>
      <c r="AV72" s="30">
        <f ca="1">IF(AV$5="",0,IF(AV$5=1,$S72,AU387))</f>
        <v>-2208885</v>
      </c>
      <c r="AW72" s="30">
        <f ca="1">IF(AW$5="",0,IF(AW$5=1,$S72,AV387))</f>
        <v>-2388435</v>
      </c>
      <c r="AX72" s="30">
        <f ca="1">IF(AX$5="",0,IF(AX$5=1,$S72,AW387))</f>
        <v>-2567985</v>
      </c>
      <c r="AY72" s="30">
        <f ca="1">IF(AY$5="",0,IF(AY$5=1,$S72,AX387))</f>
        <v>-2747535</v>
      </c>
      <c r="AZ72" s="30">
        <f ca="1">IF(AZ$5="",0,IF(AZ$5=1,$S72,AY387))</f>
        <v>-2916585</v>
      </c>
      <c r="BA72" s="30">
        <f ca="1">IF(BA$5="",0,IF(BA$5=1,$S72,AZ387))</f>
        <v>-3054135</v>
      </c>
      <c r="BB72" s="30">
        <f ca="1">IF(BB$5="",0,IF(BB$5=1,$S72,BA387))</f>
        <v>-3158085</v>
      </c>
      <c r="BC72" s="30">
        <f ca="1">IF(BC$5="",0,IF(BC$5=1,$S72,BB387))</f>
        <v>-3227122.5</v>
      </c>
      <c r="BD72" s="30">
        <f ca="1">IF(BD$5="",0,IF(BD$5=1,$S72,BC387))</f>
        <v>-3265710</v>
      </c>
      <c r="BE72" s="30">
        <f ca="1">IF(BE$5="",0,IF(BE$5=1,$S72,BD387))</f>
        <v>-3286342.5</v>
      </c>
      <c r="BF72" s="30">
        <f ca="1">IF(BF$5="",0,IF(BF$5=1,$S72,BE387))</f>
        <v>-3296475</v>
      </c>
      <c r="BG72" s="30">
        <f ca="1">IF(BG$5="",0,IF(BG$5=1,$S72,BF387))</f>
        <v>-3301147.5</v>
      </c>
      <c r="BH72" s="30">
        <f ca="1">IF(BH$5="",0,IF(BH$5=1,$S72,BG387))</f>
        <v>-3302932.5</v>
      </c>
      <c r="BI72" s="30">
        <f ca="1">IF(BI$5="",0,IF(BI$5=1,$S72,BH387))</f>
        <v>-3303457.5</v>
      </c>
      <c r="BJ72" s="30">
        <f ca="1">IF(BJ$5="",0,IF(BJ$5=1,$S72,BI387))</f>
        <v>-3303667.5</v>
      </c>
      <c r="BK72" s="30">
        <f ca="1">IF(BK$5="",0,IF(BK$5=1,$S72,BJ387))</f>
        <v>-3303720.0000000005</v>
      </c>
      <c r="BL72" s="30">
        <f ca="1">IF(BL$5="",0,IF(BL$5=1,$S72,BK387))</f>
        <v>-3303720.0000000005</v>
      </c>
      <c r="BM72" s="30">
        <f ca="1">IF(BM$5="",0,IF(BM$5=1,$S72,BL387))</f>
        <v>-3303720.0000000005</v>
      </c>
      <c r="BN72" s="30">
        <f ca="1">IF(BN$5="",0,IF(BN$5=1,$S72,BM387))</f>
        <v>-3303720.0000000005</v>
      </c>
      <c r="BO72" s="30">
        <f ca="1">IF(BO$5="",0,IF(BO$5=1,$S72,BN387))</f>
        <v>-3303720.0000000005</v>
      </c>
      <c r="BP72" s="30">
        <f ca="1">IF(BP$5="",0,IF(BP$5=1,$S72,BO387))</f>
        <v>-3303720.0000000005</v>
      </c>
      <c r="BQ72" s="30">
        <f ca="1">IF(BQ$5="",0,IF(BQ$5=1,$S72,BP387))</f>
        <v>-3303720.0000000005</v>
      </c>
      <c r="BR72" s="30">
        <f ca="1">IF(BR$5="",0,IF(BR$5=1,$S72,BQ387))</f>
        <v>-3303720.0000000005</v>
      </c>
      <c r="BS72" s="30">
        <f ca="1">IF(BS$5="",0,IF(BS$5=1,$S72,BR387))</f>
        <v>-3303720.0000000005</v>
      </c>
      <c r="BT72" s="30">
        <f ca="1">IF(BT$5="",0,IF(BT$5=1,$S72,BS387))</f>
        <v>-3303720.0000000005</v>
      </c>
      <c r="BU72" s="30">
        <f ca="1">IF(BU$5="",0,IF(BU$5=1,$S72,BT387))</f>
        <v>-3303720.0000000005</v>
      </c>
      <c r="BV72" s="30">
        <f>IF(BV$5="",0,IF(BV$5=1,$S72,BU387))</f>
        <v>0</v>
      </c>
      <c r="BW72" s="30">
        <f>IF(BW$5="",0,IF(BW$5=1,$S72,BV387))</f>
        <v>0</v>
      </c>
      <c r="BX72" s="30">
        <f>IF(BX$5="",0,IF(BX$5=1,$S72,BW387))</f>
        <v>0</v>
      </c>
      <c r="BY72" s="30">
        <f>IF(BY$5="",0,IF(BY$5=1,$S72,BX387))</f>
        <v>0</v>
      </c>
      <c r="BZ72" s="30">
        <f>IF(BZ$5="",0,IF(BZ$5=1,$S72,BY387))</f>
        <v>0</v>
      </c>
      <c r="CA72" s="30">
        <f>IF(CA$5="",0,IF(CA$5=1,$S72,BZ387))</f>
        <v>0</v>
      </c>
      <c r="CB72" s="30">
        <f>IF(CB$5="",0,IF(CB$5=1,$S72,CA387))</f>
        <v>0</v>
      </c>
      <c r="CC72" s="30">
        <f>IF(CC$5="",0,IF(CC$5=1,$S72,CB387))</f>
        <v>0</v>
      </c>
      <c r="CD72" s="30">
        <f>IF(CD$5="",0,IF(CD$5=1,$S72,CC387))</f>
        <v>0</v>
      </c>
      <c r="CE72" s="30">
        <f>IF(CE$5="",0,IF(CE$5=1,$S72,CD387))</f>
        <v>0</v>
      </c>
      <c r="CF72" s="30">
        <f>IF(CF$5="",0,IF(CF$5=1,$S72,CE387))</f>
        <v>0</v>
      </c>
      <c r="CG72" s="30">
        <f>IF(CG$5="",0,IF(CG$5=1,$S72,CF387))</f>
        <v>0</v>
      </c>
      <c r="CH72" s="30">
        <f>IF(CH$5="",0,IF(CH$5=1,$S72,CG387))</f>
        <v>0</v>
      </c>
      <c r="CI72" s="30">
        <f>IF(CI$5="",0,IF(CI$5=1,$S72,CH387))</f>
        <v>0</v>
      </c>
      <c r="CJ72" s="30">
        <f>IF(CJ$5="",0,IF(CJ$5=1,$S72,CI387))</f>
        <v>0</v>
      </c>
      <c r="CK72" s="30">
        <f>IF(CK$5="",0,IF(CK$5=1,$S72,CJ387))</f>
        <v>0</v>
      </c>
      <c r="CL72" s="30">
        <f>IF(CL$5="",0,IF(CL$5=1,$S72,CK387))</f>
        <v>0</v>
      </c>
      <c r="CM72" s="30">
        <f>IF(CM$5="",0,IF(CM$5=1,$S72,CL387))</f>
        <v>0</v>
      </c>
      <c r="CN72" s="30">
        <f>IF(CN$5="",0,IF(CN$5=1,$S72,CM387))</f>
        <v>0</v>
      </c>
      <c r="CO72" s="30">
        <f>IF(CO$5="",0,IF(CO$5=1,$S72,CN387))</f>
        <v>0</v>
      </c>
      <c r="CP72" s="30">
        <f>IF(CP$5="",0,IF(CP$5=1,$S72,CO387))</f>
        <v>0</v>
      </c>
      <c r="CQ72" s="30">
        <f>IF(CQ$5="",0,IF(CQ$5=1,$S72,CP387))</f>
        <v>0</v>
      </c>
      <c r="CR72" s="30">
        <f>IF(CR$5="",0,IF(CR$5=1,$S72,CQ387))</f>
        <v>0</v>
      </c>
      <c r="CS72" s="30">
        <f>IF(CS$5="",0,IF(CS$5=1,$S72,CR387))</f>
        <v>0</v>
      </c>
      <c r="CT72" s="30">
        <f>IF(CT$5="",0,IF(CT$5=1,$S72,CS387))</f>
        <v>0</v>
      </c>
    </row>
    <row r="73" spans="1:98" s="27" customFormat="1" ht="12" x14ac:dyDescent="0.25">
      <c r="A73" s="26">
        <f>ROW()</f>
        <v>73</v>
      </c>
      <c r="C73" s="142"/>
      <c r="E73" s="24"/>
      <c r="F73" s="66" t="str">
        <f>$F$324</f>
        <v>АКТИВЫ</v>
      </c>
      <c r="G73" s="66" t="str">
        <f t="shared" ref="G73:G80" si="179">$G$16</f>
        <v>Запасы СиМ</v>
      </c>
      <c r="H73" s="27" t="str">
        <f>BP!$F$22</f>
        <v>Сырье</v>
      </c>
      <c r="P73" s="30"/>
      <c r="R73" s="24"/>
      <c r="S73" s="93"/>
      <c r="V73" s="85"/>
      <c r="W73" s="29"/>
      <c r="Z73" s="30">
        <f>IF(Z$5="",0,IF(Z$5=1,$S73,Y388))</f>
        <v>0</v>
      </c>
      <c r="AA73" s="30">
        <f ca="1">IF(AA$5="",0,IF(AA$5=1,$S73,Z388))</f>
        <v>0</v>
      </c>
      <c r="AB73" s="30">
        <f ca="1">IF(AB$5="",0,IF(AB$5=1,$S73,AA388))</f>
        <v>0</v>
      </c>
      <c r="AC73" s="30">
        <f ca="1">IF(AC$5="",0,IF(AC$5=1,$S73,AB388))</f>
        <v>-480</v>
      </c>
      <c r="AD73" s="30">
        <f ca="1">IF(AD$5="",0,IF(AD$5=1,$S73,AC388))</f>
        <v>-1920</v>
      </c>
      <c r="AE73" s="30">
        <f ca="1">IF(AE$5="",0,IF(AE$5=1,$S73,AD388))</f>
        <v>-3456</v>
      </c>
      <c r="AF73" s="30">
        <f ca="1">IF(AF$5="",0,IF(AF$5=1,$S73,AE388))</f>
        <v>-5052</v>
      </c>
      <c r="AG73" s="30">
        <f ca="1">IF(AG$5="",0,IF(AG$5=1,$S73,AF388))</f>
        <v>-6444</v>
      </c>
      <c r="AH73" s="30">
        <f ca="1">IF(AH$5="",0,IF(AH$5=1,$S73,AG388))</f>
        <v>-8464.8000000000011</v>
      </c>
      <c r="AI73" s="30">
        <f ca="1">IF(AI$5="",0,IF(AI$5=1,$S73,AH388))</f>
        <v>-13744.800000000001</v>
      </c>
      <c r="AJ73" s="30">
        <f ca="1">IF(AJ$5="",0,IF(AJ$5=1,$S73,AI388))</f>
        <v>-22634.400000000001</v>
      </c>
      <c r="AK73" s="30">
        <f ca="1">IF(AK$5="",0,IF(AK$5=1,$S73,AJ388))</f>
        <v>-35396.399999999994</v>
      </c>
      <c r="AL73" s="30">
        <f ca="1">IF(AL$5="",0,IF(AL$5=1,$S73,AK388))</f>
        <v>-51564</v>
      </c>
      <c r="AM73" s="30">
        <f ca="1">IF(AM$5="",0,IF(AM$5=1,$S73,AL388))</f>
        <v>-69740.399999999994</v>
      </c>
      <c r="AN73" s="30">
        <f ca="1">IF(AN$5="",0,IF(AN$5=1,$S73,AM388))</f>
        <v>-89109.6</v>
      </c>
      <c r="AO73" s="30">
        <f ca="1">IF(AO$5="",0,IF(AO$5=1,$S73,AN388))</f>
        <v>-109098</v>
      </c>
      <c r="AP73" s="30">
        <f ca="1">IF(AP$5="",0,IF(AP$5=1,$S73,AO388))</f>
        <v>-129414</v>
      </c>
      <c r="AQ73" s="30">
        <f ca="1">IF(AQ$5="",0,IF(AQ$5=1,$S73,AP388))</f>
        <v>-149874</v>
      </c>
      <c r="AR73" s="30">
        <f ca="1">IF(AR$5="",0,IF(AR$5=1,$S73,AQ388))</f>
        <v>-170370</v>
      </c>
      <c r="AS73" s="30">
        <f ca="1">IF(AS$5="",0,IF(AS$5=1,$S73,AR388))</f>
        <v>-190884</v>
      </c>
      <c r="AT73" s="30">
        <f ca="1">IF(AT$5="",0,IF(AT$5=1,$S73,AS388))</f>
        <v>-211404</v>
      </c>
      <c r="AU73" s="30">
        <f ca="1">IF(AU$5="",0,IF(AU$5=1,$S73,AT388))</f>
        <v>-231924</v>
      </c>
      <c r="AV73" s="30">
        <f ca="1">IF(AV$5="",0,IF(AV$5=1,$S73,AU388))</f>
        <v>-252444</v>
      </c>
      <c r="AW73" s="30">
        <f ca="1">IF(AW$5="",0,IF(AW$5=1,$S73,AV388))</f>
        <v>-272964</v>
      </c>
      <c r="AX73" s="30">
        <f ca="1">IF(AX$5="",0,IF(AX$5=1,$S73,AW388))</f>
        <v>-293484</v>
      </c>
      <c r="AY73" s="30">
        <f ca="1">IF(AY$5="",0,IF(AY$5=1,$S73,AX388))</f>
        <v>-314004</v>
      </c>
      <c r="AZ73" s="30">
        <f ca="1">IF(AZ$5="",0,IF(AZ$5=1,$S73,AY388))</f>
        <v>-333324</v>
      </c>
      <c r="BA73" s="30">
        <f ca="1">IF(BA$5="",0,IF(BA$5=1,$S73,AZ388))</f>
        <v>-349044</v>
      </c>
      <c r="BB73" s="30">
        <f ca="1">IF(BB$5="",0,IF(BB$5=1,$S73,BA388))</f>
        <v>-360924</v>
      </c>
      <c r="BC73" s="30">
        <f ca="1">IF(BC$5="",0,IF(BC$5=1,$S73,BB388))</f>
        <v>-368814</v>
      </c>
      <c r="BD73" s="30">
        <f ca="1">IF(BD$5="",0,IF(BD$5=1,$S73,BC388))</f>
        <v>-373224</v>
      </c>
      <c r="BE73" s="30">
        <f ca="1">IF(BE$5="",0,IF(BE$5=1,$S73,BD388))</f>
        <v>-375582</v>
      </c>
      <c r="BF73" s="30">
        <f ca="1">IF(BF$5="",0,IF(BF$5=1,$S73,BE388))</f>
        <v>-376740</v>
      </c>
      <c r="BG73" s="30">
        <f ca="1">IF(BG$5="",0,IF(BG$5=1,$S73,BF388))</f>
        <v>-377274</v>
      </c>
      <c r="BH73" s="30">
        <f ca="1">IF(BH$5="",0,IF(BH$5=1,$S73,BG388))</f>
        <v>-377478</v>
      </c>
      <c r="BI73" s="30">
        <f ca="1">IF(BI$5="",0,IF(BI$5=1,$S73,BH388))</f>
        <v>-377538</v>
      </c>
      <c r="BJ73" s="30">
        <f ca="1">IF(BJ$5="",0,IF(BJ$5=1,$S73,BI388))</f>
        <v>-377562</v>
      </c>
      <c r="BK73" s="30">
        <f ca="1">IF(BK$5="",0,IF(BK$5=1,$S73,BJ388))</f>
        <v>-377568.00000000006</v>
      </c>
      <c r="BL73" s="30">
        <f ca="1">IF(BL$5="",0,IF(BL$5=1,$S73,BK388))</f>
        <v>-377568.00000000006</v>
      </c>
      <c r="BM73" s="30">
        <f ca="1">IF(BM$5="",0,IF(BM$5=1,$S73,BL388))</f>
        <v>-377568.00000000006</v>
      </c>
      <c r="BN73" s="30">
        <f ca="1">IF(BN$5="",0,IF(BN$5=1,$S73,BM388))</f>
        <v>-377568.00000000006</v>
      </c>
      <c r="BO73" s="30">
        <f ca="1">IF(BO$5="",0,IF(BO$5=1,$S73,BN388))</f>
        <v>-377568.00000000006</v>
      </c>
      <c r="BP73" s="30">
        <f ca="1">IF(BP$5="",0,IF(BP$5=1,$S73,BO388))</f>
        <v>-377568.00000000006</v>
      </c>
      <c r="BQ73" s="30">
        <f ca="1">IF(BQ$5="",0,IF(BQ$5=1,$S73,BP388))</f>
        <v>-377568.00000000006</v>
      </c>
      <c r="BR73" s="30">
        <f ca="1">IF(BR$5="",0,IF(BR$5=1,$S73,BQ388))</f>
        <v>-377568.00000000006</v>
      </c>
      <c r="BS73" s="30">
        <f ca="1">IF(BS$5="",0,IF(BS$5=1,$S73,BR388))</f>
        <v>-377568.00000000006</v>
      </c>
      <c r="BT73" s="30">
        <f ca="1">IF(BT$5="",0,IF(BT$5=1,$S73,BS388))</f>
        <v>-377568.00000000006</v>
      </c>
      <c r="BU73" s="30">
        <f ca="1">IF(BU$5="",0,IF(BU$5=1,$S73,BT388))</f>
        <v>-377568.00000000006</v>
      </c>
      <c r="BV73" s="30">
        <f>IF(BV$5="",0,IF(BV$5=1,$S73,BU388))</f>
        <v>0</v>
      </c>
      <c r="BW73" s="30">
        <f>IF(BW$5="",0,IF(BW$5=1,$S73,BV388))</f>
        <v>0</v>
      </c>
      <c r="BX73" s="30">
        <f>IF(BX$5="",0,IF(BX$5=1,$S73,BW388))</f>
        <v>0</v>
      </c>
      <c r="BY73" s="30">
        <f>IF(BY$5="",0,IF(BY$5=1,$S73,BX388))</f>
        <v>0</v>
      </c>
      <c r="BZ73" s="30">
        <f>IF(BZ$5="",0,IF(BZ$5=1,$S73,BY388))</f>
        <v>0</v>
      </c>
      <c r="CA73" s="30">
        <f>IF(CA$5="",0,IF(CA$5=1,$S73,BZ388))</f>
        <v>0</v>
      </c>
      <c r="CB73" s="30">
        <f>IF(CB$5="",0,IF(CB$5=1,$S73,CA388))</f>
        <v>0</v>
      </c>
      <c r="CC73" s="30">
        <f>IF(CC$5="",0,IF(CC$5=1,$S73,CB388))</f>
        <v>0</v>
      </c>
      <c r="CD73" s="30">
        <f>IF(CD$5="",0,IF(CD$5=1,$S73,CC388))</f>
        <v>0</v>
      </c>
      <c r="CE73" s="30">
        <f>IF(CE$5="",0,IF(CE$5=1,$S73,CD388))</f>
        <v>0</v>
      </c>
      <c r="CF73" s="30">
        <f>IF(CF$5="",0,IF(CF$5=1,$S73,CE388))</f>
        <v>0</v>
      </c>
      <c r="CG73" s="30">
        <f>IF(CG$5="",0,IF(CG$5=1,$S73,CF388))</f>
        <v>0</v>
      </c>
      <c r="CH73" s="30">
        <f>IF(CH$5="",0,IF(CH$5=1,$S73,CG388))</f>
        <v>0</v>
      </c>
      <c r="CI73" s="30">
        <f>IF(CI$5="",0,IF(CI$5=1,$S73,CH388))</f>
        <v>0</v>
      </c>
      <c r="CJ73" s="30">
        <f>IF(CJ$5="",0,IF(CJ$5=1,$S73,CI388))</f>
        <v>0</v>
      </c>
      <c r="CK73" s="30">
        <f>IF(CK$5="",0,IF(CK$5=1,$S73,CJ388))</f>
        <v>0</v>
      </c>
      <c r="CL73" s="30">
        <f>IF(CL$5="",0,IF(CL$5=1,$S73,CK388))</f>
        <v>0</v>
      </c>
      <c r="CM73" s="30">
        <f>IF(CM$5="",0,IF(CM$5=1,$S73,CL388))</f>
        <v>0</v>
      </c>
      <c r="CN73" s="30">
        <f>IF(CN$5="",0,IF(CN$5=1,$S73,CM388))</f>
        <v>0</v>
      </c>
      <c r="CO73" s="30">
        <f>IF(CO$5="",0,IF(CO$5=1,$S73,CN388))</f>
        <v>0</v>
      </c>
      <c r="CP73" s="30">
        <f>IF(CP$5="",0,IF(CP$5=1,$S73,CO388))</f>
        <v>0</v>
      </c>
      <c r="CQ73" s="30">
        <f>IF(CQ$5="",0,IF(CQ$5=1,$S73,CP388))</f>
        <v>0</v>
      </c>
      <c r="CR73" s="30">
        <f>IF(CR$5="",0,IF(CR$5=1,$S73,CQ388))</f>
        <v>0</v>
      </c>
      <c r="CS73" s="30">
        <f>IF(CS$5="",0,IF(CS$5=1,$S73,CR388))</f>
        <v>0</v>
      </c>
      <c r="CT73" s="30">
        <f>IF(CT$5="",0,IF(CT$5=1,$S73,CS388))</f>
        <v>0</v>
      </c>
    </row>
    <row r="74" spans="1:98" s="27" customFormat="1" ht="12" x14ac:dyDescent="0.25">
      <c r="A74" s="26">
        <f>ROW()</f>
        <v>74</v>
      </c>
      <c r="C74" s="142"/>
      <c r="E74" s="24"/>
      <c r="F74" s="66" t="str">
        <f>$F$324</f>
        <v>АКТИВЫ</v>
      </c>
      <c r="G74" s="66" t="str">
        <f t="shared" si="179"/>
        <v>Запасы СиМ</v>
      </c>
      <c r="H74" s="27" t="str">
        <f>BP!$F$23</f>
        <v>Материал</v>
      </c>
      <c r="P74" s="30"/>
      <c r="R74" s="24"/>
      <c r="S74" s="93"/>
      <c r="V74" s="85"/>
      <c r="W74" s="29"/>
      <c r="Z74" s="30">
        <f>IF(Z$5="",0,IF(Z$5=1,$S74,Y389))</f>
        <v>0</v>
      </c>
      <c r="AA74" s="30">
        <f ca="1">IF(AA$5="",0,IF(AA$5=1,$S74,Z389))</f>
        <v>0</v>
      </c>
      <c r="AB74" s="30">
        <f ca="1">IF(AB$5="",0,IF(AB$5=1,$S74,AA389))</f>
        <v>0</v>
      </c>
      <c r="AC74" s="30">
        <f ca="1">IF(AC$5="",0,IF(AC$5=1,$S74,AB389))</f>
        <v>0</v>
      </c>
      <c r="AD74" s="30">
        <f ca="1">IF(AD$5="",0,IF(AD$5=1,$S74,AC389))</f>
        <v>0</v>
      </c>
      <c r="AE74" s="30">
        <f ca="1">IF(AE$5="",0,IF(AE$5=1,$S74,AD389))</f>
        <v>0</v>
      </c>
      <c r="AF74" s="30">
        <f ca="1">IF(AF$5="",0,IF(AF$5=1,$S74,AE389))</f>
        <v>0</v>
      </c>
      <c r="AG74" s="30">
        <f ca="1">IF(AG$5="",0,IF(AG$5=1,$S74,AF389))</f>
        <v>0</v>
      </c>
      <c r="AH74" s="30">
        <f ca="1">IF(AH$5="",0,IF(AH$5=1,$S74,AG389))</f>
        <v>0</v>
      </c>
      <c r="AI74" s="30">
        <f ca="1">IF(AI$5="",0,IF(AI$5=1,$S74,AH389))</f>
        <v>0</v>
      </c>
      <c r="AJ74" s="30">
        <f ca="1">IF(AJ$5="",0,IF(AJ$5=1,$S74,AI389))</f>
        <v>0</v>
      </c>
      <c r="AK74" s="30">
        <f ca="1">IF(AK$5="",0,IF(AK$5=1,$S74,AJ389))</f>
        <v>0</v>
      </c>
      <c r="AL74" s="30">
        <f ca="1">IF(AL$5="",0,IF(AL$5=1,$S74,AK389))</f>
        <v>0</v>
      </c>
      <c r="AM74" s="30">
        <f ca="1">IF(AM$5="",0,IF(AM$5=1,$S74,AL389))</f>
        <v>0</v>
      </c>
      <c r="AN74" s="30">
        <f ca="1">IF(AN$5="",0,IF(AN$5=1,$S74,AM389))</f>
        <v>0</v>
      </c>
      <c r="AO74" s="30">
        <f ca="1">IF(AO$5="",0,IF(AO$5=1,$S74,AN389))</f>
        <v>0</v>
      </c>
      <c r="AP74" s="30">
        <f ca="1">IF(AP$5="",0,IF(AP$5=1,$S74,AO389))</f>
        <v>0</v>
      </c>
      <c r="AQ74" s="30">
        <f ca="1">IF(AQ$5="",0,IF(AQ$5=1,$S74,AP389))</f>
        <v>0</v>
      </c>
      <c r="AR74" s="30">
        <f ca="1">IF(AR$5="",0,IF(AR$5=1,$S74,AQ389))</f>
        <v>0</v>
      </c>
      <c r="AS74" s="30">
        <f ca="1">IF(AS$5="",0,IF(AS$5=1,$S74,AR389))</f>
        <v>0</v>
      </c>
      <c r="AT74" s="30">
        <f ca="1">IF(AT$5="",0,IF(AT$5=1,$S74,AS389))</f>
        <v>0</v>
      </c>
      <c r="AU74" s="30">
        <f ca="1">IF(AU$5="",0,IF(AU$5=1,$S74,AT389))</f>
        <v>0</v>
      </c>
      <c r="AV74" s="30">
        <f ca="1">IF(AV$5="",0,IF(AV$5=1,$S74,AU389))</f>
        <v>0</v>
      </c>
      <c r="AW74" s="30">
        <f ca="1">IF(AW$5="",0,IF(AW$5=1,$S74,AV389))</f>
        <v>0</v>
      </c>
      <c r="AX74" s="30">
        <f ca="1">IF(AX$5="",0,IF(AX$5=1,$S74,AW389))</f>
        <v>0</v>
      </c>
      <c r="AY74" s="30">
        <f ca="1">IF(AY$5="",0,IF(AY$5=1,$S74,AX389))</f>
        <v>0</v>
      </c>
      <c r="AZ74" s="30">
        <f ca="1">IF(AZ$5="",0,IF(AZ$5=1,$S74,AY389))</f>
        <v>0</v>
      </c>
      <c r="BA74" s="30">
        <f ca="1">IF(BA$5="",0,IF(BA$5=1,$S74,AZ389))</f>
        <v>0</v>
      </c>
      <c r="BB74" s="30">
        <f ca="1">IF(BB$5="",0,IF(BB$5=1,$S74,BA389))</f>
        <v>0</v>
      </c>
      <c r="BC74" s="30">
        <f ca="1">IF(BC$5="",0,IF(BC$5=1,$S74,BB389))</f>
        <v>0</v>
      </c>
      <c r="BD74" s="30">
        <f ca="1">IF(BD$5="",0,IF(BD$5=1,$S74,BC389))</f>
        <v>0</v>
      </c>
      <c r="BE74" s="30">
        <f ca="1">IF(BE$5="",0,IF(BE$5=1,$S74,BD389))</f>
        <v>0</v>
      </c>
      <c r="BF74" s="30">
        <f ca="1">IF(BF$5="",0,IF(BF$5=1,$S74,BE389))</f>
        <v>0</v>
      </c>
      <c r="BG74" s="30">
        <f ca="1">IF(BG$5="",0,IF(BG$5=1,$S74,BF389))</f>
        <v>0</v>
      </c>
      <c r="BH74" s="30">
        <f ca="1">IF(BH$5="",0,IF(BH$5=1,$S74,BG389))</f>
        <v>0</v>
      </c>
      <c r="BI74" s="30">
        <f ca="1">IF(BI$5="",0,IF(BI$5=1,$S74,BH389))</f>
        <v>0</v>
      </c>
      <c r="BJ74" s="30">
        <f ca="1">IF(BJ$5="",0,IF(BJ$5=1,$S74,BI389))</f>
        <v>0</v>
      </c>
      <c r="BK74" s="30">
        <f ca="1">IF(BK$5="",0,IF(BK$5=1,$S74,BJ389))</f>
        <v>0</v>
      </c>
      <c r="BL74" s="30">
        <f ca="1">IF(BL$5="",0,IF(BL$5=1,$S74,BK389))</f>
        <v>0</v>
      </c>
      <c r="BM74" s="30">
        <f ca="1">IF(BM$5="",0,IF(BM$5=1,$S74,BL389))</f>
        <v>0</v>
      </c>
      <c r="BN74" s="30">
        <f ca="1">IF(BN$5="",0,IF(BN$5=1,$S74,BM389))</f>
        <v>0</v>
      </c>
      <c r="BO74" s="30">
        <f ca="1">IF(BO$5="",0,IF(BO$5=1,$S74,BN389))</f>
        <v>0</v>
      </c>
      <c r="BP74" s="30">
        <f ca="1">IF(BP$5="",0,IF(BP$5=1,$S74,BO389))</f>
        <v>0</v>
      </c>
      <c r="BQ74" s="30">
        <f ca="1">IF(BQ$5="",0,IF(BQ$5=1,$S74,BP389))</f>
        <v>0</v>
      </c>
      <c r="BR74" s="30">
        <f ca="1">IF(BR$5="",0,IF(BR$5=1,$S74,BQ389))</f>
        <v>0</v>
      </c>
      <c r="BS74" s="30">
        <f ca="1">IF(BS$5="",0,IF(BS$5=1,$S74,BR389))</f>
        <v>0</v>
      </c>
      <c r="BT74" s="30">
        <f ca="1">IF(BT$5="",0,IF(BT$5=1,$S74,BS389))</f>
        <v>0</v>
      </c>
      <c r="BU74" s="30">
        <f ca="1">IF(BU$5="",0,IF(BU$5=1,$S74,BT389))</f>
        <v>0</v>
      </c>
      <c r="BV74" s="30">
        <f>IF(BV$5="",0,IF(BV$5=1,$S74,BU389))</f>
        <v>0</v>
      </c>
      <c r="BW74" s="30">
        <f>IF(BW$5="",0,IF(BW$5=1,$S74,BV389))</f>
        <v>0</v>
      </c>
      <c r="BX74" s="30">
        <f>IF(BX$5="",0,IF(BX$5=1,$S74,BW389))</f>
        <v>0</v>
      </c>
      <c r="BY74" s="30">
        <f>IF(BY$5="",0,IF(BY$5=1,$S74,BX389))</f>
        <v>0</v>
      </c>
      <c r="BZ74" s="30">
        <f>IF(BZ$5="",0,IF(BZ$5=1,$S74,BY389))</f>
        <v>0</v>
      </c>
      <c r="CA74" s="30">
        <f>IF(CA$5="",0,IF(CA$5=1,$S74,BZ389))</f>
        <v>0</v>
      </c>
      <c r="CB74" s="30">
        <f>IF(CB$5="",0,IF(CB$5=1,$S74,CA389))</f>
        <v>0</v>
      </c>
      <c r="CC74" s="30">
        <f>IF(CC$5="",0,IF(CC$5=1,$S74,CB389))</f>
        <v>0</v>
      </c>
      <c r="CD74" s="30">
        <f>IF(CD$5="",0,IF(CD$5=1,$S74,CC389))</f>
        <v>0</v>
      </c>
      <c r="CE74" s="30">
        <f>IF(CE$5="",0,IF(CE$5=1,$S74,CD389))</f>
        <v>0</v>
      </c>
      <c r="CF74" s="30">
        <f>IF(CF$5="",0,IF(CF$5=1,$S74,CE389))</f>
        <v>0</v>
      </c>
      <c r="CG74" s="30">
        <f>IF(CG$5="",0,IF(CG$5=1,$S74,CF389))</f>
        <v>0</v>
      </c>
      <c r="CH74" s="30">
        <f>IF(CH$5="",0,IF(CH$5=1,$S74,CG389))</f>
        <v>0</v>
      </c>
      <c r="CI74" s="30">
        <f>IF(CI$5="",0,IF(CI$5=1,$S74,CH389))</f>
        <v>0</v>
      </c>
      <c r="CJ74" s="30">
        <f>IF(CJ$5="",0,IF(CJ$5=1,$S74,CI389))</f>
        <v>0</v>
      </c>
      <c r="CK74" s="30">
        <f>IF(CK$5="",0,IF(CK$5=1,$S74,CJ389))</f>
        <v>0</v>
      </c>
      <c r="CL74" s="30">
        <f>IF(CL$5="",0,IF(CL$5=1,$S74,CK389))</f>
        <v>0</v>
      </c>
      <c r="CM74" s="30">
        <f>IF(CM$5="",0,IF(CM$5=1,$S74,CL389))</f>
        <v>0</v>
      </c>
      <c r="CN74" s="30">
        <f>IF(CN$5="",0,IF(CN$5=1,$S74,CM389))</f>
        <v>0</v>
      </c>
      <c r="CO74" s="30">
        <f>IF(CO$5="",0,IF(CO$5=1,$S74,CN389))</f>
        <v>0</v>
      </c>
      <c r="CP74" s="30">
        <f>IF(CP$5="",0,IF(CP$5=1,$S74,CO389))</f>
        <v>0</v>
      </c>
      <c r="CQ74" s="30">
        <f>IF(CQ$5="",0,IF(CQ$5=1,$S74,CP389))</f>
        <v>0</v>
      </c>
      <c r="CR74" s="30">
        <f>IF(CR$5="",0,IF(CR$5=1,$S74,CQ389))</f>
        <v>0</v>
      </c>
      <c r="CS74" s="30">
        <f>IF(CS$5="",0,IF(CS$5=1,$S74,CR389))</f>
        <v>0</v>
      </c>
      <c r="CT74" s="30">
        <f>IF(CT$5="",0,IF(CT$5=1,$S74,CS389))</f>
        <v>0</v>
      </c>
    </row>
    <row r="75" spans="1:98" s="27" customFormat="1" ht="12" x14ac:dyDescent="0.25">
      <c r="A75" s="26">
        <f>ROW()</f>
        <v>75</v>
      </c>
      <c r="C75" s="142"/>
      <c r="E75" s="24"/>
      <c r="F75" s="66" t="str">
        <f>$F$324</f>
        <v>АКТИВЫ</v>
      </c>
      <c r="G75" s="66" t="str">
        <f t="shared" si="179"/>
        <v>Запасы СиМ</v>
      </c>
      <c r="H75" s="27" t="str">
        <f>BP!$F$24</f>
        <v>Вн.пр-во</v>
      </c>
      <c r="P75" s="30"/>
      <c r="R75" s="24"/>
      <c r="S75" s="93"/>
      <c r="V75" s="85"/>
      <c r="W75" s="29"/>
      <c r="Z75" s="30">
        <f>IF(Z$5="",0,IF(Z$5=1,$S75,Y390))</f>
        <v>0</v>
      </c>
      <c r="AA75" s="30">
        <f ca="1">IF(AA$5="",0,IF(AA$5=1,$S75,Z390))</f>
        <v>0</v>
      </c>
      <c r="AB75" s="30">
        <f ca="1">IF(AB$5="",0,IF(AB$5=1,$S75,AA390))</f>
        <v>0</v>
      </c>
      <c r="AC75" s="30">
        <f ca="1">IF(AC$5="",0,IF(AC$5=1,$S75,AB390))</f>
        <v>0</v>
      </c>
      <c r="AD75" s="30">
        <f ca="1">IF(AD$5="",0,IF(AD$5=1,$S75,AC390))</f>
        <v>0</v>
      </c>
      <c r="AE75" s="30">
        <f ca="1">IF(AE$5="",0,IF(AE$5=1,$S75,AD390))</f>
        <v>0</v>
      </c>
      <c r="AF75" s="30">
        <f ca="1">IF(AF$5="",0,IF(AF$5=1,$S75,AE390))</f>
        <v>6600</v>
      </c>
      <c r="AG75" s="30">
        <f ca="1">IF(AG$5="",0,IF(AG$5=1,$S75,AF390))</f>
        <v>31800</v>
      </c>
      <c r="AH75" s="30">
        <f ca="1">IF(AH$5="",0,IF(AH$5=1,$S75,AG390))</f>
        <v>69120</v>
      </c>
      <c r="AI75" s="30">
        <f ca="1">IF(AI$5="",0,IF(AI$5=1,$S75,AH390))</f>
        <v>108345</v>
      </c>
      <c r="AJ75" s="30">
        <f ca="1">IF(AJ$5="",0,IF(AJ$5=1,$S75,AI390))</f>
        <v>145440</v>
      </c>
      <c r="AK75" s="30">
        <f ca="1">IF(AK$5="",0,IF(AK$5=1,$S75,AJ390))</f>
        <v>188886</v>
      </c>
      <c r="AL75" s="30">
        <f ca="1">IF(AL$5="",0,IF(AL$5=1,$S75,AK390))</f>
        <v>284220.00000000006</v>
      </c>
      <c r="AM75" s="30">
        <f ca="1">IF(AM$5="",0,IF(AM$5=1,$S75,AL390))</f>
        <v>465851.99999999994</v>
      </c>
      <c r="AN75" s="30">
        <f ca="1">IF(AN$5="",0,IF(AN$5=1,$S75,AM390))</f>
        <v>741337.5</v>
      </c>
      <c r="AO75" s="30">
        <f ca="1">IF(AO$5="",0,IF(AO$5=1,$S75,AN390))</f>
        <v>1107214.5</v>
      </c>
      <c r="AP75" s="30">
        <f ca="1">IF(AP$5="",0,IF(AP$5=1,$S75,AO390))</f>
        <v>1539025.5</v>
      </c>
      <c r="AQ75" s="30">
        <f ca="1">IF(AQ$5="",0,IF(AQ$5=1,$S75,AP390))</f>
        <v>2009836.5</v>
      </c>
      <c r="AR75" s="30">
        <f ca="1">IF(AR$5="",0,IF(AR$5=1,$S75,AQ390))</f>
        <v>2502580.5</v>
      </c>
      <c r="AS75" s="30">
        <f ca="1">IF(AS$5="",0,IF(AS$5=1,$S75,AR390))</f>
        <v>3006795</v>
      </c>
      <c r="AT75" s="30">
        <f ca="1">IF(AT$5="",0,IF(AT$5=1,$S75,AS390))</f>
        <v>3516675</v>
      </c>
      <c r="AU75" s="30">
        <f ca="1">IF(AU$5="",0,IF(AU$5=1,$S75,AT390))</f>
        <v>4028670</v>
      </c>
      <c r="AV75" s="30">
        <f ca="1">IF(AV$5="",0,IF(AV$5=1,$S75,AU390))</f>
        <v>4541317.5</v>
      </c>
      <c r="AW75" s="30">
        <f ca="1">IF(AW$5="",0,IF(AW$5=1,$S75,AV390))</f>
        <v>5054250</v>
      </c>
      <c r="AX75" s="30">
        <f ca="1">IF(AX$5="",0,IF(AX$5=1,$S75,AW390))</f>
        <v>5567250</v>
      </c>
      <c r="AY75" s="30">
        <f ca="1">IF(AY$5="",0,IF(AY$5=1,$S75,AX390))</f>
        <v>6080250</v>
      </c>
      <c r="AZ75" s="30">
        <f ca="1">IF(AZ$5="",0,IF(AZ$5=1,$S75,AY390))</f>
        <v>6593250</v>
      </c>
      <c r="BA75" s="30">
        <f ca="1">IF(BA$5="",0,IF(BA$5=1,$S75,AZ390))</f>
        <v>7106250</v>
      </c>
      <c r="BB75" s="30">
        <f ca="1">IF(BB$5="",0,IF(BB$5=1,$S75,BA390))</f>
        <v>7619250</v>
      </c>
      <c r="BC75" s="30">
        <f ca="1">IF(BC$5="",0,IF(BC$5=1,$S75,BB390))</f>
        <v>8115750</v>
      </c>
      <c r="BD75" s="30">
        <f ca="1">IF(BD$5="",0,IF(BD$5=1,$S75,BC390))</f>
        <v>8549250</v>
      </c>
      <c r="BE75" s="30">
        <f ca="1">IF(BE$5="",0,IF(BE$5=1,$S75,BD390))</f>
        <v>8889450</v>
      </c>
      <c r="BF75" s="30">
        <f ca="1">IF(BF$5="",0,IF(BF$5=1,$S75,BE390))</f>
        <v>9131587.5</v>
      </c>
      <c r="BG75" s="30">
        <f ca="1">IF(BG$5="",0,IF(BG$5=1,$S75,BF390))</f>
        <v>9280987.5</v>
      </c>
      <c r="BH75" s="30">
        <f ca="1">IF(BH$5="",0,IF(BH$5=1,$S75,BG390))</f>
        <v>9363022.5</v>
      </c>
      <c r="BI75" s="30">
        <f ca="1">IF(BI$5="",0,IF(BI$5=1,$S75,BH390))</f>
        <v>9405472.5</v>
      </c>
      <c r="BJ75" s="30">
        <f ca="1">IF(BJ$5="",0,IF(BJ$5=1,$S75,BI390))</f>
        <v>9425842.5</v>
      </c>
      <c r="BK75" s="30">
        <f ca="1">IF(BK$5="",0,IF(BK$5=1,$S75,BJ390))</f>
        <v>9434655</v>
      </c>
      <c r="BL75" s="30">
        <f ca="1">IF(BL$5="",0,IF(BL$5=1,$S75,BK390))</f>
        <v>9437775</v>
      </c>
      <c r="BM75" s="30">
        <f ca="1">IF(BM$5="",0,IF(BM$5=1,$S75,BL390))</f>
        <v>9438780</v>
      </c>
      <c r="BN75" s="30">
        <f ca="1">IF(BN$5="",0,IF(BN$5=1,$S75,BM390))</f>
        <v>9439132.5</v>
      </c>
      <c r="BO75" s="30">
        <f ca="1">IF(BO$5="",0,IF(BO$5=1,$S75,BN390))</f>
        <v>9439200</v>
      </c>
      <c r="BP75" s="30">
        <f ca="1">IF(BP$5="",0,IF(BP$5=1,$S75,BO390))</f>
        <v>9439199.9999999981</v>
      </c>
      <c r="BQ75" s="30">
        <f ca="1">IF(BQ$5="",0,IF(BQ$5=1,$S75,BP390))</f>
        <v>9439199.9999999981</v>
      </c>
      <c r="BR75" s="30">
        <f ca="1">IF(BR$5="",0,IF(BR$5=1,$S75,BQ390))</f>
        <v>9439199.9999999981</v>
      </c>
      <c r="BS75" s="30">
        <f ca="1">IF(BS$5="",0,IF(BS$5=1,$S75,BR390))</f>
        <v>9439199.9999999981</v>
      </c>
      <c r="BT75" s="30">
        <f ca="1">IF(BT$5="",0,IF(BT$5=1,$S75,BS390))</f>
        <v>9439199.9999999981</v>
      </c>
      <c r="BU75" s="30">
        <f ca="1">IF(BU$5="",0,IF(BU$5=1,$S75,BT390))</f>
        <v>9439199.9999999981</v>
      </c>
      <c r="BV75" s="30">
        <f>IF(BV$5="",0,IF(BV$5=1,$S75,BU390))</f>
        <v>0</v>
      </c>
      <c r="BW75" s="30">
        <f>IF(BW$5="",0,IF(BW$5=1,$S75,BV390))</f>
        <v>0</v>
      </c>
      <c r="BX75" s="30">
        <f>IF(BX$5="",0,IF(BX$5=1,$S75,BW390))</f>
        <v>0</v>
      </c>
      <c r="BY75" s="30">
        <f>IF(BY$5="",0,IF(BY$5=1,$S75,BX390))</f>
        <v>0</v>
      </c>
      <c r="BZ75" s="30">
        <f>IF(BZ$5="",0,IF(BZ$5=1,$S75,BY390))</f>
        <v>0</v>
      </c>
      <c r="CA75" s="30">
        <f>IF(CA$5="",0,IF(CA$5=1,$S75,BZ390))</f>
        <v>0</v>
      </c>
      <c r="CB75" s="30">
        <f>IF(CB$5="",0,IF(CB$5=1,$S75,CA390))</f>
        <v>0</v>
      </c>
      <c r="CC75" s="30">
        <f>IF(CC$5="",0,IF(CC$5=1,$S75,CB390))</f>
        <v>0</v>
      </c>
      <c r="CD75" s="30">
        <f>IF(CD$5="",0,IF(CD$5=1,$S75,CC390))</f>
        <v>0</v>
      </c>
      <c r="CE75" s="30">
        <f>IF(CE$5="",0,IF(CE$5=1,$S75,CD390))</f>
        <v>0</v>
      </c>
      <c r="CF75" s="30">
        <f>IF(CF$5="",0,IF(CF$5=1,$S75,CE390))</f>
        <v>0</v>
      </c>
      <c r="CG75" s="30">
        <f>IF(CG$5="",0,IF(CG$5=1,$S75,CF390))</f>
        <v>0</v>
      </c>
      <c r="CH75" s="30">
        <f>IF(CH$5="",0,IF(CH$5=1,$S75,CG390))</f>
        <v>0</v>
      </c>
      <c r="CI75" s="30">
        <f>IF(CI$5="",0,IF(CI$5=1,$S75,CH390))</f>
        <v>0</v>
      </c>
      <c r="CJ75" s="30">
        <f>IF(CJ$5="",0,IF(CJ$5=1,$S75,CI390))</f>
        <v>0</v>
      </c>
      <c r="CK75" s="30">
        <f>IF(CK$5="",0,IF(CK$5=1,$S75,CJ390))</f>
        <v>0</v>
      </c>
      <c r="CL75" s="30">
        <f>IF(CL$5="",0,IF(CL$5=1,$S75,CK390))</f>
        <v>0</v>
      </c>
      <c r="CM75" s="30">
        <f>IF(CM$5="",0,IF(CM$5=1,$S75,CL390))</f>
        <v>0</v>
      </c>
      <c r="CN75" s="30">
        <f>IF(CN$5="",0,IF(CN$5=1,$S75,CM390))</f>
        <v>0</v>
      </c>
      <c r="CO75" s="30">
        <f>IF(CO$5="",0,IF(CO$5=1,$S75,CN390))</f>
        <v>0</v>
      </c>
      <c r="CP75" s="30">
        <f>IF(CP$5="",0,IF(CP$5=1,$S75,CO390))</f>
        <v>0</v>
      </c>
      <c r="CQ75" s="30">
        <f>IF(CQ$5="",0,IF(CQ$5=1,$S75,CP390))</f>
        <v>0</v>
      </c>
      <c r="CR75" s="30">
        <f>IF(CR$5="",0,IF(CR$5=1,$S75,CQ390))</f>
        <v>0</v>
      </c>
      <c r="CS75" s="30">
        <f>IF(CS$5="",0,IF(CS$5=1,$S75,CR390))</f>
        <v>0</v>
      </c>
      <c r="CT75" s="30">
        <f>IF(CT$5="",0,IF(CT$5=1,$S75,CS390))</f>
        <v>0</v>
      </c>
    </row>
    <row r="76" spans="1:98" s="27" customFormat="1" ht="12" x14ac:dyDescent="0.25">
      <c r="A76" s="26">
        <f>ROW()</f>
        <v>76</v>
      </c>
      <c r="C76" s="142"/>
      <c r="E76" s="24"/>
      <c r="F76" s="66" t="str">
        <f>$F$324</f>
        <v>АКТИВЫ</v>
      </c>
      <c r="G76" s="66" t="str">
        <f t="shared" si="179"/>
        <v>Запасы СиМ</v>
      </c>
      <c r="H76" s="27" t="str">
        <f>BP!$F$25</f>
        <v>Упаковка</v>
      </c>
      <c r="P76" s="30"/>
      <c r="R76" s="24"/>
      <c r="S76" s="93"/>
      <c r="V76" s="85"/>
      <c r="W76" s="29"/>
      <c r="Z76" s="30">
        <f>IF(Z$5="",0,IF(Z$5=1,$S76,Y391))</f>
        <v>0</v>
      </c>
      <c r="AA76" s="30">
        <f ca="1">IF(AA$5="",0,IF(AA$5=1,$S76,Z391))</f>
        <v>0</v>
      </c>
      <c r="AB76" s="30">
        <f ca="1">IF(AB$5="",0,IF(AB$5=1,$S76,AA391))</f>
        <v>0</v>
      </c>
      <c r="AC76" s="30">
        <f ca="1">IF(AC$5="",0,IF(AC$5=1,$S76,AB391))</f>
        <v>0</v>
      </c>
      <c r="AD76" s="30">
        <f ca="1">IF(AD$5="",0,IF(AD$5=1,$S76,AC391))</f>
        <v>-1600</v>
      </c>
      <c r="AE76" s="30">
        <f ca="1">IF(AE$5="",0,IF(AE$5=1,$S76,AD391))</f>
        <v>-6400</v>
      </c>
      <c r="AF76" s="30">
        <f ca="1">IF(AF$5="",0,IF(AF$5=1,$S76,AE391))</f>
        <v>-11520</v>
      </c>
      <c r="AG76" s="30">
        <f ca="1">IF(AG$5="",0,IF(AG$5=1,$S76,AF391))</f>
        <v>-16840</v>
      </c>
      <c r="AH76" s="30">
        <f ca="1">IF(AH$5="",0,IF(AH$5=1,$S76,AG391))</f>
        <v>-21480</v>
      </c>
      <c r="AI76" s="30">
        <f ca="1">IF(AI$5="",0,IF(AI$5=1,$S76,AH391))</f>
        <v>-28216.000000000004</v>
      </c>
      <c r="AJ76" s="30">
        <f ca="1">IF(AJ$5="",0,IF(AJ$5=1,$S76,AI391))</f>
        <v>-45816</v>
      </c>
      <c r="AK76" s="30">
        <f ca="1">IF(AK$5="",0,IF(AK$5=1,$S76,AJ391))</f>
        <v>-75448</v>
      </c>
      <c r="AL76" s="30">
        <f ca="1">IF(AL$5="",0,IF(AL$5=1,$S76,AK391))</f>
        <v>-117988</v>
      </c>
      <c r="AM76" s="30">
        <f ca="1">IF(AM$5="",0,IF(AM$5=1,$S76,AL391))</f>
        <v>-171880</v>
      </c>
      <c r="AN76" s="30">
        <f ca="1">IF(AN$5="",0,IF(AN$5=1,$S76,AM391))</f>
        <v>-232468</v>
      </c>
      <c r="AO76" s="30">
        <f ca="1">IF(AO$5="",0,IF(AO$5=1,$S76,AN391))</f>
        <v>-297032</v>
      </c>
      <c r="AP76" s="30">
        <f ca="1">IF(AP$5="",0,IF(AP$5=1,$S76,AO391))</f>
        <v>-363660</v>
      </c>
      <c r="AQ76" s="30">
        <f ca="1">IF(AQ$5="",0,IF(AQ$5=1,$S76,AP391))</f>
        <v>-431380</v>
      </c>
      <c r="AR76" s="30">
        <f ca="1">IF(AR$5="",0,IF(AR$5=1,$S76,AQ391))</f>
        <v>-499580</v>
      </c>
      <c r="AS76" s="30">
        <f ca="1">IF(AS$5="",0,IF(AS$5=1,$S76,AR391))</f>
        <v>-567900</v>
      </c>
      <c r="AT76" s="30">
        <f ca="1">IF(AT$5="",0,IF(AT$5=1,$S76,AS391))</f>
        <v>-636280</v>
      </c>
      <c r="AU76" s="30">
        <f ca="1">IF(AU$5="",0,IF(AU$5=1,$S76,AT391))</f>
        <v>-704680</v>
      </c>
      <c r="AV76" s="30">
        <f ca="1">IF(AV$5="",0,IF(AV$5=1,$S76,AU391))</f>
        <v>-773080</v>
      </c>
      <c r="AW76" s="30">
        <f ca="1">IF(AW$5="",0,IF(AW$5=1,$S76,AV391))</f>
        <v>-841480</v>
      </c>
      <c r="AX76" s="30">
        <f ca="1">IF(AX$5="",0,IF(AX$5=1,$S76,AW391))</f>
        <v>-909880</v>
      </c>
      <c r="AY76" s="30">
        <f ca="1">IF(AY$5="",0,IF(AY$5=1,$S76,AX391))</f>
        <v>-978280</v>
      </c>
      <c r="AZ76" s="30">
        <f ca="1">IF(AZ$5="",0,IF(AZ$5=1,$S76,AY391))</f>
        <v>-1046680</v>
      </c>
      <c r="BA76" s="30">
        <f ca="1">IF(BA$5="",0,IF(BA$5=1,$S76,AZ391))</f>
        <v>-1111080</v>
      </c>
      <c r="BB76" s="30">
        <f ca="1">IF(BB$5="",0,IF(BB$5=1,$S76,BA391))</f>
        <v>-1163480</v>
      </c>
      <c r="BC76" s="30">
        <f ca="1">IF(BC$5="",0,IF(BC$5=1,$S76,BB391))</f>
        <v>-1203080</v>
      </c>
      <c r="BD76" s="30">
        <f ca="1">IF(BD$5="",0,IF(BD$5=1,$S76,BC391))</f>
        <v>-1229380</v>
      </c>
      <c r="BE76" s="30">
        <f ca="1">IF(BE$5="",0,IF(BE$5=1,$S76,BD391))</f>
        <v>-1244080</v>
      </c>
      <c r="BF76" s="30">
        <f ca="1">IF(BF$5="",0,IF(BF$5=1,$S76,BE391))</f>
        <v>-1251940</v>
      </c>
      <c r="BG76" s="30">
        <f ca="1">IF(BG$5="",0,IF(BG$5=1,$S76,BF391))</f>
        <v>-1255800</v>
      </c>
      <c r="BH76" s="30">
        <f ca="1">IF(BH$5="",0,IF(BH$5=1,$S76,BG391))</f>
        <v>-1257580</v>
      </c>
      <c r="BI76" s="30">
        <f ca="1">IF(BI$5="",0,IF(BI$5=1,$S76,BH391))</f>
        <v>-1258260</v>
      </c>
      <c r="BJ76" s="30">
        <f ca="1">IF(BJ$5="",0,IF(BJ$5=1,$S76,BI391))</f>
        <v>-1258460</v>
      </c>
      <c r="BK76" s="30">
        <f ca="1">IF(BK$5="",0,IF(BK$5=1,$S76,BJ391))</f>
        <v>-1258540</v>
      </c>
      <c r="BL76" s="30">
        <f ca="1">IF(BL$5="",0,IF(BL$5=1,$S76,BK391))</f>
        <v>-1258560.0000000002</v>
      </c>
      <c r="BM76" s="30">
        <f ca="1">IF(BM$5="",0,IF(BM$5=1,$S76,BL391))</f>
        <v>-1258560.0000000002</v>
      </c>
      <c r="BN76" s="30">
        <f ca="1">IF(BN$5="",0,IF(BN$5=1,$S76,BM391))</f>
        <v>-1258560.0000000002</v>
      </c>
      <c r="BO76" s="30">
        <f ca="1">IF(BO$5="",0,IF(BO$5=1,$S76,BN391))</f>
        <v>-1258560.0000000002</v>
      </c>
      <c r="BP76" s="30">
        <f ca="1">IF(BP$5="",0,IF(BP$5=1,$S76,BO391))</f>
        <v>-1258560.0000000002</v>
      </c>
      <c r="BQ76" s="30">
        <f ca="1">IF(BQ$5="",0,IF(BQ$5=1,$S76,BP391))</f>
        <v>-1258560.0000000002</v>
      </c>
      <c r="BR76" s="30">
        <f ca="1">IF(BR$5="",0,IF(BR$5=1,$S76,BQ391))</f>
        <v>-1258560.0000000002</v>
      </c>
      <c r="BS76" s="30">
        <f ca="1">IF(BS$5="",0,IF(BS$5=1,$S76,BR391))</f>
        <v>-1258560.0000000002</v>
      </c>
      <c r="BT76" s="30">
        <f ca="1">IF(BT$5="",0,IF(BT$5=1,$S76,BS391))</f>
        <v>-1258560.0000000002</v>
      </c>
      <c r="BU76" s="30">
        <f ca="1">IF(BU$5="",0,IF(BU$5=1,$S76,BT391))</f>
        <v>-1258560.0000000002</v>
      </c>
      <c r="BV76" s="30">
        <f>IF(BV$5="",0,IF(BV$5=1,$S76,BU391))</f>
        <v>0</v>
      </c>
      <c r="BW76" s="30">
        <f>IF(BW$5="",0,IF(BW$5=1,$S76,BV391))</f>
        <v>0</v>
      </c>
      <c r="BX76" s="30">
        <f>IF(BX$5="",0,IF(BX$5=1,$S76,BW391))</f>
        <v>0</v>
      </c>
      <c r="BY76" s="30">
        <f>IF(BY$5="",0,IF(BY$5=1,$S76,BX391))</f>
        <v>0</v>
      </c>
      <c r="BZ76" s="30">
        <f>IF(BZ$5="",0,IF(BZ$5=1,$S76,BY391))</f>
        <v>0</v>
      </c>
      <c r="CA76" s="30">
        <f>IF(CA$5="",0,IF(CA$5=1,$S76,BZ391))</f>
        <v>0</v>
      </c>
      <c r="CB76" s="30">
        <f>IF(CB$5="",0,IF(CB$5=1,$S76,CA391))</f>
        <v>0</v>
      </c>
      <c r="CC76" s="30">
        <f>IF(CC$5="",0,IF(CC$5=1,$S76,CB391))</f>
        <v>0</v>
      </c>
      <c r="CD76" s="30">
        <f>IF(CD$5="",0,IF(CD$5=1,$S76,CC391))</f>
        <v>0</v>
      </c>
      <c r="CE76" s="30">
        <f>IF(CE$5="",0,IF(CE$5=1,$S76,CD391))</f>
        <v>0</v>
      </c>
      <c r="CF76" s="30">
        <f>IF(CF$5="",0,IF(CF$5=1,$S76,CE391))</f>
        <v>0</v>
      </c>
      <c r="CG76" s="30">
        <f>IF(CG$5="",0,IF(CG$5=1,$S76,CF391))</f>
        <v>0</v>
      </c>
      <c r="CH76" s="30">
        <f>IF(CH$5="",0,IF(CH$5=1,$S76,CG391))</f>
        <v>0</v>
      </c>
      <c r="CI76" s="30">
        <f>IF(CI$5="",0,IF(CI$5=1,$S76,CH391))</f>
        <v>0</v>
      </c>
      <c r="CJ76" s="30">
        <f>IF(CJ$5="",0,IF(CJ$5=1,$S76,CI391))</f>
        <v>0</v>
      </c>
      <c r="CK76" s="30">
        <f>IF(CK$5="",0,IF(CK$5=1,$S76,CJ391))</f>
        <v>0</v>
      </c>
      <c r="CL76" s="30">
        <f>IF(CL$5="",0,IF(CL$5=1,$S76,CK391))</f>
        <v>0</v>
      </c>
      <c r="CM76" s="30">
        <f>IF(CM$5="",0,IF(CM$5=1,$S76,CL391))</f>
        <v>0</v>
      </c>
      <c r="CN76" s="30">
        <f>IF(CN$5="",0,IF(CN$5=1,$S76,CM391))</f>
        <v>0</v>
      </c>
      <c r="CO76" s="30">
        <f>IF(CO$5="",0,IF(CO$5=1,$S76,CN391))</f>
        <v>0</v>
      </c>
      <c r="CP76" s="30">
        <f>IF(CP$5="",0,IF(CP$5=1,$S76,CO391))</f>
        <v>0</v>
      </c>
      <c r="CQ76" s="30">
        <f>IF(CQ$5="",0,IF(CQ$5=1,$S76,CP391))</f>
        <v>0</v>
      </c>
      <c r="CR76" s="30">
        <f>IF(CR$5="",0,IF(CR$5=1,$S76,CQ391))</f>
        <v>0</v>
      </c>
      <c r="CS76" s="30">
        <f>IF(CS$5="",0,IF(CS$5=1,$S76,CR391))</f>
        <v>0</v>
      </c>
      <c r="CT76" s="30">
        <f>IF(CT$5="",0,IF(CT$5=1,$S76,CS391))</f>
        <v>0</v>
      </c>
    </row>
    <row r="77" spans="1:98" s="27" customFormat="1" ht="12" x14ac:dyDescent="0.25">
      <c r="A77" s="26">
        <f>ROW()</f>
        <v>77</v>
      </c>
      <c r="C77" s="142"/>
      <c r="E77" s="24"/>
      <c r="F77" s="66" t="str">
        <f t="shared" ref="F77:F80" si="180">$F$324</f>
        <v>АКТИВЫ</v>
      </c>
      <c r="G77" s="66" t="str">
        <f t="shared" si="179"/>
        <v>Запасы СиМ</v>
      </c>
      <c r="H77" s="27" t="str">
        <f>BP!$F$26</f>
        <v>ФОТ првПерс</v>
      </c>
      <c r="P77" s="30"/>
      <c r="R77" s="24"/>
      <c r="S77" s="93"/>
      <c r="V77" s="85"/>
      <c r="W77" s="29"/>
      <c r="Z77" s="30">
        <f>IF(Z$5="",0,IF(Z$5=1,$S77,Y392))</f>
        <v>0</v>
      </c>
      <c r="AA77" s="30">
        <f ca="1">IF(AA$5="",0,IF(AA$5=1,$S77,Z392))</f>
        <v>0</v>
      </c>
      <c r="AB77" s="30">
        <f ca="1">IF(AB$5="",0,IF(AB$5=1,$S77,AA392))</f>
        <v>0</v>
      </c>
      <c r="AC77" s="30">
        <f ca="1">IF(AC$5="",0,IF(AC$5=1,$S77,AB392))</f>
        <v>0</v>
      </c>
      <c r="AD77" s="30">
        <f ca="1">IF(AD$5="",0,IF(AD$5=1,$S77,AC392))</f>
        <v>0</v>
      </c>
      <c r="AE77" s="30">
        <f ca="1">IF(AE$5="",0,IF(AE$5=1,$S77,AD392))</f>
        <v>600</v>
      </c>
      <c r="AF77" s="30">
        <f ca="1">IF(AF$5="",0,IF(AF$5=1,$S77,AE392))</f>
        <v>2400</v>
      </c>
      <c r="AG77" s="30">
        <f ca="1">IF(AG$5="",0,IF(AG$5=1,$S77,AF392))</f>
        <v>4320</v>
      </c>
      <c r="AH77" s="30">
        <f ca="1">IF(AH$5="",0,IF(AH$5=1,$S77,AG392))</f>
        <v>6715</v>
      </c>
      <c r="AI77" s="30">
        <f ca="1">IF(AI$5="",0,IF(AI$5=1,$S77,AH392))</f>
        <v>9655</v>
      </c>
      <c r="AJ77" s="30">
        <f ca="1">IF(AJ$5="",0,IF(AJ$5=1,$S77,AI392))</f>
        <v>13461</v>
      </c>
      <c r="AK77" s="30">
        <f ca="1">IF(AK$5="",0,IF(AK$5=1,$S77,AJ392))</f>
        <v>21391</v>
      </c>
      <c r="AL77" s="30">
        <f ca="1">IF(AL$5="",0,IF(AL$5=1,$S77,AK392))</f>
        <v>33663</v>
      </c>
      <c r="AM77" s="30">
        <f ca="1">IF(AM$5="",0,IF(AM$5=1,$S77,AL392))</f>
        <v>51299.5</v>
      </c>
      <c r="AN77" s="30">
        <f ca="1">IF(AN$5="",0,IF(AN$5=1,$S77,AM392))</f>
        <v>75909</v>
      </c>
      <c r="AO77" s="30">
        <f ca="1">IF(AO$5="",0,IF(AO$5=1,$S77,AN392))</f>
        <v>106037.5</v>
      </c>
      <c r="AP77" s="30">
        <f ca="1">IF(AP$5="",0,IF(AP$5=1,$S77,AO392))</f>
        <v>140884</v>
      </c>
      <c r="AQ77" s="30">
        <f ca="1">IF(AQ$5="",0,IF(AQ$5=1,$S77,AP392))</f>
        <v>179342.5</v>
      </c>
      <c r="AR77" s="30">
        <f ca="1">IF(AR$5="",0,IF(AR$5=1,$S77,AQ392))</f>
        <v>219884.5</v>
      </c>
      <c r="AS77" s="30">
        <f ca="1">IF(AS$5="",0,IF(AS$5=1,$S77,AR392))</f>
        <v>261600.5</v>
      </c>
      <c r="AT77" s="30">
        <f ca="1">IF(AT$5="",0,IF(AT$5=1,$S77,AS392))</f>
        <v>303877.5</v>
      </c>
      <c r="AU77" s="30">
        <f ca="1">IF(AU$5="",0,IF(AU$5=1,$S77,AT392))</f>
        <v>346450</v>
      </c>
      <c r="AV77" s="30">
        <f ca="1">IF(AV$5="",0,IF(AV$5=1,$S77,AU392))</f>
        <v>389150</v>
      </c>
      <c r="AW77" s="30">
        <f ca="1">IF(AW$5="",0,IF(AW$5=1,$S77,AV392))</f>
        <v>431880</v>
      </c>
      <c r="AX77" s="30">
        <f ca="1">IF(AX$5="",0,IF(AX$5=1,$S77,AW392))</f>
        <v>474625</v>
      </c>
      <c r="AY77" s="30">
        <f ca="1">IF(AY$5="",0,IF(AY$5=1,$S77,AX392))</f>
        <v>517375</v>
      </c>
      <c r="AZ77" s="30">
        <f ca="1">IF(AZ$5="",0,IF(AZ$5=1,$S77,AY392))</f>
        <v>560125</v>
      </c>
      <c r="BA77" s="30">
        <f ca="1">IF(BA$5="",0,IF(BA$5=1,$S77,AZ392))</f>
        <v>602875</v>
      </c>
      <c r="BB77" s="30">
        <f ca="1">IF(BB$5="",0,IF(BB$5=1,$S77,BA392))</f>
        <v>644125</v>
      </c>
      <c r="BC77" s="30">
        <f ca="1">IF(BC$5="",0,IF(BC$5=1,$S77,BB392))</f>
        <v>680875</v>
      </c>
      <c r="BD77" s="30">
        <f ca="1">IF(BD$5="",0,IF(BD$5=1,$S77,BC392))</f>
        <v>712825</v>
      </c>
      <c r="BE77" s="30">
        <f ca="1">IF(BE$5="",0,IF(BE$5=1,$S77,BD392))</f>
        <v>738787.5</v>
      </c>
      <c r="BF77" s="30">
        <f ca="1">IF(BF$5="",0,IF(BF$5=1,$S77,BE392))</f>
        <v>757400</v>
      </c>
      <c r="BG77" s="30">
        <f ca="1">IF(BG$5="",0,IF(BG$5=1,$S77,BF392))</f>
        <v>770247.5</v>
      </c>
      <c r="BH77" s="30">
        <f ca="1">IF(BH$5="",0,IF(BH$5=1,$S77,BG392))</f>
        <v>778270</v>
      </c>
      <c r="BI77" s="30">
        <f ca="1">IF(BI$5="",0,IF(BI$5=1,$S77,BH392))</f>
        <v>782612.5</v>
      </c>
      <c r="BJ77" s="30">
        <f ca="1">IF(BJ$5="",0,IF(BJ$5=1,$S77,BI392))</f>
        <v>784832.5</v>
      </c>
      <c r="BK77" s="30">
        <f ca="1">IF(BK$5="",0,IF(BK$5=1,$S77,BJ392))</f>
        <v>785872.5</v>
      </c>
      <c r="BL77" s="30">
        <f ca="1">IF(BL$5="",0,IF(BL$5=1,$S77,BK392))</f>
        <v>786347.5</v>
      </c>
      <c r="BM77" s="30">
        <f ca="1">IF(BM$5="",0,IF(BM$5=1,$S77,BL392))</f>
        <v>786525</v>
      </c>
      <c r="BN77" s="30">
        <f ca="1">IF(BN$5="",0,IF(BN$5=1,$S77,BM392))</f>
        <v>786575</v>
      </c>
      <c r="BO77" s="30">
        <f ca="1">IF(BO$5="",0,IF(BO$5=1,$S77,BN392))</f>
        <v>786595</v>
      </c>
      <c r="BP77" s="30">
        <f ca="1">IF(BP$5="",0,IF(BP$5=1,$S77,BO392))</f>
        <v>786600</v>
      </c>
      <c r="BQ77" s="30">
        <f ca="1">IF(BQ$5="",0,IF(BQ$5=1,$S77,BP392))</f>
        <v>786599.99999999988</v>
      </c>
      <c r="BR77" s="30">
        <f ca="1">IF(BR$5="",0,IF(BR$5=1,$S77,BQ392))</f>
        <v>786599.99999999988</v>
      </c>
      <c r="BS77" s="30">
        <f ca="1">IF(BS$5="",0,IF(BS$5=1,$S77,BR392))</f>
        <v>786599.99999999988</v>
      </c>
      <c r="BT77" s="30">
        <f ca="1">IF(BT$5="",0,IF(BT$5=1,$S77,BS392))</f>
        <v>786599.99999999988</v>
      </c>
      <c r="BU77" s="30">
        <f ca="1">IF(BU$5="",0,IF(BU$5=1,$S77,BT392))</f>
        <v>786599.99999999988</v>
      </c>
      <c r="BV77" s="30">
        <f>IF(BV$5="",0,IF(BV$5=1,$S77,BU392))</f>
        <v>0</v>
      </c>
      <c r="BW77" s="30">
        <f>IF(BW$5="",0,IF(BW$5=1,$S77,BV392))</f>
        <v>0</v>
      </c>
      <c r="BX77" s="30">
        <f>IF(BX$5="",0,IF(BX$5=1,$S77,BW392))</f>
        <v>0</v>
      </c>
      <c r="BY77" s="30">
        <f>IF(BY$5="",0,IF(BY$5=1,$S77,BX392))</f>
        <v>0</v>
      </c>
      <c r="BZ77" s="30">
        <f>IF(BZ$5="",0,IF(BZ$5=1,$S77,BY392))</f>
        <v>0</v>
      </c>
      <c r="CA77" s="30">
        <f>IF(CA$5="",0,IF(CA$5=1,$S77,BZ392))</f>
        <v>0</v>
      </c>
      <c r="CB77" s="30">
        <f>IF(CB$5="",0,IF(CB$5=1,$S77,CA392))</f>
        <v>0</v>
      </c>
      <c r="CC77" s="30">
        <f>IF(CC$5="",0,IF(CC$5=1,$S77,CB392))</f>
        <v>0</v>
      </c>
      <c r="CD77" s="30">
        <f>IF(CD$5="",0,IF(CD$5=1,$S77,CC392))</f>
        <v>0</v>
      </c>
      <c r="CE77" s="30">
        <f>IF(CE$5="",0,IF(CE$5=1,$S77,CD392))</f>
        <v>0</v>
      </c>
      <c r="CF77" s="30">
        <f>IF(CF$5="",0,IF(CF$5=1,$S77,CE392))</f>
        <v>0</v>
      </c>
      <c r="CG77" s="30">
        <f>IF(CG$5="",0,IF(CG$5=1,$S77,CF392))</f>
        <v>0</v>
      </c>
      <c r="CH77" s="30">
        <f>IF(CH$5="",0,IF(CH$5=1,$S77,CG392))</f>
        <v>0</v>
      </c>
      <c r="CI77" s="30">
        <f>IF(CI$5="",0,IF(CI$5=1,$S77,CH392))</f>
        <v>0</v>
      </c>
      <c r="CJ77" s="30">
        <f>IF(CJ$5="",0,IF(CJ$5=1,$S77,CI392))</f>
        <v>0</v>
      </c>
      <c r="CK77" s="30">
        <f>IF(CK$5="",0,IF(CK$5=1,$S77,CJ392))</f>
        <v>0</v>
      </c>
      <c r="CL77" s="30">
        <f>IF(CL$5="",0,IF(CL$5=1,$S77,CK392))</f>
        <v>0</v>
      </c>
      <c r="CM77" s="30">
        <f>IF(CM$5="",0,IF(CM$5=1,$S77,CL392))</f>
        <v>0</v>
      </c>
      <c r="CN77" s="30">
        <f>IF(CN$5="",0,IF(CN$5=1,$S77,CM392))</f>
        <v>0</v>
      </c>
      <c r="CO77" s="30">
        <f>IF(CO$5="",0,IF(CO$5=1,$S77,CN392))</f>
        <v>0</v>
      </c>
      <c r="CP77" s="30">
        <f>IF(CP$5="",0,IF(CP$5=1,$S77,CO392))</f>
        <v>0</v>
      </c>
      <c r="CQ77" s="30">
        <f>IF(CQ$5="",0,IF(CQ$5=1,$S77,CP392))</f>
        <v>0</v>
      </c>
      <c r="CR77" s="30">
        <f>IF(CR$5="",0,IF(CR$5=1,$S77,CQ392))</f>
        <v>0</v>
      </c>
      <c r="CS77" s="30">
        <f>IF(CS$5="",0,IF(CS$5=1,$S77,CR392))</f>
        <v>0</v>
      </c>
      <c r="CT77" s="30">
        <f>IF(CT$5="",0,IF(CT$5=1,$S77,CS392))</f>
        <v>0</v>
      </c>
    </row>
    <row r="78" spans="1:98" s="27" customFormat="1" ht="12" x14ac:dyDescent="0.25">
      <c r="A78" s="26">
        <f>ROW()</f>
        <v>78</v>
      </c>
      <c r="C78" s="142"/>
      <c r="E78" s="24"/>
      <c r="F78" s="66" t="str">
        <f t="shared" si="180"/>
        <v>АКТИВЫ</v>
      </c>
      <c r="G78" s="66" t="str">
        <f t="shared" si="179"/>
        <v>Запасы СиМ</v>
      </c>
      <c r="H78" s="27" t="str">
        <f>BP!$F$27</f>
        <v>ФОТ упак</v>
      </c>
      <c r="P78" s="30"/>
      <c r="R78" s="24"/>
      <c r="S78" s="93"/>
      <c r="V78" s="85"/>
      <c r="W78" s="29"/>
      <c r="Z78" s="30">
        <f>IF(Z$5="",0,IF(Z$5=1,$S78,Y393))</f>
        <v>0</v>
      </c>
      <c r="AA78" s="30">
        <f ca="1">IF(AA$5="",0,IF(AA$5=1,$S78,Z393))</f>
        <v>0</v>
      </c>
      <c r="AB78" s="30">
        <f ca="1">IF(AB$5="",0,IF(AB$5=1,$S78,AA393))</f>
        <v>0</v>
      </c>
      <c r="AC78" s="30">
        <f ca="1">IF(AC$5="",0,IF(AC$5=1,$S78,AB393))</f>
        <v>0</v>
      </c>
      <c r="AD78" s="30">
        <f ca="1">IF(AD$5="",0,IF(AD$5=1,$S78,AC393))</f>
        <v>0</v>
      </c>
      <c r="AE78" s="30">
        <f ca="1">IF(AE$5="",0,IF(AE$5=1,$S78,AD393))</f>
        <v>0</v>
      </c>
      <c r="AF78" s="30">
        <f ca="1">IF(AF$5="",0,IF(AF$5=1,$S78,AE393))</f>
        <v>0</v>
      </c>
      <c r="AG78" s="30">
        <f ca="1">IF(AG$5="",0,IF(AG$5=1,$S78,AF393))</f>
        <v>0</v>
      </c>
      <c r="AH78" s="30">
        <f ca="1">IF(AH$5="",0,IF(AH$5=1,$S78,AG393))</f>
        <v>500</v>
      </c>
      <c r="AI78" s="30">
        <f ca="1">IF(AI$5="",0,IF(AI$5=1,$S78,AH393))</f>
        <v>2000</v>
      </c>
      <c r="AJ78" s="30">
        <f ca="1">IF(AJ$5="",0,IF(AJ$5=1,$S78,AI393))</f>
        <v>3600</v>
      </c>
      <c r="AK78" s="30">
        <f ca="1">IF(AK$5="",0,IF(AK$5=1,$S78,AJ393))</f>
        <v>5262.5</v>
      </c>
      <c r="AL78" s="30">
        <f ca="1">IF(AL$5="",0,IF(AL$5=1,$S78,AK393))</f>
        <v>6712.5</v>
      </c>
      <c r="AM78" s="30">
        <f ca="1">IF(AM$5="",0,IF(AM$5=1,$S78,AL393))</f>
        <v>8817.5000000000018</v>
      </c>
      <c r="AN78" s="30">
        <f ca="1">IF(AN$5="",0,IF(AN$5=1,$S78,AM393))</f>
        <v>14317.500000000002</v>
      </c>
      <c r="AO78" s="30">
        <f ca="1">IF(AO$5="",0,IF(AO$5=1,$S78,AN393))</f>
        <v>23577.5</v>
      </c>
      <c r="AP78" s="30">
        <f ca="1">IF(AP$5="",0,IF(AP$5=1,$S78,AO393))</f>
        <v>36871.25</v>
      </c>
      <c r="AQ78" s="30">
        <f ca="1">IF(AQ$5="",0,IF(AQ$5=1,$S78,AP393))</f>
        <v>53712.5</v>
      </c>
      <c r="AR78" s="30">
        <f ca="1">IF(AR$5="",0,IF(AR$5=1,$S78,AQ393))</f>
        <v>72646.25</v>
      </c>
      <c r="AS78" s="30">
        <f ca="1">IF(AS$5="",0,IF(AS$5=1,$S78,AR393))</f>
        <v>92822.5</v>
      </c>
      <c r="AT78" s="30">
        <f ca="1">IF(AT$5="",0,IF(AT$5=1,$S78,AS393))</f>
        <v>113643.75</v>
      </c>
      <c r="AU78" s="30">
        <f ca="1">IF(AU$5="",0,IF(AU$5=1,$S78,AT393))</f>
        <v>134806.25</v>
      </c>
      <c r="AV78" s="30">
        <f ca="1">IF(AV$5="",0,IF(AV$5=1,$S78,AU393))</f>
        <v>156118.75</v>
      </c>
      <c r="AW78" s="30">
        <f ca="1">IF(AW$5="",0,IF(AW$5=1,$S78,AV393))</f>
        <v>177468.75</v>
      </c>
      <c r="AX78" s="30">
        <f ca="1">IF(AX$5="",0,IF(AX$5=1,$S78,AW393))</f>
        <v>198837.5</v>
      </c>
      <c r="AY78" s="30">
        <f ca="1">IF(AY$5="",0,IF(AY$5=1,$S78,AX393))</f>
        <v>220212.5</v>
      </c>
      <c r="AZ78" s="30">
        <f ca="1">IF(AZ$5="",0,IF(AZ$5=1,$S78,AY393))</f>
        <v>241587.5</v>
      </c>
      <c r="BA78" s="30">
        <f ca="1">IF(BA$5="",0,IF(BA$5=1,$S78,AZ393))</f>
        <v>262962.5</v>
      </c>
      <c r="BB78" s="30">
        <f ca="1">IF(BB$5="",0,IF(BB$5=1,$S78,BA393))</f>
        <v>284337.5</v>
      </c>
      <c r="BC78" s="30">
        <f ca="1">IF(BC$5="",0,IF(BC$5=1,$S78,BB393))</f>
        <v>305712.5</v>
      </c>
      <c r="BD78" s="30">
        <f ca="1">IF(BD$5="",0,IF(BD$5=1,$S78,BC393))</f>
        <v>327087.5</v>
      </c>
      <c r="BE78" s="30">
        <f ca="1">IF(BE$5="",0,IF(BE$5=1,$S78,BD393))</f>
        <v>347212.5</v>
      </c>
      <c r="BF78" s="30">
        <f ca="1">IF(BF$5="",0,IF(BF$5=1,$S78,BE393))</f>
        <v>363587.5</v>
      </c>
      <c r="BG78" s="30">
        <f ca="1">IF(BG$5="",0,IF(BG$5=1,$S78,BF393))</f>
        <v>375962.5</v>
      </c>
      <c r="BH78" s="30">
        <f ca="1">IF(BH$5="",0,IF(BH$5=1,$S78,BG393))</f>
        <v>384181.25</v>
      </c>
      <c r="BI78" s="30">
        <f ca="1">IF(BI$5="",0,IF(BI$5=1,$S78,BH393))</f>
        <v>388775</v>
      </c>
      <c r="BJ78" s="30">
        <f ca="1">IF(BJ$5="",0,IF(BJ$5=1,$S78,BI393))</f>
        <v>391231.25</v>
      </c>
      <c r="BK78" s="30">
        <f ca="1">IF(BK$5="",0,IF(BK$5=1,$S78,BJ393))</f>
        <v>392437.5</v>
      </c>
      <c r="BL78" s="30">
        <f ca="1">IF(BL$5="",0,IF(BL$5=1,$S78,BK393))</f>
        <v>392993.75</v>
      </c>
      <c r="BM78" s="30">
        <f ca="1">IF(BM$5="",0,IF(BM$5=1,$S78,BL393))</f>
        <v>393206.25</v>
      </c>
      <c r="BN78" s="30">
        <f ca="1">IF(BN$5="",0,IF(BN$5=1,$S78,BM393))</f>
        <v>393268.75</v>
      </c>
      <c r="BO78" s="30">
        <f ca="1">IF(BO$5="",0,IF(BO$5=1,$S78,BN393))</f>
        <v>393293.75</v>
      </c>
      <c r="BP78" s="30">
        <f ca="1">IF(BP$5="",0,IF(BP$5=1,$S78,BO393))</f>
        <v>393300</v>
      </c>
      <c r="BQ78" s="30">
        <f ca="1">IF(BQ$5="",0,IF(BQ$5=1,$S78,BP393))</f>
        <v>393299.99999999994</v>
      </c>
      <c r="BR78" s="30">
        <f ca="1">IF(BR$5="",0,IF(BR$5=1,$S78,BQ393))</f>
        <v>393299.99999999994</v>
      </c>
      <c r="BS78" s="30">
        <f ca="1">IF(BS$5="",0,IF(BS$5=1,$S78,BR393))</f>
        <v>393299.99999999994</v>
      </c>
      <c r="BT78" s="30">
        <f ca="1">IF(BT$5="",0,IF(BT$5=1,$S78,BS393))</f>
        <v>393299.99999999994</v>
      </c>
      <c r="BU78" s="30">
        <f ca="1">IF(BU$5="",0,IF(BU$5=1,$S78,BT393))</f>
        <v>393299.99999999994</v>
      </c>
      <c r="BV78" s="30">
        <f>IF(BV$5="",0,IF(BV$5=1,$S78,BU393))</f>
        <v>0</v>
      </c>
      <c r="BW78" s="30">
        <f>IF(BW$5="",0,IF(BW$5=1,$S78,BV393))</f>
        <v>0</v>
      </c>
      <c r="BX78" s="30">
        <f>IF(BX$5="",0,IF(BX$5=1,$S78,BW393))</f>
        <v>0</v>
      </c>
      <c r="BY78" s="30">
        <f>IF(BY$5="",0,IF(BY$5=1,$S78,BX393))</f>
        <v>0</v>
      </c>
      <c r="BZ78" s="30">
        <f>IF(BZ$5="",0,IF(BZ$5=1,$S78,BY393))</f>
        <v>0</v>
      </c>
      <c r="CA78" s="30">
        <f>IF(CA$5="",0,IF(CA$5=1,$S78,BZ393))</f>
        <v>0</v>
      </c>
      <c r="CB78" s="30">
        <f>IF(CB$5="",0,IF(CB$5=1,$S78,CA393))</f>
        <v>0</v>
      </c>
      <c r="CC78" s="30">
        <f>IF(CC$5="",0,IF(CC$5=1,$S78,CB393))</f>
        <v>0</v>
      </c>
      <c r="CD78" s="30">
        <f>IF(CD$5="",0,IF(CD$5=1,$S78,CC393))</f>
        <v>0</v>
      </c>
      <c r="CE78" s="30">
        <f>IF(CE$5="",0,IF(CE$5=1,$S78,CD393))</f>
        <v>0</v>
      </c>
      <c r="CF78" s="30">
        <f>IF(CF$5="",0,IF(CF$5=1,$S78,CE393))</f>
        <v>0</v>
      </c>
      <c r="CG78" s="30">
        <f>IF(CG$5="",0,IF(CG$5=1,$S78,CF393))</f>
        <v>0</v>
      </c>
      <c r="CH78" s="30">
        <f>IF(CH$5="",0,IF(CH$5=1,$S78,CG393))</f>
        <v>0</v>
      </c>
      <c r="CI78" s="30">
        <f>IF(CI$5="",0,IF(CI$5=1,$S78,CH393))</f>
        <v>0</v>
      </c>
      <c r="CJ78" s="30">
        <f>IF(CJ$5="",0,IF(CJ$5=1,$S78,CI393))</f>
        <v>0</v>
      </c>
      <c r="CK78" s="30">
        <f>IF(CK$5="",0,IF(CK$5=1,$S78,CJ393))</f>
        <v>0</v>
      </c>
      <c r="CL78" s="30">
        <f>IF(CL$5="",0,IF(CL$5=1,$S78,CK393))</f>
        <v>0</v>
      </c>
      <c r="CM78" s="30">
        <f>IF(CM$5="",0,IF(CM$5=1,$S78,CL393))</f>
        <v>0</v>
      </c>
      <c r="CN78" s="30">
        <f>IF(CN$5="",0,IF(CN$5=1,$S78,CM393))</f>
        <v>0</v>
      </c>
      <c r="CO78" s="30">
        <f>IF(CO$5="",0,IF(CO$5=1,$S78,CN393))</f>
        <v>0</v>
      </c>
      <c r="CP78" s="30">
        <f>IF(CP$5="",0,IF(CP$5=1,$S78,CO393))</f>
        <v>0</v>
      </c>
      <c r="CQ78" s="30">
        <f>IF(CQ$5="",0,IF(CQ$5=1,$S78,CP393))</f>
        <v>0</v>
      </c>
      <c r="CR78" s="30">
        <f>IF(CR$5="",0,IF(CR$5=1,$S78,CQ393))</f>
        <v>0</v>
      </c>
      <c r="CS78" s="30">
        <f>IF(CS$5="",0,IF(CS$5=1,$S78,CR393))</f>
        <v>0</v>
      </c>
      <c r="CT78" s="30">
        <f>IF(CT$5="",0,IF(CT$5=1,$S78,CS393))</f>
        <v>0</v>
      </c>
    </row>
    <row r="79" spans="1:98" s="27" customFormat="1" ht="12" x14ac:dyDescent="0.25">
      <c r="A79" s="26">
        <f>ROW()</f>
        <v>79</v>
      </c>
      <c r="C79" s="142"/>
      <c r="E79" s="24"/>
      <c r="F79" s="66" t="str">
        <f t="shared" si="180"/>
        <v>АКТИВЫ</v>
      </c>
      <c r="G79" s="66" t="str">
        <f t="shared" si="179"/>
        <v>Запасы СиМ</v>
      </c>
      <c r="H79" s="27" t="str">
        <f>BP!$F$28</f>
        <v>Соцсборы</v>
      </c>
      <c r="P79" s="30"/>
      <c r="R79" s="24"/>
      <c r="S79" s="93"/>
      <c r="V79" s="85"/>
      <c r="W79" s="29"/>
      <c r="Z79" s="30">
        <f>IF(Z$5="",0,IF(Z$5=1,$S79,Y394))</f>
        <v>0</v>
      </c>
      <c r="AA79" s="30">
        <f ca="1">IF(AA$5="",0,IF(AA$5=1,$S79,Z394))</f>
        <v>0</v>
      </c>
      <c r="AB79" s="30">
        <f ca="1">IF(AB$5="",0,IF(AB$5=1,$S79,AA394))</f>
        <v>0</v>
      </c>
      <c r="AC79" s="30">
        <f ca="1">IF(AC$5="",0,IF(AC$5=1,$S79,AB394))</f>
        <v>0</v>
      </c>
      <c r="AD79" s="30">
        <f ca="1">IF(AD$5="",0,IF(AD$5=1,$S79,AC394))</f>
        <v>0</v>
      </c>
      <c r="AE79" s="30">
        <f ca="1">IF(AE$5="",0,IF(AE$5=1,$S79,AD394))</f>
        <v>180</v>
      </c>
      <c r="AF79" s="30">
        <f ca="1">IF(AF$5="",0,IF(AF$5=1,$S79,AE394))</f>
        <v>720</v>
      </c>
      <c r="AG79" s="30">
        <f ca="1">IF(AG$5="",0,IF(AG$5=1,$S79,AF394))</f>
        <v>1296</v>
      </c>
      <c r="AH79" s="30">
        <f ca="1">IF(AH$5="",0,IF(AH$5=1,$S79,AG394))</f>
        <v>2164.5</v>
      </c>
      <c r="AI79" s="30">
        <f ca="1">IF(AI$5="",0,IF(AI$5=1,$S79,AH394))</f>
        <v>3496.5</v>
      </c>
      <c r="AJ79" s="30">
        <f ca="1">IF(AJ$5="",0,IF(AJ$5=1,$S79,AI394))</f>
        <v>5118.2999999999993</v>
      </c>
      <c r="AK79" s="30">
        <f ca="1">IF(AK$5="",0,IF(AK$5=1,$S79,AJ394))</f>
        <v>7996.0499999999984</v>
      </c>
      <c r="AL79" s="30">
        <f ca="1">IF(AL$5="",0,IF(AL$5=1,$S79,AK394))</f>
        <v>12112.649999999998</v>
      </c>
      <c r="AM79" s="30">
        <f ca="1">IF(AM$5="",0,IF(AM$5=1,$S79,AL394))</f>
        <v>18035.099999999999</v>
      </c>
      <c r="AN79" s="30">
        <f ca="1">IF(AN$5="",0,IF(AN$5=1,$S79,AM394))</f>
        <v>27067.950000000004</v>
      </c>
      <c r="AO79" s="30">
        <f ca="1">IF(AO$5="",0,IF(AO$5=1,$S79,AN394))</f>
        <v>38884.500000000015</v>
      </c>
      <c r="AP79" s="30">
        <f ca="1">IF(AP$5="",0,IF(AP$5=1,$S79,AO394))</f>
        <v>53326.575000000012</v>
      </c>
      <c r="AQ79" s="30">
        <f ca="1">IF(AQ$5="",0,IF(AQ$5=1,$S79,AP394))</f>
        <v>69916.500000000015</v>
      </c>
      <c r="AR79" s="30">
        <f ca="1">IF(AR$5="",0,IF(AR$5=1,$S79,AQ394))</f>
        <v>87759.225000000006</v>
      </c>
      <c r="AS79" s="30">
        <f ca="1">IF(AS$5="",0,IF(AS$5=1,$S79,AR394))</f>
        <v>106326.90000000001</v>
      </c>
      <c r="AT79" s="30">
        <f ca="1">IF(AT$5="",0,IF(AT$5=1,$S79,AS394))</f>
        <v>125256.37500000003</v>
      </c>
      <c r="AU79" s="30">
        <f ca="1">IF(AU$5="",0,IF(AU$5=1,$S79,AT394))</f>
        <v>144376.875</v>
      </c>
      <c r="AV79" s="30">
        <f ca="1">IF(AV$5="",0,IF(AV$5=1,$S79,AU394))</f>
        <v>163580.625</v>
      </c>
      <c r="AW79" s="30">
        <f ca="1">IF(AW$5="",0,IF(AW$5=1,$S79,AV394))</f>
        <v>182804.625</v>
      </c>
      <c r="AX79" s="30">
        <f ca="1">IF(AX$5="",0,IF(AX$5=1,$S79,AW394))</f>
        <v>202038.75</v>
      </c>
      <c r="AY79" s="30">
        <f ca="1">IF(AY$5="",0,IF(AY$5=1,$S79,AX394))</f>
        <v>221276.25</v>
      </c>
      <c r="AZ79" s="30">
        <f ca="1">IF(AZ$5="",0,IF(AZ$5=1,$S79,AY394))</f>
        <v>240513.75</v>
      </c>
      <c r="BA79" s="30">
        <f ca="1">IF(BA$5="",0,IF(BA$5=1,$S79,AZ394))</f>
        <v>259751.25</v>
      </c>
      <c r="BB79" s="30">
        <f ca="1">IF(BB$5="",0,IF(BB$5=1,$S79,BA394))</f>
        <v>278538.75</v>
      </c>
      <c r="BC79" s="30">
        <f ca="1">IF(BC$5="",0,IF(BC$5=1,$S79,BB394))</f>
        <v>295976.25</v>
      </c>
      <c r="BD79" s="30">
        <f ca="1">IF(BD$5="",0,IF(BD$5=1,$S79,BC394))</f>
        <v>311973.75</v>
      </c>
      <c r="BE79" s="30">
        <f ca="1">IF(BE$5="",0,IF(BE$5=1,$S79,BD394))</f>
        <v>325800</v>
      </c>
      <c r="BF79" s="30">
        <f ca="1">IF(BF$5="",0,IF(BF$5=1,$S79,BE394))</f>
        <v>336296.25</v>
      </c>
      <c r="BG79" s="30">
        <f ca="1">IF(BG$5="",0,IF(BG$5=1,$S79,BF394))</f>
        <v>343863</v>
      </c>
      <c r="BH79" s="30">
        <f ca="1">IF(BH$5="",0,IF(BH$5=1,$S79,BG394))</f>
        <v>348735.375</v>
      </c>
      <c r="BI79" s="30">
        <f ca="1">IF(BI$5="",0,IF(BI$5=1,$S79,BH394))</f>
        <v>351416.25</v>
      </c>
      <c r="BJ79" s="30">
        <f ca="1">IF(BJ$5="",0,IF(BJ$5=1,$S79,BI394))</f>
        <v>352819.125</v>
      </c>
      <c r="BK79" s="30">
        <f ca="1">IF(BK$5="",0,IF(BK$5=1,$S79,BJ394))</f>
        <v>353493</v>
      </c>
      <c r="BL79" s="30">
        <f ca="1">IF(BL$5="",0,IF(BL$5=1,$S79,BK394))</f>
        <v>353802.375</v>
      </c>
      <c r="BM79" s="30">
        <f ca="1">IF(BM$5="",0,IF(BM$5=1,$S79,BL394))</f>
        <v>353919.375</v>
      </c>
      <c r="BN79" s="30">
        <f ca="1">IF(BN$5="",0,IF(BN$5=1,$S79,BM394))</f>
        <v>353953.125</v>
      </c>
      <c r="BO79" s="30">
        <f ca="1">IF(BO$5="",0,IF(BO$5=1,$S79,BN394))</f>
        <v>353966.625</v>
      </c>
      <c r="BP79" s="30">
        <f ca="1">IF(BP$5="",0,IF(BP$5=1,$S79,BO394))</f>
        <v>353970</v>
      </c>
      <c r="BQ79" s="30">
        <f ca="1">IF(BQ$5="",0,IF(BQ$5=1,$S79,BP394))</f>
        <v>353969.99999999994</v>
      </c>
      <c r="BR79" s="30">
        <f ca="1">IF(BR$5="",0,IF(BR$5=1,$S79,BQ394))</f>
        <v>353969.99999999994</v>
      </c>
      <c r="BS79" s="30">
        <f ca="1">IF(BS$5="",0,IF(BS$5=1,$S79,BR394))</f>
        <v>353969.99999999994</v>
      </c>
      <c r="BT79" s="30">
        <f ca="1">IF(BT$5="",0,IF(BT$5=1,$S79,BS394))</f>
        <v>353969.99999999994</v>
      </c>
      <c r="BU79" s="30">
        <f ca="1">IF(BU$5="",0,IF(BU$5=1,$S79,BT394))</f>
        <v>353969.99999999994</v>
      </c>
      <c r="BV79" s="30">
        <f>IF(BV$5="",0,IF(BV$5=1,$S79,BU394))</f>
        <v>0</v>
      </c>
      <c r="BW79" s="30">
        <f>IF(BW$5="",0,IF(BW$5=1,$S79,BV394))</f>
        <v>0</v>
      </c>
      <c r="BX79" s="30">
        <f>IF(BX$5="",0,IF(BX$5=1,$S79,BW394))</f>
        <v>0</v>
      </c>
      <c r="BY79" s="30">
        <f>IF(BY$5="",0,IF(BY$5=1,$S79,BX394))</f>
        <v>0</v>
      </c>
      <c r="BZ79" s="30">
        <f>IF(BZ$5="",0,IF(BZ$5=1,$S79,BY394))</f>
        <v>0</v>
      </c>
      <c r="CA79" s="30">
        <f>IF(CA$5="",0,IF(CA$5=1,$S79,BZ394))</f>
        <v>0</v>
      </c>
      <c r="CB79" s="30">
        <f>IF(CB$5="",0,IF(CB$5=1,$S79,CA394))</f>
        <v>0</v>
      </c>
      <c r="CC79" s="30">
        <f>IF(CC$5="",0,IF(CC$5=1,$S79,CB394))</f>
        <v>0</v>
      </c>
      <c r="CD79" s="30">
        <f>IF(CD$5="",0,IF(CD$5=1,$S79,CC394))</f>
        <v>0</v>
      </c>
      <c r="CE79" s="30">
        <f>IF(CE$5="",0,IF(CE$5=1,$S79,CD394))</f>
        <v>0</v>
      </c>
      <c r="CF79" s="30">
        <f>IF(CF$5="",0,IF(CF$5=1,$S79,CE394))</f>
        <v>0</v>
      </c>
      <c r="CG79" s="30">
        <f>IF(CG$5="",0,IF(CG$5=1,$S79,CF394))</f>
        <v>0</v>
      </c>
      <c r="CH79" s="30">
        <f>IF(CH$5="",0,IF(CH$5=1,$S79,CG394))</f>
        <v>0</v>
      </c>
      <c r="CI79" s="30">
        <f>IF(CI$5="",0,IF(CI$5=1,$S79,CH394))</f>
        <v>0</v>
      </c>
      <c r="CJ79" s="30">
        <f>IF(CJ$5="",0,IF(CJ$5=1,$S79,CI394))</f>
        <v>0</v>
      </c>
      <c r="CK79" s="30">
        <f>IF(CK$5="",0,IF(CK$5=1,$S79,CJ394))</f>
        <v>0</v>
      </c>
      <c r="CL79" s="30">
        <f>IF(CL$5="",0,IF(CL$5=1,$S79,CK394))</f>
        <v>0</v>
      </c>
      <c r="CM79" s="30">
        <f>IF(CM$5="",0,IF(CM$5=1,$S79,CL394))</f>
        <v>0</v>
      </c>
      <c r="CN79" s="30">
        <f>IF(CN$5="",0,IF(CN$5=1,$S79,CM394))</f>
        <v>0</v>
      </c>
      <c r="CO79" s="30">
        <f>IF(CO$5="",0,IF(CO$5=1,$S79,CN394))</f>
        <v>0</v>
      </c>
      <c r="CP79" s="30">
        <f>IF(CP$5="",0,IF(CP$5=1,$S79,CO394))</f>
        <v>0</v>
      </c>
      <c r="CQ79" s="30">
        <f>IF(CQ$5="",0,IF(CQ$5=1,$S79,CP394))</f>
        <v>0</v>
      </c>
      <c r="CR79" s="30">
        <f>IF(CR$5="",0,IF(CR$5=1,$S79,CQ394))</f>
        <v>0</v>
      </c>
      <c r="CS79" s="30">
        <f>IF(CS$5="",0,IF(CS$5=1,$S79,CR394))</f>
        <v>0</v>
      </c>
      <c r="CT79" s="30">
        <f>IF(CT$5="",0,IF(CT$5=1,$S79,CS394))</f>
        <v>0</v>
      </c>
    </row>
    <row r="80" spans="1:98" s="27" customFormat="1" ht="12" x14ac:dyDescent="0.25">
      <c r="A80" s="26">
        <f>ROW()</f>
        <v>80</v>
      </c>
      <c r="C80" s="142"/>
      <c r="E80" s="24"/>
      <c r="F80" s="66" t="str">
        <f t="shared" si="180"/>
        <v>АКТИВЫ</v>
      </c>
      <c r="G80" s="66" t="str">
        <f t="shared" si="179"/>
        <v>Запасы СиМ</v>
      </c>
      <c r="H80" s="27" t="str">
        <f>BP!$F$29</f>
        <v>ЭлЭн</v>
      </c>
      <c r="P80" s="30"/>
      <c r="R80" s="24"/>
      <c r="S80" s="93"/>
      <c r="V80" s="85"/>
      <c r="W80" s="29"/>
      <c r="Z80" s="30">
        <f>IF(Z$5="",0,IF(Z$5=1,$S80,Y395))</f>
        <v>0</v>
      </c>
      <c r="AA80" s="30">
        <f ca="1">IF(AA$5="",0,IF(AA$5=1,$S80,Z395))</f>
        <v>0</v>
      </c>
      <c r="AB80" s="30">
        <f ca="1">IF(AB$5="",0,IF(AB$5=1,$S80,AA395))</f>
        <v>0</v>
      </c>
      <c r="AC80" s="30">
        <f ca="1">IF(AC$5="",0,IF(AC$5=1,$S80,AB395))</f>
        <v>0</v>
      </c>
      <c r="AD80" s="30">
        <f ca="1">IF(AD$5="",0,IF(AD$5=1,$S80,AC395))</f>
        <v>0</v>
      </c>
      <c r="AE80" s="30">
        <f ca="1">IF(AE$5="",0,IF(AE$5=1,$S80,AD395))</f>
        <v>128.79999999999998</v>
      </c>
      <c r="AF80" s="30">
        <f ca="1">IF(AF$5="",0,IF(AF$5=1,$S80,AE395))</f>
        <v>515.19999999999993</v>
      </c>
      <c r="AG80" s="30">
        <f ca="1">IF(AG$5="",0,IF(AG$5=1,$S80,AF395))</f>
        <v>927.36</v>
      </c>
      <c r="AH80" s="30">
        <f ca="1">IF(AH$5="",0,IF(AH$5=1,$S80,AG395))</f>
        <v>1410.82</v>
      </c>
      <c r="AI80" s="30">
        <f ca="1">IF(AI$5="",0,IF(AI$5=1,$S80,AH395))</f>
        <v>1949.9400000000003</v>
      </c>
      <c r="AJ80" s="30">
        <f ca="1">IF(AJ$5="",0,IF(AJ$5=1,$S80,AI395))</f>
        <v>2668.8280000000009</v>
      </c>
      <c r="AK80" s="30">
        <f ca="1">IF(AK$5="",0,IF(AK$5=1,$S80,AJ395))</f>
        <v>4269.1680000000015</v>
      </c>
      <c r="AL80" s="30">
        <f ca="1">IF(AL$5="",0,IF(AL$5=1,$S80,AK395))</f>
        <v>6814.6239999999989</v>
      </c>
      <c r="AM80" s="30">
        <f ca="1">IF(AM$5="",0,IF(AM$5=1,$S80,AL395))</f>
        <v>10471.485999999997</v>
      </c>
      <c r="AN80" s="30">
        <f ca="1">IF(AN$5="",0,IF(AN$5=1,$S80,AM395))</f>
        <v>15416.991999999997</v>
      </c>
      <c r="AO80" s="30">
        <f ca="1">IF(AO$5="",0,IF(AO$5=1,$S80,AN395))</f>
        <v>21316.629999999997</v>
      </c>
      <c r="AP80" s="30">
        <f ca="1">IF(AP$5="",0,IF(AP$5=1,$S80,AO395))</f>
        <v>27981.661999999993</v>
      </c>
      <c r="AQ80" s="30">
        <f ca="1">IF(AQ$5="",0,IF(AQ$5=1,$S80,AP395))</f>
        <v>35204.489999999991</v>
      </c>
      <c r="AR80" s="30">
        <f ca="1">IF(AR$5="",0,IF(AR$5=1,$S80,AQ395))</f>
        <v>42746.235999999997</v>
      </c>
      <c r="AS80" s="30">
        <f ca="1">IF(AS$5="",0,IF(AS$5=1,$S80,AR395))</f>
        <v>50463.794000000002</v>
      </c>
      <c r="AT80" s="30">
        <f ca="1">IF(AT$5="",0,IF(AT$5=1,$S80,AS395))</f>
        <v>58262.220000000016</v>
      </c>
      <c r="AU80" s="30">
        <f ca="1">IF(AU$5="",0,IF(AU$5=1,$S80,AT395))</f>
        <v>66103.150000000009</v>
      </c>
      <c r="AV80" s="30">
        <f ca="1">IF(AV$5="",0,IF(AV$5=1,$S80,AU395))</f>
        <v>73962.250000000029</v>
      </c>
      <c r="AW80" s="30">
        <f ca="1">IF(AW$5="",0,IF(AW$5=1,$S80,AV395))</f>
        <v>81825.490000000049</v>
      </c>
      <c r="AX80" s="30">
        <f ca="1">IF(AX$5="",0,IF(AX$5=1,$S80,AW395))</f>
        <v>89690.800000000061</v>
      </c>
      <c r="AY80" s="30">
        <f ca="1">IF(AY$5="",0,IF(AY$5=1,$S80,AX395))</f>
        <v>97556.80000000009</v>
      </c>
      <c r="AZ80" s="30">
        <f ca="1">IF(AZ$5="",0,IF(AZ$5=1,$S80,AY395))</f>
        <v>105422.80000000009</v>
      </c>
      <c r="BA80" s="30">
        <f ca="1">IF(BA$5="",0,IF(BA$5=1,$S80,AZ395))</f>
        <v>113288.80000000009</v>
      </c>
      <c r="BB80" s="30">
        <f ca="1">IF(BB$5="",0,IF(BB$5=1,$S80,BA395))</f>
        <v>120832.80000000009</v>
      </c>
      <c r="BC80" s="30">
        <f ca="1">IF(BC$5="",0,IF(BC$5=1,$S80,BB395))</f>
        <v>127410.8000000001</v>
      </c>
      <c r="BD80" s="30">
        <f ca="1">IF(BD$5="",0,IF(BD$5=1,$S80,BC395))</f>
        <v>132958.40000000011</v>
      </c>
      <c r="BE80" s="30">
        <f ca="1">IF(BE$5="",0,IF(BE$5=1,$S80,BD395))</f>
        <v>137297.35000000012</v>
      </c>
      <c r="BF80" s="30">
        <f ca="1">IF(BF$5="",0,IF(BF$5=1,$S80,BE395))</f>
        <v>140288.50000000009</v>
      </c>
      <c r="BG80" s="30">
        <f ca="1">IF(BG$5="",0,IF(BG$5=1,$S80,BF395))</f>
        <v>142287.43000000011</v>
      </c>
      <c r="BH80" s="30">
        <f ca="1">IF(BH$5="",0,IF(BH$5=1,$S80,BG395))</f>
        <v>143505.51000000013</v>
      </c>
      <c r="BI80" s="30">
        <f ca="1">IF(BI$5="",0,IF(BI$5=1,$S80,BH395))</f>
        <v>144155.95000000013</v>
      </c>
      <c r="BJ80" s="30">
        <f ca="1">IF(BJ$5="",0,IF(BJ$5=1,$S80,BI395))</f>
        <v>144481.8600000001</v>
      </c>
      <c r="BK80" s="30">
        <f ca="1">IF(BK$5="",0,IF(BK$5=1,$S80,BJ395))</f>
        <v>144631.13000000012</v>
      </c>
      <c r="BL80" s="30">
        <f ca="1">IF(BL$5="",0,IF(BL$5=1,$S80,BK395))</f>
        <v>144698.9800000001</v>
      </c>
      <c r="BM80" s="30">
        <f ca="1">IF(BM$5="",0,IF(BM$5=1,$S80,BL395))</f>
        <v>144724.05000000016</v>
      </c>
      <c r="BN80" s="30">
        <f ca="1">IF(BN$5="",0,IF(BN$5=1,$S80,BM395))</f>
        <v>144730.95000000016</v>
      </c>
      <c r="BO80" s="30">
        <f ca="1">IF(BO$5="",0,IF(BO$5=1,$S80,BN395))</f>
        <v>144733.71000000014</v>
      </c>
      <c r="BP80" s="30">
        <f ca="1">IF(BP$5="",0,IF(BP$5=1,$S80,BO395))</f>
        <v>144734.40000000014</v>
      </c>
      <c r="BQ80" s="30">
        <f ca="1">IF(BQ$5="",0,IF(BQ$5=1,$S80,BP395))</f>
        <v>144734.40000000014</v>
      </c>
      <c r="BR80" s="30">
        <f ca="1">IF(BR$5="",0,IF(BR$5=1,$S80,BQ395))</f>
        <v>144734.40000000014</v>
      </c>
      <c r="BS80" s="30">
        <f ca="1">IF(BS$5="",0,IF(BS$5=1,$S80,BR395))</f>
        <v>144734.40000000014</v>
      </c>
      <c r="BT80" s="30">
        <f ca="1">IF(BT$5="",0,IF(BT$5=1,$S80,BS395))</f>
        <v>144734.40000000014</v>
      </c>
      <c r="BU80" s="30">
        <f ca="1">IF(BU$5="",0,IF(BU$5=1,$S80,BT395))</f>
        <v>144734.40000000014</v>
      </c>
      <c r="BV80" s="30">
        <f>IF(BV$5="",0,IF(BV$5=1,$S80,BU395))</f>
        <v>0</v>
      </c>
      <c r="BW80" s="30">
        <f>IF(BW$5="",0,IF(BW$5=1,$S80,BV395))</f>
        <v>0</v>
      </c>
      <c r="BX80" s="30">
        <f>IF(BX$5="",0,IF(BX$5=1,$S80,BW395))</f>
        <v>0</v>
      </c>
      <c r="BY80" s="30">
        <f>IF(BY$5="",0,IF(BY$5=1,$S80,BX395))</f>
        <v>0</v>
      </c>
      <c r="BZ80" s="30">
        <f>IF(BZ$5="",0,IF(BZ$5=1,$S80,BY395))</f>
        <v>0</v>
      </c>
      <c r="CA80" s="30">
        <f>IF(CA$5="",0,IF(CA$5=1,$S80,BZ395))</f>
        <v>0</v>
      </c>
      <c r="CB80" s="30">
        <f>IF(CB$5="",0,IF(CB$5=1,$S80,CA395))</f>
        <v>0</v>
      </c>
      <c r="CC80" s="30">
        <f>IF(CC$5="",0,IF(CC$5=1,$S80,CB395))</f>
        <v>0</v>
      </c>
      <c r="CD80" s="30">
        <f>IF(CD$5="",0,IF(CD$5=1,$S80,CC395))</f>
        <v>0</v>
      </c>
      <c r="CE80" s="30">
        <f>IF(CE$5="",0,IF(CE$5=1,$S80,CD395))</f>
        <v>0</v>
      </c>
      <c r="CF80" s="30">
        <f>IF(CF$5="",0,IF(CF$5=1,$S80,CE395))</f>
        <v>0</v>
      </c>
      <c r="CG80" s="30">
        <f>IF(CG$5="",0,IF(CG$5=1,$S80,CF395))</f>
        <v>0</v>
      </c>
      <c r="CH80" s="30">
        <f>IF(CH$5="",0,IF(CH$5=1,$S80,CG395))</f>
        <v>0</v>
      </c>
      <c r="CI80" s="30">
        <f>IF(CI$5="",0,IF(CI$5=1,$S80,CH395))</f>
        <v>0</v>
      </c>
      <c r="CJ80" s="30">
        <f>IF(CJ$5="",0,IF(CJ$5=1,$S80,CI395))</f>
        <v>0</v>
      </c>
      <c r="CK80" s="30">
        <f>IF(CK$5="",0,IF(CK$5=1,$S80,CJ395))</f>
        <v>0</v>
      </c>
      <c r="CL80" s="30">
        <f>IF(CL$5="",0,IF(CL$5=1,$S80,CK395))</f>
        <v>0</v>
      </c>
      <c r="CM80" s="30">
        <f>IF(CM$5="",0,IF(CM$5=1,$S80,CL395))</f>
        <v>0</v>
      </c>
      <c r="CN80" s="30">
        <f>IF(CN$5="",0,IF(CN$5=1,$S80,CM395))</f>
        <v>0</v>
      </c>
      <c r="CO80" s="30">
        <f>IF(CO$5="",0,IF(CO$5=1,$S80,CN395))</f>
        <v>0</v>
      </c>
      <c r="CP80" s="30">
        <f>IF(CP$5="",0,IF(CP$5=1,$S80,CO395))</f>
        <v>0</v>
      </c>
      <c r="CQ80" s="30">
        <f>IF(CQ$5="",0,IF(CQ$5=1,$S80,CP395))</f>
        <v>0</v>
      </c>
      <c r="CR80" s="30">
        <f>IF(CR$5="",0,IF(CR$5=1,$S80,CQ395))</f>
        <v>0</v>
      </c>
      <c r="CS80" s="30">
        <f>IF(CS$5="",0,IF(CS$5=1,$S80,CR395))</f>
        <v>0</v>
      </c>
      <c r="CT80" s="30">
        <f>IF(CT$5="",0,IF(CT$5=1,$S80,CS395))</f>
        <v>0</v>
      </c>
    </row>
    <row r="81" spans="1:98" s="2" customFormat="1" ht="12" x14ac:dyDescent="0.25">
      <c r="A81" s="11">
        <f>ROW()</f>
        <v>81</v>
      </c>
      <c r="C81" s="142"/>
      <c r="E81" s="23" t="str">
        <f>Lists!$N$9</f>
        <v>пустая строка</v>
      </c>
      <c r="P81" s="3"/>
      <c r="R81" s="23"/>
      <c r="S81" s="3"/>
      <c r="V81" s="74"/>
      <c r="W81" s="5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</row>
    <row r="82" spans="1:98" x14ac:dyDescent="0.3">
      <c r="A82" s="118">
        <f>ROW()</f>
        <v>82</v>
      </c>
      <c r="E82" s="41"/>
      <c r="F82" s="103" t="str">
        <f t="shared" ref="F82:F83" si="181">$F$9</f>
        <v>АКТИВЫ</v>
      </c>
      <c r="G82" s="6" t="str">
        <f>$G$397</f>
        <v>Кредиторская задолженность по капзатратам</v>
      </c>
      <c r="M82" s="6"/>
      <c r="R82" s="41"/>
      <c r="S82" s="119"/>
      <c r="V82" s="120"/>
      <c r="W82" s="9"/>
      <c r="Z82" s="7">
        <f>IF(Z$5="",0,IF(Z$5=1,$S82,Y397))</f>
        <v>0</v>
      </c>
      <c r="AA82" s="7">
        <f ca="1">IF(AA$5="",0,IF(AA$5=1,$S82,Z397))</f>
        <v>-15000000</v>
      </c>
      <c r="AB82" s="7">
        <f ca="1">IF(AB$5="",0,IF(AB$5=1,$S82,AA397))</f>
        <v>-10000000</v>
      </c>
      <c r="AC82" s="7">
        <f ca="1">IF(AC$5="",0,IF(AC$5=1,$S82,AB397))</f>
        <v>0</v>
      </c>
      <c r="AD82" s="7">
        <f ca="1">IF(AD$5="",0,IF(AD$5=1,$S82,AC397))</f>
        <v>0</v>
      </c>
      <c r="AE82" s="7">
        <f ca="1">IF(AE$5="",0,IF(AE$5=1,$S82,AD397))</f>
        <v>0</v>
      </c>
      <c r="AF82" s="7">
        <f ca="1">IF(AF$5="",0,IF(AF$5=1,$S82,AE397))</f>
        <v>0</v>
      </c>
      <c r="AG82" s="7">
        <f ca="1">IF(AG$5="",0,IF(AG$5=1,$S82,AF397))</f>
        <v>0</v>
      </c>
      <c r="AH82" s="7">
        <f ca="1">IF(AH$5="",0,IF(AH$5=1,$S82,AG397))</f>
        <v>0</v>
      </c>
      <c r="AI82" s="7">
        <f ca="1">IF(AI$5="",0,IF(AI$5=1,$S82,AH397))</f>
        <v>0</v>
      </c>
      <c r="AJ82" s="7">
        <f ca="1">IF(AJ$5="",0,IF(AJ$5=1,$S82,AI397))</f>
        <v>0</v>
      </c>
      <c r="AK82" s="7">
        <f ca="1">IF(AK$5="",0,IF(AK$5=1,$S82,AJ397))</f>
        <v>0</v>
      </c>
      <c r="AL82" s="7">
        <f ca="1">IF(AL$5="",0,IF(AL$5=1,$S82,AK397))</f>
        <v>0</v>
      </c>
      <c r="AM82" s="7">
        <f ca="1">IF(AM$5="",0,IF(AM$5=1,$S82,AL397))</f>
        <v>0</v>
      </c>
      <c r="AN82" s="7">
        <f ca="1">IF(AN$5="",0,IF(AN$5=1,$S82,AM397))</f>
        <v>0</v>
      </c>
      <c r="AO82" s="7">
        <f ca="1">IF(AO$5="",0,IF(AO$5=1,$S82,AN397))</f>
        <v>0</v>
      </c>
      <c r="AP82" s="7">
        <f ca="1">IF(AP$5="",0,IF(AP$5=1,$S82,AO397))</f>
        <v>0</v>
      </c>
      <c r="AQ82" s="7">
        <f ca="1">IF(AQ$5="",0,IF(AQ$5=1,$S82,AP397))</f>
        <v>0</v>
      </c>
      <c r="AR82" s="7">
        <f ca="1">IF(AR$5="",0,IF(AR$5=1,$S82,AQ397))</f>
        <v>0</v>
      </c>
      <c r="AS82" s="7">
        <f ca="1">IF(AS$5="",0,IF(AS$5=1,$S82,AR397))</f>
        <v>0</v>
      </c>
      <c r="AT82" s="7">
        <f ca="1">IF(AT$5="",0,IF(AT$5=1,$S82,AS397))</f>
        <v>0</v>
      </c>
      <c r="AU82" s="7">
        <f ca="1">IF(AU$5="",0,IF(AU$5=1,$S82,AT397))</f>
        <v>-5000000</v>
      </c>
      <c r="AV82" s="7">
        <f ca="1">IF(AV$5="",0,IF(AV$5=1,$S82,AU397))</f>
        <v>-15000000</v>
      </c>
      <c r="AW82" s="7">
        <f ca="1">IF(AW$5="",0,IF(AW$5=1,$S82,AV397))</f>
        <v>-10000000</v>
      </c>
      <c r="AX82" s="7">
        <f ca="1">IF(AX$5="",0,IF(AX$5=1,$S82,AW397))</f>
        <v>0</v>
      </c>
      <c r="AY82" s="7">
        <f ca="1">IF(AY$5="",0,IF(AY$5=1,$S82,AX397))</f>
        <v>0</v>
      </c>
      <c r="AZ82" s="7">
        <f ca="1">IF(AZ$5="",0,IF(AZ$5=1,$S82,AY397))</f>
        <v>0</v>
      </c>
      <c r="BA82" s="7">
        <f ca="1">IF(BA$5="",0,IF(BA$5=1,$S82,AZ397))</f>
        <v>0</v>
      </c>
      <c r="BB82" s="7">
        <f ca="1">IF(BB$5="",0,IF(BB$5=1,$S82,BA397))</f>
        <v>0</v>
      </c>
      <c r="BC82" s="7">
        <f ca="1">IF(BC$5="",0,IF(BC$5=1,$S82,BB397))</f>
        <v>0</v>
      </c>
      <c r="BD82" s="7">
        <f ca="1">IF(BD$5="",0,IF(BD$5=1,$S82,BC397))</f>
        <v>0</v>
      </c>
      <c r="BE82" s="7">
        <f ca="1">IF(BE$5="",0,IF(BE$5=1,$S82,BD397))</f>
        <v>0</v>
      </c>
      <c r="BF82" s="7">
        <f ca="1">IF(BF$5="",0,IF(BF$5=1,$S82,BE397))</f>
        <v>0</v>
      </c>
      <c r="BG82" s="7">
        <f ca="1">IF(BG$5="",0,IF(BG$5=1,$S82,BF397))</f>
        <v>0</v>
      </c>
      <c r="BH82" s="7">
        <f ca="1">IF(BH$5="",0,IF(BH$5=1,$S82,BG397))</f>
        <v>0</v>
      </c>
      <c r="BI82" s="7">
        <f ca="1">IF(BI$5="",0,IF(BI$5=1,$S82,BH397))</f>
        <v>0</v>
      </c>
      <c r="BJ82" s="7">
        <f ca="1">IF(BJ$5="",0,IF(BJ$5=1,$S82,BI397))</f>
        <v>0</v>
      </c>
      <c r="BK82" s="7">
        <f ca="1">IF(BK$5="",0,IF(BK$5=1,$S82,BJ397))</f>
        <v>0</v>
      </c>
      <c r="BL82" s="7">
        <f ca="1">IF(BL$5="",0,IF(BL$5=1,$S82,BK397))</f>
        <v>0</v>
      </c>
      <c r="BM82" s="7">
        <f ca="1">IF(BM$5="",0,IF(BM$5=1,$S82,BL397))</f>
        <v>0</v>
      </c>
      <c r="BN82" s="7">
        <f ca="1">IF(BN$5="",0,IF(BN$5=1,$S82,BM397))</f>
        <v>0</v>
      </c>
      <c r="BO82" s="7">
        <f ca="1">IF(BO$5="",0,IF(BO$5=1,$S82,BN397))</f>
        <v>0</v>
      </c>
      <c r="BP82" s="7">
        <f ca="1">IF(BP$5="",0,IF(BP$5=1,$S82,BO397))</f>
        <v>0</v>
      </c>
      <c r="BQ82" s="7">
        <f ca="1">IF(BQ$5="",0,IF(BQ$5=1,$S82,BP397))</f>
        <v>0</v>
      </c>
      <c r="BR82" s="7">
        <f ca="1">IF(BR$5="",0,IF(BR$5=1,$S82,BQ397))</f>
        <v>0</v>
      </c>
      <c r="BS82" s="7">
        <f ca="1">IF(BS$5="",0,IF(BS$5=1,$S82,BR397))</f>
        <v>0</v>
      </c>
      <c r="BT82" s="7">
        <f ca="1">IF(BT$5="",0,IF(BT$5=1,$S82,BS397))</f>
        <v>0</v>
      </c>
      <c r="BU82" s="7">
        <f ca="1">IF(BU$5="",0,IF(BU$5=1,$S82,BT397))</f>
        <v>0</v>
      </c>
      <c r="BV82" s="7">
        <f>IF(BV$5="",0,IF(BV$5=1,$S82,BU397))</f>
        <v>0</v>
      </c>
      <c r="BW82" s="7">
        <f>IF(BW$5="",0,IF(BW$5=1,$S82,BV397))</f>
        <v>0</v>
      </c>
      <c r="BX82" s="7">
        <f>IF(BX$5="",0,IF(BX$5=1,$S82,BW397))</f>
        <v>0</v>
      </c>
      <c r="BY82" s="7">
        <f>IF(BY$5="",0,IF(BY$5=1,$S82,BX397))</f>
        <v>0</v>
      </c>
      <c r="BZ82" s="7">
        <f>IF(BZ$5="",0,IF(BZ$5=1,$S82,BY397))</f>
        <v>0</v>
      </c>
      <c r="CA82" s="7">
        <f>IF(CA$5="",0,IF(CA$5=1,$S82,BZ397))</f>
        <v>0</v>
      </c>
      <c r="CB82" s="7">
        <f>IF(CB$5="",0,IF(CB$5=1,$S82,CA397))</f>
        <v>0</v>
      </c>
      <c r="CC82" s="7">
        <f>IF(CC$5="",0,IF(CC$5=1,$S82,CB397))</f>
        <v>0</v>
      </c>
      <c r="CD82" s="7">
        <f>IF(CD$5="",0,IF(CD$5=1,$S82,CC397))</f>
        <v>0</v>
      </c>
      <c r="CE82" s="7">
        <f>IF(CE$5="",0,IF(CE$5=1,$S82,CD397))</f>
        <v>0</v>
      </c>
      <c r="CF82" s="7">
        <f>IF(CF$5="",0,IF(CF$5=1,$S82,CE397))</f>
        <v>0</v>
      </c>
      <c r="CG82" s="7">
        <f>IF(CG$5="",0,IF(CG$5=1,$S82,CF397))</f>
        <v>0</v>
      </c>
      <c r="CH82" s="7">
        <f>IF(CH$5="",0,IF(CH$5=1,$S82,CG397))</f>
        <v>0</v>
      </c>
      <c r="CI82" s="7">
        <f>IF(CI$5="",0,IF(CI$5=1,$S82,CH397))</f>
        <v>0</v>
      </c>
      <c r="CJ82" s="7">
        <f>IF(CJ$5="",0,IF(CJ$5=1,$S82,CI397))</f>
        <v>0</v>
      </c>
      <c r="CK82" s="7">
        <f>IF(CK$5="",0,IF(CK$5=1,$S82,CJ397))</f>
        <v>0</v>
      </c>
      <c r="CL82" s="7">
        <f>IF(CL$5="",0,IF(CL$5=1,$S82,CK397))</f>
        <v>0</v>
      </c>
      <c r="CM82" s="7">
        <f>IF(CM$5="",0,IF(CM$5=1,$S82,CL397))</f>
        <v>0</v>
      </c>
      <c r="CN82" s="7">
        <f>IF(CN$5="",0,IF(CN$5=1,$S82,CM397))</f>
        <v>0</v>
      </c>
      <c r="CO82" s="7">
        <f>IF(CO$5="",0,IF(CO$5=1,$S82,CN397))</f>
        <v>0</v>
      </c>
      <c r="CP82" s="7">
        <f>IF(CP$5="",0,IF(CP$5=1,$S82,CO397))</f>
        <v>0</v>
      </c>
      <c r="CQ82" s="7">
        <f>IF(CQ$5="",0,IF(CQ$5=1,$S82,CP397))</f>
        <v>0</v>
      </c>
      <c r="CR82" s="7">
        <f>IF(CR$5="",0,IF(CR$5=1,$S82,CQ397))</f>
        <v>0</v>
      </c>
      <c r="CS82" s="7">
        <f>IF(CS$5="",0,IF(CS$5=1,$S82,CR397))</f>
        <v>0</v>
      </c>
      <c r="CT82" s="7">
        <f>IF(CT$5="",0,IF(CT$5=1,$S82,CS397))</f>
        <v>0</v>
      </c>
    </row>
    <row r="83" spans="1:98" x14ac:dyDescent="0.3">
      <c r="A83" s="11">
        <f>ROW()</f>
        <v>83</v>
      </c>
      <c r="F83" s="66" t="str">
        <f t="shared" si="181"/>
        <v>АКТИВЫ</v>
      </c>
      <c r="G83" s="6" t="str">
        <f>G398</f>
        <v>Кредиторская задолженность по переменным расходам</v>
      </c>
      <c r="Z83" s="7">
        <f t="shared" ref="Z83:BE83" si="182">SUM(Z84:Z87)</f>
        <v>0</v>
      </c>
      <c r="AA83" s="7">
        <f t="shared" ca="1" si="182"/>
        <v>-130000</v>
      </c>
      <c r="AB83" s="7">
        <f t="shared" ca="1" si="182"/>
        <v>-390000</v>
      </c>
      <c r="AC83" s="7">
        <f t="shared" ca="1" si="182"/>
        <v>-550000</v>
      </c>
      <c r="AD83" s="7">
        <f t="shared" ca="1" si="182"/>
        <v>-700000</v>
      </c>
      <c r="AE83" s="7">
        <f t="shared" ca="1" si="182"/>
        <v>-800000</v>
      </c>
      <c r="AF83" s="7">
        <f t="shared" ca="1" si="182"/>
        <v>-800000</v>
      </c>
      <c r="AG83" s="7">
        <f t="shared" ca="1" si="182"/>
        <v>-800000</v>
      </c>
      <c r="AH83" s="7">
        <f t="shared" ca="1" si="182"/>
        <v>-800000</v>
      </c>
      <c r="AI83" s="7">
        <f t="shared" ca="1" si="182"/>
        <v>-799685.39</v>
      </c>
      <c r="AJ83" s="7">
        <f t="shared" ca="1" si="182"/>
        <v>-797273.38</v>
      </c>
      <c r="AK83" s="7">
        <f t="shared" ca="1" si="182"/>
        <v>-791337.73800000001</v>
      </c>
      <c r="AL83" s="7">
        <f t="shared" ca="1" si="182"/>
        <v>-783863.12875000003</v>
      </c>
      <c r="AM83" s="7">
        <f t="shared" ca="1" si="182"/>
        <v>-775872.03474999999</v>
      </c>
      <c r="AN83" s="7">
        <f t="shared" ca="1" si="182"/>
        <v>-767901.39040000003</v>
      </c>
      <c r="AO83" s="7">
        <f t="shared" ca="1" si="182"/>
        <v>-756064.97567499999</v>
      </c>
      <c r="AP83" s="7">
        <f t="shared" ca="1" si="182"/>
        <v>-731267.80873749999</v>
      </c>
      <c r="AQ83" s="7">
        <f t="shared" ca="1" si="182"/>
        <v>-689145.46236250002</v>
      </c>
      <c r="AR83" s="7">
        <f t="shared" ca="1" si="182"/>
        <v>-627873.38207249995</v>
      </c>
      <c r="AS83" s="7">
        <f t="shared" ca="1" si="182"/>
        <v>-549134.36432250007</v>
      </c>
      <c r="AT83" s="7">
        <f t="shared" ca="1" si="182"/>
        <v>-458125.00600499992</v>
      </c>
      <c r="AU83" s="7">
        <f t="shared" ca="1" si="182"/>
        <v>-359370.17233625002</v>
      </c>
      <c r="AV83" s="7">
        <f t="shared" ca="1" si="182"/>
        <v>-256210.51027499989</v>
      </c>
      <c r="AW83" s="7">
        <f t="shared" ca="1" si="182"/>
        <v>-150689.62151124992</v>
      </c>
      <c r="AX83" s="7">
        <f t="shared" ca="1" si="182"/>
        <v>-44026.619795000064</v>
      </c>
      <c r="AY83" s="7">
        <f t="shared" ca="1" si="182"/>
        <v>63083.835993749788</v>
      </c>
      <c r="AZ83" s="7">
        <f t="shared" ca="1" si="182"/>
        <v>170372.00710624969</v>
      </c>
      <c r="BA83" s="7">
        <f t="shared" ca="1" si="182"/>
        <v>277724.14891874976</v>
      </c>
      <c r="BB83" s="7">
        <f t="shared" ca="1" si="182"/>
        <v>385092.28340624971</v>
      </c>
      <c r="BC83" s="7">
        <f t="shared" ca="1" si="182"/>
        <v>492464.15388749982</v>
      </c>
      <c r="BD83" s="7">
        <f t="shared" ca="1" si="182"/>
        <v>599836.61426249985</v>
      </c>
      <c r="BE83" s="7">
        <f t="shared" ca="1" si="182"/>
        <v>707209.07463749964</v>
      </c>
      <c r="BF83" s="7">
        <f t="shared" ref="BF83:CK83" ca="1" si="183">SUM(BF84:BF87)</f>
        <v>813795.01001249952</v>
      </c>
      <c r="BG83" s="7">
        <f t="shared" ca="1" si="183"/>
        <v>914350.9203874995</v>
      </c>
      <c r="BH83" s="7">
        <f t="shared" ca="1" si="183"/>
        <v>1000067.7257625</v>
      </c>
      <c r="BI83" s="7">
        <f t="shared" ca="1" si="183"/>
        <v>1067098.0080124997</v>
      </c>
      <c r="BJ83" s="7">
        <f t="shared" ca="1" si="183"/>
        <v>1114150.5552625</v>
      </c>
      <c r="BK83" s="7">
        <f t="shared" ca="1" si="183"/>
        <v>1143242.8041375002</v>
      </c>
      <c r="BL83" s="7">
        <f t="shared" ca="1" si="183"/>
        <v>1159785.3912</v>
      </c>
      <c r="BM83" s="7">
        <f t="shared" ca="1" si="183"/>
        <v>1168474.1984187495</v>
      </c>
      <c r="BN83" s="7">
        <f t="shared" ca="1" si="183"/>
        <v>1172712.5850124997</v>
      </c>
      <c r="BO83" s="7">
        <f t="shared" ca="1" si="183"/>
        <v>1174570.5536937499</v>
      </c>
      <c r="BP83" s="7">
        <f t="shared" ca="1" si="183"/>
        <v>1175281.5067499995</v>
      </c>
      <c r="BQ83" s="7">
        <f t="shared" ca="1" si="183"/>
        <v>1175543.7472937496</v>
      </c>
      <c r="BR83" s="7">
        <f t="shared" ca="1" si="183"/>
        <v>1175628.03655625</v>
      </c>
      <c r="BS83" s="7">
        <f t="shared" ca="1" si="183"/>
        <v>1175648.3551187499</v>
      </c>
      <c r="BT83" s="7">
        <f t="shared" ca="1" si="183"/>
        <v>1175652.68100625</v>
      </c>
      <c r="BU83" s="7">
        <f t="shared" ca="1" si="183"/>
        <v>1175653.2709000001</v>
      </c>
      <c r="BV83" s="7">
        <f t="shared" si="183"/>
        <v>0</v>
      </c>
      <c r="BW83" s="7">
        <f t="shared" si="183"/>
        <v>0</v>
      </c>
      <c r="BX83" s="7">
        <f t="shared" si="183"/>
        <v>0</v>
      </c>
      <c r="BY83" s="7">
        <f t="shared" si="183"/>
        <v>0</v>
      </c>
      <c r="BZ83" s="7">
        <f t="shared" si="183"/>
        <v>0</v>
      </c>
      <c r="CA83" s="7">
        <f t="shared" si="183"/>
        <v>0</v>
      </c>
      <c r="CB83" s="7">
        <f t="shared" si="183"/>
        <v>0</v>
      </c>
      <c r="CC83" s="7">
        <f t="shared" si="183"/>
        <v>0</v>
      </c>
      <c r="CD83" s="7">
        <f t="shared" si="183"/>
        <v>0</v>
      </c>
      <c r="CE83" s="7">
        <f t="shared" si="183"/>
        <v>0</v>
      </c>
      <c r="CF83" s="7">
        <f t="shared" si="183"/>
        <v>0</v>
      </c>
      <c r="CG83" s="7">
        <f t="shared" si="183"/>
        <v>0</v>
      </c>
      <c r="CH83" s="7">
        <f t="shared" si="183"/>
        <v>0</v>
      </c>
      <c r="CI83" s="7">
        <f t="shared" si="183"/>
        <v>0</v>
      </c>
      <c r="CJ83" s="7">
        <f t="shared" si="183"/>
        <v>0</v>
      </c>
      <c r="CK83" s="7">
        <f t="shared" si="183"/>
        <v>0</v>
      </c>
      <c r="CL83" s="7">
        <f t="shared" ref="CL83:CT83" si="184">SUM(CL84:CL87)</f>
        <v>0</v>
      </c>
      <c r="CM83" s="7">
        <f t="shared" si="184"/>
        <v>0</v>
      </c>
      <c r="CN83" s="7">
        <f t="shared" si="184"/>
        <v>0</v>
      </c>
      <c r="CO83" s="7">
        <f t="shared" si="184"/>
        <v>0</v>
      </c>
      <c r="CP83" s="7">
        <f t="shared" si="184"/>
        <v>0</v>
      </c>
      <c r="CQ83" s="7">
        <f t="shared" si="184"/>
        <v>0</v>
      </c>
      <c r="CR83" s="7">
        <f t="shared" si="184"/>
        <v>0</v>
      </c>
      <c r="CS83" s="7">
        <f t="shared" si="184"/>
        <v>0</v>
      </c>
      <c r="CT83" s="7">
        <f t="shared" si="184"/>
        <v>0</v>
      </c>
    </row>
    <row r="84" spans="1:98" s="27" customFormat="1" ht="12" x14ac:dyDescent="0.25">
      <c r="A84" s="26">
        <f>ROW()</f>
        <v>84</v>
      </c>
      <c r="C84" s="142"/>
      <c r="E84" s="24"/>
      <c r="F84" s="66" t="str">
        <f>$F$324</f>
        <v>АКТИВЫ</v>
      </c>
      <c r="G84" s="66" t="str">
        <f>$G$16</f>
        <v>Запасы СиМ</v>
      </c>
      <c r="H84" s="27" t="str">
        <f t="shared" ref="H84:H86" si="185">H399</f>
        <v>Маркетинговые расходы</v>
      </c>
      <c r="P84" s="30"/>
      <c r="R84" s="24"/>
      <c r="S84" s="93"/>
      <c r="V84" s="85"/>
      <c r="W84" s="29"/>
      <c r="Z84" s="30">
        <f>IF(Z$5="",0,IF(Z$5=1,$S84,Y399))</f>
        <v>0</v>
      </c>
      <c r="AA84" s="30">
        <f ca="1">IF(AA$5="",0,IF(AA$5=1,$S84,Z399))</f>
        <v>-130000</v>
      </c>
      <c r="AB84" s="30">
        <f ca="1">IF(AB$5="",0,IF(AB$5=1,$S84,AA399))</f>
        <v>-390000</v>
      </c>
      <c r="AC84" s="30">
        <f ca="1">IF(AC$5="",0,IF(AC$5=1,$S84,AB399))</f>
        <v>-550000</v>
      </c>
      <c r="AD84" s="30">
        <f ca="1">IF(AD$5="",0,IF(AD$5=1,$S84,AC399))</f>
        <v>-700000</v>
      </c>
      <c r="AE84" s="30">
        <f ca="1">IF(AE$5="",0,IF(AE$5=1,$S84,AD399))</f>
        <v>-800000</v>
      </c>
      <c r="AF84" s="30">
        <f ca="1">IF(AF$5="",0,IF(AF$5=1,$S84,AE399))</f>
        <v>-800000</v>
      </c>
      <c r="AG84" s="30">
        <f ca="1">IF(AG$5="",0,IF(AG$5=1,$S84,AF399))</f>
        <v>-800000</v>
      </c>
      <c r="AH84" s="30">
        <f ca="1">IF(AH$5="",0,IF(AH$5=1,$S84,AG399))</f>
        <v>-800000</v>
      </c>
      <c r="AI84" s="30">
        <f ca="1">IF(AI$5="",0,IF(AI$5=1,$S84,AH399))</f>
        <v>-800000</v>
      </c>
      <c r="AJ84" s="30">
        <f ca="1">IF(AJ$5="",0,IF(AJ$5=1,$S84,AI399))</f>
        <v>-800000</v>
      </c>
      <c r="AK84" s="30">
        <f ca="1">IF(AK$5="",0,IF(AK$5=1,$S84,AJ399))</f>
        <v>-800000</v>
      </c>
      <c r="AL84" s="30">
        <f ca="1">IF(AL$5="",0,IF(AL$5=1,$S84,AK399))</f>
        <v>-800000</v>
      </c>
      <c r="AM84" s="30">
        <f ca="1">IF(AM$5="",0,IF(AM$5=1,$S84,AL399))</f>
        <v>-800000</v>
      </c>
      <c r="AN84" s="30">
        <f ca="1">IF(AN$5="",0,IF(AN$5=1,$S84,AM399))</f>
        <v>-800000</v>
      </c>
      <c r="AO84" s="30">
        <f ca="1">IF(AO$5="",0,IF(AO$5=1,$S84,AN399))</f>
        <v>-800000</v>
      </c>
      <c r="AP84" s="30">
        <f ca="1">IF(AP$5="",0,IF(AP$5=1,$S84,AO399))</f>
        <v>-800000</v>
      </c>
      <c r="AQ84" s="30">
        <f ca="1">IF(AQ$5="",0,IF(AQ$5=1,$S84,AP399))</f>
        <v>-800000</v>
      </c>
      <c r="AR84" s="30">
        <f ca="1">IF(AR$5="",0,IF(AR$5=1,$S84,AQ399))</f>
        <v>-800000</v>
      </c>
      <c r="AS84" s="30">
        <f ca="1">IF(AS$5="",0,IF(AS$5=1,$S84,AR399))</f>
        <v>-800000</v>
      </c>
      <c r="AT84" s="30">
        <f ca="1">IF(AT$5="",0,IF(AT$5=1,$S84,AS399))</f>
        <v>-800000</v>
      </c>
      <c r="AU84" s="30">
        <f ca="1">IF(AU$5="",0,IF(AU$5=1,$S84,AT399))</f>
        <v>-800000</v>
      </c>
      <c r="AV84" s="30">
        <f ca="1">IF(AV$5="",0,IF(AV$5=1,$S84,AU399))</f>
        <v>-800000</v>
      </c>
      <c r="AW84" s="30">
        <f ca="1">IF(AW$5="",0,IF(AW$5=1,$S84,AV399))</f>
        <v>-800000</v>
      </c>
      <c r="AX84" s="30">
        <f ca="1">IF(AX$5="",0,IF(AX$5=1,$S84,AW399))</f>
        <v>-800000</v>
      </c>
      <c r="AY84" s="30">
        <f ca="1">IF(AY$5="",0,IF(AY$5=1,$S84,AX399))</f>
        <v>-800000</v>
      </c>
      <c r="AZ84" s="30">
        <f ca="1">IF(AZ$5="",0,IF(AZ$5=1,$S84,AY399))</f>
        <v>-800000</v>
      </c>
      <c r="BA84" s="30">
        <f ca="1">IF(BA$5="",0,IF(BA$5=1,$S84,AZ399))</f>
        <v>-800000</v>
      </c>
      <c r="BB84" s="30">
        <f ca="1">IF(BB$5="",0,IF(BB$5=1,$S84,BA399))</f>
        <v>-800000</v>
      </c>
      <c r="BC84" s="30">
        <f ca="1">IF(BC$5="",0,IF(BC$5=1,$S84,BB399))</f>
        <v>-800000</v>
      </c>
      <c r="BD84" s="30">
        <f ca="1">IF(BD$5="",0,IF(BD$5=1,$S84,BC399))</f>
        <v>-800000</v>
      </c>
      <c r="BE84" s="30">
        <f ca="1">IF(BE$5="",0,IF(BE$5=1,$S84,BD399))</f>
        <v>-800000</v>
      </c>
      <c r="BF84" s="30">
        <f ca="1">IF(BF$5="",0,IF(BF$5=1,$S84,BE399))</f>
        <v>-800000</v>
      </c>
      <c r="BG84" s="30">
        <f ca="1">IF(BG$5="",0,IF(BG$5=1,$S84,BF399))</f>
        <v>-800000</v>
      </c>
      <c r="BH84" s="30">
        <f ca="1">IF(BH$5="",0,IF(BH$5=1,$S84,BG399))</f>
        <v>-800000</v>
      </c>
      <c r="BI84" s="30">
        <f ca="1">IF(BI$5="",0,IF(BI$5=1,$S84,BH399))</f>
        <v>-800000</v>
      </c>
      <c r="BJ84" s="30">
        <f ca="1">IF(BJ$5="",0,IF(BJ$5=1,$S84,BI399))</f>
        <v>-800000</v>
      </c>
      <c r="BK84" s="30">
        <f ca="1">IF(BK$5="",0,IF(BK$5=1,$S84,BJ399))</f>
        <v>-800000</v>
      </c>
      <c r="BL84" s="30">
        <f ca="1">IF(BL$5="",0,IF(BL$5=1,$S84,BK399))</f>
        <v>-800000</v>
      </c>
      <c r="BM84" s="30">
        <f ca="1">IF(BM$5="",0,IF(BM$5=1,$S84,BL399))</f>
        <v>-800000</v>
      </c>
      <c r="BN84" s="30">
        <f ca="1">IF(BN$5="",0,IF(BN$5=1,$S84,BM399))</f>
        <v>-800000</v>
      </c>
      <c r="BO84" s="30">
        <f ca="1">IF(BO$5="",0,IF(BO$5=1,$S84,BN399))</f>
        <v>-800000</v>
      </c>
      <c r="BP84" s="30">
        <f ca="1">IF(BP$5="",0,IF(BP$5=1,$S84,BO399))</f>
        <v>-800000</v>
      </c>
      <c r="BQ84" s="30">
        <f ca="1">IF(BQ$5="",0,IF(BQ$5=1,$S84,BP399))</f>
        <v>-800000</v>
      </c>
      <c r="BR84" s="30">
        <f ca="1">IF(BR$5="",0,IF(BR$5=1,$S84,BQ399))</f>
        <v>-800000</v>
      </c>
      <c r="BS84" s="30">
        <f ca="1">IF(BS$5="",0,IF(BS$5=1,$S84,BR399))</f>
        <v>-800000</v>
      </c>
      <c r="BT84" s="30">
        <f ca="1">IF(BT$5="",0,IF(BT$5=1,$S84,BS399))</f>
        <v>-800000</v>
      </c>
      <c r="BU84" s="30">
        <f ca="1">IF(BU$5="",0,IF(BU$5=1,$S84,BT399))</f>
        <v>-800000</v>
      </c>
      <c r="BV84" s="30">
        <f>IF(BV$5="",0,IF(BV$5=1,$S84,BU399))</f>
        <v>0</v>
      </c>
      <c r="BW84" s="30">
        <f>IF(BW$5="",0,IF(BW$5=1,$S84,BV399))</f>
        <v>0</v>
      </c>
      <c r="BX84" s="30">
        <f>IF(BX$5="",0,IF(BX$5=1,$S84,BW399))</f>
        <v>0</v>
      </c>
      <c r="BY84" s="30">
        <f>IF(BY$5="",0,IF(BY$5=1,$S84,BX399))</f>
        <v>0</v>
      </c>
      <c r="BZ84" s="30">
        <f>IF(BZ$5="",0,IF(BZ$5=1,$S84,BY399))</f>
        <v>0</v>
      </c>
      <c r="CA84" s="30">
        <f>IF(CA$5="",0,IF(CA$5=1,$S84,BZ399))</f>
        <v>0</v>
      </c>
      <c r="CB84" s="30">
        <f>IF(CB$5="",0,IF(CB$5=1,$S84,CA399))</f>
        <v>0</v>
      </c>
      <c r="CC84" s="30">
        <f>IF(CC$5="",0,IF(CC$5=1,$S84,CB399))</f>
        <v>0</v>
      </c>
      <c r="CD84" s="30">
        <f>IF(CD$5="",0,IF(CD$5=1,$S84,CC399))</f>
        <v>0</v>
      </c>
      <c r="CE84" s="30">
        <f>IF(CE$5="",0,IF(CE$5=1,$S84,CD399))</f>
        <v>0</v>
      </c>
      <c r="CF84" s="30">
        <f>IF(CF$5="",0,IF(CF$5=1,$S84,CE399))</f>
        <v>0</v>
      </c>
      <c r="CG84" s="30">
        <f>IF(CG$5="",0,IF(CG$5=1,$S84,CF399))</f>
        <v>0</v>
      </c>
      <c r="CH84" s="30">
        <f>IF(CH$5="",0,IF(CH$5=1,$S84,CG399))</f>
        <v>0</v>
      </c>
      <c r="CI84" s="30">
        <f>IF(CI$5="",0,IF(CI$5=1,$S84,CH399))</f>
        <v>0</v>
      </c>
      <c r="CJ84" s="30">
        <f>IF(CJ$5="",0,IF(CJ$5=1,$S84,CI399))</f>
        <v>0</v>
      </c>
      <c r="CK84" s="30">
        <f>IF(CK$5="",0,IF(CK$5=1,$S84,CJ399))</f>
        <v>0</v>
      </c>
      <c r="CL84" s="30">
        <f>IF(CL$5="",0,IF(CL$5=1,$S84,CK399))</f>
        <v>0</v>
      </c>
      <c r="CM84" s="30">
        <f>IF(CM$5="",0,IF(CM$5=1,$S84,CL399))</f>
        <v>0</v>
      </c>
      <c r="CN84" s="30">
        <f>IF(CN$5="",0,IF(CN$5=1,$S84,CM399))</f>
        <v>0</v>
      </c>
      <c r="CO84" s="30">
        <f>IF(CO$5="",0,IF(CO$5=1,$S84,CN399))</f>
        <v>0</v>
      </c>
      <c r="CP84" s="30">
        <f>IF(CP$5="",0,IF(CP$5=1,$S84,CO399))</f>
        <v>0</v>
      </c>
      <c r="CQ84" s="30">
        <f>IF(CQ$5="",0,IF(CQ$5=1,$S84,CP399))</f>
        <v>0</v>
      </c>
      <c r="CR84" s="30">
        <f>IF(CR$5="",0,IF(CR$5=1,$S84,CQ399))</f>
        <v>0</v>
      </c>
      <c r="CS84" s="30">
        <f>IF(CS$5="",0,IF(CS$5=1,$S84,CR399))</f>
        <v>0</v>
      </c>
      <c r="CT84" s="30">
        <f>IF(CT$5="",0,IF(CT$5=1,$S84,CS399))</f>
        <v>0</v>
      </c>
    </row>
    <row r="85" spans="1:98" s="27" customFormat="1" ht="12" x14ac:dyDescent="0.25">
      <c r="A85" s="26">
        <f>ROW()</f>
        <v>85</v>
      </c>
      <c r="C85" s="142"/>
      <c r="E85" s="24"/>
      <c r="F85" s="66" t="str">
        <f>$F$324</f>
        <v>АКТИВЫ</v>
      </c>
      <c r="G85" s="66" t="str">
        <f t="shared" ref="G85:G86" si="186">$G$16</f>
        <v>Запасы СиМ</v>
      </c>
      <c r="H85" s="27" t="str">
        <f t="shared" si="185"/>
        <v>Транспортные расходы</v>
      </c>
      <c r="P85" s="30"/>
      <c r="R85" s="24"/>
      <c r="S85" s="93"/>
      <c r="V85" s="85"/>
      <c r="W85" s="29"/>
      <c r="Z85" s="30">
        <f>IF(Z$5="",0,IF(Z$5=1,$S85,Y400))</f>
        <v>0</v>
      </c>
      <c r="AA85" s="30">
        <f ca="1">IF(AA$5="",0,IF(AA$5=1,$S85,Z400))</f>
        <v>0</v>
      </c>
      <c r="AB85" s="30">
        <f ca="1">IF(AB$5="",0,IF(AB$5=1,$S85,AA400))</f>
        <v>0</v>
      </c>
      <c r="AC85" s="30">
        <f ca="1">IF(AC$5="",0,IF(AC$5=1,$S85,AB400))</f>
        <v>0</v>
      </c>
      <c r="AD85" s="30">
        <f ca="1">IF(AD$5="",0,IF(AD$5=1,$S85,AC400))</f>
        <v>0</v>
      </c>
      <c r="AE85" s="30">
        <f ca="1">IF(AE$5="",0,IF(AE$5=1,$S85,AD400))</f>
        <v>0</v>
      </c>
      <c r="AF85" s="30">
        <f ca="1">IF(AF$5="",0,IF(AF$5=1,$S85,AE400))</f>
        <v>0</v>
      </c>
      <c r="AG85" s="30">
        <f ca="1">IF(AG$5="",0,IF(AG$5=1,$S85,AF400))</f>
        <v>0</v>
      </c>
      <c r="AH85" s="30">
        <f ca="1">IF(AH$5="",0,IF(AH$5=1,$S85,AG400))</f>
        <v>0</v>
      </c>
      <c r="AI85" s="30">
        <f ca="1">IF(AI$5="",0,IF(AI$5=1,$S85,AH400))</f>
        <v>314.61000000000007</v>
      </c>
      <c r="AJ85" s="30">
        <f ca="1">IF(AJ$5="",0,IF(AJ$5=1,$S85,AI400))</f>
        <v>2726.6200000000008</v>
      </c>
      <c r="AK85" s="30">
        <f ca="1">IF(AK$5="",0,IF(AK$5=1,$S85,AJ400))</f>
        <v>8662.2620000000006</v>
      </c>
      <c r="AL85" s="30">
        <f ca="1">IF(AL$5="",0,IF(AL$5=1,$S85,AK400))</f>
        <v>16136.871250000006</v>
      </c>
      <c r="AM85" s="30">
        <f ca="1">IF(AM$5="",0,IF(AM$5=1,$S85,AL400))</f>
        <v>24127.965250000008</v>
      </c>
      <c r="AN85" s="30">
        <f ca="1">IF(AN$5="",0,IF(AN$5=1,$S85,AM400))</f>
        <v>32098.609600000007</v>
      </c>
      <c r="AO85" s="30">
        <f ca="1">IF(AO$5="",0,IF(AO$5=1,$S85,AN400))</f>
        <v>43935.024325000013</v>
      </c>
      <c r="AP85" s="30">
        <f ca="1">IF(AP$5="",0,IF(AP$5=1,$S85,AO400))</f>
        <v>68732.191262500011</v>
      </c>
      <c r="AQ85" s="30">
        <f ca="1">IF(AQ$5="",0,IF(AQ$5=1,$S85,AP400))</f>
        <v>110854.53763750001</v>
      </c>
      <c r="AR85" s="30">
        <f ca="1">IF(AR$5="",0,IF(AR$5=1,$S85,AQ400))</f>
        <v>172126.61792750002</v>
      </c>
      <c r="AS85" s="30">
        <f ca="1">IF(AS$5="",0,IF(AS$5=1,$S85,AR400))</f>
        <v>250865.63567749996</v>
      </c>
      <c r="AT85" s="30">
        <f ca="1">IF(AT$5="",0,IF(AT$5=1,$S85,AS400))</f>
        <v>341874.99399500008</v>
      </c>
      <c r="AU85" s="30">
        <f ca="1">IF(AU$5="",0,IF(AU$5=1,$S85,AT400))</f>
        <v>440629.82766374998</v>
      </c>
      <c r="AV85" s="30">
        <f ca="1">IF(AV$5="",0,IF(AV$5=1,$S85,AU400))</f>
        <v>543789.48972500011</v>
      </c>
      <c r="AW85" s="30">
        <f ca="1">IF(AW$5="",0,IF(AW$5=1,$S85,AV400))</f>
        <v>649310.37848875008</v>
      </c>
      <c r="AX85" s="30">
        <f ca="1">IF(AX$5="",0,IF(AX$5=1,$S85,AW400))</f>
        <v>755973.38020499994</v>
      </c>
      <c r="AY85" s="30">
        <f ca="1">IF(AY$5="",0,IF(AY$5=1,$S85,AX400))</f>
        <v>863083.83599374979</v>
      </c>
      <c r="AZ85" s="30">
        <f ca="1">IF(AZ$5="",0,IF(AZ$5=1,$S85,AY400))</f>
        <v>970372.00710624969</v>
      </c>
      <c r="BA85" s="30">
        <f ca="1">IF(BA$5="",0,IF(BA$5=1,$S85,AZ400))</f>
        <v>1077724.1489187498</v>
      </c>
      <c r="BB85" s="30">
        <f ca="1">IF(BB$5="",0,IF(BB$5=1,$S85,BA400))</f>
        <v>1185092.2834062497</v>
      </c>
      <c r="BC85" s="30">
        <f ca="1">IF(BC$5="",0,IF(BC$5=1,$S85,BB400))</f>
        <v>1292464.1538874998</v>
      </c>
      <c r="BD85" s="30">
        <f ca="1">IF(BD$5="",0,IF(BD$5=1,$S85,BC400))</f>
        <v>1399836.6142624998</v>
      </c>
      <c r="BE85" s="30">
        <f ca="1">IF(BE$5="",0,IF(BE$5=1,$S85,BD400))</f>
        <v>1507209.0746374996</v>
      </c>
      <c r="BF85" s="30">
        <f ca="1">IF(BF$5="",0,IF(BF$5=1,$S85,BE400))</f>
        <v>1613795.0100124995</v>
      </c>
      <c r="BG85" s="30">
        <f ca="1">IF(BG$5="",0,IF(BG$5=1,$S85,BF400))</f>
        <v>1714350.9203874995</v>
      </c>
      <c r="BH85" s="30">
        <f ca="1">IF(BH$5="",0,IF(BH$5=1,$S85,BG400))</f>
        <v>1800067.7257625</v>
      </c>
      <c r="BI85" s="30">
        <f ca="1">IF(BI$5="",0,IF(BI$5=1,$S85,BH400))</f>
        <v>1867098.0080124997</v>
      </c>
      <c r="BJ85" s="30">
        <f ca="1">IF(BJ$5="",0,IF(BJ$5=1,$S85,BI400))</f>
        <v>1914150.5552625</v>
      </c>
      <c r="BK85" s="30">
        <f ca="1">IF(BK$5="",0,IF(BK$5=1,$S85,BJ400))</f>
        <v>1943242.8041375002</v>
      </c>
      <c r="BL85" s="30">
        <f ca="1">IF(BL$5="",0,IF(BL$5=1,$S85,BK400))</f>
        <v>1959785.3912</v>
      </c>
      <c r="BM85" s="30">
        <f ca="1">IF(BM$5="",0,IF(BM$5=1,$S85,BL400))</f>
        <v>1968474.1984187495</v>
      </c>
      <c r="BN85" s="30">
        <f ca="1">IF(BN$5="",0,IF(BN$5=1,$S85,BM400))</f>
        <v>1972712.5850124997</v>
      </c>
      <c r="BO85" s="30">
        <f ca="1">IF(BO$5="",0,IF(BO$5=1,$S85,BN400))</f>
        <v>1974570.5536937499</v>
      </c>
      <c r="BP85" s="30">
        <f ca="1">IF(BP$5="",0,IF(BP$5=1,$S85,BO400))</f>
        <v>1975281.5067499995</v>
      </c>
      <c r="BQ85" s="30">
        <f ca="1">IF(BQ$5="",0,IF(BQ$5=1,$S85,BP400))</f>
        <v>1975543.7472937496</v>
      </c>
      <c r="BR85" s="30">
        <f ca="1">IF(BR$5="",0,IF(BR$5=1,$S85,BQ400))</f>
        <v>1975628.03655625</v>
      </c>
      <c r="BS85" s="30">
        <f ca="1">IF(BS$5="",0,IF(BS$5=1,$S85,BR400))</f>
        <v>1975648.3551187499</v>
      </c>
      <c r="BT85" s="30">
        <f ca="1">IF(BT$5="",0,IF(BT$5=1,$S85,BS400))</f>
        <v>1975652.68100625</v>
      </c>
      <c r="BU85" s="30">
        <f ca="1">IF(BU$5="",0,IF(BU$5=1,$S85,BT400))</f>
        <v>1975653.2709000001</v>
      </c>
      <c r="BV85" s="30">
        <f>IF(BV$5="",0,IF(BV$5=1,$S85,BU400))</f>
        <v>0</v>
      </c>
      <c r="BW85" s="30">
        <f>IF(BW$5="",0,IF(BW$5=1,$S85,BV400))</f>
        <v>0</v>
      </c>
      <c r="BX85" s="30">
        <f>IF(BX$5="",0,IF(BX$5=1,$S85,BW400))</f>
        <v>0</v>
      </c>
      <c r="BY85" s="30">
        <f>IF(BY$5="",0,IF(BY$5=1,$S85,BX400))</f>
        <v>0</v>
      </c>
      <c r="BZ85" s="30">
        <f>IF(BZ$5="",0,IF(BZ$5=1,$S85,BY400))</f>
        <v>0</v>
      </c>
      <c r="CA85" s="30">
        <f>IF(CA$5="",0,IF(CA$5=1,$S85,BZ400))</f>
        <v>0</v>
      </c>
      <c r="CB85" s="30">
        <f>IF(CB$5="",0,IF(CB$5=1,$S85,CA400))</f>
        <v>0</v>
      </c>
      <c r="CC85" s="30">
        <f>IF(CC$5="",0,IF(CC$5=1,$S85,CB400))</f>
        <v>0</v>
      </c>
      <c r="CD85" s="30">
        <f>IF(CD$5="",0,IF(CD$5=1,$S85,CC400))</f>
        <v>0</v>
      </c>
      <c r="CE85" s="30">
        <f>IF(CE$5="",0,IF(CE$5=1,$S85,CD400))</f>
        <v>0</v>
      </c>
      <c r="CF85" s="30">
        <f>IF(CF$5="",0,IF(CF$5=1,$S85,CE400))</f>
        <v>0</v>
      </c>
      <c r="CG85" s="30">
        <f>IF(CG$5="",0,IF(CG$5=1,$S85,CF400))</f>
        <v>0</v>
      </c>
      <c r="CH85" s="30">
        <f>IF(CH$5="",0,IF(CH$5=1,$S85,CG400))</f>
        <v>0</v>
      </c>
      <c r="CI85" s="30">
        <f>IF(CI$5="",0,IF(CI$5=1,$S85,CH400))</f>
        <v>0</v>
      </c>
      <c r="CJ85" s="30">
        <f>IF(CJ$5="",0,IF(CJ$5=1,$S85,CI400))</f>
        <v>0</v>
      </c>
      <c r="CK85" s="30">
        <f>IF(CK$5="",0,IF(CK$5=1,$S85,CJ400))</f>
        <v>0</v>
      </c>
      <c r="CL85" s="30">
        <f>IF(CL$5="",0,IF(CL$5=1,$S85,CK400))</f>
        <v>0</v>
      </c>
      <c r="CM85" s="30">
        <f>IF(CM$5="",0,IF(CM$5=1,$S85,CL400))</f>
        <v>0</v>
      </c>
      <c r="CN85" s="30">
        <f>IF(CN$5="",0,IF(CN$5=1,$S85,CM400))</f>
        <v>0</v>
      </c>
      <c r="CO85" s="30">
        <f>IF(CO$5="",0,IF(CO$5=1,$S85,CN400))</f>
        <v>0</v>
      </c>
      <c r="CP85" s="30">
        <f>IF(CP$5="",0,IF(CP$5=1,$S85,CO400))</f>
        <v>0</v>
      </c>
      <c r="CQ85" s="30">
        <f>IF(CQ$5="",0,IF(CQ$5=1,$S85,CP400))</f>
        <v>0</v>
      </c>
      <c r="CR85" s="30">
        <f>IF(CR$5="",0,IF(CR$5=1,$S85,CQ400))</f>
        <v>0</v>
      </c>
      <c r="CS85" s="30">
        <f>IF(CS$5="",0,IF(CS$5=1,$S85,CR400))</f>
        <v>0</v>
      </c>
      <c r="CT85" s="30">
        <f>IF(CT$5="",0,IF(CT$5=1,$S85,CS400))</f>
        <v>0</v>
      </c>
    </row>
    <row r="86" spans="1:98" s="27" customFormat="1" ht="12" x14ac:dyDescent="0.25">
      <c r="A86" s="26">
        <f>ROW()</f>
        <v>86</v>
      </c>
      <c r="C86" s="142"/>
      <c r="E86" s="24"/>
      <c r="F86" s="66" t="str">
        <f>$F$324</f>
        <v>АКТИВЫ</v>
      </c>
      <c r="G86" s="66" t="str">
        <f t="shared" si="186"/>
        <v>Запасы СиМ</v>
      </c>
      <c r="H86" s="27" t="str">
        <f t="shared" si="185"/>
        <v>Прочие переменные расходы</v>
      </c>
      <c r="P86" s="30"/>
      <c r="R86" s="24"/>
      <c r="S86" s="93"/>
      <c r="V86" s="85"/>
      <c r="W86" s="29"/>
      <c r="Z86" s="30">
        <f>IF(Z$5="",0,IF(Z$5=1,$S86,Y401))</f>
        <v>0</v>
      </c>
      <c r="AA86" s="30">
        <f ca="1">IF(AA$5="",0,IF(AA$5=1,$S86,Z401))</f>
        <v>0</v>
      </c>
      <c r="AB86" s="30">
        <f ca="1">IF(AB$5="",0,IF(AB$5=1,$S86,AA401))</f>
        <v>0</v>
      </c>
      <c r="AC86" s="30">
        <f ca="1">IF(AC$5="",0,IF(AC$5=1,$S86,AB401))</f>
        <v>0</v>
      </c>
      <c r="AD86" s="30">
        <f ca="1">IF(AD$5="",0,IF(AD$5=1,$S86,AC401))</f>
        <v>0</v>
      </c>
      <c r="AE86" s="30">
        <f ca="1">IF(AE$5="",0,IF(AE$5=1,$S86,AD401))</f>
        <v>0</v>
      </c>
      <c r="AF86" s="30">
        <f ca="1">IF(AF$5="",0,IF(AF$5=1,$S86,AE401))</f>
        <v>0</v>
      </c>
      <c r="AG86" s="30">
        <f ca="1">IF(AG$5="",0,IF(AG$5=1,$S86,AF401))</f>
        <v>0</v>
      </c>
      <c r="AH86" s="30">
        <f ca="1">IF(AH$5="",0,IF(AH$5=1,$S86,AG401))</f>
        <v>0</v>
      </c>
      <c r="AI86" s="30">
        <f ca="1">IF(AI$5="",0,IF(AI$5=1,$S86,AH401))</f>
        <v>0</v>
      </c>
      <c r="AJ86" s="30">
        <f ca="1">IF(AJ$5="",0,IF(AJ$5=1,$S86,AI401))</f>
        <v>0</v>
      </c>
      <c r="AK86" s="30">
        <f ca="1">IF(AK$5="",0,IF(AK$5=1,$S86,AJ401))</f>
        <v>0</v>
      </c>
      <c r="AL86" s="30">
        <f ca="1">IF(AL$5="",0,IF(AL$5=1,$S86,AK401))</f>
        <v>0</v>
      </c>
      <c r="AM86" s="30">
        <f ca="1">IF(AM$5="",0,IF(AM$5=1,$S86,AL401))</f>
        <v>0</v>
      </c>
      <c r="AN86" s="30">
        <f ca="1">IF(AN$5="",0,IF(AN$5=1,$S86,AM401))</f>
        <v>0</v>
      </c>
      <c r="AO86" s="30">
        <f ca="1">IF(AO$5="",0,IF(AO$5=1,$S86,AN401))</f>
        <v>0</v>
      </c>
      <c r="AP86" s="30">
        <f ca="1">IF(AP$5="",0,IF(AP$5=1,$S86,AO401))</f>
        <v>0</v>
      </c>
      <c r="AQ86" s="30">
        <f ca="1">IF(AQ$5="",0,IF(AQ$5=1,$S86,AP401))</f>
        <v>0</v>
      </c>
      <c r="AR86" s="30">
        <f ca="1">IF(AR$5="",0,IF(AR$5=1,$S86,AQ401))</f>
        <v>0</v>
      </c>
      <c r="AS86" s="30">
        <f ca="1">IF(AS$5="",0,IF(AS$5=1,$S86,AR401))</f>
        <v>0</v>
      </c>
      <c r="AT86" s="30">
        <f ca="1">IF(AT$5="",0,IF(AT$5=1,$S86,AS401))</f>
        <v>0</v>
      </c>
      <c r="AU86" s="30">
        <f ca="1">IF(AU$5="",0,IF(AU$5=1,$S86,AT401))</f>
        <v>0</v>
      </c>
      <c r="AV86" s="30">
        <f ca="1">IF(AV$5="",0,IF(AV$5=1,$S86,AU401))</f>
        <v>0</v>
      </c>
      <c r="AW86" s="30">
        <f ca="1">IF(AW$5="",0,IF(AW$5=1,$S86,AV401))</f>
        <v>0</v>
      </c>
      <c r="AX86" s="30">
        <f ca="1">IF(AX$5="",0,IF(AX$5=1,$S86,AW401))</f>
        <v>0</v>
      </c>
      <c r="AY86" s="30">
        <f ca="1">IF(AY$5="",0,IF(AY$5=1,$S86,AX401))</f>
        <v>0</v>
      </c>
      <c r="AZ86" s="30">
        <f ca="1">IF(AZ$5="",0,IF(AZ$5=1,$S86,AY401))</f>
        <v>0</v>
      </c>
      <c r="BA86" s="30">
        <f ca="1">IF(BA$5="",0,IF(BA$5=1,$S86,AZ401))</f>
        <v>0</v>
      </c>
      <c r="BB86" s="30">
        <f ca="1">IF(BB$5="",0,IF(BB$5=1,$S86,BA401))</f>
        <v>0</v>
      </c>
      <c r="BC86" s="30">
        <f ca="1">IF(BC$5="",0,IF(BC$5=1,$S86,BB401))</f>
        <v>0</v>
      </c>
      <c r="BD86" s="30">
        <f ca="1">IF(BD$5="",0,IF(BD$5=1,$S86,BC401))</f>
        <v>0</v>
      </c>
      <c r="BE86" s="30">
        <f ca="1">IF(BE$5="",0,IF(BE$5=1,$S86,BD401))</f>
        <v>0</v>
      </c>
      <c r="BF86" s="30">
        <f ca="1">IF(BF$5="",0,IF(BF$5=1,$S86,BE401))</f>
        <v>0</v>
      </c>
      <c r="BG86" s="30">
        <f ca="1">IF(BG$5="",0,IF(BG$5=1,$S86,BF401))</f>
        <v>0</v>
      </c>
      <c r="BH86" s="30">
        <f ca="1">IF(BH$5="",0,IF(BH$5=1,$S86,BG401))</f>
        <v>0</v>
      </c>
      <c r="BI86" s="30">
        <f ca="1">IF(BI$5="",0,IF(BI$5=1,$S86,BH401))</f>
        <v>0</v>
      </c>
      <c r="BJ86" s="30">
        <f ca="1">IF(BJ$5="",0,IF(BJ$5=1,$S86,BI401))</f>
        <v>0</v>
      </c>
      <c r="BK86" s="30">
        <f ca="1">IF(BK$5="",0,IF(BK$5=1,$S86,BJ401))</f>
        <v>0</v>
      </c>
      <c r="BL86" s="30">
        <f ca="1">IF(BL$5="",0,IF(BL$5=1,$S86,BK401))</f>
        <v>0</v>
      </c>
      <c r="BM86" s="30">
        <f ca="1">IF(BM$5="",0,IF(BM$5=1,$S86,BL401))</f>
        <v>0</v>
      </c>
      <c r="BN86" s="30">
        <f ca="1">IF(BN$5="",0,IF(BN$5=1,$S86,BM401))</f>
        <v>0</v>
      </c>
      <c r="BO86" s="30">
        <f ca="1">IF(BO$5="",0,IF(BO$5=1,$S86,BN401))</f>
        <v>0</v>
      </c>
      <c r="BP86" s="30">
        <f ca="1">IF(BP$5="",0,IF(BP$5=1,$S86,BO401))</f>
        <v>0</v>
      </c>
      <c r="BQ86" s="30">
        <f ca="1">IF(BQ$5="",0,IF(BQ$5=1,$S86,BP401))</f>
        <v>0</v>
      </c>
      <c r="BR86" s="30">
        <f ca="1">IF(BR$5="",0,IF(BR$5=1,$S86,BQ401))</f>
        <v>0</v>
      </c>
      <c r="BS86" s="30">
        <f ca="1">IF(BS$5="",0,IF(BS$5=1,$S86,BR401))</f>
        <v>0</v>
      </c>
      <c r="BT86" s="30">
        <f ca="1">IF(BT$5="",0,IF(BT$5=1,$S86,BS401))</f>
        <v>0</v>
      </c>
      <c r="BU86" s="30">
        <f ca="1">IF(BU$5="",0,IF(BU$5=1,$S86,BT401))</f>
        <v>0</v>
      </c>
      <c r="BV86" s="30">
        <f>IF(BV$5="",0,IF(BV$5=1,$S86,BU401))</f>
        <v>0</v>
      </c>
      <c r="BW86" s="30">
        <f>IF(BW$5="",0,IF(BW$5=1,$S86,BV401))</f>
        <v>0</v>
      </c>
      <c r="BX86" s="30">
        <f>IF(BX$5="",0,IF(BX$5=1,$S86,BW401))</f>
        <v>0</v>
      </c>
      <c r="BY86" s="30">
        <f>IF(BY$5="",0,IF(BY$5=1,$S86,BX401))</f>
        <v>0</v>
      </c>
      <c r="BZ86" s="30">
        <f>IF(BZ$5="",0,IF(BZ$5=1,$S86,BY401))</f>
        <v>0</v>
      </c>
      <c r="CA86" s="30">
        <f>IF(CA$5="",0,IF(CA$5=1,$S86,BZ401))</f>
        <v>0</v>
      </c>
      <c r="CB86" s="30">
        <f>IF(CB$5="",0,IF(CB$5=1,$S86,CA401))</f>
        <v>0</v>
      </c>
      <c r="CC86" s="30">
        <f>IF(CC$5="",0,IF(CC$5=1,$S86,CB401))</f>
        <v>0</v>
      </c>
      <c r="CD86" s="30">
        <f>IF(CD$5="",0,IF(CD$5=1,$S86,CC401))</f>
        <v>0</v>
      </c>
      <c r="CE86" s="30">
        <f>IF(CE$5="",0,IF(CE$5=1,$S86,CD401))</f>
        <v>0</v>
      </c>
      <c r="CF86" s="30">
        <f>IF(CF$5="",0,IF(CF$5=1,$S86,CE401))</f>
        <v>0</v>
      </c>
      <c r="CG86" s="30">
        <f>IF(CG$5="",0,IF(CG$5=1,$S86,CF401))</f>
        <v>0</v>
      </c>
      <c r="CH86" s="30">
        <f>IF(CH$5="",0,IF(CH$5=1,$S86,CG401))</f>
        <v>0</v>
      </c>
      <c r="CI86" s="30">
        <f>IF(CI$5="",0,IF(CI$5=1,$S86,CH401))</f>
        <v>0</v>
      </c>
      <c r="CJ86" s="30">
        <f>IF(CJ$5="",0,IF(CJ$5=1,$S86,CI401))</f>
        <v>0</v>
      </c>
      <c r="CK86" s="30">
        <f>IF(CK$5="",0,IF(CK$5=1,$S86,CJ401))</f>
        <v>0</v>
      </c>
      <c r="CL86" s="30">
        <f>IF(CL$5="",0,IF(CL$5=1,$S86,CK401))</f>
        <v>0</v>
      </c>
      <c r="CM86" s="30">
        <f>IF(CM$5="",0,IF(CM$5=1,$S86,CL401))</f>
        <v>0</v>
      </c>
      <c r="CN86" s="30">
        <f>IF(CN$5="",0,IF(CN$5=1,$S86,CM401))</f>
        <v>0</v>
      </c>
      <c r="CO86" s="30">
        <f>IF(CO$5="",0,IF(CO$5=1,$S86,CN401))</f>
        <v>0</v>
      </c>
      <c r="CP86" s="30">
        <f>IF(CP$5="",0,IF(CP$5=1,$S86,CO401))</f>
        <v>0</v>
      </c>
      <c r="CQ86" s="30">
        <f>IF(CQ$5="",0,IF(CQ$5=1,$S86,CP401))</f>
        <v>0</v>
      </c>
      <c r="CR86" s="30">
        <f>IF(CR$5="",0,IF(CR$5=1,$S86,CQ401))</f>
        <v>0</v>
      </c>
      <c r="CS86" s="30">
        <f>IF(CS$5="",0,IF(CS$5=1,$S86,CR401))</f>
        <v>0</v>
      </c>
      <c r="CT86" s="30">
        <f>IF(CT$5="",0,IF(CT$5=1,$S86,CS401))</f>
        <v>0</v>
      </c>
    </row>
    <row r="87" spans="1:98" s="2" customFormat="1" ht="12" x14ac:dyDescent="0.25">
      <c r="A87" s="11">
        <f>ROW()</f>
        <v>87</v>
      </c>
      <c r="C87" s="142"/>
      <c r="E87" s="23" t="str">
        <f>Lists!$N$9</f>
        <v>пустая строка</v>
      </c>
      <c r="P87" s="3"/>
      <c r="R87" s="23"/>
      <c r="S87" s="3"/>
      <c r="V87" s="74"/>
      <c r="W87" s="5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</row>
    <row r="88" spans="1:98" x14ac:dyDescent="0.3">
      <c r="A88" s="11">
        <f>ROW()</f>
        <v>88</v>
      </c>
      <c r="F88" s="66" t="str">
        <f t="shared" ref="F88" si="187">$F$9</f>
        <v>АКТИВЫ</v>
      </c>
      <c r="G88" s="6" t="str">
        <f>G403</f>
        <v>Кредиторская задолженность по постоянным расходам</v>
      </c>
      <c r="Z88" s="7">
        <f t="shared" ref="Z88:BE88" si="188">SUM(Z89:Z94)</f>
        <v>0</v>
      </c>
      <c r="AA88" s="7">
        <f t="shared" si="188"/>
        <v>1000000</v>
      </c>
      <c r="AB88" s="7">
        <f t="shared" si="188"/>
        <v>1000000</v>
      </c>
      <c r="AC88" s="7">
        <f t="shared" si="188"/>
        <v>1000000</v>
      </c>
      <c r="AD88" s="7">
        <f t="shared" si="188"/>
        <v>1000000</v>
      </c>
      <c r="AE88" s="7">
        <f t="shared" si="188"/>
        <v>1000000</v>
      </c>
      <c r="AF88" s="7">
        <f t="shared" si="188"/>
        <v>1000000</v>
      </c>
      <c r="AG88" s="7">
        <f t="shared" si="188"/>
        <v>1000000</v>
      </c>
      <c r="AH88" s="7">
        <f t="shared" si="188"/>
        <v>1000000</v>
      </c>
      <c r="AI88" s="7">
        <f t="shared" si="188"/>
        <v>1000000</v>
      </c>
      <c r="AJ88" s="7">
        <f t="shared" si="188"/>
        <v>1000000</v>
      </c>
      <c r="AK88" s="7">
        <f t="shared" si="188"/>
        <v>1000000</v>
      </c>
      <c r="AL88" s="7">
        <f t="shared" si="188"/>
        <v>1000000</v>
      </c>
      <c r="AM88" s="7">
        <f t="shared" si="188"/>
        <v>1000000</v>
      </c>
      <c r="AN88" s="7">
        <f t="shared" si="188"/>
        <v>1000000</v>
      </c>
      <c r="AO88" s="7">
        <f t="shared" si="188"/>
        <v>1000000</v>
      </c>
      <c r="AP88" s="7">
        <f t="shared" si="188"/>
        <v>1000000</v>
      </c>
      <c r="AQ88" s="7">
        <f t="shared" si="188"/>
        <v>1000000</v>
      </c>
      <c r="AR88" s="7">
        <f t="shared" si="188"/>
        <v>1000000</v>
      </c>
      <c r="AS88" s="7">
        <f t="shared" si="188"/>
        <v>1000000</v>
      </c>
      <c r="AT88" s="7">
        <f t="shared" si="188"/>
        <v>1000000</v>
      </c>
      <c r="AU88" s="7">
        <f t="shared" si="188"/>
        <v>1000000</v>
      </c>
      <c r="AV88" s="7">
        <f t="shared" si="188"/>
        <v>1000000</v>
      </c>
      <c r="AW88" s="7">
        <f t="shared" si="188"/>
        <v>1000000</v>
      </c>
      <c r="AX88" s="7">
        <f t="shared" si="188"/>
        <v>1000000</v>
      </c>
      <c r="AY88" s="7">
        <f t="shared" si="188"/>
        <v>1000000</v>
      </c>
      <c r="AZ88" s="7">
        <f t="shared" si="188"/>
        <v>1000000</v>
      </c>
      <c r="BA88" s="7">
        <f t="shared" si="188"/>
        <v>1000000</v>
      </c>
      <c r="BB88" s="7">
        <f t="shared" si="188"/>
        <v>1000000</v>
      </c>
      <c r="BC88" s="7">
        <f t="shared" si="188"/>
        <v>1000000</v>
      </c>
      <c r="BD88" s="7">
        <f t="shared" si="188"/>
        <v>1000000</v>
      </c>
      <c r="BE88" s="7">
        <f t="shared" si="188"/>
        <v>1000000</v>
      </c>
      <c r="BF88" s="7">
        <f t="shared" ref="BF88:CK88" si="189">SUM(BF89:BF94)</f>
        <v>1000000</v>
      </c>
      <c r="BG88" s="7">
        <f t="shared" si="189"/>
        <v>1000000</v>
      </c>
      <c r="BH88" s="7">
        <f t="shared" si="189"/>
        <v>1000000</v>
      </c>
      <c r="BI88" s="7">
        <f t="shared" si="189"/>
        <v>1000000</v>
      </c>
      <c r="BJ88" s="7">
        <f t="shared" si="189"/>
        <v>1000000</v>
      </c>
      <c r="BK88" s="7">
        <f t="shared" si="189"/>
        <v>1000000</v>
      </c>
      <c r="BL88" s="7">
        <f t="shared" si="189"/>
        <v>1000000</v>
      </c>
      <c r="BM88" s="7">
        <f t="shared" si="189"/>
        <v>1000000</v>
      </c>
      <c r="BN88" s="7">
        <f t="shared" si="189"/>
        <v>1000000</v>
      </c>
      <c r="BO88" s="7">
        <f t="shared" si="189"/>
        <v>1000000</v>
      </c>
      <c r="BP88" s="7">
        <f t="shared" si="189"/>
        <v>1000000</v>
      </c>
      <c r="BQ88" s="7">
        <f t="shared" si="189"/>
        <v>1000000</v>
      </c>
      <c r="BR88" s="7">
        <f t="shared" si="189"/>
        <v>1000000</v>
      </c>
      <c r="BS88" s="7">
        <f t="shared" si="189"/>
        <v>1000000</v>
      </c>
      <c r="BT88" s="7">
        <f t="shared" si="189"/>
        <v>1000000</v>
      </c>
      <c r="BU88" s="7">
        <f t="shared" si="189"/>
        <v>1000000</v>
      </c>
      <c r="BV88" s="7">
        <f t="shared" si="189"/>
        <v>0</v>
      </c>
      <c r="BW88" s="7">
        <f t="shared" si="189"/>
        <v>0</v>
      </c>
      <c r="BX88" s="7">
        <f t="shared" si="189"/>
        <v>0</v>
      </c>
      <c r="BY88" s="7">
        <f t="shared" si="189"/>
        <v>0</v>
      </c>
      <c r="BZ88" s="7">
        <f t="shared" si="189"/>
        <v>0</v>
      </c>
      <c r="CA88" s="7">
        <f t="shared" si="189"/>
        <v>0</v>
      </c>
      <c r="CB88" s="7">
        <f t="shared" si="189"/>
        <v>0</v>
      </c>
      <c r="CC88" s="7">
        <f t="shared" si="189"/>
        <v>0</v>
      </c>
      <c r="CD88" s="7">
        <f t="shared" si="189"/>
        <v>0</v>
      </c>
      <c r="CE88" s="7">
        <f t="shared" si="189"/>
        <v>0</v>
      </c>
      <c r="CF88" s="7">
        <f t="shared" si="189"/>
        <v>0</v>
      </c>
      <c r="CG88" s="7">
        <f t="shared" si="189"/>
        <v>0</v>
      </c>
      <c r="CH88" s="7">
        <f t="shared" si="189"/>
        <v>0</v>
      </c>
      <c r="CI88" s="7">
        <f t="shared" si="189"/>
        <v>0</v>
      </c>
      <c r="CJ88" s="7">
        <f t="shared" si="189"/>
        <v>0</v>
      </c>
      <c r="CK88" s="7">
        <f t="shared" si="189"/>
        <v>0</v>
      </c>
      <c r="CL88" s="7">
        <f t="shared" ref="CL88:CT88" si="190">SUM(CL89:CL94)</f>
        <v>0</v>
      </c>
      <c r="CM88" s="7">
        <f t="shared" si="190"/>
        <v>0</v>
      </c>
      <c r="CN88" s="7">
        <f t="shared" si="190"/>
        <v>0</v>
      </c>
      <c r="CO88" s="7">
        <f t="shared" si="190"/>
        <v>0</v>
      </c>
      <c r="CP88" s="7">
        <f t="shared" si="190"/>
        <v>0</v>
      </c>
      <c r="CQ88" s="7">
        <f t="shared" si="190"/>
        <v>0</v>
      </c>
      <c r="CR88" s="7">
        <f t="shared" si="190"/>
        <v>0</v>
      </c>
      <c r="CS88" s="7">
        <f t="shared" si="190"/>
        <v>0</v>
      </c>
      <c r="CT88" s="7">
        <f t="shared" si="190"/>
        <v>0</v>
      </c>
    </row>
    <row r="89" spans="1:98" s="27" customFormat="1" ht="12" x14ac:dyDescent="0.25">
      <c r="A89" s="26">
        <f>ROW()</f>
        <v>89</v>
      </c>
      <c r="C89" s="142"/>
      <c r="E89" s="24"/>
      <c r="F89" s="66" t="str">
        <f>$F$324</f>
        <v>АКТИВЫ</v>
      </c>
      <c r="G89" s="66" t="str">
        <f>$G$16</f>
        <v>Запасы СиМ</v>
      </c>
      <c r="H89" s="27" t="str">
        <f t="shared" ref="H89:H93" si="191">H404</f>
        <v>ФОТ управленческого персонала</v>
      </c>
      <c r="P89" s="30"/>
      <c r="R89" s="24"/>
      <c r="S89" s="93"/>
      <c r="V89" s="85"/>
      <c r="W89" s="29"/>
      <c r="Z89" s="30">
        <f>IF(Z$5="",0,IF(Z$5=1,$S89,Y404))</f>
        <v>0</v>
      </c>
      <c r="AA89" s="30">
        <f>IF(AA$5="",0,IF(AA$5=1,$S89,Z404))</f>
        <v>1000000</v>
      </c>
      <c r="AB89" s="30">
        <f>IF(AB$5="",0,IF(AB$5=1,$S89,AA404))</f>
        <v>1000000</v>
      </c>
      <c r="AC89" s="30">
        <f>IF(AC$5="",0,IF(AC$5=1,$S89,AB404))</f>
        <v>1000000</v>
      </c>
      <c r="AD89" s="30">
        <f>IF(AD$5="",0,IF(AD$5=1,$S89,AC404))</f>
        <v>1000000</v>
      </c>
      <c r="AE89" s="30">
        <f>IF(AE$5="",0,IF(AE$5=1,$S89,AD404))</f>
        <v>1000000</v>
      </c>
      <c r="AF89" s="30">
        <f>IF(AF$5="",0,IF(AF$5=1,$S89,AE404))</f>
        <v>1000000</v>
      </c>
      <c r="AG89" s="30">
        <f>IF(AG$5="",0,IF(AG$5=1,$S89,AF404))</f>
        <v>1000000</v>
      </c>
      <c r="AH89" s="30">
        <f>IF(AH$5="",0,IF(AH$5=1,$S89,AG404))</f>
        <v>1000000</v>
      </c>
      <c r="AI89" s="30">
        <f>IF(AI$5="",0,IF(AI$5=1,$S89,AH404))</f>
        <v>1000000</v>
      </c>
      <c r="AJ89" s="30">
        <f>IF(AJ$5="",0,IF(AJ$5=1,$S89,AI404))</f>
        <v>1000000</v>
      </c>
      <c r="AK89" s="30">
        <f>IF(AK$5="",0,IF(AK$5=1,$S89,AJ404))</f>
        <v>1000000</v>
      </c>
      <c r="AL89" s="30">
        <f>IF(AL$5="",0,IF(AL$5=1,$S89,AK404))</f>
        <v>1000000</v>
      </c>
      <c r="AM89" s="30">
        <f>IF(AM$5="",0,IF(AM$5=1,$S89,AL404))</f>
        <v>1000000</v>
      </c>
      <c r="AN89" s="30">
        <f>IF(AN$5="",0,IF(AN$5=1,$S89,AM404))</f>
        <v>1000000</v>
      </c>
      <c r="AO89" s="30">
        <f>IF(AO$5="",0,IF(AO$5=1,$S89,AN404))</f>
        <v>1000000</v>
      </c>
      <c r="AP89" s="30">
        <f>IF(AP$5="",0,IF(AP$5=1,$S89,AO404))</f>
        <v>1000000</v>
      </c>
      <c r="AQ89" s="30">
        <f>IF(AQ$5="",0,IF(AQ$5=1,$S89,AP404))</f>
        <v>1000000</v>
      </c>
      <c r="AR89" s="30">
        <f>IF(AR$5="",0,IF(AR$5=1,$S89,AQ404))</f>
        <v>1000000</v>
      </c>
      <c r="AS89" s="30">
        <f>IF(AS$5="",0,IF(AS$5=1,$S89,AR404))</f>
        <v>1000000</v>
      </c>
      <c r="AT89" s="30">
        <f>IF(AT$5="",0,IF(AT$5=1,$S89,AS404))</f>
        <v>1000000</v>
      </c>
      <c r="AU89" s="30">
        <f>IF(AU$5="",0,IF(AU$5=1,$S89,AT404))</f>
        <v>1000000</v>
      </c>
      <c r="AV89" s="30">
        <f>IF(AV$5="",0,IF(AV$5=1,$S89,AU404))</f>
        <v>1000000</v>
      </c>
      <c r="AW89" s="30">
        <f>IF(AW$5="",0,IF(AW$5=1,$S89,AV404))</f>
        <v>1000000</v>
      </c>
      <c r="AX89" s="30">
        <f>IF(AX$5="",0,IF(AX$5=1,$S89,AW404))</f>
        <v>1000000</v>
      </c>
      <c r="AY89" s="30">
        <f>IF(AY$5="",0,IF(AY$5=1,$S89,AX404))</f>
        <v>1000000</v>
      </c>
      <c r="AZ89" s="30">
        <f>IF(AZ$5="",0,IF(AZ$5=1,$S89,AY404))</f>
        <v>1000000</v>
      </c>
      <c r="BA89" s="30">
        <f>IF(BA$5="",0,IF(BA$5=1,$S89,AZ404))</f>
        <v>1000000</v>
      </c>
      <c r="BB89" s="30">
        <f>IF(BB$5="",0,IF(BB$5=1,$S89,BA404))</f>
        <v>1000000</v>
      </c>
      <c r="BC89" s="30">
        <f>IF(BC$5="",0,IF(BC$5=1,$S89,BB404))</f>
        <v>1000000</v>
      </c>
      <c r="BD89" s="30">
        <f>IF(BD$5="",0,IF(BD$5=1,$S89,BC404))</f>
        <v>1000000</v>
      </c>
      <c r="BE89" s="30">
        <f>IF(BE$5="",0,IF(BE$5=1,$S89,BD404))</f>
        <v>1000000</v>
      </c>
      <c r="BF89" s="30">
        <f>IF(BF$5="",0,IF(BF$5=1,$S89,BE404))</f>
        <v>1000000</v>
      </c>
      <c r="BG89" s="30">
        <f>IF(BG$5="",0,IF(BG$5=1,$S89,BF404))</f>
        <v>1000000</v>
      </c>
      <c r="BH89" s="30">
        <f>IF(BH$5="",0,IF(BH$5=1,$S89,BG404))</f>
        <v>1000000</v>
      </c>
      <c r="BI89" s="30">
        <f>IF(BI$5="",0,IF(BI$5=1,$S89,BH404))</f>
        <v>1000000</v>
      </c>
      <c r="BJ89" s="30">
        <f>IF(BJ$5="",0,IF(BJ$5=1,$S89,BI404))</f>
        <v>1000000</v>
      </c>
      <c r="BK89" s="30">
        <f>IF(BK$5="",0,IF(BK$5=1,$S89,BJ404))</f>
        <v>1000000</v>
      </c>
      <c r="BL89" s="30">
        <f>IF(BL$5="",0,IF(BL$5=1,$S89,BK404))</f>
        <v>1000000</v>
      </c>
      <c r="BM89" s="30">
        <f>IF(BM$5="",0,IF(BM$5=1,$S89,BL404))</f>
        <v>1000000</v>
      </c>
      <c r="BN89" s="30">
        <f>IF(BN$5="",0,IF(BN$5=1,$S89,BM404))</f>
        <v>1000000</v>
      </c>
      <c r="BO89" s="30">
        <f>IF(BO$5="",0,IF(BO$5=1,$S89,BN404))</f>
        <v>1000000</v>
      </c>
      <c r="BP89" s="30">
        <f>IF(BP$5="",0,IF(BP$5=1,$S89,BO404))</f>
        <v>1000000</v>
      </c>
      <c r="BQ89" s="30">
        <f>IF(BQ$5="",0,IF(BQ$5=1,$S89,BP404))</f>
        <v>1000000</v>
      </c>
      <c r="BR89" s="30">
        <f>IF(BR$5="",0,IF(BR$5=1,$S89,BQ404))</f>
        <v>1000000</v>
      </c>
      <c r="BS89" s="30">
        <f>IF(BS$5="",0,IF(BS$5=1,$S89,BR404))</f>
        <v>1000000</v>
      </c>
      <c r="BT89" s="30">
        <f>IF(BT$5="",0,IF(BT$5=1,$S89,BS404))</f>
        <v>1000000</v>
      </c>
      <c r="BU89" s="30">
        <f>IF(BU$5="",0,IF(BU$5=1,$S89,BT404))</f>
        <v>1000000</v>
      </c>
      <c r="BV89" s="30">
        <f>IF(BV$5="",0,IF(BV$5=1,$S89,BU404))</f>
        <v>0</v>
      </c>
      <c r="BW89" s="30">
        <f>IF(BW$5="",0,IF(BW$5=1,$S89,BV404))</f>
        <v>0</v>
      </c>
      <c r="BX89" s="30">
        <f>IF(BX$5="",0,IF(BX$5=1,$S89,BW404))</f>
        <v>0</v>
      </c>
      <c r="BY89" s="30">
        <f>IF(BY$5="",0,IF(BY$5=1,$S89,BX404))</f>
        <v>0</v>
      </c>
      <c r="BZ89" s="30">
        <f>IF(BZ$5="",0,IF(BZ$5=1,$S89,BY404))</f>
        <v>0</v>
      </c>
      <c r="CA89" s="30">
        <f>IF(CA$5="",0,IF(CA$5=1,$S89,BZ404))</f>
        <v>0</v>
      </c>
      <c r="CB89" s="30">
        <f>IF(CB$5="",0,IF(CB$5=1,$S89,CA404))</f>
        <v>0</v>
      </c>
      <c r="CC89" s="30">
        <f>IF(CC$5="",0,IF(CC$5=1,$S89,CB404))</f>
        <v>0</v>
      </c>
      <c r="CD89" s="30">
        <f>IF(CD$5="",0,IF(CD$5=1,$S89,CC404))</f>
        <v>0</v>
      </c>
      <c r="CE89" s="30">
        <f>IF(CE$5="",0,IF(CE$5=1,$S89,CD404))</f>
        <v>0</v>
      </c>
      <c r="CF89" s="30">
        <f>IF(CF$5="",0,IF(CF$5=1,$S89,CE404))</f>
        <v>0</v>
      </c>
      <c r="CG89" s="30">
        <f>IF(CG$5="",0,IF(CG$5=1,$S89,CF404))</f>
        <v>0</v>
      </c>
      <c r="CH89" s="30">
        <f>IF(CH$5="",0,IF(CH$5=1,$S89,CG404))</f>
        <v>0</v>
      </c>
      <c r="CI89" s="30">
        <f>IF(CI$5="",0,IF(CI$5=1,$S89,CH404))</f>
        <v>0</v>
      </c>
      <c r="CJ89" s="30">
        <f>IF(CJ$5="",0,IF(CJ$5=1,$S89,CI404))</f>
        <v>0</v>
      </c>
      <c r="CK89" s="30">
        <f>IF(CK$5="",0,IF(CK$5=1,$S89,CJ404))</f>
        <v>0</v>
      </c>
      <c r="CL89" s="30">
        <f>IF(CL$5="",0,IF(CL$5=1,$S89,CK404))</f>
        <v>0</v>
      </c>
      <c r="CM89" s="30">
        <f>IF(CM$5="",0,IF(CM$5=1,$S89,CL404))</f>
        <v>0</v>
      </c>
      <c r="CN89" s="30">
        <f>IF(CN$5="",0,IF(CN$5=1,$S89,CM404))</f>
        <v>0</v>
      </c>
      <c r="CO89" s="30">
        <f>IF(CO$5="",0,IF(CO$5=1,$S89,CN404))</f>
        <v>0</v>
      </c>
      <c r="CP89" s="30">
        <f>IF(CP$5="",0,IF(CP$5=1,$S89,CO404))</f>
        <v>0</v>
      </c>
      <c r="CQ89" s="30">
        <f>IF(CQ$5="",0,IF(CQ$5=1,$S89,CP404))</f>
        <v>0</v>
      </c>
      <c r="CR89" s="30">
        <f>IF(CR$5="",0,IF(CR$5=1,$S89,CQ404))</f>
        <v>0</v>
      </c>
      <c r="CS89" s="30">
        <f>IF(CS$5="",0,IF(CS$5=1,$S89,CR404))</f>
        <v>0</v>
      </c>
      <c r="CT89" s="30">
        <f>IF(CT$5="",0,IF(CT$5=1,$S89,CS404))</f>
        <v>0</v>
      </c>
    </row>
    <row r="90" spans="1:98" s="27" customFormat="1" ht="12" x14ac:dyDescent="0.25">
      <c r="A90" s="26">
        <f>ROW()</f>
        <v>90</v>
      </c>
      <c r="C90" s="142"/>
      <c r="E90" s="24"/>
      <c r="F90" s="66" t="str">
        <f>$F$324</f>
        <v>АКТИВЫ</v>
      </c>
      <c r="G90" s="66" t="str">
        <f t="shared" ref="G90:G93" si="192">$G$16</f>
        <v>Запасы СиМ</v>
      </c>
      <c r="H90" s="27" t="str">
        <f t="shared" si="191"/>
        <v>Соцсборы</v>
      </c>
      <c r="P90" s="30"/>
      <c r="R90" s="24"/>
      <c r="S90" s="93"/>
      <c r="V90" s="85"/>
      <c r="W90" s="29"/>
      <c r="Z90" s="30">
        <f>IF(Z$5="",0,IF(Z$5=1,$S90,Y405))</f>
        <v>0</v>
      </c>
      <c r="AA90" s="30">
        <f>IF(AA$5="",0,IF(AA$5=1,$S90,Z405))</f>
        <v>300000</v>
      </c>
      <c r="AB90" s="30">
        <f>IF(AB$5="",0,IF(AB$5=1,$S90,AA405))</f>
        <v>300000</v>
      </c>
      <c r="AC90" s="30">
        <f>IF(AC$5="",0,IF(AC$5=1,$S90,AB405))</f>
        <v>300000</v>
      </c>
      <c r="AD90" s="30">
        <f>IF(AD$5="",0,IF(AD$5=1,$S90,AC405))</f>
        <v>300000</v>
      </c>
      <c r="AE90" s="30">
        <f>IF(AE$5="",0,IF(AE$5=1,$S90,AD405))</f>
        <v>300000</v>
      </c>
      <c r="AF90" s="30">
        <f>IF(AF$5="",0,IF(AF$5=1,$S90,AE405))</f>
        <v>300000</v>
      </c>
      <c r="AG90" s="30">
        <f>IF(AG$5="",0,IF(AG$5=1,$S90,AF405))</f>
        <v>300000</v>
      </c>
      <c r="AH90" s="30">
        <f>IF(AH$5="",0,IF(AH$5=1,$S90,AG405))</f>
        <v>300000</v>
      </c>
      <c r="AI90" s="30">
        <f>IF(AI$5="",0,IF(AI$5=1,$S90,AH405))</f>
        <v>300000</v>
      </c>
      <c r="AJ90" s="30">
        <f>IF(AJ$5="",0,IF(AJ$5=1,$S90,AI405))</f>
        <v>300000</v>
      </c>
      <c r="AK90" s="30">
        <f>IF(AK$5="",0,IF(AK$5=1,$S90,AJ405))</f>
        <v>300000</v>
      </c>
      <c r="AL90" s="30">
        <f>IF(AL$5="",0,IF(AL$5=1,$S90,AK405))</f>
        <v>300000</v>
      </c>
      <c r="AM90" s="30">
        <f>IF(AM$5="",0,IF(AM$5=1,$S90,AL405))</f>
        <v>300000</v>
      </c>
      <c r="AN90" s="30">
        <f>IF(AN$5="",0,IF(AN$5=1,$S90,AM405))</f>
        <v>300000</v>
      </c>
      <c r="AO90" s="30">
        <f>IF(AO$5="",0,IF(AO$5=1,$S90,AN405))</f>
        <v>300000</v>
      </c>
      <c r="AP90" s="30">
        <f>IF(AP$5="",0,IF(AP$5=1,$S90,AO405))</f>
        <v>300000</v>
      </c>
      <c r="AQ90" s="30">
        <f>IF(AQ$5="",0,IF(AQ$5=1,$S90,AP405))</f>
        <v>300000</v>
      </c>
      <c r="AR90" s="30">
        <f>IF(AR$5="",0,IF(AR$5=1,$S90,AQ405))</f>
        <v>300000</v>
      </c>
      <c r="AS90" s="30">
        <f>IF(AS$5="",0,IF(AS$5=1,$S90,AR405))</f>
        <v>300000</v>
      </c>
      <c r="AT90" s="30">
        <f>IF(AT$5="",0,IF(AT$5=1,$S90,AS405))</f>
        <v>300000</v>
      </c>
      <c r="AU90" s="30">
        <f>IF(AU$5="",0,IF(AU$5=1,$S90,AT405))</f>
        <v>300000</v>
      </c>
      <c r="AV90" s="30">
        <f>IF(AV$5="",0,IF(AV$5=1,$S90,AU405))</f>
        <v>300000</v>
      </c>
      <c r="AW90" s="30">
        <f>IF(AW$5="",0,IF(AW$5=1,$S90,AV405))</f>
        <v>300000</v>
      </c>
      <c r="AX90" s="30">
        <f>IF(AX$5="",0,IF(AX$5=1,$S90,AW405))</f>
        <v>300000</v>
      </c>
      <c r="AY90" s="30">
        <f>IF(AY$5="",0,IF(AY$5=1,$S90,AX405))</f>
        <v>300000</v>
      </c>
      <c r="AZ90" s="30">
        <f>IF(AZ$5="",0,IF(AZ$5=1,$S90,AY405))</f>
        <v>300000</v>
      </c>
      <c r="BA90" s="30">
        <f>IF(BA$5="",0,IF(BA$5=1,$S90,AZ405))</f>
        <v>300000</v>
      </c>
      <c r="BB90" s="30">
        <f>IF(BB$5="",0,IF(BB$5=1,$S90,BA405))</f>
        <v>300000</v>
      </c>
      <c r="BC90" s="30">
        <f>IF(BC$5="",0,IF(BC$5=1,$S90,BB405))</f>
        <v>300000</v>
      </c>
      <c r="BD90" s="30">
        <f>IF(BD$5="",0,IF(BD$5=1,$S90,BC405))</f>
        <v>300000</v>
      </c>
      <c r="BE90" s="30">
        <f>IF(BE$5="",0,IF(BE$5=1,$S90,BD405))</f>
        <v>300000</v>
      </c>
      <c r="BF90" s="30">
        <f>IF(BF$5="",0,IF(BF$5=1,$S90,BE405))</f>
        <v>300000</v>
      </c>
      <c r="BG90" s="30">
        <f>IF(BG$5="",0,IF(BG$5=1,$S90,BF405))</f>
        <v>300000</v>
      </c>
      <c r="BH90" s="30">
        <f>IF(BH$5="",0,IF(BH$5=1,$S90,BG405))</f>
        <v>300000</v>
      </c>
      <c r="BI90" s="30">
        <f>IF(BI$5="",0,IF(BI$5=1,$S90,BH405))</f>
        <v>300000</v>
      </c>
      <c r="BJ90" s="30">
        <f>IF(BJ$5="",0,IF(BJ$5=1,$S90,BI405))</f>
        <v>300000</v>
      </c>
      <c r="BK90" s="30">
        <f>IF(BK$5="",0,IF(BK$5=1,$S90,BJ405))</f>
        <v>300000</v>
      </c>
      <c r="BL90" s="30">
        <f>IF(BL$5="",0,IF(BL$5=1,$S90,BK405))</f>
        <v>300000</v>
      </c>
      <c r="BM90" s="30">
        <f>IF(BM$5="",0,IF(BM$5=1,$S90,BL405))</f>
        <v>300000</v>
      </c>
      <c r="BN90" s="30">
        <f>IF(BN$5="",0,IF(BN$5=1,$S90,BM405))</f>
        <v>300000</v>
      </c>
      <c r="BO90" s="30">
        <f>IF(BO$5="",0,IF(BO$5=1,$S90,BN405))</f>
        <v>300000</v>
      </c>
      <c r="BP90" s="30">
        <f>IF(BP$5="",0,IF(BP$5=1,$S90,BO405))</f>
        <v>300000</v>
      </c>
      <c r="BQ90" s="30">
        <f>IF(BQ$5="",0,IF(BQ$5=1,$S90,BP405))</f>
        <v>300000</v>
      </c>
      <c r="BR90" s="30">
        <f>IF(BR$5="",0,IF(BR$5=1,$S90,BQ405))</f>
        <v>300000</v>
      </c>
      <c r="BS90" s="30">
        <f>IF(BS$5="",0,IF(BS$5=1,$S90,BR405))</f>
        <v>300000</v>
      </c>
      <c r="BT90" s="30">
        <f>IF(BT$5="",0,IF(BT$5=1,$S90,BS405))</f>
        <v>300000</v>
      </c>
      <c r="BU90" s="30">
        <f>IF(BU$5="",0,IF(BU$5=1,$S90,BT405))</f>
        <v>300000</v>
      </c>
      <c r="BV90" s="30">
        <f>IF(BV$5="",0,IF(BV$5=1,$S90,BU405))</f>
        <v>0</v>
      </c>
      <c r="BW90" s="30">
        <f>IF(BW$5="",0,IF(BW$5=1,$S90,BV405))</f>
        <v>0</v>
      </c>
      <c r="BX90" s="30">
        <f>IF(BX$5="",0,IF(BX$5=1,$S90,BW405))</f>
        <v>0</v>
      </c>
      <c r="BY90" s="30">
        <f>IF(BY$5="",0,IF(BY$5=1,$S90,BX405))</f>
        <v>0</v>
      </c>
      <c r="BZ90" s="30">
        <f>IF(BZ$5="",0,IF(BZ$5=1,$S90,BY405))</f>
        <v>0</v>
      </c>
      <c r="CA90" s="30">
        <f>IF(CA$5="",0,IF(CA$5=1,$S90,BZ405))</f>
        <v>0</v>
      </c>
      <c r="CB90" s="30">
        <f>IF(CB$5="",0,IF(CB$5=1,$S90,CA405))</f>
        <v>0</v>
      </c>
      <c r="CC90" s="30">
        <f>IF(CC$5="",0,IF(CC$5=1,$S90,CB405))</f>
        <v>0</v>
      </c>
      <c r="CD90" s="30">
        <f>IF(CD$5="",0,IF(CD$5=1,$S90,CC405))</f>
        <v>0</v>
      </c>
      <c r="CE90" s="30">
        <f>IF(CE$5="",0,IF(CE$5=1,$S90,CD405))</f>
        <v>0</v>
      </c>
      <c r="CF90" s="30">
        <f>IF(CF$5="",0,IF(CF$5=1,$S90,CE405))</f>
        <v>0</v>
      </c>
      <c r="CG90" s="30">
        <f>IF(CG$5="",0,IF(CG$5=1,$S90,CF405))</f>
        <v>0</v>
      </c>
      <c r="CH90" s="30">
        <f>IF(CH$5="",0,IF(CH$5=1,$S90,CG405))</f>
        <v>0</v>
      </c>
      <c r="CI90" s="30">
        <f>IF(CI$5="",0,IF(CI$5=1,$S90,CH405))</f>
        <v>0</v>
      </c>
      <c r="CJ90" s="30">
        <f>IF(CJ$5="",0,IF(CJ$5=1,$S90,CI405))</f>
        <v>0</v>
      </c>
      <c r="CK90" s="30">
        <f>IF(CK$5="",0,IF(CK$5=1,$S90,CJ405))</f>
        <v>0</v>
      </c>
      <c r="CL90" s="30">
        <f>IF(CL$5="",0,IF(CL$5=1,$S90,CK405))</f>
        <v>0</v>
      </c>
      <c r="CM90" s="30">
        <f>IF(CM$5="",0,IF(CM$5=1,$S90,CL405))</f>
        <v>0</v>
      </c>
      <c r="CN90" s="30">
        <f>IF(CN$5="",0,IF(CN$5=1,$S90,CM405))</f>
        <v>0</v>
      </c>
      <c r="CO90" s="30">
        <f>IF(CO$5="",0,IF(CO$5=1,$S90,CN405))</f>
        <v>0</v>
      </c>
      <c r="CP90" s="30">
        <f>IF(CP$5="",0,IF(CP$5=1,$S90,CO405))</f>
        <v>0</v>
      </c>
      <c r="CQ90" s="30">
        <f>IF(CQ$5="",0,IF(CQ$5=1,$S90,CP405))</f>
        <v>0</v>
      </c>
      <c r="CR90" s="30">
        <f>IF(CR$5="",0,IF(CR$5=1,$S90,CQ405))</f>
        <v>0</v>
      </c>
      <c r="CS90" s="30">
        <f>IF(CS$5="",0,IF(CS$5=1,$S90,CR405))</f>
        <v>0</v>
      </c>
      <c r="CT90" s="30">
        <f>IF(CT$5="",0,IF(CT$5=1,$S90,CS405))</f>
        <v>0</v>
      </c>
    </row>
    <row r="91" spans="1:98" s="27" customFormat="1" ht="12" x14ac:dyDescent="0.25">
      <c r="A91" s="26">
        <f>ROW()</f>
        <v>91</v>
      </c>
      <c r="C91" s="142"/>
      <c r="E91" s="24"/>
      <c r="F91" s="66" t="str">
        <f>$F$324</f>
        <v>АКТИВЫ</v>
      </c>
      <c r="G91" s="66" t="str">
        <f t="shared" si="192"/>
        <v>Запасы СиМ</v>
      </c>
      <c r="H91" s="27" t="str">
        <f t="shared" si="191"/>
        <v>Аренда офиса</v>
      </c>
      <c r="P91" s="30"/>
      <c r="R91" s="24"/>
      <c r="S91" s="93"/>
      <c r="V91" s="85"/>
      <c r="W91" s="29"/>
      <c r="Z91" s="30">
        <f>IF(Z$5="",0,IF(Z$5=1,$S91,Y406))</f>
        <v>0</v>
      </c>
      <c r="AA91" s="30">
        <f>IF(AA$5="",0,IF(AA$5=1,$S91,Z406))</f>
        <v>-300000</v>
      </c>
      <c r="AB91" s="30">
        <f>IF(AB$5="",0,IF(AB$5=1,$S91,AA406))</f>
        <v>-300000</v>
      </c>
      <c r="AC91" s="30">
        <f>IF(AC$5="",0,IF(AC$5=1,$S91,AB406))</f>
        <v>-300000</v>
      </c>
      <c r="AD91" s="30">
        <f>IF(AD$5="",0,IF(AD$5=1,$S91,AC406))</f>
        <v>-300000</v>
      </c>
      <c r="AE91" s="30">
        <f>IF(AE$5="",0,IF(AE$5=1,$S91,AD406))</f>
        <v>-300000</v>
      </c>
      <c r="AF91" s="30">
        <f>IF(AF$5="",0,IF(AF$5=1,$S91,AE406))</f>
        <v>-300000</v>
      </c>
      <c r="AG91" s="30">
        <f>IF(AG$5="",0,IF(AG$5=1,$S91,AF406))</f>
        <v>-300000</v>
      </c>
      <c r="AH91" s="30">
        <f>IF(AH$5="",0,IF(AH$5=1,$S91,AG406))</f>
        <v>-300000</v>
      </c>
      <c r="AI91" s="30">
        <f>IF(AI$5="",0,IF(AI$5=1,$S91,AH406))</f>
        <v>-300000</v>
      </c>
      <c r="AJ91" s="30">
        <f>IF(AJ$5="",0,IF(AJ$5=1,$S91,AI406))</f>
        <v>-300000</v>
      </c>
      <c r="AK91" s="30">
        <f>IF(AK$5="",0,IF(AK$5=1,$S91,AJ406))</f>
        <v>-300000</v>
      </c>
      <c r="AL91" s="30">
        <f>IF(AL$5="",0,IF(AL$5=1,$S91,AK406))</f>
        <v>-300000</v>
      </c>
      <c r="AM91" s="30">
        <f>IF(AM$5="",0,IF(AM$5=1,$S91,AL406))</f>
        <v>-300000</v>
      </c>
      <c r="AN91" s="30">
        <f>IF(AN$5="",0,IF(AN$5=1,$S91,AM406))</f>
        <v>-300000</v>
      </c>
      <c r="AO91" s="30">
        <f>IF(AO$5="",0,IF(AO$5=1,$S91,AN406))</f>
        <v>-300000</v>
      </c>
      <c r="AP91" s="30">
        <f>IF(AP$5="",0,IF(AP$5=1,$S91,AO406))</f>
        <v>-300000</v>
      </c>
      <c r="AQ91" s="30">
        <f>IF(AQ$5="",0,IF(AQ$5=1,$S91,AP406))</f>
        <v>-300000</v>
      </c>
      <c r="AR91" s="30">
        <f>IF(AR$5="",0,IF(AR$5=1,$S91,AQ406))</f>
        <v>-300000</v>
      </c>
      <c r="AS91" s="30">
        <f>IF(AS$5="",0,IF(AS$5=1,$S91,AR406))</f>
        <v>-300000</v>
      </c>
      <c r="AT91" s="30">
        <f>IF(AT$5="",0,IF(AT$5=1,$S91,AS406))</f>
        <v>-300000</v>
      </c>
      <c r="AU91" s="30">
        <f>IF(AU$5="",0,IF(AU$5=1,$S91,AT406))</f>
        <v>-300000</v>
      </c>
      <c r="AV91" s="30">
        <f>IF(AV$5="",0,IF(AV$5=1,$S91,AU406))</f>
        <v>-300000</v>
      </c>
      <c r="AW91" s="30">
        <f>IF(AW$5="",0,IF(AW$5=1,$S91,AV406))</f>
        <v>-300000</v>
      </c>
      <c r="AX91" s="30">
        <f>IF(AX$5="",0,IF(AX$5=1,$S91,AW406))</f>
        <v>-300000</v>
      </c>
      <c r="AY91" s="30">
        <f>IF(AY$5="",0,IF(AY$5=1,$S91,AX406))</f>
        <v>-300000</v>
      </c>
      <c r="AZ91" s="30">
        <f>IF(AZ$5="",0,IF(AZ$5=1,$S91,AY406))</f>
        <v>-300000</v>
      </c>
      <c r="BA91" s="30">
        <f>IF(BA$5="",0,IF(BA$5=1,$S91,AZ406))</f>
        <v>-300000</v>
      </c>
      <c r="BB91" s="30">
        <f>IF(BB$5="",0,IF(BB$5=1,$S91,BA406))</f>
        <v>-300000</v>
      </c>
      <c r="BC91" s="30">
        <f>IF(BC$5="",0,IF(BC$5=1,$S91,BB406))</f>
        <v>-300000</v>
      </c>
      <c r="BD91" s="30">
        <f>IF(BD$5="",0,IF(BD$5=1,$S91,BC406))</f>
        <v>-300000</v>
      </c>
      <c r="BE91" s="30">
        <f>IF(BE$5="",0,IF(BE$5=1,$S91,BD406))</f>
        <v>-300000</v>
      </c>
      <c r="BF91" s="30">
        <f>IF(BF$5="",0,IF(BF$5=1,$S91,BE406))</f>
        <v>-300000</v>
      </c>
      <c r="BG91" s="30">
        <f>IF(BG$5="",0,IF(BG$5=1,$S91,BF406))</f>
        <v>-300000</v>
      </c>
      <c r="BH91" s="30">
        <f>IF(BH$5="",0,IF(BH$5=1,$S91,BG406))</f>
        <v>-300000</v>
      </c>
      <c r="BI91" s="30">
        <f>IF(BI$5="",0,IF(BI$5=1,$S91,BH406))</f>
        <v>-300000</v>
      </c>
      <c r="BJ91" s="30">
        <f>IF(BJ$5="",0,IF(BJ$5=1,$S91,BI406))</f>
        <v>-300000</v>
      </c>
      <c r="BK91" s="30">
        <f>IF(BK$5="",0,IF(BK$5=1,$S91,BJ406))</f>
        <v>-300000</v>
      </c>
      <c r="BL91" s="30">
        <f>IF(BL$5="",0,IF(BL$5=1,$S91,BK406))</f>
        <v>-300000</v>
      </c>
      <c r="BM91" s="30">
        <f>IF(BM$5="",0,IF(BM$5=1,$S91,BL406))</f>
        <v>-300000</v>
      </c>
      <c r="BN91" s="30">
        <f>IF(BN$5="",0,IF(BN$5=1,$S91,BM406))</f>
        <v>-300000</v>
      </c>
      <c r="BO91" s="30">
        <f>IF(BO$5="",0,IF(BO$5=1,$S91,BN406))</f>
        <v>-300000</v>
      </c>
      <c r="BP91" s="30">
        <f>IF(BP$5="",0,IF(BP$5=1,$S91,BO406))</f>
        <v>-300000</v>
      </c>
      <c r="BQ91" s="30">
        <f>IF(BQ$5="",0,IF(BQ$5=1,$S91,BP406))</f>
        <v>-300000</v>
      </c>
      <c r="BR91" s="30">
        <f>IF(BR$5="",0,IF(BR$5=1,$S91,BQ406))</f>
        <v>-300000</v>
      </c>
      <c r="BS91" s="30">
        <f>IF(BS$5="",0,IF(BS$5=1,$S91,BR406))</f>
        <v>-300000</v>
      </c>
      <c r="BT91" s="30">
        <f>IF(BT$5="",0,IF(BT$5=1,$S91,BS406))</f>
        <v>-300000</v>
      </c>
      <c r="BU91" s="30">
        <f>IF(BU$5="",0,IF(BU$5=1,$S91,BT406))</f>
        <v>-300000</v>
      </c>
      <c r="BV91" s="30">
        <f>IF(BV$5="",0,IF(BV$5=1,$S91,BU406))</f>
        <v>0</v>
      </c>
      <c r="BW91" s="30">
        <f>IF(BW$5="",0,IF(BW$5=1,$S91,BV406))</f>
        <v>0</v>
      </c>
      <c r="BX91" s="30">
        <f>IF(BX$5="",0,IF(BX$5=1,$S91,BW406))</f>
        <v>0</v>
      </c>
      <c r="BY91" s="30">
        <f>IF(BY$5="",0,IF(BY$5=1,$S91,BX406))</f>
        <v>0</v>
      </c>
      <c r="BZ91" s="30">
        <f>IF(BZ$5="",0,IF(BZ$5=1,$S91,BY406))</f>
        <v>0</v>
      </c>
      <c r="CA91" s="30">
        <f>IF(CA$5="",0,IF(CA$5=1,$S91,BZ406))</f>
        <v>0</v>
      </c>
      <c r="CB91" s="30">
        <f>IF(CB$5="",0,IF(CB$5=1,$S91,CA406))</f>
        <v>0</v>
      </c>
      <c r="CC91" s="30">
        <f>IF(CC$5="",0,IF(CC$5=1,$S91,CB406))</f>
        <v>0</v>
      </c>
      <c r="CD91" s="30">
        <f>IF(CD$5="",0,IF(CD$5=1,$S91,CC406))</f>
        <v>0</v>
      </c>
      <c r="CE91" s="30">
        <f>IF(CE$5="",0,IF(CE$5=1,$S91,CD406))</f>
        <v>0</v>
      </c>
      <c r="CF91" s="30">
        <f>IF(CF$5="",0,IF(CF$5=1,$S91,CE406))</f>
        <v>0</v>
      </c>
      <c r="CG91" s="30">
        <f>IF(CG$5="",0,IF(CG$5=1,$S91,CF406))</f>
        <v>0</v>
      </c>
      <c r="CH91" s="30">
        <f>IF(CH$5="",0,IF(CH$5=1,$S91,CG406))</f>
        <v>0</v>
      </c>
      <c r="CI91" s="30">
        <f>IF(CI$5="",0,IF(CI$5=1,$S91,CH406))</f>
        <v>0</v>
      </c>
      <c r="CJ91" s="30">
        <f>IF(CJ$5="",0,IF(CJ$5=1,$S91,CI406))</f>
        <v>0</v>
      </c>
      <c r="CK91" s="30">
        <f>IF(CK$5="",0,IF(CK$5=1,$S91,CJ406))</f>
        <v>0</v>
      </c>
      <c r="CL91" s="30">
        <f>IF(CL$5="",0,IF(CL$5=1,$S91,CK406))</f>
        <v>0</v>
      </c>
      <c r="CM91" s="30">
        <f>IF(CM$5="",0,IF(CM$5=1,$S91,CL406))</f>
        <v>0</v>
      </c>
      <c r="CN91" s="30">
        <f>IF(CN$5="",0,IF(CN$5=1,$S91,CM406))</f>
        <v>0</v>
      </c>
      <c r="CO91" s="30">
        <f>IF(CO$5="",0,IF(CO$5=1,$S91,CN406))</f>
        <v>0</v>
      </c>
      <c r="CP91" s="30">
        <f>IF(CP$5="",0,IF(CP$5=1,$S91,CO406))</f>
        <v>0</v>
      </c>
      <c r="CQ91" s="30">
        <f>IF(CQ$5="",0,IF(CQ$5=1,$S91,CP406))</f>
        <v>0</v>
      </c>
      <c r="CR91" s="30">
        <f>IF(CR$5="",0,IF(CR$5=1,$S91,CQ406))</f>
        <v>0</v>
      </c>
      <c r="CS91" s="30">
        <f>IF(CS$5="",0,IF(CS$5=1,$S91,CR406))</f>
        <v>0</v>
      </c>
      <c r="CT91" s="30">
        <f>IF(CT$5="",0,IF(CT$5=1,$S91,CS406))</f>
        <v>0</v>
      </c>
    </row>
    <row r="92" spans="1:98" s="27" customFormat="1" ht="12" x14ac:dyDescent="0.25">
      <c r="A92" s="26">
        <f>ROW()</f>
        <v>92</v>
      </c>
      <c r="C92" s="142"/>
      <c r="E92" s="24"/>
      <c r="F92" s="66" t="str">
        <f>$F$324</f>
        <v>АКТИВЫ</v>
      </c>
      <c r="G92" s="66" t="str">
        <f t="shared" si="192"/>
        <v>Запасы СиМ</v>
      </c>
      <c r="H92" s="27" t="str">
        <f t="shared" si="191"/>
        <v>Расходы на персонал</v>
      </c>
      <c r="P92" s="30"/>
      <c r="R92" s="24"/>
      <c r="S92" s="93"/>
      <c r="V92" s="85"/>
      <c r="W92" s="29"/>
      <c r="Z92" s="30">
        <f>IF(Z$5="",0,IF(Z$5=1,$S92,Y407))</f>
        <v>0</v>
      </c>
      <c r="AA92" s="30">
        <f>IF(AA$5="",0,IF(AA$5=1,$S92,Z407))</f>
        <v>0</v>
      </c>
      <c r="AB92" s="30">
        <f>IF(AB$5="",0,IF(AB$5=1,$S92,AA407))</f>
        <v>0</v>
      </c>
      <c r="AC92" s="30">
        <f>IF(AC$5="",0,IF(AC$5=1,$S92,AB407))</f>
        <v>0</v>
      </c>
      <c r="AD92" s="30">
        <f>IF(AD$5="",0,IF(AD$5=1,$S92,AC407))</f>
        <v>0</v>
      </c>
      <c r="AE92" s="30">
        <f>IF(AE$5="",0,IF(AE$5=1,$S92,AD407))</f>
        <v>0</v>
      </c>
      <c r="AF92" s="30">
        <f>IF(AF$5="",0,IF(AF$5=1,$S92,AE407))</f>
        <v>0</v>
      </c>
      <c r="AG92" s="30">
        <f>IF(AG$5="",0,IF(AG$5=1,$S92,AF407))</f>
        <v>0</v>
      </c>
      <c r="AH92" s="30">
        <f>IF(AH$5="",0,IF(AH$5=1,$S92,AG407))</f>
        <v>0</v>
      </c>
      <c r="AI92" s="30">
        <f>IF(AI$5="",0,IF(AI$5=1,$S92,AH407))</f>
        <v>0</v>
      </c>
      <c r="AJ92" s="30">
        <f>IF(AJ$5="",0,IF(AJ$5=1,$S92,AI407))</f>
        <v>0</v>
      </c>
      <c r="AK92" s="30">
        <f>IF(AK$5="",0,IF(AK$5=1,$S92,AJ407))</f>
        <v>0</v>
      </c>
      <c r="AL92" s="30">
        <f>IF(AL$5="",0,IF(AL$5=1,$S92,AK407))</f>
        <v>0</v>
      </c>
      <c r="AM92" s="30">
        <f>IF(AM$5="",0,IF(AM$5=1,$S92,AL407))</f>
        <v>0</v>
      </c>
      <c r="AN92" s="30">
        <f>IF(AN$5="",0,IF(AN$5=1,$S92,AM407))</f>
        <v>0</v>
      </c>
      <c r="AO92" s="30">
        <f>IF(AO$5="",0,IF(AO$5=1,$S92,AN407))</f>
        <v>0</v>
      </c>
      <c r="AP92" s="30">
        <f>IF(AP$5="",0,IF(AP$5=1,$S92,AO407))</f>
        <v>0</v>
      </c>
      <c r="AQ92" s="30">
        <f>IF(AQ$5="",0,IF(AQ$5=1,$S92,AP407))</f>
        <v>0</v>
      </c>
      <c r="AR92" s="30">
        <f>IF(AR$5="",0,IF(AR$5=1,$S92,AQ407))</f>
        <v>0</v>
      </c>
      <c r="AS92" s="30">
        <f>IF(AS$5="",0,IF(AS$5=1,$S92,AR407))</f>
        <v>0</v>
      </c>
      <c r="AT92" s="30">
        <f>IF(AT$5="",0,IF(AT$5=1,$S92,AS407))</f>
        <v>0</v>
      </c>
      <c r="AU92" s="30">
        <f>IF(AU$5="",0,IF(AU$5=1,$S92,AT407))</f>
        <v>0</v>
      </c>
      <c r="AV92" s="30">
        <f>IF(AV$5="",0,IF(AV$5=1,$S92,AU407))</f>
        <v>0</v>
      </c>
      <c r="AW92" s="30">
        <f>IF(AW$5="",0,IF(AW$5=1,$S92,AV407))</f>
        <v>0</v>
      </c>
      <c r="AX92" s="30">
        <f>IF(AX$5="",0,IF(AX$5=1,$S92,AW407))</f>
        <v>0</v>
      </c>
      <c r="AY92" s="30">
        <f>IF(AY$5="",0,IF(AY$5=1,$S92,AX407))</f>
        <v>0</v>
      </c>
      <c r="AZ92" s="30">
        <f>IF(AZ$5="",0,IF(AZ$5=1,$S92,AY407))</f>
        <v>0</v>
      </c>
      <c r="BA92" s="30">
        <f>IF(BA$5="",0,IF(BA$5=1,$S92,AZ407))</f>
        <v>0</v>
      </c>
      <c r="BB92" s="30">
        <f>IF(BB$5="",0,IF(BB$5=1,$S92,BA407))</f>
        <v>0</v>
      </c>
      <c r="BC92" s="30">
        <f>IF(BC$5="",0,IF(BC$5=1,$S92,BB407))</f>
        <v>0</v>
      </c>
      <c r="BD92" s="30">
        <f>IF(BD$5="",0,IF(BD$5=1,$S92,BC407))</f>
        <v>0</v>
      </c>
      <c r="BE92" s="30">
        <f>IF(BE$5="",0,IF(BE$5=1,$S92,BD407))</f>
        <v>0</v>
      </c>
      <c r="BF92" s="30">
        <f>IF(BF$5="",0,IF(BF$5=1,$S92,BE407))</f>
        <v>0</v>
      </c>
      <c r="BG92" s="30">
        <f>IF(BG$5="",0,IF(BG$5=1,$S92,BF407))</f>
        <v>0</v>
      </c>
      <c r="BH92" s="30">
        <f>IF(BH$5="",0,IF(BH$5=1,$S92,BG407))</f>
        <v>0</v>
      </c>
      <c r="BI92" s="30">
        <f>IF(BI$5="",0,IF(BI$5=1,$S92,BH407))</f>
        <v>0</v>
      </c>
      <c r="BJ92" s="30">
        <f>IF(BJ$5="",0,IF(BJ$5=1,$S92,BI407))</f>
        <v>0</v>
      </c>
      <c r="BK92" s="30">
        <f>IF(BK$5="",0,IF(BK$5=1,$S92,BJ407))</f>
        <v>0</v>
      </c>
      <c r="BL92" s="30">
        <f>IF(BL$5="",0,IF(BL$5=1,$S92,BK407))</f>
        <v>0</v>
      </c>
      <c r="BM92" s="30">
        <f>IF(BM$5="",0,IF(BM$5=1,$S92,BL407))</f>
        <v>0</v>
      </c>
      <c r="BN92" s="30">
        <f>IF(BN$5="",0,IF(BN$5=1,$S92,BM407))</f>
        <v>0</v>
      </c>
      <c r="BO92" s="30">
        <f>IF(BO$5="",0,IF(BO$5=1,$S92,BN407))</f>
        <v>0</v>
      </c>
      <c r="BP92" s="30">
        <f>IF(BP$5="",0,IF(BP$5=1,$S92,BO407))</f>
        <v>0</v>
      </c>
      <c r="BQ92" s="30">
        <f>IF(BQ$5="",0,IF(BQ$5=1,$S92,BP407))</f>
        <v>0</v>
      </c>
      <c r="BR92" s="30">
        <f>IF(BR$5="",0,IF(BR$5=1,$S92,BQ407))</f>
        <v>0</v>
      </c>
      <c r="BS92" s="30">
        <f>IF(BS$5="",0,IF(BS$5=1,$S92,BR407))</f>
        <v>0</v>
      </c>
      <c r="BT92" s="30">
        <f>IF(BT$5="",0,IF(BT$5=1,$S92,BS407))</f>
        <v>0</v>
      </c>
      <c r="BU92" s="30">
        <f>IF(BU$5="",0,IF(BU$5=1,$S92,BT407))</f>
        <v>0</v>
      </c>
      <c r="BV92" s="30">
        <f>IF(BV$5="",0,IF(BV$5=1,$S92,BU407))</f>
        <v>0</v>
      </c>
      <c r="BW92" s="30">
        <f>IF(BW$5="",0,IF(BW$5=1,$S92,BV407))</f>
        <v>0</v>
      </c>
      <c r="BX92" s="30">
        <f>IF(BX$5="",0,IF(BX$5=1,$S92,BW407))</f>
        <v>0</v>
      </c>
      <c r="BY92" s="30">
        <f>IF(BY$5="",0,IF(BY$5=1,$S92,BX407))</f>
        <v>0</v>
      </c>
      <c r="BZ92" s="30">
        <f>IF(BZ$5="",0,IF(BZ$5=1,$S92,BY407))</f>
        <v>0</v>
      </c>
      <c r="CA92" s="30">
        <f>IF(CA$5="",0,IF(CA$5=1,$S92,BZ407))</f>
        <v>0</v>
      </c>
      <c r="CB92" s="30">
        <f>IF(CB$5="",0,IF(CB$5=1,$S92,CA407))</f>
        <v>0</v>
      </c>
      <c r="CC92" s="30">
        <f>IF(CC$5="",0,IF(CC$5=1,$S92,CB407))</f>
        <v>0</v>
      </c>
      <c r="CD92" s="30">
        <f>IF(CD$5="",0,IF(CD$5=1,$S92,CC407))</f>
        <v>0</v>
      </c>
      <c r="CE92" s="30">
        <f>IF(CE$5="",0,IF(CE$5=1,$S92,CD407))</f>
        <v>0</v>
      </c>
      <c r="CF92" s="30">
        <f>IF(CF$5="",0,IF(CF$5=1,$S92,CE407))</f>
        <v>0</v>
      </c>
      <c r="CG92" s="30">
        <f>IF(CG$5="",0,IF(CG$5=1,$S92,CF407))</f>
        <v>0</v>
      </c>
      <c r="CH92" s="30">
        <f>IF(CH$5="",0,IF(CH$5=1,$S92,CG407))</f>
        <v>0</v>
      </c>
      <c r="CI92" s="30">
        <f>IF(CI$5="",0,IF(CI$5=1,$S92,CH407))</f>
        <v>0</v>
      </c>
      <c r="CJ92" s="30">
        <f>IF(CJ$5="",0,IF(CJ$5=1,$S92,CI407))</f>
        <v>0</v>
      </c>
      <c r="CK92" s="30">
        <f>IF(CK$5="",0,IF(CK$5=1,$S92,CJ407))</f>
        <v>0</v>
      </c>
      <c r="CL92" s="30">
        <f>IF(CL$5="",0,IF(CL$5=1,$S92,CK407))</f>
        <v>0</v>
      </c>
      <c r="CM92" s="30">
        <f>IF(CM$5="",0,IF(CM$5=1,$S92,CL407))</f>
        <v>0</v>
      </c>
      <c r="CN92" s="30">
        <f>IF(CN$5="",0,IF(CN$5=1,$S92,CM407))</f>
        <v>0</v>
      </c>
      <c r="CO92" s="30">
        <f>IF(CO$5="",0,IF(CO$5=1,$S92,CN407))</f>
        <v>0</v>
      </c>
      <c r="CP92" s="30">
        <f>IF(CP$5="",0,IF(CP$5=1,$S92,CO407))</f>
        <v>0</v>
      </c>
      <c r="CQ92" s="30">
        <f>IF(CQ$5="",0,IF(CQ$5=1,$S92,CP407))</f>
        <v>0</v>
      </c>
      <c r="CR92" s="30">
        <f>IF(CR$5="",0,IF(CR$5=1,$S92,CQ407))</f>
        <v>0</v>
      </c>
      <c r="CS92" s="30">
        <f>IF(CS$5="",0,IF(CS$5=1,$S92,CR407))</f>
        <v>0</v>
      </c>
      <c r="CT92" s="30">
        <f>IF(CT$5="",0,IF(CT$5=1,$S92,CS407))</f>
        <v>0</v>
      </c>
    </row>
    <row r="93" spans="1:98" s="27" customFormat="1" ht="12" x14ac:dyDescent="0.25">
      <c r="A93" s="26">
        <f>ROW()</f>
        <v>93</v>
      </c>
      <c r="C93" s="142"/>
      <c r="E93" s="24"/>
      <c r="F93" s="66" t="str">
        <f>$F$324</f>
        <v>АКТИВЫ</v>
      </c>
      <c r="G93" s="66" t="str">
        <f t="shared" si="192"/>
        <v>Запасы СиМ</v>
      </c>
      <c r="H93" s="27" t="str">
        <f t="shared" si="191"/>
        <v>Прочие расходы</v>
      </c>
      <c r="P93" s="30"/>
      <c r="R93" s="24"/>
      <c r="S93" s="93"/>
      <c r="V93" s="85"/>
      <c r="W93" s="29"/>
      <c r="Z93" s="30">
        <f>IF(Z$5="",0,IF(Z$5=1,$S93,Y408))</f>
        <v>0</v>
      </c>
      <c r="AA93" s="30">
        <f>IF(AA$5="",0,IF(AA$5=1,$S93,Z408))</f>
        <v>0</v>
      </c>
      <c r="AB93" s="30">
        <f>IF(AB$5="",0,IF(AB$5=1,$S93,AA408))</f>
        <v>0</v>
      </c>
      <c r="AC93" s="30">
        <f>IF(AC$5="",0,IF(AC$5=1,$S93,AB408))</f>
        <v>0</v>
      </c>
      <c r="AD93" s="30">
        <f>IF(AD$5="",0,IF(AD$5=1,$S93,AC408))</f>
        <v>0</v>
      </c>
      <c r="AE93" s="30">
        <f>IF(AE$5="",0,IF(AE$5=1,$S93,AD408))</f>
        <v>0</v>
      </c>
      <c r="AF93" s="30">
        <f>IF(AF$5="",0,IF(AF$5=1,$S93,AE408))</f>
        <v>0</v>
      </c>
      <c r="AG93" s="30">
        <f>IF(AG$5="",0,IF(AG$5=1,$S93,AF408))</f>
        <v>0</v>
      </c>
      <c r="AH93" s="30">
        <f>IF(AH$5="",0,IF(AH$5=1,$S93,AG408))</f>
        <v>0</v>
      </c>
      <c r="AI93" s="30">
        <f>IF(AI$5="",0,IF(AI$5=1,$S93,AH408))</f>
        <v>0</v>
      </c>
      <c r="AJ93" s="30">
        <f>IF(AJ$5="",0,IF(AJ$5=1,$S93,AI408))</f>
        <v>0</v>
      </c>
      <c r="AK93" s="30">
        <f>IF(AK$5="",0,IF(AK$5=1,$S93,AJ408))</f>
        <v>0</v>
      </c>
      <c r="AL93" s="30">
        <f>IF(AL$5="",0,IF(AL$5=1,$S93,AK408))</f>
        <v>0</v>
      </c>
      <c r="AM93" s="30">
        <f>IF(AM$5="",0,IF(AM$5=1,$S93,AL408))</f>
        <v>0</v>
      </c>
      <c r="AN93" s="30">
        <f>IF(AN$5="",0,IF(AN$5=1,$S93,AM408))</f>
        <v>0</v>
      </c>
      <c r="AO93" s="30">
        <f>IF(AO$5="",0,IF(AO$5=1,$S93,AN408))</f>
        <v>0</v>
      </c>
      <c r="AP93" s="30">
        <f>IF(AP$5="",0,IF(AP$5=1,$S93,AO408))</f>
        <v>0</v>
      </c>
      <c r="AQ93" s="30">
        <f>IF(AQ$5="",0,IF(AQ$5=1,$S93,AP408))</f>
        <v>0</v>
      </c>
      <c r="AR93" s="30">
        <f>IF(AR$5="",0,IF(AR$5=1,$S93,AQ408))</f>
        <v>0</v>
      </c>
      <c r="AS93" s="30">
        <f>IF(AS$5="",0,IF(AS$5=1,$S93,AR408))</f>
        <v>0</v>
      </c>
      <c r="AT93" s="30">
        <f>IF(AT$5="",0,IF(AT$5=1,$S93,AS408))</f>
        <v>0</v>
      </c>
      <c r="AU93" s="30">
        <f>IF(AU$5="",0,IF(AU$5=1,$S93,AT408))</f>
        <v>0</v>
      </c>
      <c r="AV93" s="30">
        <f>IF(AV$5="",0,IF(AV$5=1,$S93,AU408))</f>
        <v>0</v>
      </c>
      <c r="AW93" s="30">
        <f>IF(AW$5="",0,IF(AW$5=1,$S93,AV408))</f>
        <v>0</v>
      </c>
      <c r="AX93" s="30">
        <f>IF(AX$5="",0,IF(AX$5=1,$S93,AW408))</f>
        <v>0</v>
      </c>
      <c r="AY93" s="30">
        <f>IF(AY$5="",0,IF(AY$5=1,$S93,AX408))</f>
        <v>0</v>
      </c>
      <c r="AZ93" s="30">
        <f>IF(AZ$5="",0,IF(AZ$5=1,$S93,AY408))</f>
        <v>0</v>
      </c>
      <c r="BA93" s="30">
        <f>IF(BA$5="",0,IF(BA$5=1,$S93,AZ408))</f>
        <v>0</v>
      </c>
      <c r="BB93" s="30">
        <f>IF(BB$5="",0,IF(BB$5=1,$S93,BA408))</f>
        <v>0</v>
      </c>
      <c r="BC93" s="30">
        <f>IF(BC$5="",0,IF(BC$5=1,$S93,BB408))</f>
        <v>0</v>
      </c>
      <c r="BD93" s="30">
        <f>IF(BD$5="",0,IF(BD$5=1,$S93,BC408))</f>
        <v>0</v>
      </c>
      <c r="BE93" s="30">
        <f>IF(BE$5="",0,IF(BE$5=1,$S93,BD408))</f>
        <v>0</v>
      </c>
      <c r="BF93" s="30">
        <f>IF(BF$5="",0,IF(BF$5=1,$S93,BE408))</f>
        <v>0</v>
      </c>
      <c r="BG93" s="30">
        <f>IF(BG$5="",0,IF(BG$5=1,$S93,BF408))</f>
        <v>0</v>
      </c>
      <c r="BH93" s="30">
        <f>IF(BH$5="",0,IF(BH$5=1,$S93,BG408))</f>
        <v>0</v>
      </c>
      <c r="BI93" s="30">
        <f>IF(BI$5="",0,IF(BI$5=1,$S93,BH408))</f>
        <v>0</v>
      </c>
      <c r="BJ93" s="30">
        <f>IF(BJ$5="",0,IF(BJ$5=1,$S93,BI408))</f>
        <v>0</v>
      </c>
      <c r="BK93" s="30">
        <f>IF(BK$5="",0,IF(BK$5=1,$S93,BJ408))</f>
        <v>0</v>
      </c>
      <c r="BL93" s="30">
        <f>IF(BL$5="",0,IF(BL$5=1,$S93,BK408))</f>
        <v>0</v>
      </c>
      <c r="BM93" s="30">
        <f>IF(BM$5="",0,IF(BM$5=1,$S93,BL408))</f>
        <v>0</v>
      </c>
      <c r="BN93" s="30">
        <f>IF(BN$5="",0,IF(BN$5=1,$S93,BM408))</f>
        <v>0</v>
      </c>
      <c r="BO93" s="30">
        <f>IF(BO$5="",0,IF(BO$5=1,$S93,BN408))</f>
        <v>0</v>
      </c>
      <c r="BP93" s="30">
        <f>IF(BP$5="",0,IF(BP$5=1,$S93,BO408))</f>
        <v>0</v>
      </c>
      <c r="BQ93" s="30">
        <f>IF(BQ$5="",0,IF(BQ$5=1,$S93,BP408))</f>
        <v>0</v>
      </c>
      <c r="BR93" s="30">
        <f>IF(BR$5="",0,IF(BR$5=1,$S93,BQ408))</f>
        <v>0</v>
      </c>
      <c r="BS93" s="30">
        <f>IF(BS$5="",0,IF(BS$5=1,$S93,BR408))</f>
        <v>0</v>
      </c>
      <c r="BT93" s="30">
        <f>IF(BT$5="",0,IF(BT$5=1,$S93,BS408))</f>
        <v>0</v>
      </c>
      <c r="BU93" s="30">
        <f>IF(BU$5="",0,IF(BU$5=1,$S93,BT408))</f>
        <v>0</v>
      </c>
      <c r="BV93" s="30">
        <f>IF(BV$5="",0,IF(BV$5=1,$S93,BU408))</f>
        <v>0</v>
      </c>
      <c r="BW93" s="30">
        <f>IF(BW$5="",0,IF(BW$5=1,$S93,BV408))</f>
        <v>0</v>
      </c>
      <c r="BX93" s="30">
        <f>IF(BX$5="",0,IF(BX$5=1,$S93,BW408))</f>
        <v>0</v>
      </c>
      <c r="BY93" s="30">
        <f>IF(BY$5="",0,IF(BY$5=1,$S93,BX408))</f>
        <v>0</v>
      </c>
      <c r="BZ93" s="30">
        <f>IF(BZ$5="",0,IF(BZ$5=1,$S93,BY408))</f>
        <v>0</v>
      </c>
      <c r="CA93" s="30">
        <f>IF(CA$5="",0,IF(CA$5=1,$S93,BZ408))</f>
        <v>0</v>
      </c>
      <c r="CB93" s="30">
        <f>IF(CB$5="",0,IF(CB$5=1,$S93,CA408))</f>
        <v>0</v>
      </c>
      <c r="CC93" s="30">
        <f>IF(CC$5="",0,IF(CC$5=1,$S93,CB408))</f>
        <v>0</v>
      </c>
      <c r="CD93" s="30">
        <f>IF(CD$5="",0,IF(CD$5=1,$S93,CC408))</f>
        <v>0</v>
      </c>
      <c r="CE93" s="30">
        <f>IF(CE$5="",0,IF(CE$5=1,$S93,CD408))</f>
        <v>0</v>
      </c>
      <c r="CF93" s="30">
        <f>IF(CF$5="",0,IF(CF$5=1,$S93,CE408))</f>
        <v>0</v>
      </c>
      <c r="CG93" s="30">
        <f>IF(CG$5="",0,IF(CG$5=1,$S93,CF408))</f>
        <v>0</v>
      </c>
      <c r="CH93" s="30">
        <f>IF(CH$5="",0,IF(CH$5=1,$S93,CG408))</f>
        <v>0</v>
      </c>
      <c r="CI93" s="30">
        <f>IF(CI$5="",0,IF(CI$5=1,$S93,CH408))</f>
        <v>0</v>
      </c>
      <c r="CJ93" s="30">
        <f>IF(CJ$5="",0,IF(CJ$5=1,$S93,CI408))</f>
        <v>0</v>
      </c>
      <c r="CK93" s="30">
        <f>IF(CK$5="",0,IF(CK$5=1,$S93,CJ408))</f>
        <v>0</v>
      </c>
      <c r="CL93" s="30">
        <f>IF(CL$5="",0,IF(CL$5=1,$S93,CK408))</f>
        <v>0</v>
      </c>
      <c r="CM93" s="30">
        <f>IF(CM$5="",0,IF(CM$5=1,$S93,CL408))</f>
        <v>0</v>
      </c>
      <c r="CN93" s="30">
        <f>IF(CN$5="",0,IF(CN$5=1,$S93,CM408))</f>
        <v>0</v>
      </c>
      <c r="CO93" s="30">
        <f>IF(CO$5="",0,IF(CO$5=1,$S93,CN408))</f>
        <v>0</v>
      </c>
      <c r="CP93" s="30">
        <f>IF(CP$5="",0,IF(CP$5=1,$S93,CO408))</f>
        <v>0</v>
      </c>
      <c r="CQ93" s="30">
        <f>IF(CQ$5="",0,IF(CQ$5=1,$S93,CP408))</f>
        <v>0</v>
      </c>
      <c r="CR93" s="30">
        <f>IF(CR$5="",0,IF(CR$5=1,$S93,CQ408))</f>
        <v>0</v>
      </c>
      <c r="CS93" s="30">
        <f>IF(CS$5="",0,IF(CS$5=1,$S93,CR408))</f>
        <v>0</v>
      </c>
      <c r="CT93" s="30">
        <f>IF(CT$5="",0,IF(CT$5=1,$S93,CS408))</f>
        <v>0</v>
      </c>
    </row>
    <row r="94" spans="1:98" s="2" customFormat="1" ht="12" x14ac:dyDescent="0.25">
      <c r="A94" s="11">
        <f>ROW()</f>
        <v>94</v>
      </c>
      <c r="C94" s="142"/>
      <c r="E94" s="23" t="str">
        <f>Lists!$N$9</f>
        <v>пустая строка</v>
      </c>
      <c r="P94" s="3"/>
      <c r="R94" s="23"/>
      <c r="S94" s="3"/>
      <c r="V94" s="74"/>
      <c r="W94" s="5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</row>
    <row r="95" spans="1:98" x14ac:dyDescent="0.3">
      <c r="A95" s="118">
        <f>ROW()</f>
        <v>95</v>
      </c>
      <c r="E95" s="41"/>
      <c r="F95" s="103" t="str">
        <f t="shared" ref="F95:F96" si="193">$F$9</f>
        <v>АКТИВЫ</v>
      </c>
      <c r="G95" s="6" t="str">
        <f>$G$410</f>
        <v>Задолженность перед бюджетом по НП</v>
      </c>
      <c r="M95" s="6"/>
      <c r="R95" s="41"/>
      <c r="S95" s="119"/>
      <c r="V95" s="120"/>
      <c r="W95" s="9"/>
      <c r="Z95" s="7">
        <f>IF(Z$5="",0,IF(Z$5=1,$S95,Y410))</f>
        <v>0</v>
      </c>
      <c r="AA95" s="7">
        <f ca="1">IF(AA$5="",0,IF(AA$5=1,$S95,Z410))</f>
        <v>0</v>
      </c>
      <c r="AB95" s="7">
        <f ca="1">IF(AB$5="",0,IF(AB$5=1,$S95,AA410))</f>
        <v>0</v>
      </c>
      <c r="AC95" s="7">
        <f ca="1">IF(AC$5="",0,IF(AC$5=1,$S95,AB410))</f>
        <v>0</v>
      </c>
      <c r="AD95" s="7">
        <f ca="1">IF(AD$5="",0,IF(AD$5=1,$S95,AC410))</f>
        <v>0</v>
      </c>
      <c r="AE95" s="7">
        <f ca="1">IF(AE$5="",0,IF(AE$5=1,$S95,AD410))</f>
        <v>0</v>
      </c>
      <c r="AF95" s="7">
        <f ca="1">IF(AF$5="",0,IF(AF$5=1,$S95,AE410))</f>
        <v>0</v>
      </c>
      <c r="AG95" s="7">
        <f ca="1">IF(AG$5="",0,IF(AG$5=1,$S95,AF410))</f>
        <v>0</v>
      </c>
      <c r="AH95" s="7">
        <f ca="1">IF(AH$5="",0,IF(AH$5=1,$S95,AG410))</f>
        <v>0</v>
      </c>
      <c r="AI95" s="7">
        <f ca="1">IF(AI$5="",0,IF(AI$5=1,$S95,AH410))</f>
        <v>0</v>
      </c>
      <c r="AJ95" s="7">
        <f ca="1">IF(AJ$5="",0,IF(AJ$5=1,$S95,AI410))</f>
        <v>0</v>
      </c>
      <c r="AK95" s="7">
        <f ca="1">IF(AK$5="",0,IF(AK$5=1,$S95,AJ410))</f>
        <v>0</v>
      </c>
      <c r="AL95" s="7">
        <f ca="1">IF(AL$5="",0,IF(AL$5=1,$S95,AK410))</f>
        <v>0</v>
      </c>
      <c r="AM95" s="7">
        <f ca="1">IF(AM$5="",0,IF(AM$5=1,$S95,AL410))</f>
        <v>0</v>
      </c>
      <c r="AN95" s="7">
        <f ca="1">IF(AN$5="",0,IF(AN$5=1,$S95,AM410))</f>
        <v>0</v>
      </c>
      <c r="AO95" s="7">
        <f ca="1">IF(AO$5="",0,IF(AO$5=1,$S95,AN410))</f>
        <v>0</v>
      </c>
      <c r="AP95" s="7">
        <f ca="1">IF(AP$5="",0,IF(AP$5=1,$S95,AO410))</f>
        <v>0</v>
      </c>
      <c r="AQ95" s="7">
        <f ca="1">IF(AQ$5="",0,IF(AQ$5=1,$S95,AP410))</f>
        <v>0</v>
      </c>
      <c r="AR95" s="7">
        <f ca="1">IF(AR$5="",0,IF(AR$5=1,$S95,AQ410))</f>
        <v>0</v>
      </c>
      <c r="AS95" s="7">
        <f ca="1">IF(AS$5="",0,IF(AS$5=1,$S95,AR410))</f>
        <v>0</v>
      </c>
      <c r="AT95" s="7">
        <f ca="1">IF(AT$5="",0,IF(AT$5=1,$S95,AS410))</f>
        <v>0</v>
      </c>
      <c r="AU95" s="7">
        <f ca="1">IF(AU$5="",0,IF(AU$5=1,$S95,AT410))</f>
        <v>0</v>
      </c>
      <c r="AV95" s="7">
        <f ca="1">IF(AV$5="",0,IF(AV$5=1,$S95,AU410))</f>
        <v>0</v>
      </c>
      <c r="AW95" s="7">
        <f ca="1">IF(AW$5="",0,IF(AW$5=1,$S95,AV410))</f>
        <v>0</v>
      </c>
      <c r="AX95" s="7">
        <f ca="1">IF(AX$5="",0,IF(AX$5=1,$S95,AW410))</f>
        <v>0</v>
      </c>
      <c r="AY95" s="7">
        <f ca="1">IF(AY$5="",0,IF(AY$5=1,$S95,AX410))</f>
        <v>0</v>
      </c>
      <c r="AZ95" s="7">
        <f ca="1">IF(AZ$5="",0,IF(AZ$5=1,$S95,AY410))</f>
        <v>0</v>
      </c>
      <c r="BA95" s="7">
        <f ca="1">IF(BA$5="",0,IF(BA$5=1,$S95,AZ410))</f>
        <v>0</v>
      </c>
      <c r="BB95" s="7">
        <f ca="1">IF(BB$5="",0,IF(BB$5=1,$S95,BA410))</f>
        <v>0</v>
      </c>
      <c r="BC95" s="7">
        <f ca="1">IF(BC$5="",0,IF(BC$5=1,$S95,BB410))</f>
        <v>0</v>
      </c>
      <c r="BD95" s="7">
        <f ca="1">IF(BD$5="",0,IF(BD$5=1,$S95,BC410))</f>
        <v>665653.33545890125</v>
      </c>
      <c r="BE95" s="7">
        <f ca="1">IF(BE$5="",0,IF(BE$5=1,$S95,BD410))</f>
        <v>1789557.9054994648</v>
      </c>
      <c r="BF95" s="7">
        <f ca="1">IF(BF$5="",0,IF(BF$5=1,$S95,BE410))</f>
        <v>1954875.8486581766</v>
      </c>
      <c r="BG95" s="7">
        <f ca="1">IF(BG$5="",0,IF(BG$5=1,$S95,BF410))</f>
        <v>2109239.3196199182</v>
      </c>
      <c r="BH95" s="7">
        <f ca="1">IF(BH$5="",0,IF(BH$5=1,$S95,BG410))</f>
        <v>2237648.3452331778</v>
      </c>
      <c r="BI95" s="7">
        <f ca="1">IF(BI$5="",0,IF(BI$5=1,$S95,BH410))</f>
        <v>2335114.2783824205</v>
      </c>
      <c r="BJ95" s="7">
        <f ca="1">IF(BJ$5="",0,IF(BJ$5=1,$S95,BI410))</f>
        <v>2400763.767955903</v>
      </c>
      <c r="BK95" s="7">
        <f ca="1">IF(BK$5="",0,IF(BK$5=1,$S95,BJ410))</f>
        <v>2439127.2265176475</v>
      </c>
      <c r="BL95" s="7">
        <f ca="1">IF(BL$5="",0,IF(BL$5=1,$S95,BK410))</f>
        <v>2459717.8115117755</v>
      </c>
      <c r="BM95" s="7">
        <f ca="1">IF(BM$5="",0,IF(BM$5=1,$S95,BL410))</f>
        <v>2469940.0035783499</v>
      </c>
      <c r="BN95" s="7">
        <f ca="1">IF(BN$5="",0,IF(BN$5=1,$S95,BM410))</f>
        <v>2474682.1029763557</v>
      </c>
      <c r="BO95" s="7">
        <f ca="1">IF(BO$5="",0,IF(BO$5=1,$S95,BN410))</f>
        <v>2476577.0479694866</v>
      </c>
      <c r="BP95" s="7">
        <f ca="1">IF(BP$5="",0,IF(BP$5=1,$S95,BO410))</f>
        <v>2477196.0010591969</v>
      </c>
      <c r="BQ95" s="7">
        <f ca="1">IF(BQ$5="",0,IF(BQ$5=1,$S95,BP410))</f>
        <v>2477400.5146779716</v>
      </c>
      <c r="BR95" s="7">
        <f ca="1">IF(BR$5="",0,IF(BR$5=1,$S95,BQ410))</f>
        <v>2477456.4306117967</v>
      </c>
      <c r="BS95" s="7">
        <f ca="1">IF(BS$5="",0,IF(BS$5=1,$S95,BR410))</f>
        <v>2477463.0992862284</v>
      </c>
      <c r="BT95" s="7">
        <f ca="1">IF(BT$5="",0,IF(BT$5=1,$S95,BS410))</f>
        <v>2477461.7881249785</v>
      </c>
      <c r="BU95" s="7">
        <f ca="1">IF(BU$5="",0,IF(BU$5=1,$S95,BT410))</f>
        <v>2477461.1592545062</v>
      </c>
      <c r="BV95" s="7">
        <f>IF(BV$5="",0,IF(BV$5=1,$S95,BU410))</f>
        <v>0</v>
      </c>
      <c r="BW95" s="7">
        <f>IF(BW$5="",0,IF(BW$5=1,$S95,BV410))</f>
        <v>0</v>
      </c>
      <c r="BX95" s="7">
        <f>IF(BX$5="",0,IF(BX$5=1,$S95,BW410))</f>
        <v>0</v>
      </c>
      <c r="BY95" s="7">
        <f>IF(BY$5="",0,IF(BY$5=1,$S95,BX410))</f>
        <v>0</v>
      </c>
      <c r="BZ95" s="7">
        <f>IF(BZ$5="",0,IF(BZ$5=1,$S95,BY410))</f>
        <v>0</v>
      </c>
      <c r="CA95" s="7">
        <f>IF(CA$5="",0,IF(CA$5=1,$S95,BZ410))</f>
        <v>0</v>
      </c>
      <c r="CB95" s="7">
        <f>IF(CB$5="",0,IF(CB$5=1,$S95,CA410))</f>
        <v>0</v>
      </c>
      <c r="CC95" s="7">
        <f>IF(CC$5="",0,IF(CC$5=1,$S95,CB410))</f>
        <v>0</v>
      </c>
      <c r="CD95" s="7">
        <f>IF(CD$5="",0,IF(CD$5=1,$S95,CC410))</f>
        <v>0</v>
      </c>
      <c r="CE95" s="7">
        <f>IF(CE$5="",0,IF(CE$5=1,$S95,CD410))</f>
        <v>0</v>
      </c>
      <c r="CF95" s="7">
        <f>IF(CF$5="",0,IF(CF$5=1,$S95,CE410))</f>
        <v>0</v>
      </c>
      <c r="CG95" s="7">
        <f>IF(CG$5="",0,IF(CG$5=1,$S95,CF410))</f>
        <v>0</v>
      </c>
      <c r="CH95" s="7">
        <f>IF(CH$5="",0,IF(CH$5=1,$S95,CG410))</f>
        <v>0</v>
      </c>
      <c r="CI95" s="7">
        <f>IF(CI$5="",0,IF(CI$5=1,$S95,CH410))</f>
        <v>0</v>
      </c>
      <c r="CJ95" s="7">
        <f>IF(CJ$5="",0,IF(CJ$5=1,$S95,CI410))</f>
        <v>0</v>
      </c>
      <c r="CK95" s="7">
        <f>IF(CK$5="",0,IF(CK$5=1,$S95,CJ410))</f>
        <v>0</v>
      </c>
      <c r="CL95" s="7">
        <f>IF(CL$5="",0,IF(CL$5=1,$S95,CK410))</f>
        <v>0</v>
      </c>
      <c r="CM95" s="7">
        <f>IF(CM$5="",0,IF(CM$5=1,$S95,CL410))</f>
        <v>0</v>
      </c>
      <c r="CN95" s="7">
        <f>IF(CN$5="",0,IF(CN$5=1,$S95,CM410))</f>
        <v>0</v>
      </c>
      <c r="CO95" s="7">
        <f>IF(CO$5="",0,IF(CO$5=1,$S95,CN410))</f>
        <v>0</v>
      </c>
      <c r="CP95" s="7">
        <f>IF(CP$5="",0,IF(CP$5=1,$S95,CO410))</f>
        <v>0</v>
      </c>
      <c r="CQ95" s="7">
        <f>IF(CQ$5="",0,IF(CQ$5=1,$S95,CP410))</f>
        <v>0</v>
      </c>
      <c r="CR95" s="7">
        <f>IF(CR$5="",0,IF(CR$5=1,$S95,CQ410))</f>
        <v>0</v>
      </c>
      <c r="CS95" s="7">
        <f>IF(CS$5="",0,IF(CS$5=1,$S95,CR410))</f>
        <v>0</v>
      </c>
      <c r="CT95" s="7">
        <f>IF(CT$5="",0,IF(CT$5=1,$S95,CS410))</f>
        <v>0</v>
      </c>
    </row>
    <row r="96" spans="1:98" x14ac:dyDescent="0.3">
      <c r="A96" s="118">
        <f>ROW()</f>
        <v>96</v>
      </c>
      <c r="E96" s="41"/>
      <c r="F96" s="103" t="str">
        <f t="shared" si="193"/>
        <v>АКТИВЫ</v>
      </c>
      <c r="G96" s="6" t="str">
        <f>$G$411</f>
        <v>Задолженность перед бюджетом по НДС</v>
      </c>
      <c r="M96" s="6"/>
      <c r="R96" s="41"/>
      <c r="S96" s="119"/>
      <c r="V96" s="120"/>
      <c r="W96" s="9"/>
      <c r="Z96" s="7">
        <f>IF(Z$5="",0,IF(Z$5=1,$S96,Y411))</f>
        <v>0</v>
      </c>
      <c r="AA96" s="7">
        <f ca="1">IF(AA$5="",0,IF(AA$5=1,$S96,Z411))</f>
        <v>-57878.78787878788</v>
      </c>
      <c r="AB96" s="7">
        <f ca="1">IF(AB$5="",0,IF(AB$5=1,$S96,AA411))</f>
        <v>-76212.121212121216</v>
      </c>
      <c r="AC96" s="7">
        <f ca="1">IF(AC$5="",0,IF(AC$5=1,$S96,AB411))</f>
        <v>-119545.45454545453</v>
      </c>
      <c r="AD96" s="7">
        <f ca="1">IF(AD$5="",0,IF(AD$5=1,$S96,AC411))</f>
        <v>-146992.12121212127</v>
      </c>
      <c r="AE96" s="7">
        <f ca="1">IF(AE$5="",0,IF(AE$5=1,$S96,AD411))</f>
        <v>-174713.58787878798</v>
      </c>
      <c r="AF96" s="7">
        <f ca="1">IF(AF$5="",0,IF(AF$5=1,$S96,AE411))</f>
        <v>-195020.65454545463</v>
      </c>
      <c r="AG96" s="7">
        <f ca="1">IF(AG$5="",0,IF(AG$5=1,$S96,AF411))</f>
        <v>-198834.84787878799</v>
      </c>
      <c r="AH96" s="7">
        <f ca="1">IF(AH$5="",0,IF(AH$5=1,$S96,AG411))</f>
        <v>-202374.42454545468</v>
      </c>
      <c r="AI96" s="7">
        <f ca="1">IF(AI$5="",0,IF(AI$5=1,$S96,AH411))</f>
        <v>-205801.53306060622</v>
      </c>
      <c r="AJ96" s="7">
        <f ca="1">IF(AJ$5="",0,IF(AJ$5=1,$S96,AI411))</f>
        <v>-208422.77078787898</v>
      </c>
      <c r="AK96" s="7">
        <f ca="1">IF(AK$5="",0,IF(AK$5=1,$S96,AJ411))</f>
        <v>-208406.81521818199</v>
      </c>
      <c r="AL96" s="7">
        <f ca="1">IF(AL$5="",0,IF(AL$5=1,$S96,AK411))</f>
        <v>-212702.81391287898</v>
      </c>
      <c r="AM96" s="7">
        <f ca="1">IF(AM$5="",0,IF(AM$5=1,$S96,AL411))</f>
        <v>-223996.30253106085</v>
      </c>
      <c r="AN96" s="7">
        <f ca="1">IF(AN$5="",0,IF(AN$5=1,$S96,AM411))</f>
        <v>-241387.45056242446</v>
      </c>
      <c r="AO96" s="7">
        <f ca="1">IF(AO$5="",0,IF(AO$5=1,$S96,AN411))</f>
        <v>-250211.2011403791</v>
      </c>
      <c r="AP96" s="7">
        <f ca="1">IF(AP$5="",0,IF(AP$5=1,$S96,AO411))</f>
        <v>-220256.58541897754</v>
      </c>
      <c r="AQ96" s="7">
        <f ca="1">IF(AQ$5="",0,IF(AQ$5=1,$S96,AP411))</f>
        <v>-136843.62074132593</v>
      </c>
      <c r="AR96" s="7">
        <f ca="1">IF(AR$5="",0,IF(AR$5=1,$S96,AQ411))</f>
        <v>6329.1380202195287</v>
      </c>
      <c r="AS96" s="7">
        <f ca="1">IF(AS$5="",0,IF(AS$5=1,$S96,AR411))</f>
        <v>204300.48272400725</v>
      </c>
      <c r="AT96" s="7">
        <f ca="1">IF(AT$5="",0,IF(AT$5=1,$S96,AS411))</f>
        <v>440835.08079031826</v>
      </c>
      <c r="AU96" s="7">
        <f ca="1">IF(AU$5="",0,IF(AU$5=1,$S96,AT411))</f>
        <v>701725.85664435173</v>
      </c>
      <c r="AV96" s="7">
        <f ca="1">IF(AV$5="",0,IF(AV$5=1,$S96,AU411))</f>
        <v>976477.63961901527</v>
      </c>
      <c r="AW96" s="7">
        <f ca="1">IF(AW$5="",0,IF(AW$5=1,$S96,AV411))</f>
        <v>1258663.0190903367</v>
      </c>
      <c r="AX96" s="7">
        <f ca="1">IF(AX$5="",0,IF(AX$5=1,$S96,AW411))</f>
        <v>1544443.9788878635</v>
      </c>
      <c r="AY96" s="7">
        <f ca="1">IF(AY$5="",0,IF(AY$5=1,$S96,AX411))</f>
        <v>1831633.6260530492</v>
      </c>
      <c r="AZ96" s="7">
        <f ca="1">IF(AZ$5="",0,IF(AZ$5=1,$S96,AY411))</f>
        <v>2119382.807222405</v>
      </c>
      <c r="BA96" s="7">
        <f ca="1">IF(BA$5="",0,IF(BA$5=1,$S96,AZ411))</f>
        <v>2409283.3991714586</v>
      </c>
      <c r="BB96" s="7">
        <f ca="1">IF(BB$5="",0,IF(BB$5=1,$S96,BA411))</f>
        <v>2706038.0104821017</v>
      </c>
      <c r="BC96" s="7">
        <f ca="1">IF(BC$5="",0,IF(BC$5=1,$S96,BB411))</f>
        <v>3011905.3845124622</v>
      </c>
      <c r="BD96" s="7">
        <f ca="1">IF(BD$5="",0,IF(BD$5=1,$S96,BC411))</f>
        <v>3327310.0991476891</v>
      </c>
      <c r="BE96" s="7">
        <f ca="1">IF(BE$5="",0,IF(BE$5=1,$S96,BD411))</f>
        <v>3651563.7554495842</v>
      </c>
      <c r="BF96" s="7">
        <f ca="1">IF(BF$5="",0,IF(BF$5=1,$S96,BE411))</f>
        <v>3979510.183039357</v>
      </c>
      <c r="BG96" s="7">
        <f ca="1">IF(BG$5="",0,IF(BG$5=1,$S96,BF411))</f>
        <v>4292125.5382806445</v>
      </c>
      <c r="BH96" s="7">
        <f ca="1">IF(BH$5="",0,IF(BH$5=1,$S96,BG411))</f>
        <v>4560064.3379310248</v>
      </c>
      <c r="BI96" s="7">
        <f ca="1">IF(BI$5="",0,IF(BI$5=1,$S96,BH411))</f>
        <v>4770267.759318145</v>
      </c>
      <c r="BJ96" s="7">
        <f ca="1">IF(BJ$5="",0,IF(BJ$5=1,$S96,BI411))</f>
        <v>4918107.1730840532</v>
      </c>
      <c r="BK96" s="7">
        <f ca="1">IF(BK$5="",0,IF(BK$5=1,$S96,BJ411))</f>
        <v>5009594.7995420098</v>
      </c>
      <c r="BL96" s="7">
        <f ca="1">IF(BL$5="",0,IF(BL$5=1,$S96,BK411))</f>
        <v>5061639.8259296995</v>
      </c>
      <c r="BM96" s="7">
        <f ca="1">IF(BM$5="",0,IF(BM$5=1,$S96,BL411))</f>
        <v>5088987.7254760051</v>
      </c>
      <c r="BN96" s="7">
        <f ca="1">IF(BN$5="",0,IF(BN$5=1,$S96,BM411))</f>
        <v>5102331.07144845</v>
      </c>
      <c r="BO96" s="7">
        <f ca="1">IF(BO$5="",0,IF(BO$5=1,$S96,BN411))</f>
        <v>5108180.3976903232</v>
      </c>
      <c r="BP96" s="7">
        <f ca="1">IF(BP$5="",0,IF(BP$5=1,$S96,BO411))</f>
        <v>5110418.707615911</v>
      </c>
      <c r="BQ96" s="7">
        <f ca="1">IF(BQ$5="",0,IF(BQ$5=1,$S96,BP411))</f>
        <v>5111244.3679945674</v>
      </c>
      <c r="BR96" s="7">
        <f ca="1">IF(BR$5="",0,IF(BR$5=1,$S96,BQ411))</f>
        <v>5111509.7514604395</v>
      </c>
      <c r="BS96" s="7">
        <f ca="1">IF(BS$5="",0,IF(BS$5=1,$S96,BR411))</f>
        <v>5111573.7241466139</v>
      </c>
      <c r="BT96" s="7">
        <f ca="1">IF(BT$5="",0,IF(BT$5=1,$S96,BS411))</f>
        <v>5111587.3441378642</v>
      </c>
      <c r="BU96" s="7">
        <f ca="1">IF(BU$5="",0,IF(BU$5=1,$S96,BT411))</f>
        <v>5111589.2014093976</v>
      </c>
      <c r="BV96" s="7">
        <f>IF(BV$5="",0,IF(BV$5=1,$S96,BU411))</f>
        <v>0</v>
      </c>
      <c r="BW96" s="7">
        <f>IF(BW$5="",0,IF(BW$5=1,$S96,BV411))</f>
        <v>0</v>
      </c>
      <c r="BX96" s="7">
        <f>IF(BX$5="",0,IF(BX$5=1,$S96,BW411))</f>
        <v>0</v>
      </c>
      <c r="BY96" s="7">
        <f>IF(BY$5="",0,IF(BY$5=1,$S96,BX411))</f>
        <v>0</v>
      </c>
      <c r="BZ96" s="7">
        <f>IF(BZ$5="",0,IF(BZ$5=1,$S96,BY411))</f>
        <v>0</v>
      </c>
      <c r="CA96" s="7">
        <f>IF(CA$5="",0,IF(CA$5=1,$S96,BZ411))</f>
        <v>0</v>
      </c>
      <c r="CB96" s="7">
        <f>IF(CB$5="",0,IF(CB$5=1,$S96,CA411))</f>
        <v>0</v>
      </c>
      <c r="CC96" s="7">
        <f>IF(CC$5="",0,IF(CC$5=1,$S96,CB411))</f>
        <v>0</v>
      </c>
      <c r="CD96" s="7">
        <f>IF(CD$5="",0,IF(CD$5=1,$S96,CC411))</f>
        <v>0</v>
      </c>
      <c r="CE96" s="7">
        <f>IF(CE$5="",0,IF(CE$5=1,$S96,CD411))</f>
        <v>0</v>
      </c>
      <c r="CF96" s="7">
        <f>IF(CF$5="",0,IF(CF$5=1,$S96,CE411))</f>
        <v>0</v>
      </c>
      <c r="CG96" s="7">
        <f>IF(CG$5="",0,IF(CG$5=1,$S96,CF411))</f>
        <v>0</v>
      </c>
      <c r="CH96" s="7">
        <f>IF(CH$5="",0,IF(CH$5=1,$S96,CG411))</f>
        <v>0</v>
      </c>
      <c r="CI96" s="7">
        <f>IF(CI$5="",0,IF(CI$5=1,$S96,CH411))</f>
        <v>0</v>
      </c>
      <c r="CJ96" s="7">
        <f>IF(CJ$5="",0,IF(CJ$5=1,$S96,CI411))</f>
        <v>0</v>
      </c>
      <c r="CK96" s="7">
        <f>IF(CK$5="",0,IF(CK$5=1,$S96,CJ411))</f>
        <v>0</v>
      </c>
      <c r="CL96" s="7">
        <f>IF(CL$5="",0,IF(CL$5=1,$S96,CK411))</f>
        <v>0</v>
      </c>
      <c r="CM96" s="7">
        <f>IF(CM$5="",0,IF(CM$5=1,$S96,CL411))</f>
        <v>0</v>
      </c>
      <c r="CN96" s="7">
        <f>IF(CN$5="",0,IF(CN$5=1,$S96,CM411))</f>
        <v>0</v>
      </c>
      <c r="CO96" s="7">
        <f>IF(CO$5="",0,IF(CO$5=1,$S96,CN411))</f>
        <v>0</v>
      </c>
      <c r="CP96" s="7">
        <f>IF(CP$5="",0,IF(CP$5=1,$S96,CO411))</f>
        <v>0</v>
      </c>
      <c r="CQ96" s="7">
        <f>IF(CQ$5="",0,IF(CQ$5=1,$S96,CP411))</f>
        <v>0</v>
      </c>
      <c r="CR96" s="7">
        <f>IF(CR$5="",0,IF(CR$5=1,$S96,CQ411))</f>
        <v>0</v>
      </c>
      <c r="CS96" s="7">
        <f>IF(CS$5="",0,IF(CS$5=1,$S96,CR411))</f>
        <v>0</v>
      </c>
      <c r="CT96" s="7">
        <f>IF(CT$5="",0,IF(CT$5=1,$S96,CS411))</f>
        <v>0</v>
      </c>
    </row>
    <row r="97" spans="1:99" x14ac:dyDescent="0.3">
      <c r="A97" s="11">
        <f>ROW()</f>
        <v>97</v>
      </c>
    </row>
    <row r="98" spans="1:99" x14ac:dyDescent="0.3">
      <c r="A98" s="11">
        <f>ROW()</f>
        <v>98</v>
      </c>
    </row>
    <row r="99" spans="1:99" s="2" customFormat="1" ht="4.95" customHeight="1" x14ac:dyDescent="0.25">
      <c r="A99" s="11">
        <f>ROW()</f>
        <v>99</v>
      </c>
      <c r="C99" s="142"/>
      <c r="E99" s="87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9"/>
      <c r="Q99" s="88"/>
      <c r="R99" s="87"/>
      <c r="S99" s="89"/>
      <c r="T99" s="88"/>
      <c r="U99" s="88"/>
      <c r="V99" s="90"/>
      <c r="W99" s="91"/>
      <c r="X99" s="88"/>
      <c r="Y99" s="88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8"/>
    </row>
    <row r="100" spans="1:99" x14ac:dyDescent="0.3">
      <c r="A100" s="11">
        <f>ROW()</f>
        <v>100</v>
      </c>
    </row>
    <row r="101" spans="1:99" x14ac:dyDescent="0.3">
      <c r="A101" s="11">
        <f>ROW()</f>
        <v>101</v>
      </c>
      <c r="F101" s="104" t="s">
        <v>95</v>
      </c>
    </row>
    <row r="102" spans="1:99" s="13" customFormat="1" x14ac:dyDescent="0.3">
      <c r="A102" s="12">
        <f>ROW()</f>
        <v>102</v>
      </c>
      <c r="B102" s="113"/>
      <c r="C102" s="142"/>
      <c r="E102" s="92"/>
      <c r="F102" s="13" t="s">
        <v>94</v>
      </c>
      <c r="M102" s="4" t="str">
        <f>Lists!$R$8</f>
        <v>руб.</v>
      </c>
      <c r="P102" s="10"/>
      <c r="R102" s="92"/>
      <c r="S102" s="10"/>
      <c r="V102" s="80"/>
      <c r="W102" s="10">
        <f ca="1">SUM(INDIRECT(ADDRESS(ROW(),SUMIFS($1:$1,$5:$5,1))):INDIRECT(ADDRESS(ROW(),SUMIFS($1:$1,$5:$5,MAX($5:$5)))))</f>
        <v>1000000</v>
      </c>
      <c r="Z102" s="114">
        <v>1000000</v>
      </c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</row>
    <row r="103" spans="1:99" x14ac:dyDescent="0.3">
      <c r="A103" s="11">
        <f>ROW()</f>
        <v>103</v>
      </c>
      <c r="F103" s="104" t="s">
        <v>147</v>
      </c>
    </row>
    <row r="104" spans="1:99" s="13" customFormat="1" x14ac:dyDescent="0.3">
      <c r="A104" s="12">
        <f>ROW()</f>
        <v>104</v>
      </c>
      <c r="B104" s="137"/>
      <c r="C104" s="142" t="str">
        <f>Lists!$N$10</f>
        <v>с ндс</v>
      </c>
      <c r="E104" s="92"/>
      <c r="F104" s="13" t="str">
        <f>BP!$F$211</f>
        <v>Капитальные затраты</v>
      </c>
      <c r="M104" s="4" t="str">
        <f>Lists!$R$8</f>
        <v>руб.</v>
      </c>
      <c r="P104" s="10"/>
      <c r="R104" s="92"/>
      <c r="S104" s="10"/>
      <c r="V104" s="80">
        <f ca="1">W104-SUMIFS(Potoki!$W:$W,Potoki!$F:$F,$F104,Potoki!$G:$G,"")</f>
        <v>0</v>
      </c>
      <c r="W104" s="10">
        <f ca="1">SUM(INDIRECT(ADDRESS(ROW(),SUMIFS($1:$1,$5:$5,1))):INDIRECT(ADDRESS(ROW(),SUMIFS($1:$1,$5:$5,MAX($5:$5)))))</f>
        <v>60000000</v>
      </c>
      <c r="Z104" s="10">
        <f ca="1">IF(Z$5="",0,SUMIFS(Potoki!Z:Z,Potoki!$F:$F,$F104,Potoki!$G:$G,IF($G104="","",$G104)))</f>
        <v>5000000</v>
      </c>
      <c r="AA104" s="10">
        <f ca="1">IF(AA$5="",0,SUMIFS(Potoki!AA:AA,Potoki!$F:$F,$F104,Potoki!$G:$G,IF($G104="","",$G104)))</f>
        <v>15000000</v>
      </c>
      <c r="AB104" s="10">
        <f ca="1">IF(AB$5="",0,SUMIFS(Potoki!AB:AB,Potoki!$F:$F,$F104,Potoki!$G:$G,IF($G104="","",$G104)))</f>
        <v>10000000</v>
      </c>
      <c r="AC104" s="10">
        <f ca="1">IF(AC$5="",0,SUMIFS(Potoki!AC:AC,Potoki!$F:$F,$F104,Potoki!$G:$G,IF($G104="","",$G104)))</f>
        <v>0</v>
      </c>
      <c r="AD104" s="10">
        <f ca="1">IF(AD$5="",0,SUMIFS(Potoki!AD:AD,Potoki!$F:$F,$F104,Potoki!$G:$G,IF($G104="","",$G104)))</f>
        <v>0</v>
      </c>
      <c r="AE104" s="10">
        <f ca="1">IF(AE$5="",0,SUMIFS(Potoki!AE:AE,Potoki!$F:$F,$F104,Potoki!$G:$G,IF($G104="","",$G104)))</f>
        <v>0</v>
      </c>
      <c r="AF104" s="10">
        <f ca="1">IF(AF$5="",0,SUMIFS(Potoki!AF:AF,Potoki!$F:$F,$F104,Potoki!$G:$G,IF($G104="","",$G104)))</f>
        <v>0</v>
      </c>
      <c r="AG104" s="10">
        <f ca="1">IF(AG$5="",0,SUMIFS(Potoki!AG:AG,Potoki!$F:$F,$F104,Potoki!$G:$G,IF($G104="","",$G104)))</f>
        <v>0</v>
      </c>
      <c r="AH104" s="10">
        <f ca="1">IF(AH$5="",0,SUMIFS(Potoki!AH:AH,Potoki!$F:$F,$F104,Potoki!$G:$G,IF($G104="","",$G104)))</f>
        <v>0</v>
      </c>
      <c r="AI104" s="10">
        <f ca="1">IF(AI$5="",0,SUMIFS(Potoki!AI:AI,Potoki!$F:$F,$F104,Potoki!$G:$G,IF($G104="","",$G104)))</f>
        <v>0</v>
      </c>
      <c r="AJ104" s="10">
        <f ca="1">IF(AJ$5="",0,SUMIFS(Potoki!AJ:AJ,Potoki!$F:$F,$F104,Potoki!$G:$G,IF($G104="","",$G104)))</f>
        <v>0</v>
      </c>
      <c r="AK104" s="10">
        <f ca="1">IF(AK$5="",0,SUMIFS(Potoki!AK:AK,Potoki!$F:$F,$F104,Potoki!$G:$G,IF($G104="","",$G104)))</f>
        <v>0</v>
      </c>
      <c r="AL104" s="10">
        <f ca="1">IF(AL$5="",0,SUMIFS(Potoki!AL:AL,Potoki!$F:$F,$F104,Potoki!$G:$G,IF($G104="","",$G104)))</f>
        <v>0</v>
      </c>
      <c r="AM104" s="10">
        <f ca="1">IF(AM$5="",0,SUMIFS(Potoki!AM:AM,Potoki!$F:$F,$F104,Potoki!$G:$G,IF($G104="","",$G104)))</f>
        <v>0</v>
      </c>
      <c r="AN104" s="10">
        <f ca="1">IF(AN$5="",0,SUMIFS(Potoki!AN:AN,Potoki!$F:$F,$F104,Potoki!$G:$G,IF($G104="","",$G104)))</f>
        <v>0</v>
      </c>
      <c r="AO104" s="10">
        <f ca="1">IF(AO$5="",0,SUMIFS(Potoki!AO:AO,Potoki!$F:$F,$F104,Potoki!$G:$G,IF($G104="","",$G104)))</f>
        <v>0</v>
      </c>
      <c r="AP104" s="10">
        <f ca="1">IF(AP$5="",0,SUMIFS(Potoki!AP:AP,Potoki!$F:$F,$F104,Potoki!$G:$G,IF($G104="","",$G104)))</f>
        <v>0</v>
      </c>
      <c r="AQ104" s="10">
        <f ca="1">IF(AQ$5="",0,SUMIFS(Potoki!AQ:AQ,Potoki!$F:$F,$F104,Potoki!$G:$G,IF($G104="","",$G104)))</f>
        <v>0</v>
      </c>
      <c r="AR104" s="10">
        <f ca="1">IF(AR$5="",0,SUMIFS(Potoki!AR:AR,Potoki!$F:$F,$F104,Potoki!$G:$G,IF($G104="","",$G104)))</f>
        <v>0</v>
      </c>
      <c r="AS104" s="10">
        <f ca="1">IF(AS$5="",0,SUMIFS(Potoki!AS:AS,Potoki!$F:$F,$F104,Potoki!$G:$G,IF($G104="","",$G104)))</f>
        <v>0</v>
      </c>
      <c r="AT104" s="10">
        <f ca="1">IF(AT$5="",0,SUMIFS(Potoki!AT:AT,Potoki!$F:$F,$F104,Potoki!$G:$G,IF($G104="","",$G104)))</f>
        <v>0</v>
      </c>
      <c r="AU104" s="10">
        <f ca="1">IF(AU$5="",0,SUMIFS(Potoki!AU:AU,Potoki!$F:$F,$F104,Potoki!$G:$G,IF($G104="","",$G104)))</f>
        <v>5000000</v>
      </c>
      <c r="AV104" s="10">
        <f ca="1">IF(AV$5="",0,SUMIFS(Potoki!AV:AV,Potoki!$F:$F,$F104,Potoki!$G:$G,IF($G104="","",$G104)))</f>
        <v>15000000</v>
      </c>
      <c r="AW104" s="10">
        <f ca="1">IF(AW$5="",0,SUMIFS(Potoki!AW:AW,Potoki!$F:$F,$F104,Potoki!$G:$G,IF($G104="","",$G104)))</f>
        <v>10000000</v>
      </c>
      <c r="AX104" s="10">
        <f ca="1">IF(AX$5="",0,SUMIFS(Potoki!AX:AX,Potoki!$F:$F,$F104,Potoki!$G:$G,IF($G104="","",$G104)))</f>
        <v>0</v>
      </c>
      <c r="AY104" s="10">
        <f ca="1">IF(AY$5="",0,SUMIFS(Potoki!AY:AY,Potoki!$F:$F,$F104,Potoki!$G:$G,IF($G104="","",$G104)))</f>
        <v>0</v>
      </c>
      <c r="AZ104" s="10">
        <f ca="1">IF(AZ$5="",0,SUMIFS(Potoki!AZ:AZ,Potoki!$F:$F,$F104,Potoki!$G:$G,IF($G104="","",$G104)))</f>
        <v>0</v>
      </c>
      <c r="BA104" s="10">
        <f ca="1">IF(BA$5="",0,SUMIFS(Potoki!BA:BA,Potoki!$F:$F,$F104,Potoki!$G:$G,IF($G104="","",$G104)))</f>
        <v>0</v>
      </c>
      <c r="BB104" s="10">
        <f ca="1">IF(BB$5="",0,SUMIFS(Potoki!BB:BB,Potoki!$F:$F,$F104,Potoki!$G:$G,IF($G104="","",$G104)))</f>
        <v>0</v>
      </c>
      <c r="BC104" s="10">
        <f ca="1">IF(BC$5="",0,SUMIFS(Potoki!BC:BC,Potoki!$F:$F,$F104,Potoki!$G:$G,IF($G104="","",$G104)))</f>
        <v>0</v>
      </c>
      <c r="BD104" s="10">
        <f ca="1">IF(BD$5="",0,SUMIFS(Potoki!BD:BD,Potoki!$F:$F,$F104,Potoki!$G:$G,IF($G104="","",$G104)))</f>
        <v>0</v>
      </c>
      <c r="BE104" s="10">
        <f ca="1">IF(BE$5="",0,SUMIFS(Potoki!BE:BE,Potoki!$F:$F,$F104,Potoki!$G:$G,IF($G104="","",$G104)))</f>
        <v>0</v>
      </c>
      <c r="BF104" s="10">
        <f ca="1">IF(BF$5="",0,SUMIFS(Potoki!BF:BF,Potoki!$F:$F,$F104,Potoki!$G:$G,IF($G104="","",$G104)))</f>
        <v>0</v>
      </c>
      <c r="BG104" s="10">
        <f ca="1">IF(BG$5="",0,SUMIFS(Potoki!BG:BG,Potoki!$F:$F,$F104,Potoki!$G:$G,IF($G104="","",$G104)))</f>
        <v>0</v>
      </c>
      <c r="BH104" s="10">
        <f ca="1">IF(BH$5="",0,SUMIFS(Potoki!BH:BH,Potoki!$F:$F,$F104,Potoki!$G:$G,IF($G104="","",$G104)))</f>
        <v>0</v>
      </c>
      <c r="BI104" s="10">
        <f ca="1">IF(BI$5="",0,SUMIFS(Potoki!BI:BI,Potoki!$F:$F,$F104,Potoki!$G:$G,IF($G104="","",$G104)))</f>
        <v>0</v>
      </c>
      <c r="BJ104" s="10">
        <f ca="1">IF(BJ$5="",0,SUMIFS(Potoki!BJ:BJ,Potoki!$F:$F,$F104,Potoki!$G:$G,IF($G104="","",$G104)))</f>
        <v>0</v>
      </c>
      <c r="BK104" s="10">
        <f ca="1">IF(BK$5="",0,SUMIFS(Potoki!BK:BK,Potoki!$F:$F,$F104,Potoki!$G:$G,IF($G104="","",$G104)))</f>
        <v>0</v>
      </c>
      <c r="BL104" s="10">
        <f ca="1">IF(BL$5="",0,SUMIFS(Potoki!BL:BL,Potoki!$F:$F,$F104,Potoki!$G:$G,IF($G104="","",$G104)))</f>
        <v>0</v>
      </c>
      <c r="BM104" s="10">
        <f ca="1">IF(BM$5="",0,SUMIFS(Potoki!BM:BM,Potoki!$F:$F,$F104,Potoki!$G:$G,IF($G104="","",$G104)))</f>
        <v>0</v>
      </c>
      <c r="BN104" s="10">
        <f ca="1">IF(BN$5="",0,SUMIFS(Potoki!BN:BN,Potoki!$F:$F,$F104,Potoki!$G:$G,IF($G104="","",$G104)))</f>
        <v>0</v>
      </c>
      <c r="BO104" s="10">
        <f ca="1">IF(BO$5="",0,SUMIFS(Potoki!BO:BO,Potoki!$F:$F,$F104,Potoki!$G:$G,IF($G104="","",$G104)))</f>
        <v>0</v>
      </c>
      <c r="BP104" s="10">
        <f ca="1">IF(BP$5="",0,SUMIFS(Potoki!BP:BP,Potoki!$F:$F,$F104,Potoki!$G:$G,IF($G104="","",$G104)))</f>
        <v>0</v>
      </c>
      <c r="BQ104" s="10">
        <f ca="1">IF(BQ$5="",0,SUMIFS(Potoki!BQ:BQ,Potoki!$F:$F,$F104,Potoki!$G:$G,IF($G104="","",$G104)))</f>
        <v>0</v>
      </c>
      <c r="BR104" s="10">
        <f ca="1">IF(BR$5="",0,SUMIFS(Potoki!BR:BR,Potoki!$F:$F,$F104,Potoki!$G:$G,IF($G104="","",$G104)))</f>
        <v>0</v>
      </c>
      <c r="BS104" s="10">
        <f ca="1">IF(BS$5="",0,SUMIFS(Potoki!BS:BS,Potoki!$F:$F,$F104,Potoki!$G:$G,IF($G104="","",$G104)))</f>
        <v>0</v>
      </c>
      <c r="BT104" s="10">
        <f ca="1">IF(BT$5="",0,SUMIFS(Potoki!BT:BT,Potoki!$F:$F,$F104,Potoki!$G:$G,IF($G104="","",$G104)))</f>
        <v>0</v>
      </c>
      <c r="BU104" s="10">
        <f ca="1">IF(BU$5="",0,SUMIFS(Potoki!BU:BU,Potoki!$F:$F,$F104,Potoki!$G:$G,IF($G104="","",$G104)))</f>
        <v>0</v>
      </c>
      <c r="BV104" s="10">
        <f>IF(BV$5="",0,SUMIFS(Potoki!BV:BV,Potoki!$F:$F,$F104,Potoki!$G:$G,IF($G104="","",$G104)))</f>
        <v>0</v>
      </c>
      <c r="BW104" s="10">
        <f>IF(BW$5="",0,SUMIFS(Potoki!BW:BW,Potoki!$F:$F,$F104,Potoki!$G:$G,IF($G104="","",$G104)))</f>
        <v>0</v>
      </c>
      <c r="BX104" s="10">
        <f>IF(BX$5="",0,SUMIFS(Potoki!BX:BX,Potoki!$F:$F,$F104,Potoki!$G:$G,IF($G104="","",$G104)))</f>
        <v>0</v>
      </c>
      <c r="BY104" s="10">
        <f>IF(BY$5="",0,SUMIFS(Potoki!BY:BY,Potoki!$F:$F,$F104,Potoki!$G:$G,IF($G104="","",$G104)))</f>
        <v>0</v>
      </c>
      <c r="BZ104" s="10">
        <f>IF(BZ$5="",0,SUMIFS(Potoki!BZ:BZ,Potoki!$F:$F,$F104,Potoki!$G:$G,IF($G104="","",$G104)))</f>
        <v>0</v>
      </c>
      <c r="CA104" s="10">
        <f>IF(CA$5="",0,SUMIFS(Potoki!CA:CA,Potoki!$F:$F,$F104,Potoki!$G:$G,IF($G104="","",$G104)))</f>
        <v>0</v>
      </c>
      <c r="CB104" s="10">
        <f>IF(CB$5="",0,SUMIFS(Potoki!CB:CB,Potoki!$F:$F,$F104,Potoki!$G:$G,IF($G104="","",$G104)))</f>
        <v>0</v>
      </c>
      <c r="CC104" s="10">
        <f>IF(CC$5="",0,SUMIFS(Potoki!CC:CC,Potoki!$F:$F,$F104,Potoki!$G:$G,IF($G104="","",$G104)))</f>
        <v>0</v>
      </c>
      <c r="CD104" s="10">
        <f>IF(CD$5="",0,SUMIFS(Potoki!CD:CD,Potoki!$F:$F,$F104,Potoki!$G:$G,IF($G104="","",$G104)))</f>
        <v>0</v>
      </c>
      <c r="CE104" s="10">
        <f>IF(CE$5="",0,SUMIFS(Potoki!CE:CE,Potoki!$F:$F,$F104,Potoki!$G:$G,IF($G104="","",$G104)))</f>
        <v>0</v>
      </c>
      <c r="CF104" s="10">
        <f>IF(CF$5="",0,SUMIFS(Potoki!CF:CF,Potoki!$F:$F,$F104,Potoki!$G:$G,IF($G104="","",$G104)))</f>
        <v>0</v>
      </c>
      <c r="CG104" s="10">
        <f>IF(CG$5="",0,SUMIFS(Potoki!CG:CG,Potoki!$F:$F,$F104,Potoki!$G:$G,IF($G104="","",$G104)))</f>
        <v>0</v>
      </c>
      <c r="CH104" s="10">
        <f>IF(CH$5="",0,SUMIFS(Potoki!CH:CH,Potoki!$F:$F,$F104,Potoki!$G:$G,IF($G104="","",$G104)))</f>
        <v>0</v>
      </c>
      <c r="CI104" s="10">
        <f>IF(CI$5="",0,SUMIFS(Potoki!CI:CI,Potoki!$F:$F,$F104,Potoki!$G:$G,IF($G104="","",$G104)))</f>
        <v>0</v>
      </c>
      <c r="CJ104" s="10">
        <f>IF(CJ$5="",0,SUMIFS(Potoki!CJ:CJ,Potoki!$F:$F,$F104,Potoki!$G:$G,IF($G104="","",$G104)))</f>
        <v>0</v>
      </c>
      <c r="CK104" s="10">
        <f>IF(CK$5="",0,SUMIFS(Potoki!CK:CK,Potoki!$F:$F,$F104,Potoki!$G:$G,IF($G104="","",$G104)))</f>
        <v>0</v>
      </c>
      <c r="CL104" s="10">
        <f>IF(CL$5="",0,SUMIFS(Potoki!CL:CL,Potoki!$F:$F,$F104,Potoki!$G:$G,IF($G104="","",$G104)))</f>
        <v>0</v>
      </c>
      <c r="CM104" s="10">
        <f>IF(CM$5="",0,SUMIFS(Potoki!CM:CM,Potoki!$F:$F,$F104,Potoki!$G:$G,IF($G104="","",$G104)))</f>
        <v>0</v>
      </c>
      <c r="CN104" s="10">
        <f>IF(CN$5="",0,SUMIFS(Potoki!CN:CN,Potoki!$F:$F,$F104,Potoki!$G:$G,IF($G104="","",$G104)))</f>
        <v>0</v>
      </c>
      <c r="CO104" s="10">
        <f>IF(CO$5="",0,SUMIFS(Potoki!CO:CO,Potoki!$F:$F,$F104,Potoki!$G:$G,IF($G104="","",$G104)))</f>
        <v>0</v>
      </c>
      <c r="CP104" s="10">
        <f>IF(CP$5="",0,SUMIFS(Potoki!CP:CP,Potoki!$F:$F,$F104,Potoki!$G:$G,IF($G104="","",$G104)))</f>
        <v>0</v>
      </c>
      <c r="CQ104" s="10">
        <f>IF(CQ$5="",0,SUMIFS(Potoki!CQ:CQ,Potoki!$F:$F,$F104,Potoki!$G:$G,IF($G104="","",$G104)))</f>
        <v>0</v>
      </c>
      <c r="CR104" s="10">
        <f>IF(CR$5="",0,SUMIFS(Potoki!CR:CR,Potoki!$F:$F,$F104,Potoki!$G:$G,IF($G104="","",$G104)))</f>
        <v>0</v>
      </c>
      <c r="CS104" s="10">
        <f>IF(CS$5="",0,SUMIFS(Potoki!CS:CS,Potoki!$F:$F,$F104,Potoki!$G:$G,IF($G104="","",$G104)))</f>
        <v>0</v>
      </c>
      <c r="CT104" s="10">
        <f>IF(CT$5="",0,SUMIFS(Potoki!CT:CT,Potoki!$F:$F,$F104,Potoki!$G:$G,IF($G104="","",$G104)))</f>
        <v>0</v>
      </c>
    </row>
    <row r="105" spans="1:99" s="13" customFormat="1" x14ac:dyDescent="0.3">
      <c r="A105" s="12">
        <f>ROW()</f>
        <v>105</v>
      </c>
      <c r="B105" s="137"/>
      <c r="C105" s="142"/>
      <c r="E105" s="92"/>
      <c r="F105" s="13" t="str">
        <f>BP!$F$213</f>
        <v>Ввод в эксплуатацию</v>
      </c>
      <c r="M105" s="4" t="str">
        <f>Lists!$R$8</f>
        <v>руб.</v>
      </c>
      <c r="P105" s="10"/>
      <c r="R105" s="92"/>
      <c r="S105" s="10"/>
      <c r="V105" s="80">
        <f ca="1">W105-SUMIFS(Potoki!$W:$W,Potoki!$F:$F,$F105,Potoki!$G:$G,"")</f>
        <v>0</v>
      </c>
      <c r="W105" s="10">
        <f ca="1">SUM(INDIRECT(ADDRESS(ROW(),SUMIFS($1:$1,$5:$5,1))):INDIRECT(ADDRESS(ROW(),SUMIFS($1:$1,$5:$5,MAX($5:$5)))))</f>
        <v>60000000</v>
      </c>
      <c r="Z105" s="10">
        <f ca="1">IF(Z$5="",0,SUMIFS(Potoki!Z:Z,Potoki!$F:$F,$F105,Potoki!$G:$G,IF($G105="","",$G105)))</f>
        <v>0</v>
      </c>
      <c r="AA105" s="10">
        <f ca="1">IF(AA$5="",0,SUMIFS(Potoki!AA:AA,Potoki!$F:$F,$F105,Potoki!$G:$G,IF($G105="","",$G105)))</f>
        <v>0</v>
      </c>
      <c r="AB105" s="10">
        <f ca="1">IF(AB$5="",0,SUMIFS(Potoki!AB:AB,Potoki!$F:$F,$F105,Potoki!$G:$G,IF($G105="","",$G105)))</f>
        <v>30000000</v>
      </c>
      <c r="AC105" s="10">
        <f ca="1">IF(AC$5="",0,SUMIFS(Potoki!AC:AC,Potoki!$F:$F,$F105,Potoki!$G:$G,IF($G105="","",$G105)))</f>
        <v>0</v>
      </c>
      <c r="AD105" s="10">
        <f ca="1">IF(AD$5="",0,SUMIFS(Potoki!AD:AD,Potoki!$F:$F,$F105,Potoki!$G:$G,IF($G105="","",$G105)))</f>
        <v>0</v>
      </c>
      <c r="AE105" s="10">
        <f ca="1">IF(AE$5="",0,SUMIFS(Potoki!AE:AE,Potoki!$F:$F,$F105,Potoki!$G:$G,IF($G105="","",$G105)))</f>
        <v>0</v>
      </c>
      <c r="AF105" s="10">
        <f ca="1">IF(AF$5="",0,SUMIFS(Potoki!AF:AF,Potoki!$F:$F,$F105,Potoki!$G:$G,IF($G105="","",$G105)))</f>
        <v>0</v>
      </c>
      <c r="AG105" s="10">
        <f ca="1">IF(AG$5="",0,SUMIFS(Potoki!AG:AG,Potoki!$F:$F,$F105,Potoki!$G:$G,IF($G105="","",$G105)))</f>
        <v>0</v>
      </c>
      <c r="AH105" s="10">
        <f ca="1">IF(AH$5="",0,SUMIFS(Potoki!AH:AH,Potoki!$F:$F,$F105,Potoki!$G:$G,IF($G105="","",$G105)))</f>
        <v>0</v>
      </c>
      <c r="AI105" s="10">
        <f ca="1">IF(AI$5="",0,SUMIFS(Potoki!AI:AI,Potoki!$F:$F,$F105,Potoki!$G:$G,IF($G105="","",$G105)))</f>
        <v>0</v>
      </c>
      <c r="AJ105" s="10">
        <f ca="1">IF(AJ$5="",0,SUMIFS(Potoki!AJ:AJ,Potoki!$F:$F,$F105,Potoki!$G:$G,IF($G105="","",$G105)))</f>
        <v>0</v>
      </c>
      <c r="AK105" s="10">
        <f ca="1">IF(AK$5="",0,SUMIFS(Potoki!AK:AK,Potoki!$F:$F,$F105,Potoki!$G:$G,IF($G105="","",$G105)))</f>
        <v>0</v>
      </c>
      <c r="AL105" s="10">
        <f ca="1">IF(AL$5="",0,SUMIFS(Potoki!AL:AL,Potoki!$F:$F,$F105,Potoki!$G:$G,IF($G105="","",$G105)))</f>
        <v>0</v>
      </c>
      <c r="AM105" s="10">
        <f ca="1">IF(AM$5="",0,SUMIFS(Potoki!AM:AM,Potoki!$F:$F,$F105,Potoki!$G:$G,IF($G105="","",$G105)))</f>
        <v>0</v>
      </c>
      <c r="AN105" s="10">
        <f ca="1">IF(AN$5="",0,SUMIFS(Potoki!AN:AN,Potoki!$F:$F,$F105,Potoki!$G:$G,IF($G105="","",$G105)))</f>
        <v>0</v>
      </c>
      <c r="AO105" s="10">
        <f ca="1">IF(AO$5="",0,SUMIFS(Potoki!AO:AO,Potoki!$F:$F,$F105,Potoki!$G:$G,IF($G105="","",$G105)))</f>
        <v>0</v>
      </c>
      <c r="AP105" s="10">
        <f ca="1">IF(AP$5="",0,SUMIFS(Potoki!AP:AP,Potoki!$F:$F,$F105,Potoki!$G:$G,IF($G105="","",$G105)))</f>
        <v>0</v>
      </c>
      <c r="AQ105" s="10">
        <f ca="1">IF(AQ$5="",0,SUMIFS(Potoki!AQ:AQ,Potoki!$F:$F,$F105,Potoki!$G:$G,IF($G105="","",$G105)))</f>
        <v>0</v>
      </c>
      <c r="AR105" s="10">
        <f ca="1">IF(AR$5="",0,SUMIFS(Potoki!AR:AR,Potoki!$F:$F,$F105,Potoki!$G:$G,IF($G105="","",$G105)))</f>
        <v>0</v>
      </c>
      <c r="AS105" s="10">
        <f ca="1">IF(AS$5="",0,SUMIFS(Potoki!AS:AS,Potoki!$F:$F,$F105,Potoki!$G:$G,IF($G105="","",$G105)))</f>
        <v>0</v>
      </c>
      <c r="AT105" s="10">
        <f ca="1">IF(AT$5="",0,SUMIFS(Potoki!AT:AT,Potoki!$F:$F,$F105,Potoki!$G:$G,IF($G105="","",$G105)))</f>
        <v>0</v>
      </c>
      <c r="AU105" s="10">
        <f ca="1">IF(AU$5="",0,SUMIFS(Potoki!AU:AU,Potoki!$F:$F,$F105,Potoki!$G:$G,IF($G105="","",$G105)))</f>
        <v>0</v>
      </c>
      <c r="AV105" s="10">
        <f ca="1">IF(AV$5="",0,SUMIFS(Potoki!AV:AV,Potoki!$F:$F,$F105,Potoki!$G:$G,IF($G105="","",$G105)))</f>
        <v>0</v>
      </c>
      <c r="AW105" s="10">
        <f ca="1">IF(AW$5="",0,SUMIFS(Potoki!AW:AW,Potoki!$F:$F,$F105,Potoki!$G:$G,IF($G105="","",$G105)))</f>
        <v>30000000</v>
      </c>
      <c r="AX105" s="10">
        <f ca="1">IF(AX$5="",0,SUMIFS(Potoki!AX:AX,Potoki!$F:$F,$F105,Potoki!$G:$G,IF($G105="","",$G105)))</f>
        <v>0</v>
      </c>
      <c r="AY105" s="10">
        <f ca="1">IF(AY$5="",0,SUMIFS(Potoki!AY:AY,Potoki!$F:$F,$F105,Potoki!$G:$G,IF($G105="","",$G105)))</f>
        <v>0</v>
      </c>
      <c r="AZ105" s="10">
        <f ca="1">IF(AZ$5="",0,SUMIFS(Potoki!AZ:AZ,Potoki!$F:$F,$F105,Potoki!$G:$G,IF($G105="","",$G105)))</f>
        <v>0</v>
      </c>
      <c r="BA105" s="10">
        <f ca="1">IF(BA$5="",0,SUMIFS(Potoki!BA:BA,Potoki!$F:$F,$F105,Potoki!$G:$G,IF($G105="","",$G105)))</f>
        <v>0</v>
      </c>
      <c r="BB105" s="10">
        <f ca="1">IF(BB$5="",0,SUMIFS(Potoki!BB:BB,Potoki!$F:$F,$F105,Potoki!$G:$G,IF($G105="","",$G105)))</f>
        <v>0</v>
      </c>
      <c r="BC105" s="10">
        <f ca="1">IF(BC$5="",0,SUMIFS(Potoki!BC:BC,Potoki!$F:$F,$F105,Potoki!$G:$G,IF($G105="","",$G105)))</f>
        <v>0</v>
      </c>
      <c r="BD105" s="10">
        <f ca="1">IF(BD$5="",0,SUMIFS(Potoki!BD:BD,Potoki!$F:$F,$F105,Potoki!$G:$G,IF($G105="","",$G105)))</f>
        <v>0</v>
      </c>
      <c r="BE105" s="10">
        <f ca="1">IF(BE$5="",0,SUMIFS(Potoki!BE:BE,Potoki!$F:$F,$F105,Potoki!$G:$G,IF($G105="","",$G105)))</f>
        <v>0</v>
      </c>
      <c r="BF105" s="10">
        <f ca="1">IF(BF$5="",0,SUMIFS(Potoki!BF:BF,Potoki!$F:$F,$F105,Potoki!$G:$G,IF($G105="","",$G105)))</f>
        <v>0</v>
      </c>
      <c r="BG105" s="10">
        <f ca="1">IF(BG$5="",0,SUMIFS(Potoki!BG:BG,Potoki!$F:$F,$F105,Potoki!$G:$G,IF($G105="","",$G105)))</f>
        <v>0</v>
      </c>
      <c r="BH105" s="10">
        <f ca="1">IF(BH$5="",0,SUMIFS(Potoki!BH:BH,Potoki!$F:$F,$F105,Potoki!$G:$G,IF($G105="","",$G105)))</f>
        <v>0</v>
      </c>
      <c r="BI105" s="10">
        <f ca="1">IF(BI$5="",0,SUMIFS(Potoki!BI:BI,Potoki!$F:$F,$F105,Potoki!$G:$G,IF($G105="","",$G105)))</f>
        <v>0</v>
      </c>
      <c r="BJ105" s="10">
        <f ca="1">IF(BJ$5="",0,SUMIFS(Potoki!BJ:BJ,Potoki!$F:$F,$F105,Potoki!$G:$G,IF($G105="","",$G105)))</f>
        <v>0</v>
      </c>
      <c r="BK105" s="10">
        <f ca="1">IF(BK$5="",0,SUMIFS(Potoki!BK:BK,Potoki!$F:$F,$F105,Potoki!$G:$G,IF($G105="","",$G105)))</f>
        <v>0</v>
      </c>
      <c r="BL105" s="10">
        <f ca="1">IF(BL$5="",0,SUMIFS(Potoki!BL:BL,Potoki!$F:$F,$F105,Potoki!$G:$G,IF($G105="","",$G105)))</f>
        <v>0</v>
      </c>
      <c r="BM105" s="10">
        <f ca="1">IF(BM$5="",0,SUMIFS(Potoki!BM:BM,Potoki!$F:$F,$F105,Potoki!$G:$G,IF($G105="","",$G105)))</f>
        <v>0</v>
      </c>
      <c r="BN105" s="10">
        <f ca="1">IF(BN$5="",0,SUMIFS(Potoki!BN:BN,Potoki!$F:$F,$F105,Potoki!$G:$G,IF($G105="","",$G105)))</f>
        <v>0</v>
      </c>
      <c r="BO105" s="10">
        <f ca="1">IF(BO$5="",0,SUMIFS(Potoki!BO:BO,Potoki!$F:$F,$F105,Potoki!$G:$G,IF($G105="","",$G105)))</f>
        <v>0</v>
      </c>
      <c r="BP105" s="10">
        <f ca="1">IF(BP$5="",0,SUMIFS(Potoki!BP:BP,Potoki!$F:$F,$F105,Potoki!$G:$G,IF($G105="","",$G105)))</f>
        <v>0</v>
      </c>
      <c r="BQ105" s="10">
        <f ca="1">IF(BQ$5="",0,SUMIFS(Potoki!BQ:BQ,Potoki!$F:$F,$F105,Potoki!$G:$G,IF($G105="","",$G105)))</f>
        <v>0</v>
      </c>
      <c r="BR105" s="10">
        <f ca="1">IF(BR$5="",0,SUMIFS(Potoki!BR:BR,Potoki!$F:$F,$F105,Potoki!$G:$G,IF($G105="","",$G105)))</f>
        <v>0</v>
      </c>
      <c r="BS105" s="10">
        <f ca="1">IF(BS$5="",0,SUMIFS(Potoki!BS:BS,Potoki!$F:$F,$F105,Potoki!$G:$G,IF($G105="","",$G105)))</f>
        <v>0</v>
      </c>
      <c r="BT105" s="10">
        <f ca="1">IF(BT$5="",0,SUMIFS(Potoki!BT:BT,Potoki!$F:$F,$F105,Potoki!$G:$G,IF($G105="","",$G105)))</f>
        <v>0</v>
      </c>
      <c r="BU105" s="10">
        <f ca="1">IF(BU$5="",0,SUMIFS(Potoki!BU:BU,Potoki!$F:$F,$F105,Potoki!$G:$G,IF($G105="","",$G105)))</f>
        <v>0</v>
      </c>
      <c r="BV105" s="10">
        <f>IF(BV$5="",0,SUMIFS(Potoki!BV:BV,Potoki!$F:$F,$F105,Potoki!$G:$G,IF($G105="","",$G105)))</f>
        <v>0</v>
      </c>
      <c r="BW105" s="10">
        <f>IF(BW$5="",0,SUMIFS(Potoki!BW:BW,Potoki!$F:$F,$F105,Potoki!$G:$G,IF($G105="","",$G105)))</f>
        <v>0</v>
      </c>
      <c r="BX105" s="10">
        <f>IF(BX$5="",0,SUMIFS(Potoki!BX:BX,Potoki!$F:$F,$F105,Potoki!$G:$G,IF($G105="","",$G105)))</f>
        <v>0</v>
      </c>
      <c r="BY105" s="10">
        <f>IF(BY$5="",0,SUMIFS(Potoki!BY:BY,Potoki!$F:$F,$F105,Potoki!$G:$G,IF($G105="","",$G105)))</f>
        <v>0</v>
      </c>
      <c r="BZ105" s="10">
        <f>IF(BZ$5="",0,SUMIFS(Potoki!BZ:BZ,Potoki!$F:$F,$F105,Potoki!$G:$G,IF($G105="","",$G105)))</f>
        <v>0</v>
      </c>
      <c r="CA105" s="10">
        <f>IF(CA$5="",0,SUMIFS(Potoki!CA:CA,Potoki!$F:$F,$F105,Potoki!$G:$G,IF($G105="","",$G105)))</f>
        <v>0</v>
      </c>
      <c r="CB105" s="10">
        <f>IF(CB$5="",0,SUMIFS(Potoki!CB:CB,Potoki!$F:$F,$F105,Potoki!$G:$G,IF($G105="","",$G105)))</f>
        <v>0</v>
      </c>
      <c r="CC105" s="10">
        <f>IF(CC$5="",0,SUMIFS(Potoki!CC:CC,Potoki!$F:$F,$F105,Potoki!$G:$G,IF($G105="","",$G105)))</f>
        <v>0</v>
      </c>
      <c r="CD105" s="10">
        <f>IF(CD$5="",0,SUMIFS(Potoki!CD:CD,Potoki!$F:$F,$F105,Potoki!$G:$G,IF($G105="","",$G105)))</f>
        <v>0</v>
      </c>
      <c r="CE105" s="10">
        <f>IF(CE$5="",0,SUMIFS(Potoki!CE:CE,Potoki!$F:$F,$F105,Potoki!$G:$G,IF($G105="","",$G105)))</f>
        <v>0</v>
      </c>
      <c r="CF105" s="10">
        <f>IF(CF$5="",0,SUMIFS(Potoki!CF:CF,Potoki!$F:$F,$F105,Potoki!$G:$G,IF($G105="","",$G105)))</f>
        <v>0</v>
      </c>
      <c r="CG105" s="10">
        <f>IF(CG$5="",0,SUMIFS(Potoki!CG:CG,Potoki!$F:$F,$F105,Potoki!$G:$G,IF($G105="","",$G105)))</f>
        <v>0</v>
      </c>
      <c r="CH105" s="10">
        <f>IF(CH$5="",0,SUMIFS(Potoki!CH:CH,Potoki!$F:$F,$F105,Potoki!$G:$G,IF($G105="","",$G105)))</f>
        <v>0</v>
      </c>
      <c r="CI105" s="10">
        <f>IF(CI$5="",0,SUMIFS(Potoki!CI:CI,Potoki!$F:$F,$F105,Potoki!$G:$G,IF($G105="","",$G105)))</f>
        <v>0</v>
      </c>
      <c r="CJ105" s="10">
        <f>IF(CJ$5="",0,SUMIFS(Potoki!CJ:CJ,Potoki!$F:$F,$F105,Potoki!$G:$G,IF($G105="","",$G105)))</f>
        <v>0</v>
      </c>
      <c r="CK105" s="10">
        <f>IF(CK$5="",0,SUMIFS(Potoki!CK:CK,Potoki!$F:$F,$F105,Potoki!$G:$G,IF($G105="","",$G105)))</f>
        <v>0</v>
      </c>
      <c r="CL105" s="10">
        <f>IF(CL$5="",0,SUMIFS(Potoki!CL:CL,Potoki!$F:$F,$F105,Potoki!$G:$G,IF($G105="","",$G105)))</f>
        <v>0</v>
      </c>
      <c r="CM105" s="10">
        <f>IF(CM$5="",0,SUMIFS(Potoki!CM:CM,Potoki!$F:$F,$F105,Potoki!$G:$G,IF($G105="","",$G105)))</f>
        <v>0</v>
      </c>
      <c r="CN105" s="10">
        <f>IF(CN$5="",0,SUMIFS(Potoki!CN:CN,Potoki!$F:$F,$F105,Potoki!$G:$G,IF($G105="","",$G105)))</f>
        <v>0</v>
      </c>
      <c r="CO105" s="10">
        <f>IF(CO$5="",0,SUMIFS(Potoki!CO:CO,Potoki!$F:$F,$F105,Potoki!$G:$G,IF($G105="","",$G105)))</f>
        <v>0</v>
      </c>
      <c r="CP105" s="10">
        <f>IF(CP$5="",0,SUMIFS(Potoki!CP:CP,Potoki!$F:$F,$F105,Potoki!$G:$G,IF($G105="","",$G105)))</f>
        <v>0</v>
      </c>
      <c r="CQ105" s="10">
        <f>IF(CQ$5="",0,SUMIFS(Potoki!CQ:CQ,Potoki!$F:$F,$F105,Potoki!$G:$G,IF($G105="","",$G105)))</f>
        <v>0</v>
      </c>
      <c r="CR105" s="10">
        <f>IF(CR$5="",0,SUMIFS(Potoki!CR:CR,Potoki!$F:$F,$F105,Potoki!$G:$G,IF($G105="","",$G105)))</f>
        <v>0</v>
      </c>
      <c r="CS105" s="10">
        <f>IF(CS$5="",0,SUMIFS(Potoki!CS:CS,Potoki!$F:$F,$F105,Potoki!$G:$G,IF($G105="","",$G105)))</f>
        <v>0</v>
      </c>
      <c r="CT105" s="10">
        <f>IF(CT$5="",0,SUMIFS(Potoki!CT:CT,Potoki!$F:$F,$F105,Potoki!$G:$G,IF($G105="","",$G105)))</f>
        <v>0</v>
      </c>
    </row>
    <row r="106" spans="1:99" x14ac:dyDescent="0.3">
      <c r="A106" s="11">
        <f>ROW()</f>
        <v>106</v>
      </c>
      <c r="F106" s="104" t="s">
        <v>148</v>
      </c>
    </row>
    <row r="107" spans="1:99" s="13" customFormat="1" x14ac:dyDescent="0.3">
      <c r="A107" s="12">
        <f>ROW()</f>
        <v>107</v>
      </c>
      <c r="B107" s="117"/>
      <c r="C107" s="142" t="str">
        <f>Lists!$N$11</f>
        <v>без ндс</v>
      </c>
      <c r="E107" s="92"/>
      <c r="F107" s="13" t="str">
        <f>BP!$F$211</f>
        <v>Капитальные затраты</v>
      </c>
      <c r="M107" s="4" t="str">
        <f>Lists!$R$8</f>
        <v>руб.</v>
      </c>
      <c r="P107" s="10"/>
      <c r="R107" s="44" t="s">
        <v>24</v>
      </c>
      <c r="S107" s="136">
        <v>0.2</v>
      </c>
      <c r="V107" s="80"/>
      <c r="W107" s="10">
        <f ca="1">SUM(INDIRECT(ADDRESS(ROW(),SUMIFS($1:$1,$5:$5,1))):INDIRECT(ADDRESS(ROW(),SUMIFS($1:$1,$5:$5,MAX($5:$5)))))</f>
        <v>50000000.000000007</v>
      </c>
      <c r="Z107" s="10">
        <f ca="1">Z104/(1+$S$107)</f>
        <v>4166666.666666667</v>
      </c>
      <c r="AA107" s="10">
        <f t="shared" ref="AA107:CL107" ca="1" si="194">AA104/(1+$S$107)</f>
        <v>12500000</v>
      </c>
      <c r="AB107" s="10">
        <f t="shared" ca="1" si="194"/>
        <v>8333333.333333334</v>
      </c>
      <c r="AC107" s="10">
        <f t="shared" ca="1" si="194"/>
        <v>0</v>
      </c>
      <c r="AD107" s="10">
        <f t="shared" ca="1" si="194"/>
        <v>0</v>
      </c>
      <c r="AE107" s="10">
        <f t="shared" ca="1" si="194"/>
        <v>0</v>
      </c>
      <c r="AF107" s="10">
        <f t="shared" ca="1" si="194"/>
        <v>0</v>
      </c>
      <c r="AG107" s="10">
        <f t="shared" ca="1" si="194"/>
        <v>0</v>
      </c>
      <c r="AH107" s="10">
        <f t="shared" ca="1" si="194"/>
        <v>0</v>
      </c>
      <c r="AI107" s="10">
        <f t="shared" ca="1" si="194"/>
        <v>0</v>
      </c>
      <c r="AJ107" s="10">
        <f t="shared" ca="1" si="194"/>
        <v>0</v>
      </c>
      <c r="AK107" s="10">
        <f t="shared" ca="1" si="194"/>
        <v>0</v>
      </c>
      <c r="AL107" s="10">
        <f t="shared" ca="1" si="194"/>
        <v>0</v>
      </c>
      <c r="AM107" s="10">
        <f t="shared" ca="1" si="194"/>
        <v>0</v>
      </c>
      <c r="AN107" s="10">
        <f t="shared" ca="1" si="194"/>
        <v>0</v>
      </c>
      <c r="AO107" s="10">
        <f t="shared" ca="1" si="194"/>
        <v>0</v>
      </c>
      <c r="AP107" s="10">
        <f t="shared" ca="1" si="194"/>
        <v>0</v>
      </c>
      <c r="AQ107" s="10">
        <f t="shared" ca="1" si="194"/>
        <v>0</v>
      </c>
      <c r="AR107" s="10">
        <f t="shared" ca="1" si="194"/>
        <v>0</v>
      </c>
      <c r="AS107" s="10">
        <f t="shared" ca="1" si="194"/>
        <v>0</v>
      </c>
      <c r="AT107" s="10">
        <f t="shared" ca="1" si="194"/>
        <v>0</v>
      </c>
      <c r="AU107" s="10">
        <f t="shared" ca="1" si="194"/>
        <v>4166666.666666667</v>
      </c>
      <c r="AV107" s="10">
        <f t="shared" ca="1" si="194"/>
        <v>12500000</v>
      </c>
      <c r="AW107" s="10">
        <f t="shared" ca="1" si="194"/>
        <v>8333333.333333334</v>
      </c>
      <c r="AX107" s="10">
        <f t="shared" ca="1" si="194"/>
        <v>0</v>
      </c>
      <c r="AY107" s="10">
        <f t="shared" ca="1" si="194"/>
        <v>0</v>
      </c>
      <c r="AZ107" s="10">
        <f t="shared" ca="1" si="194"/>
        <v>0</v>
      </c>
      <c r="BA107" s="10">
        <f t="shared" ca="1" si="194"/>
        <v>0</v>
      </c>
      <c r="BB107" s="10">
        <f t="shared" ca="1" si="194"/>
        <v>0</v>
      </c>
      <c r="BC107" s="10">
        <f t="shared" ca="1" si="194"/>
        <v>0</v>
      </c>
      <c r="BD107" s="10">
        <f t="shared" ca="1" si="194"/>
        <v>0</v>
      </c>
      <c r="BE107" s="10">
        <f t="shared" ca="1" si="194"/>
        <v>0</v>
      </c>
      <c r="BF107" s="10">
        <f t="shared" ca="1" si="194"/>
        <v>0</v>
      </c>
      <c r="BG107" s="10">
        <f t="shared" ca="1" si="194"/>
        <v>0</v>
      </c>
      <c r="BH107" s="10">
        <f t="shared" ca="1" si="194"/>
        <v>0</v>
      </c>
      <c r="BI107" s="10">
        <f t="shared" ca="1" si="194"/>
        <v>0</v>
      </c>
      <c r="BJ107" s="10">
        <f t="shared" ca="1" si="194"/>
        <v>0</v>
      </c>
      <c r="BK107" s="10">
        <f t="shared" ca="1" si="194"/>
        <v>0</v>
      </c>
      <c r="BL107" s="10">
        <f t="shared" ca="1" si="194"/>
        <v>0</v>
      </c>
      <c r="BM107" s="10">
        <f t="shared" ca="1" si="194"/>
        <v>0</v>
      </c>
      <c r="BN107" s="10">
        <f t="shared" ca="1" si="194"/>
        <v>0</v>
      </c>
      <c r="BO107" s="10">
        <f t="shared" ca="1" si="194"/>
        <v>0</v>
      </c>
      <c r="BP107" s="10">
        <f t="shared" ca="1" si="194"/>
        <v>0</v>
      </c>
      <c r="BQ107" s="10">
        <f t="shared" ca="1" si="194"/>
        <v>0</v>
      </c>
      <c r="BR107" s="10">
        <f t="shared" ca="1" si="194"/>
        <v>0</v>
      </c>
      <c r="BS107" s="10">
        <f t="shared" ca="1" si="194"/>
        <v>0</v>
      </c>
      <c r="BT107" s="10">
        <f t="shared" ca="1" si="194"/>
        <v>0</v>
      </c>
      <c r="BU107" s="10">
        <f t="shared" ca="1" si="194"/>
        <v>0</v>
      </c>
      <c r="BV107" s="10">
        <f t="shared" si="194"/>
        <v>0</v>
      </c>
      <c r="BW107" s="10">
        <f t="shared" si="194"/>
        <v>0</v>
      </c>
      <c r="BX107" s="10">
        <f t="shared" si="194"/>
        <v>0</v>
      </c>
      <c r="BY107" s="10">
        <f t="shared" si="194"/>
        <v>0</v>
      </c>
      <c r="BZ107" s="10">
        <f t="shared" si="194"/>
        <v>0</v>
      </c>
      <c r="CA107" s="10">
        <f t="shared" si="194"/>
        <v>0</v>
      </c>
      <c r="CB107" s="10">
        <f t="shared" si="194"/>
        <v>0</v>
      </c>
      <c r="CC107" s="10">
        <f t="shared" si="194"/>
        <v>0</v>
      </c>
      <c r="CD107" s="10">
        <f t="shared" si="194"/>
        <v>0</v>
      </c>
      <c r="CE107" s="10">
        <f t="shared" si="194"/>
        <v>0</v>
      </c>
      <c r="CF107" s="10">
        <f t="shared" si="194"/>
        <v>0</v>
      </c>
      <c r="CG107" s="10">
        <f t="shared" si="194"/>
        <v>0</v>
      </c>
      <c r="CH107" s="10">
        <f t="shared" si="194"/>
        <v>0</v>
      </c>
      <c r="CI107" s="10">
        <f t="shared" si="194"/>
        <v>0</v>
      </c>
      <c r="CJ107" s="10">
        <f t="shared" si="194"/>
        <v>0</v>
      </c>
      <c r="CK107" s="10">
        <f t="shared" si="194"/>
        <v>0</v>
      </c>
      <c r="CL107" s="10">
        <f t="shared" si="194"/>
        <v>0</v>
      </c>
      <c r="CM107" s="10">
        <f t="shared" ref="CM107:CT107" si="195">CM104/(1+$S$107)</f>
        <v>0</v>
      </c>
      <c r="CN107" s="10">
        <f t="shared" si="195"/>
        <v>0</v>
      </c>
      <c r="CO107" s="10">
        <f t="shared" si="195"/>
        <v>0</v>
      </c>
      <c r="CP107" s="10">
        <f t="shared" si="195"/>
        <v>0</v>
      </c>
      <c r="CQ107" s="10">
        <f t="shared" si="195"/>
        <v>0</v>
      </c>
      <c r="CR107" s="10">
        <f t="shared" si="195"/>
        <v>0</v>
      </c>
      <c r="CS107" s="10">
        <f t="shared" si="195"/>
        <v>0</v>
      </c>
      <c r="CT107" s="10">
        <f t="shared" si="195"/>
        <v>0</v>
      </c>
    </row>
    <row r="108" spans="1:99" s="13" customFormat="1" x14ac:dyDescent="0.3">
      <c r="A108" s="12">
        <f>ROW()</f>
        <v>108</v>
      </c>
      <c r="B108" s="117"/>
      <c r="C108" s="142"/>
      <c r="E108" s="92"/>
      <c r="F108" s="13" t="str">
        <f>BP!$F$213</f>
        <v>Ввод в эксплуатацию</v>
      </c>
      <c r="M108" s="4" t="str">
        <f>Lists!$R$8</f>
        <v>руб.</v>
      </c>
      <c r="P108" s="10"/>
      <c r="R108" s="92"/>
      <c r="S108" s="10"/>
      <c r="V108" s="80"/>
      <c r="W108" s="10">
        <f ca="1">SUM(INDIRECT(ADDRESS(ROW(),SUMIFS($1:$1,$5:$5,1))):INDIRECT(ADDRESS(ROW(),SUMIFS($1:$1,$5:$5,MAX($5:$5)))))</f>
        <v>50000000</v>
      </c>
      <c r="Z108" s="10">
        <f t="shared" ref="Z108:CK108" ca="1" si="196">Z105/(1+$S$107)</f>
        <v>0</v>
      </c>
      <c r="AA108" s="10">
        <f t="shared" ca="1" si="196"/>
        <v>0</v>
      </c>
      <c r="AB108" s="10">
        <f t="shared" ca="1" si="196"/>
        <v>25000000</v>
      </c>
      <c r="AC108" s="10">
        <f t="shared" ca="1" si="196"/>
        <v>0</v>
      </c>
      <c r="AD108" s="10">
        <f t="shared" ca="1" si="196"/>
        <v>0</v>
      </c>
      <c r="AE108" s="10">
        <f t="shared" ca="1" si="196"/>
        <v>0</v>
      </c>
      <c r="AF108" s="10">
        <f t="shared" ca="1" si="196"/>
        <v>0</v>
      </c>
      <c r="AG108" s="10">
        <f t="shared" ca="1" si="196"/>
        <v>0</v>
      </c>
      <c r="AH108" s="10">
        <f t="shared" ca="1" si="196"/>
        <v>0</v>
      </c>
      <c r="AI108" s="10">
        <f t="shared" ca="1" si="196"/>
        <v>0</v>
      </c>
      <c r="AJ108" s="10">
        <f t="shared" ca="1" si="196"/>
        <v>0</v>
      </c>
      <c r="AK108" s="10">
        <f t="shared" ca="1" si="196"/>
        <v>0</v>
      </c>
      <c r="AL108" s="10">
        <f t="shared" ca="1" si="196"/>
        <v>0</v>
      </c>
      <c r="AM108" s="10">
        <f t="shared" ca="1" si="196"/>
        <v>0</v>
      </c>
      <c r="AN108" s="10">
        <f t="shared" ca="1" si="196"/>
        <v>0</v>
      </c>
      <c r="AO108" s="10">
        <f t="shared" ca="1" si="196"/>
        <v>0</v>
      </c>
      <c r="AP108" s="10">
        <f t="shared" ca="1" si="196"/>
        <v>0</v>
      </c>
      <c r="AQ108" s="10">
        <f t="shared" ca="1" si="196"/>
        <v>0</v>
      </c>
      <c r="AR108" s="10">
        <f t="shared" ca="1" si="196"/>
        <v>0</v>
      </c>
      <c r="AS108" s="10">
        <f t="shared" ca="1" si="196"/>
        <v>0</v>
      </c>
      <c r="AT108" s="10">
        <f t="shared" ca="1" si="196"/>
        <v>0</v>
      </c>
      <c r="AU108" s="10">
        <f t="shared" ca="1" si="196"/>
        <v>0</v>
      </c>
      <c r="AV108" s="10">
        <f t="shared" ca="1" si="196"/>
        <v>0</v>
      </c>
      <c r="AW108" s="10">
        <f t="shared" ca="1" si="196"/>
        <v>25000000</v>
      </c>
      <c r="AX108" s="10">
        <f t="shared" ca="1" si="196"/>
        <v>0</v>
      </c>
      <c r="AY108" s="10">
        <f t="shared" ca="1" si="196"/>
        <v>0</v>
      </c>
      <c r="AZ108" s="10">
        <f t="shared" ca="1" si="196"/>
        <v>0</v>
      </c>
      <c r="BA108" s="10">
        <f t="shared" ca="1" si="196"/>
        <v>0</v>
      </c>
      <c r="BB108" s="10">
        <f t="shared" ca="1" si="196"/>
        <v>0</v>
      </c>
      <c r="BC108" s="10">
        <f t="shared" ca="1" si="196"/>
        <v>0</v>
      </c>
      <c r="BD108" s="10">
        <f t="shared" ca="1" si="196"/>
        <v>0</v>
      </c>
      <c r="BE108" s="10">
        <f t="shared" ca="1" si="196"/>
        <v>0</v>
      </c>
      <c r="BF108" s="10">
        <f t="shared" ca="1" si="196"/>
        <v>0</v>
      </c>
      <c r="BG108" s="10">
        <f t="shared" ca="1" si="196"/>
        <v>0</v>
      </c>
      <c r="BH108" s="10">
        <f t="shared" ca="1" si="196"/>
        <v>0</v>
      </c>
      <c r="BI108" s="10">
        <f t="shared" ca="1" si="196"/>
        <v>0</v>
      </c>
      <c r="BJ108" s="10">
        <f t="shared" ca="1" si="196"/>
        <v>0</v>
      </c>
      <c r="BK108" s="10">
        <f t="shared" ca="1" si="196"/>
        <v>0</v>
      </c>
      <c r="BL108" s="10">
        <f t="shared" ca="1" si="196"/>
        <v>0</v>
      </c>
      <c r="BM108" s="10">
        <f t="shared" ca="1" si="196"/>
        <v>0</v>
      </c>
      <c r="BN108" s="10">
        <f t="shared" ca="1" si="196"/>
        <v>0</v>
      </c>
      <c r="BO108" s="10">
        <f t="shared" ca="1" si="196"/>
        <v>0</v>
      </c>
      <c r="BP108" s="10">
        <f t="shared" ca="1" si="196"/>
        <v>0</v>
      </c>
      <c r="BQ108" s="10">
        <f t="shared" ca="1" si="196"/>
        <v>0</v>
      </c>
      <c r="BR108" s="10">
        <f t="shared" ca="1" si="196"/>
        <v>0</v>
      </c>
      <c r="BS108" s="10">
        <f t="shared" ca="1" si="196"/>
        <v>0</v>
      </c>
      <c r="BT108" s="10">
        <f t="shared" ca="1" si="196"/>
        <v>0</v>
      </c>
      <c r="BU108" s="10">
        <f t="shared" ca="1" si="196"/>
        <v>0</v>
      </c>
      <c r="BV108" s="10">
        <f t="shared" si="196"/>
        <v>0</v>
      </c>
      <c r="BW108" s="10">
        <f t="shared" si="196"/>
        <v>0</v>
      </c>
      <c r="BX108" s="10">
        <f t="shared" si="196"/>
        <v>0</v>
      </c>
      <c r="BY108" s="10">
        <f t="shared" si="196"/>
        <v>0</v>
      </c>
      <c r="BZ108" s="10">
        <f t="shared" si="196"/>
        <v>0</v>
      </c>
      <c r="CA108" s="10">
        <f t="shared" si="196"/>
        <v>0</v>
      </c>
      <c r="CB108" s="10">
        <f t="shared" si="196"/>
        <v>0</v>
      </c>
      <c r="CC108" s="10">
        <f t="shared" si="196"/>
        <v>0</v>
      </c>
      <c r="CD108" s="10">
        <f t="shared" si="196"/>
        <v>0</v>
      </c>
      <c r="CE108" s="10">
        <f t="shared" si="196"/>
        <v>0</v>
      </c>
      <c r="CF108" s="10">
        <f t="shared" si="196"/>
        <v>0</v>
      </c>
      <c r="CG108" s="10">
        <f t="shared" si="196"/>
        <v>0</v>
      </c>
      <c r="CH108" s="10">
        <f t="shared" si="196"/>
        <v>0</v>
      </c>
      <c r="CI108" s="10">
        <f t="shared" si="196"/>
        <v>0</v>
      </c>
      <c r="CJ108" s="10">
        <f t="shared" si="196"/>
        <v>0</v>
      </c>
      <c r="CK108" s="10">
        <f t="shared" si="196"/>
        <v>0</v>
      </c>
      <c r="CL108" s="10">
        <f t="shared" ref="CL108:CT108" si="197">CL105/(1+$S$107)</f>
        <v>0</v>
      </c>
      <c r="CM108" s="10">
        <f t="shared" si="197"/>
        <v>0</v>
      </c>
      <c r="CN108" s="10">
        <f t="shared" si="197"/>
        <v>0</v>
      </c>
      <c r="CO108" s="10">
        <f t="shared" si="197"/>
        <v>0</v>
      </c>
      <c r="CP108" s="10">
        <f t="shared" si="197"/>
        <v>0</v>
      </c>
      <c r="CQ108" s="10">
        <f t="shared" si="197"/>
        <v>0</v>
      </c>
      <c r="CR108" s="10">
        <f t="shared" si="197"/>
        <v>0</v>
      </c>
      <c r="CS108" s="10">
        <f t="shared" si="197"/>
        <v>0</v>
      </c>
      <c r="CT108" s="10">
        <f t="shared" si="197"/>
        <v>0</v>
      </c>
    </row>
    <row r="109" spans="1:99" x14ac:dyDescent="0.3">
      <c r="A109" s="11">
        <f>ROW()</f>
        <v>109</v>
      </c>
      <c r="F109" s="104" t="s">
        <v>150</v>
      </c>
    </row>
    <row r="110" spans="1:99" s="13" customFormat="1" x14ac:dyDescent="0.3">
      <c r="A110" s="12">
        <f>ROW()</f>
        <v>110</v>
      </c>
      <c r="B110" s="138"/>
      <c r="C110" s="142" t="str">
        <f>Lists!$N$10</f>
        <v>с ндс</v>
      </c>
      <c r="E110" s="92"/>
      <c r="F110" s="13" t="str">
        <f>BP!$F$67</f>
        <v>Закупка сырья и материалов</v>
      </c>
      <c r="M110" s="4" t="str">
        <f>Lists!$R$8</f>
        <v>руб.</v>
      </c>
      <c r="P110" s="10"/>
      <c r="R110" s="92"/>
      <c r="S110" s="10"/>
      <c r="V110" s="80">
        <f ca="1">W110-SUM(W111:W115)</f>
        <v>0</v>
      </c>
      <c r="W110" s="10">
        <f ca="1">SUM(INDIRECT(ADDRESS(ROW(),SUMIFS($1:$1,$5:$5,1))):INDIRECT(ADDRESS(ROW(),SUMIFS($1:$1,$5:$5,MAX($5:$5)))))</f>
        <v>152694313.20000002</v>
      </c>
      <c r="Z110" s="10">
        <f ca="1">IF(Z$5="",0,SUMIFS(Potoki!Z:Z,Potoki!$F:$F,$F110,Potoki!$G:$G,IF($G110="","",$G110)))</f>
        <v>0</v>
      </c>
      <c r="AA110" s="10">
        <f ca="1">IF(AA$5="",0,SUMIFS(Potoki!AA:AA,Potoki!$F:$F,$F110,Potoki!$G:$G,IF($G110="","",$G110)))</f>
        <v>0</v>
      </c>
      <c r="AB110" s="10">
        <f ca="1">IF(AB$5="",0,SUMIFS(Potoki!AB:AB,Potoki!$F:$F,$F110,Potoki!$G:$G,IF($G110="","",$G110)))</f>
        <v>0</v>
      </c>
      <c r="AC110" s="10">
        <f ca="1">IF(AC$5="",0,SUMIFS(Potoki!AC:AC,Potoki!$F:$F,$F110,Potoki!$G:$G,IF($G110="","",$G110)))</f>
        <v>4680</v>
      </c>
      <c r="AD110" s="10">
        <f ca="1">IF(AD$5="",0,SUMIFS(Potoki!AD:AD,Potoki!$F:$F,$F110,Potoki!$G:$G,IF($G110="","",$G110)))</f>
        <v>20880</v>
      </c>
      <c r="AE110" s="10">
        <f ca="1">IF(AE$5="",0,SUMIFS(Potoki!AE:AE,Potoki!$F:$F,$F110,Potoki!$G:$G,IF($G110="","",$G110)))</f>
        <v>42336</v>
      </c>
      <c r="AF110" s="10">
        <f ca="1">IF(AF$5="",0,SUMIFS(Potoki!AF:AF,Potoki!$F:$F,$F110,Potoki!$G:$G,IF($G110="","",$G110)))</f>
        <v>64809</v>
      </c>
      <c r="AG110" s="10">
        <f ca="1">IF(AG$5="",0,SUMIFS(Potoki!AG:AG,Potoki!$F:$F,$F110,Potoki!$G:$G,IF($G110="","",$G110)))</f>
        <v>85563</v>
      </c>
      <c r="AH110" s="10">
        <f ca="1">IF(AH$5="",0,SUMIFS(Potoki!AH:AH,Potoki!$F:$F,$F110,Potoki!$G:$G,IF($G110="","",$G110)))</f>
        <v>111529.80000000002</v>
      </c>
      <c r="AI110" s="10">
        <f ca="1">IF(AI$5="",0,SUMIFS(Potoki!AI:AI,Potoki!$F:$F,$F110,Potoki!$G:$G,IF($G110="","",$G110)))</f>
        <v>172103.40000000002</v>
      </c>
      <c r="AJ110" s="10">
        <f ca="1">IF(AJ$5="",0,SUMIFS(Potoki!AJ:AJ,Potoki!$F:$F,$F110,Potoki!$G:$G,IF($G110="","",$G110)))</f>
        <v>282537</v>
      </c>
      <c r="AK110" s="10">
        <f ca="1">IF(AK$5="",0,SUMIFS(Potoki!AK:AK,Potoki!$F:$F,$F110,Potoki!$G:$G,IF($G110="","",$G110)))</f>
        <v>446969.69999999995</v>
      </c>
      <c r="AL110" s="10">
        <f ca="1">IF(AL$5="",0,SUMIFS(Potoki!AL:AL,Potoki!$F:$F,$F110,Potoki!$G:$G,IF($G110="","",$G110)))</f>
        <v>662032.80000000005</v>
      </c>
      <c r="AM110" s="10">
        <f ca="1">IF(AM$5="",0,SUMIFS(Potoki!AM:AM,Potoki!$F:$F,$F110,Potoki!$G:$G,IF($G110="","",$G110)))</f>
        <v>912006.9</v>
      </c>
      <c r="AN110" s="10">
        <f ca="1">IF(AN$5="",0,SUMIFS(Potoki!AN:AN,Potoki!$F:$F,$F110,Potoki!$G:$G,IF($G110="","",$G110)))</f>
        <v>1182650.3999999999</v>
      </c>
      <c r="AO110" s="10">
        <f ca="1">IF(AO$5="",0,SUMIFS(Potoki!AO:AO,Potoki!$F:$F,$F110,Potoki!$G:$G,IF($G110="","",$G110)))</f>
        <v>1464698.7</v>
      </c>
      <c r="AP110" s="10">
        <f ca="1">IF(AP$5="",0,SUMIFS(Potoki!AP:AP,Potoki!$F:$F,$F110,Potoki!$G:$G,IF($G110="","",$G110)))</f>
        <v>1752727.5</v>
      </c>
      <c r="AQ110" s="10">
        <f ca="1">IF(AQ$5="",0,SUMIFS(Potoki!AQ:AQ,Potoki!$F:$F,$F110,Potoki!$G:$G,IF($G110="","",$G110)))</f>
        <v>2043634.5</v>
      </c>
      <c r="AR110" s="10">
        <f ca="1">IF(AR$5="",0,SUMIFS(Potoki!AR:AR,Potoki!$F:$F,$F110,Potoki!$G:$G,IF($G110="","",$G110)))</f>
        <v>2335540.5</v>
      </c>
      <c r="AS110" s="10">
        <f ca="1">IF(AS$5="",0,SUMIFS(Potoki!AS:AS,Potoki!$F:$F,$F110,Potoki!$G:$G,IF($G110="","",$G110)))</f>
        <v>2627784</v>
      </c>
      <c r="AT110" s="10">
        <f ca="1">IF(AT$5="",0,SUMIFS(Potoki!AT:AT,Potoki!$F:$F,$F110,Potoki!$G:$G,IF($G110="","",$G110)))</f>
        <v>2920167</v>
      </c>
      <c r="AU110" s="10">
        <f ca="1">IF(AU$5="",0,SUMIFS(Potoki!AU:AU,Potoki!$F:$F,$F110,Potoki!$G:$G,IF($G110="","",$G110)))</f>
        <v>3212577</v>
      </c>
      <c r="AV110" s="10">
        <f ca="1">IF(AV$5="",0,SUMIFS(Potoki!AV:AV,Potoki!$F:$F,$F110,Potoki!$G:$G,IF($G110="","",$G110)))</f>
        <v>3504987</v>
      </c>
      <c r="AW110" s="10">
        <f ca="1">IF(AW$5="",0,SUMIFS(Potoki!AW:AW,Potoki!$F:$F,$F110,Potoki!$G:$G,IF($G110="","",$G110)))</f>
        <v>3797397</v>
      </c>
      <c r="AX110" s="10">
        <f ca="1">IF(AX$5="",0,SUMIFS(Potoki!AX:AX,Potoki!$F:$F,$F110,Potoki!$G:$G,IF($G110="","",$G110)))</f>
        <v>4089807</v>
      </c>
      <c r="AY110" s="10">
        <f ca="1">IF(AY$5="",0,SUMIFS(Potoki!AY:AY,Potoki!$F:$F,$F110,Potoki!$G:$G,IF($G110="","",$G110)))</f>
        <v>4382217</v>
      </c>
      <c r="AZ110" s="10">
        <f ca="1">IF(AZ$5="",0,SUMIFS(Potoki!AZ:AZ,Potoki!$F:$F,$F110,Potoki!$G:$G,IF($G110="","",$G110)))</f>
        <v>4662927</v>
      </c>
      <c r="BA110" s="10">
        <f ca="1">IF(BA$5="",0,SUMIFS(Potoki!BA:BA,Potoki!$F:$F,$F110,Potoki!$G:$G,IF($G110="","",$G110)))</f>
        <v>4903137</v>
      </c>
      <c r="BB110" s="10">
        <f ca="1">IF(BB$5="",0,SUMIFS(Potoki!BB:BB,Potoki!$F:$F,$F110,Potoki!$G:$G,IF($G110="","",$G110)))</f>
        <v>5089707</v>
      </c>
      <c r="BC110" s="10">
        <f ca="1">IF(BC$5="",0,SUMIFS(Potoki!BC:BC,Potoki!$F:$F,$F110,Potoki!$G:$G,IF($G110="","",$G110)))</f>
        <v>5220094.5</v>
      </c>
      <c r="BD110" s="10">
        <f ca="1">IF(BD$5="",0,SUMIFS(Potoki!BD:BD,Potoki!$F:$F,$F110,Potoki!$G:$G,IF($G110="","",$G110)))</f>
        <v>5298597</v>
      </c>
      <c r="BE110" s="10">
        <f ca="1">IF(BE$5="",0,SUMIFS(Potoki!BE:BE,Potoki!$F:$F,$F110,Potoki!$G:$G,IF($G110="","",$G110)))</f>
        <v>5341432.5</v>
      </c>
      <c r="BF110" s="10">
        <f ca="1">IF(BF$5="",0,SUMIFS(Potoki!BF:BF,Potoki!$F:$F,$F110,Potoki!$G:$G,IF($G110="","",$G110)))</f>
        <v>5363334</v>
      </c>
      <c r="BG110" s="10">
        <f ca="1">IF(BG$5="",0,SUMIFS(Potoki!BG:BG,Potoki!$F:$F,$F110,Potoki!$G:$G,IF($G110="","",$G110)))</f>
        <v>5373751.5</v>
      </c>
      <c r="BH110" s="10">
        <f ca="1">IF(BH$5="",0,SUMIFS(Potoki!BH:BH,Potoki!$F:$F,$F110,Potoki!$G:$G,IF($G110="","",$G110)))</f>
        <v>5378143.5</v>
      </c>
      <c r="BI110" s="10">
        <f ca="1">IF(BI$5="",0,SUMIFS(Potoki!BI:BI,Potoki!$F:$F,$F110,Potoki!$G:$G,IF($G110="","",$G110)))</f>
        <v>5379646.5</v>
      </c>
      <c r="BJ110" s="10">
        <f ca="1">IF(BJ$5="",0,SUMIFS(Potoki!BJ:BJ,Potoki!$F:$F,$F110,Potoki!$G:$G,IF($G110="","",$G110)))</f>
        <v>5380150.5</v>
      </c>
      <c r="BK110" s="10">
        <f ca="1">IF(BK$5="",0,SUMIFS(Potoki!BK:BK,Potoki!$F:$F,$F110,Potoki!$G:$G,IF($G110="","",$G110)))</f>
        <v>5380317</v>
      </c>
      <c r="BL110" s="10">
        <f ca="1">IF(BL$5="",0,SUMIFS(Potoki!BL:BL,Potoki!$F:$F,$F110,Potoki!$G:$G,IF($G110="","",$G110)))</f>
        <v>5380344.0000000009</v>
      </c>
      <c r="BM110" s="10">
        <f ca="1">IF(BM$5="",0,SUMIFS(Potoki!BM:BM,Potoki!$F:$F,$F110,Potoki!$G:$G,IF($G110="","",$G110)))</f>
        <v>5380344.0000000009</v>
      </c>
      <c r="BN110" s="10">
        <f ca="1">IF(BN$5="",0,SUMIFS(Potoki!BN:BN,Potoki!$F:$F,$F110,Potoki!$G:$G,IF($G110="","",$G110)))</f>
        <v>5380344.0000000009</v>
      </c>
      <c r="BO110" s="10">
        <f ca="1">IF(BO$5="",0,SUMIFS(Potoki!BO:BO,Potoki!$F:$F,$F110,Potoki!$G:$G,IF($G110="","",$G110)))</f>
        <v>5380344.0000000009</v>
      </c>
      <c r="BP110" s="10">
        <f ca="1">IF(BP$5="",0,SUMIFS(Potoki!BP:BP,Potoki!$F:$F,$F110,Potoki!$G:$G,IF($G110="","",$G110)))</f>
        <v>5380344.0000000009</v>
      </c>
      <c r="BQ110" s="10">
        <f ca="1">IF(BQ$5="",0,SUMIFS(Potoki!BQ:BQ,Potoki!$F:$F,$F110,Potoki!$G:$G,IF($G110="","",$G110)))</f>
        <v>5380344.0000000009</v>
      </c>
      <c r="BR110" s="10">
        <f ca="1">IF(BR$5="",0,SUMIFS(Potoki!BR:BR,Potoki!$F:$F,$F110,Potoki!$G:$G,IF($G110="","",$G110)))</f>
        <v>5380344.0000000009</v>
      </c>
      <c r="BS110" s="10">
        <f ca="1">IF(BS$5="",0,SUMIFS(Potoki!BS:BS,Potoki!$F:$F,$F110,Potoki!$G:$G,IF($G110="","",$G110)))</f>
        <v>5380344.0000000009</v>
      </c>
      <c r="BT110" s="10">
        <f ca="1">IF(BT$5="",0,SUMIFS(Potoki!BT:BT,Potoki!$F:$F,$F110,Potoki!$G:$G,IF($G110="","",$G110)))</f>
        <v>5380344.0000000009</v>
      </c>
      <c r="BU110" s="10">
        <f ca="1">IF(BU$5="",0,SUMIFS(Potoki!BU:BU,Potoki!$F:$F,$F110,Potoki!$G:$G,IF($G110="","",$G110)))</f>
        <v>5380344.0000000009</v>
      </c>
      <c r="BV110" s="10">
        <f>IF(BV$5="",0,SUMIFS(Potoki!BV:BV,Potoki!$F:$F,$F110,Potoki!$G:$G,IF($G110="","",$G110)))</f>
        <v>0</v>
      </c>
      <c r="BW110" s="10">
        <f>IF(BW$5="",0,SUMIFS(Potoki!BW:BW,Potoki!$F:$F,$F110,Potoki!$G:$G,IF($G110="","",$G110)))</f>
        <v>0</v>
      </c>
      <c r="BX110" s="10">
        <f>IF(BX$5="",0,SUMIFS(Potoki!BX:BX,Potoki!$F:$F,$F110,Potoki!$G:$G,IF($G110="","",$G110)))</f>
        <v>0</v>
      </c>
      <c r="BY110" s="10">
        <f>IF(BY$5="",0,SUMIFS(Potoki!BY:BY,Potoki!$F:$F,$F110,Potoki!$G:$G,IF($G110="","",$G110)))</f>
        <v>0</v>
      </c>
      <c r="BZ110" s="10">
        <f>IF(BZ$5="",0,SUMIFS(Potoki!BZ:BZ,Potoki!$F:$F,$F110,Potoki!$G:$G,IF($G110="","",$G110)))</f>
        <v>0</v>
      </c>
      <c r="CA110" s="10">
        <f>IF(CA$5="",0,SUMIFS(Potoki!CA:CA,Potoki!$F:$F,$F110,Potoki!$G:$G,IF($G110="","",$G110)))</f>
        <v>0</v>
      </c>
      <c r="CB110" s="10">
        <f>IF(CB$5="",0,SUMIFS(Potoki!CB:CB,Potoki!$F:$F,$F110,Potoki!$G:$G,IF($G110="","",$G110)))</f>
        <v>0</v>
      </c>
      <c r="CC110" s="10">
        <f>IF(CC$5="",0,SUMIFS(Potoki!CC:CC,Potoki!$F:$F,$F110,Potoki!$G:$G,IF($G110="","",$G110)))</f>
        <v>0</v>
      </c>
      <c r="CD110" s="10">
        <f>IF(CD$5="",0,SUMIFS(Potoki!CD:CD,Potoki!$F:$F,$F110,Potoki!$G:$G,IF($G110="","",$G110)))</f>
        <v>0</v>
      </c>
      <c r="CE110" s="10">
        <f>IF(CE$5="",0,SUMIFS(Potoki!CE:CE,Potoki!$F:$F,$F110,Potoki!$G:$G,IF($G110="","",$G110)))</f>
        <v>0</v>
      </c>
      <c r="CF110" s="10">
        <f>IF(CF$5="",0,SUMIFS(Potoki!CF:CF,Potoki!$F:$F,$F110,Potoki!$G:$G,IF($G110="","",$G110)))</f>
        <v>0</v>
      </c>
      <c r="CG110" s="10">
        <f>IF(CG$5="",0,SUMIFS(Potoki!CG:CG,Potoki!$F:$F,$F110,Potoki!$G:$G,IF($G110="","",$G110)))</f>
        <v>0</v>
      </c>
      <c r="CH110" s="10">
        <f>IF(CH$5="",0,SUMIFS(Potoki!CH:CH,Potoki!$F:$F,$F110,Potoki!$G:$G,IF($G110="","",$G110)))</f>
        <v>0</v>
      </c>
      <c r="CI110" s="10">
        <f>IF(CI$5="",0,SUMIFS(Potoki!CI:CI,Potoki!$F:$F,$F110,Potoki!$G:$G,IF($G110="","",$G110)))</f>
        <v>0</v>
      </c>
      <c r="CJ110" s="10">
        <f>IF(CJ$5="",0,SUMIFS(Potoki!CJ:CJ,Potoki!$F:$F,$F110,Potoki!$G:$G,IF($G110="","",$G110)))</f>
        <v>0</v>
      </c>
      <c r="CK110" s="10">
        <f>IF(CK$5="",0,SUMIFS(Potoki!CK:CK,Potoki!$F:$F,$F110,Potoki!$G:$G,IF($G110="","",$G110)))</f>
        <v>0</v>
      </c>
      <c r="CL110" s="10">
        <f>IF(CL$5="",0,SUMIFS(Potoki!CL:CL,Potoki!$F:$F,$F110,Potoki!$G:$G,IF($G110="","",$G110)))</f>
        <v>0</v>
      </c>
      <c r="CM110" s="10">
        <f>IF(CM$5="",0,SUMIFS(Potoki!CM:CM,Potoki!$F:$F,$F110,Potoki!$G:$G,IF($G110="","",$G110)))</f>
        <v>0</v>
      </c>
      <c r="CN110" s="10">
        <f>IF(CN$5="",0,SUMIFS(Potoki!CN:CN,Potoki!$F:$F,$F110,Potoki!$G:$G,IF($G110="","",$G110)))</f>
        <v>0</v>
      </c>
      <c r="CO110" s="10">
        <f>IF(CO$5="",0,SUMIFS(Potoki!CO:CO,Potoki!$F:$F,$F110,Potoki!$G:$G,IF($G110="","",$G110)))</f>
        <v>0</v>
      </c>
      <c r="CP110" s="10">
        <f>IF(CP$5="",0,SUMIFS(Potoki!CP:CP,Potoki!$F:$F,$F110,Potoki!$G:$G,IF($G110="","",$G110)))</f>
        <v>0</v>
      </c>
      <c r="CQ110" s="10">
        <f>IF(CQ$5="",0,SUMIFS(Potoki!CQ:CQ,Potoki!$F:$F,$F110,Potoki!$G:$G,IF($G110="","",$G110)))</f>
        <v>0</v>
      </c>
      <c r="CR110" s="10">
        <f>IF(CR$5="",0,SUMIFS(Potoki!CR:CR,Potoki!$F:$F,$F110,Potoki!$G:$G,IF($G110="","",$G110)))</f>
        <v>0</v>
      </c>
      <c r="CS110" s="10">
        <f>IF(CS$5="",0,SUMIFS(Potoki!CS:CS,Potoki!$F:$F,$F110,Potoki!$G:$G,IF($G110="","",$G110)))</f>
        <v>0</v>
      </c>
      <c r="CT110" s="10">
        <f>IF(CT$5="",0,SUMIFS(Potoki!CT:CT,Potoki!$F:$F,$F110,Potoki!$G:$G,IF($G110="","",$G110)))</f>
        <v>0</v>
      </c>
    </row>
    <row r="111" spans="1:99" s="27" customFormat="1" ht="12" x14ac:dyDescent="0.25">
      <c r="A111" s="26">
        <f>ROW()</f>
        <v>111</v>
      </c>
      <c r="B111" s="139"/>
      <c r="C111" s="142"/>
      <c r="E111" s="24"/>
      <c r="F111" s="66" t="str">
        <f>F110</f>
        <v>Закупка сырья и материалов</v>
      </c>
      <c r="G111" s="27" t="str">
        <f>BP!$F$21</f>
        <v>Основа</v>
      </c>
      <c r="M111" s="27" t="str">
        <f>Lists!$R$8</f>
        <v>руб.</v>
      </c>
      <c r="P111" s="30"/>
      <c r="R111" s="24"/>
      <c r="S111" s="30"/>
      <c r="V111" s="85"/>
      <c r="W111" s="29">
        <f ca="1">SUM(INDIRECT(ADDRESS(ROW(),SUMIFS($1:$1,$5:$5,1))):INDIRECT(ADDRESS(ROW(),SUMIFS($1:$1,$5:$5,MAX($5:$5)))))</f>
        <v>94802946</v>
      </c>
      <c r="Z111" s="30">
        <f ca="1">IF(Z$5="",0,SUMIFS(Potoki!Z:Z,Potoki!$F:$F,$F111,Potoki!$G:$G,IF($G111="","",$G111)))</f>
        <v>0</v>
      </c>
      <c r="AA111" s="30">
        <f ca="1">IF(AA$5="",0,SUMIFS(Potoki!AA:AA,Potoki!$F:$F,$F111,Potoki!$G:$G,IF($G111="","",$G111)))</f>
        <v>0</v>
      </c>
      <c r="AB111" s="30">
        <f ca="1">IF(AB$5="",0,SUMIFS(Potoki!AB:AB,Potoki!$F:$F,$F111,Potoki!$G:$G,IF($G111="","",$G111)))</f>
        <v>0</v>
      </c>
      <c r="AC111" s="30">
        <f ca="1">IF(AC$5="",0,SUMIFS(Potoki!AC:AC,Potoki!$F:$F,$F111,Potoki!$G:$G,IF($G111="","",$G111)))</f>
        <v>4200</v>
      </c>
      <c r="AD111" s="30">
        <f ca="1">IF(AD$5="",0,SUMIFS(Potoki!AD:AD,Potoki!$F:$F,$F111,Potoki!$G:$G,IF($G111="","",$G111)))</f>
        <v>16800</v>
      </c>
      <c r="AE111" s="30">
        <f ca="1">IF(AE$5="",0,SUMIFS(Potoki!AE:AE,Potoki!$F:$F,$F111,Potoki!$G:$G,IF($G111="","",$G111)))</f>
        <v>30240</v>
      </c>
      <c r="AF111" s="30">
        <f ca="1">IF(AF$5="",0,SUMIFS(Potoki!AF:AF,Potoki!$F:$F,$F111,Potoki!$G:$G,IF($G111="","",$G111)))</f>
        <v>44205</v>
      </c>
      <c r="AG111" s="30">
        <f ca="1">IF(AG$5="",0,SUMIFS(Potoki!AG:AG,Potoki!$F:$F,$F111,Potoki!$G:$G,IF($G111="","",$G111)))</f>
        <v>56385</v>
      </c>
      <c r="AH111" s="30">
        <f ca="1">IF(AH$5="",0,SUMIFS(Potoki!AH:AH,Potoki!$F:$F,$F111,Potoki!$G:$G,IF($G111="","",$G111)))</f>
        <v>74067.000000000015</v>
      </c>
      <c r="AI111" s="30">
        <f ca="1">IF(AI$5="",0,SUMIFS(Potoki!AI:AI,Potoki!$F:$F,$F111,Potoki!$G:$G,IF($G111="","",$G111)))</f>
        <v>120267.00000000001</v>
      </c>
      <c r="AJ111" s="30">
        <f ca="1">IF(AJ$5="",0,SUMIFS(Potoki!AJ:AJ,Potoki!$F:$F,$F111,Potoki!$G:$G,IF($G111="","",$G111)))</f>
        <v>198051</v>
      </c>
      <c r="AK111" s="30">
        <f ca="1">IF(AK$5="",0,SUMIFS(Potoki!AK:AK,Potoki!$F:$F,$F111,Potoki!$G:$G,IF($G111="","",$G111)))</f>
        <v>309718.5</v>
      </c>
      <c r="AL111" s="30">
        <f ca="1">IF(AL$5="",0,SUMIFS(Potoki!AL:AL,Potoki!$F:$F,$F111,Potoki!$G:$G,IF($G111="","",$G111)))</f>
        <v>451185</v>
      </c>
      <c r="AM111" s="30">
        <f ca="1">IF(AM$5="",0,SUMIFS(Potoki!AM:AM,Potoki!$F:$F,$F111,Potoki!$G:$G,IF($G111="","",$G111)))</f>
        <v>610228.5</v>
      </c>
      <c r="AN111" s="30">
        <f ca="1">IF(AN$5="",0,SUMIFS(Potoki!AN:AN,Potoki!$F:$F,$F111,Potoki!$G:$G,IF($G111="","",$G111)))</f>
        <v>779709</v>
      </c>
      <c r="AO111" s="30">
        <f ca="1">IF(AO$5="",0,SUMIFS(Potoki!AO:AO,Potoki!$F:$F,$F111,Potoki!$G:$G,IF($G111="","",$G111)))</f>
        <v>954607.5</v>
      </c>
      <c r="AP111" s="30">
        <f ca="1">IF(AP$5="",0,SUMIFS(Potoki!AP:AP,Potoki!$F:$F,$F111,Potoki!$G:$G,IF($G111="","",$G111)))</f>
        <v>1132372.5</v>
      </c>
      <c r="AQ111" s="30">
        <f ca="1">IF(AQ$5="",0,SUMIFS(Potoki!AQ:AQ,Potoki!$F:$F,$F111,Potoki!$G:$G,IF($G111="","",$G111)))</f>
        <v>1311397.5</v>
      </c>
      <c r="AR111" s="30">
        <f ca="1">IF(AR$5="",0,SUMIFS(Potoki!AR:AR,Potoki!$F:$F,$F111,Potoki!$G:$G,IF($G111="","",$G111)))</f>
        <v>1490737.5</v>
      </c>
      <c r="AS111" s="30">
        <f ca="1">IF(AS$5="",0,SUMIFS(Potoki!AS:AS,Potoki!$F:$F,$F111,Potoki!$G:$G,IF($G111="","",$G111)))</f>
        <v>1670235</v>
      </c>
      <c r="AT111" s="30">
        <f ca="1">IF(AT$5="",0,SUMIFS(Potoki!AT:AT,Potoki!$F:$F,$F111,Potoki!$G:$G,IF($G111="","",$G111)))</f>
        <v>1849785</v>
      </c>
      <c r="AU111" s="30">
        <f ca="1">IF(AU$5="",0,SUMIFS(Potoki!AU:AU,Potoki!$F:$F,$F111,Potoki!$G:$G,IF($G111="","",$G111)))</f>
        <v>2029335</v>
      </c>
      <c r="AV111" s="30">
        <f ca="1">IF(AV$5="",0,SUMIFS(Potoki!AV:AV,Potoki!$F:$F,$F111,Potoki!$G:$G,IF($G111="","",$G111)))</f>
        <v>2208885</v>
      </c>
      <c r="AW111" s="30">
        <f ca="1">IF(AW$5="",0,SUMIFS(Potoki!AW:AW,Potoki!$F:$F,$F111,Potoki!$G:$G,IF($G111="","",$G111)))</f>
        <v>2388435</v>
      </c>
      <c r="AX111" s="30">
        <f ca="1">IF(AX$5="",0,SUMIFS(Potoki!AX:AX,Potoki!$F:$F,$F111,Potoki!$G:$G,IF($G111="","",$G111)))</f>
        <v>2567985</v>
      </c>
      <c r="AY111" s="30">
        <f ca="1">IF(AY$5="",0,SUMIFS(Potoki!AY:AY,Potoki!$F:$F,$F111,Potoki!$G:$G,IF($G111="","",$G111)))</f>
        <v>2747535</v>
      </c>
      <c r="AZ111" s="30">
        <f ca="1">IF(AZ$5="",0,SUMIFS(Potoki!AZ:AZ,Potoki!$F:$F,$F111,Potoki!$G:$G,IF($G111="","",$G111)))</f>
        <v>2916585</v>
      </c>
      <c r="BA111" s="30">
        <f ca="1">IF(BA$5="",0,SUMIFS(Potoki!BA:BA,Potoki!$F:$F,$F111,Potoki!$G:$G,IF($G111="","",$G111)))</f>
        <v>3054135</v>
      </c>
      <c r="BB111" s="30">
        <f ca="1">IF(BB$5="",0,SUMIFS(Potoki!BB:BB,Potoki!$F:$F,$F111,Potoki!$G:$G,IF($G111="","",$G111)))</f>
        <v>3158085</v>
      </c>
      <c r="BC111" s="30">
        <f ca="1">IF(BC$5="",0,SUMIFS(Potoki!BC:BC,Potoki!$F:$F,$F111,Potoki!$G:$G,IF($G111="","",$G111)))</f>
        <v>3227122.5</v>
      </c>
      <c r="BD111" s="30">
        <f ca="1">IF(BD$5="",0,SUMIFS(Potoki!BD:BD,Potoki!$F:$F,$F111,Potoki!$G:$G,IF($G111="","",$G111)))</f>
        <v>3265710</v>
      </c>
      <c r="BE111" s="30">
        <f ca="1">IF(BE$5="",0,SUMIFS(Potoki!BE:BE,Potoki!$F:$F,$F111,Potoki!$G:$G,IF($G111="","",$G111)))</f>
        <v>3286342.5</v>
      </c>
      <c r="BF111" s="30">
        <f ca="1">IF(BF$5="",0,SUMIFS(Potoki!BF:BF,Potoki!$F:$F,$F111,Potoki!$G:$G,IF($G111="","",$G111)))</f>
        <v>3296475</v>
      </c>
      <c r="BG111" s="30">
        <f ca="1">IF(BG$5="",0,SUMIFS(Potoki!BG:BG,Potoki!$F:$F,$F111,Potoki!$G:$G,IF($G111="","",$G111)))</f>
        <v>3301147.5</v>
      </c>
      <c r="BH111" s="30">
        <f ca="1">IF(BH$5="",0,SUMIFS(Potoki!BH:BH,Potoki!$F:$F,$F111,Potoki!$G:$G,IF($G111="","",$G111)))</f>
        <v>3302932.5</v>
      </c>
      <c r="BI111" s="30">
        <f ca="1">IF(BI$5="",0,SUMIFS(Potoki!BI:BI,Potoki!$F:$F,$F111,Potoki!$G:$G,IF($G111="","",$G111)))</f>
        <v>3303457.5</v>
      </c>
      <c r="BJ111" s="30">
        <f ca="1">IF(BJ$5="",0,SUMIFS(Potoki!BJ:BJ,Potoki!$F:$F,$F111,Potoki!$G:$G,IF($G111="","",$G111)))</f>
        <v>3303667.5</v>
      </c>
      <c r="BK111" s="30">
        <f ca="1">IF(BK$5="",0,SUMIFS(Potoki!BK:BK,Potoki!$F:$F,$F111,Potoki!$G:$G,IF($G111="","",$G111)))</f>
        <v>3303720.0000000005</v>
      </c>
      <c r="BL111" s="30">
        <f ca="1">IF(BL$5="",0,SUMIFS(Potoki!BL:BL,Potoki!$F:$F,$F111,Potoki!$G:$G,IF($G111="","",$G111)))</f>
        <v>3303720.0000000005</v>
      </c>
      <c r="BM111" s="30">
        <f ca="1">IF(BM$5="",0,SUMIFS(Potoki!BM:BM,Potoki!$F:$F,$F111,Potoki!$G:$G,IF($G111="","",$G111)))</f>
        <v>3303720.0000000005</v>
      </c>
      <c r="BN111" s="30">
        <f ca="1">IF(BN$5="",0,SUMIFS(Potoki!BN:BN,Potoki!$F:$F,$F111,Potoki!$G:$G,IF($G111="","",$G111)))</f>
        <v>3303720.0000000005</v>
      </c>
      <c r="BO111" s="30">
        <f ca="1">IF(BO$5="",0,SUMIFS(Potoki!BO:BO,Potoki!$F:$F,$F111,Potoki!$G:$G,IF($G111="","",$G111)))</f>
        <v>3303720.0000000005</v>
      </c>
      <c r="BP111" s="30">
        <f ca="1">IF(BP$5="",0,SUMIFS(Potoki!BP:BP,Potoki!$F:$F,$F111,Potoki!$G:$G,IF($G111="","",$G111)))</f>
        <v>3303720.0000000005</v>
      </c>
      <c r="BQ111" s="30">
        <f ca="1">IF(BQ$5="",0,SUMIFS(Potoki!BQ:BQ,Potoki!$F:$F,$F111,Potoki!$G:$G,IF($G111="","",$G111)))</f>
        <v>3303720.0000000005</v>
      </c>
      <c r="BR111" s="30">
        <f ca="1">IF(BR$5="",0,SUMIFS(Potoki!BR:BR,Potoki!$F:$F,$F111,Potoki!$G:$G,IF($G111="","",$G111)))</f>
        <v>3303720.0000000005</v>
      </c>
      <c r="BS111" s="30">
        <f ca="1">IF(BS$5="",0,SUMIFS(Potoki!BS:BS,Potoki!$F:$F,$F111,Potoki!$G:$G,IF($G111="","",$G111)))</f>
        <v>3303720.0000000005</v>
      </c>
      <c r="BT111" s="30">
        <f ca="1">IF(BT$5="",0,SUMIFS(Potoki!BT:BT,Potoki!$F:$F,$F111,Potoki!$G:$G,IF($G111="","",$G111)))</f>
        <v>3303720.0000000005</v>
      </c>
      <c r="BU111" s="30">
        <f ca="1">IF(BU$5="",0,SUMIFS(Potoki!BU:BU,Potoki!$F:$F,$F111,Potoki!$G:$G,IF($G111="","",$G111)))</f>
        <v>3303720.0000000005</v>
      </c>
      <c r="BV111" s="30">
        <f>IF(BV$5="",0,SUMIFS(Potoki!BV:BV,Potoki!$F:$F,$F111,Potoki!$G:$G,IF($G111="","",$G111)))</f>
        <v>0</v>
      </c>
      <c r="BW111" s="30">
        <f>IF(BW$5="",0,SUMIFS(Potoki!BW:BW,Potoki!$F:$F,$F111,Potoki!$G:$G,IF($G111="","",$G111)))</f>
        <v>0</v>
      </c>
      <c r="BX111" s="30">
        <f>IF(BX$5="",0,SUMIFS(Potoki!BX:BX,Potoki!$F:$F,$F111,Potoki!$G:$G,IF($G111="","",$G111)))</f>
        <v>0</v>
      </c>
      <c r="BY111" s="30">
        <f>IF(BY$5="",0,SUMIFS(Potoki!BY:BY,Potoki!$F:$F,$F111,Potoki!$G:$G,IF($G111="","",$G111)))</f>
        <v>0</v>
      </c>
      <c r="BZ111" s="30">
        <f>IF(BZ$5="",0,SUMIFS(Potoki!BZ:BZ,Potoki!$F:$F,$F111,Potoki!$G:$G,IF($G111="","",$G111)))</f>
        <v>0</v>
      </c>
      <c r="CA111" s="30">
        <f>IF(CA$5="",0,SUMIFS(Potoki!CA:CA,Potoki!$F:$F,$F111,Potoki!$G:$G,IF($G111="","",$G111)))</f>
        <v>0</v>
      </c>
      <c r="CB111" s="30">
        <f>IF(CB$5="",0,SUMIFS(Potoki!CB:CB,Potoki!$F:$F,$F111,Potoki!$G:$G,IF($G111="","",$G111)))</f>
        <v>0</v>
      </c>
      <c r="CC111" s="30">
        <f>IF(CC$5="",0,SUMIFS(Potoki!CC:CC,Potoki!$F:$F,$F111,Potoki!$G:$G,IF($G111="","",$G111)))</f>
        <v>0</v>
      </c>
      <c r="CD111" s="30">
        <f>IF(CD$5="",0,SUMIFS(Potoki!CD:CD,Potoki!$F:$F,$F111,Potoki!$G:$G,IF($G111="","",$G111)))</f>
        <v>0</v>
      </c>
      <c r="CE111" s="30">
        <f>IF(CE$5="",0,SUMIFS(Potoki!CE:CE,Potoki!$F:$F,$F111,Potoki!$G:$G,IF($G111="","",$G111)))</f>
        <v>0</v>
      </c>
      <c r="CF111" s="30">
        <f>IF(CF$5="",0,SUMIFS(Potoki!CF:CF,Potoki!$F:$F,$F111,Potoki!$G:$G,IF($G111="","",$G111)))</f>
        <v>0</v>
      </c>
      <c r="CG111" s="30">
        <f>IF(CG$5="",0,SUMIFS(Potoki!CG:CG,Potoki!$F:$F,$F111,Potoki!$G:$G,IF($G111="","",$G111)))</f>
        <v>0</v>
      </c>
      <c r="CH111" s="30">
        <f>IF(CH$5="",0,SUMIFS(Potoki!CH:CH,Potoki!$F:$F,$F111,Potoki!$G:$G,IF($G111="","",$G111)))</f>
        <v>0</v>
      </c>
      <c r="CI111" s="30">
        <f>IF(CI$5="",0,SUMIFS(Potoki!CI:CI,Potoki!$F:$F,$F111,Potoki!$G:$G,IF($G111="","",$G111)))</f>
        <v>0</v>
      </c>
      <c r="CJ111" s="30">
        <f>IF(CJ$5="",0,SUMIFS(Potoki!CJ:CJ,Potoki!$F:$F,$F111,Potoki!$G:$G,IF($G111="","",$G111)))</f>
        <v>0</v>
      </c>
      <c r="CK111" s="30">
        <f>IF(CK$5="",0,SUMIFS(Potoki!CK:CK,Potoki!$F:$F,$F111,Potoki!$G:$G,IF($G111="","",$G111)))</f>
        <v>0</v>
      </c>
      <c r="CL111" s="30">
        <f>IF(CL$5="",0,SUMIFS(Potoki!CL:CL,Potoki!$F:$F,$F111,Potoki!$G:$G,IF($G111="","",$G111)))</f>
        <v>0</v>
      </c>
      <c r="CM111" s="30">
        <f>IF(CM$5="",0,SUMIFS(Potoki!CM:CM,Potoki!$F:$F,$F111,Potoki!$G:$G,IF($G111="","",$G111)))</f>
        <v>0</v>
      </c>
      <c r="CN111" s="30">
        <f>IF(CN$5="",0,SUMIFS(Potoki!CN:CN,Potoki!$F:$F,$F111,Potoki!$G:$G,IF($G111="","",$G111)))</f>
        <v>0</v>
      </c>
      <c r="CO111" s="30">
        <f>IF(CO$5="",0,SUMIFS(Potoki!CO:CO,Potoki!$F:$F,$F111,Potoki!$G:$G,IF($G111="","",$G111)))</f>
        <v>0</v>
      </c>
      <c r="CP111" s="30">
        <f>IF(CP$5="",0,SUMIFS(Potoki!CP:CP,Potoki!$F:$F,$F111,Potoki!$G:$G,IF($G111="","",$G111)))</f>
        <v>0</v>
      </c>
      <c r="CQ111" s="30">
        <f>IF(CQ$5="",0,SUMIFS(Potoki!CQ:CQ,Potoki!$F:$F,$F111,Potoki!$G:$G,IF($G111="","",$G111)))</f>
        <v>0</v>
      </c>
      <c r="CR111" s="30">
        <f>IF(CR$5="",0,SUMIFS(Potoki!CR:CR,Potoki!$F:$F,$F111,Potoki!$G:$G,IF($G111="","",$G111)))</f>
        <v>0</v>
      </c>
      <c r="CS111" s="30">
        <f>IF(CS$5="",0,SUMIFS(Potoki!CS:CS,Potoki!$F:$F,$F111,Potoki!$G:$G,IF($G111="","",$G111)))</f>
        <v>0</v>
      </c>
      <c r="CT111" s="30">
        <f>IF(CT$5="",0,SUMIFS(Potoki!CT:CT,Potoki!$F:$F,$F111,Potoki!$G:$G,IF($G111="","",$G111)))</f>
        <v>0</v>
      </c>
    </row>
    <row r="112" spans="1:99" s="27" customFormat="1" ht="12" x14ac:dyDescent="0.25">
      <c r="A112" s="26">
        <f>ROW()</f>
        <v>112</v>
      </c>
      <c r="B112" s="139"/>
      <c r="C112" s="142"/>
      <c r="E112" s="24"/>
      <c r="F112" s="66" t="str">
        <f>F110</f>
        <v>Закупка сырья и материалов</v>
      </c>
      <c r="G112" s="27" t="str">
        <f>BP!$F$22</f>
        <v>Сырье</v>
      </c>
      <c r="H112" s="67"/>
      <c r="I112" s="67"/>
      <c r="J112" s="67"/>
      <c r="K112" s="67"/>
      <c r="L112" s="67"/>
      <c r="M112" s="27" t="str">
        <f>Lists!$R$8</f>
        <v>руб.</v>
      </c>
      <c r="P112" s="30"/>
      <c r="R112" s="24"/>
      <c r="S112" s="30"/>
      <c r="V112" s="85"/>
      <c r="W112" s="29">
        <f ca="1">SUM(INDIRECT(ADDRESS(ROW(),SUMIFS($1:$1,$5:$5,1))):INDIRECT(ADDRESS(ROW(),SUMIFS($1:$1,$5:$5,MAX($5:$5)))))</f>
        <v>10834622.4</v>
      </c>
      <c r="Z112" s="30">
        <f ca="1">IF(Z$5="",0,SUMIFS(Potoki!Z:Z,Potoki!$F:$F,$F112,Potoki!$G:$G,IF($G112="","",$G112)))</f>
        <v>0</v>
      </c>
      <c r="AA112" s="30">
        <f ca="1">IF(AA$5="",0,SUMIFS(Potoki!AA:AA,Potoki!$F:$F,$F112,Potoki!$G:$G,IF($G112="","",$G112)))</f>
        <v>0</v>
      </c>
      <c r="AB112" s="30">
        <f ca="1">IF(AB$5="",0,SUMIFS(Potoki!AB:AB,Potoki!$F:$F,$F112,Potoki!$G:$G,IF($G112="","",$G112)))</f>
        <v>0</v>
      </c>
      <c r="AC112" s="30">
        <f ca="1">IF(AC$5="",0,SUMIFS(Potoki!AC:AC,Potoki!$F:$F,$F112,Potoki!$G:$G,IF($G112="","",$G112)))</f>
        <v>480</v>
      </c>
      <c r="AD112" s="30">
        <f ca="1">IF(AD$5="",0,SUMIFS(Potoki!AD:AD,Potoki!$F:$F,$F112,Potoki!$G:$G,IF($G112="","",$G112)))</f>
        <v>1920</v>
      </c>
      <c r="AE112" s="30">
        <f ca="1">IF(AE$5="",0,SUMIFS(Potoki!AE:AE,Potoki!$F:$F,$F112,Potoki!$G:$G,IF($G112="","",$G112)))</f>
        <v>3456</v>
      </c>
      <c r="AF112" s="30">
        <f ca="1">IF(AF$5="",0,SUMIFS(Potoki!AF:AF,Potoki!$F:$F,$F112,Potoki!$G:$G,IF($G112="","",$G112)))</f>
        <v>5052</v>
      </c>
      <c r="AG112" s="30">
        <f ca="1">IF(AG$5="",0,SUMIFS(Potoki!AG:AG,Potoki!$F:$F,$F112,Potoki!$G:$G,IF($G112="","",$G112)))</f>
        <v>6444</v>
      </c>
      <c r="AH112" s="30">
        <f ca="1">IF(AH$5="",0,SUMIFS(Potoki!AH:AH,Potoki!$F:$F,$F112,Potoki!$G:$G,IF($G112="","",$G112)))</f>
        <v>8464.8000000000011</v>
      </c>
      <c r="AI112" s="30">
        <f ca="1">IF(AI$5="",0,SUMIFS(Potoki!AI:AI,Potoki!$F:$F,$F112,Potoki!$G:$G,IF($G112="","",$G112)))</f>
        <v>13744.800000000001</v>
      </c>
      <c r="AJ112" s="30">
        <f ca="1">IF(AJ$5="",0,SUMIFS(Potoki!AJ:AJ,Potoki!$F:$F,$F112,Potoki!$G:$G,IF($G112="","",$G112)))</f>
        <v>22634.400000000001</v>
      </c>
      <c r="AK112" s="30">
        <f ca="1">IF(AK$5="",0,SUMIFS(Potoki!AK:AK,Potoki!$F:$F,$F112,Potoki!$G:$G,IF($G112="","",$G112)))</f>
        <v>35396.399999999994</v>
      </c>
      <c r="AL112" s="30">
        <f ca="1">IF(AL$5="",0,SUMIFS(Potoki!AL:AL,Potoki!$F:$F,$F112,Potoki!$G:$G,IF($G112="","",$G112)))</f>
        <v>51564</v>
      </c>
      <c r="AM112" s="30">
        <f ca="1">IF(AM$5="",0,SUMIFS(Potoki!AM:AM,Potoki!$F:$F,$F112,Potoki!$G:$G,IF($G112="","",$G112)))</f>
        <v>69740.399999999994</v>
      </c>
      <c r="AN112" s="30">
        <f ca="1">IF(AN$5="",0,SUMIFS(Potoki!AN:AN,Potoki!$F:$F,$F112,Potoki!$G:$G,IF($G112="","",$G112)))</f>
        <v>89109.6</v>
      </c>
      <c r="AO112" s="30">
        <f ca="1">IF(AO$5="",0,SUMIFS(Potoki!AO:AO,Potoki!$F:$F,$F112,Potoki!$G:$G,IF($G112="","",$G112)))</f>
        <v>109098</v>
      </c>
      <c r="AP112" s="30">
        <f ca="1">IF(AP$5="",0,SUMIFS(Potoki!AP:AP,Potoki!$F:$F,$F112,Potoki!$G:$G,IF($G112="","",$G112)))</f>
        <v>129414</v>
      </c>
      <c r="AQ112" s="30">
        <f ca="1">IF(AQ$5="",0,SUMIFS(Potoki!AQ:AQ,Potoki!$F:$F,$F112,Potoki!$G:$G,IF($G112="","",$G112)))</f>
        <v>149874</v>
      </c>
      <c r="AR112" s="30">
        <f ca="1">IF(AR$5="",0,SUMIFS(Potoki!AR:AR,Potoki!$F:$F,$F112,Potoki!$G:$G,IF($G112="","",$G112)))</f>
        <v>170370</v>
      </c>
      <c r="AS112" s="30">
        <f ca="1">IF(AS$5="",0,SUMIFS(Potoki!AS:AS,Potoki!$F:$F,$F112,Potoki!$G:$G,IF($G112="","",$G112)))</f>
        <v>190884</v>
      </c>
      <c r="AT112" s="30">
        <f ca="1">IF(AT$5="",0,SUMIFS(Potoki!AT:AT,Potoki!$F:$F,$F112,Potoki!$G:$G,IF($G112="","",$G112)))</f>
        <v>211404</v>
      </c>
      <c r="AU112" s="30">
        <f ca="1">IF(AU$5="",0,SUMIFS(Potoki!AU:AU,Potoki!$F:$F,$F112,Potoki!$G:$G,IF($G112="","",$G112)))</f>
        <v>231924</v>
      </c>
      <c r="AV112" s="30">
        <f ca="1">IF(AV$5="",0,SUMIFS(Potoki!AV:AV,Potoki!$F:$F,$F112,Potoki!$G:$G,IF($G112="","",$G112)))</f>
        <v>252444</v>
      </c>
      <c r="AW112" s="30">
        <f ca="1">IF(AW$5="",0,SUMIFS(Potoki!AW:AW,Potoki!$F:$F,$F112,Potoki!$G:$G,IF($G112="","",$G112)))</f>
        <v>272964</v>
      </c>
      <c r="AX112" s="30">
        <f ca="1">IF(AX$5="",0,SUMIFS(Potoki!AX:AX,Potoki!$F:$F,$F112,Potoki!$G:$G,IF($G112="","",$G112)))</f>
        <v>293484</v>
      </c>
      <c r="AY112" s="30">
        <f ca="1">IF(AY$5="",0,SUMIFS(Potoki!AY:AY,Potoki!$F:$F,$F112,Potoki!$G:$G,IF($G112="","",$G112)))</f>
        <v>314004</v>
      </c>
      <c r="AZ112" s="30">
        <f ca="1">IF(AZ$5="",0,SUMIFS(Potoki!AZ:AZ,Potoki!$F:$F,$F112,Potoki!$G:$G,IF($G112="","",$G112)))</f>
        <v>333324</v>
      </c>
      <c r="BA112" s="30">
        <f ca="1">IF(BA$5="",0,SUMIFS(Potoki!BA:BA,Potoki!$F:$F,$F112,Potoki!$G:$G,IF($G112="","",$G112)))</f>
        <v>349044</v>
      </c>
      <c r="BB112" s="30">
        <f ca="1">IF(BB$5="",0,SUMIFS(Potoki!BB:BB,Potoki!$F:$F,$F112,Potoki!$G:$G,IF($G112="","",$G112)))</f>
        <v>360924</v>
      </c>
      <c r="BC112" s="30">
        <f ca="1">IF(BC$5="",0,SUMIFS(Potoki!BC:BC,Potoki!$F:$F,$F112,Potoki!$G:$G,IF($G112="","",$G112)))</f>
        <v>368814</v>
      </c>
      <c r="BD112" s="30">
        <f ca="1">IF(BD$5="",0,SUMIFS(Potoki!BD:BD,Potoki!$F:$F,$F112,Potoki!$G:$G,IF($G112="","",$G112)))</f>
        <v>373224</v>
      </c>
      <c r="BE112" s="30">
        <f ca="1">IF(BE$5="",0,SUMIFS(Potoki!BE:BE,Potoki!$F:$F,$F112,Potoki!$G:$G,IF($G112="","",$G112)))</f>
        <v>375582</v>
      </c>
      <c r="BF112" s="30">
        <f ca="1">IF(BF$5="",0,SUMIFS(Potoki!BF:BF,Potoki!$F:$F,$F112,Potoki!$G:$G,IF($G112="","",$G112)))</f>
        <v>376740</v>
      </c>
      <c r="BG112" s="30">
        <f ca="1">IF(BG$5="",0,SUMIFS(Potoki!BG:BG,Potoki!$F:$F,$F112,Potoki!$G:$G,IF($G112="","",$G112)))</f>
        <v>377274</v>
      </c>
      <c r="BH112" s="30">
        <f ca="1">IF(BH$5="",0,SUMIFS(Potoki!BH:BH,Potoki!$F:$F,$F112,Potoki!$G:$G,IF($G112="","",$G112)))</f>
        <v>377478</v>
      </c>
      <c r="BI112" s="30">
        <f ca="1">IF(BI$5="",0,SUMIFS(Potoki!BI:BI,Potoki!$F:$F,$F112,Potoki!$G:$G,IF($G112="","",$G112)))</f>
        <v>377538</v>
      </c>
      <c r="BJ112" s="30">
        <f ca="1">IF(BJ$5="",0,SUMIFS(Potoki!BJ:BJ,Potoki!$F:$F,$F112,Potoki!$G:$G,IF($G112="","",$G112)))</f>
        <v>377562</v>
      </c>
      <c r="BK112" s="30">
        <f ca="1">IF(BK$5="",0,SUMIFS(Potoki!BK:BK,Potoki!$F:$F,$F112,Potoki!$G:$G,IF($G112="","",$G112)))</f>
        <v>377568.00000000006</v>
      </c>
      <c r="BL112" s="30">
        <f ca="1">IF(BL$5="",0,SUMIFS(Potoki!BL:BL,Potoki!$F:$F,$F112,Potoki!$G:$G,IF($G112="","",$G112)))</f>
        <v>377568.00000000006</v>
      </c>
      <c r="BM112" s="30">
        <f ca="1">IF(BM$5="",0,SUMIFS(Potoki!BM:BM,Potoki!$F:$F,$F112,Potoki!$G:$G,IF($G112="","",$G112)))</f>
        <v>377568.00000000006</v>
      </c>
      <c r="BN112" s="30">
        <f ca="1">IF(BN$5="",0,SUMIFS(Potoki!BN:BN,Potoki!$F:$F,$F112,Potoki!$G:$G,IF($G112="","",$G112)))</f>
        <v>377568.00000000006</v>
      </c>
      <c r="BO112" s="30">
        <f ca="1">IF(BO$5="",0,SUMIFS(Potoki!BO:BO,Potoki!$F:$F,$F112,Potoki!$G:$G,IF($G112="","",$G112)))</f>
        <v>377568.00000000006</v>
      </c>
      <c r="BP112" s="30">
        <f ca="1">IF(BP$5="",0,SUMIFS(Potoki!BP:BP,Potoki!$F:$F,$F112,Potoki!$G:$G,IF($G112="","",$G112)))</f>
        <v>377568.00000000006</v>
      </c>
      <c r="BQ112" s="30">
        <f ca="1">IF(BQ$5="",0,SUMIFS(Potoki!BQ:BQ,Potoki!$F:$F,$F112,Potoki!$G:$G,IF($G112="","",$G112)))</f>
        <v>377568.00000000006</v>
      </c>
      <c r="BR112" s="30">
        <f ca="1">IF(BR$5="",0,SUMIFS(Potoki!BR:BR,Potoki!$F:$F,$F112,Potoki!$G:$G,IF($G112="","",$G112)))</f>
        <v>377568.00000000006</v>
      </c>
      <c r="BS112" s="30">
        <f ca="1">IF(BS$5="",0,SUMIFS(Potoki!BS:BS,Potoki!$F:$F,$F112,Potoki!$G:$G,IF($G112="","",$G112)))</f>
        <v>377568.00000000006</v>
      </c>
      <c r="BT112" s="30">
        <f ca="1">IF(BT$5="",0,SUMIFS(Potoki!BT:BT,Potoki!$F:$F,$F112,Potoki!$G:$G,IF($G112="","",$G112)))</f>
        <v>377568.00000000006</v>
      </c>
      <c r="BU112" s="30">
        <f ca="1">IF(BU$5="",0,SUMIFS(Potoki!BU:BU,Potoki!$F:$F,$F112,Potoki!$G:$G,IF($G112="","",$G112)))</f>
        <v>377568.00000000006</v>
      </c>
      <c r="BV112" s="30">
        <f>IF(BV$5="",0,SUMIFS(Potoki!BV:BV,Potoki!$F:$F,$F112,Potoki!$G:$G,IF($G112="","",$G112)))</f>
        <v>0</v>
      </c>
      <c r="BW112" s="30">
        <f>IF(BW$5="",0,SUMIFS(Potoki!BW:BW,Potoki!$F:$F,$F112,Potoki!$G:$G,IF($G112="","",$G112)))</f>
        <v>0</v>
      </c>
      <c r="BX112" s="30">
        <f>IF(BX$5="",0,SUMIFS(Potoki!BX:BX,Potoki!$F:$F,$F112,Potoki!$G:$G,IF($G112="","",$G112)))</f>
        <v>0</v>
      </c>
      <c r="BY112" s="30">
        <f>IF(BY$5="",0,SUMIFS(Potoki!BY:BY,Potoki!$F:$F,$F112,Potoki!$G:$G,IF($G112="","",$G112)))</f>
        <v>0</v>
      </c>
      <c r="BZ112" s="30">
        <f>IF(BZ$5="",0,SUMIFS(Potoki!BZ:BZ,Potoki!$F:$F,$F112,Potoki!$G:$G,IF($G112="","",$G112)))</f>
        <v>0</v>
      </c>
      <c r="CA112" s="30">
        <f>IF(CA$5="",0,SUMIFS(Potoki!CA:CA,Potoki!$F:$F,$F112,Potoki!$G:$G,IF($G112="","",$G112)))</f>
        <v>0</v>
      </c>
      <c r="CB112" s="30">
        <f>IF(CB$5="",0,SUMIFS(Potoki!CB:CB,Potoki!$F:$F,$F112,Potoki!$G:$G,IF($G112="","",$G112)))</f>
        <v>0</v>
      </c>
      <c r="CC112" s="30">
        <f>IF(CC$5="",0,SUMIFS(Potoki!CC:CC,Potoki!$F:$F,$F112,Potoki!$G:$G,IF($G112="","",$G112)))</f>
        <v>0</v>
      </c>
      <c r="CD112" s="30">
        <f>IF(CD$5="",0,SUMIFS(Potoki!CD:CD,Potoki!$F:$F,$F112,Potoki!$G:$G,IF($G112="","",$G112)))</f>
        <v>0</v>
      </c>
      <c r="CE112" s="30">
        <f>IF(CE$5="",0,SUMIFS(Potoki!CE:CE,Potoki!$F:$F,$F112,Potoki!$G:$G,IF($G112="","",$G112)))</f>
        <v>0</v>
      </c>
      <c r="CF112" s="30">
        <f>IF(CF$5="",0,SUMIFS(Potoki!CF:CF,Potoki!$F:$F,$F112,Potoki!$G:$G,IF($G112="","",$G112)))</f>
        <v>0</v>
      </c>
      <c r="CG112" s="30">
        <f>IF(CG$5="",0,SUMIFS(Potoki!CG:CG,Potoki!$F:$F,$F112,Potoki!$G:$G,IF($G112="","",$G112)))</f>
        <v>0</v>
      </c>
      <c r="CH112" s="30">
        <f>IF(CH$5="",0,SUMIFS(Potoki!CH:CH,Potoki!$F:$F,$F112,Potoki!$G:$G,IF($G112="","",$G112)))</f>
        <v>0</v>
      </c>
      <c r="CI112" s="30">
        <f>IF(CI$5="",0,SUMIFS(Potoki!CI:CI,Potoki!$F:$F,$F112,Potoki!$G:$G,IF($G112="","",$G112)))</f>
        <v>0</v>
      </c>
      <c r="CJ112" s="30">
        <f>IF(CJ$5="",0,SUMIFS(Potoki!CJ:CJ,Potoki!$F:$F,$F112,Potoki!$G:$G,IF($G112="","",$G112)))</f>
        <v>0</v>
      </c>
      <c r="CK112" s="30">
        <f>IF(CK$5="",0,SUMIFS(Potoki!CK:CK,Potoki!$F:$F,$F112,Potoki!$G:$G,IF($G112="","",$G112)))</f>
        <v>0</v>
      </c>
      <c r="CL112" s="30">
        <f>IF(CL$5="",0,SUMIFS(Potoki!CL:CL,Potoki!$F:$F,$F112,Potoki!$G:$G,IF($G112="","",$G112)))</f>
        <v>0</v>
      </c>
      <c r="CM112" s="30">
        <f>IF(CM$5="",0,SUMIFS(Potoki!CM:CM,Potoki!$F:$F,$F112,Potoki!$G:$G,IF($G112="","",$G112)))</f>
        <v>0</v>
      </c>
      <c r="CN112" s="30">
        <f>IF(CN$5="",0,SUMIFS(Potoki!CN:CN,Potoki!$F:$F,$F112,Potoki!$G:$G,IF($G112="","",$G112)))</f>
        <v>0</v>
      </c>
      <c r="CO112" s="30">
        <f>IF(CO$5="",0,SUMIFS(Potoki!CO:CO,Potoki!$F:$F,$F112,Potoki!$G:$G,IF($G112="","",$G112)))</f>
        <v>0</v>
      </c>
      <c r="CP112" s="30">
        <f>IF(CP$5="",0,SUMIFS(Potoki!CP:CP,Potoki!$F:$F,$F112,Potoki!$G:$G,IF($G112="","",$G112)))</f>
        <v>0</v>
      </c>
      <c r="CQ112" s="30">
        <f>IF(CQ$5="",0,SUMIFS(Potoki!CQ:CQ,Potoki!$F:$F,$F112,Potoki!$G:$G,IF($G112="","",$G112)))</f>
        <v>0</v>
      </c>
      <c r="CR112" s="30">
        <f>IF(CR$5="",0,SUMIFS(Potoki!CR:CR,Potoki!$F:$F,$F112,Potoki!$G:$G,IF($G112="","",$G112)))</f>
        <v>0</v>
      </c>
      <c r="CS112" s="30">
        <f>IF(CS$5="",0,SUMIFS(Potoki!CS:CS,Potoki!$F:$F,$F112,Potoki!$G:$G,IF($G112="","",$G112)))</f>
        <v>0</v>
      </c>
      <c r="CT112" s="30">
        <f>IF(CT$5="",0,SUMIFS(Potoki!CT:CT,Potoki!$F:$F,$F112,Potoki!$G:$G,IF($G112="","",$G112)))</f>
        <v>0</v>
      </c>
    </row>
    <row r="113" spans="1:98" s="27" customFormat="1" ht="12" x14ac:dyDescent="0.25">
      <c r="A113" s="26">
        <f>ROW()</f>
        <v>113</v>
      </c>
      <c r="B113" s="139"/>
      <c r="C113" s="142"/>
      <c r="E113" s="24"/>
      <c r="F113" s="66" t="str">
        <f>F110</f>
        <v>Закупка сырья и материалов</v>
      </c>
      <c r="G113" s="27" t="str">
        <f>BP!$F$23</f>
        <v>Материал</v>
      </c>
      <c r="M113" s="27" t="str">
        <f>Lists!$R$8</f>
        <v>руб.</v>
      </c>
      <c r="P113" s="30"/>
      <c r="R113" s="24"/>
      <c r="S113" s="30"/>
      <c r="V113" s="85"/>
      <c r="W113" s="29">
        <f ca="1">SUM(INDIRECT(ADDRESS(ROW(),SUMIFS($1:$1,$5:$5,1))):INDIRECT(ADDRESS(ROW(),SUMIFS($1:$1,$5:$5,MAX($5:$5)))))</f>
        <v>12199896.800000001</v>
      </c>
      <c r="Z113" s="30">
        <f ca="1">IF(Z$5="",0,SUMIFS(Potoki!Z:Z,Potoki!$F:$F,$F113,Potoki!$G:$G,IF($G113="","",$G113)))</f>
        <v>0</v>
      </c>
      <c r="AA113" s="30">
        <f ca="1">IF(AA$5="",0,SUMIFS(Potoki!AA:AA,Potoki!$F:$F,$F113,Potoki!$G:$G,IF($G113="","",$G113)))</f>
        <v>0</v>
      </c>
      <c r="AB113" s="30">
        <f ca="1">IF(AB$5="",0,SUMIFS(Potoki!AB:AB,Potoki!$F:$F,$F113,Potoki!$G:$G,IF($G113="","",$G113)))</f>
        <v>0</v>
      </c>
      <c r="AC113" s="30">
        <f ca="1">IF(AC$5="",0,SUMIFS(Potoki!AC:AC,Potoki!$F:$F,$F113,Potoki!$G:$G,IF($G113="","",$G113)))</f>
        <v>0</v>
      </c>
      <c r="AD113" s="30">
        <f ca="1">IF(AD$5="",0,SUMIFS(Potoki!AD:AD,Potoki!$F:$F,$F113,Potoki!$G:$G,IF($G113="","",$G113)))</f>
        <v>560</v>
      </c>
      <c r="AE113" s="30">
        <f ca="1">IF(AE$5="",0,SUMIFS(Potoki!AE:AE,Potoki!$F:$F,$F113,Potoki!$G:$G,IF($G113="","",$G113)))</f>
        <v>2240</v>
      </c>
      <c r="AF113" s="30">
        <f ca="1">IF(AF$5="",0,SUMIFS(Potoki!AF:AF,Potoki!$F:$F,$F113,Potoki!$G:$G,IF($G113="","",$G113)))</f>
        <v>4032</v>
      </c>
      <c r="AG113" s="30">
        <f ca="1">IF(AG$5="",0,SUMIFS(Potoki!AG:AG,Potoki!$F:$F,$F113,Potoki!$G:$G,IF($G113="","",$G113)))</f>
        <v>5894</v>
      </c>
      <c r="AH113" s="30">
        <f ca="1">IF(AH$5="",0,SUMIFS(Potoki!AH:AH,Potoki!$F:$F,$F113,Potoki!$G:$G,IF($G113="","",$G113)))</f>
        <v>7518</v>
      </c>
      <c r="AI113" s="30">
        <f ca="1">IF(AI$5="",0,SUMIFS(Potoki!AI:AI,Potoki!$F:$F,$F113,Potoki!$G:$G,IF($G113="","",$G113)))</f>
        <v>9875.6000000000022</v>
      </c>
      <c r="AJ113" s="30">
        <f ca="1">IF(AJ$5="",0,SUMIFS(Potoki!AJ:AJ,Potoki!$F:$F,$F113,Potoki!$G:$G,IF($G113="","",$G113)))</f>
        <v>16035.600000000002</v>
      </c>
      <c r="AK113" s="30">
        <f ca="1">IF(AK$5="",0,SUMIFS(Potoki!AK:AK,Potoki!$F:$F,$F113,Potoki!$G:$G,IF($G113="","",$G113)))</f>
        <v>26406.799999999999</v>
      </c>
      <c r="AL113" s="30">
        <f ca="1">IF(AL$5="",0,SUMIFS(Potoki!AL:AL,Potoki!$F:$F,$F113,Potoki!$G:$G,IF($G113="","",$G113)))</f>
        <v>41295.799999999996</v>
      </c>
      <c r="AM113" s="30">
        <f ca="1">IF(AM$5="",0,SUMIFS(Potoki!AM:AM,Potoki!$F:$F,$F113,Potoki!$G:$G,IF($G113="","",$G113)))</f>
        <v>60158</v>
      </c>
      <c r="AN113" s="30">
        <f ca="1">IF(AN$5="",0,SUMIFS(Potoki!AN:AN,Potoki!$F:$F,$F113,Potoki!$G:$G,IF($G113="","",$G113)))</f>
        <v>81363.8</v>
      </c>
      <c r="AO113" s="30">
        <f ca="1">IF(AO$5="",0,SUMIFS(Potoki!AO:AO,Potoki!$F:$F,$F113,Potoki!$G:$G,IF($G113="","",$G113)))</f>
        <v>103961.2</v>
      </c>
      <c r="AP113" s="30">
        <f ca="1">IF(AP$5="",0,SUMIFS(Potoki!AP:AP,Potoki!$F:$F,$F113,Potoki!$G:$G,IF($G113="","",$G113)))</f>
        <v>127281</v>
      </c>
      <c r="AQ113" s="30">
        <f ca="1">IF(AQ$5="",0,SUMIFS(Potoki!AQ:AQ,Potoki!$F:$F,$F113,Potoki!$G:$G,IF($G113="","",$G113)))</f>
        <v>150983</v>
      </c>
      <c r="AR113" s="30">
        <f ca="1">IF(AR$5="",0,SUMIFS(Potoki!AR:AR,Potoki!$F:$F,$F113,Potoki!$G:$G,IF($G113="","",$G113)))</f>
        <v>174853</v>
      </c>
      <c r="AS113" s="30">
        <f ca="1">IF(AS$5="",0,SUMIFS(Potoki!AS:AS,Potoki!$F:$F,$F113,Potoki!$G:$G,IF($G113="","",$G113)))</f>
        <v>198765</v>
      </c>
      <c r="AT113" s="30">
        <f ca="1">IF(AT$5="",0,SUMIFS(Potoki!AT:AT,Potoki!$F:$F,$F113,Potoki!$G:$G,IF($G113="","",$G113)))</f>
        <v>222698</v>
      </c>
      <c r="AU113" s="30">
        <f ca="1">IF(AU$5="",0,SUMIFS(Potoki!AU:AU,Potoki!$F:$F,$F113,Potoki!$G:$G,IF($G113="","",$G113)))</f>
        <v>246638</v>
      </c>
      <c r="AV113" s="30">
        <f ca="1">IF(AV$5="",0,SUMIFS(Potoki!AV:AV,Potoki!$F:$F,$F113,Potoki!$G:$G,IF($G113="","",$G113)))</f>
        <v>270578</v>
      </c>
      <c r="AW113" s="30">
        <f ca="1">IF(AW$5="",0,SUMIFS(Potoki!AW:AW,Potoki!$F:$F,$F113,Potoki!$G:$G,IF($G113="","",$G113)))</f>
        <v>294518</v>
      </c>
      <c r="AX113" s="30">
        <f ca="1">IF(AX$5="",0,SUMIFS(Potoki!AX:AX,Potoki!$F:$F,$F113,Potoki!$G:$G,IF($G113="","",$G113)))</f>
        <v>318458</v>
      </c>
      <c r="AY113" s="30">
        <f ca="1">IF(AY$5="",0,SUMIFS(Potoki!AY:AY,Potoki!$F:$F,$F113,Potoki!$G:$G,IF($G113="","",$G113)))</f>
        <v>342398</v>
      </c>
      <c r="AZ113" s="30">
        <f ca="1">IF(AZ$5="",0,SUMIFS(Potoki!AZ:AZ,Potoki!$F:$F,$F113,Potoki!$G:$G,IF($G113="","",$G113)))</f>
        <v>366338</v>
      </c>
      <c r="BA113" s="30">
        <f ca="1">IF(BA$5="",0,SUMIFS(Potoki!BA:BA,Potoki!$F:$F,$F113,Potoki!$G:$G,IF($G113="","",$G113)))</f>
        <v>388878</v>
      </c>
      <c r="BB113" s="30">
        <f ca="1">IF(BB$5="",0,SUMIFS(Potoki!BB:BB,Potoki!$F:$F,$F113,Potoki!$G:$G,IF($G113="","",$G113)))</f>
        <v>407218</v>
      </c>
      <c r="BC113" s="30">
        <f ca="1">IF(BC$5="",0,SUMIFS(Potoki!BC:BC,Potoki!$F:$F,$F113,Potoki!$G:$G,IF($G113="","",$G113)))</f>
        <v>421078</v>
      </c>
      <c r="BD113" s="30">
        <f ca="1">IF(BD$5="",0,SUMIFS(Potoki!BD:BD,Potoki!$F:$F,$F113,Potoki!$G:$G,IF($G113="","",$G113)))</f>
        <v>430283</v>
      </c>
      <c r="BE113" s="30">
        <f ca="1">IF(BE$5="",0,SUMIFS(Potoki!BE:BE,Potoki!$F:$F,$F113,Potoki!$G:$G,IF($G113="","",$G113)))</f>
        <v>435428</v>
      </c>
      <c r="BF113" s="30">
        <f ca="1">IF(BF$5="",0,SUMIFS(Potoki!BF:BF,Potoki!$F:$F,$F113,Potoki!$G:$G,IF($G113="","",$G113)))</f>
        <v>438179</v>
      </c>
      <c r="BG113" s="30">
        <f ca="1">IF(BG$5="",0,SUMIFS(Potoki!BG:BG,Potoki!$F:$F,$F113,Potoki!$G:$G,IF($G113="","",$G113)))</f>
        <v>439530</v>
      </c>
      <c r="BH113" s="30">
        <f ca="1">IF(BH$5="",0,SUMIFS(Potoki!BH:BH,Potoki!$F:$F,$F113,Potoki!$G:$G,IF($G113="","",$G113)))</f>
        <v>440153</v>
      </c>
      <c r="BI113" s="30">
        <f ca="1">IF(BI$5="",0,SUMIFS(Potoki!BI:BI,Potoki!$F:$F,$F113,Potoki!$G:$G,IF($G113="","",$G113)))</f>
        <v>440391</v>
      </c>
      <c r="BJ113" s="30">
        <f ca="1">IF(BJ$5="",0,SUMIFS(Potoki!BJ:BJ,Potoki!$F:$F,$F113,Potoki!$G:$G,IF($G113="","",$G113)))</f>
        <v>440461</v>
      </c>
      <c r="BK113" s="30">
        <f ca="1">IF(BK$5="",0,SUMIFS(Potoki!BK:BK,Potoki!$F:$F,$F113,Potoki!$G:$G,IF($G113="","",$G113)))</f>
        <v>440489</v>
      </c>
      <c r="BL113" s="30">
        <f ca="1">IF(BL$5="",0,SUMIFS(Potoki!BL:BL,Potoki!$F:$F,$F113,Potoki!$G:$G,IF($G113="","",$G113)))</f>
        <v>440496.00000000006</v>
      </c>
      <c r="BM113" s="30">
        <f ca="1">IF(BM$5="",0,SUMIFS(Potoki!BM:BM,Potoki!$F:$F,$F113,Potoki!$G:$G,IF($G113="","",$G113)))</f>
        <v>440496.00000000006</v>
      </c>
      <c r="BN113" s="30">
        <f ca="1">IF(BN$5="",0,SUMIFS(Potoki!BN:BN,Potoki!$F:$F,$F113,Potoki!$G:$G,IF($G113="","",$G113)))</f>
        <v>440496.00000000006</v>
      </c>
      <c r="BO113" s="30">
        <f ca="1">IF(BO$5="",0,SUMIFS(Potoki!BO:BO,Potoki!$F:$F,$F113,Potoki!$G:$G,IF($G113="","",$G113)))</f>
        <v>440496.00000000006</v>
      </c>
      <c r="BP113" s="30">
        <f ca="1">IF(BP$5="",0,SUMIFS(Potoki!BP:BP,Potoki!$F:$F,$F113,Potoki!$G:$G,IF($G113="","",$G113)))</f>
        <v>440496.00000000006</v>
      </c>
      <c r="BQ113" s="30">
        <f ca="1">IF(BQ$5="",0,SUMIFS(Potoki!BQ:BQ,Potoki!$F:$F,$F113,Potoki!$G:$G,IF($G113="","",$G113)))</f>
        <v>440496.00000000006</v>
      </c>
      <c r="BR113" s="30">
        <f ca="1">IF(BR$5="",0,SUMIFS(Potoki!BR:BR,Potoki!$F:$F,$F113,Potoki!$G:$G,IF($G113="","",$G113)))</f>
        <v>440496.00000000006</v>
      </c>
      <c r="BS113" s="30">
        <f ca="1">IF(BS$5="",0,SUMIFS(Potoki!BS:BS,Potoki!$F:$F,$F113,Potoki!$G:$G,IF($G113="","",$G113)))</f>
        <v>440496.00000000006</v>
      </c>
      <c r="BT113" s="30">
        <f ca="1">IF(BT$5="",0,SUMIFS(Potoki!BT:BT,Potoki!$F:$F,$F113,Potoki!$G:$G,IF($G113="","",$G113)))</f>
        <v>440496.00000000006</v>
      </c>
      <c r="BU113" s="30">
        <f ca="1">IF(BU$5="",0,SUMIFS(Potoki!BU:BU,Potoki!$F:$F,$F113,Potoki!$G:$G,IF($G113="","",$G113)))</f>
        <v>440496.00000000006</v>
      </c>
      <c r="BV113" s="30">
        <f>IF(BV$5="",0,SUMIFS(Potoki!BV:BV,Potoki!$F:$F,$F113,Potoki!$G:$G,IF($G113="","",$G113)))</f>
        <v>0</v>
      </c>
      <c r="BW113" s="30">
        <f>IF(BW$5="",0,SUMIFS(Potoki!BW:BW,Potoki!$F:$F,$F113,Potoki!$G:$G,IF($G113="","",$G113)))</f>
        <v>0</v>
      </c>
      <c r="BX113" s="30">
        <f>IF(BX$5="",0,SUMIFS(Potoki!BX:BX,Potoki!$F:$F,$F113,Potoki!$G:$G,IF($G113="","",$G113)))</f>
        <v>0</v>
      </c>
      <c r="BY113" s="30">
        <f>IF(BY$5="",0,SUMIFS(Potoki!BY:BY,Potoki!$F:$F,$F113,Potoki!$G:$G,IF($G113="","",$G113)))</f>
        <v>0</v>
      </c>
      <c r="BZ113" s="30">
        <f>IF(BZ$5="",0,SUMIFS(Potoki!BZ:BZ,Potoki!$F:$F,$F113,Potoki!$G:$G,IF($G113="","",$G113)))</f>
        <v>0</v>
      </c>
      <c r="CA113" s="30">
        <f>IF(CA$5="",0,SUMIFS(Potoki!CA:CA,Potoki!$F:$F,$F113,Potoki!$G:$G,IF($G113="","",$G113)))</f>
        <v>0</v>
      </c>
      <c r="CB113" s="30">
        <f>IF(CB$5="",0,SUMIFS(Potoki!CB:CB,Potoki!$F:$F,$F113,Potoki!$G:$G,IF($G113="","",$G113)))</f>
        <v>0</v>
      </c>
      <c r="CC113" s="30">
        <f>IF(CC$5="",0,SUMIFS(Potoki!CC:CC,Potoki!$F:$F,$F113,Potoki!$G:$G,IF($G113="","",$G113)))</f>
        <v>0</v>
      </c>
      <c r="CD113" s="30">
        <f>IF(CD$5="",0,SUMIFS(Potoki!CD:CD,Potoki!$F:$F,$F113,Potoki!$G:$G,IF($G113="","",$G113)))</f>
        <v>0</v>
      </c>
      <c r="CE113" s="30">
        <f>IF(CE$5="",0,SUMIFS(Potoki!CE:CE,Potoki!$F:$F,$F113,Potoki!$G:$G,IF($G113="","",$G113)))</f>
        <v>0</v>
      </c>
      <c r="CF113" s="30">
        <f>IF(CF$5="",0,SUMIFS(Potoki!CF:CF,Potoki!$F:$F,$F113,Potoki!$G:$G,IF($G113="","",$G113)))</f>
        <v>0</v>
      </c>
      <c r="CG113" s="30">
        <f>IF(CG$5="",0,SUMIFS(Potoki!CG:CG,Potoki!$F:$F,$F113,Potoki!$G:$G,IF($G113="","",$G113)))</f>
        <v>0</v>
      </c>
      <c r="CH113" s="30">
        <f>IF(CH$5="",0,SUMIFS(Potoki!CH:CH,Potoki!$F:$F,$F113,Potoki!$G:$G,IF($G113="","",$G113)))</f>
        <v>0</v>
      </c>
      <c r="CI113" s="30">
        <f>IF(CI$5="",0,SUMIFS(Potoki!CI:CI,Potoki!$F:$F,$F113,Potoki!$G:$G,IF($G113="","",$G113)))</f>
        <v>0</v>
      </c>
      <c r="CJ113" s="30">
        <f>IF(CJ$5="",0,SUMIFS(Potoki!CJ:CJ,Potoki!$F:$F,$F113,Potoki!$G:$G,IF($G113="","",$G113)))</f>
        <v>0</v>
      </c>
      <c r="CK113" s="30">
        <f>IF(CK$5="",0,SUMIFS(Potoki!CK:CK,Potoki!$F:$F,$F113,Potoki!$G:$G,IF($G113="","",$G113)))</f>
        <v>0</v>
      </c>
      <c r="CL113" s="30">
        <f>IF(CL$5="",0,SUMIFS(Potoki!CL:CL,Potoki!$F:$F,$F113,Potoki!$G:$G,IF($G113="","",$G113)))</f>
        <v>0</v>
      </c>
      <c r="CM113" s="30">
        <f>IF(CM$5="",0,SUMIFS(Potoki!CM:CM,Potoki!$F:$F,$F113,Potoki!$G:$G,IF($G113="","",$G113)))</f>
        <v>0</v>
      </c>
      <c r="CN113" s="30">
        <f>IF(CN$5="",0,SUMIFS(Potoki!CN:CN,Potoki!$F:$F,$F113,Potoki!$G:$G,IF($G113="","",$G113)))</f>
        <v>0</v>
      </c>
      <c r="CO113" s="30">
        <f>IF(CO$5="",0,SUMIFS(Potoki!CO:CO,Potoki!$F:$F,$F113,Potoki!$G:$G,IF($G113="","",$G113)))</f>
        <v>0</v>
      </c>
      <c r="CP113" s="30">
        <f>IF(CP$5="",0,SUMIFS(Potoki!CP:CP,Potoki!$F:$F,$F113,Potoki!$G:$G,IF($G113="","",$G113)))</f>
        <v>0</v>
      </c>
      <c r="CQ113" s="30">
        <f>IF(CQ$5="",0,SUMIFS(Potoki!CQ:CQ,Potoki!$F:$F,$F113,Potoki!$G:$G,IF($G113="","",$G113)))</f>
        <v>0</v>
      </c>
      <c r="CR113" s="30">
        <f>IF(CR$5="",0,SUMIFS(Potoki!CR:CR,Potoki!$F:$F,$F113,Potoki!$G:$G,IF($G113="","",$G113)))</f>
        <v>0</v>
      </c>
      <c r="CS113" s="30">
        <f>IF(CS$5="",0,SUMIFS(Potoki!CS:CS,Potoki!$F:$F,$F113,Potoki!$G:$G,IF($G113="","",$G113)))</f>
        <v>0</v>
      </c>
      <c r="CT113" s="30">
        <f>IF(CT$5="",0,SUMIFS(Potoki!CT:CT,Potoki!$F:$F,$F113,Potoki!$G:$G,IF($G113="","",$G113)))</f>
        <v>0</v>
      </c>
    </row>
    <row r="114" spans="1:98" s="27" customFormat="1" ht="12" x14ac:dyDescent="0.25">
      <c r="A114" s="26">
        <f>ROW()</f>
        <v>114</v>
      </c>
      <c r="B114" s="139"/>
      <c r="C114" s="142"/>
      <c r="E114" s="24"/>
      <c r="F114" s="66" t="str">
        <f>F110</f>
        <v>Закупка сырья и материалов</v>
      </c>
      <c r="G114" s="27" t="str">
        <f>BP!$F$25</f>
        <v>Упаковка</v>
      </c>
      <c r="M114" s="27" t="str">
        <f>Lists!$R$8</f>
        <v>руб.</v>
      </c>
      <c r="P114" s="30"/>
      <c r="R114" s="24"/>
      <c r="S114" s="30"/>
      <c r="V114" s="85"/>
      <c r="W114" s="29">
        <f ca="1">SUM(INDIRECT(ADDRESS(ROW(),SUMIFS($1:$1,$5:$5,1))):INDIRECT(ADDRESS(ROW(),SUMIFS($1:$1,$5:$5,MAX($5:$5)))))</f>
        <v>34856848</v>
      </c>
      <c r="Z114" s="30">
        <f ca="1">IF(Z$5="",0,SUMIFS(Potoki!Z:Z,Potoki!$F:$F,$F114,Potoki!$G:$G,IF($G114="","",$G114)))</f>
        <v>0</v>
      </c>
      <c r="AA114" s="30">
        <f ca="1">IF(AA$5="",0,SUMIFS(Potoki!AA:AA,Potoki!$F:$F,$F114,Potoki!$G:$G,IF($G114="","",$G114)))</f>
        <v>0</v>
      </c>
      <c r="AB114" s="30">
        <f ca="1">IF(AB$5="",0,SUMIFS(Potoki!AB:AB,Potoki!$F:$F,$F114,Potoki!$G:$G,IF($G114="","",$G114)))</f>
        <v>0</v>
      </c>
      <c r="AC114" s="30">
        <f ca="1">IF(AC$5="",0,SUMIFS(Potoki!AC:AC,Potoki!$F:$F,$F114,Potoki!$G:$G,IF($G114="","",$G114)))</f>
        <v>0</v>
      </c>
      <c r="AD114" s="30">
        <f ca="1">IF(AD$5="",0,SUMIFS(Potoki!AD:AD,Potoki!$F:$F,$F114,Potoki!$G:$G,IF($G114="","",$G114)))</f>
        <v>1600</v>
      </c>
      <c r="AE114" s="30">
        <f ca="1">IF(AE$5="",0,SUMIFS(Potoki!AE:AE,Potoki!$F:$F,$F114,Potoki!$G:$G,IF($G114="","",$G114)))</f>
        <v>6400</v>
      </c>
      <c r="AF114" s="30">
        <f ca="1">IF(AF$5="",0,SUMIFS(Potoki!AF:AF,Potoki!$F:$F,$F114,Potoki!$G:$G,IF($G114="","",$G114)))</f>
        <v>11520</v>
      </c>
      <c r="AG114" s="30">
        <f ca="1">IF(AG$5="",0,SUMIFS(Potoki!AG:AG,Potoki!$F:$F,$F114,Potoki!$G:$G,IF($G114="","",$G114)))</f>
        <v>16840</v>
      </c>
      <c r="AH114" s="30">
        <f ca="1">IF(AH$5="",0,SUMIFS(Potoki!AH:AH,Potoki!$F:$F,$F114,Potoki!$G:$G,IF($G114="","",$G114)))</f>
        <v>21480</v>
      </c>
      <c r="AI114" s="30">
        <f ca="1">IF(AI$5="",0,SUMIFS(Potoki!AI:AI,Potoki!$F:$F,$F114,Potoki!$G:$G,IF($G114="","",$G114)))</f>
        <v>28216.000000000004</v>
      </c>
      <c r="AJ114" s="30">
        <f ca="1">IF(AJ$5="",0,SUMIFS(Potoki!AJ:AJ,Potoki!$F:$F,$F114,Potoki!$G:$G,IF($G114="","",$G114)))</f>
        <v>45816</v>
      </c>
      <c r="AK114" s="30">
        <f ca="1">IF(AK$5="",0,SUMIFS(Potoki!AK:AK,Potoki!$F:$F,$F114,Potoki!$G:$G,IF($G114="","",$G114)))</f>
        <v>75448</v>
      </c>
      <c r="AL114" s="30">
        <f ca="1">IF(AL$5="",0,SUMIFS(Potoki!AL:AL,Potoki!$F:$F,$F114,Potoki!$G:$G,IF($G114="","",$G114)))</f>
        <v>117988</v>
      </c>
      <c r="AM114" s="30">
        <f ca="1">IF(AM$5="",0,SUMIFS(Potoki!AM:AM,Potoki!$F:$F,$F114,Potoki!$G:$G,IF($G114="","",$G114)))</f>
        <v>171880</v>
      </c>
      <c r="AN114" s="30">
        <f ca="1">IF(AN$5="",0,SUMIFS(Potoki!AN:AN,Potoki!$F:$F,$F114,Potoki!$G:$G,IF($G114="","",$G114)))</f>
        <v>232468</v>
      </c>
      <c r="AO114" s="30">
        <f ca="1">IF(AO$5="",0,SUMIFS(Potoki!AO:AO,Potoki!$F:$F,$F114,Potoki!$G:$G,IF($G114="","",$G114)))</f>
        <v>297032</v>
      </c>
      <c r="AP114" s="30">
        <f ca="1">IF(AP$5="",0,SUMIFS(Potoki!AP:AP,Potoki!$F:$F,$F114,Potoki!$G:$G,IF($G114="","",$G114)))</f>
        <v>363660</v>
      </c>
      <c r="AQ114" s="30">
        <f ca="1">IF(AQ$5="",0,SUMIFS(Potoki!AQ:AQ,Potoki!$F:$F,$F114,Potoki!$G:$G,IF($G114="","",$G114)))</f>
        <v>431380</v>
      </c>
      <c r="AR114" s="30">
        <f ca="1">IF(AR$5="",0,SUMIFS(Potoki!AR:AR,Potoki!$F:$F,$F114,Potoki!$G:$G,IF($G114="","",$G114)))</f>
        <v>499580</v>
      </c>
      <c r="AS114" s="30">
        <f ca="1">IF(AS$5="",0,SUMIFS(Potoki!AS:AS,Potoki!$F:$F,$F114,Potoki!$G:$G,IF($G114="","",$G114)))</f>
        <v>567900</v>
      </c>
      <c r="AT114" s="30">
        <f ca="1">IF(AT$5="",0,SUMIFS(Potoki!AT:AT,Potoki!$F:$F,$F114,Potoki!$G:$G,IF($G114="","",$G114)))</f>
        <v>636280</v>
      </c>
      <c r="AU114" s="30">
        <f ca="1">IF(AU$5="",0,SUMIFS(Potoki!AU:AU,Potoki!$F:$F,$F114,Potoki!$G:$G,IF($G114="","",$G114)))</f>
        <v>704680</v>
      </c>
      <c r="AV114" s="30">
        <f ca="1">IF(AV$5="",0,SUMIFS(Potoki!AV:AV,Potoki!$F:$F,$F114,Potoki!$G:$G,IF($G114="","",$G114)))</f>
        <v>773080</v>
      </c>
      <c r="AW114" s="30">
        <f ca="1">IF(AW$5="",0,SUMIFS(Potoki!AW:AW,Potoki!$F:$F,$F114,Potoki!$G:$G,IF($G114="","",$G114)))</f>
        <v>841480</v>
      </c>
      <c r="AX114" s="30">
        <f ca="1">IF(AX$5="",0,SUMIFS(Potoki!AX:AX,Potoki!$F:$F,$F114,Potoki!$G:$G,IF($G114="","",$G114)))</f>
        <v>909880</v>
      </c>
      <c r="AY114" s="30">
        <f ca="1">IF(AY$5="",0,SUMIFS(Potoki!AY:AY,Potoki!$F:$F,$F114,Potoki!$G:$G,IF($G114="","",$G114)))</f>
        <v>978280</v>
      </c>
      <c r="AZ114" s="30">
        <f ca="1">IF(AZ$5="",0,SUMIFS(Potoki!AZ:AZ,Potoki!$F:$F,$F114,Potoki!$G:$G,IF($G114="","",$G114)))</f>
        <v>1046680</v>
      </c>
      <c r="BA114" s="30">
        <f ca="1">IF(BA$5="",0,SUMIFS(Potoki!BA:BA,Potoki!$F:$F,$F114,Potoki!$G:$G,IF($G114="","",$G114)))</f>
        <v>1111080</v>
      </c>
      <c r="BB114" s="30">
        <f ca="1">IF(BB$5="",0,SUMIFS(Potoki!BB:BB,Potoki!$F:$F,$F114,Potoki!$G:$G,IF($G114="","",$G114)))</f>
        <v>1163480</v>
      </c>
      <c r="BC114" s="30">
        <f ca="1">IF(BC$5="",0,SUMIFS(Potoki!BC:BC,Potoki!$F:$F,$F114,Potoki!$G:$G,IF($G114="","",$G114)))</f>
        <v>1203080</v>
      </c>
      <c r="BD114" s="30">
        <f ca="1">IF(BD$5="",0,SUMIFS(Potoki!BD:BD,Potoki!$F:$F,$F114,Potoki!$G:$G,IF($G114="","",$G114)))</f>
        <v>1229380</v>
      </c>
      <c r="BE114" s="30">
        <f ca="1">IF(BE$5="",0,SUMIFS(Potoki!BE:BE,Potoki!$F:$F,$F114,Potoki!$G:$G,IF($G114="","",$G114)))</f>
        <v>1244080</v>
      </c>
      <c r="BF114" s="30">
        <f ca="1">IF(BF$5="",0,SUMIFS(Potoki!BF:BF,Potoki!$F:$F,$F114,Potoki!$G:$G,IF($G114="","",$G114)))</f>
        <v>1251940</v>
      </c>
      <c r="BG114" s="30">
        <f ca="1">IF(BG$5="",0,SUMIFS(Potoki!BG:BG,Potoki!$F:$F,$F114,Potoki!$G:$G,IF($G114="","",$G114)))</f>
        <v>1255800</v>
      </c>
      <c r="BH114" s="30">
        <f ca="1">IF(BH$5="",0,SUMIFS(Potoki!BH:BH,Potoki!$F:$F,$F114,Potoki!$G:$G,IF($G114="","",$G114)))</f>
        <v>1257580</v>
      </c>
      <c r="BI114" s="30">
        <f ca="1">IF(BI$5="",0,SUMIFS(Potoki!BI:BI,Potoki!$F:$F,$F114,Potoki!$G:$G,IF($G114="","",$G114)))</f>
        <v>1258260</v>
      </c>
      <c r="BJ114" s="30">
        <f ca="1">IF(BJ$5="",0,SUMIFS(Potoki!BJ:BJ,Potoki!$F:$F,$F114,Potoki!$G:$G,IF($G114="","",$G114)))</f>
        <v>1258460</v>
      </c>
      <c r="BK114" s="30">
        <f ca="1">IF(BK$5="",0,SUMIFS(Potoki!BK:BK,Potoki!$F:$F,$F114,Potoki!$G:$G,IF($G114="","",$G114)))</f>
        <v>1258540</v>
      </c>
      <c r="BL114" s="30">
        <f ca="1">IF(BL$5="",0,SUMIFS(Potoki!BL:BL,Potoki!$F:$F,$F114,Potoki!$G:$G,IF($G114="","",$G114)))</f>
        <v>1258560.0000000002</v>
      </c>
      <c r="BM114" s="30">
        <f ca="1">IF(BM$5="",0,SUMIFS(Potoki!BM:BM,Potoki!$F:$F,$F114,Potoki!$G:$G,IF($G114="","",$G114)))</f>
        <v>1258560.0000000002</v>
      </c>
      <c r="BN114" s="30">
        <f ca="1">IF(BN$5="",0,SUMIFS(Potoki!BN:BN,Potoki!$F:$F,$F114,Potoki!$G:$G,IF($G114="","",$G114)))</f>
        <v>1258560.0000000002</v>
      </c>
      <c r="BO114" s="30">
        <f ca="1">IF(BO$5="",0,SUMIFS(Potoki!BO:BO,Potoki!$F:$F,$F114,Potoki!$G:$G,IF($G114="","",$G114)))</f>
        <v>1258560.0000000002</v>
      </c>
      <c r="BP114" s="30">
        <f ca="1">IF(BP$5="",0,SUMIFS(Potoki!BP:BP,Potoki!$F:$F,$F114,Potoki!$G:$G,IF($G114="","",$G114)))</f>
        <v>1258560.0000000002</v>
      </c>
      <c r="BQ114" s="30">
        <f ca="1">IF(BQ$5="",0,SUMIFS(Potoki!BQ:BQ,Potoki!$F:$F,$F114,Potoki!$G:$G,IF($G114="","",$G114)))</f>
        <v>1258560.0000000002</v>
      </c>
      <c r="BR114" s="30">
        <f ca="1">IF(BR$5="",0,SUMIFS(Potoki!BR:BR,Potoki!$F:$F,$F114,Potoki!$G:$G,IF($G114="","",$G114)))</f>
        <v>1258560.0000000002</v>
      </c>
      <c r="BS114" s="30">
        <f ca="1">IF(BS$5="",0,SUMIFS(Potoki!BS:BS,Potoki!$F:$F,$F114,Potoki!$G:$G,IF($G114="","",$G114)))</f>
        <v>1258560.0000000002</v>
      </c>
      <c r="BT114" s="30">
        <f ca="1">IF(BT$5="",0,SUMIFS(Potoki!BT:BT,Potoki!$F:$F,$F114,Potoki!$G:$G,IF($G114="","",$G114)))</f>
        <v>1258560.0000000002</v>
      </c>
      <c r="BU114" s="30">
        <f ca="1">IF(BU$5="",0,SUMIFS(Potoki!BU:BU,Potoki!$F:$F,$F114,Potoki!$G:$G,IF($G114="","",$G114)))</f>
        <v>1258560.0000000002</v>
      </c>
      <c r="BV114" s="30">
        <f>IF(BV$5="",0,SUMIFS(Potoki!BV:BV,Potoki!$F:$F,$F114,Potoki!$G:$G,IF($G114="","",$G114)))</f>
        <v>0</v>
      </c>
      <c r="BW114" s="30">
        <f>IF(BW$5="",0,SUMIFS(Potoki!BW:BW,Potoki!$F:$F,$F114,Potoki!$G:$G,IF($G114="","",$G114)))</f>
        <v>0</v>
      </c>
      <c r="BX114" s="30">
        <f>IF(BX$5="",0,SUMIFS(Potoki!BX:BX,Potoki!$F:$F,$F114,Potoki!$G:$G,IF($G114="","",$G114)))</f>
        <v>0</v>
      </c>
      <c r="BY114" s="30">
        <f>IF(BY$5="",0,SUMIFS(Potoki!BY:BY,Potoki!$F:$F,$F114,Potoki!$G:$G,IF($G114="","",$G114)))</f>
        <v>0</v>
      </c>
      <c r="BZ114" s="30">
        <f>IF(BZ$5="",0,SUMIFS(Potoki!BZ:BZ,Potoki!$F:$F,$F114,Potoki!$G:$G,IF($G114="","",$G114)))</f>
        <v>0</v>
      </c>
      <c r="CA114" s="30">
        <f>IF(CA$5="",0,SUMIFS(Potoki!CA:CA,Potoki!$F:$F,$F114,Potoki!$G:$G,IF($G114="","",$G114)))</f>
        <v>0</v>
      </c>
      <c r="CB114" s="30">
        <f>IF(CB$5="",0,SUMIFS(Potoki!CB:CB,Potoki!$F:$F,$F114,Potoki!$G:$G,IF($G114="","",$G114)))</f>
        <v>0</v>
      </c>
      <c r="CC114" s="30">
        <f>IF(CC$5="",0,SUMIFS(Potoki!CC:CC,Potoki!$F:$F,$F114,Potoki!$G:$G,IF($G114="","",$G114)))</f>
        <v>0</v>
      </c>
      <c r="CD114" s="30">
        <f>IF(CD$5="",0,SUMIFS(Potoki!CD:CD,Potoki!$F:$F,$F114,Potoki!$G:$G,IF($G114="","",$G114)))</f>
        <v>0</v>
      </c>
      <c r="CE114" s="30">
        <f>IF(CE$5="",0,SUMIFS(Potoki!CE:CE,Potoki!$F:$F,$F114,Potoki!$G:$G,IF($G114="","",$G114)))</f>
        <v>0</v>
      </c>
      <c r="CF114" s="30">
        <f>IF(CF$5="",0,SUMIFS(Potoki!CF:CF,Potoki!$F:$F,$F114,Potoki!$G:$G,IF($G114="","",$G114)))</f>
        <v>0</v>
      </c>
      <c r="CG114" s="30">
        <f>IF(CG$5="",0,SUMIFS(Potoki!CG:CG,Potoki!$F:$F,$F114,Potoki!$G:$G,IF($G114="","",$G114)))</f>
        <v>0</v>
      </c>
      <c r="CH114" s="30">
        <f>IF(CH$5="",0,SUMIFS(Potoki!CH:CH,Potoki!$F:$F,$F114,Potoki!$G:$G,IF($G114="","",$G114)))</f>
        <v>0</v>
      </c>
      <c r="CI114" s="30">
        <f>IF(CI$5="",0,SUMIFS(Potoki!CI:CI,Potoki!$F:$F,$F114,Potoki!$G:$G,IF($G114="","",$G114)))</f>
        <v>0</v>
      </c>
      <c r="CJ114" s="30">
        <f>IF(CJ$5="",0,SUMIFS(Potoki!CJ:CJ,Potoki!$F:$F,$F114,Potoki!$G:$G,IF($G114="","",$G114)))</f>
        <v>0</v>
      </c>
      <c r="CK114" s="30">
        <f>IF(CK$5="",0,SUMIFS(Potoki!CK:CK,Potoki!$F:$F,$F114,Potoki!$G:$G,IF($G114="","",$G114)))</f>
        <v>0</v>
      </c>
      <c r="CL114" s="30">
        <f>IF(CL$5="",0,SUMIFS(Potoki!CL:CL,Potoki!$F:$F,$F114,Potoki!$G:$G,IF($G114="","",$G114)))</f>
        <v>0</v>
      </c>
      <c r="CM114" s="30">
        <f>IF(CM$5="",0,SUMIFS(Potoki!CM:CM,Potoki!$F:$F,$F114,Potoki!$G:$G,IF($G114="","",$G114)))</f>
        <v>0</v>
      </c>
      <c r="CN114" s="30">
        <f>IF(CN$5="",0,SUMIFS(Potoki!CN:CN,Potoki!$F:$F,$F114,Potoki!$G:$G,IF($G114="","",$G114)))</f>
        <v>0</v>
      </c>
      <c r="CO114" s="30">
        <f>IF(CO$5="",0,SUMIFS(Potoki!CO:CO,Potoki!$F:$F,$F114,Potoki!$G:$G,IF($G114="","",$G114)))</f>
        <v>0</v>
      </c>
      <c r="CP114" s="30">
        <f>IF(CP$5="",0,SUMIFS(Potoki!CP:CP,Potoki!$F:$F,$F114,Potoki!$G:$G,IF($G114="","",$G114)))</f>
        <v>0</v>
      </c>
      <c r="CQ114" s="30">
        <f>IF(CQ$5="",0,SUMIFS(Potoki!CQ:CQ,Potoki!$F:$F,$F114,Potoki!$G:$G,IF($G114="","",$G114)))</f>
        <v>0</v>
      </c>
      <c r="CR114" s="30">
        <f>IF(CR$5="",0,SUMIFS(Potoki!CR:CR,Potoki!$F:$F,$F114,Potoki!$G:$G,IF($G114="","",$G114)))</f>
        <v>0</v>
      </c>
      <c r="CS114" s="30">
        <f>IF(CS$5="",0,SUMIFS(Potoki!CS:CS,Potoki!$F:$F,$F114,Potoki!$G:$G,IF($G114="","",$G114)))</f>
        <v>0</v>
      </c>
      <c r="CT114" s="30">
        <f>IF(CT$5="",0,SUMIFS(Potoki!CT:CT,Potoki!$F:$F,$F114,Potoki!$G:$G,IF($G114="","",$G114)))</f>
        <v>0</v>
      </c>
    </row>
    <row r="115" spans="1:98" s="2" customFormat="1" ht="12" x14ac:dyDescent="0.25">
      <c r="A115" s="11">
        <f>ROW()</f>
        <v>115</v>
      </c>
      <c r="B115" s="140"/>
      <c r="C115" s="142"/>
      <c r="E115" s="23" t="str">
        <f>Lists!$N$9</f>
        <v>пустая строка</v>
      </c>
      <c r="P115" s="3"/>
      <c r="R115" s="23"/>
      <c r="S115" s="3"/>
      <c r="V115" s="74">
        <f ca="1">W110-SUMIFS(Potoki!$W:$W,Potoki!$F:$F,$F110,Potoki!$G:$G,"")</f>
        <v>0</v>
      </c>
      <c r="W115" s="5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</row>
    <row r="116" spans="1:98" s="13" customFormat="1" x14ac:dyDescent="0.3">
      <c r="A116" s="12">
        <f>ROW()</f>
        <v>116</v>
      </c>
      <c r="B116" s="138"/>
      <c r="C116" s="142"/>
      <c r="E116" s="92"/>
      <c r="F116" s="13" t="str">
        <f>BP!$F$91</f>
        <v>Поступление в пр-во ПФ</v>
      </c>
      <c r="M116" s="4" t="str">
        <f>Lists!$R$8</f>
        <v>руб.</v>
      </c>
      <c r="P116" s="10"/>
      <c r="R116" s="92"/>
      <c r="S116" s="10"/>
      <c r="V116" s="80">
        <f ca="1">W116-SUM(W117:W122)</f>
        <v>0</v>
      </c>
      <c r="W116" s="10">
        <f ca="1">SUM(INDIRECT(ADDRESS(ROW(),SUMIFS($1:$1,$5:$5,1))):INDIRECT(ADDRESS(ROW(),SUMIFS($1:$1,$5:$5,MAX($5:$5)))))</f>
        <v>121754970.06399997</v>
      </c>
      <c r="Z116" s="10">
        <f t="shared" ref="Z116:BE116" ca="1" si="198">IF(Z$5="",0,SUM(Z117:Z122))</f>
        <v>0</v>
      </c>
      <c r="AA116" s="10">
        <f t="shared" ca="1" si="198"/>
        <v>0</v>
      </c>
      <c r="AB116" s="10">
        <f t="shared" ca="1" si="198"/>
        <v>0</v>
      </c>
      <c r="AC116" s="10">
        <f t="shared" ca="1" si="198"/>
        <v>0</v>
      </c>
      <c r="AD116" s="10">
        <f t="shared" ca="1" si="198"/>
        <v>5588.8</v>
      </c>
      <c r="AE116" s="10">
        <f t="shared" ca="1" si="198"/>
        <v>22355.200000000001</v>
      </c>
      <c r="AF116" s="10">
        <f t="shared" ca="1" si="198"/>
        <v>40239.360000000001</v>
      </c>
      <c r="AG116" s="10">
        <f t="shared" ca="1" si="198"/>
        <v>58822.12</v>
      </c>
      <c r="AH116" s="10">
        <f t="shared" ca="1" si="198"/>
        <v>75029.64</v>
      </c>
      <c r="AI116" s="10">
        <f t="shared" ca="1" si="198"/>
        <v>98558.488000000027</v>
      </c>
      <c r="AJ116" s="10">
        <f t="shared" ca="1" si="198"/>
        <v>160035.288</v>
      </c>
      <c r="AK116" s="10">
        <f t="shared" ca="1" si="198"/>
        <v>263539.864</v>
      </c>
      <c r="AL116" s="10">
        <f t="shared" ca="1" si="198"/>
        <v>412132.08400000003</v>
      </c>
      <c r="AM116" s="10">
        <f t="shared" ca="1" si="198"/>
        <v>600376.84</v>
      </c>
      <c r="AN116" s="10">
        <f t="shared" ca="1" si="198"/>
        <v>812010.72400000005</v>
      </c>
      <c r="AO116" s="10">
        <f t="shared" ca="1" si="198"/>
        <v>1037532.776</v>
      </c>
      <c r="AP116" s="10">
        <f t="shared" ca="1" si="198"/>
        <v>1270264.3799999999</v>
      </c>
      <c r="AQ116" s="10">
        <f t="shared" ca="1" si="198"/>
        <v>1506810.34</v>
      </c>
      <c r="AR116" s="10">
        <f t="shared" ca="1" si="198"/>
        <v>1745032.94</v>
      </c>
      <c r="AS116" s="10">
        <f t="shared" ca="1" si="198"/>
        <v>1983674.7</v>
      </c>
      <c r="AT116" s="10">
        <f t="shared" ca="1" si="198"/>
        <v>2222526.04</v>
      </c>
      <c r="AU116" s="10">
        <f t="shared" ca="1" si="198"/>
        <v>2461447.2400000002</v>
      </c>
      <c r="AV116" s="10">
        <f t="shared" ca="1" si="198"/>
        <v>2700368.44</v>
      </c>
      <c r="AW116" s="10">
        <f t="shared" ca="1" si="198"/>
        <v>2939289.64</v>
      </c>
      <c r="AX116" s="10">
        <f t="shared" ca="1" si="198"/>
        <v>3178210.84</v>
      </c>
      <c r="AY116" s="10">
        <f t="shared" ca="1" si="198"/>
        <v>3417132.04</v>
      </c>
      <c r="AZ116" s="10">
        <f t="shared" ca="1" si="198"/>
        <v>3656053.24</v>
      </c>
      <c r="BA116" s="10">
        <f t="shared" ca="1" si="198"/>
        <v>3881002.44</v>
      </c>
      <c r="BB116" s="10">
        <f t="shared" ca="1" si="198"/>
        <v>4064035.64</v>
      </c>
      <c r="BC116" s="10">
        <f t="shared" ca="1" si="198"/>
        <v>4202358.4400000004</v>
      </c>
      <c r="BD116" s="10">
        <f t="shared" ca="1" si="198"/>
        <v>4294224.34</v>
      </c>
      <c r="BE116" s="10">
        <f t="shared" ca="1" si="198"/>
        <v>4345571.4400000004</v>
      </c>
      <c r="BF116" s="10">
        <f t="shared" ref="BF116:CT116" ca="1" si="199">IF(BF$5="",0,SUM(BF117:BF122))</f>
        <v>4373026.42</v>
      </c>
      <c r="BG116" s="10">
        <f t="shared" ca="1" si="199"/>
        <v>4386509.4000000004</v>
      </c>
      <c r="BH116" s="10">
        <f t="shared" ca="1" si="199"/>
        <v>4392726.9400000004</v>
      </c>
      <c r="BI116" s="10">
        <f t="shared" ca="1" si="199"/>
        <v>4395102.18</v>
      </c>
      <c r="BJ116" s="10">
        <f t="shared" ca="1" si="199"/>
        <v>4395800.78</v>
      </c>
      <c r="BK116" s="10">
        <f t="shared" ca="1" si="199"/>
        <v>4396080.22</v>
      </c>
      <c r="BL116" s="10">
        <f t="shared" ca="1" si="199"/>
        <v>4396150.080000001</v>
      </c>
      <c r="BM116" s="10">
        <f t="shared" ca="1" si="199"/>
        <v>4396150.080000001</v>
      </c>
      <c r="BN116" s="10">
        <f t="shared" ca="1" si="199"/>
        <v>4396150.080000001</v>
      </c>
      <c r="BO116" s="10">
        <f t="shared" ca="1" si="199"/>
        <v>4396150.080000001</v>
      </c>
      <c r="BP116" s="10">
        <f t="shared" ca="1" si="199"/>
        <v>4396150.080000001</v>
      </c>
      <c r="BQ116" s="10">
        <f t="shared" ca="1" si="199"/>
        <v>4396150.080000001</v>
      </c>
      <c r="BR116" s="10">
        <f t="shared" ca="1" si="199"/>
        <v>4396150.080000001</v>
      </c>
      <c r="BS116" s="10">
        <f t="shared" ca="1" si="199"/>
        <v>4396150.080000001</v>
      </c>
      <c r="BT116" s="10">
        <f t="shared" ca="1" si="199"/>
        <v>4396150.080000001</v>
      </c>
      <c r="BU116" s="10">
        <f t="shared" ca="1" si="199"/>
        <v>4396150.080000001</v>
      </c>
      <c r="BV116" s="10">
        <f t="shared" si="199"/>
        <v>0</v>
      </c>
      <c r="BW116" s="10">
        <f t="shared" si="199"/>
        <v>0</v>
      </c>
      <c r="BX116" s="10">
        <f t="shared" si="199"/>
        <v>0</v>
      </c>
      <c r="BY116" s="10">
        <f t="shared" si="199"/>
        <v>0</v>
      </c>
      <c r="BZ116" s="10">
        <f t="shared" si="199"/>
        <v>0</v>
      </c>
      <c r="CA116" s="10">
        <f t="shared" si="199"/>
        <v>0</v>
      </c>
      <c r="CB116" s="10">
        <f t="shared" si="199"/>
        <v>0</v>
      </c>
      <c r="CC116" s="10">
        <f t="shared" si="199"/>
        <v>0</v>
      </c>
      <c r="CD116" s="10">
        <f t="shared" si="199"/>
        <v>0</v>
      </c>
      <c r="CE116" s="10">
        <f t="shared" si="199"/>
        <v>0</v>
      </c>
      <c r="CF116" s="10">
        <f t="shared" si="199"/>
        <v>0</v>
      </c>
      <c r="CG116" s="10">
        <f t="shared" si="199"/>
        <v>0</v>
      </c>
      <c r="CH116" s="10">
        <f t="shared" si="199"/>
        <v>0</v>
      </c>
      <c r="CI116" s="10">
        <f t="shared" si="199"/>
        <v>0</v>
      </c>
      <c r="CJ116" s="10">
        <f t="shared" si="199"/>
        <v>0</v>
      </c>
      <c r="CK116" s="10">
        <f t="shared" si="199"/>
        <v>0</v>
      </c>
      <c r="CL116" s="10">
        <f t="shared" si="199"/>
        <v>0</v>
      </c>
      <c r="CM116" s="10">
        <f t="shared" si="199"/>
        <v>0</v>
      </c>
      <c r="CN116" s="10">
        <f t="shared" si="199"/>
        <v>0</v>
      </c>
      <c r="CO116" s="10">
        <f t="shared" si="199"/>
        <v>0</v>
      </c>
      <c r="CP116" s="10">
        <f t="shared" si="199"/>
        <v>0</v>
      </c>
      <c r="CQ116" s="10">
        <f t="shared" si="199"/>
        <v>0</v>
      </c>
      <c r="CR116" s="10">
        <f t="shared" si="199"/>
        <v>0</v>
      </c>
      <c r="CS116" s="10">
        <f t="shared" si="199"/>
        <v>0</v>
      </c>
      <c r="CT116" s="10">
        <f t="shared" si="199"/>
        <v>0</v>
      </c>
    </row>
    <row r="117" spans="1:98" s="27" customFormat="1" ht="12" x14ac:dyDescent="0.25">
      <c r="A117" s="26">
        <f>ROW()</f>
        <v>117</v>
      </c>
      <c r="B117" s="139"/>
      <c r="C117" s="142"/>
      <c r="E117" s="24"/>
      <c r="F117" s="66" t="str">
        <f>$F$116</f>
        <v>Поступление в пр-во ПФ</v>
      </c>
      <c r="G117" s="27" t="str">
        <f>BP!$F$21</f>
        <v>Основа</v>
      </c>
      <c r="M117" s="27" t="str">
        <f>Lists!$R$8</f>
        <v>руб.</v>
      </c>
      <c r="P117" s="30"/>
      <c r="R117" s="24"/>
      <c r="S117" s="30"/>
      <c r="V117" s="85"/>
      <c r="W117" s="29">
        <f ca="1">SUM(INDIRECT(ADDRESS(ROW(),SUMIFS($1:$1,$5:$5,1))):INDIRECT(ADDRESS(ROW(),SUMIFS($1:$1,$5:$5,MAX($5:$5)))))</f>
        <v>91499226</v>
      </c>
      <c r="Z117" s="30">
        <f ca="1">IF(Z$5="",0,SUMIFS(Potoki!Z:Z,Potoki!$F:$F,$F117,Potoki!$G:$G,IF($G117="","",$G117)))</f>
        <v>0</v>
      </c>
      <c r="AA117" s="30">
        <f ca="1">IF(AA$5="",0,SUMIFS(Potoki!AA:AA,Potoki!$F:$F,$F117,Potoki!$G:$G,IF($G117="","",$G117)))</f>
        <v>0</v>
      </c>
      <c r="AB117" s="30">
        <f ca="1">IF(AB$5="",0,SUMIFS(Potoki!AB:AB,Potoki!$F:$F,$F117,Potoki!$G:$G,IF($G117="","",$G117)))</f>
        <v>0</v>
      </c>
      <c r="AC117" s="30">
        <f ca="1">IF(AC$5="",0,SUMIFS(Potoki!AC:AC,Potoki!$F:$F,$F117,Potoki!$G:$G,IF($G117="","",$G117)))</f>
        <v>0</v>
      </c>
      <c r="AD117" s="30">
        <f ca="1">IF(AD$5="",0,SUMIFS(Potoki!AD:AD,Potoki!$F:$F,$F117,Potoki!$G:$G,IF($G117="","",$G117)))</f>
        <v>4200</v>
      </c>
      <c r="AE117" s="30">
        <f ca="1">IF(AE$5="",0,SUMIFS(Potoki!AE:AE,Potoki!$F:$F,$F117,Potoki!$G:$G,IF($G117="","",$G117)))</f>
        <v>16800</v>
      </c>
      <c r="AF117" s="30">
        <f ca="1">IF(AF$5="",0,SUMIFS(Potoki!AF:AF,Potoki!$F:$F,$F117,Potoki!$G:$G,IF($G117="","",$G117)))</f>
        <v>30240</v>
      </c>
      <c r="AG117" s="30">
        <f ca="1">IF(AG$5="",0,SUMIFS(Potoki!AG:AG,Potoki!$F:$F,$F117,Potoki!$G:$G,IF($G117="","",$G117)))</f>
        <v>44205</v>
      </c>
      <c r="AH117" s="30">
        <f ca="1">IF(AH$5="",0,SUMIFS(Potoki!AH:AH,Potoki!$F:$F,$F117,Potoki!$G:$G,IF($G117="","",$G117)))</f>
        <v>56385</v>
      </c>
      <c r="AI117" s="30">
        <f ca="1">IF(AI$5="",0,SUMIFS(Potoki!AI:AI,Potoki!$F:$F,$F117,Potoki!$G:$G,IF($G117="","",$G117)))</f>
        <v>74067.000000000015</v>
      </c>
      <c r="AJ117" s="30">
        <f ca="1">IF(AJ$5="",0,SUMIFS(Potoki!AJ:AJ,Potoki!$F:$F,$F117,Potoki!$G:$G,IF($G117="","",$G117)))</f>
        <v>120267.00000000001</v>
      </c>
      <c r="AK117" s="30">
        <f ca="1">IF(AK$5="",0,SUMIFS(Potoki!AK:AK,Potoki!$F:$F,$F117,Potoki!$G:$G,IF($G117="","",$G117)))</f>
        <v>198051</v>
      </c>
      <c r="AL117" s="30">
        <f ca="1">IF(AL$5="",0,SUMIFS(Potoki!AL:AL,Potoki!$F:$F,$F117,Potoki!$G:$G,IF($G117="","",$G117)))</f>
        <v>309718.5</v>
      </c>
      <c r="AM117" s="30">
        <f ca="1">IF(AM$5="",0,SUMIFS(Potoki!AM:AM,Potoki!$F:$F,$F117,Potoki!$G:$G,IF($G117="","",$G117)))</f>
        <v>451185</v>
      </c>
      <c r="AN117" s="30">
        <f ca="1">IF(AN$5="",0,SUMIFS(Potoki!AN:AN,Potoki!$F:$F,$F117,Potoki!$G:$G,IF($G117="","",$G117)))</f>
        <v>610228.5</v>
      </c>
      <c r="AO117" s="30">
        <f ca="1">IF(AO$5="",0,SUMIFS(Potoki!AO:AO,Potoki!$F:$F,$F117,Potoki!$G:$G,IF($G117="","",$G117)))</f>
        <v>779709</v>
      </c>
      <c r="AP117" s="30">
        <f ca="1">IF(AP$5="",0,SUMIFS(Potoki!AP:AP,Potoki!$F:$F,$F117,Potoki!$G:$G,IF($G117="","",$G117)))</f>
        <v>954607.5</v>
      </c>
      <c r="AQ117" s="30">
        <f ca="1">IF(AQ$5="",0,SUMIFS(Potoki!AQ:AQ,Potoki!$F:$F,$F117,Potoki!$G:$G,IF($G117="","",$G117)))</f>
        <v>1132372.5</v>
      </c>
      <c r="AR117" s="30">
        <f ca="1">IF(AR$5="",0,SUMIFS(Potoki!AR:AR,Potoki!$F:$F,$F117,Potoki!$G:$G,IF($G117="","",$G117)))</f>
        <v>1311397.5</v>
      </c>
      <c r="AS117" s="30">
        <f ca="1">IF(AS$5="",0,SUMIFS(Potoki!AS:AS,Potoki!$F:$F,$F117,Potoki!$G:$G,IF($G117="","",$G117)))</f>
        <v>1490737.5</v>
      </c>
      <c r="AT117" s="30">
        <f ca="1">IF(AT$5="",0,SUMIFS(Potoki!AT:AT,Potoki!$F:$F,$F117,Potoki!$G:$G,IF($G117="","",$G117)))</f>
        <v>1670235</v>
      </c>
      <c r="AU117" s="30">
        <f ca="1">IF(AU$5="",0,SUMIFS(Potoki!AU:AU,Potoki!$F:$F,$F117,Potoki!$G:$G,IF($G117="","",$G117)))</f>
        <v>1849785</v>
      </c>
      <c r="AV117" s="30">
        <f ca="1">IF(AV$5="",0,SUMIFS(Potoki!AV:AV,Potoki!$F:$F,$F117,Potoki!$G:$G,IF($G117="","",$G117)))</f>
        <v>2029335</v>
      </c>
      <c r="AW117" s="30">
        <f ca="1">IF(AW$5="",0,SUMIFS(Potoki!AW:AW,Potoki!$F:$F,$F117,Potoki!$G:$G,IF($G117="","",$G117)))</f>
        <v>2208885</v>
      </c>
      <c r="AX117" s="30">
        <f ca="1">IF(AX$5="",0,SUMIFS(Potoki!AX:AX,Potoki!$F:$F,$F117,Potoki!$G:$G,IF($G117="","",$G117)))</f>
        <v>2388435</v>
      </c>
      <c r="AY117" s="30">
        <f ca="1">IF(AY$5="",0,SUMIFS(Potoki!AY:AY,Potoki!$F:$F,$F117,Potoki!$G:$G,IF($G117="","",$G117)))</f>
        <v>2567985</v>
      </c>
      <c r="AZ117" s="30">
        <f ca="1">IF(AZ$5="",0,SUMIFS(Potoki!AZ:AZ,Potoki!$F:$F,$F117,Potoki!$G:$G,IF($G117="","",$G117)))</f>
        <v>2747535</v>
      </c>
      <c r="BA117" s="30">
        <f ca="1">IF(BA$5="",0,SUMIFS(Potoki!BA:BA,Potoki!$F:$F,$F117,Potoki!$G:$G,IF($G117="","",$G117)))</f>
        <v>2916585</v>
      </c>
      <c r="BB117" s="30">
        <f ca="1">IF(BB$5="",0,SUMIFS(Potoki!BB:BB,Potoki!$F:$F,$F117,Potoki!$G:$G,IF($G117="","",$G117)))</f>
        <v>3054135</v>
      </c>
      <c r="BC117" s="30">
        <f ca="1">IF(BC$5="",0,SUMIFS(Potoki!BC:BC,Potoki!$F:$F,$F117,Potoki!$G:$G,IF($G117="","",$G117)))</f>
        <v>3158085</v>
      </c>
      <c r="BD117" s="30">
        <f ca="1">IF(BD$5="",0,SUMIFS(Potoki!BD:BD,Potoki!$F:$F,$F117,Potoki!$G:$G,IF($G117="","",$G117)))</f>
        <v>3227122.5</v>
      </c>
      <c r="BE117" s="30">
        <f ca="1">IF(BE$5="",0,SUMIFS(Potoki!BE:BE,Potoki!$F:$F,$F117,Potoki!$G:$G,IF($G117="","",$G117)))</f>
        <v>3265710</v>
      </c>
      <c r="BF117" s="30">
        <f ca="1">IF(BF$5="",0,SUMIFS(Potoki!BF:BF,Potoki!$F:$F,$F117,Potoki!$G:$G,IF($G117="","",$G117)))</f>
        <v>3286342.5</v>
      </c>
      <c r="BG117" s="30">
        <f ca="1">IF(BG$5="",0,SUMIFS(Potoki!BG:BG,Potoki!$F:$F,$F117,Potoki!$G:$G,IF($G117="","",$G117)))</f>
        <v>3296475</v>
      </c>
      <c r="BH117" s="30">
        <f ca="1">IF(BH$5="",0,SUMIFS(Potoki!BH:BH,Potoki!$F:$F,$F117,Potoki!$G:$G,IF($G117="","",$G117)))</f>
        <v>3301147.5</v>
      </c>
      <c r="BI117" s="30">
        <f ca="1">IF(BI$5="",0,SUMIFS(Potoki!BI:BI,Potoki!$F:$F,$F117,Potoki!$G:$G,IF($G117="","",$G117)))</f>
        <v>3302932.5</v>
      </c>
      <c r="BJ117" s="30">
        <f ca="1">IF(BJ$5="",0,SUMIFS(Potoki!BJ:BJ,Potoki!$F:$F,$F117,Potoki!$G:$G,IF($G117="","",$G117)))</f>
        <v>3303457.5</v>
      </c>
      <c r="BK117" s="30">
        <f ca="1">IF(BK$5="",0,SUMIFS(Potoki!BK:BK,Potoki!$F:$F,$F117,Potoki!$G:$G,IF($G117="","",$G117)))</f>
        <v>3303667.5</v>
      </c>
      <c r="BL117" s="30">
        <f ca="1">IF(BL$5="",0,SUMIFS(Potoki!BL:BL,Potoki!$F:$F,$F117,Potoki!$G:$G,IF($G117="","",$G117)))</f>
        <v>3303720.0000000005</v>
      </c>
      <c r="BM117" s="30">
        <f ca="1">IF(BM$5="",0,SUMIFS(Potoki!BM:BM,Potoki!$F:$F,$F117,Potoki!$G:$G,IF($G117="","",$G117)))</f>
        <v>3303720.0000000005</v>
      </c>
      <c r="BN117" s="30">
        <f ca="1">IF(BN$5="",0,SUMIFS(Potoki!BN:BN,Potoki!$F:$F,$F117,Potoki!$G:$G,IF($G117="","",$G117)))</f>
        <v>3303720.0000000005</v>
      </c>
      <c r="BO117" s="30">
        <f ca="1">IF(BO$5="",0,SUMIFS(Potoki!BO:BO,Potoki!$F:$F,$F117,Potoki!$G:$G,IF($G117="","",$G117)))</f>
        <v>3303720.0000000005</v>
      </c>
      <c r="BP117" s="30">
        <f ca="1">IF(BP$5="",0,SUMIFS(Potoki!BP:BP,Potoki!$F:$F,$F117,Potoki!$G:$G,IF($G117="","",$G117)))</f>
        <v>3303720.0000000005</v>
      </c>
      <c r="BQ117" s="30">
        <f ca="1">IF(BQ$5="",0,SUMIFS(Potoki!BQ:BQ,Potoki!$F:$F,$F117,Potoki!$G:$G,IF($G117="","",$G117)))</f>
        <v>3303720.0000000005</v>
      </c>
      <c r="BR117" s="30">
        <f ca="1">IF(BR$5="",0,SUMIFS(Potoki!BR:BR,Potoki!$F:$F,$F117,Potoki!$G:$G,IF($G117="","",$G117)))</f>
        <v>3303720.0000000005</v>
      </c>
      <c r="BS117" s="30">
        <f ca="1">IF(BS$5="",0,SUMIFS(Potoki!BS:BS,Potoki!$F:$F,$F117,Potoki!$G:$G,IF($G117="","",$G117)))</f>
        <v>3303720.0000000005</v>
      </c>
      <c r="BT117" s="30">
        <f ca="1">IF(BT$5="",0,SUMIFS(Potoki!BT:BT,Potoki!$F:$F,$F117,Potoki!$G:$G,IF($G117="","",$G117)))</f>
        <v>3303720.0000000005</v>
      </c>
      <c r="BU117" s="30">
        <f ca="1">IF(BU$5="",0,SUMIFS(Potoki!BU:BU,Potoki!$F:$F,$F117,Potoki!$G:$G,IF($G117="","",$G117)))</f>
        <v>3303720.0000000005</v>
      </c>
      <c r="BV117" s="30">
        <f>IF(BV$5="",0,SUMIFS(Potoki!BV:BV,Potoki!$F:$F,$F117,Potoki!$G:$G,IF($G117="","",$G117)))</f>
        <v>0</v>
      </c>
      <c r="BW117" s="30">
        <f>IF(BW$5="",0,SUMIFS(Potoki!BW:BW,Potoki!$F:$F,$F117,Potoki!$G:$G,IF($G117="","",$G117)))</f>
        <v>0</v>
      </c>
      <c r="BX117" s="30">
        <f>IF(BX$5="",0,SUMIFS(Potoki!BX:BX,Potoki!$F:$F,$F117,Potoki!$G:$G,IF($G117="","",$G117)))</f>
        <v>0</v>
      </c>
      <c r="BY117" s="30">
        <f>IF(BY$5="",0,SUMIFS(Potoki!BY:BY,Potoki!$F:$F,$F117,Potoki!$G:$G,IF($G117="","",$G117)))</f>
        <v>0</v>
      </c>
      <c r="BZ117" s="30">
        <f>IF(BZ$5="",0,SUMIFS(Potoki!BZ:BZ,Potoki!$F:$F,$F117,Potoki!$G:$G,IF($G117="","",$G117)))</f>
        <v>0</v>
      </c>
      <c r="CA117" s="30">
        <f>IF(CA$5="",0,SUMIFS(Potoki!CA:CA,Potoki!$F:$F,$F117,Potoki!$G:$G,IF($G117="","",$G117)))</f>
        <v>0</v>
      </c>
      <c r="CB117" s="30">
        <f>IF(CB$5="",0,SUMIFS(Potoki!CB:CB,Potoki!$F:$F,$F117,Potoki!$G:$G,IF($G117="","",$G117)))</f>
        <v>0</v>
      </c>
      <c r="CC117" s="30">
        <f>IF(CC$5="",0,SUMIFS(Potoki!CC:CC,Potoki!$F:$F,$F117,Potoki!$G:$G,IF($G117="","",$G117)))</f>
        <v>0</v>
      </c>
      <c r="CD117" s="30">
        <f>IF(CD$5="",0,SUMIFS(Potoki!CD:CD,Potoki!$F:$F,$F117,Potoki!$G:$G,IF($G117="","",$G117)))</f>
        <v>0</v>
      </c>
      <c r="CE117" s="30">
        <f>IF(CE$5="",0,SUMIFS(Potoki!CE:CE,Potoki!$F:$F,$F117,Potoki!$G:$G,IF($G117="","",$G117)))</f>
        <v>0</v>
      </c>
      <c r="CF117" s="30">
        <f>IF(CF$5="",0,SUMIFS(Potoki!CF:CF,Potoki!$F:$F,$F117,Potoki!$G:$G,IF($G117="","",$G117)))</f>
        <v>0</v>
      </c>
      <c r="CG117" s="30">
        <f>IF(CG$5="",0,SUMIFS(Potoki!CG:CG,Potoki!$F:$F,$F117,Potoki!$G:$G,IF($G117="","",$G117)))</f>
        <v>0</v>
      </c>
      <c r="CH117" s="30">
        <f>IF(CH$5="",0,SUMIFS(Potoki!CH:CH,Potoki!$F:$F,$F117,Potoki!$G:$G,IF($G117="","",$G117)))</f>
        <v>0</v>
      </c>
      <c r="CI117" s="30">
        <f>IF(CI$5="",0,SUMIFS(Potoki!CI:CI,Potoki!$F:$F,$F117,Potoki!$G:$G,IF($G117="","",$G117)))</f>
        <v>0</v>
      </c>
      <c r="CJ117" s="30">
        <f>IF(CJ$5="",0,SUMIFS(Potoki!CJ:CJ,Potoki!$F:$F,$F117,Potoki!$G:$G,IF($G117="","",$G117)))</f>
        <v>0</v>
      </c>
      <c r="CK117" s="30">
        <f>IF(CK$5="",0,SUMIFS(Potoki!CK:CK,Potoki!$F:$F,$F117,Potoki!$G:$G,IF($G117="","",$G117)))</f>
        <v>0</v>
      </c>
      <c r="CL117" s="30">
        <f>IF(CL$5="",0,SUMIFS(Potoki!CL:CL,Potoki!$F:$F,$F117,Potoki!$G:$G,IF($G117="","",$G117)))</f>
        <v>0</v>
      </c>
      <c r="CM117" s="30">
        <f>IF(CM$5="",0,SUMIFS(Potoki!CM:CM,Potoki!$F:$F,$F117,Potoki!$G:$G,IF($G117="","",$G117)))</f>
        <v>0</v>
      </c>
      <c r="CN117" s="30">
        <f>IF(CN$5="",0,SUMIFS(Potoki!CN:CN,Potoki!$F:$F,$F117,Potoki!$G:$G,IF($G117="","",$G117)))</f>
        <v>0</v>
      </c>
      <c r="CO117" s="30">
        <f>IF(CO$5="",0,SUMIFS(Potoki!CO:CO,Potoki!$F:$F,$F117,Potoki!$G:$G,IF($G117="","",$G117)))</f>
        <v>0</v>
      </c>
      <c r="CP117" s="30">
        <f>IF(CP$5="",0,SUMIFS(Potoki!CP:CP,Potoki!$F:$F,$F117,Potoki!$G:$G,IF($G117="","",$G117)))</f>
        <v>0</v>
      </c>
      <c r="CQ117" s="30">
        <f>IF(CQ$5="",0,SUMIFS(Potoki!CQ:CQ,Potoki!$F:$F,$F117,Potoki!$G:$G,IF($G117="","",$G117)))</f>
        <v>0</v>
      </c>
      <c r="CR117" s="30">
        <f>IF(CR$5="",0,SUMIFS(Potoki!CR:CR,Potoki!$F:$F,$F117,Potoki!$G:$G,IF($G117="","",$G117)))</f>
        <v>0</v>
      </c>
      <c r="CS117" s="30">
        <f>IF(CS$5="",0,SUMIFS(Potoki!CS:CS,Potoki!$F:$F,$F117,Potoki!$G:$G,IF($G117="","",$G117)))</f>
        <v>0</v>
      </c>
      <c r="CT117" s="30">
        <f>IF(CT$5="",0,SUMIFS(Potoki!CT:CT,Potoki!$F:$F,$F117,Potoki!$G:$G,IF($G117="","",$G117)))</f>
        <v>0</v>
      </c>
    </row>
    <row r="118" spans="1:98" s="27" customFormat="1" ht="12" x14ac:dyDescent="0.25">
      <c r="A118" s="26">
        <f>ROW()</f>
        <v>118</v>
      </c>
      <c r="B118" s="139"/>
      <c r="C118" s="142"/>
      <c r="E118" s="24"/>
      <c r="F118" s="66" t="str">
        <f t="shared" ref="F118:F121" si="200">$F$116</f>
        <v>Поступление в пр-во ПФ</v>
      </c>
      <c r="G118" s="27" t="str">
        <f>BP!$F$22</f>
        <v>Сырье</v>
      </c>
      <c r="H118" s="67"/>
      <c r="I118" s="67"/>
      <c r="J118" s="67"/>
      <c r="K118" s="67"/>
      <c r="L118" s="67"/>
      <c r="M118" s="27" t="str">
        <f>Lists!$R$8</f>
        <v>руб.</v>
      </c>
      <c r="P118" s="30"/>
      <c r="R118" s="24"/>
      <c r="S118" s="30"/>
      <c r="V118" s="85"/>
      <c r="W118" s="29">
        <f ca="1">SUM(INDIRECT(ADDRESS(ROW(),SUMIFS($1:$1,$5:$5,1))):INDIRECT(ADDRESS(ROW(),SUMIFS($1:$1,$5:$5,MAX($5:$5)))))</f>
        <v>10457054.4</v>
      </c>
      <c r="Z118" s="30">
        <f ca="1">IF(Z$5="",0,SUMIFS(Potoki!Z:Z,Potoki!$F:$F,$F118,Potoki!$G:$G,IF($G118="","",$G118)))</f>
        <v>0</v>
      </c>
      <c r="AA118" s="30">
        <f ca="1">IF(AA$5="",0,SUMIFS(Potoki!AA:AA,Potoki!$F:$F,$F118,Potoki!$G:$G,IF($G118="","",$G118)))</f>
        <v>0</v>
      </c>
      <c r="AB118" s="30">
        <f ca="1">IF(AB$5="",0,SUMIFS(Potoki!AB:AB,Potoki!$F:$F,$F118,Potoki!$G:$G,IF($G118="","",$G118)))</f>
        <v>0</v>
      </c>
      <c r="AC118" s="30">
        <f ca="1">IF(AC$5="",0,SUMIFS(Potoki!AC:AC,Potoki!$F:$F,$F118,Potoki!$G:$G,IF($G118="","",$G118)))</f>
        <v>0</v>
      </c>
      <c r="AD118" s="30">
        <f ca="1">IF(AD$5="",0,SUMIFS(Potoki!AD:AD,Potoki!$F:$F,$F118,Potoki!$G:$G,IF($G118="","",$G118)))</f>
        <v>480</v>
      </c>
      <c r="AE118" s="30">
        <f ca="1">IF(AE$5="",0,SUMIFS(Potoki!AE:AE,Potoki!$F:$F,$F118,Potoki!$G:$G,IF($G118="","",$G118)))</f>
        <v>1920</v>
      </c>
      <c r="AF118" s="30">
        <f ca="1">IF(AF$5="",0,SUMIFS(Potoki!AF:AF,Potoki!$F:$F,$F118,Potoki!$G:$G,IF($G118="","",$G118)))</f>
        <v>3456</v>
      </c>
      <c r="AG118" s="30">
        <f ca="1">IF(AG$5="",0,SUMIFS(Potoki!AG:AG,Potoki!$F:$F,$F118,Potoki!$G:$G,IF($G118="","",$G118)))</f>
        <v>5052</v>
      </c>
      <c r="AH118" s="30">
        <f ca="1">IF(AH$5="",0,SUMIFS(Potoki!AH:AH,Potoki!$F:$F,$F118,Potoki!$G:$G,IF($G118="","",$G118)))</f>
        <v>6444</v>
      </c>
      <c r="AI118" s="30">
        <f ca="1">IF(AI$5="",0,SUMIFS(Potoki!AI:AI,Potoki!$F:$F,$F118,Potoki!$G:$G,IF($G118="","",$G118)))</f>
        <v>8464.8000000000011</v>
      </c>
      <c r="AJ118" s="30">
        <f ca="1">IF(AJ$5="",0,SUMIFS(Potoki!AJ:AJ,Potoki!$F:$F,$F118,Potoki!$G:$G,IF($G118="","",$G118)))</f>
        <v>13744.800000000001</v>
      </c>
      <c r="AK118" s="30">
        <f ca="1">IF(AK$5="",0,SUMIFS(Potoki!AK:AK,Potoki!$F:$F,$F118,Potoki!$G:$G,IF($G118="","",$G118)))</f>
        <v>22634.400000000001</v>
      </c>
      <c r="AL118" s="30">
        <f ca="1">IF(AL$5="",0,SUMIFS(Potoki!AL:AL,Potoki!$F:$F,$F118,Potoki!$G:$G,IF($G118="","",$G118)))</f>
        <v>35396.399999999994</v>
      </c>
      <c r="AM118" s="30">
        <f ca="1">IF(AM$5="",0,SUMIFS(Potoki!AM:AM,Potoki!$F:$F,$F118,Potoki!$G:$G,IF($G118="","",$G118)))</f>
        <v>51564</v>
      </c>
      <c r="AN118" s="30">
        <f ca="1">IF(AN$5="",0,SUMIFS(Potoki!AN:AN,Potoki!$F:$F,$F118,Potoki!$G:$G,IF($G118="","",$G118)))</f>
        <v>69740.399999999994</v>
      </c>
      <c r="AO118" s="30">
        <f ca="1">IF(AO$5="",0,SUMIFS(Potoki!AO:AO,Potoki!$F:$F,$F118,Potoki!$G:$G,IF($G118="","",$G118)))</f>
        <v>89109.6</v>
      </c>
      <c r="AP118" s="30">
        <f ca="1">IF(AP$5="",0,SUMIFS(Potoki!AP:AP,Potoki!$F:$F,$F118,Potoki!$G:$G,IF($G118="","",$G118)))</f>
        <v>109098</v>
      </c>
      <c r="AQ118" s="30">
        <f ca="1">IF(AQ$5="",0,SUMIFS(Potoki!AQ:AQ,Potoki!$F:$F,$F118,Potoki!$G:$G,IF($G118="","",$G118)))</f>
        <v>129414</v>
      </c>
      <c r="AR118" s="30">
        <f ca="1">IF(AR$5="",0,SUMIFS(Potoki!AR:AR,Potoki!$F:$F,$F118,Potoki!$G:$G,IF($G118="","",$G118)))</f>
        <v>149874</v>
      </c>
      <c r="AS118" s="30">
        <f ca="1">IF(AS$5="",0,SUMIFS(Potoki!AS:AS,Potoki!$F:$F,$F118,Potoki!$G:$G,IF($G118="","",$G118)))</f>
        <v>170370</v>
      </c>
      <c r="AT118" s="30">
        <f ca="1">IF(AT$5="",0,SUMIFS(Potoki!AT:AT,Potoki!$F:$F,$F118,Potoki!$G:$G,IF($G118="","",$G118)))</f>
        <v>190884</v>
      </c>
      <c r="AU118" s="30">
        <f ca="1">IF(AU$5="",0,SUMIFS(Potoki!AU:AU,Potoki!$F:$F,$F118,Potoki!$G:$G,IF($G118="","",$G118)))</f>
        <v>211404</v>
      </c>
      <c r="AV118" s="30">
        <f ca="1">IF(AV$5="",0,SUMIFS(Potoki!AV:AV,Potoki!$F:$F,$F118,Potoki!$G:$G,IF($G118="","",$G118)))</f>
        <v>231924</v>
      </c>
      <c r="AW118" s="30">
        <f ca="1">IF(AW$5="",0,SUMIFS(Potoki!AW:AW,Potoki!$F:$F,$F118,Potoki!$G:$G,IF($G118="","",$G118)))</f>
        <v>252444</v>
      </c>
      <c r="AX118" s="30">
        <f ca="1">IF(AX$5="",0,SUMIFS(Potoki!AX:AX,Potoki!$F:$F,$F118,Potoki!$G:$G,IF($G118="","",$G118)))</f>
        <v>272964</v>
      </c>
      <c r="AY118" s="30">
        <f ca="1">IF(AY$5="",0,SUMIFS(Potoki!AY:AY,Potoki!$F:$F,$F118,Potoki!$G:$G,IF($G118="","",$G118)))</f>
        <v>293484</v>
      </c>
      <c r="AZ118" s="30">
        <f ca="1">IF(AZ$5="",0,SUMIFS(Potoki!AZ:AZ,Potoki!$F:$F,$F118,Potoki!$G:$G,IF($G118="","",$G118)))</f>
        <v>314004</v>
      </c>
      <c r="BA118" s="30">
        <f ca="1">IF(BA$5="",0,SUMIFS(Potoki!BA:BA,Potoki!$F:$F,$F118,Potoki!$G:$G,IF($G118="","",$G118)))</f>
        <v>333324</v>
      </c>
      <c r="BB118" s="30">
        <f ca="1">IF(BB$5="",0,SUMIFS(Potoki!BB:BB,Potoki!$F:$F,$F118,Potoki!$G:$G,IF($G118="","",$G118)))</f>
        <v>349044</v>
      </c>
      <c r="BC118" s="30">
        <f ca="1">IF(BC$5="",0,SUMIFS(Potoki!BC:BC,Potoki!$F:$F,$F118,Potoki!$G:$G,IF($G118="","",$G118)))</f>
        <v>360924</v>
      </c>
      <c r="BD118" s="30">
        <f ca="1">IF(BD$5="",0,SUMIFS(Potoki!BD:BD,Potoki!$F:$F,$F118,Potoki!$G:$G,IF($G118="","",$G118)))</f>
        <v>368814</v>
      </c>
      <c r="BE118" s="30">
        <f ca="1">IF(BE$5="",0,SUMIFS(Potoki!BE:BE,Potoki!$F:$F,$F118,Potoki!$G:$G,IF($G118="","",$G118)))</f>
        <v>373224</v>
      </c>
      <c r="BF118" s="30">
        <f ca="1">IF(BF$5="",0,SUMIFS(Potoki!BF:BF,Potoki!$F:$F,$F118,Potoki!$G:$G,IF($G118="","",$G118)))</f>
        <v>375582</v>
      </c>
      <c r="BG118" s="30">
        <f ca="1">IF(BG$5="",0,SUMIFS(Potoki!BG:BG,Potoki!$F:$F,$F118,Potoki!$G:$G,IF($G118="","",$G118)))</f>
        <v>376740</v>
      </c>
      <c r="BH118" s="30">
        <f ca="1">IF(BH$5="",0,SUMIFS(Potoki!BH:BH,Potoki!$F:$F,$F118,Potoki!$G:$G,IF($G118="","",$G118)))</f>
        <v>377274</v>
      </c>
      <c r="BI118" s="30">
        <f ca="1">IF(BI$5="",0,SUMIFS(Potoki!BI:BI,Potoki!$F:$F,$F118,Potoki!$G:$G,IF($G118="","",$G118)))</f>
        <v>377478</v>
      </c>
      <c r="BJ118" s="30">
        <f ca="1">IF(BJ$5="",0,SUMIFS(Potoki!BJ:BJ,Potoki!$F:$F,$F118,Potoki!$G:$G,IF($G118="","",$G118)))</f>
        <v>377538</v>
      </c>
      <c r="BK118" s="30">
        <f ca="1">IF(BK$5="",0,SUMIFS(Potoki!BK:BK,Potoki!$F:$F,$F118,Potoki!$G:$G,IF($G118="","",$G118)))</f>
        <v>377562</v>
      </c>
      <c r="BL118" s="30">
        <f ca="1">IF(BL$5="",0,SUMIFS(Potoki!BL:BL,Potoki!$F:$F,$F118,Potoki!$G:$G,IF($G118="","",$G118)))</f>
        <v>377568.00000000006</v>
      </c>
      <c r="BM118" s="30">
        <f ca="1">IF(BM$5="",0,SUMIFS(Potoki!BM:BM,Potoki!$F:$F,$F118,Potoki!$G:$G,IF($G118="","",$G118)))</f>
        <v>377568.00000000006</v>
      </c>
      <c r="BN118" s="30">
        <f ca="1">IF(BN$5="",0,SUMIFS(Potoki!BN:BN,Potoki!$F:$F,$F118,Potoki!$G:$G,IF($G118="","",$G118)))</f>
        <v>377568.00000000006</v>
      </c>
      <c r="BO118" s="30">
        <f ca="1">IF(BO$5="",0,SUMIFS(Potoki!BO:BO,Potoki!$F:$F,$F118,Potoki!$G:$G,IF($G118="","",$G118)))</f>
        <v>377568.00000000006</v>
      </c>
      <c r="BP118" s="30">
        <f ca="1">IF(BP$5="",0,SUMIFS(Potoki!BP:BP,Potoki!$F:$F,$F118,Potoki!$G:$G,IF($G118="","",$G118)))</f>
        <v>377568.00000000006</v>
      </c>
      <c r="BQ118" s="30">
        <f ca="1">IF(BQ$5="",0,SUMIFS(Potoki!BQ:BQ,Potoki!$F:$F,$F118,Potoki!$G:$G,IF($G118="","",$G118)))</f>
        <v>377568.00000000006</v>
      </c>
      <c r="BR118" s="30">
        <f ca="1">IF(BR$5="",0,SUMIFS(Potoki!BR:BR,Potoki!$F:$F,$F118,Potoki!$G:$G,IF($G118="","",$G118)))</f>
        <v>377568.00000000006</v>
      </c>
      <c r="BS118" s="30">
        <f ca="1">IF(BS$5="",0,SUMIFS(Potoki!BS:BS,Potoki!$F:$F,$F118,Potoki!$G:$G,IF($G118="","",$G118)))</f>
        <v>377568.00000000006</v>
      </c>
      <c r="BT118" s="30">
        <f ca="1">IF(BT$5="",0,SUMIFS(Potoki!BT:BT,Potoki!$F:$F,$F118,Potoki!$G:$G,IF($G118="","",$G118)))</f>
        <v>377568.00000000006</v>
      </c>
      <c r="BU118" s="30">
        <f ca="1">IF(BU$5="",0,SUMIFS(Potoki!BU:BU,Potoki!$F:$F,$F118,Potoki!$G:$G,IF($G118="","",$G118)))</f>
        <v>377568.00000000006</v>
      </c>
      <c r="BV118" s="30">
        <f>IF(BV$5="",0,SUMIFS(Potoki!BV:BV,Potoki!$F:$F,$F118,Potoki!$G:$G,IF($G118="","",$G118)))</f>
        <v>0</v>
      </c>
      <c r="BW118" s="30">
        <f>IF(BW$5="",0,SUMIFS(Potoki!BW:BW,Potoki!$F:$F,$F118,Potoki!$G:$G,IF($G118="","",$G118)))</f>
        <v>0</v>
      </c>
      <c r="BX118" s="30">
        <f>IF(BX$5="",0,SUMIFS(Potoki!BX:BX,Potoki!$F:$F,$F118,Potoki!$G:$G,IF($G118="","",$G118)))</f>
        <v>0</v>
      </c>
      <c r="BY118" s="30">
        <f>IF(BY$5="",0,SUMIFS(Potoki!BY:BY,Potoki!$F:$F,$F118,Potoki!$G:$G,IF($G118="","",$G118)))</f>
        <v>0</v>
      </c>
      <c r="BZ118" s="30">
        <f>IF(BZ$5="",0,SUMIFS(Potoki!BZ:BZ,Potoki!$F:$F,$F118,Potoki!$G:$G,IF($G118="","",$G118)))</f>
        <v>0</v>
      </c>
      <c r="CA118" s="30">
        <f>IF(CA$5="",0,SUMIFS(Potoki!CA:CA,Potoki!$F:$F,$F118,Potoki!$G:$G,IF($G118="","",$G118)))</f>
        <v>0</v>
      </c>
      <c r="CB118" s="30">
        <f>IF(CB$5="",0,SUMIFS(Potoki!CB:CB,Potoki!$F:$F,$F118,Potoki!$G:$G,IF($G118="","",$G118)))</f>
        <v>0</v>
      </c>
      <c r="CC118" s="30">
        <f>IF(CC$5="",0,SUMIFS(Potoki!CC:CC,Potoki!$F:$F,$F118,Potoki!$G:$G,IF($G118="","",$G118)))</f>
        <v>0</v>
      </c>
      <c r="CD118" s="30">
        <f>IF(CD$5="",0,SUMIFS(Potoki!CD:CD,Potoki!$F:$F,$F118,Potoki!$G:$G,IF($G118="","",$G118)))</f>
        <v>0</v>
      </c>
      <c r="CE118" s="30">
        <f>IF(CE$5="",0,SUMIFS(Potoki!CE:CE,Potoki!$F:$F,$F118,Potoki!$G:$G,IF($G118="","",$G118)))</f>
        <v>0</v>
      </c>
      <c r="CF118" s="30">
        <f>IF(CF$5="",0,SUMIFS(Potoki!CF:CF,Potoki!$F:$F,$F118,Potoki!$G:$G,IF($G118="","",$G118)))</f>
        <v>0</v>
      </c>
      <c r="CG118" s="30">
        <f>IF(CG$5="",0,SUMIFS(Potoki!CG:CG,Potoki!$F:$F,$F118,Potoki!$G:$G,IF($G118="","",$G118)))</f>
        <v>0</v>
      </c>
      <c r="CH118" s="30">
        <f>IF(CH$5="",0,SUMIFS(Potoki!CH:CH,Potoki!$F:$F,$F118,Potoki!$G:$G,IF($G118="","",$G118)))</f>
        <v>0</v>
      </c>
      <c r="CI118" s="30">
        <f>IF(CI$5="",0,SUMIFS(Potoki!CI:CI,Potoki!$F:$F,$F118,Potoki!$G:$G,IF($G118="","",$G118)))</f>
        <v>0</v>
      </c>
      <c r="CJ118" s="30">
        <f>IF(CJ$5="",0,SUMIFS(Potoki!CJ:CJ,Potoki!$F:$F,$F118,Potoki!$G:$G,IF($G118="","",$G118)))</f>
        <v>0</v>
      </c>
      <c r="CK118" s="30">
        <f>IF(CK$5="",0,SUMIFS(Potoki!CK:CK,Potoki!$F:$F,$F118,Potoki!$G:$G,IF($G118="","",$G118)))</f>
        <v>0</v>
      </c>
      <c r="CL118" s="30">
        <f>IF(CL$5="",0,SUMIFS(Potoki!CL:CL,Potoki!$F:$F,$F118,Potoki!$G:$G,IF($G118="","",$G118)))</f>
        <v>0</v>
      </c>
      <c r="CM118" s="30">
        <f>IF(CM$5="",0,SUMIFS(Potoki!CM:CM,Potoki!$F:$F,$F118,Potoki!$G:$G,IF($G118="","",$G118)))</f>
        <v>0</v>
      </c>
      <c r="CN118" s="30">
        <f>IF(CN$5="",0,SUMIFS(Potoki!CN:CN,Potoki!$F:$F,$F118,Potoki!$G:$G,IF($G118="","",$G118)))</f>
        <v>0</v>
      </c>
      <c r="CO118" s="30">
        <f>IF(CO$5="",0,SUMIFS(Potoki!CO:CO,Potoki!$F:$F,$F118,Potoki!$G:$G,IF($G118="","",$G118)))</f>
        <v>0</v>
      </c>
      <c r="CP118" s="30">
        <f>IF(CP$5="",0,SUMIFS(Potoki!CP:CP,Potoki!$F:$F,$F118,Potoki!$G:$G,IF($G118="","",$G118)))</f>
        <v>0</v>
      </c>
      <c r="CQ118" s="30">
        <f>IF(CQ$5="",0,SUMIFS(Potoki!CQ:CQ,Potoki!$F:$F,$F118,Potoki!$G:$G,IF($G118="","",$G118)))</f>
        <v>0</v>
      </c>
      <c r="CR118" s="30">
        <f>IF(CR$5="",0,SUMIFS(Potoki!CR:CR,Potoki!$F:$F,$F118,Potoki!$G:$G,IF($G118="","",$G118)))</f>
        <v>0</v>
      </c>
      <c r="CS118" s="30">
        <f>IF(CS$5="",0,SUMIFS(Potoki!CS:CS,Potoki!$F:$F,$F118,Potoki!$G:$G,IF($G118="","",$G118)))</f>
        <v>0</v>
      </c>
      <c r="CT118" s="30">
        <f>IF(CT$5="",0,SUMIFS(Potoki!CT:CT,Potoki!$F:$F,$F118,Potoki!$G:$G,IF($G118="","",$G118)))</f>
        <v>0</v>
      </c>
    </row>
    <row r="119" spans="1:98" s="27" customFormat="1" ht="12" x14ac:dyDescent="0.25">
      <c r="A119" s="26">
        <f>ROW()</f>
        <v>119</v>
      </c>
      <c r="B119" s="139"/>
      <c r="C119" s="142"/>
      <c r="E119" s="24"/>
      <c r="F119" s="66" t="str">
        <f t="shared" si="200"/>
        <v>Поступление в пр-во ПФ</v>
      </c>
      <c r="G119" s="27" t="str">
        <f>BP!$F$26</f>
        <v>ФОТ првПерс</v>
      </c>
      <c r="M119" s="27" t="str">
        <f>Lists!$R$8</f>
        <v>руб.</v>
      </c>
      <c r="P119" s="30"/>
      <c r="R119" s="24"/>
      <c r="S119" s="30"/>
      <c r="V119" s="85"/>
      <c r="W119" s="29">
        <f ca="1">SUM(INDIRECT(ADDRESS(ROW(),SUMIFS($1:$1,$5:$5,1))):INDIRECT(ADDRESS(ROW(),SUMIFS($1:$1,$5:$5,MAX($5:$5)))))</f>
        <v>13071318</v>
      </c>
      <c r="Z119" s="30">
        <f ca="1">IF(Z$5="",0,SUMIFS(Potoki!Z:Z,Potoki!$F:$F,$F119,Potoki!$G:$G,IF($G119="","",$G119)))</f>
        <v>0</v>
      </c>
      <c r="AA119" s="30">
        <f ca="1">IF(AA$5="",0,SUMIFS(Potoki!AA:AA,Potoki!$F:$F,$F119,Potoki!$G:$G,IF($G119="","",$G119)))</f>
        <v>0</v>
      </c>
      <c r="AB119" s="30">
        <f ca="1">IF(AB$5="",0,SUMIFS(Potoki!AB:AB,Potoki!$F:$F,$F119,Potoki!$G:$G,IF($G119="","",$G119)))</f>
        <v>0</v>
      </c>
      <c r="AC119" s="30">
        <f ca="1">IF(AC$5="",0,SUMIFS(Potoki!AC:AC,Potoki!$F:$F,$F119,Potoki!$G:$G,IF($G119="","",$G119)))</f>
        <v>0</v>
      </c>
      <c r="AD119" s="30">
        <f ca="1">IF(AD$5="",0,SUMIFS(Potoki!AD:AD,Potoki!$F:$F,$F119,Potoki!$G:$G,IF($G119="","",$G119)))</f>
        <v>600</v>
      </c>
      <c r="AE119" s="30">
        <f ca="1">IF(AE$5="",0,SUMIFS(Potoki!AE:AE,Potoki!$F:$F,$F119,Potoki!$G:$G,IF($G119="","",$G119)))</f>
        <v>2400</v>
      </c>
      <c r="AF119" s="30">
        <f ca="1">IF(AF$5="",0,SUMIFS(Potoki!AF:AF,Potoki!$F:$F,$F119,Potoki!$G:$G,IF($G119="","",$G119)))</f>
        <v>4320</v>
      </c>
      <c r="AG119" s="30">
        <f ca="1">IF(AG$5="",0,SUMIFS(Potoki!AG:AG,Potoki!$F:$F,$F119,Potoki!$G:$G,IF($G119="","",$G119)))</f>
        <v>6315</v>
      </c>
      <c r="AH119" s="30">
        <f ca="1">IF(AH$5="",0,SUMIFS(Potoki!AH:AH,Potoki!$F:$F,$F119,Potoki!$G:$G,IF($G119="","",$G119)))</f>
        <v>8055</v>
      </c>
      <c r="AI119" s="30">
        <f ca="1">IF(AI$5="",0,SUMIFS(Potoki!AI:AI,Potoki!$F:$F,$F119,Potoki!$G:$G,IF($G119="","",$G119)))</f>
        <v>10581.000000000002</v>
      </c>
      <c r="AJ119" s="30">
        <f ca="1">IF(AJ$5="",0,SUMIFS(Potoki!AJ:AJ,Potoki!$F:$F,$F119,Potoki!$G:$G,IF($G119="","",$G119)))</f>
        <v>17181</v>
      </c>
      <c r="AK119" s="30">
        <f ca="1">IF(AK$5="",0,SUMIFS(Potoki!AK:AK,Potoki!$F:$F,$F119,Potoki!$G:$G,IF($G119="","",$G119)))</f>
        <v>28293</v>
      </c>
      <c r="AL119" s="30">
        <f ca="1">IF(AL$5="",0,SUMIFS(Potoki!AL:AL,Potoki!$F:$F,$F119,Potoki!$G:$G,IF($G119="","",$G119)))</f>
        <v>44245.5</v>
      </c>
      <c r="AM119" s="30">
        <f ca="1">IF(AM$5="",0,SUMIFS(Potoki!AM:AM,Potoki!$F:$F,$F119,Potoki!$G:$G,IF($G119="","",$G119)))</f>
        <v>64455</v>
      </c>
      <c r="AN119" s="30">
        <f ca="1">IF(AN$5="",0,SUMIFS(Potoki!AN:AN,Potoki!$F:$F,$F119,Potoki!$G:$G,IF($G119="","",$G119)))</f>
        <v>87175.5</v>
      </c>
      <c r="AO119" s="30">
        <f ca="1">IF(AO$5="",0,SUMIFS(Potoki!AO:AO,Potoki!$F:$F,$F119,Potoki!$G:$G,IF($G119="","",$G119)))</f>
        <v>111387</v>
      </c>
      <c r="AP119" s="30">
        <f ca="1">IF(AP$5="",0,SUMIFS(Potoki!AP:AP,Potoki!$F:$F,$F119,Potoki!$G:$G,IF($G119="","",$G119)))</f>
        <v>136372.5</v>
      </c>
      <c r="AQ119" s="30">
        <f ca="1">IF(AQ$5="",0,SUMIFS(Potoki!AQ:AQ,Potoki!$F:$F,$F119,Potoki!$G:$G,IF($G119="","",$G119)))</f>
        <v>161767.5</v>
      </c>
      <c r="AR119" s="30">
        <f ca="1">IF(AR$5="",0,SUMIFS(Potoki!AR:AR,Potoki!$F:$F,$F119,Potoki!$G:$G,IF($G119="","",$G119)))</f>
        <v>187342.5</v>
      </c>
      <c r="AS119" s="30">
        <f ca="1">IF(AS$5="",0,SUMIFS(Potoki!AS:AS,Potoki!$F:$F,$F119,Potoki!$G:$G,IF($G119="","",$G119)))</f>
        <v>212962.5</v>
      </c>
      <c r="AT119" s="30">
        <f ca="1">IF(AT$5="",0,SUMIFS(Potoki!AT:AT,Potoki!$F:$F,$F119,Potoki!$G:$G,IF($G119="","",$G119)))</f>
        <v>238605</v>
      </c>
      <c r="AU119" s="30">
        <f ca="1">IF(AU$5="",0,SUMIFS(Potoki!AU:AU,Potoki!$F:$F,$F119,Potoki!$G:$G,IF($G119="","",$G119)))</f>
        <v>264255</v>
      </c>
      <c r="AV119" s="30">
        <f ca="1">IF(AV$5="",0,SUMIFS(Potoki!AV:AV,Potoki!$F:$F,$F119,Potoki!$G:$G,IF($G119="","",$G119)))</f>
        <v>289905</v>
      </c>
      <c r="AW119" s="30">
        <f ca="1">IF(AW$5="",0,SUMIFS(Potoki!AW:AW,Potoki!$F:$F,$F119,Potoki!$G:$G,IF($G119="","",$G119)))</f>
        <v>315555</v>
      </c>
      <c r="AX119" s="30">
        <f ca="1">IF(AX$5="",0,SUMIFS(Potoki!AX:AX,Potoki!$F:$F,$F119,Potoki!$G:$G,IF($G119="","",$G119)))</f>
        <v>341205</v>
      </c>
      <c r="AY119" s="30">
        <f ca="1">IF(AY$5="",0,SUMIFS(Potoki!AY:AY,Potoki!$F:$F,$F119,Potoki!$G:$G,IF($G119="","",$G119)))</f>
        <v>366855</v>
      </c>
      <c r="AZ119" s="30">
        <f ca="1">IF(AZ$5="",0,SUMIFS(Potoki!AZ:AZ,Potoki!$F:$F,$F119,Potoki!$G:$G,IF($G119="","",$G119)))</f>
        <v>392505</v>
      </c>
      <c r="BA119" s="30">
        <f ca="1">IF(BA$5="",0,SUMIFS(Potoki!BA:BA,Potoki!$F:$F,$F119,Potoki!$G:$G,IF($G119="","",$G119)))</f>
        <v>416655</v>
      </c>
      <c r="BB119" s="30">
        <f ca="1">IF(BB$5="",0,SUMIFS(Potoki!BB:BB,Potoki!$F:$F,$F119,Potoki!$G:$G,IF($G119="","",$G119)))</f>
        <v>436305</v>
      </c>
      <c r="BC119" s="30">
        <f ca="1">IF(BC$5="",0,SUMIFS(Potoki!BC:BC,Potoki!$F:$F,$F119,Potoki!$G:$G,IF($G119="","",$G119)))</f>
        <v>451155</v>
      </c>
      <c r="BD119" s="30">
        <f ca="1">IF(BD$5="",0,SUMIFS(Potoki!BD:BD,Potoki!$F:$F,$F119,Potoki!$G:$G,IF($G119="","",$G119)))</f>
        <v>461017.5</v>
      </c>
      <c r="BE119" s="30">
        <f ca="1">IF(BE$5="",0,SUMIFS(Potoki!BE:BE,Potoki!$F:$F,$F119,Potoki!$G:$G,IF($G119="","",$G119)))</f>
        <v>466530</v>
      </c>
      <c r="BF119" s="30">
        <f ca="1">IF(BF$5="",0,SUMIFS(Potoki!BF:BF,Potoki!$F:$F,$F119,Potoki!$G:$G,IF($G119="","",$G119)))</f>
        <v>469477.5</v>
      </c>
      <c r="BG119" s="30">
        <f ca="1">IF(BG$5="",0,SUMIFS(Potoki!BG:BG,Potoki!$F:$F,$F119,Potoki!$G:$G,IF($G119="","",$G119)))</f>
        <v>470925</v>
      </c>
      <c r="BH119" s="30">
        <f ca="1">IF(BH$5="",0,SUMIFS(Potoki!BH:BH,Potoki!$F:$F,$F119,Potoki!$G:$G,IF($G119="","",$G119)))</f>
        <v>471592.5</v>
      </c>
      <c r="BI119" s="30">
        <f ca="1">IF(BI$5="",0,SUMIFS(Potoki!BI:BI,Potoki!$F:$F,$F119,Potoki!$G:$G,IF($G119="","",$G119)))</f>
        <v>471847.5</v>
      </c>
      <c r="BJ119" s="30">
        <f ca="1">IF(BJ$5="",0,SUMIFS(Potoki!BJ:BJ,Potoki!$F:$F,$F119,Potoki!$G:$G,IF($G119="","",$G119)))</f>
        <v>471922.5</v>
      </c>
      <c r="BK119" s="30">
        <f ca="1">IF(BK$5="",0,SUMIFS(Potoki!BK:BK,Potoki!$F:$F,$F119,Potoki!$G:$G,IF($G119="","",$G119)))</f>
        <v>471952.5</v>
      </c>
      <c r="BL119" s="30">
        <f ca="1">IF(BL$5="",0,SUMIFS(Potoki!BL:BL,Potoki!$F:$F,$F119,Potoki!$G:$G,IF($G119="","",$G119)))</f>
        <v>471960.00000000006</v>
      </c>
      <c r="BM119" s="30">
        <f ca="1">IF(BM$5="",0,SUMIFS(Potoki!BM:BM,Potoki!$F:$F,$F119,Potoki!$G:$G,IF($G119="","",$G119)))</f>
        <v>471960.00000000006</v>
      </c>
      <c r="BN119" s="30">
        <f ca="1">IF(BN$5="",0,SUMIFS(Potoki!BN:BN,Potoki!$F:$F,$F119,Potoki!$G:$G,IF($G119="","",$G119)))</f>
        <v>471960.00000000006</v>
      </c>
      <c r="BO119" s="30">
        <f ca="1">IF(BO$5="",0,SUMIFS(Potoki!BO:BO,Potoki!$F:$F,$F119,Potoki!$G:$G,IF($G119="","",$G119)))</f>
        <v>471960.00000000006</v>
      </c>
      <c r="BP119" s="30">
        <f ca="1">IF(BP$5="",0,SUMIFS(Potoki!BP:BP,Potoki!$F:$F,$F119,Potoki!$G:$G,IF($G119="","",$G119)))</f>
        <v>471960.00000000006</v>
      </c>
      <c r="BQ119" s="30">
        <f ca="1">IF(BQ$5="",0,SUMIFS(Potoki!BQ:BQ,Potoki!$F:$F,$F119,Potoki!$G:$G,IF($G119="","",$G119)))</f>
        <v>471960.00000000006</v>
      </c>
      <c r="BR119" s="30">
        <f ca="1">IF(BR$5="",0,SUMIFS(Potoki!BR:BR,Potoki!$F:$F,$F119,Potoki!$G:$G,IF($G119="","",$G119)))</f>
        <v>471960.00000000006</v>
      </c>
      <c r="BS119" s="30">
        <f ca="1">IF(BS$5="",0,SUMIFS(Potoki!BS:BS,Potoki!$F:$F,$F119,Potoki!$G:$G,IF($G119="","",$G119)))</f>
        <v>471960.00000000006</v>
      </c>
      <c r="BT119" s="30">
        <f ca="1">IF(BT$5="",0,SUMIFS(Potoki!BT:BT,Potoki!$F:$F,$F119,Potoki!$G:$G,IF($G119="","",$G119)))</f>
        <v>471960.00000000006</v>
      </c>
      <c r="BU119" s="30">
        <f ca="1">IF(BU$5="",0,SUMIFS(Potoki!BU:BU,Potoki!$F:$F,$F119,Potoki!$G:$G,IF($G119="","",$G119)))</f>
        <v>471960.00000000006</v>
      </c>
      <c r="BV119" s="30">
        <f>IF(BV$5="",0,SUMIFS(Potoki!BV:BV,Potoki!$F:$F,$F119,Potoki!$G:$G,IF($G119="","",$G119)))</f>
        <v>0</v>
      </c>
      <c r="BW119" s="30">
        <f>IF(BW$5="",0,SUMIFS(Potoki!BW:BW,Potoki!$F:$F,$F119,Potoki!$G:$G,IF($G119="","",$G119)))</f>
        <v>0</v>
      </c>
      <c r="BX119" s="30">
        <f>IF(BX$5="",0,SUMIFS(Potoki!BX:BX,Potoki!$F:$F,$F119,Potoki!$G:$G,IF($G119="","",$G119)))</f>
        <v>0</v>
      </c>
      <c r="BY119" s="30">
        <f>IF(BY$5="",0,SUMIFS(Potoki!BY:BY,Potoki!$F:$F,$F119,Potoki!$G:$G,IF($G119="","",$G119)))</f>
        <v>0</v>
      </c>
      <c r="BZ119" s="30">
        <f>IF(BZ$5="",0,SUMIFS(Potoki!BZ:BZ,Potoki!$F:$F,$F119,Potoki!$G:$G,IF($G119="","",$G119)))</f>
        <v>0</v>
      </c>
      <c r="CA119" s="30">
        <f>IF(CA$5="",0,SUMIFS(Potoki!CA:CA,Potoki!$F:$F,$F119,Potoki!$G:$G,IF($G119="","",$G119)))</f>
        <v>0</v>
      </c>
      <c r="CB119" s="30">
        <f>IF(CB$5="",0,SUMIFS(Potoki!CB:CB,Potoki!$F:$F,$F119,Potoki!$G:$G,IF($G119="","",$G119)))</f>
        <v>0</v>
      </c>
      <c r="CC119" s="30">
        <f>IF(CC$5="",0,SUMIFS(Potoki!CC:CC,Potoki!$F:$F,$F119,Potoki!$G:$G,IF($G119="","",$G119)))</f>
        <v>0</v>
      </c>
      <c r="CD119" s="30">
        <f>IF(CD$5="",0,SUMIFS(Potoki!CD:CD,Potoki!$F:$F,$F119,Potoki!$G:$G,IF($G119="","",$G119)))</f>
        <v>0</v>
      </c>
      <c r="CE119" s="30">
        <f>IF(CE$5="",0,SUMIFS(Potoki!CE:CE,Potoki!$F:$F,$F119,Potoki!$G:$G,IF($G119="","",$G119)))</f>
        <v>0</v>
      </c>
      <c r="CF119" s="30">
        <f>IF(CF$5="",0,SUMIFS(Potoki!CF:CF,Potoki!$F:$F,$F119,Potoki!$G:$G,IF($G119="","",$G119)))</f>
        <v>0</v>
      </c>
      <c r="CG119" s="30">
        <f>IF(CG$5="",0,SUMIFS(Potoki!CG:CG,Potoki!$F:$F,$F119,Potoki!$G:$G,IF($G119="","",$G119)))</f>
        <v>0</v>
      </c>
      <c r="CH119" s="30">
        <f>IF(CH$5="",0,SUMIFS(Potoki!CH:CH,Potoki!$F:$F,$F119,Potoki!$G:$G,IF($G119="","",$G119)))</f>
        <v>0</v>
      </c>
      <c r="CI119" s="30">
        <f>IF(CI$5="",0,SUMIFS(Potoki!CI:CI,Potoki!$F:$F,$F119,Potoki!$G:$G,IF($G119="","",$G119)))</f>
        <v>0</v>
      </c>
      <c r="CJ119" s="30">
        <f>IF(CJ$5="",0,SUMIFS(Potoki!CJ:CJ,Potoki!$F:$F,$F119,Potoki!$G:$G,IF($G119="","",$G119)))</f>
        <v>0</v>
      </c>
      <c r="CK119" s="30">
        <f>IF(CK$5="",0,SUMIFS(Potoki!CK:CK,Potoki!$F:$F,$F119,Potoki!$G:$G,IF($G119="","",$G119)))</f>
        <v>0</v>
      </c>
      <c r="CL119" s="30">
        <f>IF(CL$5="",0,SUMIFS(Potoki!CL:CL,Potoki!$F:$F,$F119,Potoki!$G:$G,IF($G119="","",$G119)))</f>
        <v>0</v>
      </c>
      <c r="CM119" s="30">
        <f>IF(CM$5="",0,SUMIFS(Potoki!CM:CM,Potoki!$F:$F,$F119,Potoki!$G:$G,IF($G119="","",$G119)))</f>
        <v>0</v>
      </c>
      <c r="CN119" s="30">
        <f>IF(CN$5="",0,SUMIFS(Potoki!CN:CN,Potoki!$F:$F,$F119,Potoki!$G:$G,IF($G119="","",$G119)))</f>
        <v>0</v>
      </c>
      <c r="CO119" s="30">
        <f>IF(CO$5="",0,SUMIFS(Potoki!CO:CO,Potoki!$F:$F,$F119,Potoki!$G:$G,IF($G119="","",$G119)))</f>
        <v>0</v>
      </c>
      <c r="CP119" s="30">
        <f>IF(CP$5="",0,SUMIFS(Potoki!CP:CP,Potoki!$F:$F,$F119,Potoki!$G:$G,IF($G119="","",$G119)))</f>
        <v>0</v>
      </c>
      <c r="CQ119" s="30">
        <f>IF(CQ$5="",0,SUMIFS(Potoki!CQ:CQ,Potoki!$F:$F,$F119,Potoki!$G:$G,IF($G119="","",$G119)))</f>
        <v>0</v>
      </c>
      <c r="CR119" s="30">
        <f>IF(CR$5="",0,SUMIFS(Potoki!CR:CR,Potoki!$F:$F,$F119,Potoki!$G:$G,IF($G119="","",$G119)))</f>
        <v>0</v>
      </c>
      <c r="CS119" s="30">
        <f>IF(CS$5="",0,SUMIFS(Potoki!CS:CS,Potoki!$F:$F,$F119,Potoki!$G:$G,IF($G119="","",$G119)))</f>
        <v>0</v>
      </c>
      <c r="CT119" s="30">
        <f>IF(CT$5="",0,SUMIFS(Potoki!CT:CT,Potoki!$F:$F,$F119,Potoki!$G:$G,IF($G119="","",$G119)))</f>
        <v>0</v>
      </c>
    </row>
    <row r="120" spans="1:98" s="27" customFormat="1" ht="12" x14ac:dyDescent="0.25">
      <c r="A120" s="26">
        <f>ROW()</f>
        <v>120</v>
      </c>
      <c r="B120" s="139"/>
      <c r="C120" s="142"/>
      <c r="E120" s="24"/>
      <c r="F120" s="66" t="str">
        <f t="shared" si="200"/>
        <v>Поступление в пр-во ПФ</v>
      </c>
      <c r="G120" s="27" t="str">
        <f>BP!$F$28</f>
        <v>Соцсборы</v>
      </c>
      <c r="M120" s="27" t="str">
        <f>Lists!$R$8</f>
        <v>руб.</v>
      </c>
      <c r="P120" s="30"/>
      <c r="R120" s="24"/>
      <c r="S120" s="30"/>
      <c r="V120" s="85"/>
      <c r="W120" s="29">
        <f ca="1">SUM(INDIRECT(ADDRESS(ROW(),SUMIFS($1:$1,$5:$5,1))):INDIRECT(ADDRESS(ROW(),SUMIFS($1:$1,$5:$5,MAX($5:$5)))))</f>
        <v>3921395.4</v>
      </c>
      <c r="Z120" s="30">
        <f ca="1">IF(Z$5="",0,SUMIFS(Potoki!Z:Z,Potoki!$F:$F,$F120,Potoki!$G:$G,IF($G120="","",$G120)))</f>
        <v>0</v>
      </c>
      <c r="AA120" s="30">
        <f ca="1">IF(AA$5="",0,SUMIFS(Potoki!AA:AA,Potoki!$F:$F,$F120,Potoki!$G:$G,IF($G120="","",$G120)))</f>
        <v>0</v>
      </c>
      <c r="AB120" s="30">
        <f ca="1">IF(AB$5="",0,SUMIFS(Potoki!AB:AB,Potoki!$F:$F,$F120,Potoki!$G:$G,IF($G120="","",$G120)))</f>
        <v>0</v>
      </c>
      <c r="AC120" s="30">
        <f ca="1">IF(AC$5="",0,SUMIFS(Potoki!AC:AC,Potoki!$F:$F,$F120,Potoki!$G:$G,IF($G120="","",$G120)))</f>
        <v>0</v>
      </c>
      <c r="AD120" s="30">
        <f ca="1">IF(AD$5="",0,SUMIFS(Potoki!AD:AD,Potoki!$F:$F,$F120,Potoki!$G:$G,IF($G120="","",$G120)))</f>
        <v>180</v>
      </c>
      <c r="AE120" s="30">
        <f ca="1">IF(AE$5="",0,SUMIFS(Potoki!AE:AE,Potoki!$F:$F,$F120,Potoki!$G:$G,IF($G120="","",$G120)))</f>
        <v>720</v>
      </c>
      <c r="AF120" s="30">
        <f ca="1">IF(AF$5="",0,SUMIFS(Potoki!AF:AF,Potoki!$F:$F,$F120,Potoki!$G:$G,IF($G120="","",$G120)))</f>
        <v>1296</v>
      </c>
      <c r="AG120" s="30">
        <f ca="1">IF(AG$5="",0,SUMIFS(Potoki!AG:AG,Potoki!$F:$F,$F120,Potoki!$G:$G,IF($G120="","",$G120)))</f>
        <v>1894.5</v>
      </c>
      <c r="AH120" s="30">
        <f ca="1">IF(AH$5="",0,SUMIFS(Potoki!AH:AH,Potoki!$F:$F,$F120,Potoki!$G:$G,IF($G120="","",$G120)))</f>
        <v>2416.5</v>
      </c>
      <c r="AI120" s="30">
        <f ca="1">IF(AI$5="",0,SUMIFS(Potoki!AI:AI,Potoki!$F:$F,$F120,Potoki!$G:$G,IF($G120="","",$G120)))</f>
        <v>3174.3</v>
      </c>
      <c r="AJ120" s="30">
        <f ca="1">IF(AJ$5="",0,SUMIFS(Potoki!AJ:AJ,Potoki!$F:$F,$F120,Potoki!$G:$G,IF($G120="","",$G120)))</f>
        <v>5154.3</v>
      </c>
      <c r="AK120" s="30">
        <f ca="1">IF(AK$5="",0,SUMIFS(Potoki!AK:AK,Potoki!$F:$F,$F120,Potoki!$G:$G,IF($G120="","",$G120)))</f>
        <v>8487.9</v>
      </c>
      <c r="AL120" s="30">
        <f ca="1">IF(AL$5="",0,SUMIFS(Potoki!AL:AL,Potoki!$F:$F,$F120,Potoki!$G:$G,IF($G120="","",$G120)))</f>
        <v>13273.65</v>
      </c>
      <c r="AM120" s="30">
        <f ca="1">IF(AM$5="",0,SUMIFS(Potoki!AM:AM,Potoki!$F:$F,$F120,Potoki!$G:$G,IF($G120="","",$G120)))</f>
        <v>19336.5</v>
      </c>
      <c r="AN120" s="30">
        <f ca="1">IF(AN$5="",0,SUMIFS(Potoki!AN:AN,Potoki!$F:$F,$F120,Potoki!$G:$G,IF($G120="","",$G120)))</f>
        <v>26152.649999999998</v>
      </c>
      <c r="AO120" s="30">
        <f ca="1">IF(AO$5="",0,SUMIFS(Potoki!AO:AO,Potoki!$F:$F,$F120,Potoki!$G:$G,IF($G120="","",$G120)))</f>
        <v>33416.1</v>
      </c>
      <c r="AP120" s="30">
        <f ca="1">IF(AP$5="",0,SUMIFS(Potoki!AP:AP,Potoki!$F:$F,$F120,Potoki!$G:$G,IF($G120="","",$G120)))</f>
        <v>40911.75</v>
      </c>
      <c r="AQ120" s="30">
        <f ca="1">IF(AQ$5="",0,SUMIFS(Potoki!AQ:AQ,Potoki!$F:$F,$F120,Potoki!$G:$G,IF($G120="","",$G120)))</f>
        <v>48530.25</v>
      </c>
      <c r="AR120" s="30">
        <f ca="1">IF(AR$5="",0,SUMIFS(Potoki!AR:AR,Potoki!$F:$F,$F120,Potoki!$G:$G,IF($G120="","",$G120)))</f>
        <v>56202.75</v>
      </c>
      <c r="AS120" s="30">
        <f ca="1">IF(AS$5="",0,SUMIFS(Potoki!AS:AS,Potoki!$F:$F,$F120,Potoki!$G:$G,IF($G120="","",$G120)))</f>
        <v>63888.75</v>
      </c>
      <c r="AT120" s="30">
        <f ca="1">IF(AT$5="",0,SUMIFS(Potoki!AT:AT,Potoki!$F:$F,$F120,Potoki!$G:$G,IF($G120="","",$G120)))</f>
        <v>71581.5</v>
      </c>
      <c r="AU120" s="30">
        <f ca="1">IF(AU$5="",0,SUMIFS(Potoki!AU:AU,Potoki!$F:$F,$F120,Potoki!$G:$G,IF($G120="","",$G120)))</f>
        <v>79276.5</v>
      </c>
      <c r="AV120" s="30">
        <f ca="1">IF(AV$5="",0,SUMIFS(Potoki!AV:AV,Potoki!$F:$F,$F120,Potoki!$G:$G,IF($G120="","",$G120)))</f>
        <v>86971.5</v>
      </c>
      <c r="AW120" s="30">
        <f ca="1">IF(AW$5="",0,SUMIFS(Potoki!AW:AW,Potoki!$F:$F,$F120,Potoki!$G:$G,IF($G120="","",$G120)))</f>
        <v>94666.5</v>
      </c>
      <c r="AX120" s="30">
        <f ca="1">IF(AX$5="",0,SUMIFS(Potoki!AX:AX,Potoki!$F:$F,$F120,Potoki!$G:$G,IF($G120="","",$G120)))</f>
        <v>102361.5</v>
      </c>
      <c r="AY120" s="30">
        <f ca="1">IF(AY$5="",0,SUMIFS(Potoki!AY:AY,Potoki!$F:$F,$F120,Potoki!$G:$G,IF($G120="","",$G120)))</f>
        <v>110056.5</v>
      </c>
      <c r="AZ120" s="30">
        <f ca="1">IF(AZ$5="",0,SUMIFS(Potoki!AZ:AZ,Potoki!$F:$F,$F120,Potoki!$G:$G,IF($G120="","",$G120)))</f>
        <v>117751.5</v>
      </c>
      <c r="BA120" s="30">
        <f ca="1">IF(BA$5="",0,SUMIFS(Potoki!BA:BA,Potoki!$F:$F,$F120,Potoki!$G:$G,IF($G120="","",$G120)))</f>
        <v>124996.5</v>
      </c>
      <c r="BB120" s="30">
        <f ca="1">IF(BB$5="",0,SUMIFS(Potoki!BB:BB,Potoki!$F:$F,$F120,Potoki!$G:$G,IF($G120="","",$G120)))</f>
        <v>130891.5</v>
      </c>
      <c r="BC120" s="30">
        <f ca="1">IF(BC$5="",0,SUMIFS(Potoki!BC:BC,Potoki!$F:$F,$F120,Potoki!$G:$G,IF($G120="","",$G120)))</f>
        <v>135346.5</v>
      </c>
      <c r="BD120" s="30">
        <f ca="1">IF(BD$5="",0,SUMIFS(Potoki!BD:BD,Potoki!$F:$F,$F120,Potoki!$G:$G,IF($G120="","",$G120)))</f>
        <v>138305.25</v>
      </c>
      <c r="BE120" s="30">
        <f ca="1">IF(BE$5="",0,SUMIFS(Potoki!BE:BE,Potoki!$F:$F,$F120,Potoki!$G:$G,IF($G120="","",$G120)))</f>
        <v>139959</v>
      </c>
      <c r="BF120" s="30">
        <f ca="1">IF(BF$5="",0,SUMIFS(Potoki!BF:BF,Potoki!$F:$F,$F120,Potoki!$G:$G,IF($G120="","",$G120)))</f>
        <v>140843.25</v>
      </c>
      <c r="BG120" s="30">
        <f ca="1">IF(BG$5="",0,SUMIFS(Potoki!BG:BG,Potoki!$F:$F,$F120,Potoki!$G:$G,IF($G120="","",$G120)))</f>
        <v>141277.5</v>
      </c>
      <c r="BH120" s="30">
        <f ca="1">IF(BH$5="",0,SUMIFS(Potoki!BH:BH,Potoki!$F:$F,$F120,Potoki!$G:$G,IF($G120="","",$G120)))</f>
        <v>141477.75</v>
      </c>
      <c r="BI120" s="30">
        <f ca="1">IF(BI$5="",0,SUMIFS(Potoki!BI:BI,Potoki!$F:$F,$F120,Potoki!$G:$G,IF($G120="","",$G120)))</f>
        <v>141554.25</v>
      </c>
      <c r="BJ120" s="30">
        <f ca="1">IF(BJ$5="",0,SUMIFS(Potoki!BJ:BJ,Potoki!$F:$F,$F120,Potoki!$G:$G,IF($G120="","",$G120)))</f>
        <v>141576.75</v>
      </c>
      <c r="BK120" s="30">
        <f ca="1">IF(BK$5="",0,SUMIFS(Potoki!BK:BK,Potoki!$F:$F,$F120,Potoki!$G:$G,IF($G120="","",$G120)))</f>
        <v>141585.75</v>
      </c>
      <c r="BL120" s="30">
        <f ca="1">IF(BL$5="",0,SUMIFS(Potoki!BL:BL,Potoki!$F:$F,$F120,Potoki!$G:$G,IF($G120="","",$G120)))</f>
        <v>141588.00000000003</v>
      </c>
      <c r="BM120" s="30">
        <f ca="1">IF(BM$5="",0,SUMIFS(Potoki!BM:BM,Potoki!$F:$F,$F120,Potoki!$G:$G,IF($G120="","",$G120)))</f>
        <v>141588.00000000003</v>
      </c>
      <c r="BN120" s="30">
        <f ca="1">IF(BN$5="",0,SUMIFS(Potoki!BN:BN,Potoki!$F:$F,$F120,Potoki!$G:$G,IF($G120="","",$G120)))</f>
        <v>141588.00000000003</v>
      </c>
      <c r="BO120" s="30">
        <f ca="1">IF(BO$5="",0,SUMIFS(Potoki!BO:BO,Potoki!$F:$F,$F120,Potoki!$G:$G,IF($G120="","",$G120)))</f>
        <v>141588.00000000003</v>
      </c>
      <c r="BP120" s="30">
        <f ca="1">IF(BP$5="",0,SUMIFS(Potoki!BP:BP,Potoki!$F:$F,$F120,Potoki!$G:$G,IF($G120="","",$G120)))</f>
        <v>141588.00000000003</v>
      </c>
      <c r="BQ120" s="30">
        <f ca="1">IF(BQ$5="",0,SUMIFS(Potoki!BQ:BQ,Potoki!$F:$F,$F120,Potoki!$G:$G,IF($G120="","",$G120)))</f>
        <v>141588.00000000003</v>
      </c>
      <c r="BR120" s="30">
        <f ca="1">IF(BR$5="",0,SUMIFS(Potoki!BR:BR,Potoki!$F:$F,$F120,Potoki!$G:$G,IF($G120="","",$G120)))</f>
        <v>141588.00000000003</v>
      </c>
      <c r="BS120" s="30">
        <f ca="1">IF(BS$5="",0,SUMIFS(Potoki!BS:BS,Potoki!$F:$F,$F120,Potoki!$G:$G,IF($G120="","",$G120)))</f>
        <v>141588.00000000003</v>
      </c>
      <c r="BT120" s="30">
        <f ca="1">IF(BT$5="",0,SUMIFS(Potoki!BT:BT,Potoki!$F:$F,$F120,Potoki!$G:$G,IF($G120="","",$G120)))</f>
        <v>141588.00000000003</v>
      </c>
      <c r="BU120" s="30">
        <f ca="1">IF(BU$5="",0,SUMIFS(Potoki!BU:BU,Potoki!$F:$F,$F120,Potoki!$G:$G,IF($G120="","",$G120)))</f>
        <v>141588.00000000003</v>
      </c>
      <c r="BV120" s="30">
        <f>IF(BV$5="",0,SUMIFS(Potoki!BV:BV,Potoki!$F:$F,$F120,Potoki!$G:$G,IF($G120="","",$G120)))</f>
        <v>0</v>
      </c>
      <c r="BW120" s="30">
        <f>IF(BW$5="",0,SUMIFS(Potoki!BW:BW,Potoki!$F:$F,$F120,Potoki!$G:$G,IF($G120="","",$G120)))</f>
        <v>0</v>
      </c>
      <c r="BX120" s="30">
        <f>IF(BX$5="",0,SUMIFS(Potoki!BX:BX,Potoki!$F:$F,$F120,Potoki!$G:$G,IF($G120="","",$G120)))</f>
        <v>0</v>
      </c>
      <c r="BY120" s="30">
        <f>IF(BY$5="",0,SUMIFS(Potoki!BY:BY,Potoki!$F:$F,$F120,Potoki!$G:$G,IF($G120="","",$G120)))</f>
        <v>0</v>
      </c>
      <c r="BZ120" s="30">
        <f>IF(BZ$5="",0,SUMIFS(Potoki!BZ:BZ,Potoki!$F:$F,$F120,Potoki!$G:$G,IF($G120="","",$G120)))</f>
        <v>0</v>
      </c>
      <c r="CA120" s="30">
        <f>IF(CA$5="",0,SUMIFS(Potoki!CA:CA,Potoki!$F:$F,$F120,Potoki!$G:$G,IF($G120="","",$G120)))</f>
        <v>0</v>
      </c>
      <c r="CB120" s="30">
        <f>IF(CB$5="",0,SUMIFS(Potoki!CB:CB,Potoki!$F:$F,$F120,Potoki!$G:$G,IF($G120="","",$G120)))</f>
        <v>0</v>
      </c>
      <c r="CC120" s="30">
        <f>IF(CC$5="",0,SUMIFS(Potoki!CC:CC,Potoki!$F:$F,$F120,Potoki!$G:$G,IF($G120="","",$G120)))</f>
        <v>0</v>
      </c>
      <c r="CD120" s="30">
        <f>IF(CD$5="",0,SUMIFS(Potoki!CD:CD,Potoki!$F:$F,$F120,Potoki!$G:$G,IF($G120="","",$G120)))</f>
        <v>0</v>
      </c>
      <c r="CE120" s="30">
        <f>IF(CE$5="",0,SUMIFS(Potoki!CE:CE,Potoki!$F:$F,$F120,Potoki!$G:$G,IF($G120="","",$G120)))</f>
        <v>0</v>
      </c>
      <c r="CF120" s="30">
        <f>IF(CF$5="",0,SUMIFS(Potoki!CF:CF,Potoki!$F:$F,$F120,Potoki!$G:$G,IF($G120="","",$G120)))</f>
        <v>0</v>
      </c>
      <c r="CG120" s="30">
        <f>IF(CG$5="",0,SUMIFS(Potoki!CG:CG,Potoki!$F:$F,$F120,Potoki!$G:$G,IF($G120="","",$G120)))</f>
        <v>0</v>
      </c>
      <c r="CH120" s="30">
        <f>IF(CH$5="",0,SUMIFS(Potoki!CH:CH,Potoki!$F:$F,$F120,Potoki!$G:$G,IF($G120="","",$G120)))</f>
        <v>0</v>
      </c>
      <c r="CI120" s="30">
        <f>IF(CI$5="",0,SUMIFS(Potoki!CI:CI,Potoki!$F:$F,$F120,Potoki!$G:$G,IF($G120="","",$G120)))</f>
        <v>0</v>
      </c>
      <c r="CJ120" s="30">
        <f>IF(CJ$5="",0,SUMIFS(Potoki!CJ:CJ,Potoki!$F:$F,$F120,Potoki!$G:$G,IF($G120="","",$G120)))</f>
        <v>0</v>
      </c>
      <c r="CK120" s="30">
        <f>IF(CK$5="",0,SUMIFS(Potoki!CK:CK,Potoki!$F:$F,$F120,Potoki!$G:$G,IF($G120="","",$G120)))</f>
        <v>0</v>
      </c>
      <c r="CL120" s="30">
        <f>IF(CL$5="",0,SUMIFS(Potoki!CL:CL,Potoki!$F:$F,$F120,Potoki!$G:$G,IF($G120="","",$G120)))</f>
        <v>0</v>
      </c>
      <c r="CM120" s="30">
        <f>IF(CM$5="",0,SUMIFS(Potoki!CM:CM,Potoki!$F:$F,$F120,Potoki!$G:$G,IF($G120="","",$G120)))</f>
        <v>0</v>
      </c>
      <c r="CN120" s="30">
        <f>IF(CN$5="",0,SUMIFS(Potoki!CN:CN,Potoki!$F:$F,$F120,Potoki!$G:$G,IF($G120="","",$G120)))</f>
        <v>0</v>
      </c>
      <c r="CO120" s="30">
        <f>IF(CO$5="",0,SUMIFS(Potoki!CO:CO,Potoki!$F:$F,$F120,Potoki!$G:$G,IF($G120="","",$G120)))</f>
        <v>0</v>
      </c>
      <c r="CP120" s="30">
        <f>IF(CP$5="",0,SUMIFS(Potoki!CP:CP,Potoki!$F:$F,$F120,Potoki!$G:$G,IF($G120="","",$G120)))</f>
        <v>0</v>
      </c>
      <c r="CQ120" s="30">
        <f>IF(CQ$5="",0,SUMIFS(Potoki!CQ:CQ,Potoki!$F:$F,$F120,Potoki!$G:$G,IF($G120="","",$G120)))</f>
        <v>0</v>
      </c>
      <c r="CR120" s="30">
        <f>IF(CR$5="",0,SUMIFS(Potoki!CR:CR,Potoki!$F:$F,$F120,Potoki!$G:$G,IF($G120="","",$G120)))</f>
        <v>0</v>
      </c>
      <c r="CS120" s="30">
        <f>IF(CS$5="",0,SUMIFS(Potoki!CS:CS,Potoki!$F:$F,$F120,Potoki!$G:$G,IF($G120="","",$G120)))</f>
        <v>0</v>
      </c>
      <c r="CT120" s="30">
        <f>IF(CT$5="",0,SUMIFS(Potoki!CT:CT,Potoki!$F:$F,$F120,Potoki!$G:$G,IF($G120="","",$G120)))</f>
        <v>0</v>
      </c>
    </row>
    <row r="121" spans="1:98" s="27" customFormat="1" ht="12" x14ac:dyDescent="0.25">
      <c r="A121" s="26">
        <f>ROW()</f>
        <v>121</v>
      </c>
      <c r="B121" s="139"/>
      <c r="C121" s="142"/>
      <c r="E121" s="24"/>
      <c r="F121" s="66" t="str">
        <f t="shared" si="200"/>
        <v>Поступление в пр-во ПФ</v>
      </c>
      <c r="G121" s="27" t="str">
        <f>BP!$F$29</f>
        <v>ЭлЭн</v>
      </c>
      <c r="M121" s="27" t="str">
        <f>Lists!$R$8</f>
        <v>руб.</v>
      </c>
      <c r="P121" s="30"/>
      <c r="R121" s="24"/>
      <c r="S121" s="30"/>
      <c r="V121" s="85"/>
      <c r="W121" s="29">
        <f ca="1">SUM(INDIRECT(ADDRESS(ROW(),SUMIFS($1:$1,$5:$5,1))):INDIRECT(ADDRESS(ROW(),SUMIFS($1:$1,$5:$5,MAX($5:$5)))))</f>
        <v>2805976.2640000004</v>
      </c>
      <c r="Z121" s="30">
        <f ca="1">IF(Z$5="",0,SUMIFS(Potoki!Z:Z,Potoki!$F:$F,$F121,Potoki!$G:$G,IF($G121="","",$G121)))</f>
        <v>0</v>
      </c>
      <c r="AA121" s="30">
        <f ca="1">IF(AA$5="",0,SUMIFS(Potoki!AA:AA,Potoki!$F:$F,$F121,Potoki!$G:$G,IF($G121="","",$G121)))</f>
        <v>0</v>
      </c>
      <c r="AB121" s="30">
        <f ca="1">IF(AB$5="",0,SUMIFS(Potoki!AB:AB,Potoki!$F:$F,$F121,Potoki!$G:$G,IF($G121="","",$G121)))</f>
        <v>0</v>
      </c>
      <c r="AC121" s="30">
        <f ca="1">IF(AC$5="",0,SUMIFS(Potoki!AC:AC,Potoki!$F:$F,$F121,Potoki!$G:$G,IF($G121="","",$G121)))</f>
        <v>0</v>
      </c>
      <c r="AD121" s="30">
        <f ca="1">IF(AD$5="",0,SUMIFS(Potoki!AD:AD,Potoki!$F:$F,$F121,Potoki!$G:$G,IF($G121="","",$G121)))</f>
        <v>128.79999999999998</v>
      </c>
      <c r="AE121" s="30">
        <f ca="1">IF(AE$5="",0,SUMIFS(Potoki!AE:AE,Potoki!$F:$F,$F121,Potoki!$G:$G,IF($G121="","",$G121)))</f>
        <v>515.19999999999993</v>
      </c>
      <c r="AF121" s="30">
        <f ca="1">IF(AF$5="",0,SUMIFS(Potoki!AF:AF,Potoki!$F:$F,$F121,Potoki!$G:$G,IF($G121="","",$G121)))</f>
        <v>927.3599999999999</v>
      </c>
      <c r="AG121" s="30">
        <f ca="1">IF(AG$5="",0,SUMIFS(Potoki!AG:AG,Potoki!$F:$F,$F121,Potoki!$G:$G,IF($G121="","",$G121)))</f>
        <v>1355.62</v>
      </c>
      <c r="AH121" s="30">
        <f ca="1">IF(AH$5="",0,SUMIFS(Potoki!AH:AH,Potoki!$F:$F,$F121,Potoki!$G:$G,IF($G121="","",$G121)))</f>
        <v>1729.1399999999999</v>
      </c>
      <c r="AI121" s="30">
        <f ca="1">IF(AI$5="",0,SUMIFS(Potoki!AI:AI,Potoki!$F:$F,$F121,Potoki!$G:$G,IF($G121="","",$G121)))</f>
        <v>2271.3879999999999</v>
      </c>
      <c r="AJ121" s="30">
        <f ca="1">IF(AJ$5="",0,SUMIFS(Potoki!AJ:AJ,Potoki!$F:$F,$F121,Potoki!$G:$G,IF($G121="","",$G121)))</f>
        <v>3688.1880000000001</v>
      </c>
      <c r="AK121" s="30">
        <f ca="1">IF(AK$5="",0,SUMIFS(Potoki!AK:AK,Potoki!$F:$F,$F121,Potoki!$G:$G,IF($G121="","",$G121)))</f>
        <v>6073.5639999999994</v>
      </c>
      <c r="AL121" s="30">
        <f ca="1">IF(AL$5="",0,SUMIFS(Potoki!AL:AL,Potoki!$F:$F,$F121,Potoki!$G:$G,IF($G121="","",$G121)))</f>
        <v>9498.0339999999978</v>
      </c>
      <c r="AM121" s="30">
        <f ca="1">IF(AM$5="",0,SUMIFS(Potoki!AM:AM,Potoki!$F:$F,$F121,Potoki!$G:$G,IF($G121="","",$G121)))</f>
        <v>13836.339999999998</v>
      </c>
      <c r="AN121" s="30">
        <f ca="1">IF(AN$5="",0,SUMIFS(Potoki!AN:AN,Potoki!$F:$F,$F121,Potoki!$G:$G,IF($G121="","",$G121)))</f>
        <v>18713.673999999999</v>
      </c>
      <c r="AO121" s="30">
        <f ca="1">IF(AO$5="",0,SUMIFS(Potoki!AO:AO,Potoki!$F:$F,$F121,Potoki!$G:$G,IF($G121="","",$G121)))</f>
        <v>23911.075999999997</v>
      </c>
      <c r="AP121" s="30">
        <f ca="1">IF(AP$5="",0,SUMIFS(Potoki!AP:AP,Potoki!$F:$F,$F121,Potoki!$G:$G,IF($G121="","",$G121)))</f>
        <v>29274.629999999997</v>
      </c>
      <c r="AQ121" s="30">
        <f ca="1">IF(AQ$5="",0,SUMIFS(Potoki!AQ:AQ,Potoki!$F:$F,$F121,Potoki!$G:$G,IF($G121="","",$G121)))</f>
        <v>34726.089999999997</v>
      </c>
      <c r="AR121" s="30">
        <f ca="1">IF(AR$5="",0,SUMIFS(Potoki!AR:AR,Potoki!$F:$F,$F121,Potoki!$G:$G,IF($G121="","",$G121)))</f>
        <v>40216.189999999995</v>
      </c>
      <c r="AS121" s="30">
        <f ca="1">IF(AS$5="",0,SUMIFS(Potoki!AS:AS,Potoki!$F:$F,$F121,Potoki!$G:$G,IF($G121="","",$G121)))</f>
        <v>45715.95</v>
      </c>
      <c r="AT121" s="30">
        <f ca="1">IF(AT$5="",0,SUMIFS(Potoki!AT:AT,Potoki!$F:$F,$F121,Potoki!$G:$G,IF($G121="","",$G121)))</f>
        <v>51220.539999999994</v>
      </c>
      <c r="AU121" s="30">
        <f ca="1">IF(AU$5="",0,SUMIFS(Potoki!AU:AU,Potoki!$F:$F,$F121,Potoki!$G:$G,IF($G121="","",$G121)))</f>
        <v>56726.74</v>
      </c>
      <c r="AV121" s="30">
        <f ca="1">IF(AV$5="",0,SUMIFS(Potoki!AV:AV,Potoki!$F:$F,$F121,Potoki!$G:$G,IF($G121="","",$G121)))</f>
        <v>62232.939999999995</v>
      </c>
      <c r="AW121" s="30">
        <f ca="1">IF(AW$5="",0,SUMIFS(Potoki!AW:AW,Potoki!$F:$F,$F121,Potoki!$G:$G,IF($G121="","",$G121)))</f>
        <v>67739.14</v>
      </c>
      <c r="AX121" s="30">
        <f ca="1">IF(AX$5="",0,SUMIFS(Potoki!AX:AX,Potoki!$F:$F,$F121,Potoki!$G:$G,IF($G121="","",$G121)))</f>
        <v>73245.34</v>
      </c>
      <c r="AY121" s="30">
        <f ca="1">IF(AY$5="",0,SUMIFS(Potoki!AY:AY,Potoki!$F:$F,$F121,Potoki!$G:$G,IF($G121="","",$G121)))</f>
        <v>78751.539999999994</v>
      </c>
      <c r="AZ121" s="30">
        <f ca="1">IF(AZ$5="",0,SUMIFS(Potoki!AZ:AZ,Potoki!$F:$F,$F121,Potoki!$G:$G,IF($G121="","",$G121)))</f>
        <v>84257.739999999991</v>
      </c>
      <c r="BA121" s="30">
        <f ca="1">IF(BA$5="",0,SUMIFS(Potoki!BA:BA,Potoki!$F:$F,$F121,Potoki!$G:$G,IF($G121="","",$G121)))</f>
        <v>89441.939999999988</v>
      </c>
      <c r="BB121" s="30">
        <f ca="1">IF(BB$5="",0,SUMIFS(Potoki!BB:BB,Potoki!$F:$F,$F121,Potoki!$G:$G,IF($G121="","",$G121)))</f>
        <v>93660.14</v>
      </c>
      <c r="BC121" s="30">
        <f ca="1">IF(BC$5="",0,SUMIFS(Potoki!BC:BC,Potoki!$F:$F,$F121,Potoki!$G:$G,IF($G121="","",$G121)))</f>
        <v>96847.939999999988</v>
      </c>
      <c r="BD121" s="30">
        <f ca="1">IF(BD$5="",0,SUMIFS(Potoki!BD:BD,Potoki!$F:$F,$F121,Potoki!$G:$G,IF($G121="","",$G121)))</f>
        <v>98965.09</v>
      </c>
      <c r="BE121" s="30">
        <f ca="1">IF(BE$5="",0,SUMIFS(Potoki!BE:BE,Potoki!$F:$F,$F121,Potoki!$G:$G,IF($G121="","",$G121)))</f>
        <v>100148.43999999999</v>
      </c>
      <c r="BF121" s="30">
        <f ca="1">IF(BF$5="",0,SUMIFS(Potoki!BF:BF,Potoki!$F:$F,$F121,Potoki!$G:$G,IF($G121="","",$G121)))</f>
        <v>100781.17</v>
      </c>
      <c r="BG121" s="30">
        <f ca="1">IF(BG$5="",0,SUMIFS(Potoki!BG:BG,Potoki!$F:$F,$F121,Potoki!$G:$G,IF($G121="","",$G121)))</f>
        <v>101091.9</v>
      </c>
      <c r="BH121" s="30">
        <f ca="1">IF(BH$5="",0,SUMIFS(Potoki!BH:BH,Potoki!$F:$F,$F121,Potoki!$G:$G,IF($G121="","",$G121)))</f>
        <v>101235.18999999999</v>
      </c>
      <c r="BI121" s="30">
        <f ca="1">IF(BI$5="",0,SUMIFS(Potoki!BI:BI,Potoki!$F:$F,$F121,Potoki!$G:$G,IF($G121="","",$G121)))</f>
        <v>101289.93</v>
      </c>
      <c r="BJ121" s="30">
        <f ca="1">IF(BJ$5="",0,SUMIFS(Potoki!BJ:BJ,Potoki!$F:$F,$F121,Potoki!$G:$G,IF($G121="","",$G121)))</f>
        <v>101306.03</v>
      </c>
      <c r="BK121" s="30">
        <f ca="1">IF(BK$5="",0,SUMIFS(Potoki!BK:BK,Potoki!$F:$F,$F121,Potoki!$G:$G,IF($G121="","",$G121)))</f>
        <v>101312.46999999999</v>
      </c>
      <c r="BL121" s="30">
        <f ca="1">IF(BL$5="",0,SUMIFS(Potoki!BL:BL,Potoki!$F:$F,$F121,Potoki!$G:$G,IF($G121="","",$G121)))</f>
        <v>101314.08</v>
      </c>
      <c r="BM121" s="30">
        <f ca="1">IF(BM$5="",0,SUMIFS(Potoki!BM:BM,Potoki!$F:$F,$F121,Potoki!$G:$G,IF($G121="","",$G121)))</f>
        <v>101314.08</v>
      </c>
      <c r="BN121" s="30">
        <f ca="1">IF(BN$5="",0,SUMIFS(Potoki!BN:BN,Potoki!$F:$F,$F121,Potoki!$G:$G,IF($G121="","",$G121)))</f>
        <v>101314.08</v>
      </c>
      <c r="BO121" s="30">
        <f ca="1">IF(BO$5="",0,SUMIFS(Potoki!BO:BO,Potoki!$F:$F,$F121,Potoki!$G:$G,IF($G121="","",$G121)))</f>
        <v>101314.08</v>
      </c>
      <c r="BP121" s="30">
        <f ca="1">IF(BP$5="",0,SUMIFS(Potoki!BP:BP,Potoki!$F:$F,$F121,Potoki!$G:$G,IF($G121="","",$G121)))</f>
        <v>101314.08</v>
      </c>
      <c r="BQ121" s="30">
        <f ca="1">IF(BQ$5="",0,SUMIFS(Potoki!BQ:BQ,Potoki!$F:$F,$F121,Potoki!$G:$G,IF($G121="","",$G121)))</f>
        <v>101314.08</v>
      </c>
      <c r="BR121" s="30">
        <f ca="1">IF(BR$5="",0,SUMIFS(Potoki!BR:BR,Potoki!$F:$F,$F121,Potoki!$G:$G,IF($G121="","",$G121)))</f>
        <v>101314.08</v>
      </c>
      <c r="BS121" s="30">
        <f ca="1">IF(BS$5="",0,SUMIFS(Potoki!BS:BS,Potoki!$F:$F,$F121,Potoki!$G:$G,IF($G121="","",$G121)))</f>
        <v>101314.08</v>
      </c>
      <c r="BT121" s="30">
        <f ca="1">IF(BT$5="",0,SUMIFS(Potoki!BT:BT,Potoki!$F:$F,$F121,Potoki!$G:$G,IF($G121="","",$G121)))</f>
        <v>101314.08</v>
      </c>
      <c r="BU121" s="30">
        <f ca="1">IF(BU$5="",0,SUMIFS(Potoki!BU:BU,Potoki!$F:$F,$F121,Potoki!$G:$G,IF($G121="","",$G121)))</f>
        <v>101314.08</v>
      </c>
      <c r="BV121" s="30">
        <f>IF(BV$5="",0,SUMIFS(Potoki!BV:BV,Potoki!$F:$F,$F121,Potoki!$G:$G,IF($G121="","",$G121)))</f>
        <v>0</v>
      </c>
      <c r="BW121" s="30">
        <f>IF(BW$5="",0,SUMIFS(Potoki!BW:BW,Potoki!$F:$F,$F121,Potoki!$G:$G,IF($G121="","",$G121)))</f>
        <v>0</v>
      </c>
      <c r="BX121" s="30">
        <f>IF(BX$5="",0,SUMIFS(Potoki!BX:BX,Potoki!$F:$F,$F121,Potoki!$G:$G,IF($G121="","",$G121)))</f>
        <v>0</v>
      </c>
      <c r="BY121" s="30">
        <f>IF(BY$5="",0,SUMIFS(Potoki!BY:BY,Potoki!$F:$F,$F121,Potoki!$G:$G,IF($G121="","",$G121)))</f>
        <v>0</v>
      </c>
      <c r="BZ121" s="30">
        <f>IF(BZ$5="",0,SUMIFS(Potoki!BZ:BZ,Potoki!$F:$F,$F121,Potoki!$G:$G,IF($G121="","",$G121)))</f>
        <v>0</v>
      </c>
      <c r="CA121" s="30">
        <f>IF(CA$5="",0,SUMIFS(Potoki!CA:CA,Potoki!$F:$F,$F121,Potoki!$G:$G,IF($G121="","",$G121)))</f>
        <v>0</v>
      </c>
      <c r="CB121" s="30">
        <f>IF(CB$5="",0,SUMIFS(Potoki!CB:CB,Potoki!$F:$F,$F121,Potoki!$G:$G,IF($G121="","",$G121)))</f>
        <v>0</v>
      </c>
      <c r="CC121" s="30">
        <f>IF(CC$5="",0,SUMIFS(Potoki!CC:CC,Potoki!$F:$F,$F121,Potoki!$G:$G,IF($G121="","",$G121)))</f>
        <v>0</v>
      </c>
      <c r="CD121" s="30">
        <f>IF(CD$5="",0,SUMIFS(Potoki!CD:CD,Potoki!$F:$F,$F121,Potoki!$G:$G,IF($G121="","",$G121)))</f>
        <v>0</v>
      </c>
      <c r="CE121" s="30">
        <f>IF(CE$5="",0,SUMIFS(Potoki!CE:CE,Potoki!$F:$F,$F121,Potoki!$G:$G,IF($G121="","",$G121)))</f>
        <v>0</v>
      </c>
      <c r="CF121" s="30">
        <f>IF(CF$5="",0,SUMIFS(Potoki!CF:CF,Potoki!$F:$F,$F121,Potoki!$G:$G,IF($G121="","",$G121)))</f>
        <v>0</v>
      </c>
      <c r="CG121" s="30">
        <f>IF(CG$5="",0,SUMIFS(Potoki!CG:CG,Potoki!$F:$F,$F121,Potoki!$G:$G,IF($G121="","",$G121)))</f>
        <v>0</v>
      </c>
      <c r="CH121" s="30">
        <f>IF(CH$5="",0,SUMIFS(Potoki!CH:CH,Potoki!$F:$F,$F121,Potoki!$G:$G,IF($G121="","",$G121)))</f>
        <v>0</v>
      </c>
      <c r="CI121" s="30">
        <f>IF(CI$5="",0,SUMIFS(Potoki!CI:CI,Potoki!$F:$F,$F121,Potoki!$G:$G,IF($G121="","",$G121)))</f>
        <v>0</v>
      </c>
      <c r="CJ121" s="30">
        <f>IF(CJ$5="",0,SUMIFS(Potoki!CJ:CJ,Potoki!$F:$F,$F121,Potoki!$G:$G,IF($G121="","",$G121)))</f>
        <v>0</v>
      </c>
      <c r="CK121" s="30">
        <f>IF(CK$5="",0,SUMIFS(Potoki!CK:CK,Potoki!$F:$F,$F121,Potoki!$G:$G,IF($G121="","",$G121)))</f>
        <v>0</v>
      </c>
      <c r="CL121" s="30">
        <f>IF(CL$5="",0,SUMIFS(Potoki!CL:CL,Potoki!$F:$F,$F121,Potoki!$G:$G,IF($G121="","",$G121)))</f>
        <v>0</v>
      </c>
      <c r="CM121" s="30">
        <f>IF(CM$5="",0,SUMIFS(Potoki!CM:CM,Potoki!$F:$F,$F121,Potoki!$G:$G,IF($G121="","",$G121)))</f>
        <v>0</v>
      </c>
      <c r="CN121" s="30">
        <f>IF(CN$5="",0,SUMIFS(Potoki!CN:CN,Potoki!$F:$F,$F121,Potoki!$G:$G,IF($G121="","",$G121)))</f>
        <v>0</v>
      </c>
      <c r="CO121" s="30">
        <f>IF(CO$5="",0,SUMIFS(Potoki!CO:CO,Potoki!$F:$F,$F121,Potoki!$G:$G,IF($G121="","",$G121)))</f>
        <v>0</v>
      </c>
      <c r="CP121" s="30">
        <f>IF(CP$5="",0,SUMIFS(Potoki!CP:CP,Potoki!$F:$F,$F121,Potoki!$G:$G,IF($G121="","",$G121)))</f>
        <v>0</v>
      </c>
      <c r="CQ121" s="30">
        <f>IF(CQ$5="",0,SUMIFS(Potoki!CQ:CQ,Potoki!$F:$F,$F121,Potoki!$G:$G,IF($G121="","",$G121)))</f>
        <v>0</v>
      </c>
      <c r="CR121" s="30">
        <f>IF(CR$5="",0,SUMIFS(Potoki!CR:CR,Potoki!$F:$F,$F121,Potoki!$G:$G,IF($G121="","",$G121)))</f>
        <v>0</v>
      </c>
      <c r="CS121" s="30">
        <f>IF(CS$5="",0,SUMIFS(Potoki!CS:CS,Potoki!$F:$F,$F121,Potoki!$G:$G,IF($G121="","",$G121)))</f>
        <v>0</v>
      </c>
      <c r="CT121" s="30">
        <f>IF(CT$5="",0,SUMIFS(Potoki!CT:CT,Potoki!$F:$F,$F121,Potoki!$G:$G,IF($G121="","",$G121)))</f>
        <v>0</v>
      </c>
    </row>
    <row r="122" spans="1:98" s="2" customFormat="1" ht="12" x14ac:dyDescent="0.25">
      <c r="A122" s="11">
        <f>ROW()</f>
        <v>122</v>
      </c>
      <c r="B122" s="140"/>
      <c r="C122" s="142"/>
      <c r="E122" s="23" t="str">
        <f>Lists!$N$9</f>
        <v>пустая строка</v>
      </c>
      <c r="P122" s="3"/>
      <c r="R122" s="23"/>
      <c r="S122" s="3"/>
      <c r="V122" s="74">
        <f ca="1">W116-SUMIFS(Potoki!$W:$W,Potoki!$F:$F,$F117,Potoki!$G:$G,"")</f>
        <v>0</v>
      </c>
      <c r="W122" s="5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</row>
    <row r="123" spans="1:98" s="13" customFormat="1" x14ac:dyDescent="0.3">
      <c r="A123" s="12">
        <f>ROW()</f>
        <v>123</v>
      </c>
      <c r="B123" s="138"/>
      <c r="C123" s="142"/>
      <c r="E123" s="92"/>
      <c r="F123" s="13" t="str">
        <f>BP!$F$115</f>
        <v>Вн.пр-во</v>
      </c>
      <c r="M123" s="4" t="str">
        <f>Lists!$R$8</f>
        <v>руб.</v>
      </c>
      <c r="P123" s="10"/>
      <c r="R123" s="92"/>
      <c r="S123" s="10"/>
      <c r="V123" s="80">
        <f ca="1">W123-SUM(W124:W130)</f>
        <v>0</v>
      </c>
      <c r="W123" s="10">
        <f ca="1">SUM(INDIRECT(ADDRESS(ROW(),SUMIFS($1:$1,$5:$5,1))):INDIRECT(ADDRESS(ROW(),SUMIFS($1:$1,$5:$5,MAX($5:$5)))))</f>
        <v>365098339.98399991</v>
      </c>
      <c r="Z123" s="10">
        <f t="shared" ref="Z123:BE123" ca="1" si="201">IF(Z$5="",0,SUM(Z124:Z130))</f>
        <v>0</v>
      </c>
      <c r="AA123" s="10">
        <f t="shared" ca="1" si="201"/>
        <v>0</v>
      </c>
      <c r="AB123" s="10">
        <f t="shared" ca="1" si="201"/>
        <v>0</v>
      </c>
      <c r="AC123" s="10">
        <f t="shared" ca="1" si="201"/>
        <v>0</v>
      </c>
      <c r="AD123" s="10">
        <f t="shared" ca="1" si="201"/>
        <v>0</v>
      </c>
      <c r="AE123" s="10">
        <f t="shared" ca="1" si="201"/>
        <v>12188.8</v>
      </c>
      <c r="AF123" s="10">
        <f t="shared" ca="1" si="201"/>
        <v>54155.199999999997</v>
      </c>
      <c r="AG123" s="10">
        <f t="shared" ca="1" si="201"/>
        <v>109359.36</v>
      </c>
      <c r="AH123" s="10">
        <f t="shared" ca="1" si="201"/>
        <v>167167.12</v>
      </c>
      <c r="AI123" s="10">
        <f t="shared" ca="1" si="201"/>
        <v>220469.64</v>
      </c>
      <c r="AJ123" s="10">
        <f t="shared" ca="1" si="201"/>
        <v>287444.48800000001</v>
      </c>
      <c r="AK123" s="10">
        <f t="shared" ca="1" si="201"/>
        <v>444255.28800000006</v>
      </c>
      <c r="AL123" s="10">
        <f t="shared" ca="1" si="201"/>
        <v>729391.86400000006</v>
      </c>
      <c r="AM123" s="10">
        <f t="shared" ca="1" si="201"/>
        <v>1153469.5839999998</v>
      </c>
      <c r="AN123" s="10">
        <f t="shared" ca="1" si="201"/>
        <v>1707591.34</v>
      </c>
      <c r="AO123" s="10">
        <f t="shared" ca="1" si="201"/>
        <v>2351036.2239999999</v>
      </c>
      <c r="AP123" s="10">
        <f t="shared" ca="1" si="201"/>
        <v>3047369.2760000001</v>
      </c>
      <c r="AQ123" s="10">
        <f t="shared" ca="1" si="201"/>
        <v>3772844.88</v>
      </c>
      <c r="AR123" s="10">
        <f t="shared" ca="1" si="201"/>
        <v>4513605.34</v>
      </c>
      <c r="AS123" s="10">
        <f t="shared" ca="1" si="201"/>
        <v>5261707.9400000004</v>
      </c>
      <c r="AT123" s="10">
        <f t="shared" ca="1" si="201"/>
        <v>6012344.7000000002</v>
      </c>
      <c r="AU123" s="10">
        <f t="shared" ca="1" si="201"/>
        <v>6763843.54</v>
      </c>
      <c r="AV123" s="10">
        <f t="shared" ca="1" si="201"/>
        <v>7515697.2400000002</v>
      </c>
      <c r="AW123" s="10">
        <f t="shared" ca="1" si="201"/>
        <v>8267618.4400000004</v>
      </c>
      <c r="AX123" s="10">
        <f t="shared" ca="1" si="201"/>
        <v>9019539.6400000006</v>
      </c>
      <c r="AY123" s="10">
        <f t="shared" ca="1" si="201"/>
        <v>9771460.8399999999</v>
      </c>
      <c r="AZ123" s="10">
        <f t="shared" ca="1" si="201"/>
        <v>10523382.039999999</v>
      </c>
      <c r="BA123" s="10">
        <f t="shared" ca="1" si="201"/>
        <v>11275303.24</v>
      </c>
      <c r="BB123" s="10">
        <f t="shared" ca="1" si="201"/>
        <v>11996752.439999999</v>
      </c>
      <c r="BC123" s="10">
        <f t="shared" ca="1" si="201"/>
        <v>12613285.640000001</v>
      </c>
      <c r="BD123" s="10">
        <f t="shared" ca="1" si="201"/>
        <v>13091808.439999999</v>
      </c>
      <c r="BE123" s="10">
        <f t="shared" ca="1" si="201"/>
        <v>13425811.84</v>
      </c>
      <c r="BF123" s="10">
        <f t="shared" ref="BF123:CT123" ca="1" si="202">IF(BF$5="",0,SUM(BF124:BF130))</f>
        <v>13626558.939999999</v>
      </c>
      <c r="BG123" s="10">
        <f t="shared" ca="1" si="202"/>
        <v>13736048.92</v>
      </c>
      <c r="BH123" s="10">
        <f t="shared" ca="1" si="202"/>
        <v>13791981.9</v>
      </c>
      <c r="BI123" s="10">
        <f t="shared" ca="1" si="202"/>
        <v>13818569.439999999</v>
      </c>
      <c r="BJ123" s="10">
        <f t="shared" ca="1" si="202"/>
        <v>13829757.18</v>
      </c>
      <c r="BK123" s="10">
        <f t="shared" ca="1" si="202"/>
        <v>13833575.779999999</v>
      </c>
      <c r="BL123" s="10">
        <f t="shared" ca="1" si="202"/>
        <v>13834860.220000001</v>
      </c>
      <c r="BM123" s="10">
        <f t="shared" ca="1" si="202"/>
        <v>13835282.58</v>
      </c>
      <c r="BN123" s="10">
        <f t="shared" ca="1" si="202"/>
        <v>13835350.080000002</v>
      </c>
      <c r="BO123" s="10">
        <f t="shared" ca="1" si="202"/>
        <v>13835350.080000002</v>
      </c>
      <c r="BP123" s="10">
        <f t="shared" ca="1" si="202"/>
        <v>13835350.080000002</v>
      </c>
      <c r="BQ123" s="10">
        <f t="shared" ca="1" si="202"/>
        <v>13835350.080000002</v>
      </c>
      <c r="BR123" s="10">
        <f t="shared" ca="1" si="202"/>
        <v>13835350.080000002</v>
      </c>
      <c r="BS123" s="10">
        <f t="shared" ca="1" si="202"/>
        <v>13835350.080000002</v>
      </c>
      <c r="BT123" s="10">
        <f t="shared" ca="1" si="202"/>
        <v>13835350.080000002</v>
      </c>
      <c r="BU123" s="10">
        <f t="shared" ca="1" si="202"/>
        <v>13835350.080000002</v>
      </c>
      <c r="BV123" s="10">
        <f t="shared" si="202"/>
        <v>0</v>
      </c>
      <c r="BW123" s="10">
        <f t="shared" si="202"/>
        <v>0</v>
      </c>
      <c r="BX123" s="10">
        <f t="shared" si="202"/>
        <v>0</v>
      </c>
      <c r="BY123" s="10">
        <f t="shared" si="202"/>
        <v>0</v>
      </c>
      <c r="BZ123" s="10">
        <f t="shared" si="202"/>
        <v>0</v>
      </c>
      <c r="CA123" s="10">
        <f t="shared" si="202"/>
        <v>0</v>
      </c>
      <c r="CB123" s="10">
        <f t="shared" si="202"/>
        <v>0</v>
      </c>
      <c r="CC123" s="10">
        <f t="shared" si="202"/>
        <v>0</v>
      </c>
      <c r="CD123" s="10">
        <f t="shared" si="202"/>
        <v>0</v>
      </c>
      <c r="CE123" s="10">
        <f t="shared" si="202"/>
        <v>0</v>
      </c>
      <c r="CF123" s="10">
        <f t="shared" si="202"/>
        <v>0</v>
      </c>
      <c r="CG123" s="10">
        <f t="shared" si="202"/>
        <v>0</v>
      </c>
      <c r="CH123" s="10">
        <f t="shared" si="202"/>
        <v>0</v>
      </c>
      <c r="CI123" s="10">
        <f t="shared" si="202"/>
        <v>0</v>
      </c>
      <c r="CJ123" s="10">
        <f t="shared" si="202"/>
        <v>0</v>
      </c>
      <c r="CK123" s="10">
        <f t="shared" si="202"/>
        <v>0</v>
      </c>
      <c r="CL123" s="10">
        <f t="shared" si="202"/>
        <v>0</v>
      </c>
      <c r="CM123" s="10">
        <f t="shared" si="202"/>
        <v>0</v>
      </c>
      <c r="CN123" s="10">
        <f t="shared" si="202"/>
        <v>0</v>
      </c>
      <c r="CO123" s="10">
        <f t="shared" si="202"/>
        <v>0</v>
      </c>
      <c r="CP123" s="10">
        <f t="shared" si="202"/>
        <v>0</v>
      </c>
      <c r="CQ123" s="10">
        <f t="shared" si="202"/>
        <v>0</v>
      </c>
      <c r="CR123" s="10">
        <f t="shared" si="202"/>
        <v>0</v>
      </c>
      <c r="CS123" s="10">
        <f t="shared" si="202"/>
        <v>0</v>
      </c>
      <c r="CT123" s="10">
        <f t="shared" si="202"/>
        <v>0</v>
      </c>
    </row>
    <row r="124" spans="1:98" s="27" customFormat="1" ht="12" x14ac:dyDescent="0.25">
      <c r="A124" s="26">
        <f>ROW()</f>
        <v>124</v>
      </c>
      <c r="B124" s="139"/>
      <c r="C124" s="142"/>
      <c r="E124" s="24"/>
      <c r="F124" s="66" t="str">
        <f>$F$123</f>
        <v>Вн.пр-во</v>
      </c>
      <c r="G124" s="27" t="str">
        <f>BP!$F$21</f>
        <v>Основа</v>
      </c>
      <c r="M124" s="27" t="str">
        <f>Lists!$R$8</f>
        <v>руб.</v>
      </c>
      <c r="P124" s="30"/>
      <c r="R124" s="24"/>
      <c r="S124" s="30"/>
      <c r="V124" s="85"/>
      <c r="W124" s="29">
        <f ca="1">SUM(INDIRECT(ADDRESS(ROW(),SUMIFS($1:$1,$5:$5,1))):INDIRECT(ADDRESS(ROW(),SUMIFS($1:$1,$5:$5,MAX($5:$5)))))</f>
        <v>88195506</v>
      </c>
      <c r="Z124" s="30">
        <f ca="1">IF(Z$5="",0,SUMIFS(Potoki!Z:Z,Potoki!$F:$F,$F124,Potoki!$G:$G,IF($G124="","",$G124)))</f>
        <v>0</v>
      </c>
      <c r="AA124" s="30">
        <f ca="1">IF(AA$5="",0,SUMIFS(Potoki!AA:AA,Potoki!$F:$F,$F124,Potoki!$G:$G,IF($G124="","",$G124)))</f>
        <v>0</v>
      </c>
      <c r="AB124" s="30">
        <f ca="1">IF(AB$5="",0,SUMIFS(Potoki!AB:AB,Potoki!$F:$F,$F124,Potoki!$G:$G,IF($G124="","",$G124)))</f>
        <v>0</v>
      </c>
      <c r="AC124" s="30">
        <f ca="1">IF(AC$5="",0,SUMIFS(Potoki!AC:AC,Potoki!$F:$F,$F124,Potoki!$G:$G,IF($G124="","",$G124)))</f>
        <v>0</v>
      </c>
      <c r="AD124" s="30">
        <f ca="1">IF(AD$5="",0,SUMIFS(Potoki!AD:AD,Potoki!$F:$F,$F124,Potoki!$G:$G,IF($G124="","",$G124)))</f>
        <v>0</v>
      </c>
      <c r="AE124" s="30">
        <f ca="1">IF(AE$5="",0,SUMIFS(Potoki!AE:AE,Potoki!$F:$F,$F124,Potoki!$G:$G,IF($G124="","",$G124)))</f>
        <v>4200</v>
      </c>
      <c r="AF124" s="30">
        <f ca="1">IF(AF$5="",0,SUMIFS(Potoki!AF:AF,Potoki!$F:$F,$F124,Potoki!$G:$G,IF($G124="","",$G124)))</f>
        <v>16800</v>
      </c>
      <c r="AG124" s="30">
        <f ca="1">IF(AG$5="",0,SUMIFS(Potoki!AG:AG,Potoki!$F:$F,$F124,Potoki!$G:$G,IF($G124="","",$G124)))</f>
        <v>30240</v>
      </c>
      <c r="AH124" s="30">
        <f ca="1">IF(AH$5="",0,SUMIFS(Potoki!AH:AH,Potoki!$F:$F,$F124,Potoki!$G:$G,IF($G124="","",$G124)))</f>
        <v>44205</v>
      </c>
      <c r="AI124" s="30">
        <f ca="1">IF(AI$5="",0,SUMIFS(Potoki!AI:AI,Potoki!$F:$F,$F124,Potoki!$G:$G,IF($G124="","",$G124)))</f>
        <v>56385</v>
      </c>
      <c r="AJ124" s="30">
        <f ca="1">IF(AJ$5="",0,SUMIFS(Potoki!AJ:AJ,Potoki!$F:$F,$F124,Potoki!$G:$G,IF($G124="","",$G124)))</f>
        <v>74067.000000000015</v>
      </c>
      <c r="AK124" s="30">
        <f ca="1">IF(AK$5="",0,SUMIFS(Potoki!AK:AK,Potoki!$F:$F,$F124,Potoki!$G:$G,IF($G124="","",$G124)))</f>
        <v>120267.00000000001</v>
      </c>
      <c r="AL124" s="30">
        <f ca="1">IF(AL$5="",0,SUMIFS(Potoki!AL:AL,Potoki!$F:$F,$F124,Potoki!$G:$G,IF($G124="","",$G124)))</f>
        <v>198051</v>
      </c>
      <c r="AM124" s="30">
        <f ca="1">IF(AM$5="",0,SUMIFS(Potoki!AM:AM,Potoki!$F:$F,$F124,Potoki!$G:$G,IF($G124="","",$G124)))</f>
        <v>309718.5</v>
      </c>
      <c r="AN124" s="30">
        <f ca="1">IF(AN$5="",0,SUMIFS(Potoki!AN:AN,Potoki!$F:$F,$F124,Potoki!$G:$G,IF($G124="","",$G124)))</f>
        <v>451185</v>
      </c>
      <c r="AO124" s="30">
        <f ca="1">IF(AO$5="",0,SUMIFS(Potoki!AO:AO,Potoki!$F:$F,$F124,Potoki!$G:$G,IF($G124="","",$G124)))</f>
        <v>610228.5</v>
      </c>
      <c r="AP124" s="30">
        <f ca="1">IF(AP$5="",0,SUMIFS(Potoki!AP:AP,Potoki!$F:$F,$F124,Potoki!$G:$G,IF($G124="","",$G124)))</f>
        <v>779709</v>
      </c>
      <c r="AQ124" s="30">
        <f ca="1">IF(AQ$5="",0,SUMIFS(Potoki!AQ:AQ,Potoki!$F:$F,$F124,Potoki!$G:$G,IF($G124="","",$G124)))</f>
        <v>954607.5</v>
      </c>
      <c r="AR124" s="30">
        <f ca="1">IF(AR$5="",0,SUMIFS(Potoki!AR:AR,Potoki!$F:$F,$F124,Potoki!$G:$G,IF($G124="","",$G124)))</f>
        <v>1132372.5</v>
      </c>
      <c r="AS124" s="30">
        <f ca="1">IF(AS$5="",0,SUMIFS(Potoki!AS:AS,Potoki!$F:$F,$F124,Potoki!$G:$G,IF($G124="","",$G124)))</f>
        <v>1311397.5</v>
      </c>
      <c r="AT124" s="30">
        <f ca="1">IF(AT$5="",0,SUMIFS(Potoki!AT:AT,Potoki!$F:$F,$F124,Potoki!$G:$G,IF($G124="","",$G124)))</f>
        <v>1490737.5</v>
      </c>
      <c r="AU124" s="30">
        <f ca="1">IF(AU$5="",0,SUMIFS(Potoki!AU:AU,Potoki!$F:$F,$F124,Potoki!$G:$G,IF($G124="","",$G124)))</f>
        <v>1670235</v>
      </c>
      <c r="AV124" s="30">
        <f ca="1">IF(AV$5="",0,SUMIFS(Potoki!AV:AV,Potoki!$F:$F,$F124,Potoki!$G:$G,IF($G124="","",$G124)))</f>
        <v>1849785</v>
      </c>
      <c r="AW124" s="30">
        <f ca="1">IF(AW$5="",0,SUMIFS(Potoki!AW:AW,Potoki!$F:$F,$F124,Potoki!$G:$G,IF($G124="","",$G124)))</f>
        <v>2029335</v>
      </c>
      <c r="AX124" s="30">
        <f ca="1">IF(AX$5="",0,SUMIFS(Potoki!AX:AX,Potoki!$F:$F,$F124,Potoki!$G:$G,IF($G124="","",$G124)))</f>
        <v>2208885</v>
      </c>
      <c r="AY124" s="30">
        <f ca="1">IF(AY$5="",0,SUMIFS(Potoki!AY:AY,Potoki!$F:$F,$F124,Potoki!$G:$G,IF($G124="","",$G124)))</f>
        <v>2388435</v>
      </c>
      <c r="AZ124" s="30">
        <f ca="1">IF(AZ$5="",0,SUMIFS(Potoki!AZ:AZ,Potoki!$F:$F,$F124,Potoki!$G:$G,IF($G124="","",$G124)))</f>
        <v>2567985</v>
      </c>
      <c r="BA124" s="30">
        <f ca="1">IF(BA$5="",0,SUMIFS(Potoki!BA:BA,Potoki!$F:$F,$F124,Potoki!$G:$G,IF($G124="","",$G124)))</f>
        <v>2747535</v>
      </c>
      <c r="BB124" s="30">
        <f ca="1">IF(BB$5="",0,SUMIFS(Potoki!BB:BB,Potoki!$F:$F,$F124,Potoki!$G:$G,IF($G124="","",$G124)))</f>
        <v>2916585</v>
      </c>
      <c r="BC124" s="30">
        <f ca="1">IF(BC$5="",0,SUMIFS(Potoki!BC:BC,Potoki!$F:$F,$F124,Potoki!$G:$G,IF($G124="","",$G124)))</f>
        <v>3054135</v>
      </c>
      <c r="BD124" s="30">
        <f ca="1">IF(BD$5="",0,SUMIFS(Potoki!BD:BD,Potoki!$F:$F,$F124,Potoki!$G:$G,IF($G124="","",$G124)))</f>
        <v>3158085</v>
      </c>
      <c r="BE124" s="30">
        <f ca="1">IF(BE$5="",0,SUMIFS(Potoki!BE:BE,Potoki!$F:$F,$F124,Potoki!$G:$G,IF($G124="","",$G124)))</f>
        <v>3227122.5</v>
      </c>
      <c r="BF124" s="30">
        <f ca="1">IF(BF$5="",0,SUMIFS(Potoki!BF:BF,Potoki!$F:$F,$F124,Potoki!$G:$G,IF($G124="","",$G124)))</f>
        <v>3265710</v>
      </c>
      <c r="BG124" s="30">
        <f ca="1">IF(BG$5="",0,SUMIFS(Potoki!BG:BG,Potoki!$F:$F,$F124,Potoki!$G:$G,IF($G124="","",$G124)))</f>
        <v>3286342.5</v>
      </c>
      <c r="BH124" s="30">
        <f ca="1">IF(BH$5="",0,SUMIFS(Potoki!BH:BH,Potoki!$F:$F,$F124,Potoki!$G:$G,IF($G124="","",$G124)))</f>
        <v>3296475</v>
      </c>
      <c r="BI124" s="30">
        <f ca="1">IF(BI$5="",0,SUMIFS(Potoki!BI:BI,Potoki!$F:$F,$F124,Potoki!$G:$G,IF($G124="","",$G124)))</f>
        <v>3301147.5</v>
      </c>
      <c r="BJ124" s="30">
        <f ca="1">IF(BJ$5="",0,SUMIFS(Potoki!BJ:BJ,Potoki!$F:$F,$F124,Potoki!$G:$G,IF($G124="","",$G124)))</f>
        <v>3302932.5</v>
      </c>
      <c r="BK124" s="30">
        <f ca="1">IF(BK$5="",0,SUMIFS(Potoki!BK:BK,Potoki!$F:$F,$F124,Potoki!$G:$G,IF($G124="","",$G124)))</f>
        <v>3303457.5</v>
      </c>
      <c r="BL124" s="30">
        <f ca="1">IF(BL$5="",0,SUMIFS(Potoki!BL:BL,Potoki!$F:$F,$F124,Potoki!$G:$G,IF($G124="","",$G124)))</f>
        <v>3303667.5</v>
      </c>
      <c r="BM124" s="30">
        <f ca="1">IF(BM$5="",0,SUMIFS(Potoki!BM:BM,Potoki!$F:$F,$F124,Potoki!$G:$G,IF($G124="","",$G124)))</f>
        <v>3303720.0000000005</v>
      </c>
      <c r="BN124" s="30">
        <f ca="1">IF(BN$5="",0,SUMIFS(Potoki!BN:BN,Potoki!$F:$F,$F124,Potoki!$G:$G,IF($G124="","",$G124)))</f>
        <v>3303720.0000000005</v>
      </c>
      <c r="BO124" s="30">
        <f ca="1">IF(BO$5="",0,SUMIFS(Potoki!BO:BO,Potoki!$F:$F,$F124,Potoki!$G:$G,IF($G124="","",$G124)))</f>
        <v>3303720.0000000005</v>
      </c>
      <c r="BP124" s="30">
        <f ca="1">IF(BP$5="",0,SUMIFS(Potoki!BP:BP,Potoki!$F:$F,$F124,Potoki!$G:$G,IF($G124="","",$G124)))</f>
        <v>3303720.0000000005</v>
      </c>
      <c r="BQ124" s="30">
        <f ca="1">IF(BQ$5="",0,SUMIFS(Potoki!BQ:BQ,Potoki!$F:$F,$F124,Potoki!$G:$G,IF($G124="","",$G124)))</f>
        <v>3303720.0000000005</v>
      </c>
      <c r="BR124" s="30">
        <f ca="1">IF(BR$5="",0,SUMIFS(Potoki!BR:BR,Potoki!$F:$F,$F124,Potoki!$G:$G,IF($G124="","",$G124)))</f>
        <v>3303720.0000000005</v>
      </c>
      <c r="BS124" s="30">
        <f ca="1">IF(BS$5="",0,SUMIFS(Potoki!BS:BS,Potoki!$F:$F,$F124,Potoki!$G:$G,IF($G124="","",$G124)))</f>
        <v>3303720.0000000005</v>
      </c>
      <c r="BT124" s="30">
        <f ca="1">IF(BT$5="",0,SUMIFS(Potoki!BT:BT,Potoki!$F:$F,$F124,Potoki!$G:$G,IF($G124="","",$G124)))</f>
        <v>3303720.0000000005</v>
      </c>
      <c r="BU124" s="30">
        <f ca="1">IF(BU$5="",0,SUMIFS(Potoki!BU:BU,Potoki!$F:$F,$F124,Potoki!$G:$G,IF($G124="","",$G124)))</f>
        <v>3303720.0000000005</v>
      </c>
      <c r="BV124" s="30">
        <f>IF(BV$5="",0,SUMIFS(Potoki!BV:BV,Potoki!$F:$F,$F124,Potoki!$G:$G,IF($G124="","",$G124)))</f>
        <v>0</v>
      </c>
      <c r="BW124" s="30">
        <f>IF(BW$5="",0,SUMIFS(Potoki!BW:BW,Potoki!$F:$F,$F124,Potoki!$G:$G,IF($G124="","",$G124)))</f>
        <v>0</v>
      </c>
      <c r="BX124" s="30">
        <f>IF(BX$5="",0,SUMIFS(Potoki!BX:BX,Potoki!$F:$F,$F124,Potoki!$G:$G,IF($G124="","",$G124)))</f>
        <v>0</v>
      </c>
      <c r="BY124" s="30">
        <f>IF(BY$5="",0,SUMIFS(Potoki!BY:BY,Potoki!$F:$F,$F124,Potoki!$G:$G,IF($G124="","",$G124)))</f>
        <v>0</v>
      </c>
      <c r="BZ124" s="30">
        <f>IF(BZ$5="",0,SUMIFS(Potoki!BZ:BZ,Potoki!$F:$F,$F124,Potoki!$G:$G,IF($G124="","",$G124)))</f>
        <v>0</v>
      </c>
      <c r="CA124" s="30">
        <f>IF(CA$5="",0,SUMIFS(Potoki!CA:CA,Potoki!$F:$F,$F124,Potoki!$G:$G,IF($G124="","",$G124)))</f>
        <v>0</v>
      </c>
      <c r="CB124" s="30">
        <f>IF(CB$5="",0,SUMIFS(Potoki!CB:CB,Potoki!$F:$F,$F124,Potoki!$G:$G,IF($G124="","",$G124)))</f>
        <v>0</v>
      </c>
      <c r="CC124" s="30">
        <f>IF(CC$5="",0,SUMIFS(Potoki!CC:CC,Potoki!$F:$F,$F124,Potoki!$G:$G,IF($G124="","",$G124)))</f>
        <v>0</v>
      </c>
      <c r="CD124" s="30">
        <f>IF(CD$5="",0,SUMIFS(Potoki!CD:CD,Potoki!$F:$F,$F124,Potoki!$G:$G,IF($G124="","",$G124)))</f>
        <v>0</v>
      </c>
      <c r="CE124" s="30">
        <f>IF(CE$5="",0,SUMIFS(Potoki!CE:CE,Potoki!$F:$F,$F124,Potoki!$G:$G,IF($G124="","",$G124)))</f>
        <v>0</v>
      </c>
      <c r="CF124" s="30">
        <f>IF(CF$5="",0,SUMIFS(Potoki!CF:CF,Potoki!$F:$F,$F124,Potoki!$G:$G,IF($G124="","",$G124)))</f>
        <v>0</v>
      </c>
      <c r="CG124" s="30">
        <f>IF(CG$5="",0,SUMIFS(Potoki!CG:CG,Potoki!$F:$F,$F124,Potoki!$G:$G,IF($G124="","",$G124)))</f>
        <v>0</v>
      </c>
      <c r="CH124" s="30">
        <f>IF(CH$5="",0,SUMIFS(Potoki!CH:CH,Potoki!$F:$F,$F124,Potoki!$G:$G,IF($G124="","",$G124)))</f>
        <v>0</v>
      </c>
      <c r="CI124" s="30">
        <f>IF(CI$5="",0,SUMIFS(Potoki!CI:CI,Potoki!$F:$F,$F124,Potoki!$G:$G,IF($G124="","",$G124)))</f>
        <v>0</v>
      </c>
      <c r="CJ124" s="30">
        <f>IF(CJ$5="",0,SUMIFS(Potoki!CJ:CJ,Potoki!$F:$F,$F124,Potoki!$G:$G,IF($G124="","",$G124)))</f>
        <v>0</v>
      </c>
      <c r="CK124" s="30">
        <f>IF(CK$5="",0,SUMIFS(Potoki!CK:CK,Potoki!$F:$F,$F124,Potoki!$G:$G,IF($G124="","",$G124)))</f>
        <v>0</v>
      </c>
      <c r="CL124" s="30">
        <f>IF(CL$5="",0,SUMIFS(Potoki!CL:CL,Potoki!$F:$F,$F124,Potoki!$G:$G,IF($G124="","",$G124)))</f>
        <v>0</v>
      </c>
      <c r="CM124" s="30">
        <f>IF(CM$5="",0,SUMIFS(Potoki!CM:CM,Potoki!$F:$F,$F124,Potoki!$G:$G,IF($G124="","",$G124)))</f>
        <v>0</v>
      </c>
      <c r="CN124" s="30">
        <f>IF(CN$5="",0,SUMIFS(Potoki!CN:CN,Potoki!$F:$F,$F124,Potoki!$G:$G,IF($G124="","",$G124)))</f>
        <v>0</v>
      </c>
      <c r="CO124" s="30">
        <f>IF(CO$5="",0,SUMIFS(Potoki!CO:CO,Potoki!$F:$F,$F124,Potoki!$G:$G,IF($G124="","",$G124)))</f>
        <v>0</v>
      </c>
      <c r="CP124" s="30">
        <f>IF(CP$5="",0,SUMIFS(Potoki!CP:CP,Potoki!$F:$F,$F124,Potoki!$G:$G,IF($G124="","",$G124)))</f>
        <v>0</v>
      </c>
      <c r="CQ124" s="30">
        <f>IF(CQ$5="",0,SUMIFS(Potoki!CQ:CQ,Potoki!$F:$F,$F124,Potoki!$G:$G,IF($G124="","",$G124)))</f>
        <v>0</v>
      </c>
      <c r="CR124" s="30">
        <f>IF(CR$5="",0,SUMIFS(Potoki!CR:CR,Potoki!$F:$F,$F124,Potoki!$G:$G,IF($G124="","",$G124)))</f>
        <v>0</v>
      </c>
      <c r="CS124" s="30">
        <f>IF(CS$5="",0,SUMIFS(Potoki!CS:CS,Potoki!$F:$F,$F124,Potoki!$G:$G,IF($G124="","",$G124)))</f>
        <v>0</v>
      </c>
      <c r="CT124" s="30">
        <f>IF(CT$5="",0,SUMIFS(Potoki!CT:CT,Potoki!$F:$F,$F124,Potoki!$G:$G,IF($G124="","",$G124)))</f>
        <v>0</v>
      </c>
    </row>
    <row r="125" spans="1:98" s="27" customFormat="1" ht="12" x14ac:dyDescent="0.25">
      <c r="A125" s="26">
        <f>ROW()</f>
        <v>125</v>
      </c>
      <c r="B125" s="139"/>
      <c r="C125" s="142"/>
      <c r="E125" s="24"/>
      <c r="F125" s="66" t="str">
        <f t="shared" ref="F125:F129" si="203">$F$123</f>
        <v>Вн.пр-во</v>
      </c>
      <c r="G125" s="27" t="str">
        <f>BP!$F$22</f>
        <v>Сырье</v>
      </c>
      <c r="H125" s="67"/>
      <c r="I125" s="67"/>
      <c r="J125" s="67"/>
      <c r="K125" s="67"/>
      <c r="L125" s="67"/>
      <c r="M125" s="27" t="str">
        <f>Lists!$R$8</f>
        <v>руб.</v>
      </c>
      <c r="P125" s="30"/>
      <c r="R125" s="24"/>
      <c r="S125" s="30"/>
      <c r="V125" s="85"/>
      <c r="W125" s="29">
        <f ca="1">SUM(INDIRECT(ADDRESS(ROW(),SUMIFS($1:$1,$5:$5,1))):INDIRECT(ADDRESS(ROW(),SUMIFS($1:$1,$5:$5,MAX($5:$5)))))</f>
        <v>10079486.4</v>
      </c>
      <c r="Z125" s="30">
        <f ca="1">IF(Z$5="",0,SUMIFS(Potoki!Z:Z,Potoki!$F:$F,$F125,Potoki!$G:$G,IF($G125="","",$G125)))</f>
        <v>0</v>
      </c>
      <c r="AA125" s="30">
        <f ca="1">IF(AA$5="",0,SUMIFS(Potoki!AA:AA,Potoki!$F:$F,$F125,Potoki!$G:$G,IF($G125="","",$G125)))</f>
        <v>0</v>
      </c>
      <c r="AB125" s="30">
        <f ca="1">IF(AB$5="",0,SUMIFS(Potoki!AB:AB,Potoki!$F:$F,$F125,Potoki!$G:$G,IF($G125="","",$G125)))</f>
        <v>0</v>
      </c>
      <c r="AC125" s="30">
        <f ca="1">IF(AC$5="",0,SUMIFS(Potoki!AC:AC,Potoki!$F:$F,$F125,Potoki!$G:$G,IF($G125="","",$G125)))</f>
        <v>0</v>
      </c>
      <c r="AD125" s="30">
        <f ca="1">IF(AD$5="",0,SUMIFS(Potoki!AD:AD,Potoki!$F:$F,$F125,Potoki!$G:$G,IF($G125="","",$G125)))</f>
        <v>0</v>
      </c>
      <c r="AE125" s="30">
        <f ca="1">IF(AE$5="",0,SUMIFS(Potoki!AE:AE,Potoki!$F:$F,$F125,Potoki!$G:$G,IF($G125="","",$G125)))</f>
        <v>480</v>
      </c>
      <c r="AF125" s="30">
        <f ca="1">IF(AF$5="",0,SUMIFS(Potoki!AF:AF,Potoki!$F:$F,$F125,Potoki!$G:$G,IF($G125="","",$G125)))</f>
        <v>1920</v>
      </c>
      <c r="AG125" s="30">
        <f ca="1">IF(AG$5="",0,SUMIFS(Potoki!AG:AG,Potoki!$F:$F,$F125,Potoki!$G:$G,IF($G125="","",$G125)))</f>
        <v>3456</v>
      </c>
      <c r="AH125" s="30">
        <f ca="1">IF(AH$5="",0,SUMIFS(Potoki!AH:AH,Potoki!$F:$F,$F125,Potoki!$G:$G,IF($G125="","",$G125)))</f>
        <v>5052</v>
      </c>
      <c r="AI125" s="30">
        <f ca="1">IF(AI$5="",0,SUMIFS(Potoki!AI:AI,Potoki!$F:$F,$F125,Potoki!$G:$G,IF($G125="","",$G125)))</f>
        <v>6444</v>
      </c>
      <c r="AJ125" s="30">
        <f ca="1">IF(AJ$5="",0,SUMIFS(Potoki!AJ:AJ,Potoki!$F:$F,$F125,Potoki!$G:$G,IF($G125="","",$G125)))</f>
        <v>8464.8000000000011</v>
      </c>
      <c r="AK125" s="30">
        <f ca="1">IF(AK$5="",0,SUMIFS(Potoki!AK:AK,Potoki!$F:$F,$F125,Potoki!$G:$G,IF($G125="","",$G125)))</f>
        <v>13744.800000000001</v>
      </c>
      <c r="AL125" s="30">
        <f ca="1">IF(AL$5="",0,SUMIFS(Potoki!AL:AL,Potoki!$F:$F,$F125,Potoki!$G:$G,IF($G125="","",$G125)))</f>
        <v>22634.400000000001</v>
      </c>
      <c r="AM125" s="30">
        <f ca="1">IF(AM$5="",0,SUMIFS(Potoki!AM:AM,Potoki!$F:$F,$F125,Potoki!$G:$G,IF($G125="","",$G125)))</f>
        <v>35396.399999999994</v>
      </c>
      <c r="AN125" s="30">
        <f ca="1">IF(AN$5="",0,SUMIFS(Potoki!AN:AN,Potoki!$F:$F,$F125,Potoki!$G:$G,IF($G125="","",$G125)))</f>
        <v>51564</v>
      </c>
      <c r="AO125" s="30">
        <f ca="1">IF(AO$5="",0,SUMIFS(Potoki!AO:AO,Potoki!$F:$F,$F125,Potoki!$G:$G,IF($G125="","",$G125)))</f>
        <v>69740.399999999994</v>
      </c>
      <c r="AP125" s="30">
        <f ca="1">IF(AP$5="",0,SUMIFS(Potoki!AP:AP,Potoki!$F:$F,$F125,Potoki!$G:$G,IF($G125="","",$G125)))</f>
        <v>89109.6</v>
      </c>
      <c r="AQ125" s="30">
        <f ca="1">IF(AQ$5="",0,SUMIFS(Potoki!AQ:AQ,Potoki!$F:$F,$F125,Potoki!$G:$G,IF($G125="","",$G125)))</f>
        <v>109098</v>
      </c>
      <c r="AR125" s="30">
        <f ca="1">IF(AR$5="",0,SUMIFS(Potoki!AR:AR,Potoki!$F:$F,$F125,Potoki!$G:$G,IF($G125="","",$G125)))</f>
        <v>129414</v>
      </c>
      <c r="AS125" s="30">
        <f ca="1">IF(AS$5="",0,SUMIFS(Potoki!AS:AS,Potoki!$F:$F,$F125,Potoki!$G:$G,IF($G125="","",$G125)))</f>
        <v>149874</v>
      </c>
      <c r="AT125" s="30">
        <f ca="1">IF(AT$5="",0,SUMIFS(Potoki!AT:AT,Potoki!$F:$F,$F125,Potoki!$G:$G,IF($G125="","",$G125)))</f>
        <v>170370</v>
      </c>
      <c r="AU125" s="30">
        <f ca="1">IF(AU$5="",0,SUMIFS(Potoki!AU:AU,Potoki!$F:$F,$F125,Potoki!$G:$G,IF($G125="","",$G125)))</f>
        <v>190884</v>
      </c>
      <c r="AV125" s="30">
        <f ca="1">IF(AV$5="",0,SUMIFS(Potoki!AV:AV,Potoki!$F:$F,$F125,Potoki!$G:$G,IF($G125="","",$G125)))</f>
        <v>211404</v>
      </c>
      <c r="AW125" s="30">
        <f ca="1">IF(AW$5="",0,SUMIFS(Potoki!AW:AW,Potoki!$F:$F,$F125,Potoki!$G:$G,IF($G125="","",$G125)))</f>
        <v>231924</v>
      </c>
      <c r="AX125" s="30">
        <f ca="1">IF(AX$5="",0,SUMIFS(Potoki!AX:AX,Potoki!$F:$F,$F125,Potoki!$G:$G,IF($G125="","",$G125)))</f>
        <v>252444</v>
      </c>
      <c r="AY125" s="30">
        <f ca="1">IF(AY$5="",0,SUMIFS(Potoki!AY:AY,Potoki!$F:$F,$F125,Potoki!$G:$G,IF($G125="","",$G125)))</f>
        <v>272964</v>
      </c>
      <c r="AZ125" s="30">
        <f ca="1">IF(AZ$5="",0,SUMIFS(Potoki!AZ:AZ,Potoki!$F:$F,$F125,Potoki!$G:$G,IF($G125="","",$G125)))</f>
        <v>293484</v>
      </c>
      <c r="BA125" s="30">
        <f ca="1">IF(BA$5="",0,SUMIFS(Potoki!BA:BA,Potoki!$F:$F,$F125,Potoki!$G:$G,IF($G125="","",$G125)))</f>
        <v>314004</v>
      </c>
      <c r="BB125" s="30">
        <f ca="1">IF(BB$5="",0,SUMIFS(Potoki!BB:BB,Potoki!$F:$F,$F125,Potoki!$G:$G,IF($G125="","",$G125)))</f>
        <v>333324</v>
      </c>
      <c r="BC125" s="30">
        <f ca="1">IF(BC$5="",0,SUMIFS(Potoki!BC:BC,Potoki!$F:$F,$F125,Potoki!$G:$G,IF($G125="","",$G125)))</f>
        <v>349044</v>
      </c>
      <c r="BD125" s="30">
        <f ca="1">IF(BD$5="",0,SUMIFS(Potoki!BD:BD,Potoki!$F:$F,$F125,Potoki!$G:$G,IF($G125="","",$G125)))</f>
        <v>360924</v>
      </c>
      <c r="BE125" s="30">
        <f ca="1">IF(BE$5="",0,SUMIFS(Potoki!BE:BE,Potoki!$F:$F,$F125,Potoki!$G:$G,IF($G125="","",$G125)))</f>
        <v>368814</v>
      </c>
      <c r="BF125" s="30">
        <f ca="1">IF(BF$5="",0,SUMIFS(Potoki!BF:BF,Potoki!$F:$F,$F125,Potoki!$G:$G,IF($G125="","",$G125)))</f>
        <v>373224</v>
      </c>
      <c r="BG125" s="30">
        <f ca="1">IF(BG$5="",0,SUMIFS(Potoki!BG:BG,Potoki!$F:$F,$F125,Potoki!$G:$G,IF($G125="","",$G125)))</f>
        <v>375582</v>
      </c>
      <c r="BH125" s="30">
        <f ca="1">IF(BH$5="",0,SUMIFS(Potoki!BH:BH,Potoki!$F:$F,$F125,Potoki!$G:$G,IF($G125="","",$G125)))</f>
        <v>376740</v>
      </c>
      <c r="BI125" s="30">
        <f ca="1">IF(BI$5="",0,SUMIFS(Potoki!BI:BI,Potoki!$F:$F,$F125,Potoki!$G:$G,IF($G125="","",$G125)))</f>
        <v>377274</v>
      </c>
      <c r="BJ125" s="30">
        <f ca="1">IF(BJ$5="",0,SUMIFS(Potoki!BJ:BJ,Potoki!$F:$F,$F125,Potoki!$G:$G,IF($G125="","",$G125)))</f>
        <v>377478</v>
      </c>
      <c r="BK125" s="30">
        <f ca="1">IF(BK$5="",0,SUMIFS(Potoki!BK:BK,Potoki!$F:$F,$F125,Potoki!$G:$G,IF($G125="","",$G125)))</f>
        <v>377538</v>
      </c>
      <c r="BL125" s="30">
        <f ca="1">IF(BL$5="",0,SUMIFS(Potoki!BL:BL,Potoki!$F:$F,$F125,Potoki!$G:$G,IF($G125="","",$G125)))</f>
        <v>377562</v>
      </c>
      <c r="BM125" s="30">
        <f ca="1">IF(BM$5="",0,SUMIFS(Potoki!BM:BM,Potoki!$F:$F,$F125,Potoki!$G:$G,IF($G125="","",$G125)))</f>
        <v>377568.00000000006</v>
      </c>
      <c r="BN125" s="30">
        <f ca="1">IF(BN$5="",0,SUMIFS(Potoki!BN:BN,Potoki!$F:$F,$F125,Potoki!$G:$G,IF($G125="","",$G125)))</f>
        <v>377568.00000000006</v>
      </c>
      <c r="BO125" s="30">
        <f ca="1">IF(BO$5="",0,SUMIFS(Potoki!BO:BO,Potoki!$F:$F,$F125,Potoki!$G:$G,IF($G125="","",$G125)))</f>
        <v>377568.00000000006</v>
      </c>
      <c r="BP125" s="30">
        <f ca="1">IF(BP$5="",0,SUMIFS(Potoki!BP:BP,Potoki!$F:$F,$F125,Potoki!$G:$G,IF($G125="","",$G125)))</f>
        <v>377568.00000000006</v>
      </c>
      <c r="BQ125" s="30">
        <f ca="1">IF(BQ$5="",0,SUMIFS(Potoki!BQ:BQ,Potoki!$F:$F,$F125,Potoki!$G:$G,IF($G125="","",$G125)))</f>
        <v>377568.00000000006</v>
      </c>
      <c r="BR125" s="30">
        <f ca="1">IF(BR$5="",0,SUMIFS(Potoki!BR:BR,Potoki!$F:$F,$F125,Potoki!$G:$G,IF($G125="","",$G125)))</f>
        <v>377568.00000000006</v>
      </c>
      <c r="BS125" s="30">
        <f ca="1">IF(BS$5="",0,SUMIFS(Potoki!BS:BS,Potoki!$F:$F,$F125,Potoki!$G:$G,IF($G125="","",$G125)))</f>
        <v>377568.00000000006</v>
      </c>
      <c r="BT125" s="30">
        <f ca="1">IF(BT$5="",0,SUMIFS(Potoki!BT:BT,Potoki!$F:$F,$F125,Potoki!$G:$G,IF($G125="","",$G125)))</f>
        <v>377568.00000000006</v>
      </c>
      <c r="BU125" s="30">
        <f ca="1">IF(BU$5="",0,SUMIFS(Potoki!BU:BU,Potoki!$F:$F,$F125,Potoki!$G:$G,IF($G125="","",$G125)))</f>
        <v>377568.00000000006</v>
      </c>
      <c r="BV125" s="30">
        <f>IF(BV$5="",0,SUMIFS(Potoki!BV:BV,Potoki!$F:$F,$F125,Potoki!$G:$G,IF($G125="","",$G125)))</f>
        <v>0</v>
      </c>
      <c r="BW125" s="30">
        <f>IF(BW$5="",0,SUMIFS(Potoki!BW:BW,Potoki!$F:$F,$F125,Potoki!$G:$G,IF($G125="","",$G125)))</f>
        <v>0</v>
      </c>
      <c r="BX125" s="30">
        <f>IF(BX$5="",0,SUMIFS(Potoki!BX:BX,Potoki!$F:$F,$F125,Potoki!$G:$G,IF($G125="","",$G125)))</f>
        <v>0</v>
      </c>
      <c r="BY125" s="30">
        <f>IF(BY$5="",0,SUMIFS(Potoki!BY:BY,Potoki!$F:$F,$F125,Potoki!$G:$G,IF($G125="","",$G125)))</f>
        <v>0</v>
      </c>
      <c r="BZ125" s="30">
        <f>IF(BZ$5="",0,SUMIFS(Potoki!BZ:BZ,Potoki!$F:$F,$F125,Potoki!$G:$G,IF($G125="","",$G125)))</f>
        <v>0</v>
      </c>
      <c r="CA125" s="30">
        <f>IF(CA$5="",0,SUMIFS(Potoki!CA:CA,Potoki!$F:$F,$F125,Potoki!$G:$G,IF($G125="","",$G125)))</f>
        <v>0</v>
      </c>
      <c r="CB125" s="30">
        <f>IF(CB$5="",0,SUMIFS(Potoki!CB:CB,Potoki!$F:$F,$F125,Potoki!$G:$G,IF($G125="","",$G125)))</f>
        <v>0</v>
      </c>
      <c r="CC125" s="30">
        <f>IF(CC$5="",0,SUMIFS(Potoki!CC:CC,Potoki!$F:$F,$F125,Potoki!$G:$G,IF($G125="","",$G125)))</f>
        <v>0</v>
      </c>
      <c r="CD125" s="30">
        <f>IF(CD$5="",0,SUMIFS(Potoki!CD:CD,Potoki!$F:$F,$F125,Potoki!$G:$G,IF($G125="","",$G125)))</f>
        <v>0</v>
      </c>
      <c r="CE125" s="30">
        <f>IF(CE$5="",0,SUMIFS(Potoki!CE:CE,Potoki!$F:$F,$F125,Potoki!$G:$G,IF($G125="","",$G125)))</f>
        <v>0</v>
      </c>
      <c r="CF125" s="30">
        <f>IF(CF$5="",0,SUMIFS(Potoki!CF:CF,Potoki!$F:$F,$F125,Potoki!$G:$G,IF($G125="","",$G125)))</f>
        <v>0</v>
      </c>
      <c r="CG125" s="30">
        <f>IF(CG$5="",0,SUMIFS(Potoki!CG:CG,Potoki!$F:$F,$F125,Potoki!$G:$G,IF($G125="","",$G125)))</f>
        <v>0</v>
      </c>
      <c r="CH125" s="30">
        <f>IF(CH$5="",0,SUMIFS(Potoki!CH:CH,Potoki!$F:$F,$F125,Potoki!$G:$G,IF($G125="","",$G125)))</f>
        <v>0</v>
      </c>
      <c r="CI125" s="30">
        <f>IF(CI$5="",0,SUMIFS(Potoki!CI:CI,Potoki!$F:$F,$F125,Potoki!$G:$G,IF($G125="","",$G125)))</f>
        <v>0</v>
      </c>
      <c r="CJ125" s="30">
        <f>IF(CJ$5="",0,SUMIFS(Potoki!CJ:CJ,Potoki!$F:$F,$F125,Potoki!$G:$G,IF($G125="","",$G125)))</f>
        <v>0</v>
      </c>
      <c r="CK125" s="30">
        <f>IF(CK$5="",0,SUMIFS(Potoki!CK:CK,Potoki!$F:$F,$F125,Potoki!$G:$G,IF($G125="","",$G125)))</f>
        <v>0</v>
      </c>
      <c r="CL125" s="30">
        <f>IF(CL$5="",0,SUMIFS(Potoki!CL:CL,Potoki!$F:$F,$F125,Potoki!$G:$G,IF($G125="","",$G125)))</f>
        <v>0</v>
      </c>
      <c r="CM125" s="30">
        <f>IF(CM$5="",0,SUMIFS(Potoki!CM:CM,Potoki!$F:$F,$F125,Potoki!$G:$G,IF($G125="","",$G125)))</f>
        <v>0</v>
      </c>
      <c r="CN125" s="30">
        <f>IF(CN$5="",0,SUMIFS(Potoki!CN:CN,Potoki!$F:$F,$F125,Potoki!$G:$G,IF($G125="","",$G125)))</f>
        <v>0</v>
      </c>
      <c r="CO125" s="30">
        <f>IF(CO$5="",0,SUMIFS(Potoki!CO:CO,Potoki!$F:$F,$F125,Potoki!$G:$G,IF($G125="","",$G125)))</f>
        <v>0</v>
      </c>
      <c r="CP125" s="30">
        <f>IF(CP$5="",0,SUMIFS(Potoki!CP:CP,Potoki!$F:$F,$F125,Potoki!$G:$G,IF($G125="","",$G125)))</f>
        <v>0</v>
      </c>
      <c r="CQ125" s="30">
        <f>IF(CQ$5="",0,SUMIFS(Potoki!CQ:CQ,Potoki!$F:$F,$F125,Potoki!$G:$G,IF($G125="","",$G125)))</f>
        <v>0</v>
      </c>
      <c r="CR125" s="30">
        <f>IF(CR$5="",0,SUMIFS(Potoki!CR:CR,Potoki!$F:$F,$F125,Potoki!$G:$G,IF($G125="","",$G125)))</f>
        <v>0</v>
      </c>
      <c r="CS125" s="30">
        <f>IF(CS$5="",0,SUMIFS(Potoki!CS:CS,Potoki!$F:$F,$F125,Potoki!$G:$G,IF($G125="","",$G125)))</f>
        <v>0</v>
      </c>
      <c r="CT125" s="30">
        <f>IF(CT$5="",0,SUMIFS(Potoki!CT:CT,Potoki!$F:$F,$F125,Potoki!$G:$G,IF($G125="","",$G125)))</f>
        <v>0</v>
      </c>
    </row>
    <row r="126" spans="1:98" s="27" customFormat="1" ht="12" x14ac:dyDescent="0.25">
      <c r="A126" s="26">
        <f>ROW()</f>
        <v>126</v>
      </c>
      <c r="B126" s="139"/>
      <c r="C126" s="142"/>
      <c r="E126" s="24"/>
      <c r="F126" s="66" t="str">
        <f t="shared" si="203"/>
        <v>Вн.пр-во</v>
      </c>
      <c r="G126" s="27" t="str">
        <f>BP!$F$24</f>
        <v>Вн.пр-во</v>
      </c>
      <c r="H126" s="67"/>
      <c r="I126" s="67"/>
      <c r="J126" s="67"/>
      <c r="K126" s="67"/>
      <c r="L126" s="67"/>
      <c r="M126" s="27" t="str">
        <f>Lists!$R$8</f>
        <v>руб.</v>
      </c>
      <c r="P126" s="30"/>
      <c r="R126" s="24"/>
      <c r="S126" s="30"/>
      <c r="V126" s="85"/>
      <c r="W126" s="29">
        <f ca="1">SUM(INDIRECT(ADDRESS(ROW(),SUMIFS($1:$1,$5:$5,1))):INDIRECT(ADDRESS(ROW(),SUMIFS($1:$1,$5:$5,MAX($5:$5)))))</f>
        <v>247739520</v>
      </c>
      <c r="Z126" s="30">
        <f ca="1">IF(Z$5="",0,SUMIFS(Potoki!Z:Z,Potoki!$F:$F,$F126,Potoki!$G:$G,IF($G126="","",$G126)))</f>
        <v>0</v>
      </c>
      <c r="AA126" s="30">
        <f ca="1">IF(AA$5="",0,SUMIFS(Potoki!AA:AA,Potoki!$F:$F,$F126,Potoki!$G:$G,IF($G126="","",$G126)))</f>
        <v>0</v>
      </c>
      <c r="AB126" s="30">
        <f ca="1">IF(AB$5="",0,SUMIFS(Potoki!AB:AB,Potoki!$F:$F,$F126,Potoki!$G:$G,IF($G126="","",$G126)))</f>
        <v>0</v>
      </c>
      <c r="AC126" s="30">
        <f ca="1">IF(AC$5="",0,SUMIFS(Potoki!AC:AC,Potoki!$F:$F,$F126,Potoki!$G:$G,IF($G126="","",$G126)))</f>
        <v>0</v>
      </c>
      <c r="AD126" s="30">
        <f ca="1">IF(AD$5="",0,SUMIFS(Potoki!AD:AD,Potoki!$F:$F,$F126,Potoki!$G:$G,IF($G126="","",$G126)))</f>
        <v>0</v>
      </c>
      <c r="AE126" s="30">
        <f ca="1">IF(AE$5="",0,SUMIFS(Potoki!AE:AE,Potoki!$F:$F,$F126,Potoki!$G:$G,IF($G126="","",$G126)))</f>
        <v>6600</v>
      </c>
      <c r="AF126" s="30">
        <f ca="1">IF(AF$5="",0,SUMIFS(Potoki!AF:AF,Potoki!$F:$F,$F126,Potoki!$G:$G,IF($G126="","",$G126)))</f>
        <v>31800</v>
      </c>
      <c r="AG126" s="30">
        <f ca="1">IF(AG$5="",0,SUMIFS(Potoki!AG:AG,Potoki!$F:$F,$F126,Potoki!$G:$G,IF($G126="","",$G126)))</f>
        <v>69120</v>
      </c>
      <c r="AH126" s="30">
        <f ca="1">IF(AH$5="",0,SUMIFS(Potoki!AH:AH,Potoki!$F:$F,$F126,Potoki!$G:$G,IF($G126="","",$G126)))</f>
        <v>108345</v>
      </c>
      <c r="AI126" s="30">
        <f ca="1">IF(AI$5="",0,SUMIFS(Potoki!AI:AI,Potoki!$F:$F,$F126,Potoki!$G:$G,IF($G126="","",$G126)))</f>
        <v>145440</v>
      </c>
      <c r="AJ126" s="30">
        <f ca="1">IF(AJ$5="",0,SUMIFS(Potoki!AJ:AJ,Potoki!$F:$F,$F126,Potoki!$G:$G,IF($G126="","",$G126)))</f>
        <v>188886</v>
      </c>
      <c r="AK126" s="30">
        <f ca="1">IF(AK$5="",0,SUMIFS(Potoki!AK:AK,Potoki!$F:$F,$F126,Potoki!$G:$G,IF($G126="","",$G126)))</f>
        <v>284220.00000000006</v>
      </c>
      <c r="AL126" s="30">
        <f ca="1">IF(AL$5="",0,SUMIFS(Potoki!AL:AL,Potoki!$F:$F,$F126,Potoki!$G:$G,IF($G126="","",$G126)))</f>
        <v>465852</v>
      </c>
      <c r="AM126" s="30">
        <f ca="1">IF(AM$5="",0,SUMIFS(Potoki!AM:AM,Potoki!$F:$F,$F126,Potoki!$G:$G,IF($G126="","",$G126)))</f>
        <v>741337.5</v>
      </c>
      <c r="AN126" s="30">
        <f ca="1">IF(AN$5="",0,SUMIFS(Potoki!AN:AN,Potoki!$F:$F,$F126,Potoki!$G:$G,IF($G126="","",$G126)))</f>
        <v>1107214.5</v>
      </c>
      <c r="AO126" s="30">
        <f ca="1">IF(AO$5="",0,SUMIFS(Potoki!AO:AO,Potoki!$F:$F,$F126,Potoki!$G:$G,IF($G126="","",$G126)))</f>
        <v>1539025.5</v>
      </c>
      <c r="AP126" s="30">
        <f ca="1">IF(AP$5="",0,SUMIFS(Potoki!AP:AP,Potoki!$F:$F,$F126,Potoki!$G:$G,IF($G126="","",$G126)))</f>
        <v>2009836.5</v>
      </c>
      <c r="AQ126" s="30">
        <f ca="1">IF(AQ$5="",0,SUMIFS(Potoki!AQ:AQ,Potoki!$F:$F,$F126,Potoki!$G:$G,IF($G126="","",$G126)))</f>
        <v>2502580.5</v>
      </c>
      <c r="AR126" s="30">
        <f ca="1">IF(AR$5="",0,SUMIFS(Potoki!AR:AR,Potoki!$F:$F,$F126,Potoki!$G:$G,IF($G126="","",$G126)))</f>
        <v>3006795</v>
      </c>
      <c r="AS126" s="30">
        <f ca="1">IF(AS$5="",0,SUMIFS(Potoki!AS:AS,Potoki!$F:$F,$F126,Potoki!$G:$G,IF($G126="","",$G126)))</f>
        <v>3516675</v>
      </c>
      <c r="AT126" s="30">
        <f ca="1">IF(AT$5="",0,SUMIFS(Potoki!AT:AT,Potoki!$F:$F,$F126,Potoki!$G:$G,IF($G126="","",$G126)))</f>
        <v>4028670</v>
      </c>
      <c r="AU126" s="30">
        <f ca="1">IF(AU$5="",0,SUMIFS(Potoki!AU:AU,Potoki!$F:$F,$F126,Potoki!$G:$G,IF($G126="","",$G126)))</f>
        <v>4541317.5</v>
      </c>
      <c r="AV126" s="30">
        <f ca="1">IF(AV$5="",0,SUMIFS(Potoki!AV:AV,Potoki!$F:$F,$F126,Potoki!$G:$G,IF($G126="","",$G126)))</f>
        <v>5054250</v>
      </c>
      <c r="AW126" s="30">
        <f ca="1">IF(AW$5="",0,SUMIFS(Potoki!AW:AW,Potoki!$F:$F,$F126,Potoki!$G:$G,IF($G126="","",$G126)))</f>
        <v>5567250</v>
      </c>
      <c r="AX126" s="30">
        <f ca="1">IF(AX$5="",0,SUMIFS(Potoki!AX:AX,Potoki!$F:$F,$F126,Potoki!$G:$G,IF($G126="","",$G126)))</f>
        <v>6080250</v>
      </c>
      <c r="AY126" s="30">
        <f ca="1">IF(AY$5="",0,SUMIFS(Potoki!AY:AY,Potoki!$F:$F,$F126,Potoki!$G:$G,IF($G126="","",$G126)))</f>
        <v>6593250</v>
      </c>
      <c r="AZ126" s="30">
        <f ca="1">IF(AZ$5="",0,SUMIFS(Potoki!AZ:AZ,Potoki!$F:$F,$F126,Potoki!$G:$G,IF($G126="","",$G126)))</f>
        <v>7106250</v>
      </c>
      <c r="BA126" s="30">
        <f ca="1">IF(BA$5="",0,SUMIFS(Potoki!BA:BA,Potoki!$F:$F,$F126,Potoki!$G:$G,IF($G126="","",$G126)))</f>
        <v>7619250</v>
      </c>
      <c r="BB126" s="30">
        <f ca="1">IF(BB$5="",0,SUMIFS(Potoki!BB:BB,Potoki!$F:$F,$F126,Potoki!$G:$G,IF($G126="","",$G126)))</f>
        <v>8115750</v>
      </c>
      <c r="BC126" s="30">
        <f ca="1">IF(BC$5="",0,SUMIFS(Potoki!BC:BC,Potoki!$F:$F,$F126,Potoki!$G:$G,IF($G126="","",$G126)))</f>
        <v>8549250</v>
      </c>
      <c r="BD126" s="30">
        <f ca="1">IF(BD$5="",0,SUMIFS(Potoki!BD:BD,Potoki!$F:$F,$F126,Potoki!$G:$G,IF($G126="","",$G126)))</f>
        <v>8889450</v>
      </c>
      <c r="BE126" s="30">
        <f ca="1">IF(BE$5="",0,SUMIFS(Potoki!BE:BE,Potoki!$F:$F,$F126,Potoki!$G:$G,IF($G126="","",$G126)))</f>
        <v>9131587.5</v>
      </c>
      <c r="BF126" s="30">
        <f ca="1">IF(BF$5="",0,SUMIFS(Potoki!BF:BF,Potoki!$F:$F,$F126,Potoki!$G:$G,IF($G126="","",$G126)))</f>
        <v>9280987.5</v>
      </c>
      <c r="BG126" s="30">
        <f ca="1">IF(BG$5="",0,SUMIFS(Potoki!BG:BG,Potoki!$F:$F,$F126,Potoki!$G:$G,IF($G126="","",$G126)))</f>
        <v>9363022.5</v>
      </c>
      <c r="BH126" s="30">
        <f ca="1">IF(BH$5="",0,SUMIFS(Potoki!BH:BH,Potoki!$F:$F,$F126,Potoki!$G:$G,IF($G126="","",$G126)))</f>
        <v>9405472.5</v>
      </c>
      <c r="BI126" s="30">
        <f ca="1">IF(BI$5="",0,SUMIFS(Potoki!BI:BI,Potoki!$F:$F,$F126,Potoki!$G:$G,IF($G126="","",$G126)))</f>
        <v>9425842.5</v>
      </c>
      <c r="BJ126" s="30">
        <f ca="1">IF(BJ$5="",0,SUMIFS(Potoki!BJ:BJ,Potoki!$F:$F,$F126,Potoki!$G:$G,IF($G126="","",$G126)))</f>
        <v>9434655</v>
      </c>
      <c r="BK126" s="30">
        <f ca="1">IF(BK$5="",0,SUMIFS(Potoki!BK:BK,Potoki!$F:$F,$F126,Potoki!$G:$G,IF($G126="","",$G126)))</f>
        <v>9437775</v>
      </c>
      <c r="BL126" s="30">
        <f ca="1">IF(BL$5="",0,SUMIFS(Potoki!BL:BL,Potoki!$F:$F,$F126,Potoki!$G:$G,IF($G126="","",$G126)))</f>
        <v>9438780</v>
      </c>
      <c r="BM126" s="30">
        <f ca="1">IF(BM$5="",0,SUMIFS(Potoki!BM:BM,Potoki!$F:$F,$F126,Potoki!$G:$G,IF($G126="","",$G126)))</f>
        <v>9439132.5</v>
      </c>
      <c r="BN126" s="30">
        <f ca="1">IF(BN$5="",0,SUMIFS(Potoki!BN:BN,Potoki!$F:$F,$F126,Potoki!$G:$G,IF($G126="","",$G126)))</f>
        <v>9439200.0000000019</v>
      </c>
      <c r="BO126" s="30">
        <f ca="1">IF(BO$5="",0,SUMIFS(Potoki!BO:BO,Potoki!$F:$F,$F126,Potoki!$G:$G,IF($G126="","",$G126)))</f>
        <v>9439200.0000000019</v>
      </c>
      <c r="BP126" s="30">
        <f ca="1">IF(BP$5="",0,SUMIFS(Potoki!BP:BP,Potoki!$F:$F,$F126,Potoki!$G:$G,IF($G126="","",$G126)))</f>
        <v>9439200.0000000019</v>
      </c>
      <c r="BQ126" s="30">
        <f ca="1">IF(BQ$5="",0,SUMIFS(Potoki!BQ:BQ,Potoki!$F:$F,$F126,Potoki!$G:$G,IF($G126="","",$G126)))</f>
        <v>9439200.0000000019</v>
      </c>
      <c r="BR126" s="30">
        <f ca="1">IF(BR$5="",0,SUMIFS(Potoki!BR:BR,Potoki!$F:$F,$F126,Potoki!$G:$G,IF($G126="","",$G126)))</f>
        <v>9439200.0000000019</v>
      </c>
      <c r="BS126" s="30">
        <f ca="1">IF(BS$5="",0,SUMIFS(Potoki!BS:BS,Potoki!$F:$F,$F126,Potoki!$G:$G,IF($G126="","",$G126)))</f>
        <v>9439200.0000000019</v>
      </c>
      <c r="BT126" s="30">
        <f ca="1">IF(BT$5="",0,SUMIFS(Potoki!BT:BT,Potoki!$F:$F,$F126,Potoki!$G:$G,IF($G126="","",$G126)))</f>
        <v>9439200.0000000019</v>
      </c>
      <c r="BU126" s="30">
        <f ca="1">IF(BU$5="",0,SUMIFS(Potoki!BU:BU,Potoki!$F:$F,$F126,Potoki!$G:$G,IF($G126="","",$G126)))</f>
        <v>9439200.0000000019</v>
      </c>
      <c r="BV126" s="30">
        <f>IF(BV$5="",0,SUMIFS(Potoki!BV:BV,Potoki!$F:$F,$F126,Potoki!$G:$G,IF($G126="","",$G126)))</f>
        <v>0</v>
      </c>
      <c r="BW126" s="30">
        <f>IF(BW$5="",0,SUMIFS(Potoki!BW:BW,Potoki!$F:$F,$F126,Potoki!$G:$G,IF($G126="","",$G126)))</f>
        <v>0</v>
      </c>
      <c r="BX126" s="30">
        <f>IF(BX$5="",0,SUMIFS(Potoki!BX:BX,Potoki!$F:$F,$F126,Potoki!$G:$G,IF($G126="","",$G126)))</f>
        <v>0</v>
      </c>
      <c r="BY126" s="30">
        <f>IF(BY$5="",0,SUMIFS(Potoki!BY:BY,Potoki!$F:$F,$F126,Potoki!$G:$G,IF($G126="","",$G126)))</f>
        <v>0</v>
      </c>
      <c r="BZ126" s="30">
        <f>IF(BZ$5="",0,SUMIFS(Potoki!BZ:BZ,Potoki!$F:$F,$F126,Potoki!$G:$G,IF($G126="","",$G126)))</f>
        <v>0</v>
      </c>
      <c r="CA126" s="30">
        <f>IF(CA$5="",0,SUMIFS(Potoki!CA:CA,Potoki!$F:$F,$F126,Potoki!$G:$G,IF($G126="","",$G126)))</f>
        <v>0</v>
      </c>
      <c r="CB126" s="30">
        <f>IF(CB$5="",0,SUMIFS(Potoki!CB:CB,Potoki!$F:$F,$F126,Potoki!$G:$G,IF($G126="","",$G126)))</f>
        <v>0</v>
      </c>
      <c r="CC126" s="30">
        <f>IF(CC$5="",0,SUMIFS(Potoki!CC:CC,Potoki!$F:$F,$F126,Potoki!$G:$G,IF($G126="","",$G126)))</f>
        <v>0</v>
      </c>
      <c r="CD126" s="30">
        <f>IF(CD$5="",0,SUMIFS(Potoki!CD:CD,Potoki!$F:$F,$F126,Potoki!$G:$G,IF($G126="","",$G126)))</f>
        <v>0</v>
      </c>
      <c r="CE126" s="30">
        <f>IF(CE$5="",0,SUMIFS(Potoki!CE:CE,Potoki!$F:$F,$F126,Potoki!$G:$G,IF($G126="","",$G126)))</f>
        <v>0</v>
      </c>
      <c r="CF126" s="30">
        <f>IF(CF$5="",0,SUMIFS(Potoki!CF:CF,Potoki!$F:$F,$F126,Potoki!$G:$G,IF($G126="","",$G126)))</f>
        <v>0</v>
      </c>
      <c r="CG126" s="30">
        <f>IF(CG$5="",0,SUMIFS(Potoki!CG:CG,Potoki!$F:$F,$F126,Potoki!$G:$G,IF($G126="","",$G126)))</f>
        <v>0</v>
      </c>
      <c r="CH126" s="30">
        <f>IF(CH$5="",0,SUMIFS(Potoki!CH:CH,Potoki!$F:$F,$F126,Potoki!$G:$G,IF($G126="","",$G126)))</f>
        <v>0</v>
      </c>
      <c r="CI126" s="30">
        <f>IF(CI$5="",0,SUMIFS(Potoki!CI:CI,Potoki!$F:$F,$F126,Potoki!$G:$G,IF($G126="","",$G126)))</f>
        <v>0</v>
      </c>
      <c r="CJ126" s="30">
        <f>IF(CJ$5="",0,SUMIFS(Potoki!CJ:CJ,Potoki!$F:$F,$F126,Potoki!$G:$G,IF($G126="","",$G126)))</f>
        <v>0</v>
      </c>
      <c r="CK126" s="30">
        <f>IF(CK$5="",0,SUMIFS(Potoki!CK:CK,Potoki!$F:$F,$F126,Potoki!$G:$G,IF($G126="","",$G126)))</f>
        <v>0</v>
      </c>
      <c r="CL126" s="30">
        <f>IF(CL$5="",0,SUMIFS(Potoki!CL:CL,Potoki!$F:$F,$F126,Potoki!$G:$G,IF($G126="","",$G126)))</f>
        <v>0</v>
      </c>
      <c r="CM126" s="30">
        <f>IF(CM$5="",0,SUMIFS(Potoki!CM:CM,Potoki!$F:$F,$F126,Potoki!$G:$G,IF($G126="","",$G126)))</f>
        <v>0</v>
      </c>
      <c r="CN126" s="30">
        <f>IF(CN$5="",0,SUMIFS(Potoki!CN:CN,Potoki!$F:$F,$F126,Potoki!$G:$G,IF($G126="","",$G126)))</f>
        <v>0</v>
      </c>
      <c r="CO126" s="30">
        <f>IF(CO$5="",0,SUMIFS(Potoki!CO:CO,Potoki!$F:$F,$F126,Potoki!$G:$G,IF($G126="","",$G126)))</f>
        <v>0</v>
      </c>
      <c r="CP126" s="30">
        <f>IF(CP$5="",0,SUMIFS(Potoki!CP:CP,Potoki!$F:$F,$F126,Potoki!$G:$G,IF($G126="","",$G126)))</f>
        <v>0</v>
      </c>
      <c r="CQ126" s="30">
        <f>IF(CQ$5="",0,SUMIFS(Potoki!CQ:CQ,Potoki!$F:$F,$F126,Potoki!$G:$G,IF($G126="","",$G126)))</f>
        <v>0</v>
      </c>
      <c r="CR126" s="30">
        <f>IF(CR$5="",0,SUMIFS(Potoki!CR:CR,Potoki!$F:$F,$F126,Potoki!$G:$G,IF($G126="","",$G126)))</f>
        <v>0</v>
      </c>
      <c r="CS126" s="30">
        <f>IF(CS$5="",0,SUMIFS(Potoki!CS:CS,Potoki!$F:$F,$F126,Potoki!$G:$G,IF($G126="","",$G126)))</f>
        <v>0</v>
      </c>
      <c r="CT126" s="30">
        <f>IF(CT$5="",0,SUMIFS(Potoki!CT:CT,Potoki!$F:$F,$F126,Potoki!$G:$G,IF($G126="","",$G126)))</f>
        <v>0</v>
      </c>
    </row>
    <row r="127" spans="1:98" s="27" customFormat="1" ht="12" x14ac:dyDescent="0.25">
      <c r="A127" s="26">
        <f>ROW()</f>
        <v>127</v>
      </c>
      <c r="B127" s="139"/>
      <c r="C127" s="142"/>
      <c r="E127" s="24"/>
      <c r="F127" s="66" t="str">
        <f t="shared" si="203"/>
        <v>Вн.пр-во</v>
      </c>
      <c r="G127" s="27" t="str">
        <f>BP!$F$26</f>
        <v>ФОТ првПерс</v>
      </c>
      <c r="M127" s="27" t="str">
        <f>Lists!$R$8</f>
        <v>руб.</v>
      </c>
      <c r="P127" s="30"/>
      <c r="R127" s="24"/>
      <c r="S127" s="30"/>
      <c r="V127" s="85"/>
      <c r="W127" s="29">
        <f ca="1">SUM(INDIRECT(ADDRESS(ROW(),SUMIFS($1:$1,$5:$5,1))):INDIRECT(ADDRESS(ROW(),SUMIFS($1:$1,$5:$5,MAX($5:$5)))))</f>
        <v>12599358</v>
      </c>
      <c r="Z127" s="30">
        <f ca="1">IF(Z$5="",0,SUMIFS(Potoki!Z:Z,Potoki!$F:$F,$F127,Potoki!$G:$G,IF($G127="","",$G127)))</f>
        <v>0</v>
      </c>
      <c r="AA127" s="30">
        <f ca="1">IF(AA$5="",0,SUMIFS(Potoki!AA:AA,Potoki!$F:$F,$F127,Potoki!$G:$G,IF($G127="","",$G127)))</f>
        <v>0</v>
      </c>
      <c r="AB127" s="30">
        <f ca="1">IF(AB$5="",0,SUMIFS(Potoki!AB:AB,Potoki!$F:$F,$F127,Potoki!$G:$G,IF($G127="","",$G127)))</f>
        <v>0</v>
      </c>
      <c r="AC127" s="30">
        <f ca="1">IF(AC$5="",0,SUMIFS(Potoki!AC:AC,Potoki!$F:$F,$F127,Potoki!$G:$G,IF($G127="","",$G127)))</f>
        <v>0</v>
      </c>
      <c r="AD127" s="30">
        <f ca="1">IF(AD$5="",0,SUMIFS(Potoki!AD:AD,Potoki!$F:$F,$F127,Potoki!$G:$G,IF($G127="","",$G127)))</f>
        <v>0</v>
      </c>
      <c r="AE127" s="30">
        <f ca="1">IF(AE$5="",0,SUMIFS(Potoki!AE:AE,Potoki!$F:$F,$F127,Potoki!$G:$G,IF($G127="","",$G127)))</f>
        <v>600</v>
      </c>
      <c r="AF127" s="30">
        <f ca="1">IF(AF$5="",0,SUMIFS(Potoki!AF:AF,Potoki!$F:$F,$F127,Potoki!$G:$G,IF($G127="","",$G127)))</f>
        <v>2400</v>
      </c>
      <c r="AG127" s="30">
        <f ca="1">IF(AG$5="",0,SUMIFS(Potoki!AG:AG,Potoki!$F:$F,$F127,Potoki!$G:$G,IF($G127="","",$G127)))</f>
        <v>4320</v>
      </c>
      <c r="AH127" s="30">
        <f ca="1">IF(AH$5="",0,SUMIFS(Potoki!AH:AH,Potoki!$F:$F,$F127,Potoki!$G:$G,IF($G127="","",$G127)))</f>
        <v>6315</v>
      </c>
      <c r="AI127" s="30">
        <f ca="1">IF(AI$5="",0,SUMIFS(Potoki!AI:AI,Potoki!$F:$F,$F127,Potoki!$G:$G,IF($G127="","",$G127)))</f>
        <v>8055</v>
      </c>
      <c r="AJ127" s="30">
        <f ca="1">IF(AJ$5="",0,SUMIFS(Potoki!AJ:AJ,Potoki!$F:$F,$F127,Potoki!$G:$G,IF($G127="","",$G127)))</f>
        <v>10581.000000000002</v>
      </c>
      <c r="AK127" s="30">
        <f ca="1">IF(AK$5="",0,SUMIFS(Potoki!AK:AK,Potoki!$F:$F,$F127,Potoki!$G:$G,IF($G127="","",$G127)))</f>
        <v>17181</v>
      </c>
      <c r="AL127" s="30">
        <f ca="1">IF(AL$5="",0,SUMIFS(Potoki!AL:AL,Potoki!$F:$F,$F127,Potoki!$G:$G,IF($G127="","",$G127)))</f>
        <v>28293</v>
      </c>
      <c r="AM127" s="30">
        <f ca="1">IF(AM$5="",0,SUMIFS(Potoki!AM:AM,Potoki!$F:$F,$F127,Potoki!$G:$G,IF($G127="","",$G127)))</f>
        <v>44245.5</v>
      </c>
      <c r="AN127" s="30">
        <f ca="1">IF(AN$5="",0,SUMIFS(Potoki!AN:AN,Potoki!$F:$F,$F127,Potoki!$G:$G,IF($G127="","",$G127)))</f>
        <v>64455</v>
      </c>
      <c r="AO127" s="30">
        <f ca="1">IF(AO$5="",0,SUMIFS(Potoki!AO:AO,Potoki!$F:$F,$F127,Potoki!$G:$G,IF($G127="","",$G127)))</f>
        <v>87175.5</v>
      </c>
      <c r="AP127" s="30">
        <f ca="1">IF(AP$5="",0,SUMIFS(Potoki!AP:AP,Potoki!$F:$F,$F127,Potoki!$G:$G,IF($G127="","",$G127)))</f>
        <v>111387</v>
      </c>
      <c r="AQ127" s="30">
        <f ca="1">IF(AQ$5="",0,SUMIFS(Potoki!AQ:AQ,Potoki!$F:$F,$F127,Potoki!$G:$G,IF($G127="","",$G127)))</f>
        <v>136372.5</v>
      </c>
      <c r="AR127" s="30">
        <f ca="1">IF(AR$5="",0,SUMIFS(Potoki!AR:AR,Potoki!$F:$F,$F127,Potoki!$G:$G,IF($G127="","",$G127)))</f>
        <v>161767.5</v>
      </c>
      <c r="AS127" s="30">
        <f ca="1">IF(AS$5="",0,SUMIFS(Potoki!AS:AS,Potoki!$F:$F,$F127,Potoki!$G:$G,IF($G127="","",$G127)))</f>
        <v>187342.5</v>
      </c>
      <c r="AT127" s="30">
        <f ca="1">IF(AT$5="",0,SUMIFS(Potoki!AT:AT,Potoki!$F:$F,$F127,Potoki!$G:$G,IF($G127="","",$G127)))</f>
        <v>212962.5</v>
      </c>
      <c r="AU127" s="30">
        <f ca="1">IF(AU$5="",0,SUMIFS(Potoki!AU:AU,Potoki!$F:$F,$F127,Potoki!$G:$G,IF($G127="","",$G127)))</f>
        <v>238605</v>
      </c>
      <c r="AV127" s="30">
        <f ca="1">IF(AV$5="",0,SUMIFS(Potoki!AV:AV,Potoki!$F:$F,$F127,Potoki!$G:$G,IF($G127="","",$G127)))</f>
        <v>264255</v>
      </c>
      <c r="AW127" s="30">
        <f ca="1">IF(AW$5="",0,SUMIFS(Potoki!AW:AW,Potoki!$F:$F,$F127,Potoki!$G:$G,IF($G127="","",$G127)))</f>
        <v>289905</v>
      </c>
      <c r="AX127" s="30">
        <f ca="1">IF(AX$5="",0,SUMIFS(Potoki!AX:AX,Potoki!$F:$F,$F127,Potoki!$G:$G,IF($G127="","",$G127)))</f>
        <v>315555</v>
      </c>
      <c r="AY127" s="30">
        <f ca="1">IF(AY$5="",0,SUMIFS(Potoki!AY:AY,Potoki!$F:$F,$F127,Potoki!$G:$G,IF($G127="","",$G127)))</f>
        <v>341205</v>
      </c>
      <c r="AZ127" s="30">
        <f ca="1">IF(AZ$5="",0,SUMIFS(Potoki!AZ:AZ,Potoki!$F:$F,$F127,Potoki!$G:$G,IF($G127="","",$G127)))</f>
        <v>366855</v>
      </c>
      <c r="BA127" s="30">
        <f ca="1">IF(BA$5="",0,SUMIFS(Potoki!BA:BA,Potoki!$F:$F,$F127,Potoki!$G:$G,IF($G127="","",$G127)))</f>
        <v>392505</v>
      </c>
      <c r="BB127" s="30">
        <f ca="1">IF(BB$5="",0,SUMIFS(Potoki!BB:BB,Potoki!$F:$F,$F127,Potoki!$G:$G,IF($G127="","",$G127)))</f>
        <v>416655</v>
      </c>
      <c r="BC127" s="30">
        <f ca="1">IF(BC$5="",0,SUMIFS(Potoki!BC:BC,Potoki!$F:$F,$F127,Potoki!$G:$G,IF($G127="","",$G127)))</f>
        <v>436305</v>
      </c>
      <c r="BD127" s="30">
        <f ca="1">IF(BD$5="",0,SUMIFS(Potoki!BD:BD,Potoki!$F:$F,$F127,Potoki!$G:$G,IF($G127="","",$G127)))</f>
        <v>451155</v>
      </c>
      <c r="BE127" s="30">
        <f ca="1">IF(BE$5="",0,SUMIFS(Potoki!BE:BE,Potoki!$F:$F,$F127,Potoki!$G:$G,IF($G127="","",$G127)))</f>
        <v>461017.5</v>
      </c>
      <c r="BF127" s="30">
        <f ca="1">IF(BF$5="",0,SUMIFS(Potoki!BF:BF,Potoki!$F:$F,$F127,Potoki!$G:$G,IF($G127="","",$G127)))</f>
        <v>466530</v>
      </c>
      <c r="BG127" s="30">
        <f ca="1">IF(BG$5="",0,SUMIFS(Potoki!BG:BG,Potoki!$F:$F,$F127,Potoki!$G:$G,IF($G127="","",$G127)))</f>
        <v>469477.5</v>
      </c>
      <c r="BH127" s="30">
        <f ca="1">IF(BH$5="",0,SUMIFS(Potoki!BH:BH,Potoki!$F:$F,$F127,Potoki!$G:$G,IF($G127="","",$G127)))</f>
        <v>470925</v>
      </c>
      <c r="BI127" s="30">
        <f ca="1">IF(BI$5="",0,SUMIFS(Potoki!BI:BI,Potoki!$F:$F,$F127,Potoki!$G:$G,IF($G127="","",$G127)))</f>
        <v>471592.5</v>
      </c>
      <c r="BJ127" s="30">
        <f ca="1">IF(BJ$5="",0,SUMIFS(Potoki!BJ:BJ,Potoki!$F:$F,$F127,Potoki!$G:$G,IF($G127="","",$G127)))</f>
        <v>471847.5</v>
      </c>
      <c r="BK127" s="30">
        <f ca="1">IF(BK$5="",0,SUMIFS(Potoki!BK:BK,Potoki!$F:$F,$F127,Potoki!$G:$G,IF($G127="","",$G127)))</f>
        <v>471922.5</v>
      </c>
      <c r="BL127" s="30">
        <f ca="1">IF(BL$5="",0,SUMIFS(Potoki!BL:BL,Potoki!$F:$F,$F127,Potoki!$G:$G,IF($G127="","",$G127)))</f>
        <v>471952.5</v>
      </c>
      <c r="BM127" s="30">
        <f ca="1">IF(BM$5="",0,SUMIFS(Potoki!BM:BM,Potoki!$F:$F,$F127,Potoki!$G:$G,IF($G127="","",$G127)))</f>
        <v>471960.00000000006</v>
      </c>
      <c r="BN127" s="30">
        <f ca="1">IF(BN$5="",0,SUMIFS(Potoki!BN:BN,Potoki!$F:$F,$F127,Potoki!$G:$G,IF($G127="","",$G127)))</f>
        <v>471960.00000000006</v>
      </c>
      <c r="BO127" s="30">
        <f ca="1">IF(BO$5="",0,SUMIFS(Potoki!BO:BO,Potoki!$F:$F,$F127,Potoki!$G:$G,IF($G127="","",$G127)))</f>
        <v>471960.00000000006</v>
      </c>
      <c r="BP127" s="30">
        <f ca="1">IF(BP$5="",0,SUMIFS(Potoki!BP:BP,Potoki!$F:$F,$F127,Potoki!$G:$G,IF($G127="","",$G127)))</f>
        <v>471960.00000000006</v>
      </c>
      <c r="BQ127" s="30">
        <f ca="1">IF(BQ$5="",0,SUMIFS(Potoki!BQ:BQ,Potoki!$F:$F,$F127,Potoki!$G:$G,IF($G127="","",$G127)))</f>
        <v>471960.00000000006</v>
      </c>
      <c r="BR127" s="30">
        <f ca="1">IF(BR$5="",0,SUMIFS(Potoki!BR:BR,Potoki!$F:$F,$F127,Potoki!$G:$G,IF($G127="","",$G127)))</f>
        <v>471960.00000000006</v>
      </c>
      <c r="BS127" s="30">
        <f ca="1">IF(BS$5="",0,SUMIFS(Potoki!BS:BS,Potoki!$F:$F,$F127,Potoki!$G:$G,IF($G127="","",$G127)))</f>
        <v>471960.00000000006</v>
      </c>
      <c r="BT127" s="30">
        <f ca="1">IF(BT$5="",0,SUMIFS(Potoki!BT:BT,Potoki!$F:$F,$F127,Potoki!$G:$G,IF($G127="","",$G127)))</f>
        <v>471960.00000000006</v>
      </c>
      <c r="BU127" s="30">
        <f ca="1">IF(BU$5="",0,SUMIFS(Potoki!BU:BU,Potoki!$F:$F,$F127,Potoki!$G:$G,IF($G127="","",$G127)))</f>
        <v>471960.00000000006</v>
      </c>
      <c r="BV127" s="30">
        <f>IF(BV$5="",0,SUMIFS(Potoki!BV:BV,Potoki!$F:$F,$F127,Potoki!$G:$G,IF($G127="","",$G127)))</f>
        <v>0</v>
      </c>
      <c r="BW127" s="30">
        <f>IF(BW$5="",0,SUMIFS(Potoki!BW:BW,Potoki!$F:$F,$F127,Potoki!$G:$G,IF($G127="","",$G127)))</f>
        <v>0</v>
      </c>
      <c r="BX127" s="30">
        <f>IF(BX$5="",0,SUMIFS(Potoki!BX:BX,Potoki!$F:$F,$F127,Potoki!$G:$G,IF($G127="","",$G127)))</f>
        <v>0</v>
      </c>
      <c r="BY127" s="30">
        <f>IF(BY$5="",0,SUMIFS(Potoki!BY:BY,Potoki!$F:$F,$F127,Potoki!$G:$G,IF($G127="","",$G127)))</f>
        <v>0</v>
      </c>
      <c r="BZ127" s="30">
        <f>IF(BZ$5="",0,SUMIFS(Potoki!BZ:BZ,Potoki!$F:$F,$F127,Potoki!$G:$G,IF($G127="","",$G127)))</f>
        <v>0</v>
      </c>
      <c r="CA127" s="30">
        <f>IF(CA$5="",0,SUMIFS(Potoki!CA:CA,Potoki!$F:$F,$F127,Potoki!$G:$G,IF($G127="","",$G127)))</f>
        <v>0</v>
      </c>
      <c r="CB127" s="30">
        <f>IF(CB$5="",0,SUMIFS(Potoki!CB:CB,Potoki!$F:$F,$F127,Potoki!$G:$G,IF($G127="","",$G127)))</f>
        <v>0</v>
      </c>
      <c r="CC127" s="30">
        <f>IF(CC$5="",0,SUMIFS(Potoki!CC:CC,Potoki!$F:$F,$F127,Potoki!$G:$G,IF($G127="","",$G127)))</f>
        <v>0</v>
      </c>
      <c r="CD127" s="30">
        <f>IF(CD$5="",0,SUMIFS(Potoki!CD:CD,Potoki!$F:$F,$F127,Potoki!$G:$G,IF($G127="","",$G127)))</f>
        <v>0</v>
      </c>
      <c r="CE127" s="30">
        <f>IF(CE$5="",0,SUMIFS(Potoki!CE:CE,Potoki!$F:$F,$F127,Potoki!$G:$G,IF($G127="","",$G127)))</f>
        <v>0</v>
      </c>
      <c r="CF127" s="30">
        <f>IF(CF$5="",0,SUMIFS(Potoki!CF:CF,Potoki!$F:$F,$F127,Potoki!$G:$G,IF($G127="","",$G127)))</f>
        <v>0</v>
      </c>
      <c r="CG127" s="30">
        <f>IF(CG$5="",0,SUMIFS(Potoki!CG:CG,Potoki!$F:$F,$F127,Potoki!$G:$G,IF($G127="","",$G127)))</f>
        <v>0</v>
      </c>
      <c r="CH127" s="30">
        <f>IF(CH$5="",0,SUMIFS(Potoki!CH:CH,Potoki!$F:$F,$F127,Potoki!$G:$G,IF($G127="","",$G127)))</f>
        <v>0</v>
      </c>
      <c r="CI127" s="30">
        <f>IF(CI$5="",0,SUMIFS(Potoki!CI:CI,Potoki!$F:$F,$F127,Potoki!$G:$G,IF($G127="","",$G127)))</f>
        <v>0</v>
      </c>
      <c r="CJ127" s="30">
        <f>IF(CJ$5="",0,SUMIFS(Potoki!CJ:CJ,Potoki!$F:$F,$F127,Potoki!$G:$G,IF($G127="","",$G127)))</f>
        <v>0</v>
      </c>
      <c r="CK127" s="30">
        <f>IF(CK$5="",0,SUMIFS(Potoki!CK:CK,Potoki!$F:$F,$F127,Potoki!$G:$G,IF($G127="","",$G127)))</f>
        <v>0</v>
      </c>
      <c r="CL127" s="30">
        <f>IF(CL$5="",0,SUMIFS(Potoki!CL:CL,Potoki!$F:$F,$F127,Potoki!$G:$G,IF($G127="","",$G127)))</f>
        <v>0</v>
      </c>
      <c r="CM127" s="30">
        <f>IF(CM$5="",0,SUMIFS(Potoki!CM:CM,Potoki!$F:$F,$F127,Potoki!$G:$G,IF($G127="","",$G127)))</f>
        <v>0</v>
      </c>
      <c r="CN127" s="30">
        <f>IF(CN$5="",0,SUMIFS(Potoki!CN:CN,Potoki!$F:$F,$F127,Potoki!$G:$G,IF($G127="","",$G127)))</f>
        <v>0</v>
      </c>
      <c r="CO127" s="30">
        <f>IF(CO$5="",0,SUMIFS(Potoki!CO:CO,Potoki!$F:$F,$F127,Potoki!$G:$G,IF($G127="","",$G127)))</f>
        <v>0</v>
      </c>
      <c r="CP127" s="30">
        <f>IF(CP$5="",0,SUMIFS(Potoki!CP:CP,Potoki!$F:$F,$F127,Potoki!$G:$G,IF($G127="","",$G127)))</f>
        <v>0</v>
      </c>
      <c r="CQ127" s="30">
        <f>IF(CQ$5="",0,SUMIFS(Potoki!CQ:CQ,Potoki!$F:$F,$F127,Potoki!$G:$G,IF($G127="","",$G127)))</f>
        <v>0</v>
      </c>
      <c r="CR127" s="30">
        <f>IF(CR$5="",0,SUMIFS(Potoki!CR:CR,Potoki!$F:$F,$F127,Potoki!$G:$G,IF($G127="","",$G127)))</f>
        <v>0</v>
      </c>
      <c r="CS127" s="30">
        <f>IF(CS$5="",0,SUMIFS(Potoki!CS:CS,Potoki!$F:$F,$F127,Potoki!$G:$G,IF($G127="","",$G127)))</f>
        <v>0</v>
      </c>
      <c r="CT127" s="30">
        <f>IF(CT$5="",0,SUMIFS(Potoki!CT:CT,Potoki!$F:$F,$F127,Potoki!$G:$G,IF($G127="","",$G127)))</f>
        <v>0</v>
      </c>
    </row>
    <row r="128" spans="1:98" s="27" customFormat="1" ht="12" x14ac:dyDescent="0.25">
      <c r="A128" s="26">
        <f>ROW()</f>
        <v>128</v>
      </c>
      <c r="B128" s="139"/>
      <c r="C128" s="142"/>
      <c r="E128" s="24"/>
      <c r="F128" s="66" t="str">
        <f t="shared" si="203"/>
        <v>Вн.пр-во</v>
      </c>
      <c r="G128" s="27" t="str">
        <f>BP!$F$28</f>
        <v>Соцсборы</v>
      </c>
      <c r="M128" s="27" t="str">
        <f>Lists!$R$8</f>
        <v>руб.</v>
      </c>
      <c r="P128" s="30"/>
      <c r="R128" s="24"/>
      <c r="S128" s="30"/>
      <c r="V128" s="85"/>
      <c r="W128" s="29">
        <f ca="1">SUM(INDIRECT(ADDRESS(ROW(),SUMIFS($1:$1,$5:$5,1))):INDIRECT(ADDRESS(ROW(),SUMIFS($1:$1,$5:$5,MAX($5:$5)))))</f>
        <v>3779807.4</v>
      </c>
      <c r="Z128" s="30">
        <f ca="1">IF(Z$5="",0,SUMIFS(Potoki!Z:Z,Potoki!$F:$F,$F128,Potoki!$G:$G,IF($G128="","",$G128)))</f>
        <v>0</v>
      </c>
      <c r="AA128" s="30">
        <f ca="1">IF(AA$5="",0,SUMIFS(Potoki!AA:AA,Potoki!$F:$F,$F128,Potoki!$G:$G,IF($G128="","",$G128)))</f>
        <v>0</v>
      </c>
      <c r="AB128" s="30">
        <f ca="1">IF(AB$5="",0,SUMIFS(Potoki!AB:AB,Potoki!$F:$F,$F128,Potoki!$G:$G,IF($G128="","",$G128)))</f>
        <v>0</v>
      </c>
      <c r="AC128" s="30">
        <f ca="1">IF(AC$5="",0,SUMIFS(Potoki!AC:AC,Potoki!$F:$F,$F128,Potoki!$G:$G,IF($G128="","",$G128)))</f>
        <v>0</v>
      </c>
      <c r="AD128" s="30">
        <f ca="1">IF(AD$5="",0,SUMIFS(Potoki!AD:AD,Potoki!$F:$F,$F128,Potoki!$G:$G,IF($G128="","",$G128)))</f>
        <v>0</v>
      </c>
      <c r="AE128" s="30">
        <f ca="1">IF(AE$5="",0,SUMIFS(Potoki!AE:AE,Potoki!$F:$F,$F128,Potoki!$G:$G,IF($G128="","",$G128)))</f>
        <v>180</v>
      </c>
      <c r="AF128" s="30">
        <f ca="1">IF(AF$5="",0,SUMIFS(Potoki!AF:AF,Potoki!$F:$F,$F128,Potoki!$G:$G,IF($G128="","",$G128)))</f>
        <v>720</v>
      </c>
      <c r="AG128" s="30">
        <f ca="1">IF(AG$5="",0,SUMIFS(Potoki!AG:AG,Potoki!$F:$F,$F128,Potoki!$G:$G,IF($G128="","",$G128)))</f>
        <v>1296</v>
      </c>
      <c r="AH128" s="30">
        <f ca="1">IF(AH$5="",0,SUMIFS(Potoki!AH:AH,Potoki!$F:$F,$F128,Potoki!$G:$G,IF($G128="","",$G128)))</f>
        <v>1894.5</v>
      </c>
      <c r="AI128" s="30">
        <f ca="1">IF(AI$5="",0,SUMIFS(Potoki!AI:AI,Potoki!$F:$F,$F128,Potoki!$G:$G,IF($G128="","",$G128)))</f>
        <v>2416.5</v>
      </c>
      <c r="AJ128" s="30">
        <f ca="1">IF(AJ$5="",0,SUMIFS(Potoki!AJ:AJ,Potoki!$F:$F,$F128,Potoki!$G:$G,IF($G128="","",$G128)))</f>
        <v>3174.3</v>
      </c>
      <c r="AK128" s="30">
        <f ca="1">IF(AK$5="",0,SUMIFS(Potoki!AK:AK,Potoki!$F:$F,$F128,Potoki!$G:$G,IF($G128="","",$G128)))</f>
        <v>5154.3</v>
      </c>
      <c r="AL128" s="30">
        <f ca="1">IF(AL$5="",0,SUMIFS(Potoki!AL:AL,Potoki!$F:$F,$F128,Potoki!$G:$G,IF($G128="","",$G128)))</f>
        <v>8487.9</v>
      </c>
      <c r="AM128" s="30">
        <f ca="1">IF(AM$5="",0,SUMIFS(Potoki!AM:AM,Potoki!$F:$F,$F128,Potoki!$G:$G,IF($G128="","",$G128)))</f>
        <v>13273.65</v>
      </c>
      <c r="AN128" s="30">
        <f ca="1">IF(AN$5="",0,SUMIFS(Potoki!AN:AN,Potoki!$F:$F,$F128,Potoki!$G:$G,IF($G128="","",$G128)))</f>
        <v>19336.5</v>
      </c>
      <c r="AO128" s="30">
        <f ca="1">IF(AO$5="",0,SUMIFS(Potoki!AO:AO,Potoki!$F:$F,$F128,Potoki!$G:$G,IF($G128="","",$G128)))</f>
        <v>26152.649999999998</v>
      </c>
      <c r="AP128" s="30">
        <f ca="1">IF(AP$5="",0,SUMIFS(Potoki!AP:AP,Potoki!$F:$F,$F128,Potoki!$G:$G,IF($G128="","",$G128)))</f>
        <v>33416.1</v>
      </c>
      <c r="AQ128" s="30">
        <f ca="1">IF(AQ$5="",0,SUMIFS(Potoki!AQ:AQ,Potoki!$F:$F,$F128,Potoki!$G:$G,IF($G128="","",$G128)))</f>
        <v>40911.75</v>
      </c>
      <c r="AR128" s="30">
        <f ca="1">IF(AR$5="",0,SUMIFS(Potoki!AR:AR,Potoki!$F:$F,$F128,Potoki!$G:$G,IF($G128="","",$G128)))</f>
        <v>48530.25</v>
      </c>
      <c r="AS128" s="30">
        <f ca="1">IF(AS$5="",0,SUMIFS(Potoki!AS:AS,Potoki!$F:$F,$F128,Potoki!$G:$G,IF($G128="","",$G128)))</f>
        <v>56202.75</v>
      </c>
      <c r="AT128" s="30">
        <f ca="1">IF(AT$5="",0,SUMIFS(Potoki!AT:AT,Potoki!$F:$F,$F128,Potoki!$G:$G,IF($G128="","",$G128)))</f>
        <v>63888.75</v>
      </c>
      <c r="AU128" s="30">
        <f ca="1">IF(AU$5="",0,SUMIFS(Potoki!AU:AU,Potoki!$F:$F,$F128,Potoki!$G:$G,IF($G128="","",$G128)))</f>
        <v>71581.5</v>
      </c>
      <c r="AV128" s="30">
        <f ca="1">IF(AV$5="",0,SUMIFS(Potoki!AV:AV,Potoki!$F:$F,$F128,Potoki!$G:$G,IF($G128="","",$G128)))</f>
        <v>79276.5</v>
      </c>
      <c r="AW128" s="30">
        <f ca="1">IF(AW$5="",0,SUMIFS(Potoki!AW:AW,Potoki!$F:$F,$F128,Potoki!$G:$G,IF($G128="","",$G128)))</f>
        <v>86971.5</v>
      </c>
      <c r="AX128" s="30">
        <f ca="1">IF(AX$5="",0,SUMIFS(Potoki!AX:AX,Potoki!$F:$F,$F128,Potoki!$G:$G,IF($G128="","",$G128)))</f>
        <v>94666.5</v>
      </c>
      <c r="AY128" s="30">
        <f ca="1">IF(AY$5="",0,SUMIFS(Potoki!AY:AY,Potoki!$F:$F,$F128,Potoki!$G:$G,IF($G128="","",$G128)))</f>
        <v>102361.5</v>
      </c>
      <c r="AZ128" s="30">
        <f ca="1">IF(AZ$5="",0,SUMIFS(Potoki!AZ:AZ,Potoki!$F:$F,$F128,Potoki!$G:$G,IF($G128="","",$G128)))</f>
        <v>110056.5</v>
      </c>
      <c r="BA128" s="30">
        <f ca="1">IF(BA$5="",0,SUMIFS(Potoki!BA:BA,Potoki!$F:$F,$F128,Potoki!$G:$G,IF($G128="","",$G128)))</f>
        <v>117751.5</v>
      </c>
      <c r="BB128" s="30">
        <f ca="1">IF(BB$5="",0,SUMIFS(Potoki!BB:BB,Potoki!$F:$F,$F128,Potoki!$G:$G,IF($G128="","",$G128)))</f>
        <v>124996.5</v>
      </c>
      <c r="BC128" s="30">
        <f ca="1">IF(BC$5="",0,SUMIFS(Potoki!BC:BC,Potoki!$F:$F,$F128,Potoki!$G:$G,IF($G128="","",$G128)))</f>
        <v>130891.5</v>
      </c>
      <c r="BD128" s="30">
        <f ca="1">IF(BD$5="",0,SUMIFS(Potoki!BD:BD,Potoki!$F:$F,$F128,Potoki!$G:$G,IF($G128="","",$G128)))</f>
        <v>135346.5</v>
      </c>
      <c r="BE128" s="30">
        <f ca="1">IF(BE$5="",0,SUMIFS(Potoki!BE:BE,Potoki!$F:$F,$F128,Potoki!$G:$G,IF($G128="","",$G128)))</f>
        <v>138305.25</v>
      </c>
      <c r="BF128" s="30">
        <f ca="1">IF(BF$5="",0,SUMIFS(Potoki!BF:BF,Potoki!$F:$F,$F128,Potoki!$G:$G,IF($G128="","",$G128)))</f>
        <v>139959</v>
      </c>
      <c r="BG128" s="30">
        <f ca="1">IF(BG$5="",0,SUMIFS(Potoki!BG:BG,Potoki!$F:$F,$F128,Potoki!$G:$G,IF($G128="","",$G128)))</f>
        <v>140843.25</v>
      </c>
      <c r="BH128" s="30">
        <f ca="1">IF(BH$5="",0,SUMIFS(Potoki!BH:BH,Potoki!$F:$F,$F128,Potoki!$G:$G,IF($G128="","",$G128)))</f>
        <v>141277.5</v>
      </c>
      <c r="BI128" s="30">
        <f ca="1">IF(BI$5="",0,SUMIFS(Potoki!BI:BI,Potoki!$F:$F,$F128,Potoki!$G:$G,IF($G128="","",$G128)))</f>
        <v>141477.75</v>
      </c>
      <c r="BJ128" s="30">
        <f ca="1">IF(BJ$5="",0,SUMIFS(Potoki!BJ:BJ,Potoki!$F:$F,$F128,Potoki!$G:$G,IF($G128="","",$G128)))</f>
        <v>141554.25</v>
      </c>
      <c r="BK128" s="30">
        <f ca="1">IF(BK$5="",0,SUMIFS(Potoki!BK:BK,Potoki!$F:$F,$F128,Potoki!$G:$G,IF($G128="","",$G128)))</f>
        <v>141576.75</v>
      </c>
      <c r="BL128" s="30">
        <f ca="1">IF(BL$5="",0,SUMIFS(Potoki!BL:BL,Potoki!$F:$F,$F128,Potoki!$G:$G,IF($G128="","",$G128)))</f>
        <v>141585.75</v>
      </c>
      <c r="BM128" s="30">
        <f ca="1">IF(BM$5="",0,SUMIFS(Potoki!BM:BM,Potoki!$F:$F,$F128,Potoki!$G:$G,IF($G128="","",$G128)))</f>
        <v>141588.00000000003</v>
      </c>
      <c r="BN128" s="30">
        <f ca="1">IF(BN$5="",0,SUMIFS(Potoki!BN:BN,Potoki!$F:$F,$F128,Potoki!$G:$G,IF($G128="","",$G128)))</f>
        <v>141588.00000000003</v>
      </c>
      <c r="BO128" s="30">
        <f ca="1">IF(BO$5="",0,SUMIFS(Potoki!BO:BO,Potoki!$F:$F,$F128,Potoki!$G:$G,IF($G128="","",$G128)))</f>
        <v>141588.00000000003</v>
      </c>
      <c r="BP128" s="30">
        <f ca="1">IF(BP$5="",0,SUMIFS(Potoki!BP:BP,Potoki!$F:$F,$F128,Potoki!$G:$G,IF($G128="","",$G128)))</f>
        <v>141588.00000000003</v>
      </c>
      <c r="BQ128" s="30">
        <f ca="1">IF(BQ$5="",0,SUMIFS(Potoki!BQ:BQ,Potoki!$F:$F,$F128,Potoki!$G:$G,IF($G128="","",$G128)))</f>
        <v>141588.00000000003</v>
      </c>
      <c r="BR128" s="30">
        <f ca="1">IF(BR$5="",0,SUMIFS(Potoki!BR:BR,Potoki!$F:$F,$F128,Potoki!$G:$G,IF($G128="","",$G128)))</f>
        <v>141588.00000000003</v>
      </c>
      <c r="BS128" s="30">
        <f ca="1">IF(BS$5="",0,SUMIFS(Potoki!BS:BS,Potoki!$F:$F,$F128,Potoki!$G:$G,IF($G128="","",$G128)))</f>
        <v>141588.00000000003</v>
      </c>
      <c r="BT128" s="30">
        <f ca="1">IF(BT$5="",0,SUMIFS(Potoki!BT:BT,Potoki!$F:$F,$F128,Potoki!$G:$G,IF($G128="","",$G128)))</f>
        <v>141588.00000000003</v>
      </c>
      <c r="BU128" s="30">
        <f ca="1">IF(BU$5="",0,SUMIFS(Potoki!BU:BU,Potoki!$F:$F,$F128,Potoki!$G:$G,IF($G128="","",$G128)))</f>
        <v>141588.00000000003</v>
      </c>
      <c r="BV128" s="30">
        <f>IF(BV$5="",0,SUMIFS(Potoki!BV:BV,Potoki!$F:$F,$F128,Potoki!$G:$G,IF($G128="","",$G128)))</f>
        <v>0</v>
      </c>
      <c r="BW128" s="30">
        <f>IF(BW$5="",0,SUMIFS(Potoki!BW:BW,Potoki!$F:$F,$F128,Potoki!$G:$G,IF($G128="","",$G128)))</f>
        <v>0</v>
      </c>
      <c r="BX128" s="30">
        <f>IF(BX$5="",0,SUMIFS(Potoki!BX:BX,Potoki!$F:$F,$F128,Potoki!$G:$G,IF($G128="","",$G128)))</f>
        <v>0</v>
      </c>
      <c r="BY128" s="30">
        <f>IF(BY$5="",0,SUMIFS(Potoki!BY:BY,Potoki!$F:$F,$F128,Potoki!$G:$G,IF($G128="","",$G128)))</f>
        <v>0</v>
      </c>
      <c r="BZ128" s="30">
        <f>IF(BZ$5="",0,SUMIFS(Potoki!BZ:BZ,Potoki!$F:$F,$F128,Potoki!$G:$G,IF($G128="","",$G128)))</f>
        <v>0</v>
      </c>
      <c r="CA128" s="30">
        <f>IF(CA$5="",0,SUMIFS(Potoki!CA:CA,Potoki!$F:$F,$F128,Potoki!$G:$G,IF($G128="","",$G128)))</f>
        <v>0</v>
      </c>
      <c r="CB128" s="30">
        <f>IF(CB$5="",0,SUMIFS(Potoki!CB:CB,Potoki!$F:$F,$F128,Potoki!$G:$G,IF($G128="","",$G128)))</f>
        <v>0</v>
      </c>
      <c r="CC128" s="30">
        <f>IF(CC$5="",0,SUMIFS(Potoki!CC:CC,Potoki!$F:$F,$F128,Potoki!$G:$G,IF($G128="","",$G128)))</f>
        <v>0</v>
      </c>
      <c r="CD128" s="30">
        <f>IF(CD$5="",0,SUMIFS(Potoki!CD:CD,Potoki!$F:$F,$F128,Potoki!$G:$G,IF($G128="","",$G128)))</f>
        <v>0</v>
      </c>
      <c r="CE128" s="30">
        <f>IF(CE$5="",0,SUMIFS(Potoki!CE:CE,Potoki!$F:$F,$F128,Potoki!$G:$G,IF($G128="","",$G128)))</f>
        <v>0</v>
      </c>
      <c r="CF128" s="30">
        <f>IF(CF$5="",0,SUMIFS(Potoki!CF:CF,Potoki!$F:$F,$F128,Potoki!$G:$G,IF($G128="","",$G128)))</f>
        <v>0</v>
      </c>
      <c r="CG128" s="30">
        <f>IF(CG$5="",0,SUMIFS(Potoki!CG:CG,Potoki!$F:$F,$F128,Potoki!$G:$G,IF($G128="","",$G128)))</f>
        <v>0</v>
      </c>
      <c r="CH128" s="30">
        <f>IF(CH$5="",0,SUMIFS(Potoki!CH:CH,Potoki!$F:$F,$F128,Potoki!$G:$G,IF($G128="","",$G128)))</f>
        <v>0</v>
      </c>
      <c r="CI128" s="30">
        <f>IF(CI$5="",0,SUMIFS(Potoki!CI:CI,Potoki!$F:$F,$F128,Potoki!$G:$G,IF($G128="","",$G128)))</f>
        <v>0</v>
      </c>
      <c r="CJ128" s="30">
        <f>IF(CJ$5="",0,SUMIFS(Potoki!CJ:CJ,Potoki!$F:$F,$F128,Potoki!$G:$G,IF($G128="","",$G128)))</f>
        <v>0</v>
      </c>
      <c r="CK128" s="30">
        <f>IF(CK$5="",0,SUMIFS(Potoki!CK:CK,Potoki!$F:$F,$F128,Potoki!$G:$G,IF($G128="","",$G128)))</f>
        <v>0</v>
      </c>
      <c r="CL128" s="30">
        <f>IF(CL$5="",0,SUMIFS(Potoki!CL:CL,Potoki!$F:$F,$F128,Potoki!$G:$G,IF($G128="","",$G128)))</f>
        <v>0</v>
      </c>
      <c r="CM128" s="30">
        <f>IF(CM$5="",0,SUMIFS(Potoki!CM:CM,Potoki!$F:$F,$F128,Potoki!$G:$G,IF($G128="","",$G128)))</f>
        <v>0</v>
      </c>
      <c r="CN128" s="30">
        <f>IF(CN$5="",0,SUMIFS(Potoki!CN:CN,Potoki!$F:$F,$F128,Potoki!$G:$G,IF($G128="","",$G128)))</f>
        <v>0</v>
      </c>
      <c r="CO128" s="30">
        <f>IF(CO$5="",0,SUMIFS(Potoki!CO:CO,Potoki!$F:$F,$F128,Potoki!$G:$G,IF($G128="","",$G128)))</f>
        <v>0</v>
      </c>
      <c r="CP128" s="30">
        <f>IF(CP$5="",0,SUMIFS(Potoki!CP:CP,Potoki!$F:$F,$F128,Potoki!$G:$G,IF($G128="","",$G128)))</f>
        <v>0</v>
      </c>
      <c r="CQ128" s="30">
        <f>IF(CQ$5="",0,SUMIFS(Potoki!CQ:CQ,Potoki!$F:$F,$F128,Potoki!$G:$G,IF($G128="","",$G128)))</f>
        <v>0</v>
      </c>
      <c r="CR128" s="30">
        <f>IF(CR$5="",0,SUMIFS(Potoki!CR:CR,Potoki!$F:$F,$F128,Potoki!$G:$G,IF($G128="","",$G128)))</f>
        <v>0</v>
      </c>
      <c r="CS128" s="30">
        <f>IF(CS$5="",0,SUMIFS(Potoki!CS:CS,Potoki!$F:$F,$F128,Potoki!$G:$G,IF($G128="","",$G128)))</f>
        <v>0</v>
      </c>
      <c r="CT128" s="30">
        <f>IF(CT$5="",0,SUMIFS(Potoki!CT:CT,Potoki!$F:$F,$F128,Potoki!$G:$G,IF($G128="","",$G128)))</f>
        <v>0</v>
      </c>
    </row>
    <row r="129" spans="1:98" s="27" customFormat="1" ht="12" x14ac:dyDescent="0.25">
      <c r="A129" s="26">
        <f>ROW()</f>
        <v>129</v>
      </c>
      <c r="B129" s="139"/>
      <c r="C129" s="142"/>
      <c r="E129" s="24"/>
      <c r="F129" s="66" t="str">
        <f t="shared" si="203"/>
        <v>Вн.пр-во</v>
      </c>
      <c r="G129" s="27" t="str">
        <f>BP!$F$29</f>
        <v>ЭлЭн</v>
      </c>
      <c r="M129" s="27" t="str">
        <f>Lists!$R$8</f>
        <v>руб.</v>
      </c>
      <c r="P129" s="30"/>
      <c r="R129" s="24"/>
      <c r="S129" s="30"/>
      <c r="V129" s="85"/>
      <c r="W129" s="29">
        <f ca="1">SUM(INDIRECT(ADDRESS(ROW(),SUMIFS($1:$1,$5:$5,1))):INDIRECT(ADDRESS(ROW(),SUMIFS($1:$1,$5:$5,MAX($5:$5)))))</f>
        <v>2704662.1840000004</v>
      </c>
      <c r="Z129" s="30">
        <f ca="1">IF(Z$5="",0,SUMIFS(Potoki!Z:Z,Potoki!$F:$F,$F129,Potoki!$G:$G,IF($G129="","",$G129)))</f>
        <v>0</v>
      </c>
      <c r="AA129" s="30">
        <f ca="1">IF(AA$5="",0,SUMIFS(Potoki!AA:AA,Potoki!$F:$F,$F129,Potoki!$G:$G,IF($G129="","",$G129)))</f>
        <v>0</v>
      </c>
      <c r="AB129" s="30">
        <f ca="1">IF(AB$5="",0,SUMIFS(Potoki!AB:AB,Potoki!$F:$F,$F129,Potoki!$G:$G,IF($G129="","",$G129)))</f>
        <v>0</v>
      </c>
      <c r="AC129" s="30">
        <f ca="1">IF(AC$5="",0,SUMIFS(Potoki!AC:AC,Potoki!$F:$F,$F129,Potoki!$G:$G,IF($G129="","",$G129)))</f>
        <v>0</v>
      </c>
      <c r="AD129" s="30">
        <f ca="1">IF(AD$5="",0,SUMIFS(Potoki!AD:AD,Potoki!$F:$F,$F129,Potoki!$G:$G,IF($G129="","",$G129)))</f>
        <v>0</v>
      </c>
      <c r="AE129" s="30">
        <f ca="1">IF(AE$5="",0,SUMIFS(Potoki!AE:AE,Potoki!$F:$F,$F129,Potoki!$G:$G,IF($G129="","",$G129)))</f>
        <v>128.79999999999998</v>
      </c>
      <c r="AF129" s="30">
        <f ca="1">IF(AF$5="",0,SUMIFS(Potoki!AF:AF,Potoki!$F:$F,$F129,Potoki!$G:$G,IF($G129="","",$G129)))</f>
        <v>515.19999999999993</v>
      </c>
      <c r="AG129" s="30">
        <f ca="1">IF(AG$5="",0,SUMIFS(Potoki!AG:AG,Potoki!$F:$F,$F129,Potoki!$G:$G,IF($G129="","",$G129)))</f>
        <v>927.3599999999999</v>
      </c>
      <c r="AH129" s="30">
        <f ca="1">IF(AH$5="",0,SUMIFS(Potoki!AH:AH,Potoki!$F:$F,$F129,Potoki!$G:$G,IF($G129="","",$G129)))</f>
        <v>1355.62</v>
      </c>
      <c r="AI129" s="30">
        <f ca="1">IF(AI$5="",0,SUMIFS(Potoki!AI:AI,Potoki!$F:$F,$F129,Potoki!$G:$G,IF($G129="","",$G129)))</f>
        <v>1729.1399999999999</v>
      </c>
      <c r="AJ129" s="30">
        <f ca="1">IF(AJ$5="",0,SUMIFS(Potoki!AJ:AJ,Potoki!$F:$F,$F129,Potoki!$G:$G,IF($G129="","",$G129)))</f>
        <v>2271.3879999999999</v>
      </c>
      <c r="AK129" s="30">
        <f ca="1">IF(AK$5="",0,SUMIFS(Potoki!AK:AK,Potoki!$F:$F,$F129,Potoki!$G:$G,IF($G129="","",$G129)))</f>
        <v>3688.1880000000001</v>
      </c>
      <c r="AL129" s="30">
        <f ca="1">IF(AL$5="",0,SUMIFS(Potoki!AL:AL,Potoki!$F:$F,$F129,Potoki!$G:$G,IF($G129="","",$G129)))</f>
        <v>6073.5639999999994</v>
      </c>
      <c r="AM129" s="30">
        <f ca="1">IF(AM$5="",0,SUMIFS(Potoki!AM:AM,Potoki!$F:$F,$F129,Potoki!$G:$G,IF($G129="","",$G129)))</f>
        <v>9498.0339999999978</v>
      </c>
      <c r="AN129" s="30">
        <f ca="1">IF(AN$5="",0,SUMIFS(Potoki!AN:AN,Potoki!$F:$F,$F129,Potoki!$G:$G,IF($G129="","",$G129)))</f>
        <v>13836.339999999998</v>
      </c>
      <c r="AO129" s="30">
        <f ca="1">IF(AO$5="",0,SUMIFS(Potoki!AO:AO,Potoki!$F:$F,$F129,Potoki!$G:$G,IF($G129="","",$G129)))</f>
        <v>18713.673999999999</v>
      </c>
      <c r="AP129" s="30">
        <f ca="1">IF(AP$5="",0,SUMIFS(Potoki!AP:AP,Potoki!$F:$F,$F129,Potoki!$G:$G,IF($G129="","",$G129)))</f>
        <v>23911.075999999997</v>
      </c>
      <c r="AQ129" s="30">
        <f ca="1">IF(AQ$5="",0,SUMIFS(Potoki!AQ:AQ,Potoki!$F:$F,$F129,Potoki!$G:$G,IF($G129="","",$G129)))</f>
        <v>29274.629999999997</v>
      </c>
      <c r="AR129" s="30">
        <f ca="1">IF(AR$5="",0,SUMIFS(Potoki!AR:AR,Potoki!$F:$F,$F129,Potoki!$G:$G,IF($G129="","",$G129)))</f>
        <v>34726.089999999997</v>
      </c>
      <c r="AS129" s="30">
        <f ca="1">IF(AS$5="",0,SUMIFS(Potoki!AS:AS,Potoki!$F:$F,$F129,Potoki!$G:$G,IF($G129="","",$G129)))</f>
        <v>40216.189999999995</v>
      </c>
      <c r="AT129" s="30">
        <f ca="1">IF(AT$5="",0,SUMIFS(Potoki!AT:AT,Potoki!$F:$F,$F129,Potoki!$G:$G,IF($G129="","",$G129)))</f>
        <v>45715.95</v>
      </c>
      <c r="AU129" s="30">
        <f ca="1">IF(AU$5="",0,SUMIFS(Potoki!AU:AU,Potoki!$F:$F,$F129,Potoki!$G:$G,IF($G129="","",$G129)))</f>
        <v>51220.539999999994</v>
      </c>
      <c r="AV129" s="30">
        <f ca="1">IF(AV$5="",0,SUMIFS(Potoki!AV:AV,Potoki!$F:$F,$F129,Potoki!$G:$G,IF($G129="","",$G129)))</f>
        <v>56726.74</v>
      </c>
      <c r="AW129" s="30">
        <f ca="1">IF(AW$5="",0,SUMIFS(Potoki!AW:AW,Potoki!$F:$F,$F129,Potoki!$G:$G,IF($G129="","",$G129)))</f>
        <v>62232.939999999995</v>
      </c>
      <c r="AX129" s="30">
        <f ca="1">IF(AX$5="",0,SUMIFS(Potoki!AX:AX,Potoki!$F:$F,$F129,Potoki!$G:$G,IF($G129="","",$G129)))</f>
        <v>67739.14</v>
      </c>
      <c r="AY129" s="30">
        <f ca="1">IF(AY$5="",0,SUMIFS(Potoki!AY:AY,Potoki!$F:$F,$F129,Potoki!$G:$G,IF($G129="","",$G129)))</f>
        <v>73245.34</v>
      </c>
      <c r="AZ129" s="30">
        <f ca="1">IF(AZ$5="",0,SUMIFS(Potoki!AZ:AZ,Potoki!$F:$F,$F129,Potoki!$G:$G,IF($G129="","",$G129)))</f>
        <v>78751.539999999994</v>
      </c>
      <c r="BA129" s="30">
        <f ca="1">IF(BA$5="",0,SUMIFS(Potoki!BA:BA,Potoki!$F:$F,$F129,Potoki!$G:$G,IF($G129="","",$G129)))</f>
        <v>84257.739999999991</v>
      </c>
      <c r="BB129" s="30">
        <f ca="1">IF(BB$5="",0,SUMIFS(Potoki!BB:BB,Potoki!$F:$F,$F129,Potoki!$G:$G,IF($G129="","",$G129)))</f>
        <v>89441.939999999988</v>
      </c>
      <c r="BC129" s="30">
        <f ca="1">IF(BC$5="",0,SUMIFS(Potoki!BC:BC,Potoki!$F:$F,$F129,Potoki!$G:$G,IF($G129="","",$G129)))</f>
        <v>93660.14</v>
      </c>
      <c r="BD129" s="30">
        <f ca="1">IF(BD$5="",0,SUMIFS(Potoki!BD:BD,Potoki!$F:$F,$F129,Potoki!$G:$G,IF($G129="","",$G129)))</f>
        <v>96847.939999999988</v>
      </c>
      <c r="BE129" s="30">
        <f ca="1">IF(BE$5="",0,SUMIFS(Potoki!BE:BE,Potoki!$F:$F,$F129,Potoki!$G:$G,IF($G129="","",$G129)))</f>
        <v>98965.09</v>
      </c>
      <c r="BF129" s="30">
        <f ca="1">IF(BF$5="",0,SUMIFS(Potoki!BF:BF,Potoki!$F:$F,$F129,Potoki!$G:$G,IF($G129="","",$G129)))</f>
        <v>100148.43999999999</v>
      </c>
      <c r="BG129" s="30">
        <f ca="1">IF(BG$5="",0,SUMIFS(Potoki!BG:BG,Potoki!$F:$F,$F129,Potoki!$G:$G,IF($G129="","",$G129)))</f>
        <v>100781.17</v>
      </c>
      <c r="BH129" s="30">
        <f ca="1">IF(BH$5="",0,SUMIFS(Potoki!BH:BH,Potoki!$F:$F,$F129,Potoki!$G:$G,IF($G129="","",$G129)))</f>
        <v>101091.9</v>
      </c>
      <c r="BI129" s="30">
        <f ca="1">IF(BI$5="",0,SUMIFS(Potoki!BI:BI,Potoki!$F:$F,$F129,Potoki!$G:$G,IF($G129="","",$G129)))</f>
        <v>101235.18999999999</v>
      </c>
      <c r="BJ129" s="30">
        <f ca="1">IF(BJ$5="",0,SUMIFS(Potoki!BJ:BJ,Potoki!$F:$F,$F129,Potoki!$G:$G,IF($G129="","",$G129)))</f>
        <v>101289.93</v>
      </c>
      <c r="BK129" s="30">
        <f ca="1">IF(BK$5="",0,SUMIFS(Potoki!BK:BK,Potoki!$F:$F,$F129,Potoki!$G:$G,IF($G129="","",$G129)))</f>
        <v>101306.03</v>
      </c>
      <c r="BL129" s="30">
        <f ca="1">IF(BL$5="",0,SUMIFS(Potoki!BL:BL,Potoki!$F:$F,$F129,Potoki!$G:$G,IF($G129="","",$G129)))</f>
        <v>101312.46999999999</v>
      </c>
      <c r="BM129" s="30">
        <f ca="1">IF(BM$5="",0,SUMIFS(Potoki!BM:BM,Potoki!$F:$F,$F129,Potoki!$G:$G,IF($G129="","",$G129)))</f>
        <v>101314.08</v>
      </c>
      <c r="BN129" s="30">
        <f ca="1">IF(BN$5="",0,SUMIFS(Potoki!BN:BN,Potoki!$F:$F,$F129,Potoki!$G:$G,IF($G129="","",$G129)))</f>
        <v>101314.08</v>
      </c>
      <c r="BO129" s="30">
        <f ca="1">IF(BO$5="",0,SUMIFS(Potoki!BO:BO,Potoki!$F:$F,$F129,Potoki!$G:$G,IF($G129="","",$G129)))</f>
        <v>101314.08</v>
      </c>
      <c r="BP129" s="30">
        <f ca="1">IF(BP$5="",0,SUMIFS(Potoki!BP:BP,Potoki!$F:$F,$F129,Potoki!$G:$G,IF($G129="","",$G129)))</f>
        <v>101314.08</v>
      </c>
      <c r="BQ129" s="30">
        <f ca="1">IF(BQ$5="",0,SUMIFS(Potoki!BQ:BQ,Potoki!$F:$F,$F129,Potoki!$G:$G,IF($G129="","",$G129)))</f>
        <v>101314.08</v>
      </c>
      <c r="BR129" s="30">
        <f ca="1">IF(BR$5="",0,SUMIFS(Potoki!BR:BR,Potoki!$F:$F,$F129,Potoki!$G:$G,IF($G129="","",$G129)))</f>
        <v>101314.08</v>
      </c>
      <c r="BS129" s="30">
        <f ca="1">IF(BS$5="",0,SUMIFS(Potoki!BS:BS,Potoki!$F:$F,$F129,Potoki!$G:$G,IF($G129="","",$G129)))</f>
        <v>101314.08</v>
      </c>
      <c r="BT129" s="30">
        <f ca="1">IF(BT$5="",0,SUMIFS(Potoki!BT:BT,Potoki!$F:$F,$F129,Potoki!$G:$G,IF($G129="","",$G129)))</f>
        <v>101314.08</v>
      </c>
      <c r="BU129" s="30">
        <f ca="1">IF(BU$5="",0,SUMIFS(Potoki!BU:BU,Potoki!$F:$F,$F129,Potoki!$G:$G,IF($G129="","",$G129)))</f>
        <v>101314.08</v>
      </c>
      <c r="BV129" s="30">
        <f>IF(BV$5="",0,SUMIFS(Potoki!BV:BV,Potoki!$F:$F,$F129,Potoki!$G:$G,IF($G129="","",$G129)))</f>
        <v>0</v>
      </c>
      <c r="BW129" s="30">
        <f>IF(BW$5="",0,SUMIFS(Potoki!BW:BW,Potoki!$F:$F,$F129,Potoki!$G:$G,IF($G129="","",$G129)))</f>
        <v>0</v>
      </c>
      <c r="BX129" s="30">
        <f>IF(BX$5="",0,SUMIFS(Potoki!BX:BX,Potoki!$F:$F,$F129,Potoki!$G:$G,IF($G129="","",$G129)))</f>
        <v>0</v>
      </c>
      <c r="BY129" s="30">
        <f>IF(BY$5="",0,SUMIFS(Potoki!BY:BY,Potoki!$F:$F,$F129,Potoki!$G:$G,IF($G129="","",$G129)))</f>
        <v>0</v>
      </c>
      <c r="BZ129" s="30">
        <f>IF(BZ$5="",0,SUMIFS(Potoki!BZ:BZ,Potoki!$F:$F,$F129,Potoki!$G:$G,IF($G129="","",$G129)))</f>
        <v>0</v>
      </c>
      <c r="CA129" s="30">
        <f>IF(CA$5="",0,SUMIFS(Potoki!CA:CA,Potoki!$F:$F,$F129,Potoki!$G:$G,IF($G129="","",$G129)))</f>
        <v>0</v>
      </c>
      <c r="CB129" s="30">
        <f>IF(CB$5="",0,SUMIFS(Potoki!CB:CB,Potoki!$F:$F,$F129,Potoki!$G:$G,IF($G129="","",$G129)))</f>
        <v>0</v>
      </c>
      <c r="CC129" s="30">
        <f>IF(CC$5="",0,SUMIFS(Potoki!CC:CC,Potoki!$F:$F,$F129,Potoki!$G:$G,IF($G129="","",$G129)))</f>
        <v>0</v>
      </c>
      <c r="CD129" s="30">
        <f>IF(CD$5="",0,SUMIFS(Potoki!CD:CD,Potoki!$F:$F,$F129,Potoki!$G:$G,IF($G129="","",$G129)))</f>
        <v>0</v>
      </c>
      <c r="CE129" s="30">
        <f>IF(CE$5="",0,SUMIFS(Potoki!CE:CE,Potoki!$F:$F,$F129,Potoki!$G:$G,IF($G129="","",$G129)))</f>
        <v>0</v>
      </c>
      <c r="CF129" s="30">
        <f>IF(CF$5="",0,SUMIFS(Potoki!CF:CF,Potoki!$F:$F,$F129,Potoki!$G:$G,IF($G129="","",$G129)))</f>
        <v>0</v>
      </c>
      <c r="CG129" s="30">
        <f>IF(CG$5="",0,SUMIFS(Potoki!CG:CG,Potoki!$F:$F,$F129,Potoki!$G:$G,IF($G129="","",$G129)))</f>
        <v>0</v>
      </c>
      <c r="CH129" s="30">
        <f>IF(CH$5="",0,SUMIFS(Potoki!CH:CH,Potoki!$F:$F,$F129,Potoki!$G:$G,IF($G129="","",$G129)))</f>
        <v>0</v>
      </c>
      <c r="CI129" s="30">
        <f>IF(CI$5="",0,SUMIFS(Potoki!CI:CI,Potoki!$F:$F,$F129,Potoki!$G:$G,IF($G129="","",$G129)))</f>
        <v>0</v>
      </c>
      <c r="CJ129" s="30">
        <f>IF(CJ$5="",0,SUMIFS(Potoki!CJ:CJ,Potoki!$F:$F,$F129,Potoki!$G:$G,IF($G129="","",$G129)))</f>
        <v>0</v>
      </c>
      <c r="CK129" s="30">
        <f>IF(CK$5="",0,SUMIFS(Potoki!CK:CK,Potoki!$F:$F,$F129,Potoki!$G:$G,IF($G129="","",$G129)))</f>
        <v>0</v>
      </c>
      <c r="CL129" s="30">
        <f>IF(CL$5="",0,SUMIFS(Potoki!CL:CL,Potoki!$F:$F,$F129,Potoki!$G:$G,IF($G129="","",$G129)))</f>
        <v>0</v>
      </c>
      <c r="CM129" s="30">
        <f>IF(CM$5="",0,SUMIFS(Potoki!CM:CM,Potoki!$F:$F,$F129,Potoki!$G:$G,IF($G129="","",$G129)))</f>
        <v>0</v>
      </c>
      <c r="CN129" s="30">
        <f>IF(CN$5="",0,SUMIFS(Potoki!CN:CN,Potoki!$F:$F,$F129,Potoki!$G:$G,IF($G129="","",$G129)))</f>
        <v>0</v>
      </c>
      <c r="CO129" s="30">
        <f>IF(CO$5="",0,SUMIFS(Potoki!CO:CO,Potoki!$F:$F,$F129,Potoki!$G:$G,IF($G129="","",$G129)))</f>
        <v>0</v>
      </c>
      <c r="CP129" s="30">
        <f>IF(CP$5="",0,SUMIFS(Potoki!CP:CP,Potoki!$F:$F,$F129,Potoki!$G:$G,IF($G129="","",$G129)))</f>
        <v>0</v>
      </c>
      <c r="CQ129" s="30">
        <f>IF(CQ$5="",0,SUMIFS(Potoki!CQ:CQ,Potoki!$F:$F,$F129,Potoki!$G:$G,IF($G129="","",$G129)))</f>
        <v>0</v>
      </c>
      <c r="CR129" s="30">
        <f>IF(CR$5="",0,SUMIFS(Potoki!CR:CR,Potoki!$F:$F,$F129,Potoki!$G:$G,IF($G129="","",$G129)))</f>
        <v>0</v>
      </c>
      <c r="CS129" s="30">
        <f>IF(CS$5="",0,SUMIFS(Potoki!CS:CS,Potoki!$F:$F,$F129,Potoki!$G:$G,IF($G129="","",$G129)))</f>
        <v>0</v>
      </c>
      <c r="CT129" s="30">
        <f>IF(CT$5="",0,SUMIFS(Potoki!CT:CT,Potoki!$F:$F,$F129,Potoki!$G:$G,IF($G129="","",$G129)))</f>
        <v>0</v>
      </c>
    </row>
    <row r="130" spans="1:98" s="2" customFormat="1" ht="12" x14ac:dyDescent="0.25">
      <c r="A130" s="11">
        <f>ROW()</f>
        <v>130</v>
      </c>
      <c r="B130" s="140"/>
      <c r="C130" s="142"/>
      <c r="E130" s="23" t="str">
        <f>Lists!$N$9</f>
        <v>пустая строка</v>
      </c>
      <c r="P130" s="3"/>
      <c r="R130" s="23"/>
      <c r="S130" s="3"/>
      <c r="V130" s="74">
        <f ca="1">W123-SUMIFS(Potoki!$W:$W,Potoki!$F:$F,$F124,Potoki!$G:$G,"")</f>
        <v>0</v>
      </c>
      <c r="W130" s="5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</row>
    <row r="131" spans="1:98" s="13" customFormat="1" x14ac:dyDescent="0.3">
      <c r="A131" s="12">
        <f>ROW()</f>
        <v>131</v>
      </c>
      <c r="B131" s="138"/>
      <c r="C131" s="142"/>
      <c r="E131" s="92"/>
      <c r="F131" s="13" t="str">
        <f>BP!$F$139</f>
        <v>Поступление в пр-во ГП</v>
      </c>
      <c r="M131" s="4" t="str">
        <f>Lists!$R$8</f>
        <v>руб.</v>
      </c>
      <c r="P131" s="10"/>
      <c r="R131" s="92"/>
      <c r="S131" s="10"/>
      <c r="V131" s="80">
        <f ca="1">W131-SUM(W132:W141)</f>
        <v>0</v>
      </c>
      <c r="W131" s="10">
        <f ca="1">SUM(INDIRECT(ADDRESS(ROW(),SUMIFS($1:$1,$5:$5,1))):INDIRECT(ADDRESS(ROW(),SUMIFS($1:$1,$5:$5,MAX($5:$5)))))</f>
        <v>407435261.0199998</v>
      </c>
      <c r="Z131" s="10">
        <f ca="1">IF(Z$5="",0,SUM(Z132:Z141))</f>
        <v>0</v>
      </c>
      <c r="AA131" s="10">
        <f t="shared" ref="AA131:CL131" ca="1" si="204">IF(AA$5="",0,SUM(AA132:AA141))</f>
        <v>0</v>
      </c>
      <c r="AB131" s="10">
        <f t="shared" ca="1" si="204"/>
        <v>0</v>
      </c>
      <c r="AC131" s="10">
        <f t="shared" ca="1" si="204"/>
        <v>0</v>
      </c>
      <c r="AD131" s="10">
        <f t="shared" ca="1" si="204"/>
        <v>0</v>
      </c>
      <c r="AE131" s="10">
        <f t="shared" ca="1" si="204"/>
        <v>0</v>
      </c>
      <c r="AF131" s="10">
        <f t="shared" ca="1" si="204"/>
        <v>0</v>
      </c>
      <c r="AG131" s="10">
        <f t="shared" ca="1" si="204"/>
        <v>20974</v>
      </c>
      <c r="AH131" s="10">
        <f t="shared" ca="1" si="204"/>
        <v>83896</v>
      </c>
      <c r="AI131" s="10">
        <f t="shared" ca="1" si="204"/>
        <v>151012.79999999999</v>
      </c>
      <c r="AJ131" s="10">
        <f t="shared" ca="1" si="204"/>
        <v>220751.35</v>
      </c>
      <c r="AK131" s="10">
        <f t="shared" ca="1" si="204"/>
        <v>281575.95</v>
      </c>
      <c r="AL131" s="10">
        <f t="shared" ca="1" si="204"/>
        <v>369876.49000000005</v>
      </c>
      <c r="AM131" s="10">
        <f t="shared" ca="1" si="204"/>
        <v>600590.49</v>
      </c>
      <c r="AN131" s="10">
        <f t="shared" ca="1" si="204"/>
        <v>989028.97</v>
      </c>
      <c r="AO131" s="10">
        <f t="shared" ca="1" si="204"/>
        <v>1546675.1950000001</v>
      </c>
      <c r="AP131" s="10">
        <f t="shared" ca="1" si="204"/>
        <v>2253131.9500000002</v>
      </c>
      <c r="AQ131" s="10">
        <f t="shared" ca="1" si="204"/>
        <v>3047364.895</v>
      </c>
      <c r="AR131" s="10">
        <f t="shared" ca="1" si="204"/>
        <v>3893718.23</v>
      </c>
      <c r="AS131" s="10">
        <f t="shared" ca="1" si="204"/>
        <v>4767128.0250000004</v>
      </c>
      <c r="AT131" s="10">
        <f t="shared" ca="1" si="204"/>
        <v>5654852.5750000002</v>
      </c>
      <c r="AU131" s="10">
        <f t="shared" ca="1" si="204"/>
        <v>6548869.3250000002</v>
      </c>
      <c r="AV131" s="10">
        <f t="shared" ca="1" si="204"/>
        <v>7444459.125</v>
      </c>
      <c r="AW131" s="10">
        <f t="shared" ca="1" si="204"/>
        <v>8340835.4500000002</v>
      </c>
      <c r="AX131" s="10">
        <f t="shared" ca="1" si="204"/>
        <v>9237473.9499999993</v>
      </c>
      <c r="AY131" s="10">
        <f t="shared" ca="1" si="204"/>
        <v>10134112.449999999</v>
      </c>
      <c r="AZ131" s="10">
        <f t="shared" ca="1" si="204"/>
        <v>11030750.949999999</v>
      </c>
      <c r="BA131" s="10">
        <f t="shared" ca="1" si="204"/>
        <v>11927389.449999999</v>
      </c>
      <c r="BB131" s="10">
        <f t="shared" ca="1" si="204"/>
        <v>12824027.949999999</v>
      </c>
      <c r="BC131" s="10">
        <f t="shared" ca="1" si="204"/>
        <v>13720666.449999999</v>
      </c>
      <c r="BD131" s="10">
        <f t="shared" ca="1" si="204"/>
        <v>14564869.949999999</v>
      </c>
      <c r="BE131" s="10">
        <f t="shared" ca="1" si="204"/>
        <v>15251768.449999999</v>
      </c>
      <c r="BF131" s="10">
        <f t="shared" ca="1" si="204"/>
        <v>15770874.949999999</v>
      </c>
      <c r="BG131" s="10">
        <f t="shared" ca="1" si="204"/>
        <v>16115635.074999999</v>
      </c>
      <c r="BH131" s="10">
        <f t="shared" ca="1" si="204"/>
        <v>16308333.699999999</v>
      </c>
      <c r="BI131" s="10">
        <f t="shared" ca="1" si="204"/>
        <v>16411368.475</v>
      </c>
      <c r="BJ131" s="10">
        <f t="shared" ca="1" si="204"/>
        <v>16461968.25</v>
      </c>
      <c r="BK131" s="10">
        <f t="shared" ca="1" si="204"/>
        <v>16485301.824999999</v>
      </c>
      <c r="BL131" s="10">
        <f t="shared" ca="1" si="204"/>
        <v>16494215.775</v>
      </c>
      <c r="BM131" s="10">
        <f t="shared" ca="1" si="204"/>
        <v>16496837.525</v>
      </c>
      <c r="BN131" s="10">
        <f t="shared" ca="1" si="204"/>
        <v>16497886.225</v>
      </c>
      <c r="BO131" s="10">
        <f t="shared" ca="1" si="204"/>
        <v>16498148.400000002</v>
      </c>
      <c r="BP131" s="10">
        <f t="shared" ca="1" si="204"/>
        <v>16498148.400000002</v>
      </c>
      <c r="BQ131" s="10">
        <f t="shared" ca="1" si="204"/>
        <v>16498148.400000002</v>
      </c>
      <c r="BR131" s="10">
        <f t="shared" ca="1" si="204"/>
        <v>16498148.400000002</v>
      </c>
      <c r="BS131" s="10">
        <f t="shared" ca="1" si="204"/>
        <v>16498148.400000002</v>
      </c>
      <c r="BT131" s="10">
        <f t="shared" ca="1" si="204"/>
        <v>16498148.400000002</v>
      </c>
      <c r="BU131" s="10">
        <f t="shared" ca="1" si="204"/>
        <v>16498148.400000002</v>
      </c>
      <c r="BV131" s="10">
        <f t="shared" si="204"/>
        <v>0</v>
      </c>
      <c r="BW131" s="10">
        <f t="shared" si="204"/>
        <v>0</v>
      </c>
      <c r="BX131" s="10">
        <f t="shared" si="204"/>
        <v>0</v>
      </c>
      <c r="BY131" s="10">
        <f t="shared" si="204"/>
        <v>0</v>
      </c>
      <c r="BZ131" s="10">
        <f t="shared" si="204"/>
        <v>0</v>
      </c>
      <c r="CA131" s="10">
        <f t="shared" si="204"/>
        <v>0</v>
      </c>
      <c r="CB131" s="10">
        <f t="shared" si="204"/>
        <v>0</v>
      </c>
      <c r="CC131" s="10">
        <f t="shared" si="204"/>
        <v>0</v>
      </c>
      <c r="CD131" s="10">
        <f t="shared" si="204"/>
        <v>0</v>
      </c>
      <c r="CE131" s="10">
        <f t="shared" si="204"/>
        <v>0</v>
      </c>
      <c r="CF131" s="10">
        <f t="shared" si="204"/>
        <v>0</v>
      </c>
      <c r="CG131" s="10">
        <f t="shared" si="204"/>
        <v>0</v>
      </c>
      <c r="CH131" s="10">
        <f t="shared" si="204"/>
        <v>0</v>
      </c>
      <c r="CI131" s="10">
        <f t="shared" si="204"/>
        <v>0</v>
      </c>
      <c r="CJ131" s="10">
        <f t="shared" si="204"/>
        <v>0</v>
      </c>
      <c r="CK131" s="10">
        <f t="shared" si="204"/>
        <v>0</v>
      </c>
      <c r="CL131" s="10">
        <f t="shared" si="204"/>
        <v>0</v>
      </c>
      <c r="CM131" s="10">
        <f t="shared" ref="CM131:CT131" si="205">IF(CM$5="",0,SUM(CM132:CM141))</f>
        <v>0</v>
      </c>
      <c r="CN131" s="10">
        <f t="shared" si="205"/>
        <v>0</v>
      </c>
      <c r="CO131" s="10">
        <f t="shared" si="205"/>
        <v>0</v>
      </c>
      <c r="CP131" s="10">
        <f t="shared" si="205"/>
        <v>0</v>
      </c>
      <c r="CQ131" s="10">
        <f t="shared" si="205"/>
        <v>0</v>
      </c>
      <c r="CR131" s="10">
        <f t="shared" si="205"/>
        <v>0</v>
      </c>
      <c r="CS131" s="10">
        <f t="shared" si="205"/>
        <v>0</v>
      </c>
      <c r="CT131" s="10">
        <f t="shared" si="205"/>
        <v>0</v>
      </c>
    </row>
    <row r="132" spans="1:98" s="27" customFormat="1" ht="12" x14ac:dyDescent="0.25">
      <c r="A132" s="26">
        <f>ROW()</f>
        <v>132</v>
      </c>
      <c r="B132" s="139"/>
      <c r="C132" s="142"/>
      <c r="E132" s="24"/>
      <c r="F132" s="66" t="str">
        <f>$F$131</f>
        <v>Поступление в пр-во ГП</v>
      </c>
      <c r="G132" s="27" t="str">
        <f>BP!$F$21</f>
        <v>Основа</v>
      </c>
      <c r="M132" s="27" t="str">
        <f>Lists!$R$8</f>
        <v>руб.</v>
      </c>
      <c r="P132" s="30"/>
      <c r="R132" s="24"/>
      <c r="S132" s="30"/>
      <c r="V132" s="85"/>
      <c r="W132" s="29">
        <f ca="1">SUM(INDIRECT(ADDRESS(ROW(),SUMIFS($1:$1,$5:$5,1))):INDIRECT(ADDRESS(ROW(),SUMIFS($1:$1,$5:$5,MAX($5:$5)))))</f>
        <v>81588066</v>
      </c>
      <c r="Z132" s="30">
        <f ca="1">IF(Z$5="",0,SUMIFS(Potoki!Z:Z,Potoki!$F:$F,$F132,Potoki!$G:$G,IF($G132="","",$G132)))</f>
        <v>0</v>
      </c>
      <c r="AA132" s="30">
        <f ca="1">IF(AA$5="",0,SUMIFS(Potoki!AA:AA,Potoki!$F:$F,$F132,Potoki!$G:$G,IF($G132="","",$G132)))</f>
        <v>0</v>
      </c>
      <c r="AB132" s="30">
        <f ca="1">IF(AB$5="",0,SUMIFS(Potoki!AB:AB,Potoki!$F:$F,$F132,Potoki!$G:$G,IF($G132="","",$G132)))</f>
        <v>0</v>
      </c>
      <c r="AC132" s="30">
        <f ca="1">IF(AC$5="",0,SUMIFS(Potoki!AC:AC,Potoki!$F:$F,$F132,Potoki!$G:$G,IF($G132="","",$G132)))</f>
        <v>0</v>
      </c>
      <c r="AD132" s="30">
        <f ca="1">IF(AD$5="",0,SUMIFS(Potoki!AD:AD,Potoki!$F:$F,$F132,Potoki!$G:$G,IF($G132="","",$G132)))</f>
        <v>0</v>
      </c>
      <c r="AE132" s="30">
        <f ca="1">IF(AE$5="",0,SUMIFS(Potoki!AE:AE,Potoki!$F:$F,$F132,Potoki!$G:$G,IF($G132="","",$G132)))</f>
        <v>0</v>
      </c>
      <c r="AF132" s="30">
        <f ca="1">IF(AF$5="",0,SUMIFS(Potoki!AF:AF,Potoki!$F:$F,$F132,Potoki!$G:$G,IF($G132="","",$G132)))</f>
        <v>0</v>
      </c>
      <c r="AG132" s="30">
        <f ca="1">IF(AG$5="",0,SUMIFS(Potoki!AG:AG,Potoki!$F:$F,$F132,Potoki!$G:$G,IF($G132="","",$G132)))</f>
        <v>4200</v>
      </c>
      <c r="AH132" s="30">
        <f ca="1">IF(AH$5="",0,SUMIFS(Potoki!AH:AH,Potoki!$F:$F,$F132,Potoki!$G:$G,IF($G132="","",$G132)))</f>
        <v>16800</v>
      </c>
      <c r="AI132" s="30">
        <f ca="1">IF(AI$5="",0,SUMIFS(Potoki!AI:AI,Potoki!$F:$F,$F132,Potoki!$G:$G,IF($G132="","",$G132)))</f>
        <v>30240</v>
      </c>
      <c r="AJ132" s="30">
        <f ca="1">IF(AJ$5="",0,SUMIFS(Potoki!AJ:AJ,Potoki!$F:$F,$F132,Potoki!$G:$G,IF($G132="","",$G132)))</f>
        <v>44205</v>
      </c>
      <c r="AK132" s="30">
        <f ca="1">IF(AK$5="",0,SUMIFS(Potoki!AK:AK,Potoki!$F:$F,$F132,Potoki!$G:$G,IF($G132="","",$G132)))</f>
        <v>56385</v>
      </c>
      <c r="AL132" s="30">
        <f ca="1">IF(AL$5="",0,SUMIFS(Potoki!AL:AL,Potoki!$F:$F,$F132,Potoki!$G:$G,IF($G132="","",$G132)))</f>
        <v>74067.000000000015</v>
      </c>
      <c r="AM132" s="30">
        <f ca="1">IF(AM$5="",0,SUMIFS(Potoki!AM:AM,Potoki!$F:$F,$F132,Potoki!$G:$G,IF($G132="","",$G132)))</f>
        <v>120267.00000000001</v>
      </c>
      <c r="AN132" s="30">
        <f ca="1">IF(AN$5="",0,SUMIFS(Potoki!AN:AN,Potoki!$F:$F,$F132,Potoki!$G:$G,IF($G132="","",$G132)))</f>
        <v>198051</v>
      </c>
      <c r="AO132" s="30">
        <f ca="1">IF(AO$5="",0,SUMIFS(Potoki!AO:AO,Potoki!$F:$F,$F132,Potoki!$G:$G,IF($G132="","",$G132)))</f>
        <v>309718.5</v>
      </c>
      <c r="AP132" s="30">
        <f ca="1">IF(AP$5="",0,SUMIFS(Potoki!AP:AP,Potoki!$F:$F,$F132,Potoki!$G:$G,IF($G132="","",$G132)))</f>
        <v>451185</v>
      </c>
      <c r="AQ132" s="30">
        <f ca="1">IF(AQ$5="",0,SUMIFS(Potoki!AQ:AQ,Potoki!$F:$F,$F132,Potoki!$G:$G,IF($G132="","",$G132)))</f>
        <v>610228.5</v>
      </c>
      <c r="AR132" s="30">
        <f ca="1">IF(AR$5="",0,SUMIFS(Potoki!AR:AR,Potoki!$F:$F,$F132,Potoki!$G:$G,IF($G132="","",$G132)))</f>
        <v>779709</v>
      </c>
      <c r="AS132" s="30">
        <f ca="1">IF(AS$5="",0,SUMIFS(Potoki!AS:AS,Potoki!$F:$F,$F132,Potoki!$G:$G,IF($G132="","",$G132)))</f>
        <v>954607.5</v>
      </c>
      <c r="AT132" s="30">
        <f ca="1">IF(AT$5="",0,SUMIFS(Potoki!AT:AT,Potoki!$F:$F,$F132,Potoki!$G:$G,IF($G132="","",$G132)))</f>
        <v>1132372.5</v>
      </c>
      <c r="AU132" s="30">
        <f ca="1">IF(AU$5="",0,SUMIFS(Potoki!AU:AU,Potoki!$F:$F,$F132,Potoki!$G:$G,IF($G132="","",$G132)))</f>
        <v>1311397.5</v>
      </c>
      <c r="AV132" s="30">
        <f ca="1">IF(AV$5="",0,SUMIFS(Potoki!AV:AV,Potoki!$F:$F,$F132,Potoki!$G:$G,IF($G132="","",$G132)))</f>
        <v>1490737.5</v>
      </c>
      <c r="AW132" s="30">
        <f ca="1">IF(AW$5="",0,SUMIFS(Potoki!AW:AW,Potoki!$F:$F,$F132,Potoki!$G:$G,IF($G132="","",$G132)))</f>
        <v>1670235</v>
      </c>
      <c r="AX132" s="30">
        <f ca="1">IF(AX$5="",0,SUMIFS(Potoki!AX:AX,Potoki!$F:$F,$F132,Potoki!$G:$G,IF($G132="","",$G132)))</f>
        <v>1849785</v>
      </c>
      <c r="AY132" s="30">
        <f ca="1">IF(AY$5="",0,SUMIFS(Potoki!AY:AY,Potoki!$F:$F,$F132,Potoki!$G:$G,IF($G132="","",$G132)))</f>
        <v>2029335</v>
      </c>
      <c r="AZ132" s="30">
        <f ca="1">IF(AZ$5="",0,SUMIFS(Potoki!AZ:AZ,Potoki!$F:$F,$F132,Potoki!$G:$G,IF($G132="","",$G132)))</f>
        <v>2208885</v>
      </c>
      <c r="BA132" s="30">
        <f ca="1">IF(BA$5="",0,SUMIFS(Potoki!BA:BA,Potoki!$F:$F,$F132,Potoki!$G:$G,IF($G132="","",$G132)))</f>
        <v>2388435</v>
      </c>
      <c r="BB132" s="30">
        <f ca="1">IF(BB$5="",0,SUMIFS(Potoki!BB:BB,Potoki!$F:$F,$F132,Potoki!$G:$G,IF($G132="","",$G132)))</f>
        <v>2567985</v>
      </c>
      <c r="BC132" s="30">
        <f ca="1">IF(BC$5="",0,SUMIFS(Potoki!BC:BC,Potoki!$F:$F,$F132,Potoki!$G:$G,IF($G132="","",$G132)))</f>
        <v>2747535</v>
      </c>
      <c r="BD132" s="30">
        <f ca="1">IF(BD$5="",0,SUMIFS(Potoki!BD:BD,Potoki!$F:$F,$F132,Potoki!$G:$G,IF($G132="","",$G132)))</f>
        <v>2916585</v>
      </c>
      <c r="BE132" s="30">
        <f ca="1">IF(BE$5="",0,SUMIFS(Potoki!BE:BE,Potoki!$F:$F,$F132,Potoki!$G:$G,IF($G132="","",$G132)))</f>
        <v>3054135</v>
      </c>
      <c r="BF132" s="30">
        <f ca="1">IF(BF$5="",0,SUMIFS(Potoki!BF:BF,Potoki!$F:$F,$F132,Potoki!$G:$G,IF($G132="","",$G132)))</f>
        <v>3158085</v>
      </c>
      <c r="BG132" s="30">
        <f ca="1">IF(BG$5="",0,SUMIFS(Potoki!BG:BG,Potoki!$F:$F,$F132,Potoki!$G:$G,IF($G132="","",$G132)))</f>
        <v>3227122.5</v>
      </c>
      <c r="BH132" s="30">
        <f ca="1">IF(BH$5="",0,SUMIFS(Potoki!BH:BH,Potoki!$F:$F,$F132,Potoki!$G:$G,IF($G132="","",$G132)))</f>
        <v>3265710</v>
      </c>
      <c r="BI132" s="30">
        <f ca="1">IF(BI$5="",0,SUMIFS(Potoki!BI:BI,Potoki!$F:$F,$F132,Potoki!$G:$G,IF($G132="","",$G132)))</f>
        <v>3286342.5</v>
      </c>
      <c r="BJ132" s="30">
        <f ca="1">IF(BJ$5="",0,SUMIFS(Potoki!BJ:BJ,Potoki!$F:$F,$F132,Potoki!$G:$G,IF($G132="","",$G132)))</f>
        <v>3296475</v>
      </c>
      <c r="BK132" s="30">
        <f ca="1">IF(BK$5="",0,SUMIFS(Potoki!BK:BK,Potoki!$F:$F,$F132,Potoki!$G:$G,IF($G132="","",$G132)))</f>
        <v>3301147.5</v>
      </c>
      <c r="BL132" s="30">
        <f ca="1">IF(BL$5="",0,SUMIFS(Potoki!BL:BL,Potoki!$F:$F,$F132,Potoki!$G:$G,IF($G132="","",$G132)))</f>
        <v>3302932.5</v>
      </c>
      <c r="BM132" s="30">
        <f ca="1">IF(BM$5="",0,SUMIFS(Potoki!BM:BM,Potoki!$F:$F,$F132,Potoki!$G:$G,IF($G132="","",$G132)))</f>
        <v>3303457.5</v>
      </c>
      <c r="BN132" s="30">
        <f ca="1">IF(BN$5="",0,SUMIFS(Potoki!BN:BN,Potoki!$F:$F,$F132,Potoki!$G:$G,IF($G132="","",$G132)))</f>
        <v>3303667.5</v>
      </c>
      <c r="BO132" s="30">
        <f ca="1">IF(BO$5="",0,SUMIFS(Potoki!BO:BO,Potoki!$F:$F,$F132,Potoki!$G:$G,IF($G132="","",$G132)))</f>
        <v>3303720.0000000005</v>
      </c>
      <c r="BP132" s="30">
        <f ca="1">IF(BP$5="",0,SUMIFS(Potoki!BP:BP,Potoki!$F:$F,$F132,Potoki!$G:$G,IF($G132="","",$G132)))</f>
        <v>3303720.0000000005</v>
      </c>
      <c r="BQ132" s="30">
        <f ca="1">IF(BQ$5="",0,SUMIFS(Potoki!BQ:BQ,Potoki!$F:$F,$F132,Potoki!$G:$G,IF($G132="","",$G132)))</f>
        <v>3303720.0000000005</v>
      </c>
      <c r="BR132" s="30">
        <f ca="1">IF(BR$5="",0,SUMIFS(Potoki!BR:BR,Potoki!$F:$F,$F132,Potoki!$G:$G,IF($G132="","",$G132)))</f>
        <v>3303720.0000000005</v>
      </c>
      <c r="BS132" s="30">
        <f ca="1">IF(BS$5="",0,SUMIFS(Potoki!BS:BS,Potoki!$F:$F,$F132,Potoki!$G:$G,IF($G132="","",$G132)))</f>
        <v>3303720.0000000005</v>
      </c>
      <c r="BT132" s="30">
        <f ca="1">IF(BT$5="",0,SUMIFS(Potoki!BT:BT,Potoki!$F:$F,$F132,Potoki!$G:$G,IF($G132="","",$G132)))</f>
        <v>3303720.0000000005</v>
      </c>
      <c r="BU132" s="30">
        <f ca="1">IF(BU$5="",0,SUMIFS(Potoki!BU:BU,Potoki!$F:$F,$F132,Potoki!$G:$G,IF($G132="","",$G132)))</f>
        <v>3303720.0000000005</v>
      </c>
      <c r="BV132" s="30">
        <f>IF(BV$5="",0,SUMIFS(Potoki!BV:BV,Potoki!$F:$F,$F132,Potoki!$G:$G,IF($G132="","",$G132)))</f>
        <v>0</v>
      </c>
      <c r="BW132" s="30">
        <f>IF(BW$5="",0,SUMIFS(Potoki!BW:BW,Potoki!$F:$F,$F132,Potoki!$G:$G,IF($G132="","",$G132)))</f>
        <v>0</v>
      </c>
      <c r="BX132" s="30">
        <f>IF(BX$5="",0,SUMIFS(Potoki!BX:BX,Potoki!$F:$F,$F132,Potoki!$G:$G,IF($G132="","",$G132)))</f>
        <v>0</v>
      </c>
      <c r="BY132" s="30">
        <f>IF(BY$5="",0,SUMIFS(Potoki!BY:BY,Potoki!$F:$F,$F132,Potoki!$G:$G,IF($G132="","",$G132)))</f>
        <v>0</v>
      </c>
      <c r="BZ132" s="30">
        <f>IF(BZ$5="",0,SUMIFS(Potoki!BZ:BZ,Potoki!$F:$F,$F132,Potoki!$G:$G,IF($G132="","",$G132)))</f>
        <v>0</v>
      </c>
      <c r="CA132" s="30">
        <f>IF(CA$5="",0,SUMIFS(Potoki!CA:CA,Potoki!$F:$F,$F132,Potoki!$G:$G,IF($G132="","",$G132)))</f>
        <v>0</v>
      </c>
      <c r="CB132" s="30">
        <f>IF(CB$5="",0,SUMIFS(Potoki!CB:CB,Potoki!$F:$F,$F132,Potoki!$G:$G,IF($G132="","",$G132)))</f>
        <v>0</v>
      </c>
      <c r="CC132" s="30">
        <f>IF(CC$5="",0,SUMIFS(Potoki!CC:CC,Potoki!$F:$F,$F132,Potoki!$G:$G,IF($G132="","",$G132)))</f>
        <v>0</v>
      </c>
      <c r="CD132" s="30">
        <f>IF(CD$5="",0,SUMIFS(Potoki!CD:CD,Potoki!$F:$F,$F132,Potoki!$G:$G,IF($G132="","",$G132)))</f>
        <v>0</v>
      </c>
      <c r="CE132" s="30">
        <f>IF(CE$5="",0,SUMIFS(Potoki!CE:CE,Potoki!$F:$F,$F132,Potoki!$G:$G,IF($G132="","",$G132)))</f>
        <v>0</v>
      </c>
      <c r="CF132" s="30">
        <f>IF(CF$5="",0,SUMIFS(Potoki!CF:CF,Potoki!$F:$F,$F132,Potoki!$G:$G,IF($G132="","",$G132)))</f>
        <v>0</v>
      </c>
      <c r="CG132" s="30">
        <f>IF(CG$5="",0,SUMIFS(Potoki!CG:CG,Potoki!$F:$F,$F132,Potoki!$G:$G,IF($G132="","",$G132)))</f>
        <v>0</v>
      </c>
      <c r="CH132" s="30">
        <f>IF(CH$5="",0,SUMIFS(Potoki!CH:CH,Potoki!$F:$F,$F132,Potoki!$G:$G,IF($G132="","",$G132)))</f>
        <v>0</v>
      </c>
      <c r="CI132" s="30">
        <f>IF(CI$5="",0,SUMIFS(Potoki!CI:CI,Potoki!$F:$F,$F132,Potoki!$G:$G,IF($G132="","",$G132)))</f>
        <v>0</v>
      </c>
      <c r="CJ132" s="30">
        <f>IF(CJ$5="",0,SUMIFS(Potoki!CJ:CJ,Potoki!$F:$F,$F132,Potoki!$G:$G,IF($G132="","",$G132)))</f>
        <v>0</v>
      </c>
      <c r="CK132" s="30">
        <f>IF(CK$5="",0,SUMIFS(Potoki!CK:CK,Potoki!$F:$F,$F132,Potoki!$G:$G,IF($G132="","",$G132)))</f>
        <v>0</v>
      </c>
      <c r="CL132" s="30">
        <f>IF(CL$5="",0,SUMIFS(Potoki!CL:CL,Potoki!$F:$F,$F132,Potoki!$G:$G,IF($G132="","",$G132)))</f>
        <v>0</v>
      </c>
      <c r="CM132" s="30">
        <f>IF(CM$5="",0,SUMIFS(Potoki!CM:CM,Potoki!$F:$F,$F132,Potoki!$G:$G,IF($G132="","",$G132)))</f>
        <v>0</v>
      </c>
      <c r="CN132" s="30">
        <f>IF(CN$5="",0,SUMIFS(Potoki!CN:CN,Potoki!$F:$F,$F132,Potoki!$G:$G,IF($G132="","",$G132)))</f>
        <v>0</v>
      </c>
      <c r="CO132" s="30">
        <f>IF(CO$5="",0,SUMIFS(Potoki!CO:CO,Potoki!$F:$F,$F132,Potoki!$G:$G,IF($G132="","",$G132)))</f>
        <v>0</v>
      </c>
      <c r="CP132" s="30">
        <f>IF(CP$5="",0,SUMIFS(Potoki!CP:CP,Potoki!$F:$F,$F132,Potoki!$G:$G,IF($G132="","",$G132)))</f>
        <v>0</v>
      </c>
      <c r="CQ132" s="30">
        <f>IF(CQ$5="",0,SUMIFS(Potoki!CQ:CQ,Potoki!$F:$F,$F132,Potoki!$G:$G,IF($G132="","",$G132)))</f>
        <v>0</v>
      </c>
      <c r="CR132" s="30">
        <f>IF(CR$5="",0,SUMIFS(Potoki!CR:CR,Potoki!$F:$F,$F132,Potoki!$G:$G,IF($G132="","",$G132)))</f>
        <v>0</v>
      </c>
      <c r="CS132" s="30">
        <f>IF(CS$5="",0,SUMIFS(Potoki!CS:CS,Potoki!$F:$F,$F132,Potoki!$G:$G,IF($G132="","",$G132)))</f>
        <v>0</v>
      </c>
      <c r="CT132" s="30">
        <f>IF(CT$5="",0,SUMIFS(Potoki!CT:CT,Potoki!$F:$F,$F132,Potoki!$G:$G,IF($G132="","",$G132)))</f>
        <v>0</v>
      </c>
    </row>
    <row r="133" spans="1:98" s="27" customFormat="1" ht="12" x14ac:dyDescent="0.25">
      <c r="A133" s="26">
        <f>ROW()</f>
        <v>133</v>
      </c>
      <c r="B133" s="139"/>
      <c r="C133" s="142"/>
      <c r="E133" s="24"/>
      <c r="F133" s="66" t="str">
        <f t="shared" ref="F133:F140" si="206">$F$131</f>
        <v>Поступление в пр-во ГП</v>
      </c>
      <c r="G133" s="27" t="str">
        <f>BP!$F$22</f>
        <v>Сырье</v>
      </c>
      <c r="H133" s="67"/>
      <c r="I133" s="67"/>
      <c r="J133" s="67"/>
      <c r="K133" s="67"/>
      <c r="L133" s="67"/>
      <c r="M133" s="27" t="str">
        <f>Lists!$R$8</f>
        <v>руб.</v>
      </c>
      <c r="P133" s="30"/>
      <c r="R133" s="24"/>
      <c r="S133" s="30"/>
      <c r="V133" s="85"/>
      <c r="W133" s="29">
        <f ca="1">SUM(INDIRECT(ADDRESS(ROW(),SUMIFS($1:$1,$5:$5,1))):INDIRECT(ADDRESS(ROW(),SUMIFS($1:$1,$5:$5,MAX($5:$5)))))</f>
        <v>9324350.4000000004</v>
      </c>
      <c r="Z133" s="30">
        <f ca="1">IF(Z$5="",0,SUMIFS(Potoki!Z:Z,Potoki!$F:$F,$F133,Potoki!$G:$G,IF($G133="","",$G133)))</f>
        <v>0</v>
      </c>
      <c r="AA133" s="30">
        <f ca="1">IF(AA$5="",0,SUMIFS(Potoki!AA:AA,Potoki!$F:$F,$F133,Potoki!$G:$G,IF($G133="","",$G133)))</f>
        <v>0</v>
      </c>
      <c r="AB133" s="30">
        <f ca="1">IF(AB$5="",0,SUMIFS(Potoki!AB:AB,Potoki!$F:$F,$F133,Potoki!$G:$G,IF($G133="","",$G133)))</f>
        <v>0</v>
      </c>
      <c r="AC133" s="30">
        <f ca="1">IF(AC$5="",0,SUMIFS(Potoki!AC:AC,Potoki!$F:$F,$F133,Potoki!$G:$G,IF($G133="","",$G133)))</f>
        <v>0</v>
      </c>
      <c r="AD133" s="30">
        <f ca="1">IF(AD$5="",0,SUMIFS(Potoki!AD:AD,Potoki!$F:$F,$F133,Potoki!$G:$G,IF($G133="","",$G133)))</f>
        <v>0</v>
      </c>
      <c r="AE133" s="30">
        <f ca="1">IF(AE$5="",0,SUMIFS(Potoki!AE:AE,Potoki!$F:$F,$F133,Potoki!$G:$G,IF($G133="","",$G133)))</f>
        <v>0</v>
      </c>
      <c r="AF133" s="30">
        <f ca="1">IF(AF$5="",0,SUMIFS(Potoki!AF:AF,Potoki!$F:$F,$F133,Potoki!$G:$G,IF($G133="","",$G133)))</f>
        <v>0</v>
      </c>
      <c r="AG133" s="30">
        <f ca="1">IF(AG$5="",0,SUMIFS(Potoki!AG:AG,Potoki!$F:$F,$F133,Potoki!$G:$G,IF($G133="","",$G133)))</f>
        <v>480</v>
      </c>
      <c r="AH133" s="30">
        <f ca="1">IF(AH$5="",0,SUMIFS(Potoki!AH:AH,Potoki!$F:$F,$F133,Potoki!$G:$G,IF($G133="","",$G133)))</f>
        <v>1920</v>
      </c>
      <c r="AI133" s="30">
        <f ca="1">IF(AI$5="",0,SUMIFS(Potoki!AI:AI,Potoki!$F:$F,$F133,Potoki!$G:$G,IF($G133="","",$G133)))</f>
        <v>3456</v>
      </c>
      <c r="AJ133" s="30">
        <f ca="1">IF(AJ$5="",0,SUMIFS(Potoki!AJ:AJ,Potoki!$F:$F,$F133,Potoki!$G:$G,IF($G133="","",$G133)))</f>
        <v>5052</v>
      </c>
      <c r="AK133" s="30">
        <f ca="1">IF(AK$5="",0,SUMIFS(Potoki!AK:AK,Potoki!$F:$F,$F133,Potoki!$G:$G,IF($G133="","",$G133)))</f>
        <v>6444</v>
      </c>
      <c r="AL133" s="30">
        <f ca="1">IF(AL$5="",0,SUMIFS(Potoki!AL:AL,Potoki!$F:$F,$F133,Potoki!$G:$G,IF($G133="","",$G133)))</f>
        <v>8464.8000000000011</v>
      </c>
      <c r="AM133" s="30">
        <f ca="1">IF(AM$5="",0,SUMIFS(Potoki!AM:AM,Potoki!$F:$F,$F133,Potoki!$G:$G,IF($G133="","",$G133)))</f>
        <v>13744.800000000001</v>
      </c>
      <c r="AN133" s="30">
        <f ca="1">IF(AN$5="",0,SUMIFS(Potoki!AN:AN,Potoki!$F:$F,$F133,Potoki!$G:$G,IF($G133="","",$G133)))</f>
        <v>22634.400000000001</v>
      </c>
      <c r="AO133" s="30">
        <f ca="1">IF(AO$5="",0,SUMIFS(Potoki!AO:AO,Potoki!$F:$F,$F133,Potoki!$G:$G,IF($G133="","",$G133)))</f>
        <v>35396.399999999994</v>
      </c>
      <c r="AP133" s="30">
        <f ca="1">IF(AP$5="",0,SUMIFS(Potoki!AP:AP,Potoki!$F:$F,$F133,Potoki!$G:$G,IF($G133="","",$G133)))</f>
        <v>51564</v>
      </c>
      <c r="AQ133" s="30">
        <f ca="1">IF(AQ$5="",0,SUMIFS(Potoki!AQ:AQ,Potoki!$F:$F,$F133,Potoki!$G:$G,IF($G133="","",$G133)))</f>
        <v>69740.399999999994</v>
      </c>
      <c r="AR133" s="30">
        <f ca="1">IF(AR$5="",0,SUMIFS(Potoki!AR:AR,Potoki!$F:$F,$F133,Potoki!$G:$G,IF($G133="","",$G133)))</f>
        <v>89109.6</v>
      </c>
      <c r="AS133" s="30">
        <f ca="1">IF(AS$5="",0,SUMIFS(Potoki!AS:AS,Potoki!$F:$F,$F133,Potoki!$G:$G,IF($G133="","",$G133)))</f>
        <v>109098</v>
      </c>
      <c r="AT133" s="30">
        <f ca="1">IF(AT$5="",0,SUMIFS(Potoki!AT:AT,Potoki!$F:$F,$F133,Potoki!$G:$G,IF($G133="","",$G133)))</f>
        <v>129414</v>
      </c>
      <c r="AU133" s="30">
        <f ca="1">IF(AU$5="",0,SUMIFS(Potoki!AU:AU,Potoki!$F:$F,$F133,Potoki!$G:$G,IF($G133="","",$G133)))</f>
        <v>149874</v>
      </c>
      <c r="AV133" s="30">
        <f ca="1">IF(AV$5="",0,SUMIFS(Potoki!AV:AV,Potoki!$F:$F,$F133,Potoki!$G:$G,IF($G133="","",$G133)))</f>
        <v>170370</v>
      </c>
      <c r="AW133" s="30">
        <f ca="1">IF(AW$5="",0,SUMIFS(Potoki!AW:AW,Potoki!$F:$F,$F133,Potoki!$G:$G,IF($G133="","",$G133)))</f>
        <v>190884</v>
      </c>
      <c r="AX133" s="30">
        <f ca="1">IF(AX$5="",0,SUMIFS(Potoki!AX:AX,Potoki!$F:$F,$F133,Potoki!$G:$G,IF($G133="","",$G133)))</f>
        <v>211404</v>
      </c>
      <c r="AY133" s="30">
        <f ca="1">IF(AY$5="",0,SUMIFS(Potoki!AY:AY,Potoki!$F:$F,$F133,Potoki!$G:$G,IF($G133="","",$G133)))</f>
        <v>231924</v>
      </c>
      <c r="AZ133" s="30">
        <f ca="1">IF(AZ$5="",0,SUMIFS(Potoki!AZ:AZ,Potoki!$F:$F,$F133,Potoki!$G:$G,IF($G133="","",$G133)))</f>
        <v>252444</v>
      </c>
      <c r="BA133" s="30">
        <f ca="1">IF(BA$5="",0,SUMIFS(Potoki!BA:BA,Potoki!$F:$F,$F133,Potoki!$G:$G,IF($G133="","",$G133)))</f>
        <v>272964</v>
      </c>
      <c r="BB133" s="30">
        <f ca="1">IF(BB$5="",0,SUMIFS(Potoki!BB:BB,Potoki!$F:$F,$F133,Potoki!$G:$G,IF($G133="","",$G133)))</f>
        <v>293484</v>
      </c>
      <c r="BC133" s="30">
        <f ca="1">IF(BC$5="",0,SUMIFS(Potoki!BC:BC,Potoki!$F:$F,$F133,Potoki!$G:$G,IF($G133="","",$G133)))</f>
        <v>314004</v>
      </c>
      <c r="BD133" s="30">
        <f ca="1">IF(BD$5="",0,SUMIFS(Potoki!BD:BD,Potoki!$F:$F,$F133,Potoki!$G:$G,IF($G133="","",$G133)))</f>
        <v>333324</v>
      </c>
      <c r="BE133" s="30">
        <f ca="1">IF(BE$5="",0,SUMIFS(Potoki!BE:BE,Potoki!$F:$F,$F133,Potoki!$G:$G,IF($G133="","",$G133)))</f>
        <v>349044</v>
      </c>
      <c r="BF133" s="30">
        <f ca="1">IF(BF$5="",0,SUMIFS(Potoki!BF:BF,Potoki!$F:$F,$F133,Potoki!$G:$G,IF($G133="","",$G133)))</f>
        <v>360924</v>
      </c>
      <c r="BG133" s="30">
        <f ca="1">IF(BG$5="",0,SUMIFS(Potoki!BG:BG,Potoki!$F:$F,$F133,Potoki!$G:$G,IF($G133="","",$G133)))</f>
        <v>368814</v>
      </c>
      <c r="BH133" s="30">
        <f ca="1">IF(BH$5="",0,SUMIFS(Potoki!BH:BH,Potoki!$F:$F,$F133,Potoki!$G:$G,IF($G133="","",$G133)))</f>
        <v>373224</v>
      </c>
      <c r="BI133" s="30">
        <f ca="1">IF(BI$5="",0,SUMIFS(Potoki!BI:BI,Potoki!$F:$F,$F133,Potoki!$G:$G,IF($G133="","",$G133)))</f>
        <v>375582</v>
      </c>
      <c r="BJ133" s="30">
        <f ca="1">IF(BJ$5="",0,SUMIFS(Potoki!BJ:BJ,Potoki!$F:$F,$F133,Potoki!$G:$G,IF($G133="","",$G133)))</f>
        <v>376740</v>
      </c>
      <c r="BK133" s="30">
        <f ca="1">IF(BK$5="",0,SUMIFS(Potoki!BK:BK,Potoki!$F:$F,$F133,Potoki!$G:$G,IF($G133="","",$G133)))</f>
        <v>377274</v>
      </c>
      <c r="BL133" s="30">
        <f ca="1">IF(BL$5="",0,SUMIFS(Potoki!BL:BL,Potoki!$F:$F,$F133,Potoki!$G:$G,IF($G133="","",$G133)))</f>
        <v>377478</v>
      </c>
      <c r="BM133" s="30">
        <f ca="1">IF(BM$5="",0,SUMIFS(Potoki!BM:BM,Potoki!$F:$F,$F133,Potoki!$G:$G,IF($G133="","",$G133)))</f>
        <v>377538</v>
      </c>
      <c r="BN133" s="30">
        <f ca="1">IF(BN$5="",0,SUMIFS(Potoki!BN:BN,Potoki!$F:$F,$F133,Potoki!$G:$G,IF($G133="","",$G133)))</f>
        <v>377562</v>
      </c>
      <c r="BO133" s="30">
        <f ca="1">IF(BO$5="",0,SUMIFS(Potoki!BO:BO,Potoki!$F:$F,$F133,Potoki!$G:$G,IF($G133="","",$G133)))</f>
        <v>377568.00000000006</v>
      </c>
      <c r="BP133" s="30">
        <f ca="1">IF(BP$5="",0,SUMIFS(Potoki!BP:BP,Potoki!$F:$F,$F133,Potoki!$G:$G,IF($G133="","",$G133)))</f>
        <v>377568.00000000006</v>
      </c>
      <c r="BQ133" s="30">
        <f ca="1">IF(BQ$5="",0,SUMIFS(Potoki!BQ:BQ,Potoki!$F:$F,$F133,Potoki!$G:$G,IF($G133="","",$G133)))</f>
        <v>377568.00000000006</v>
      </c>
      <c r="BR133" s="30">
        <f ca="1">IF(BR$5="",0,SUMIFS(Potoki!BR:BR,Potoki!$F:$F,$F133,Potoki!$G:$G,IF($G133="","",$G133)))</f>
        <v>377568.00000000006</v>
      </c>
      <c r="BS133" s="30">
        <f ca="1">IF(BS$5="",0,SUMIFS(Potoki!BS:BS,Potoki!$F:$F,$F133,Potoki!$G:$G,IF($G133="","",$G133)))</f>
        <v>377568.00000000006</v>
      </c>
      <c r="BT133" s="30">
        <f ca="1">IF(BT$5="",0,SUMIFS(Potoki!BT:BT,Potoki!$F:$F,$F133,Potoki!$G:$G,IF($G133="","",$G133)))</f>
        <v>377568.00000000006</v>
      </c>
      <c r="BU133" s="30">
        <f ca="1">IF(BU$5="",0,SUMIFS(Potoki!BU:BU,Potoki!$F:$F,$F133,Potoki!$G:$G,IF($G133="","",$G133)))</f>
        <v>377568.00000000006</v>
      </c>
      <c r="BV133" s="30">
        <f>IF(BV$5="",0,SUMIFS(Potoki!BV:BV,Potoki!$F:$F,$F133,Potoki!$G:$G,IF($G133="","",$G133)))</f>
        <v>0</v>
      </c>
      <c r="BW133" s="30">
        <f>IF(BW$5="",0,SUMIFS(Potoki!BW:BW,Potoki!$F:$F,$F133,Potoki!$G:$G,IF($G133="","",$G133)))</f>
        <v>0</v>
      </c>
      <c r="BX133" s="30">
        <f>IF(BX$5="",0,SUMIFS(Potoki!BX:BX,Potoki!$F:$F,$F133,Potoki!$G:$G,IF($G133="","",$G133)))</f>
        <v>0</v>
      </c>
      <c r="BY133" s="30">
        <f>IF(BY$5="",0,SUMIFS(Potoki!BY:BY,Potoki!$F:$F,$F133,Potoki!$G:$G,IF($G133="","",$G133)))</f>
        <v>0</v>
      </c>
      <c r="BZ133" s="30">
        <f>IF(BZ$5="",0,SUMIFS(Potoki!BZ:BZ,Potoki!$F:$F,$F133,Potoki!$G:$G,IF($G133="","",$G133)))</f>
        <v>0</v>
      </c>
      <c r="CA133" s="30">
        <f>IF(CA$5="",0,SUMIFS(Potoki!CA:CA,Potoki!$F:$F,$F133,Potoki!$G:$G,IF($G133="","",$G133)))</f>
        <v>0</v>
      </c>
      <c r="CB133" s="30">
        <f>IF(CB$5="",0,SUMIFS(Potoki!CB:CB,Potoki!$F:$F,$F133,Potoki!$G:$G,IF($G133="","",$G133)))</f>
        <v>0</v>
      </c>
      <c r="CC133" s="30">
        <f>IF(CC$5="",0,SUMIFS(Potoki!CC:CC,Potoki!$F:$F,$F133,Potoki!$G:$G,IF($G133="","",$G133)))</f>
        <v>0</v>
      </c>
      <c r="CD133" s="30">
        <f>IF(CD$5="",0,SUMIFS(Potoki!CD:CD,Potoki!$F:$F,$F133,Potoki!$G:$G,IF($G133="","",$G133)))</f>
        <v>0</v>
      </c>
      <c r="CE133" s="30">
        <f>IF(CE$5="",0,SUMIFS(Potoki!CE:CE,Potoki!$F:$F,$F133,Potoki!$G:$G,IF($G133="","",$G133)))</f>
        <v>0</v>
      </c>
      <c r="CF133" s="30">
        <f>IF(CF$5="",0,SUMIFS(Potoki!CF:CF,Potoki!$F:$F,$F133,Potoki!$G:$G,IF($G133="","",$G133)))</f>
        <v>0</v>
      </c>
      <c r="CG133" s="30">
        <f>IF(CG$5="",0,SUMIFS(Potoki!CG:CG,Potoki!$F:$F,$F133,Potoki!$G:$G,IF($G133="","",$G133)))</f>
        <v>0</v>
      </c>
      <c r="CH133" s="30">
        <f>IF(CH$5="",0,SUMIFS(Potoki!CH:CH,Potoki!$F:$F,$F133,Potoki!$G:$G,IF($G133="","",$G133)))</f>
        <v>0</v>
      </c>
      <c r="CI133" s="30">
        <f>IF(CI$5="",0,SUMIFS(Potoki!CI:CI,Potoki!$F:$F,$F133,Potoki!$G:$G,IF($G133="","",$G133)))</f>
        <v>0</v>
      </c>
      <c r="CJ133" s="30">
        <f>IF(CJ$5="",0,SUMIFS(Potoki!CJ:CJ,Potoki!$F:$F,$F133,Potoki!$G:$G,IF($G133="","",$G133)))</f>
        <v>0</v>
      </c>
      <c r="CK133" s="30">
        <f>IF(CK$5="",0,SUMIFS(Potoki!CK:CK,Potoki!$F:$F,$F133,Potoki!$G:$G,IF($G133="","",$G133)))</f>
        <v>0</v>
      </c>
      <c r="CL133" s="30">
        <f>IF(CL$5="",0,SUMIFS(Potoki!CL:CL,Potoki!$F:$F,$F133,Potoki!$G:$G,IF($G133="","",$G133)))</f>
        <v>0</v>
      </c>
      <c r="CM133" s="30">
        <f>IF(CM$5="",0,SUMIFS(Potoki!CM:CM,Potoki!$F:$F,$F133,Potoki!$G:$G,IF($G133="","",$G133)))</f>
        <v>0</v>
      </c>
      <c r="CN133" s="30">
        <f>IF(CN$5="",0,SUMIFS(Potoki!CN:CN,Potoki!$F:$F,$F133,Potoki!$G:$G,IF($G133="","",$G133)))</f>
        <v>0</v>
      </c>
      <c r="CO133" s="30">
        <f>IF(CO$5="",0,SUMIFS(Potoki!CO:CO,Potoki!$F:$F,$F133,Potoki!$G:$G,IF($G133="","",$G133)))</f>
        <v>0</v>
      </c>
      <c r="CP133" s="30">
        <f>IF(CP$5="",0,SUMIFS(Potoki!CP:CP,Potoki!$F:$F,$F133,Potoki!$G:$G,IF($G133="","",$G133)))</f>
        <v>0</v>
      </c>
      <c r="CQ133" s="30">
        <f>IF(CQ$5="",0,SUMIFS(Potoki!CQ:CQ,Potoki!$F:$F,$F133,Potoki!$G:$G,IF($G133="","",$G133)))</f>
        <v>0</v>
      </c>
      <c r="CR133" s="30">
        <f>IF(CR$5="",0,SUMIFS(Potoki!CR:CR,Potoki!$F:$F,$F133,Potoki!$G:$G,IF($G133="","",$G133)))</f>
        <v>0</v>
      </c>
      <c r="CS133" s="30">
        <f>IF(CS$5="",0,SUMIFS(Potoki!CS:CS,Potoki!$F:$F,$F133,Potoki!$G:$G,IF($G133="","",$G133)))</f>
        <v>0</v>
      </c>
      <c r="CT133" s="30">
        <f>IF(CT$5="",0,SUMIFS(Potoki!CT:CT,Potoki!$F:$F,$F133,Potoki!$G:$G,IF($G133="","",$G133)))</f>
        <v>0</v>
      </c>
    </row>
    <row r="134" spans="1:98" s="27" customFormat="1" ht="12" x14ac:dyDescent="0.25">
      <c r="A134" s="26">
        <f>ROW()</f>
        <v>134</v>
      </c>
      <c r="B134" s="139"/>
      <c r="C134" s="142"/>
      <c r="E134" s="24"/>
      <c r="F134" s="66" t="str">
        <f t="shared" si="206"/>
        <v>Поступление в пр-во ГП</v>
      </c>
      <c r="G134" s="27" t="str">
        <f>BP!$F$23</f>
        <v>Материал</v>
      </c>
      <c r="M134" s="27" t="str">
        <f>Lists!$R$8</f>
        <v>руб.</v>
      </c>
      <c r="P134" s="30"/>
      <c r="R134" s="24"/>
      <c r="S134" s="30"/>
      <c r="V134" s="85"/>
      <c r="W134" s="29">
        <f ca="1">SUM(INDIRECT(ADDRESS(ROW(),SUMIFS($1:$1,$5:$5,1))):INDIRECT(ADDRESS(ROW(),SUMIFS($1:$1,$5:$5,MAX($5:$5)))))</f>
        <v>10878408.800000001</v>
      </c>
      <c r="Z134" s="30">
        <f ca="1">IF(Z$5="",0,SUMIFS(Potoki!Z:Z,Potoki!$F:$F,$F134,Potoki!$G:$G,IF($G134="","",$G134)))</f>
        <v>0</v>
      </c>
      <c r="AA134" s="30">
        <f ca="1">IF(AA$5="",0,SUMIFS(Potoki!AA:AA,Potoki!$F:$F,$F134,Potoki!$G:$G,IF($G134="","",$G134)))</f>
        <v>0</v>
      </c>
      <c r="AB134" s="30">
        <f ca="1">IF(AB$5="",0,SUMIFS(Potoki!AB:AB,Potoki!$F:$F,$F134,Potoki!$G:$G,IF($G134="","",$G134)))</f>
        <v>0</v>
      </c>
      <c r="AC134" s="30">
        <f ca="1">IF(AC$5="",0,SUMIFS(Potoki!AC:AC,Potoki!$F:$F,$F134,Potoki!$G:$G,IF($G134="","",$G134)))</f>
        <v>0</v>
      </c>
      <c r="AD134" s="30">
        <f ca="1">IF(AD$5="",0,SUMIFS(Potoki!AD:AD,Potoki!$F:$F,$F134,Potoki!$G:$G,IF($G134="","",$G134)))</f>
        <v>0</v>
      </c>
      <c r="AE134" s="30">
        <f ca="1">IF(AE$5="",0,SUMIFS(Potoki!AE:AE,Potoki!$F:$F,$F134,Potoki!$G:$G,IF($G134="","",$G134)))</f>
        <v>0</v>
      </c>
      <c r="AF134" s="30">
        <f ca="1">IF(AF$5="",0,SUMIFS(Potoki!AF:AF,Potoki!$F:$F,$F134,Potoki!$G:$G,IF($G134="","",$G134)))</f>
        <v>0</v>
      </c>
      <c r="AG134" s="30">
        <f ca="1">IF(AG$5="",0,SUMIFS(Potoki!AG:AG,Potoki!$F:$F,$F134,Potoki!$G:$G,IF($G134="","",$G134)))</f>
        <v>560</v>
      </c>
      <c r="AH134" s="30">
        <f ca="1">IF(AH$5="",0,SUMIFS(Potoki!AH:AH,Potoki!$F:$F,$F134,Potoki!$G:$G,IF($G134="","",$G134)))</f>
        <v>2240</v>
      </c>
      <c r="AI134" s="30">
        <f ca="1">IF(AI$5="",0,SUMIFS(Potoki!AI:AI,Potoki!$F:$F,$F134,Potoki!$G:$G,IF($G134="","",$G134)))</f>
        <v>4032</v>
      </c>
      <c r="AJ134" s="30">
        <f ca="1">IF(AJ$5="",0,SUMIFS(Potoki!AJ:AJ,Potoki!$F:$F,$F134,Potoki!$G:$G,IF($G134="","",$G134)))</f>
        <v>5894</v>
      </c>
      <c r="AK134" s="30">
        <f ca="1">IF(AK$5="",0,SUMIFS(Potoki!AK:AK,Potoki!$F:$F,$F134,Potoki!$G:$G,IF($G134="","",$G134)))</f>
        <v>7518</v>
      </c>
      <c r="AL134" s="30">
        <f ca="1">IF(AL$5="",0,SUMIFS(Potoki!AL:AL,Potoki!$F:$F,$F134,Potoki!$G:$G,IF($G134="","",$G134)))</f>
        <v>9875.6000000000022</v>
      </c>
      <c r="AM134" s="30">
        <f ca="1">IF(AM$5="",0,SUMIFS(Potoki!AM:AM,Potoki!$F:$F,$F134,Potoki!$G:$G,IF($G134="","",$G134)))</f>
        <v>16035.600000000002</v>
      </c>
      <c r="AN134" s="30">
        <f ca="1">IF(AN$5="",0,SUMIFS(Potoki!AN:AN,Potoki!$F:$F,$F134,Potoki!$G:$G,IF($G134="","",$G134)))</f>
        <v>26406.799999999999</v>
      </c>
      <c r="AO134" s="30">
        <f ca="1">IF(AO$5="",0,SUMIFS(Potoki!AO:AO,Potoki!$F:$F,$F134,Potoki!$G:$G,IF($G134="","",$G134)))</f>
        <v>41295.799999999996</v>
      </c>
      <c r="AP134" s="30">
        <f ca="1">IF(AP$5="",0,SUMIFS(Potoki!AP:AP,Potoki!$F:$F,$F134,Potoki!$G:$G,IF($G134="","",$G134)))</f>
        <v>60158</v>
      </c>
      <c r="AQ134" s="30">
        <f ca="1">IF(AQ$5="",0,SUMIFS(Potoki!AQ:AQ,Potoki!$F:$F,$F134,Potoki!$G:$G,IF($G134="","",$G134)))</f>
        <v>81363.8</v>
      </c>
      <c r="AR134" s="30">
        <f ca="1">IF(AR$5="",0,SUMIFS(Potoki!AR:AR,Potoki!$F:$F,$F134,Potoki!$G:$G,IF($G134="","",$G134)))</f>
        <v>103961.2</v>
      </c>
      <c r="AS134" s="30">
        <f ca="1">IF(AS$5="",0,SUMIFS(Potoki!AS:AS,Potoki!$F:$F,$F134,Potoki!$G:$G,IF($G134="","",$G134)))</f>
        <v>127281</v>
      </c>
      <c r="AT134" s="30">
        <f ca="1">IF(AT$5="",0,SUMIFS(Potoki!AT:AT,Potoki!$F:$F,$F134,Potoki!$G:$G,IF($G134="","",$G134)))</f>
        <v>150983</v>
      </c>
      <c r="AU134" s="30">
        <f ca="1">IF(AU$5="",0,SUMIFS(Potoki!AU:AU,Potoki!$F:$F,$F134,Potoki!$G:$G,IF($G134="","",$G134)))</f>
        <v>174853</v>
      </c>
      <c r="AV134" s="30">
        <f ca="1">IF(AV$5="",0,SUMIFS(Potoki!AV:AV,Potoki!$F:$F,$F134,Potoki!$G:$G,IF($G134="","",$G134)))</f>
        <v>198765</v>
      </c>
      <c r="AW134" s="30">
        <f ca="1">IF(AW$5="",0,SUMIFS(Potoki!AW:AW,Potoki!$F:$F,$F134,Potoki!$G:$G,IF($G134="","",$G134)))</f>
        <v>222698</v>
      </c>
      <c r="AX134" s="30">
        <f ca="1">IF(AX$5="",0,SUMIFS(Potoki!AX:AX,Potoki!$F:$F,$F134,Potoki!$G:$G,IF($G134="","",$G134)))</f>
        <v>246638</v>
      </c>
      <c r="AY134" s="30">
        <f ca="1">IF(AY$5="",0,SUMIFS(Potoki!AY:AY,Potoki!$F:$F,$F134,Potoki!$G:$G,IF($G134="","",$G134)))</f>
        <v>270578</v>
      </c>
      <c r="AZ134" s="30">
        <f ca="1">IF(AZ$5="",0,SUMIFS(Potoki!AZ:AZ,Potoki!$F:$F,$F134,Potoki!$G:$G,IF($G134="","",$G134)))</f>
        <v>294518</v>
      </c>
      <c r="BA134" s="30">
        <f ca="1">IF(BA$5="",0,SUMIFS(Potoki!BA:BA,Potoki!$F:$F,$F134,Potoki!$G:$G,IF($G134="","",$G134)))</f>
        <v>318458</v>
      </c>
      <c r="BB134" s="30">
        <f ca="1">IF(BB$5="",0,SUMIFS(Potoki!BB:BB,Potoki!$F:$F,$F134,Potoki!$G:$G,IF($G134="","",$G134)))</f>
        <v>342398</v>
      </c>
      <c r="BC134" s="30">
        <f ca="1">IF(BC$5="",0,SUMIFS(Potoki!BC:BC,Potoki!$F:$F,$F134,Potoki!$G:$G,IF($G134="","",$G134)))</f>
        <v>366338</v>
      </c>
      <c r="BD134" s="30">
        <f ca="1">IF(BD$5="",0,SUMIFS(Potoki!BD:BD,Potoki!$F:$F,$F134,Potoki!$G:$G,IF($G134="","",$G134)))</f>
        <v>388878</v>
      </c>
      <c r="BE134" s="30">
        <f ca="1">IF(BE$5="",0,SUMIFS(Potoki!BE:BE,Potoki!$F:$F,$F134,Potoki!$G:$G,IF($G134="","",$G134)))</f>
        <v>407218</v>
      </c>
      <c r="BF134" s="30">
        <f ca="1">IF(BF$5="",0,SUMIFS(Potoki!BF:BF,Potoki!$F:$F,$F134,Potoki!$G:$G,IF($G134="","",$G134)))</f>
        <v>421078</v>
      </c>
      <c r="BG134" s="30">
        <f ca="1">IF(BG$5="",0,SUMIFS(Potoki!BG:BG,Potoki!$F:$F,$F134,Potoki!$G:$G,IF($G134="","",$G134)))</f>
        <v>430283</v>
      </c>
      <c r="BH134" s="30">
        <f ca="1">IF(BH$5="",0,SUMIFS(Potoki!BH:BH,Potoki!$F:$F,$F134,Potoki!$G:$G,IF($G134="","",$G134)))</f>
        <v>435428</v>
      </c>
      <c r="BI134" s="30">
        <f ca="1">IF(BI$5="",0,SUMIFS(Potoki!BI:BI,Potoki!$F:$F,$F134,Potoki!$G:$G,IF($G134="","",$G134)))</f>
        <v>438179</v>
      </c>
      <c r="BJ134" s="30">
        <f ca="1">IF(BJ$5="",0,SUMIFS(Potoki!BJ:BJ,Potoki!$F:$F,$F134,Potoki!$G:$G,IF($G134="","",$G134)))</f>
        <v>439530</v>
      </c>
      <c r="BK134" s="30">
        <f ca="1">IF(BK$5="",0,SUMIFS(Potoki!BK:BK,Potoki!$F:$F,$F134,Potoki!$G:$G,IF($G134="","",$G134)))</f>
        <v>440153</v>
      </c>
      <c r="BL134" s="30">
        <f ca="1">IF(BL$5="",0,SUMIFS(Potoki!BL:BL,Potoki!$F:$F,$F134,Potoki!$G:$G,IF($G134="","",$G134)))</f>
        <v>440391</v>
      </c>
      <c r="BM134" s="30">
        <f ca="1">IF(BM$5="",0,SUMIFS(Potoki!BM:BM,Potoki!$F:$F,$F134,Potoki!$G:$G,IF($G134="","",$G134)))</f>
        <v>440461</v>
      </c>
      <c r="BN134" s="30">
        <f ca="1">IF(BN$5="",0,SUMIFS(Potoki!BN:BN,Potoki!$F:$F,$F134,Potoki!$G:$G,IF($G134="","",$G134)))</f>
        <v>440489</v>
      </c>
      <c r="BO134" s="30">
        <f ca="1">IF(BO$5="",0,SUMIFS(Potoki!BO:BO,Potoki!$F:$F,$F134,Potoki!$G:$G,IF($G134="","",$G134)))</f>
        <v>440496.00000000006</v>
      </c>
      <c r="BP134" s="30">
        <f ca="1">IF(BP$5="",0,SUMIFS(Potoki!BP:BP,Potoki!$F:$F,$F134,Potoki!$G:$G,IF($G134="","",$G134)))</f>
        <v>440496.00000000006</v>
      </c>
      <c r="BQ134" s="30">
        <f ca="1">IF(BQ$5="",0,SUMIFS(Potoki!BQ:BQ,Potoki!$F:$F,$F134,Potoki!$G:$G,IF($G134="","",$G134)))</f>
        <v>440496.00000000006</v>
      </c>
      <c r="BR134" s="30">
        <f ca="1">IF(BR$5="",0,SUMIFS(Potoki!BR:BR,Potoki!$F:$F,$F134,Potoki!$G:$G,IF($G134="","",$G134)))</f>
        <v>440496.00000000006</v>
      </c>
      <c r="BS134" s="30">
        <f ca="1">IF(BS$5="",0,SUMIFS(Potoki!BS:BS,Potoki!$F:$F,$F134,Potoki!$G:$G,IF($G134="","",$G134)))</f>
        <v>440496.00000000006</v>
      </c>
      <c r="BT134" s="30">
        <f ca="1">IF(BT$5="",0,SUMIFS(Potoki!BT:BT,Potoki!$F:$F,$F134,Potoki!$G:$G,IF($G134="","",$G134)))</f>
        <v>440496.00000000006</v>
      </c>
      <c r="BU134" s="30">
        <f ca="1">IF(BU$5="",0,SUMIFS(Potoki!BU:BU,Potoki!$F:$F,$F134,Potoki!$G:$G,IF($G134="","",$G134)))</f>
        <v>440496.00000000006</v>
      </c>
      <c r="BV134" s="30">
        <f>IF(BV$5="",0,SUMIFS(Potoki!BV:BV,Potoki!$F:$F,$F134,Potoki!$G:$G,IF($G134="","",$G134)))</f>
        <v>0</v>
      </c>
      <c r="BW134" s="30">
        <f>IF(BW$5="",0,SUMIFS(Potoki!BW:BW,Potoki!$F:$F,$F134,Potoki!$G:$G,IF($G134="","",$G134)))</f>
        <v>0</v>
      </c>
      <c r="BX134" s="30">
        <f>IF(BX$5="",0,SUMIFS(Potoki!BX:BX,Potoki!$F:$F,$F134,Potoki!$G:$G,IF($G134="","",$G134)))</f>
        <v>0</v>
      </c>
      <c r="BY134" s="30">
        <f>IF(BY$5="",0,SUMIFS(Potoki!BY:BY,Potoki!$F:$F,$F134,Potoki!$G:$G,IF($G134="","",$G134)))</f>
        <v>0</v>
      </c>
      <c r="BZ134" s="30">
        <f>IF(BZ$5="",0,SUMIFS(Potoki!BZ:BZ,Potoki!$F:$F,$F134,Potoki!$G:$G,IF($G134="","",$G134)))</f>
        <v>0</v>
      </c>
      <c r="CA134" s="30">
        <f>IF(CA$5="",0,SUMIFS(Potoki!CA:CA,Potoki!$F:$F,$F134,Potoki!$G:$G,IF($G134="","",$G134)))</f>
        <v>0</v>
      </c>
      <c r="CB134" s="30">
        <f>IF(CB$5="",0,SUMIFS(Potoki!CB:CB,Potoki!$F:$F,$F134,Potoki!$G:$G,IF($G134="","",$G134)))</f>
        <v>0</v>
      </c>
      <c r="CC134" s="30">
        <f>IF(CC$5="",0,SUMIFS(Potoki!CC:CC,Potoki!$F:$F,$F134,Potoki!$G:$G,IF($G134="","",$G134)))</f>
        <v>0</v>
      </c>
      <c r="CD134" s="30">
        <f>IF(CD$5="",0,SUMIFS(Potoki!CD:CD,Potoki!$F:$F,$F134,Potoki!$G:$G,IF($G134="","",$G134)))</f>
        <v>0</v>
      </c>
      <c r="CE134" s="30">
        <f>IF(CE$5="",0,SUMIFS(Potoki!CE:CE,Potoki!$F:$F,$F134,Potoki!$G:$G,IF($G134="","",$G134)))</f>
        <v>0</v>
      </c>
      <c r="CF134" s="30">
        <f>IF(CF$5="",0,SUMIFS(Potoki!CF:CF,Potoki!$F:$F,$F134,Potoki!$G:$G,IF($G134="","",$G134)))</f>
        <v>0</v>
      </c>
      <c r="CG134" s="30">
        <f>IF(CG$5="",0,SUMIFS(Potoki!CG:CG,Potoki!$F:$F,$F134,Potoki!$G:$G,IF($G134="","",$G134)))</f>
        <v>0</v>
      </c>
      <c r="CH134" s="30">
        <f>IF(CH$5="",0,SUMIFS(Potoki!CH:CH,Potoki!$F:$F,$F134,Potoki!$G:$G,IF($G134="","",$G134)))</f>
        <v>0</v>
      </c>
      <c r="CI134" s="30">
        <f>IF(CI$5="",0,SUMIFS(Potoki!CI:CI,Potoki!$F:$F,$F134,Potoki!$G:$G,IF($G134="","",$G134)))</f>
        <v>0</v>
      </c>
      <c r="CJ134" s="30">
        <f>IF(CJ$5="",0,SUMIFS(Potoki!CJ:CJ,Potoki!$F:$F,$F134,Potoki!$G:$G,IF($G134="","",$G134)))</f>
        <v>0</v>
      </c>
      <c r="CK134" s="30">
        <f>IF(CK$5="",0,SUMIFS(Potoki!CK:CK,Potoki!$F:$F,$F134,Potoki!$G:$G,IF($G134="","",$G134)))</f>
        <v>0</v>
      </c>
      <c r="CL134" s="30">
        <f>IF(CL$5="",0,SUMIFS(Potoki!CL:CL,Potoki!$F:$F,$F134,Potoki!$G:$G,IF($G134="","",$G134)))</f>
        <v>0</v>
      </c>
      <c r="CM134" s="30">
        <f>IF(CM$5="",0,SUMIFS(Potoki!CM:CM,Potoki!$F:$F,$F134,Potoki!$G:$G,IF($G134="","",$G134)))</f>
        <v>0</v>
      </c>
      <c r="CN134" s="30">
        <f>IF(CN$5="",0,SUMIFS(Potoki!CN:CN,Potoki!$F:$F,$F134,Potoki!$G:$G,IF($G134="","",$G134)))</f>
        <v>0</v>
      </c>
      <c r="CO134" s="30">
        <f>IF(CO$5="",0,SUMIFS(Potoki!CO:CO,Potoki!$F:$F,$F134,Potoki!$G:$G,IF($G134="","",$G134)))</f>
        <v>0</v>
      </c>
      <c r="CP134" s="30">
        <f>IF(CP$5="",0,SUMIFS(Potoki!CP:CP,Potoki!$F:$F,$F134,Potoki!$G:$G,IF($G134="","",$G134)))</f>
        <v>0</v>
      </c>
      <c r="CQ134" s="30">
        <f>IF(CQ$5="",0,SUMIFS(Potoki!CQ:CQ,Potoki!$F:$F,$F134,Potoki!$G:$G,IF($G134="","",$G134)))</f>
        <v>0</v>
      </c>
      <c r="CR134" s="30">
        <f>IF(CR$5="",0,SUMIFS(Potoki!CR:CR,Potoki!$F:$F,$F134,Potoki!$G:$G,IF($G134="","",$G134)))</f>
        <v>0</v>
      </c>
      <c r="CS134" s="30">
        <f>IF(CS$5="",0,SUMIFS(Potoki!CS:CS,Potoki!$F:$F,$F134,Potoki!$G:$G,IF($G134="","",$G134)))</f>
        <v>0</v>
      </c>
      <c r="CT134" s="30">
        <f>IF(CT$5="",0,SUMIFS(Potoki!CT:CT,Potoki!$F:$F,$F134,Potoki!$G:$G,IF($G134="","",$G134)))</f>
        <v>0</v>
      </c>
    </row>
    <row r="135" spans="1:98" s="27" customFormat="1" ht="12" x14ac:dyDescent="0.25">
      <c r="A135" s="26">
        <f>ROW()</f>
        <v>135</v>
      </c>
      <c r="B135" s="139"/>
      <c r="C135" s="142"/>
      <c r="E135" s="24"/>
      <c r="F135" s="66" t="str">
        <f t="shared" si="206"/>
        <v>Поступление в пр-во ГП</v>
      </c>
      <c r="G135" s="27" t="str">
        <f>BP!$F$24</f>
        <v>Вн.пр-во</v>
      </c>
      <c r="M135" s="27" t="str">
        <f>Lists!$R$8</f>
        <v>руб.</v>
      </c>
      <c r="P135" s="30"/>
      <c r="R135" s="24"/>
      <c r="S135" s="30"/>
      <c r="V135" s="85"/>
      <c r="W135" s="29">
        <f ca="1">SUM(INDIRECT(ADDRESS(ROW(),SUMIFS($1:$1,$5:$5,1))):INDIRECT(ADDRESS(ROW(),SUMIFS($1:$1,$5:$5,MAX($5:$5)))))</f>
        <v>233108760</v>
      </c>
      <c r="Z135" s="30">
        <f ca="1">IF(Z$5="",0,SUMIFS(Potoki!Z:Z,Potoki!$F:$F,$F135,Potoki!$G:$G,IF($G135="","",$G135)))</f>
        <v>0</v>
      </c>
      <c r="AA135" s="30">
        <f ca="1">IF(AA$5="",0,SUMIFS(Potoki!AA:AA,Potoki!$F:$F,$F135,Potoki!$G:$G,IF($G135="","",$G135)))</f>
        <v>0</v>
      </c>
      <c r="AB135" s="30">
        <f ca="1">IF(AB$5="",0,SUMIFS(Potoki!AB:AB,Potoki!$F:$F,$F135,Potoki!$G:$G,IF($G135="","",$G135)))</f>
        <v>0</v>
      </c>
      <c r="AC135" s="30">
        <f ca="1">IF(AC$5="",0,SUMIFS(Potoki!AC:AC,Potoki!$F:$F,$F135,Potoki!$G:$G,IF($G135="","",$G135)))</f>
        <v>0</v>
      </c>
      <c r="AD135" s="30">
        <f ca="1">IF(AD$5="",0,SUMIFS(Potoki!AD:AD,Potoki!$F:$F,$F135,Potoki!$G:$G,IF($G135="","",$G135)))</f>
        <v>0</v>
      </c>
      <c r="AE135" s="30">
        <f ca="1">IF(AE$5="",0,SUMIFS(Potoki!AE:AE,Potoki!$F:$F,$F135,Potoki!$G:$G,IF($G135="","",$G135)))</f>
        <v>0</v>
      </c>
      <c r="AF135" s="30">
        <f ca="1">IF(AF$5="",0,SUMIFS(Potoki!AF:AF,Potoki!$F:$F,$F135,Potoki!$G:$G,IF($G135="","",$G135)))</f>
        <v>0</v>
      </c>
      <c r="AG135" s="30">
        <f ca="1">IF(AG$5="",0,SUMIFS(Potoki!AG:AG,Potoki!$F:$F,$F135,Potoki!$G:$G,IF($G135="","",$G135)))</f>
        <v>12000</v>
      </c>
      <c r="AH135" s="30">
        <f ca="1">IF(AH$5="",0,SUMIFS(Potoki!AH:AH,Potoki!$F:$F,$F135,Potoki!$G:$G,IF($G135="","",$G135)))</f>
        <v>48000</v>
      </c>
      <c r="AI135" s="30">
        <f ca="1">IF(AI$5="",0,SUMIFS(Potoki!AI:AI,Potoki!$F:$F,$F135,Potoki!$G:$G,IF($G135="","",$G135)))</f>
        <v>86400</v>
      </c>
      <c r="AJ135" s="30">
        <f ca="1">IF(AJ$5="",0,SUMIFS(Potoki!AJ:AJ,Potoki!$F:$F,$F135,Potoki!$G:$G,IF($G135="","",$G135)))</f>
        <v>126300</v>
      </c>
      <c r="AK135" s="30">
        <f ca="1">IF(AK$5="",0,SUMIFS(Potoki!AK:AK,Potoki!$F:$F,$F135,Potoki!$G:$G,IF($G135="","",$G135)))</f>
        <v>161100</v>
      </c>
      <c r="AL135" s="30">
        <f ca="1">IF(AL$5="",0,SUMIFS(Potoki!AL:AL,Potoki!$F:$F,$F135,Potoki!$G:$G,IF($G135="","",$G135)))</f>
        <v>211620.00000000003</v>
      </c>
      <c r="AM135" s="30">
        <f ca="1">IF(AM$5="",0,SUMIFS(Potoki!AM:AM,Potoki!$F:$F,$F135,Potoki!$G:$G,IF($G135="","",$G135)))</f>
        <v>343620</v>
      </c>
      <c r="AN135" s="30">
        <f ca="1">IF(AN$5="",0,SUMIFS(Potoki!AN:AN,Potoki!$F:$F,$F135,Potoki!$G:$G,IF($G135="","",$G135)))</f>
        <v>565860</v>
      </c>
      <c r="AO135" s="30">
        <f ca="1">IF(AO$5="",0,SUMIFS(Potoki!AO:AO,Potoki!$F:$F,$F135,Potoki!$G:$G,IF($G135="","",$G135)))</f>
        <v>884910</v>
      </c>
      <c r="AP135" s="30">
        <f ca="1">IF(AP$5="",0,SUMIFS(Potoki!AP:AP,Potoki!$F:$F,$F135,Potoki!$G:$G,IF($G135="","",$G135)))</f>
        <v>1289100</v>
      </c>
      <c r="AQ135" s="30">
        <f ca="1">IF(AQ$5="",0,SUMIFS(Potoki!AQ:AQ,Potoki!$F:$F,$F135,Potoki!$G:$G,IF($G135="","",$G135)))</f>
        <v>1743510</v>
      </c>
      <c r="AR135" s="30">
        <f ca="1">IF(AR$5="",0,SUMIFS(Potoki!AR:AR,Potoki!$F:$F,$F135,Potoki!$G:$G,IF($G135="","",$G135)))</f>
        <v>2227740</v>
      </c>
      <c r="AS135" s="30">
        <f ca="1">IF(AS$5="",0,SUMIFS(Potoki!AS:AS,Potoki!$F:$F,$F135,Potoki!$G:$G,IF($G135="","",$G135)))</f>
        <v>2727450</v>
      </c>
      <c r="AT135" s="30">
        <f ca="1">IF(AT$5="",0,SUMIFS(Potoki!AT:AT,Potoki!$F:$F,$F135,Potoki!$G:$G,IF($G135="","",$G135)))</f>
        <v>3235350</v>
      </c>
      <c r="AU135" s="30">
        <f ca="1">IF(AU$5="",0,SUMIFS(Potoki!AU:AU,Potoki!$F:$F,$F135,Potoki!$G:$G,IF($G135="","",$G135)))</f>
        <v>3746850</v>
      </c>
      <c r="AV135" s="30">
        <f ca="1">IF(AV$5="",0,SUMIFS(Potoki!AV:AV,Potoki!$F:$F,$F135,Potoki!$G:$G,IF($G135="","",$G135)))</f>
        <v>4259250</v>
      </c>
      <c r="AW135" s="30">
        <f ca="1">IF(AW$5="",0,SUMIFS(Potoki!AW:AW,Potoki!$F:$F,$F135,Potoki!$G:$G,IF($G135="","",$G135)))</f>
        <v>4772100</v>
      </c>
      <c r="AX135" s="30">
        <f ca="1">IF(AX$5="",0,SUMIFS(Potoki!AX:AX,Potoki!$F:$F,$F135,Potoki!$G:$G,IF($G135="","",$G135)))</f>
        <v>5285100</v>
      </c>
      <c r="AY135" s="30">
        <f ca="1">IF(AY$5="",0,SUMIFS(Potoki!AY:AY,Potoki!$F:$F,$F135,Potoki!$G:$G,IF($G135="","",$G135)))</f>
        <v>5798100</v>
      </c>
      <c r="AZ135" s="30">
        <f ca="1">IF(AZ$5="",0,SUMIFS(Potoki!AZ:AZ,Potoki!$F:$F,$F135,Potoki!$G:$G,IF($G135="","",$G135)))</f>
        <v>6311100</v>
      </c>
      <c r="BA135" s="30">
        <f ca="1">IF(BA$5="",0,SUMIFS(Potoki!BA:BA,Potoki!$F:$F,$F135,Potoki!$G:$G,IF($G135="","",$G135)))</f>
        <v>6824100</v>
      </c>
      <c r="BB135" s="30">
        <f ca="1">IF(BB$5="",0,SUMIFS(Potoki!BB:BB,Potoki!$F:$F,$F135,Potoki!$G:$G,IF($G135="","",$G135)))</f>
        <v>7337100</v>
      </c>
      <c r="BC135" s="30">
        <f ca="1">IF(BC$5="",0,SUMIFS(Potoki!BC:BC,Potoki!$F:$F,$F135,Potoki!$G:$G,IF($G135="","",$G135)))</f>
        <v>7850100</v>
      </c>
      <c r="BD135" s="30">
        <f ca="1">IF(BD$5="",0,SUMIFS(Potoki!BD:BD,Potoki!$F:$F,$F135,Potoki!$G:$G,IF($G135="","",$G135)))</f>
        <v>8333100</v>
      </c>
      <c r="BE135" s="30">
        <f ca="1">IF(BE$5="",0,SUMIFS(Potoki!BE:BE,Potoki!$F:$F,$F135,Potoki!$G:$G,IF($G135="","",$G135)))</f>
        <v>8726100</v>
      </c>
      <c r="BF135" s="30">
        <f ca="1">IF(BF$5="",0,SUMIFS(Potoki!BF:BF,Potoki!$F:$F,$F135,Potoki!$G:$G,IF($G135="","",$G135)))</f>
        <v>9023100</v>
      </c>
      <c r="BG135" s="30">
        <f ca="1">IF(BG$5="",0,SUMIFS(Potoki!BG:BG,Potoki!$F:$F,$F135,Potoki!$G:$G,IF($G135="","",$G135)))</f>
        <v>9220350</v>
      </c>
      <c r="BH135" s="30">
        <f ca="1">IF(BH$5="",0,SUMIFS(Potoki!BH:BH,Potoki!$F:$F,$F135,Potoki!$G:$G,IF($G135="","",$G135)))</f>
        <v>9330600</v>
      </c>
      <c r="BI135" s="30">
        <f ca="1">IF(BI$5="",0,SUMIFS(Potoki!BI:BI,Potoki!$F:$F,$F135,Potoki!$G:$G,IF($G135="","",$G135)))</f>
        <v>9389550</v>
      </c>
      <c r="BJ135" s="30">
        <f ca="1">IF(BJ$5="",0,SUMIFS(Potoki!BJ:BJ,Potoki!$F:$F,$F135,Potoki!$G:$G,IF($G135="","",$G135)))</f>
        <v>9418500</v>
      </c>
      <c r="BK135" s="30">
        <f ca="1">IF(BK$5="",0,SUMIFS(Potoki!BK:BK,Potoki!$F:$F,$F135,Potoki!$G:$G,IF($G135="","",$G135)))</f>
        <v>9431850</v>
      </c>
      <c r="BL135" s="30">
        <f ca="1">IF(BL$5="",0,SUMIFS(Potoki!BL:BL,Potoki!$F:$F,$F135,Potoki!$G:$G,IF($G135="","",$G135)))</f>
        <v>9436950</v>
      </c>
      <c r="BM135" s="30">
        <f ca="1">IF(BM$5="",0,SUMIFS(Potoki!BM:BM,Potoki!$F:$F,$F135,Potoki!$G:$G,IF($G135="","",$G135)))</f>
        <v>9438450</v>
      </c>
      <c r="BN135" s="30">
        <f ca="1">IF(BN$5="",0,SUMIFS(Potoki!BN:BN,Potoki!$F:$F,$F135,Potoki!$G:$G,IF($G135="","",$G135)))</f>
        <v>9439050</v>
      </c>
      <c r="BO135" s="30">
        <f ca="1">IF(BO$5="",0,SUMIFS(Potoki!BO:BO,Potoki!$F:$F,$F135,Potoki!$G:$G,IF($G135="","",$G135)))</f>
        <v>9439200.0000000019</v>
      </c>
      <c r="BP135" s="30">
        <f ca="1">IF(BP$5="",0,SUMIFS(Potoki!BP:BP,Potoki!$F:$F,$F135,Potoki!$G:$G,IF($G135="","",$G135)))</f>
        <v>9439200.0000000019</v>
      </c>
      <c r="BQ135" s="30">
        <f ca="1">IF(BQ$5="",0,SUMIFS(Potoki!BQ:BQ,Potoki!$F:$F,$F135,Potoki!$G:$G,IF($G135="","",$G135)))</f>
        <v>9439200.0000000019</v>
      </c>
      <c r="BR135" s="30">
        <f ca="1">IF(BR$5="",0,SUMIFS(Potoki!BR:BR,Potoki!$F:$F,$F135,Potoki!$G:$G,IF($G135="","",$G135)))</f>
        <v>9439200.0000000019</v>
      </c>
      <c r="BS135" s="30">
        <f ca="1">IF(BS$5="",0,SUMIFS(Potoki!BS:BS,Potoki!$F:$F,$F135,Potoki!$G:$G,IF($G135="","",$G135)))</f>
        <v>9439200.0000000019</v>
      </c>
      <c r="BT135" s="30">
        <f ca="1">IF(BT$5="",0,SUMIFS(Potoki!BT:BT,Potoki!$F:$F,$F135,Potoki!$G:$G,IF($G135="","",$G135)))</f>
        <v>9439200.0000000019</v>
      </c>
      <c r="BU135" s="30">
        <f ca="1">IF(BU$5="",0,SUMIFS(Potoki!BU:BU,Potoki!$F:$F,$F135,Potoki!$G:$G,IF($G135="","",$G135)))</f>
        <v>9439200.0000000019</v>
      </c>
      <c r="BV135" s="30">
        <f>IF(BV$5="",0,SUMIFS(Potoki!BV:BV,Potoki!$F:$F,$F135,Potoki!$G:$G,IF($G135="","",$G135)))</f>
        <v>0</v>
      </c>
      <c r="BW135" s="30">
        <f>IF(BW$5="",0,SUMIFS(Potoki!BW:BW,Potoki!$F:$F,$F135,Potoki!$G:$G,IF($G135="","",$G135)))</f>
        <v>0</v>
      </c>
      <c r="BX135" s="30">
        <f>IF(BX$5="",0,SUMIFS(Potoki!BX:BX,Potoki!$F:$F,$F135,Potoki!$G:$G,IF($G135="","",$G135)))</f>
        <v>0</v>
      </c>
      <c r="BY135" s="30">
        <f>IF(BY$5="",0,SUMIFS(Potoki!BY:BY,Potoki!$F:$F,$F135,Potoki!$G:$G,IF($G135="","",$G135)))</f>
        <v>0</v>
      </c>
      <c r="BZ135" s="30">
        <f>IF(BZ$5="",0,SUMIFS(Potoki!BZ:BZ,Potoki!$F:$F,$F135,Potoki!$G:$G,IF($G135="","",$G135)))</f>
        <v>0</v>
      </c>
      <c r="CA135" s="30">
        <f>IF(CA$5="",0,SUMIFS(Potoki!CA:CA,Potoki!$F:$F,$F135,Potoki!$G:$G,IF($G135="","",$G135)))</f>
        <v>0</v>
      </c>
      <c r="CB135" s="30">
        <f>IF(CB$5="",0,SUMIFS(Potoki!CB:CB,Potoki!$F:$F,$F135,Potoki!$G:$G,IF($G135="","",$G135)))</f>
        <v>0</v>
      </c>
      <c r="CC135" s="30">
        <f>IF(CC$5="",0,SUMIFS(Potoki!CC:CC,Potoki!$F:$F,$F135,Potoki!$G:$G,IF($G135="","",$G135)))</f>
        <v>0</v>
      </c>
      <c r="CD135" s="30">
        <f>IF(CD$5="",0,SUMIFS(Potoki!CD:CD,Potoki!$F:$F,$F135,Potoki!$G:$G,IF($G135="","",$G135)))</f>
        <v>0</v>
      </c>
      <c r="CE135" s="30">
        <f>IF(CE$5="",0,SUMIFS(Potoki!CE:CE,Potoki!$F:$F,$F135,Potoki!$G:$G,IF($G135="","",$G135)))</f>
        <v>0</v>
      </c>
      <c r="CF135" s="30">
        <f>IF(CF$5="",0,SUMIFS(Potoki!CF:CF,Potoki!$F:$F,$F135,Potoki!$G:$G,IF($G135="","",$G135)))</f>
        <v>0</v>
      </c>
      <c r="CG135" s="30">
        <f>IF(CG$5="",0,SUMIFS(Potoki!CG:CG,Potoki!$F:$F,$F135,Potoki!$G:$G,IF($G135="","",$G135)))</f>
        <v>0</v>
      </c>
      <c r="CH135" s="30">
        <f>IF(CH$5="",0,SUMIFS(Potoki!CH:CH,Potoki!$F:$F,$F135,Potoki!$G:$G,IF($G135="","",$G135)))</f>
        <v>0</v>
      </c>
      <c r="CI135" s="30">
        <f>IF(CI$5="",0,SUMIFS(Potoki!CI:CI,Potoki!$F:$F,$F135,Potoki!$G:$G,IF($G135="","",$G135)))</f>
        <v>0</v>
      </c>
      <c r="CJ135" s="30">
        <f>IF(CJ$5="",0,SUMIFS(Potoki!CJ:CJ,Potoki!$F:$F,$F135,Potoki!$G:$G,IF($G135="","",$G135)))</f>
        <v>0</v>
      </c>
      <c r="CK135" s="30">
        <f>IF(CK$5="",0,SUMIFS(Potoki!CK:CK,Potoki!$F:$F,$F135,Potoki!$G:$G,IF($G135="","",$G135)))</f>
        <v>0</v>
      </c>
      <c r="CL135" s="30">
        <f>IF(CL$5="",0,SUMIFS(Potoki!CL:CL,Potoki!$F:$F,$F135,Potoki!$G:$G,IF($G135="","",$G135)))</f>
        <v>0</v>
      </c>
      <c r="CM135" s="30">
        <f>IF(CM$5="",0,SUMIFS(Potoki!CM:CM,Potoki!$F:$F,$F135,Potoki!$G:$G,IF($G135="","",$G135)))</f>
        <v>0</v>
      </c>
      <c r="CN135" s="30">
        <f>IF(CN$5="",0,SUMIFS(Potoki!CN:CN,Potoki!$F:$F,$F135,Potoki!$G:$G,IF($G135="","",$G135)))</f>
        <v>0</v>
      </c>
      <c r="CO135" s="30">
        <f>IF(CO$5="",0,SUMIFS(Potoki!CO:CO,Potoki!$F:$F,$F135,Potoki!$G:$G,IF($G135="","",$G135)))</f>
        <v>0</v>
      </c>
      <c r="CP135" s="30">
        <f>IF(CP$5="",0,SUMIFS(Potoki!CP:CP,Potoki!$F:$F,$F135,Potoki!$G:$G,IF($G135="","",$G135)))</f>
        <v>0</v>
      </c>
      <c r="CQ135" s="30">
        <f>IF(CQ$5="",0,SUMIFS(Potoki!CQ:CQ,Potoki!$F:$F,$F135,Potoki!$G:$G,IF($G135="","",$G135)))</f>
        <v>0</v>
      </c>
      <c r="CR135" s="30">
        <f>IF(CR$5="",0,SUMIFS(Potoki!CR:CR,Potoki!$F:$F,$F135,Potoki!$G:$G,IF($G135="","",$G135)))</f>
        <v>0</v>
      </c>
      <c r="CS135" s="30">
        <f>IF(CS$5="",0,SUMIFS(Potoki!CS:CS,Potoki!$F:$F,$F135,Potoki!$G:$G,IF($G135="","",$G135)))</f>
        <v>0</v>
      </c>
      <c r="CT135" s="30">
        <f>IF(CT$5="",0,SUMIFS(Potoki!CT:CT,Potoki!$F:$F,$F135,Potoki!$G:$G,IF($G135="","",$G135)))</f>
        <v>0</v>
      </c>
    </row>
    <row r="136" spans="1:98" s="27" customFormat="1" ht="12" x14ac:dyDescent="0.25">
      <c r="A136" s="26">
        <f>ROW()</f>
        <v>136</v>
      </c>
      <c r="B136" s="139"/>
      <c r="C136" s="142"/>
      <c r="E136" s="24"/>
      <c r="F136" s="66" t="str">
        <f t="shared" si="206"/>
        <v>Поступление в пр-во ГП</v>
      </c>
      <c r="G136" s="27" t="str">
        <f>BP!$F$25</f>
        <v>Упаковка</v>
      </c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31081168</v>
      </c>
      <c r="Z136" s="30">
        <f ca="1">IF(Z$5="",0,SUMIFS(Potoki!Z:Z,Potoki!$F:$F,$F136,Potoki!$G:$G,IF($G136="","",$G136)))</f>
        <v>0</v>
      </c>
      <c r="AA136" s="30">
        <f ca="1">IF(AA$5="",0,SUMIFS(Potoki!AA:AA,Potoki!$F:$F,$F136,Potoki!$G:$G,IF($G136="","",$G136)))</f>
        <v>0</v>
      </c>
      <c r="AB136" s="30">
        <f ca="1">IF(AB$5="",0,SUMIFS(Potoki!AB:AB,Potoki!$F:$F,$F136,Potoki!$G:$G,IF($G136="","",$G136)))</f>
        <v>0</v>
      </c>
      <c r="AC136" s="30">
        <f ca="1">IF(AC$5="",0,SUMIFS(Potoki!AC:AC,Potoki!$F:$F,$F136,Potoki!$G:$G,IF($G136="","",$G136)))</f>
        <v>0</v>
      </c>
      <c r="AD136" s="30">
        <f ca="1">IF(AD$5="",0,SUMIFS(Potoki!AD:AD,Potoki!$F:$F,$F136,Potoki!$G:$G,IF($G136="","",$G136)))</f>
        <v>0</v>
      </c>
      <c r="AE136" s="30">
        <f ca="1">IF(AE$5="",0,SUMIFS(Potoki!AE:AE,Potoki!$F:$F,$F136,Potoki!$G:$G,IF($G136="","",$G136)))</f>
        <v>0</v>
      </c>
      <c r="AF136" s="30">
        <f ca="1">IF(AF$5="",0,SUMIFS(Potoki!AF:AF,Potoki!$F:$F,$F136,Potoki!$G:$G,IF($G136="","",$G136)))</f>
        <v>0</v>
      </c>
      <c r="AG136" s="30">
        <f ca="1">IF(AG$5="",0,SUMIFS(Potoki!AG:AG,Potoki!$F:$F,$F136,Potoki!$G:$G,IF($G136="","",$G136)))</f>
        <v>1600</v>
      </c>
      <c r="AH136" s="30">
        <f ca="1">IF(AH$5="",0,SUMIFS(Potoki!AH:AH,Potoki!$F:$F,$F136,Potoki!$G:$G,IF($G136="","",$G136)))</f>
        <v>6400</v>
      </c>
      <c r="AI136" s="30">
        <f ca="1">IF(AI$5="",0,SUMIFS(Potoki!AI:AI,Potoki!$F:$F,$F136,Potoki!$G:$G,IF($G136="","",$G136)))</f>
        <v>11520</v>
      </c>
      <c r="AJ136" s="30">
        <f ca="1">IF(AJ$5="",0,SUMIFS(Potoki!AJ:AJ,Potoki!$F:$F,$F136,Potoki!$G:$G,IF($G136="","",$G136)))</f>
        <v>16840</v>
      </c>
      <c r="AK136" s="30">
        <f ca="1">IF(AK$5="",0,SUMIFS(Potoki!AK:AK,Potoki!$F:$F,$F136,Potoki!$G:$G,IF($G136="","",$G136)))</f>
        <v>21480</v>
      </c>
      <c r="AL136" s="30">
        <f ca="1">IF(AL$5="",0,SUMIFS(Potoki!AL:AL,Potoki!$F:$F,$F136,Potoki!$G:$G,IF($G136="","",$G136)))</f>
        <v>28216.000000000004</v>
      </c>
      <c r="AM136" s="30">
        <f ca="1">IF(AM$5="",0,SUMIFS(Potoki!AM:AM,Potoki!$F:$F,$F136,Potoki!$G:$G,IF($G136="","",$G136)))</f>
        <v>45816</v>
      </c>
      <c r="AN136" s="30">
        <f ca="1">IF(AN$5="",0,SUMIFS(Potoki!AN:AN,Potoki!$F:$F,$F136,Potoki!$G:$G,IF($G136="","",$G136)))</f>
        <v>75448</v>
      </c>
      <c r="AO136" s="30">
        <f ca="1">IF(AO$5="",0,SUMIFS(Potoki!AO:AO,Potoki!$F:$F,$F136,Potoki!$G:$G,IF($G136="","",$G136)))</f>
        <v>117988</v>
      </c>
      <c r="AP136" s="30">
        <f ca="1">IF(AP$5="",0,SUMIFS(Potoki!AP:AP,Potoki!$F:$F,$F136,Potoki!$G:$G,IF($G136="","",$G136)))</f>
        <v>171880</v>
      </c>
      <c r="AQ136" s="30">
        <f ca="1">IF(AQ$5="",0,SUMIFS(Potoki!AQ:AQ,Potoki!$F:$F,$F136,Potoki!$G:$G,IF($G136="","",$G136)))</f>
        <v>232468</v>
      </c>
      <c r="AR136" s="30">
        <f ca="1">IF(AR$5="",0,SUMIFS(Potoki!AR:AR,Potoki!$F:$F,$F136,Potoki!$G:$G,IF($G136="","",$G136)))</f>
        <v>297032</v>
      </c>
      <c r="AS136" s="30">
        <f ca="1">IF(AS$5="",0,SUMIFS(Potoki!AS:AS,Potoki!$F:$F,$F136,Potoki!$G:$G,IF($G136="","",$G136)))</f>
        <v>363660</v>
      </c>
      <c r="AT136" s="30">
        <f ca="1">IF(AT$5="",0,SUMIFS(Potoki!AT:AT,Potoki!$F:$F,$F136,Potoki!$G:$G,IF($G136="","",$G136)))</f>
        <v>431380</v>
      </c>
      <c r="AU136" s="30">
        <f ca="1">IF(AU$5="",0,SUMIFS(Potoki!AU:AU,Potoki!$F:$F,$F136,Potoki!$G:$G,IF($G136="","",$G136)))</f>
        <v>499580</v>
      </c>
      <c r="AV136" s="30">
        <f ca="1">IF(AV$5="",0,SUMIFS(Potoki!AV:AV,Potoki!$F:$F,$F136,Potoki!$G:$G,IF($G136="","",$G136)))</f>
        <v>567900</v>
      </c>
      <c r="AW136" s="30">
        <f ca="1">IF(AW$5="",0,SUMIFS(Potoki!AW:AW,Potoki!$F:$F,$F136,Potoki!$G:$G,IF($G136="","",$G136)))</f>
        <v>636280</v>
      </c>
      <c r="AX136" s="30">
        <f ca="1">IF(AX$5="",0,SUMIFS(Potoki!AX:AX,Potoki!$F:$F,$F136,Potoki!$G:$G,IF($G136="","",$G136)))</f>
        <v>704680</v>
      </c>
      <c r="AY136" s="30">
        <f ca="1">IF(AY$5="",0,SUMIFS(Potoki!AY:AY,Potoki!$F:$F,$F136,Potoki!$G:$G,IF($G136="","",$G136)))</f>
        <v>773080</v>
      </c>
      <c r="AZ136" s="30">
        <f ca="1">IF(AZ$5="",0,SUMIFS(Potoki!AZ:AZ,Potoki!$F:$F,$F136,Potoki!$G:$G,IF($G136="","",$G136)))</f>
        <v>841480</v>
      </c>
      <c r="BA136" s="30">
        <f ca="1">IF(BA$5="",0,SUMIFS(Potoki!BA:BA,Potoki!$F:$F,$F136,Potoki!$G:$G,IF($G136="","",$G136)))</f>
        <v>909880</v>
      </c>
      <c r="BB136" s="30">
        <f ca="1">IF(BB$5="",0,SUMIFS(Potoki!BB:BB,Potoki!$F:$F,$F136,Potoki!$G:$G,IF($G136="","",$G136)))</f>
        <v>978280</v>
      </c>
      <c r="BC136" s="30">
        <f ca="1">IF(BC$5="",0,SUMIFS(Potoki!BC:BC,Potoki!$F:$F,$F136,Potoki!$G:$G,IF($G136="","",$G136)))</f>
        <v>1046680</v>
      </c>
      <c r="BD136" s="30">
        <f ca="1">IF(BD$5="",0,SUMIFS(Potoki!BD:BD,Potoki!$F:$F,$F136,Potoki!$G:$G,IF($G136="","",$G136)))</f>
        <v>1111080</v>
      </c>
      <c r="BE136" s="30">
        <f ca="1">IF(BE$5="",0,SUMIFS(Potoki!BE:BE,Potoki!$F:$F,$F136,Potoki!$G:$G,IF($G136="","",$G136)))</f>
        <v>1163480</v>
      </c>
      <c r="BF136" s="30">
        <f ca="1">IF(BF$5="",0,SUMIFS(Potoki!BF:BF,Potoki!$F:$F,$F136,Potoki!$G:$G,IF($G136="","",$G136)))</f>
        <v>1203080</v>
      </c>
      <c r="BG136" s="30">
        <f ca="1">IF(BG$5="",0,SUMIFS(Potoki!BG:BG,Potoki!$F:$F,$F136,Potoki!$G:$G,IF($G136="","",$G136)))</f>
        <v>1229380</v>
      </c>
      <c r="BH136" s="30">
        <f ca="1">IF(BH$5="",0,SUMIFS(Potoki!BH:BH,Potoki!$F:$F,$F136,Potoki!$G:$G,IF($G136="","",$G136)))</f>
        <v>1244080</v>
      </c>
      <c r="BI136" s="30">
        <f ca="1">IF(BI$5="",0,SUMIFS(Potoki!BI:BI,Potoki!$F:$F,$F136,Potoki!$G:$G,IF($G136="","",$G136)))</f>
        <v>1251940</v>
      </c>
      <c r="BJ136" s="30">
        <f ca="1">IF(BJ$5="",0,SUMIFS(Potoki!BJ:BJ,Potoki!$F:$F,$F136,Potoki!$G:$G,IF($G136="","",$G136)))</f>
        <v>1255800</v>
      </c>
      <c r="BK136" s="30">
        <f ca="1">IF(BK$5="",0,SUMIFS(Potoki!BK:BK,Potoki!$F:$F,$F136,Potoki!$G:$G,IF($G136="","",$G136)))</f>
        <v>1257580</v>
      </c>
      <c r="BL136" s="30">
        <f ca="1">IF(BL$5="",0,SUMIFS(Potoki!BL:BL,Potoki!$F:$F,$F136,Potoki!$G:$G,IF($G136="","",$G136)))</f>
        <v>1258260</v>
      </c>
      <c r="BM136" s="30">
        <f ca="1">IF(BM$5="",0,SUMIFS(Potoki!BM:BM,Potoki!$F:$F,$F136,Potoki!$G:$G,IF($G136="","",$G136)))</f>
        <v>1258460</v>
      </c>
      <c r="BN136" s="30">
        <f ca="1">IF(BN$5="",0,SUMIFS(Potoki!BN:BN,Potoki!$F:$F,$F136,Potoki!$G:$G,IF($G136="","",$G136)))</f>
        <v>1258540</v>
      </c>
      <c r="BO136" s="30">
        <f ca="1">IF(BO$5="",0,SUMIFS(Potoki!BO:BO,Potoki!$F:$F,$F136,Potoki!$G:$G,IF($G136="","",$G136)))</f>
        <v>1258560.0000000002</v>
      </c>
      <c r="BP136" s="30">
        <f ca="1">IF(BP$5="",0,SUMIFS(Potoki!BP:BP,Potoki!$F:$F,$F136,Potoki!$G:$G,IF($G136="","",$G136)))</f>
        <v>1258560.0000000002</v>
      </c>
      <c r="BQ136" s="30">
        <f ca="1">IF(BQ$5="",0,SUMIFS(Potoki!BQ:BQ,Potoki!$F:$F,$F136,Potoki!$G:$G,IF($G136="","",$G136)))</f>
        <v>1258560.0000000002</v>
      </c>
      <c r="BR136" s="30">
        <f ca="1">IF(BR$5="",0,SUMIFS(Potoki!BR:BR,Potoki!$F:$F,$F136,Potoki!$G:$G,IF($G136="","",$G136)))</f>
        <v>1258560.0000000002</v>
      </c>
      <c r="BS136" s="30">
        <f ca="1">IF(BS$5="",0,SUMIFS(Potoki!BS:BS,Potoki!$F:$F,$F136,Potoki!$G:$G,IF($G136="","",$G136)))</f>
        <v>1258560.0000000002</v>
      </c>
      <c r="BT136" s="30">
        <f ca="1">IF(BT$5="",0,SUMIFS(Potoki!BT:BT,Potoki!$F:$F,$F136,Potoki!$G:$G,IF($G136="","",$G136)))</f>
        <v>1258560.0000000002</v>
      </c>
      <c r="BU136" s="30">
        <f ca="1">IF(BU$5="",0,SUMIFS(Potoki!BU:BU,Potoki!$F:$F,$F136,Potoki!$G:$G,IF($G136="","",$G136)))</f>
        <v>1258560.0000000002</v>
      </c>
      <c r="BV136" s="30">
        <f>IF(BV$5="",0,SUMIFS(Potoki!BV:BV,Potoki!$F:$F,$F136,Potoki!$G:$G,IF($G136="","",$G136)))</f>
        <v>0</v>
      </c>
      <c r="BW136" s="30">
        <f>IF(BW$5="",0,SUMIFS(Potoki!BW:BW,Potoki!$F:$F,$F136,Potoki!$G:$G,IF($G136="","",$G136)))</f>
        <v>0</v>
      </c>
      <c r="BX136" s="30">
        <f>IF(BX$5="",0,SUMIFS(Potoki!BX:BX,Potoki!$F:$F,$F136,Potoki!$G:$G,IF($G136="","",$G136)))</f>
        <v>0</v>
      </c>
      <c r="BY136" s="30">
        <f>IF(BY$5="",0,SUMIFS(Potoki!BY:BY,Potoki!$F:$F,$F136,Potoki!$G:$G,IF($G136="","",$G136)))</f>
        <v>0</v>
      </c>
      <c r="BZ136" s="30">
        <f>IF(BZ$5="",0,SUMIFS(Potoki!BZ:BZ,Potoki!$F:$F,$F136,Potoki!$G:$G,IF($G136="","",$G136)))</f>
        <v>0</v>
      </c>
      <c r="CA136" s="30">
        <f>IF(CA$5="",0,SUMIFS(Potoki!CA:CA,Potoki!$F:$F,$F136,Potoki!$G:$G,IF($G136="","",$G136)))</f>
        <v>0</v>
      </c>
      <c r="CB136" s="30">
        <f>IF(CB$5="",0,SUMIFS(Potoki!CB:CB,Potoki!$F:$F,$F136,Potoki!$G:$G,IF($G136="","",$G136)))</f>
        <v>0</v>
      </c>
      <c r="CC136" s="30">
        <f>IF(CC$5="",0,SUMIFS(Potoki!CC:CC,Potoki!$F:$F,$F136,Potoki!$G:$G,IF($G136="","",$G136)))</f>
        <v>0</v>
      </c>
      <c r="CD136" s="30">
        <f>IF(CD$5="",0,SUMIFS(Potoki!CD:CD,Potoki!$F:$F,$F136,Potoki!$G:$G,IF($G136="","",$G136)))</f>
        <v>0</v>
      </c>
      <c r="CE136" s="30">
        <f>IF(CE$5="",0,SUMIFS(Potoki!CE:CE,Potoki!$F:$F,$F136,Potoki!$G:$G,IF($G136="","",$G136)))</f>
        <v>0</v>
      </c>
      <c r="CF136" s="30">
        <f>IF(CF$5="",0,SUMIFS(Potoki!CF:CF,Potoki!$F:$F,$F136,Potoki!$G:$G,IF($G136="","",$G136)))</f>
        <v>0</v>
      </c>
      <c r="CG136" s="30">
        <f>IF(CG$5="",0,SUMIFS(Potoki!CG:CG,Potoki!$F:$F,$F136,Potoki!$G:$G,IF($G136="","",$G136)))</f>
        <v>0</v>
      </c>
      <c r="CH136" s="30">
        <f>IF(CH$5="",0,SUMIFS(Potoki!CH:CH,Potoki!$F:$F,$F136,Potoki!$G:$G,IF($G136="","",$G136)))</f>
        <v>0</v>
      </c>
      <c r="CI136" s="30">
        <f>IF(CI$5="",0,SUMIFS(Potoki!CI:CI,Potoki!$F:$F,$F136,Potoki!$G:$G,IF($G136="","",$G136)))</f>
        <v>0</v>
      </c>
      <c r="CJ136" s="30">
        <f>IF(CJ$5="",0,SUMIFS(Potoki!CJ:CJ,Potoki!$F:$F,$F136,Potoki!$G:$G,IF($G136="","",$G136)))</f>
        <v>0</v>
      </c>
      <c r="CK136" s="30">
        <f>IF(CK$5="",0,SUMIFS(Potoki!CK:CK,Potoki!$F:$F,$F136,Potoki!$G:$G,IF($G136="","",$G136)))</f>
        <v>0</v>
      </c>
      <c r="CL136" s="30">
        <f>IF(CL$5="",0,SUMIFS(Potoki!CL:CL,Potoki!$F:$F,$F136,Potoki!$G:$G,IF($G136="","",$G136)))</f>
        <v>0</v>
      </c>
      <c r="CM136" s="30">
        <f>IF(CM$5="",0,SUMIFS(Potoki!CM:CM,Potoki!$F:$F,$F136,Potoki!$G:$G,IF($G136="","",$G136)))</f>
        <v>0</v>
      </c>
      <c r="CN136" s="30">
        <f>IF(CN$5="",0,SUMIFS(Potoki!CN:CN,Potoki!$F:$F,$F136,Potoki!$G:$G,IF($G136="","",$G136)))</f>
        <v>0</v>
      </c>
      <c r="CO136" s="30">
        <f>IF(CO$5="",0,SUMIFS(Potoki!CO:CO,Potoki!$F:$F,$F136,Potoki!$G:$G,IF($G136="","",$G136)))</f>
        <v>0</v>
      </c>
      <c r="CP136" s="30">
        <f>IF(CP$5="",0,SUMIFS(Potoki!CP:CP,Potoki!$F:$F,$F136,Potoki!$G:$G,IF($G136="","",$G136)))</f>
        <v>0</v>
      </c>
      <c r="CQ136" s="30">
        <f>IF(CQ$5="",0,SUMIFS(Potoki!CQ:CQ,Potoki!$F:$F,$F136,Potoki!$G:$G,IF($G136="","",$G136)))</f>
        <v>0</v>
      </c>
      <c r="CR136" s="30">
        <f>IF(CR$5="",0,SUMIFS(Potoki!CR:CR,Potoki!$F:$F,$F136,Potoki!$G:$G,IF($G136="","",$G136)))</f>
        <v>0</v>
      </c>
      <c r="CS136" s="30">
        <f>IF(CS$5="",0,SUMIFS(Potoki!CS:CS,Potoki!$F:$F,$F136,Potoki!$G:$G,IF($G136="","",$G136)))</f>
        <v>0</v>
      </c>
      <c r="CT136" s="30">
        <f>IF(CT$5="",0,SUMIFS(Potoki!CT:CT,Potoki!$F:$F,$F136,Potoki!$G:$G,IF($G136="","",$G136)))</f>
        <v>0</v>
      </c>
    </row>
    <row r="137" spans="1:98" s="27" customFormat="1" ht="12" x14ac:dyDescent="0.25">
      <c r="A137" s="26">
        <f>ROW()</f>
        <v>137</v>
      </c>
      <c r="B137" s="139"/>
      <c r="C137" s="142"/>
      <c r="E137" s="24"/>
      <c r="F137" s="66" t="str">
        <f t="shared" si="206"/>
        <v>Поступление в пр-во ГП</v>
      </c>
      <c r="G137" s="27" t="str">
        <f>BP!$F$26</f>
        <v>ФОТ првПерс</v>
      </c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19425730</v>
      </c>
      <c r="Z137" s="30">
        <f ca="1">IF(Z$5="",0,SUMIFS(Potoki!Z:Z,Potoki!$F:$F,$F137,Potoki!$G:$G,IF($G137="","",$G137)))</f>
        <v>0</v>
      </c>
      <c r="AA137" s="30">
        <f ca="1">IF(AA$5="",0,SUMIFS(Potoki!AA:AA,Potoki!$F:$F,$F137,Potoki!$G:$G,IF($G137="","",$G137)))</f>
        <v>0</v>
      </c>
      <c r="AB137" s="30">
        <f ca="1">IF(AB$5="",0,SUMIFS(Potoki!AB:AB,Potoki!$F:$F,$F137,Potoki!$G:$G,IF($G137="","",$G137)))</f>
        <v>0</v>
      </c>
      <c r="AC137" s="30">
        <f ca="1">IF(AC$5="",0,SUMIFS(Potoki!AC:AC,Potoki!$F:$F,$F137,Potoki!$G:$G,IF($G137="","",$G137)))</f>
        <v>0</v>
      </c>
      <c r="AD137" s="30">
        <f ca="1">IF(AD$5="",0,SUMIFS(Potoki!AD:AD,Potoki!$F:$F,$F137,Potoki!$G:$G,IF($G137="","",$G137)))</f>
        <v>0</v>
      </c>
      <c r="AE137" s="30">
        <f ca="1">IF(AE$5="",0,SUMIFS(Potoki!AE:AE,Potoki!$F:$F,$F137,Potoki!$G:$G,IF($G137="","",$G137)))</f>
        <v>0</v>
      </c>
      <c r="AF137" s="30">
        <f ca="1">IF(AF$5="",0,SUMIFS(Potoki!AF:AF,Potoki!$F:$F,$F137,Potoki!$G:$G,IF($G137="","",$G137)))</f>
        <v>0</v>
      </c>
      <c r="AG137" s="30">
        <f ca="1">IF(AG$5="",0,SUMIFS(Potoki!AG:AG,Potoki!$F:$F,$F137,Potoki!$G:$G,IF($G137="","",$G137)))</f>
        <v>1000</v>
      </c>
      <c r="AH137" s="30">
        <f ca="1">IF(AH$5="",0,SUMIFS(Potoki!AH:AH,Potoki!$F:$F,$F137,Potoki!$G:$G,IF($G137="","",$G137)))</f>
        <v>4000</v>
      </c>
      <c r="AI137" s="30">
        <f ca="1">IF(AI$5="",0,SUMIFS(Potoki!AI:AI,Potoki!$F:$F,$F137,Potoki!$G:$G,IF($G137="","",$G137)))</f>
        <v>7200</v>
      </c>
      <c r="AJ137" s="30">
        <f ca="1">IF(AJ$5="",0,SUMIFS(Potoki!AJ:AJ,Potoki!$F:$F,$F137,Potoki!$G:$G,IF($G137="","",$G137)))</f>
        <v>10525</v>
      </c>
      <c r="AK137" s="30">
        <f ca="1">IF(AK$5="",0,SUMIFS(Potoki!AK:AK,Potoki!$F:$F,$F137,Potoki!$G:$G,IF($G137="","",$G137)))</f>
        <v>13425</v>
      </c>
      <c r="AL137" s="30">
        <f ca="1">IF(AL$5="",0,SUMIFS(Potoki!AL:AL,Potoki!$F:$F,$F137,Potoki!$G:$G,IF($G137="","",$G137)))</f>
        <v>17635.000000000004</v>
      </c>
      <c r="AM137" s="30">
        <f ca="1">IF(AM$5="",0,SUMIFS(Potoki!AM:AM,Potoki!$F:$F,$F137,Potoki!$G:$G,IF($G137="","",$G137)))</f>
        <v>28635.000000000004</v>
      </c>
      <c r="AN137" s="30">
        <f ca="1">IF(AN$5="",0,SUMIFS(Potoki!AN:AN,Potoki!$F:$F,$F137,Potoki!$G:$G,IF($G137="","",$G137)))</f>
        <v>47155</v>
      </c>
      <c r="AO137" s="30">
        <f ca="1">IF(AO$5="",0,SUMIFS(Potoki!AO:AO,Potoki!$F:$F,$F137,Potoki!$G:$G,IF($G137="","",$G137)))</f>
        <v>73742.5</v>
      </c>
      <c r="AP137" s="30">
        <f ca="1">IF(AP$5="",0,SUMIFS(Potoki!AP:AP,Potoki!$F:$F,$F137,Potoki!$G:$G,IF($G137="","",$G137)))</f>
        <v>107425</v>
      </c>
      <c r="AQ137" s="30">
        <f ca="1">IF(AQ$5="",0,SUMIFS(Potoki!AQ:AQ,Potoki!$F:$F,$F137,Potoki!$G:$G,IF($G137="","",$G137)))</f>
        <v>145292.5</v>
      </c>
      <c r="AR137" s="30">
        <f ca="1">IF(AR$5="",0,SUMIFS(Potoki!AR:AR,Potoki!$F:$F,$F137,Potoki!$G:$G,IF($G137="","",$G137)))</f>
        <v>185645</v>
      </c>
      <c r="AS137" s="30">
        <f ca="1">IF(AS$5="",0,SUMIFS(Potoki!AS:AS,Potoki!$F:$F,$F137,Potoki!$G:$G,IF($G137="","",$G137)))</f>
        <v>227287.5</v>
      </c>
      <c r="AT137" s="30">
        <f ca="1">IF(AT$5="",0,SUMIFS(Potoki!AT:AT,Potoki!$F:$F,$F137,Potoki!$G:$G,IF($G137="","",$G137)))</f>
        <v>269612.5</v>
      </c>
      <c r="AU137" s="30">
        <f ca="1">IF(AU$5="",0,SUMIFS(Potoki!AU:AU,Potoki!$F:$F,$F137,Potoki!$G:$G,IF($G137="","",$G137)))</f>
        <v>312237.5</v>
      </c>
      <c r="AV137" s="30">
        <f ca="1">IF(AV$5="",0,SUMIFS(Potoki!AV:AV,Potoki!$F:$F,$F137,Potoki!$G:$G,IF($G137="","",$G137)))</f>
        <v>354937.5</v>
      </c>
      <c r="AW137" s="30">
        <f ca="1">IF(AW$5="",0,SUMIFS(Potoki!AW:AW,Potoki!$F:$F,$F137,Potoki!$G:$G,IF($G137="","",$G137)))</f>
        <v>397675</v>
      </c>
      <c r="AX137" s="30">
        <f ca="1">IF(AX$5="",0,SUMIFS(Potoki!AX:AX,Potoki!$F:$F,$F137,Potoki!$G:$G,IF($G137="","",$G137)))</f>
        <v>440425</v>
      </c>
      <c r="AY137" s="30">
        <f ca="1">IF(AY$5="",0,SUMIFS(Potoki!AY:AY,Potoki!$F:$F,$F137,Potoki!$G:$G,IF($G137="","",$G137)))</f>
        <v>483175</v>
      </c>
      <c r="AZ137" s="30">
        <f ca="1">IF(AZ$5="",0,SUMIFS(Potoki!AZ:AZ,Potoki!$F:$F,$F137,Potoki!$G:$G,IF($G137="","",$G137)))</f>
        <v>525925</v>
      </c>
      <c r="BA137" s="30">
        <f ca="1">IF(BA$5="",0,SUMIFS(Potoki!BA:BA,Potoki!$F:$F,$F137,Potoki!$G:$G,IF($G137="","",$G137)))</f>
        <v>568675</v>
      </c>
      <c r="BB137" s="30">
        <f ca="1">IF(BB$5="",0,SUMIFS(Potoki!BB:BB,Potoki!$F:$F,$F137,Potoki!$G:$G,IF($G137="","",$G137)))</f>
        <v>611425</v>
      </c>
      <c r="BC137" s="30">
        <f ca="1">IF(BC$5="",0,SUMIFS(Potoki!BC:BC,Potoki!$F:$F,$F137,Potoki!$G:$G,IF($G137="","",$G137)))</f>
        <v>654175</v>
      </c>
      <c r="BD137" s="30">
        <f ca="1">IF(BD$5="",0,SUMIFS(Potoki!BD:BD,Potoki!$F:$F,$F137,Potoki!$G:$G,IF($G137="","",$G137)))</f>
        <v>694425</v>
      </c>
      <c r="BE137" s="30">
        <f ca="1">IF(BE$5="",0,SUMIFS(Potoki!BE:BE,Potoki!$F:$F,$F137,Potoki!$G:$G,IF($G137="","",$G137)))</f>
        <v>727175</v>
      </c>
      <c r="BF137" s="30">
        <f ca="1">IF(BF$5="",0,SUMIFS(Potoki!BF:BF,Potoki!$F:$F,$F137,Potoki!$G:$G,IF($G137="","",$G137)))</f>
        <v>751925</v>
      </c>
      <c r="BG137" s="30">
        <f ca="1">IF(BG$5="",0,SUMIFS(Potoki!BG:BG,Potoki!$F:$F,$F137,Potoki!$G:$G,IF($G137="","",$G137)))</f>
        <v>768362.5</v>
      </c>
      <c r="BH137" s="30">
        <f ca="1">IF(BH$5="",0,SUMIFS(Potoki!BH:BH,Potoki!$F:$F,$F137,Potoki!$G:$G,IF($G137="","",$G137)))</f>
        <v>777550</v>
      </c>
      <c r="BI137" s="30">
        <f ca="1">IF(BI$5="",0,SUMIFS(Potoki!BI:BI,Potoki!$F:$F,$F137,Potoki!$G:$G,IF($G137="","",$G137)))</f>
        <v>782462.5</v>
      </c>
      <c r="BJ137" s="30">
        <f ca="1">IF(BJ$5="",0,SUMIFS(Potoki!BJ:BJ,Potoki!$F:$F,$F137,Potoki!$G:$G,IF($G137="","",$G137)))</f>
        <v>784875</v>
      </c>
      <c r="BK137" s="30">
        <f ca="1">IF(BK$5="",0,SUMIFS(Potoki!BK:BK,Potoki!$F:$F,$F137,Potoki!$G:$G,IF($G137="","",$G137)))</f>
        <v>785987.5</v>
      </c>
      <c r="BL137" s="30">
        <f ca="1">IF(BL$5="",0,SUMIFS(Potoki!BL:BL,Potoki!$F:$F,$F137,Potoki!$G:$G,IF($G137="","",$G137)))</f>
        <v>786412.5</v>
      </c>
      <c r="BM137" s="30">
        <f ca="1">IF(BM$5="",0,SUMIFS(Potoki!BM:BM,Potoki!$F:$F,$F137,Potoki!$G:$G,IF($G137="","",$G137)))</f>
        <v>786537.5</v>
      </c>
      <c r="BN137" s="30">
        <f ca="1">IF(BN$5="",0,SUMIFS(Potoki!BN:BN,Potoki!$F:$F,$F137,Potoki!$G:$G,IF($G137="","",$G137)))</f>
        <v>786587.5</v>
      </c>
      <c r="BO137" s="30">
        <f ca="1">IF(BO$5="",0,SUMIFS(Potoki!BO:BO,Potoki!$F:$F,$F137,Potoki!$G:$G,IF($G137="","",$G137)))</f>
        <v>786600.00000000012</v>
      </c>
      <c r="BP137" s="30">
        <f ca="1">IF(BP$5="",0,SUMIFS(Potoki!BP:BP,Potoki!$F:$F,$F137,Potoki!$G:$G,IF($G137="","",$G137)))</f>
        <v>786600.00000000012</v>
      </c>
      <c r="BQ137" s="30">
        <f ca="1">IF(BQ$5="",0,SUMIFS(Potoki!BQ:BQ,Potoki!$F:$F,$F137,Potoki!$G:$G,IF($G137="","",$G137)))</f>
        <v>786600.00000000012</v>
      </c>
      <c r="BR137" s="30">
        <f ca="1">IF(BR$5="",0,SUMIFS(Potoki!BR:BR,Potoki!$F:$F,$F137,Potoki!$G:$G,IF($G137="","",$G137)))</f>
        <v>786600.00000000012</v>
      </c>
      <c r="BS137" s="30">
        <f ca="1">IF(BS$5="",0,SUMIFS(Potoki!BS:BS,Potoki!$F:$F,$F137,Potoki!$G:$G,IF($G137="","",$G137)))</f>
        <v>786600.00000000012</v>
      </c>
      <c r="BT137" s="30">
        <f ca="1">IF(BT$5="",0,SUMIFS(Potoki!BT:BT,Potoki!$F:$F,$F137,Potoki!$G:$G,IF($G137="","",$G137)))</f>
        <v>786600.00000000012</v>
      </c>
      <c r="BU137" s="30">
        <f ca="1">IF(BU$5="",0,SUMIFS(Potoki!BU:BU,Potoki!$F:$F,$F137,Potoki!$G:$G,IF($G137="","",$G137)))</f>
        <v>786600.00000000012</v>
      </c>
      <c r="BV137" s="30">
        <f>IF(BV$5="",0,SUMIFS(Potoki!BV:BV,Potoki!$F:$F,$F137,Potoki!$G:$G,IF($G137="","",$G137)))</f>
        <v>0</v>
      </c>
      <c r="BW137" s="30">
        <f>IF(BW$5="",0,SUMIFS(Potoki!BW:BW,Potoki!$F:$F,$F137,Potoki!$G:$G,IF($G137="","",$G137)))</f>
        <v>0</v>
      </c>
      <c r="BX137" s="30">
        <f>IF(BX$5="",0,SUMIFS(Potoki!BX:BX,Potoki!$F:$F,$F137,Potoki!$G:$G,IF($G137="","",$G137)))</f>
        <v>0</v>
      </c>
      <c r="BY137" s="30">
        <f>IF(BY$5="",0,SUMIFS(Potoki!BY:BY,Potoki!$F:$F,$F137,Potoki!$G:$G,IF($G137="","",$G137)))</f>
        <v>0</v>
      </c>
      <c r="BZ137" s="30">
        <f>IF(BZ$5="",0,SUMIFS(Potoki!BZ:BZ,Potoki!$F:$F,$F137,Potoki!$G:$G,IF($G137="","",$G137)))</f>
        <v>0</v>
      </c>
      <c r="CA137" s="30">
        <f>IF(CA$5="",0,SUMIFS(Potoki!CA:CA,Potoki!$F:$F,$F137,Potoki!$G:$G,IF($G137="","",$G137)))</f>
        <v>0</v>
      </c>
      <c r="CB137" s="30">
        <f>IF(CB$5="",0,SUMIFS(Potoki!CB:CB,Potoki!$F:$F,$F137,Potoki!$G:$G,IF($G137="","",$G137)))</f>
        <v>0</v>
      </c>
      <c r="CC137" s="30">
        <f>IF(CC$5="",0,SUMIFS(Potoki!CC:CC,Potoki!$F:$F,$F137,Potoki!$G:$G,IF($G137="","",$G137)))</f>
        <v>0</v>
      </c>
      <c r="CD137" s="30">
        <f>IF(CD$5="",0,SUMIFS(Potoki!CD:CD,Potoki!$F:$F,$F137,Potoki!$G:$G,IF($G137="","",$G137)))</f>
        <v>0</v>
      </c>
      <c r="CE137" s="30">
        <f>IF(CE$5="",0,SUMIFS(Potoki!CE:CE,Potoki!$F:$F,$F137,Potoki!$G:$G,IF($G137="","",$G137)))</f>
        <v>0</v>
      </c>
      <c r="CF137" s="30">
        <f>IF(CF$5="",0,SUMIFS(Potoki!CF:CF,Potoki!$F:$F,$F137,Potoki!$G:$G,IF($G137="","",$G137)))</f>
        <v>0</v>
      </c>
      <c r="CG137" s="30">
        <f>IF(CG$5="",0,SUMIFS(Potoki!CG:CG,Potoki!$F:$F,$F137,Potoki!$G:$G,IF($G137="","",$G137)))</f>
        <v>0</v>
      </c>
      <c r="CH137" s="30">
        <f>IF(CH$5="",0,SUMIFS(Potoki!CH:CH,Potoki!$F:$F,$F137,Potoki!$G:$G,IF($G137="","",$G137)))</f>
        <v>0</v>
      </c>
      <c r="CI137" s="30">
        <f>IF(CI$5="",0,SUMIFS(Potoki!CI:CI,Potoki!$F:$F,$F137,Potoki!$G:$G,IF($G137="","",$G137)))</f>
        <v>0</v>
      </c>
      <c r="CJ137" s="30">
        <f>IF(CJ$5="",0,SUMIFS(Potoki!CJ:CJ,Potoki!$F:$F,$F137,Potoki!$G:$G,IF($G137="","",$G137)))</f>
        <v>0</v>
      </c>
      <c r="CK137" s="30">
        <f>IF(CK$5="",0,SUMIFS(Potoki!CK:CK,Potoki!$F:$F,$F137,Potoki!$G:$G,IF($G137="","",$G137)))</f>
        <v>0</v>
      </c>
      <c r="CL137" s="30">
        <f>IF(CL$5="",0,SUMIFS(Potoki!CL:CL,Potoki!$F:$F,$F137,Potoki!$G:$G,IF($G137="","",$G137)))</f>
        <v>0</v>
      </c>
      <c r="CM137" s="30">
        <f>IF(CM$5="",0,SUMIFS(Potoki!CM:CM,Potoki!$F:$F,$F137,Potoki!$G:$G,IF($G137="","",$G137)))</f>
        <v>0</v>
      </c>
      <c r="CN137" s="30">
        <f>IF(CN$5="",0,SUMIFS(Potoki!CN:CN,Potoki!$F:$F,$F137,Potoki!$G:$G,IF($G137="","",$G137)))</f>
        <v>0</v>
      </c>
      <c r="CO137" s="30">
        <f>IF(CO$5="",0,SUMIFS(Potoki!CO:CO,Potoki!$F:$F,$F137,Potoki!$G:$G,IF($G137="","",$G137)))</f>
        <v>0</v>
      </c>
      <c r="CP137" s="30">
        <f>IF(CP$5="",0,SUMIFS(Potoki!CP:CP,Potoki!$F:$F,$F137,Potoki!$G:$G,IF($G137="","",$G137)))</f>
        <v>0</v>
      </c>
      <c r="CQ137" s="30">
        <f>IF(CQ$5="",0,SUMIFS(Potoki!CQ:CQ,Potoki!$F:$F,$F137,Potoki!$G:$G,IF($G137="","",$G137)))</f>
        <v>0</v>
      </c>
      <c r="CR137" s="30">
        <f>IF(CR$5="",0,SUMIFS(Potoki!CR:CR,Potoki!$F:$F,$F137,Potoki!$G:$G,IF($G137="","",$G137)))</f>
        <v>0</v>
      </c>
      <c r="CS137" s="30">
        <f>IF(CS$5="",0,SUMIFS(Potoki!CS:CS,Potoki!$F:$F,$F137,Potoki!$G:$G,IF($G137="","",$G137)))</f>
        <v>0</v>
      </c>
      <c r="CT137" s="30">
        <f>IF(CT$5="",0,SUMIFS(Potoki!CT:CT,Potoki!$F:$F,$F137,Potoki!$G:$G,IF($G137="","",$G137)))</f>
        <v>0</v>
      </c>
    </row>
    <row r="138" spans="1:98" s="27" customFormat="1" ht="12" x14ac:dyDescent="0.25">
      <c r="A138" s="26">
        <f>ROW()</f>
        <v>138</v>
      </c>
      <c r="B138" s="139"/>
      <c r="C138" s="142"/>
      <c r="E138" s="24"/>
      <c r="F138" s="66" t="str">
        <f t="shared" si="206"/>
        <v>Поступление в пр-во ГП</v>
      </c>
      <c r="G138" s="27" t="str">
        <f>BP!$F$27</f>
        <v>ФОТ упак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9712865</v>
      </c>
      <c r="Z138" s="30">
        <f ca="1">IF(Z$5="",0,SUMIFS(Potoki!Z:Z,Potoki!$F:$F,$F138,Potoki!$G:$G,IF($G138="","",$G138)))</f>
        <v>0</v>
      </c>
      <c r="AA138" s="30">
        <f ca="1">IF(AA$5="",0,SUMIFS(Potoki!AA:AA,Potoki!$F:$F,$F138,Potoki!$G:$G,IF($G138="","",$G138)))</f>
        <v>0</v>
      </c>
      <c r="AB138" s="30">
        <f ca="1">IF(AB$5="",0,SUMIFS(Potoki!AB:AB,Potoki!$F:$F,$F138,Potoki!$G:$G,IF($G138="","",$G138)))</f>
        <v>0</v>
      </c>
      <c r="AC138" s="30">
        <f ca="1">IF(AC$5="",0,SUMIFS(Potoki!AC:AC,Potoki!$F:$F,$F138,Potoki!$G:$G,IF($G138="","",$G138)))</f>
        <v>0</v>
      </c>
      <c r="AD138" s="30">
        <f ca="1">IF(AD$5="",0,SUMIFS(Potoki!AD:AD,Potoki!$F:$F,$F138,Potoki!$G:$G,IF($G138="","",$G138)))</f>
        <v>0</v>
      </c>
      <c r="AE138" s="30">
        <f ca="1">IF(AE$5="",0,SUMIFS(Potoki!AE:AE,Potoki!$F:$F,$F138,Potoki!$G:$G,IF($G138="","",$G138)))</f>
        <v>0</v>
      </c>
      <c r="AF138" s="30">
        <f ca="1">IF(AF$5="",0,SUMIFS(Potoki!AF:AF,Potoki!$F:$F,$F138,Potoki!$G:$G,IF($G138="","",$G138)))</f>
        <v>0</v>
      </c>
      <c r="AG138" s="30">
        <f ca="1">IF(AG$5="",0,SUMIFS(Potoki!AG:AG,Potoki!$F:$F,$F138,Potoki!$G:$G,IF($G138="","",$G138)))</f>
        <v>500</v>
      </c>
      <c r="AH138" s="30">
        <f ca="1">IF(AH$5="",0,SUMIFS(Potoki!AH:AH,Potoki!$F:$F,$F138,Potoki!$G:$G,IF($G138="","",$G138)))</f>
        <v>2000</v>
      </c>
      <c r="AI138" s="30">
        <f ca="1">IF(AI$5="",0,SUMIFS(Potoki!AI:AI,Potoki!$F:$F,$F138,Potoki!$G:$G,IF($G138="","",$G138)))</f>
        <v>3600</v>
      </c>
      <c r="AJ138" s="30">
        <f ca="1">IF(AJ$5="",0,SUMIFS(Potoki!AJ:AJ,Potoki!$F:$F,$F138,Potoki!$G:$G,IF($G138="","",$G138)))</f>
        <v>5262.5</v>
      </c>
      <c r="AK138" s="30">
        <f ca="1">IF(AK$5="",0,SUMIFS(Potoki!AK:AK,Potoki!$F:$F,$F138,Potoki!$G:$G,IF($G138="","",$G138)))</f>
        <v>6712.5</v>
      </c>
      <c r="AL138" s="30">
        <f ca="1">IF(AL$5="",0,SUMIFS(Potoki!AL:AL,Potoki!$F:$F,$F138,Potoki!$G:$G,IF($G138="","",$G138)))</f>
        <v>8817.5000000000018</v>
      </c>
      <c r="AM138" s="30">
        <f ca="1">IF(AM$5="",0,SUMIFS(Potoki!AM:AM,Potoki!$F:$F,$F138,Potoki!$G:$G,IF($G138="","",$G138)))</f>
        <v>14317.500000000002</v>
      </c>
      <c r="AN138" s="30">
        <f ca="1">IF(AN$5="",0,SUMIFS(Potoki!AN:AN,Potoki!$F:$F,$F138,Potoki!$G:$G,IF($G138="","",$G138)))</f>
        <v>23577.5</v>
      </c>
      <c r="AO138" s="30">
        <f ca="1">IF(AO$5="",0,SUMIFS(Potoki!AO:AO,Potoki!$F:$F,$F138,Potoki!$G:$G,IF($G138="","",$G138)))</f>
        <v>36871.25</v>
      </c>
      <c r="AP138" s="30">
        <f ca="1">IF(AP$5="",0,SUMIFS(Potoki!AP:AP,Potoki!$F:$F,$F138,Potoki!$G:$G,IF($G138="","",$G138)))</f>
        <v>53712.5</v>
      </c>
      <c r="AQ138" s="30">
        <f ca="1">IF(AQ$5="",0,SUMIFS(Potoki!AQ:AQ,Potoki!$F:$F,$F138,Potoki!$G:$G,IF($G138="","",$G138)))</f>
        <v>72646.25</v>
      </c>
      <c r="AR138" s="30">
        <f ca="1">IF(AR$5="",0,SUMIFS(Potoki!AR:AR,Potoki!$F:$F,$F138,Potoki!$G:$G,IF($G138="","",$G138)))</f>
        <v>92822.5</v>
      </c>
      <c r="AS138" s="30">
        <f ca="1">IF(AS$5="",0,SUMIFS(Potoki!AS:AS,Potoki!$F:$F,$F138,Potoki!$G:$G,IF($G138="","",$G138)))</f>
        <v>113643.75</v>
      </c>
      <c r="AT138" s="30">
        <f ca="1">IF(AT$5="",0,SUMIFS(Potoki!AT:AT,Potoki!$F:$F,$F138,Potoki!$G:$G,IF($G138="","",$G138)))</f>
        <v>134806.25</v>
      </c>
      <c r="AU138" s="30">
        <f ca="1">IF(AU$5="",0,SUMIFS(Potoki!AU:AU,Potoki!$F:$F,$F138,Potoki!$G:$G,IF($G138="","",$G138)))</f>
        <v>156118.75</v>
      </c>
      <c r="AV138" s="30">
        <f ca="1">IF(AV$5="",0,SUMIFS(Potoki!AV:AV,Potoki!$F:$F,$F138,Potoki!$G:$G,IF($G138="","",$G138)))</f>
        <v>177468.75</v>
      </c>
      <c r="AW138" s="30">
        <f ca="1">IF(AW$5="",0,SUMIFS(Potoki!AW:AW,Potoki!$F:$F,$F138,Potoki!$G:$G,IF($G138="","",$G138)))</f>
        <v>198837.5</v>
      </c>
      <c r="AX138" s="30">
        <f ca="1">IF(AX$5="",0,SUMIFS(Potoki!AX:AX,Potoki!$F:$F,$F138,Potoki!$G:$G,IF($G138="","",$G138)))</f>
        <v>220212.5</v>
      </c>
      <c r="AY138" s="30">
        <f ca="1">IF(AY$5="",0,SUMIFS(Potoki!AY:AY,Potoki!$F:$F,$F138,Potoki!$G:$G,IF($G138="","",$G138)))</f>
        <v>241587.5</v>
      </c>
      <c r="AZ138" s="30">
        <f ca="1">IF(AZ$5="",0,SUMIFS(Potoki!AZ:AZ,Potoki!$F:$F,$F138,Potoki!$G:$G,IF($G138="","",$G138)))</f>
        <v>262962.5</v>
      </c>
      <c r="BA138" s="30">
        <f ca="1">IF(BA$5="",0,SUMIFS(Potoki!BA:BA,Potoki!$F:$F,$F138,Potoki!$G:$G,IF($G138="","",$G138)))</f>
        <v>284337.5</v>
      </c>
      <c r="BB138" s="30">
        <f ca="1">IF(BB$5="",0,SUMIFS(Potoki!BB:BB,Potoki!$F:$F,$F138,Potoki!$G:$G,IF($G138="","",$G138)))</f>
        <v>305712.5</v>
      </c>
      <c r="BC138" s="30">
        <f ca="1">IF(BC$5="",0,SUMIFS(Potoki!BC:BC,Potoki!$F:$F,$F138,Potoki!$G:$G,IF($G138="","",$G138)))</f>
        <v>327087.5</v>
      </c>
      <c r="BD138" s="30">
        <f ca="1">IF(BD$5="",0,SUMIFS(Potoki!BD:BD,Potoki!$F:$F,$F138,Potoki!$G:$G,IF($G138="","",$G138)))</f>
        <v>347212.5</v>
      </c>
      <c r="BE138" s="30">
        <f ca="1">IF(BE$5="",0,SUMIFS(Potoki!BE:BE,Potoki!$F:$F,$F138,Potoki!$G:$G,IF($G138="","",$G138)))</f>
        <v>363587.5</v>
      </c>
      <c r="BF138" s="30">
        <f ca="1">IF(BF$5="",0,SUMIFS(Potoki!BF:BF,Potoki!$F:$F,$F138,Potoki!$G:$G,IF($G138="","",$G138)))</f>
        <v>375962.5</v>
      </c>
      <c r="BG138" s="30">
        <f ca="1">IF(BG$5="",0,SUMIFS(Potoki!BG:BG,Potoki!$F:$F,$F138,Potoki!$G:$G,IF($G138="","",$G138)))</f>
        <v>384181.25</v>
      </c>
      <c r="BH138" s="30">
        <f ca="1">IF(BH$5="",0,SUMIFS(Potoki!BH:BH,Potoki!$F:$F,$F138,Potoki!$G:$G,IF($G138="","",$G138)))</f>
        <v>388775</v>
      </c>
      <c r="BI138" s="30">
        <f ca="1">IF(BI$5="",0,SUMIFS(Potoki!BI:BI,Potoki!$F:$F,$F138,Potoki!$G:$G,IF($G138="","",$G138)))</f>
        <v>391231.25</v>
      </c>
      <c r="BJ138" s="30">
        <f ca="1">IF(BJ$5="",0,SUMIFS(Potoki!BJ:BJ,Potoki!$F:$F,$F138,Potoki!$G:$G,IF($G138="","",$G138)))</f>
        <v>392437.5</v>
      </c>
      <c r="BK138" s="30">
        <f ca="1">IF(BK$5="",0,SUMIFS(Potoki!BK:BK,Potoki!$F:$F,$F138,Potoki!$G:$G,IF($G138="","",$G138)))</f>
        <v>392993.75</v>
      </c>
      <c r="BL138" s="30">
        <f ca="1">IF(BL$5="",0,SUMIFS(Potoki!BL:BL,Potoki!$F:$F,$F138,Potoki!$G:$G,IF($G138="","",$G138)))</f>
        <v>393206.25</v>
      </c>
      <c r="BM138" s="30">
        <f ca="1">IF(BM$5="",0,SUMIFS(Potoki!BM:BM,Potoki!$F:$F,$F138,Potoki!$G:$G,IF($G138="","",$G138)))</f>
        <v>393268.75</v>
      </c>
      <c r="BN138" s="30">
        <f ca="1">IF(BN$5="",0,SUMIFS(Potoki!BN:BN,Potoki!$F:$F,$F138,Potoki!$G:$G,IF($G138="","",$G138)))</f>
        <v>393293.75</v>
      </c>
      <c r="BO138" s="30">
        <f ca="1">IF(BO$5="",0,SUMIFS(Potoki!BO:BO,Potoki!$F:$F,$F138,Potoki!$G:$G,IF($G138="","",$G138)))</f>
        <v>393300.00000000006</v>
      </c>
      <c r="BP138" s="30">
        <f ca="1">IF(BP$5="",0,SUMIFS(Potoki!BP:BP,Potoki!$F:$F,$F138,Potoki!$G:$G,IF($G138="","",$G138)))</f>
        <v>393300.00000000006</v>
      </c>
      <c r="BQ138" s="30">
        <f ca="1">IF(BQ$5="",0,SUMIFS(Potoki!BQ:BQ,Potoki!$F:$F,$F138,Potoki!$G:$G,IF($G138="","",$G138)))</f>
        <v>393300.00000000006</v>
      </c>
      <c r="BR138" s="30">
        <f ca="1">IF(BR$5="",0,SUMIFS(Potoki!BR:BR,Potoki!$F:$F,$F138,Potoki!$G:$G,IF($G138="","",$G138)))</f>
        <v>393300.00000000006</v>
      </c>
      <c r="BS138" s="30">
        <f ca="1">IF(BS$5="",0,SUMIFS(Potoki!BS:BS,Potoki!$F:$F,$F138,Potoki!$G:$G,IF($G138="","",$G138)))</f>
        <v>393300.00000000006</v>
      </c>
      <c r="BT138" s="30">
        <f ca="1">IF(BT$5="",0,SUMIFS(Potoki!BT:BT,Potoki!$F:$F,$F138,Potoki!$G:$G,IF($G138="","",$G138)))</f>
        <v>393300.00000000006</v>
      </c>
      <c r="BU138" s="30">
        <f ca="1">IF(BU$5="",0,SUMIFS(Potoki!BU:BU,Potoki!$F:$F,$F138,Potoki!$G:$G,IF($G138="","",$G138)))</f>
        <v>393300.00000000006</v>
      </c>
      <c r="BV138" s="30">
        <f>IF(BV$5="",0,SUMIFS(Potoki!BV:BV,Potoki!$F:$F,$F138,Potoki!$G:$G,IF($G138="","",$G138)))</f>
        <v>0</v>
      </c>
      <c r="BW138" s="30">
        <f>IF(BW$5="",0,SUMIFS(Potoki!BW:BW,Potoki!$F:$F,$F138,Potoki!$G:$G,IF($G138="","",$G138)))</f>
        <v>0</v>
      </c>
      <c r="BX138" s="30">
        <f>IF(BX$5="",0,SUMIFS(Potoki!BX:BX,Potoki!$F:$F,$F138,Potoki!$G:$G,IF($G138="","",$G138)))</f>
        <v>0</v>
      </c>
      <c r="BY138" s="30">
        <f>IF(BY$5="",0,SUMIFS(Potoki!BY:BY,Potoki!$F:$F,$F138,Potoki!$G:$G,IF($G138="","",$G138)))</f>
        <v>0</v>
      </c>
      <c r="BZ138" s="30">
        <f>IF(BZ$5="",0,SUMIFS(Potoki!BZ:BZ,Potoki!$F:$F,$F138,Potoki!$G:$G,IF($G138="","",$G138)))</f>
        <v>0</v>
      </c>
      <c r="CA138" s="30">
        <f>IF(CA$5="",0,SUMIFS(Potoki!CA:CA,Potoki!$F:$F,$F138,Potoki!$G:$G,IF($G138="","",$G138)))</f>
        <v>0</v>
      </c>
      <c r="CB138" s="30">
        <f>IF(CB$5="",0,SUMIFS(Potoki!CB:CB,Potoki!$F:$F,$F138,Potoki!$G:$G,IF($G138="","",$G138)))</f>
        <v>0</v>
      </c>
      <c r="CC138" s="30">
        <f>IF(CC$5="",0,SUMIFS(Potoki!CC:CC,Potoki!$F:$F,$F138,Potoki!$G:$G,IF($G138="","",$G138)))</f>
        <v>0</v>
      </c>
      <c r="CD138" s="30">
        <f>IF(CD$5="",0,SUMIFS(Potoki!CD:CD,Potoki!$F:$F,$F138,Potoki!$G:$G,IF($G138="","",$G138)))</f>
        <v>0</v>
      </c>
      <c r="CE138" s="30">
        <f>IF(CE$5="",0,SUMIFS(Potoki!CE:CE,Potoki!$F:$F,$F138,Potoki!$G:$G,IF($G138="","",$G138)))</f>
        <v>0</v>
      </c>
      <c r="CF138" s="30">
        <f>IF(CF$5="",0,SUMIFS(Potoki!CF:CF,Potoki!$F:$F,$F138,Potoki!$G:$G,IF($G138="","",$G138)))</f>
        <v>0</v>
      </c>
      <c r="CG138" s="30">
        <f>IF(CG$5="",0,SUMIFS(Potoki!CG:CG,Potoki!$F:$F,$F138,Potoki!$G:$G,IF($G138="","",$G138)))</f>
        <v>0</v>
      </c>
      <c r="CH138" s="30">
        <f>IF(CH$5="",0,SUMIFS(Potoki!CH:CH,Potoki!$F:$F,$F138,Potoki!$G:$G,IF($G138="","",$G138)))</f>
        <v>0</v>
      </c>
      <c r="CI138" s="30">
        <f>IF(CI$5="",0,SUMIFS(Potoki!CI:CI,Potoki!$F:$F,$F138,Potoki!$G:$G,IF($G138="","",$G138)))</f>
        <v>0</v>
      </c>
      <c r="CJ138" s="30">
        <f>IF(CJ$5="",0,SUMIFS(Potoki!CJ:CJ,Potoki!$F:$F,$F138,Potoki!$G:$G,IF($G138="","",$G138)))</f>
        <v>0</v>
      </c>
      <c r="CK138" s="30">
        <f>IF(CK$5="",0,SUMIFS(Potoki!CK:CK,Potoki!$F:$F,$F138,Potoki!$G:$G,IF($G138="","",$G138)))</f>
        <v>0</v>
      </c>
      <c r="CL138" s="30">
        <f>IF(CL$5="",0,SUMIFS(Potoki!CL:CL,Potoki!$F:$F,$F138,Potoki!$G:$G,IF($G138="","",$G138)))</f>
        <v>0</v>
      </c>
      <c r="CM138" s="30">
        <f>IF(CM$5="",0,SUMIFS(Potoki!CM:CM,Potoki!$F:$F,$F138,Potoki!$G:$G,IF($G138="","",$G138)))</f>
        <v>0</v>
      </c>
      <c r="CN138" s="30">
        <f>IF(CN$5="",0,SUMIFS(Potoki!CN:CN,Potoki!$F:$F,$F138,Potoki!$G:$G,IF($G138="","",$G138)))</f>
        <v>0</v>
      </c>
      <c r="CO138" s="30">
        <f>IF(CO$5="",0,SUMIFS(Potoki!CO:CO,Potoki!$F:$F,$F138,Potoki!$G:$G,IF($G138="","",$G138)))</f>
        <v>0</v>
      </c>
      <c r="CP138" s="30">
        <f>IF(CP$5="",0,SUMIFS(Potoki!CP:CP,Potoki!$F:$F,$F138,Potoki!$G:$G,IF($G138="","",$G138)))</f>
        <v>0</v>
      </c>
      <c r="CQ138" s="30">
        <f>IF(CQ$5="",0,SUMIFS(Potoki!CQ:CQ,Potoki!$F:$F,$F138,Potoki!$G:$G,IF($G138="","",$G138)))</f>
        <v>0</v>
      </c>
      <c r="CR138" s="30">
        <f>IF(CR$5="",0,SUMIFS(Potoki!CR:CR,Potoki!$F:$F,$F138,Potoki!$G:$G,IF($G138="","",$G138)))</f>
        <v>0</v>
      </c>
      <c r="CS138" s="30">
        <f>IF(CS$5="",0,SUMIFS(Potoki!CS:CS,Potoki!$F:$F,$F138,Potoki!$G:$G,IF($G138="","",$G138)))</f>
        <v>0</v>
      </c>
      <c r="CT138" s="30">
        <f>IF(CT$5="",0,SUMIFS(Potoki!CT:CT,Potoki!$F:$F,$F138,Potoki!$G:$G,IF($G138="","",$G138)))</f>
        <v>0</v>
      </c>
    </row>
    <row r="139" spans="1:98" s="27" customFormat="1" ht="12" x14ac:dyDescent="0.25">
      <c r="A139" s="26">
        <f>ROW()</f>
        <v>139</v>
      </c>
      <c r="B139" s="139"/>
      <c r="C139" s="142"/>
      <c r="E139" s="24"/>
      <c r="F139" s="66" t="str">
        <f t="shared" si="206"/>
        <v>Поступление в пр-во ГП</v>
      </c>
      <c r="G139" s="27" t="str">
        <f>BP!$F$28</f>
        <v>Соцсборы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8741578.5</v>
      </c>
      <c r="Z139" s="30">
        <f ca="1">IF(Z$5="",0,SUMIFS(Potoki!Z:Z,Potoki!$F:$F,$F139,Potoki!$G:$G,IF($G139="","",$G139)))</f>
        <v>0</v>
      </c>
      <c r="AA139" s="30">
        <f ca="1">IF(AA$5="",0,SUMIFS(Potoki!AA:AA,Potoki!$F:$F,$F139,Potoki!$G:$G,IF($G139="","",$G139)))</f>
        <v>0</v>
      </c>
      <c r="AB139" s="30">
        <f ca="1">IF(AB$5="",0,SUMIFS(Potoki!AB:AB,Potoki!$F:$F,$F139,Potoki!$G:$G,IF($G139="","",$G139)))</f>
        <v>0</v>
      </c>
      <c r="AC139" s="30">
        <f ca="1">IF(AC$5="",0,SUMIFS(Potoki!AC:AC,Potoki!$F:$F,$F139,Potoki!$G:$G,IF($G139="","",$G139)))</f>
        <v>0</v>
      </c>
      <c r="AD139" s="30">
        <f ca="1">IF(AD$5="",0,SUMIFS(Potoki!AD:AD,Potoki!$F:$F,$F139,Potoki!$G:$G,IF($G139="","",$G139)))</f>
        <v>0</v>
      </c>
      <c r="AE139" s="30">
        <f ca="1">IF(AE$5="",0,SUMIFS(Potoki!AE:AE,Potoki!$F:$F,$F139,Potoki!$G:$G,IF($G139="","",$G139)))</f>
        <v>0</v>
      </c>
      <c r="AF139" s="30">
        <f ca="1">IF(AF$5="",0,SUMIFS(Potoki!AF:AF,Potoki!$F:$F,$F139,Potoki!$G:$G,IF($G139="","",$G139)))</f>
        <v>0</v>
      </c>
      <c r="AG139" s="30">
        <f ca="1">IF(AG$5="",0,SUMIFS(Potoki!AG:AG,Potoki!$F:$F,$F139,Potoki!$G:$G,IF($G139="","",$G139)))</f>
        <v>450</v>
      </c>
      <c r="AH139" s="30">
        <f ca="1">IF(AH$5="",0,SUMIFS(Potoki!AH:AH,Potoki!$F:$F,$F139,Potoki!$G:$G,IF($G139="","",$G139)))</f>
        <v>1800</v>
      </c>
      <c r="AI139" s="30">
        <f ca="1">IF(AI$5="",0,SUMIFS(Potoki!AI:AI,Potoki!$F:$F,$F139,Potoki!$G:$G,IF($G139="","",$G139)))</f>
        <v>3240</v>
      </c>
      <c r="AJ139" s="30">
        <f ca="1">IF(AJ$5="",0,SUMIFS(Potoki!AJ:AJ,Potoki!$F:$F,$F139,Potoki!$G:$G,IF($G139="","",$G139)))</f>
        <v>4736.25</v>
      </c>
      <c r="AK139" s="30">
        <f ca="1">IF(AK$5="",0,SUMIFS(Potoki!AK:AK,Potoki!$F:$F,$F139,Potoki!$G:$G,IF($G139="","",$G139)))</f>
        <v>6041.25</v>
      </c>
      <c r="AL139" s="30">
        <f ca="1">IF(AL$5="",0,SUMIFS(Potoki!AL:AL,Potoki!$F:$F,$F139,Potoki!$G:$G,IF($G139="","",$G139)))</f>
        <v>7935.7500000000009</v>
      </c>
      <c r="AM139" s="30">
        <f ca="1">IF(AM$5="",0,SUMIFS(Potoki!AM:AM,Potoki!$F:$F,$F139,Potoki!$G:$G,IF($G139="","",$G139)))</f>
        <v>12885.750000000002</v>
      </c>
      <c r="AN139" s="30">
        <f ca="1">IF(AN$5="",0,SUMIFS(Potoki!AN:AN,Potoki!$F:$F,$F139,Potoki!$G:$G,IF($G139="","",$G139)))</f>
        <v>21219.75</v>
      </c>
      <c r="AO139" s="30">
        <f ca="1">IF(AO$5="",0,SUMIFS(Potoki!AO:AO,Potoki!$F:$F,$F139,Potoki!$G:$G,IF($G139="","",$G139)))</f>
        <v>33184.125</v>
      </c>
      <c r="AP139" s="30">
        <f ca="1">IF(AP$5="",0,SUMIFS(Potoki!AP:AP,Potoki!$F:$F,$F139,Potoki!$G:$G,IF($G139="","",$G139)))</f>
        <v>48341.25</v>
      </c>
      <c r="AQ139" s="30">
        <f ca="1">IF(AQ$5="",0,SUMIFS(Potoki!AQ:AQ,Potoki!$F:$F,$F139,Potoki!$G:$G,IF($G139="","",$G139)))</f>
        <v>65381.625</v>
      </c>
      <c r="AR139" s="30">
        <f ca="1">IF(AR$5="",0,SUMIFS(Potoki!AR:AR,Potoki!$F:$F,$F139,Potoki!$G:$G,IF($G139="","",$G139)))</f>
        <v>83540.25</v>
      </c>
      <c r="AS139" s="30">
        <f ca="1">IF(AS$5="",0,SUMIFS(Potoki!AS:AS,Potoki!$F:$F,$F139,Potoki!$G:$G,IF($G139="","",$G139)))</f>
        <v>102279.375</v>
      </c>
      <c r="AT139" s="30">
        <f ca="1">IF(AT$5="",0,SUMIFS(Potoki!AT:AT,Potoki!$F:$F,$F139,Potoki!$G:$G,IF($G139="","",$G139)))</f>
        <v>121325.625</v>
      </c>
      <c r="AU139" s="30">
        <f ca="1">IF(AU$5="",0,SUMIFS(Potoki!AU:AU,Potoki!$F:$F,$F139,Potoki!$G:$G,IF($G139="","",$G139)))</f>
        <v>140506.875</v>
      </c>
      <c r="AV139" s="30">
        <f ca="1">IF(AV$5="",0,SUMIFS(Potoki!AV:AV,Potoki!$F:$F,$F139,Potoki!$G:$G,IF($G139="","",$G139)))</f>
        <v>159721.875</v>
      </c>
      <c r="AW139" s="30">
        <f ca="1">IF(AW$5="",0,SUMIFS(Potoki!AW:AW,Potoki!$F:$F,$F139,Potoki!$G:$G,IF($G139="","",$G139)))</f>
        <v>178953.75</v>
      </c>
      <c r="AX139" s="30">
        <f ca="1">IF(AX$5="",0,SUMIFS(Potoki!AX:AX,Potoki!$F:$F,$F139,Potoki!$G:$G,IF($G139="","",$G139)))</f>
        <v>198191.25</v>
      </c>
      <c r="AY139" s="30">
        <f ca="1">IF(AY$5="",0,SUMIFS(Potoki!AY:AY,Potoki!$F:$F,$F139,Potoki!$G:$G,IF($G139="","",$G139)))</f>
        <v>217428.75</v>
      </c>
      <c r="AZ139" s="30">
        <f ca="1">IF(AZ$5="",0,SUMIFS(Potoki!AZ:AZ,Potoki!$F:$F,$F139,Potoki!$G:$G,IF($G139="","",$G139)))</f>
        <v>236666.25</v>
      </c>
      <c r="BA139" s="30">
        <f ca="1">IF(BA$5="",0,SUMIFS(Potoki!BA:BA,Potoki!$F:$F,$F139,Potoki!$G:$G,IF($G139="","",$G139)))</f>
        <v>255903.75</v>
      </c>
      <c r="BB139" s="30">
        <f ca="1">IF(BB$5="",0,SUMIFS(Potoki!BB:BB,Potoki!$F:$F,$F139,Potoki!$G:$G,IF($G139="","",$G139)))</f>
        <v>275141.25</v>
      </c>
      <c r="BC139" s="30">
        <f ca="1">IF(BC$5="",0,SUMIFS(Potoki!BC:BC,Potoki!$F:$F,$F139,Potoki!$G:$G,IF($G139="","",$G139)))</f>
        <v>294378.75</v>
      </c>
      <c r="BD139" s="30">
        <f ca="1">IF(BD$5="",0,SUMIFS(Potoki!BD:BD,Potoki!$F:$F,$F139,Potoki!$G:$G,IF($G139="","",$G139)))</f>
        <v>312491.25</v>
      </c>
      <c r="BE139" s="30">
        <f ca="1">IF(BE$5="",0,SUMIFS(Potoki!BE:BE,Potoki!$F:$F,$F139,Potoki!$G:$G,IF($G139="","",$G139)))</f>
        <v>327228.75</v>
      </c>
      <c r="BF139" s="30">
        <f ca="1">IF(BF$5="",0,SUMIFS(Potoki!BF:BF,Potoki!$F:$F,$F139,Potoki!$G:$G,IF($G139="","",$G139)))</f>
        <v>338366.25</v>
      </c>
      <c r="BG139" s="30">
        <f ca="1">IF(BG$5="",0,SUMIFS(Potoki!BG:BG,Potoki!$F:$F,$F139,Potoki!$G:$G,IF($G139="","",$G139)))</f>
        <v>345763.125</v>
      </c>
      <c r="BH139" s="30">
        <f ca="1">IF(BH$5="",0,SUMIFS(Potoki!BH:BH,Potoki!$F:$F,$F139,Potoki!$G:$G,IF($G139="","",$G139)))</f>
        <v>349897.5</v>
      </c>
      <c r="BI139" s="30">
        <f ca="1">IF(BI$5="",0,SUMIFS(Potoki!BI:BI,Potoki!$F:$F,$F139,Potoki!$G:$G,IF($G139="","",$G139)))</f>
        <v>352108.125</v>
      </c>
      <c r="BJ139" s="30">
        <f ca="1">IF(BJ$5="",0,SUMIFS(Potoki!BJ:BJ,Potoki!$F:$F,$F139,Potoki!$G:$G,IF($G139="","",$G139)))</f>
        <v>353193.75</v>
      </c>
      <c r="BK139" s="30">
        <f ca="1">IF(BK$5="",0,SUMIFS(Potoki!BK:BK,Potoki!$F:$F,$F139,Potoki!$G:$G,IF($G139="","",$G139)))</f>
        <v>353694.375</v>
      </c>
      <c r="BL139" s="30">
        <f ca="1">IF(BL$5="",0,SUMIFS(Potoki!BL:BL,Potoki!$F:$F,$F139,Potoki!$G:$G,IF($G139="","",$G139)))</f>
        <v>353885.625</v>
      </c>
      <c r="BM139" s="30">
        <f ca="1">IF(BM$5="",0,SUMIFS(Potoki!BM:BM,Potoki!$F:$F,$F139,Potoki!$G:$G,IF($G139="","",$G139)))</f>
        <v>353941.875</v>
      </c>
      <c r="BN139" s="30">
        <f ca="1">IF(BN$5="",0,SUMIFS(Potoki!BN:BN,Potoki!$F:$F,$F139,Potoki!$G:$G,IF($G139="","",$G139)))</f>
        <v>353964.375</v>
      </c>
      <c r="BO139" s="30">
        <f ca="1">IF(BO$5="",0,SUMIFS(Potoki!BO:BO,Potoki!$F:$F,$F139,Potoki!$G:$G,IF($G139="","",$G139)))</f>
        <v>353970.00000000006</v>
      </c>
      <c r="BP139" s="30">
        <f ca="1">IF(BP$5="",0,SUMIFS(Potoki!BP:BP,Potoki!$F:$F,$F139,Potoki!$G:$G,IF($G139="","",$G139)))</f>
        <v>353970.00000000006</v>
      </c>
      <c r="BQ139" s="30">
        <f ca="1">IF(BQ$5="",0,SUMIFS(Potoki!BQ:BQ,Potoki!$F:$F,$F139,Potoki!$G:$G,IF($G139="","",$G139)))</f>
        <v>353970.00000000006</v>
      </c>
      <c r="BR139" s="30">
        <f ca="1">IF(BR$5="",0,SUMIFS(Potoki!BR:BR,Potoki!$F:$F,$F139,Potoki!$G:$G,IF($G139="","",$G139)))</f>
        <v>353970.00000000006</v>
      </c>
      <c r="BS139" s="30">
        <f ca="1">IF(BS$5="",0,SUMIFS(Potoki!BS:BS,Potoki!$F:$F,$F139,Potoki!$G:$G,IF($G139="","",$G139)))</f>
        <v>353970.00000000006</v>
      </c>
      <c r="BT139" s="30">
        <f ca="1">IF(BT$5="",0,SUMIFS(Potoki!BT:BT,Potoki!$F:$F,$F139,Potoki!$G:$G,IF($G139="","",$G139)))</f>
        <v>353970.00000000006</v>
      </c>
      <c r="BU139" s="30">
        <f ca="1">IF(BU$5="",0,SUMIFS(Potoki!BU:BU,Potoki!$F:$F,$F139,Potoki!$G:$G,IF($G139="","",$G139)))</f>
        <v>353970.00000000006</v>
      </c>
      <c r="BV139" s="30">
        <f>IF(BV$5="",0,SUMIFS(Potoki!BV:BV,Potoki!$F:$F,$F139,Potoki!$G:$G,IF($G139="","",$G139)))</f>
        <v>0</v>
      </c>
      <c r="BW139" s="30">
        <f>IF(BW$5="",0,SUMIFS(Potoki!BW:BW,Potoki!$F:$F,$F139,Potoki!$G:$G,IF($G139="","",$G139)))</f>
        <v>0</v>
      </c>
      <c r="BX139" s="30">
        <f>IF(BX$5="",0,SUMIFS(Potoki!BX:BX,Potoki!$F:$F,$F139,Potoki!$G:$G,IF($G139="","",$G139)))</f>
        <v>0</v>
      </c>
      <c r="BY139" s="30">
        <f>IF(BY$5="",0,SUMIFS(Potoki!BY:BY,Potoki!$F:$F,$F139,Potoki!$G:$G,IF($G139="","",$G139)))</f>
        <v>0</v>
      </c>
      <c r="BZ139" s="30">
        <f>IF(BZ$5="",0,SUMIFS(Potoki!BZ:BZ,Potoki!$F:$F,$F139,Potoki!$G:$G,IF($G139="","",$G139)))</f>
        <v>0</v>
      </c>
      <c r="CA139" s="30">
        <f>IF(CA$5="",0,SUMIFS(Potoki!CA:CA,Potoki!$F:$F,$F139,Potoki!$G:$G,IF($G139="","",$G139)))</f>
        <v>0</v>
      </c>
      <c r="CB139" s="30">
        <f>IF(CB$5="",0,SUMIFS(Potoki!CB:CB,Potoki!$F:$F,$F139,Potoki!$G:$G,IF($G139="","",$G139)))</f>
        <v>0</v>
      </c>
      <c r="CC139" s="30">
        <f>IF(CC$5="",0,SUMIFS(Potoki!CC:CC,Potoki!$F:$F,$F139,Potoki!$G:$G,IF($G139="","",$G139)))</f>
        <v>0</v>
      </c>
      <c r="CD139" s="30">
        <f>IF(CD$5="",0,SUMIFS(Potoki!CD:CD,Potoki!$F:$F,$F139,Potoki!$G:$G,IF($G139="","",$G139)))</f>
        <v>0</v>
      </c>
      <c r="CE139" s="30">
        <f>IF(CE$5="",0,SUMIFS(Potoki!CE:CE,Potoki!$F:$F,$F139,Potoki!$G:$G,IF($G139="","",$G139)))</f>
        <v>0</v>
      </c>
      <c r="CF139" s="30">
        <f>IF(CF$5="",0,SUMIFS(Potoki!CF:CF,Potoki!$F:$F,$F139,Potoki!$G:$G,IF($G139="","",$G139)))</f>
        <v>0</v>
      </c>
      <c r="CG139" s="30">
        <f>IF(CG$5="",0,SUMIFS(Potoki!CG:CG,Potoki!$F:$F,$F139,Potoki!$G:$G,IF($G139="","",$G139)))</f>
        <v>0</v>
      </c>
      <c r="CH139" s="30">
        <f>IF(CH$5="",0,SUMIFS(Potoki!CH:CH,Potoki!$F:$F,$F139,Potoki!$G:$G,IF($G139="","",$G139)))</f>
        <v>0</v>
      </c>
      <c r="CI139" s="30">
        <f>IF(CI$5="",0,SUMIFS(Potoki!CI:CI,Potoki!$F:$F,$F139,Potoki!$G:$G,IF($G139="","",$G139)))</f>
        <v>0</v>
      </c>
      <c r="CJ139" s="30">
        <f>IF(CJ$5="",0,SUMIFS(Potoki!CJ:CJ,Potoki!$F:$F,$F139,Potoki!$G:$G,IF($G139="","",$G139)))</f>
        <v>0</v>
      </c>
      <c r="CK139" s="30">
        <f>IF(CK$5="",0,SUMIFS(Potoki!CK:CK,Potoki!$F:$F,$F139,Potoki!$G:$G,IF($G139="","",$G139)))</f>
        <v>0</v>
      </c>
      <c r="CL139" s="30">
        <f>IF(CL$5="",0,SUMIFS(Potoki!CL:CL,Potoki!$F:$F,$F139,Potoki!$G:$G,IF($G139="","",$G139)))</f>
        <v>0</v>
      </c>
      <c r="CM139" s="30">
        <f>IF(CM$5="",0,SUMIFS(Potoki!CM:CM,Potoki!$F:$F,$F139,Potoki!$G:$G,IF($G139="","",$G139)))</f>
        <v>0</v>
      </c>
      <c r="CN139" s="30">
        <f>IF(CN$5="",0,SUMIFS(Potoki!CN:CN,Potoki!$F:$F,$F139,Potoki!$G:$G,IF($G139="","",$G139)))</f>
        <v>0</v>
      </c>
      <c r="CO139" s="30">
        <f>IF(CO$5="",0,SUMIFS(Potoki!CO:CO,Potoki!$F:$F,$F139,Potoki!$G:$G,IF($G139="","",$G139)))</f>
        <v>0</v>
      </c>
      <c r="CP139" s="30">
        <f>IF(CP$5="",0,SUMIFS(Potoki!CP:CP,Potoki!$F:$F,$F139,Potoki!$G:$G,IF($G139="","",$G139)))</f>
        <v>0</v>
      </c>
      <c r="CQ139" s="30">
        <f>IF(CQ$5="",0,SUMIFS(Potoki!CQ:CQ,Potoki!$F:$F,$F139,Potoki!$G:$G,IF($G139="","",$G139)))</f>
        <v>0</v>
      </c>
      <c r="CR139" s="30">
        <f>IF(CR$5="",0,SUMIFS(Potoki!CR:CR,Potoki!$F:$F,$F139,Potoki!$G:$G,IF($G139="","",$G139)))</f>
        <v>0</v>
      </c>
      <c r="CS139" s="30">
        <f>IF(CS$5="",0,SUMIFS(Potoki!CS:CS,Potoki!$F:$F,$F139,Potoki!$G:$G,IF($G139="","",$G139)))</f>
        <v>0</v>
      </c>
      <c r="CT139" s="30">
        <f>IF(CT$5="",0,SUMIFS(Potoki!CT:CT,Potoki!$F:$F,$F139,Potoki!$G:$G,IF($G139="","",$G139)))</f>
        <v>0</v>
      </c>
    </row>
    <row r="140" spans="1:98" s="27" customFormat="1" ht="12" x14ac:dyDescent="0.25">
      <c r="A140" s="26">
        <f>ROW()</f>
        <v>140</v>
      </c>
      <c r="B140" s="139"/>
      <c r="C140" s="142"/>
      <c r="E140" s="24"/>
      <c r="F140" s="66" t="str">
        <f t="shared" si="206"/>
        <v>Поступление в пр-во ГП</v>
      </c>
      <c r="G140" s="27" t="str">
        <f>BP!$F$29</f>
        <v>ЭлЭн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3574334.3199999989</v>
      </c>
      <c r="Z140" s="30">
        <f ca="1">IF(Z$5="",0,SUMIFS(Potoki!Z:Z,Potoki!$F:$F,$F140,Potoki!$G:$G,IF($G140="","",$G140)))</f>
        <v>0</v>
      </c>
      <c r="AA140" s="30">
        <f ca="1">IF(AA$5="",0,SUMIFS(Potoki!AA:AA,Potoki!$F:$F,$F140,Potoki!$G:$G,IF($G140="","",$G140)))</f>
        <v>0</v>
      </c>
      <c r="AB140" s="30">
        <f ca="1">IF(AB$5="",0,SUMIFS(Potoki!AB:AB,Potoki!$F:$F,$F140,Potoki!$G:$G,IF($G140="","",$G140)))</f>
        <v>0</v>
      </c>
      <c r="AC140" s="30">
        <f ca="1">IF(AC$5="",0,SUMIFS(Potoki!AC:AC,Potoki!$F:$F,$F140,Potoki!$G:$G,IF($G140="","",$G140)))</f>
        <v>0</v>
      </c>
      <c r="AD140" s="30">
        <f ca="1">IF(AD$5="",0,SUMIFS(Potoki!AD:AD,Potoki!$F:$F,$F140,Potoki!$G:$G,IF($G140="","",$G140)))</f>
        <v>0</v>
      </c>
      <c r="AE140" s="30">
        <f ca="1">IF(AE$5="",0,SUMIFS(Potoki!AE:AE,Potoki!$F:$F,$F140,Potoki!$G:$G,IF($G140="","",$G140)))</f>
        <v>0</v>
      </c>
      <c r="AF140" s="30">
        <f ca="1">IF(AF$5="",0,SUMIFS(Potoki!AF:AF,Potoki!$F:$F,$F140,Potoki!$G:$G,IF($G140="","",$G140)))</f>
        <v>0</v>
      </c>
      <c r="AG140" s="30">
        <f ca="1">IF(AG$5="",0,SUMIFS(Potoki!AG:AG,Potoki!$F:$F,$F140,Potoki!$G:$G,IF($G140="","",$G140)))</f>
        <v>184.00000000000003</v>
      </c>
      <c r="AH140" s="30">
        <f ca="1">IF(AH$5="",0,SUMIFS(Potoki!AH:AH,Potoki!$F:$F,$F140,Potoki!$G:$G,IF($G140="","",$G140)))</f>
        <v>736.00000000000011</v>
      </c>
      <c r="AI140" s="30">
        <f ca="1">IF(AI$5="",0,SUMIFS(Potoki!AI:AI,Potoki!$F:$F,$F140,Potoki!$G:$G,IF($G140="","",$G140)))</f>
        <v>1324.8000000000002</v>
      </c>
      <c r="AJ140" s="30">
        <f ca="1">IF(AJ$5="",0,SUMIFS(Potoki!AJ:AJ,Potoki!$F:$F,$F140,Potoki!$G:$G,IF($G140="","",$G140)))</f>
        <v>1936.6000000000001</v>
      </c>
      <c r="AK140" s="30">
        <f ca="1">IF(AK$5="",0,SUMIFS(Potoki!AK:AK,Potoki!$F:$F,$F140,Potoki!$G:$G,IF($G140="","",$G140)))</f>
        <v>2470.2000000000003</v>
      </c>
      <c r="AL140" s="30">
        <f ca="1">IF(AL$5="",0,SUMIFS(Potoki!AL:AL,Potoki!$F:$F,$F140,Potoki!$G:$G,IF($G140="","",$G140)))</f>
        <v>3244.8400000000006</v>
      </c>
      <c r="AM140" s="30">
        <f ca="1">IF(AM$5="",0,SUMIFS(Potoki!AM:AM,Potoki!$F:$F,$F140,Potoki!$G:$G,IF($G140="","",$G140)))</f>
        <v>5268.8400000000011</v>
      </c>
      <c r="AN140" s="30">
        <f ca="1">IF(AN$5="",0,SUMIFS(Potoki!AN:AN,Potoki!$F:$F,$F140,Potoki!$G:$G,IF($G140="","",$G140)))</f>
        <v>8676.52</v>
      </c>
      <c r="AO140" s="30">
        <f ca="1">IF(AO$5="",0,SUMIFS(Potoki!AO:AO,Potoki!$F:$F,$F140,Potoki!$G:$G,IF($G140="","",$G140)))</f>
        <v>13568.62</v>
      </c>
      <c r="AP140" s="30">
        <f ca="1">IF(AP$5="",0,SUMIFS(Potoki!AP:AP,Potoki!$F:$F,$F140,Potoki!$G:$G,IF($G140="","",$G140)))</f>
        <v>19766.2</v>
      </c>
      <c r="AQ140" s="30">
        <f ca="1">IF(AQ$5="",0,SUMIFS(Potoki!AQ:AQ,Potoki!$F:$F,$F140,Potoki!$G:$G,IF($G140="","",$G140)))</f>
        <v>26733.820000000003</v>
      </c>
      <c r="AR140" s="30">
        <f ca="1">IF(AR$5="",0,SUMIFS(Potoki!AR:AR,Potoki!$F:$F,$F140,Potoki!$G:$G,IF($G140="","",$G140)))</f>
        <v>34158.680000000008</v>
      </c>
      <c r="AS140" s="30">
        <f ca="1">IF(AS$5="",0,SUMIFS(Potoki!AS:AS,Potoki!$F:$F,$F140,Potoki!$G:$G,IF($G140="","",$G140)))</f>
        <v>41820.9</v>
      </c>
      <c r="AT140" s="30">
        <f ca="1">IF(AT$5="",0,SUMIFS(Potoki!AT:AT,Potoki!$F:$F,$F140,Potoki!$G:$G,IF($G140="","",$G140)))</f>
        <v>49608.700000000004</v>
      </c>
      <c r="AU140" s="30">
        <f ca="1">IF(AU$5="",0,SUMIFS(Potoki!AU:AU,Potoki!$F:$F,$F140,Potoki!$G:$G,IF($G140="","",$G140)))</f>
        <v>57451.700000000004</v>
      </c>
      <c r="AV140" s="30">
        <f ca="1">IF(AV$5="",0,SUMIFS(Potoki!AV:AV,Potoki!$F:$F,$F140,Potoki!$G:$G,IF($G140="","",$G140)))</f>
        <v>65308.500000000007</v>
      </c>
      <c r="AW140" s="30">
        <f ca="1">IF(AW$5="",0,SUMIFS(Potoki!AW:AW,Potoki!$F:$F,$F140,Potoki!$G:$G,IF($G140="","",$G140)))</f>
        <v>73172.200000000012</v>
      </c>
      <c r="AX140" s="30">
        <f ca="1">IF(AX$5="",0,SUMIFS(Potoki!AX:AX,Potoki!$F:$F,$F140,Potoki!$G:$G,IF($G140="","",$G140)))</f>
        <v>81038.200000000012</v>
      </c>
      <c r="AY140" s="30">
        <f ca="1">IF(AY$5="",0,SUMIFS(Potoki!AY:AY,Potoki!$F:$F,$F140,Potoki!$G:$G,IF($G140="","",$G140)))</f>
        <v>88904.200000000012</v>
      </c>
      <c r="AZ140" s="30">
        <f ca="1">IF(AZ$5="",0,SUMIFS(Potoki!AZ:AZ,Potoki!$F:$F,$F140,Potoki!$G:$G,IF($G140="","",$G140)))</f>
        <v>96770.200000000012</v>
      </c>
      <c r="BA140" s="30">
        <f ca="1">IF(BA$5="",0,SUMIFS(Potoki!BA:BA,Potoki!$F:$F,$F140,Potoki!$G:$G,IF($G140="","",$G140)))</f>
        <v>104636.20000000001</v>
      </c>
      <c r="BB140" s="30">
        <f ca="1">IF(BB$5="",0,SUMIFS(Potoki!BB:BB,Potoki!$F:$F,$F140,Potoki!$G:$G,IF($G140="","",$G140)))</f>
        <v>112502.20000000001</v>
      </c>
      <c r="BC140" s="30">
        <f ca="1">IF(BC$5="",0,SUMIFS(Potoki!BC:BC,Potoki!$F:$F,$F140,Potoki!$G:$G,IF($G140="","",$G140)))</f>
        <v>120368.20000000001</v>
      </c>
      <c r="BD140" s="30">
        <f ca="1">IF(BD$5="",0,SUMIFS(Potoki!BD:BD,Potoki!$F:$F,$F140,Potoki!$G:$G,IF($G140="","",$G140)))</f>
        <v>127774.20000000001</v>
      </c>
      <c r="BE140" s="30">
        <f ca="1">IF(BE$5="",0,SUMIFS(Potoki!BE:BE,Potoki!$F:$F,$F140,Potoki!$G:$G,IF($G140="","",$G140)))</f>
        <v>133800.20000000001</v>
      </c>
      <c r="BF140" s="30">
        <f ca="1">IF(BF$5="",0,SUMIFS(Potoki!BF:BF,Potoki!$F:$F,$F140,Potoki!$G:$G,IF($G140="","",$G140)))</f>
        <v>138354.20000000001</v>
      </c>
      <c r="BG140" s="30">
        <f ca="1">IF(BG$5="",0,SUMIFS(Potoki!BG:BG,Potoki!$F:$F,$F140,Potoki!$G:$G,IF($G140="","",$G140)))</f>
        <v>141378.70000000001</v>
      </c>
      <c r="BH140" s="30">
        <f ca="1">IF(BH$5="",0,SUMIFS(Potoki!BH:BH,Potoki!$F:$F,$F140,Potoki!$G:$G,IF($G140="","",$G140)))</f>
        <v>143069.20000000001</v>
      </c>
      <c r="BI140" s="30">
        <f ca="1">IF(BI$5="",0,SUMIFS(Potoki!BI:BI,Potoki!$F:$F,$F140,Potoki!$G:$G,IF($G140="","",$G140)))</f>
        <v>143973.1</v>
      </c>
      <c r="BJ140" s="30">
        <f ca="1">IF(BJ$5="",0,SUMIFS(Potoki!BJ:BJ,Potoki!$F:$F,$F140,Potoki!$G:$G,IF($G140="","",$G140)))</f>
        <v>144417.00000000003</v>
      </c>
      <c r="BK140" s="30">
        <f ca="1">IF(BK$5="",0,SUMIFS(Potoki!BK:BK,Potoki!$F:$F,$F140,Potoki!$G:$G,IF($G140="","",$G140)))</f>
        <v>144621.70000000001</v>
      </c>
      <c r="BL140" s="30">
        <f ca="1">IF(BL$5="",0,SUMIFS(Potoki!BL:BL,Potoki!$F:$F,$F140,Potoki!$G:$G,IF($G140="","",$G140)))</f>
        <v>144699.90000000002</v>
      </c>
      <c r="BM140" s="30">
        <f ca="1">IF(BM$5="",0,SUMIFS(Potoki!BM:BM,Potoki!$F:$F,$F140,Potoki!$G:$G,IF($G140="","",$G140)))</f>
        <v>144722.90000000002</v>
      </c>
      <c r="BN140" s="30">
        <f ca="1">IF(BN$5="",0,SUMIFS(Potoki!BN:BN,Potoki!$F:$F,$F140,Potoki!$G:$G,IF($G140="","",$G140)))</f>
        <v>144732.1</v>
      </c>
      <c r="BO140" s="30">
        <f ca="1">IF(BO$5="",0,SUMIFS(Potoki!BO:BO,Potoki!$F:$F,$F140,Potoki!$G:$G,IF($G140="","",$G140)))</f>
        <v>144734.40000000002</v>
      </c>
      <c r="BP140" s="30">
        <f ca="1">IF(BP$5="",0,SUMIFS(Potoki!BP:BP,Potoki!$F:$F,$F140,Potoki!$G:$G,IF($G140="","",$G140)))</f>
        <v>144734.40000000002</v>
      </c>
      <c r="BQ140" s="30">
        <f ca="1">IF(BQ$5="",0,SUMIFS(Potoki!BQ:BQ,Potoki!$F:$F,$F140,Potoki!$G:$G,IF($G140="","",$G140)))</f>
        <v>144734.40000000002</v>
      </c>
      <c r="BR140" s="30">
        <f ca="1">IF(BR$5="",0,SUMIFS(Potoki!BR:BR,Potoki!$F:$F,$F140,Potoki!$G:$G,IF($G140="","",$G140)))</f>
        <v>144734.40000000002</v>
      </c>
      <c r="BS140" s="30">
        <f ca="1">IF(BS$5="",0,SUMIFS(Potoki!BS:BS,Potoki!$F:$F,$F140,Potoki!$G:$G,IF($G140="","",$G140)))</f>
        <v>144734.40000000002</v>
      </c>
      <c r="BT140" s="30">
        <f ca="1">IF(BT$5="",0,SUMIFS(Potoki!BT:BT,Potoki!$F:$F,$F140,Potoki!$G:$G,IF($G140="","",$G140)))</f>
        <v>144734.40000000002</v>
      </c>
      <c r="BU140" s="30">
        <f ca="1">IF(BU$5="",0,SUMIFS(Potoki!BU:BU,Potoki!$F:$F,$F140,Potoki!$G:$G,IF($G140="","",$G140)))</f>
        <v>144734.40000000002</v>
      </c>
      <c r="BV140" s="30">
        <f>IF(BV$5="",0,SUMIFS(Potoki!BV:BV,Potoki!$F:$F,$F140,Potoki!$G:$G,IF($G140="","",$G140)))</f>
        <v>0</v>
      </c>
      <c r="BW140" s="30">
        <f>IF(BW$5="",0,SUMIFS(Potoki!BW:BW,Potoki!$F:$F,$F140,Potoki!$G:$G,IF($G140="","",$G140)))</f>
        <v>0</v>
      </c>
      <c r="BX140" s="30">
        <f>IF(BX$5="",0,SUMIFS(Potoki!BX:BX,Potoki!$F:$F,$F140,Potoki!$G:$G,IF($G140="","",$G140)))</f>
        <v>0</v>
      </c>
      <c r="BY140" s="30">
        <f>IF(BY$5="",0,SUMIFS(Potoki!BY:BY,Potoki!$F:$F,$F140,Potoki!$G:$G,IF($G140="","",$G140)))</f>
        <v>0</v>
      </c>
      <c r="BZ140" s="30">
        <f>IF(BZ$5="",0,SUMIFS(Potoki!BZ:BZ,Potoki!$F:$F,$F140,Potoki!$G:$G,IF($G140="","",$G140)))</f>
        <v>0</v>
      </c>
      <c r="CA140" s="30">
        <f>IF(CA$5="",0,SUMIFS(Potoki!CA:CA,Potoki!$F:$F,$F140,Potoki!$G:$G,IF($G140="","",$G140)))</f>
        <v>0</v>
      </c>
      <c r="CB140" s="30">
        <f>IF(CB$5="",0,SUMIFS(Potoki!CB:CB,Potoki!$F:$F,$F140,Potoki!$G:$G,IF($G140="","",$G140)))</f>
        <v>0</v>
      </c>
      <c r="CC140" s="30">
        <f>IF(CC$5="",0,SUMIFS(Potoki!CC:CC,Potoki!$F:$F,$F140,Potoki!$G:$G,IF($G140="","",$G140)))</f>
        <v>0</v>
      </c>
      <c r="CD140" s="30">
        <f>IF(CD$5="",0,SUMIFS(Potoki!CD:CD,Potoki!$F:$F,$F140,Potoki!$G:$G,IF($G140="","",$G140)))</f>
        <v>0</v>
      </c>
      <c r="CE140" s="30">
        <f>IF(CE$5="",0,SUMIFS(Potoki!CE:CE,Potoki!$F:$F,$F140,Potoki!$G:$G,IF($G140="","",$G140)))</f>
        <v>0</v>
      </c>
      <c r="CF140" s="30">
        <f>IF(CF$5="",0,SUMIFS(Potoki!CF:CF,Potoki!$F:$F,$F140,Potoki!$G:$G,IF($G140="","",$G140)))</f>
        <v>0</v>
      </c>
      <c r="CG140" s="30">
        <f>IF(CG$5="",0,SUMIFS(Potoki!CG:CG,Potoki!$F:$F,$F140,Potoki!$G:$G,IF($G140="","",$G140)))</f>
        <v>0</v>
      </c>
      <c r="CH140" s="30">
        <f>IF(CH$5="",0,SUMIFS(Potoki!CH:CH,Potoki!$F:$F,$F140,Potoki!$G:$G,IF($G140="","",$G140)))</f>
        <v>0</v>
      </c>
      <c r="CI140" s="30">
        <f>IF(CI$5="",0,SUMIFS(Potoki!CI:CI,Potoki!$F:$F,$F140,Potoki!$G:$G,IF($G140="","",$G140)))</f>
        <v>0</v>
      </c>
      <c r="CJ140" s="30">
        <f>IF(CJ$5="",0,SUMIFS(Potoki!CJ:CJ,Potoki!$F:$F,$F140,Potoki!$G:$G,IF($G140="","",$G140)))</f>
        <v>0</v>
      </c>
      <c r="CK140" s="30">
        <f>IF(CK$5="",0,SUMIFS(Potoki!CK:CK,Potoki!$F:$F,$F140,Potoki!$G:$G,IF($G140="","",$G140)))</f>
        <v>0</v>
      </c>
      <c r="CL140" s="30">
        <f>IF(CL$5="",0,SUMIFS(Potoki!CL:CL,Potoki!$F:$F,$F140,Potoki!$G:$G,IF($G140="","",$G140)))</f>
        <v>0</v>
      </c>
      <c r="CM140" s="30">
        <f>IF(CM$5="",0,SUMIFS(Potoki!CM:CM,Potoki!$F:$F,$F140,Potoki!$G:$G,IF($G140="","",$G140)))</f>
        <v>0</v>
      </c>
      <c r="CN140" s="30">
        <f>IF(CN$5="",0,SUMIFS(Potoki!CN:CN,Potoki!$F:$F,$F140,Potoki!$G:$G,IF($G140="","",$G140)))</f>
        <v>0</v>
      </c>
      <c r="CO140" s="30">
        <f>IF(CO$5="",0,SUMIFS(Potoki!CO:CO,Potoki!$F:$F,$F140,Potoki!$G:$G,IF($G140="","",$G140)))</f>
        <v>0</v>
      </c>
      <c r="CP140" s="30">
        <f>IF(CP$5="",0,SUMIFS(Potoki!CP:CP,Potoki!$F:$F,$F140,Potoki!$G:$G,IF($G140="","",$G140)))</f>
        <v>0</v>
      </c>
      <c r="CQ140" s="30">
        <f>IF(CQ$5="",0,SUMIFS(Potoki!CQ:CQ,Potoki!$F:$F,$F140,Potoki!$G:$G,IF($G140="","",$G140)))</f>
        <v>0</v>
      </c>
      <c r="CR140" s="30">
        <f>IF(CR$5="",0,SUMIFS(Potoki!CR:CR,Potoki!$F:$F,$F140,Potoki!$G:$G,IF($G140="","",$G140)))</f>
        <v>0</v>
      </c>
      <c r="CS140" s="30">
        <f>IF(CS$5="",0,SUMIFS(Potoki!CS:CS,Potoki!$F:$F,$F140,Potoki!$G:$G,IF($G140="","",$G140)))</f>
        <v>0</v>
      </c>
      <c r="CT140" s="30">
        <f>IF(CT$5="",0,SUMIFS(Potoki!CT:CT,Potoki!$F:$F,$F140,Potoki!$G:$G,IF($G140="","",$G140)))</f>
        <v>0</v>
      </c>
    </row>
    <row r="141" spans="1:98" s="2" customFormat="1" ht="12" x14ac:dyDescent="0.25">
      <c r="A141" s="11">
        <f>ROW()</f>
        <v>141</v>
      </c>
      <c r="B141" s="140"/>
      <c r="C141" s="142"/>
      <c r="E141" s="23" t="str">
        <f>Lists!$N$9</f>
        <v>пустая строка</v>
      </c>
      <c r="P141" s="3"/>
      <c r="R141" s="23"/>
      <c r="S141" s="3"/>
      <c r="V141" s="74">
        <f ca="1">W131-SUMIFS(Potoki!$W:$W,Potoki!$F:$F,F131,Potoki!$G:$G,"")</f>
        <v>0</v>
      </c>
      <c r="W141" s="5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</row>
    <row r="142" spans="1:98" s="13" customFormat="1" x14ac:dyDescent="0.3">
      <c r="A142" s="12">
        <f>ROW()</f>
        <v>142</v>
      </c>
      <c r="B142" s="138"/>
      <c r="C142" s="142"/>
      <c r="E142" s="92"/>
      <c r="F142" s="13" t="str">
        <f>BP!$F$163</f>
        <v>Поступление ГП на склад ГП</v>
      </c>
      <c r="M142" s="4" t="str">
        <f>Lists!$R$8</f>
        <v>руб.</v>
      </c>
      <c r="P142" s="10"/>
      <c r="R142" s="92"/>
      <c r="S142" s="10"/>
      <c r="V142" s="80">
        <f ca="1">W142-SUM(W143:W152)</f>
        <v>0</v>
      </c>
      <c r="W142" s="10">
        <f ca="1">SUM(INDIRECT(ADDRESS(ROW(),SUMIFS($1:$1,$5:$5,1))):INDIRECT(ADDRESS(ROW(),SUMIFS($1:$1,$5:$5,MAX($5:$5)))))</f>
        <v>390937112.61999983</v>
      </c>
      <c r="Z142" s="10">
        <f ca="1">IF(Z$5="",0,SUM(Z143:Z152))</f>
        <v>0</v>
      </c>
      <c r="AA142" s="10">
        <f t="shared" ref="AA142:CL142" ca="1" si="207">IF(AA$5="",0,SUM(AA143:AA152))</f>
        <v>0</v>
      </c>
      <c r="AB142" s="10">
        <f t="shared" ca="1" si="207"/>
        <v>0</v>
      </c>
      <c r="AC142" s="10">
        <f t="shared" ca="1" si="207"/>
        <v>0</v>
      </c>
      <c r="AD142" s="10">
        <f t="shared" ca="1" si="207"/>
        <v>0</v>
      </c>
      <c r="AE142" s="10">
        <f t="shared" ca="1" si="207"/>
        <v>0</v>
      </c>
      <c r="AF142" s="10">
        <f t="shared" ca="1" si="207"/>
        <v>0</v>
      </c>
      <c r="AG142" s="10">
        <f t="shared" ca="1" si="207"/>
        <v>0</v>
      </c>
      <c r="AH142" s="10">
        <f t="shared" ca="1" si="207"/>
        <v>20974</v>
      </c>
      <c r="AI142" s="10">
        <f t="shared" ca="1" si="207"/>
        <v>83896</v>
      </c>
      <c r="AJ142" s="10">
        <f t="shared" ca="1" si="207"/>
        <v>151012.79999999999</v>
      </c>
      <c r="AK142" s="10">
        <f t="shared" ca="1" si="207"/>
        <v>220751.35</v>
      </c>
      <c r="AL142" s="10">
        <f t="shared" ca="1" si="207"/>
        <v>281575.95</v>
      </c>
      <c r="AM142" s="10">
        <f t="shared" ca="1" si="207"/>
        <v>369876.49000000005</v>
      </c>
      <c r="AN142" s="10">
        <f t="shared" ca="1" si="207"/>
        <v>600590.49</v>
      </c>
      <c r="AO142" s="10">
        <f t="shared" ca="1" si="207"/>
        <v>989028.97</v>
      </c>
      <c r="AP142" s="10">
        <f t="shared" ca="1" si="207"/>
        <v>1546675.1950000001</v>
      </c>
      <c r="AQ142" s="10">
        <f t="shared" ca="1" si="207"/>
        <v>2253131.9500000002</v>
      </c>
      <c r="AR142" s="10">
        <f t="shared" ca="1" si="207"/>
        <v>3047364.895</v>
      </c>
      <c r="AS142" s="10">
        <f t="shared" ca="1" si="207"/>
        <v>3893718.23</v>
      </c>
      <c r="AT142" s="10">
        <f t="shared" ca="1" si="207"/>
        <v>4767128.0250000004</v>
      </c>
      <c r="AU142" s="10">
        <f t="shared" ca="1" si="207"/>
        <v>5654852.5750000002</v>
      </c>
      <c r="AV142" s="10">
        <f t="shared" ca="1" si="207"/>
        <v>6548869.3250000002</v>
      </c>
      <c r="AW142" s="10">
        <f t="shared" ca="1" si="207"/>
        <v>7444459.125</v>
      </c>
      <c r="AX142" s="10">
        <f t="shared" ca="1" si="207"/>
        <v>8340835.4500000002</v>
      </c>
      <c r="AY142" s="10">
        <f t="shared" ca="1" si="207"/>
        <v>9237473.9499999993</v>
      </c>
      <c r="AZ142" s="10">
        <f t="shared" ca="1" si="207"/>
        <v>10134112.449999999</v>
      </c>
      <c r="BA142" s="10">
        <f t="shared" ca="1" si="207"/>
        <v>11030750.949999999</v>
      </c>
      <c r="BB142" s="10">
        <f t="shared" ca="1" si="207"/>
        <v>11927389.449999999</v>
      </c>
      <c r="BC142" s="10">
        <f t="shared" ca="1" si="207"/>
        <v>12824027.949999999</v>
      </c>
      <c r="BD142" s="10">
        <f t="shared" ca="1" si="207"/>
        <v>13720666.449999999</v>
      </c>
      <c r="BE142" s="10">
        <f t="shared" ca="1" si="207"/>
        <v>14564869.949999999</v>
      </c>
      <c r="BF142" s="10">
        <f t="shared" ca="1" si="207"/>
        <v>15251768.449999999</v>
      </c>
      <c r="BG142" s="10">
        <f t="shared" ca="1" si="207"/>
        <v>15770874.949999999</v>
      </c>
      <c r="BH142" s="10">
        <f t="shared" ca="1" si="207"/>
        <v>16115635.074999999</v>
      </c>
      <c r="BI142" s="10">
        <f t="shared" ca="1" si="207"/>
        <v>16308333.699999999</v>
      </c>
      <c r="BJ142" s="10">
        <f t="shared" ca="1" si="207"/>
        <v>16411368.475</v>
      </c>
      <c r="BK142" s="10">
        <f t="shared" ca="1" si="207"/>
        <v>16461968.25</v>
      </c>
      <c r="BL142" s="10">
        <f t="shared" ca="1" si="207"/>
        <v>16485301.824999999</v>
      </c>
      <c r="BM142" s="10">
        <f t="shared" ca="1" si="207"/>
        <v>16494215.775</v>
      </c>
      <c r="BN142" s="10">
        <f t="shared" ca="1" si="207"/>
        <v>16496837.525</v>
      </c>
      <c r="BO142" s="10">
        <f t="shared" ca="1" si="207"/>
        <v>16497886.225</v>
      </c>
      <c r="BP142" s="10">
        <f t="shared" ca="1" si="207"/>
        <v>16498148.400000002</v>
      </c>
      <c r="BQ142" s="10">
        <f t="shared" ca="1" si="207"/>
        <v>16498148.400000002</v>
      </c>
      <c r="BR142" s="10">
        <f t="shared" ca="1" si="207"/>
        <v>16498148.400000002</v>
      </c>
      <c r="BS142" s="10">
        <f t="shared" ca="1" si="207"/>
        <v>16498148.400000002</v>
      </c>
      <c r="BT142" s="10">
        <f t="shared" ca="1" si="207"/>
        <v>16498148.400000002</v>
      </c>
      <c r="BU142" s="10">
        <f t="shared" ca="1" si="207"/>
        <v>16498148.400000002</v>
      </c>
      <c r="BV142" s="10">
        <f t="shared" si="207"/>
        <v>0</v>
      </c>
      <c r="BW142" s="10">
        <f t="shared" si="207"/>
        <v>0</v>
      </c>
      <c r="BX142" s="10">
        <f t="shared" si="207"/>
        <v>0</v>
      </c>
      <c r="BY142" s="10">
        <f t="shared" si="207"/>
        <v>0</v>
      </c>
      <c r="BZ142" s="10">
        <f t="shared" si="207"/>
        <v>0</v>
      </c>
      <c r="CA142" s="10">
        <f t="shared" si="207"/>
        <v>0</v>
      </c>
      <c r="CB142" s="10">
        <f t="shared" si="207"/>
        <v>0</v>
      </c>
      <c r="CC142" s="10">
        <f t="shared" si="207"/>
        <v>0</v>
      </c>
      <c r="CD142" s="10">
        <f t="shared" si="207"/>
        <v>0</v>
      </c>
      <c r="CE142" s="10">
        <f t="shared" si="207"/>
        <v>0</v>
      </c>
      <c r="CF142" s="10">
        <f t="shared" si="207"/>
        <v>0</v>
      </c>
      <c r="CG142" s="10">
        <f t="shared" si="207"/>
        <v>0</v>
      </c>
      <c r="CH142" s="10">
        <f t="shared" si="207"/>
        <v>0</v>
      </c>
      <c r="CI142" s="10">
        <f t="shared" si="207"/>
        <v>0</v>
      </c>
      <c r="CJ142" s="10">
        <f t="shared" si="207"/>
        <v>0</v>
      </c>
      <c r="CK142" s="10">
        <f t="shared" si="207"/>
        <v>0</v>
      </c>
      <c r="CL142" s="10">
        <f t="shared" si="207"/>
        <v>0</v>
      </c>
      <c r="CM142" s="10">
        <f t="shared" ref="CM142:CT142" si="208">IF(CM$5="",0,SUM(CM143:CM152))</f>
        <v>0</v>
      </c>
      <c r="CN142" s="10">
        <f t="shared" si="208"/>
        <v>0</v>
      </c>
      <c r="CO142" s="10">
        <f t="shared" si="208"/>
        <v>0</v>
      </c>
      <c r="CP142" s="10">
        <f t="shared" si="208"/>
        <v>0</v>
      </c>
      <c r="CQ142" s="10">
        <f t="shared" si="208"/>
        <v>0</v>
      </c>
      <c r="CR142" s="10">
        <f t="shared" si="208"/>
        <v>0</v>
      </c>
      <c r="CS142" s="10">
        <f t="shared" si="208"/>
        <v>0</v>
      </c>
      <c r="CT142" s="10">
        <f t="shared" si="208"/>
        <v>0</v>
      </c>
    </row>
    <row r="143" spans="1:98" s="27" customFormat="1" ht="12" x14ac:dyDescent="0.25">
      <c r="A143" s="26">
        <f>ROW()</f>
        <v>143</v>
      </c>
      <c r="B143" s="139"/>
      <c r="C143" s="142"/>
      <c r="E143" s="24"/>
      <c r="F143" s="66" t="str">
        <f>$F$142</f>
        <v>Поступление ГП на склад ГП</v>
      </c>
      <c r="G143" s="27" t="str">
        <f>BP!$F$21</f>
        <v>Основа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78284346</v>
      </c>
      <c r="Z143" s="30">
        <f ca="1">IF(Z$5="",0,SUMIFS(Potoki!Z:Z,Potoki!$F:$F,$F143,Potoki!$G:$G,IF($G143="","",$G143)))</f>
        <v>0</v>
      </c>
      <c r="AA143" s="30">
        <f ca="1">IF(AA$5="",0,SUMIFS(Potoki!AA:AA,Potoki!$F:$F,$F143,Potoki!$G:$G,IF($G143="","",$G143)))</f>
        <v>0</v>
      </c>
      <c r="AB143" s="30">
        <f ca="1">IF(AB$5="",0,SUMIFS(Potoki!AB:AB,Potoki!$F:$F,$F143,Potoki!$G:$G,IF($G143="","",$G143)))</f>
        <v>0</v>
      </c>
      <c r="AC143" s="30">
        <f ca="1">IF(AC$5="",0,SUMIFS(Potoki!AC:AC,Potoki!$F:$F,$F143,Potoki!$G:$G,IF($G143="","",$G143)))</f>
        <v>0</v>
      </c>
      <c r="AD143" s="30">
        <f ca="1">IF(AD$5="",0,SUMIFS(Potoki!AD:AD,Potoki!$F:$F,$F143,Potoki!$G:$G,IF($G143="","",$G143)))</f>
        <v>0</v>
      </c>
      <c r="AE143" s="30">
        <f ca="1">IF(AE$5="",0,SUMIFS(Potoki!AE:AE,Potoki!$F:$F,$F143,Potoki!$G:$G,IF($G143="","",$G143)))</f>
        <v>0</v>
      </c>
      <c r="AF143" s="30">
        <f ca="1">IF(AF$5="",0,SUMIFS(Potoki!AF:AF,Potoki!$F:$F,$F143,Potoki!$G:$G,IF($G143="","",$G143)))</f>
        <v>0</v>
      </c>
      <c r="AG143" s="30">
        <f ca="1">IF(AG$5="",0,SUMIFS(Potoki!AG:AG,Potoki!$F:$F,$F143,Potoki!$G:$G,IF($G143="","",$G143)))</f>
        <v>0</v>
      </c>
      <c r="AH143" s="30">
        <f ca="1">IF(AH$5="",0,SUMIFS(Potoki!AH:AH,Potoki!$F:$F,$F143,Potoki!$G:$G,IF($G143="","",$G143)))</f>
        <v>4200</v>
      </c>
      <c r="AI143" s="30">
        <f ca="1">IF(AI$5="",0,SUMIFS(Potoki!AI:AI,Potoki!$F:$F,$F143,Potoki!$G:$G,IF($G143="","",$G143)))</f>
        <v>16800</v>
      </c>
      <c r="AJ143" s="30">
        <f ca="1">IF(AJ$5="",0,SUMIFS(Potoki!AJ:AJ,Potoki!$F:$F,$F143,Potoki!$G:$G,IF($G143="","",$G143)))</f>
        <v>30240</v>
      </c>
      <c r="AK143" s="30">
        <f ca="1">IF(AK$5="",0,SUMIFS(Potoki!AK:AK,Potoki!$F:$F,$F143,Potoki!$G:$G,IF($G143="","",$G143)))</f>
        <v>44205</v>
      </c>
      <c r="AL143" s="30">
        <f ca="1">IF(AL$5="",0,SUMIFS(Potoki!AL:AL,Potoki!$F:$F,$F143,Potoki!$G:$G,IF($G143="","",$G143)))</f>
        <v>56385</v>
      </c>
      <c r="AM143" s="30">
        <f ca="1">IF(AM$5="",0,SUMIFS(Potoki!AM:AM,Potoki!$F:$F,$F143,Potoki!$G:$G,IF($G143="","",$G143)))</f>
        <v>74067.000000000015</v>
      </c>
      <c r="AN143" s="30">
        <f ca="1">IF(AN$5="",0,SUMIFS(Potoki!AN:AN,Potoki!$F:$F,$F143,Potoki!$G:$G,IF($G143="","",$G143)))</f>
        <v>120267.00000000001</v>
      </c>
      <c r="AO143" s="30">
        <f ca="1">IF(AO$5="",0,SUMIFS(Potoki!AO:AO,Potoki!$F:$F,$F143,Potoki!$G:$G,IF($G143="","",$G143)))</f>
        <v>198051</v>
      </c>
      <c r="AP143" s="30">
        <f ca="1">IF(AP$5="",0,SUMIFS(Potoki!AP:AP,Potoki!$F:$F,$F143,Potoki!$G:$G,IF($G143="","",$G143)))</f>
        <v>309718.5</v>
      </c>
      <c r="AQ143" s="30">
        <f ca="1">IF(AQ$5="",0,SUMIFS(Potoki!AQ:AQ,Potoki!$F:$F,$F143,Potoki!$G:$G,IF($G143="","",$G143)))</f>
        <v>451185</v>
      </c>
      <c r="AR143" s="30">
        <f ca="1">IF(AR$5="",0,SUMIFS(Potoki!AR:AR,Potoki!$F:$F,$F143,Potoki!$G:$G,IF($G143="","",$G143)))</f>
        <v>610228.5</v>
      </c>
      <c r="AS143" s="30">
        <f ca="1">IF(AS$5="",0,SUMIFS(Potoki!AS:AS,Potoki!$F:$F,$F143,Potoki!$G:$G,IF($G143="","",$G143)))</f>
        <v>779709</v>
      </c>
      <c r="AT143" s="30">
        <f ca="1">IF(AT$5="",0,SUMIFS(Potoki!AT:AT,Potoki!$F:$F,$F143,Potoki!$G:$G,IF($G143="","",$G143)))</f>
        <v>954607.5</v>
      </c>
      <c r="AU143" s="30">
        <f ca="1">IF(AU$5="",0,SUMIFS(Potoki!AU:AU,Potoki!$F:$F,$F143,Potoki!$G:$G,IF($G143="","",$G143)))</f>
        <v>1132372.5</v>
      </c>
      <c r="AV143" s="30">
        <f ca="1">IF(AV$5="",0,SUMIFS(Potoki!AV:AV,Potoki!$F:$F,$F143,Potoki!$G:$G,IF($G143="","",$G143)))</f>
        <v>1311397.5</v>
      </c>
      <c r="AW143" s="30">
        <f ca="1">IF(AW$5="",0,SUMIFS(Potoki!AW:AW,Potoki!$F:$F,$F143,Potoki!$G:$G,IF($G143="","",$G143)))</f>
        <v>1490737.5</v>
      </c>
      <c r="AX143" s="30">
        <f ca="1">IF(AX$5="",0,SUMIFS(Potoki!AX:AX,Potoki!$F:$F,$F143,Potoki!$G:$G,IF($G143="","",$G143)))</f>
        <v>1670235</v>
      </c>
      <c r="AY143" s="30">
        <f ca="1">IF(AY$5="",0,SUMIFS(Potoki!AY:AY,Potoki!$F:$F,$F143,Potoki!$G:$G,IF($G143="","",$G143)))</f>
        <v>1849785</v>
      </c>
      <c r="AZ143" s="30">
        <f ca="1">IF(AZ$5="",0,SUMIFS(Potoki!AZ:AZ,Potoki!$F:$F,$F143,Potoki!$G:$G,IF($G143="","",$G143)))</f>
        <v>2029335</v>
      </c>
      <c r="BA143" s="30">
        <f ca="1">IF(BA$5="",0,SUMIFS(Potoki!BA:BA,Potoki!$F:$F,$F143,Potoki!$G:$G,IF($G143="","",$G143)))</f>
        <v>2208885</v>
      </c>
      <c r="BB143" s="30">
        <f ca="1">IF(BB$5="",0,SUMIFS(Potoki!BB:BB,Potoki!$F:$F,$F143,Potoki!$G:$G,IF($G143="","",$G143)))</f>
        <v>2388435</v>
      </c>
      <c r="BC143" s="30">
        <f ca="1">IF(BC$5="",0,SUMIFS(Potoki!BC:BC,Potoki!$F:$F,$F143,Potoki!$G:$G,IF($G143="","",$G143)))</f>
        <v>2567985</v>
      </c>
      <c r="BD143" s="30">
        <f ca="1">IF(BD$5="",0,SUMIFS(Potoki!BD:BD,Potoki!$F:$F,$F143,Potoki!$G:$G,IF($G143="","",$G143)))</f>
        <v>2747535</v>
      </c>
      <c r="BE143" s="30">
        <f ca="1">IF(BE$5="",0,SUMIFS(Potoki!BE:BE,Potoki!$F:$F,$F143,Potoki!$G:$G,IF($G143="","",$G143)))</f>
        <v>2916585</v>
      </c>
      <c r="BF143" s="30">
        <f ca="1">IF(BF$5="",0,SUMIFS(Potoki!BF:BF,Potoki!$F:$F,$F143,Potoki!$G:$G,IF($G143="","",$G143)))</f>
        <v>3054135</v>
      </c>
      <c r="BG143" s="30">
        <f ca="1">IF(BG$5="",0,SUMIFS(Potoki!BG:BG,Potoki!$F:$F,$F143,Potoki!$G:$G,IF($G143="","",$G143)))</f>
        <v>3158085</v>
      </c>
      <c r="BH143" s="30">
        <f ca="1">IF(BH$5="",0,SUMIFS(Potoki!BH:BH,Potoki!$F:$F,$F143,Potoki!$G:$G,IF($G143="","",$G143)))</f>
        <v>3227122.5</v>
      </c>
      <c r="BI143" s="30">
        <f ca="1">IF(BI$5="",0,SUMIFS(Potoki!BI:BI,Potoki!$F:$F,$F143,Potoki!$G:$G,IF($G143="","",$G143)))</f>
        <v>3265710</v>
      </c>
      <c r="BJ143" s="30">
        <f ca="1">IF(BJ$5="",0,SUMIFS(Potoki!BJ:BJ,Potoki!$F:$F,$F143,Potoki!$G:$G,IF($G143="","",$G143)))</f>
        <v>3286342.5</v>
      </c>
      <c r="BK143" s="30">
        <f ca="1">IF(BK$5="",0,SUMIFS(Potoki!BK:BK,Potoki!$F:$F,$F143,Potoki!$G:$G,IF($G143="","",$G143)))</f>
        <v>3296475</v>
      </c>
      <c r="BL143" s="30">
        <f ca="1">IF(BL$5="",0,SUMIFS(Potoki!BL:BL,Potoki!$F:$F,$F143,Potoki!$G:$G,IF($G143="","",$G143)))</f>
        <v>3301147.5</v>
      </c>
      <c r="BM143" s="30">
        <f ca="1">IF(BM$5="",0,SUMIFS(Potoki!BM:BM,Potoki!$F:$F,$F143,Potoki!$G:$G,IF($G143="","",$G143)))</f>
        <v>3302932.5</v>
      </c>
      <c r="BN143" s="30">
        <f ca="1">IF(BN$5="",0,SUMIFS(Potoki!BN:BN,Potoki!$F:$F,$F143,Potoki!$G:$G,IF($G143="","",$G143)))</f>
        <v>3303457.5</v>
      </c>
      <c r="BO143" s="30">
        <f ca="1">IF(BO$5="",0,SUMIFS(Potoki!BO:BO,Potoki!$F:$F,$F143,Potoki!$G:$G,IF($G143="","",$G143)))</f>
        <v>3303667.5</v>
      </c>
      <c r="BP143" s="30">
        <f ca="1">IF(BP$5="",0,SUMIFS(Potoki!BP:BP,Potoki!$F:$F,$F143,Potoki!$G:$G,IF($G143="","",$G143)))</f>
        <v>3303720.0000000005</v>
      </c>
      <c r="BQ143" s="30">
        <f ca="1">IF(BQ$5="",0,SUMIFS(Potoki!BQ:BQ,Potoki!$F:$F,$F143,Potoki!$G:$G,IF($G143="","",$G143)))</f>
        <v>3303720.0000000005</v>
      </c>
      <c r="BR143" s="30">
        <f ca="1">IF(BR$5="",0,SUMIFS(Potoki!BR:BR,Potoki!$F:$F,$F143,Potoki!$G:$G,IF($G143="","",$G143)))</f>
        <v>3303720.0000000005</v>
      </c>
      <c r="BS143" s="30">
        <f ca="1">IF(BS$5="",0,SUMIFS(Potoki!BS:BS,Potoki!$F:$F,$F143,Potoki!$G:$G,IF($G143="","",$G143)))</f>
        <v>3303720.0000000005</v>
      </c>
      <c r="BT143" s="30">
        <f ca="1">IF(BT$5="",0,SUMIFS(Potoki!BT:BT,Potoki!$F:$F,$F143,Potoki!$G:$G,IF($G143="","",$G143)))</f>
        <v>3303720.0000000005</v>
      </c>
      <c r="BU143" s="30">
        <f ca="1">IF(BU$5="",0,SUMIFS(Potoki!BU:BU,Potoki!$F:$F,$F143,Potoki!$G:$G,IF($G143="","",$G143)))</f>
        <v>3303720.0000000005</v>
      </c>
      <c r="BV143" s="30">
        <f>IF(BV$5="",0,SUMIFS(Potoki!BV:BV,Potoki!$F:$F,$F143,Potoki!$G:$G,IF($G143="","",$G143)))</f>
        <v>0</v>
      </c>
      <c r="BW143" s="30">
        <f>IF(BW$5="",0,SUMIFS(Potoki!BW:BW,Potoki!$F:$F,$F143,Potoki!$G:$G,IF($G143="","",$G143)))</f>
        <v>0</v>
      </c>
      <c r="BX143" s="30">
        <f>IF(BX$5="",0,SUMIFS(Potoki!BX:BX,Potoki!$F:$F,$F143,Potoki!$G:$G,IF($G143="","",$G143)))</f>
        <v>0</v>
      </c>
      <c r="BY143" s="30">
        <f>IF(BY$5="",0,SUMIFS(Potoki!BY:BY,Potoki!$F:$F,$F143,Potoki!$G:$G,IF($G143="","",$G143)))</f>
        <v>0</v>
      </c>
      <c r="BZ143" s="30">
        <f>IF(BZ$5="",0,SUMIFS(Potoki!BZ:BZ,Potoki!$F:$F,$F143,Potoki!$G:$G,IF($G143="","",$G143)))</f>
        <v>0</v>
      </c>
      <c r="CA143" s="30">
        <f>IF(CA$5="",0,SUMIFS(Potoki!CA:CA,Potoki!$F:$F,$F143,Potoki!$G:$G,IF($G143="","",$G143)))</f>
        <v>0</v>
      </c>
      <c r="CB143" s="30">
        <f>IF(CB$5="",0,SUMIFS(Potoki!CB:CB,Potoki!$F:$F,$F143,Potoki!$G:$G,IF($G143="","",$G143)))</f>
        <v>0</v>
      </c>
      <c r="CC143" s="30">
        <f>IF(CC$5="",0,SUMIFS(Potoki!CC:CC,Potoki!$F:$F,$F143,Potoki!$G:$G,IF($G143="","",$G143)))</f>
        <v>0</v>
      </c>
      <c r="CD143" s="30">
        <f>IF(CD$5="",0,SUMIFS(Potoki!CD:CD,Potoki!$F:$F,$F143,Potoki!$G:$G,IF($G143="","",$G143)))</f>
        <v>0</v>
      </c>
      <c r="CE143" s="30">
        <f>IF(CE$5="",0,SUMIFS(Potoki!CE:CE,Potoki!$F:$F,$F143,Potoki!$G:$G,IF($G143="","",$G143)))</f>
        <v>0</v>
      </c>
      <c r="CF143" s="30">
        <f>IF(CF$5="",0,SUMIFS(Potoki!CF:CF,Potoki!$F:$F,$F143,Potoki!$G:$G,IF($G143="","",$G143)))</f>
        <v>0</v>
      </c>
      <c r="CG143" s="30">
        <f>IF(CG$5="",0,SUMIFS(Potoki!CG:CG,Potoki!$F:$F,$F143,Potoki!$G:$G,IF($G143="","",$G143)))</f>
        <v>0</v>
      </c>
      <c r="CH143" s="30">
        <f>IF(CH$5="",0,SUMIFS(Potoki!CH:CH,Potoki!$F:$F,$F143,Potoki!$G:$G,IF($G143="","",$G143)))</f>
        <v>0</v>
      </c>
      <c r="CI143" s="30">
        <f>IF(CI$5="",0,SUMIFS(Potoki!CI:CI,Potoki!$F:$F,$F143,Potoki!$G:$G,IF($G143="","",$G143)))</f>
        <v>0</v>
      </c>
      <c r="CJ143" s="30">
        <f>IF(CJ$5="",0,SUMIFS(Potoki!CJ:CJ,Potoki!$F:$F,$F143,Potoki!$G:$G,IF($G143="","",$G143)))</f>
        <v>0</v>
      </c>
      <c r="CK143" s="30">
        <f>IF(CK$5="",0,SUMIFS(Potoki!CK:CK,Potoki!$F:$F,$F143,Potoki!$G:$G,IF($G143="","",$G143)))</f>
        <v>0</v>
      </c>
      <c r="CL143" s="30">
        <f>IF(CL$5="",0,SUMIFS(Potoki!CL:CL,Potoki!$F:$F,$F143,Potoki!$G:$G,IF($G143="","",$G143)))</f>
        <v>0</v>
      </c>
      <c r="CM143" s="30">
        <f>IF(CM$5="",0,SUMIFS(Potoki!CM:CM,Potoki!$F:$F,$F143,Potoki!$G:$G,IF($G143="","",$G143)))</f>
        <v>0</v>
      </c>
      <c r="CN143" s="30">
        <f>IF(CN$5="",0,SUMIFS(Potoki!CN:CN,Potoki!$F:$F,$F143,Potoki!$G:$G,IF($G143="","",$G143)))</f>
        <v>0</v>
      </c>
      <c r="CO143" s="30">
        <f>IF(CO$5="",0,SUMIFS(Potoki!CO:CO,Potoki!$F:$F,$F143,Potoki!$G:$G,IF($G143="","",$G143)))</f>
        <v>0</v>
      </c>
      <c r="CP143" s="30">
        <f>IF(CP$5="",0,SUMIFS(Potoki!CP:CP,Potoki!$F:$F,$F143,Potoki!$G:$G,IF($G143="","",$G143)))</f>
        <v>0</v>
      </c>
      <c r="CQ143" s="30">
        <f>IF(CQ$5="",0,SUMIFS(Potoki!CQ:CQ,Potoki!$F:$F,$F143,Potoki!$G:$G,IF($G143="","",$G143)))</f>
        <v>0</v>
      </c>
      <c r="CR143" s="30">
        <f>IF(CR$5="",0,SUMIFS(Potoki!CR:CR,Potoki!$F:$F,$F143,Potoki!$G:$G,IF($G143="","",$G143)))</f>
        <v>0</v>
      </c>
      <c r="CS143" s="30">
        <f>IF(CS$5="",0,SUMIFS(Potoki!CS:CS,Potoki!$F:$F,$F143,Potoki!$G:$G,IF($G143="","",$G143)))</f>
        <v>0</v>
      </c>
      <c r="CT143" s="30">
        <f>IF(CT$5="",0,SUMIFS(Potoki!CT:CT,Potoki!$F:$F,$F143,Potoki!$G:$G,IF($G143="","",$G143)))</f>
        <v>0</v>
      </c>
    </row>
    <row r="144" spans="1:98" s="27" customFormat="1" ht="12" x14ac:dyDescent="0.25">
      <c r="A144" s="26">
        <f>ROW()</f>
        <v>144</v>
      </c>
      <c r="B144" s="139"/>
      <c r="C144" s="142"/>
      <c r="E144" s="24"/>
      <c r="F144" s="66" t="str">
        <f t="shared" ref="F144:F151" si="209">$F$142</f>
        <v>Поступление ГП на склад ГП</v>
      </c>
      <c r="G144" s="27" t="str">
        <f>BP!$F$22</f>
        <v>Сырье</v>
      </c>
      <c r="H144" s="67"/>
      <c r="I144" s="67"/>
      <c r="J144" s="67"/>
      <c r="K144" s="67"/>
      <c r="L144" s="67"/>
      <c r="M144" s="27" t="str">
        <f>Lists!$R$8</f>
        <v>руб.</v>
      </c>
      <c r="P144" s="30"/>
      <c r="R144" s="24"/>
      <c r="S144" s="30"/>
      <c r="V144" s="85"/>
      <c r="W144" s="29">
        <f ca="1">SUM(INDIRECT(ADDRESS(ROW(),SUMIFS($1:$1,$5:$5,1))):INDIRECT(ADDRESS(ROW(),SUMIFS($1:$1,$5:$5,MAX($5:$5)))))</f>
        <v>8946782.4000000004</v>
      </c>
      <c r="Z144" s="30">
        <f ca="1">IF(Z$5="",0,SUMIFS(Potoki!Z:Z,Potoki!$F:$F,$F144,Potoki!$G:$G,IF($G144="","",$G144)))</f>
        <v>0</v>
      </c>
      <c r="AA144" s="30">
        <f ca="1">IF(AA$5="",0,SUMIFS(Potoki!AA:AA,Potoki!$F:$F,$F144,Potoki!$G:$G,IF($G144="","",$G144)))</f>
        <v>0</v>
      </c>
      <c r="AB144" s="30">
        <f ca="1">IF(AB$5="",0,SUMIFS(Potoki!AB:AB,Potoki!$F:$F,$F144,Potoki!$G:$G,IF($G144="","",$G144)))</f>
        <v>0</v>
      </c>
      <c r="AC144" s="30">
        <f ca="1">IF(AC$5="",0,SUMIFS(Potoki!AC:AC,Potoki!$F:$F,$F144,Potoki!$G:$G,IF($G144="","",$G144)))</f>
        <v>0</v>
      </c>
      <c r="AD144" s="30">
        <f ca="1">IF(AD$5="",0,SUMIFS(Potoki!AD:AD,Potoki!$F:$F,$F144,Potoki!$G:$G,IF($G144="","",$G144)))</f>
        <v>0</v>
      </c>
      <c r="AE144" s="30">
        <f ca="1">IF(AE$5="",0,SUMIFS(Potoki!AE:AE,Potoki!$F:$F,$F144,Potoki!$G:$G,IF($G144="","",$G144)))</f>
        <v>0</v>
      </c>
      <c r="AF144" s="30">
        <f ca="1">IF(AF$5="",0,SUMIFS(Potoki!AF:AF,Potoki!$F:$F,$F144,Potoki!$G:$G,IF($G144="","",$G144)))</f>
        <v>0</v>
      </c>
      <c r="AG144" s="30">
        <f ca="1">IF(AG$5="",0,SUMIFS(Potoki!AG:AG,Potoki!$F:$F,$F144,Potoki!$G:$G,IF($G144="","",$G144)))</f>
        <v>0</v>
      </c>
      <c r="AH144" s="30">
        <f ca="1">IF(AH$5="",0,SUMIFS(Potoki!AH:AH,Potoki!$F:$F,$F144,Potoki!$G:$G,IF($G144="","",$G144)))</f>
        <v>480</v>
      </c>
      <c r="AI144" s="30">
        <f ca="1">IF(AI$5="",0,SUMIFS(Potoki!AI:AI,Potoki!$F:$F,$F144,Potoki!$G:$G,IF($G144="","",$G144)))</f>
        <v>1920</v>
      </c>
      <c r="AJ144" s="30">
        <f ca="1">IF(AJ$5="",0,SUMIFS(Potoki!AJ:AJ,Potoki!$F:$F,$F144,Potoki!$G:$G,IF($G144="","",$G144)))</f>
        <v>3456</v>
      </c>
      <c r="AK144" s="30">
        <f ca="1">IF(AK$5="",0,SUMIFS(Potoki!AK:AK,Potoki!$F:$F,$F144,Potoki!$G:$G,IF($G144="","",$G144)))</f>
        <v>5052</v>
      </c>
      <c r="AL144" s="30">
        <f ca="1">IF(AL$5="",0,SUMIFS(Potoki!AL:AL,Potoki!$F:$F,$F144,Potoki!$G:$G,IF($G144="","",$G144)))</f>
        <v>6444</v>
      </c>
      <c r="AM144" s="30">
        <f ca="1">IF(AM$5="",0,SUMIFS(Potoki!AM:AM,Potoki!$F:$F,$F144,Potoki!$G:$G,IF($G144="","",$G144)))</f>
        <v>8464.8000000000011</v>
      </c>
      <c r="AN144" s="30">
        <f ca="1">IF(AN$5="",0,SUMIFS(Potoki!AN:AN,Potoki!$F:$F,$F144,Potoki!$G:$G,IF($G144="","",$G144)))</f>
        <v>13744.800000000001</v>
      </c>
      <c r="AO144" s="30">
        <f ca="1">IF(AO$5="",0,SUMIFS(Potoki!AO:AO,Potoki!$F:$F,$F144,Potoki!$G:$G,IF($G144="","",$G144)))</f>
        <v>22634.400000000001</v>
      </c>
      <c r="AP144" s="30">
        <f ca="1">IF(AP$5="",0,SUMIFS(Potoki!AP:AP,Potoki!$F:$F,$F144,Potoki!$G:$G,IF($G144="","",$G144)))</f>
        <v>35396.399999999994</v>
      </c>
      <c r="AQ144" s="30">
        <f ca="1">IF(AQ$5="",0,SUMIFS(Potoki!AQ:AQ,Potoki!$F:$F,$F144,Potoki!$G:$G,IF($G144="","",$G144)))</f>
        <v>51564</v>
      </c>
      <c r="AR144" s="30">
        <f ca="1">IF(AR$5="",0,SUMIFS(Potoki!AR:AR,Potoki!$F:$F,$F144,Potoki!$G:$G,IF($G144="","",$G144)))</f>
        <v>69740.399999999994</v>
      </c>
      <c r="AS144" s="30">
        <f ca="1">IF(AS$5="",0,SUMIFS(Potoki!AS:AS,Potoki!$F:$F,$F144,Potoki!$G:$G,IF($G144="","",$G144)))</f>
        <v>89109.6</v>
      </c>
      <c r="AT144" s="30">
        <f ca="1">IF(AT$5="",0,SUMIFS(Potoki!AT:AT,Potoki!$F:$F,$F144,Potoki!$G:$G,IF($G144="","",$G144)))</f>
        <v>109098</v>
      </c>
      <c r="AU144" s="30">
        <f ca="1">IF(AU$5="",0,SUMIFS(Potoki!AU:AU,Potoki!$F:$F,$F144,Potoki!$G:$G,IF($G144="","",$G144)))</f>
        <v>129414</v>
      </c>
      <c r="AV144" s="30">
        <f ca="1">IF(AV$5="",0,SUMIFS(Potoki!AV:AV,Potoki!$F:$F,$F144,Potoki!$G:$G,IF($G144="","",$G144)))</f>
        <v>149874</v>
      </c>
      <c r="AW144" s="30">
        <f ca="1">IF(AW$5="",0,SUMIFS(Potoki!AW:AW,Potoki!$F:$F,$F144,Potoki!$G:$G,IF($G144="","",$G144)))</f>
        <v>170370</v>
      </c>
      <c r="AX144" s="30">
        <f ca="1">IF(AX$5="",0,SUMIFS(Potoki!AX:AX,Potoki!$F:$F,$F144,Potoki!$G:$G,IF($G144="","",$G144)))</f>
        <v>190884</v>
      </c>
      <c r="AY144" s="30">
        <f ca="1">IF(AY$5="",0,SUMIFS(Potoki!AY:AY,Potoki!$F:$F,$F144,Potoki!$G:$G,IF($G144="","",$G144)))</f>
        <v>211404</v>
      </c>
      <c r="AZ144" s="30">
        <f ca="1">IF(AZ$5="",0,SUMIFS(Potoki!AZ:AZ,Potoki!$F:$F,$F144,Potoki!$G:$G,IF($G144="","",$G144)))</f>
        <v>231924</v>
      </c>
      <c r="BA144" s="30">
        <f ca="1">IF(BA$5="",0,SUMIFS(Potoki!BA:BA,Potoki!$F:$F,$F144,Potoki!$G:$G,IF($G144="","",$G144)))</f>
        <v>252444</v>
      </c>
      <c r="BB144" s="30">
        <f ca="1">IF(BB$5="",0,SUMIFS(Potoki!BB:BB,Potoki!$F:$F,$F144,Potoki!$G:$G,IF($G144="","",$G144)))</f>
        <v>272964</v>
      </c>
      <c r="BC144" s="30">
        <f ca="1">IF(BC$5="",0,SUMIFS(Potoki!BC:BC,Potoki!$F:$F,$F144,Potoki!$G:$G,IF($G144="","",$G144)))</f>
        <v>293484</v>
      </c>
      <c r="BD144" s="30">
        <f ca="1">IF(BD$5="",0,SUMIFS(Potoki!BD:BD,Potoki!$F:$F,$F144,Potoki!$G:$G,IF($G144="","",$G144)))</f>
        <v>314004</v>
      </c>
      <c r="BE144" s="30">
        <f ca="1">IF(BE$5="",0,SUMIFS(Potoki!BE:BE,Potoki!$F:$F,$F144,Potoki!$G:$G,IF($G144="","",$G144)))</f>
        <v>333324</v>
      </c>
      <c r="BF144" s="30">
        <f ca="1">IF(BF$5="",0,SUMIFS(Potoki!BF:BF,Potoki!$F:$F,$F144,Potoki!$G:$G,IF($G144="","",$G144)))</f>
        <v>349044</v>
      </c>
      <c r="BG144" s="30">
        <f ca="1">IF(BG$5="",0,SUMIFS(Potoki!BG:BG,Potoki!$F:$F,$F144,Potoki!$G:$G,IF($G144="","",$G144)))</f>
        <v>360924</v>
      </c>
      <c r="BH144" s="30">
        <f ca="1">IF(BH$5="",0,SUMIFS(Potoki!BH:BH,Potoki!$F:$F,$F144,Potoki!$G:$G,IF($G144="","",$G144)))</f>
        <v>368814</v>
      </c>
      <c r="BI144" s="30">
        <f ca="1">IF(BI$5="",0,SUMIFS(Potoki!BI:BI,Potoki!$F:$F,$F144,Potoki!$G:$G,IF($G144="","",$G144)))</f>
        <v>373224</v>
      </c>
      <c r="BJ144" s="30">
        <f ca="1">IF(BJ$5="",0,SUMIFS(Potoki!BJ:BJ,Potoki!$F:$F,$F144,Potoki!$G:$G,IF($G144="","",$G144)))</f>
        <v>375582</v>
      </c>
      <c r="BK144" s="30">
        <f ca="1">IF(BK$5="",0,SUMIFS(Potoki!BK:BK,Potoki!$F:$F,$F144,Potoki!$G:$G,IF($G144="","",$G144)))</f>
        <v>376740</v>
      </c>
      <c r="BL144" s="30">
        <f ca="1">IF(BL$5="",0,SUMIFS(Potoki!BL:BL,Potoki!$F:$F,$F144,Potoki!$G:$G,IF($G144="","",$G144)))</f>
        <v>377274</v>
      </c>
      <c r="BM144" s="30">
        <f ca="1">IF(BM$5="",0,SUMIFS(Potoki!BM:BM,Potoki!$F:$F,$F144,Potoki!$G:$G,IF($G144="","",$G144)))</f>
        <v>377478</v>
      </c>
      <c r="BN144" s="30">
        <f ca="1">IF(BN$5="",0,SUMIFS(Potoki!BN:BN,Potoki!$F:$F,$F144,Potoki!$G:$G,IF($G144="","",$G144)))</f>
        <v>377538</v>
      </c>
      <c r="BO144" s="30">
        <f ca="1">IF(BO$5="",0,SUMIFS(Potoki!BO:BO,Potoki!$F:$F,$F144,Potoki!$G:$G,IF($G144="","",$G144)))</f>
        <v>377562</v>
      </c>
      <c r="BP144" s="30">
        <f ca="1">IF(BP$5="",0,SUMIFS(Potoki!BP:BP,Potoki!$F:$F,$F144,Potoki!$G:$G,IF($G144="","",$G144)))</f>
        <v>377568.00000000006</v>
      </c>
      <c r="BQ144" s="30">
        <f ca="1">IF(BQ$5="",0,SUMIFS(Potoki!BQ:BQ,Potoki!$F:$F,$F144,Potoki!$G:$G,IF($G144="","",$G144)))</f>
        <v>377568.00000000006</v>
      </c>
      <c r="BR144" s="30">
        <f ca="1">IF(BR$5="",0,SUMIFS(Potoki!BR:BR,Potoki!$F:$F,$F144,Potoki!$G:$G,IF($G144="","",$G144)))</f>
        <v>377568.00000000006</v>
      </c>
      <c r="BS144" s="30">
        <f ca="1">IF(BS$5="",0,SUMIFS(Potoki!BS:BS,Potoki!$F:$F,$F144,Potoki!$G:$G,IF($G144="","",$G144)))</f>
        <v>377568.00000000006</v>
      </c>
      <c r="BT144" s="30">
        <f ca="1">IF(BT$5="",0,SUMIFS(Potoki!BT:BT,Potoki!$F:$F,$F144,Potoki!$G:$G,IF($G144="","",$G144)))</f>
        <v>377568.00000000006</v>
      </c>
      <c r="BU144" s="30">
        <f ca="1">IF(BU$5="",0,SUMIFS(Potoki!BU:BU,Potoki!$F:$F,$F144,Potoki!$G:$G,IF($G144="","",$G144)))</f>
        <v>377568.00000000006</v>
      </c>
      <c r="BV144" s="30">
        <f>IF(BV$5="",0,SUMIFS(Potoki!BV:BV,Potoki!$F:$F,$F144,Potoki!$G:$G,IF($G144="","",$G144)))</f>
        <v>0</v>
      </c>
      <c r="BW144" s="30">
        <f>IF(BW$5="",0,SUMIFS(Potoki!BW:BW,Potoki!$F:$F,$F144,Potoki!$G:$G,IF($G144="","",$G144)))</f>
        <v>0</v>
      </c>
      <c r="BX144" s="30">
        <f>IF(BX$5="",0,SUMIFS(Potoki!BX:BX,Potoki!$F:$F,$F144,Potoki!$G:$G,IF($G144="","",$G144)))</f>
        <v>0</v>
      </c>
      <c r="BY144" s="30">
        <f>IF(BY$5="",0,SUMIFS(Potoki!BY:BY,Potoki!$F:$F,$F144,Potoki!$G:$G,IF($G144="","",$G144)))</f>
        <v>0</v>
      </c>
      <c r="BZ144" s="30">
        <f>IF(BZ$5="",0,SUMIFS(Potoki!BZ:BZ,Potoki!$F:$F,$F144,Potoki!$G:$G,IF($G144="","",$G144)))</f>
        <v>0</v>
      </c>
      <c r="CA144" s="30">
        <f>IF(CA$5="",0,SUMIFS(Potoki!CA:CA,Potoki!$F:$F,$F144,Potoki!$G:$G,IF($G144="","",$G144)))</f>
        <v>0</v>
      </c>
      <c r="CB144" s="30">
        <f>IF(CB$5="",0,SUMIFS(Potoki!CB:CB,Potoki!$F:$F,$F144,Potoki!$G:$G,IF($G144="","",$G144)))</f>
        <v>0</v>
      </c>
      <c r="CC144" s="30">
        <f>IF(CC$5="",0,SUMIFS(Potoki!CC:CC,Potoki!$F:$F,$F144,Potoki!$G:$G,IF($G144="","",$G144)))</f>
        <v>0</v>
      </c>
      <c r="CD144" s="30">
        <f>IF(CD$5="",0,SUMIFS(Potoki!CD:CD,Potoki!$F:$F,$F144,Potoki!$G:$G,IF($G144="","",$G144)))</f>
        <v>0</v>
      </c>
      <c r="CE144" s="30">
        <f>IF(CE$5="",0,SUMIFS(Potoki!CE:CE,Potoki!$F:$F,$F144,Potoki!$G:$G,IF($G144="","",$G144)))</f>
        <v>0</v>
      </c>
      <c r="CF144" s="30">
        <f>IF(CF$5="",0,SUMIFS(Potoki!CF:CF,Potoki!$F:$F,$F144,Potoki!$G:$G,IF($G144="","",$G144)))</f>
        <v>0</v>
      </c>
      <c r="CG144" s="30">
        <f>IF(CG$5="",0,SUMIFS(Potoki!CG:CG,Potoki!$F:$F,$F144,Potoki!$G:$G,IF($G144="","",$G144)))</f>
        <v>0</v>
      </c>
      <c r="CH144" s="30">
        <f>IF(CH$5="",0,SUMIFS(Potoki!CH:CH,Potoki!$F:$F,$F144,Potoki!$G:$G,IF($G144="","",$G144)))</f>
        <v>0</v>
      </c>
      <c r="CI144" s="30">
        <f>IF(CI$5="",0,SUMIFS(Potoki!CI:CI,Potoki!$F:$F,$F144,Potoki!$G:$G,IF($G144="","",$G144)))</f>
        <v>0</v>
      </c>
      <c r="CJ144" s="30">
        <f>IF(CJ$5="",0,SUMIFS(Potoki!CJ:CJ,Potoki!$F:$F,$F144,Potoki!$G:$G,IF($G144="","",$G144)))</f>
        <v>0</v>
      </c>
      <c r="CK144" s="30">
        <f>IF(CK$5="",0,SUMIFS(Potoki!CK:CK,Potoki!$F:$F,$F144,Potoki!$G:$G,IF($G144="","",$G144)))</f>
        <v>0</v>
      </c>
      <c r="CL144" s="30">
        <f>IF(CL$5="",0,SUMIFS(Potoki!CL:CL,Potoki!$F:$F,$F144,Potoki!$G:$G,IF($G144="","",$G144)))</f>
        <v>0</v>
      </c>
      <c r="CM144" s="30">
        <f>IF(CM$5="",0,SUMIFS(Potoki!CM:CM,Potoki!$F:$F,$F144,Potoki!$G:$G,IF($G144="","",$G144)))</f>
        <v>0</v>
      </c>
      <c r="CN144" s="30">
        <f>IF(CN$5="",0,SUMIFS(Potoki!CN:CN,Potoki!$F:$F,$F144,Potoki!$G:$G,IF($G144="","",$G144)))</f>
        <v>0</v>
      </c>
      <c r="CO144" s="30">
        <f>IF(CO$5="",0,SUMIFS(Potoki!CO:CO,Potoki!$F:$F,$F144,Potoki!$G:$G,IF($G144="","",$G144)))</f>
        <v>0</v>
      </c>
      <c r="CP144" s="30">
        <f>IF(CP$5="",0,SUMIFS(Potoki!CP:CP,Potoki!$F:$F,$F144,Potoki!$G:$G,IF($G144="","",$G144)))</f>
        <v>0</v>
      </c>
      <c r="CQ144" s="30">
        <f>IF(CQ$5="",0,SUMIFS(Potoki!CQ:CQ,Potoki!$F:$F,$F144,Potoki!$G:$G,IF($G144="","",$G144)))</f>
        <v>0</v>
      </c>
      <c r="CR144" s="30">
        <f>IF(CR$5="",0,SUMIFS(Potoki!CR:CR,Potoki!$F:$F,$F144,Potoki!$G:$G,IF($G144="","",$G144)))</f>
        <v>0</v>
      </c>
      <c r="CS144" s="30">
        <f>IF(CS$5="",0,SUMIFS(Potoki!CS:CS,Potoki!$F:$F,$F144,Potoki!$G:$G,IF($G144="","",$G144)))</f>
        <v>0</v>
      </c>
      <c r="CT144" s="30">
        <f>IF(CT$5="",0,SUMIFS(Potoki!CT:CT,Potoki!$F:$F,$F144,Potoki!$G:$G,IF($G144="","",$G144)))</f>
        <v>0</v>
      </c>
    </row>
    <row r="145" spans="1:98" s="27" customFormat="1" ht="12" x14ac:dyDescent="0.25">
      <c r="A145" s="26">
        <f>ROW()</f>
        <v>145</v>
      </c>
      <c r="B145" s="139"/>
      <c r="C145" s="142"/>
      <c r="E145" s="24"/>
      <c r="F145" s="66" t="str">
        <f t="shared" si="209"/>
        <v>Поступление ГП на склад ГП</v>
      </c>
      <c r="G145" s="27" t="str">
        <f>BP!$F$23</f>
        <v>Материал</v>
      </c>
      <c r="M145" s="27" t="str">
        <f>Lists!$R$8</f>
        <v>руб.</v>
      </c>
      <c r="P145" s="30"/>
      <c r="R145" s="24"/>
      <c r="S145" s="30"/>
      <c r="V145" s="85"/>
      <c r="W145" s="29">
        <f ca="1">SUM(INDIRECT(ADDRESS(ROW(),SUMIFS($1:$1,$5:$5,1))):INDIRECT(ADDRESS(ROW(),SUMIFS($1:$1,$5:$5,MAX($5:$5)))))</f>
        <v>10437912.800000001</v>
      </c>
      <c r="Z145" s="30">
        <f ca="1">IF(Z$5="",0,SUMIFS(Potoki!Z:Z,Potoki!$F:$F,$F145,Potoki!$G:$G,IF($G145="","",$G145)))</f>
        <v>0</v>
      </c>
      <c r="AA145" s="30">
        <f ca="1">IF(AA$5="",0,SUMIFS(Potoki!AA:AA,Potoki!$F:$F,$F145,Potoki!$G:$G,IF($G145="","",$G145)))</f>
        <v>0</v>
      </c>
      <c r="AB145" s="30">
        <f ca="1">IF(AB$5="",0,SUMIFS(Potoki!AB:AB,Potoki!$F:$F,$F145,Potoki!$G:$G,IF($G145="","",$G145)))</f>
        <v>0</v>
      </c>
      <c r="AC145" s="30">
        <f ca="1">IF(AC$5="",0,SUMIFS(Potoki!AC:AC,Potoki!$F:$F,$F145,Potoki!$G:$G,IF($G145="","",$G145)))</f>
        <v>0</v>
      </c>
      <c r="AD145" s="30">
        <f ca="1">IF(AD$5="",0,SUMIFS(Potoki!AD:AD,Potoki!$F:$F,$F145,Potoki!$G:$G,IF($G145="","",$G145)))</f>
        <v>0</v>
      </c>
      <c r="AE145" s="30">
        <f ca="1">IF(AE$5="",0,SUMIFS(Potoki!AE:AE,Potoki!$F:$F,$F145,Potoki!$G:$G,IF($G145="","",$G145)))</f>
        <v>0</v>
      </c>
      <c r="AF145" s="30">
        <f ca="1">IF(AF$5="",0,SUMIFS(Potoki!AF:AF,Potoki!$F:$F,$F145,Potoki!$G:$G,IF($G145="","",$G145)))</f>
        <v>0</v>
      </c>
      <c r="AG145" s="30">
        <f ca="1">IF(AG$5="",0,SUMIFS(Potoki!AG:AG,Potoki!$F:$F,$F145,Potoki!$G:$G,IF($G145="","",$G145)))</f>
        <v>0</v>
      </c>
      <c r="AH145" s="30">
        <f ca="1">IF(AH$5="",0,SUMIFS(Potoki!AH:AH,Potoki!$F:$F,$F145,Potoki!$G:$G,IF($G145="","",$G145)))</f>
        <v>560</v>
      </c>
      <c r="AI145" s="30">
        <f ca="1">IF(AI$5="",0,SUMIFS(Potoki!AI:AI,Potoki!$F:$F,$F145,Potoki!$G:$G,IF($G145="","",$G145)))</f>
        <v>2240</v>
      </c>
      <c r="AJ145" s="30">
        <f ca="1">IF(AJ$5="",0,SUMIFS(Potoki!AJ:AJ,Potoki!$F:$F,$F145,Potoki!$G:$G,IF($G145="","",$G145)))</f>
        <v>4032</v>
      </c>
      <c r="AK145" s="30">
        <f ca="1">IF(AK$5="",0,SUMIFS(Potoki!AK:AK,Potoki!$F:$F,$F145,Potoki!$G:$G,IF($G145="","",$G145)))</f>
        <v>5894</v>
      </c>
      <c r="AL145" s="30">
        <f ca="1">IF(AL$5="",0,SUMIFS(Potoki!AL:AL,Potoki!$F:$F,$F145,Potoki!$G:$G,IF($G145="","",$G145)))</f>
        <v>7518</v>
      </c>
      <c r="AM145" s="30">
        <f ca="1">IF(AM$5="",0,SUMIFS(Potoki!AM:AM,Potoki!$F:$F,$F145,Potoki!$G:$G,IF($G145="","",$G145)))</f>
        <v>9875.6000000000022</v>
      </c>
      <c r="AN145" s="30">
        <f ca="1">IF(AN$5="",0,SUMIFS(Potoki!AN:AN,Potoki!$F:$F,$F145,Potoki!$G:$G,IF($G145="","",$G145)))</f>
        <v>16035.600000000002</v>
      </c>
      <c r="AO145" s="30">
        <f ca="1">IF(AO$5="",0,SUMIFS(Potoki!AO:AO,Potoki!$F:$F,$F145,Potoki!$G:$G,IF($G145="","",$G145)))</f>
        <v>26406.799999999999</v>
      </c>
      <c r="AP145" s="30">
        <f ca="1">IF(AP$5="",0,SUMIFS(Potoki!AP:AP,Potoki!$F:$F,$F145,Potoki!$G:$G,IF($G145="","",$G145)))</f>
        <v>41295.799999999996</v>
      </c>
      <c r="AQ145" s="30">
        <f ca="1">IF(AQ$5="",0,SUMIFS(Potoki!AQ:AQ,Potoki!$F:$F,$F145,Potoki!$G:$G,IF($G145="","",$G145)))</f>
        <v>60158</v>
      </c>
      <c r="AR145" s="30">
        <f ca="1">IF(AR$5="",0,SUMIFS(Potoki!AR:AR,Potoki!$F:$F,$F145,Potoki!$G:$G,IF($G145="","",$G145)))</f>
        <v>81363.8</v>
      </c>
      <c r="AS145" s="30">
        <f ca="1">IF(AS$5="",0,SUMIFS(Potoki!AS:AS,Potoki!$F:$F,$F145,Potoki!$G:$G,IF($G145="","",$G145)))</f>
        <v>103961.2</v>
      </c>
      <c r="AT145" s="30">
        <f ca="1">IF(AT$5="",0,SUMIFS(Potoki!AT:AT,Potoki!$F:$F,$F145,Potoki!$G:$G,IF($G145="","",$G145)))</f>
        <v>127281</v>
      </c>
      <c r="AU145" s="30">
        <f ca="1">IF(AU$5="",0,SUMIFS(Potoki!AU:AU,Potoki!$F:$F,$F145,Potoki!$G:$G,IF($G145="","",$G145)))</f>
        <v>150983</v>
      </c>
      <c r="AV145" s="30">
        <f ca="1">IF(AV$5="",0,SUMIFS(Potoki!AV:AV,Potoki!$F:$F,$F145,Potoki!$G:$G,IF($G145="","",$G145)))</f>
        <v>174853</v>
      </c>
      <c r="AW145" s="30">
        <f ca="1">IF(AW$5="",0,SUMIFS(Potoki!AW:AW,Potoki!$F:$F,$F145,Potoki!$G:$G,IF($G145="","",$G145)))</f>
        <v>198765</v>
      </c>
      <c r="AX145" s="30">
        <f ca="1">IF(AX$5="",0,SUMIFS(Potoki!AX:AX,Potoki!$F:$F,$F145,Potoki!$G:$G,IF($G145="","",$G145)))</f>
        <v>222698</v>
      </c>
      <c r="AY145" s="30">
        <f ca="1">IF(AY$5="",0,SUMIFS(Potoki!AY:AY,Potoki!$F:$F,$F145,Potoki!$G:$G,IF($G145="","",$G145)))</f>
        <v>246638</v>
      </c>
      <c r="AZ145" s="30">
        <f ca="1">IF(AZ$5="",0,SUMIFS(Potoki!AZ:AZ,Potoki!$F:$F,$F145,Potoki!$G:$G,IF($G145="","",$G145)))</f>
        <v>270578</v>
      </c>
      <c r="BA145" s="30">
        <f ca="1">IF(BA$5="",0,SUMIFS(Potoki!BA:BA,Potoki!$F:$F,$F145,Potoki!$G:$G,IF($G145="","",$G145)))</f>
        <v>294518</v>
      </c>
      <c r="BB145" s="30">
        <f ca="1">IF(BB$5="",0,SUMIFS(Potoki!BB:BB,Potoki!$F:$F,$F145,Potoki!$G:$G,IF($G145="","",$G145)))</f>
        <v>318458</v>
      </c>
      <c r="BC145" s="30">
        <f ca="1">IF(BC$5="",0,SUMIFS(Potoki!BC:BC,Potoki!$F:$F,$F145,Potoki!$G:$G,IF($G145="","",$G145)))</f>
        <v>342398</v>
      </c>
      <c r="BD145" s="30">
        <f ca="1">IF(BD$5="",0,SUMIFS(Potoki!BD:BD,Potoki!$F:$F,$F145,Potoki!$G:$G,IF($G145="","",$G145)))</f>
        <v>366338</v>
      </c>
      <c r="BE145" s="30">
        <f ca="1">IF(BE$5="",0,SUMIFS(Potoki!BE:BE,Potoki!$F:$F,$F145,Potoki!$G:$G,IF($G145="","",$G145)))</f>
        <v>388878</v>
      </c>
      <c r="BF145" s="30">
        <f ca="1">IF(BF$5="",0,SUMIFS(Potoki!BF:BF,Potoki!$F:$F,$F145,Potoki!$G:$G,IF($G145="","",$G145)))</f>
        <v>407218</v>
      </c>
      <c r="BG145" s="30">
        <f ca="1">IF(BG$5="",0,SUMIFS(Potoki!BG:BG,Potoki!$F:$F,$F145,Potoki!$G:$G,IF($G145="","",$G145)))</f>
        <v>421078</v>
      </c>
      <c r="BH145" s="30">
        <f ca="1">IF(BH$5="",0,SUMIFS(Potoki!BH:BH,Potoki!$F:$F,$F145,Potoki!$G:$G,IF($G145="","",$G145)))</f>
        <v>430283</v>
      </c>
      <c r="BI145" s="30">
        <f ca="1">IF(BI$5="",0,SUMIFS(Potoki!BI:BI,Potoki!$F:$F,$F145,Potoki!$G:$G,IF($G145="","",$G145)))</f>
        <v>435428</v>
      </c>
      <c r="BJ145" s="30">
        <f ca="1">IF(BJ$5="",0,SUMIFS(Potoki!BJ:BJ,Potoki!$F:$F,$F145,Potoki!$G:$G,IF($G145="","",$G145)))</f>
        <v>438179</v>
      </c>
      <c r="BK145" s="30">
        <f ca="1">IF(BK$5="",0,SUMIFS(Potoki!BK:BK,Potoki!$F:$F,$F145,Potoki!$G:$G,IF($G145="","",$G145)))</f>
        <v>439530</v>
      </c>
      <c r="BL145" s="30">
        <f ca="1">IF(BL$5="",0,SUMIFS(Potoki!BL:BL,Potoki!$F:$F,$F145,Potoki!$G:$G,IF($G145="","",$G145)))</f>
        <v>440153</v>
      </c>
      <c r="BM145" s="30">
        <f ca="1">IF(BM$5="",0,SUMIFS(Potoki!BM:BM,Potoki!$F:$F,$F145,Potoki!$G:$G,IF($G145="","",$G145)))</f>
        <v>440391</v>
      </c>
      <c r="BN145" s="30">
        <f ca="1">IF(BN$5="",0,SUMIFS(Potoki!BN:BN,Potoki!$F:$F,$F145,Potoki!$G:$G,IF($G145="","",$G145)))</f>
        <v>440461</v>
      </c>
      <c r="BO145" s="30">
        <f ca="1">IF(BO$5="",0,SUMIFS(Potoki!BO:BO,Potoki!$F:$F,$F145,Potoki!$G:$G,IF($G145="","",$G145)))</f>
        <v>440489</v>
      </c>
      <c r="BP145" s="30">
        <f ca="1">IF(BP$5="",0,SUMIFS(Potoki!BP:BP,Potoki!$F:$F,$F145,Potoki!$G:$G,IF($G145="","",$G145)))</f>
        <v>440496.00000000006</v>
      </c>
      <c r="BQ145" s="30">
        <f ca="1">IF(BQ$5="",0,SUMIFS(Potoki!BQ:BQ,Potoki!$F:$F,$F145,Potoki!$G:$G,IF($G145="","",$G145)))</f>
        <v>440496.00000000006</v>
      </c>
      <c r="BR145" s="30">
        <f ca="1">IF(BR$5="",0,SUMIFS(Potoki!BR:BR,Potoki!$F:$F,$F145,Potoki!$G:$G,IF($G145="","",$G145)))</f>
        <v>440496.00000000006</v>
      </c>
      <c r="BS145" s="30">
        <f ca="1">IF(BS$5="",0,SUMIFS(Potoki!BS:BS,Potoki!$F:$F,$F145,Potoki!$G:$G,IF($G145="","",$G145)))</f>
        <v>440496.00000000006</v>
      </c>
      <c r="BT145" s="30">
        <f ca="1">IF(BT$5="",0,SUMIFS(Potoki!BT:BT,Potoki!$F:$F,$F145,Potoki!$G:$G,IF($G145="","",$G145)))</f>
        <v>440496.00000000006</v>
      </c>
      <c r="BU145" s="30">
        <f ca="1">IF(BU$5="",0,SUMIFS(Potoki!BU:BU,Potoki!$F:$F,$F145,Potoki!$G:$G,IF($G145="","",$G145)))</f>
        <v>440496.00000000006</v>
      </c>
      <c r="BV145" s="30">
        <f>IF(BV$5="",0,SUMIFS(Potoki!BV:BV,Potoki!$F:$F,$F145,Potoki!$G:$G,IF($G145="","",$G145)))</f>
        <v>0</v>
      </c>
      <c r="BW145" s="30">
        <f>IF(BW$5="",0,SUMIFS(Potoki!BW:BW,Potoki!$F:$F,$F145,Potoki!$G:$G,IF($G145="","",$G145)))</f>
        <v>0</v>
      </c>
      <c r="BX145" s="30">
        <f>IF(BX$5="",0,SUMIFS(Potoki!BX:BX,Potoki!$F:$F,$F145,Potoki!$G:$G,IF($G145="","",$G145)))</f>
        <v>0</v>
      </c>
      <c r="BY145" s="30">
        <f>IF(BY$5="",0,SUMIFS(Potoki!BY:BY,Potoki!$F:$F,$F145,Potoki!$G:$G,IF($G145="","",$G145)))</f>
        <v>0</v>
      </c>
      <c r="BZ145" s="30">
        <f>IF(BZ$5="",0,SUMIFS(Potoki!BZ:BZ,Potoki!$F:$F,$F145,Potoki!$G:$G,IF($G145="","",$G145)))</f>
        <v>0</v>
      </c>
      <c r="CA145" s="30">
        <f>IF(CA$5="",0,SUMIFS(Potoki!CA:CA,Potoki!$F:$F,$F145,Potoki!$G:$G,IF($G145="","",$G145)))</f>
        <v>0</v>
      </c>
      <c r="CB145" s="30">
        <f>IF(CB$5="",0,SUMIFS(Potoki!CB:CB,Potoki!$F:$F,$F145,Potoki!$G:$G,IF($G145="","",$G145)))</f>
        <v>0</v>
      </c>
      <c r="CC145" s="30">
        <f>IF(CC$5="",0,SUMIFS(Potoki!CC:CC,Potoki!$F:$F,$F145,Potoki!$G:$G,IF($G145="","",$G145)))</f>
        <v>0</v>
      </c>
      <c r="CD145" s="30">
        <f>IF(CD$5="",0,SUMIFS(Potoki!CD:CD,Potoki!$F:$F,$F145,Potoki!$G:$G,IF($G145="","",$G145)))</f>
        <v>0</v>
      </c>
      <c r="CE145" s="30">
        <f>IF(CE$5="",0,SUMIFS(Potoki!CE:CE,Potoki!$F:$F,$F145,Potoki!$G:$G,IF($G145="","",$G145)))</f>
        <v>0</v>
      </c>
      <c r="CF145" s="30">
        <f>IF(CF$5="",0,SUMIFS(Potoki!CF:CF,Potoki!$F:$F,$F145,Potoki!$G:$G,IF($G145="","",$G145)))</f>
        <v>0</v>
      </c>
      <c r="CG145" s="30">
        <f>IF(CG$5="",0,SUMIFS(Potoki!CG:CG,Potoki!$F:$F,$F145,Potoki!$G:$G,IF($G145="","",$G145)))</f>
        <v>0</v>
      </c>
      <c r="CH145" s="30">
        <f>IF(CH$5="",0,SUMIFS(Potoki!CH:CH,Potoki!$F:$F,$F145,Potoki!$G:$G,IF($G145="","",$G145)))</f>
        <v>0</v>
      </c>
      <c r="CI145" s="30">
        <f>IF(CI$5="",0,SUMIFS(Potoki!CI:CI,Potoki!$F:$F,$F145,Potoki!$G:$G,IF($G145="","",$G145)))</f>
        <v>0</v>
      </c>
      <c r="CJ145" s="30">
        <f>IF(CJ$5="",0,SUMIFS(Potoki!CJ:CJ,Potoki!$F:$F,$F145,Potoki!$G:$G,IF($G145="","",$G145)))</f>
        <v>0</v>
      </c>
      <c r="CK145" s="30">
        <f>IF(CK$5="",0,SUMIFS(Potoki!CK:CK,Potoki!$F:$F,$F145,Potoki!$G:$G,IF($G145="","",$G145)))</f>
        <v>0</v>
      </c>
      <c r="CL145" s="30">
        <f>IF(CL$5="",0,SUMIFS(Potoki!CL:CL,Potoki!$F:$F,$F145,Potoki!$G:$G,IF($G145="","",$G145)))</f>
        <v>0</v>
      </c>
      <c r="CM145" s="30">
        <f>IF(CM$5="",0,SUMIFS(Potoki!CM:CM,Potoki!$F:$F,$F145,Potoki!$G:$G,IF($G145="","",$G145)))</f>
        <v>0</v>
      </c>
      <c r="CN145" s="30">
        <f>IF(CN$5="",0,SUMIFS(Potoki!CN:CN,Potoki!$F:$F,$F145,Potoki!$G:$G,IF($G145="","",$G145)))</f>
        <v>0</v>
      </c>
      <c r="CO145" s="30">
        <f>IF(CO$5="",0,SUMIFS(Potoki!CO:CO,Potoki!$F:$F,$F145,Potoki!$G:$G,IF($G145="","",$G145)))</f>
        <v>0</v>
      </c>
      <c r="CP145" s="30">
        <f>IF(CP$5="",0,SUMIFS(Potoki!CP:CP,Potoki!$F:$F,$F145,Potoki!$G:$G,IF($G145="","",$G145)))</f>
        <v>0</v>
      </c>
      <c r="CQ145" s="30">
        <f>IF(CQ$5="",0,SUMIFS(Potoki!CQ:CQ,Potoki!$F:$F,$F145,Potoki!$G:$G,IF($G145="","",$G145)))</f>
        <v>0</v>
      </c>
      <c r="CR145" s="30">
        <f>IF(CR$5="",0,SUMIFS(Potoki!CR:CR,Potoki!$F:$F,$F145,Potoki!$G:$G,IF($G145="","",$G145)))</f>
        <v>0</v>
      </c>
      <c r="CS145" s="30">
        <f>IF(CS$5="",0,SUMIFS(Potoki!CS:CS,Potoki!$F:$F,$F145,Potoki!$G:$G,IF($G145="","",$G145)))</f>
        <v>0</v>
      </c>
      <c r="CT145" s="30">
        <f>IF(CT$5="",0,SUMIFS(Potoki!CT:CT,Potoki!$F:$F,$F145,Potoki!$G:$G,IF($G145="","",$G145)))</f>
        <v>0</v>
      </c>
    </row>
    <row r="146" spans="1:98" s="27" customFormat="1" ht="12" x14ac:dyDescent="0.25">
      <c r="A146" s="26">
        <f>ROW()</f>
        <v>146</v>
      </c>
      <c r="B146" s="139"/>
      <c r="C146" s="142"/>
      <c r="E146" s="24"/>
      <c r="F146" s="66" t="str">
        <f t="shared" si="209"/>
        <v>Поступление ГП на склад ГП</v>
      </c>
      <c r="G146" s="27" t="str">
        <f>BP!$F$24</f>
        <v>Вн.пр-во</v>
      </c>
      <c r="M146" s="27" t="str">
        <f>Lists!$R$8</f>
        <v>руб.</v>
      </c>
      <c r="P146" s="30"/>
      <c r="R146" s="24"/>
      <c r="S146" s="30"/>
      <c r="V146" s="85"/>
      <c r="W146" s="29">
        <f ca="1">SUM(INDIRECT(ADDRESS(ROW(),SUMIFS($1:$1,$5:$5,1))):INDIRECT(ADDRESS(ROW(),SUMIFS($1:$1,$5:$5,MAX($5:$5)))))</f>
        <v>223669560</v>
      </c>
      <c r="Z146" s="30">
        <f ca="1">IF(Z$5="",0,SUMIFS(Potoki!Z:Z,Potoki!$F:$F,$F146,Potoki!$G:$G,IF($G146="","",$G146)))</f>
        <v>0</v>
      </c>
      <c r="AA146" s="30">
        <f ca="1">IF(AA$5="",0,SUMIFS(Potoki!AA:AA,Potoki!$F:$F,$F146,Potoki!$G:$G,IF($G146="","",$G146)))</f>
        <v>0</v>
      </c>
      <c r="AB146" s="30">
        <f ca="1">IF(AB$5="",0,SUMIFS(Potoki!AB:AB,Potoki!$F:$F,$F146,Potoki!$G:$G,IF($G146="","",$G146)))</f>
        <v>0</v>
      </c>
      <c r="AC146" s="30">
        <f ca="1">IF(AC$5="",0,SUMIFS(Potoki!AC:AC,Potoki!$F:$F,$F146,Potoki!$G:$G,IF($G146="","",$G146)))</f>
        <v>0</v>
      </c>
      <c r="AD146" s="30">
        <f ca="1">IF(AD$5="",0,SUMIFS(Potoki!AD:AD,Potoki!$F:$F,$F146,Potoki!$G:$G,IF($G146="","",$G146)))</f>
        <v>0</v>
      </c>
      <c r="AE146" s="30">
        <f ca="1">IF(AE$5="",0,SUMIFS(Potoki!AE:AE,Potoki!$F:$F,$F146,Potoki!$G:$G,IF($G146="","",$G146)))</f>
        <v>0</v>
      </c>
      <c r="AF146" s="30">
        <f ca="1">IF(AF$5="",0,SUMIFS(Potoki!AF:AF,Potoki!$F:$F,$F146,Potoki!$G:$G,IF($G146="","",$G146)))</f>
        <v>0</v>
      </c>
      <c r="AG146" s="30">
        <f ca="1">IF(AG$5="",0,SUMIFS(Potoki!AG:AG,Potoki!$F:$F,$F146,Potoki!$G:$G,IF($G146="","",$G146)))</f>
        <v>0</v>
      </c>
      <c r="AH146" s="30">
        <f ca="1">IF(AH$5="",0,SUMIFS(Potoki!AH:AH,Potoki!$F:$F,$F146,Potoki!$G:$G,IF($G146="","",$G146)))</f>
        <v>12000</v>
      </c>
      <c r="AI146" s="30">
        <f ca="1">IF(AI$5="",0,SUMIFS(Potoki!AI:AI,Potoki!$F:$F,$F146,Potoki!$G:$G,IF($G146="","",$G146)))</f>
        <v>48000</v>
      </c>
      <c r="AJ146" s="30">
        <f ca="1">IF(AJ$5="",0,SUMIFS(Potoki!AJ:AJ,Potoki!$F:$F,$F146,Potoki!$G:$G,IF($G146="","",$G146)))</f>
        <v>86400</v>
      </c>
      <c r="AK146" s="30">
        <f ca="1">IF(AK$5="",0,SUMIFS(Potoki!AK:AK,Potoki!$F:$F,$F146,Potoki!$G:$G,IF($G146="","",$G146)))</f>
        <v>126300</v>
      </c>
      <c r="AL146" s="30">
        <f ca="1">IF(AL$5="",0,SUMIFS(Potoki!AL:AL,Potoki!$F:$F,$F146,Potoki!$G:$G,IF($G146="","",$G146)))</f>
        <v>161100</v>
      </c>
      <c r="AM146" s="30">
        <f ca="1">IF(AM$5="",0,SUMIFS(Potoki!AM:AM,Potoki!$F:$F,$F146,Potoki!$G:$G,IF($G146="","",$G146)))</f>
        <v>211620.00000000003</v>
      </c>
      <c r="AN146" s="30">
        <f ca="1">IF(AN$5="",0,SUMIFS(Potoki!AN:AN,Potoki!$F:$F,$F146,Potoki!$G:$G,IF($G146="","",$G146)))</f>
        <v>343620</v>
      </c>
      <c r="AO146" s="30">
        <f ca="1">IF(AO$5="",0,SUMIFS(Potoki!AO:AO,Potoki!$F:$F,$F146,Potoki!$G:$G,IF($G146="","",$G146)))</f>
        <v>565860</v>
      </c>
      <c r="AP146" s="30">
        <f ca="1">IF(AP$5="",0,SUMIFS(Potoki!AP:AP,Potoki!$F:$F,$F146,Potoki!$G:$G,IF($G146="","",$G146)))</f>
        <v>884910</v>
      </c>
      <c r="AQ146" s="30">
        <f ca="1">IF(AQ$5="",0,SUMIFS(Potoki!AQ:AQ,Potoki!$F:$F,$F146,Potoki!$G:$G,IF($G146="","",$G146)))</f>
        <v>1289100</v>
      </c>
      <c r="AR146" s="30">
        <f ca="1">IF(AR$5="",0,SUMIFS(Potoki!AR:AR,Potoki!$F:$F,$F146,Potoki!$G:$G,IF($G146="","",$G146)))</f>
        <v>1743510</v>
      </c>
      <c r="AS146" s="30">
        <f ca="1">IF(AS$5="",0,SUMIFS(Potoki!AS:AS,Potoki!$F:$F,$F146,Potoki!$G:$G,IF($G146="","",$G146)))</f>
        <v>2227740</v>
      </c>
      <c r="AT146" s="30">
        <f ca="1">IF(AT$5="",0,SUMIFS(Potoki!AT:AT,Potoki!$F:$F,$F146,Potoki!$G:$G,IF($G146="","",$G146)))</f>
        <v>2727450</v>
      </c>
      <c r="AU146" s="30">
        <f ca="1">IF(AU$5="",0,SUMIFS(Potoki!AU:AU,Potoki!$F:$F,$F146,Potoki!$G:$G,IF($G146="","",$G146)))</f>
        <v>3235350</v>
      </c>
      <c r="AV146" s="30">
        <f ca="1">IF(AV$5="",0,SUMIFS(Potoki!AV:AV,Potoki!$F:$F,$F146,Potoki!$G:$G,IF($G146="","",$G146)))</f>
        <v>3746850</v>
      </c>
      <c r="AW146" s="30">
        <f ca="1">IF(AW$5="",0,SUMIFS(Potoki!AW:AW,Potoki!$F:$F,$F146,Potoki!$G:$G,IF($G146="","",$G146)))</f>
        <v>4259250</v>
      </c>
      <c r="AX146" s="30">
        <f ca="1">IF(AX$5="",0,SUMIFS(Potoki!AX:AX,Potoki!$F:$F,$F146,Potoki!$G:$G,IF($G146="","",$G146)))</f>
        <v>4772100</v>
      </c>
      <c r="AY146" s="30">
        <f ca="1">IF(AY$5="",0,SUMIFS(Potoki!AY:AY,Potoki!$F:$F,$F146,Potoki!$G:$G,IF($G146="","",$G146)))</f>
        <v>5285100</v>
      </c>
      <c r="AZ146" s="30">
        <f ca="1">IF(AZ$5="",0,SUMIFS(Potoki!AZ:AZ,Potoki!$F:$F,$F146,Potoki!$G:$G,IF($G146="","",$G146)))</f>
        <v>5798100</v>
      </c>
      <c r="BA146" s="30">
        <f ca="1">IF(BA$5="",0,SUMIFS(Potoki!BA:BA,Potoki!$F:$F,$F146,Potoki!$G:$G,IF($G146="","",$G146)))</f>
        <v>6311100</v>
      </c>
      <c r="BB146" s="30">
        <f ca="1">IF(BB$5="",0,SUMIFS(Potoki!BB:BB,Potoki!$F:$F,$F146,Potoki!$G:$G,IF($G146="","",$G146)))</f>
        <v>6824100</v>
      </c>
      <c r="BC146" s="30">
        <f ca="1">IF(BC$5="",0,SUMIFS(Potoki!BC:BC,Potoki!$F:$F,$F146,Potoki!$G:$G,IF($G146="","",$G146)))</f>
        <v>7337100</v>
      </c>
      <c r="BD146" s="30">
        <f ca="1">IF(BD$5="",0,SUMIFS(Potoki!BD:BD,Potoki!$F:$F,$F146,Potoki!$G:$G,IF($G146="","",$G146)))</f>
        <v>7850100</v>
      </c>
      <c r="BE146" s="30">
        <f ca="1">IF(BE$5="",0,SUMIFS(Potoki!BE:BE,Potoki!$F:$F,$F146,Potoki!$G:$G,IF($G146="","",$G146)))</f>
        <v>8333100</v>
      </c>
      <c r="BF146" s="30">
        <f ca="1">IF(BF$5="",0,SUMIFS(Potoki!BF:BF,Potoki!$F:$F,$F146,Potoki!$G:$G,IF($G146="","",$G146)))</f>
        <v>8726100</v>
      </c>
      <c r="BG146" s="30">
        <f ca="1">IF(BG$5="",0,SUMIFS(Potoki!BG:BG,Potoki!$F:$F,$F146,Potoki!$G:$G,IF($G146="","",$G146)))</f>
        <v>9023100</v>
      </c>
      <c r="BH146" s="30">
        <f ca="1">IF(BH$5="",0,SUMIFS(Potoki!BH:BH,Potoki!$F:$F,$F146,Potoki!$G:$G,IF($G146="","",$G146)))</f>
        <v>9220350</v>
      </c>
      <c r="BI146" s="30">
        <f ca="1">IF(BI$5="",0,SUMIFS(Potoki!BI:BI,Potoki!$F:$F,$F146,Potoki!$G:$G,IF($G146="","",$G146)))</f>
        <v>9330600</v>
      </c>
      <c r="BJ146" s="30">
        <f ca="1">IF(BJ$5="",0,SUMIFS(Potoki!BJ:BJ,Potoki!$F:$F,$F146,Potoki!$G:$G,IF($G146="","",$G146)))</f>
        <v>9389550</v>
      </c>
      <c r="BK146" s="30">
        <f ca="1">IF(BK$5="",0,SUMIFS(Potoki!BK:BK,Potoki!$F:$F,$F146,Potoki!$G:$G,IF($G146="","",$G146)))</f>
        <v>9418500</v>
      </c>
      <c r="BL146" s="30">
        <f ca="1">IF(BL$5="",0,SUMIFS(Potoki!BL:BL,Potoki!$F:$F,$F146,Potoki!$G:$G,IF($G146="","",$G146)))</f>
        <v>9431850</v>
      </c>
      <c r="BM146" s="30">
        <f ca="1">IF(BM$5="",0,SUMIFS(Potoki!BM:BM,Potoki!$F:$F,$F146,Potoki!$G:$G,IF($G146="","",$G146)))</f>
        <v>9436950</v>
      </c>
      <c r="BN146" s="30">
        <f ca="1">IF(BN$5="",0,SUMIFS(Potoki!BN:BN,Potoki!$F:$F,$F146,Potoki!$G:$G,IF($G146="","",$G146)))</f>
        <v>9438450</v>
      </c>
      <c r="BO146" s="30">
        <f ca="1">IF(BO$5="",0,SUMIFS(Potoki!BO:BO,Potoki!$F:$F,$F146,Potoki!$G:$G,IF($G146="","",$G146)))</f>
        <v>9439050</v>
      </c>
      <c r="BP146" s="30">
        <f ca="1">IF(BP$5="",0,SUMIFS(Potoki!BP:BP,Potoki!$F:$F,$F146,Potoki!$G:$G,IF($G146="","",$G146)))</f>
        <v>9439200.0000000019</v>
      </c>
      <c r="BQ146" s="30">
        <f ca="1">IF(BQ$5="",0,SUMIFS(Potoki!BQ:BQ,Potoki!$F:$F,$F146,Potoki!$G:$G,IF($G146="","",$G146)))</f>
        <v>9439200.0000000019</v>
      </c>
      <c r="BR146" s="30">
        <f ca="1">IF(BR$5="",0,SUMIFS(Potoki!BR:BR,Potoki!$F:$F,$F146,Potoki!$G:$G,IF($G146="","",$G146)))</f>
        <v>9439200.0000000019</v>
      </c>
      <c r="BS146" s="30">
        <f ca="1">IF(BS$5="",0,SUMIFS(Potoki!BS:BS,Potoki!$F:$F,$F146,Potoki!$G:$G,IF($G146="","",$G146)))</f>
        <v>9439200.0000000019</v>
      </c>
      <c r="BT146" s="30">
        <f ca="1">IF(BT$5="",0,SUMIFS(Potoki!BT:BT,Potoki!$F:$F,$F146,Potoki!$G:$G,IF($G146="","",$G146)))</f>
        <v>9439200.0000000019</v>
      </c>
      <c r="BU146" s="30">
        <f ca="1">IF(BU$5="",0,SUMIFS(Potoki!BU:BU,Potoki!$F:$F,$F146,Potoki!$G:$G,IF($G146="","",$G146)))</f>
        <v>9439200.0000000019</v>
      </c>
      <c r="BV146" s="30">
        <f>IF(BV$5="",0,SUMIFS(Potoki!BV:BV,Potoki!$F:$F,$F146,Potoki!$G:$G,IF($G146="","",$G146)))</f>
        <v>0</v>
      </c>
      <c r="BW146" s="30">
        <f>IF(BW$5="",0,SUMIFS(Potoki!BW:BW,Potoki!$F:$F,$F146,Potoki!$G:$G,IF($G146="","",$G146)))</f>
        <v>0</v>
      </c>
      <c r="BX146" s="30">
        <f>IF(BX$5="",0,SUMIFS(Potoki!BX:BX,Potoki!$F:$F,$F146,Potoki!$G:$G,IF($G146="","",$G146)))</f>
        <v>0</v>
      </c>
      <c r="BY146" s="30">
        <f>IF(BY$5="",0,SUMIFS(Potoki!BY:BY,Potoki!$F:$F,$F146,Potoki!$G:$G,IF($G146="","",$G146)))</f>
        <v>0</v>
      </c>
      <c r="BZ146" s="30">
        <f>IF(BZ$5="",0,SUMIFS(Potoki!BZ:BZ,Potoki!$F:$F,$F146,Potoki!$G:$G,IF($G146="","",$G146)))</f>
        <v>0</v>
      </c>
      <c r="CA146" s="30">
        <f>IF(CA$5="",0,SUMIFS(Potoki!CA:CA,Potoki!$F:$F,$F146,Potoki!$G:$G,IF($G146="","",$G146)))</f>
        <v>0</v>
      </c>
      <c r="CB146" s="30">
        <f>IF(CB$5="",0,SUMIFS(Potoki!CB:CB,Potoki!$F:$F,$F146,Potoki!$G:$G,IF($G146="","",$G146)))</f>
        <v>0</v>
      </c>
      <c r="CC146" s="30">
        <f>IF(CC$5="",0,SUMIFS(Potoki!CC:CC,Potoki!$F:$F,$F146,Potoki!$G:$G,IF($G146="","",$G146)))</f>
        <v>0</v>
      </c>
      <c r="CD146" s="30">
        <f>IF(CD$5="",0,SUMIFS(Potoki!CD:CD,Potoki!$F:$F,$F146,Potoki!$G:$G,IF($G146="","",$G146)))</f>
        <v>0</v>
      </c>
      <c r="CE146" s="30">
        <f>IF(CE$5="",0,SUMIFS(Potoki!CE:CE,Potoki!$F:$F,$F146,Potoki!$G:$G,IF($G146="","",$G146)))</f>
        <v>0</v>
      </c>
      <c r="CF146" s="30">
        <f>IF(CF$5="",0,SUMIFS(Potoki!CF:CF,Potoki!$F:$F,$F146,Potoki!$G:$G,IF($G146="","",$G146)))</f>
        <v>0</v>
      </c>
      <c r="CG146" s="30">
        <f>IF(CG$5="",0,SUMIFS(Potoki!CG:CG,Potoki!$F:$F,$F146,Potoki!$G:$G,IF($G146="","",$G146)))</f>
        <v>0</v>
      </c>
      <c r="CH146" s="30">
        <f>IF(CH$5="",0,SUMIFS(Potoki!CH:CH,Potoki!$F:$F,$F146,Potoki!$G:$G,IF($G146="","",$G146)))</f>
        <v>0</v>
      </c>
      <c r="CI146" s="30">
        <f>IF(CI$5="",0,SUMIFS(Potoki!CI:CI,Potoki!$F:$F,$F146,Potoki!$G:$G,IF($G146="","",$G146)))</f>
        <v>0</v>
      </c>
      <c r="CJ146" s="30">
        <f>IF(CJ$5="",0,SUMIFS(Potoki!CJ:CJ,Potoki!$F:$F,$F146,Potoki!$G:$G,IF($G146="","",$G146)))</f>
        <v>0</v>
      </c>
      <c r="CK146" s="30">
        <f>IF(CK$5="",0,SUMIFS(Potoki!CK:CK,Potoki!$F:$F,$F146,Potoki!$G:$G,IF($G146="","",$G146)))</f>
        <v>0</v>
      </c>
      <c r="CL146" s="30">
        <f>IF(CL$5="",0,SUMIFS(Potoki!CL:CL,Potoki!$F:$F,$F146,Potoki!$G:$G,IF($G146="","",$G146)))</f>
        <v>0</v>
      </c>
      <c r="CM146" s="30">
        <f>IF(CM$5="",0,SUMIFS(Potoki!CM:CM,Potoki!$F:$F,$F146,Potoki!$G:$G,IF($G146="","",$G146)))</f>
        <v>0</v>
      </c>
      <c r="CN146" s="30">
        <f>IF(CN$5="",0,SUMIFS(Potoki!CN:CN,Potoki!$F:$F,$F146,Potoki!$G:$G,IF($G146="","",$G146)))</f>
        <v>0</v>
      </c>
      <c r="CO146" s="30">
        <f>IF(CO$5="",0,SUMIFS(Potoki!CO:CO,Potoki!$F:$F,$F146,Potoki!$G:$G,IF($G146="","",$G146)))</f>
        <v>0</v>
      </c>
      <c r="CP146" s="30">
        <f>IF(CP$5="",0,SUMIFS(Potoki!CP:CP,Potoki!$F:$F,$F146,Potoki!$G:$G,IF($G146="","",$G146)))</f>
        <v>0</v>
      </c>
      <c r="CQ146" s="30">
        <f>IF(CQ$5="",0,SUMIFS(Potoki!CQ:CQ,Potoki!$F:$F,$F146,Potoki!$G:$G,IF($G146="","",$G146)))</f>
        <v>0</v>
      </c>
      <c r="CR146" s="30">
        <f>IF(CR$5="",0,SUMIFS(Potoki!CR:CR,Potoki!$F:$F,$F146,Potoki!$G:$G,IF($G146="","",$G146)))</f>
        <v>0</v>
      </c>
      <c r="CS146" s="30">
        <f>IF(CS$5="",0,SUMIFS(Potoki!CS:CS,Potoki!$F:$F,$F146,Potoki!$G:$G,IF($G146="","",$G146)))</f>
        <v>0</v>
      </c>
      <c r="CT146" s="30">
        <f>IF(CT$5="",0,SUMIFS(Potoki!CT:CT,Potoki!$F:$F,$F146,Potoki!$G:$G,IF($G146="","",$G146)))</f>
        <v>0</v>
      </c>
    </row>
    <row r="147" spans="1:98" s="27" customFormat="1" ht="12" x14ac:dyDescent="0.25">
      <c r="A147" s="26">
        <f>ROW()</f>
        <v>147</v>
      </c>
      <c r="B147" s="139"/>
      <c r="C147" s="142"/>
      <c r="E147" s="24"/>
      <c r="F147" s="66" t="str">
        <f t="shared" si="209"/>
        <v>Поступление ГП на склад ГП</v>
      </c>
      <c r="G147" s="27" t="str">
        <f>BP!$F$25</f>
        <v>Упаковка</v>
      </c>
      <c r="M147" s="27" t="str">
        <f>Lists!$R$8</f>
        <v>руб.</v>
      </c>
      <c r="P147" s="30"/>
      <c r="R147" s="24"/>
      <c r="S147" s="30"/>
      <c r="V147" s="85"/>
      <c r="W147" s="29">
        <f ca="1">SUM(INDIRECT(ADDRESS(ROW(),SUMIFS($1:$1,$5:$5,1))):INDIRECT(ADDRESS(ROW(),SUMIFS($1:$1,$5:$5,MAX($5:$5)))))</f>
        <v>29822608</v>
      </c>
      <c r="Z147" s="30">
        <f ca="1">IF(Z$5="",0,SUMIFS(Potoki!Z:Z,Potoki!$F:$F,$F147,Potoki!$G:$G,IF($G147="","",$G147)))</f>
        <v>0</v>
      </c>
      <c r="AA147" s="30">
        <f ca="1">IF(AA$5="",0,SUMIFS(Potoki!AA:AA,Potoki!$F:$F,$F147,Potoki!$G:$G,IF($G147="","",$G147)))</f>
        <v>0</v>
      </c>
      <c r="AB147" s="30">
        <f ca="1">IF(AB$5="",0,SUMIFS(Potoki!AB:AB,Potoki!$F:$F,$F147,Potoki!$G:$G,IF($G147="","",$G147)))</f>
        <v>0</v>
      </c>
      <c r="AC147" s="30">
        <f ca="1">IF(AC$5="",0,SUMIFS(Potoki!AC:AC,Potoki!$F:$F,$F147,Potoki!$G:$G,IF($G147="","",$G147)))</f>
        <v>0</v>
      </c>
      <c r="AD147" s="30">
        <f ca="1">IF(AD$5="",0,SUMIFS(Potoki!AD:AD,Potoki!$F:$F,$F147,Potoki!$G:$G,IF($G147="","",$G147)))</f>
        <v>0</v>
      </c>
      <c r="AE147" s="30">
        <f ca="1">IF(AE$5="",0,SUMIFS(Potoki!AE:AE,Potoki!$F:$F,$F147,Potoki!$G:$G,IF($G147="","",$G147)))</f>
        <v>0</v>
      </c>
      <c r="AF147" s="30">
        <f ca="1">IF(AF$5="",0,SUMIFS(Potoki!AF:AF,Potoki!$F:$F,$F147,Potoki!$G:$G,IF($G147="","",$G147)))</f>
        <v>0</v>
      </c>
      <c r="AG147" s="30">
        <f ca="1">IF(AG$5="",0,SUMIFS(Potoki!AG:AG,Potoki!$F:$F,$F147,Potoki!$G:$G,IF($G147="","",$G147)))</f>
        <v>0</v>
      </c>
      <c r="AH147" s="30">
        <f ca="1">IF(AH$5="",0,SUMIFS(Potoki!AH:AH,Potoki!$F:$F,$F147,Potoki!$G:$G,IF($G147="","",$G147)))</f>
        <v>1600</v>
      </c>
      <c r="AI147" s="30">
        <f ca="1">IF(AI$5="",0,SUMIFS(Potoki!AI:AI,Potoki!$F:$F,$F147,Potoki!$G:$G,IF($G147="","",$G147)))</f>
        <v>6400</v>
      </c>
      <c r="AJ147" s="30">
        <f ca="1">IF(AJ$5="",0,SUMIFS(Potoki!AJ:AJ,Potoki!$F:$F,$F147,Potoki!$G:$G,IF($G147="","",$G147)))</f>
        <v>11520</v>
      </c>
      <c r="AK147" s="30">
        <f ca="1">IF(AK$5="",0,SUMIFS(Potoki!AK:AK,Potoki!$F:$F,$F147,Potoki!$G:$G,IF($G147="","",$G147)))</f>
        <v>16840</v>
      </c>
      <c r="AL147" s="30">
        <f ca="1">IF(AL$5="",0,SUMIFS(Potoki!AL:AL,Potoki!$F:$F,$F147,Potoki!$G:$G,IF($G147="","",$G147)))</f>
        <v>21480</v>
      </c>
      <c r="AM147" s="30">
        <f ca="1">IF(AM$5="",0,SUMIFS(Potoki!AM:AM,Potoki!$F:$F,$F147,Potoki!$G:$G,IF($G147="","",$G147)))</f>
        <v>28216.000000000004</v>
      </c>
      <c r="AN147" s="30">
        <f ca="1">IF(AN$5="",0,SUMIFS(Potoki!AN:AN,Potoki!$F:$F,$F147,Potoki!$G:$G,IF($G147="","",$G147)))</f>
        <v>45816</v>
      </c>
      <c r="AO147" s="30">
        <f ca="1">IF(AO$5="",0,SUMIFS(Potoki!AO:AO,Potoki!$F:$F,$F147,Potoki!$G:$G,IF($G147="","",$G147)))</f>
        <v>75448</v>
      </c>
      <c r="AP147" s="30">
        <f ca="1">IF(AP$5="",0,SUMIFS(Potoki!AP:AP,Potoki!$F:$F,$F147,Potoki!$G:$G,IF($G147="","",$G147)))</f>
        <v>117988</v>
      </c>
      <c r="AQ147" s="30">
        <f ca="1">IF(AQ$5="",0,SUMIFS(Potoki!AQ:AQ,Potoki!$F:$F,$F147,Potoki!$G:$G,IF($G147="","",$G147)))</f>
        <v>171880</v>
      </c>
      <c r="AR147" s="30">
        <f ca="1">IF(AR$5="",0,SUMIFS(Potoki!AR:AR,Potoki!$F:$F,$F147,Potoki!$G:$G,IF($G147="","",$G147)))</f>
        <v>232468</v>
      </c>
      <c r="AS147" s="30">
        <f ca="1">IF(AS$5="",0,SUMIFS(Potoki!AS:AS,Potoki!$F:$F,$F147,Potoki!$G:$G,IF($G147="","",$G147)))</f>
        <v>297032</v>
      </c>
      <c r="AT147" s="30">
        <f ca="1">IF(AT$5="",0,SUMIFS(Potoki!AT:AT,Potoki!$F:$F,$F147,Potoki!$G:$G,IF($G147="","",$G147)))</f>
        <v>363660</v>
      </c>
      <c r="AU147" s="30">
        <f ca="1">IF(AU$5="",0,SUMIFS(Potoki!AU:AU,Potoki!$F:$F,$F147,Potoki!$G:$G,IF($G147="","",$G147)))</f>
        <v>431380</v>
      </c>
      <c r="AV147" s="30">
        <f ca="1">IF(AV$5="",0,SUMIFS(Potoki!AV:AV,Potoki!$F:$F,$F147,Potoki!$G:$G,IF($G147="","",$G147)))</f>
        <v>499580</v>
      </c>
      <c r="AW147" s="30">
        <f ca="1">IF(AW$5="",0,SUMIFS(Potoki!AW:AW,Potoki!$F:$F,$F147,Potoki!$G:$G,IF($G147="","",$G147)))</f>
        <v>567900</v>
      </c>
      <c r="AX147" s="30">
        <f ca="1">IF(AX$5="",0,SUMIFS(Potoki!AX:AX,Potoki!$F:$F,$F147,Potoki!$G:$G,IF($G147="","",$G147)))</f>
        <v>636280</v>
      </c>
      <c r="AY147" s="30">
        <f ca="1">IF(AY$5="",0,SUMIFS(Potoki!AY:AY,Potoki!$F:$F,$F147,Potoki!$G:$G,IF($G147="","",$G147)))</f>
        <v>704680</v>
      </c>
      <c r="AZ147" s="30">
        <f ca="1">IF(AZ$5="",0,SUMIFS(Potoki!AZ:AZ,Potoki!$F:$F,$F147,Potoki!$G:$G,IF($G147="","",$G147)))</f>
        <v>773080</v>
      </c>
      <c r="BA147" s="30">
        <f ca="1">IF(BA$5="",0,SUMIFS(Potoki!BA:BA,Potoki!$F:$F,$F147,Potoki!$G:$G,IF($G147="","",$G147)))</f>
        <v>841480</v>
      </c>
      <c r="BB147" s="30">
        <f ca="1">IF(BB$5="",0,SUMIFS(Potoki!BB:BB,Potoki!$F:$F,$F147,Potoki!$G:$G,IF($G147="","",$G147)))</f>
        <v>909880</v>
      </c>
      <c r="BC147" s="30">
        <f ca="1">IF(BC$5="",0,SUMIFS(Potoki!BC:BC,Potoki!$F:$F,$F147,Potoki!$G:$G,IF($G147="","",$G147)))</f>
        <v>978280</v>
      </c>
      <c r="BD147" s="30">
        <f ca="1">IF(BD$5="",0,SUMIFS(Potoki!BD:BD,Potoki!$F:$F,$F147,Potoki!$G:$G,IF($G147="","",$G147)))</f>
        <v>1046680</v>
      </c>
      <c r="BE147" s="30">
        <f ca="1">IF(BE$5="",0,SUMIFS(Potoki!BE:BE,Potoki!$F:$F,$F147,Potoki!$G:$G,IF($G147="","",$G147)))</f>
        <v>1111080</v>
      </c>
      <c r="BF147" s="30">
        <f ca="1">IF(BF$5="",0,SUMIFS(Potoki!BF:BF,Potoki!$F:$F,$F147,Potoki!$G:$G,IF($G147="","",$G147)))</f>
        <v>1163480</v>
      </c>
      <c r="BG147" s="30">
        <f ca="1">IF(BG$5="",0,SUMIFS(Potoki!BG:BG,Potoki!$F:$F,$F147,Potoki!$G:$G,IF($G147="","",$G147)))</f>
        <v>1203080</v>
      </c>
      <c r="BH147" s="30">
        <f ca="1">IF(BH$5="",0,SUMIFS(Potoki!BH:BH,Potoki!$F:$F,$F147,Potoki!$G:$G,IF($G147="","",$G147)))</f>
        <v>1229380</v>
      </c>
      <c r="BI147" s="30">
        <f ca="1">IF(BI$5="",0,SUMIFS(Potoki!BI:BI,Potoki!$F:$F,$F147,Potoki!$G:$G,IF($G147="","",$G147)))</f>
        <v>1244080</v>
      </c>
      <c r="BJ147" s="30">
        <f ca="1">IF(BJ$5="",0,SUMIFS(Potoki!BJ:BJ,Potoki!$F:$F,$F147,Potoki!$G:$G,IF($G147="","",$G147)))</f>
        <v>1251940</v>
      </c>
      <c r="BK147" s="30">
        <f ca="1">IF(BK$5="",0,SUMIFS(Potoki!BK:BK,Potoki!$F:$F,$F147,Potoki!$G:$G,IF($G147="","",$G147)))</f>
        <v>1255800</v>
      </c>
      <c r="BL147" s="30">
        <f ca="1">IF(BL$5="",0,SUMIFS(Potoki!BL:BL,Potoki!$F:$F,$F147,Potoki!$G:$G,IF($G147="","",$G147)))</f>
        <v>1257580</v>
      </c>
      <c r="BM147" s="30">
        <f ca="1">IF(BM$5="",0,SUMIFS(Potoki!BM:BM,Potoki!$F:$F,$F147,Potoki!$G:$G,IF($G147="","",$G147)))</f>
        <v>1258260</v>
      </c>
      <c r="BN147" s="30">
        <f ca="1">IF(BN$5="",0,SUMIFS(Potoki!BN:BN,Potoki!$F:$F,$F147,Potoki!$G:$G,IF($G147="","",$G147)))</f>
        <v>1258460</v>
      </c>
      <c r="BO147" s="30">
        <f ca="1">IF(BO$5="",0,SUMIFS(Potoki!BO:BO,Potoki!$F:$F,$F147,Potoki!$G:$G,IF($G147="","",$G147)))</f>
        <v>1258540</v>
      </c>
      <c r="BP147" s="30">
        <f ca="1">IF(BP$5="",0,SUMIFS(Potoki!BP:BP,Potoki!$F:$F,$F147,Potoki!$G:$G,IF($G147="","",$G147)))</f>
        <v>1258560.0000000002</v>
      </c>
      <c r="BQ147" s="30">
        <f ca="1">IF(BQ$5="",0,SUMIFS(Potoki!BQ:BQ,Potoki!$F:$F,$F147,Potoki!$G:$G,IF($G147="","",$G147)))</f>
        <v>1258560.0000000002</v>
      </c>
      <c r="BR147" s="30">
        <f ca="1">IF(BR$5="",0,SUMIFS(Potoki!BR:BR,Potoki!$F:$F,$F147,Potoki!$G:$G,IF($G147="","",$G147)))</f>
        <v>1258560.0000000002</v>
      </c>
      <c r="BS147" s="30">
        <f ca="1">IF(BS$5="",0,SUMIFS(Potoki!BS:BS,Potoki!$F:$F,$F147,Potoki!$G:$G,IF($G147="","",$G147)))</f>
        <v>1258560.0000000002</v>
      </c>
      <c r="BT147" s="30">
        <f ca="1">IF(BT$5="",0,SUMIFS(Potoki!BT:BT,Potoki!$F:$F,$F147,Potoki!$G:$G,IF($G147="","",$G147)))</f>
        <v>1258560.0000000002</v>
      </c>
      <c r="BU147" s="30">
        <f ca="1">IF(BU$5="",0,SUMIFS(Potoki!BU:BU,Potoki!$F:$F,$F147,Potoki!$G:$G,IF($G147="","",$G147)))</f>
        <v>1258560.0000000002</v>
      </c>
      <c r="BV147" s="30">
        <f>IF(BV$5="",0,SUMIFS(Potoki!BV:BV,Potoki!$F:$F,$F147,Potoki!$G:$G,IF($G147="","",$G147)))</f>
        <v>0</v>
      </c>
      <c r="BW147" s="30">
        <f>IF(BW$5="",0,SUMIFS(Potoki!BW:BW,Potoki!$F:$F,$F147,Potoki!$G:$G,IF($G147="","",$G147)))</f>
        <v>0</v>
      </c>
      <c r="BX147" s="30">
        <f>IF(BX$5="",0,SUMIFS(Potoki!BX:BX,Potoki!$F:$F,$F147,Potoki!$G:$G,IF($G147="","",$G147)))</f>
        <v>0</v>
      </c>
      <c r="BY147" s="30">
        <f>IF(BY$5="",0,SUMIFS(Potoki!BY:BY,Potoki!$F:$F,$F147,Potoki!$G:$G,IF($G147="","",$G147)))</f>
        <v>0</v>
      </c>
      <c r="BZ147" s="30">
        <f>IF(BZ$5="",0,SUMIFS(Potoki!BZ:BZ,Potoki!$F:$F,$F147,Potoki!$G:$G,IF($G147="","",$G147)))</f>
        <v>0</v>
      </c>
      <c r="CA147" s="30">
        <f>IF(CA$5="",0,SUMIFS(Potoki!CA:CA,Potoki!$F:$F,$F147,Potoki!$G:$G,IF($G147="","",$G147)))</f>
        <v>0</v>
      </c>
      <c r="CB147" s="30">
        <f>IF(CB$5="",0,SUMIFS(Potoki!CB:CB,Potoki!$F:$F,$F147,Potoki!$G:$G,IF($G147="","",$G147)))</f>
        <v>0</v>
      </c>
      <c r="CC147" s="30">
        <f>IF(CC$5="",0,SUMIFS(Potoki!CC:CC,Potoki!$F:$F,$F147,Potoki!$G:$G,IF($G147="","",$G147)))</f>
        <v>0</v>
      </c>
      <c r="CD147" s="30">
        <f>IF(CD$5="",0,SUMIFS(Potoki!CD:CD,Potoki!$F:$F,$F147,Potoki!$G:$G,IF($G147="","",$G147)))</f>
        <v>0</v>
      </c>
      <c r="CE147" s="30">
        <f>IF(CE$5="",0,SUMIFS(Potoki!CE:CE,Potoki!$F:$F,$F147,Potoki!$G:$G,IF($G147="","",$G147)))</f>
        <v>0</v>
      </c>
      <c r="CF147" s="30">
        <f>IF(CF$5="",0,SUMIFS(Potoki!CF:CF,Potoki!$F:$F,$F147,Potoki!$G:$G,IF($G147="","",$G147)))</f>
        <v>0</v>
      </c>
      <c r="CG147" s="30">
        <f>IF(CG$5="",0,SUMIFS(Potoki!CG:CG,Potoki!$F:$F,$F147,Potoki!$G:$G,IF($G147="","",$G147)))</f>
        <v>0</v>
      </c>
      <c r="CH147" s="30">
        <f>IF(CH$5="",0,SUMIFS(Potoki!CH:CH,Potoki!$F:$F,$F147,Potoki!$G:$G,IF($G147="","",$G147)))</f>
        <v>0</v>
      </c>
      <c r="CI147" s="30">
        <f>IF(CI$5="",0,SUMIFS(Potoki!CI:CI,Potoki!$F:$F,$F147,Potoki!$G:$G,IF($G147="","",$G147)))</f>
        <v>0</v>
      </c>
      <c r="CJ147" s="30">
        <f>IF(CJ$5="",0,SUMIFS(Potoki!CJ:CJ,Potoki!$F:$F,$F147,Potoki!$G:$G,IF($G147="","",$G147)))</f>
        <v>0</v>
      </c>
      <c r="CK147" s="30">
        <f>IF(CK$5="",0,SUMIFS(Potoki!CK:CK,Potoki!$F:$F,$F147,Potoki!$G:$G,IF($G147="","",$G147)))</f>
        <v>0</v>
      </c>
      <c r="CL147" s="30">
        <f>IF(CL$5="",0,SUMIFS(Potoki!CL:CL,Potoki!$F:$F,$F147,Potoki!$G:$G,IF($G147="","",$G147)))</f>
        <v>0</v>
      </c>
      <c r="CM147" s="30">
        <f>IF(CM$5="",0,SUMIFS(Potoki!CM:CM,Potoki!$F:$F,$F147,Potoki!$G:$G,IF($G147="","",$G147)))</f>
        <v>0</v>
      </c>
      <c r="CN147" s="30">
        <f>IF(CN$5="",0,SUMIFS(Potoki!CN:CN,Potoki!$F:$F,$F147,Potoki!$G:$G,IF($G147="","",$G147)))</f>
        <v>0</v>
      </c>
      <c r="CO147" s="30">
        <f>IF(CO$5="",0,SUMIFS(Potoki!CO:CO,Potoki!$F:$F,$F147,Potoki!$G:$G,IF($G147="","",$G147)))</f>
        <v>0</v>
      </c>
      <c r="CP147" s="30">
        <f>IF(CP$5="",0,SUMIFS(Potoki!CP:CP,Potoki!$F:$F,$F147,Potoki!$G:$G,IF($G147="","",$G147)))</f>
        <v>0</v>
      </c>
      <c r="CQ147" s="30">
        <f>IF(CQ$5="",0,SUMIFS(Potoki!CQ:CQ,Potoki!$F:$F,$F147,Potoki!$G:$G,IF($G147="","",$G147)))</f>
        <v>0</v>
      </c>
      <c r="CR147" s="30">
        <f>IF(CR$5="",0,SUMIFS(Potoki!CR:CR,Potoki!$F:$F,$F147,Potoki!$G:$G,IF($G147="","",$G147)))</f>
        <v>0</v>
      </c>
      <c r="CS147" s="30">
        <f>IF(CS$5="",0,SUMIFS(Potoki!CS:CS,Potoki!$F:$F,$F147,Potoki!$G:$G,IF($G147="","",$G147)))</f>
        <v>0</v>
      </c>
      <c r="CT147" s="30">
        <f>IF(CT$5="",0,SUMIFS(Potoki!CT:CT,Potoki!$F:$F,$F147,Potoki!$G:$G,IF($G147="","",$G147)))</f>
        <v>0</v>
      </c>
    </row>
    <row r="148" spans="1:98" s="27" customFormat="1" ht="12" x14ac:dyDescent="0.25">
      <c r="A148" s="26">
        <f>ROW()</f>
        <v>148</v>
      </c>
      <c r="B148" s="139"/>
      <c r="C148" s="142"/>
      <c r="E148" s="24"/>
      <c r="F148" s="66" t="str">
        <f t="shared" si="209"/>
        <v>Поступление ГП на склад ГП</v>
      </c>
      <c r="G148" s="27" t="str">
        <f>BP!$F$26</f>
        <v>ФОТ првПерс</v>
      </c>
      <c r="M148" s="27" t="str">
        <f>Lists!$R$8</f>
        <v>руб.</v>
      </c>
      <c r="P148" s="30"/>
      <c r="R148" s="24"/>
      <c r="S148" s="30"/>
      <c r="V148" s="85"/>
      <c r="W148" s="29">
        <f ca="1">SUM(INDIRECT(ADDRESS(ROW(),SUMIFS($1:$1,$5:$5,1))):INDIRECT(ADDRESS(ROW(),SUMIFS($1:$1,$5:$5,MAX($5:$5)))))</f>
        <v>18639130</v>
      </c>
      <c r="Z148" s="30">
        <f ca="1">IF(Z$5="",0,SUMIFS(Potoki!Z:Z,Potoki!$F:$F,$F148,Potoki!$G:$G,IF($G148="","",$G148)))</f>
        <v>0</v>
      </c>
      <c r="AA148" s="30">
        <f ca="1">IF(AA$5="",0,SUMIFS(Potoki!AA:AA,Potoki!$F:$F,$F148,Potoki!$G:$G,IF($G148="","",$G148)))</f>
        <v>0</v>
      </c>
      <c r="AB148" s="30">
        <f ca="1">IF(AB$5="",0,SUMIFS(Potoki!AB:AB,Potoki!$F:$F,$F148,Potoki!$G:$G,IF($G148="","",$G148)))</f>
        <v>0</v>
      </c>
      <c r="AC148" s="30">
        <f ca="1">IF(AC$5="",0,SUMIFS(Potoki!AC:AC,Potoki!$F:$F,$F148,Potoki!$G:$G,IF($G148="","",$G148)))</f>
        <v>0</v>
      </c>
      <c r="AD148" s="30">
        <f ca="1">IF(AD$5="",0,SUMIFS(Potoki!AD:AD,Potoki!$F:$F,$F148,Potoki!$G:$G,IF($G148="","",$G148)))</f>
        <v>0</v>
      </c>
      <c r="AE148" s="30">
        <f ca="1">IF(AE$5="",0,SUMIFS(Potoki!AE:AE,Potoki!$F:$F,$F148,Potoki!$G:$G,IF($G148="","",$G148)))</f>
        <v>0</v>
      </c>
      <c r="AF148" s="30">
        <f ca="1">IF(AF$5="",0,SUMIFS(Potoki!AF:AF,Potoki!$F:$F,$F148,Potoki!$G:$G,IF($G148="","",$G148)))</f>
        <v>0</v>
      </c>
      <c r="AG148" s="30">
        <f ca="1">IF(AG$5="",0,SUMIFS(Potoki!AG:AG,Potoki!$F:$F,$F148,Potoki!$G:$G,IF($G148="","",$G148)))</f>
        <v>0</v>
      </c>
      <c r="AH148" s="30">
        <f ca="1">IF(AH$5="",0,SUMIFS(Potoki!AH:AH,Potoki!$F:$F,$F148,Potoki!$G:$G,IF($G148="","",$G148)))</f>
        <v>1000</v>
      </c>
      <c r="AI148" s="30">
        <f ca="1">IF(AI$5="",0,SUMIFS(Potoki!AI:AI,Potoki!$F:$F,$F148,Potoki!$G:$G,IF($G148="","",$G148)))</f>
        <v>4000</v>
      </c>
      <c r="AJ148" s="30">
        <f ca="1">IF(AJ$5="",0,SUMIFS(Potoki!AJ:AJ,Potoki!$F:$F,$F148,Potoki!$G:$G,IF($G148="","",$G148)))</f>
        <v>7200</v>
      </c>
      <c r="AK148" s="30">
        <f ca="1">IF(AK$5="",0,SUMIFS(Potoki!AK:AK,Potoki!$F:$F,$F148,Potoki!$G:$G,IF($G148="","",$G148)))</f>
        <v>10525</v>
      </c>
      <c r="AL148" s="30">
        <f ca="1">IF(AL$5="",0,SUMIFS(Potoki!AL:AL,Potoki!$F:$F,$F148,Potoki!$G:$G,IF($G148="","",$G148)))</f>
        <v>13425</v>
      </c>
      <c r="AM148" s="30">
        <f ca="1">IF(AM$5="",0,SUMIFS(Potoki!AM:AM,Potoki!$F:$F,$F148,Potoki!$G:$G,IF($G148="","",$G148)))</f>
        <v>17635.000000000004</v>
      </c>
      <c r="AN148" s="30">
        <f ca="1">IF(AN$5="",0,SUMIFS(Potoki!AN:AN,Potoki!$F:$F,$F148,Potoki!$G:$G,IF($G148="","",$G148)))</f>
        <v>28635.000000000004</v>
      </c>
      <c r="AO148" s="30">
        <f ca="1">IF(AO$5="",0,SUMIFS(Potoki!AO:AO,Potoki!$F:$F,$F148,Potoki!$G:$G,IF($G148="","",$G148)))</f>
        <v>47155</v>
      </c>
      <c r="AP148" s="30">
        <f ca="1">IF(AP$5="",0,SUMIFS(Potoki!AP:AP,Potoki!$F:$F,$F148,Potoki!$G:$G,IF($G148="","",$G148)))</f>
        <v>73742.5</v>
      </c>
      <c r="AQ148" s="30">
        <f ca="1">IF(AQ$5="",0,SUMIFS(Potoki!AQ:AQ,Potoki!$F:$F,$F148,Potoki!$G:$G,IF($G148="","",$G148)))</f>
        <v>107425</v>
      </c>
      <c r="AR148" s="30">
        <f ca="1">IF(AR$5="",0,SUMIFS(Potoki!AR:AR,Potoki!$F:$F,$F148,Potoki!$G:$G,IF($G148="","",$G148)))</f>
        <v>145292.5</v>
      </c>
      <c r="AS148" s="30">
        <f ca="1">IF(AS$5="",0,SUMIFS(Potoki!AS:AS,Potoki!$F:$F,$F148,Potoki!$G:$G,IF($G148="","",$G148)))</f>
        <v>185645</v>
      </c>
      <c r="AT148" s="30">
        <f ca="1">IF(AT$5="",0,SUMIFS(Potoki!AT:AT,Potoki!$F:$F,$F148,Potoki!$G:$G,IF($G148="","",$G148)))</f>
        <v>227287.5</v>
      </c>
      <c r="AU148" s="30">
        <f ca="1">IF(AU$5="",0,SUMIFS(Potoki!AU:AU,Potoki!$F:$F,$F148,Potoki!$G:$G,IF($G148="","",$G148)))</f>
        <v>269612.5</v>
      </c>
      <c r="AV148" s="30">
        <f ca="1">IF(AV$5="",0,SUMIFS(Potoki!AV:AV,Potoki!$F:$F,$F148,Potoki!$G:$G,IF($G148="","",$G148)))</f>
        <v>312237.5</v>
      </c>
      <c r="AW148" s="30">
        <f ca="1">IF(AW$5="",0,SUMIFS(Potoki!AW:AW,Potoki!$F:$F,$F148,Potoki!$G:$G,IF($G148="","",$G148)))</f>
        <v>354937.5</v>
      </c>
      <c r="AX148" s="30">
        <f ca="1">IF(AX$5="",0,SUMIFS(Potoki!AX:AX,Potoki!$F:$F,$F148,Potoki!$G:$G,IF($G148="","",$G148)))</f>
        <v>397675</v>
      </c>
      <c r="AY148" s="30">
        <f ca="1">IF(AY$5="",0,SUMIFS(Potoki!AY:AY,Potoki!$F:$F,$F148,Potoki!$G:$G,IF($G148="","",$G148)))</f>
        <v>440425</v>
      </c>
      <c r="AZ148" s="30">
        <f ca="1">IF(AZ$5="",0,SUMIFS(Potoki!AZ:AZ,Potoki!$F:$F,$F148,Potoki!$G:$G,IF($G148="","",$G148)))</f>
        <v>483175</v>
      </c>
      <c r="BA148" s="30">
        <f ca="1">IF(BA$5="",0,SUMIFS(Potoki!BA:BA,Potoki!$F:$F,$F148,Potoki!$G:$G,IF($G148="","",$G148)))</f>
        <v>525925</v>
      </c>
      <c r="BB148" s="30">
        <f ca="1">IF(BB$5="",0,SUMIFS(Potoki!BB:BB,Potoki!$F:$F,$F148,Potoki!$G:$G,IF($G148="","",$G148)))</f>
        <v>568675</v>
      </c>
      <c r="BC148" s="30">
        <f ca="1">IF(BC$5="",0,SUMIFS(Potoki!BC:BC,Potoki!$F:$F,$F148,Potoki!$G:$G,IF($G148="","",$G148)))</f>
        <v>611425</v>
      </c>
      <c r="BD148" s="30">
        <f ca="1">IF(BD$5="",0,SUMIFS(Potoki!BD:BD,Potoki!$F:$F,$F148,Potoki!$G:$G,IF($G148="","",$G148)))</f>
        <v>654175</v>
      </c>
      <c r="BE148" s="30">
        <f ca="1">IF(BE$5="",0,SUMIFS(Potoki!BE:BE,Potoki!$F:$F,$F148,Potoki!$G:$G,IF($G148="","",$G148)))</f>
        <v>694425</v>
      </c>
      <c r="BF148" s="30">
        <f ca="1">IF(BF$5="",0,SUMIFS(Potoki!BF:BF,Potoki!$F:$F,$F148,Potoki!$G:$G,IF($G148="","",$G148)))</f>
        <v>727175</v>
      </c>
      <c r="BG148" s="30">
        <f ca="1">IF(BG$5="",0,SUMIFS(Potoki!BG:BG,Potoki!$F:$F,$F148,Potoki!$G:$G,IF($G148="","",$G148)))</f>
        <v>751925</v>
      </c>
      <c r="BH148" s="30">
        <f ca="1">IF(BH$5="",0,SUMIFS(Potoki!BH:BH,Potoki!$F:$F,$F148,Potoki!$G:$G,IF($G148="","",$G148)))</f>
        <v>768362.5</v>
      </c>
      <c r="BI148" s="30">
        <f ca="1">IF(BI$5="",0,SUMIFS(Potoki!BI:BI,Potoki!$F:$F,$F148,Potoki!$G:$G,IF($G148="","",$G148)))</f>
        <v>777550</v>
      </c>
      <c r="BJ148" s="30">
        <f ca="1">IF(BJ$5="",0,SUMIFS(Potoki!BJ:BJ,Potoki!$F:$F,$F148,Potoki!$G:$G,IF($G148="","",$G148)))</f>
        <v>782462.5</v>
      </c>
      <c r="BK148" s="30">
        <f ca="1">IF(BK$5="",0,SUMIFS(Potoki!BK:BK,Potoki!$F:$F,$F148,Potoki!$G:$G,IF($G148="","",$G148)))</f>
        <v>784875</v>
      </c>
      <c r="BL148" s="30">
        <f ca="1">IF(BL$5="",0,SUMIFS(Potoki!BL:BL,Potoki!$F:$F,$F148,Potoki!$G:$G,IF($G148="","",$G148)))</f>
        <v>785987.5</v>
      </c>
      <c r="BM148" s="30">
        <f ca="1">IF(BM$5="",0,SUMIFS(Potoki!BM:BM,Potoki!$F:$F,$F148,Potoki!$G:$G,IF($G148="","",$G148)))</f>
        <v>786412.5</v>
      </c>
      <c r="BN148" s="30">
        <f ca="1">IF(BN$5="",0,SUMIFS(Potoki!BN:BN,Potoki!$F:$F,$F148,Potoki!$G:$G,IF($G148="","",$G148)))</f>
        <v>786537.5</v>
      </c>
      <c r="BO148" s="30">
        <f ca="1">IF(BO$5="",0,SUMIFS(Potoki!BO:BO,Potoki!$F:$F,$F148,Potoki!$G:$G,IF($G148="","",$G148)))</f>
        <v>786587.5</v>
      </c>
      <c r="BP148" s="30">
        <f ca="1">IF(BP$5="",0,SUMIFS(Potoki!BP:BP,Potoki!$F:$F,$F148,Potoki!$G:$G,IF($G148="","",$G148)))</f>
        <v>786600.00000000012</v>
      </c>
      <c r="BQ148" s="30">
        <f ca="1">IF(BQ$5="",0,SUMIFS(Potoki!BQ:BQ,Potoki!$F:$F,$F148,Potoki!$G:$G,IF($G148="","",$G148)))</f>
        <v>786600.00000000012</v>
      </c>
      <c r="BR148" s="30">
        <f ca="1">IF(BR$5="",0,SUMIFS(Potoki!BR:BR,Potoki!$F:$F,$F148,Potoki!$G:$G,IF($G148="","",$G148)))</f>
        <v>786600.00000000012</v>
      </c>
      <c r="BS148" s="30">
        <f ca="1">IF(BS$5="",0,SUMIFS(Potoki!BS:BS,Potoki!$F:$F,$F148,Potoki!$G:$G,IF($G148="","",$G148)))</f>
        <v>786600.00000000012</v>
      </c>
      <c r="BT148" s="30">
        <f ca="1">IF(BT$5="",0,SUMIFS(Potoki!BT:BT,Potoki!$F:$F,$F148,Potoki!$G:$G,IF($G148="","",$G148)))</f>
        <v>786600.00000000012</v>
      </c>
      <c r="BU148" s="30">
        <f ca="1">IF(BU$5="",0,SUMIFS(Potoki!BU:BU,Potoki!$F:$F,$F148,Potoki!$G:$G,IF($G148="","",$G148)))</f>
        <v>786600.00000000012</v>
      </c>
      <c r="BV148" s="30">
        <f>IF(BV$5="",0,SUMIFS(Potoki!BV:BV,Potoki!$F:$F,$F148,Potoki!$G:$G,IF($G148="","",$G148)))</f>
        <v>0</v>
      </c>
      <c r="BW148" s="30">
        <f>IF(BW$5="",0,SUMIFS(Potoki!BW:BW,Potoki!$F:$F,$F148,Potoki!$G:$G,IF($G148="","",$G148)))</f>
        <v>0</v>
      </c>
      <c r="BX148" s="30">
        <f>IF(BX$5="",0,SUMIFS(Potoki!BX:BX,Potoki!$F:$F,$F148,Potoki!$G:$G,IF($G148="","",$G148)))</f>
        <v>0</v>
      </c>
      <c r="BY148" s="30">
        <f>IF(BY$5="",0,SUMIFS(Potoki!BY:BY,Potoki!$F:$F,$F148,Potoki!$G:$G,IF($G148="","",$G148)))</f>
        <v>0</v>
      </c>
      <c r="BZ148" s="30">
        <f>IF(BZ$5="",0,SUMIFS(Potoki!BZ:BZ,Potoki!$F:$F,$F148,Potoki!$G:$G,IF($G148="","",$G148)))</f>
        <v>0</v>
      </c>
      <c r="CA148" s="30">
        <f>IF(CA$5="",0,SUMIFS(Potoki!CA:CA,Potoki!$F:$F,$F148,Potoki!$G:$G,IF($G148="","",$G148)))</f>
        <v>0</v>
      </c>
      <c r="CB148" s="30">
        <f>IF(CB$5="",0,SUMIFS(Potoki!CB:CB,Potoki!$F:$F,$F148,Potoki!$G:$G,IF($G148="","",$G148)))</f>
        <v>0</v>
      </c>
      <c r="CC148" s="30">
        <f>IF(CC$5="",0,SUMIFS(Potoki!CC:CC,Potoki!$F:$F,$F148,Potoki!$G:$G,IF($G148="","",$G148)))</f>
        <v>0</v>
      </c>
      <c r="CD148" s="30">
        <f>IF(CD$5="",0,SUMIFS(Potoki!CD:CD,Potoki!$F:$F,$F148,Potoki!$G:$G,IF($G148="","",$G148)))</f>
        <v>0</v>
      </c>
      <c r="CE148" s="30">
        <f>IF(CE$5="",0,SUMIFS(Potoki!CE:CE,Potoki!$F:$F,$F148,Potoki!$G:$G,IF($G148="","",$G148)))</f>
        <v>0</v>
      </c>
      <c r="CF148" s="30">
        <f>IF(CF$5="",0,SUMIFS(Potoki!CF:CF,Potoki!$F:$F,$F148,Potoki!$G:$G,IF($G148="","",$G148)))</f>
        <v>0</v>
      </c>
      <c r="CG148" s="30">
        <f>IF(CG$5="",0,SUMIFS(Potoki!CG:CG,Potoki!$F:$F,$F148,Potoki!$G:$G,IF($G148="","",$G148)))</f>
        <v>0</v>
      </c>
      <c r="CH148" s="30">
        <f>IF(CH$5="",0,SUMIFS(Potoki!CH:CH,Potoki!$F:$F,$F148,Potoki!$G:$G,IF($G148="","",$G148)))</f>
        <v>0</v>
      </c>
      <c r="CI148" s="30">
        <f>IF(CI$5="",0,SUMIFS(Potoki!CI:CI,Potoki!$F:$F,$F148,Potoki!$G:$G,IF($G148="","",$G148)))</f>
        <v>0</v>
      </c>
      <c r="CJ148" s="30">
        <f>IF(CJ$5="",0,SUMIFS(Potoki!CJ:CJ,Potoki!$F:$F,$F148,Potoki!$G:$G,IF($G148="","",$G148)))</f>
        <v>0</v>
      </c>
      <c r="CK148" s="30">
        <f>IF(CK$5="",0,SUMIFS(Potoki!CK:CK,Potoki!$F:$F,$F148,Potoki!$G:$G,IF($G148="","",$G148)))</f>
        <v>0</v>
      </c>
      <c r="CL148" s="30">
        <f>IF(CL$5="",0,SUMIFS(Potoki!CL:CL,Potoki!$F:$F,$F148,Potoki!$G:$G,IF($G148="","",$G148)))</f>
        <v>0</v>
      </c>
      <c r="CM148" s="30">
        <f>IF(CM$5="",0,SUMIFS(Potoki!CM:CM,Potoki!$F:$F,$F148,Potoki!$G:$G,IF($G148="","",$G148)))</f>
        <v>0</v>
      </c>
      <c r="CN148" s="30">
        <f>IF(CN$5="",0,SUMIFS(Potoki!CN:CN,Potoki!$F:$F,$F148,Potoki!$G:$G,IF($G148="","",$G148)))</f>
        <v>0</v>
      </c>
      <c r="CO148" s="30">
        <f>IF(CO$5="",0,SUMIFS(Potoki!CO:CO,Potoki!$F:$F,$F148,Potoki!$G:$G,IF($G148="","",$G148)))</f>
        <v>0</v>
      </c>
      <c r="CP148" s="30">
        <f>IF(CP$5="",0,SUMIFS(Potoki!CP:CP,Potoki!$F:$F,$F148,Potoki!$G:$G,IF($G148="","",$G148)))</f>
        <v>0</v>
      </c>
      <c r="CQ148" s="30">
        <f>IF(CQ$5="",0,SUMIFS(Potoki!CQ:CQ,Potoki!$F:$F,$F148,Potoki!$G:$G,IF($G148="","",$G148)))</f>
        <v>0</v>
      </c>
      <c r="CR148" s="30">
        <f>IF(CR$5="",0,SUMIFS(Potoki!CR:CR,Potoki!$F:$F,$F148,Potoki!$G:$G,IF($G148="","",$G148)))</f>
        <v>0</v>
      </c>
      <c r="CS148" s="30">
        <f>IF(CS$5="",0,SUMIFS(Potoki!CS:CS,Potoki!$F:$F,$F148,Potoki!$G:$G,IF($G148="","",$G148)))</f>
        <v>0</v>
      </c>
      <c r="CT148" s="30">
        <f>IF(CT$5="",0,SUMIFS(Potoki!CT:CT,Potoki!$F:$F,$F148,Potoki!$G:$G,IF($G148="","",$G148)))</f>
        <v>0</v>
      </c>
    </row>
    <row r="149" spans="1:98" s="27" customFormat="1" ht="12" x14ac:dyDescent="0.25">
      <c r="A149" s="26">
        <f>ROW()</f>
        <v>149</v>
      </c>
      <c r="B149" s="139"/>
      <c r="C149" s="142"/>
      <c r="E149" s="24"/>
      <c r="F149" s="66" t="str">
        <f t="shared" si="209"/>
        <v>Поступление ГП на склад ГП</v>
      </c>
      <c r="G149" s="27" t="str">
        <f>BP!$F$27</f>
        <v>ФОТ упак</v>
      </c>
      <c r="M149" s="27" t="str">
        <f>Lists!$R$8</f>
        <v>руб.</v>
      </c>
      <c r="P149" s="30"/>
      <c r="R149" s="24"/>
      <c r="S149" s="30"/>
      <c r="V149" s="85"/>
      <c r="W149" s="29">
        <f ca="1">SUM(INDIRECT(ADDRESS(ROW(),SUMIFS($1:$1,$5:$5,1))):INDIRECT(ADDRESS(ROW(),SUMIFS($1:$1,$5:$5,MAX($5:$5)))))</f>
        <v>9319565</v>
      </c>
      <c r="Z149" s="30">
        <f ca="1">IF(Z$5="",0,SUMIFS(Potoki!Z:Z,Potoki!$F:$F,$F149,Potoki!$G:$G,IF($G149="","",$G149)))</f>
        <v>0</v>
      </c>
      <c r="AA149" s="30">
        <f ca="1">IF(AA$5="",0,SUMIFS(Potoki!AA:AA,Potoki!$F:$F,$F149,Potoki!$G:$G,IF($G149="","",$G149)))</f>
        <v>0</v>
      </c>
      <c r="AB149" s="30">
        <f ca="1">IF(AB$5="",0,SUMIFS(Potoki!AB:AB,Potoki!$F:$F,$F149,Potoki!$G:$G,IF($G149="","",$G149)))</f>
        <v>0</v>
      </c>
      <c r="AC149" s="30">
        <f ca="1">IF(AC$5="",0,SUMIFS(Potoki!AC:AC,Potoki!$F:$F,$F149,Potoki!$G:$G,IF($G149="","",$G149)))</f>
        <v>0</v>
      </c>
      <c r="AD149" s="30">
        <f ca="1">IF(AD$5="",0,SUMIFS(Potoki!AD:AD,Potoki!$F:$F,$F149,Potoki!$G:$G,IF($G149="","",$G149)))</f>
        <v>0</v>
      </c>
      <c r="AE149" s="30">
        <f ca="1">IF(AE$5="",0,SUMIFS(Potoki!AE:AE,Potoki!$F:$F,$F149,Potoki!$G:$G,IF($G149="","",$G149)))</f>
        <v>0</v>
      </c>
      <c r="AF149" s="30">
        <f ca="1">IF(AF$5="",0,SUMIFS(Potoki!AF:AF,Potoki!$F:$F,$F149,Potoki!$G:$G,IF($G149="","",$G149)))</f>
        <v>0</v>
      </c>
      <c r="AG149" s="30">
        <f ca="1">IF(AG$5="",0,SUMIFS(Potoki!AG:AG,Potoki!$F:$F,$F149,Potoki!$G:$G,IF($G149="","",$G149)))</f>
        <v>0</v>
      </c>
      <c r="AH149" s="30">
        <f ca="1">IF(AH$5="",0,SUMIFS(Potoki!AH:AH,Potoki!$F:$F,$F149,Potoki!$G:$G,IF($G149="","",$G149)))</f>
        <v>500</v>
      </c>
      <c r="AI149" s="30">
        <f ca="1">IF(AI$5="",0,SUMIFS(Potoki!AI:AI,Potoki!$F:$F,$F149,Potoki!$G:$G,IF($G149="","",$G149)))</f>
        <v>2000</v>
      </c>
      <c r="AJ149" s="30">
        <f ca="1">IF(AJ$5="",0,SUMIFS(Potoki!AJ:AJ,Potoki!$F:$F,$F149,Potoki!$G:$G,IF($G149="","",$G149)))</f>
        <v>3600</v>
      </c>
      <c r="AK149" s="30">
        <f ca="1">IF(AK$5="",0,SUMIFS(Potoki!AK:AK,Potoki!$F:$F,$F149,Potoki!$G:$G,IF($G149="","",$G149)))</f>
        <v>5262.5</v>
      </c>
      <c r="AL149" s="30">
        <f ca="1">IF(AL$5="",0,SUMIFS(Potoki!AL:AL,Potoki!$F:$F,$F149,Potoki!$G:$G,IF($G149="","",$G149)))</f>
        <v>6712.5</v>
      </c>
      <c r="AM149" s="30">
        <f ca="1">IF(AM$5="",0,SUMIFS(Potoki!AM:AM,Potoki!$F:$F,$F149,Potoki!$G:$G,IF($G149="","",$G149)))</f>
        <v>8817.5000000000018</v>
      </c>
      <c r="AN149" s="30">
        <f ca="1">IF(AN$5="",0,SUMIFS(Potoki!AN:AN,Potoki!$F:$F,$F149,Potoki!$G:$G,IF($G149="","",$G149)))</f>
        <v>14317.500000000002</v>
      </c>
      <c r="AO149" s="30">
        <f ca="1">IF(AO$5="",0,SUMIFS(Potoki!AO:AO,Potoki!$F:$F,$F149,Potoki!$G:$G,IF($G149="","",$G149)))</f>
        <v>23577.5</v>
      </c>
      <c r="AP149" s="30">
        <f ca="1">IF(AP$5="",0,SUMIFS(Potoki!AP:AP,Potoki!$F:$F,$F149,Potoki!$G:$G,IF($G149="","",$G149)))</f>
        <v>36871.25</v>
      </c>
      <c r="AQ149" s="30">
        <f ca="1">IF(AQ$5="",0,SUMIFS(Potoki!AQ:AQ,Potoki!$F:$F,$F149,Potoki!$G:$G,IF($G149="","",$G149)))</f>
        <v>53712.5</v>
      </c>
      <c r="AR149" s="30">
        <f ca="1">IF(AR$5="",0,SUMIFS(Potoki!AR:AR,Potoki!$F:$F,$F149,Potoki!$G:$G,IF($G149="","",$G149)))</f>
        <v>72646.25</v>
      </c>
      <c r="AS149" s="30">
        <f ca="1">IF(AS$5="",0,SUMIFS(Potoki!AS:AS,Potoki!$F:$F,$F149,Potoki!$G:$G,IF($G149="","",$G149)))</f>
        <v>92822.5</v>
      </c>
      <c r="AT149" s="30">
        <f ca="1">IF(AT$5="",0,SUMIFS(Potoki!AT:AT,Potoki!$F:$F,$F149,Potoki!$G:$G,IF($G149="","",$G149)))</f>
        <v>113643.75</v>
      </c>
      <c r="AU149" s="30">
        <f ca="1">IF(AU$5="",0,SUMIFS(Potoki!AU:AU,Potoki!$F:$F,$F149,Potoki!$G:$G,IF($G149="","",$G149)))</f>
        <v>134806.25</v>
      </c>
      <c r="AV149" s="30">
        <f ca="1">IF(AV$5="",0,SUMIFS(Potoki!AV:AV,Potoki!$F:$F,$F149,Potoki!$G:$G,IF($G149="","",$G149)))</f>
        <v>156118.75</v>
      </c>
      <c r="AW149" s="30">
        <f ca="1">IF(AW$5="",0,SUMIFS(Potoki!AW:AW,Potoki!$F:$F,$F149,Potoki!$G:$G,IF($G149="","",$G149)))</f>
        <v>177468.75</v>
      </c>
      <c r="AX149" s="30">
        <f ca="1">IF(AX$5="",0,SUMIFS(Potoki!AX:AX,Potoki!$F:$F,$F149,Potoki!$G:$G,IF($G149="","",$G149)))</f>
        <v>198837.5</v>
      </c>
      <c r="AY149" s="30">
        <f ca="1">IF(AY$5="",0,SUMIFS(Potoki!AY:AY,Potoki!$F:$F,$F149,Potoki!$G:$G,IF($G149="","",$G149)))</f>
        <v>220212.5</v>
      </c>
      <c r="AZ149" s="30">
        <f ca="1">IF(AZ$5="",0,SUMIFS(Potoki!AZ:AZ,Potoki!$F:$F,$F149,Potoki!$G:$G,IF($G149="","",$G149)))</f>
        <v>241587.5</v>
      </c>
      <c r="BA149" s="30">
        <f ca="1">IF(BA$5="",0,SUMIFS(Potoki!BA:BA,Potoki!$F:$F,$F149,Potoki!$G:$G,IF($G149="","",$G149)))</f>
        <v>262962.5</v>
      </c>
      <c r="BB149" s="30">
        <f ca="1">IF(BB$5="",0,SUMIFS(Potoki!BB:BB,Potoki!$F:$F,$F149,Potoki!$G:$G,IF($G149="","",$G149)))</f>
        <v>284337.5</v>
      </c>
      <c r="BC149" s="30">
        <f ca="1">IF(BC$5="",0,SUMIFS(Potoki!BC:BC,Potoki!$F:$F,$F149,Potoki!$G:$G,IF($G149="","",$G149)))</f>
        <v>305712.5</v>
      </c>
      <c r="BD149" s="30">
        <f ca="1">IF(BD$5="",0,SUMIFS(Potoki!BD:BD,Potoki!$F:$F,$F149,Potoki!$G:$G,IF($G149="","",$G149)))</f>
        <v>327087.5</v>
      </c>
      <c r="BE149" s="30">
        <f ca="1">IF(BE$5="",0,SUMIFS(Potoki!BE:BE,Potoki!$F:$F,$F149,Potoki!$G:$G,IF($G149="","",$G149)))</f>
        <v>347212.5</v>
      </c>
      <c r="BF149" s="30">
        <f ca="1">IF(BF$5="",0,SUMIFS(Potoki!BF:BF,Potoki!$F:$F,$F149,Potoki!$G:$G,IF($G149="","",$G149)))</f>
        <v>363587.5</v>
      </c>
      <c r="BG149" s="30">
        <f ca="1">IF(BG$5="",0,SUMIFS(Potoki!BG:BG,Potoki!$F:$F,$F149,Potoki!$G:$G,IF($G149="","",$G149)))</f>
        <v>375962.5</v>
      </c>
      <c r="BH149" s="30">
        <f ca="1">IF(BH$5="",0,SUMIFS(Potoki!BH:BH,Potoki!$F:$F,$F149,Potoki!$G:$G,IF($G149="","",$G149)))</f>
        <v>384181.25</v>
      </c>
      <c r="BI149" s="30">
        <f ca="1">IF(BI$5="",0,SUMIFS(Potoki!BI:BI,Potoki!$F:$F,$F149,Potoki!$G:$G,IF($G149="","",$G149)))</f>
        <v>388775</v>
      </c>
      <c r="BJ149" s="30">
        <f ca="1">IF(BJ$5="",0,SUMIFS(Potoki!BJ:BJ,Potoki!$F:$F,$F149,Potoki!$G:$G,IF($G149="","",$G149)))</f>
        <v>391231.25</v>
      </c>
      <c r="BK149" s="30">
        <f ca="1">IF(BK$5="",0,SUMIFS(Potoki!BK:BK,Potoki!$F:$F,$F149,Potoki!$G:$G,IF($G149="","",$G149)))</f>
        <v>392437.5</v>
      </c>
      <c r="BL149" s="30">
        <f ca="1">IF(BL$5="",0,SUMIFS(Potoki!BL:BL,Potoki!$F:$F,$F149,Potoki!$G:$G,IF($G149="","",$G149)))</f>
        <v>392993.75</v>
      </c>
      <c r="BM149" s="30">
        <f ca="1">IF(BM$5="",0,SUMIFS(Potoki!BM:BM,Potoki!$F:$F,$F149,Potoki!$G:$G,IF($G149="","",$G149)))</f>
        <v>393206.25</v>
      </c>
      <c r="BN149" s="30">
        <f ca="1">IF(BN$5="",0,SUMIFS(Potoki!BN:BN,Potoki!$F:$F,$F149,Potoki!$G:$G,IF($G149="","",$G149)))</f>
        <v>393268.75</v>
      </c>
      <c r="BO149" s="30">
        <f ca="1">IF(BO$5="",0,SUMIFS(Potoki!BO:BO,Potoki!$F:$F,$F149,Potoki!$G:$G,IF($G149="","",$G149)))</f>
        <v>393293.75</v>
      </c>
      <c r="BP149" s="30">
        <f ca="1">IF(BP$5="",0,SUMIFS(Potoki!BP:BP,Potoki!$F:$F,$F149,Potoki!$G:$G,IF($G149="","",$G149)))</f>
        <v>393300.00000000006</v>
      </c>
      <c r="BQ149" s="30">
        <f ca="1">IF(BQ$5="",0,SUMIFS(Potoki!BQ:BQ,Potoki!$F:$F,$F149,Potoki!$G:$G,IF($G149="","",$G149)))</f>
        <v>393300.00000000006</v>
      </c>
      <c r="BR149" s="30">
        <f ca="1">IF(BR$5="",0,SUMIFS(Potoki!BR:BR,Potoki!$F:$F,$F149,Potoki!$G:$G,IF($G149="","",$G149)))</f>
        <v>393300.00000000006</v>
      </c>
      <c r="BS149" s="30">
        <f ca="1">IF(BS$5="",0,SUMIFS(Potoki!BS:BS,Potoki!$F:$F,$F149,Potoki!$G:$G,IF($G149="","",$G149)))</f>
        <v>393300.00000000006</v>
      </c>
      <c r="BT149" s="30">
        <f ca="1">IF(BT$5="",0,SUMIFS(Potoki!BT:BT,Potoki!$F:$F,$F149,Potoki!$G:$G,IF($G149="","",$G149)))</f>
        <v>393300.00000000006</v>
      </c>
      <c r="BU149" s="30">
        <f ca="1">IF(BU$5="",0,SUMIFS(Potoki!BU:BU,Potoki!$F:$F,$F149,Potoki!$G:$G,IF($G149="","",$G149)))</f>
        <v>393300.00000000006</v>
      </c>
      <c r="BV149" s="30">
        <f>IF(BV$5="",0,SUMIFS(Potoki!BV:BV,Potoki!$F:$F,$F149,Potoki!$G:$G,IF($G149="","",$G149)))</f>
        <v>0</v>
      </c>
      <c r="BW149" s="30">
        <f>IF(BW$5="",0,SUMIFS(Potoki!BW:BW,Potoki!$F:$F,$F149,Potoki!$G:$G,IF($G149="","",$G149)))</f>
        <v>0</v>
      </c>
      <c r="BX149" s="30">
        <f>IF(BX$5="",0,SUMIFS(Potoki!BX:BX,Potoki!$F:$F,$F149,Potoki!$G:$G,IF($G149="","",$G149)))</f>
        <v>0</v>
      </c>
      <c r="BY149" s="30">
        <f>IF(BY$5="",0,SUMIFS(Potoki!BY:BY,Potoki!$F:$F,$F149,Potoki!$G:$G,IF($G149="","",$G149)))</f>
        <v>0</v>
      </c>
      <c r="BZ149" s="30">
        <f>IF(BZ$5="",0,SUMIFS(Potoki!BZ:BZ,Potoki!$F:$F,$F149,Potoki!$G:$G,IF($G149="","",$G149)))</f>
        <v>0</v>
      </c>
      <c r="CA149" s="30">
        <f>IF(CA$5="",0,SUMIFS(Potoki!CA:CA,Potoki!$F:$F,$F149,Potoki!$G:$G,IF($G149="","",$G149)))</f>
        <v>0</v>
      </c>
      <c r="CB149" s="30">
        <f>IF(CB$5="",0,SUMIFS(Potoki!CB:CB,Potoki!$F:$F,$F149,Potoki!$G:$G,IF($G149="","",$G149)))</f>
        <v>0</v>
      </c>
      <c r="CC149" s="30">
        <f>IF(CC$5="",0,SUMIFS(Potoki!CC:CC,Potoki!$F:$F,$F149,Potoki!$G:$G,IF($G149="","",$G149)))</f>
        <v>0</v>
      </c>
      <c r="CD149" s="30">
        <f>IF(CD$5="",0,SUMIFS(Potoki!CD:CD,Potoki!$F:$F,$F149,Potoki!$G:$G,IF($G149="","",$G149)))</f>
        <v>0</v>
      </c>
      <c r="CE149" s="30">
        <f>IF(CE$5="",0,SUMIFS(Potoki!CE:CE,Potoki!$F:$F,$F149,Potoki!$G:$G,IF($G149="","",$G149)))</f>
        <v>0</v>
      </c>
      <c r="CF149" s="30">
        <f>IF(CF$5="",0,SUMIFS(Potoki!CF:CF,Potoki!$F:$F,$F149,Potoki!$G:$G,IF($G149="","",$G149)))</f>
        <v>0</v>
      </c>
      <c r="CG149" s="30">
        <f>IF(CG$5="",0,SUMIFS(Potoki!CG:CG,Potoki!$F:$F,$F149,Potoki!$G:$G,IF($G149="","",$G149)))</f>
        <v>0</v>
      </c>
      <c r="CH149" s="30">
        <f>IF(CH$5="",0,SUMIFS(Potoki!CH:CH,Potoki!$F:$F,$F149,Potoki!$G:$G,IF($G149="","",$G149)))</f>
        <v>0</v>
      </c>
      <c r="CI149" s="30">
        <f>IF(CI$5="",0,SUMIFS(Potoki!CI:CI,Potoki!$F:$F,$F149,Potoki!$G:$G,IF($G149="","",$G149)))</f>
        <v>0</v>
      </c>
      <c r="CJ149" s="30">
        <f>IF(CJ$5="",0,SUMIFS(Potoki!CJ:CJ,Potoki!$F:$F,$F149,Potoki!$G:$G,IF($G149="","",$G149)))</f>
        <v>0</v>
      </c>
      <c r="CK149" s="30">
        <f>IF(CK$5="",0,SUMIFS(Potoki!CK:CK,Potoki!$F:$F,$F149,Potoki!$G:$G,IF($G149="","",$G149)))</f>
        <v>0</v>
      </c>
      <c r="CL149" s="30">
        <f>IF(CL$5="",0,SUMIFS(Potoki!CL:CL,Potoki!$F:$F,$F149,Potoki!$G:$G,IF($G149="","",$G149)))</f>
        <v>0</v>
      </c>
      <c r="CM149" s="30">
        <f>IF(CM$5="",0,SUMIFS(Potoki!CM:CM,Potoki!$F:$F,$F149,Potoki!$G:$G,IF($G149="","",$G149)))</f>
        <v>0</v>
      </c>
      <c r="CN149" s="30">
        <f>IF(CN$5="",0,SUMIFS(Potoki!CN:CN,Potoki!$F:$F,$F149,Potoki!$G:$G,IF($G149="","",$G149)))</f>
        <v>0</v>
      </c>
      <c r="CO149" s="30">
        <f>IF(CO$5="",0,SUMIFS(Potoki!CO:CO,Potoki!$F:$F,$F149,Potoki!$G:$G,IF($G149="","",$G149)))</f>
        <v>0</v>
      </c>
      <c r="CP149" s="30">
        <f>IF(CP$5="",0,SUMIFS(Potoki!CP:CP,Potoki!$F:$F,$F149,Potoki!$G:$G,IF($G149="","",$G149)))</f>
        <v>0</v>
      </c>
      <c r="CQ149" s="30">
        <f>IF(CQ$5="",0,SUMIFS(Potoki!CQ:CQ,Potoki!$F:$F,$F149,Potoki!$G:$G,IF($G149="","",$G149)))</f>
        <v>0</v>
      </c>
      <c r="CR149" s="30">
        <f>IF(CR$5="",0,SUMIFS(Potoki!CR:CR,Potoki!$F:$F,$F149,Potoki!$G:$G,IF($G149="","",$G149)))</f>
        <v>0</v>
      </c>
      <c r="CS149" s="30">
        <f>IF(CS$5="",0,SUMIFS(Potoki!CS:CS,Potoki!$F:$F,$F149,Potoki!$G:$G,IF($G149="","",$G149)))</f>
        <v>0</v>
      </c>
      <c r="CT149" s="30">
        <f>IF(CT$5="",0,SUMIFS(Potoki!CT:CT,Potoki!$F:$F,$F149,Potoki!$G:$G,IF($G149="","",$G149)))</f>
        <v>0</v>
      </c>
    </row>
    <row r="150" spans="1:98" s="27" customFormat="1" ht="12" x14ac:dyDescent="0.25">
      <c r="A150" s="26">
        <f>ROW()</f>
        <v>150</v>
      </c>
      <c r="B150" s="139"/>
      <c r="C150" s="142"/>
      <c r="E150" s="24"/>
      <c r="F150" s="66" t="str">
        <f t="shared" si="209"/>
        <v>Поступление ГП на склад ГП</v>
      </c>
      <c r="G150" s="27" t="str">
        <f>BP!$F$28</f>
        <v>Соцсборы</v>
      </c>
      <c r="M150" s="27" t="str">
        <f>Lists!$R$8</f>
        <v>руб.</v>
      </c>
      <c r="P150" s="30"/>
      <c r="R150" s="24"/>
      <c r="S150" s="30"/>
      <c r="V150" s="85"/>
      <c r="W150" s="29">
        <f ca="1">SUM(INDIRECT(ADDRESS(ROW(),SUMIFS($1:$1,$5:$5,1))):INDIRECT(ADDRESS(ROW(),SUMIFS($1:$1,$5:$5,MAX($5:$5)))))</f>
        <v>8387608.5</v>
      </c>
      <c r="Z150" s="30">
        <f ca="1">IF(Z$5="",0,SUMIFS(Potoki!Z:Z,Potoki!$F:$F,$F150,Potoki!$G:$G,IF($G150="","",$G150)))</f>
        <v>0</v>
      </c>
      <c r="AA150" s="30">
        <f ca="1">IF(AA$5="",0,SUMIFS(Potoki!AA:AA,Potoki!$F:$F,$F150,Potoki!$G:$G,IF($G150="","",$G150)))</f>
        <v>0</v>
      </c>
      <c r="AB150" s="30">
        <f ca="1">IF(AB$5="",0,SUMIFS(Potoki!AB:AB,Potoki!$F:$F,$F150,Potoki!$G:$G,IF($G150="","",$G150)))</f>
        <v>0</v>
      </c>
      <c r="AC150" s="30">
        <f ca="1">IF(AC$5="",0,SUMIFS(Potoki!AC:AC,Potoki!$F:$F,$F150,Potoki!$G:$G,IF($G150="","",$G150)))</f>
        <v>0</v>
      </c>
      <c r="AD150" s="30">
        <f ca="1">IF(AD$5="",0,SUMIFS(Potoki!AD:AD,Potoki!$F:$F,$F150,Potoki!$G:$G,IF($G150="","",$G150)))</f>
        <v>0</v>
      </c>
      <c r="AE150" s="30">
        <f ca="1">IF(AE$5="",0,SUMIFS(Potoki!AE:AE,Potoki!$F:$F,$F150,Potoki!$G:$G,IF($G150="","",$G150)))</f>
        <v>0</v>
      </c>
      <c r="AF150" s="30">
        <f ca="1">IF(AF$5="",0,SUMIFS(Potoki!AF:AF,Potoki!$F:$F,$F150,Potoki!$G:$G,IF($G150="","",$G150)))</f>
        <v>0</v>
      </c>
      <c r="AG150" s="30">
        <f ca="1">IF(AG$5="",0,SUMIFS(Potoki!AG:AG,Potoki!$F:$F,$F150,Potoki!$G:$G,IF($G150="","",$G150)))</f>
        <v>0</v>
      </c>
      <c r="AH150" s="30">
        <f ca="1">IF(AH$5="",0,SUMIFS(Potoki!AH:AH,Potoki!$F:$F,$F150,Potoki!$G:$G,IF($G150="","",$G150)))</f>
        <v>450</v>
      </c>
      <c r="AI150" s="30">
        <f ca="1">IF(AI$5="",0,SUMIFS(Potoki!AI:AI,Potoki!$F:$F,$F150,Potoki!$G:$G,IF($G150="","",$G150)))</f>
        <v>1800</v>
      </c>
      <c r="AJ150" s="30">
        <f ca="1">IF(AJ$5="",0,SUMIFS(Potoki!AJ:AJ,Potoki!$F:$F,$F150,Potoki!$G:$G,IF($G150="","",$G150)))</f>
        <v>3240</v>
      </c>
      <c r="AK150" s="30">
        <f ca="1">IF(AK$5="",0,SUMIFS(Potoki!AK:AK,Potoki!$F:$F,$F150,Potoki!$G:$G,IF($G150="","",$G150)))</f>
        <v>4736.25</v>
      </c>
      <c r="AL150" s="30">
        <f ca="1">IF(AL$5="",0,SUMIFS(Potoki!AL:AL,Potoki!$F:$F,$F150,Potoki!$G:$G,IF($G150="","",$G150)))</f>
        <v>6041.25</v>
      </c>
      <c r="AM150" s="30">
        <f ca="1">IF(AM$5="",0,SUMIFS(Potoki!AM:AM,Potoki!$F:$F,$F150,Potoki!$G:$G,IF($G150="","",$G150)))</f>
        <v>7935.7500000000009</v>
      </c>
      <c r="AN150" s="30">
        <f ca="1">IF(AN$5="",0,SUMIFS(Potoki!AN:AN,Potoki!$F:$F,$F150,Potoki!$G:$G,IF($G150="","",$G150)))</f>
        <v>12885.750000000002</v>
      </c>
      <c r="AO150" s="30">
        <f ca="1">IF(AO$5="",0,SUMIFS(Potoki!AO:AO,Potoki!$F:$F,$F150,Potoki!$G:$G,IF($G150="","",$G150)))</f>
        <v>21219.75</v>
      </c>
      <c r="AP150" s="30">
        <f ca="1">IF(AP$5="",0,SUMIFS(Potoki!AP:AP,Potoki!$F:$F,$F150,Potoki!$G:$G,IF($G150="","",$G150)))</f>
        <v>33184.125</v>
      </c>
      <c r="AQ150" s="30">
        <f ca="1">IF(AQ$5="",0,SUMIFS(Potoki!AQ:AQ,Potoki!$F:$F,$F150,Potoki!$G:$G,IF($G150="","",$G150)))</f>
        <v>48341.25</v>
      </c>
      <c r="AR150" s="30">
        <f ca="1">IF(AR$5="",0,SUMIFS(Potoki!AR:AR,Potoki!$F:$F,$F150,Potoki!$G:$G,IF($G150="","",$G150)))</f>
        <v>65381.625</v>
      </c>
      <c r="AS150" s="30">
        <f ca="1">IF(AS$5="",0,SUMIFS(Potoki!AS:AS,Potoki!$F:$F,$F150,Potoki!$G:$G,IF($G150="","",$G150)))</f>
        <v>83540.25</v>
      </c>
      <c r="AT150" s="30">
        <f ca="1">IF(AT$5="",0,SUMIFS(Potoki!AT:AT,Potoki!$F:$F,$F150,Potoki!$G:$G,IF($G150="","",$G150)))</f>
        <v>102279.375</v>
      </c>
      <c r="AU150" s="30">
        <f ca="1">IF(AU$5="",0,SUMIFS(Potoki!AU:AU,Potoki!$F:$F,$F150,Potoki!$G:$G,IF($G150="","",$G150)))</f>
        <v>121325.625</v>
      </c>
      <c r="AV150" s="30">
        <f ca="1">IF(AV$5="",0,SUMIFS(Potoki!AV:AV,Potoki!$F:$F,$F150,Potoki!$G:$G,IF($G150="","",$G150)))</f>
        <v>140506.875</v>
      </c>
      <c r="AW150" s="30">
        <f ca="1">IF(AW$5="",0,SUMIFS(Potoki!AW:AW,Potoki!$F:$F,$F150,Potoki!$G:$G,IF($G150="","",$G150)))</f>
        <v>159721.875</v>
      </c>
      <c r="AX150" s="30">
        <f ca="1">IF(AX$5="",0,SUMIFS(Potoki!AX:AX,Potoki!$F:$F,$F150,Potoki!$G:$G,IF($G150="","",$G150)))</f>
        <v>178953.75</v>
      </c>
      <c r="AY150" s="30">
        <f ca="1">IF(AY$5="",0,SUMIFS(Potoki!AY:AY,Potoki!$F:$F,$F150,Potoki!$G:$G,IF($G150="","",$G150)))</f>
        <v>198191.25</v>
      </c>
      <c r="AZ150" s="30">
        <f ca="1">IF(AZ$5="",0,SUMIFS(Potoki!AZ:AZ,Potoki!$F:$F,$F150,Potoki!$G:$G,IF($G150="","",$G150)))</f>
        <v>217428.75</v>
      </c>
      <c r="BA150" s="30">
        <f ca="1">IF(BA$5="",0,SUMIFS(Potoki!BA:BA,Potoki!$F:$F,$F150,Potoki!$G:$G,IF($G150="","",$G150)))</f>
        <v>236666.25</v>
      </c>
      <c r="BB150" s="30">
        <f ca="1">IF(BB$5="",0,SUMIFS(Potoki!BB:BB,Potoki!$F:$F,$F150,Potoki!$G:$G,IF($G150="","",$G150)))</f>
        <v>255903.75</v>
      </c>
      <c r="BC150" s="30">
        <f ca="1">IF(BC$5="",0,SUMIFS(Potoki!BC:BC,Potoki!$F:$F,$F150,Potoki!$G:$G,IF($G150="","",$G150)))</f>
        <v>275141.25</v>
      </c>
      <c r="BD150" s="30">
        <f ca="1">IF(BD$5="",0,SUMIFS(Potoki!BD:BD,Potoki!$F:$F,$F150,Potoki!$G:$G,IF($G150="","",$G150)))</f>
        <v>294378.75</v>
      </c>
      <c r="BE150" s="30">
        <f ca="1">IF(BE$5="",0,SUMIFS(Potoki!BE:BE,Potoki!$F:$F,$F150,Potoki!$G:$G,IF($G150="","",$G150)))</f>
        <v>312491.25</v>
      </c>
      <c r="BF150" s="30">
        <f ca="1">IF(BF$5="",0,SUMIFS(Potoki!BF:BF,Potoki!$F:$F,$F150,Potoki!$G:$G,IF($G150="","",$G150)))</f>
        <v>327228.75</v>
      </c>
      <c r="BG150" s="30">
        <f ca="1">IF(BG$5="",0,SUMIFS(Potoki!BG:BG,Potoki!$F:$F,$F150,Potoki!$G:$G,IF($G150="","",$G150)))</f>
        <v>338366.25</v>
      </c>
      <c r="BH150" s="30">
        <f ca="1">IF(BH$5="",0,SUMIFS(Potoki!BH:BH,Potoki!$F:$F,$F150,Potoki!$G:$G,IF($G150="","",$G150)))</f>
        <v>345763.125</v>
      </c>
      <c r="BI150" s="30">
        <f ca="1">IF(BI$5="",0,SUMIFS(Potoki!BI:BI,Potoki!$F:$F,$F150,Potoki!$G:$G,IF($G150="","",$G150)))</f>
        <v>349897.5</v>
      </c>
      <c r="BJ150" s="30">
        <f ca="1">IF(BJ$5="",0,SUMIFS(Potoki!BJ:BJ,Potoki!$F:$F,$F150,Potoki!$G:$G,IF($G150="","",$G150)))</f>
        <v>352108.125</v>
      </c>
      <c r="BK150" s="30">
        <f ca="1">IF(BK$5="",0,SUMIFS(Potoki!BK:BK,Potoki!$F:$F,$F150,Potoki!$G:$G,IF($G150="","",$G150)))</f>
        <v>353193.75</v>
      </c>
      <c r="BL150" s="30">
        <f ca="1">IF(BL$5="",0,SUMIFS(Potoki!BL:BL,Potoki!$F:$F,$F150,Potoki!$G:$G,IF($G150="","",$G150)))</f>
        <v>353694.375</v>
      </c>
      <c r="BM150" s="30">
        <f ca="1">IF(BM$5="",0,SUMIFS(Potoki!BM:BM,Potoki!$F:$F,$F150,Potoki!$G:$G,IF($G150="","",$G150)))</f>
        <v>353885.625</v>
      </c>
      <c r="BN150" s="30">
        <f ca="1">IF(BN$5="",0,SUMIFS(Potoki!BN:BN,Potoki!$F:$F,$F150,Potoki!$G:$G,IF($G150="","",$G150)))</f>
        <v>353941.875</v>
      </c>
      <c r="BO150" s="30">
        <f ca="1">IF(BO$5="",0,SUMIFS(Potoki!BO:BO,Potoki!$F:$F,$F150,Potoki!$G:$G,IF($G150="","",$G150)))</f>
        <v>353964.375</v>
      </c>
      <c r="BP150" s="30">
        <f ca="1">IF(BP$5="",0,SUMIFS(Potoki!BP:BP,Potoki!$F:$F,$F150,Potoki!$G:$G,IF($G150="","",$G150)))</f>
        <v>353970.00000000006</v>
      </c>
      <c r="BQ150" s="30">
        <f ca="1">IF(BQ$5="",0,SUMIFS(Potoki!BQ:BQ,Potoki!$F:$F,$F150,Potoki!$G:$G,IF($G150="","",$G150)))</f>
        <v>353970.00000000006</v>
      </c>
      <c r="BR150" s="30">
        <f ca="1">IF(BR$5="",0,SUMIFS(Potoki!BR:BR,Potoki!$F:$F,$F150,Potoki!$G:$G,IF($G150="","",$G150)))</f>
        <v>353970.00000000006</v>
      </c>
      <c r="BS150" s="30">
        <f ca="1">IF(BS$5="",0,SUMIFS(Potoki!BS:BS,Potoki!$F:$F,$F150,Potoki!$G:$G,IF($G150="","",$G150)))</f>
        <v>353970.00000000006</v>
      </c>
      <c r="BT150" s="30">
        <f ca="1">IF(BT$5="",0,SUMIFS(Potoki!BT:BT,Potoki!$F:$F,$F150,Potoki!$G:$G,IF($G150="","",$G150)))</f>
        <v>353970.00000000006</v>
      </c>
      <c r="BU150" s="30">
        <f ca="1">IF(BU$5="",0,SUMIFS(Potoki!BU:BU,Potoki!$F:$F,$F150,Potoki!$G:$G,IF($G150="","",$G150)))</f>
        <v>353970.00000000006</v>
      </c>
      <c r="BV150" s="30">
        <f>IF(BV$5="",0,SUMIFS(Potoki!BV:BV,Potoki!$F:$F,$F150,Potoki!$G:$G,IF($G150="","",$G150)))</f>
        <v>0</v>
      </c>
      <c r="BW150" s="30">
        <f>IF(BW$5="",0,SUMIFS(Potoki!BW:BW,Potoki!$F:$F,$F150,Potoki!$G:$G,IF($G150="","",$G150)))</f>
        <v>0</v>
      </c>
      <c r="BX150" s="30">
        <f>IF(BX$5="",0,SUMIFS(Potoki!BX:BX,Potoki!$F:$F,$F150,Potoki!$G:$G,IF($G150="","",$G150)))</f>
        <v>0</v>
      </c>
      <c r="BY150" s="30">
        <f>IF(BY$5="",0,SUMIFS(Potoki!BY:BY,Potoki!$F:$F,$F150,Potoki!$G:$G,IF($G150="","",$G150)))</f>
        <v>0</v>
      </c>
      <c r="BZ150" s="30">
        <f>IF(BZ$5="",0,SUMIFS(Potoki!BZ:BZ,Potoki!$F:$F,$F150,Potoki!$G:$G,IF($G150="","",$G150)))</f>
        <v>0</v>
      </c>
      <c r="CA150" s="30">
        <f>IF(CA$5="",0,SUMIFS(Potoki!CA:CA,Potoki!$F:$F,$F150,Potoki!$G:$G,IF($G150="","",$G150)))</f>
        <v>0</v>
      </c>
      <c r="CB150" s="30">
        <f>IF(CB$5="",0,SUMIFS(Potoki!CB:CB,Potoki!$F:$F,$F150,Potoki!$G:$G,IF($G150="","",$G150)))</f>
        <v>0</v>
      </c>
      <c r="CC150" s="30">
        <f>IF(CC$5="",0,SUMIFS(Potoki!CC:CC,Potoki!$F:$F,$F150,Potoki!$G:$G,IF($G150="","",$G150)))</f>
        <v>0</v>
      </c>
      <c r="CD150" s="30">
        <f>IF(CD$5="",0,SUMIFS(Potoki!CD:CD,Potoki!$F:$F,$F150,Potoki!$G:$G,IF($G150="","",$G150)))</f>
        <v>0</v>
      </c>
      <c r="CE150" s="30">
        <f>IF(CE$5="",0,SUMIFS(Potoki!CE:CE,Potoki!$F:$F,$F150,Potoki!$G:$G,IF($G150="","",$G150)))</f>
        <v>0</v>
      </c>
      <c r="CF150" s="30">
        <f>IF(CF$5="",0,SUMIFS(Potoki!CF:CF,Potoki!$F:$F,$F150,Potoki!$G:$G,IF($G150="","",$G150)))</f>
        <v>0</v>
      </c>
      <c r="CG150" s="30">
        <f>IF(CG$5="",0,SUMIFS(Potoki!CG:CG,Potoki!$F:$F,$F150,Potoki!$G:$G,IF($G150="","",$G150)))</f>
        <v>0</v>
      </c>
      <c r="CH150" s="30">
        <f>IF(CH$5="",0,SUMIFS(Potoki!CH:CH,Potoki!$F:$F,$F150,Potoki!$G:$G,IF($G150="","",$G150)))</f>
        <v>0</v>
      </c>
      <c r="CI150" s="30">
        <f>IF(CI$5="",0,SUMIFS(Potoki!CI:CI,Potoki!$F:$F,$F150,Potoki!$G:$G,IF($G150="","",$G150)))</f>
        <v>0</v>
      </c>
      <c r="CJ150" s="30">
        <f>IF(CJ$5="",0,SUMIFS(Potoki!CJ:CJ,Potoki!$F:$F,$F150,Potoki!$G:$G,IF($G150="","",$G150)))</f>
        <v>0</v>
      </c>
      <c r="CK150" s="30">
        <f>IF(CK$5="",0,SUMIFS(Potoki!CK:CK,Potoki!$F:$F,$F150,Potoki!$G:$G,IF($G150="","",$G150)))</f>
        <v>0</v>
      </c>
      <c r="CL150" s="30">
        <f>IF(CL$5="",0,SUMIFS(Potoki!CL:CL,Potoki!$F:$F,$F150,Potoki!$G:$G,IF($G150="","",$G150)))</f>
        <v>0</v>
      </c>
      <c r="CM150" s="30">
        <f>IF(CM$5="",0,SUMIFS(Potoki!CM:CM,Potoki!$F:$F,$F150,Potoki!$G:$G,IF($G150="","",$G150)))</f>
        <v>0</v>
      </c>
      <c r="CN150" s="30">
        <f>IF(CN$5="",0,SUMIFS(Potoki!CN:CN,Potoki!$F:$F,$F150,Potoki!$G:$G,IF($G150="","",$G150)))</f>
        <v>0</v>
      </c>
      <c r="CO150" s="30">
        <f>IF(CO$5="",0,SUMIFS(Potoki!CO:CO,Potoki!$F:$F,$F150,Potoki!$G:$G,IF($G150="","",$G150)))</f>
        <v>0</v>
      </c>
      <c r="CP150" s="30">
        <f>IF(CP$5="",0,SUMIFS(Potoki!CP:CP,Potoki!$F:$F,$F150,Potoki!$G:$G,IF($G150="","",$G150)))</f>
        <v>0</v>
      </c>
      <c r="CQ150" s="30">
        <f>IF(CQ$5="",0,SUMIFS(Potoki!CQ:CQ,Potoki!$F:$F,$F150,Potoki!$G:$G,IF($G150="","",$G150)))</f>
        <v>0</v>
      </c>
      <c r="CR150" s="30">
        <f>IF(CR$5="",0,SUMIFS(Potoki!CR:CR,Potoki!$F:$F,$F150,Potoki!$G:$G,IF($G150="","",$G150)))</f>
        <v>0</v>
      </c>
      <c r="CS150" s="30">
        <f>IF(CS$5="",0,SUMIFS(Potoki!CS:CS,Potoki!$F:$F,$F150,Potoki!$G:$G,IF($G150="","",$G150)))</f>
        <v>0</v>
      </c>
      <c r="CT150" s="30">
        <f>IF(CT$5="",0,SUMIFS(Potoki!CT:CT,Potoki!$F:$F,$F150,Potoki!$G:$G,IF($G150="","",$G150)))</f>
        <v>0</v>
      </c>
    </row>
    <row r="151" spans="1:98" s="27" customFormat="1" ht="12" x14ac:dyDescent="0.25">
      <c r="A151" s="26">
        <f>ROW()</f>
        <v>151</v>
      </c>
      <c r="B151" s="139"/>
      <c r="C151" s="142"/>
      <c r="E151" s="24"/>
      <c r="F151" s="66" t="str">
        <f t="shared" si="209"/>
        <v>Поступление ГП на склад ГП</v>
      </c>
      <c r="G151" s="27" t="str">
        <f>BP!$F$29</f>
        <v>ЭлЭн</v>
      </c>
      <c r="M151" s="27" t="str">
        <f>Lists!$R$8</f>
        <v>руб.</v>
      </c>
      <c r="P151" s="30"/>
      <c r="R151" s="24"/>
      <c r="S151" s="30"/>
      <c r="V151" s="85"/>
      <c r="W151" s="29">
        <f ca="1">SUM(INDIRECT(ADDRESS(ROW(),SUMIFS($1:$1,$5:$5,1))):INDIRECT(ADDRESS(ROW(),SUMIFS($1:$1,$5:$5,MAX($5:$5)))))</f>
        <v>3429599.919999999</v>
      </c>
      <c r="Z151" s="30">
        <f ca="1">IF(Z$5="",0,SUMIFS(Potoki!Z:Z,Potoki!$F:$F,$F151,Potoki!$G:$G,IF($G151="","",$G151)))</f>
        <v>0</v>
      </c>
      <c r="AA151" s="30">
        <f ca="1">IF(AA$5="",0,SUMIFS(Potoki!AA:AA,Potoki!$F:$F,$F151,Potoki!$G:$G,IF($G151="","",$G151)))</f>
        <v>0</v>
      </c>
      <c r="AB151" s="30">
        <f ca="1">IF(AB$5="",0,SUMIFS(Potoki!AB:AB,Potoki!$F:$F,$F151,Potoki!$G:$G,IF($G151="","",$G151)))</f>
        <v>0</v>
      </c>
      <c r="AC151" s="30">
        <f ca="1">IF(AC$5="",0,SUMIFS(Potoki!AC:AC,Potoki!$F:$F,$F151,Potoki!$G:$G,IF($G151="","",$G151)))</f>
        <v>0</v>
      </c>
      <c r="AD151" s="30">
        <f ca="1">IF(AD$5="",0,SUMIFS(Potoki!AD:AD,Potoki!$F:$F,$F151,Potoki!$G:$G,IF($G151="","",$G151)))</f>
        <v>0</v>
      </c>
      <c r="AE151" s="30">
        <f ca="1">IF(AE$5="",0,SUMIFS(Potoki!AE:AE,Potoki!$F:$F,$F151,Potoki!$G:$G,IF($G151="","",$G151)))</f>
        <v>0</v>
      </c>
      <c r="AF151" s="30">
        <f ca="1">IF(AF$5="",0,SUMIFS(Potoki!AF:AF,Potoki!$F:$F,$F151,Potoki!$G:$G,IF($G151="","",$G151)))</f>
        <v>0</v>
      </c>
      <c r="AG151" s="30">
        <f ca="1">IF(AG$5="",0,SUMIFS(Potoki!AG:AG,Potoki!$F:$F,$F151,Potoki!$G:$G,IF($G151="","",$G151)))</f>
        <v>0</v>
      </c>
      <c r="AH151" s="30">
        <f ca="1">IF(AH$5="",0,SUMIFS(Potoki!AH:AH,Potoki!$F:$F,$F151,Potoki!$G:$G,IF($G151="","",$G151)))</f>
        <v>184.00000000000003</v>
      </c>
      <c r="AI151" s="30">
        <f ca="1">IF(AI$5="",0,SUMIFS(Potoki!AI:AI,Potoki!$F:$F,$F151,Potoki!$G:$G,IF($G151="","",$G151)))</f>
        <v>736.00000000000011</v>
      </c>
      <c r="AJ151" s="30">
        <f ca="1">IF(AJ$5="",0,SUMIFS(Potoki!AJ:AJ,Potoki!$F:$F,$F151,Potoki!$G:$G,IF($G151="","",$G151)))</f>
        <v>1324.8000000000002</v>
      </c>
      <c r="AK151" s="30">
        <f ca="1">IF(AK$5="",0,SUMIFS(Potoki!AK:AK,Potoki!$F:$F,$F151,Potoki!$G:$G,IF($G151="","",$G151)))</f>
        <v>1936.6000000000001</v>
      </c>
      <c r="AL151" s="30">
        <f ca="1">IF(AL$5="",0,SUMIFS(Potoki!AL:AL,Potoki!$F:$F,$F151,Potoki!$G:$G,IF($G151="","",$G151)))</f>
        <v>2470.2000000000003</v>
      </c>
      <c r="AM151" s="30">
        <f ca="1">IF(AM$5="",0,SUMIFS(Potoki!AM:AM,Potoki!$F:$F,$F151,Potoki!$G:$G,IF($G151="","",$G151)))</f>
        <v>3244.8400000000006</v>
      </c>
      <c r="AN151" s="30">
        <f ca="1">IF(AN$5="",0,SUMIFS(Potoki!AN:AN,Potoki!$F:$F,$F151,Potoki!$G:$G,IF($G151="","",$G151)))</f>
        <v>5268.8400000000011</v>
      </c>
      <c r="AO151" s="30">
        <f ca="1">IF(AO$5="",0,SUMIFS(Potoki!AO:AO,Potoki!$F:$F,$F151,Potoki!$G:$G,IF($G151="","",$G151)))</f>
        <v>8676.52</v>
      </c>
      <c r="AP151" s="30">
        <f ca="1">IF(AP$5="",0,SUMIFS(Potoki!AP:AP,Potoki!$F:$F,$F151,Potoki!$G:$G,IF($G151="","",$G151)))</f>
        <v>13568.62</v>
      </c>
      <c r="AQ151" s="30">
        <f ca="1">IF(AQ$5="",0,SUMIFS(Potoki!AQ:AQ,Potoki!$F:$F,$F151,Potoki!$G:$G,IF($G151="","",$G151)))</f>
        <v>19766.2</v>
      </c>
      <c r="AR151" s="30">
        <f ca="1">IF(AR$5="",0,SUMIFS(Potoki!AR:AR,Potoki!$F:$F,$F151,Potoki!$G:$G,IF($G151="","",$G151)))</f>
        <v>26733.820000000003</v>
      </c>
      <c r="AS151" s="30">
        <f ca="1">IF(AS$5="",0,SUMIFS(Potoki!AS:AS,Potoki!$F:$F,$F151,Potoki!$G:$G,IF($G151="","",$G151)))</f>
        <v>34158.680000000008</v>
      </c>
      <c r="AT151" s="30">
        <f ca="1">IF(AT$5="",0,SUMIFS(Potoki!AT:AT,Potoki!$F:$F,$F151,Potoki!$G:$G,IF($G151="","",$G151)))</f>
        <v>41820.9</v>
      </c>
      <c r="AU151" s="30">
        <f ca="1">IF(AU$5="",0,SUMIFS(Potoki!AU:AU,Potoki!$F:$F,$F151,Potoki!$G:$G,IF($G151="","",$G151)))</f>
        <v>49608.700000000004</v>
      </c>
      <c r="AV151" s="30">
        <f ca="1">IF(AV$5="",0,SUMIFS(Potoki!AV:AV,Potoki!$F:$F,$F151,Potoki!$G:$G,IF($G151="","",$G151)))</f>
        <v>57451.700000000004</v>
      </c>
      <c r="AW151" s="30">
        <f ca="1">IF(AW$5="",0,SUMIFS(Potoki!AW:AW,Potoki!$F:$F,$F151,Potoki!$G:$G,IF($G151="","",$G151)))</f>
        <v>65308.500000000007</v>
      </c>
      <c r="AX151" s="30">
        <f ca="1">IF(AX$5="",0,SUMIFS(Potoki!AX:AX,Potoki!$F:$F,$F151,Potoki!$G:$G,IF($G151="","",$G151)))</f>
        <v>73172.200000000012</v>
      </c>
      <c r="AY151" s="30">
        <f ca="1">IF(AY$5="",0,SUMIFS(Potoki!AY:AY,Potoki!$F:$F,$F151,Potoki!$G:$G,IF($G151="","",$G151)))</f>
        <v>81038.200000000012</v>
      </c>
      <c r="AZ151" s="30">
        <f ca="1">IF(AZ$5="",0,SUMIFS(Potoki!AZ:AZ,Potoki!$F:$F,$F151,Potoki!$G:$G,IF($G151="","",$G151)))</f>
        <v>88904.200000000012</v>
      </c>
      <c r="BA151" s="30">
        <f ca="1">IF(BA$5="",0,SUMIFS(Potoki!BA:BA,Potoki!$F:$F,$F151,Potoki!$G:$G,IF($G151="","",$G151)))</f>
        <v>96770.200000000012</v>
      </c>
      <c r="BB151" s="30">
        <f ca="1">IF(BB$5="",0,SUMIFS(Potoki!BB:BB,Potoki!$F:$F,$F151,Potoki!$G:$G,IF($G151="","",$G151)))</f>
        <v>104636.20000000001</v>
      </c>
      <c r="BC151" s="30">
        <f ca="1">IF(BC$5="",0,SUMIFS(Potoki!BC:BC,Potoki!$F:$F,$F151,Potoki!$G:$G,IF($G151="","",$G151)))</f>
        <v>112502.20000000001</v>
      </c>
      <c r="BD151" s="30">
        <f ca="1">IF(BD$5="",0,SUMIFS(Potoki!BD:BD,Potoki!$F:$F,$F151,Potoki!$G:$G,IF($G151="","",$G151)))</f>
        <v>120368.20000000001</v>
      </c>
      <c r="BE151" s="30">
        <f ca="1">IF(BE$5="",0,SUMIFS(Potoki!BE:BE,Potoki!$F:$F,$F151,Potoki!$G:$G,IF($G151="","",$G151)))</f>
        <v>127774.20000000001</v>
      </c>
      <c r="BF151" s="30">
        <f ca="1">IF(BF$5="",0,SUMIFS(Potoki!BF:BF,Potoki!$F:$F,$F151,Potoki!$G:$G,IF($G151="","",$G151)))</f>
        <v>133800.20000000001</v>
      </c>
      <c r="BG151" s="30">
        <f ca="1">IF(BG$5="",0,SUMIFS(Potoki!BG:BG,Potoki!$F:$F,$F151,Potoki!$G:$G,IF($G151="","",$G151)))</f>
        <v>138354.20000000001</v>
      </c>
      <c r="BH151" s="30">
        <f ca="1">IF(BH$5="",0,SUMIFS(Potoki!BH:BH,Potoki!$F:$F,$F151,Potoki!$G:$G,IF($G151="","",$G151)))</f>
        <v>141378.70000000001</v>
      </c>
      <c r="BI151" s="30">
        <f ca="1">IF(BI$5="",0,SUMIFS(Potoki!BI:BI,Potoki!$F:$F,$F151,Potoki!$G:$G,IF($G151="","",$G151)))</f>
        <v>143069.20000000001</v>
      </c>
      <c r="BJ151" s="30">
        <f ca="1">IF(BJ$5="",0,SUMIFS(Potoki!BJ:BJ,Potoki!$F:$F,$F151,Potoki!$G:$G,IF($G151="","",$G151)))</f>
        <v>143973.1</v>
      </c>
      <c r="BK151" s="30">
        <f ca="1">IF(BK$5="",0,SUMIFS(Potoki!BK:BK,Potoki!$F:$F,$F151,Potoki!$G:$G,IF($G151="","",$G151)))</f>
        <v>144417.00000000003</v>
      </c>
      <c r="BL151" s="30">
        <f ca="1">IF(BL$5="",0,SUMIFS(Potoki!BL:BL,Potoki!$F:$F,$F151,Potoki!$G:$G,IF($G151="","",$G151)))</f>
        <v>144621.70000000001</v>
      </c>
      <c r="BM151" s="30">
        <f ca="1">IF(BM$5="",0,SUMIFS(Potoki!BM:BM,Potoki!$F:$F,$F151,Potoki!$G:$G,IF($G151="","",$G151)))</f>
        <v>144699.90000000002</v>
      </c>
      <c r="BN151" s="30">
        <f ca="1">IF(BN$5="",0,SUMIFS(Potoki!BN:BN,Potoki!$F:$F,$F151,Potoki!$G:$G,IF($G151="","",$G151)))</f>
        <v>144722.90000000002</v>
      </c>
      <c r="BO151" s="30">
        <f ca="1">IF(BO$5="",0,SUMIFS(Potoki!BO:BO,Potoki!$F:$F,$F151,Potoki!$G:$G,IF($G151="","",$G151)))</f>
        <v>144732.1</v>
      </c>
      <c r="BP151" s="30">
        <f ca="1">IF(BP$5="",0,SUMIFS(Potoki!BP:BP,Potoki!$F:$F,$F151,Potoki!$G:$G,IF($G151="","",$G151)))</f>
        <v>144734.40000000002</v>
      </c>
      <c r="BQ151" s="30">
        <f ca="1">IF(BQ$5="",0,SUMIFS(Potoki!BQ:BQ,Potoki!$F:$F,$F151,Potoki!$G:$G,IF($G151="","",$G151)))</f>
        <v>144734.40000000002</v>
      </c>
      <c r="BR151" s="30">
        <f ca="1">IF(BR$5="",0,SUMIFS(Potoki!BR:BR,Potoki!$F:$F,$F151,Potoki!$G:$G,IF($G151="","",$G151)))</f>
        <v>144734.40000000002</v>
      </c>
      <c r="BS151" s="30">
        <f ca="1">IF(BS$5="",0,SUMIFS(Potoki!BS:BS,Potoki!$F:$F,$F151,Potoki!$G:$G,IF($G151="","",$G151)))</f>
        <v>144734.40000000002</v>
      </c>
      <c r="BT151" s="30">
        <f ca="1">IF(BT$5="",0,SUMIFS(Potoki!BT:BT,Potoki!$F:$F,$F151,Potoki!$G:$G,IF($G151="","",$G151)))</f>
        <v>144734.40000000002</v>
      </c>
      <c r="BU151" s="30">
        <f ca="1">IF(BU$5="",0,SUMIFS(Potoki!BU:BU,Potoki!$F:$F,$F151,Potoki!$G:$G,IF($G151="","",$G151)))</f>
        <v>144734.40000000002</v>
      </c>
      <c r="BV151" s="30">
        <f>IF(BV$5="",0,SUMIFS(Potoki!BV:BV,Potoki!$F:$F,$F151,Potoki!$G:$G,IF($G151="","",$G151)))</f>
        <v>0</v>
      </c>
      <c r="BW151" s="30">
        <f>IF(BW$5="",0,SUMIFS(Potoki!BW:BW,Potoki!$F:$F,$F151,Potoki!$G:$G,IF($G151="","",$G151)))</f>
        <v>0</v>
      </c>
      <c r="BX151" s="30">
        <f>IF(BX$5="",0,SUMIFS(Potoki!BX:BX,Potoki!$F:$F,$F151,Potoki!$G:$G,IF($G151="","",$G151)))</f>
        <v>0</v>
      </c>
      <c r="BY151" s="30">
        <f>IF(BY$5="",0,SUMIFS(Potoki!BY:BY,Potoki!$F:$F,$F151,Potoki!$G:$G,IF($G151="","",$G151)))</f>
        <v>0</v>
      </c>
      <c r="BZ151" s="30">
        <f>IF(BZ$5="",0,SUMIFS(Potoki!BZ:BZ,Potoki!$F:$F,$F151,Potoki!$G:$G,IF($G151="","",$G151)))</f>
        <v>0</v>
      </c>
      <c r="CA151" s="30">
        <f>IF(CA$5="",0,SUMIFS(Potoki!CA:CA,Potoki!$F:$F,$F151,Potoki!$G:$G,IF($G151="","",$G151)))</f>
        <v>0</v>
      </c>
      <c r="CB151" s="30">
        <f>IF(CB$5="",0,SUMIFS(Potoki!CB:CB,Potoki!$F:$F,$F151,Potoki!$G:$G,IF($G151="","",$G151)))</f>
        <v>0</v>
      </c>
      <c r="CC151" s="30">
        <f>IF(CC$5="",0,SUMIFS(Potoki!CC:CC,Potoki!$F:$F,$F151,Potoki!$G:$G,IF($G151="","",$G151)))</f>
        <v>0</v>
      </c>
      <c r="CD151" s="30">
        <f>IF(CD$5="",0,SUMIFS(Potoki!CD:CD,Potoki!$F:$F,$F151,Potoki!$G:$G,IF($G151="","",$G151)))</f>
        <v>0</v>
      </c>
      <c r="CE151" s="30">
        <f>IF(CE$5="",0,SUMIFS(Potoki!CE:CE,Potoki!$F:$F,$F151,Potoki!$G:$G,IF($G151="","",$G151)))</f>
        <v>0</v>
      </c>
      <c r="CF151" s="30">
        <f>IF(CF$5="",0,SUMIFS(Potoki!CF:CF,Potoki!$F:$F,$F151,Potoki!$G:$G,IF($G151="","",$G151)))</f>
        <v>0</v>
      </c>
      <c r="CG151" s="30">
        <f>IF(CG$5="",0,SUMIFS(Potoki!CG:CG,Potoki!$F:$F,$F151,Potoki!$G:$G,IF($G151="","",$G151)))</f>
        <v>0</v>
      </c>
      <c r="CH151" s="30">
        <f>IF(CH$5="",0,SUMIFS(Potoki!CH:CH,Potoki!$F:$F,$F151,Potoki!$G:$G,IF($G151="","",$G151)))</f>
        <v>0</v>
      </c>
      <c r="CI151" s="30">
        <f>IF(CI$5="",0,SUMIFS(Potoki!CI:CI,Potoki!$F:$F,$F151,Potoki!$G:$G,IF($G151="","",$G151)))</f>
        <v>0</v>
      </c>
      <c r="CJ151" s="30">
        <f>IF(CJ$5="",0,SUMIFS(Potoki!CJ:CJ,Potoki!$F:$F,$F151,Potoki!$G:$G,IF($G151="","",$G151)))</f>
        <v>0</v>
      </c>
      <c r="CK151" s="30">
        <f>IF(CK$5="",0,SUMIFS(Potoki!CK:CK,Potoki!$F:$F,$F151,Potoki!$G:$G,IF($G151="","",$G151)))</f>
        <v>0</v>
      </c>
      <c r="CL151" s="30">
        <f>IF(CL$5="",0,SUMIFS(Potoki!CL:CL,Potoki!$F:$F,$F151,Potoki!$G:$G,IF($G151="","",$G151)))</f>
        <v>0</v>
      </c>
      <c r="CM151" s="30">
        <f>IF(CM$5="",0,SUMIFS(Potoki!CM:CM,Potoki!$F:$F,$F151,Potoki!$G:$G,IF($G151="","",$G151)))</f>
        <v>0</v>
      </c>
      <c r="CN151" s="30">
        <f>IF(CN$5="",0,SUMIFS(Potoki!CN:CN,Potoki!$F:$F,$F151,Potoki!$G:$G,IF($G151="","",$G151)))</f>
        <v>0</v>
      </c>
      <c r="CO151" s="30">
        <f>IF(CO$5="",0,SUMIFS(Potoki!CO:CO,Potoki!$F:$F,$F151,Potoki!$G:$G,IF($G151="","",$G151)))</f>
        <v>0</v>
      </c>
      <c r="CP151" s="30">
        <f>IF(CP$5="",0,SUMIFS(Potoki!CP:CP,Potoki!$F:$F,$F151,Potoki!$G:$G,IF($G151="","",$G151)))</f>
        <v>0</v>
      </c>
      <c r="CQ151" s="30">
        <f>IF(CQ$5="",0,SUMIFS(Potoki!CQ:CQ,Potoki!$F:$F,$F151,Potoki!$G:$G,IF($G151="","",$G151)))</f>
        <v>0</v>
      </c>
      <c r="CR151" s="30">
        <f>IF(CR$5="",0,SUMIFS(Potoki!CR:CR,Potoki!$F:$F,$F151,Potoki!$G:$G,IF($G151="","",$G151)))</f>
        <v>0</v>
      </c>
      <c r="CS151" s="30">
        <f>IF(CS$5="",0,SUMIFS(Potoki!CS:CS,Potoki!$F:$F,$F151,Potoki!$G:$G,IF($G151="","",$G151)))</f>
        <v>0</v>
      </c>
      <c r="CT151" s="30">
        <f>IF(CT$5="",0,SUMIFS(Potoki!CT:CT,Potoki!$F:$F,$F151,Potoki!$G:$G,IF($G151="","",$G151)))</f>
        <v>0</v>
      </c>
    </row>
    <row r="152" spans="1:98" s="2" customFormat="1" ht="12" x14ac:dyDescent="0.25">
      <c r="A152" s="11">
        <f>ROW()</f>
        <v>152</v>
      </c>
      <c r="B152" s="140"/>
      <c r="C152" s="142"/>
      <c r="E152" s="23" t="str">
        <f>Lists!$N$9</f>
        <v>пустая строка</v>
      </c>
      <c r="P152" s="3"/>
      <c r="R152" s="23"/>
      <c r="S152" s="3"/>
      <c r="V152" s="74">
        <f ca="1">W142-SUMIFS(Potoki!$W:$W,Potoki!$F:$F,F142,Potoki!$G:$G,"")</f>
        <v>0</v>
      </c>
      <c r="W152" s="5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</row>
    <row r="153" spans="1:98" x14ac:dyDescent="0.3">
      <c r="A153" s="11">
        <f>ROW()</f>
        <v>153</v>
      </c>
    </row>
    <row r="154" spans="1:98" x14ac:dyDescent="0.3">
      <c r="A154" s="11">
        <f>ROW()</f>
        <v>154</v>
      </c>
      <c r="F154" s="104" t="s">
        <v>149</v>
      </c>
    </row>
    <row r="155" spans="1:98" s="13" customFormat="1" x14ac:dyDescent="0.3">
      <c r="A155" s="12">
        <f>ROW()</f>
        <v>155</v>
      </c>
      <c r="B155" s="101"/>
      <c r="C155" s="142" t="str">
        <f>Lists!$N$11</f>
        <v>без ндс</v>
      </c>
      <c r="E155" s="92"/>
      <c r="F155" s="13" t="str">
        <f>BP!$F$67</f>
        <v>Закупка сырья и материалов</v>
      </c>
      <c r="M155" s="4" t="str">
        <f>Lists!$R$8</f>
        <v>руб.</v>
      </c>
      <c r="P155" s="10"/>
      <c r="R155" s="92"/>
      <c r="S155" s="10"/>
      <c r="V155" s="80">
        <f ca="1">W155-SUM(W156:W160)</f>
        <v>0</v>
      </c>
      <c r="W155" s="10">
        <f ca="1">SUM(INDIRECT(ADDRESS(ROW(),SUMIFS($1:$1,$5:$5,1))):INDIRECT(ADDRESS(ROW(),SUMIFS($1:$1,$5:$5,MAX($5:$5)))))</f>
        <v>127245261</v>
      </c>
      <c r="Z155" s="10">
        <f ca="1">IF(Z$5="",0,SUM(Z156:Z160))</f>
        <v>0</v>
      </c>
      <c r="AA155" s="10">
        <f t="shared" ref="AA155:CL155" ca="1" si="210">IF(AA$5="",0,SUM(AA156:AA160))</f>
        <v>0</v>
      </c>
      <c r="AB155" s="10">
        <f t="shared" ca="1" si="210"/>
        <v>0</v>
      </c>
      <c r="AC155" s="10">
        <f ca="1">IF(AC$5="",0,SUM(AC156:AC160))</f>
        <v>3900</v>
      </c>
      <c r="AD155" s="10">
        <f t="shared" ca="1" si="210"/>
        <v>17400</v>
      </c>
      <c r="AE155" s="10">
        <f t="shared" ca="1" si="210"/>
        <v>35280</v>
      </c>
      <c r="AF155" s="10">
        <f t="shared" ca="1" si="210"/>
        <v>54007.5</v>
      </c>
      <c r="AG155" s="10">
        <f t="shared" ca="1" si="210"/>
        <v>71302.5</v>
      </c>
      <c r="AH155" s="10">
        <f t="shared" ca="1" si="210"/>
        <v>92941.500000000015</v>
      </c>
      <c r="AI155" s="10">
        <f t="shared" ca="1" si="210"/>
        <v>143419.50000000003</v>
      </c>
      <c r="AJ155" s="10">
        <f t="shared" ca="1" si="210"/>
        <v>235447.5</v>
      </c>
      <c r="AK155" s="10">
        <f t="shared" ca="1" si="210"/>
        <v>372474.75</v>
      </c>
      <c r="AL155" s="10">
        <f t="shared" ca="1" si="210"/>
        <v>551694</v>
      </c>
      <c r="AM155" s="10">
        <f t="shared" ca="1" si="210"/>
        <v>760005.75</v>
      </c>
      <c r="AN155" s="10">
        <f t="shared" ca="1" si="210"/>
        <v>985542</v>
      </c>
      <c r="AO155" s="10">
        <f t="shared" ca="1" si="210"/>
        <v>1220582.25</v>
      </c>
      <c r="AP155" s="10">
        <f t="shared" ca="1" si="210"/>
        <v>1460606.25</v>
      </c>
      <c r="AQ155" s="10">
        <f t="shared" ca="1" si="210"/>
        <v>1703028.75</v>
      </c>
      <c r="AR155" s="10">
        <f t="shared" ca="1" si="210"/>
        <v>1946283.75</v>
      </c>
      <c r="AS155" s="10">
        <f t="shared" ca="1" si="210"/>
        <v>2189820</v>
      </c>
      <c r="AT155" s="10">
        <f t="shared" ca="1" si="210"/>
        <v>2433472.5</v>
      </c>
      <c r="AU155" s="10">
        <f t="shared" ca="1" si="210"/>
        <v>2677147.5</v>
      </c>
      <c r="AV155" s="10">
        <f t="shared" ca="1" si="210"/>
        <v>2920822.5</v>
      </c>
      <c r="AW155" s="10">
        <f t="shared" ca="1" si="210"/>
        <v>3164497.5</v>
      </c>
      <c r="AX155" s="10">
        <f t="shared" ca="1" si="210"/>
        <v>3408172.5</v>
      </c>
      <c r="AY155" s="10">
        <f t="shared" ca="1" si="210"/>
        <v>3651847.5</v>
      </c>
      <c r="AZ155" s="10">
        <f t="shared" ca="1" si="210"/>
        <v>3885772.5</v>
      </c>
      <c r="BA155" s="10">
        <f t="shared" ca="1" si="210"/>
        <v>4085947.5</v>
      </c>
      <c r="BB155" s="10">
        <f t="shared" ca="1" si="210"/>
        <v>4241422.5</v>
      </c>
      <c r="BC155" s="10">
        <f t="shared" ca="1" si="210"/>
        <v>4350078.75</v>
      </c>
      <c r="BD155" s="10">
        <f t="shared" ca="1" si="210"/>
        <v>4415497.5</v>
      </c>
      <c r="BE155" s="10">
        <f t="shared" ca="1" si="210"/>
        <v>4451193.75</v>
      </c>
      <c r="BF155" s="10">
        <f t="shared" ca="1" si="210"/>
        <v>4469445</v>
      </c>
      <c r="BG155" s="10">
        <f t="shared" ca="1" si="210"/>
        <v>4478126.25</v>
      </c>
      <c r="BH155" s="10">
        <f t="shared" ca="1" si="210"/>
        <v>4481786.25</v>
      </c>
      <c r="BI155" s="10">
        <f t="shared" ca="1" si="210"/>
        <v>4483038.75</v>
      </c>
      <c r="BJ155" s="10">
        <f t="shared" ca="1" si="210"/>
        <v>4483458.75</v>
      </c>
      <c r="BK155" s="10">
        <f t="shared" ca="1" si="210"/>
        <v>4483597.5</v>
      </c>
      <c r="BL155" s="10">
        <f t="shared" ca="1" si="210"/>
        <v>4483620.0000000009</v>
      </c>
      <c r="BM155" s="10">
        <f t="shared" ca="1" si="210"/>
        <v>4483620.0000000009</v>
      </c>
      <c r="BN155" s="10">
        <f t="shared" ca="1" si="210"/>
        <v>4483620.0000000009</v>
      </c>
      <c r="BO155" s="10">
        <f t="shared" ca="1" si="210"/>
        <v>4483620.0000000009</v>
      </c>
      <c r="BP155" s="10">
        <f t="shared" ca="1" si="210"/>
        <v>4483620.0000000009</v>
      </c>
      <c r="BQ155" s="10">
        <f t="shared" ca="1" si="210"/>
        <v>4483620.0000000009</v>
      </c>
      <c r="BR155" s="10">
        <f t="shared" ca="1" si="210"/>
        <v>4483620.0000000009</v>
      </c>
      <c r="BS155" s="10">
        <f t="shared" ca="1" si="210"/>
        <v>4483620.0000000009</v>
      </c>
      <c r="BT155" s="10">
        <f t="shared" ca="1" si="210"/>
        <v>4483620.0000000009</v>
      </c>
      <c r="BU155" s="10">
        <f t="shared" ca="1" si="210"/>
        <v>4483620.0000000009</v>
      </c>
      <c r="BV155" s="10">
        <f t="shared" si="210"/>
        <v>0</v>
      </c>
      <c r="BW155" s="10">
        <f t="shared" si="210"/>
        <v>0</v>
      </c>
      <c r="BX155" s="10">
        <f t="shared" si="210"/>
        <v>0</v>
      </c>
      <c r="BY155" s="10">
        <f t="shared" si="210"/>
        <v>0</v>
      </c>
      <c r="BZ155" s="10">
        <f t="shared" si="210"/>
        <v>0</v>
      </c>
      <c r="CA155" s="10">
        <f t="shared" si="210"/>
        <v>0</v>
      </c>
      <c r="CB155" s="10">
        <f t="shared" si="210"/>
        <v>0</v>
      </c>
      <c r="CC155" s="10">
        <f t="shared" si="210"/>
        <v>0</v>
      </c>
      <c r="CD155" s="10">
        <f t="shared" si="210"/>
        <v>0</v>
      </c>
      <c r="CE155" s="10">
        <f t="shared" si="210"/>
        <v>0</v>
      </c>
      <c r="CF155" s="10">
        <f t="shared" si="210"/>
        <v>0</v>
      </c>
      <c r="CG155" s="10">
        <f t="shared" si="210"/>
        <v>0</v>
      </c>
      <c r="CH155" s="10">
        <f t="shared" si="210"/>
        <v>0</v>
      </c>
      <c r="CI155" s="10">
        <f t="shared" si="210"/>
        <v>0</v>
      </c>
      <c r="CJ155" s="10">
        <f t="shared" si="210"/>
        <v>0</v>
      </c>
      <c r="CK155" s="10">
        <f t="shared" si="210"/>
        <v>0</v>
      </c>
      <c r="CL155" s="10">
        <f t="shared" si="210"/>
        <v>0</v>
      </c>
      <c r="CM155" s="10">
        <f t="shared" ref="CM155:CT155" si="211">IF(CM$5="",0,SUM(CM156:CM160))</f>
        <v>0</v>
      </c>
      <c r="CN155" s="10">
        <f t="shared" si="211"/>
        <v>0</v>
      </c>
      <c r="CO155" s="10">
        <f t="shared" si="211"/>
        <v>0</v>
      </c>
      <c r="CP155" s="10">
        <f t="shared" si="211"/>
        <v>0</v>
      </c>
      <c r="CQ155" s="10">
        <f t="shared" si="211"/>
        <v>0</v>
      </c>
      <c r="CR155" s="10">
        <f t="shared" si="211"/>
        <v>0</v>
      </c>
      <c r="CS155" s="10">
        <f t="shared" si="211"/>
        <v>0</v>
      </c>
      <c r="CT155" s="10">
        <f t="shared" si="211"/>
        <v>0</v>
      </c>
    </row>
    <row r="156" spans="1:98" s="27" customFormat="1" ht="12" x14ac:dyDescent="0.25">
      <c r="A156" s="26">
        <f>ROW()</f>
        <v>156</v>
      </c>
      <c r="B156" s="97"/>
      <c r="C156" s="142" t="str">
        <f>Lists!$N$13</f>
        <v>ндс(-)</v>
      </c>
      <c r="E156" s="24"/>
      <c r="F156" s="66" t="str">
        <f>F155</f>
        <v>Закупка сырья и материалов</v>
      </c>
      <c r="G156" s="27" t="str">
        <f>BP!$F$21</f>
        <v>Основа</v>
      </c>
      <c r="M156" s="27" t="str">
        <f>Lists!$R$8</f>
        <v>руб.</v>
      </c>
      <c r="P156" s="30"/>
      <c r="R156" s="24"/>
      <c r="S156" s="136">
        <f>SUMIFS($S$241:$S$250,$G$241:$G$250,$G156)</f>
        <v>0.2</v>
      </c>
      <c r="V156" s="85"/>
      <c r="W156" s="29">
        <f ca="1">SUM(INDIRECT(ADDRESS(ROW(),SUMIFS($1:$1,$5:$5,1))):INDIRECT(ADDRESS(ROW(),SUMIFS($1:$1,$5:$5,MAX($5:$5)))))</f>
        <v>79002455</v>
      </c>
      <c r="Z156" s="30">
        <f ca="1">Z111/(1+$S156)</f>
        <v>0</v>
      </c>
      <c r="AA156" s="30">
        <f t="shared" ref="AA156:CL156" ca="1" si="212">AA111/(1+$S156)</f>
        <v>0</v>
      </c>
      <c r="AB156" s="30">
        <f t="shared" ca="1" si="212"/>
        <v>0</v>
      </c>
      <c r="AC156" s="30">
        <f t="shared" ca="1" si="212"/>
        <v>3500</v>
      </c>
      <c r="AD156" s="30">
        <f t="shared" ca="1" si="212"/>
        <v>14000</v>
      </c>
      <c r="AE156" s="30">
        <f t="shared" ca="1" si="212"/>
        <v>25200</v>
      </c>
      <c r="AF156" s="30">
        <f t="shared" ca="1" si="212"/>
        <v>36837.5</v>
      </c>
      <c r="AG156" s="30">
        <f t="shared" ca="1" si="212"/>
        <v>46987.5</v>
      </c>
      <c r="AH156" s="30">
        <f t="shared" ca="1" si="212"/>
        <v>61722.500000000015</v>
      </c>
      <c r="AI156" s="30">
        <f t="shared" ca="1" si="212"/>
        <v>100222.50000000001</v>
      </c>
      <c r="AJ156" s="30">
        <f t="shared" ca="1" si="212"/>
        <v>165042.5</v>
      </c>
      <c r="AK156" s="30">
        <f t="shared" ca="1" si="212"/>
        <v>258098.75</v>
      </c>
      <c r="AL156" s="30">
        <f t="shared" ca="1" si="212"/>
        <v>375987.5</v>
      </c>
      <c r="AM156" s="30">
        <f t="shared" ca="1" si="212"/>
        <v>508523.75</v>
      </c>
      <c r="AN156" s="30">
        <f t="shared" ca="1" si="212"/>
        <v>649757.5</v>
      </c>
      <c r="AO156" s="30">
        <f t="shared" ca="1" si="212"/>
        <v>795506.25</v>
      </c>
      <c r="AP156" s="30">
        <f t="shared" ca="1" si="212"/>
        <v>943643.75</v>
      </c>
      <c r="AQ156" s="30">
        <f t="shared" ca="1" si="212"/>
        <v>1092831.25</v>
      </c>
      <c r="AR156" s="30">
        <f t="shared" ca="1" si="212"/>
        <v>1242281.25</v>
      </c>
      <c r="AS156" s="30">
        <f t="shared" ca="1" si="212"/>
        <v>1391862.5</v>
      </c>
      <c r="AT156" s="30">
        <f t="shared" ca="1" si="212"/>
        <v>1541487.5</v>
      </c>
      <c r="AU156" s="30">
        <f t="shared" ca="1" si="212"/>
        <v>1691112.5</v>
      </c>
      <c r="AV156" s="30">
        <f t="shared" ca="1" si="212"/>
        <v>1840737.5</v>
      </c>
      <c r="AW156" s="30">
        <f t="shared" ca="1" si="212"/>
        <v>1990362.5</v>
      </c>
      <c r="AX156" s="30">
        <f t="shared" ca="1" si="212"/>
        <v>2139987.5</v>
      </c>
      <c r="AY156" s="30">
        <f t="shared" ca="1" si="212"/>
        <v>2289612.5</v>
      </c>
      <c r="AZ156" s="30">
        <f t="shared" ca="1" si="212"/>
        <v>2430487.5</v>
      </c>
      <c r="BA156" s="30">
        <f t="shared" ca="1" si="212"/>
        <v>2545112.5</v>
      </c>
      <c r="BB156" s="30">
        <f t="shared" ca="1" si="212"/>
        <v>2631737.5</v>
      </c>
      <c r="BC156" s="30">
        <f t="shared" ca="1" si="212"/>
        <v>2689268.75</v>
      </c>
      <c r="BD156" s="30">
        <f t="shared" ca="1" si="212"/>
        <v>2721425</v>
      </c>
      <c r="BE156" s="30">
        <f t="shared" ca="1" si="212"/>
        <v>2738618.75</v>
      </c>
      <c r="BF156" s="30">
        <f t="shared" ca="1" si="212"/>
        <v>2747062.5</v>
      </c>
      <c r="BG156" s="30">
        <f t="shared" ca="1" si="212"/>
        <v>2750956.25</v>
      </c>
      <c r="BH156" s="30">
        <f t="shared" ca="1" si="212"/>
        <v>2752443.75</v>
      </c>
      <c r="BI156" s="30">
        <f t="shared" ca="1" si="212"/>
        <v>2752881.25</v>
      </c>
      <c r="BJ156" s="30">
        <f t="shared" ca="1" si="212"/>
        <v>2753056.25</v>
      </c>
      <c r="BK156" s="30">
        <f t="shared" ca="1" si="212"/>
        <v>2753100.0000000005</v>
      </c>
      <c r="BL156" s="30">
        <f t="shared" ca="1" si="212"/>
        <v>2753100.0000000005</v>
      </c>
      <c r="BM156" s="30">
        <f t="shared" ca="1" si="212"/>
        <v>2753100.0000000005</v>
      </c>
      <c r="BN156" s="30">
        <f t="shared" ca="1" si="212"/>
        <v>2753100.0000000005</v>
      </c>
      <c r="BO156" s="30">
        <f t="shared" ca="1" si="212"/>
        <v>2753100.0000000005</v>
      </c>
      <c r="BP156" s="30">
        <f t="shared" ca="1" si="212"/>
        <v>2753100.0000000005</v>
      </c>
      <c r="BQ156" s="30">
        <f t="shared" ca="1" si="212"/>
        <v>2753100.0000000005</v>
      </c>
      <c r="BR156" s="30">
        <f t="shared" ca="1" si="212"/>
        <v>2753100.0000000005</v>
      </c>
      <c r="BS156" s="30">
        <f t="shared" ca="1" si="212"/>
        <v>2753100.0000000005</v>
      </c>
      <c r="BT156" s="30">
        <f t="shared" ca="1" si="212"/>
        <v>2753100.0000000005</v>
      </c>
      <c r="BU156" s="30">
        <f t="shared" ca="1" si="212"/>
        <v>2753100.0000000005</v>
      </c>
      <c r="BV156" s="30">
        <f t="shared" si="212"/>
        <v>0</v>
      </c>
      <c r="BW156" s="30">
        <f t="shared" si="212"/>
        <v>0</v>
      </c>
      <c r="BX156" s="30">
        <f t="shared" si="212"/>
        <v>0</v>
      </c>
      <c r="BY156" s="30">
        <f t="shared" si="212"/>
        <v>0</v>
      </c>
      <c r="BZ156" s="30">
        <f t="shared" si="212"/>
        <v>0</v>
      </c>
      <c r="CA156" s="30">
        <f t="shared" si="212"/>
        <v>0</v>
      </c>
      <c r="CB156" s="30">
        <f t="shared" si="212"/>
        <v>0</v>
      </c>
      <c r="CC156" s="30">
        <f t="shared" si="212"/>
        <v>0</v>
      </c>
      <c r="CD156" s="30">
        <f t="shared" si="212"/>
        <v>0</v>
      </c>
      <c r="CE156" s="30">
        <f t="shared" si="212"/>
        <v>0</v>
      </c>
      <c r="CF156" s="30">
        <f t="shared" si="212"/>
        <v>0</v>
      </c>
      <c r="CG156" s="30">
        <f t="shared" si="212"/>
        <v>0</v>
      </c>
      <c r="CH156" s="30">
        <f t="shared" si="212"/>
        <v>0</v>
      </c>
      <c r="CI156" s="30">
        <f t="shared" si="212"/>
        <v>0</v>
      </c>
      <c r="CJ156" s="30">
        <f t="shared" si="212"/>
        <v>0</v>
      </c>
      <c r="CK156" s="30">
        <f t="shared" si="212"/>
        <v>0</v>
      </c>
      <c r="CL156" s="30">
        <f t="shared" si="212"/>
        <v>0</v>
      </c>
      <c r="CM156" s="30">
        <f t="shared" ref="CM156:CT156" si="213">CM111/(1+$S156)</f>
        <v>0</v>
      </c>
      <c r="CN156" s="30">
        <f t="shared" si="213"/>
        <v>0</v>
      </c>
      <c r="CO156" s="30">
        <f t="shared" si="213"/>
        <v>0</v>
      </c>
      <c r="CP156" s="30">
        <f t="shared" si="213"/>
        <v>0</v>
      </c>
      <c r="CQ156" s="30">
        <f t="shared" si="213"/>
        <v>0</v>
      </c>
      <c r="CR156" s="30">
        <f t="shared" si="213"/>
        <v>0</v>
      </c>
      <c r="CS156" s="30">
        <f t="shared" si="213"/>
        <v>0</v>
      </c>
      <c r="CT156" s="30">
        <f t="shared" si="213"/>
        <v>0</v>
      </c>
    </row>
    <row r="157" spans="1:98" s="27" customFormat="1" ht="12" x14ac:dyDescent="0.25">
      <c r="A157" s="26">
        <f>ROW()</f>
        <v>157</v>
      </c>
      <c r="B157" s="97"/>
      <c r="C157" s="142" t="str">
        <f>Lists!$N$13</f>
        <v>ндс(-)</v>
      </c>
      <c r="E157" s="24"/>
      <c r="F157" s="66" t="str">
        <f>F155</f>
        <v>Закупка сырья и материалов</v>
      </c>
      <c r="G157" s="27" t="str">
        <f>BP!$F$22</f>
        <v>Сырье</v>
      </c>
      <c r="H157" s="67"/>
      <c r="I157" s="67"/>
      <c r="J157" s="67"/>
      <c r="K157" s="67"/>
      <c r="L157" s="67"/>
      <c r="M157" s="27" t="str">
        <f>Lists!$R$8</f>
        <v>руб.</v>
      </c>
      <c r="P157" s="30"/>
      <c r="R157" s="24"/>
      <c r="S157" s="136">
        <f>SUMIFS($S$241:$S$250,$G$241:$G$250,$G157)</f>
        <v>0.2</v>
      </c>
      <c r="V157" s="85"/>
      <c r="W157" s="29">
        <f ca="1">SUM(INDIRECT(ADDRESS(ROW(),SUMIFS($1:$1,$5:$5,1))):INDIRECT(ADDRESS(ROW(),SUMIFS($1:$1,$5:$5,MAX($5:$5)))))</f>
        <v>9028852</v>
      </c>
      <c r="Z157" s="30">
        <f t="shared" ref="Z157:CK157" ca="1" si="214">Z112/(1+$S157)</f>
        <v>0</v>
      </c>
      <c r="AA157" s="30">
        <f t="shared" ca="1" si="214"/>
        <v>0</v>
      </c>
      <c r="AB157" s="30">
        <f t="shared" ca="1" si="214"/>
        <v>0</v>
      </c>
      <c r="AC157" s="30">
        <f ca="1">AC112/(1+$S157)</f>
        <v>400</v>
      </c>
      <c r="AD157" s="30">
        <f t="shared" ca="1" si="214"/>
        <v>1600</v>
      </c>
      <c r="AE157" s="30">
        <f t="shared" ca="1" si="214"/>
        <v>2880</v>
      </c>
      <c r="AF157" s="30">
        <f t="shared" ca="1" si="214"/>
        <v>4210</v>
      </c>
      <c r="AG157" s="30">
        <f t="shared" ca="1" si="214"/>
        <v>5370</v>
      </c>
      <c r="AH157" s="30">
        <f t="shared" ca="1" si="214"/>
        <v>7054.0000000000009</v>
      </c>
      <c r="AI157" s="30">
        <f t="shared" ca="1" si="214"/>
        <v>11454.000000000002</v>
      </c>
      <c r="AJ157" s="30">
        <f t="shared" ca="1" si="214"/>
        <v>18862.000000000004</v>
      </c>
      <c r="AK157" s="30">
        <f t="shared" ca="1" si="214"/>
        <v>29496.999999999996</v>
      </c>
      <c r="AL157" s="30">
        <f t="shared" ca="1" si="214"/>
        <v>42970</v>
      </c>
      <c r="AM157" s="30">
        <f t="shared" ca="1" si="214"/>
        <v>58117</v>
      </c>
      <c r="AN157" s="30">
        <f t="shared" ca="1" si="214"/>
        <v>74258.000000000015</v>
      </c>
      <c r="AO157" s="30">
        <f t="shared" ca="1" si="214"/>
        <v>90915</v>
      </c>
      <c r="AP157" s="30">
        <f t="shared" ca="1" si="214"/>
        <v>107845</v>
      </c>
      <c r="AQ157" s="30">
        <f t="shared" ca="1" si="214"/>
        <v>124895</v>
      </c>
      <c r="AR157" s="30">
        <f t="shared" ca="1" si="214"/>
        <v>141975</v>
      </c>
      <c r="AS157" s="30">
        <f t="shared" ca="1" si="214"/>
        <v>159070</v>
      </c>
      <c r="AT157" s="30">
        <f t="shared" ca="1" si="214"/>
        <v>176170</v>
      </c>
      <c r="AU157" s="30">
        <f t="shared" ca="1" si="214"/>
        <v>193270</v>
      </c>
      <c r="AV157" s="30">
        <f t="shared" ca="1" si="214"/>
        <v>210370</v>
      </c>
      <c r="AW157" s="30">
        <f t="shared" ca="1" si="214"/>
        <v>227470</v>
      </c>
      <c r="AX157" s="30">
        <f t="shared" ca="1" si="214"/>
        <v>244570</v>
      </c>
      <c r="AY157" s="30">
        <f t="shared" ca="1" si="214"/>
        <v>261670</v>
      </c>
      <c r="AZ157" s="30">
        <f t="shared" ca="1" si="214"/>
        <v>277770</v>
      </c>
      <c r="BA157" s="30">
        <f t="shared" ca="1" si="214"/>
        <v>290870</v>
      </c>
      <c r="BB157" s="30">
        <f t="shared" ca="1" si="214"/>
        <v>300770</v>
      </c>
      <c r="BC157" s="30">
        <f t="shared" ca="1" si="214"/>
        <v>307345</v>
      </c>
      <c r="BD157" s="30">
        <f t="shared" ca="1" si="214"/>
        <v>311020</v>
      </c>
      <c r="BE157" s="30">
        <f t="shared" ca="1" si="214"/>
        <v>312985</v>
      </c>
      <c r="BF157" s="30">
        <f t="shared" ca="1" si="214"/>
        <v>313950</v>
      </c>
      <c r="BG157" s="30">
        <f t="shared" ca="1" si="214"/>
        <v>314395</v>
      </c>
      <c r="BH157" s="30">
        <f t="shared" ca="1" si="214"/>
        <v>314565</v>
      </c>
      <c r="BI157" s="30">
        <f t="shared" ca="1" si="214"/>
        <v>314615</v>
      </c>
      <c r="BJ157" s="30">
        <f t="shared" ca="1" si="214"/>
        <v>314635</v>
      </c>
      <c r="BK157" s="30">
        <f t="shared" ca="1" si="214"/>
        <v>314640.00000000006</v>
      </c>
      <c r="BL157" s="30">
        <f t="shared" ca="1" si="214"/>
        <v>314640.00000000006</v>
      </c>
      <c r="BM157" s="30">
        <f t="shared" ca="1" si="214"/>
        <v>314640.00000000006</v>
      </c>
      <c r="BN157" s="30">
        <f t="shared" ca="1" si="214"/>
        <v>314640.00000000006</v>
      </c>
      <c r="BO157" s="30">
        <f t="shared" ca="1" si="214"/>
        <v>314640.00000000006</v>
      </c>
      <c r="BP157" s="30">
        <f t="shared" ca="1" si="214"/>
        <v>314640.00000000006</v>
      </c>
      <c r="BQ157" s="30">
        <f t="shared" ca="1" si="214"/>
        <v>314640.00000000006</v>
      </c>
      <c r="BR157" s="30">
        <f t="shared" ca="1" si="214"/>
        <v>314640.00000000006</v>
      </c>
      <c r="BS157" s="30">
        <f t="shared" ca="1" si="214"/>
        <v>314640.00000000006</v>
      </c>
      <c r="BT157" s="30">
        <f t="shared" ca="1" si="214"/>
        <v>314640.00000000006</v>
      </c>
      <c r="BU157" s="30">
        <f t="shared" ca="1" si="214"/>
        <v>314640.00000000006</v>
      </c>
      <c r="BV157" s="30">
        <f t="shared" si="214"/>
        <v>0</v>
      </c>
      <c r="BW157" s="30">
        <f t="shared" si="214"/>
        <v>0</v>
      </c>
      <c r="BX157" s="30">
        <f t="shared" si="214"/>
        <v>0</v>
      </c>
      <c r="BY157" s="30">
        <f t="shared" si="214"/>
        <v>0</v>
      </c>
      <c r="BZ157" s="30">
        <f t="shared" si="214"/>
        <v>0</v>
      </c>
      <c r="CA157" s="30">
        <f t="shared" si="214"/>
        <v>0</v>
      </c>
      <c r="CB157" s="30">
        <f t="shared" si="214"/>
        <v>0</v>
      </c>
      <c r="CC157" s="30">
        <f t="shared" si="214"/>
        <v>0</v>
      </c>
      <c r="CD157" s="30">
        <f t="shared" si="214"/>
        <v>0</v>
      </c>
      <c r="CE157" s="30">
        <f t="shared" si="214"/>
        <v>0</v>
      </c>
      <c r="CF157" s="30">
        <f t="shared" si="214"/>
        <v>0</v>
      </c>
      <c r="CG157" s="30">
        <f t="shared" si="214"/>
        <v>0</v>
      </c>
      <c r="CH157" s="30">
        <f t="shared" si="214"/>
        <v>0</v>
      </c>
      <c r="CI157" s="30">
        <f t="shared" si="214"/>
        <v>0</v>
      </c>
      <c r="CJ157" s="30">
        <f t="shared" si="214"/>
        <v>0</v>
      </c>
      <c r="CK157" s="30">
        <f t="shared" si="214"/>
        <v>0</v>
      </c>
      <c r="CL157" s="30">
        <f t="shared" ref="CL157:CT157" si="215">CL112/(1+$S157)</f>
        <v>0</v>
      </c>
      <c r="CM157" s="30">
        <f t="shared" si="215"/>
        <v>0</v>
      </c>
      <c r="CN157" s="30">
        <f t="shared" si="215"/>
        <v>0</v>
      </c>
      <c r="CO157" s="30">
        <f t="shared" si="215"/>
        <v>0</v>
      </c>
      <c r="CP157" s="30">
        <f t="shared" si="215"/>
        <v>0</v>
      </c>
      <c r="CQ157" s="30">
        <f t="shared" si="215"/>
        <v>0</v>
      </c>
      <c r="CR157" s="30">
        <f t="shared" si="215"/>
        <v>0</v>
      </c>
      <c r="CS157" s="30">
        <f t="shared" si="215"/>
        <v>0</v>
      </c>
      <c r="CT157" s="30">
        <f t="shared" si="215"/>
        <v>0</v>
      </c>
    </row>
    <row r="158" spans="1:98" s="27" customFormat="1" ht="12" x14ac:dyDescent="0.25">
      <c r="A158" s="26">
        <f>ROW()</f>
        <v>158</v>
      </c>
      <c r="B158" s="97"/>
      <c r="C158" s="142" t="str">
        <f>Lists!$N$13</f>
        <v>ндс(-)</v>
      </c>
      <c r="E158" s="24"/>
      <c r="F158" s="66" t="str">
        <f>F155</f>
        <v>Закупка сырья и материалов</v>
      </c>
      <c r="G158" s="27" t="str">
        <f>BP!$F$23</f>
        <v>Материал</v>
      </c>
      <c r="M158" s="27" t="str">
        <f>Lists!$R$8</f>
        <v>руб.</v>
      </c>
      <c r="P158" s="30"/>
      <c r="R158" s="24"/>
      <c r="S158" s="136">
        <f>SUMIFS($S$241:$S$250,$G$241:$G$250,$G158)</f>
        <v>0.2</v>
      </c>
      <c r="V158" s="85"/>
      <c r="W158" s="29">
        <f ca="1">SUM(INDIRECT(ADDRESS(ROW(),SUMIFS($1:$1,$5:$5,1))):INDIRECT(ADDRESS(ROW(),SUMIFS($1:$1,$5:$5,MAX($5:$5)))))</f>
        <v>10166580.666666668</v>
      </c>
      <c r="Z158" s="30">
        <f t="shared" ref="Z158:CK158" ca="1" si="216">Z113/(1+$S158)</f>
        <v>0</v>
      </c>
      <c r="AA158" s="30">
        <f t="shared" ca="1" si="216"/>
        <v>0</v>
      </c>
      <c r="AB158" s="30">
        <f t="shared" ca="1" si="216"/>
        <v>0</v>
      </c>
      <c r="AC158" s="30">
        <f t="shared" ca="1" si="216"/>
        <v>0</v>
      </c>
      <c r="AD158" s="30">
        <f t="shared" ca="1" si="216"/>
        <v>466.66666666666669</v>
      </c>
      <c r="AE158" s="30">
        <f t="shared" ca="1" si="216"/>
        <v>1866.6666666666667</v>
      </c>
      <c r="AF158" s="30">
        <f t="shared" ca="1" si="216"/>
        <v>3360</v>
      </c>
      <c r="AG158" s="30">
        <f t="shared" ca="1" si="216"/>
        <v>4911.666666666667</v>
      </c>
      <c r="AH158" s="30">
        <f t="shared" ca="1" si="216"/>
        <v>6265</v>
      </c>
      <c r="AI158" s="30">
        <f t="shared" ca="1" si="216"/>
        <v>8229.6666666666697</v>
      </c>
      <c r="AJ158" s="30">
        <f t="shared" ca="1" si="216"/>
        <v>13363.000000000002</v>
      </c>
      <c r="AK158" s="30">
        <f t="shared" ca="1" si="216"/>
        <v>22005.666666666668</v>
      </c>
      <c r="AL158" s="30">
        <f t="shared" ca="1" si="216"/>
        <v>34413.166666666664</v>
      </c>
      <c r="AM158" s="30">
        <f t="shared" ca="1" si="216"/>
        <v>50131.666666666672</v>
      </c>
      <c r="AN158" s="30">
        <f t="shared" ca="1" si="216"/>
        <v>67803.166666666672</v>
      </c>
      <c r="AO158" s="30">
        <f t="shared" ca="1" si="216"/>
        <v>86634.333333333328</v>
      </c>
      <c r="AP158" s="30">
        <f t="shared" ca="1" si="216"/>
        <v>106067.5</v>
      </c>
      <c r="AQ158" s="30">
        <f t="shared" ca="1" si="216"/>
        <v>125819.16666666667</v>
      </c>
      <c r="AR158" s="30">
        <f t="shared" ca="1" si="216"/>
        <v>145710.83333333334</v>
      </c>
      <c r="AS158" s="30">
        <f t="shared" ca="1" si="216"/>
        <v>165637.5</v>
      </c>
      <c r="AT158" s="30">
        <f t="shared" ca="1" si="216"/>
        <v>185581.66666666669</v>
      </c>
      <c r="AU158" s="30">
        <f t="shared" ca="1" si="216"/>
        <v>205531.66666666669</v>
      </c>
      <c r="AV158" s="30">
        <f t="shared" ca="1" si="216"/>
        <v>225481.66666666669</v>
      </c>
      <c r="AW158" s="30">
        <f t="shared" ca="1" si="216"/>
        <v>245431.66666666669</v>
      </c>
      <c r="AX158" s="30">
        <f t="shared" ca="1" si="216"/>
        <v>265381.66666666669</v>
      </c>
      <c r="AY158" s="30">
        <f t="shared" ca="1" si="216"/>
        <v>285331.66666666669</v>
      </c>
      <c r="AZ158" s="30">
        <f t="shared" ca="1" si="216"/>
        <v>305281.66666666669</v>
      </c>
      <c r="BA158" s="30">
        <f t="shared" ca="1" si="216"/>
        <v>324065</v>
      </c>
      <c r="BB158" s="30">
        <f t="shared" ca="1" si="216"/>
        <v>339348.33333333337</v>
      </c>
      <c r="BC158" s="30">
        <f t="shared" ca="1" si="216"/>
        <v>350898.33333333337</v>
      </c>
      <c r="BD158" s="30">
        <f t="shared" ca="1" si="216"/>
        <v>358569.16666666669</v>
      </c>
      <c r="BE158" s="30">
        <f t="shared" ca="1" si="216"/>
        <v>362856.66666666669</v>
      </c>
      <c r="BF158" s="30">
        <f t="shared" ca="1" si="216"/>
        <v>365149.16666666669</v>
      </c>
      <c r="BG158" s="30">
        <f t="shared" ca="1" si="216"/>
        <v>366275</v>
      </c>
      <c r="BH158" s="30">
        <f t="shared" ca="1" si="216"/>
        <v>366794.16666666669</v>
      </c>
      <c r="BI158" s="30">
        <f t="shared" ca="1" si="216"/>
        <v>366992.5</v>
      </c>
      <c r="BJ158" s="30">
        <f t="shared" ca="1" si="216"/>
        <v>367050.83333333337</v>
      </c>
      <c r="BK158" s="30">
        <f t="shared" ca="1" si="216"/>
        <v>367074.16666666669</v>
      </c>
      <c r="BL158" s="30">
        <f t="shared" ca="1" si="216"/>
        <v>367080.00000000006</v>
      </c>
      <c r="BM158" s="30">
        <f t="shared" ca="1" si="216"/>
        <v>367080.00000000006</v>
      </c>
      <c r="BN158" s="30">
        <f t="shared" ca="1" si="216"/>
        <v>367080.00000000006</v>
      </c>
      <c r="BO158" s="30">
        <f t="shared" ca="1" si="216"/>
        <v>367080.00000000006</v>
      </c>
      <c r="BP158" s="30">
        <f t="shared" ca="1" si="216"/>
        <v>367080.00000000006</v>
      </c>
      <c r="BQ158" s="30">
        <f t="shared" ca="1" si="216"/>
        <v>367080.00000000006</v>
      </c>
      <c r="BR158" s="30">
        <f t="shared" ca="1" si="216"/>
        <v>367080.00000000006</v>
      </c>
      <c r="BS158" s="30">
        <f t="shared" ca="1" si="216"/>
        <v>367080.00000000006</v>
      </c>
      <c r="BT158" s="30">
        <f t="shared" ca="1" si="216"/>
        <v>367080.00000000006</v>
      </c>
      <c r="BU158" s="30">
        <f t="shared" ca="1" si="216"/>
        <v>367080.00000000006</v>
      </c>
      <c r="BV158" s="30">
        <f t="shared" si="216"/>
        <v>0</v>
      </c>
      <c r="BW158" s="30">
        <f t="shared" si="216"/>
        <v>0</v>
      </c>
      <c r="BX158" s="30">
        <f t="shared" si="216"/>
        <v>0</v>
      </c>
      <c r="BY158" s="30">
        <f t="shared" si="216"/>
        <v>0</v>
      </c>
      <c r="BZ158" s="30">
        <f t="shared" si="216"/>
        <v>0</v>
      </c>
      <c r="CA158" s="30">
        <f t="shared" si="216"/>
        <v>0</v>
      </c>
      <c r="CB158" s="30">
        <f t="shared" si="216"/>
        <v>0</v>
      </c>
      <c r="CC158" s="30">
        <f t="shared" si="216"/>
        <v>0</v>
      </c>
      <c r="CD158" s="30">
        <f t="shared" si="216"/>
        <v>0</v>
      </c>
      <c r="CE158" s="30">
        <f t="shared" si="216"/>
        <v>0</v>
      </c>
      <c r="CF158" s="30">
        <f t="shared" si="216"/>
        <v>0</v>
      </c>
      <c r="CG158" s="30">
        <f t="shared" si="216"/>
        <v>0</v>
      </c>
      <c r="CH158" s="30">
        <f t="shared" si="216"/>
        <v>0</v>
      </c>
      <c r="CI158" s="30">
        <f t="shared" si="216"/>
        <v>0</v>
      </c>
      <c r="CJ158" s="30">
        <f t="shared" si="216"/>
        <v>0</v>
      </c>
      <c r="CK158" s="30">
        <f t="shared" si="216"/>
        <v>0</v>
      </c>
      <c r="CL158" s="30">
        <f t="shared" ref="CL158:CT158" si="217">CL113/(1+$S158)</f>
        <v>0</v>
      </c>
      <c r="CM158" s="30">
        <f t="shared" si="217"/>
        <v>0</v>
      </c>
      <c r="CN158" s="30">
        <f t="shared" si="217"/>
        <v>0</v>
      </c>
      <c r="CO158" s="30">
        <f t="shared" si="217"/>
        <v>0</v>
      </c>
      <c r="CP158" s="30">
        <f t="shared" si="217"/>
        <v>0</v>
      </c>
      <c r="CQ158" s="30">
        <f t="shared" si="217"/>
        <v>0</v>
      </c>
      <c r="CR158" s="30">
        <f t="shared" si="217"/>
        <v>0</v>
      </c>
      <c r="CS158" s="30">
        <f t="shared" si="217"/>
        <v>0</v>
      </c>
      <c r="CT158" s="30">
        <f t="shared" si="217"/>
        <v>0</v>
      </c>
    </row>
    <row r="159" spans="1:98" s="27" customFormat="1" ht="12" x14ac:dyDescent="0.25">
      <c r="A159" s="26">
        <f>ROW()</f>
        <v>159</v>
      </c>
      <c r="B159" s="97"/>
      <c r="C159" s="142" t="str">
        <f>Lists!$N$13</f>
        <v>ндс(-)</v>
      </c>
      <c r="E159" s="24"/>
      <c r="F159" s="66" t="str">
        <f>F155</f>
        <v>Закупка сырья и материалов</v>
      </c>
      <c r="G159" s="27" t="str">
        <f>BP!$F$25</f>
        <v>Упаковка</v>
      </c>
      <c r="M159" s="27" t="str">
        <f>Lists!$R$8</f>
        <v>руб.</v>
      </c>
      <c r="P159" s="30"/>
      <c r="R159" s="24"/>
      <c r="S159" s="136">
        <f>SUMIFS($S$241:$S$250,$G$241:$G$250,$G159)</f>
        <v>0.2</v>
      </c>
      <c r="V159" s="85"/>
      <c r="W159" s="29">
        <f ca="1">SUM(INDIRECT(ADDRESS(ROW(),SUMIFS($1:$1,$5:$5,1))):INDIRECT(ADDRESS(ROW(),SUMIFS($1:$1,$5:$5,MAX($5:$5)))))</f>
        <v>29047373.333333336</v>
      </c>
      <c r="Z159" s="30">
        <f t="shared" ref="Z159:CK159" ca="1" si="218">Z114/(1+$S159)</f>
        <v>0</v>
      </c>
      <c r="AA159" s="30">
        <f t="shared" ca="1" si="218"/>
        <v>0</v>
      </c>
      <c r="AB159" s="30">
        <f t="shared" ca="1" si="218"/>
        <v>0</v>
      </c>
      <c r="AC159" s="30">
        <f t="shared" ca="1" si="218"/>
        <v>0</v>
      </c>
      <c r="AD159" s="30">
        <f t="shared" ca="1" si="218"/>
        <v>1333.3333333333335</v>
      </c>
      <c r="AE159" s="30">
        <f t="shared" ca="1" si="218"/>
        <v>5333.3333333333339</v>
      </c>
      <c r="AF159" s="30">
        <f t="shared" ca="1" si="218"/>
        <v>9600</v>
      </c>
      <c r="AG159" s="30">
        <f t="shared" ca="1" si="218"/>
        <v>14033.333333333334</v>
      </c>
      <c r="AH159" s="30">
        <f t="shared" ca="1" si="218"/>
        <v>17900</v>
      </c>
      <c r="AI159" s="30">
        <f t="shared" ca="1" si="218"/>
        <v>23513.333333333336</v>
      </c>
      <c r="AJ159" s="30">
        <f t="shared" ca="1" si="218"/>
        <v>38180</v>
      </c>
      <c r="AK159" s="30">
        <f t="shared" ca="1" si="218"/>
        <v>62873.333333333336</v>
      </c>
      <c r="AL159" s="30">
        <f t="shared" ca="1" si="218"/>
        <v>98323.333333333343</v>
      </c>
      <c r="AM159" s="30">
        <f t="shared" ca="1" si="218"/>
        <v>143233.33333333334</v>
      </c>
      <c r="AN159" s="30">
        <f t="shared" ca="1" si="218"/>
        <v>193723.33333333334</v>
      </c>
      <c r="AO159" s="30">
        <f t="shared" ca="1" si="218"/>
        <v>247526.66666666669</v>
      </c>
      <c r="AP159" s="30">
        <f t="shared" ca="1" si="218"/>
        <v>303050</v>
      </c>
      <c r="AQ159" s="30">
        <f t="shared" ca="1" si="218"/>
        <v>359483.33333333337</v>
      </c>
      <c r="AR159" s="30">
        <f t="shared" ca="1" si="218"/>
        <v>416316.66666666669</v>
      </c>
      <c r="AS159" s="30">
        <f t="shared" ca="1" si="218"/>
        <v>473250</v>
      </c>
      <c r="AT159" s="30">
        <f t="shared" ca="1" si="218"/>
        <v>530233.33333333337</v>
      </c>
      <c r="AU159" s="30">
        <f t="shared" ca="1" si="218"/>
        <v>587233.33333333337</v>
      </c>
      <c r="AV159" s="30">
        <f t="shared" ca="1" si="218"/>
        <v>644233.33333333337</v>
      </c>
      <c r="AW159" s="30">
        <f t="shared" ca="1" si="218"/>
        <v>701233.33333333337</v>
      </c>
      <c r="AX159" s="30">
        <f t="shared" ca="1" si="218"/>
        <v>758233.33333333337</v>
      </c>
      <c r="AY159" s="30">
        <f t="shared" ca="1" si="218"/>
        <v>815233.33333333337</v>
      </c>
      <c r="AZ159" s="30">
        <f t="shared" ca="1" si="218"/>
        <v>872233.33333333337</v>
      </c>
      <c r="BA159" s="30">
        <f t="shared" ca="1" si="218"/>
        <v>925900</v>
      </c>
      <c r="BB159" s="30">
        <f t="shared" ca="1" si="218"/>
        <v>969566.66666666674</v>
      </c>
      <c r="BC159" s="30">
        <f t="shared" ca="1" si="218"/>
        <v>1002566.6666666667</v>
      </c>
      <c r="BD159" s="30">
        <f t="shared" ca="1" si="218"/>
        <v>1024483.3333333334</v>
      </c>
      <c r="BE159" s="30">
        <f t="shared" ca="1" si="218"/>
        <v>1036733.3333333334</v>
      </c>
      <c r="BF159" s="30">
        <f t="shared" ca="1" si="218"/>
        <v>1043283.3333333334</v>
      </c>
      <c r="BG159" s="30">
        <f t="shared" ca="1" si="218"/>
        <v>1046500</v>
      </c>
      <c r="BH159" s="30">
        <f t="shared" ca="1" si="218"/>
        <v>1047983.3333333334</v>
      </c>
      <c r="BI159" s="30">
        <f t="shared" ca="1" si="218"/>
        <v>1048550</v>
      </c>
      <c r="BJ159" s="30">
        <f t="shared" ca="1" si="218"/>
        <v>1048716.6666666667</v>
      </c>
      <c r="BK159" s="30">
        <f t="shared" ca="1" si="218"/>
        <v>1048783.3333333335</v>
      </c>
      <c r="BL159" s="30">
        <f t="shared" ca="1" si="218"/>
        <v>1048800.0000000002</v>
      </c>
      <c r="BM159" s="30">
        <f t="shared" ca="1" si="218"/>
        <v>1048800.0000000002</v>
      </c>
      <c r="BN159" s="30">
        <f t="shared" ca="1" si="218"/>
        <v>1048800.0000000002</v>
      </c>
      <c r="BO159" s="30">
        <f t="shared" ca="1" si="218"/>
        <v>1048800.0000000002</v>
      </c>
      <c r="BP159" s="30">
        <f t="shared" ca="1" si="218"/>
        <v>1048800.0000000002</v>
      </c>
      <c r="BQ159" s="30">
        <f t="shared" ca="1" si="218"/>
        <v>1048800.0000000002</v>
      </c>
      <c r="BR159" s="30">
        <f t="shared" ca="1" si="218"/>
        <v>1048800.0000000002</v>
      </c>
      <c r="BS159" s="30">
        <f t="shared" ca="1" si="218"/>
        <v>1048800.0000000002</v>
      </c>
      <c r="BT159" s="30">
        <f t="shared" ca="1" si="218"/>
        <v>1048800.0000000002</v>
      </c>
      <c r="BU159" s="30">
        <f t="shared" ca="1" si="218"/>
        <v>1048800.0000000002</v>
      </c>
      <c r="BV159" s="30">
        <f t="shared" si="218"/>
        <v>0</v>
      </c>
      <c r="BW159" s="30">
        <f t="shared" si="218"/>
        <v>0</v>
      </c>
      <c r="BX159" s="30">
        <f t="shared" si="218"/>
        <v>0</v>
      </c>
      <c r="BY159" s="30">
        <f t="shared" si="218"/>
        <v>0</v>
      </c>
      <c r="BZ159" s="30">
        <f t="shared" si="218"/>
        <v>0</v>
      </c>
      <c r="CA159" s="30">
        <f t="shared" si="218"/>
        <v>0</v>
      </c>
      <c r="CB159" s="30">
        <f t="shared" si="218"/>
        <v>0</v>
      </c>
      <c r="CC159" s="30">
        <f t="shared" si="218"/>
        <v>0</v>
      </c>
      <c r="CD159" s="30">
        <f t="shared" si="218"/>
        <v>0</v>
      </c>
      <c r="CE159" s="30">
        <f t="shared" si="218"/>
        <v>0</v>
      </c>
      <c r="CF159" s="30">
        <f t="shared" si="218"/>
        <v>0</v>
      </c>
      <c r="CG159" s="30">
        <f t="shared" si="218"/>
        <v>0</v>
      </c>
      <c r="CH159" s="30">
        <f t="shared" si="218"/>
        <v>0</v>
      </c>
      <c r="CI159" s="30">
        <f t="shared" si="218"/>
        <v>0</v>
      </c>
      <c r="CJ159" s="30">
        <f t="shared" si="218"/>
        <v>0</v>
      </c>
      <c r="CK159" s="30">
        <f t="shared" si="218"/>
        <v>0</v>
      </c>
      <c r="CL159" s="30">
        <f t="shared" ref="CL159:CT159" si="219">CL114/(1+$S159)</f>
        <v>0</v>
      </c>
      <c r="CM159" s="30">
        <f t="shared" si="219"/>
        <v>0</v>
      </c>
      <c r="CN159" s="30">
        <f t="shared" si="219"/>
        <v>0</v>
      </c>
      <c r="CO159" s="30">
        <f t="shared" si="219"/>
        <v>0</v>
      </c>
      <c r="CP159" s="30">
        <f t="shared" si="219"/>
        <v>0</v>
      </c>
      <c r="CQ159" s="30">
        <f t="shared" si="219"/>
        <v>0</v>
      </c>
      <c r="CR159" s="30">
        <f t="shared" si="219"/>
        <v>0</v>
      </c>
      <c r="CS159" s="30">
        <f t="shared" si="219"/>
        <v>0</v>
      </c>
      <c r="CT159" s="30">
        <f t="shared" si="219"/>
        <v>0</v>
      </c>
    </row>
    <row r="160" spans="1:98" s="2" customFormat="1" ht="12" x14ac:dyDescent="0.25">
      <c r="A160" s="11">
        <f>ROW()</f>
        <v>160</v>
      </c>
      <c r="B160" s="98"/>
      <c r="C160" s="142"/>
      <c r="E160" s="23" t="str">
        <f>Lists!$N$9</f>
        <v>пустая строка</v>
      </c>
      <c r="P160" s="3"/>
      <c r="R160" s="23"/>
      <c r="S160" s="3"/>
      <c r="V160" s="74"/>
      <c r="W160" s="5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</row>
    <row r="161" spans="1:98" s="13" customFormat="1" x14ac:dyDescent="0.3">
      <c r="A161" s="12">
        <f>ROW()</f>
        <v>161</v>
      </c>
      <c r="B161" s="101"/>
      <c r="C161" s="142"/>
      <c r="E161" s="92"/>
      <c r="F161" s="13" t="str">
        <f>BP!$F$91</f>
        <v>Поступление в пр-во ПФ</v>
      </c>
      <c r="M161" s="4" t="str">
        <f>Lists!$R$8</f>
        <v>руб.</v>
      </c>
      <c r="P161" s="10"/>
      <c r="R161" s="92"/>
      <c r="S161" s="10"/>
      <c r="V161" s="80">
        <f ca="1">W161-SUM(W162:W167)</f>
        <v>0</v>
      </c>
      <c r="W161" s="10">
        <f ca="1">SUM(INDIRECT(ADDRESS(ROW(),SUMIFS($1:$1,$5:$5,1))):INDIRECT(ADDRESS(ROW(),SUMIFS($1:$1,$5:$5,MAX($5:$5)))))</f>
        <v>104294593.95333336</v>
      </c>
      <c r="Z161" s="10">
        <f ca="1">IF(Z$5="",0,SUM(Z162:Z167))</f>
        <v>0</v>
      </c>
      <c r="AA161" s="10">
        <f ca="1">IF(AA$5="",0,SUM(AA162:AA167))</f>
        <v>0</v>
      </c>
      <c r="AB161" s="10">
        <f t="shared" ref="AB161:CL161" ca="1" si="220">IF(AB$5="",0,SUM(AB162:AB167))</f>
        <v>0</v>
      </c>
      <c r="AC161" s="10">
        <f t="shared" ca="1" si="220"/>
        <v>0</v>
      </c>
      <c r="AD161" s="10">
        <f t="shared" ca="1" si="220"/>
        <v>4787.333333333333</v>
      </c>
      <c r="AE161" s="10">
        <f t="shared" ca="1" si="220"/>
        <v>19149.333333333332</v>
      </c>
      <c r="AF161" s="10">
        <f t="shared" ca="1" si="220"/>
        <v>34468.800000000003</v>
      </c>
      <c r="AG161" s="10">
        <f t="shared" ca="1" si="220"/>
        <v>50386.683333333334</v>
      </c>
      <c r="AH161" s="10">
        <f t="shared" ca="1" si="220"/>
        <v>64269.95</v>
      </c>
      <c r="AI161" s="10">
        <f t="shared" ca="1" si="220"/>
        <v>84424.623333333351</v>
      </c>
      <c r="AJ161" s="10">
        <f t="shared" ca="1" si="220"/>
        <v>137085.29</v>
      </c>
      <c r="AK161" s="10">
        <f t="shared" ca="1" si="220"/>
        <v>225746.70333333334</v>
      </c>
      <c r="AL161" s="10">
        <f t="shared" ca="1" si="220"/>
        <v>353029.92833333334</v>
      </c>
      <c r="AM161" s="10">
        <f t="shared" ca="1" si="220"/>
        <v>514279.28333333333</v>
      </c>
      <c r="AN161" s="10">
        <f t="shared" ca="1" si="220"/>
        <v>695563.62833333341</v>
      </c>
      <c r="AO161" s="10">
        <f t="shared" ca="1" si="220"/>
        <v>888744.49666666659</v>
      </c>
      <c r="AP161" s="10">
        <f t="shared" ca="1" si="220"/>
        <v>1088101.0249999999</v>
      </c>
      <c r="AQ161" s="10">
        <f t="shared" ca="1" si="220"/>
        <v>1290724.9083333334</v>
      </c>
      <c r="AR161" s="10">
        <f t="shared" ca="1" si="220"/>
        <v>1494784.9916666667</v>
      </c>
      <c r="AS161" s="10">
        <f t="shared" ca="1" si="220"/>
        <v>1699204.125</v>
      </c>
      <c r="AT161" s="10">
        <f t="shared" ca="1" si="220"/>
        <v>1903802.7833333334</v>
      </c>
      <c r="AU161" s="10">
        <f t="shared" ca="1" si="220"/>
        <v>2108461.2833333332</v>
      </c>
      <c r="AV161" s="10">
        <f t="shared" ca="1" si="220"/>
        <v>2313119.7833333332</v>
      </c>
      <c r="AW161" s="10">
        <f t="shared" ca="1" si="220"/>
        <v>2517778.2833333332</v>
      </c>
      <c r="AX161" s="10">
        <f t="shared" ca="1" si="220"/>
        <v>2722436.7833333332</v>
      </c>
      <c r="AY161" s="10">
        <f t="shared" ca="1" si="220"/>
        <v>2927095.2833333332</v>
      </c>
      <c r="AZ161" s="10">
        <f t="shared" ca="1" si="220"/>
        <v>3131753.7833333332</v>
      </c>
      <c r="BA161" s="10">
        <f t="shared" ca="1" si="220"/>
        <v>3324443.95</v>
      </c>
      <c r="BB161" s="10">
        <f t="shared" ca="1" si="220"/>
        <v>3481229.1166666667</v>
      </c>
      <c r="BC161" s="10">
        <f t="shared" ca="1" si="220"/>
        <v>3599715.6166666667</v>
      </c>
      <c r="BD161" s="10">
        <f t="shared" ca="1" si="220"/>
        <v>3678407.4083333332</v>
      </c>
      <c r="BE161" s="10">
        <f t="shared" ca="1" si="220"/>
        <v>3722391.0333333332</v>
      </c>
      <c r="BF161" s="10">
        <f t="shared" ca="1" si="220"/>
        <v>3745908.8083333331</v>
      </c>
      <c r="BG161" s="10">
        <f t="shared" ca="1" si="220"/>
        <v>3757458.25</v>
      </c>
      <c r="BH161" s="10">
        <f t="shared" ca="1" si="220"/>
        <v>3762784.1583333332</v>
      </c>
      <c r="BI161" s="10">
        <f t="shared" ca="1" si="220"/>
        <v>3764818.7749999999</v>
      </c>
      <c r="BJ161" s="10">
        <f t="shared" ca="1" si="220"/>
        <v>3765417.1916666669</v>
      </c>
      <c r="BK161" s="10">
        <f t="shared" ca="1" si="220"/>
        <v>3765656.5583333331</v>
      </c>
      <c r="BL161" s="10">
        <f t="shared" ca="1" si="220"/>
        <v>3765716.4000000004</v>
      </c>
      <c r="BM161" s="10">
        <f t="shared" ca="1" si="220"/>
        <v>3765716.4000000004</v>
      </c>
      <c r="BN161" s="10">
        <f t="shared" ca="1" si="220"/>
        <v>3765716.4000000004</v>
      </c>
      <c r="BO161" s="10">
        <f t="shared" ca="1" si="220"/>
        <v>3765716.4000000004</v>
      </c>
      <c r="BP161" s="10">
        <f t="shared" ca="1" si="220"/>
        <v>3765716.4000000004</v>
      </c>
      <c r="BQ161" s="10">
        <f t="shared" ca="1" si="220"/>
        <v>3765716.4000000004</v>
      </c>
      <c r="BR161" s="10">
        <f t="shared" ca="1" si="220"/>
        <v>3765716.4000000004</v>
      </c>
      <c r="BS161" s="10">
        <f t="shared" ca="1" si="220"/>
        <v>3765716.4000000004</v>
      </c>
      <c r="BT161" s="10">
        <f t="shared" ca="1" si="220"/>
        <v>3765716.4000000004</v>
      </c>
      <c r="BU161" s="10">
        <f t="shared" ca="1" si="220"/>
        <v>3765716.4000000004</v>
      </c>
      <c r="BV161" s="10">
        <f t="shared" si="220"/>
        <v>0</v>
      </c>
      <c r="BW161" s="10">
        <f t="shared" si="220"/>
        <v>0</v>
      </c>
      <c r="BX161" s="10">
        <f t="shared" si="220"/>
        <v>0</v>
      </c>
      <c r="BY161" s="10">
        <f t="shared" si="220"/>
        <v>0</v>
      </c>
      <c r="BZ161" s="10">
        <f t="shared" si="220"/>
        <v>0</v>
      </c>
      <c r="CA161" s="10">
        <f t="shared" si="220"/>
        <v>0</v>
      </c>
      <c r="CB161" s="10">
        <f t="shared" si="220"/>
        <v>0</v>
      </c>
      <c r="CC161" s="10">
        <f t="shared" si="220"/>
        <v>0</v>
      </c>
      <c r="CD161" s="10">
        <f t="shared" si="220"/>
        <v>0</v>
      </c>
      <c r="CE161" s="10">
        <f t="shared" si="220"/>
        <v>0</v>
      </c>
      <c r="CF161" s="10">
        <f t="shared" si="220"/>
        <v>0</v>
      </c>
      <c r="CG161" s="10">
        <f t="shared" si="220"/>
        <v>0</v>
      </c>
      <c r="CH161" s="10">
        <f t="shared" si="220"/>
        <v>0</v>
      </c>
      <c r="CI161" s="10">
        <f t="shared" si="220"/>
        <v>0</v>
      </c>
      <c r="CJ161" s="10">
        <f t="shared" si="220"/>
        <v>0</v>
      </c>
      <c r="CK161" s="10">
        <f t="shared" si="220"/>
        <v>0</v>
      </c>
      <c r="CL161" s="10">
        <f t="shared" si="220"/>
        <v>0</v>
      </c>
      <c r="CM161" s="10">
        <f t="shared" ref="CM161:CT161" si="221">IF(CM$5="",0,SUM(CM162:CM167))</f>
        <v>0</v>
      </c>
      <c r="CN161" s="10">
        <f t="shared" si="221"/>
        <v>0</v>
      </c>
      <c r="CO161" s="10">
        <f t="shared" si="221"/>
        <v>0</v>
      </c>
      <c r="CP161" s="10">
        <f t="shared" si="221"/>
        <v>0</v>
      </c>
      <c r="CQ161" s="10">
        <f t="shared" si="221"/>
        <v>0</v>
      </c>
      <c r="CR161" s="10">
        <f t="shared" si="221"/>
        <v>0</v>
      </c>
      <c r="CS161" s="10">
        <f t="shared" si="221"/>
        <v>0</v>
      </c>
      <c r="CT161" s="10">
        <f t="shared" si="221"/>
        <v>0</v>
      </c>
    </row>
    <row r="162" spans="1:98" s="27" customFormat="1" ht="12" x14ac:dyDescent="0.25">
      <c r="A162" s="26">
        <f>ROW()</f>
        <v>162</v>
      </c>
      <c r="B162" s="97"/>
      <c r="C162" s="142"/>
      <c r="E162" s="24"/>
      <c r="F162" s="66" t="str">
        <f>$F$161</f>
        <v>Поступление в пр-во ПФ</v>
      </c>
      <c r="G162" s="27" t="str">
        <f>BP!$F$21</f>
        <v>Основа</v>
      </c>
      <c r="M162" s="27" t="str">
        <f>Lists!$R$8</f>
        <v>руб.</v>
      </c>
      <c r="P162" s="30"/>
      <c r="R162" s="24"/>
      <c r="S162" s="136">
        <f>SUMIFS($S$241:$S$250,$G$241:$G$250,$G162)</f>
        <v>0.2</v>
      </c>
      <c r="V162" s="85"/>
      <c r="W162" s="29">
        <f ca="1">SUM(INDIRECT(ADDRESS(ROW(),SUMIFS($1:$1,$5:$5,1))):INDIRECT(ADDRESS(ROW(),SUMIFS($1:$1,$5:$5,MAX($5:$5)))))</f>
        <v>76249355</v>
      </c>
      <c r="Z162" s="30">
        <f t="shared" ref="Z162:CK162" ca="1" si="222">Z117/(1+$S162)</f>
        <v>0</v>
      </c>
      <c r="AA162" s="30">
        <f t="shared" ca="1" si="222"/>
        <v>0</v>
      </c>
      <c r="AB162" s="30">
        <f t="shared" ca="1" si="222"/>
        <v>0</v>
      </c>
      <c r="AC162" s="30">
        <f t="shared" ca="1" si="222"/>
        <v>0</v>
      </c>
      <c r="AD162" s="30">
        <f t="shared" ca="1" si="222"/>
        <v>3500</v>
      </c>
      <c r="AE162" s="30">
        <f t="shared" ca="1" si="222"/>
        <v>14000</v>
      </c>
      <c r="AF162" s="30">
        <f t="shared" ca="1" si="222"/>
        <v>25200</v>
      </c>
      <c r="AG162" s="30">
        <f t="shared" ca="1" si="222"/>
        <v>36837.5</v>
      </c>
      <c r="AH162" s="30">
        <f t="shared" ca="1" si="222"/>
        <v>46987.5</v>
      </c>
      <c r="AI162" s="30">
        <f t="shared" ca="1" si="222"/>
        <v>61722.500000000015</v>
      </c>
      <c r="AJ162" s="30">
        <f t="shared" ca="1" si="222"/>
        <v>100222.50000000001</v>
      </c>
      <c r="AK162" s="30">
        <f t="shared" ca="1" si="222"/>
        <v>165042.5</v>
      </c>
      <c r="AL162" s="30">
        <f t="shared" ca="1" si="222"/>
        <v>258098.75</v>
      </c>
      <c r="AM162" s="30">
        <f t="shared" ca="1" si="222"/>
        <v>375987.5</v>
      </c>
      <c r="AN162" s="30">
        <f t="shared" ca="1" si="222"/>
        <v>508523.75</v>
      </c>
      <c r="AO162" s="30">
        <f t="shared" ca="1" si="222"/>
        <v>649757.5</v>
      </c>
      <c r="AP162" s="30">
        <f t="shared" ca="1" si="222"/>
        <v>795506.25</v>
      </c>
      <c r="AQ162" s="30">
        <f t="shared" ca="1" si="222"/>
        <v>943643.75</v>
      </c>
      <c r="AR162" s="30">
        <f t="shared" ca="1" si="222"/>
        <v>1092831.25</v>
      </c>
      <c r="AS162" s="30">
        <f t="shared" ca="1" si="222"/>
        <v>1242281.25</v>
      </c>
      <c r="AT162" s="30">
        <f t="shared" ca="1" si="222"/>
        <v>1391862.5</v>
      </c>
      <c r="AU162" s="30">
        <f t="shared" ca="1" si="222"/>
        <v>1541487.5</v>
      </c>
      <c r="AV162" s="30">
        <f t="shared" ca="1" si="222"/>
        <v>1691112.5</v>
      </c>
      <c r="AW162" s="30">
        <f t="shared" ca="1" si="222"/>
        <v>1840737.5</v>
      </c>
      <c r="AX162" s="30">
        <f t="shared" ca="1" si="222"/>
        <v>1990362.5</v>
      </c>
      <c r="AY162" s="30">
        <f t="shared" ca="1" si="222"/>
        <v>2139987.5</v>
      </c>
      <c r="AZ162" s="30">
        <f t="shared" ca="1" si="222"/>
        <v>2289612.5</v>
      </c>
      <c r="BA162" s="30">
        <f t="shared" ca="1" si="222"/>
        <v>2430487.5</v>
      </c>
      <c r="BB162" s="30">
        <f t="shared" ca="1" si="222"/>
        <v>2545112.5</v>
      </c>
      <c r="BC162" s="30">
        <f t="shared" ca="1" si="222"/>
        <v>2631737.5</v>
      </c>
      <c r="BD162" s="30">
        <f t="shared" ca="1" si="222"/>
        <v>2689268.75</v>
      </c>
      <c r="BE162" s="30">
        <f t="shared" ca="1" si="222"/>
        <v>2721425</v>
      </c>
      <c r="BF162" s="30">
        <f t="shared" ca="1" si="222"/>
        <v>2738618.75</v>
      </c>
      <c r="BG162" s="30">
        <f t="shared" ca="1" si="222"/>
        <v>2747062.5</v>
      </c>
      <c r="BH162" s="30">
        <f t="shared" ca="1" si="222"/>
        <v>2750956.25</v>
      </c>
      <c r="BI162" s="30">
        <f t="shared" ca="1" si="222"/>
        <v>2752443.75</v>
      </c>
      <c r="BJ162" s="30">
        <f t="shared" ca="1" si="222"/>
        <v>2752881.25</v>
      </c>
      <c r="BK162" s="30">
        <f t="shared" ca="1" si="222"/>
        <v>2753056.25</v>
      </c>
      <c r="BL162" s="30">
        <f t="shared" ca="1" si="222"/>
        <v>2753100.0000000005</v>
      </c>
      <c r="BM162" s="30">
        <f t="shared" ca="1" si="222"/>
        <v>2753100.0000000005</v>
      </c>
      <c r="BN162" s="30">
        <f t="shared" ca="1" si="222"/>
        <v>2753100.0000000005</v>
      </c>
      <c r="BO162" s="30">
        <f t="shared" ca="1" si="222"/>
        <v>2753100.0000000005</v>
      </c>
      <c r="BP162" s="30">
        <f t="shared" ca="1" si="222"/>
        <v>2753100.0000000005</v>
      </c>
      <c r="BQ162" s="30">
        <f t="shared" ca="1" si="222"/>
        <v>2753100.0000000005</v>
      </c>
      <c r="BR162" s="30">
        <f t="shared" ca="1" si="222"/>
        <v>2753100.0000000005</v>
      </c>
      <c r="BS162" s="30">
        <f t="shared" ca="1" si="222"/>
        <v>2753100.0000000005</v>
      </c>
      <c r="BT162" s="30">
        <f t="shared" ca="1" si="222"/>
        <v>2753100.0000000005</v>
      </c>
      <c r="BU162" s="30">
        <f t="shared" ca="1" si="222"/>
        <v>2753100.0000000005</v>
      </c>
      <c r="BV162" s="30">
        <f t="shared" si="222"/>
        <v>0</v>
      </c>
      <c r="BW162" s="30">
        <f t="shared" si="222"/>
        <v>0</v>
      </c>
      <c r="BX162" s="30">
        <f t="shared" si="222"/>
        <v>0</v>
      </c>
      <c r="BY162" s="30">
        <f t="shared" si="222"/>
        <v>0</v>
      </c>
      <c r="BZ162" s="30">
        <f t="shared" si="222"/>
        <v>0</v>
      </c>
      <c r="CA162" s="30">
        <f t="shared" si="222"/>
        <v>0</v>
      </c>
      <c r="CB162" s="30">
        <f t="shared" si="222"/>
        <v>0</v>
      </c>
      <c r="CC162" s="30">
        <f t="shared" si="222"/>
        <v>0</v>
      </c>
      <c r="CD162" s="30">
        <f t="shared" si="222"/>
        <v>0</v>
      </c>
      <c r="CE162" s="30">
        <f t="shared" si="222"/>
        <v>0</v>
      </c>
      <c r="CF162" s="30">
        <f t="shared" si="222"/>
        <v>0</v>
      </c>
      <c r="CG162" s="30">
        <f t="shared" si="222"/>
        <v>0</v>
      </c>
      <c r="CH162" s="30">
        <f t="shared" si="222"/>
        <v>0</v>
      </c>
      <c r="CI162" s="30">
        <f t="shared" si="222"/>
        <v>0</v>
      </c>
      <c r="CJ162" s="30">
        <f t="shared" si="222"/>
        <v>0</v>
      </c>
      <c r="CK162" s="30">
        <f t="shared" si="222"/>
        <v>0</v>
      </c>
      <c r="CL162" s="30">
        <f t="shared" ref="CL162:CT162" si="223">CL117/(1+$S162)</f>
        <v>0</v>
      </c>
      <c r="CM162" s="30">
        <f t="shared" si="223"/>
        <v>0</v>
      </c>
      <c r="CN162" s="30">
        <f t="shared" si="223"/>
        <v>0</v>
      </c>
      <c r="CO162" s="30">
        <f t="shared" si="223"/>
        <v>0</v>
      </c>
      <c r="CP162" s="30">
        <f t="shared" si="223"/>
        <v>0</v>
      </c>
      <c r="CQ162" s="30">
        <f t="shared" si="223"/>
        <v>0</v>
      </c>
      <c r="CR162" s="30">
        <f t="shared" si="223"/>
        <v>0</v>
      </c>
      <c r="CS162" s="30">
        <f t="shared" si="223"/>
        <v>0</v>
      </c>
      <c r="CT162" s="30">
        <f t="shared" si="223"/>
        <v>0</v>
      </c>
    </row>
    <row r="163" spans="1:98" s="27" customFormat="1" ht="12" x14ac:dyDescent="0.25">
      <c r="A163" s="26">
        <f>ROW()</f>
        <v>163</v>
      </c>
      <c r="B163" s="97"/>
      <c r="C163" s="142"/>
      <c r="E163" s="24"/>
      <c r="F163" s="66" t="str">
        <f t="shared" ref="F163:F166" si="224">$F$161</f>
        <v>Поступление в пр-во ПФ</v>
      </c>
      <c r="G163" s="27" t="str">
        <f>BP!$F$22</f>
        <v>Сырье</v>
      </c>
      <c r="H163" s="67"/>
      <c r="I163" s="67"/>
      <c r="J163" s="67"/>
      <c r="K163" s="67"/>
      <c r="L163" s="67"/>
      <c r="M163" s="27" t="str">
        <f>Lists!$R$8</f>
        <v>руб.</v>
      </c>
      <c r="P163" s="30"/>
      <c r="R163" s="24"/>
      <c r="S163" s="136">
        <f>SUMIFS($S$241:$S$250,$G$241:$G$250,$G163)</f>
        <v>0.2</v>
      </c>
      <c r="V163" s="85"/>
      <c r="W163" s="29">
        <f ca="1">SUM(INDIRECT(ADDRESS(ROW(),SUMIFS($1:$1,$5:$5,1))):INDIRECT(ADDRESS(ROW(),SUMIFS($1:$1,$5:$5,MAX($5:$5)))))</f>
        <v>8714212</v>
      </c>
      <c r="Z163" s="30">
        <f t="shared" ref="Z163:CK163" ca="1" si="225">Z118/(1+$S163)</f>
        <v>0</v>
      </c>
      <c r="AA163" s="30">
        <f t="shared" ca="1" si="225"/>
        <v>0</v>
      </c>
      <c r="AB163" s="30">
        <f t="shared" ca="1" si="225"/>
        <v>0</v>
      </c>
      <c r="AC163" s="30">
        <f t="shared" ca="1" si="225"/>
        <v>0</v>
      </c>
      <c r="AD163" s="30">
        <f t="shared" ca="1" si="225"/>
        <v>400</v>
      </c>
      <c r="AE163" s="30">
        <f t="shared" ca="1" si="225"/>
        <v>1600</v>
      </c>
      <c r="AF163" s="30">
        <f t="shared" ca="1" si="225"/>
        <v>2880</v>
      </c>
      <c r="AG163" s="30">
        <f t="shared" ca="1" si="225"/>
        <v>4210</v>
      </c>
      <c r="AH163" s="30">
        <f t="shared" ca="1" si="225"/>
        <v>5370</v>
      </c>
      <c r="AI163" s="30">
        <f t="shared" ca="1" si="225"/>
        <v>7054.0000000000009</v>
      </c>
      <c r="AJ163" s="30">
        <f t="shared" ca="1" si="225"/>
        <v>11454.000000000002</v>
      </c>
      <c r="AK163" s="30">
        <f t="shared" ca="1" si="225"/>
        <v>18862.000000000004</v>
      </c>
      <c r="AL163" s="30">
        <f t="shared" ca="1" si="225"/>
        <v>29496.999999999996</v>
      </c>
      <c r="AM163" s="30">
        <f t="shared" ca="1" si="225"/>
        <v>42970</v>
      </c>
      <c r="AN163" s="30">
        <f t="shared" ca="1" si="225"/>
        <v>58117</v>
      </c>
      <c r="AO163" s="30">
        <f t="shared" ca="1" si="225"/>
        <v>74258.000000000015</v>
      </c>
      <c r="AP163" s="30">
        <f t="shared" ca="1" si="225"/>
        <v>90915</v>
      </c>
      <c r="AQ163" s="30">
        <f t="shared" ca="1" si="225"/>
        <v>107845</v>
      </c>
      <c r="AR163" s="30">
        <f t="shared" ca="1" si="225"/>
        <v>124895</v>
      </c>
      <c r="AS163" s="30">
        <f t="shared" ca="1" si="225"/>
        <v>141975</v>
      </c>
      <c r="AT163" s="30">
        <f t="shared" ca="1" si="225"/>
        <v>159070</v>
      </c>
      <c r="AU163" s="30">
        <f t="shared" ca="1" si="225"/>
        <v>176170</v>
      </c>
      <c r="AV163" s="30">
        <f t="shared" ca="1" si="225"/>
        <v>193270</v>
      </c>
      <c r="AW163" s="30">
        <f t="shared" ca="1" si="225"/>
        <v>210370</v>
      </c>
      <c r="AX163" s="30">
        <f t="shared" ca="1" si="225"/>
        <v>227470</v>
      </c>
      <c r="AY163" s="30">
        <f t="shared" ca="1" si="225"/>
        <v>244570</v>
      </c>
      <c r="AZ163" s="30">
        <f t="shared" ca="1" si="225"/>
        <v>261670</v>
      </c>
      <c r="BA163" s="30">
        <f t="shared" ca="1" si="225"/>
        <v>277770</v>
      </c>
      <c r="BB163" s="30">
        <f t="shared" ca="1" si="225"/>
        <v>290870</v>
      </c>
      <c r="BC163" s="30">
        <f t="shared" ca="1" si="225"/>
        <v>300770</v>
      </c>
      <c r="BD163" s="30">
        <f t="shared" ca="1" si="225"/>
        <v>307345</v>
      </c>
      <c r="BE163" s="30">
        <f t="shared" ca="1" si="225"/>
        <v>311020</v>
      </c>
      <c r="BF163" s="30">
        <f t="shared" ca="1" si="225"/>
        <v>312985</v>
      </c>
      <c r="BG163" s="30">
        <f t="shared" ca="1" si="225"/>
        <v>313950</v>
      </c>
      <c r="BH163" s="30">
        <f t="shared" ca="1" si="225"/>
        <v>314395</v>
      </c>
      <c r="BI163" s="30">
        <f t="shared" ca="1" si="225"/>
        <v>314565</v>
      </c>
      <c r="BJ163" s="30">
        <f t="shared" ca="1" si="225"/>
        <v>314615</v>
      </c>
      <c r="BK163" s="30">
        <f t="shared" ca="1" si="225"/>
        <v>314635</v>
      </c>
      <c r="BL163" s="30">
        <f t="shared" ca="1" si="225"/>
        <v>314640.00000000006</v>
      </c>
      <c r="BM163" s="30">
        <f t="shared" ca="1" si="225"/>
        <v>314640.00000000006</v>
      </c>
      <c r="BN163" s="30">
        <f t="shared" ca="1" si="225"/>
        <v>314640.00000000006</v>
      </c>
      <c r="BO163" s="30">
        <f t="shared" ca="1" si="225"/>
        <v>314640.00000000006</v>
      </c>
      <c r="BP163" s="30">
        <f t="shared" ca="1" si="225"/>
        <v>314640.00000000006</v>
      </c>
      <c r="BQ163" s="30">
        <f t="shared" ca="1" si="225"/>
        <v>314640.00000000006</v>
      </c>
      <c r="BR163" s="30">
        <f t="shared" ca="1" si="225"/>
        <v>314640.00000000006</v>
      </c>
      <c r="BS163" s="30">
        <f t="shared" ca="1" si="225"/>
        <v>314640.00000000006</v>
      </c>
      <c r="BT163" s="30">
        <f t="shared" ca="1" si="225"/>
        <v>314640.00000000006</v>
      </c>
      <c r="BU163" s="30">
        <f t="shared" ca="1" si="225"/>
        <v>314640.00000000006</v>
      </c>
      <c r="BV163" s="30">
        <f t="shared" si="225"/>
        <v>0</v>
      </c>
      <c r="BW163" s="30">
        <f t="shared" si="225"/>
        <v>0</v>
      </c>
      <c r="BX163" s="30">
        <f t="shared" si="225"/>
        <v>0</v>
      </c>
      <c r="BY163" s="30">
        <f t="shared" si="225"/>
        <v>0</v>
      </c>
      <c r="BZ163" s="30">
        <f t="shared" si="225"/>
        <v>0</v>
      </c>
      <c r="CA163" s="30">
        <f t="shared" si="225"/>
        <v>0</v>
      </c>
      <c r="CB163" s="30">
        <f t="shared" si="225"/>
        <v>0</v>
      </c>
      <c r="CC163" s="30">
        <f t="shared" si="225"/>
        <v>0</v>
      </c>
      <c r="CD163" s="30">
        <f t="shared" si="225"/>
        <v>0</v>
      </c>
      <c r="CE163" s="30">
        <f t="shared" si="225"/>
        <v>0</v>
      </c>
      <c r="CF163" s="30">
        <f t="shared" si="225"/>
        <v>0</v>
      </c>
      <c r="CG163" s="30">
        <f t="shared" si="225"/>
        <v>0</v>
      </c>
      <c r="CH163" s="30">
        <f t="shared" si="225"/>
        <v>0</v>
      </c>
      <c r="CI163" s="30">
        <f t="shared" si="225"/>
        <v>0</v>
      </c>
      <c r="CJ163" s="30">
        <f t="shared" si="225"/>
        <v>0</v>
      </c>
      <c r="CK163" s="30">
        <f t="shared" si="225"/>
        <v>0</v>
      </c>
      <c r="CL163" s="30">
        <f t="shared" ref="CL163:CT163" si="226">CL118/(1+$S163)</f>
        <v>0</v>
      </c>
      <c r="CM163" s="30">
        <f t="shared" si="226"/>
        <v>0</v>
      </c>
      <c r="CN163" s="30">
        <f t="shared" si="226"/>
        <v>0</v>
      </c>
      <c r="CO163" s="30">
        <f t="shared" si="226"/>
        <v>0</v>
      </c>
      <c r="CP163" s="30">
        <f t="shared" si="226"/>
        <v>0</v>
      </c>
      <c r="CQ163" s="30">
        <f t="shared" si="226"/>
        <v>0</v>
      </c>
      <c r="CR163" s="30">
        <f t="shared" si="226"/>
        <v>0</v>
      </c>
      <c r="CS163" s="30">
        <f t="shared" si="226"/>
        <v>0</v>
      </c>
      <c r="CT163" s="30">
        <f t="shared" si="226"/>
        <v>0</v>
      </c>
    </row>
    <row r="164" spans="1:98" s="27" customFormat="1" ht="12" x14ac:dyDescent="0.25">
      <c r="A164" s="26">
        <f>ROW()</f>
        <v>164</v>
      </c>
      <c r="B164" s="97"/>
      <c r="C164" s="142"/>
      <c r="E164" s="24"/>
      <c r="F164" s="66" t="str">
        <f t="shared" si="224"/>
        <v>Поступление в пр-во ПФ</v>
      </c>
      <c r="G164" s="27" t="str">
        <f>BP!$F$26</f>
        <v>ФОТ првПерс</v>
      </c>
      <c r="M164" s="27" t="str">
        <f>Lists!$R$8</f>
        <v>руб.</v>
      </c>
      <c r="P164" s="30"/>
      <c r="R164" s="24"/>
      <c r="S164" s="136">
        <f>SUMIFS($S$241:$S$250,$G$241:$G$250,$G164)</f>
        <v>0</v>
      </c>
      <c r="V164" s="85"/>
      <c r="W164" s="29">
        <f ca="1">SUM(INDIRECT(ADDRESS(ROW(),SUMIFS($1:$1,$5:$5,1))):INDIRECT(ADDRESS(ROW(),SUMIFS($1:$1,$5:$5,MAX($5:$5)))))</f>
        <v>13071318</v>
      </c>
      <c r="Z164" s="30">
        <f t="shared" ref="Z164:CK164" ca="1" si="227">Z119/(1+$S164)</f>
        <v>0</v>
      </c>
      <c r="AA164" s="30">
        <f t="shared" ca="1" si="227"/>
        <v>0</v>
      </c>
      <c r="AB164" s="30">
        <f t="shared" ca="1" si="227"/>
        <v>0</v>
      </c>
      <c r="AC164" s="30">
        <f t="shared" ca="1" si="227"/>
        <v>0</v>
      </c>
      <c r="AD164" s="30">
        <f t="shared" ca="1" si="227"/>
        <v>600</v>
      </c>
      <c r="AE164" s="30">
        <f t="shared" ca="1" si="227"/>
        <v>2400</v>
      </c>
      <c r="AF164" s="30">
        <f t="shared" ca="1" si="227"/>
        <v>4320</v>
      </c>
      <c r="AG164" s="30">
        <f t="shared" ca="1" si="227"/>
        <v>6315</v>
      </c>
      <c r="AH164" s="30">
        <f t="shared" ca="1" si="227"/>
        <v>8055</v>
      </c>
      <c r="AI164" s="30">
        <f t="shared" ca="1" si="227"/>
        <v>10581.000000000002</v>
      </c>
      <c r="AJ164" s="30">
        <f t="shared" ca="1" si="227"/>
        <v>17181</v>
      </c>
      <c r="AK164" s="30">
        <f t="shared" ca="1" si="227"/>
        <v>28293</v>
      </c>
      <c r="AL164" s="30">
        <f t="shared" ca="1" si="227"/>
        <v>44245.5</v>
      </c>
      <c r="AM164" s="30">
        <f t="shared" ca="1" si="227"/>
        <v>64455</v>
      </c>
      <c r="AN164" s="30">
        <f t="shared" ca="1" si="227"/>
        <v>87175.5</v>
      </c>
      <c r="AO164" s="30">
        <f t="shared" ca="1" si="227"/>
        <v>111387</v>
      </c>
      <c r="AP164" s="30">
        <f t="shared" ca="1" si="227"/>
        <v>136372.5</v>
      </c>
      <c r="AQ164" s="30">
        <f t="shared" ca="1" si="227"/>
        <v>161767.5</v>
      </c>
      <c r="AR164" s="30">
        <f t="shared" ca="1" si="227"/>
        <v>187342.5</v>
      </c>
      <c r="AS164" s="30">
        <f t="shared" ca="1" si="227"/>
        <v>212962.5</v>
      </c>
      <c r="AT164" s="30">
        <f t="shared" ca="1" si="227"/>
        <v>238605</v>
      </c>
      <c r="AU164" s="30">
        <f t="shared" ca="1" si="227"/>
        <v>264255</v>
      </c>
      <c r="AV164" s="30">
        <f t="shared" ca="1" si="227"/>
        <v>289905</v>
      </c>
      <c r="AW164" s="30">
        <f t="shared" ca="1" si="227"/>
        <v>315555</v>
      </c>
      <c r="AX164" s="30">
        <f t="shared" ca="1" si="227"/>
        <v>341205</v>
      </c>
      <c r="AY164" s="30">
        <f t="shared" ca="1" si="227"/>
        <v>366855</v>
      </c>
      <c r="AZ164" s="30">
        <f t="shared" ca="1" si="227"/>
        <v>392505</v>
      </c>
      <c r="BA164" s="30">
        <f t="shared" ca="1" si="227"/>
        <v>416655</v>
      </c>
      <c r="BB164" s="30">
        <f t="shared" ca="1" si="227"/>
        <v>436305</v>
      </c>
      <c r="BC164" s="30">
        <f t="shared" ca="1" si="227"/>
        <v>451155</v>
      </c>
      <c r="BD164" s="30">
        <f t="shared" ca="1" si="227"/>
        <v>461017.5</v>
      </c>
      <c r="BE164" s="30">
        <f t="shared" ca="1" si="227"/>
        <v>466530</v>
      </c>
      <c r="BF164" s="30">
        <f t="shared" ca="1" si="227"/>
        <v>469477.5</v>
      </c>
      <c r="BG164" s="30">
        <f t="shared" ca="1" si="227"/>
        <v>470925</v>
      </c>
      <c r="BH164" s="30">
        <f t="shared" ca="1" si="227"/>
        <v>471592.5</v>
      </c>
      <c r="BI164" s="30">
        <f t="shared" ca="1" si="227"/>
        <v>471847.5</v>
      </c>
      <c r="BJ164" s="30">
        <f t="shared" ca="1" si="227"/>
        <v>471922.5</v>
      </c>
      <c r="BK164" s="30">
        <f t="shared" ca="1" si="227"/>
        <v>471952.5</v>
      </c>
      <c r="BL164" s="30">
        <f t="shared" ca="1" si="227"/>
        <v>471960.00000000006</v>
      </c>
      <c r="BM164" s="30">
        <f t="shared" ca="1" si="227"/>
        <v>471960.00000000006</v>
      </c>
      <c r="BN164" s="30">
        <f t="shared" ca="1" si="227"/>
        <v>471960.00000000006</v>
      </c>
      <c r="BO164" s="30">
        <f t="shared" ca="1" si="227"/>
        <v>471960.00000000006</v>
      </c>
      <c r="BP164" s="30">
        <f t="shared" ca="1" si="227"/>
        <v>471960.00000000006</v>
      </c>
      <c r="BQ164" s="30">
        <f t="shared" ca="1" si="227"/>
        <v>471960.00000000006</v>
      </c>
      <c r="BR164" s="30">
        <f t="shared" ca="1" si="227"/>
        <v>471960.00000000006</v>
      </c>
      <c r="BS164" s="30">
        <f t="shared" ca="1" si="227"/>
        <v>471960.00000000006</v>
      </c>
      <c r="BT164" s="30">
        <f t="shared" ca="1" si="227"/>
        <v>471960.00000000006</v>
      </c>
      <c r="BU164" s="30">
        <f t="shared" ca="1" si="227"/>
        <v>471960.00000000006</v>
      </c>
      <c r="BV164" s="30">
        <f t="shared" si="227"/>
        <v>0</v>
      </c>
      <c r="BW164" s="30">
        <f t="shared" si="227"/>
        <v>0</v>
      </c>
      <c r="BX164" s="30">
        <f t="shared" si="227"/>
        <v>0</v>
      </c>
      <c r="BY164" s="30">
        <f t="shared" si="227"/>
        <v>0</v>
      </c>
      <c r="BZ164" s="30">
        <f t="shared" si="227"/>
        <v>0</v>
      </c>
      <c r="CA164" s="30">
        <f t="shared" si="227"/>
        <v>0</v>
      </c>
      <c r="CB164" s="30">
        <f t="shared" si="227"/>
        <v>0</v>
      </c>
      <c r="CC164" s="30">
        <f t="shared" si="227"/>
        <v>0</v>
      </c>
      <c r="CD164" s="30">
        <f t="shared" si="227"/>
        <v>0</v>
      </c>
      <c r="CE164" s="30">
        <f t="shared" si="227"/>
        <v>0</v>
      </c>
      <c r="CF164" s="30">
        <f t="shared" si="227"/>
        <v>0</v>
      </c>
      <c r="CG164" s="30">
        <f t="shared" si="227"/>
        <v>0</v>
      </c>
      <c r="CH164" s="30">
        <f t="shared" si="227"/>
        <v>0</v>
      </c>
      <c r="CI164" s="30">
        <f t="shared" si="227"/>
        <v>0</v>
      </c>
      <c r="CJ164" s="30">
        <f t="shared" si="227"/>
        <v>0</v>
      </c>
      <c r="CK164" s="30">
        <f t="shared" si="227"/>
        <v>0</v>
      </c>
      <c r="CL164" s="30">
        <f t="shared" ref="CL164:CT164" si="228">CL119/(1+$S164)</f>
        <v>0</v>
      </c>
      <c r="CM164" s="30">
        <f t="shared" si="228"/>
        <v>0</v>
      </c>
      <c r="CN164" s="30">
        <f t="shared" si="228"/>
        <v>0</v>
      </c>
      <c r="CO164" s="30">
        <f t="shared" si="228"/>
        <v>0</v>
      </c>
      <c r="CP164" s="30">
        <f t="shared" si="228"/>
        <v>0</v>
      </c>
      <c r="CQ164" s="30">
        <f t="shared" si="228"/>
        <v>0</v>
      </c>
      <c r="CR164" s="30">
        <f t="shared" si="228"/>
        <v>0</v>
      </c>
      <c r="CS164" s="30">
        <f t="shared" si="228"/>
        <v>0</v>
      </c>
      <c r="CT164" s="30">
        <f t="shared" si="228"/>
        <v>0</v>
      </c>
    </row>
    <row r="165" spans="1:98" s="27" customFormat="1" ht="12" x14ac:dyDescent="0.25">
      <c r="A165" s="26">
        <f>ROW()</f>
        <v>165</v>
      </c>
      <c r="B165" s="97"/>
      <c r="C165" s="142"/>
      <c r="E165" s="24"/>
      <c r="F165" s="66" t="str">
        <f t="shared" si="224"/>
        <v>Поступление в пр-во ПФ</v>
      </c>
      <c r="G165" s="27" t="str">
        <f>BP!$F$28</f>
        <v>Соцсборы</v>
      </c>
      <c r="M165" s="27" t="str">
        <f>Lists!$R$8</f>
        <v>руб.</v>
      </c>
      <c r="P165" s="30"/>
      <c r="R165" s="24"/>
      <c r="S165" s="136">
        <f>SUMIFS($S$241:$S$250,$G$241:$G$250,$G165)</f>
        <v>0</v>
      </c>
      <c r="V165" s="85"/>
      <c r="W165" s="29">
        <f ca="1">SUM(INDIRECT(ADDRESS(ROW(),SUMIFS($1:$1,$5:$5,1))):INDIRECT(ADDRESS(ROW(),SUMIFS($1:$1,$5:$5,MAX($5:$5)))))</f>
        <v>3921395.4</v>
      </c>
      <c r="Z165" s="30">
        <f t="shared" ref="Z165:CK165" ca="1" si="229">Z120/(1+$S165)</f>
        <v>0</v>
      </c>
      <c r="AA165" s="30">
        <f t="shared" ca="1" si="229"/>
        <v>0</v>
      </c>
      <c r="AB165" s="30">
        <f t="shared" ca="1" si="229"/>
        <v>0</v>
      </c>
      <c r="AC165" s="30">
        <f ca="1">AC120/(1+$S165)</f>
        <v>0</v>
      </c>
      <c r="AD165" s="30">
        <f t="shared" ca="1" si="229"/>
        <v>180</v>
      </c>
      <c r="AE165" s="30">
        <f t="shared" ca="1" si="229"/>
        <v>720</v>
      </c>
      <c r="AF165" s="30">
        <f t="shared" ca="1" si="229"/>
        <v>1296</v>
      </c>
      <c r="AG165" s="30">
        <f t="shared" ca="1" si="229"/>
        <v>1894.5</v>
      </c>
      <c r="AH165" s="30">
        <f t="shared" ca="1" si="229"/>
        <v>2416.5</v>
      </c>
      <c r="AI165" s="30">
        <f t="shared" ca="1" si="229"/>
        <v>3174.3</v>
      </c>
      <c r="AJ165" s="30">
        <f t="shared" ca="1" si="229"/>
        <v>5154.3</v>
      </c>
      <c r="AK165" s="30">
        <f t="shared" ca="1" si="229"/>
        <v>8487.9</v>
      </c>
      <c r="AL165" s="30">
        <f t="shared" ca="1" si="229"/>
        <v>13273.65</v>
      </c>
      <c r="AM165" s="30">
        <f t="shared" ca="1" si="229"/>
        <v>19336.5</v>
      </c>
      <c r="AN165" s="30">
        <f t="shared" ca="1" si="229"/>
        <v>26152.649999999998</v>
      </c>
      <c r="AO165" s="30">
        <f t="shared" ca="1" si="229"/>
        <v>33416.1</v>
      </c>
      <c r="AP165" s="30">
        <f t="shared" ca="1" si="229"/>
        <v>40911.75</v>
      </c>
      <c r="AQ165" s="30">
        <f t="shared" ca="1" si="229"/>
        <v>48530.25</v>
      </c>
      <c r="AR165" s="30">
        <f t="shared" ca="1" si="229"/>
        <v>56202.75</v>
      </c>
      <c r="AS165" s="30">
        <f t="shared" ca="1" si="229"/>
        <v>63888.75</v>
      </c>
      <c r="AT165" s="30">
        <f t="shared" ca="1" si="229"/>
        <v>71581.5</v>
      </c>
      <c r="AU165" s="30">
        <f t="shared" ca="1" si="229"/>
        <v>79276.5</v>
      </c>
      <c r="AV165" s="30">
        <f t="shared" ca="1" si="229"/>
        <v>86971.5</v>
      </c>
      <c r="AW165" s="30">
        <f t="shared" ca="1" si="229"/>
        <v>94666.5</v>
      </c>
      <c r="AX165" s="30">
        <f t="shared" ca="1" si="229"/>
        <v>102361.5</v>
      </c>
      <c r="AY165" s="30">
        <f t="shared" ca="1" si="229"/>
        <v>110056.5</v>
      </c>
      <c r="AZ165" s="30">
        <f t="shared" ca="1" si="229"/>
        <v>117751.5</v>
      </c>
      <c r="BA165" s="30">
        <f t="shared" ca="1" si="229"/>
        <v>124996.5</v>
      </c>
      <c r="BB165" s="30">
        <f t="shared" ca="1" si="229"/>
        <v>130891.5</v>
      </c>
      <c r="BC165" s="30">
        <f t="shared" ca="1" si="229"/>
        <v>135346.5</v>
      </c>
      <c r="BD165" s="30">
        <f t="shared" ca="1" si="229"/>
        <v>138305.25</v>
      </c>
      <c r="BE165" s="30">
        <f t="shared" ca="1" si="229"/>
        <v>139959</v>
      </c>
      <c r="BF165" s="30">
        <f t="shared" ca="1" si="229"/>
        <v>140843.25</v>
      </c>
      <c r="BG165" s="30">
        <f t="shared" ca="1" si="229"/>
        <v>141277.5</v>
      </c>
      <c r="BH165" s="30">
        <f t="shared" ca="1" si="229"/>
        <v>141477.75</v>
      </c>
      <c r="BI165" s="30">
        <f t="shared" ca="1" si="229"/>
        <v>141554.25</v>
      </c>
      <c r="BJ165" s="30">
        <f t="shared" ca="1" si="229"/>
        <v>141576.75</v>
      </c>
      <c r="BK165" s="30">
        <f t="shared" ca="1" si="229"/>
        <v>141585.75</v>
      </c>
      <c r="BL165" s="30">
        <f t="shared" ca="1" si="229"/>
        <v>141588.00000000003</v>
      </c>
      <c r="BM165" s="30">
        <f t="shared" ca="1" si="229"/>
        <v>141588.00000000003</v>
      </c>
      <c r="BN165" s="30">
        <f t="shared" ca="1" si="229"/>
        <v>141588.00000000003</v>
      </c>
      <c r="BO165" s="30">
        <f t="shared" ca="1" si="229"/>
        <v>141588.00000000003</v>
      </c>
      <c r="BP165" s="30">
        <f t="shared" ca="1" si="229"/>
        <v>141588.00000000003</v>
      </c>
      <c r="BQ165" s="30">
        <f t="shared" ca="1" si="229"/>
        <v>141588.00000000003</v>
      </c>
      <c r="BR165" s="30">
        <f t="shared" ca="1" si="229"/>
        <v>141588.00000000003</v>
      </c>
      <c r="BS165" s="30">
        <f t="shared" ca="1" si="229"/>
        <v>141588.00000000003</v>
      </c>
      <c r="BT165" s="30">
        <f t="shared" ca="1" si="229"/>
        <v>141588.00000000003</v>
      </c>
      <c r="BU165" s="30">
        <f t="shared" ca="1" si="229"/>
        <v>141588.00000000003</v>
      </c>
      <c r="BV165" s="30">
        <f t="shared" si="229"/>
        <v>0</v>
      </c>
      <c r="BW165" s="30">
        <f t="shared" si="229"/>
        <v>0</v>
      </c>
      <c r="BX165" s="30">
        <f t="shared" si="229"/>
        <v>0</v>
      </c>
      <c r="BY165" s="30">
        <f t="shared" si="229"/>
        <v>0</v>
      </c>
      <c r="BZ165" s="30">
        <f t="shared" si="229"/>
        <v>0</v>
      </c>
      <c r="CA165" s="30">
        <f t="shared" si="229"/>
        <v>0</v>
      </c>
      <c r="CB165" s="30">
        <f t="shared" si="229"/>
        <v>0</v>
      </c>
      <c r="CC165" s="30">
        <f t="shared" si="229"/>
        <v>0</v>
      </c>
      <c r="CD165" s="30">
        <f t="shared" si="229"/>
        <v>0</v>
      </c>
      <c r="CE165" s="30">
        <f t="shared" si="229"/>
        <v>0</v>
      </c>
      <c r="CF165" s="30">
        <f t="shared" si="229"/>
        <v>0</v>
      </c>
      <c r="CG165" s="30">
        <f t="shared" si="229"/>
        <v>0</v>
      </c>
      <c r="CH165" s="30">
        <f t="shared" si="229"/>
        <v>0</v>
      </c>
      <c r="CI165" s="30">
        <f t="shared" si="229"/>
        <v>0</v>
      </c>
      <c r="CJ165" s="30">
        <f t="shared" si="229"/>
        <v>0</v>
      </c>
      <c r="CK165" s="30">
        <f t="shared" si="229"/>
        <v>0</v>
      </c>
      <c r="CL165" s="30">
        <f t="shared" ref="CL165:CT165" si="230">CL120/(1+$S165)</f>
        <v>0</v>
      </c>
      <c r="CM165" s="30">
        <f t="shared" si="230"/>
        <v>0</v>
      </c>
      <c r="CN165" s="30">
        <f t="shared" si="230"/>
        <v>0</v>
      </c>
      <c r="CO165" s="30">
        <f t="shared" si="230"/>
        <v>0</v>
      </c>
      <c r="CP165" s="30">
        <f t="shared" si="230"/>
        <v>0</v>
      </c>
      <c r="CQ165" s="30">
        <f t="shared" si="230"/>
        <v>0</v>
      </c>
      <c r="CR165" s="30">
        <f t="shared" si="230"/>
        <v>0</v>
      </c>
      <c r="CS165" s="30">
        <f t="shared" si="230"/>
        <v>0</v>
      </c>
      <c r="CT165" s="30">
        <f t="shared" si="230"/>
        <v>0</v>
      </c>
    </row>
    <row r="166" spans="1:98" s="27" customFormat="1" ht="12" x14ac:dyDescent="0.25">
      <c r="A166" s="26">
        <f>ROW()</f>
        <v>166</v>
      </c>
      <c r="B166" s="97"/>
      <c r="C166" s="142" t="str">
        <f>Lists!$N$13</f>
        <v>ндс(-)</v>
      </c>
      <c r="E166" s="24"/>
      <c r="F166" s="66" t="str">
        <f t="shared" si="224"/>
        <v>Поступление в пр-во ПФ</v>
      </c>
      <c r="G166" s="27" t="str">
        <f>BP!$F$29</f>
        <v>ЭлЭн</v>
      </c>
      <c r="M166" s="27" t="str">
        <f>Lists!$R$8</f>
        <v>руб.</v>
      </c>
      <c r="P166" s="30"/>
      <c r="R166" s="24"/>
      <c r="S166" s="136">
        <f>SUMIFS($S$241:$S$250,$G$241:$G$250,$G166)</f>
        <v>0.2</v>
      </c>
      <c r="V166" s="85"/>
      <c r="W166" s="29">
        <f ca="1">SUM(INDIRECT(ADDRESS(ROW(),SUMIFS($1:$1,$5:$5,1))):INDIRECT(ADDRESS(ROW(),SUMIFS($1:$1,$5:$5,MAX($5:$5)))))</f>
        <v>2338313.5533333323</v>
      </c>
      <c r="Z166" s="30">
        <f t="shared" ref="Z166:CK166" ca="1" si="231">Z121/(1+$S166)</f>
        <v>0</v>
      </c>
      <c r="AA166" s="30">
        <f t="shared" ca="1" si="231"/>
        <v>0</v>
      </c>
      <c r="AB166" s="30">
        <f t="shared" ca="1" si="231"/>
        <v>0</v>
      </c>
      <c r="AC166" s="30">
        <f t="shared" ca="1" si="231"/>
        <v>0</v>
      </c>
      <c r="AD166" s="30">
        <f t="shared" ca="1" si="231"/>
        <v>107.33333333333333</v>
      </c>
      <c r="AE166" s="30">
        <f t="shared" ca="1" si="231"/>
        <v>429.33333333333331</v>
      </c>
      <c r="AF166" s="30">
        <f t="shared" ca="1" si="231"/>
        <v>772.8</v>
      </c>
      <c r="AG166" s="30">
        <f t="shared" ca="1" si="231"/>
        <v>1129.6833333333334</v>
      </c>
      <c r="AH166" s="30">
        <f t="shared" ca="1" si="231"/>
        <v>1440.95</v>
      </c>
      <c r="AI166" s="30">
        <f t="shared" ca="1" si="231"/>
        <v>1892.8233333333333</v>
      </c>
      <c r="AJ166" s="30">
        <f t="shared" ca="1" si="231"/>
        <v>3073.4900000000002</v>
      </c>
      <c r="AK166" s="30">
        <f t="shared" ca="1" si="231"/>
        <v>5061.3033333333333</v>
      </c>
      <c r="AL166" s="30">
        <f t="shared" ca="1" si="231"/>
        <v>7915.0283333333318</v>
      </c>
      <c r="AM166" s="30">
        <f t="shared" ca="1" si="231"/>
        <v>11530.283333333333</v>
      </c>
      <c r="AN166" s="30">
        <f t="shared" ca="1" si="231"/>
        <v>15594.728333333333</v>
      </c>
      <c r="AO166" s="30">
        <f t="shared" ca="1" si="231"/>
        <v>19925.896666666664</v>
      </c>
      <c r="AP166" s="30">
        <f t="shared" ca="1" si="231"/>
        <v>24395.524999999998</v>
      </c>
      <c r="AQ166" s="30">
        <f t="shared" ca="1" si="231"/>
        <v>28938.408333333333</v>
      </c>
      <c r="AR166" s="30">
        <f t="shared" ca="1" si="231"/>
        <v>33513.491666666661</v>
      </c>
      <c r="AS166" s="30">
        <f t="shared" ca="1" si="231"/>
        <v>38096.625</v>
      </c>
      <c r="AT166" s="30">
        <f t="shared" ca="1" si="231"/>
        <v>42683.783333333333</v>
      </c>
      <c r="AU166" s="30">
        <f t="shared" ca="1" si="231"/>
        <v>47272.283333333333</v>
      </c>
      <c r="AV166" s="30">
        <f t="shared" ca="1" si="231"/>
        <v>51860.783333333333</v>
      </c>
      <c r="AW166" s="30">
        <f t="shared" ca="1" si="231"/>
        <v>56449.283333333333</v>
      </c>
      <c r="AX166" s="30">
        <f t="shared" ca="1" si="231"/>
        <v>61037.783333333333</v>
      </c>
      <c r="AY166" s="30">
        <f t="shared" ca="1" si="231"/>
        <v>65626.283333333326</v>
      </c>
      <c r="AZ166" s="30">
        <f t="shared" ca="1" si="231"/>
        <v>70214.783333333326</v>
      </c>
      <c r="BA166" s="30">
        <f t="shared" ca="1" si="231"/>
        <v>74534.95</v>
      </c>
      <c r="BB166" s="30">
        <f t="shared" ca="1" si="231"/>
        <v>78050.116666666669</v>
      </c>
      <c r="BC166" s="30">
        <f t="shared" ca="1" si="231"/>
        <v>80706.616666666654</v>
      </c>
      <c r="BD166" s="30">
        <f t="shared" ca="1" si="231"/>
        <v>82470.90833333334</v>
      </c>
      <c r="BE166" s="30">
        <f t="shared" ca="1" si="231"/>
        <v>83457.033333333326</v>
      </c>
      <c r="BF166" s="30">
        <f t="shared" ca="1" si="231"/>
        <v>83984.308333333334</v>
      </c>
      <c r="BG166" s="30">
        <f t="shared" ca="1" si="231"/>
        <v>84243.25</v>
      </c>
      <c r="BH166" s="30">
        <f t="shared" ca="1" si="231"/>
        <v>84362.658333333326</v>
      </c>
      <c r="BI166" s="30">
        <f t="shared" ca="1" si="231"/>
        <v>84408.274999999994</v>
      </c>
      <c r="BJ166" s="30">
        <f t="shared" ca="1" si="231"/>
        <v>84421.691666666666</v>
      </c>
      <c r="BK166" s="30">
        <f t="shared" ca="1" si="231"/>
        <v>84427.05833333332</v>
      </c>
      <c r="BL166" s="30">
        <f t="shared" ca="1" si="231"/>
        <v>84428.400000000009</v>
      </c>
      <c r="BM166" s="30">
        <f t="shared" ca="1" si="231"/>
        <v>84428.400000000009</v>
      </c>
      <c r="BN166" s="30">
        <f t="shared" ca="1" si="231"/>
        <v>84428.400000000009</v>
      </c>
      <c r="BO166" s="30">
        <f t="shared" ca="1" si="231"/>
        <v>84428.400000000009</v>
      </c>
      <c r="BP166" s="30">
        <f t="shared" ca="1" si="231"/>
        <v>84428.400000000009</v>
      </c>
      <c r="BQ166" s="30">
        <f t="shared" ca="1" si="231"/>
        <v>84428.400000000009</v>
      </c>
      <c r="BR166" s="30">
        <f t="shared" ca="1" si="231"/>
        <v>84428.400000000009</v>
      </c>
      <c r="BS166" s="30">
        <f t="shared" ca="1" si="231"/>
        <v>84428.400000000009</v>
      </c>
      <c r="BT166" s="30">
        <f t="shared" ca="1" si="231"/>
        <v>84428.400000000009</v>
      </c>
      <c r="BU166" s="30">
        <f t="shared" ca="1" si="231"/>
        <v>84428.400000000009</v>
      </c>
      <c r="BV166" s="30">
        <f t="shared" si="231"/>
        <v>0</v>
      </c>
      <c r="BW166" s="30">
        <f t="shared" si="231"/>
        <v>0</v>
      </c>
      <c r="BX166" s="30">
        <f t="shared" si="231"/>
        <v>0</v>
      </c>
      <c r="BY166" s="30">
        <f t="shared" si="231"/>
        <v>0</v>
      </c>
      <c r="BZ166" s="30">
        <f t="shared" si="231"/>
        <v>0</v>
      </c>
      <c r="CA166" s="30">
        <f t="shared" si="231"/>
        <v>0</v>
      </c>
      <c r="CB166" s="30">
        <f t="shared" si="231"/>
        <v>0</v>
      </c>
      <c r="CC166" s="30">
        <f t="shared" si="231"/>
        <v>0</v>
      </c>
      <c r="CD166" s="30">
        <f t="shared" si="231"/>
        <v>0</v>
      </c>
      <c r="CE166" s="30">
        <f t="shared" si="231"/>
        <v>0</v>
      </c>
      <c r="CF166" s="30">
        <f t="shared" si="231"/>
        <v>0</v>
      </c>
      <c r="CG166" s="30">
        <f t="shared" si="231"/>
        <v>0</v>
      </c>
      <c r="CH166" s="30">
        <f t="shared" si="231"/>
        <v>0</v>
      </c>
      <c r="CI166" s="30">
        <f t="shared" si="231"/>
        <v>0</v>
      </c>
      <c r="CJ166" s="30">
        <f t="shared" si="231"/>
        <v>0</v>
      </c>
      <c r="CK166" s="30">
        <f t="shared" si="231"/>
        <v>0</v>
      </c>
      <c r="CL166" s="30">
        <f t="shared" ref="CL166:CT166" si="232">CL121/(1+$S166)</f>
        <v>0</v>
      </c>
      <c r="CM166" s="30">
        <f t="shared" si="232"/>
        <v>0</v>
      </c>
      <c r="CN166" s="30">
        <f t="shared" si="232"/>
        <v>0</v>
      </c>
      <c r="CO166" s="30">
        <f t="shared" si="232"/>
        <v>0</v>
      </c>
      <c r="CP166" s="30">
        <f t="shared" si="232"/>
        <v>0</v>
      </c>
      <c r="CQ166" s="30">
        <f t="shared" si="232"/>
        <v>0</v>
      </c>
      <c r="CR166" s="30">
        <f t="shared" si="232"/>
        <v>0</v>
      </c>
      <c r="CS166" s="30">
        <f t="shared" si="232"/>
        <v>0</v>
      </c>
      <c r="CT166" s="30">
        <f t="shared" si="232"/>
        <v>0</v>
      </c>
    </row>
    <row r="167" spans="1:98" s="2" customFormat="1" ht="12" x14ac:dyDescent="0.25">
      <c r="A167" s="11">
        <f>ROW()</f>
        <v>167</v>
      </c>
      <c r="B167" s="98"/>
      <c r="C167" s="142"/>
      <c r="E167" s="23" t="str">
        <f>Lists!$N$9</f>
        <v>пустая строка</v>
      </c>
      <c r="P167" s="3"/>
      <c r="R167" s="23"/>
      <c r="S167" s="3"/>
      <c r="V167" s="74"/>
      <c r="W167" s="5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</row>
    <row r="168" spans="1:98" s="13" customFormat="1" x14ac:dyDescent="0.3">
      <c r="A168" s="12">
        <f>ROW()</f>
        <v>168</v>
      </c>
      <c r="B168" s="101"/>
      <c r="C168" s="142"/>
      <c r="E168" s="92"/>
      <c r="F168" s="13" t="str">
        <f>BP!$F$115</f>
        <v>Вн.пр-во</v>
      </c>
      <c r="M168" s="4" t="str">
        <f>Lists!$R$8</f>
        <v>руб.</v>
      </c>
      <c r="P168" s="10"/>
      <c r="R168" s="92"/>
      <c r="S168" s="10"/>
      <c r="V168" s="80">
        <f ca="1">W168-SUM(W169:W175)</f>
        <v>0</v>
      </c>
      <c r="W168" s="10">
        <f ca="1">SUM(INDIRECT(ADDRESS(ROW(),SUMIFS($1:$1,$5:$5,1))):INDIRECT(ADDRESS(ROW(),SUMIFS($1:$1,$5:$5,MAX($5:$5)))))</f>
        <v>348268397.55333322</v>
      </c>
      <c r="Z168" s="10">
        <f ca="1">IF(Z$5="",0,SUM(Z169:Z175))</f>
        <v>0</v>
      </c>
      <c r="AA168" s="10">
        <f t="shared" ref="AA168:CL168" ca="1" si="233">IF(AA$5="",0,SUM(AA169:AA175))</f>
        <v>0</v>
      </c>
      <c r="AB168" s="10">
        <f t="shared" ca="1" si="233"/>
        <v>0</v>
      </c>
      <c r="AC168" s="10">
        <f t="shared" ca="1" si="233"/>
        <v>0</v>
      </c>
      <c r="AD168" s="10">
        <f t="shared" ca="1" si="233"/>
        <v>0</v>
      </c>
      <c r="AE168" s="10">
        <f t="shared" ca="1" si="233"/>
        <v>11387.333333333334</v>
      </c>
      <c r="AF168" s="10">
        <f t="shared" ca="1" si="233"/>
        <v>50949.333333333336</v>
      </c>
      <c r="AG168" s="10">
        <f t="shared" ca="1" si="233"/>
        <v>103588.8</v>
      </c>
      <c r="AH168" s="10">
        <f t="shared" ca="1" si="233"/>
        <v>158731.68333333332</v>
      </c>
      <c r="AI168" s="10">
        <f t="shared" ca="1" si="233"/>
        <v>209709.95</v>
      </c>
      <c r="AJ168" s="10">
        <f t="shared" ca="1" si="233"/>
        <v>273310.62333333329</v>
      </c>
      <c r="AK168" s="10">
        <f t="shared" ca="1" si="233"/>
        <v>421305.29000000004</v>
      </c>
      <c r="AL168" s="10">
        <f t="shared" ca="1" si="233"/>
        <v>691598.70333333337</v>
      </c>
      <c r="AM168" s="10">
        <f t="shared" ca="1" si="233"/>
        <v>1094367.4283333332</v>
      </c>
      <c r="AN168" s="10">
        <f t="shared" ca="1" si="233"/>
        <v>1621493.7833333334</v>
      </c>
      <c r="AO168" s="10">
        <f t="shared" ca="1" si="233"/>
        <v>2234589.1283333334</v>
      </c>
      <c r="AP168" s="10">
        <f t="shared" ca="1" si="233"/>
        <v>2898580.9966666666</v>
      </c>
      <c r="AQ168" s="10">
        <f t="shared" ca="1" si="233"/>
        <v>3590681.5249999999</v>
      </c>
      <c r="AR168" s="10">
        <f t="shared" ca="1" si="233"/>
        <v>4297519.9083333332</v>
      </c>
      <c r="AS168" s="10">
        <f t="shared" ca="1" si="233"/>
        <v>5011459.9916666662</v>
      </c>
      <c r="AT168" s="10">
        <f t="shared" ca="1" si="233"/>
        <v>5727874.125</v>
      </c>
      <c r="AU168" s="10">
        <f t="shared" ca="1" si="233"/>
        <v>6445120.2833333332</v>
      </c>
      <c r="AV168" s="10">
        <f t="shared" ca="1" si="233"/>
        <v>7162711.2833333332</v>
      </c>
      <c r="AW168" s="10">
        <f t="shared" ca="1" si="233"/>
        <v>7880369.7833333332</v>
      </c>
      <c r="AX168" s="10">
        <f t="shared" ca="1" si="233"/>
        <v>8598028.2833333332</v>
      </c>
      <c r="AY168" s="10">
        <f t="shared" ca="1" si="233"/>
        <v>9315686.7833333332</v>
      </c>
      <c r="AZ168" s="10">
        <f t="shared" ca="1" si="233"/>
        <v>10033345.283333333</v>
      </c>
      <c r="BA168" s="10">
        <f t="shared" ca="1" si="233"/>
        <v>10751003.783333333</v>
      </c>
      <c r="BB168" s="10">
        <f t="shared" ca="1" si="233"/>
        <v>11440193.949999999</v>
      </c>
      <c r="BC168" s="10">
        <f t="shared" ca="1" si="233"/>
        <v>12030479.116666667</v>
      </c>
      <c r="BD168" s="10">
        <f t="shared" ca="1" si="233"/>
        <v>12489165.616666667</v>
      </c>
      <c r="BE168" s="10">
        <f t="shared" ca="1" si="233"/>
        <v>12809994.908333333</v>
      </c>
      <c r="BF168" s="10">
        <f t="shared" ca="1" si="233"/>
        <v>13003378.533333333</v>
      </c>
      <c r="BG168" s="10">
        <f t="shared" ca="1" si="233"/>
        <v>13108931.308333334</v>
      </c>
      <c r="BH168" s="10">
        <f t="shared" ca="1" si="233"/>
        <v>13162930.75</v>
      </c>
      <c r="BI168" s="10">
        <f t="shared" ca="1" si="233"/>
        <v>13188626.658333333</v>
      </c>
      <c r="BJ168" s="10">
        <f t="shared" ca="1" si="233"/>
        <v>13199473.775</v>
      </c>
      <c r="BK168" s="10">
        <f t="shared" ca="1" si="233"/>
        <v>13203192.191666666</v>
      </c>
      <c r="BL168" s="10">
        <f t="shared" ca="1" si="233"/>
        <v>13204436.558333334</v>
      </c>
      <c r="BM168" s="10">
        <f t="shared" ca="1" si="233"/>
        <v>13204848.9</v>
      </c>
      <c r="BN168" s="10">
        <f t="shared" ca="1" si="233"/>
        <v>13204916.400000002</v>
      </c>
      <c r="BO168" s="10">
        <f t="shared" ca="1" si="233"/>
        <v>13204916.400000002</v>
      </c>
      <c r="BP168" s="10">
        <f t="shared" ca="1" si="233"/>
        <v>13204916.400000002</v>
      </c>
      <c r="BQ168" s="10">
        <f t="shared" ca="1" si="233"/>
        <v>13204916.400000002</v>
      </c>
      <c r="BR168" s="10">
        <f t="shared" ca="1" si="233"/>
        <v>13204916.400000002</v>
      </c>
      <c r="BS168" s="10">
        <f t="shared" ca="1" si="233"/>
        <v>13204916.400000002</v>
      </c>
      <c r="BT168" s="10">
        <f t="shared" ca="1" si="233"/>
        <v>13204916.400000002</v>
      </c>
      <c r="BU168" s="10">
        <f t="shared" ca="1" si="233"/>
        <v>13204916.400000002</v>
      </c>
      <c r="BV168" s="10">
        <f t="shared" si="233"/>
        <v>0</v>
      </c>
      <c r="BW168" s="10">
        <f t="shared" si="233"/>
        <v>0</v>
      </c>
      <c r="BX168" s="10">
        <f t="shared" si="233"/>
        <v>0</v>
      </c>
      <c r="BY168" s="10">
        <f t="shared" si="233"/>
        <v>0</v>
      </c>
      <c r="BZ168" s="10">
        <f t="shared" si="233"/>
        <v>0</v>
      </c>
      <c r="CA168" s="10">
        <f t="shared" si="233"/>
        <v>0</v>
      </c>
      <c r="CB168" s="10">
        <f t="shared" si="233"/>
        <v>0</v>
      </c>
      <c r="CC168" s="10">
        <f t="shared" si="233"/>
        <v>0</v>
      </c>
      <c r="CD168" s="10">
        <f t="shared" si="233"/>
        <v>0</v>
      </c>
      <c r="CE168" s="10">
        <f t="shared" si="233"/>
        <v>0</v>
      </c>
      <c r="CF168" s="10">
        <f t="shared" si="233"/>
        <v>0</v>
      </c>
      <c r="CG168" s="10">
        <f t="shared" si="233"/>
        <v>0</v>
      </c>
      <c r="CH168" s="10">
        <f t="shared" si="233"/>
        <v>0</v>
      </c>
      <c r="CI168" s="10">
        <f t="shared" si="233"/>
        <v>0</v>
      </c>
      <c r="CJ168" s="10">
        <f t="shared" si="233"/>
        <v>0</v>
      </c>
      <c r="CK168" s="10">
        <f t="shared" si="233"/>
        <v>0</v>
      </c>
      <c r="CL168" s="10">
        <f t="shared" si="233"/>
        <v>0</v>
      </c>
      <c r="CM168" s="10">
        <f t="shared" ref="CM168:CT168" si="234">IF(CM$5="",0,SUM(CM169:CM175))</f>
        <v>0</v>
      </c>
      <c r="CN168" s="10">
        <f t="shared" si="234"/>
        <v>0</v>
      </c>
      <c r="CO168" s="10">
        <f t="shared" si="234"/>
        <v>0</v>
      </c>
      <c r="CP168" s="10">
        <f t="shared" si="234"/>
        <v>0</v>
      </c>
      <c r="CQ168" s="10">
        <f t="shared" si="234"/>
        <v>0</v>
      </c>
      <c r="CR168" s="10">
        <f t="shared" si="234"/>
        <v>0</v>
      </c>
      <c r="CS168" s="10">
        <f t="shared" si="234"/>
        <v>0</v>
      </c>
      <c r="CT168" s="10">
        <f t="shared" si="234"/>
        <v>0</v>
      </c>
    </row>
    <row r="169" spans="1:98" s="27" customFormat="1" ht="12" x14ac:dyDescent="0.25">
      <c r="A169" s="26">
        <f>ROW()</f>
        <v>169</v>
      </c>
      <c r="B169" s="97"/>
      <c r="C169" s="142"/>
      <c r="E169" s="24"/>
      <c r="F169" s="66" t="str">
        <f>$F$168</f>
        <v>Вн.пр-во</v>
      </c>
      <c r="G169" s="27" t="str">
        <f>BP!$F$21</f>
        <v>Основа</v>
      </c>
      <c r="M169" s="27" t="str">
        <f>Lists!$R$8</f>
        <v>руб.</v>
      </c>
      <c r="P169" s="30"/>
      <c r="R169" s="24"/>
      <c r="S169" s="136">
        <f t="shared" ref="S169:S174" si="235">SUMIFS($S$241:$S$250,$G$241:$G$250,$G169)</f>
        <v>0.2</v>
      </c>
      <c r="V169" s="85"/>
      <c r="W169" s="29">
        <f ca="1">SUM(INDIRECT(ADDRESS(ROW(),SUMIFS($1:$1,$5:$5,1))):INDIRECT(ADDRESS(ROW(),SUMIFS($1:$1,$5:$5,MAX($5:$5)))))</f>
        <v>73496255</v>
      </c>
      <c r="Z169" s="30">
        <f t="shared" ref="Z169:CK169" ca="1" si="236">Z124/(1+$S169)</f>
        <v>0</v>
      </c>
      <c r="AA169" s="30">
        <f t="shared" ca="1" si="236"/>
        <v>0</v>
      </c>
      <c r="AB169" s="30">
        <f t="shared" ca="1" si="236"/>
        <v>0</v>
      </c>
      <c r="AC169" s="30">
        <f t="shared" ca="1" si="236"/>
        <v>0</v>
      </c>
      <c r="AD169" s="30">
        <f t="shared" ca="1" si="236"/>
        <v>0</v>
      </c>
      <c r="AE169" s="30">
        <f t="shared" ca="1" si="236"/>
        <v>3500</v>
      </c>
      <c r="AF169" s="30">
        <f t="shared" ca="1" si="236"/>
        <v>14000</v>
      </c>
      <c r="AG169" s="30">
        <f t="shared" ca="1" si="236"/>
        <v>25200</v>
      </c>
      <c r="AH169" s="30">
        <f t="shared" ca="1" si="236"/>
        <v>36837.5</v>
      </c>
      <c r="AI169" s="30">
        <f t="shared" ca="1" si="236"/>
        <v>46987.5</v>
      </c>
      <c r="AJ169" s="30">
        <f t="shared" ca="1" si="236"/>
        <v>61722.500000000015</v>
      </c>
      <c r="AK169" s="30">
        <f t="shared" ca="1" si="236"/>
        <v>100222.50000000001</v>
      </c>
      <c r="AL169" s="30">
        <f t="shared" ca="1" si="236"/>
        <v>165042.5</v>
      </c>
      <c r="AM169" s="30">
        <f t="shared" ca="1" si="236"/>
        <v>258098.75</v>
      </c>
      <c r="AN169" s="30">
        <f t="shared" ca="1" si="236"/>
        <v>375987.5</v>
      </c>
      <c r="AO169" s="30">
        <f t="shared" ca="1" si="236"/>
        <v>508523.75</v>
      </c>
      <c r="AP169" s="30">
        <f t="shared" ca="1" si="236"/>
        <v>649757.5</v>
      </c>
      <c r="AQ169" s="30">
        <f t="shared" ca="1" si="236"/>
        <v>795506.25</v>
      </c>
      <c r="AR169" s="30">
        <f t="shared" ca="1" si="236"/>
        <v>943643.75</v>
      </c>
      <c r="AS169" s="30">
        <f t="shared" ca="1" si="236"/>
        <v>1092831.25</v>
      </c>
      <c r="AT169" s="30">
        <f t="shared" ca="1" si="236"/>
        <v>1242281.25</v>
      </c>
      <c r="AU169" s="30">
        <f t="shared" ca="1" si="236"/>
        <v>1391862.5</v>
      </c>
      <c r="AV169" s="30">
        <f t="shared" ca="1" si="236"/>
        <v>1541487.5</v>
      </c>
      <c r="AW169" s="30">
        <f t="shared" ca="1" si="236"/>
        <v>1691112.5</v>
      </c>
      <c r="AX169" s="30">
        <f t="shared" ca="1" si="236"/>
        <v>1840737.5</v>
      </c>
      <c r="AY169" s="30">
        <f t="shared" ca="1" si="236"/>
        <v>1990362.5</v>
      </c>
      <c r="AZ169" s="30">
        <f t="shared" ca="1" si="236"/>
        <v>2139987.5</v>
      </c>
      <c r="BA169" s="30">
        <f t="shared" ca="1" si="236"/>
        <v>2289612.5</v>
      </c>
      <c r="BB169" s="30">
        <f t="shared" ca="1" si="236"/>
        <v>2430487.5</v>
      </c>
      <c r="BC169" s="30">
        <f t="shared" ca="1" si="236"/>
        <v>2545112.5</v>
      </c>
      <c r="BD169" s="30">
        <f t="shared" ca="1" si="236"/>
        <v>2631737.5</v>
      </c>
      <c r="BE169" s="30">
        <f t="shared" ca="1" si="236"/>
        <v>2689268.75</v>
      </c>
      <c r="BF169" s="30">
        <f t="shared" ca="1" si="236"/>
        <v>2721425</v>
      </c>
      <c r="BG169" s="30">
        <f t="shared" ca="1" si="236"/>
        <v>2738618.75</v>
      </c>
      <c r="BH169" s="30">
        <f t="shared" ca="1" si="236"/>
        <v>2747062.5</v>
      </c>
      <c r="BI169" s="30">
        <f t="shared" ca="1" si="236"/>
        <v>2750956.25</v>
      </c>
      <c r="BJ169" s="30">
        <f t="shared" ca="1" si="236"/>
        <v>2752443.75</v>
      </c>
      <c r="BK169" s="30">
        <f t="shared" ca="1" si="236"/>
        <v>2752881.25</v>
      </c>
      <c r="BL169" s="30">
        <f t="shared" ca="1" si="236"/>
        <v>2753056.25</v>
      </c>
      <c r="BM169" s="30">
        <f t="shared" ca="1" si="236"/>
        <v>2753100.0000000005</v>
      </c>
      <c r="BN169" s="30">
        <f t="shared" ca="1" si="236"/>
        <v>2753100.0000000005</v>
      </c>
      <c r="BO169" s="30">
        <f t="shared" ca="1" si="236"/>
        <v>2753100.0000000005</v>
      </c>
      <c r="BP169" s="30">
        <f t="shared" ca="1" si="236"/>
        <v>2753100.0000000005</v>
      </c>
      <c r="BQ169" s="30">
        <f t="shared" ca="1" si="236"/>
        <v>2753100.0000000005</v>
      </c>
      <c r="BR169" s="30">
        <f t="shared" ca="1" si="236"/>
        <v>2753100.0000000005</v>
      </c>
      <c r="BS169" s="30">
        <f t="shared" ca="1" si="236"/>
        <v>2753100.0000000005</v>
      </c>
      <c r="BT169" s="30">
        <f t="shared" ca="1" si="236"/>
        <v>2753100.0000000005</v>
      </c>
      <c r="BU169" s="30">
        <f t="shared" ca="1" si="236"/>
        <v>2753100.0000000005</v>
      </c>
      <c r="BV169" s="30">
        <f t="shared" si="236"/>
        <v>0</v>
      </c>
      <c r="BW169" s="30">
        <f t="shared" si="236"/>
        <v>0</v>
      </c>
      <c r="BX169" s="30">
        <f t="shared" si="236"/>
        <v>0</v>
      </c>
      <c r="BY169" s="30">
        <f t="shared" si="236"/>
        <v>0</v>
      </c>
      <c r="BZ169" s="30">
        <f t="shared" si="236"/>
        <v>0</v>
      </c>
      <c r="CA169" s="30">
        <f t="shared" si="236"/>
        <v>0</v>
      </c>
      <c r="CB169" s="30">
        <f t="shared" si="236"/>
        <v>0</v>
      </c>
      <c r="CC169" s="30">
        <f t="shared" si="236"/>
        <v>0</v>
      </c>
      <c r="CD169" s="30">
        <f t="shared" si="236"/>
        <v>0</v>
      </c>
      <c r="CE169" s="30">
        <f t="shared" si="236"/>
        <v>0</v>
      </c>
      <c r="CF169" s="30">
        <f t="shared" si="236"/>
        <v>0</v>
      </c>
      <c r="CG169" s="30">
        <f t="shared" si="236"/>
        <v>0</v>
      </c>
      <c r="CH169" s="30">
        <f t="shared" si="236"/>
        <v>0</v>
      </c>
      <c r="CI169" s="30">
        <f t="shared" si="236"/>
        <v>0</v>
      </c>
      <c r="CJ169" s="30">
        <f t="shared" si="236"/>
        <v>0</v>
      </c>
      <c r="CK169" s="30">
        <f t="shared" si="236"/>
        <v>0</v>
      </c>
      <c r="CL169" s="30">
        <f t="shared" ref="CL169:CT169" si="237">CL124/(1+$S169)</f>
        <v>0</v>
      </c>
      <c r="CM169" s="30">
        <f t="shared" si="237"/>
        <v>0</v>
      </c>
      <c r="CN169" s="30">
        <f t="shared" si="237"/>
        <v>0</v>
      </c>
      <c r="CO169" s="30">
        <f t="shared" si="237"/>
        <v>0</v>
      </c>
      <c r="CP169" s="30">
        <f t="shared" si="237"/>
        <v>0</v>
      </c>
      <c r="CQ169" s="30">
        <f t="shared" si="237"/>
        <v>0</v>
      </c>
      <c r="CR169" s="30">
        <f t="shared" si="237"/>
        <v>0</v>
      </c>
      <c r="CS169" s="30">
        <f t="shared" si="237"/>
        <v>0</v>
      </c>
      <c r="CT169" s="30">
        <f t="shared" si="237"/>
        <v>0</v>
      </c>
    </row>
    <row r="170" spans="1:98" s="27" customFormat="1" ht="12" x14ac:dyDescent="0.25">
      <c r="A170" s="26">
        <f>ROW()</f>
        <v>170</v>
      </c>
      <c r="B170" s="97"/>
      <c r="C170" s="142"/>
      <c r="E170" s="24"/>
      <c r="F170" s="66" t="str">
        <f t="shared" ref="F170:F174" si="238">$F$168</f>
        <v>Вн.пр-во</v>
      </c>
      <c r="G170" s="27" t="str">
        <f>BP!$F$22</f>
        <v>Сырье</v>
      </c>
      <c r="H170" s="67"/>
      <c r="I170" s="67"/>
      <c r="J170" s="67"/>
      <c r="K170" s="67"/>
      <c r="L170" s="67"/>
      <c r="M170" s="27" t="str">
        <f>Lists!$R$8</f>
        <v>руб.</v>
      </c>
      <c r="P170" s="30"/>
      <c r="R170" s="24"/>
      <c r="S170" s="136">
        <f t="shared" si="235"/>
        <v>0.2</v>
      </c>
      <c r="V170" s="85"/>
      <c r="W170" s="29">
        <f ca="1">SUM(INDIRECT(ADDRESS(ROW(),SUMIFS($1:$1,$5:$5,1))):INDIRECT(ADDRESS(ROW(),SUMIFS($1:$1,$5:$5,MAX($5:$5)))))</f>
        <v>8399572</v>
      </c>
      <c r="Z170" s="30">
        <f t="shared" ref="Z170:CK170" ca="1" si="239">Z125/(1+$S170)</f>
        <v>0</v>
      </c>
      <c r="AA170" s="30">
        <f t="shared" ca="1" si="239"/>
        <v>0</v>
      </c>
      <c r="AB170" s="30">
        <f t="shared" ca="1" si="239"/>
        <v>0</v>
      </c>
      <c r="AC170" s="30">
        <f t="shared" ca="1" si="239"/>
        <v>0</v>
      </c>
      <c r="AD170" s="30">
        <f t="shared" ca="1" si="239"/>
        <v>0</v>
      </c>
      <c r="AE170" s="30">
        <f t="shared" ca="1" si="239"/>
        <v>400</v>
      </c>
      <c r="AF170" s="30">
        <f t="shared" ca="1" si="239"/>
        <v>1600</v>
      </c>
      <c r="AG170" s="30">
        <f t="shared" ca="1" si="239"/>
        <v>2880</v>
      </c>
      <c r="AH170" s="30">
        <f t="shared" ca="1" si="239"/>
        <v>4210</v>
      </c>
      <c r="AI170" s="30">
        <f t="shared" ca="1" si="239"/>
        <v>5370</v>
      </c>
      <c r="AJ170" s="30">
        <f t="shared" ca="1" si="239"/>
        <v>7054.0000000000009</v>
      </c>
      <c r="AK170" s="30">
        <f t="shared" ca="1" si="239"/>
        <v>11454.000000000002</v>
      </c>
      <c r="AL170" s="30">
        <f t="shared" ca="1" si="239"/>
        <v>18862.000000000004</v>
      </c>
      <c r="AM170" s="30">
        <f t="shared" ca="1" si="239"/>
        <v>29496.999999999996</v>
      </c>
      <c r="AN170" s="30">
        <f t="shared" ca="1" si="239"/>
        <v>42970</v>
      </c>
      <c r="AO170" s="30">
        <f t="shared" ca="1" si="239"/>
        <v>58117</v>
      </c>
      <c r="AP170" s="30">
        <f t="shared" ca="1" si="239"/>
        <v>74258.000000000015</v>
      </c>
      <c r="AQ170" s="30">
        <f t="shared" ca="1" si="239"/>
        <v>90915</v>
      </c>
      <c r="AR170" s="30">
        <f t="shared" ca="1" si="239"/>
        <v>107845</v>
      </c>
      <c r="AS170" s="30">
        <f t="shared" ca="1" si="239"/>
        <v>124895</v>
      </c>
      <c r="AT170" s="30">
        <f t="shared" ca="1" si="239"/>
        <v>141975</v>
      </c>
      <c r="AU170" s="30">
        <f t="shared" ca="1" si="239"/>
        <v>159070</v>
      </c>
      <c r="AV170" s="30">
        <f t="shared" ca="1" si="239"/>
        <v>176170</v>
      </c>
      <c r="AW170" s="30">
        <f t="shared" ca="1" si="239"/>
        <v>193270</v>
      </c>
      <c r="AX170" s="30">
        <f t="shared" ca="1" si="239"/>
        <v>210370</v>
      </c>
      <c r="AY170" s="30">
        <f t="shared" ca="1" si="239"/>
        <v>227470</v>
      </c>
      <c r="AZ170" s="30">
        <f t="shared" ca="1" si="239"/>
        <v>244570</v>
      </c>
      <c r="BA170" s="30">
        <f t="shared" ca="1" si="239"/>
        <v>261670</v>
      </c>
      <c r="BB170" s="30">
        <f t="shared" ca="1" si="239"/>
        <v>277770</v>
      </c>
      <c r="BC170" s="30">
        <f t="shared" ca="1" si="239"/>
        <v>290870</v>
      </c>
      <c r="BD170" s="30">
        <f t="shared" ca="1" si="239"/>
        <v>300770</v>
      </c>
      <c r="BE170" s="30">
        <f t="shared" ca="1" si="239"/>
        <v>307345</v>
      </c>
      <c r="BF170" s="30">
        <f t="shared" ca="1" si="239"/>
        <v>311020</v>
      </c>
      <c r="BG170" s="30">
        <f t="shared" ca="1" si="239"/>
        <v>312985</v>
      </c>
      <c r="BH170" s="30">
        <f t="shared" ca="1" si="239"/>
        <v>313950</v>
      </c>
      <c r="BI170" s="30">
        <f t="shared" ca="1" si="239"/>
        <v>314395</v>
      </c>
      <c r="BJ170" s="30">
        <f t="shared" ca="1" si="239"/>
        <v>314565</v>
      </c>
      <c r="BK170" s="30">
        <f t="shared" ca="1" si="239"/>
        <v>314615</v>
      </c>
      <c r="BL170" s="30">
        <f t="shared" ca="1" si="239"/>
        <v>314635</v>
      </c>
      <c r="BM170" s="30">
        <f t="shared" ca="1" si="239"/>
        <v>314640.00000000006</v>
      </c>
      <c r="BN170" s="30">
        <f t="shared" ca="1" si="239"/>
        <v>314640.00000000006</v>
      </c>
      <c r="BO170" s="30">
        <f t="shared" ca="1" si="239"/>
        <v>314640.00000000006</v>
      </c>
      <c r="BP170" s="30">
        <f t="shared" ca="1" si="239"/>
        <v>314640.00000000006</v>
      </c>
      <c r="BQ170" s="30">
        <f t="shared" ca="1" si="239"/>
        <v>314640.00000000006</v>
      </c>
      <c r="BR170" s="30">
        <f t="shared" ca="1" si="239"/>
        <v>314640.00000000006</v>
      </c>
      <c r="BS170" s="30">
        <f t="shared" ca="1" si="239"/>
        <v>314640.00000000006</v>
      </c>
      <c r="BT170" s="30">
        <f t="shared" ca="1" si="239"/>
        <v>314640.00000000006</v>
      </c>
      <c r="BU170" s="30">
        <f t="shared" ca="1" si="239"/>
        <v>314640.00000000006</v>
      </c>
      <c r="BV170" s="30">
        <f t="shared" si="239"/>
        <v>0</v>
      </c>
      <c r="BW170" s="30">
        <f t="shared" si="239"/>
        <v>0</v>
      </c>
      <c r="BX170" s="30">
        <f t="shared" si="239"/>
        <v>0</v>
      </c>
      <c r="BY170" s="30">
        <f t="shared" si="239"/>
        <v>0</v>
      </c>
      <c r="BZ170" s="30">
        <f t="shared" si="239"/>
        <v>0</v>
      </c>
      <c r="CA170" s="30">
        <f t="shared" si="239"/>
        <v>0</v>
      </c>
      <c r="CB170" s="30">
        <f t="shared" si="239"/>
        <v>0</v>
      </c>
      <c r="CC170" s="30">
        <f t="shared" si="239"/>
        <v>0</v>
      </c>
      <c r="CD170" s="30">
        <f t="shared" si="239"/>
        <v>0</v>
      </c>
      <c r="CE170" s="30">
        <f t="shared" si="239"/>
        <v>0</v>
      </c>
      <c r="CF170" s="30">
        <f t="shared" si="239"/>
        <v>0</v>
      </c>
      <c r="CG170" s="30">
        <f t="shared" si="239"/>
        <v>0</v>
      </c>
      <c r="CH170" s="30">
        <f t="shared" si="239"/>
        <v>0</v>
      </c>
      <c r="CI170" s="30">
        <f t="shared" si="239"/>
        <v>0</v>
      </c>
      <c r="CJ170" s="30">
        <f t="shared" si="239"/>
        <v>0</v>
      </c>
      <c r="CK170" s="30">
        <f t="shared" si="239"/>
        <v>0</v>
      </c>
      <c r="CL170" s="30">
        <f t="shared" ref="CL170:CT170" si="240">CL125/(1+$S170)</f>
        <v>0</v>
      </c>
      <c r="CM170" s="30">
        <f t="shared" si="240"/>
        <v>0</v>
      </c>
      <c r="CN170" s="30">
        <f t="shared" si="240"/>
        <v>0</v>
      </c>
      <c r="CO170" s="30">
        <f t="shared" si="240"/>
        <v>0</v>
      </c>
      <c r="CP170" s="30">
        <f t="shared" si="240"/>
        <v>0</v>
      </c>
      <c r="CQ170" s="30">
        <f t="shared" si="240"/>
        <v>0</v>
      </c>
      <c r="CR170" s="30">
        <f t="shared" si="240"/>
        <v>0</v>
      </c>
      <c r="CS170" s="30">
        <f t="shared" si="240"/>
        <v>0</v>
      </c>
      <c r="CT170" s="30">
        <f t="shared" si="240"/>
        <v>0</v>
      </c>
    </row>
    <row r="171" spans="1:98" s="27" customFormat="1" ht="12" x14ac:dyDescent="0.25">
      <c r="A171" s="26">
        <f>ROW()</f>
        <v>171</v>
      </c>
      <c r="B171" s="97"/>
      <c r="C171" s="142" t="str">
        <f>Lists!$N$13</f>
        <v>ндс(-)</v>
      </c>
      <c r="E171" s="24"/>
      <c r="F171" s="66" t="str">
        <f t="shared" si="238"/>
        <v>Вн.пр-во</v>
      </c>
      <c r="G171" s="27" t="str">
        <f>BP!$F$24</f>
        <v>Вн.пр-во</v>
      </c>
      <c r="H171" s="67"/>
      <c r="I171" s="67"/>
      <c r="J171" s="67"/>
      <c r="K171" s="67"/>
      <c r="L171" s="67"/>
      <c r="M171" s="27" t="str">
        <f>Lists!$R$8</f>
        <v>руб.</v>
      </c>
      <c r="P171" s="30"/>
      <c r="R171" s="24"/>
      <c r="S171" s="136">
        <f t="shared" si="235"/>
        <v>0</v>
      </c>
      <c r="V171" s="85"/>
      <c r="W171" s="29">
        <f ca="1">SUM(INDIRECT(ADDRESS(ROW(),SUMIFS($1:$1,$5:$5,1))):INDIRECT(ADDRESS(ROW(),SUMIFS($1:$1,$5:$5,MAX($5:$5)))))</f>
        <v>247739520</v>
      </c>
      <c r="Z171" s="30">
        <f t="shared" ref="Z171:CK171" ca="1" si="241">Z126/(1+$S171)</f>
        <v>0</v>
      </c>
      <c r="AA171" s="30">
        <f t="shared" ca="1" si="241"/>
        <v>0</v>
      </c>
      <c r="AB171" s="30">
        <f t="shared" ca="1" si="241"/>
        <v>0</v>
      </c>
      <c r="AC171" s="30">
        <f t="shared" ca="1" si="241"/>
        <v>0</v>
      </c>
      <c r="AD171" s="30">
        <f t="shared" ca="1" si="241"/>
        <v>0</v>
      </c>
      <c r="AE171" s="30">
        <f t="shared" ca="1" si="241"/>
        <v>6600</v>
      </c>
      <c r="AF171" s="30">
        <f t="shared" ca="1" si="241"/>
        <v>31800</v>
      </c>
      <c r="AG171" s="30">
        <f t="shared" ca="1" si="241"/>
        <v>69120</v>
      </c>
      <c r="AH171" s="30">
        <f t="shared" ca="1" si="241"/>
        <v>108345</v>
      </c>
      <c r="AI171" s="30">
        <f t="shared" ca="1" si="241"/>
        <v>145440</v>
      </c>
      <c r="AJ171" s="30">
        <f t="shared" ca="1" si="241"/>
        <v>188886</v>
      </c>
      <c r="AK171" s="30">
        <f t="shared" ca="1" si="241"/>
        <v>284220.00000000006</v>
      </c>
      <c r="AL171" s="30">
        <f t="shared" ca="1" si="241"/>
        <v>465852</v>
      </c>
      <c r="AM171" s="30">
        <f t="shared" ca="1" si="241"/>
        <v>741337.5</v>
      </c>
      <c r="AN171" s="30">
        <f t="shared" ca="1" si="241"/>
        <v>1107214.5</v>
      </c>
      <c r="AO171" s="30">
        <f t="shared" ca="1" si="241"/>
        <v>1539025.5</v>
      </c>
      <c r="AP171" s="30">
        <f t="shared" ca="1" si="241"/>
        <v>2009836.5</v>
      </c>
      <c r="AQ171" s="30">
        <f t="shared" ca="1" si="241"/>
        <v>2502580.5</v>
      </c>
      <c r="AR171" s="30">
        <f t="shared" ca="1" si="241"/>
        <v>3006795</v>
      </c>
      <c r="AS171" s="30">
        <f t="shared" ca="1" si="241"/>
        <v>3516675</v>
      </c>
      <c r="AT171" s="30">
        <f t="shared" ca="1" si="241"/>
        <v>4028670</v>
      </c>
      <c r="AU171" s="30">
        <f t="shared" ca="1" si="241"/>
        <v>4541317.5</v>
      </c>
      <c r="AV171" s="30">
        <f t="shared" ca="1" si="241"/>
        <v>5054250</v>
      </c>
      <c r="AW171" s="30">
        <f t="shared" ca="1" si="241"/>
        <v>5567250</v>
      </c>
      <c r="AX171" s="30">
        <f t="shared" ca="1" si="241"/>
        <v>6080250</v>
      </c>
      <c r="AY171" s="30">
        <f t="shared" ca="1" si="241"/>
        <v>6593250</v>
      </c>
      <c r="AZ171" s="30">
        <f t="shared" ca="1" si="241"/>
        <v>7106250</v>
      </c>
      <c r="BA171" s="30">
        <f t="shared" ca="1" si="241"/>
        <v>7619250</v>
      </c>
      <c r="BB171" s="30">
        <f t="shared" ca="1" si="241"/>
        <v>8115750</v>
      </c>
      <c r="BC171" s="30">
        <f t="shared" ca="1" si="241"/>
        <v>8549250</v>
      </c>
      <c r="BD171" s="30">
        <f t="shared" ca="1" si="241"/>
        <v>8889450</v>
      </c>
      <c r="BE171" s="30">
        <f t="shared" ca="1" si="241"/>
        <v>9131587.5</v>
      </c>
      <c r="BF171" s="30">
        <f t="shared" ca="1" si="241"/>
        <v>9280987.5</v>
      </c>
      <c r="BG171" s="30">
        <f t="shared" ca="1" si="241"/>
        <v>9363022.5</v>
      </c>
      <c r="BH171" s="30">
        <f t="shared" ca="1" si="241"/>
        <v>9405472.5</v>
      </c>
      <c r="BI171" s="30">
        <f t="shared" ca="1" si="241"/>
        <v>9425842.5</v>
      </c>
      <c r="BJ171" s="30">
        <f t="shared" ca="1" si="241"/>
        <v>9434655</v>
      </c>
      <c r="BK171" s="30">
        <f t="shared" ca="1" si="241"/>
        <v>9437775</v>
      </c>
      <c r="BL171" s="30">
        <f t="shared" ca="1" si="241"/>
        <v>9438780</v>
      </c>
      <c r="BM171" s="30">
        <f t="shared" ca="1" si="241"/>
        <v>9439132.5</v>
      </c>
      <c r="BN171" s="30">
        <f t="shared" ca="1" si="241"/>
        <v>9439200.0000000019</v>
      </c>
      <c r="BO171" s="30">
        <f t="shared" ca="1" si="241"/>
        <v>9439200.0000000019</v>
      </c>
      <c r="BP171" s="30">
        <f t="shared" ca="1" si="241"/>
        <v>9439200.0000000019</v>
      </c>
      <c r="BQ171" s="30">
        <f t="shared" ca="1" si="241"/>
        <v>9439200.0000000019</v>
      </c>
      <c r="BR171" s="30">
        <f t="shared" ca="1" si="241"/>
        <v>9439200.0000000019</v>
      </c>
      <c r="BS171" s="30">
        <f t="shared" ca="1" si="241"/>
        <v>9439200.0000000019</v>
      </c>
      <c r="BT171" s="30">
        <f t="shared" ca="1" si="241"/>
        <v>9439200.0000000019</v>
      </c>
      <c r="BU171" s="30">
        <f t="shared" ca="1" si="241"/>
        <v>9439200.0000000019</v>
      </c>
      <c r="BV171" s="30">
        <f t="shared" si="241"/>
        <v>0</v>
      </c>
      <c r="BW171" s="30">
        <f t="shared" si="241"/>
        <v>0</v>
      </c>
      <c r="BX171" s="30">
        <f t="shared" si="241"/>
        <v>0</v>
      </c>
      <c r="BY171" s="30">
        <f t="shared" si="241"/>
        <v>0</v>
      </c>
      <c r="BZ171" s="30">
        <f t="shared" si="241"/>
        <v>0</v>
      </c>
      <c r="CA171" s="30">
        <f t="shared" si="241"/>
        <v>0</v>
      </c>
      <c r="CB171" s="30">
        <f t="shared" si="241"/>
        <v>0</v>
      </c>
      <c r="CC171" s="30">
        <f t="shared" si="241"/>
        <v>0</v>
      </c>
      <c r="CD171" s="30">
        <f t="shared" si="241"/>
        <v>0</v>
      </c>
      <c r="CE171" s="30">
        <f t="shared" si="241"/>
        <v>0</v>
      </c>
      <c r="CF171" s="30">
        <f t="shared" si="241"/>
        <v>0</v>
      </c>
      <c r="CG171" s="30">
        <f t="shared" si="241"/>
        <v>0</v>
      </c>
      <c r="CH171" s="30">
        <f t="shared" si="241"/>
        <v>0</v>
      </c>
      <c r="CI171" s="30">
        <f t="shared" si="241"/>
        <v>0</v>
      </c>
      <c r="CJ171" s="30">
        <f t="shared" si="241"/>
        <v>0</v>
      </c>
      <c r="CK171" s="30">
        <f t="shared" si="241"/>
        <v>0</v>
      </c>
      <c r="CL171" s="30">
        <f t="shared" ref="CL171:CT171" si="242">CL126/(1+$S171)</f>
        <v>0</v>
      </c>
      <c r="CM171" s="30">
        <f t="shared" si="242"/>
        <v>0</v>
      </c>
      <c r="CN171" s="30">
        <f t="shared" si="242"/>
        <v>0</v>
      </c>
      <c r="CO171" s="30">
        <f t="shared" si="242"/>
        <v>0</v>
      </c>
      <c r="CP171" s="30">
        <f t="shared" si="242"/>
        <v>0</v>
      </c>
      <c r="CQ171" s="30">
        <f t="shared" si="242"/>
        <v>0</v>
      </c>
      <c r="CR171" s="30">
        <f t="shared" si="242"/>
        <v>0</v>
      </c>
      <c r="CS171" s="30">
        <f t="shared" si="242"/>
        <v>0</v>
      </c>
      <c r="CT171" s="30">
        <f t="shared" si="242"/>
        <v>0</v>
      </c>
    </row>
    <row r="172" spans="1:98" s="27" customFormat="1" ht="12" x14ac:dyDescent="0.25">
      <c r="A172" s="26">
        <f>ROW()</f>
        <v>172</v>
      </c>
      <c r="B172" s="97"/>
      <c r="C172" s="142"/>
      <c r="E172" s="24"/>
      <c r="F172" s="66" t="str">
        <f t="shared" si="238"/>
        <v>Вн.пр-во</v>
      </c>
      <c r="G172" s="27" t="str">
        <f>BP!$F$26</f>
        <v>ФОТ првПерс</v>
      </c>
      <c r="M172" s="27" t="str">
        <f>Lists!$R$8</f>
        <v>руб.</v>
      </c>
      <c r="P172" s="30"/>
      <c r="R172" s="24"/>
      <c r="S172" s="136">
        <f t="shared" si="235"/>
        <v>0</v>
      </c>
      <c r="V172" s="85"/>
      <c r="W172" s="29">
        <f ca="1">SUM(INDIRECT(ADDRESS(ROW(),SUMIFS($1:$1,$5:$5,1))):INDIRECT(ADDRESS(ROW(),SUMIFS($1:$1,$5:$5,MAX($5:$5)))))</f>
        <v>12599358</v>
      </c>
      <c r="Z172" s="30">
        <f t="shared" ref="Z172:CK172" ca="1" si="243">Z127/(1+$S172)</f>
        <v>0</v>
      </c>
      <c r="AA172" s="30">
        <f t="shared" ca="1" si="243"/>
        <v>0</v>
      </c>
      <c r="AB172" s="30">
        <f t="shared" ca="1" si="243"/>
        <v>0</v>
      </c>
      <c r="AC172" s="30">
        <f t="shared" ca="1" si="243"/>
        <v>0</v>
      </c>
      <c r="AD172" s="30">
        <f t="shared" ca="1" si="243"/>
        <v>0</v>
      </c>
      <c r="AE172" s="30">
        <f t="shared" ca="1" si="243"/>
        <v>600</v>
      </c>
      <c r="AF172" s="30">
        <f t="shared" ca="1" si="243"/>
        <v>2400</v>
      </c>
      <c r="AG172" s="30">
        <f t="shared" ca="1" si="243"/>
        <v>4320</v>
      </c>
      <c r="AH172" s="30">
        <f t="shared" ca="1" si="243"/>
        <v>6315</v>
      </c>
      <c r="AI172" s="30">
        <f t="shared" ca="1" si="243"/>
        <v>8055</v>
      </c>
      <c r="AJ172" s="30">
        <f t="shared" ca="1" si="243"/>
        <v>10581.000000000002</v>
      </c>
      <c r="AK172" s="30">
        <f t="shared" ca="1" si="243"/>
        <v>17181</v>
      </c>
      <c r="AL172" s="30">
        <f t="shared" ca="1" si="243"/>
        <v>28293</v>
      </c>
      <c r="AM172" s="30">
        <f t="shared" ca="1" si="243"/>
        <v>44245.5</v>
      </c>
      <c r="AN172" s="30">
        <f t="shared" ca="1" si="243"/>
        <v>64455</v>
      </c>
      <c r="AO172" s="30">
        <f t="shared" ca="1" si="243"/>
        <v>87175.5</v>
      </c>
      <c r="AP172" s="30">
        <f t="shared" ca="1" si="243"/>
        <v>111387</v>
      </c>
      <c r="AQ172" s="30">
        <f t="shared" ca="1" si="243"/>
        <v>136372.5</v>
      </c>
      <c r="AR172" s="30">
        <f t="shared" ca="1" si="243"/>
        <v>161767.5</v>
      </c>
      <c r="AS172" s="30">
        <f t="shared" ca="1" si="243"/>
        <v>187342.5</v>
      </c>
      <c r="AT172" s="30">
        <f t="shared" ca="1" si="243"/>
        <v>212962.5</v>
      </c>
      <c r="AU172" s="30">
        <f t="shared" ca="1" si="243"/>
        <v>238605</v>
      </c>
      <c r="AV172" s="30">
        <f t="shared" ca="1" si="243"/>
        <v>264255</v>
      </c>
      <c r="AW172" s="30">
        <f t="shared" ca="1" si="243"/>
        <v>289905</v>
      </c>
      <c r="AX172" s="30">
        <f t="shared" ca="1" si="243"/>
        <v>315555</v>
      </c>
      <c r="AY172" s="30">
        <f t="shared" ca="1" si="243"/>
        <v>341205</v>
      </c>
      <c r="AZ172" s="30">
        <f t="shared" ca="1" si="243"/>
        <v>366855</v>
      </c>
      <c r="BA172" s="30">
        <f t="shared" ca="1" si="243"/>
        <v>392505</v>
      </c>
      <c r="BB172" s="30">
        <f t="shared" ca="1" si="243"/>
        <v>416655</v>
      </c>
      <c r="BC172" s="30">
        <f t="shared" ca="1" si="243"/>
        <v>436305</v>
      </c>
      <c r="BD172" s="30">
        <f t="shared" ca="1" si="243"/>
        <v>451155</v>
      </c>
      <c r="BE172" s="30">
        <f t="shared" ca="1" si="243"/>
        <v>461017.5</v>
      </c>
      <c r="BF172" s="30">
        <f t="shared" ca="1" si="243"/>
        <v>466530</v>
      </c>
      <c r="BG172" s="30">
        <f t="shared" ca="1" si="243"/>
        <v>469477.5</v>
      </c>
      <c r="BH172" s="30">
        <f t="shared" ca="1" si="243"/>
        <v>470925</v>
      </c>
      <c r="BI172" s="30">
        <f t="shared" ca="1" si="243"/>
        <v>471592.5</v>
      </c>
      <c r="BJ172" s="30">
        <f t="shared" ca="1" si="243"/>
        <v>471847.5</v>
      </c>
      <c r="BK172" s="30">
        <f t="shared" ca="1" si="243"/>
        <v>471922.5</v>
      </c>
      <c r="BL172" s="30">
        <f t="shared" ca="1" si="243"/>
        <v>471952.5</v>
      </c>
      <c r="BM172" s="30">
        <f t="shared" ca="1" si="243"/>
        <v>471960.00000000006</v>
      </c>
      <c r="BN172" s="30">
        <f t="shared" ca="1" si="243"/>
        <v>471960.00000000006</v>
      </c>
      <c r="BO172" s="30">
        <f t="shared" ca="1" si="243"/>
        <v>471960.00000000006</v>
      </c>
      <c r="BP172" s="30">
        <f t="shared" ca="1" si="243"/>
        <v>471960.00000000006</v>
      </c>
      <c r="BQ172" s="30">
        <f t="shared" ca="1" si="243"/>
        <v>471960.00000000006</v>
      </c>
      <c r="BR172" s="30">
        <f t="shared" ca="1" si="243"/>
        <v>471960.00000000006</v>
      </c>
      <c r="BS172" s="30">
        <f t="shared" ca="1" si="243"/>
        <v>471960.00000000006</v>
      </c>
      <c r="BT172" s="30">
        <f t="shared" ca="1" si="243"/>
        <v>471960.00000000006</v>
      </c>
      <c r="BU172" s="30">
        <f t="shared" ca="1" si="243"/>
        <v>471960.00000000006</v>
      </c>
      <c r="BV172" s="30">
        <f t="shared" si="243"/>
        <v>0</v>
      </c>
      <c r="BW172" s="30">
        <f t="shared" si="243"/>
        <v>0</v>
      </c>
      <c r="BX172" s="30">
        <f t="shared" si="243"/>
        <v>0</v>
      </c>
      <c r="BY172" s="30">
        <f t="shared" si="243"/>
        <v>0</v>
      </c>
      <c r="BZ172" s="30">
        <f t="shared" si="243"/>
        <v>0</v>
      </c>
      <c r="CA172" s="30">
        <f t="shared" si="243"/>
        <v>0</v>
      </c>
      <c r="CB172" s="30">
        <f t="shared" si="243"/>
        <v>0</v>
      </c>
      <c r="CC172" s="30">
        <f t="shared" si="243"/>
        <v>0</v>
      </c>
      <c r="CD172" s="30">
        <f t="shared" si="243"/>
        <v>0</v>
      </c>
      <c r="CE172" s="30">
        <f t="shared" si="243"/>
        <v>0</v>
      </c>
      <c r="CF172" s="30">
        <f t="shared" si="243"/>
        <v>0</v>
      </c>
      <c r="CG172" s="30">
        <f t="shared" si="243"/>
        <v>0</v>
      </c>
      <c r="CH172" s="30">
        <f t="shared" si="243"/>
        <v>0</v>
      </c>
      <c r="CI172" s="30">
        <f t="shared" si="243"/>
        <v>0</v>
      </c>
      <c r="CJ172" s="30">
        <f t="shared" si="243"/>
        <v>0</v>
      </c>
      <c r="CK172" s="30">
        <f t="shared" si="243"/>
        <v>0</v>
      </c>
      <c r="CL172" s="30">
        <f t="shared" ref="CL172:CT172" si="244">CL127/(1+$S172)</f>
        <v>0</v>
      </c>
      <c r="CM172" s="30">
        <f t="shared" si="244"/>
        <v>0</v>
      </c>
      <c r="CN172" s="30">
        <f t="shared" si="244"/>
        <v>0</v>
      </c>
      <c r="CO172" s="30">
        <f t="shared" si="244"/>
        <v>0</v>
      </c>
      <c r="CP172" s="30">
        <f t="shared" si="244"/>
        <v>0</v>
      </c>
      <c r="CQ172" s="30">
        <f t="shared" si="244"/>
        <v>0</v>
      </c>
      <c r="CR172" s="30">
        <f t="shared" si="244"/>
        <v>0</v>
      </c>
      <c r="CS172" s="30">
        <f t="shared" si="244"/>
        <v>0</v>
      </c>
      <c r="CT172" s="30">
        <f t="shared" si="244"/>
        <v>0</v>
      </c>
    </row>
    <row r="173" spans="1:98" s="27" customFormat="1" ht="12" x14ac:dyDescent="0.25">
      <c r="A173" s="26">
        <f>ROW()</f>
        <v>173</v>
      </c>
      <c r="B173" s="97"/>
      <c r="C173" s="142"/>
      <c r="E173" s="24"/>
      <c r="F173" s="66" t="str">
        <f t="shared" si="238"/>
        <v>Вн.пр-во</v>
      </c>
      <c r="G173" s="27" t="str">
        <f>BP!$F$28</f>
        <v>Соцсборы</v>
      </c>
      <c r="M173" s="27" t="str">
        <f>Lists!$R$8</f>
        <v>руб.</v>
      </c>
      <c r="P173" s="30"/>
      <c r="R173" s="24"/>
      <c r="S173" s="136">
        <f t="shared" si="235"/>
        <v>0</v>
      </c>
      <c r="V173" s="85"/>
      <c r="W173" s="29">
        <f ca="1">SUM(INDIRECT(ADDRESS(ROW(),SUMIFS($1:$1,$5:$5,1))):INDIRECT(ADDRESS(ROW(),SUMIFS($1:$1,$5:$5,MAX($5:$5)))))</f>
        <v>3779807.4</v>
      </c>
      <c r="Z173" s="30">
        <f t="shared" ref="Z173:CK173" ca="1" si="245">Z128/(1+$S173)</f>
        <v>0</v>
      </c>
      <c r="AA173" s="30">
        <f t="shared" ca="1" si="245"/>
        <v>0</v>
      </c>
      <c r="AB173" s="30">
        <f t="shared" ca="1" si="245"/>
        <v>0</v>
      </c>
      <c r="AC173" s="30">
        <f t="shared" ca="1" si="245"/>
        <v>0</v>
      </c>
      <c r="AD173" s="30">
        <f t="shared" ca="1" si="245"/>
        <v>0</v>
      </c>
      <c r="AE173" s="30">
        <f t="shared" ca="1" si="245"/>
        <v>180</v>
      </c>
      <c r="AF173" s="30">
        <f t="shared" ca="1" si="245"/>
        <v>720</v>
      </c>
      <c r="AG173" s="30">
        <f t="shared" ca="1" si="245"/>
        <v>1296</v>
      </c>
      <c r="AH173" s="30">
        <f t="shared" ca="1" si="245"/>
        <v>1894.5</v>
      </c>
      <c r="AI173" s="30">
        <f t="shared" ca="1" si="245"/>
        <v>2416.5</v>
      </c>
      <c r="AJ173" s="30">
        <f t="shared" ca="1" si="245"/>
        <v>3174.3</v>
      </c>
      <c r="AK173" s="30">
        <f t="shared" ca="1" si="245"/>
        <v>5154.3</v>
      </c>
      <c r="AL173" s="30">
        <f t="shared" ca="1" si="245"/>
        <v>8487.9</v>
      </c>
      <c r="AM173" s="30">
        <f t="shared" ca="1" si="245"/>
        <v>13273.65</v>
      </c>
      <c r="AN173" s="30">
        <f t="shared" ca="1" si="245"/>
        <v>19336.5</v>
      </c>
      <c r="AO173" s="30">
        <f t="shared" ca="1" si="245"/>
        <v>26152.649999999998</v>
      </c>
      <c r="AP173" s="30">
        <f t="shared" ca="1" si="245"/>
        <v>33416.1</v>
      </c>
      <c r="AQ173" s="30">
        <f t="shared" ca="1" si="245"/>
        <v>40911.75</v>
      </c>
      <c r="AR173" s="30">
        <f t="shared" ca="1" si="245"/>
        <v>48530.25</v>
      </c>
      <c r="AS173" s="30">
        <f t="shared" ca="1" si="245"/>
        <v>56202.75</v>
      </c>
      <c r="AT173" s="30">
        <f t="shared" ca="1" si="245"/>
        <v>63888.75</v>
      </c>
      <c r="AU173" s="30">
        <f t="shared" ca="1" si="245"/>
        <v>71581.5</v>
      </c>
      <c r="AV173" s="30">
        <f t="shared" ca="1" si="245"/>
        <v>79276.5</v>
      </c>
      <c r="AW173" s="30">
        <f t="shared" ca="1" si="245"/>
        <v>86971.5</v>
      </c>
      <c r="AX173" s="30">
        <f t="shared" ca="1" si="245"/>
        <v>94666.5</v>
      </c>
      <c r="AY173" s="30">
        <f t="shared" ca="1" si="245"/>
        <v>102361.5</v>
      </c>
      <c r="AZ173" s="30">
        <f t="shared" ca="1" si="245"/>
        <v>110056.5</v>
      </c>
      <c r="BA173" s="30">
        <f t="shared" ca="1" si="245"/>
        <v>117751.5</v>
      </c>
      <c r="BB173" s="30">
        <f t="shared" ca="1" si="245"/>
        <v>124996.5</v>
      </c>
      <c r="BC173" s="30">
        <f t="shared" ca="1" si="245"/>
        <v>130891.5</v>
      </c>
      <c r="BD173" s="30">
        <f t="shared" ca="1" si="245"/>
        <v>135346.5</v>
      </c>
      <c r="BE173" s="30">
        <f t="shared" ca="1" si="245"/>
        <v>138305.25</v>
      </c>
      <c r="BF173" s="30">
        <f t="shared" ca="1" si="245"/>
        <v>139959</v>
      </c>
      <c r="BG173" s="30">
        <f t="shared" ca="1" si="245"/>
        <v>140843.25</v>
      </c>
      <c r="BH173" s="30">
        <f t="shared" ca="1" si="245"/>
        <v>141277.5</v>
      </c>
      <c r="BI173" s="30">
        <f t="shared" ca="1" si="245"/>
        <v>141477.75</v>
      </c>
      <c r="BJ173" s="30">
        <f t="shared" ca="1" si="245"/>
        <v>141554.25</v>
      </c>
      <c r="BK173" s="30">
        <f t="shared" ca="1" si="245"/>
        <v>141576.75</v>
      </c>
      <c r="BL173" s="30">
        <f t="shared" ca="1" si="245"/>
        <v>141585.75</v>
      </c>
      <c r="BM173" s="30">
        <f t="shared" ca="1" si="245"/>
        <v>141588.00000000003</v>
      </c>
      <c r="BN173" s="30">
        <f t="shared" ca="1" si="245"/>
        <v>141588.00000000003</v>
      </c>
      <c r="BO173" s="30">
        <f t="shared" ca="1" si="245"/>
        <v>141588.00000000003</v>
      </c>
      <c r="BP173" s="30">
        <f t="shared" ca="1" si="245"/>
        <v>141588.00000000003</v>
      </c>
      <c r="BQ173" s="30">
        <f t="shared" ca="1" si="245"/>
        <v>141588.00000000003</v>
      </c>
      <c r="BR173" s="30">
        <f t="shared" ca="1" si="245"/>
        <v>141588.00000000003</v>
      </c>
      <c r="BS173" s="30">
        <f t="shared" ca="1" si="245"/>
        <v>141588.00000000003</v>
      </c>
      <c r="BT173" s="30">
        <f t="shared" ca="1" si="245"/>
        <v>141588.00000000003</v>
      </c>
      <c r="BU173" s="30">
        <f t="shared" ca="1" si="245"/>
        <v>141588.00000000003</v>
      </c>
      <c r="BV173" s="30">
        <f t="shared" si="245"/>
        <v>0</v>
      </c>
      <c r="BW173" s="30">
        <f t="shared" si="245"/>
        <v>0</v>
      </c>
      <c r="BX173" s="30">
        <f t="shared" si="245"/>
        <v>0</v>
      </c>
      <c r="BY173" s="30">
        <f t="shared" si="245"/>
        <v>0</v>
      </c>
      <c r="BZ173" s="30">
        <f t="shared" si="245"/>
        <v>0</v>
      </c>
      <c r="CA173" s="30">
        <f t="shared" si="245"/>
        <v>0</v>
      </c>
      <c r="CB173" s="30">
        <f t="shared" si="245"/>
        <v>0</v>
      </c>
      <c r="CC173" s="30">
        <f t="shared" si="245"/>
        <v>0</v>
      </c>
      <c r="CD173" s="30">
        <f t="shared" si="245"/>
        <v>0</v>
      </c>
      <c r="CE173" s="30">
        <f t="shared" si="245"/>
        <v>0</v>
      </c>
      <c r="CF173" s="30">
        <f t="shared" si="245"/>
        <v>0</v>
      </c>
      <c r="CG173" s="30">
        <f t="shared" si="245"/>
        <v>0</v>
      </c>
      <c r="CH173" s="30">
        <f t="shared" si="245"/>
        <v>0</v>
      </c>
      <c r="CI173" s="30">
        <f t="shared" si="245"/>
        <v>0</v>
      </c>
      <c r="CJ173" s="30">
        <f t="shared" si="245"/>
        <v>0</v>
      </c>
      <c r="CK173" s="30">
        <f t="shared" si="245"/>
        <v>0</v>
      </c>
      <c r="CL173" s="30">
        <f t="shared" ref="CL173:CT173" si="246">CL128/(1+$S173)</f>
        <v>0</v>
      </c>
      <c r="CM173" s="30">
        <f t="shared" si="246"/>
        <v>0</v>
      </c>
      <c r="CN173" s="30">
        <f t="shared" si="246"/>
        <v>0</v>
      </c>
      <c r="CO173" s="30">
        <f t="shared" si="246"/>
        <v>0</v>
      </c>
      <c r="CP173" s="30">
        <f t="shared" si="246"/>
        <v>0</v>
      </c>
      <c r="CQ173" s="30">
        <f t="shared" si="246"/>
        <v>0</v>
      </c>
      <c r="CR173" s="30">
        <f t="shared" si="246"/>
        <v>0</v>
      </c>
      <c r="CS173" s="30">
        <f t="shared" si="246"/>
        <v>0</v>
      </c>
      <c r="CT173" s="30">
        <f t="shared" si="246"/>
        <v>0</v>
      </c>
    </row>
    <row r="174" spans="1:98" s="27" customFormat="1" ht="12" x14ac:dyDescent="0.25">
      <c r="A174" s="26">
        <f>ROW()</f>
        <v>174</v>
      </c>
      <c r="B174" s="97"/>
      <c r="C174" s="142"/>
      <c r="E174" s="24"/>
      <c r="F174" s="66" t="str">
        <f t="shared" si="238"/>
        <v>Вн.пр-во</v>
      </c>
      <c r="G174" s="27" t="str">
        <f>BP!$F$29</f>
        <v>ЭлЭн</v>
      </c>
      <c r="M174" s="27" t="str">
        <f>Lists!$R$8</f>
        <v>руб.</v>
      </c>
      <c r="P174" s="30"/>
      <c r="R174" s="24"/>
      <c r="S174" s="136">
        <f t="shared" si="235"/>
        <v>0.2</v>
      </c>
      <c r="V174" s="85"/>
      <c r="W174" s="29">
        <f ca="1">SUM(INDIRECT(ADDRESS(ROW(),SUMIFS($1:$1,$5:$5,1))):INDIRECT(ADDRESS(ROW(),SUMIFS($1:$1,$5:$5,MAX($5:$5)))))</f>
        <v>2253885.1533333324</v>
      </c>
      <c r="Z174" s="30">
        <f t="shared" ref="Z174:CK174" ca="1" si="247">Z129/(1+$S174)</f>
        <v>0</v>
      </c>
      <c r="AA174" s="30">
        <f t="shared" ca="1" si="247"/>
        <v>0</v>
      </c>
      <c r="AB174" s="30">
        <f t="shared" ca="1" si="247"/>
        <v>0</v>
      </c>
      <c r="AC174" s="30">
        <f t="shared" ca="1" si="247"/>
        <v>0</v>
      </c>
      <c r="AD174" s="30">
        <f t="shared" ca="1" si="247"/>
        <v>0</v>
      </c>
      <c r="AE174" s="30">
        <f t="shared" ca="1" si="247"/>
        <v>107.33333333333333</v>
      </c>
      <c r="AF174" s="30">
        <f t="shared" ca="1" si="247"/>
        <v>429.33333333333331</v>
      </c>
      <c r="AG174" s="30">
        <f t="shared" ca="1" si="247"/>
        <v>772.8</v>
      </c>
      <c r="AH174" s="30">
        <f t="shared" ca="1" si="247"/>
        <v>1129.6833333333334</v>
      </c>
      <c r="AI174" s="30">
        <f t="shared" ca="1" si="247"/>
        <v>1440.95</v>
      </c>
      <c r="AJ174" s="30">
        <f t="shared" ca="1" si="247"/>
        <v>1892.8233333333333</v>
      </c>
      <c r="AK174" s="30">
        <f t="shared" ca="1" si="247"/>
        <v>3073.4900000000002</v>
      </c>
      <c r="AL174" s="30">
        <f t="shared" ca="1" si="247"/>
        <v>5061.3033333333333</v>
      </c>
      <c r="AM174" s="30">
        <f t="shared" ca="1" si="247"/>
        <v>7915.0283333333318</v>
      </c>
      <c r="AN174" s="30">
        <f t="shared" ca="1" si="247"/>
        <v>11530.283333333333</v>
      </c>
      <c r="AO174" s="30">
        <f t="shared" ca="1" si="247"/>
        <v>15594.728333333333</v>
      </c>
      <c r="AP174" s="30">
        <f t="shared" ca="1" si="247"/>
        <v>19925.896666666664</v>
      </c>
      <c r="AQ174" s="30">
        <f t="shared" ca="1" si="247"/>
        <v>24395.524999999998</v>
      </c>
      <c r="AR174" s="30">
        <f t="shared" ca="1" si="247"/>
        <v>28938.408333333333</v>
      </c>
      <c r="AS174" s="30">
        <f t="shared" ca="1" si="247"/>
        <v>33513.491666666661</v>
      </c>
      <c r="AT174" s="30">
        <f t="shared" ca="1" si="247"/>
        <v>38096.625</v>
      </c>
      <c r="AU174" s="30">
        <f t="shared" ca="1" si="247"/>
        <v>42683.783333333333</v>
      </c>
      <c r="AV174" s="30">
        <f t="shared" ca="1" si="247"/>
        <v>47272.283333333333</v>
      </c>
      <c r="AW174" s="30">
        <f t="shared" ca="1" si="247"/>
        <v>51860.783333333333</v>
      </c>
      <c r="AX174" s="30">
        <f t="shared" ca="1" si="247"/>
        <v>56449.283333333333</v>
      </c>
      <c r="AY174" s="30">
        <f t="shared" ca="1" si="247"/>
        <v>61037.783333333333</v>
      </c>
      <c r="AZ174" s="30">
        <f t="shared" ca="1" si="247"/>
        <v>65626.283333333326</v>
      </c>
      <c r="BA174" s="30">
        <f t="shared" ca="1" si="247"/>
        <v>70214.783333333326</v>
      </c>
      <c r="BB174" s="30">
        <f t="shared" ca="1" si="247"/>
        <v>74534.95</v>
      </c>
      <c r="BC174" s="30">
        <f t="shared" ca="1" si="247"/>
        <v>78050.116666666669</v>
      </c>
      <c r="BD174" s="30">
        <f t="shared" ca="1" si="247"/>
        <v>80706.616666666654</v>
      </c>
      <c r="BE174" s="30">
        <f t="shared" ca="1" si="247"/>
        <v>82470.90833333334</v>
      </c>
      <c r="BF174" s="30">
        <f t="shared" ca="1" si="247"/>
        <v>83457.033333333326</v>
      </c>
      <c r="BG174" s="30">
        <f t="shared" ca="1" si="247"/>
        <v>83984.308333333334</v>
      </c>
      <c r="BH174" s="30">
        <f t="shared" ca="1" si="247"/>
        <v>84243.25</v>
      </c>
      <c r="BI174" s="30">
        <f t="shared" ca="1" si="247"/>
        <v>84362.658333333326</v>
      </c>
      <c r="BJ174" s="30">
        <f t="shared" ca="1" si="247"/>
        <v>84408.274999999994</v>
      </c>
      <c r="BK174" s="30">
        <f t="shared" ca="1" si="247"/>
        <v>84421.691666666666</v>
      </c>
      <c r="BL174" s="30">
        <f t="shared" ca="1" si="247"/>
        <v>84427.05833333332</v>
      </c>
      <c r="BM174" s="30">
        <f t="shared" ca="1" si="247"/>
        <v>84428.400000000009</v>
      </c>
      <c r="BN174" s="30">
        <f t="shared" ca="1" si="247"/>
        <v>84428.400000000009</v>
      </c>
      <c r="BO174" s="30">
        <f t="shared" ca="1" si="247"/>
        <v>84428.400000000009</v>
      </c>
      <c r="BP174" s="30">
        <f t="shared" ca="1" si="247"/>
        <v>84428.400000000009</v>
      </c>
      <c r="BQ174" s="30">
        <f t="shared" ca="1" si="247"/>
        <v>84428.400000000009</v>
      </c>
      <c r="BR174" s="30">
        <f t="shared" ca="1" si="247"/>
        <v>84428.400000000009</v>
      </c>
      <c r="BS174" s="30">
        <f t="shared" ca="1" si="247"/>
        <v>84428.400000000009</v>
      </c>
      <c r="BT174" s="30">
        <f t="shared" ca="1" si="247"/>
        <v>84428.400000000009</v>
      </c>
      <c r="BU174" s="30">
        <f t="shared" ca="1" si="247"/>
        <v>84428.400000000009</v>
      </c>
      <c r="BV174" s="30">
        <f t="shared" si="247"/>
        <v>0</v>
      </c>
      <c r="BW174" s="30">
        <f t="shared" si="247"/>
        <v>0</v>
      </c>
      <c r="BX174" s="30">
        <f t="shared" si="247"/>
        <v>0</v>
      </c>
      <c r="BY174" s="30">
        <f t="shared" si="247"/>
        <v>0</v>
      </c>
      <c r="BZ174" s="30">
        <f t="shared" si="247"/>
        <v>0</v>
      </c>
      <c r="CA174" s="30">
        <f t="shared" si="247"/>
        <v>0</v>
      </c>
      <c r="CB174" s="30">
        <f t="shared" si="247"/>
        <v>0</v>
      </c>
      <c r="CC174" s="30">
        <f t="shared" si="247"/>
        <v>0</v>
      </c>
      <c r="CD174" s="30">
        <f t="shared" si="247"/>
        <v>0</v>
      </c>
      <c r="CE174" s="30">
        <f t="shared" si="247"/>
        <v>0</v>
      </c>
      <c r="CF174" s="30">
        <f t="shared" si="247"/>
        <v>0</v>
      </c>
      <c r="CG174" s="30">
        <f t="shared" si="247"/>
        <v>0</v>
      </c>
      <c r="CH174" s="30">
        <f t="shared" si="247"/>
        <v>0</v>
      </c>
      <c r="CI174" s="30">
        <f t="shared" si="247"/>
        <v>0</v>
      </c>
      <c r="CJ174" s="30">
        <f t="shared" si="247"/>
        <v>0</v>
      </c>
      <c r="CK174" s="30">
        <f t="shared" si="247"/>
        <v>0</v>
      </c>
      <c r="CL174" s="30">
        <f t="shared" ref="CL174:CT174" si="248">CL129/(1+$S174)</f>
        <v>0</v>
      </c>
      <c r="CM174" s="30">
        <f t="shared" si="248"/>
        <v>0</v>
      </c>
      <c r="CN174" s="30">
        <f t="shared" si="248"/>
        <v>0</v>
      </c>
      <c r="CO174" s="30">
        <f t="shared" si="248"/>
        <v>0</v>
      </c>
      <c r="CP174" s="30">
        <f t="shared" si="248"/>
        <v>0</v>
      </c>
      <c r="CQ174" s="30">
        <f t="shared" si="248"/>
        <v>0</v>
      </c>
      <c r="CR174" s="30">
        <f t="shared" si="248"/>
        <v>0</v>
      </c>
      <c r="CS174" s="30">
        <f t="shared" si="248"/>
        <v>0</v>
      </c>
      <c r="CT174" s="30">
        <f t="shared" si="248"/>
        <v>0</v>
      </c>
    </row>
    <row r="175" spans="1:98" s="2" customFormat="1" ht="12" x14ac:dyDescent="0.25">
      <c r="A175" s="11">
        <f>ROW()</f>
        <v>175</v>
      </c>
      <c r="B175" s="98"/>
      <c r="C175" s="142"/>
      <c r="E175" s="23" t="str">
        <f>Lists!$N$9</f>
        <v>пустая строка</v>
      </c>
      <c r="P175" s="3"/>
      <c r="R175" s="23"/>
      <c r="S175" s="3"/>
      <c r="V175" s="74"/>
      <c r="W175" s="5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</row>
    <row r="176" spans="1:98" s="13" customFormat="1" x14ac:dyDescent="0.3">
      <c r="A176" s="12">
        <f>ROW()</f>
        <v>176</v>
      </c>
      <c r="B176" s="101"/>
      <c r="C176" s="142"/>
      <c r="E176" s="92"/>
      <c r="F176" s="13" t="str">
        <f>BP!$F$139</f>
        <v>Поступление в пр-во ГП</v>
      </c>
      <c r="M176" s="4" t="str">
        <f>Lists!$R$8</f>
        <v>руб.</v>
      </c>
      <c r="P176" s="10"/>
      <c r="R176" s="92"/>
      <c r="S176" s="10"/>
      <c r="V176" s="80">
        <f ca="1">W176-SUM(W177:W186)</f>
        <v>0</v>
      </c>
      <c r="W176" s="10">
        <f ca="1">SUM(INDIRECT(ADDRESS(ROW(),SUMIFS($1:$1,$5:$5,1))):INDIRECT(ADDRESS(ROW(),SUMIFS($1:$1,$5:$5,MAX($5:$5)))))</f>
        <v>384694206.43333334</v>
      </c>
      <c r="Z176" s="10">
        <f ca="1">IF(Z$5="",0,SUM(Z177:Z186))</f>
        <v>0</v>
      </c>
      <c r="AA176" s="10">
        <f t="shared" ref="AA176:CL176" ca="1" si="249">IF(AA$5="",0,SUM(AA177:AA186))</f>
        <v>0</v>
      </c>
      <c r="AB176" s="10">
        <f t="shared" ca="1" si="249"/>
        <v>0</v>
      </c>
      <c r="AC176" s="10">
        <f t="shared" ca="1" si="249"/>
        <v>0</v>
      </c>
      <c r="AD176" s="10">
        <f t="shared" ca="1" si="249"/>
        <v>0</v>
      </c>
      <c r="AE176" s="10">
        <f t="shared" ca="1" si="249"/>
        <v>0</v>
      </c>
      <c r="AF176" s="10">
        <f t="shared" ca="1" si="249"/>
        <v>0</v>
      </c>
      <c r="AG176" s="10">
        <f t="shared" ca="1" si="249"/>
        <v>19803.333333333332</v>
      </c>
      <c r="AH176" s="10">
        <f t="shared" ca="1" si="249"/>
        <v>79213.333333333328</v>
      </c>
      <c r="AI176" s="10">
        <f t="shared" ca="1" si="249"/>
        <v>142584</v>
      </c>
      <c r="AJ176" s="10">
        <f t="shared" ca="1" si="249"/>
        <v>208430.08333333334</v>
      </c>
      <c r="AK176" s="10">
        <f t="shared" ca="1" si="249"/>
        <v>265859.75</v>
      </c>
      <c r="AL176" s="10">
        <f t="shared" ca="1" si="249"/>
        <v>349231.78333333338</v>
      </c>
      <c r="AM176" s="10">
        <f t="shared" ca="1" si="249"/>
        <v>567068.44999999995</v>
      </c>
      <c r="AN176" s="10">
        <f t="shared" ca="1" si="249"/>
        <v>933826.18333333335</v>
      </c>
      <c r="AO176" s="10">
        <f t="shared" ca="1" si="249"/>
        <v>1460347.3083333333</v>
      </c>
      <c r="AP176" s="10">
        <f t="shared" ca="1" si="249"/>
        <v>2127373.0833333335</v>
      </c>
      <c r="AQ176" s="10">
        <f t="shared" ca="1" si="249"/>
        <v>2877275.8083333331</v>
      </c>
      <c r="AR176" s="10">
        <f t="shared" ca="1" si="249"/>
        <v>3676389.8166666669</v>
      </c>
      <c r="AS176" s="10">
        <f t="shared" ca="1" si="249"/>
        <v>4501050.125</v>
      </c>
      <c r="AT176" s="10">
        <f t="shared" ca="1" si="249"/>
        <v>5339226.208333333</v>
      </c>
      <c r="AU176" s="10">
        <f t="shared" ca="1" si="249"/>
        <v>6183343.291666667</v>
      </c>
      <c r="AV176" s="10">
        <f t="shared" ca="1" si="249"/>
        <v>7028945.625</v>
      </c>
      <c r="AW176" s="10">
        <f t="shared" ca="1" si="249"/>
        <v>7875290.583333333</v>
      </c>
      <c r="AX176" s="10">
        <f t="shared" ca="1" si="249"/>
        <v>8721883.083333334</v>
      </c>
      <c r="AY176" s="10">
        <f t="shared" ca="1" si="249"/>
        <v>9568475.583333334</v>
      </c>
      <c r="AZ176" s="10">
        <f t="shared" ca="1" si="249"/>
        <v>10415068.083333334</v>
      </c>
      <c r="BA176" s="10">
        <f t="shared" ca="1" si="249"/>
        <v>11261660.583333334</v>
      </c>
      <c r="BB176" s="10">
        <f t="shared" ca="1" si="249"/>
        <v>12108253.083333334</v>
      </c>
      <c r="BC176" s="10">
        <f t="shared" ca="1" si="249"/>
        <v>12954845.583333334</v>
      </c>
      <c r="BD176" s="10">
        <f t="shared" ca="1" si="249"/>
        <v>13751929.75</v>
      </c>
      <c r="BE176" s="10">
        <f t="shared" ca="1" si="249"/>
        <v>14400488.916666666</v>
      </c>
      <c r="BF176" s="10">
        <f t="shared" ca="1" si="249"/>
        <v>14890621.416666666</v>
      </c>
      <c r="BG176" s="10">
        <f t="shared" ca="1" si="249"/>
        <v>15216138.708333334</v>
      </c>
      <c r="BH176" s="10">
        <f t="shared" ca="1" si="249"/>
        <v>15398081.833333334</v>
      </c>
      <c r="BI176" s="10">
        <f t="shared" ca="1" si="249"/>
        <v>15495365.708333334</v>
      </c>
      <c r="BJ176" s="10">
        <f t="shared" ca="1" si="249"/>
        <v>15543141.25</v>
      </c>
      <c r="BK176" s="10">
        <f t="shared" ca="1" si="249"/>
        <v>15565172.458333334</v>
      </c>
      <c r="BL176" s="10">
        <f t="shared" ca="1" si="249"/>
        <v>15573588.875</v>
      </c>
      <c r="BM176" s="10">
        <f t="shared" ca="1" si="249"/>
        <v>15576064.291666666</v>
      </c>
      <c r="BN176" s="10">
        <f t="shared" ca="1" si="249"/>
        <v>15577054.458333334</v>
      </c>
      <c r="BO176" s="10">
        <f t="shared" ca="1" si="249"/>
        <v>15577302.000000002</v>
      </c>
      <c r="BP176" s="10">
        <f t="shared" ca="1" si="249"/>
        <v>15577302.000000002</v>
      </c>
      <c r="BQ176" s="10">
        <f t="shared" ca="1" si="249"/>
        <v>15577302.000000002</v>
      </c>
      <c r="BR176" s="10">
        <f t="shared" ca="1" si="249"/>
        <v>15577302.000000002</v>
      </c>
      <c r="BS176" s="10">
        <f t="shared" ca="1" si="249"/>
        <v>15577302.000000002</v>
      </c>
      <c r="BT176" s="10">
        <f t="shared" ca="1" si="249"/>
        <v>15577302.000000002</v>
      </c>
      <c r="BU176" s="10">
        <f t="shared" ca="1" si="249"/>
        <v>15577302.000000002</v>
      </c>
      <c r="BV176" s="10">
        <f t="shared" si="249"/>
        <v>0</v>
      </c>
      <c r="BW176" s="10">
        <f t="shared" si="249"/>
        <v>0</v>
      </c>
      <c r="BX176" s="10">
        <f t="shared" si="249"/>
        <v>0</v>
      </c>
      <c r="BY176" s="10">
        <f t="shared" si="249"/>
        <v>0</v>
      </c>
      <c r="BZ176" s="10">
        <f t="shared" si="249"/>
        <v>0</v>
      </c>
      <c r="CA176" s="10">
        <f t="shared" si="249"/>
        <v>0</v>
      </c>
      <c r="CB176" s="10">
        <f t="shared" si="249"/>
        <v>0</v>
      </c>
      <c r="CC176" s="10">
        <f t="shared" si="249"/>
        <v>0</v>
      </c>
      <c r="CD176" s="10">
        <f t="shared" si="249"/>
        <v>0</v>
      </c>
      <c r="CE176" s="10">
        <f t="shared" si="249"/>
        <v>0</v>
      </c>
      <c r="CF176" s="10">
        <f t="shared" si="249"/>
        <v>0</v>
      </c>
      <c r="CG176" s="10">
        <f t="shared" si="249"/>
        <v>0</v>
      </c>
      <c r="CH176" s="10">
        <f t="shared" si="249"/>
        <v>0</v>
      </c>
      <c r="CI176" s="10">
        <f t="shared" si="249"/>
        <v>0</v>
      </c>
      <c r="CJ176" s="10">
        <f t="shared" si="249"/>
        <v>0</v>
      </c>
      <c r="CK176" s="10">
        <f t="shared" si="249"/>
        <v>0</v>
      </c>
      <c r="CL176" s="10">
        <f t="shared" si="249"/>
        <v>0</v>
      </c>
      <c r="CM176" s="10">
        <f t="shared" ref="CM176:CT176" si="250">IF(CM$5="",0,SUM(CM177:CM186))</f>
        <v>0</v>
      </c>
      <c r="CN176" s="10">
        <f t="shared" si="250"/>
        <v>0</v>
      </c>
      <c r="CO176" s="10">
        <f t="shared" si="250"/>
        <v>0</v>
      </c>
      <c r="CP176" s="10">
        <f t="shared" si="250"/>
        <v>0</v>
      </c>
      <c r="CQ176" s="10">
        <f t="shared" si="250"/>
        <v>0</v>
      </c>
      <c r="CR176" s="10">
        <f t="shared" si="250"/>
        <v>0</v>
      </c>
      <c r="CS176" s="10">
        <f t="shared" si="250"/>
        <v>0</v>
      </c>
      <c r="CT176" s="10">
        <f t="shared" si="250"/>
        <v>0</v>
      </c>
    </row>
    <row r="177" spans="1:98" s="27" customFormat="1" ht="12" x14ac:dyDescent="0.25">
      <c r="A177" s="26">
        <f>ROW()</f>
        <v>177</v>
      </c>
      <c r="B177" s="97"/>
      <c r="C177" s="142"/>
      <c r="E177" s="24"/>
      <c r="F177" s="66" t="str">
        <f>$F$176</f>
        <v>Поступление в пр-во ГП</v>
      </c>
      <c r="G177" s="27" t="str">
        <f>BP!$F$21</f>
        <v>Основа</v>
      </c>
      <c r="M177" s="27" t="str">
        <f>Lists!$R$8</f>
        <v>руб.</v>
      </c>
      <c r="P177" s="30"/>
      <c r="R177" s="24"/>
      <c r="S177" s="136">
        <f>SUMIFS($S$241:$S$250,$G$241:$G$250,$G177)</f>
        <v>0.2</v>
      </c>
      <c r="V177" s="85"/>
      <c r="W177" s="29">
        <f ca="1">SUM(INDIRECT(ADDRESS(ROW(),SUMIFS($1:$1,$5:$5,1))):INDIRECT(ADDRESS(ROW(),SUMIFS($1:$1,$5:$5,MAX($5:$5)))))</f>
        <v>67990055</v>
      </c>
      <c r="Z177" s="30">
        <f t="shared" ref="Z177:CK177" ca="1" si="251">Z132/(1+$S177)</f>
        <v>0</v>
      </c>
      <c r="AA177" s="30">
        <f t="shared" ca="1" si="251"/>
        <v>0</v>
      </c>
      <c r="AB177" s="30">
        <f t="shared" ca="1" si="251"/>
        <v>0</v>
      </c>
      <c r="AC177" s="30">
        <f t="shared" ca="1" si="251"/>
        <v>0</v>
      </c>
      <c r="AD177" s="30">
        <f t="shared" ca="1" si="251"/>
        <v>0</v>
      </c>
      <c r="AE177" s="30">
        <f t="shared" ca="1" si="251"/>
        <v>0</v>
      </c>
      <c r="AF177" s="30">
        <f t="shared" ca="1" si="251"/>
        <v>0</v>
      </c>
      <c r="AG177" s="30">
        <f t="shared" ca="1" si="251"/>
        <v>3500</v>
      </c>
      <c r="AH177" s="30">
        <f t="shared" ca="1" si="251"/>
        <v>14000</v>
      </c>
      <c r="AI177" s="30">
        <f t="shared" ca="1" si="251"/>
        <v>25200</v>
      </c>
      <c r="AJ177" s="30">
        <f t="shared" ca="1" si="251"/>
        <v>36837.5</v>
      </c>
      <c r="AK177" s="30">
        <f t="shared" ca="1" si="251"/>
        <v>46987.5</v>
      </c>
      <c r="AL177" s="30">
        <f t="shared" ca="1" si="251"/>
        <v>61722.500000000015</v>
      </c>
      <c r="AM177" s="30">
        <f t="shared" ca="1" si="251"/>
        <v>100222.50000000001</v>
      </c>
      <c r="AN177" s="30">
        <f t="shared" ca="1" si="251"/>
        <v>165042.5</v>
      </c>
      <c r="AO177" s="30">
        <f t="shared" ca="1" si="251"/>
        <v>258098.75</v>
      </c>
      <c r="AP177" s="30">
        <f t="shared" ca="1" si="251"/>
        <v>375987.5</v>
      </c>
      <c r="AQ177" s="30">
        <f t="shared" ca="1" si="251"/>
        <v>508523.75</v>
      </c>
      <c r="AR177" s="30">
        <f t="shared" ca="1" si="251"/>
        <v>649757.5</v>
      </c>
      <c r="AS177" s="30">
        <f t="shared" ca="1" si="251"/>
        <v>795506.25</v>
      </c>
      <c r="AT177" s="30">
        <f t="shared" ca="1" si="251"/>
        <v>943643.75</v>
      </c>
      <c r="AU177" s="30">
        <f t="shared" ca="1" si="251"/>
        <v>1092831.25</v>
      </c>
      <c r="AV177" s="30">
        <f t="shared" ca="1" si="251"/>
        <v>1242281.25</v>
      </c>
      <c r="AW177" s="30">
        <f t="shared" ca="1" si="251"/>
        <v>1391862.5</v>
      </c>
      <c r="AX177" s="30">
        <f t="shared" ca="1" si="251"/>
        <v>1541487.5</v>
      </c>
      <c r="AY177" s="30">
        <f t="shared" ca="1" si="251"/>
        <v>1691112.5</v>
      </c>
      <c r="AZ177" s="30">
        <f t="shared" ca="1" si="251"/>
        <v>1840737.5</v>
      </c>
      <c r="BA177" s="30">
        <f t="shared" ca="1" si="251"/>
        <v>1990362.5</v>
      </c>
      <c r="BB177" s="30">
        <f t="shared" ca="1" si="251"/>
        <v>2139987.5</v>
      </c>
      <c r="BC177" s="30">
        <f t="shared" ca="1" si="251"/>
        <v>2289612.5</v>
      </c>
      <c r="BD177" s="30">
        <f t="shared" ca="1" si="251"/>
        <v>2430487.5</v>
      </c>
      <c r="BE177" s="30">
        <f t="shared" ca="1" si="251"/>
        <v>2545112.5</v>
      </c>
      <c r="BF177" s="30">
        <f t="shared" ca="1" si="251"/>
        <v>2631737.5</v>
      </c>
      <c r="BG177" s="30">
        <f t="shared" ca="1" si="251"/>
        <v>2689268.75</v>
      </c>
      <c r="BH177" s="30">
        <f t="shared" ca="1" si="251"/>
        <v>2721425</v>
      </c>
      <c r="BI177" s="30">
        <f t="shared" ca="1" si="251"/>
        <v>2738618.75</v>
      </c>
      <c r="BJ177" s="30">
        <f t="shared" ca="1" si="251"/>
        <v>2747062.5</v>
      </c>
      <c r="BK177" s="30">
        <f t="shared" ca="1" si="251"/>
        <v>2750956.25</v>
      </c>
      <c r="BL177" s="30">
        <f t="shared" ca="1" si="251"/>
        <v>2752443.75</v>
      </c>
      <c r="BM177" s="30">
        <f t="shared" ca="1" si="251"/>
        <v>2752881.25</v>
      </c>
      <c r="BN177" s="30">
        <f t="shared" ca="1" si="251"/>
        <v>2753056.25</v>
      </c>
      <c r="BO177" s="30">
        <f t="shared" ca="1" si="251"/>
        <v>2753100.0000000005</v>
      </c>
      <c r="BP177" s="30">
        <f t="shared" ca="1" si="251"/>
        <v>2753100.0000000005</v>
      </c>
      <c r="BQ177" s="30">
        <f t="shared" ca="1" si="251"/>
        <v>2753100.0000000005</v>
      </c>
      <c r="BR177" s="30">
        <f t="shared" ca="1" si="251"/>
        <v>2753100.0000000005</v>
      </c>
      <c r="BS177" s="30">
        <f t="shared" ca="1" si="251"/>
        <v>2753100.0000000005</v>
      </c>
      <c r="BT177" s="30">
        <f t="shared" ca="1" si="251"/>
        <v>2753100.0000000005</v>
      </c>
      <c r="BU177" s="30">
        <f t="shared" ca="1" si="251"/>
        <v>2753100.0000000005</v>
      </c>
      <c r="BV177" s="30">
        <f t="shared" si="251"/>
        <v>0</v>
      </c>
      <c r="BW177" s="30">
        <f t="shared" si="251"/>
        <v>0</v>
      </c>
      <c r="BX177" s="30">
        <f t="shared" si="251"/>
        <v>0</v>
      </c>
      <c r="BY177" s="30">
        <f t="shared" si="251"/>
        <v>0</v>
      </c>
      <c r="BZ177" s="30">
        <f t="shared" si="251"/>
        <v>0</v>
      </c>
      <c r="CA177" s="30">
        <f t="shared" si="251"/>
        <v>0</v>
      </c>
      <c r="CB177" s="30">
        <f t="shared" si="251"/>
        <v>0</v>
      </c>
      <c r="CC177" s="30">
        <f t="shared" si="251"/>
        <v>0</v>
      </c>
      <c r="CD177" s="30">
        <f t="shared" si="251"/>
        <v>0</v>
      </c>
      <c r="CE177" s="30">
        <f t="shared" si="251"/>
        <v>0</v>
      </c>
      <c r="CF177" s="30">
        <f t="shared" si="251"/>
        <v>0</v>
      </c>
      <c r="CG177" s="30">
        <f t="shared" si="251"/>
        <v>0</v>
      </c>
      <c r="CH177" s="30">
        <f t="shared" si="251"/>
        <v>0</v>
      </c>
      <c r="CI177" s="30">
        <f t="shared" si="251"/>
        <v>0</v>
      </c>
      <c r="CJ177" s="30">
        <f t="shared" si="251"/>
        <v>0</v>
      </c>
      <c r="CK177" s="30">
        <f t="shared" si="251"/>
        <v>0</v>
      </c>
      <c r="CL177" s="30">
        <f t="shared" ref="CL177:CT177" si="252">CL132/(1+$S177)</f>
        <v>0</v>
      </c>
      <c r="CM177" s="30">
        <f t="shared" si="252"/>
        <v>0</v>
      </c>
      <c r="CN177" s="30">
        <f t="shared" si="252"/>
        <v>0</v>
      </c>
      <c r="CO177" s="30">
        <f t="shared" si="252"/>
        <v>0</v>
      </c>
      <c r="CP177" s="30">
        <f t="shared" si="252"/>
        <v>0</v>
      </c>
      <c r="CQ177" s="30">
        <f t="shared" si="252"/>
        <v>0</v>
      </c>
      <c r="CR177" s="30">
        <f t="shared" si="252"/>
        <v>0</v>
      </c>
      <c r="CS177" s="30">
        <f t="shared" si="252"/>
        <v>0</v>
      </c>
      <c r="CT177" s="30">
        <f t="shared" si="252"/>
        <v>0</v>
      </c>
    </row>
    <row r="178" spans="1:98" s="27" customFormat="1" ht="12" x14ac:dyDescent="0.25">
      <c r="A178" s="26">
        <f>ROW()</f>
        <v>178</v>
      </c>
      <c r="B178" s="97"/>
      <c r="C178" s="142"/>
      <c r="E178" s="24"/>
      <c r="F178" s="66" t="str">
        <f t="shared" ref="F178:F185" si="253">$F$176</f>
        <v>Поступление в пр-во ГП</v>
      </c>
      <c r="G178" s="27" t="str">
        <f>BP!$F$22</f>
        <v>Сырье</v>
      </c>
      <c r="H178" s="67"/>
      <c r="I178" s="67"/>
      <c r="J178" s="67"/>
      <c r="K178" s="67"/>
      <c r="L178" s="67"/>
      <c r="M178" s="27" t="str">
        <f>Lists!$R$8</f>
        <v>руб.</v>
      </c>
      <c r="P178" s="30"/>
      <c r="R178" s="24"/>
      <c r="S178" s="136">
        <f t="shared" ref="S178:S185" si="254">SUMIFS($S$241:$S$250,$G$241:$G$250,$G178)</f>
        <v>0.2</v>
      </c>
      <c r="V178" s="85"/>
      <c r="W178" s="29">
        <f ca="1">SUM(INDIRECT(ADDRESS(ROW(),SUMIFS($1:$1,$5:$5,1))):INDIRECT(ADDRESS(ROW(),SUMIFS($1:$1,$5:$5,MAX($5:$5)))))</f>
        <v>7770292</v>
      </c>
      <c r="Z178" s="30">
        <f t="shared" ref="Z178:CK178" ca="1" si="255">Z133/(1+$S178)</f>
        <v>0</v>
      </c>
      <c r="AA178" s="30">
        <f t="shared" ca="1" si="255"/>
        <v>0</v>
      </c>
      <c r="AB178" s="30">
        <f t="shared" ca="1" si="255"/>
        <v>0</v>
      </c>
      <c r="AC178" s="30">
        <f t="shared" ca="1" si="255"/>
        <v>0</v>
      </c>
      <c r="AD178" s="30">
        <f t="shared" ca="1" si="255"/>
        <v>0</v>
      </c>
      <c r="AE178" s="30">
        <f t="shared" ca="1" si="255"/>
        <v>0</v>
      </c>
      <c r="AF178" s="30">
        <f t="shared" ca="1" si="255"/>
        <v>0</v>
      </c>
      <c r="AG178" s="30">
        <f t="shared" ca="1" si="255"/>
        <v>400</v>
      </c>
      <c r="AH178" s="30">
        <f t="shared" ca="1" si="255"/>
        <v>1600</v>
      </c>
      <c r="AI178" s="30">
        <f t="shared" ca="1" si="255"/>
        <v>2880</v>
      </c>
      <c r="AJ178" s="30">
        <f t="shared" ca="1" si="255"/>
        <v>4210</v>
      </c>
      <c r="AK178" s="30">
        <f t="shared" ca="1" si="255"/>
        <v>5370</v>
      </c>
      <c r="AL178" s="30">
        <f t="shared" ca="1" si="255"/>
        <v>7054.0000000000009</v>
      </c>
      <c r="AM178" s="30">
        <f t="shared" ca="1" si="255"/>
        <v>11454.000000000002</v>
      </c>
      <c r="AN178" s="30">
        <f t="shared" ca="1" si="255"/>
        <v>18862.000000000004</v>
      </c>
      <c r="AO178" s="30">
        <f t="shared" ca="1" si="255"/>
        <v>29496.999999999996</v>
      </c>
      <c r="AP178" s="30">
        <f t="shared" ca="1" si="255"/>
        <v>42970</v>
      </c>
      <c r="AQ178" s="30">
        <f t="shared" ca="1" si="255"/>
        <v>58117</v>
      </c>
      <c r="AR178" s="30">
        <f t="shared" ca="1" si="255"/>
        <v>74258.000000000015</v>
      </c>
      <c r="AS178" s="30">
        <f t="shared" ca="1" si="255"/>
        <v>90915</v>
      </c>
      <c r="AT178" s="30">
        <f t="shared" ca="1" si="255"/>
        <v>107845</v>
      </c>
      <c r="AU178" s="30">
        <f t="shared" ca="1" si="255"/>
        <v>124895</v>
      </c>
      <c r="AV178" s="30">
        <f t="shared" ca="1" si="255"/>
        <v>141975</v>
      </c>
      <c r="AW178" s="30">
        <f t="shared" ca="1" si="255"/>
        <v>159070</v>
      </c>
      <c r="AX178" s="30">
        <f t="shared" ca="1" si="255"/>
        <v>176170</v>
      </c>
      <c r="AY178" s="30">
        <f t="shared" ca="1" si="255"/>
        <v>193270</v>
      </c>
      <c r="AZ178" s="30">
        <f t="shared" ca="1" si="255"/>
        <v>210370</v>
      </c>
      <c r="BA178" s="30">
        <f t="shared" ca="1" si="255"/>
        <v>227470</v>
      </c>
      <c r="BB178" s="30">
        <f t="shared" ca="1" si="255"/>
        <v>244570</v>
      </c>
      <c r="BC178" s="30">
        <f t="shared" ca="1" si="255"/>
        <v>261670</v>
      </c>
      <c r="BD178" s="30">
        <f t="shared" ca="1" si="255"/>
        <v>277770</v>
      </c>
      <c r="BE178" s="30">
        <f t="shared" ca="1" si="255"/>
        <v>290870</v>
      </c>
      <c r="BF178" s="30">
        <f t="shared" ca="1" si="255"/>
        <v>300770</v>
      </c>
      <c r="BG178" s="30">
        <f t="shared" ca="1" si="255"/>
        <v>307345</v>
      </c>
      <c r="BH178" s="30">
        <f t="shared" ca="1" si="255"/>
        <v>311020</v>
      </c>
      <c r="BI178" s="30">
        <f t="shared" ca="1" si="255"/>
        <v>312985</v>
      </c>
      <c r="BJ178" s="30">
        <f t="shared" ca="1" si="255"/>
        <v>313950</v>
      </c>
      <c r="BK178" s="30">
        <f t="shared" ca="1" si="255"/>
        <v>314395</v>
      </c>
      <c r="BL178" s="30">
        <f t="shared" ca="1" si="255"/>
        <v>314565</v>
      </c>
      <c r="BM178" s="30">
        <f t="shared" ca="1" si="255"/>
        <v>314615</v>
      </c>
      <c r="BN178" s="30">
        <f t="shared" ca="1" si="255"/>
        <v>314635</v>
      </c>
      <c r="BO178" s="30">
        <f t="shared" ca="1" si="255"/>
        <v>314640.00000000006</v>
      </c>
      <c r="BP178" s="30">
        <f t="shared" ca="1" si="255"/>
        <v>314640.00000000006</v>
      </c>
      <c r="BQ178" s="30">
        <f t="shared" ca="1" si="255"/>
        <v>314640.00000000006</v>
      </c>
      <c r="BR178" s="30">
        <f t="shared" ca="1" si="255"/>
        <v>314640.00000000006</v>
      </c>
      <c r="BS178" s="30">
        <f t="shared" ca="1" si="255"/>
        <v>314640.00000000006</v>
      </c>
      <c r="BT178" s="30">
        <f t="shared" ca="1" si="255"/>
        <v>314640.00000000006</v>
      </c>
      <c r="BU178" s="30">
        <f t="shared" ca="1" si="255"/>
        <v>314640.00000000006</v>
      </c>
      <c r="BV178" s="30">
        <f t="shared" si="255"/>
        <v>0</v>
      </c>
      <c r="BW178" s="30">
        <f t="shared" si="255"/>
        <v>0</v>
      </c>
      <c r="BX178" s="30">
        <f t="shared" si="255"/>
        <v>0</v>
      </c>
      <c r="BY178" s="30">
        <f t="shared" si="255"/>
        <v>0</v>
      </c>
      <c r="BZ178" s="30">
        <f t="shared" si="255"/>
        <v>0</v>
      </c>
      <c r="CA178" s="30">
        <f t="shared" si="255"/>
        <v>0</v>
      </c>
      <c r="CB178" s="30">
        <f t="shared" si="255"/>
        <v>0</v>
      </c>
      <c r="CC178" s="30">
        <f t="shared" si="255"/>
        <v>0</v>
      </c>
      <c r="CD178" s="30">
        <f t="shared" si="255"/>
        <v>0</v>
      </c>
      <c r="CE178" s="30">
        <f t="shared" si="255"/>
        <v>0</v>
      </c>
      <c r="CF178" s="30">
        <f t="shared" si="255"/>
        <v>0</v>
      </c>
      <c r="CG178" s="30">
        <f t="shared" si="255"/>
        <v>0</v>
      </c>
      <c r="CH178" s="30">
        <f t="shared" si="255"/>
        <v>0</v>
      </c>
      <c r="CI178" s="30">
        <f t="shared" si="255"/>
        <v>0</v>
      </c>
      <c r="CJ178" s="30">
        <f t="shared" si="255"/>
        <v>0</v>
      </c>
      <c r="CK178" s="30">
        <f t="shared" si="255"/>
        <v>0</v>
      </c>
      <c r="CL178" s="30">
        <f t="shared" ref="CL178:CT178" si="256">CL133/(1+$S178)</f>
        <v>0</v>
      </c>
      <c r="CM178" s="30">
        <f t="shared" si="256"/>
        <v>0</v>
      </c>
      <c r="CN178" s="30">
        <f t="shared" si="256"/>
        <v>0</v>
      </c>
      <c r="CO178" s="30">
        <f t="shared" si="256"/>
        <v>0</v>
      </c>
      <c r="CP178" s="30">
        <f t="shared" si="256"/>
        <v>0</v>
      </c>
      <c r="CQ178" s="30">
        <f t="shared" si="256"/>
        <v>0</v>
      </c>
      <c r="CR178" s="30">
        <f t="shared" si="256"/>
        <v>0</v>
      </c>
      <c r="CS178" s="30">
        <f t="shared" si="256"/>
        <v>0</v>
      </c>
      <c r="CT178" s="30">
        <f t="shared" si="256"/>
        <v>0</v>
      </c>
    </row>
    <row r="179" spans="1:98" s="27" customFormat="1" ht="12" x14ac:dyDescent="0.25">
      <c r="A179" s="26">
        <f>ROW()</f>
        <v>179</v>
      </c>
      <c r="B179" s="97"/>
      <c r="C179" s="142"/>
      <c r="E179" s="24"/>
      <c r="F179" s="66" t="str">
        <f t="shared" si="253"/>
        <v>Поступление в пр-во ГП</v>
      </c>
      <c r="G179" s="27" t="str">
        <f>BP!$F$23</f>
        <v>Материал</v>
      </c>
      <c r="M179" s="27" t="str">
        <f>Lists!$R$8</f>
        <v>руб.</v>
      </c>
      <c r="P179" s="30"/>
      <c r="R179" s="24"/>
      <c r="S179" s="136">
        <f t="shared" si="254"/>
        <v>0.2</v>
      </c>
      <c r="V179" s="85"/>
      <c r="W179" s="29">
        <f ca="1">SUM(INDIRECT(ADDRESS(ROW(),SUMIFS($1:$1,$5:$5,1))):INDIRECT(ADDRESS(ROW(),SUMIFS($1:$1,$5:$5,MAX($5:$5)))))</f>
        <v>9065340.6666666679</v>
      </c>
      <c r="Z179" s="30">
        <f t="shared" ref="Z179:CK179" ca="1" si="257">Z134/(1+$S179)</f>
        <v>0</v>
      </c>
      <c r="AA179" s="30">
        <f t="shared" ca="1" si="257"/>
        <v>0</v>
      </c>
      <c r="AB179" s="30">
        <f t="shared" ca="1" si="257"/>
        <v>0</v>
      </c>
      <c r="AC179" s="30">
        <f t="shared" ca="1" si="257"/>
        <v>0</v>
      </c>
      <c r="AD179" s="30">
        <f t="shared" ca="1" si="257"/>
        <v>0</v>
      </c>
      <c r="AE179" s="30">
        <f t="shared" ca="1" si="257"/>
        <v>0</v>
      </c>
      <c r="AF179" s="30">
        <f t="shared" ca="1" si="257"/>
        <v>0</v>
      </c>
      <c r="AG179" s="30">
        <f t="shared" ca="1" si="257"/>
        <v>466.66666666666669</v>
      </c>
      <c r="AH179" s="30">
        <f t="shared" ca="1" si="257"/>
        <v>1866.6666666666667</v>
      </c>
      <c r="AI179" s="30">
        <f t="shared" ca="1" si="257"/>
        <v>3360</v>
      </c>
      <c r="AJ179" s="30">
        <f t="shared" ca="1" si="257"/>
        <v>4911.666666666667</v>
      </c>
      <c r="AK179" s="30">
        <f t="shared" ca="1" si="257"/>
        <v>6265</v>
      </c>
      <c r="AL179" s="30">
        <f t="shared" ca="1" si="257"/>
        <v>8229.6666666666697</v>
      </c>
      <c r="AM179" s="30">
        <f t="shared" ca="1" si="257"/>
        <v>13363.000000000002</v>
      </c>
      <c r="AN179" s="30">
        <f t="shared" ca="1" si="257"/>
        <v>22005.666666666668</v>
      </c>
      <c r="AO179" s="30">
        <f t="shared" ca="1" si="257"/>
        <v>34413.166666666664</v>
      </c>
      <c r="AP179" s="30">
        <f t="shared" ca="1" si="257"/>
        <v>50131.666666666672</v>
      </c>
      <c r="AQ179" s="30">
        <f t="shared" ca="1" si="257"/>
        <v>67803.166666666672</v>
      </c>
      <c r="AR179" s="30">
        <f t="shared" ca="1" si="257"/>
        <v>86634.333333333328</v>
      </c>
      <c r="AS179" s="30">
        <f t="shared" ca="1" si="257"/>
        <v>106067.5</v>
      </c>
      <c r="AT179" s="30">
        <f t="shared" ca="1" si="257"/>
        <v>125819.16666666667</v>
      </c>
      <c r="AU179" s="30">
        <f t="shared" ca="1" si="257"/>
        <v>145710.83333333334</v>
      </c>
      <c r="AV179" s="30">
        <f t="shared" ca="1" si="257"/>
        <v>165637.5</v>
      </c>
      <c r="AW179" s="30">
        <f t="shared" ca="1" si="257"/>
        <v>185581.66666666669</v>
      </c>
      <c r="AX179" s="30">
        <f t="shared" ca="1" si="257"/>
        <v>205531.66666666669</v>
      </c>
      <c r="AY179" s="30">
        <f t="shared" ca="1" si="257"/>
        <v>225481.66666666669</v>
      </c>
      <c r="AZ179" s="30">
        <f t="shared" ca="1" si="257"/>
        <v>245431.66666666669</v>
      </c>
      <c r="BA179" s="30">
        <f t="shared" ca="1" si="257"/>
        <v>265381.66666666669</v>
      </c>
      <c r="BB179" s="30">
        <f t="shared" ca="1" si="257"/>
        <v>285331.66666666669</v>
      </c>
      <c r="BC179" s="30">
        <f t="shared" ca="1" si="257"/>
        <v>305281.66666666669</v>
      </c>
      <c r="BD179" s="30">
        <f t="shared" ca="1" si="257"/>
        <v>324065</v>
      </c>
      <c r="BE179" s="30">
        <f t="shared" ca="1" si="257"/>
        <v>339348.33333333337</v>
      </c>
      <c r="BF179" s="30">
        <f t="shared" ca="1" si="257"/>
        <v>350898.33333333337</v>
      </c>
      <c r="BG179" s="30">
        <f t="shared" ca="1" si="257"/>
        <v>358569.16666666669</v>
      </c>
      <c r="BH179" s="30">
        <f t="shared" ca="1" si="257"/>
        <v>362856.66666666669</v>
      </c>
      <c r="BI179" s="30">
        <f t="shared" ca="1" si="257"/>
        <v>365149.16666666669</v>
      </c>
      <c r="BJ179" s="30">
        <f t="shared" ca="1" si="257"/>
        <v>366275</v>
      </c>
      <c r="BK179" s="30">
        <f t="shared" ca="1" si="257"/>
        <v>366794.16666666669</v>
      </c>
      <c r="BL179" s="30">
        <f t="shared" ca="1" si="257"/>
        <v>366992.5</v>
      </c>
      <c r="BM179" s="30">
        <f t="shared" ca="1" si="257"/>
        <v>367050.83333333337</v>
      </c>
      <c r="BN179" s="30">
        <f t="shared" ca="1" si="257"/>
        <v>367074.16666666669</v>
      </c>
      <c r="BO179" s="30">
        <f t="shared" ca="1" si="257"/>
        <v>367080.00000000006</v>
      </c>
      <c r="BP179" s="30">
        <f t="shared" ca="1" si="257"/>
        <v>367080.00000000006</v>
      </c>
      <c r="BQ179" s="30">
        <f t="shared" ca="1" si="257"/>
        <v>367080.00000000006</v>
      </c>
      <c r="BR179" s="30">
        <f t="shared" ca="1" si="257"/>
        <v>367080.00000000006</v>
      </c>
      <c r="BS179" s="30">
        <f t="shared" ca="1" si="257"/>
        <v>367080.00000000006</v>
      </c>
      <c r="BT179" s="30">
        <f t="shared" ca="1" si="257"/>
        <v>367080.00000000006</v>
      </c>
      <c r="BU179" s="30">
        <f t="shared" ca="1" si="257"/>
        <v>367080.00000000006</v>
      </c>
      <c r="BV179" s="30">
        <f t="shared" si="257"/>
        <v>0</v>
      </c>
      <c r="BW179" s="30">
        <f t="shared" si="257"/>
        <v>0</v>
      </c>
      <c r="BX179" s="30">
        <f t="shared" si="257"/>
        <v>0</v>
      </c>
      <c r="BY179" s="30">
        <f t="shared" si="257"/>
        <v>0</v>
      </c>
      <c r="BZ179" s="30">
        <f t="shared" si="257"/>
        <v>0</v>
      </c>
      <c r="CA179" s="30">
        <f t="shared" si="257"/>
        <v>0</v>
      </c>
      <c r="CB179" s="30">
        <f t="shared" si="257"/>
        <v>0</v>
      </c>
      <c r="CC179" s="30">
        <f t="shared" si="257"/>
        <v>0</v>
      </c>
      <c r="CD179" s="30">
        <f t="shared" si="257"/>
        <v>0</v>
      </c>
      <c r="CE179" s="30">
        <f t="shared" si="257"/>
        <v>0</v>
      </c>
      <c r="CF179" s="30">
        <f t="shared" si="257"/>
        <v>0</v>
      </c>
      <c r="CG179" s="30">
        <f t="shared" si="257"/>
        <v>0</v>
      </c>
      <c r="CH179" s="30">
        <f t="shared" si="257"/>
        <v>0</v>
      </c>
      <c r="CI179" s="30">
        <f t="shared" si="257"/>
        <v>0</v>
      </c>
      <c r="CJ179" s="30">
        <f t="shared" si="257"/>
        <v>0</v>
      </c>
      <c r="CK179" s="30">
        <f t="shared" si="257"/>
        <v>0</v>
      </c>
      <c r="CL179" s="30">
        <f t="shared" ref="CL179:CT179" si="258">CL134/(1+$S179)</f>
        <v>0</v>
      </c>
      <c r="CM179" s="30">
        <f t="shared" si="258"/>
        <v>0</v>
      </c>
      <c r="CN179" s="30">
        <f t="shared" si="258"/>
        <v>0</v>
      </c>
      <c r="CO179" s="30">
        <f t="shared" si="258"/>
        <v>0</v>
      </c>
      <c r="CP179" s="30">
        <f t="shared" si="258"/>
        <v>0</v>
      </c>
      <c r="CQ179" s="30">
        <f t="shared" si="258"/>
        <v>0</v>
      </c>
      <c r="CR179" s="30">
        <f t="shared" si="258"/>
        <v>0</v>
      </c>
      <c r="CS179" s="30">
        <f t="shared" si="258"/>
        <v>0</v>
      </c>
      <c r="CT179" s="30">
        <f t="shared" si="258"/>
        <v>0</v>
      </c>
    </row>
    <row r="180" spans="1:98" s="27" customFormat="1" ht="12" x14ac:dyDescent="0.25">
      <c r="A180" s="26">
        <f>ROW()</f>
        <v>180</v>
      </c>
      <c r="B180" s="97"/>
      <c r="C180" s="142"/>
      <c r="E180" s="24"/>
      <c r="F180" s="66" t="str">
        <f t="shared" si="253"/>
        <v>Поступление в пр-во ГП</v>
      </c>
      <c r="G180" s="27" t="str">
        <f>BP!$F$24</f>
        <v>Вн.пр-во</v>
      </c>
      <c r="M180" s="27" t="str">
        <f>Lists!$R$8</f>
        <v>руб.</v>
      </c>
      <c r="P180" s="30"/>
      <c r="R180" s="24"/>
      <c r="S180" s="136">
        <f t="shared" si="254"/>
        <v>0</v>
      </c>
      <c r="V180" s="85"/>
      <c r="W180" s="29">
        <f ca="1">SUM(INDIRECT(ADDRESS(ROW(),SUMIFS($1:$1,$5:$5,1))):INDIRECT(ADDRESS(ROW(),SUMIFS($1:$1,$5:$5,MAX($5:$5)))))</f>
        <v>233108760</v>
      </c>
      <c r="Z180" s="30">
        <f t="shared" ref="Z180:CK180" ca="1" si="259">Z135/(1+$S180)</f>
        <v>0</v>
      </c>
      <c r="AA180" s="30">
        <f t="shared" ca="1" si="259"/>
        <v>0</v>
      </c>
      <c r="AB180" s="30">
        <f t="shared" ca="1" si="259"/>
        <v>0</v>
      </c>
      <c r="AC180" s="30">
        <f t="shared" ca="1" si="259"/>
        <v>0</v>
      </c>
      <c r="AD180" s="30">
        <f t="shared" ca="1" si="259"/>
        <v>0</v>
      </c>
      <c r="AE180" s="30">
        <f t="shared" ca="1" si="259"/>
        <v>0</v>
      </c>
      <c r="AF180" s="30">
        <f t="shared" ca="1" si="259"/>
        <v>0</v>
      </c>
      <c r="AG180" s="30">
        <f t="shared" ca="1" si="259"/>
        <v>12000</v>
      </c>
      <c r="AH180" s="30">
        <f t="shared" ca="1" si="259"/>
        <v>48000</v>
      </c>
      <c r="AI180" s="30">
        <f t="shared" ca="1" si="259"/>
        <v>86400</v>
      </c>
      <c r="AJ180" s="30">
        <f t="shared" ca="1" si="259"/>
        <v>126300</v>
      </c>
      <c r="AK180" s="30">
        <f t="shared" ca="1" si="259"/>
        <v>161100</v>
      </c>
      <c r="AL180" s="30">
        <f t="shared" ca="1" si="259"/>
        <v>211620.00000000003</v>
      </c>
      <c r="AM180" s="30">
        <f t="shared" ca="1" si="259"/>
        <v>343620</v>
      </c>
      <c r="AN180" s="30">
        <f t="shared" ca="1" si="259"/>
        <v>565860</v>
      </c>
      <c r="AO180" s="30">
        <f t="shared" ca="1" si="259"/>
        <v>884910</v>
      </c>
      <c r="AP180" s="30">
        <f t="shared" ca="1" si="259"/>
        <v>1289100</v>
      </c>
      <c r="AQ180" s="30">
        <f t="shared" ca="1" si="259"/>
        <v>1743510</v>
      </c>
      <c r="AR180" s="30">
        <f t="shared" ca="1" si="259"/>
        <v>2227740</v>
      </c>
      <c r="AS180" s="30">
        <f t="shared" ca="1" si="259"/>
        <v>2727450</v>
      </c>
      <c r="AT180" s="30">
        <f t="shared" ca="1" si="259"/>
        <v>3235350</v>
      </c>
      <c r="AU180" s="30">
        <f t="shared" ca="1" si="259"/>
        <v>3746850</v>
      </c>
      <c r="AV180" s="30">
        <f t="shared" ca="1" si="259"/>
        <v>4259250</v>
      </c>
      <c r="AW180" s="30">
        <f t="shared" ca="1" si="259"/>
        <v>4772100</v>
      </c>
      <c r="AX180" s="30">
        <f t="shared" ca="1" si="259"/>
        <v>5285100</v>
      </c>
      <c r="AY180" s="30">
        <f t="shared" ca="1" si="259"/>
        <v>5798100</v>
      </c>
      <c r="AZ180" s="30">
        <f t="shared" ca="1" si="259"/>
        <v>6311100</v>
      </c>
      <c r="BA180" s="30">
        <f t="shared" ca="1" si="259"/>
        <v>6824100</v>
      </c>
      <c r="BB180" s="30">
        <f t="shared" ca="1" si="259"/>
        <v>7337100</v>
      </c>
      <c r="BC180" s="30">
        <f t="shared" ca="1" si="259"/>
        <v>7850100</v>
      </c>
      <c r="BD180" s="30">
        <f t="shared" ca="1" si="259"/>
        <v>8333100</v>
      </c>
      <c r="BE180" s="30">
        <f t="shared" ca="1" si="259"/>
        <v>8726100</v>
      </c>
      <c r="BF180" s="30">
        <f t="shared" ca="1" si="259"/>
        <v>9023100</v>
      </c>
      <c r="BG180" s="30">
        <f t="shared" ca="1" si="259"/>
        <v>9220350</v>
      </c>
      <c r="BH180" s="30">
        <f t="shared" ca="1" si="259"/>
        <v>9330600</v>
      </c>
      <c r="BI180" s="30">
        <f t="shared" ca="1" si="259"/>
        <v>9389550</v>
      </c>
      <c r="BJ180" s="30">
        <f t="shared" ca="1" si="259"/>
        <v>9418500</v>
      </c>
      <c r="BK180" s="30">
        <f t="shared" ca="1" si="259"/>
        <v>9431850</v>
      </c>
      <c r="BL180" s="30">
        <f t="shared" ca="1" si="259"/>
        <v>9436950</v>
      </c>
      <c r="BM180" s="30">
        <f t="shared" ca="1" si="259"/>
        <v>9438450</v>
      </c>
      <c r="BN180" s="30">
        <f t="shared" ca="1" si="259"/>
        <v>9439050</v>
      </c>
      <c r="BO180" s="30">
        <f t="shared" ca="1" si="259"/>
        <v>9439200.0000000019</v>
      </c>
      <c r="BP180" s="30">
        <f t="shared" ca="1" si="259"/>
        <v>9439200.0000000019</v>
      </c>
      <c r="BQ180" s="30">
        <f t="shared" ca="1" si="259"/>
        <v>9439200.0000000019</v>
      </c>
      <c r="BR180" s="30">
        <f t="shared" ca="1" si="259"/>
        <v>9439200.0000000019</v>
      </c>
      <c r="BS180" s="30">
        <f t="shared" ca="1" si="259"/>
        <v>9439200.0000000019</v>
      </c>
      <c r="BT180" s="30">
        <f t="shared" ca="1" si="259"/>
        <v>9439200.0000000019</v>
      </c>
      <c r="BU180" s="30">
        <f t="shared" ca="1" si="259"/>
        <v>9439200.0000000019</v>
      </c>
      <c r="BV180" s="30">
        <f t="shared" si="259"/>
        <v>0</v>
      </c>
      <c r="BW180" s="30">
        <f t="shared" si="259"/>
        <v>0</v>
      </c>
      <c r="BX180" s="30">
        <f t="shared" si="259"/>
        <v>0</v>
      </c>
      <c r="BY180" s="30">
        <f t="shared" si="259"/>
        <v>0</v>
      </c>
      <c r="BZ180" s="30">
        <f t="shared" si="259"/>
        <v>0</v>
      </c>
      <c r="CA180" s="30">
        <f t="shared" si="259"/>
        <v>0</v>
      </c>
      <c r="CB180" s="30">
        <f t="shared" si="259"/>
        <v>0</v>
      </c>
      <c r="CC180" s="30">
        <f t="shared" si="259"/>
        <v>0</v>
      </c>
      <c r="CD180" s="30">
        <f t="shared" si="259"/>
        <v>0</v>
      </c>
      <c r="CE180" s="30">
        <f t="shared" si="259"/>
        <v>0</v>
      </c>
      <c r="CF180" s="30">
        <f t="shared" si="259"/>
        <v>0</v>
      </c>
      <c r="CG180" s="30">
        <f t="shared" si="259"/>
        <v>0</v>
      </c>
      <c r="CH180" s="30">
        <f t="shared" si="259"/>
        <v>0</v>
      </c>
      <c r="CI180" s="30">
        <f t="shared" si="259"/>
        <v>0</v>
      </c>
      <c r="CJ180" s="30">
        <f t="shared" si="259"/>
        <v>0</v>
      </c>
      <c r="CK180" s="30">
        <f t="shared" si="259"/>
        <v>0</v>
      </c>
      <c r="CL180" s="30">
        <f t="shared" ref="CL180:CT180" si="260">CL135/(1+$S180)</f>
        <v>0</v>
      </c>
      <c r="CM180" s="30">
        <f t="shared" si="260"/>
        <v>0</v>
      </c>
      <c r="CN180" s="30">
        <f t="shared" si="260"/>
        <v>0</v>
      </c>
      <c r="CO180" s="30">
        <f t="shared" si="260"/>
        <v>0</v>
      </c>
      <c r="CP180" s="30">
        <f t="shared" si="260"/>
        <v>0</v>
      </c>
      <c r="CQ180" s="30">
        <f t="shared" si="260"/>
        <v>0</v>
      </c>
      <c r="CR180" s="30">
        <f t="shared" si="260"/>
        <v>0</v>
      </c>
      <c r="CS180" s="30">
        <f t="shared" si="260"/>
        <v>0</v>
      </c>
      <c r="CT180" s="30">
        <f t="shared" si="260"/>
        <v>0</v>
      </c>
    </row>
    <row r="181" spans="1:98" s="27" customFormat="1" ht="12" x14ac:dyDescent="0.25">
      <c r="A181" s="26">
        <f>ROW()</f>
        <v>181</v>
      </c>
      <c r="B181" s="97"/>
      <c r="C181" s="142"/>
      <c r="E181" s="24"/>
      <c r="F181" s="66" t="str">
        <f t="shared" si="253"/>
        <v>Поступление в пр-во ГП</v>
      </c>
      <c r="G181" s="27" t="str">
        <f>BP!$F$25</f>
        <v>Упаковка</v>
      </c>
      <c r="M181" s="27" t="str">
        <f>Lists!$R$8</f>
        <v>руб.</v>
      </c>
      <c r="P181" s="30"/>
      <c r="R181" s="24"/>
      <c r="S181" s="136">
        <f t="shared" si="254"/>
        <v>0.2</v>
      </c>
      <c r="V181" s="85"/>
      <c r="W181" s="29">
        <f ca="1">SUM(INDIRECT(ADDRESS(ROW(),SUMIFS($1:$1,$5:$5,1))):INDIRECT(ADDRESS(ROW(),SUMIFS($1:$1,$5:$5,MAX($5:$5)))))</f>
        <v>25900973.333333336</v>
      </c>
      <c r="Z181" s="30">
        <f t="shared" ref="Z181:CK181" ca="1" si="261">Z136/(1+$S181)</f>
        <v>0</v>
      </c>
      <c r="AA181" s="30">
        <f t="shared" ca="1" si="261"/>
        <v>0</v>
      </c>
      <c r="AB181" s="30">
        <f t="shared" ca="1" si="261"/>
        <v>0</v>
      </c>
      <c r="AC181" s="30">
        <f t="shared" ca="1" si="261"/>
        <v>0</v>
      </c>
      <c r="AD181" s="30">
        <f t="shared" ca="1" si="261"/>
        <v>0</v>
      </c>
      <c r="AE181" s="30">
        <f t="shared" ca="1" si="261"/>
        <v>0</v>
      </c>
      <c r="AF181" s="30">
        <f t="shared" ca="1" si="261"/>
        <v>0</v>
      </c>
      <c r="AG181" s="30">
        <f t="shared" ca="1" si="261"/>
        <v>1333.3333333333335</v>
      </c>
      <c r="AH181" s="30">
        <f t="shared" ca="1" si="261"/>
        <v>5333.3333333333339</v>
      </c>
      <c r="AI181" s="30">
        <f t="shared" ca="1" si="261"/>
        <v>9600</v>
      </c>
      <c r="AJ181" s="30">
        <f t="shared" ca="1" si="261"/>
        <v>14033.333333333334</v>
      </c>
      <c r="AK181" s="30">
        <f t="shared" ca="1" si="261"/>
        <v>17900</v>
      </c>
      <c r="AL181" s="30">
        <f t="shared" ca="1" si="261"/>
        <v>23513.333333333336</v>
      </c>
      <c r="AM181" s="30">
        <f t="shared" ca="1" si="261"/>
        <v>38180</v>
      </c>
      <c r="AN181" s="30">
        <f t="shared" ca="1" si="261"/>
        <v>62873.333333333336</v>
      </c>
      <c r="AO181" s="30">
        <f t="shared" ca="1" si="261"/>
        <v>98323.333333333343</v>
      </c>
      <c r="AP181" s="30">
        <f t="shared" ca="1" si="261"/>
        <v>143233.33333333334</v>
      </c>
      <c r="AQ181" s="30">
        <f t="shared" ca="1" si="261"/>
        <v>193723.33333333334</v>
      </c>
      <c r="AR181" s="30">
        <f t="shared" ca="1" si="261"/>
        <v>247526.66666666669</v>
      </c>
      <c r="AS181" s="30">
        <f t="shared" ca="1" si="261"/>
        <v>303050</v>
      </c>
      <c r="AT181" s="30">
        <f t="shared" ca="1" si="261"/>
        <v>359483.33333333337</v>
      </c>
      <c r="AU181" s="30">
        <f t="shared" ca="1" si="261"/>
        <v>416316.66666666669</v>
      </c>
      <c r="AV181" s="30">
        <f t="shared" ca="1" si="261"/>
        <v>473250</v>
      </c>
      <c r="AW181" s="30">
        <f t="shared" ca="1" si="261"/>
        <v>530233.33333333337</v>
      </c>
      <c r="AX181" s="30">
        <f t="shared" ca="1" si="261"/>
        <v>587233.33333333337</v>
      </c>
      <c r="AY181" s="30">
        <f t="shared" ca="1" si="261"/>
        <v>644233.33333333337</v>
      </c>
      <c r="AZ181" s="30">
        <f t="shared" ca="1" si="261"/>
        <v>701233.33333333337</v>
      </c>
      <c r="BA181" s="30">
        <f t="shared" ca="1" si="261"/>
        <v>758233.33333333337</v>
      </c>
      <c r="BB181" s="30">
        <f t="shared" ca="1" si="261"/>
        <v>815233.33333333337</v>
      </c>
      <c r="BC181" s="30">
        <f t="shared" ca="1" si="261"/>
        <v>872233.33333333337</v>
      </c>
      <c r="BD181" s="30">
        <f t="shared" ca="1" si="261"/>
        <v>925900</v>
      </c>
      <c r="BE181" s="30">
        <f t="shared" ca="1" si="261"/>
        <v>969566.66666666674</v>
      </c>
      <c r="BF181" s="30">
        <f t="shared" ca="1" si="261"/>
        <v>1002566.6666666667</v>
      </c>
      <c r="BG181" s="30">
        <f t="shared" ca="1" si="261"/>
        <v>1024483.3333333334</v>
      </c>
      <c r="BH181" s="30">
        <f t="shared" ca="1" si="261"/>
        <v>1036733.3333333334</v>
      </c>
      <c r="BI181" s="30">
        <f t="shared" ca="1" si="261"/>
        <v>1043283.3333333334</v>
      </c>
      <c r="BJ181" s="30">
        <f t="shared" ca="1" si="261"/>
        <v>1046500</v>
      </c>
      <c r="BK181" s="30">
        <f t="shared" ca="1" si="261"/>
        <v>1047983.3333333334</v>
      </c>
      <c r="BL181" s="30">
        <f t="shared" ca="1" si="261"/>
        <v>1048550</v>
      </c>
      <c r="BM181" s="30">
        <f t="shared" ca="1" si="261"/>
        <v>1048716.6666666667</v>
      </c>
      <c r="BN181" s="30">
        <f t="shared" ca="1" si="261"/>
        <v>1048783.3333333335</v>
      </c>
      <c r="BO181" s="30">
        <f t="shared" ca="1" si="261"/>
        <v>1048800.0000000002</v>
      </c>
      <c r="BP181" s="30">
        <f t="shared" ca="1" si="261"/>
        <v>1048800.0000000002</v>
      </c>
      <c r="BQ181" s="30">
        <f t="shared" ca="1" si="261"/>
        <v>1048800.0000000002</v>
      </c>
      <c r="BR181" s="30">
        <f t="shared" ca="1" si="261"/>
        <v>1048800.0000000002</v>
      </c>
      <c r="BS181" s="30">
        <f t="shared" ca="1" si="261"/>
        <v>1048800.0000000002</v>
      </c>
      <c r="BT181" s="30">
        <f t="shared" ca="1" si="261"/>
        <v>1048800.0000000002</v>
      </c>
      <c r="BU181" s="30">
        <f t="shared" ca="1" si="261"/>
        <v>1048800.0000000002</v>
      </c>
      <c r="BV181" s="30">
        <f t="shared" si="261"/>
        <v>0</v>
      </c>
      <c r="BW181" s="30">
        <f t="shared" si="261"/>
        <v>0</v>
      </c>
      <c r="BX181" s="30">
        <f t="shared" si="261"/>
        <v>0</v>
      </c>
      <c r="BY181" s="30">
        <f t="shared" si="261"/>
        <v>0</v>
      </c>
      <c r="BZ181" s="30">
        <f t="shared" si="261"/>
        <v>0</v>
      </c>
      <c r="CA181" s="30">
        <f t="shared" si="261"/>
        <v>0</v>
      </c>
      <c r="CB181" s="30">
        <f t="shared" si="261"/>
        <v>0</v>
      </c>
      <c r="CC181" s="30">
        <f t="shared" si="261"/>
        <v>0</v>
      </c>
      <c r="CD181" s="30">
        <f t="shared" si="261"/>
        <v>0</v>
      </c>
      <c r="CE181" s="30">
        <f t="shared" si="261"/>
        <v>0</v>
      </c>
      <c r="CF181" s="30">
        <f t="shared" si="261"/>
        <v>0</v>
      </c>
      <c r="CG181" s="30">
        <f t="shared" si="261"/>
        <v>0</v>
      </c>
      <c r="CH181" s="30">
        <f t="shared" si="261"/>
        <v>0</v>
      </c>
      <c r="CI181" s="30">
        <f t="shared" si="261"/>
        <v>0</v>
      </c>
      <c r="CJ181" s="30">
        <f t="shared" si="261"/>
        <v>0</v>
      </c>
      <c r="CK181" s="30">
        <f t="shared" si="261"/>
        <v>0</v>
      </c>
      <c r="CL181" s="30">
        <f t="shared" ref="CL181:CT181" si="262">CL136/(1+$S181)</f>
        <v>0</v>
      </c>
      <c r="CM181" s="30">
        <f t="shared" si="262"/>
        <v>0</v>
      </c>
      <c r="CN181" s="30">
        <f t="shared" si="262"/>
        <v>0</v>
      </c>
      <c r="CO181" s="30">
        <f t="shared" si="262"/>
        <v>0</v>
      </c>
      <c r="CP181" s="30">
        <f t="shared" si="262"/>
        <v>0</v>
      </c>
      <c r="CQ181" s="30">
        <f t="shared" si="262"/>
        <v>0</v>
      </c>
      <c r="CR181" s="30">
        <f t="shared" si="262"/>
        <v>0</v>
      </c>
      <c r="CS181" s="30">
        <f t="shared" si="262"/>
        <v>0</v>
      </c>
      <c r="CT181" s="30">
        <f t="shared" si="262"/>
        <v>0</v>
      </c>
    </row>
    <row r="182" spans="1:98" s="27" customFormat="1" ht="12" x14ac:dyDescent="0.25">
      <c r="A182" s="26">
        <f>ROW()</f>
        <v>182</v>
      </c>
      <c r="B182" s="97"/>
      <c r="C182" s="142"/>
      <c r="E182" s="24"/>
      <c r="F182" s="66" t="str">
        <f t="shared" si="253"/>
        <v>Поступление в пр-во ГП</v>
      </c>
      <c r="G182" s="27" t="str">
        <f>BP!$F$26</f>
        <v>ФОТ првПерс</v>
      </c>
      <c r="M182" s="27" t="str">
        <f>Lists!$R$8</f>
        <v>руб.</v>
      </c>
      <c r="P182" s="30"/>
      <c r="R182" s="24"/>
      <c r="S182" s="136">
        <f t="shared" si="254"/>
        <v>0</v>
      </c>
      <c r="V182" s="85"/>
      <c r="W182" s="29">
        <f ca="1">SUM(INDIRECT(ADDRESS(ROW(),SUMIFS($1:$1,$5:$5,1))):INDIRECT(ADDRESS(ROW(),SUMIFS($1:$1,$5:$5,MAX($5:$5)))))</f>
        <v>19425730</v>
      </c>
      <c r="Z182" s="30">
        <f t="shared" ref="Z182:CK182" ca="1" si="263">Z137/(1+$S182)</f>
        <v>0</v>
      </c>
      <c r="AA182" s="30">
        <f t="shared" ca="1" si="263"/>
        <v>0</v>
      </c>
      <c r="AB182" s="30">
        <f t="shared" ca="1" si="263"/>
        <v>0</v>
      </c>
      <c r="AC182" s="30">
        <f t="shared" ca="1" si="263"/>
        <v>0</v>
      </c>
      <c r="AD182" s="30">
        <f t="shared" ca="1" si="263"/>
        <v>0</v>
      </c>
      <c r="AE182" s="30">
        <f t="shared" ca="1" si="263"/>
        <v>0</v>
      </c>
      <c r="AF182" s="30">
        <f t="shared" ca="1" si="263"/>
        <v>0</v>
      </c>
      <c r="AG182" s="30">
        <f t="shared" ca="1" si="263"/>
        <v>1000</v>
      </c>
      <c r="AH182" s="30">
        <f t="shared" ca="1" si="263"/>
        <v>4000</v>
      </c>
      <c r="AI182" s="30">
        <f t="shared" ca="1" si="263"/>
        <v>7200</v>
      </c>
      <c r="AJ182" s="30">
        <f t="shared" ca="1" si="263"/>
        <v>10525</v>
      </c>
      <c r="AK182" s="30">
        <f t="shared" ca="1" si="263"/>
        <v>13425</v>
      </c>
      <c r="AL182" s="30">
        <f t="shared" ca="1" si="263"/>
        <v>17635.000000000004</v>
      </c>
      <c r="AM182" s="30">
        <f t="shared" ca="1" si="263"/>
        <v>28635.000000000004</v>
      </c>
      <c r="AN182" s="30">
        <f t="shared" ca="1" si="263"/>
        <v>47155</v>
      </c>
      <c r="AO182" s="30">
        <f t="shared" ca="1" si="263"/>
        <v>73742.5</v>
      </c>
      <c r="AP182" s="30">
        <f t="shared" ca="1" si="263"/>
        <v>107425</v>
      </c>
      <c r="AQ182" s="30">
        <f t="shared" ca="1" si="263"/>
        <v>145292.5</v>
      </c>
      <c r="AR182" s="30">
        <f t="shared" ca="1" si="263"/>
        <v>185645</v>
      </c>
      <c r="AS182" s="30">
        <f t="shared" ca="1" si="263"/>
        <v>227287.5</v>
      </c>
      <c r="AT182" s="30">
        <f t="shared" ca="1" si="263"/>
        <v>269612.5</v>
      </c>
      <c r="AU182" s="30">
        <f t="shared" ca="1" si="263"/>
        <v>312237.5</v>
      </c>
      <c r="AV182" s="30">
        <f t="shared" ca="1" si="263"/>
        <v>354937.5</v>
      </c>
      <c r="AW182" s="30">
        <f t="shared" ca="1" si="263"/>
        <v>397675</v>
      </c>
      <c r="AX182" s="30">
        <f t="shared" ca="1" si="263"/>
        <v>440425</v>
      </c>
      <c r="AY182" s="30">
        <f t="shared" ca="1" si="263"/>
        <v>483175</v>
      </c>
      <c r="AZ182" s="30">
        <f t="shared" ca="1" si="263"/>
        <v>525925</v>
      </c>
      <c r="BA182" s="30">
        <f t="shared" ca="1" si="263"/>
        <v>568675</v>
      </c>
      <c r="BB182" s="30">
        <f t="shared" ca="1" si="263"/>
        <v>611425</v>
      </c>
      <c r="BC182" s="30">
        <f t="shared" ca="1" si="263"/>
        <v>654175</v>
      </c>
      <c r="BD182" s="30">
        <f t="shared" ca="1" si="263"/>
        <v>694425</v>
      </c>
      <c r="BE182" s="30">
        <f t="shared" ca="1" si="263"/>
        <v>727175</v>
      </c>
      <c r="BF182" s="30">
        <f t="shared" ca="1" si="263"/>
        <v>751925</v>
      </c>
      <c r="BG182" s="30">
        <f t="shared" ca="1" si="263"/>
        <v>768362.5</v>
      </c>
      <c r="BH182" s="30">
        <f t="shared" ca="1" si="263"/>
        <v>777550</v>
      </c>
      <c r="BI182" s="30">
        <f t="shared" ca="1" si="263"/>
        <v>782462.5</v>
      </c>
      <c r="BJ182" s="30">
        <f t="shared" ca="1" si="263"/>
        <v>784875</v>
      </c>
      <c r="BK182" s="30">
        <f t="shared" ca="1" si="263"/>
        <v>785987.5</v>
      </c>
      <c r="BL182" s="30">
        <f t="shared" ca="1" si="263"/>
        <v>786412.5</v>
      </c>
      <c r="BM182" s="30">
        <f t="shared" ca="1" si="263"/>
        <v>786537.5</v>
      </c>
      <c r="BN182" s="30">
        <f t="shared" ca="1" si="263"/>
        <v>786587.5</v>
      </c>
      <c r="BO182" s="30">
        <f t="shared" ca="1" si="263"/>
        <v>786600.00000000012</v>
      </c>
      <c r="BP182" s="30">
        <f t="shared" ca="1" si="263"/>
        <v>786600.00000000012</v>
      </c>
      <c r="BQ182" s="30">
        <f t="shared" ca="1" si="263"/>
        <v>786600.00000000012</v>
      </c>
      <c r="BR182" s="30">
        <f t="shared" ca="1" si="263"/>
        <v>786600.00000000012</v>
      </c>
      <c r="BS182" s="30">
        <f t="shared" ca="1" si="263"/>
        <v>786600.00000000012</v>
      </c>
      <c r="BT182" s="30">
        <f t="shared" ca="1" si="263"/>
        <v>786600.00000000012</v>
      </c>
      <c r="BU182" s="30">
        <f t="shared" ca="1" si="263"/>
        <v>786600.00000000012</v>
      </c>
      <c r="BV182" s="30">
        <f t="shared" si="263"/>
        <v>0</v>
      </c>
      <c r="BW182" s="30">
        <f t="shared" si="263"/>
        <v>0</v>
      </c>
      <c r="BX182" s="30">
        <f t="shared" si="263"/>
        <v>0</v>
      </c>
      <c r="BY182" s="30">
        <f t="shared" si="263"/>
        <v>0</v>
      </c>
      <c r="BZ182" s="30">
        <f t="shared" si="263"/>
        <v>0</v>
      </c>
      <c r="CA182" s="30">
        <f t="shared" si="263"/>
        <v>0</v>
      </c>
      <c r="CB182" s="30">
        <f t="shared" si="263"/>
        <v>0</v>
      </c>
      <c r="CC182" s="30">
        <f t="shared" si="263"/>
        <v>0</v>
      </c>
      <c r="CD182" s="30">
        <f t="shared" si="263"/>
        <v>0</v>
      </c>
      <c r="CE182" s="30">
        <f t="shared" si="263"/>
        <v>0</v>
      </c>
      <c r="CF182" s="30">
        <f t="shared" si="263"/>
        <v>0</v>
      </c>
      <c r="CG182" s="30">
        <f t="shared" si="263"/>
        <v>0</v>
      </c>
      <c r="CH182" s="30">
        <f t="shared" si="263"/>
        <v>0</v>
      </c>
      <c r="CI182" s="30">
        <f t="shared" si="263"/>
        <v>0</v>
      </c>
      <c r="CJ182" s="30">
        <f t="shared" si="263"/>
        <v>0</v>
      </c>
      <c r="CK182" s="30">
        <f t="shared" si="263"/>
        <v>0</v>
      </c>
      <c r="CL182" s="30">
        <f t="shared" ref="CL182:CT182" si="264">CL137/(1+$S182)</f>
        <v>0</v>
      </c>
      <c r="CM182" s="30">
        <f t="shared" si="264"/>
        <v>0</v>
      </c>
      <c r="CN182" s="30">
        <f t="shared" si="264"/>
        <v>0</v>
      </c>
      <c r="CO182" s="30">
        <f t="shared" si="264"/>
        <v>0</v>
      </c>
      <c r="CP182" s="30">
        <f t="shared" si="264"/>
        <v>0</v>
      </c>
      <c r="CQ182" s="30">
        <f t="shared" si="264"/>
        <v>0</v>
      </c>
      <c r="CR182" s="30">
        <f t="shared" si="264"/>
        <v>0</v>
      </c>
      <c r="CS182" s="30">
        <f t="shared" si="264"/>
        <v>0</v>
      </c>
      <c r="CT182" s="30">
        <f t="shared" si="264"/>
        <v>0</v>
      </c>
    </row>
    <row r="183" spans="1:98" s="27" customFormat="1" ht="12" x14ac:dyDescent="0.25">
      <c r="A183" s="26">
        <f>ROW()</f>
        <v>183</v>
      </c>
      <c r="B183" s="97"/>
      <c r="C183" s="142"/>
      <c r="E183" s="24"/>
      <c r="F183" s="66" t="str">
        <f t="shared" si="253"/>
        <v>Поступление в пр-во ГП</v>
      </c>
      <c r="G183" s="27" t="str">
        <f>BP!$F$27</f>
        <v>ФОТ упак</v>
      </c>
      <c r="M183" s="27" t="str">
        <f>Lists!$R$8</f>
        <v>руб.</v>
      </c>
      <c r="P183" s="30"/>
      <c r="R183" s="24"/>
      <c r="S183" s="136">
        <f t="shared" si="254"/>
        <v>0</v>
      </c>
      <c r="V183" s="85"/>
      <c r="W183" s="29">
        <f ca="1">SUM(INDIRECT(ADDRESS(ROW(),SUMIFS($1:$1,$5:$5,1))):INDIRECT(ADDRESS(ROW(),SUMIFS($1:$1,$5:$5,MAX($5:$5)))))</f>
        <v>9712865</v>
      </c>
      <c r="Z183" s="30">
        <f t="shared" ref="Z183:CK183" ca="1" si="265">Z138/(1+$S183)</f>
        <v>0</v>
      </c>
      <c r="AA183" s="30">
        <f t="shared" ca="1" si="265"/>
        <v>0</v>
      </c>
      <c r="AB183" s="30">
        <f t="shared" ca="1" si="265"/>
        <v>0</v>
      </c>
      <c r="AC183" s="30">
        <f t="shared" ca="1" si="265"/>
        <v>0</v>
      </c>
      <c r="AD183" s="30">
        <f t="shared" ca="1" si="265"/>
        <v>0</v>
      </c>
      <c r="AE183" s="30">
        <f t="shared" ca="1" si="265"/>
        <v>0</v>
      </c>
      <c r="AF183" s="30">
        <f t="shared" ca="1" si="265"/>
        <v>0</v>
      </c>
      <c r="AG183" s="30">
        <f t="shared" ca="1" si="265"/>
        <v>500</v>
      </c>
      <c r="AH183" s="30">
        <f t="shared" ca="1" si="265"/>
        <v>2000</v>
      </c>
      <c r="AI183" s="30">
        <f t="shared" ca="1" si="265"/>
        <v>3600</v>
      </c>
      <c r="AJ183" s="30">
        <f t="shared" ca="1" si="265"/>
        <v>5262.5</v>
      </c>
      <c r="AK183" s="30">
        <f t="shared" ca="1" si="265"/>
        <v>6712.5</v>
      </c>
      <c r="AL183" s="30">
        <f t="shared" ca="1" si="265"/>
        <v>8817.5000000000018</v>
      </c>
      <c r="AM183" s="30">
        <f t="shared" ca="1" si="265"/>
        <v>14317.500000000002</v>
      </c>
      <c r="AN183" s="30">
        <f t="shared" ca="1" si="265"/>
        <v>23577.5</v>
      </c>
      <c r="AO183" s="30">
        <f t="shared" ca="1" si="265"/>
        <v>36871.25</v>
      </c>
      <c r="AP183" s="30">
        <f t="shared" ca="1" si="265"/>
        <v>53712.5</v>
      </c>
      <c r="AQ183" s="30">
        <f t="shared" ca="1" si="265"/>
        <v>72646.25</v>
      </c>
      <c r="AR183" s="30">
        <f t="shared" ca="1" si="265"/>
        <v>92822.5</v>
      </c>
      <c r="AS183" s="30">
        <f t="shared" ca="1" si="265"/>
        <v>113643.75</v>
      </c>
      <c r="AT183" s="30">
        <f t="shared" ca="1" si="265"/>
        <v>134806.25</v>
      </c>
      <c r="AU183" s="30">
        <f t="shared" ca="1" si="265"/>
        <v>156118.75</v>
      </c>
      <c r="AV183" s="30">
        <f t="shared" ca="1" si="265"/>
        <v>177468.75</v>
      </c>
      <c r="AW183" s="30">
        <f t="shared" ca="1" si="265"/>
        <v>198837.5</v>
      </c>
      <c r="AX183" s="30">
        <f t="shared" ca="1" si="265"/>
        <v>220212.5</v>
      </c>
      <c r="AY183" s="30">
        <f t="shared" ca="1" si="265"/>
        <v>241587.5</v>
      </c>
      <c r="AZ183" s="30">
        <f t="shared" ca="1" si="265"/>
        <v>262962.5</v>
      </c>
      <c r="BA183" s="30">
        <f t="shared" ca="1" si="265"/>
        <v>284337.5</v>
      </c>
      <c r="BB183" s="30">
        <f t="shared" ca="1" si="265"/>
        <v>305712.5</v>
      </c>
      <c r="BC183" s="30">
        <f t="shared" ca="1" si="265"/>
        <v>327087.5</v>
      </c>
      <c r="BD183" s="30">
        <f t="shared" ca="1" si="265"/>
        <v>347212.5</v>
      </c>
      <c r="BE183" s="30">
        <f t="shared" ca="1" si="265"/>
        <v>363587.5</v>
      </c>
      <c r="BF183" s="30">
        <f t="shared" ca="1" si="265"/>
        <v>375962.5</v>
      </c>
      <c r="BG183" s="30">
        <f t="shared" ca="1" si="265"/>
        <v>384181.25</v>
      </c>
      <c r="BH183" s="30">
        <f t="shared" ca="1" si="265"/>
        <v>388775</v>
      </c>
      <c r="BI183" s="30">
        <f t="shared" ca="1" si="265"/>
        <v>391231.25</v>
      </c>
      <c r="BJ183" s="30">
        <f t="shared" ca="1" si="265"/>
        <v>392437.5</v>
      </c>
      <c r="BK183" s="30">
        <f t="shared" ca="1" si="265"/>
        <v>392993.75</v>
      </c>
      <c r="BL183" s="30">
        <f t="shared" ca="1" si="265"/>
        <v>393206.25</v>
      </c>
      <c r="BM183" s="30">
        <f t="shared" ca="1" si="265"/>
        <v>393268.75</v>
      </c>
      <c r="BN183" s="30">
        <f t="shared" ca="1" si="265"/>
        <v>393293.75</v>
      </c>
      <c r="BO183" s="30">
        <f t="shared" ca="1" si="265"/>
        <v>393300.00000000006</v>
      </c>
      <c r="BP183" s="30">
        <f t="shared" ca="1" si="265"/>
        <v>393300.00000000006</v>
      </c>
      <c r="BQ183" s="30">
        <f t="shared" ca="1" si="265"/>
        <v>393300.00000000006</v>
      </c>
      <c r="BR183" s="30">
        <f t="shared" ca="1" si="265"/>
        <v>393300.00000000006</v>
      </c>
      <c r="BS183" s="30">
        <f t="shared" ca="1" si="265"/>
        <v>393300.00000000006</v>
      </c>
      <c r="BT183" s="30">
        <f t="shared" ca="1" si="265"/>
        <v>393300.00000000006</v>
      </c>
      <c r="BU183" s="30">
        <f t="shared" ca="1" si="265"/>
        <v>393300.00000000006</v>
      </c>
      <c r="BV183" s="30">
        <f t="shared" si="265"/>
        <v>0</v>
      </c>
      <c r="BW183" s="30">
        <f t="shared" si="265"/>
        <v>0</v>
      </c>
      <c r="BX183" s="30">
        <f t="shared" si="265"/>
        <v>0</v>
      </c>
      <c r="BY183" s="30">
        <f t="shared" si="265"/>
        <v>0</v>
      </c>
      <c r="BZ183" s="30">
        <f t="shared" si="265"/>
        <v>0</v>
      </c>
      <c r="CA183" s="30">
        <f t="shared" si="265"/>
        <v>0</v>
      </c>
      <c r="CB183" s="30">
        <f t="shared" si="265"/>
        <v>0</v>
      </c>
      <c r="CC183" s="30">
        <f t="shared" si="265"/>
        <v>0</v>
      </c>
      <c r="CD183" s="30">
        <f t="shared" si="265"/>
        <v>0</v>
      </c>
      <c r="CE183" s="30">
        <f t="shared" si="265"/>
        <v>0</v>
      </c>
      <c r="CF183" s="30">
        <f t="shared" si="265"/>
        <v>0</v>
      </c>
      <c r="CG183" s="30">
        <f t="shared" si="265"/>
        <v>0</v>
      </c>
      <c r="CH183" s="30">
        <f t="shared" si="265"/>
        <v>0</v>
      </c>
      <c r="CI183" s="30">
        <f t="shared" si="265"/>
        <v>0</v>
      </c>
      <c r="CJ183" s="30">
        <f t="shared" si="265"/>
        <v>0</v>
      </c>
      <c r="CK183" s="30">
        <f t="shared" si="265"/>
        <v>0</v>
      </c>
      <c r="CL183" s="30">
        <f t="shared" ref="CL183:CT183" si="266">CL138/(1+$S183)</f>
        <v>0</v>
      </c>
      <c r="CM183" s="30">
        <f t="shared" si="266"/>
        <v>0</v>
      </c>
      <c r="CN183" s="30">
        <f t="shared" si="266"/>
        <v>0</v>
      </c>
      <c r="CO183" s="30">
        <f t="shared" si="266"/>
        <v>0</v>
      </c>
      <c r="CP183" s="30">
        <f t="shared" si="266"/>
        <v>0</v>
      </c>
      <c r="CQ183" s="30">
        <f t="shared" si="266"/>
        <v>0</v>
      </c>
      <c r="CR183" s="30">
        <f t="shared" si="266"/>
        <v>0</v>
      </c>
      <c r="CS183" s="30">
        <f t="shared" si="266"/>
        <v>0</v>
      </c>
      <c r="CT183" s="30">
        <f t="shared" si="266"/>
        <v>0</v>
      </c>
    </row>
    <row r="184" spans="1:98" s="27" customFormat="1" ht="12" x14ac:dyDescent="0.25">
      <c r="A184" s="26">
        <f>ROW()</f>
        <v>184</v>
      </c>
      <c r="B184" s="97"/>
      <c r="C184" s="142"/>
      <c r="E184" s="24"/>
      <c r="F184" s="66" t="str">
        <f t="shared" si="253"/>
        <v>Поступление в пр-во ГП</v>
      </c>
      <c r="G184" s="27" t="str">
        <f>BP!$F$28</f>
        <v>Соцсборы</v>
      </c>
      <c r="M184" s="27" t="str">
        <f>Lists!$R$8</f>
        <v>руб.</v>
      </c>
      <c r="P184" s="30"/>
      <c r="R184" s="24"/>
      <c r="S184" s="136">
        <f t="shared" si="254"/>
        <v>0</v>
      </c>
      <c r="V184" s="85"/>
      <c r="W184" s="29">
        <f ca="1">SUM(INDIRECT(ADDRESS(ROW(),SUMIFS($1:$1,$5:$5,1))):INDIRECT(ADDRESS(ROW(),SUMIFS($1:$1,$5:$5,MAX($5:$5)))))</f>
        <v>8741578.5</v>
      </c>
      <c r="Z184" s="30">
        <f t="shared" ref="Z184:CK184" ca="1" si="267">Z139/(1+$S184)</f>
        <v>0</v>
      </c>
      <c r="AA184" s="30">
        <f t="shared" ca="1" si="267"/>
        <v>0</v>
      </c>
      <c r="AB184" s="30">
        <f t="shared" ca="1" si="267"/>
        <v>0</v>
      </c>
      <c r="AC184" s="30">
        <f t="shared" ca="1" si="267"/>
        <v>0</v>
      </c>
      <c r="AD184" s="30">
        <f t="shared" ca="1" si="267"/>
        <v>0</v>
      </c>
      <c r="AE184" s="30">
        <f t="shared" ca="1" si="267"/>
        <v>0</v>
      </c>
      <c r="AF184" s="30">
        <f t="shared" ca="1" si="267"/>
        <v>0</v>
      </c>
      <c r="AG184" s="30">
        <f t="shared" ca="1" si="267"/>
        <v>450</v>
      </c>
      <c r="AH184" s="30">
        <f t="shared" ca="1" si="267"/>
        <v>1800</v>
      </c>
      <c r="AI184" s="30">
        <f t="shared" ca="1" si="267"/>
        <v>3240</v>
      </c>
      <c r="AJ184" s="30">
        <f t="shared" ca="1" si="267"/>
        <v>4736.25</v>
      </c>
      <c r="AK184" s="30">
        <f t="shared" ca="1" si="267"/>
        <v>6041.25</v>
      </c>
      <c r="AL184" s="30">
        <f t="shared" ca="1" si="267"/>
        <v>7935.7500000000009</v>
      </c>
      <c r="AM184" s="30">
        <f t="shared" ca="1" si="267"/>
        <v>12885.750000000002</v>
      </c>
      <c r="AN184" s="30">
        <f t="shared" ca="1" si="267"/>
        <v>21219.75</v>
      </c>
      <c r="AO184" s="30">
        <f t="shared" ca="1" si="267"/>
        <v>33184.125</v>
      </c>
      <c r="AP184" s="30">
        <f t="shared" ca="1" si="267"/>
        <v>48341.25</v>
      </c>
      <c r="AQ184" s="30">
        <f t="shared" ca="1" si="267"/>
        <v>65381.625</v>
      </c>
      <c r="AR184" s="30">
        <f t="shared" ca="1" si="267"/>
        <v>83540.25</v>
      </c>
      <c r="AS184" s="30">
        <f t="shared" ca="1" si="267"/>
        <v>102279.375</v>
      </c>
      <c r="AT184" s="30">
        <f t="shared" ca="1" si="267"/>
        <v>121325.625</v>
      </c>
      <c r="AU184" s="30">
        <f t="shared" ca="1" si="267"/>
        <v>140506.875</v>
      </c>
      <c r="AV184" s="30">
        <f t="shared" ca="1" si="267"/>
        <v>159721.875</v>
      </c>
      <c r="AW184" s="30">
        <f t="shared" ca="1" si="267"/>
        <v>178953.75</v>
      </c>
      <c r="AX184" s="30">
        <f t="shared" ca="1" si="267"/>
        <v>198191.25</v>
      </c>
      <c r="AY184" s="30">
        <f t="shared" ca="1" si="267"/>
        <v>217428.75</v>
      </c>
      <c r="AZ184" s="30">
        <f t="shared" ca="1" si="267"/>
        <v>236666.25</v>
      </c>
      <c r="BA184" s="30">
        <f t="shared" ca="1" si="267"/>
        <v>255903.75</v>
      </c>
      <c r="BB184" s="30">
        <f t="shared" ca="1" si="267"/>
        <v>275141.25</v>
      </c>
      <c r="BC184" s="30">
        <f t="shared" ca="1" si="267"/>
        <v>294378.75</v>
      </c>
      <c r="BD184" s="30">
        <f t="shared" ca="1" si="267"/>
        <v>312491.25</v>
      </c>
      <c r="BE184" s="30">
        <f t="shared" ca="1" si="267"/>
        <v>327228.75</v>
      </c>
      <c r="BF184" s="30">
        <f t="shared" ca="1" si="267"/>
        <v>338366.25</v>
      </c>
      <c r="BG184" s="30">
        <f t="shared" ca="1" si="267"/>
        <v>345763.125</v>
      </c>
      <c r="BH184" s="30">
        <f t="shared" ca="1" si="267"/>
        <v>349897.5</v>
      </c>
      <c r="BI184" s="30">
        <f t="shared" ca="1" si="267"/>
        <v>352108.125</v>
      </c>
      <c r="BJ184" s="30">
        <f t="shared" ca="1" si="267"/>
        <v>353193.75</v>
      </c>
      <c r="BK184" s="30">
        <f t="shared" ca="1" si="267"/>
        <v>353694.375</v>
      </c>
      <c r="BL184" s="30">
        <f t="shared" ca="1" si="267"/>
        <v>353885.625</v>
      </c>
      <c r="BM184" s="30">
        <f t="shared" ca="1" si="267"/>
        <v>353941.875</v>
      </c>
      <c r="BN184" s="30">
        <f t="shared" ca="1" si="267"/>
        <v>353964.375</v>
      </c>
      <c r="BO184" s="30">
        <f t="shared" ca="1" si="267"/>
        <v>353970.00000000006</v>
      </c>
      <c r="BP184" s="30">
        <f t="shared" ca="1" si="267"/>
        <v>353970.00000000006</v>
      </c>
      <c r="BQ184" s="30">
        <f t="shared" ca="1" si="267"/>
        <v>353970.00000000006</v>
      </c>
      <c r="BR184" s="30">
        <f t="shared" ca="1" si="267"/>
        <v>353970.00000000006</v>
      </c>
      <c r="BS184" s="30">
        <f t="shared" ca="1" si="267"/>
        <v>353970.00000000006</v>
      </c>
      <c r="BT184" s="30">
        <f t="shared" ca="1" si="267"/>
        <v>353970.00000000006</v>
      </c>
      <c r="BU184" s="30">
        <f t="shared" ca="1" si="267"/>
        <v>353970.00000000006</v>
      </c>
      <c r="BV184" s="30">
        <f t="shared" si="267"/>
        <v>0</v>
      </c>
      <c r="BW184" s="30">
        <f t="shared" si="267"/>
        <v>0</v>
      </c>
      <c r="BX184" s="30">
        <f t="shared" si="267"/>
        <v>0</v>
      </c>
      <c r="BY184" s="30">
        <f t="shared" si="267"/>
        <v>0</v>
      </c>
      <c r="BZ184" s="30">
        <f t="shared" si="267"/>
        <v>0</v>
      </c>
      <c r="CA184" s="30">
        <f t="shared" si="267"/>
        <v>0</v>
      </c>
      <c r="CB184" s="30">
        <f t="shared" si="267"/>
        <v>0</v>
      </c>
      <c r="CC184" s="30">
        <f t="shared" si="267"/>
        <v>0</v>
      </c>
      <c r="CD184" s="30">
        <f t="shared" si="267"/>
        <v>0</v>
      </c>
      <c r="CE184" s="30">
        <f t="shared" si="267"/>
        <v>0</v>
      </c>
      <c r="CF184" s="30">
        <f t="shared" si="267"/>
        <v>0</v>
      </c>
      <c r="CG184" s="30">
        <f t="shared" si="267"/>
        <v>0</v>
      </c>
      <c r="CH184" s="30">
        <f t="shared" si="267"/>
        <v>0</v>
      </c>
      <c r="CI184" s="30">
        <f t="shared" si="267"/>
        <v>0</v>
      </c>
      <c r="CJ184" s="30">
        <f t="shared" si="267"/>
        <v>0</v>
      </c>
      <c r="CK184" s="30">
        <f t="shared" si="267"/>
        <v>0</v>
      </c>
      <c r="CL184" s="30">
        <f t="shared" ref="CL184:CT184" si="268">CL139/(1+$S184)</f>
        <v>0</v>
      </c>
      <c r="CM184" s="30">
        <f t="shared" si="268"/>
        <v>0</v>
      </c>
      <c r="CN184" s="30">
        <f t="shared" si="268"/>
        <v>0</v>
      </c>
      <c r="CO184" s="30">
        <f t="shared" si="268"/>
        <v>0</v>
      </c>
      <c r="CP184" s="30">
        <f t="shared" si="268"/>
        <v>0</v>
      </c>
      <c r="CQ184" s="30">
        <f t="shared" si="268"/>
        <v>0</v>
      </c>
      <c r="CR184" s="30">
        <f t="shared" si="268"/>
        <v>0</v>
      </c>
      <c r="CS184" s="30">
        <f t="shared" si="268"/>
        <v>0</v>
      </c>
      <c r="CT184" s="30">
        <f t="shared" si="268"/>
        <v>0</v>
      </c>
    </row>
    <row r="185" spans="1:98" s="27" customFormat="1" ht="12" x14ac:dyDescent="0.25">
      <c r="A185" s="26">
        <f>ROW()</f>
        <v>185</v>
      </c>
      <c r="B185" s="97"/>
      <c r="C185" s="142"/>
      <c r="E185" s="24"/>
      <c r="F185" s="66" t="str">
        <f t="shared" si="253"/>
        <v>Поступление в пр-во ГП</v>
      </c>
      <c r="G185" s="27" t="str">
        <f>BP!$F$29</f>
        <v>ЭлЭн</v>
      </c>
      <c r="M185" s="27" t="str">
        <f>Lists!$R$8</f>
        <v>руб.</v>
      </c>
      <c r="P185" s="30"/>
      <c r="R185" s="24"/>
      <c r="S185" s="136">
        <f t="shared" si="254"/>
        <v>0.2</v>
      </c>
      <c r="V185" s="85"/>
      <c r="W185" s="29">
        <f ca="1">SUM(INDIRECT(ADDRESS(ROW(),SUMIFS($1:$1,$5:$5,1))):INDIRECT(ADDRESS(ROW(),SUMIFS($1:$1,$5:$5,MAX($5:$5)))))</f>
        <v>2978611.9333333336</v>
      </c>
      <c r="Z185" s="30">
        <f t="shared" ref="Z185:CK185" ca="1" si="269">Z140/(1+$S185)</f>
        <v>0</v>
      </c>
      <c r="AA185" s="30">
        <f t="shared" ca="1" si="269"/>
        <v>0</v>
      </c>
      <c r="AB185" s="30">
        <f t="shared" ca="1" si="269"/>
        <v>0</v>
      </c>
      <c r="AC185" s="30">
        <f t="shared" ca="1" si="269"/>
        <v>0</v>
      </c>
      <c r="AD185" s="30">
        <f t="shared" ca="1" si="269"/>
        <v>0</v>
      </c>
      <c r="AE185" s="30">
        <f t="shared" ca="1" si="269"/>
        <v>0</v>
      </c>
      <c r="AF185" s="30">
        <f t="shared" ca="1" si="269"/>
        <v>0</v>
      </c>
      <c r="AG185" s="30">
        <f t="shared" ca="1" si="269"/>
        <v>153.33333333333337</v>
      </c>
      <c r="AH185" s="30">
        <f t="shared" ca="1" si="269"/>
        <v>613.33333333333348</v>
      </c>
      <c r="AI185" s="30">
        <f t="shared" ca="1" si="269"/>
        <v>1104.0000000000002</v>
      </c>
      <c r="AJ185" s="30">
        <f t="shared" ca="1" si="269"/>
        <v>1613.8333333333335</v>
      </c>
      <c r="AK185" s="30">
        <f t="shared" ca="1" si="269"/>
        <v>2058.5000000000005</v>
      </c>
      <c r="AL185" s="30">
        <f t="shared" ca="1" si="269"/>
        <v>2704.0333333333338</v>
      </c>
      <c r="AM185" s="30">
        <f t="shared" ca="1" si="269"/>
        <v>4390.7000000000007</v>
      </c>
      <c r="AN185" s="30">
        <f t="shared" ca="1" si="269"/>
        <v>7230.4333333333343</v>
      </c>
      <c r="AO185" s="30">
        <f t="shared" ca="1" si="269"/>
        <v>11307.183333333334</v>
      </c>
      <c r="AP185" s="30">
        <f t="shared" ca="1" si="269"/>
        <v>16471.833333333336</v>
      </c>
      <c r="AQ185" s="30">
        <f t="shared" ca="1" si="269"/>
        <v>22278.183333333338</v>
      </c>
      <c r="AR185" s="30">
        <f t="shared" ca="1" si="269"/>
        <v>28465.566666666673</v>
      </c>
      <c r="AS185" s="30">
        <f t="shared" ca="1" si="269"/>
        <v>34850.75</v>
      </c>
      <c r="AT185" s="30">
        <f t="shared" ca="1" si="269"/>
        <v>41340.583333333336</v>
      </c>
      <c r="AU185" s="30">
        <f t="shared" ca="1" si="269"/>
        <v>47876.416666666672</v>
      </c>
      <c r="AV185" s="30">
        <f t="shared" ca="1" si="269"/>
        <v>54423.750000000007</v>
      </c>
      <c r="AW185" s="30">
        <f t="shared" ca="1" si="269"/>
        <v>60976.833333333343</v>
      </c>
      <c r="AX185" s="30">
        <f t="shared" ca="1" si="269"/>
        <v>67531.833333333343</v>
      </c>
      <c r="AY185" s="30">
        <f t="shared" ca="1" si="269"/>
        <v>74086.833333333343</v>
      </c>
      <c r="AZ185" s="30">
        <f t="shared" ca="1" si="269"/>
        <v>80641.833333333343</v>
      </c>
      <c r="BA185" s="30">
        <f t="shared" ca="1" si="269"/>
        <v>87196.833333333343</v>
      </c>
      <c r="BB185" s="30">
        <f t="shared" ca="1" si="269"/>
        <v>93751.833333333343</v>
      </c>
      <c r="BC185" s="30">
        <f t="shared" ca="1" si="269"/>
        <v>100306.83333333334</v>
      </c>
      <c r="BD185" s="30">
        <f t="shared" ca="1" si="269"/>
        <v>106478.50000000001</v>
      </c>
      <c r="BE185" s="30">
        <f t="shared" ca="1" si="269"/>
        <v>111500.16666666669</v>
      </c>
      <c r="BF185" s="30">
        <f t="shared" ca="1" si="269"/>
        <v>115295.16666666669</v>
      </c>
      <c r="BG185" s="30">
        <f t="shared" ca="1" si="269"/>
        <v>117815.58333333334</v>
      </c>
      <c r="BH185" s="30">
        <f t="shared" ca="1" si="269"/>
        <v>119224.33333333334</v>
      </c>
      <c r="BI185" s="30">
        <f t="shared" ca="1" si="269"/>
        <v>119977.58333333334</v>
      </c>
      <c r="BJ185" s="30">
        <f t="shared" ca="1" si="269"/>
        <v>120347.50000000003</v>
      </c>
      <c r="BK185" s="30">
        <f t="shared" ca="1" si="269"/>
        <v>120518.08333333334</v>
      </c>
      <c r="BL185" s="30">
        <f t="shared" ca="1" si="269"/>
        <v>120583.25000000003</v>
      </c>
      <c r="BM185" s="30">
        <f t="shared" ca="1" si="269"/>
        <v>120602.41666666669</v>
      </c>
      <c r="BN185" s="30">
        <f t="shared" ca="1" si="269"/>
        <v>120610.08333333334</v>
      </c>
      <c r="BO185" s="30">
        <f t="shared" ca="1" si="269"/>
        <v>120612.00000000003</v>
      </c>
      <c r="BP185" s="30">
        <f t="shared" ca="1" si="269"/>
        <v>120612.00000000003</v>
      </c>
      <c r="BQ185" s="30">
        <f t="shared" ca="1" si="269"/>
        <v>120612.00000000003</v>
      </c>
      <c r="BR185" s="30">
        <f t="shared" ca="1" si="269"/>
        <v>120612.00000000003</v>
      </c>
      <c r="BS185" s="30">
        <f t="shared" ca="1" si="269"/>
        <v>120612.00000000003</v>
      </c>
      <c r="BT185" s="30">
        <f t="shared" ca="1" si="269"/>
        <v>120612.00000000003</v>
      </c>
      <c r="BU185" s="30">
        <f t="shared" ca="1" si="269"/>
        <v>120612.00000000003</v>
      </c>
      <c r="BV185" s="30">
        <f t="shared" si="269"/>
        <v>0</v>
      </c>
      <c r="BW185" s="30">
        <f t="shared" si="269"/>
        <v>0</v>
      </c>
      <c r="BX185" s="30">
        <f t="shared" si="269"/>
        <v>0</v>
      </c>
      <c r="BY185" s="30">
        <f t="shared" si="269"/>
        <v>0</v>
      </c>
      <c r="BZ185" s="30">
        <f t="shared" si="269"/>
        <v>0</v>
      </c>
      <c r="CA185" s="30">
        <f t="shared" si="269"/>
        <v>0</v>
      </c>
      <c r="CB185" s="30">
        <f t="shared" si="269"/>
        <v>0</v>
      </c>
      <c r="CC185" s="30">
        <f t="shared" si="269"/>
        <v>0</v>
      </c>
      <c r="CD185" s="30">
        <f t="shared" si="269"/>
        <v>0</v>
      </c>
      <c r="CE185" s="30">
        <f t="shared" si="269"/>
        <v>0</v>
      </c>
      <c r="CF185" s="30">
        <f t="shared" si="269"/>
        <v>0</v>
      </c>
      <c r="CG185" s="30">
        <f t="shared" si="269"/>
        <v>0</v>
      </c>
      <c r="CH185" s="30">
        <f t="shared" si="269"/>
        <v>0</v>
      </c>
      <c r="CI185" s="30">
        <f t="shared" si="269"/>
        <v>0</v>
      </c>
      <c r="CJ185" s="30">
        <f t="shared" si="269"/>
        <v>0</v>
      </c>
      <c r="CK185" s="30">
        <f t="shared" si="269"/>
        <v>0</v>
      </c>
      <c r="CL185" s="30">
        <f t="shared" ref="CL185:CT185" si="270">CL140/(1+$S185)</f>
        <v>0</v>
      </c>
      <c r="CM185" s="30">
        <f t="shared" si="270"/>
        <v>0</v>
      </c>
      <c r="CN185" s="30">
        <f t="shared" si="270"/>
        <v>0</v>
      </c>
      <c r="CO185" s="30">
        <f t="shared" si="270"/>
        <v>0</v>
      </c>
      <c r="CP185" s="30">
        <f t="shared" si="270"/>
        <v>0</v>
      </c>
      <c r="CQ185" s="30">
        <f t="shared" si="270"/>
        <v>0</v>
      </c>
      <c r="CR185" s="30">
        <f t="shared" si="270"/>
        <v>0</v>
      </c>
      <c r="CS185" s="30">
        <f t="shared" si="270"/>
        <v>0</v>
      </c>
      <c r="CT185" s="30">
        <f t="shared" si="270"/>
        <v>0</v>
      </c>
    </row>
    <row r="186" spans="1:98" s="2" customFormat="1" ht="12" x14ac:dyDescent="0.25">
      <c r="A186" s="11">
        <f>ROW()</f>
        <v>186</v>
      </c>
      <c r="B186" s="98"/>
      <c r="C186" s="142"/>
      <c r="E186" s="23" t="str">
        <f>Lists!$N$9</f>
        <v>пустая строка</v>
      </c>
      <c r="P186" s="3"/>
      <c r="R186" s="23"/>
      <c r="S186" s="3"/>
      <c r="V186" s="74"/>
      <c r="W186" s="5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</row>
    <row r="187" spans="1:98" s="13" customFormat="1" x14ac:dyDescent="0.3">
      <c r="A187" s="12">
        <f>ROW()</f>
        <v>187</v>
      </c>
      <c r="B187" s="101"/>
      <c r="C187" s="142"/>
      <c r="E187" s="92"/>
      <c r="F187" s="13" t="str">
        <f>BP!$F$163</f>
        <v>Поступление ГП на склад ГП</v>
      </c>
      <c r="M187" s="4" t="str">
        <f>Lists!$R$8</f>
        <v>руб.</v>
      </c>
      <c r="P187" s="10"/>
      <c r="R187" s="92"/>
      <c r="S187" s="10"/>
      <c r="V187" s="80">
        <f ca="1">W187-SUM(W188:W197)</f>
        <v>0</v>
      </c>
      <c r="W187" s="10">
        <f ca="1">SUM(INDIRECT(ADDRESS(ROW(),SUMIFS($1:$1,$5:$5,1))):INDIRECT(ADDRESS(ROW(),SUMIFS($1:$1,$5:$5,MAX($5:$5)))))</f>
        <v>369116904.43333334</v>
      </c>
      <c r="Z187" s="10">
        <f ca="1">IF(Z$5="",0,SUM(Z188:Z197))</f>
        <v>0</v>
      </c>
      <c r="AA187" s="10">
        <f t="shared" ref="AA187:CL187" ca="1" si="271">IF(AA$5="",0,SUM(AA188:AA197))</f>
        <v>0</v>
      </c>
      <c r="AB187" s="10">
        <f t="shared" ca="1" si="271"/>
        <v>0</v>
      </c>
      <c r="AC187" s="10">
        <f t="shared" ca="1" si="271"/>
        <v>0</v>
      </c>
      <c r="AD187" s="10">
        <f t="shared" ca="1" si="271"/>
        <v>0</v>
      </c>
      <c r="AE187" s="10">
        <f t="shared" ca="1" si="271"/>
        <v>0</v>
      </c>
      <c r="AF187" s="10">
        <f t="shared" ca="1" si="271"/>
        <v>0</v>
      </c>
      <c r="AG187" s="10">
        <f t="shared" ca="1" si="271"/>
        <v>0</v>
      </c>
      <c r="AH187" s="10">
        <f t="shared" ca="1" si="271"/>
        <v>19803.333333333332</v>
      </c>
      <c r="AI187" s="10">
        <f t="shared" ca="1" si="271"/>
        <v>79213.333333333328</v>
      </c>
      <c r="AJ187" s="10">
        <f t="shared" ca="1" si="271"/>
        <v>142584</v>
      </c>
      <c r="AK187" s="10">
        <f t="shared" ca="1" si="271"/>
        <v>208430.08333333334</v>
      </c>
      <c r="AL187" s="10">
        <f t="shared" ca="1" si="271"/>
        <v>265859.75</v>
      </c>
      <c r="AM187" s="10">
        <f t="shared" ca="1" si="271"/>
        <v>349231.78333333338</v>
      </c>
      <c r="AN187" s="10">
        <f t="shared" ca="1" si="271"/>
        <v>567068.44999999995</v>
      </c>
      <c r="AO187" s="10">
        <f t="shared" ca="1" si="271"/>
        <v>933826.18333333335</v>
      </c>
      <c r="AP187" s="10">
        <f t="shared" ca="1" si="271"/>
        <v>1460347.3083333333</v>
      </c>
      <c r="AQ187" s="10">
        <f t="shared" ca="1" si="271"/>
        <v>2127373.0833333335</v>
      </c>
      <c r="AR187" s="10">
        <f t="shared" ca="1" si="271"/>
        <v>2877275.8083333331</v>
      </c>
      <c r="AS187" s="10">
        <f t="shared" ca="1" si="271"/>
        <v>3676389.8166666669</v>
      </c>
      <c r="AT187" s="10">
        <f t="shared" ca="1" si="271"/>
        <v>4501050.125</v>
      </c>
      <c r="AU187" s="10">
        <f t="shared" ca="1" si="271"/>
        <v>5339226.208333333</v>
      </c>
      <c r="AV187" s="10">
        <f t="shared" ca="1" si="271"/>
        <v>6183343.291666667</v>
      </c>
      <c r="AW187" s="10">
        <f t="shared" ca="1" si="271"/>
        <v>7028945.625</v>
      </c>
      <c r="AX187" s="10">
        <f t="shared" ca="1" si="271"/>
        <v>7875290.583333333</v>
      </c>
      <c r="AY187" s="10">
        <f t="shared" ca="1" si="271"/>
        <v>8721883.083333334</v>
      </c>
      <c r="AZ187" s="10">
        <f t="shared" ca="1" si="271"/>
        <v>9568475.583333334</v>
      </c>
      <c r="BA187" s="10">
        <f t="shared" ca="1" si="271"/>
        <v>10415068.083333334</v>
      </c>
      <c r="BB187" s="10">
        <f t="shared" ca="1" si="271"/>
        <v>11261660.583333334</v>
      </c>
      <c r="BC187" s="10">
        <f t="shared" ca="1" si="271"/>
        <v>12108253.083333334</v>
      </c>
      <c r="BD187" s="10">
        <f t="shared" ca="1" si="271"/>
        <v>12954845.583333334</v>
      </c>
      <c r="BE187" s="10">
        <f t="shared" ca="1" si="271"/>
        <v>13751929.75</v>
      </c>
      <c r="BF187" s="10">
        <f t="shared" ca="1" si="271"/>
        <v>14400488.916666666</v>
      </c>
      <c r="BG187" s="10">
        <f t="shared" ca="1" si="271"/>
        <v>14890621.416666666</v>
      </c>
      <c r="BH187" s="10">
        <f t="shared" ca="1" si="271"/>
        <v>15216138.708333334</v>
      </c>
      <c r="BI187" s="10">
        <f t="shared" ca="1" si="271"/>
        <v>15398081.833333334</v>
      </c>
      <c r="BJ187" s="10">
        <f t="shared" ca="1" si="271"/>
        <v>15495365.708333334</v>
      </c>
      <c r="BK187" s="10">
        <f t="shared" ca="1" si="271"/>
        <v>15543141.25</v>
      </c>
      <c r="BL187" s="10">
        <f t="shared" ca="1" si="271"/>
        <v>15565172.458333334</v>
      </c>
      <c r="BM187" s="10">
        <f t="shared" ca="1" si="271"/>
        <v>15573588.875</v>
      </c>
      <c r="BN187" s="10">
        <f t="shared" ca="1" si="271"/>
        <v>15576064.291666666</v>
      </c>
      <c r="BO187" s="10">
        <f t="shared" ca="1" si="271"/>
        <v>15577054.458333334</v>
      </c>
      <c r="BP187" s="10">
        <f t="shared" ca="1" si="271"/>
        <v>15577302.000000002</v>
      </c>
      <c r="BQ187" s="10">
        <f t="shared" ca="1" si="271"/>
        <v>15577302.000000002</v>
      </c>
      <c r="BR187" s="10">
        <f t="shared" ca="1" si="271"/>
        <v>15577302.000000002</v>
      </c>
      <c r="BS187" s="10">
        <f t="shared" ca="1" si="271"/>
        <v>15577302.000000002</v>
      </c>
      <c r="BT187" s="10">
        <f t="shared" ca="1" si="271"/>
        <v>15577302.000000002</v>
      </c>
      <c r="BU187" s="10">
        <f t="shared" ca="1" si="271"/>
        <v>15577302.000000002</v>
      </c>
      <c r="BV187" s="10">
        <f t="shared" si="271"/>
        <v>0</v>
      </c>
      <c r="BW187" s="10">
        <f t="shared" si="271"/>
        <v>0</v>
      </c>
      <c r="BX187" s="10">
        <f t="shared" si="271"/>
        <v>0</v>
      </c>
      <c r="BY187" s="10">
        <f t="shared" si="271"/>
        <v>0</v>
      </c>
      <c r="BZ187" s="10">
        <f t="shared" si="271"/>
        <v>0</v>
      </c>
      <c r="CA187" s="10">
        <f t="shared" si="271"/>
        <v>0</v>
      </c>
      <c r="CB187" s="10">
        <f t="shared" si="271"/>
        <v>0</v>
      </c>
      <c r="CC187" s="10">
        <f t="shared" si="271"/>
        <v>0</v>
      </c>
      <c r="CD187" s="10">
        <f t="shared" si="271"/>
        <v>0</v>
      </c>
      <c r="CE187" s="10">
        <f t="shared" si="271"/>
        <v>0</v>
      </c>
      <c r="CF187" s="10">
        <f t="shared" si="271"/>
        <v>0</v>
      </c>
      <c r="CG187" s="10">
        <f t="shared" si="271"/>
        <v>0</v>
      </c>
      <c r="CH187" s="10">
        <f t="shared" si="271"/>
        <v>0</v>
      </c>
      <c r="CI187" s="10">
        <f t="shared" si="271"/>
        <v>0</v>
      </c>
      <c r="CJ187" s="10">
        <f t="shared" si="271"/>
        <v>0</v>
      </c>
      <c r="CK187" s="10">
        <f t="shared" si="271"/>
        <v>0</v>
      </c>
      <c r="CL187" s="10">
        <f t="shared" si="271"/>
        <v>0</v>
      </c>
      <c r="CM187" s="10">
        <f t="shared" ref="CM187:CT187" si="272">IF(CM$5="",0,SUM(CM188:CM197))</f>
        <v>0</v>
      </c>
      <c r="CN187" s="10">
        <f t="shared" si="272"/>
        <v>0</v>
      </c>
      <c r="CO187" s="10">
        <f t="shared" si="272"/>
        <v>0</v>
      </c>
      <c r="CP187" s="10">
        <f t="shared" si="272"/>
        <v>0</v>
      </c>
      <c r="CQ187" s="10">
        <f t="shared" si="272"/>
        <v>0</v>
      </c>
      <c r="CR187" s="10">
        <f t="shared" si="272"/>
        <v>0</v>
      </c>
      <c r="CS187" s="10">
        <f t="shared" si="272"/>
        <v>0</v>
      </c>
      <c r="CT187" s="10">
        <f t="shared" si="272"/>
        <v>0</v>
      </c>
    </row>
    <row r="188" spans="1:98" s="27" customFormat="1" ht="12" x14ac:dyDescent="0.25">
      <c r="A188" s="26">
        <f>ROW()</f>
        <v>188</v>
      </c>
      <c r="B188" s="97"/>
      <c r="C188" s="142"/>
      <c r="E188" s="24"/>
      <c r="F188" s="66" t="str">
        <f>$F$187</f>
        <v>Поступление ГП на склад ГП</v>
      </c>
      <c r="G188" s="27" t="str">
        <f>BP!$F$21</f>
        <v>Основа</v>
      </c>
      <c r="M188" s="27" t="str">
        <f>Lists!$R$8</f>
        <v>руб.</v>
      </c>
      <c r="P188" s="30"/>
      <c r="R188" s="24"/>
      <c r="S188" s="136">
        <f t="shared" ref="S188:S196" si="273">SUMIFS($S$241:$S$250,$G$241:$G$250,$G188)</f>
        <v>0.2</v>
      </c>
      <c r="V188" s="85"/>
      <c r="W188" s="29">
        <f ca="1">SUM(INDIRECT(ADDRESS(ROW(),SUMIFS($1:$1,$5:$5,1))):INDIRECT(ADDRESS(ROW(),SUMIFS($1:$1,$5:$5,MAX($5:$5)))))</f>
        <v>65236955</v>
      </c>
      <c r="Z188" s="30">
        <f t="shared" ref="Z188:CK188" ca="1" si="274">Z143/(1+$S188)</f>
        <v>0</v>
      </c>
      <c r="AA188" s="30">
        <f t="shared" ca="1" si="274"/>
        <v>0</v>
      </c>
      <c r="AB188" s="30">
        <f t="shared" ca="1" si="274"/>
        <v>0</v>
      </c>
      <c r="AC188" s="30">
        <f t="shared" ca="1" si="274"/>
        <v>0</v>
      </c>
      <c r="AD188" s="30">
        <f t="shared" ca="1" si="274"/>
        <v>0</v>
      </c>
      <c r="AE188" s="30">
        <f t="shared" ca="1" si="274"/>
        <v>0</v>
      </c>
      <c r="AF188" s="30">
        <f t="shared" ca="1" si="274"/>
        <v>0</v>
      </c>
      <c r="AG188" s="30">
        <f t="shared" ca="1" si="274"/>
        <v>0</v>
      </c>
      <c r="AH188" s="30">
        <f t="shared" ca="1" si="274"/>
        <v>3500</v>
      </c>
      <c r="AI188" s="30">
        <f t="shared" ca="1" si="274"/>
        <v>14000</v>
      </c>
      <c r="AJ188" s="30">
        <f t="shared" ca="1" si="274"/>
        <v>25200</v>
      </c>
      <c r="AK188" s="30">
        <f t="shared" ca="1" si="274"/>
        <v>36837.5</v>
      </c>
      <c r="AL188" s="30">
        <f t="shared" ca="1" si="274"/>
        <v>46987.5</v>
      </c>
      <c r="AM188" s="30">
        <f t="shared" ca="1" si="274"/>
        <v>61722.500000000015</v>
      </c>
      <c r="AN188" s="30">
        <f t="shared" ca="1" si="274"/>
        <v>100222.50000000001</v>
      </c>
      <c r="AO188" s="30">
        <f t="shared" ca="1" si="274"/>
        <v>165042.5</v>
      </c>
      <c r="AP188" s="30">
        <f t="shared" ca="1" si="274"/>
        <v>258098.75</v>
      </c>
      <c r="AQ188" s="30">
        <f t="shared" ca="1" si="274"/>
        <v>375987.5</v>
      </c>
      <c r="AR188" s="30">
        <f t="shared" ca="1" si="274"/>
        <v>508523.75</v>
      </c>
      <c r="AS188" s="30">
        <f t="shared" ca="1" si="274"/>
        <v>649757.5</v>
      </c>
      <c r="AT188" s="30">
        <f t="shared" ca="1" si="274"/>
        <v>795506.25</v>
      </c>
      <c r="AU188" s="30">
        <f t="shared" ca="1" si="274"/>
        <v>943643.75</v>
      </c>
      <c r="AV188" s="30">
        <f t="shared" ca="1" si="274"/>
        <v>1092831.25</v>
      </c>
      <c r="AW188" s="30">
        <f t="shared" ca="1" si="274"/>
        <v>1242281.25</v>
      </c>
      <c r="AX188" s="30">
        <f t="shared" ca="1" si="274"/>
        <v>1391862.5</v>
      </c>
      <c r="AY188" s="30">
        <f t="shared" ca="1" si="274"/>
        <v>1541487.5</v>
      </c>
      <c r="AZ188" s="30">
        <f t="shared" ca="1" si="274"/>
        <v>1691112.5</v>
      </c>
      <c r="BA188" s="30">
        <f t="shared" ca="1" si="274"/>
        <v>1840737.5</v>
      </c>
      <c r="BB188" s="30">
        <f t="shared" ca="1" si="274"/>
        <v>1990362.5</v>
      </c>
      <c r="BC188" s="30">
        <f t="shared" ca="1" si="274"/>
        <v>2139987.5</v>
      </c>
      <c r="BD188" s="30">
        <f t="shared" ca="1" si="274"/>
        <v>2289612.5</v>
      </c>
      <c r="BE188" s="30">
        <f t="shared" ca="1" si="274"/>
        <v>2430487.5</v>
      </c>
      <c r="BF188" s="30">
        <f t="shared" ca="1" si="274"/>
        <v>2545112.5</v>
      </c>
      <c r="BG188" s="30">
        <f t="shared" ca="1" si="274"/>
        <v>2631737.5</v>
      </c>
      <c r="BH188" s="30">
        <f t="shared" ca="1" si="274"/>
        <v>2689268.75</v>
      </c>
      <c r="BI188" s="30">
        <f t="shared" ca="1" si="274"/>
        <v>2721425</v>
      </c>
      <c r="BJ188" s="30">
        <f t="shared" ca="1" si="274"/>
        <v>2738618.75</v>
      </c>
      <c r="BK188" s="30">
        <f t="shared" ca="1" si="274"/>
        <v>2747062.5</v>
      </c>
      <c r="BL188" s="30">
        <f t="shared" ca="1" si="274"/>
        <v>2750956.25</v>
      </c>
      <c r="BM188" s="30">
        <f t="shared" ca="1" si="274"/>
        <v>2752443.75</v>
      </c>
      <c r="BN188" s="30">
        <f t="shared" ca="1" si="274"/>
        <v>2752881.25</v>
      </c>
      <c r="BO188" s="30">
        <f t="shared" ca="1" si="274"/>
        <v>2753056.25</v>
      </c>
      <c r="BP188" s="30">
        <f t="shared" ca="1" si="274"/>
        <v>2753100.0000000005</v>
      </c>
      <c r="BQ188" s="30">
        <f t="shared" ca="1" si="274"/>
        <v>2753100.0000000005</v>
      </c>
      <c r="BR188" s="30">
        <f t="shared" ca="1" si="274"/>
        <v>2753100.0000000005</v>
      </c>
      <c r="BS188" s="30">
        <f t="shared" ca="1" si="274"/>
        <v>2753100.0000000005</v>
      </c>
      <c r="BT188" s="30">
        <f t="shared" ca="1" si="274"/>
        <v>2753100.0000000005</v>
      </c>
      <c r="BU188" s="30">
        <f t="shared" ca="1" si="274"/>
        <v>2753100.0000000005</v>
      </c>
      <c r="BV188" s="30">
        <f t="shared" si="274"/>
        <v>0</v>
      </c>
      <c r="BW188" s="30">
        <f t="shared" si="274"/>
        <v>0</v>
      </c>
      <c r="BX188" s="30">
        <f t="shared" si="274"/>
        <v>0</v>
      </c>
      <c r="BY188" s="30">
        <f t="shared" si="274"/>
        <v>0</v>
      </c>
      <c r="BZ188" s="30">
        <f t="shared" si="274"/>
        <v>0</v>
      </c>
      <c r="CA188" s="30">
        <f t="shared" si="274"/>
        <v>0</v>
      </c>
      <c r="CB188" s="30">
        <f t="shared" si="274"/>
        <v>0</v>
      </c>
      <c r="CC188" s="30">
        <f t="shared" si="274"/>
        <v>0</v>
      </c>
      <c r="CD188" s="30">
        <f t="shared" si="274"/>
        <v>0</v>
      </c>
      <c r="CE188" s="30">
        <f t="shared" si="274"/>
        <v>0</v>
      </c>
      <c r="CF188" s="30">
        <f t="shared" si="274"/>
        <v>0</v>
      </c>
      <c r="CG188" s="30">
        <f t="shared" si="274"/>
        <v>0</v>
      </c>
      <c r="CH188" s="30">
        <f t="shared" si="274"/>
        <v>0</v>
      </c>
      <c r="CI188" s="30">
        <f t="shared" si="274"/>
        <v>0</v>
      </c>
      <c r="CJ188" s="30">
        <f t="shared" si="274"/>
        <v>0</v>
      </c>
      <c r="CK188" s="30">
        <f t="shared" si="274"/>
        <v>0</v>
      </c>
      <c r="CL188" s="30">
        <f t="shared" ref="CL188:CT188" si="275">CL143/(1+$S188)</f>
        <v>0</v>
      </c>
      <c r="CM188" s="30">
        <f t="shared" si="275"/>
        <v>0</v>
      </c>
      <c r="CN188" s="30">
        <f t="shared" si="275"/>
        <v>0</v>
      </c>
      <c r="CO188" s="30">
        <f t="shared" si="275"/>
        <v>0</v>
      </c>
      <c r="CP188" s="30">
        <f t="shared" si="275"/>
        <v>0</v>
      </c>
      <c r="CQ188" s="30">
        <f t="shared" si="275"/>
        <v>0</v>
      </c>
      <c r="CR188" s="30">
        <f t="shared" si="275"/>
        <v>0</v>
      </c>
      <c r="CS188" s="30">
        <f t="shared" si="275"/>
        <v>0</v>
      </c>
      <c r="CT188" s="30">
        <f t="shared" si="275"/>
        <v>0</v>
      </c>
    </row>
    <row r="189" spans="1:98" s="27" customFormat="1" ht="12" x14ac:dyDescent="0.25">
      <c r="A189" s="26">
        <f>ROW()</f>
        <v>189</v>
      </c>
      <c r="B189" s="97"/>
      <c r="C189" s="142"/>
      <c r="E189" s="24"/>
      <c r="F189" s="66" t="str">
        <f t="shared" ref="F189:F196" si="276">$F$187</f>
        <v>Поступление ГП на склад ГП</v>
      </c>
      <c r="G189" s="27" t="str">
        <f>BP!$F$22</f>
        <v>Сырье</v>
      </c>
      <c r="H189" s="67"/>
      <c r="I189" s="67"/>
      <c r="J189" s="67"/>
      <c r="K189" s="67"/>
      <c r="L189" s="67"/>
      <c r="M189" s="27" t="str">
        <f>Lists!$R$8</f>
        <v>руб.</v>
      </c>
      <c r="P189" s="30"/>
      <c r="R189" s="24"/>
      <c r="S189" s="136">
        <f t="shared" si="273"/>
        <v>0.2</v>
      </c>
      <c r="V189" s="85"/>
      <c r="W189" s="29">
        <f ca="1">SUM(INDIRECT(ADDRESS(ROW(),SUMIFS($1:$1,$5:$5,1))):INDIRECT(ADDRESS(ROW(),SUMIFS($1:$1,$5:$5,MAX($5:$5)))))</f>
        <v>7455652</v>
      </c>
      <c r="Z189" s="30">
        <f t="shared" ref="Z189:CK189" ca="1" si="277">Z144/(1+$S189)</f>
        <v>0</v>
      </c>
      <c r="AA189" s="30">
        <f t="shared" ca="1" si="277"/>
        <v>0</v>
      </c>
      <c r="AB189" s="30">
        <f t="shared" ca="1" si="277"/>
        <v>0</v>
      </c>
      <c r="AC189" s="30">
        <f t="shared" ca="1" si="277"/>
        <v>0</v>
      </c>
      <c r="AD189" s="30">
        <f t="shared" ca="1" si="277"/>
        <v>0</v>
      </c>
      <c r="AE189" s="30">
        <f t="shared" ca="1" si="277"/>
        <v>0</v>
      </c>
      <c r="AF189" s="30">
        <f t="shared" ca="1" si="277"/>
        <v>0</v>
      </c>
      <c r="AG189" s="30">
        <f t="shared" ca="1" si="277"/>
        <v>0</v>
      </c>
      <c r="AH189" s="30">
        <f t="shared" ca="1" si="277"/>
        <v>400</v>
      </c>
      <c r="AI189" s="30">
        <f t="shared" ca="1" si="277"/>
        <v>1600</v>
      </c>
      <c r="AJ189" s="30">
        <f t="shared" ca="1" si="277"/>
        <v>2880</v>
      </c>
      <c r="AK189" s="30">
        <f t="shared" ca="1" si="277"/>
        <v>4210</v>
      </c>
      <c r="AL189" s="30">
        <f t="shared" ca="1" si="277"/>
        <v>5370</v>
      </c>
      <c r="AM189" s="30">
        <f t="shared" ca="1" si="277"/>
        <v>7054.0000000000009</v>
      </c>
      <c r="AN189" s="30">
        <f t="shared" ca="1" si="277"/>
        <v>11454.000000000002</v>
      </c>
      <c r="AO189" s="30">
        <f t="shared" ca="1" si="277"/>
        <v>18862.000000000004</v>
      </c>
      <c r="AP189" s="30">
        <f t="shared" ca="1" si="277"/>
        <v>29496.999999999996</v>
      </c>
      <c r="AQ189" s="30">
        <f t="shared" ca="1" si="277"/>
        <v>42970</v>
      </c>
      <c r="AR189" s="30">
        <f t="shared" ca="1" si="277"/>
        <v>58117</v>
      </c>
      <c r="AS189" s="30">
        <f t="shared" ca="1" si="277"/>
        <v>74258.000000000015</v>
      </c>
      <c r="AT189" s="30">
        <f t="shared" ca="1" si="277"/>
        <v>90915</v>
      </c>
      <c r="AU189" s="30">
        <f t="shared" ca="1" si="277"/>
        <v>107845</v>
      </c>
      <c r="AV189" s="30">
        <f t="shared" ca="1" si="277"/>
        <v>124895</v>
      </c>
      <c r="AW189" s="30">
        <f t="shared" ca="1" si="277"/>
        <v>141975</v>
      </c>
      <c r="AX189" s="30">
        <f t="shared" ca="1" si="277"/>
        <v>159070</v>
      </c>
      <c r="AY189" s="30">
        <f t="shared" ca="1" si="277"/>
        <v>176170</v>
      </c>
      <c r="AZ189" s="30">
        <f t="shared" ca="1" si="277"/>
        <v>193270</v>
      </c>
      <c r="BA189" s="30">
        <f t="shared" ca="1" si="277"/>
        <v>210370</v>
      </c>
      <c r="BB189" s="30">
        <f t="shared" ca="1" si="277"/>
        <v>227470</v>
      </c>
      <c r="BC189" s="30">
        <f t="shared" ca="1" si="277"/>
        <v>244570</v>
      </c>
      <c r="BD189" s="30">
        <f t="shared" ca="1" si="277"/>
        <v>261670</v>
      </c>
      <c r="BE189" s="30">
        <f t="shared" ca="1" si="277"/>
        <v>277770</v>
      </c>
      <c r="BF189" s="30">
        <f t="shared" ca="1" si="277"/>
        <v>290870</v>
      </c>
      <c r="BG189" s="30">
        <f t="shared" ca="1" si="277"/>
        <v>300770</v>
      </c>
      <c r="BH189" s="30">
        <f t="shared" ca="1" si="277"/>
        <v>307345</v>
      </c>
      <c r="BI189" s="30">
        <f t="shared" ca="1" si="277"/>
        <v>311020</v>
      </c>
      <c r="BJ189" s="30">
        <f t="shared" ca="1" si="277"/>
        <v>312985</v>
      </c>
      <c r="BK189" s="30">
        <f t="shared" ca="1" si="277"/>
        <v>313950</v>
      </c>
      <c r="BL189" s="30">
        <f t="shared" ca="1" si="277"/>
        <v>314395</v>
      </c>
      <c r="BM189" s="30">
        <f t="shared" ca="1" si="277"/>
        <v>314565</v>
      </c>
      <c r="BN189" s="30">
        <f t="shared" ca="1" si="277"/>
        <v>314615</v>
      </c>
      <c r="BO189" s="30">
        <f t="shared" ca="1" si="277"/>
        <v>314635</v>
      </c>
      <c r="BP189" s="30">
        <f t="shared" ca="1" si="277"/>
        <v>314640.00000000006</v>
      </c>
      <c r="BQ189" s="30">
        <f t="shared" ca="1" si="277"/>
        <v>314640.00000000006</v>
      </c>
      <c r="BR189" s="30">
        <f t="shared" ca="1" si="277"/>
        <v>314640.00000000006</v>
      </c>
      <c r="BS189" s="30">
        <f t="shared" ca="1" si="277"/>
        <v>314640.00000000006</v>
      </c>
      <c r="BT189" s="30">
        <f t="shared" ca="1" si="277"/>
        <v>314640.00000000006</v>
      </c>
      <c r="BU189" s="30">
        <f t="shared" ca="1" si="277"/>
        <v>314640.00000000006</v>
      </c>
      <c r="BV189" s="30">
        <f t="shared" si="277"/>
        <v>0</v>
      </c>
      <c r="BW189" s="30">
        <f t="shared" si="277"/>
        <v>0</v>
      </c>
      <c r="BX189" s="30">
        <f t="shared" si="277"/>
        <v>0</v>
      </c>
      <c r="BY189" s="30">
        <f t="shared" si="277"/>
        <v>0</v>
      </c>
      <c r="BZ189" s="30">
        <f t="shared" si="277"/>
        <v>0</v>
      </c>
      <c r="CA189" s="30">
        <f t="shared" si="277"/>
        <v>0</v>
      </c>
      <c r="CB189" s="30">
        <f t="shared" si="277"/>
        <v>0</v>
      </c>
      <c r="CC189" s="30">
        <f t="shared" si="277"/>
        <v>0</v>
      </c>
      <c r="CD189" s="30">
        <f t="shared" si="277"/>
        <v>0</v>
      </c>
      <c r="CE189" s="30">
        <f t="shared" si="277"/>
        <v>0</v>
      </c>
      <c r="CF189" s="30">
        <f t="shared" si="277"/>
        <v>0</v>
      </c>
      <c r="CG189" s="30">
        <f t="shared" si="277"/>
        <v>0</v>
      </c>
      <c r="CH189" s="30">
        <f t="shared" si="277"/>
        <v>0</v>
      </c>
      <c r="CI189" s="30">
        <f t="shared" si="277"/>
        <v>0</v>
      </c>
      <c r="CJ189" s="30">
        <f t="shared" si="277"/>
        <v>0</v>
      </c>
      <c r="CK189" s="30">
        <f t="shared" si="277"/>
        <v>0</v>
      </c>
      <c r="CL189" s="30">
        <f t="shared" ref="CL189:CT189" si="278">CL144/(1+$S189)</f>
        <v>0</v>
      </c>
      <c r="CM189" s="30">
        <f t="shared" si="278"/>
        <v>0</v>
      </c>
      <c r="CN189" s="30">
        <f t="shared" si="278"/>
        <v>0</v>
      </c>
      <c r="CO189" s="30">
        <f t="shared" si="278"/>
        <v>0</v>
      </c>
      <c r="CP189" s="30">
        <f t="shared" si="278"/>
        <v>0</v>
      </c>
      <c r="CQ189" s="30">
        <f t="shared" si="278"/>
        <v>0</v>
      </c>
      <c r="CR189" s="30">
        <f t="shared" si="278"/>
        <v>0</v>
      </c>
      <c r="CS189" s="30">
        <f t="shared" si="278"/>
        <v>0</v>
      </c>
      <c r="CT189" s="30">
        <f t="shared" si="278"/>
        <v>0</v>
      </c>
    </row>
    <row r="190" spans="1:98" s="27" customFormat="1" ht="12" x14ac:dyDescent="0.25">
      <c r="A190" s="26">
        <f>ROW()</f>
        <v>190</v>
      </c>
      <c r="B190" s="97"/>
      <c r="C190" s="142"/>
      <c r="E190" s="24"/>
      <c r="F190" s="66" t="str">
        <f t="shared" si="276"/>
        <v>Поступление ГП на склад ГП</v>
      </c>
      <c r="G190" s="27" t="str">
        <f>BP!$F$23</f>
        <v>Материал</v>
      </c>
      <c r="M190" s="27" t="str">
        <f>Lists!$R$8</f>
        <v>руб.</v>
      </c>
      <c r="P190" s="30"/>
      <c r="R190" s="24"/>
      <c r="S190" s="136">
        <f t="shared" si="273"/>
        <v>0.2</v>
      </c>
      <c r="V190" s="85"/>
      <c r="W190" s="29">
        <f ca="1">SUM(INDIRECT(ADDRESS(ROW(),SUMIFS($1:$1,$5:$5,1))):INDIRECT(ADDRESS(ROW(),SUMIFS($1:$1,$5:$5,MAX($5:$5)))))</f>
        <v>8698260.6666666679</v>
      </c>
      <c r="Z190" s="30">
        <f t="shared" ref="Z190:CK190" ca="1" si="279">Z145/(1+$S190)</f>
        <v>0</v>
      </c>
      <c r="AA190" s="30">
        <f t="shared" ca="1" si="279"/>
        <v>0</v>
      </c>
      <c r="AB190" s="30">
        <f t="shared" ca="1" si="279"/>
        <v>0</v>
      </c>
      <c r="AC190" s="30">
        <f t="shared" ca="1" si="279"/>
        <v>0</v>
      </c>
      <c r="AD190" s="30">
        <f t="shared" ca="1" si="279"/>
        <v>0</v>
      </c>
      <c r="AE190" s="30">
        <f t="shared" ca="1" si="279"/>
        <v>0</v>
      </c>
      <c r="AF190" s="30">
        <f t="shared" ca="1" si="279"/>
        <v>0</v>
      </c>
      <c r="AG190" s="30">
        <f t="shared" ca="1" si="279"/>
        <v>0</v>
      </c>
      <c r="AH190" s="30">
        <f t="shared" ca="1" si="279"/>
        <v>466.66666666666669</v>
      </c>
      <c r="AI190" s="30">
        <f t="shared" ca="1" si="279"/>
        <v>1866.6666666666667</v>
      </c>
      <c r="AJ190" s="30">
        <f t="shared" ca="1" si="279"/>
        <v>3360</v>
      </c>
      <c r="AK190" s="30">
        <f t="shared" ca="1" si="279"/>
        <v>4911.666666666667</v>
      </c>
      <c r="AL190" s="30">
        <f t="shared" ca="1" si="279"/>
        <v>6265</v>
      </c>
      <c r="AM190" s="30">
        <f t="shared" ca="1" si="279"/>
        <v>8229.6666666666697</v>
      </c>
      <c r="AN190" s="30">
        <f t="shared" ca="1" si="279"/>
        <v>13363.000000000002</v>
      </c>
      <c r="AO190" s="30">
        <f t="shared" ca="1" si="279"/>
        <v>22005.666666666668</v>
      </c>
      <c r="AP190" s="30">
        <f t="shared" ca="1" si="279"/>
        <v>34413.166666666664</v>
      </c>
      <c r="AQ190" s="30">
        <f t="shared" ca="1" si="279"/>
        <v>50131.666666666672</v>
      </c>
      <c r="AR190" s="30">
        <f t="shared" ca="1" si="279"/>
        <v>67803.166666666672</v>
      </c>
      <c r="AS190" s="30">
        <f t="shared" ca="1" si="279"/>
        <v>86634.333333333328</v>
      </c>
      <c r="AT190" s="30">
        <f t="shared" ca="1" si="279"/>
        <v>106067.5</v>
      </c>
      <c r="AU190" s="30">
        <f t="shared" ca="1" si="279"/>
        <v>125819.16666666667</v>
      </c>
      <c r="AV190" s="30">
        <f t="shared" ca="1" si="279"/>
        <v>145710.83333333334</v>
      </c>
      <c r="AW190" s="30">
        <f t="shared" ca="1" si="279"/>
        <v>165637.5</v>
      </c>
      <c r="AX190" s="30">
        <f t="shared" ca="1" si="279"/>
        <v>185581.66666666669</v>
      </c>
      <c r="AY190" s="30">
        <f t="shared" ca="1" si="279"/>
        <v>205531.66666666669</v>
      </c>
      <c r="AZ190" s="30">
        <f t="shared" ca="1" si="279"/>
        <v>225481.66666666669</v>
      </c>
      <c r="BA190" s="30">
        <f t="shared" ca="1" si="279"/>
        <v>245431.66666666669</v>
      </c>
      <c r="BB190" s="30">
        <f t="shared" ca="1" si="279"/>
        <v>265381.66666666669</v>
      </c>
      <c r="BC190" s="30">
        <f t="shared" ca="1" si="279"/>
        <v>285331.66666666669</v>
      </c>
      <c r="BD190" s="30">
        <f t="shared" ca="1" si="279"/>
        <v>305281.66666666669</v>
      </c>
      <c r="BE190" s="30">
        <f t="shared" ca="1" si="279"/>
        <v>324065</v>
      </c>
      <c r="BF190" s="30">
        <f t="shared" ca="1" si="279"/>
        <v>339348.33333333337</v>
      </c>
      <c r="BG190" s="30">
        <f t="shared" ca="1" si="279"/>
        <v>350898.33333333337</v>
      </c>
      <c r="BH190" s="30">
        <f t="shared" ca="1" si="279"/>
        <v>358569.16666666669</v>
      </c>
      <c r="BI190" s="30">
        <f t="shared" ca="1" si="279"/>
        <v>362856.66666666669</v>
      </c>
      <c r="BJ190" s="30">
        <f t="shared" ca="1" si="279"/>
        <v>365149.16666666669</v>
      </c>
      <c r="BK190" s="30">
        <f t="shared" ca="1" si="279"/>
        <v>366275</v>
      </c>
      <c r="BL190" s="30">
        <f t="shared" ca="1" si="279"/>
        <v>366794.16666666669</v>
      </c>
      <c r="BM190" s="30">
        <f t="shared" ca="1" si="279"/>
        <v>366992.5</v>
      </c>
      <c r="BN190" s="30">
        <f t="shared" ca="1" si="279"/>
        <v>367050.83333333337</v>
      </c>
      <c r="BO190" s="30">
        <f t="shared" ca="1" si="279"/>
        <v>367074.16666666669</v>
      </c>
      <c r="BP190" s="30">
        <f t="shared" ca="1" si="279"/>
        <v>367080.00000000006</v>
      </c>
      <c r="BQ190" s="30">
        <f t="shared" ca="1" si="279"/>
        <v>367080.00000000006</v>
      </c>
      <c r="BR190" s="30">
        <f t="shared" ca="1" si="279"/>
        <v>367080.00000000006</v>
      </c>
      <c r="BS190" s="30">
        <f t="shared" ca="1" si="279"/>
        <v>367080.00000000006</v>
      </c>
      <c r="BT190" s="30">
        <f t="shared" ca="1" si="279"/>
        <v>367080.00000000006</v>
      </c>
      <c r="BU190" s="30">
        <f t="shared" ca="1" si="279"/>
        <v>367080.00000000006</v>
      </c>
      <c r="BV190" s="30">
        <f t="shared" si="279"/>
        <v>0</v>
      </c>
      <c r="BW190" s="30">
        <f t="shared" si="279"/>
        <v>0</v>
      </c>
      <c r="BX190" s="30">
        <f t="shared" si="279"/>
        <v>0</v>
      </c>
      <c r="BY190" s="30">
        <f t="shared" si="279"/>
        <v>0</v>
      </c>
      <c r="BZ190" s="30">
        <f t="shared" si="279"/>
        <v>0</v>
      </c>
      <c r="CA190" s="30">
        <f t="shared" si="279"/>
        <v>0</v>
      </c>
      <c r="CB190" s="30">
        <f t="shared" si="279"/>
        <v>0</v>
      </c>
      <c r="CC190" s="30">
        <f t="shared" si="279"/>
        <v>0</v>
      </c>
      <c r="CD190" s="30">
        <f t="shared" si="279"/>
        <v>0</v>
      </c>
      <c r="CE190" s="30">
        <f t="shared" si="279"/>
        <v>0</v>
      </c>
      <c r="CF190" s="30">
        <f t="shared" si="279"/>
        <v>0</v>
      </c>
      <c r="CG190" s="30">
        <f t="shared" si="279"/>
        <v>0</v>
      </c>
      <c r="CH190" s="30">
        <f t="shared" si="279"/>
        <v>0</v>
      </c>
      <c r="CI190" s="30">
        <f t="shared" si="279"/>
        <v>0</v>
      </c>
      <c r="CJ190" s="30">
        <f t="shared" si="279"/>
        <v>0</v>
      </c>
      <c r="CK190" s="30">
        <f t="shared" si="279"/>
        <v>0</v>
      </c>
      <c r="CL190" s="30">
        <f t="shared" ref="CL190:CT190" si="280">CL145/(1+$S190)</f>
        <v>0</v>
      </c>
      <c r="CM190" s="30">
        <f t="shared" si="280"/>
        <v>0</v>
      </c>
      <c r="CN190" s="30">
        <f t="shared" si="280"/>
        <v>0</v>
      </c>
      <c r="CO190" s="30">
        <f t="shared" si="280"/>
        <v>0</v>
      </c>
      <c r="CP190" s="30">
        <f t="shared" si="280"/>
        <v>0</v>
      </c>
      <c r="CQ190" s="30">
        <f t="shared" si="280"/>
        <v>0</v>
      </c>
      <c r="CR190" s="30">
        <f t="shared" si="280"/>
        <v>0</v>
      </c>
      <c r="CS190" s="30">
        <f t="shared" si="280"/>
        <v>0</v>
      </c>
      <c r="CT190" s="30">
        <f t="shared" si="280"/>
        <v>0</v>
      </c>
    </row>
    <row r="191" spans="1:98" s="27" customFormat="1" ht="12" x14ac:dyDescent="0.25">
      <c r="A191" s="26">
        <f>ROW()</f>
        <v>191</v>
      </c>
      <c r="B191" s="97"/>
      <c r="C191" s="142"/>
      <c r="E191" s="24"/>
      <c r="F191" s="66" t="str">
        <f t="shared" si="276"/>
        <v>Поступление ГП на склад ГП</v>
      </c>
      <c r="G191" s="27" t="str">
        <f>BP!$F$24</f>
        <v>Вн.пр-во</v>
      </c>
      <c r="M191" s="27" t="str">
        <f>Lists!$R$8</f>
        <v>руб.</v>
      </c>
      <c r="P191" s="30"/>
      <c r="R191" s="24"/>
      <c r="S191" s="136">
        <f t="shared" si="273"/>
        <v>0</v>
      </c>
      <c r="V191" s="85"/>
      <c r="W191" s="29">
        <f ca="1">SUM(INDIRECT(ADDRESS(ROW(),SUMIFS($1:$1,$5:$5,1))):INDIRECT(ADDRESS(ROW(),SUMIFS($1:$1,$5:$5,MAX($5:$5)))))</f>
        <v>223669560</v>
      </c>
      <c r="Z191" s="30">
        <f t="shared" ref="Z191:CK191" ca="1" si="281">Z146/(1+$S191)</f>
        <v>0</v>
      </c>
      <c r="AA191" s="30">
        <f t="shared" ca="1" si="281"/>
        <v>0</v>
      </c>
      <c r="AB191" s="30">
        <f t="shared" ca="1" si="281"/>
        <v>0</v>
      </c>
      <c r="AC191" s="30">
        <f t="shared" ca="1" si="281"/>
        <v>0</v>
      </c>
      <c r="AD191" s="30">
        <f t="shared" ca="1" si="281"/>
        <v>0</v>
      </c>
      <c r="AE191" s="30">
        <f t="shared" ca="1" si="281"/>
        <v>0</v>
      </c>
      <c r="AF191" s="30">
        <f t="shared" ca="1" si="281"/>
        <v>0</v>
      </c>
      <c r="AG191" s="30">
        <f t="shared" ca="1" si="281"/>
        <v>0</v>
      </c>
      <c r="AH191" s="30">
        <f t="shared" ca="1" si="281"/>
        <v>12000</v>
      </c>
      <c r="AI191" s="30">
        <f t="shared" ca="1" si="281"/>
        <v>48000</v>
      </c>
      <c r="AJ191" s="30">
        <f t="shared" ca="1" si="281"/>
        <v>86400</v>
      </c>
      <c r="AK191" s="30">
        <f t="shared" ca="1" si="281"/>
        <v>126300</v>
      </c>
      <c r="AL191" s="30">
        <f t="shared" ca="1" si="281"/>
        <v>161100</v>
      </c>
      <c r="AM191" s="30">
        <f t="shared" ca="1" si="281"/>
        <v>211620.00000000003</v>
      </c>
      <c r="AN191" s="30">
        <f t="shared" ca="1" si="281"/>
        <v>343620</v>
      </c>
      <c r="AO191" s="30">
        <f t="shared" ca="1" si="281"/>
        <v>565860</v>
      </c>
      <c r="AP191" s="30">
        <f t="shared" ca="1" si="281"/>
        <v>884910</v>
      </c>
      <c r="AQ191" s="30">
        <f t="shared" ca="1" si="281"/>
        <v>1289100</v>
      </c>
      <c r="AR191" s="30">
        <f t="shared" ca="1" si="281"/>
        <v>1743510</v>
      </c>
      <c r="AS191" s="30">
        <f t="shared" ca="1" si="281"/>
        <v>2227740</v>
      </c>
      <c r="AT191" s="30">
        <f t="shared" ca="1" si="281"/>
        <v>2727450</v>
      </c>
      <c r="AU191" s="30">
        <f t="shared" ca="1" si="281"/>
        <v>3235350</v>
      </c>
      <c r="AV191" s="30">
        <f t="shared" ca="1" si="281"/>
        <v>3746850</v>
      </c>
      <c r="AW191" s="30">
        <f t="shared" ca="1" si="281"/>
        <v>4259250</v>
      </c>
      <c r="AX191" s="30">
        <f t="shared" ca="1" si="281"/>
        <v>4772100</v>
      </c>
      <c r="AY191" s="30">
        <f t="shared" ca="1" si="281"/>
        <v>5285100</v>
      </c>
      <c r="AZ191" s="30">
        <f t="shared" ca="1" si="281"/>
        <v>5798100</v>
      </c>
      <c r="BA191" s="30">
        <f t="shared" ca="1" si="281"/>
        <v>6311100</v>
      </c>
      <c r="BB191" s="30">
        <f t="shared" ca="1" si="281"/>
        <v>6824100</v>
      </c>
      <c r="BC191" s="30">
        <f t="shared" ca="1" si="281"/>
        <v>7337100</v>
      </c>
      <c r="BD191" s="30">
        <f t="shared" ca="1" si="281"/>
        <v>7850100</v>
      </c>
      <c r="BE191" s="30">
        <f t="shared" ca="1" si="281"/>
        <v>8333100</v>
      </c>
      <c r="BF191" s="30">
        <f t="shared" ca="1" si="281"/>
        <v>8726100</v>
      </c>
      <c r="BG191" s="30">
        <f t="shared" ca="1" si="281"/>
        <v>9023100</v>
      </c>
      <c r="BH191" s="30">
        <f t="shared" ca="1" si="281"/>
        <v>9220350</v>
      </c>
      <c r="BI191" s="30">
        <f t="shared" ca="1" si="281"/>
        <v>9330600</v>
      </c>
      <c r="BJ191" s="30">
        <f t="shared" ca="1" si="281"/>
        <v>9389550</v>
      </c>
      <c r="BK191" s="30">
        <f t="shared" ca="1" si="281"/>
        <v>9418500</v>
      </c>
      <c r="BL191" s="30">
        <f t="shared" ca="1" si="281"/>
        <v>9431850</v>
      </c>
      <c r="BM191" s="30">
        <f t="shared" ca="1" si="281"/>
        <v>9436950</v>
      </c>
      <c r="BN191" s="30">
        <f t="shared" ca="1" si="281"/>
        <v>9438450</v>
      </c>
      <c r="BO191" s="30">
        <f t="shared" ca="1" si="281"/>
        <v>9439050</v>
      </c>
      <c r="BP191" s="30">
        <f t="shared" ca="1" si="281"/>
        <v>9439200.0000000019</v>
      </c>
      <c r="BQ191" s="30">
        <f t="shared" ca="1" si="281"/>
        <v>9439200.0000000019</v>
      </c>
      <c r="BR191" s="30">
        <f t="shared" ca="1" si="281"/>
        <v>9439200.0000000019</v>
      </c>
      <c r="BS191" s="30">
        <f t="shared" ca="1" si="281"/>
        <v>9439200.0000000019</v>
      </c>
      <c r="BT191" s="30">
        <f t="shared" ca="1" si="281"/>
        <v>9439200.0000000019</v>
      </c>
      <c r="BU191" s="30">
        <f t="shared" ca="1" si="281"/>
        <v>9439200.0000000019</v>
      </c>
      <c r="BV191" s="30">
        <f t="shared" si="281"/>
        <v>0</v>
      </c>
      <c r="BW191" s="30">
        <f t="shared" si="281"/>
        <v>0</v>
      </c>
      <c r="BX191" s="30">
        <f t="shared" si="281"/>
        <v>0</v>
      </c>
      <c r="BY191" s="30">
        <f t="shared" si="281"/>
        <v>0</v>
      </c>
      <c r="BZ191" s="30">
        <f t="shared" si="281"/>
        <v>0</v>
      </c>
      <c r="CA191" s="30">
        <f t="shared" si="281"/>
        <v>0</v>
      </c>
      <c r="CB191" s="30">
        <f t="shared" si="281"/>
        <v>0</v>
      </c>
      <c r="CC191" s="30">
        <f t="shared" si="281"/>
        <v>0</v>
      </c>
      <c r="CD191" s="30">
        <f t="shared" si="281"/>
        <v>0</v>
      </c>
      <c r="CE191" s="30">
        <f t="shared" si="281"/>
        <v>0</v>
      </c>
      <c r="CF191" s="30">
        <f t="shared" si="281"/>
        <v>0</v>
      </c>
      <c r="CG191" s="30">
        <f t="shared" si="281"/>
        <v>0</v>
      </c>
      <c r="CH191" s="30">
        <f t="shared" si="281"/>
        <v>0</v>
      </c>
      <c r="CI191" s="30">
        <f t="shared" si="281"/>
        <v>0</v>
      </c>
      <c r="CJ191" s="30">
        <f t="shared" si="281"/>
        <v>0</v>
      </c>
      <c r="CK191" s="30">
        <f t="shared" si="281"/>
        <v>0</v>
      </c>
      <c r="CL191" s="30">
        <f t="shared" ref="CL191:CT191" si="282">CL146/(1+$S191)</f>
        <v>0</v>
      </c>
      <c r="CM191" s="30">
        <f t="shared" si="282"/>
        <v>0</v>
      </c>
      <c r="CN191" s="30">
        <f t="shared" si="282"/>
        <v>0</v>
      </c>
      <c r="CO191" s="30">
        <f t="shared" si="282"/>
        <v>0</v>
      </c>
      <c r="CP191" s="30">
        <f t="shared" si="282"/>
        <v>0</v>
      </c>
      <c r="CQ191" s="30">
        <f t="shared" si="282"/>
        <v>0</v>
      </c>
      <c r="CR191" s="30">
        <f t="shared" si="282"/>
        <v>0</v>
      </c>
      <c r="CS191" s="30">
        <f t="shared" si="282"/>
        <v>0</v>
      </c>
      <c r="CT191" s="30">
        <f t="shared" si="282"/>
        <v>0</v>
      </c>
    </row>
    <row r="192" spans="1:98" s="27" customFormat="1" ht="12" x14ac:dyDescent="0.25">
      <c r="A192" s="26">
        <f>ROW()</f>
        <v>192</v>
      </c>
      <c r="B192" s="97"/>
      <c r="C192" s="142"/>
      <c r="E192" s="24"/>
      <c r="F192" s="66" t="str">
        <f t="shared" si="276"/>
        <v>Поступление ГП на склад ГП</v>
      </c>
      <c r="G192" s="27" t="str">
        <f>BP!$F$25</f>
        <v>Упаковка</v>
      </c>
      <c r="M192" s="27" t="str">
        <f>Lists!$R$8</f>
        <v>руб.</v>
      </c>
      <c r="P192" s="30"/>
      <c r="R192" s="24"/>
      <c r="S192" s="136">
        <f t="shared" si="273"/>
        <v>0.2</v>
      </c>
      <c r="V192" s="85"/>
      <c r="W192" s="29">
        <f ca="1">SUM(INDIRECT(ADDRESS(ROW(),SUMIFS($1:$1,$5:$5,1))):INDIRECT(ADDRESS(ROW(),SUMIFS($1:$1,$5:$5,MAX($5:$5)))))</f>
        <v>24852173.333333336</v>
      </c>
      <c r="Z192" s="30">
        <f t="shared" ref="Z192:CK192" ca="1" si="283">Z147/(1+$S192)</f>
        <v>0</v>
      </c>
      <c r="AA192" s="30">
        <f t="shared" ca="1" si="283"/>
        <v>0</v>
      </c>
      <c r="AB192" s="30">
        <f t="shared" ca="1" si="283"/>
        <v>0</v>
      </c>
      <c r="AC192" s="30">
        <f t="shared" ca="1" si="283"/>
        <v>0</v>
      </c>
      <c r="AD192" s="30">
        <f t="shared" ca="1" si="283"/>
        <v>0</v>
      </c>
      <c r="AE192" s="30">
        <f t="shared" ca="1" si="283"/>
        <v>0</v>
      </c>
      <c r="AF192" s="30">
        <f t="shared" ca="1" si="283"/>
        <v>0</v>
      </c>
      <c r="AG192" s="30">
        <f t="shared" ca="1" si="283"/>
        <v>0</v>
      </c>
      <c r="AH192" s="30">
        <f t="shared" ca="1" si="283"/>
        <v>1333.3333333333335</v>
      </c>
      <c r="AI192" s="30">
        <f t="shared" ca="1" si="283"/>
        <v>5333.3333333333339</v>
      </c>
      <c r="AJ192" s="30">
        <f t="shared" ca="1" si="283"/>
        <v>9600</v>
      </c>
      <c r="AK192" s="30">
        <f t="shared" ca="1" si="283"/>
        <v>14033.333333333334</v>
      </c>
      <c r="AL192" s="30">
        <f t="shared" ca="1" si="283"/>
        <v>17900</v>
      </c>
      <c r="AM192" s="30">
        <f t="shared" ca="1" si="283"/>
        <v>23513.333333333336</v>
      </c>
      <c r="AN192" s="30">
        <f t="shared" ca="1" si="283"/>
        <v>38180</v>
      </c>
      <c r="AO192" s="30">
        <f t="shared" ca="1" si="283"/>
        <v>62873.333333333336</v>
      </c>
      <c r="AP192" s="30">
        <f t="shared" ca="1" si="283"/>
        <v>98323.333333333343</v>
      </c>
      <c r="AQ192" s="30">
        <f t="shared" ca="1" si="283"/>
        <v>143233.33333333334</v>
      </c>
      <c r="AR192" s="30">
        <f t="shared" ca="1" si="283"/>
        <v>193723.33333333334</v>
      </c>
      <c r="AS192" s="30">
        <f t="shared" ca="1" si="283"/>
        <v>247526.66666666669</v>
      </c>
      <c r="AT192" s="30">
        <f t="shared" ca="1" si="283"/>
        <v>303050</v>
      </c>
      <c r="AU192" s="30">
        <f t="shared" ca="1" si="283"/>
        <v>359483.33333333337</v>
      </c>
      <c r="AV192" s="30">
        <f t="shared" ca="1" si="283"/>
        <v>416316.66666666669</v>
      </c>
      <c r="AW192" s="30">
        <f t="shared" ca="1" si="283"/>
        <v>473250</v>
      </c>
      <c r="AX192" s="30">
        <f t="shared" ca="1" si="283"/>
        <v>530233.33333333337</v>
      </c>
      <c r="AY192" s="30">
        <f t="shared" ca="1" si="283"/>
        <v>587233.33333333337</v>
      </c>
      <c r="AZ192" s="30">
        <f t="shared" ca="1" si="283"/>
        <v>644233.33333333337</v>
      </c>
      <c r="BA192" s="30">
        <f t="shared" ca="1" si="283"/>
        <v>701233.33333333337</v>
      </c>
      <c r="BB192" s="30">
        <f t="shared" ca="1" si="283"/>
        <v>758233.33333333337</v>
      </c>
      <c r="BC192" s="30">
        <f t="shared" ca="1" si="283"/>
        <v>815233.33333333337</v>
      </c>
      <c r="BD192" s="30">
        <f t="shared" ca="1" si="283"/>
        <v>872233.33333333337</v>
      </c>
      <c r="BE192" s="30">
        <f t="shared" ca="1" si="283"/>
        <v>925900</v>
      </c>
      <c r="BF192" s="30">
        <f t="shared" ca="1" si="283"/>
        <v>969566.66666666674</v>
      </c>
      <c r="BG192" s="30">
        <f t="shared" ca="1" si="283"/>
        <v>1002566.6666666667</v>
      </c>
      <c r="BH192" s="30">
        <f t="shared" ca="1" si="283"/>
        <v>1024483.3333333334</v>
      </c>
      <c r="BI192" s="30">
        <f t="shared" ca="1" si="283"/>
        <v>1036733.3333333334</v>
      </c>
      <c r="BJ192" s="30">
        <f t="shared" ca="1" si="283"/>
        <v>1043283.3333333334</v>
      </c>
      <c r="BK192" s="30">
        <f t="shared" ca="1" si="283"/>
        <v>1046500</v>
      </c>
      <c r="BL192" s="30">
        <f t="shared" ca="1" si="283"/>
        <v>1047983.3333333334</v>
      </c>
      <c r="BM192" s="30">
        <f t="shared" ca="1" si="283"/>
        <v>1048550</v>
      </c>
      <c r="BN192" s="30">
        <f t="shared" ca="1" si="283"/>
        <v>1048716.6666666667</v>
      </c>
      <c r="BO192" s="30">
        <f t="shared" ca="1" si="283"/>
        <v>1048783.3333333335</v>
      </c>
      <c r="BP192" s="30">
        <f t="shared" ca="1" si="283"/>
        <v>1048800.0000000002</v>
      </c>
      <c r="BQ192" s="30">
        <f t="shared" ca="1" si="283"/>
        <v>1048800.0000000002</v>
      </c>
      <c r="BR192" s="30">
        <f t="shared" ca="1" si="283"/>
        <v>1048800.0000000002</v>
      </c>
      <c r="BS192" s="30">
        <f t="shared" ca="1" si="283"/>
        <v>1048800.0000000002</v>
      </c>
      <c r="BT192" s="30">
        <f t="shared" ca="1" si="283"/>
        <v>1048800.0000000002</v>
      </c>
      <c r="BU192" s="30">
        <f t="shared" ca="1" si="283"/>
        <v>1048800.0000000002</v>
      </c>
      <c r="BV192" s="30">
        <f t="shared" si="283"/>
        <v>0</v>
      </c>
      <c r="BW192" s="30">
        <f t="shared" si="283"/>
        <v>0</v>
      </c>
      <c r="BX192" s="30">
        <f t="shared" si="283"/>
        <v>0</v>
      </c>
      <c r="BY192" s="30">
        <f t="shared" si="283"/>
        <v>0</v>
      </c>
      <c r="BZ192" s="30">
        <f t="shared" si="283"/>
        <v>0</v>
      </c>
      <c r="CA192" s="30">
        <f t="shared" si="283"/>
        <v>0</v>
      </c>
      <c r="CB192" s="30">
        <f t="shared" si="283"/>
        <v>0</v>
      </c>
      <c r="CC192" s="30">
        <f t="shared" si="283"/>
        <v>0</v>
      </c>
      <c r="CD192" s="30">
        <f t="shared" si="283"/>
        <v>0</v>
      </c>
      <c r="CE192" s="30">
        <f t="shared" si="283"/>
        <v>0</v>
      </c>
      <c r="CF192" s="30">
        <f t="shared" si="283"/>
        <v>0</v>
      </c>
      <c r="CG192" s="30">
        <f t="shared" si="283"/>
        <v>0</v>
      </c>
      <c r="CH192" s="30">
        <f t="shared" si="283"/>
        <v>0</v>
      </c>
      <c r="CI192" s="30">
        <f t="shared" si="283"/>
        <v>0</v>
      </c>
      <c r="CJ192" s="30">
        <f t="shared" si="283"/>
        <v>0</v>
      </c>
      <c r="CK192" s="30">
        <f t="shared" si="283"/>
        <v>0</v>
      </c>
      <c r="CL192" s="30">
        <f t="shared" ref="CL192:CT192" si="284">CL147/(1+$S192)</f>
        <v>0</v>
      </c>
      <c r="CM192" s="30">
        <f t="shared" si="284"/>
        <v>0</v>
      </c>
      <c r="CN192" s="30">
        <f t="shared" si="284"/>
        <v>0</v>
      </c>
      <c r="CO192" s="30">
        <f t="shared" si="284"/>
        <v>0</v>
      </c>
      <c r="CP192" s="30">
        <f t="shared" si="284"/>
        <v>0</v>
      </c>
      <c r="CQ192" s="30">
        <f t="shared" si="284"/>
        <v>0</v>
      </c>
      <c r="CR192" s="30">
        <f t="shared" si="284"/>
        <v>0</v>
      </c>
      <c r="CS192" s="30">
        <f t="shared" si="284"/>
        <v>0</v>
      </c>
      <c r="CT192" s="30">
        <f t="shared" si="284"/>
        <v>0</v>
      </c>
    </row>
    <row r="193" spans="1:98" s="27" customFormat="1" ht="12" x14ac:dyDescent="0.25">
      <c r="A193" s="26">
        <f>ROW()</f>
        <v>193</v>
      </c>
      <c r="B193" s="97"/>
      <c r="C193" s="142"/>
      <c r="E193" s="24"/>
      <c r="F193" s="66" t="str">
        <f t="shared" si="276"/>
        <v>Поступление ГП на склад ГП</v>
      </c>
      <c r="G193" s="27" t="str">
        <f>BP!$F$26</f>
        <v>ФОТ првПерс</v>
      </c>
      <c r="M193" s="27" t="str">
        <f>Lists!$R$8</f>
        <v>руб.</v>
      </c>
      <c r="P193" s="30"/>
      <c r="R193" s="24"/>
      <c r="S193" s="136">
        <f t="shared" si="273"/>
        <v>0</v>
      </c>
      <c r="V193" s="85"/>
      <c r="W193" s="29">
        <f ca="1">SUM(INDIRECT(ADDRESS(ROW(),SUMIFS($1:$1,$5:$5,1))):INDIRECT(ADDRESS(ROW(),SUMIFS($1:$1,$5:$5,MAX($5:$5)))))</f>
        <v>18639130</v>
      </c>
      <c r="Z193" s="30">
        <f t="shared" ref="Z193:CK193" ca="1" si="285">Z148/(1+$S193)</f>
        <v>0</v>
      </c>
      <c r="AA193" s="30">
        <f t="shared" ca="1" si="285"/>
        <v>0</v>
      </c>
      <c r="AB193" s="30">
        <f t="shared" ca="1" si="285"/>
        <v>0</v>
      </c>
      <c r="AC193" s="30">
        <f t="shared" ca="1" si="285"/>
        <v>0</v>
      </c>
      <c r="AD193" s="30">
        <f t="shared" ca="1" si="285"/>
        <v>0</v>
      </c>
      <c r="AE193" s="30">
        <f t="shared" ca="1" si="285"/>
        <v>0</v>
      </c>
      <c r="AF193" s="30">
        <f t="shared" ca="1" si="285"/>
        <v>0</v>
      </c>
      <c r="AG193" s="30">
        <f t="shared" ca="1" si="285"/>
        <v>0</v>
      </c>
      <c r="AH193" s="30">
        <f t="shared" ca="1" si="285"/>
        <v>1000</v>
      </c>
      <c r="AI193" s="30">
        <f t="shared" ca="1" si="285"/>
        <v>4000</v>
      </c>
      <c r="AJ193" s="30">
        <f t="shared" ca="1" si="285"/>
        <v>7200</v>
      </c>
      <c r="AK193" s="30">
        <f t="shared" ca="1" si="285"/>
        <v>10525</v>
      </c>
      <c r="AL193" s="30">
        <f t="shared" ca="1" si="285"/>
        <v>13425</v>
      </c>
      <c r="AM193" s="30">
        <f t="shared" ca="1" si="285"/>
        <v>17635.000000000004</v>
      </c>
      <c r="AN193" s="30">
        <f t="shared" ca="1" si="285"/>
        <v>28635.000000000004</v>
      </c>
      <c r="AO193" s="30">
        <f t="shared" ca="1" si="285"/>
        <v>47155</v>
      </c>
      <c r="AP193" s="30">
        <f t="shared" ca="1" si="285"/>
        <v>73742.5</v>
      </c>
      <c r="AQ193" s="30">
        <f t="shared" ca="1" si="285"/>
        <v>107425</v>
      </c>
      <c r="AR193" s="30">
        <f t="shared" ca="1" si="285"/>
        <v>145292.5</v>
      </c>
      <c r="AS193" s="30">
        <f t="shared" ca="1" si="285"/>
        <v>185645</v>
      </c>
      <c r="AT193" s="30">
        <f t="shared" ca="1" si="285"/>
        <v>227287.5</v>
      </c>
      <c r="AU193" s="30">
        <f t="shared" ca="1" si="285"/>
        <v>269612.5</v>
      </c>
      <c r="AV193" s="30">
        <f t="shared" ca="1" si="285"/>
        <v>312237.5</v>
      </c>
      <c r="AW193" s="30">
        <f t="shared" ca="1" si="285"/>
        <v>354937.5</v>
      </c>
      <c r="AX193" s="30">
        <f t="shared" ca="1" si="285"/>
        <v>397675</v>
      </c>
      <c r="AY193" s="30">
        <f t="shared" ca="1" si="285"/>
        <v>440425</v>
      </c>
      <c r="AZ193" s="30">
        <f t="shared" ca="1" si="285"/>
        <v>483175</v>
      </c>
      <c r="BA193" s="30">
        <f t="shared" ca="1" si="285"/>
        <v>525925</v>
      </c>
      <c r="BB193" s="30">
        <f t="shared" ca="1" si="285"/>
        <v>568675</v>
      </c>
      <c r="BC193" s="30">
        <f t="shared" ca="1" si="285"/>
        <v>611425</v>
      </c>
      <c r="BD193" s="30">
        <f t="shared" ca="1" si="285"/>
        <v>654175</v>
      </c>
      <c r="BE193" s="30">
        <f t="shared" ca="1" si="285"/>
        <v>694425</v>
      </c>
      <c r="BF193" s="30">
        <f t="shared" ca="1" si="285"/>
        <v>727175</v>
      </c>
      <c r="BG193" s="30">
        <f t="shared" ca="1" si="285"/>
        <v>751925</v>
      </c>
      <c r="BH193" s="30">
        <f t="shared" ca="1" si="285"/>
        <v>768362.5</v>
      </c>
      <c r="BI193" s="30">
        <f t="shared" ca="1" si="285"/>
        <v>777550</v>
      </c>
      <c r="BJ193" s="30">
        <f t="shared" ca="1" si="285"/>
        <v>782462.5</v>
      </c>
      <c r="BK193" s="30">
        <f t="shared" ca="1" si="285"/>
        <v>784875</v>
      </c>
      <c r="BL193" s="30">
        <f t="shared" ca="1" si="285"/>
        <v>785987.5</v>
      </c>
      <c r="BM193" s="30">
        <f t="shared" ca="1" si="285"/>
        <v>786412.5</v>
      </c>
      <c r="BN193" s="30">
        <f t="shared" ca="1" si="285"/>
        <v>786537.5</v>
      </c>
      <c r="BO193" s="30">
        <f t="shared" ca="1" si="285"/>
        <v>786587.5</v>
      </c>
      <c r="BP193" s="30">
        <f t="shared" ca="1" si="285"/>
        <v>786600.00000000012</v>
      </c>
      <c r="BQ193" s="30">
        <f t="shared" ca="1" si="285"/>
        <v>786600.00000000012</v>
      </c>
      <c r="BR193" s="30">
        <f t="shared" ca="1" si="285"/>
        <v>786600.00000000012</v>
      </c>
      <c r="BS193" s="30">
        <f t="shared" ca="1" si="285"/>
        <v>786600.00000000012</v>
      </c>
      <c r="BT193" s="30">
        <f t="shared" ca="1" si="285"/>
        <v>786600.00000000012</v>
      </c>
      <c r="BU193" s="30">
        <f t="shared" ca="1" si="285"/>
        <v>786600.00000000012</v>
      </c>
      <c r="BV193" s="30">
        <f t="shared" si="285"/>
        <v>0</v>
      </c>
      <c r="BW193" s="30">
        <f t="shared" si="285"/>
        <v>0</v>
      </c>
      <c r="BX193" s="30">
        <f t="shared" si="285"/>
        <v>0</v>
      </c>
      <c r="BY193" s="30">
        <f t="shared" si="285"/>
        <v>0</v>
      </c>
      <c r="BZ193" s="30">
        <f t="shared" si="285"/>
        <v>0</v>
      </c>
      <c r="CA193" s="30">
        <f t="shared" si="285"/>
        <v>0</v>
      </c>
      <c r="CB193" s="30">
        <f t="shared" si="285"/>
        <v>0</v>
      </c>
      <c r="CC193" s="30">
        <f t="shared" si="285"/>
        <v>0</v>
      </c>
      <c r="CD193" s="30">
        <f t="shared" si="285"/>
        <v>0</v>
      </c>
      <c r="CE193" s="30">
        <f t="shared" si="285"/>
        <v>0</v>
      </c>
      <c r="CF193" s="30">
        <f t="shared" si="285"/>
        <v>0</v>
      </c>
      <c r="CG193" s="30">
        <f t="shared" si="285"/>
        <v>0</v>
      </c>
      <c r="CH193" s="30">
        <f t="shared" si="285"/>
        <v>0</v>
      </c>
      <c r="CI193" s="30">
        <f t="shared" si="285"/>
        <v>0</v>
      </c>
      <c r="CJ193" s="30">
        <f t="shared" si="285"/>
        <v>0</v>
      </c>
      <c r="CK193" s="30">
        <f t="shared" si="285"/>
        <v>0</v>
      </c>
      <c r="CL193" s="30">
        <f t="shared" ref="CL193:CT193" si="286">CL148/(1+$S193)</f>
        <v>0</v>
      </c>
      <c r="CM193" s="30">
        <f t="shared" si="286"/>
        <v>0</v>
      </c>
      <c r="CN193" s="30">
        <f t="shared" si="286"/>
        <v>0</v>
      </c>
      <c r="CO193" s="30">
        <f t="shared" si="286"/>
        <v>0</v>
      </c>
      <c r="CP193" s="30">
        <f t="shared" si="286"/>
        <v>0</v>
      </c>
      <c r="CQ193" s="30">
        <f t="shared" si="286"/>
        <v>0</v>
      </c>
      <c r="CR193" s="30">
        <f t="shared" si="286"/>
        <v>0</v>
      </c>
      <c r="CS193" s="30">
        <f t="shared" si="286"/>
        <v>0</v>
      </c>
      <c r="CT193" s="30">
        <f t="shared" si="286"/>
        <v>0</v>
      </c>
    </row>
    <row r="194" spans="1:98" s="27" customFormat="1" ht="12" x14ac:dyDescent="0.25">
      <c r="A194" s="26">
        <f>ROW()</f>
        <v>194</v>
      </c>
      <c r="B194" s="97"/>
      <c r="C194" s="142"/>
      <c r="E194" s="24"/>
      <c r="F194" s="66" t="str">
        <f t="shared" si="276"/>
        <v>Поступление ГП на склад ГП</v>
      </c>
      <c r="G194" s="27" t="str">
        <f>BP!$F$27</f>
        <v>ФОТ упак</v>
      </c>
      <c r="M194" s="27" t="str">
        <f>Lists!$R$8</f>
        <v>руб.</v>
      </c>
      <c r="P194" s="30"/>
      <c r="R194" s="24"/>
      <c r="S194" s="136">
        <f t="shared" si="273"/>
        <v>0</v>
      </c>
      <c r="V194" s="85"/>
      <c r="W194" s="29">
        <f ca="1">SUM(INDIRECT(ADDRESS(ROW(),SUMIFS($1:$1,$5:$5,1))):INDIRECT(ADDRESS(ROW(),SUMIFS($1:$1,$5:$5,MAX($5:$5)))))</f>
        <v>9319565</v>
      </c>
      <c r="Z194" s="30">
        <f t="shared" ref="Z194:CK194" ca="1" si="287">Z149/(1+$S194)</f>
        <v>0</v>
      </c>
      <c r="AA194" s="30">
        <f t="shared" ca="1" si="287"/>
        <v>0</v>
      </c>
      <c r="AB194" s="30">
        <f t="shared" ca="1" si="287"/>
        <v>0</v>
      </c>
      <c r="AC194" s="30">
        <f t="shared" ca="1" si="287"/>
        <v>0</v>
      </c>
      <c r="AD194" s="30">
        <f t="shared" ca="1" si="287"/>
        <v>0</v>
      </c>
      <c r="AE194" s="30">
        <f t="shared" ca="1" si="287"/>
        <v>0</v>
      </c>
      <c r="AF194" s="30">
        <f t="shared" ca="1" si="287"/>
        <v>0</v>
      </c>
      <c r="AG194" s="30">
        <f t="shared" ca="1" si="287"/>
        <v>0</v>
      </c>
      <c r="AH194" s="30">
        <f t="shared" ca="1" si="287"/>
        <v>500</v>
      </c>
      <c r="AI194" s="30">
        <f t="shared" ca="1" si="287"/>
        <v>2000</v>
      </c>
      <c r="AJ194" s="30">
        <f t="shared" ca="1" si="287"/>
        <v>3600</v>
      </c>
      <c r="AK194" s="30">
        <f t="shared" ca="1" si="287"/>
        <v>5262.5</v>
      </c>
      <c r="AL194" s="30">
        <f t="shared" ca="1" si="287"/>
        <v>6712.5</v>
      </c>
      <c r="AM194" s="30">
        <f t="shared" ca="1" si="287"/>
        <v>8817.5000000000018</v>
      </c>
      <c r="AN194" s="30">
        <f t="shared" ca="1" si="287"/>
        <v>14317.500000000002</v>
      </c>
      <c r="AO194" s="30">
        <f t="shared" ca="1" si="287"/>
        <v>23577.5</v>
      </c>
      <c r="AP194" s="30">
        <f t="shared" ca="1" si="287"/>
        <v>36871.25</v>
      </c>
      <c r="AQ194" s="30">
        <f t="shared" ca="1" si="287"/>
        <v>53712.5</v>
      </c>
      <c r="AR194" s="30">
        <f t="shared" ca="1" si="287"/>
        <v>72646.25</v>
      </c>
      <c r="AS194" s="30">
        <f t="shared" ca="1" si="287"/>
        <v>92822.5</v>
      </c>
      <c r="AT194" s="30">
        <f t="shared" ca="1" si="287"/>
        <v>113643.75</v>
      </c>
      <c r="AU194" s="30">
        <f t="shared" ca="1" si="287"/>
        <v>134806.25</v>
      </c>
      <c r="AV194" s="30">
        <f t="shared" ca="1" si="287"/>
        <v>156118.75</v>
      </c>
      <c r="AW194" s="30">
        <f t="shared" ca="1" si="287"/>
        <v>177468.75</v>
      </c>
      <c r="AX194" s="30">
        <f t="shared" ca="1" si="287"/>
        <v>198837.5</v>
      </c>
      <c r="AY194" s="30">
        <f t="shared" ca="1" si="287"/>
        <v>220212.5</v>
      </c>
      <c r="AZ194" s="30">
        <f t="shared" ca="1" si="287"/>
        <v>241587.5</v>
      </c>
      <c r="BA194" s="30">
        <f t="shared" ca="1" si="287"/>
        <v>262962.5</v>
      </c>
      <c r="BB194" s="30">
        <f t="shared" ca="1" si="287"/>
        <v>284337.5</v>
      </c>
      <c r="BC194" s="30">
        <f t="shared" ca="1" si="287"/>
        <v>305712.5</v>
      </c>
      <c r="BD194" s="30">
        <f t="shared" ca="1" si="287"/>
        <v>327087.5</v>
      </c>
      <c r="BE194" s="30">
        <f t="shared" ca="1" si="287"/>
        <v>347212.5</v>
      </c>
      <c r="BF194" s="30">
        <f t="shared" ca="1" si="287"/>
        <v>363587.5</v>
      </c>
      <c r="BG194" s="30">
        <f t="shared" ca="1" si="287"/>
        <v>375962.5</v>
      </c>
      <c r="BH194" s="30">
        <f t="shared" ca="1" si="287"/>
        <v>384181.25</v>
      </c>
      <c r="BI194" s="30">
        <f t="shared" ca="1" si="287"/>
        <v>388775</v>
      </c>
      <c r="BJ194" s="30">
        <f t="shared" ca="1" si="287"/>
        <v>391231.25</v>
      </c>
      <c r="BK194" s="30">
        <f t="shared" ca="1" si="287"/>
        <v>392437.5</v>
      </c>
      <c r="BL194" s="30">
        <f t="shared" ca="1" si="287"/>
        <v>392993.75</v>
      </c>
      <c r="BM194" s="30">
        <f t="shared" ca="1" si="287"/>
        <v>393206.25</v>
      </c>
      <c r="BN194" s="30">
        <f t="shared" ca="1" si="287"/>
        <v>393268.75</v>
      </c>
      <c r="BO194" s="30">
        <f t="shared" ca="1" si="287"/>
        <v>393293.75</v>
      </c>
      <c r="BP194" s="30">
        <f t="shared" ca="1" si="287"/>
        <v>393300.00000000006</v>
      </c>
      <c r="BQ194" s="30">
        <f t="shared" ca="1" si="287"/>
        <v>393300.00000000006</v>
      </c>
      <c r="BR194" s="30">
        <f t="shared" ca="1" si="287"/>
        <v>393300.00000000006</v>
      </c>
      <c r="BS194" s="30">
        <f t="shared" ca="1" si="287"/>
        <v>393300.00000000006</v>
      </c>
      <c r="BT194" s="30">
        <f t="shared" ca="1" si="287"/>
        <v>393300.00000000006</v>
      </c>
      <c r="BU194" s="30">
        <f t="shared" ca="1" si="287"/>
        <v>393300.00000000006</v>
      </c>
      <c r="BV194" s="30">
        <f t="shared" si="287"/>
        <v>0</v>
      </c>
      <c r="BW194" s="30">
        <f t="shared" si="287"/>
        <v>0</v>
      </c>
      <c r="BX194" s="30">
        <f t="shared" si="287"/>
        <v>0</v>
      </c>
      <c r="BY194" s="30">
        <f t="shared" si="287"/>
        <v>0</v>
      </c>
      <c r="BZ194" s="30">
        <f t="shared" si="287"/>
        <v>0</v>
      </c>
      <c r="CA194" s="30">
        <f t="shared" si="287"/>
        <v>0</v>
      </c>
      <c r="CB194" s="30">
        <f t="shared" si="287"/>
        <v>0</v>
      </c>
      <c r="CC194" s="30">
        <f t="shared" si="287"/>
        <v>0</v>
      </c>
      <c r="CD194" s="30">
        <f t="shared" si="287"/>
        <v>0</v>
      </c>
      <c r="CE194" s="30">
        <f t="shared" si="287"/>
        <v>0</v>
      </c>
      <c r="CF194" s="30">
        <f t="shared" si="287"/>
        <v>0</v>
      </c>
      <c r="CG194" s="30">
        <f t="shared" si="287"/>
        <v>0</v>
      </c>
      <c r="CH194" s="30">
        <f t="shared" si="287"/>
        <v>0</v>
      </c>
      <c r="CI194" s="30">
        <f t="shared" si="287"/>
        <v>0</v>
      </c>
      <c r="CJ194" s="30">
        <f t="shared" si="287"/>
        <v>0</v>
      </c>
      <c r="CK194" s="30">
        <f t="shared" si="287"/>
        <v>0</v>
      </c>
      <c r="CL194" s="30">
        <f t="shared" ref="CL194:CT194" si="288">CL149/(1+$S194)</f>
        <v>0</v>
      </c>
      <c r="CM194" s="30">
        <f t="shared" si="288"/>
        <v>0</v>
      </c>
      <c r="CN194" s="30">
        <f t="shared" si="288"/>
        <v>0</v>
      </c>
      <c r="CO194" s="30">
        <f t="shared" si="288"/>
        <v>0</v>
      </c>
      <c r="CP194" s="30">
        <f t="shared" si="288"/>
        <v>0</v>
      </c>
      <c r="CQ194" s="30">
        <f t="shared" si="288"/>
        <v>0</v>
      </c>
      <c r="CR194" s="30">
        <f t="shared" si="288"/>
        <v>0</v>
      </c>
      <c r="CS194" s="30">
        <f t="shared" si="288"/>
        <v>0</v>
      </c>
      <c r="CT194" s="30">
        <f t="shared" si="288"/>
        <v>0</v>
      </c>
    </row>
    <row r="195" spans="1:98" s="27" customFormat="1" ht="12" x14ac:dyDescent="0.25">
      <c r="A195" s="26">
        <f>ROW()</f>
        <v>195</v>
      </c>
      <c r="B195" s="97"/>
      <c r="C195" s="142"/>
      <c r="E195" s="24"/>
      <c r="F195" s="66" t="str">
        <f t="shared" si="276"/>
        <v>Поступление ГП на склад ГП</v>
      </c>
      <c r="G195" s="27" t="str">
        <f>BP!$F$28</f>
        <v>Соцсборы</v>
      </c>
      <c r="M195" s="27" t="str">
        <f>Lists!$R$8</f>
        <v>руб.</v>
      </c>
      <c r="P195" s="30"/>
      <c r="R195" s="24"/>
      <c r="S195" s="136">
        <f t="shared" si="273"/>
        <v>0</v>
      </c>
      <c r="V195" s="85"/>
      <c r="W195" s="29">
        <f ca="1">SUM(INDIRECT(ADDRESS(ROW(),SUMIFS($1:$1,$5:$5,1))):INDIRECT(ADDRESS(ROW(),SUMIFS($1:$1,$5:$5,MAX($5:$5)))))</f>
        <v>8387608.5</v>
      </c>
      <c r="Z195" s="30">
        <f t="shared" ref="Z195:CK195" ca="1" si="289">Z150/(1+$S195)</f>
        <v>0</v>
      </c>
      <c r="AA195" s="30">
        <f t="shared" ca="1" si="289"/>
        <v>0</v>
      </c>
      <c r="AB195" s="30">
        <f t="shared" ca="1" si="289"/>
        <v>0</v>
      </c>
      <c r="AC195" s="30">
        <f t="shared" ca="1" si="289"/>
        <v>0</v>
      </c>
      <c r="AD195" s="30">
        <f t="shared" ca="1" si="289"/>
        <v>0</v>
      </c>
      <c r="AE195" s="30">
        <f t="shared" ca="1" si="289"/>
        <v>0</v>
      </c>
      <c r="AF195" s="30">
        <f t="shared" ca="1" si="289"/>
        <v>0</v>
      </c>
      <c r="AG195" s="30">
        <f t="shared" ca="1" si="289"/>
        <v>0</v>
      </c>
      <c r="AH195" s="30">
        <f t="shared" ca="1" si="289"/>
        <v>450</v>
      </c>
      <c r="AI195" s="30">
        <f t="shared" ca="1" si="289"/>
        <v>1800</v>
      </c>
      <c r="AJ195" s="30">
        <f t="shared" ca="1" si="289"/>
        <v>3240</v>
      </c>
      <c r="AK195" s="30">
        <f t="shared" ca="1" si="289"/>
        <v>4736.25</v>
      </c>
      <c r="AL195" s="30">
        <f t="shared" ca="1" si="289"/>
        <v>6041.25</v>
      </c>
      <c r="AM195" s="30">
        <f t="shared" ca="1" si="289"/>
        <v>7935.7500000000009</v>
      </c>
      <c r="AN195" s="30">
        <f t="shared" ca="1" si="289"/>
        <v>12885.750000000002</v>
      </c>
      <c r="AO195" s="30">
        <f t="shared" ca="1" si="289"/>
        <v>21219.75</v>
      </c>
      <c r="AP195" s="30">
        <f t="shared" ca="1" si="289"/>
        <v>33184.125</v>
      </c>
      <c r="AQ195" s="30">
        <f t="shared" ca="1" si="289"/>
        <v>48341.25</v>
      </c>
      <c r="AR195" s="30">
        <f t="shared" ca="1" si="289"/>
        <v>65381.625</v>
      </c>
      <c r="AS195" s="30">
        <f t="shared" ca="1" si="289"/>
        <v>83540.25</v>
      </c>
      <c r="AT195" s="30">
        <f t="shared" ca="1" si="289"/>
        <v>102279.375</v>
      </c>
      <c r="AU195" s="30">
        <f t="shared" ca="1" si="289"/>
        <v>121325.625</v>
      </c>
      <c r="AV195" s="30">
        <f t="shared" ca="1" si="289"/>
        <v>140506.875</v>
      </c>
      <c r="AW195" s="30">
        <f t="shared" ca="1" si="289"/>
        <v>159721.875</v>
      </c>
      <c r="AX195" s="30">
        <f t="shared" ca="1" si="289"/>
        <v>178953.75</v>
      </c>
      <c r="AY195" s="30">
        <f t="shared" ca="1" si="289"/>
        <v>198191.25</v>
      </c>
      <c r="AZ195" s="30">
        <f t="shared" ca="1" si="289"/>
        <v>217428.75</v>
      </c>
      <c r="BA195" s="30">
        <f t="shared" ca="1" si="289"/>
        <v>236666.25</v>
      </c>
      <c r="BB195" s="30">
        <f t="shared" ca="1" si="289"/>
        <v>255903.75</v>
      </c>
      <c r="BC195" s="30">
        <f t="shared" ca="1" si="289"/>
        <v>275141.25</v>
      </c>
      <c r="BD195" s="30">
        <f t="shared" ca="1" si="289"/>
        <v>294378.75</v>
      </c>
      <c r="BE195" s="30">
        <f t="shared" ca="1" si="289"/>
        <v>312491.25</v>
      </c>
      <c r="BF195" s="30">
        <f t="shared" ca="1" si="289"/>
        <v>327228.75</v>
      </c>
      <c r="BG195" s="30">
        <f t="shared" ca="1" si="289"/>
        <v>338366.25</v>
      </c>
      <c r="BH195" s="30">
        <f t="shared" ca="1" si="289"/>
        <v>345763.125</v>
      </c>
      <c r="BI195" s="30">
        <f t="shared" ca="1" si="289"/>
        <v>349897.5</v>
      </c>
      <c r="BJ195" s="30">
        <f t="shared" ca="1" si="289"/>
        <v>352108.125</v>
      </c>
      <c r="BK195" s="30">
        <f t="shared" ca="1" si="289"/>
        <v>353193.75</v>
      </c>
      <c r="BL195" s="30">
        <f t="shared" ca="1" si="289"/>
        <v>353694.375</v>
      </c>
      <c r="BM195" s="30">
        <f t="shared" ca="1" si="289"/>
        <v>353885.625</v>
      </c>
      <c r="BN195" s="30">
        <f t="shared" ca="1" si="289"/>
        <v>353941.875</v>
      </c>
      <c r="BO195" s="30">
        <f t="shared" ca="1" si="289"/>
        <v>353964.375</v>
      </c>
      <c r="BP195" s="30">
        <f t="shared" ca="1" si="289"/>
        <v>353970.00000000006</v>
      </c>
      <c r="BQ195" s="30">
        <f t="shared" ca="1" si="289"/>
        <v>353970.00000000006</v>
      </c>
      <c r="BR195" s="30">
        <f t="shared" ca="1" si="289"/>
        <v>353970.00000000006</v>
      </c>
      <c r="BS195" s="30">
        <f t="shared" ca="1" si="289"/>
        <v>353970.00000000006</v>
      </c>
      <c r="BT195" s="30">
        <f t="shared" ca="1" si="289"/>
        <v>353970.00000000006</v>
      </c>
      <c r="BU195" s="30">
        <f t="shared" ca="1" si="289"/>
        <v>353970.00000000006</v>
      </c>
      <c r="BV195" s="30">
        <f t="shared" si="289"/>
        <v>0</v>
      </c>
      <c r="BW195" s="30">
        <f t="shared" si="289"/>
        <v>0</v>
      </c>
      <c r="BX195" s="30">
        <f t="shared" si="289"/>
        <v>0</v>
      </c>
      <c r="BY195" s="30">
        <f t="shared" si="289"/>
        <v>0</v>
      </c>
      <c r="BZ195" s="30">
        <f t="shared" si="289"/>
        <v>0</v>
      </c>
      <c r="CA195" s="30">
        <f t="shared" si="289"/>
        <v>0</v>
      </c>
      <c r="CB195" s="30">
        <f t="shared" si="289"/>
        <v>0</v>
      </c>
      <c r="CC195" s="30">
        <f t="shared" si="289"/>
        <v>0</v>
      </c>
      <c r="CD195" s="30">
        <f t="shared" si="289"/>
        <v>0</v>
      </c>
      <c r="CE195" s="30">
        <f t="shared" si="289"/>
        <v>0</v>
      </c>
      <c r="CF195" s="30">
        <f t="shared" si="289"/>
        <v>0</v>
      </c>
      <c r="CG195" s="30">
        <f t="shared" si="289"/>
        <v>0</v>
      </c>
      <c r="CH195" s="30">
        <f t="shared" si="289"/>
        <v>0</v>
      </c>
      <c r="CI195" s="30">
        <f t="shared" si="289"/>
        <v>0</v>
      </c>
      <c r="CJ195" s="30">
        <f t="shared" si="289"/>
        <v>0</v>
      </c>
      <c r="CK195" s="30">
        <f t="shared" si="289"/>
        <v>0</v>
      </c>
      <c r="CL195" s="30">
        <f t="shared" ref="CL195:CT195" si="290">CL150/(1+$S195)</f>
        <v>0</v>
      </c>
      <c r="CM195" s="30">
        <f t="shared" si="290"/>
        <v>0</v>
      </c>
      <c r="CN195" s="30">
        <f t="shared" si="290"/>
        <v>0</v>
      </c>
      <c r="CO195" s="30">
        <f t="shared" si="290"/>
        <v>0</v>
      </c>
      <c r="CP195" s="30">
        <f t="shared" si="290"/>
        <v>0</v>
      </c>
      <c r="CQ195" s="30">
        <f t="shared" si="290"/>
        <v>0</v>
      </c>
      <c r="CR195" s="30">
        <f t="shared" si="290"/>
        <v>0</v>
      </c>
      <c r="CS195" s="30">
        <f t="shared" si="290"/>
        <v>0</v>
      </c>
      <c r="CT195" s="30">
        <f t="shared" si="290"/>
        <v>0</v>
      </c>
    </row>
    <row r="196" spans="1:98" s="27" customFormat="1" ht="12" x14ac:dyDescent="0.25">
      <c r="A196" s="26">
        <f>ROW()</f>
        <v>196</v>
      </c>
      <c r="B196" s="97"/>
      <c r="C196" s="142"/>
      <c r="E196" s="24"/>
      <c r="F196" s="66" t="str">
        <f t="shared" si="276"/>
        <v>Поступление ГП на склад ГП</v>
      </c>
      <c r="G196" s="27" t="str">
        <f>BP!$F$29</f>
        <v>ЭлЭн</v>
      </c>
      <c r="M196" s="27" t="str">
        <f>Lists!$R$8</f>
        <v>руб.</v>
      </c>
      <c r="P196" s="30"/>
      <c r="R196" s="24"/>
      <c r="S196" s="136">
        <f t="shared" si="273"/>
        <v>0.2</v>
      </c>
      <c r="V196" s="85"/>
      <c r="W196" s="29">
        <f ca="1">SUM(INDIRECT(ADDRESS(ROW(),SUMIFS($1:$1,$5:$5,1))):INDIRECT(ADDRESS(ROW(),SUMIFS($1:$1,$5:$5,MAX($5:$5)))))</f>
        <v>2857999.9333333336</v>
      </c>
      <c r="Z196" s="30">
        <f t="shared" ref="Z196:CK196" ca="1" si="291">Z151/(1+$S196)</f>
        <v>0</v>
      </c>
      <c r="AA196" s="30">
        <f t="shared" ca="1" si="291"/>
        <v>0</v>
      </c>
      <c r="AB196" s="30">
        <f t="shared" ca="1" si="291"/>
        <v>0</v>
      </c>
      <c r="AC196" s="30">
        <f t="shared" ca="1" si="291"/>
        <v>0</v>
      </c>
      <c r="AD196" s="30">
        <f t="shared" ca="1" si="291"/>
        <v>0</v>
      </c>
      <c r="AE196" s="30">
        <f t="shared" ca="1" si="291"/>
        <v>0</v>
      </c>
      <c r="AF196" s="30">
        <f t="shared" ca="1" si="291"/>
        <v>0</v>
      </c>
      <c r="AG196" s="30">
        <f t="shared" ca="1" si="291"/>
        <v>0</v>
      </c>
      <c r="AH196" s="30">
        <f t="shared" ca="1" si="291"/>
        <v>153.33333333333337</v>
      </c>
      <c r="AI196" s="30">
        <f t="shared" ca="1" si="291"/>
        <v>613.33333333333348</v>
      </c>
      <c r="AJ196" s="30">
        <f t="shared" ca="1" si="291"/>
        <v>1104.0000000000002</v>
      </c>
      <c r="AK196" s="30">
        <f t="shared" ca="1" si="291"/>
        <v>1613.8333333333335</v>
      </c>
      <c r="AL196" s="30">
        <f t="shared" ca="1" si="291"/>
        <v>2058.5000000000005</v>
      </c>
      <c r="AM196" s="30">
        <f t="shared" ca="1" si="291"/>
        <v>2704.0333333333338</v>
      </c>
      <c r="AN196" s="30">
        <f t="shared" ca="1" si="291"/>
        <v>4390.7000000000007</v>
      </c>
      <c r="AO196" s="30">
        <f t="shared" ca="1" si="291"/>
        <v>7230.4333333333343</v>
      </c>
      <c r="AP196" s="30">
        <f t="shared" ca="1" si="291"/>
        <v>11307.183333333334</v>
      </c>
      <c r="AQ196" s="30">
        <f t="shared" ca="1" si="291"/>
        <v>16471.833333333336</v>
      </c>
      <c r="AR196" s="30">
        <f t="shared" ca="1" si="291"/>
        <v>22278.183333333338</v>
      </c>
      <c r="AS196" s="30">
        <f t="shared" ca="1" si="291"/>
        <v>28465.566666666673</v>
      </c>
      <c r="AT196" s="30">
        <f t="shared" ca="1" si="291"/>
        <v>34850.75</v>
      </c>
      <c r="AU196" s="30">
        <f t="shared" ca="1" si="291"/>
        <v>41340.583333333336</v>
      </c>
      <c r="AV196" s="30">
        <f t="shared" ca="1" si="291"/>
        <v>47876.416666666672</v>
      </c>
      <c r="AW196" s="30">
        <f t="shared" ca="1" si="291"/>
        <v>54423.750000000007</v>
      </c>
      <c r="AX196" s="30">
        <f t="shared" ca="1" si="291"/>
        <v>60976.833333333343</v>
      </c>
      <c r="AY196" s="30">
        <f t="shared" ca="1" si="291"/>
        <v>67531.833333333343</v>
      </c>
      <c r="AZ196" s="30">
        <f t="shared" ca="1" si="291"/>
        <v>74086.833333333343</v>
      </c>
      <c r="BA196" s="30">
        <f t="shared" ca="1" si="291"/>
        <v>80641.833333333343</v>
      </c>
      <c r="BB196" s="30">
        <f t="shared" ca="1" si="291"/>
        <v>87196.833333333343</v>
      </c>
      <c r="BC196" s="30">
        <f t="shared" ca="1" si="291"/>
        <v>93751.833333333343</v>
      </c>
      <c r="BD196" s="30">
        <f t="shared" ca="1" si="291"/>
        <v>100306.83333333334</v>
      </c>
      <c r="BE196" s="30">
        <f t="shared" ca="1" si="291"/>
        <v>106478.50000000001</v>
      </c>
      <c r="BF196" s="30">
        <f t="shared" ca="1" si="291"/>
        <v>111500.16666666669</v>
      </c>
      <c r="BG196" s="30">
        <f t="shared" ca="1" si="291"/>
        <v>115295.16666666669</v>
      </c>
      <c r="BH196" s="30">
        <f t="shared" ca="1" si="291"/>
        <v>117815.58333333334</v>
      </c>
      <c r="BI196" s="30">
        <f t="shared" ca="1" si="291"/>
        <v>119224.33333333334</v>
      </c>
      <c r="BJ196" s="30">
        <f t="shared" ca="1" si="291"/>
        <v>119977.58333333334</v>
      </c>
      <c r="BK196" s="30">
        <f t="shared" ca="1" si="291"/>
        <v>120347.50000000003</v>
      </c>
      <c r="BL196" s="30">
        <f t="shared" ca="1" si="291"/>
        <v>120518.08333333334</v>
      </c>
      <c r="BM196" s="30">
        <f t="shared" ca="1" si="291"/>
        <v>120583.25000000003</v>
      </c>
      <c r="BN196" s="30">
        <f t="shared" ca="1" si="291"/>
        <v>120602.41666666669</v>
      </c>
      <c r="BO196" s="30">
        <f t="shared" ca="1" si="291"/>
        <v>120610.08333333334</v>
      </c>
      <c r="BP196" s="30">
        <f t="shared" ca="1" si="291"/>
        <v>120612.00000000003</v>
      </c>
      <c r="BQ196" s="30">
        <f t="shared" ca="1" si="291"/>
        <v>120612.00000000003</v>
      </c>
      <c r="BR196" s="30">
        <f t="shared" ca="1" si="291"/>
        <v>120612.00000000003</v>
      </c>
      <c r="BS196" s="30">
        <f t="shared" ca="1" si="291"/>
        <v>120612.00000000003</v>
      </c>
      <c r="BT196" s="30">
        <f t="shared" ca="1" si="291"/>
        <v>120612.00000000003</v>
      </c>
      <c r="BU196" s="30">
        <f t="shared" ca="1" si="291"/>
        <v>120612.00000000003</v>
      </c>
      <c r="BV196" s="30">
        <f t="shared" si="291"/>
        <v>0</v>
      </c>
      <c r="BW196" s="30">
        <f t="shared" si="291"/>
        <v>0</v>
      </c>
      <c r="BX196" s="30">
        <f t="shared" si="291"/>
        <v>0</v>
      </c>
      <c r="BY196" s="30">
        <f t="shared" si="291"/>
        <v>0</v>
      </c>
      <c r="BZ196" s="30">
        <f t="shared" si="291"/>
        <v>0</v>
      </c>
      <c r="CA196" s="30">
        <f t="shared" si="291"/>
        <v>0</v>
      </c>
      <c r="CB196" s="30">
        <f t="shared" si="291"/>
        <v>0</v>
      </c>
      <c r="CC196" s="30">
        <f t="shared" si="291"/>
        <v>0</v>
      </c>
      <c r="CD196" s="30">
        <f t="shared" si="291"/>
        <v>0</v>
      </c>
      <c r="CE196" s="30">
        <f t="shared" si="291"/>
        <v>0</v>
      </c>
      <c r="CF196" s="30">
        <f t="shared" si="291"/>
        <v>0</v>
      </c>
      <c r="CG196" s="30">
        <f t="shared" si="291"/>
        <v>0</v>
      </c>
      <c r="CH196" s="30">
        <f t="shared" si="291"/>
        <v>0</v>
      </c>
      <c r="CI196" s="30">
        <f t="shared" si="291"/>
        <v>0</v>
      </c>
      <c r="CJ196" s="30">
        <f t="shared" si="291"/>
        <v>0</v>
      </c>
      <c r="CK196" s="30">
        <f t="shared" si="291"/>
        <v>0</v>
      </c>
      <c r="CL196" s="30">
        <f t="shared" ref="CL196:CT196" si="292">CL151/(1+$S196)</f>
        <v>0</v>
      </c>
      <c r="CM196" s="30">
        <f t="shared" si="292"/>
        <v>0</v>
      </c>
      <c r="CN196" s="30">
        <f t="shared" si="292"/>
        <v>0</v>
      </c>
      <c r="CO196" s="30">
        <f t="shared" si="292"/>
        <v>0</v>
      </c>
      <c r="CP196" s="30">
        <f t="shared" si="292"/>
        <v>0</v>
      </c>
      <c r="CQ196" s="30">
        <f t="shared" si="292"/>
        <v>0</v>
      </c>
      <c r="CR196" s="30">
        <f t="shared" si="292"/>
        <v>0</v>
      </c>
      <c r="CS196" s="30">
        <f t="shared" si="292"/>
        <v>0</v>
      </c>
      <c r="CT196" s="30">
        <f t="shared" si="292"/>
        <v>0</v>
      </c>
    </row>
    <row r="197" spans="1:98" s="2" customFormat="1" ht="12" x14ac:dyDescent="0.25">
      <c r="A197" s="11">
        <f>ROW()</f>
        <v>197</v>
      </c>
      <c r="B197" s="98"/>
      <c r="C197" s="142"/>
      <c r="E197" s="23" t="str">
        <f>Lists!$N$9</f>
        <v>пустая строка</v>
      </c>
      <c r="P197" s="3"/>
      <c r="R197" s="23"/>
      <c r="S197" s="3"/>
      <c r="V197" s="74"/>
      <c r="W197" s="5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</row>
    <row r="198" spans="1:98" x14ac:dyDescent="0.3">
      <c r="A198" s="11">
        <f>ROW()</f>
        <v>198</v>
      </c>
    </row>
    <row r="199" spans="1:98" x14ac:dyDescent="0.3">
      <c r="A199" s="11">
        <f>ROW()</f>
        <v>199</v>
      </c>
      <c r="B199" s="131"/>
      <c r="F199" s="104" t="s">
        <v>88</v>
      </c>
    </row>
    <row r="200" spans="1:98" s="13" customFormat="1" x14ac:dyDescent="0.3">
      <c r="A200" s="12">
        <f>ROW()</f>
        <v>200</v>
      </c>
      <c r="B200" s="131"/>
      <c r="C200" s="142" t="str">
        <f>Lists!$N$10</f>
        <v>с ндс</v>
      </c>
      <c r="E200" s="92"/>
      <c r="F200" s="13" t="str">
        <f>BP!$F$201</f>
        <v>Продажи</v>
      </c>
      <c r="M200" s="14" t="str">
        <f>Lists!$R$8</f>
        <v>руб.</v>
      </c>
      <c r="P200" s="10"/>
      <c r="R200" s="92"/>
      <c r="S200" s="10"/>
      <c r="V200" s="74">
        <f ca="1">W200-SUMIFS(Potoki!$W:$W,Potoki!$F:$F,F200,Potoki!$G:$G,"")</f>
        <v>0</v>
      </c>
      <c r="W200" s="10">
        <f ca="1">SUM(INDIRECT(ADDRESS(ROW(),SUMIFS($1:$1,$5:$5,1))):INDIRECT(ADDRESS(ROW(),SUMIFS($1:$1,$5:$5,MAX($5:$5)))))</f>
        <v>886304995.07290018</v>
      </c>
      <c r="Z200" s="10">
        <f ca="1">IF(Z$5="",0,SUMIFS(Potoki!Z:Z,Potoki!$F:$F,$F200,Potoki!$G:$G,IF($G200="","",$G200)))</f>
        <v>0</v>
      </c>
      <c r="AA200" s="10">
        <f ca="1">IF(AA$5="",0,SUMIFS(Potoki!AA:AA,Potoki!$F:$F,$F200,Potoki!$G:$G,IF($G200="","",$G200)))</f>
        <v>0</v>
      </c>
      <c r="AB200" s="10">
        <f ca="1">IF(AB$5="",0,SUMIFS(Potoki!AB:AB,Potoki!$F:$F,$F200,Potoki!$G:$G,IF($G200="","",$G200)))</f>
        <v>0</v>
      </c>
      <c r="AC200" s="10">
        <f ca="1">IF(AC$5="",0,SUMIFS(Potoki!AC:AC,Potoki!$F:$F,$F200,Potoki!$G:$G,IF($G200="","",$G200)))</f>
        <v>0</v>
      </c>
      <c r="AD200" s="10">
        <f ca="1">IF(AD$5="",0,SUMIFS(Potoki!AD:AD,Potoki!$F:$F,$F200,Potoki!$G:$G,IF($G200="","",$G200)))</f>
        <v>0</v>
      </c>
      <c r="AE200" s="10">
        <f ca="1">IF(AE$5="",0,SUMIFS(Potoki!AE:AE,Potoki!$F:$F,$F200,Potoki!$G:$G,IF($G200="","",$G200)))</f>
        <v>0</v>
      </c>
      <c r="AF200" s="10">
        <f ca="1">IF(AF$5="",0,SUMIFS(Potoki!AF:AF,Potoki!$F:$F,$F200,Potoki!$G:$G,IF($G200="","",$G200)))</f>
        <v>0</v>
      </c>
      <c r="AG200" s="10">
        <f ca="1">IF(AG$5="",0,SUMIFS(Potoki!AG:AG,Potoki!$F:$F,$F200,Potoki!$G:$G,IF($G200="","",$G200)))</f>
        <v>0</v>
      </c>
      <c r="AH200" s="10">
        <f ca="1">IF(AH$5="",0,SUMIFS(Potoki!AH:AH,Potoki!$F:$F,$F200,Potoki!$G:$G,IF($G200="","",$G200)))</f>
        <v>6292.2000000000007</v>
      </c>
      <c r="AI200" s="10">
        <f ca="1">IF(AI$5="",0,SUMIFS(Potoki!AI:AI,Potoki!$F:$F,$F200,Potoki!$G:$G,IF($G200="","",$G200)))</f>
        <v>54532.400000000009</v>
      </c>
      <c r="AJ200" s="10">
        <f ca="1">IF(AJ$5="",0,SUMIFS(Potoki!AJ:AJ,Potoki!$F:$F,$F200,Potoki!$G:$G,IF($G200="","",$G200)))</f>
        <v>173245.24000000002</v>
      </c>
      <c r="AK200" s="10">
        <f ca="1">IF(AK$5="",0,SUMIFS(Potoki!AK:AK,Potoki!$F:$F,$F200,Potoki!$G:$G,IF($G200="","",$G200)))</f>
        <v>322737.42500000005</v>
      </c>
      <c r="AL200" s="10">
        <f ca="1">IF(AL$5="",0,SUMIFS(Potoki!AL:AL,Potoki!$F:$F,$F200,Potoki!$G:$G,IF($G200="","",$G200)))</f>
        <v>482559.30500000005</v>
      </c>
      <c r="AM200" s="10">
        <f ca="1">IF(AM$5="",0,SUMIFS(Potoki!AM:AM,Potoki!$F:$F,$F200,Potoki!$G:$G,IF($G200="","",$G200)))</f>
        <v>641972.19200000004</v>
      </c>
      <c r="AN200" s="10">
        <f ca="1">IF(AN$5="",0,SUMIFS(Potoki!AN:AN,Potoki!$F:$F,$F200,Potoki!$G:$G,IF($G200="","",$G200)))</f>
        <v>878700.4865</v>
      </c>
      <c r="AO200" s="10">
        <f ca="1">IF(AO$5="",0,SUMIFS(Potoki!AO:AO,Potoki!$F:$F,$F200,Potoki!$G:$G,IF($G200="","",$G200)))</f>
        <v>1374643.8252500002</v>
      </c>
      <c r="AP200" s="10">
        <f ca="1">IF(AP$5="",0,SUMIFS(Potoki!AP:AP,Potoki!$F:$F,$F200,Potoki!$G:$G,IF($G200="","",$G200)))</f>
        <v>2217090.75275</v>
      </c>
      <c r="AQ200" s="10">
        <f ca="1">IF(AQ$5="",0,SUMIFS(Potoki!AQ:AQ,Potoki!$F:$F,$F200,Potoki!$G:$G,IF($G200="","",$G200)))</f>
        <v>3442532.35855</v>
      </c>
      <c r="AR200" s="10">
        <f ca="1">IF(AR$5="",0,SUMIFS(Potoki!AR:AR,Potoki!$F:$F,$F200,Potoki!$G:$G,IF($G200="","",$G200)))</f>
        <v>5017312.7135499995</v>
      </c>
      <c r="AS200" s="10">
        <f ca="1">IF(AS$5="",0,SUMIFS(Potoki!AS:AS,Potoki!$F:$F,$F200,Potoki!$G:$G,IF($G200="","",$G200)))</f>
        <v>6837499.879900001</v>
      </c>
      <c r="AT200" s="10">
        <f ca="1">IF(AT$5="",0,SUMIFS(Potoki!AT:AT,Potoki!$F:$F,$F200,Potoki!$G:$G,IF($G200="","",$G200)))</f>
        <v>8812596.5532750003</v>
      </c>
      <c r="AU200" s="10">
        <f ca="1">IF(AU$5="",0,SUMIFS(Potoki!AU:AU,Potoki!$F:$F,$F200,Potoki!$G:$G,IF($G200="","",$G200)))</f>
        <v>10875789.794500001</v>
      </c>
      <c r="AV200" s="10">
        <f ca="1">IF(AV$5="",0,SUMIFS(Potoki!AV:AV,Potoki!$F:$F,$F200,Potoki!$G:$G,IF($G200="","",$G200)))</f>
        <v>12986207.569775</v>
      </c>
      <c r="AW200" s="10">
        <f ca="1">IF(AW$5="",0,SUMIFS(Potoki!AW:AW,Potoki!$F:$F,$F200,Potoki!$G:$G,IF($G200="","",$G200)))</f>
        <v>15119467.6041</v>
      </c>
      <c r="AX200" s="10">
        <f ca="1">IF(AX$5="",0,SUMIFS(Potoki!AX:AX,Potoki!$F:$F,$F200,Potoki!$G:$G,IF($G200="","",$G200)))</f>
        <v>17261676.719875</v>
      </c>
      <c r="AY200" s="10">
        <f ca="1">IF(AY$5="",0,SUMIFS(Potoki!AY:AY,Potoki!$F:$F,$F200,Potoki!$G:$G,IF($G200="","",$G200)))</f>
        <v>19407440.142124999</v>
      </c>
      <c r="AZ200" s="10">
        <f ca="1">IF(AZ$5="",0,SUMIFS(Potoki!AZ:AZ,Potoki!$F:$F,$F200,Potoki!$G:$G,IF($G200="","",$G200)))</f>
        <v>21554482.978375003</v>
      </c>
      <c r="BA200" s="10">
        <f ca="1">IF(BA$5="",0,SUMIFS(Potoki!BA:BA,Potoki!$F:$F,$F200,Potoki!$G:$G,IF($G200="","",$G200)))</f>
        <v>23701845.668125</v>
      </c>
      <c r="BB200" s="10">
        <f ca="1">IF(BB$5="",0,SUMIFS(Potoki!BB:BB,Potoki!$F:$F,$F200,Potoki!$G:$G,IF($G200="","",$G200)))</f>
        <v>25849283.077750001</v>
      </c>
      <c r="BC200" s="10">
        <f ca="1">IF(BC$5="",0,SUMIFS(Potoki!BC:BC,Potoki!$F:$F,$F200,Potoki!$G:$G,IF($G200="","",$G200)))</f>
        <v>27996732.285250004</v>
      </c>
      <c r="BD200" s="10">
        <f ca="1">IF(BD$5="",0,SUMIFS(Potoki!BD:BD,Potoki!$F:$F,$F200,Potoki!$G:$G,IF($G200="","",$G200)))</f>
        <v>30144181.49275</v>
      </c>
      <c r="BE200" s="10">
        <f ca="1">IF(BE$5="",0,SUMIFS(Potoki!BE:BE,Potoki!$F:$F,$F200,Potoki!$G:$G,IF($G200="","",$G200)))</f>
        <v>32275900.20025</v>
      </c>
      <c r="BF200" s="10">
        <f ca="1">IF(BF$5="",0,SUMIFS(Potoki!BF:BF,Potoki!$F:$F,$F200,Potoki!$G:$G,IF($G200="","",$G200)))</f>
        <v>34287018.407749996</v>
      </c>
      <c r="BG200" s="10">
        <f ca="1">IF(BG$5="",0,SUMIFS(Potoki!BG:BG,Potoki!$F:$F,$F200,Potoki!$G:$G,IF($G200="","",$G200)))</f>
        <v>36001354.515250005</v>
      </c>
      <c r="BH200" s="10">
        <f ca="1">IF(BH$5="",0,SUMIFS(Potoki!BH:BH,Potoki!$F:$F,$F200,Potoki!$G:$G,IF($G200="","",$G200)))</f>
        <v>37341960.160250001</v>
      </c>
      <c r="BI200" s="10">
        <f ca="1">IF(BI$5="",0,SUMIFS(Potoki!BI:BI,Potoki!$F:$F,$F200,Potoki!$G:$G,IF($G200="","",$G200)))</f>
        <v>38283011.105250001</v>
      </c>
      <c r="BJ200" s="10">
        <f ca="1">IF(BJ$5="",0,SUMIFS(Potoki!BJ:BJ,Potoki!$F:$F,$F200,Potoki!$G:$G,IF($G200="","",$G200)))</f>
        <v>38864856.082750008</v>
      </c>
      <c r="BK200" s="10">
        <f ca="1">IF(BK$5="",0,SUMIFS(Potoki!BK:BK,Potoki!$F:$F,$F200,Potoki!$G:$G,IF($G200="","",$G200)))</f>
        <v>39195707.824000008</v>
      </c>
      <c r="BL200" s="10">
        <f ca="1">IF(BL$5="",0,SUMIFS(Potoki!BL:BL,Potoki!$F:$F,$F200,Potoki!$G:$G,IF($G200="","",$G200)))</f>
        <v>39369483.968374997</v>
      </c>
      <c r="BM200" s="10">
        <f ca="1">IF(BM$5="",0,SUMIFS(Potoki!BM:BM,Potoki!$F:$F,$F200,Potoki!$G:$G,IF($G200="","",$G200)))</f>
        <v>39454251.70025</v>
      </c>
      <c r="BN200" s="10">
        <f ca="1">IF(BN$5="",0,SUMIFS(Potoki!BN:BN,Potoki!$F:$F,$F200,Potoki!$G:$G,IF($G200="","",$G200)))</f>
        <v>39491411.073875003</v>
      </c>
      <c r="BO200" s="10">
        <f ca="1">IF(BO$5="",0,SUMIFS(Potoki!BO:BO,Potoki!$F:$F,$F200,Potoki!$G:$G,IF($G200="","",$G200)))</f>
        <v>39505630.134999998</v>
      </c>
      <c r="BP200" s="10">
        <f ca="1">IF(BP$5="",0,SUMIFS(Potoki!BP:BP,Potoki!$F:$F,$F200,Potoki!$G:$G,IF($G200="","",$G200)))</f>
        <v>39510874.945875004</v>
      </c>
      <c r="BQ200" s="10">
        <f ca="1">IF(BQ$5="",0,SUMIFS(Potoki!BQ:BQ,Potoki!$F:$F,$F200,Potoki!$G:$G,IF($G200="","",$G200)))</f>
        <v>39512560.731125012</v>
      </c>
      <c r="BR200" s="10">
        <f ca="1">IF(BR$5="",0,SUMIFS(Potoki!BR:BR,Potoki!$F:$F,$F200,Potoki!$G:$G,IF($G200="","",$G200)))</f>
        <v>39512967.102375008</v>
      </c>
      <c r="BS200" s="10">
        <f ca="1">IF(BS$5="",0,SUMIFS(Potoki!BS:BS,Potoki!$F:$F,$F200,Potoki!$G:$G,IF($G200="","",$G200)))</f>
        <v>39513053.620125011</v>
      </c>
      <c r="BT200" s="10">
        <f ca="1">IF(BT$5="",0,SUMIFS(Potoki!BT:BT,Potoki!$F:$F,$F200,Potoki!$G:$G,IF($G200="","",$G200)))</f>
        <v>39513065.418000013</v>
      </c>
      <c r="BU200" s="10">
        <f ca="1">IF(BU$5="",0,SUMIFS(Potoki!BU:BU,Potoki!$F:$F,$F200,Potoki!$G:$G,IF($G200="","",$G200)))</f>
        <v>39513065.418000013</v>
      </c>
      <c r="BV200" s="10">
        <f>IF(BV$5="",0,SUMIFS(Potoki!BV:BV,Potoki!$F:$F,$F200,Potoki!$G:$G,IF($G200="","",$G200)))</f>
        <v>0</v>
      </c>
      <c r="BW200" s="10">
        <f>IF(BW$5="",0,SUMIFS(Potoki!BW:BW,Potoki!$F:$F,$F200,Potoki!$G:$G,IF($G200="","",$G200)))</f>
        <v>0</v>
      </c>
      <c r="BX200" s="10">
        <f>IF(BX$5="",0,SUMIFS(Potoki!BX:BX,Potoki!$F:$F,$F200,Potoki!$G:$G,IF($G200="","",$G200)))</f>
        <v>0</v>
      </c>
      <c r="BY200" s="10">
        <f>IF(BY$5="",0,SUMIFS(Potoki!BY:BY,Potoki!$F:$F,$F200,Potoki!$G:$G,IF($G200="","",$G200)))</f>
        <v>0</v>
      </c>
      <c r="BZ200" s="10">
        <f>IF(BZ$5="",0,SUMIFS(Potoki!BZ:BZ,Potoki!$F:$F,$F200,Potoki!$G:$G,IF($G200="","",$G200)))</f>
        <v>0</v>
      </c>
      <c r="CA200" s="10">
        <f>IF(CA$5="",0,SUMIFS(Potoki!CA:CA,Potoki!$F:$F,$F200,Potoki!$G:$G,IF($G200="","",$G200)))</f>
        <v>0</v>
      </c>
      <c r="CB200" s="10">
        <f>IF(CB$5="",0,SUMIFS(Potoki!CB:CB,Potoki!$F:$F,$F200,Potoki!$G:$G,IF($G200="","",$G200)))</f>
        <v>0</v>
      </c>
      <c r="CC200" s="10">
        <f>IF(CC$5="",0,SUMIFS(Potoki!CC:CC,Potoki!$F:$F,$F200,Potoki!$G:$G,IF($G200="","",$G200)))</f>
        <v>0</v>
      </c>
      <c r="CD200" s="10">
        <f>IF(CD$5="",0,SUMIFS(Potoki!CD:CD,Potoki!$F:$F,$F200,Potoki!$G:$G,IF($G200="","",$G200)))</f>
        <v>0</v>
      </c>
      <c r="CE200" s="10">
        <f>IF(CE$5="",0,SUMIFS(Potoki!CE:CE,Potoki!$F:$F,$F200,Potoki!$G:$G,IF($G200="","",$G200)))</f>
        <v>0</v>
      </c>
      <c r="CF200" s="10">
        <f>IF(CF$5="",0,SUMIFS(Potoki!CF:CF,Potoki!$F:$F,$F200,Potoki!$G:$G,IF($G200="","",$G200)))</f>
        <v>0</v>
      </c>
      <c r="CG200" s="10">
        <f>IF(CG$5="",0,SUMIFS(Potoki!CG:CG,Potoki!$F:$F,$F200,Potoki!$G:$G,IF($G200="","",$G200)))</f>
        <v>0</v>
      </c>
      <c r="CH200" s="10">
        <f>IF(CH$5="",0,SUMIFS(Potoki!CH:CH,Potoki!$F:$F,$F200,Potoki!$G:$G,IF($G200="","",$G200)))</f>
        <v>0</v>
      </c>
      <c r="CI200" s="10">
        <f>IF(CI$5="",0,SUMIFS(Potoki!CI:CI,Potoki!$F:$F,$F200,Potoki!$G:$G,IF($G200="","",$G200)))</f>
        <v>0</v>
      </c>
      <c r="CJ200" s="10">
        <f>IF(CJ$5="",0,SUMIFS(Potoki!CJ:CJ,Potoki!$F:$F,$F200,Potoki!$G:$G,IF($G200="","",$G200)))</f>
        <v>0</v>
      </c>
      <c r="CK200" s="10">
        <f>IF(CK$5="",0,SUMIFS(Potoki!CK:CK,Potoki!$F:$F,$F200,Potoki!$G:$G,IF($G200="","",$G200)))</f>
        <v>0</v>
      </c>
      <c r="CL200" s="10">
        <f>IF(CL$5="",0,SUMIFS(Potoki!CL:CL,Potoki!$F:$F,$F200,Potoki!$G:$G,IF($G200="","",$G200)))</f>
        <v>0</v>
      </c>
      <c r="CM200" s="10">
        <f>IF(CM$5="",0,SUMIFS(Potoki!CM:CM,Potoki!$F:$F,$F200,Potoki!$G:$G,IF($G200="","",$G200)))</f>
        <v>0</v>
      </c>
      <c r="CN200" s="10">
        <f>IF(CN$5="",0,SUMIFS(Potoki!CN:CN,Potoki!$F:$F,$F200,Potoki!$G:$G,IF($G200="","",$G200)))</f>
        <v>0</v>
      </c>
      <c r="CO200" s="10">
        <f>IF(CO$5="",0,SUMIFS(Potoki!CO:CO,Potoki!$F:$F,$F200,Potoki!$G:$G,IF($G200="","",$G200)))</f>
        <v>0</v>
      </c>
      <c r="CP200" s="10">
        <f>IF(CP$5="",0,SUMIFS(Potoki!CP:CP,Potoki!$F:$F,$F200,Potoki!$G:$G,IF($G200="","",$G200)))</f>
        <v>0</v>
      </c>
      <c r="CQ200" s="10">
        <f>IF(CQ$5="",0,SUMIFS(Potoki!CQ:CQ,Potoki!$F:$F,$F200,Potoki!$G:$G,IF($G200="","",$G200)))</f>
        <v>0</v>
      </c>
      <c r="CR200" s="10">
        <f>IF(CR$5="",0,SUMIFS(Potoki!CR:CR,Potoki!$F:$F,$F200,Potoki!$G:$G,IF($G200="","",$G200)))</f>
        <v>0</v>
      </c>
      <c r="CS200" s="10">
        <f>IF(CS$5="",0,SUMIFS(Potoki!CS:CS,Potoki!$F:$F,$F200,Potoki!$G:$G,IF($G200="","",$G200)))</f>
        <v>0</v>
      </c>
      <c r="CT200" s="10">
        <f>IF(CT$5="",0,SUMIFS(Potoki!CT:CT,Potoki!$F:$F,$F200,Potoki!$G:$G,IF($G200="","",$G200)))</f>
        <v>0</v>
      </c>
    </row>
    <row r="201" spans="1:98" x14ac:dyDescent="0.3">
      <c r="A201" s="11">
        <f>ROW()</f>
        <v>201</v>
      </c>
      <c r="B201" s="132"/>
      <c r="F201" s="103" t="str">
        <f>Potoki!$F$120</f>
        <v>Себестоимость продаж в натуральных величинах</v>
      </c>
      <c r="G201" s="6" t="str">
        <f>BP!$F$20</f>
        <v>Продукт</v>
      </c>
      <c r="M201" s="2" t="str">
        <f>BP!$M$20</f>
        <v>шт</v>
      </c>
      <c r="V201" s="74">
        <f ca="1">W201-SUMIFS(Potoki!$W:$W,Potoki!$F:$F,F201,Potoki!$G:$G,G201)</f>
        <v>0</v>
      </c>
      <c r="W201" s="10">
        <f ca="1">SUM(INDIRECT(ADDRESS(ROW(),SUMIFS($1:$1,$5:$5,1))):INDIRECT(ADDRESS(ROW(),SUMIFS($1:$1,$5:$5,MAX($5:$5)))))</f>
        <v>698369.2</v>
      </c>
      <c r="Z201" s="7">
        <f ca="1">IF(Z$5="",0,SUMIFS(Potoki!Z:Z,Potoki!$F:$F,$F201,Potoki!$G:$G,IF($G201="","",$G201)))</f>
        <v>0</v>
      </c>
      <c r="AA201" s="7">
        <f ca="1">IF(AA$5="",0,SUMIFS(Potoki!AA:AA,Potoki!$F:$F,$F201,Potoki!$G:$G,IF($G201="","",$G201)))</f>
        <v>0</v>
      </c>
      <c r="AB201" s="7">
        <f ca="1">IF(AB$5="",0,SUMIFS(Potoki!AB:AB,Potoki!$F:$F,$F201,Potoki!$G:$G,IF($G201="","",$G201)))</f>
        <v>0</v>
      </c>
      <c r="AC201" s="7">
        <f ca="1">IF(AC$5="",0,SUMIFS(Potoki!AC:AC,Potoki!$F:$F,$F201,Potoki!$G:$G,IF($G201="","",$G201)))</f>
        <v>0</v>
      </c>
      <c r="AD201" s="7">
        <f ca="1">IF(AD$5="",0,SUMIFS(Potoki!AD:AD,Potoki!$F:$F,$F201,Potoki!$G:$G,IF($G201="","",$G201)))</f>
        <v>0</v>
      </c>
      <c r="AE201" s="7">
        <f ca="1">IF(AE$5="",0,SUMIFS(Potoki!AE:AE,Potoki!$F:$F,$F201,Potoki!$G:$G,IF($G201="","",$G201)))</f>
        <v>0</v>
      </c>
      <c r="AF201" s="7">
        <f ca="1">IF(AF$5="",0,SUMIFS(Potoki!AF:AF,Potoki!$F:$F,$F201,Potoki!$G:$G,IF($G201="","",$G201)))</f>
        <v>0</v>
      </c>
      <c r="AG201" s="7">
        <f ca="1">IF(AG$5="",0,SUMIFS(Potoki!AG:AG,Potoki!$F:$F,$F201,Potoki!$G:$G,IF($G201="","",$G201)))</f>
        <v>0</v>
      </c>
      <c r="AH201" s="7">
        <f ca="1">IF(AH$5="",0,SUMIFS(Potoki!AH:AH,Potoki!$F:$F,$F201,Potoki!$G:$G,IF($G201="","",$G201)))</f>
        <v>4</v>
      </c>
      <c r="AI201" s="7">
        <f ca="1">IF(AI$5="",0,SUMIFS(Potoki!AI:AI,Potoki!$F:$F,$F201,Potoki!$G:$G,IF($G201="","",$G201)))</f>
        <v>36</v>
      </c>
      <c r="AJ201" s="7">
        <f ca="1">IF(AJ$5="",0,SUMIFS(Potoki!AJ:AJ,Potoki!$F:$F,$F201,Potoki!$G:$G,IF($G201="","",$G201)))</f>
        <v>118.8</v>
      </c>
      <c r="AK201" s="7">
        <f ca="1">IF(AK$5="",0,SUMIFS(Potoki!AK:AK,Potoki!$F:$F,$F201,Potoki!$G:$G,IF($G201="","",$G201)))</f>
        <v>230.1</v>
      </c>
      <c r="AL201" s="7">
        <f ca="1">IF(AL$5="",0,SUMIFS(Potoki!AL:AL,Potoki!$F:$F,$F201,Potoki!$G:$G,IF($G201="","",$G201)))</f>
        <v>354.2</v>
      </c>
      <c r="AM201" s="7">
        <f ca="1">IF(AM$5="",0,SUMIFS(Potoki!AM:AM,Potoki!$F:$F,$F201,Potoki!$G:$G,IF($G201="","",$G201)))</f>
        <v>481.09000000000003</v>
      </c>
      <c r="AN201" s="7">
        <f ca="1">IF(AN$5="",0,SUMIFS(Potoki!AN:AN,Potoki!$F:$F,$F201,Potoki!$G:$G,IF($G201="","",$G201)))</f>
        <v>657.99</v>
      </c>
      <c r="AO201" s="7">
        <f ca="1">IF(AO$5="",0,SUMIFS(Potoki!AO:AO,Potoki!$F:$F,$F201,Potoki!$G:$G,IF($G201="","",$G201)))</f>
        <v>1012.4200000000001</v>
      </c>
      <c r="AP201" s="7">
        <f ca="1">IF(AP$5="",0,SUMIFS(Potoki!AP:AP,Potoki!$F:$F,$F201,Potoki!$G:$G,IF($G201="","",$G201)))</f>
        <v>1621.8100000000002</v>
      </c>
      <c r="AQ201" s="7">
        <f ca="1">IF(AQ$5="",0,SUMIFS(Potoki!AQ:AQ,Potoki!$F:$F,$F201,Potoki!$G:$G,IF($G201="","",$G201)))</f>
        <v>2525.91</v>
      </c>
      <c r="AR201" s="7">
        <f ca="1">IF(AR$5="",0,SUMIFS(Potoki!AR:AR,Potoki!$F:$F,$F201,Potoki!$G:$G,IF($G201="","",$G201)))</f>
        <v>3712.9850000000001</v>
      </c>
      <c r="AS201" s="7">
        <f ca="1">IF(AS$5="",0,SUMIFS(Potoki!AS:AS,Potoki!$F:$F,$F201,Potoki!$G:$G,IF($G201="","",$G201)))</f>
        <v>5111.96</v>
      </c>
      <c r="AT201" s="7">
        <f ca="1">IF(AT$5="",0,SUMIFS(Potoki!AT:AT,Potoki!$F:$F,$F201,Potoki!$G:$G,IF($G201="","",$G201)))</f>
        <v>6652.16</v>
      </c>
      <c r="AU201" s="7">
        <f ca="1">IF(AU$5="",0,SUMIFS(Potoki!AU:AU,Potoki!$F:$F,$F201,Potoki!$G:$G,IF($G201="","",$G201)))</f>
        <v>8276.67</v>
      </c>
      <c r="AV201" s="7">
        <f ca="1">IF(AV$5="",0,SUMIFS(Potoki!AV:AV,Potoki!$F:$F,$F201,Potoki!$G:$G,IF($G201="","",$G201)))</f>
        <v>9947.2400000000016</v>
      </c>
      <c r="AW201" s="7">
        <f ca="1">IF(AW$5="",0,SUMIFS(Potoki!AW:AW,Potoki!$F:$F,$F201,Potoki!$G:$G,IF($G201="","",$G201)))</f>
        <v>11641.065000000001</v>
      </c>
      <c r="AX201" s="7">
        <f ca="1">IF(AX$5="",0,SUMIFS(Potoki!AX:AX,Potoki!$F:$F,$F201,Potoki!$G:$G,IF($G201="","",$G201)))</f>
        <v>13344.85</v>
      </c>
      <c r="AY201" s="7">
        <f ca="1">IF(AY$5="",0,SUMIFS(Potoki!AY:AY,Potoki!$F:$F,$F201,Potoki!$G:$G,IF($G201="","",$G201)))</f>
        <v>15052.75</v>
      </c>
      <c r="AZ201" s="7">
        <f ca="1">IF(AZ$5="",0,SUMIFS(Potoki!AZ:AZ,Potoki!$F:$F,$F201,Potoki!$G:$G,IF($G201="","",$G201)))</f>
        <v>16762.174999999999</v>
      </c>
      <c r="BA201" s="7">
        <f ca="1">IF(BA$5="",0,SUMIFS(Potoki!BA:BA,Potoki!$F:$F,$F201,Potoki!$G:$G,IF($G201="","",$G201)))</f>
        <v>18472.025000000001</v>
      </c>
      <c r="BB201" s="7">
        <f ca="1">IF(BB$5="",0,SUMIFS(Potoki!BB:BB,Potoki!$F:$F,$F201,Potoki!$G:$G,IF($G201="","",$G201)))</f>
        <v>20182</v>
      </c>
      <c r="BC201" s="7">
        <f ca="1">IF(BC$5="",0,SUMIFS(Potoki!BC:BC,Potoki!$F:$F,$F201,Potoki!$G:$G,IF($G201="","",$G201)))</f>
        <v>21892</v>
      </c>
      <c r="BD201" s="7">
        <f ca="1">IF(BD$5="",0,SUMIFS(Potoki!BD:BD,Potoki!$F:$F,$F201,Potoki!$G:$G,IF($G201="","",$G201)))</f>
        <v>23602</v>
      </c>
      <c r="BE201" s="7">
        <f ca="1">IF(BE$5="",0,SUMIFS(Potoki!BE:BE,Potoki!$F:$F,$F201,Potoki!$G:$G,IF($G201="","",$G201)))</f>
        <v>25302</v>
      </c>
      <c r="BF201" s="7">
        <f ca="1">IF(BF$5="",0,SUMIFS(Potoki!BF:BF,Potoki!$F:$F,$F201,Potoki!$G:$G,IF($G201="","",$G201)))</f>
        <v>26922</v>
      </c>
      <c r="BG201" s="7">
        <f ca="1">IF(BG$5="",0,SUMIFS(Potoki!BG:BG,Potoki!$F:$F,$F201,Potoki!$G:$G,IF($G201="","",$G201)))</f>
        <v>28335</v>
      </c>
      <c r="BH201" s="7">
        <f ca="1">IF(BH$5="",0,SUMIFS(Potoki!BH:BH,Potoki!$F:$F,$F201,Potoki!$G:$G,IF($G201="","",$G201)))</f>
        <v>29469.75</v>
      </c>
      <c r="BI201" s="7">
        <f ca="1">IF(BI$5="",0,SUMIFS(Potoki!BI:BI,Potoki!$F:$F,$F201,Potoki!$G:$G,IF($G201="","",$G201)))</f>
        <v>30294.25</v>
      </c>
      <c r="BJ201" s="7">
        <f ca="1">IF(BJ$5="",0,SUMIFS(Potoki!BJ:BJ,Potoki!$F:$F,$F201,Potoki!$G:$G,IF($G201="","",$G201)))</f>
        <v>30826.525000000001</v>
      </c>
      <c r="BK201" s="7">
        <f ca="1">IF(BK$5="",0,SUMIFS(Potoki!BK:BK,Potoki!$F:$F,$F201,Potoki!$G:$G,IF($G201="","",$G201)))</f>
        <v>31141.55</v>
      </c>
      <c r="BL201" s="7">
        <f ca="1">IF(BL$5="",0,SUMIFS(Potoki!BL:BL,Potoki!$F:$F,$F201,Potoki!$G:$G,IF($G201="","",$G201)))</f>
        <v>31313</v>
      </c>
      <c r="BM201" s="7">
        <f ca="1">IF(BM$5="",0,SUMIFS(Potoki!BM:BM,Potoki!$F:$F,$F201,Potoki!$G:$G,IF($G201="","",$G201)))</f>
        <v>31399.100000000002</v>
      </c>
      <c r="BN201" s="7">
        <f ca="1">IF(BN$5="",0,SUMIFS(Potoki!BN:BN,Potoki!$F:$F,$F201,Potoki!$G:$G,IF($G201="","",$G201)))</f>
        <v>31438.7</v>
      </c>
      <c r="BO201" s="7">
        <f ca="1">IF(BO$5="",0,SUMIFS(Potoki!BO:BO,Potoki!$F:$F,$F201,Potoki!$G:$G,IF($G201="","",$G201)))</f>
        <v>31454.925000000003</v>
      </c>
      <c r="BP201" s="7">
        <f ca="1">IF(BP$5="",0,SUMIFS(Potoki!BP:BP,Potoki!$F:$F,$F201,Potoki!$G:$G,IF($G201="","",$G201)))</f>
        <v>31461.15</v>
      </c>
      <c r="BQ201" s="7">
        <f ca="1">IF(BQ$5="",0,SUMIFS(Potoki!BQ:BQ,Potoki!$F:$F,$F201,Potoki!$G:$G,IF($G201="","",$G201)))</f>
        <v>31463.250000000004</v>
      </c>
      <c r="BR201" s="7">
        <f ca="1">IF(BR$5="",0,SUMIFS(Potoki!BR:BR,Potoki!$F:$F,$F201,Potoki!$G:$G,IF($G201="","",$G201)))</f>
        <v>31463.825000000004</v>
      </c>
      <c r="BS201" s="7">
        <f ca="1">IF(BS$5="",0,SUMIFS(Potoki!BS:BS,Potoki!$F:$F,$F201,Potoki!$G:$G,IF($G201="","",$G201)))</f>
        <v>31463.975000000006</v>
      </c>
      <c r="BT201" s="7">
        <f ca="1">IF(BT$5="",0,SUMIFS(Potoki!BT:BT,Potoki!$F:$F,$F201,Potoki!$G:$G,IF($G201="","",$G201)))</f>
        <v>31464.000000000007</v>
      </c>
      <c r="BU201" s="7">
        <f ca="1">IF(BU$5="",0,SUMIFS(Potoki!BU:BU,Potoki!$F:$F,$F201,Potoki!$G:$G,IF($G201="","",$G201)))</f>
        <v>31464.000000000007</v>
      </c>
      <c r="BV201" s="7">
        <f>IF(BV$5="",0,SUMIFS(Potoki!BV:BV,Potoki!$F:$F,$F201,Potoki!$G:$G,IF($G201="","",$G201)))</f>
        <v>0</v>
      </c>
      <c r="BW201" s="7">
        <f>IF(BW$5="",0,SUMIFS(Potoki!BW:BW,Potoki!$F:$F,$F201,Potoki!$G:$G,IF($G201="","",$G201)))</f>
        <v>0</v>
      </c>
      <c r="BX201" s="7">
        <f>IF(BX$5="",0,SUMIFS(Potoki!BX:BX,Potoki!$F:$F,$F201,Potoki!$G:$G,IF($G201="","",$G201)))</f>
        <v>0</v>
      </c>
      <c r="BY201" s="7">
        <f>IF(BY$5="",0,SUMIFS(Potoki!BY:BY,Potoki!$F:$F,$F201,Potoki!$G:$G,IF($G201="","",$G201)))</f>
        <v>0</v>
      </c>
      <c r="BZ201" s="7">
        <f>IF(BZ$5="",0,SUMIFS(Potoki!BZ:BZ,Potoki!$F:$F,$F201,Potoki!$G:$G,IF($G201="","",$G201)))</f>
        <v>0</v>
      </c>
      <c r="CA201" s="7">
        <f>IF(CA$5="",0,SUMIFS(Potoki!CA:CA,Potoki!$F:$F,$F201,Potoki!$G:$G,IF($G201="","",$G201)))</f>
        <v>0</v>
      </c>
      <c r="CB201" s="7">
        <f>IF(CB$5="",0,SUMIFS(Potoki!CB:CB,Potoki!$F:$F,$F201,Potoki!$G:$G,IF($G201="","",$G201)))</f>
        <v>0</v>
      </c>
      <c r="CC201" s="7">
        <f>IF(CC$5="",0,SUMIFS(Potoki!CC:CC,Potoki!$F:$F,$F201,Potoki!$G:$G,IF($G201="","",$G201)))</f>
        <v>0</v>
      </c>
      <c r="CD201" s="7">
        <f>IF(CD$5="",0,SUMIFS(Potoki!CD:CD,Potoki!$F:$F,$F201,Potoki!$G:$G,IF($G201="","",$G201)))</f>
        <v>0</v>
      </c>
      <c r="CE201" s="7">
        <f>IF(CE$5="",0,SUMIFS(Potoki!CE:CE,Potoki!$F:$F,$F201,Potoki!$G:$G,IF($G201="","",$G201)))</f>
        <v>0</v>
      </c>
      <c r="CF201" s="7">
        <f>IF(CF$5="",0,SUMIFS(Potoki!CF:CF,Potoki!$F:$F,$F201,Potoki!$G:$G,IF($G201="","",$G201)))</f>
        <v>0</v>
      </c>
      <c r="CG201" s="7">
        <f>IF(CG$5="",0,SUMIFS(Potoki!CG:CG,Potoki!$F:$F,$F201,Potoki!$G:$G,IF($G201="","",$G201)))</f>
        <v>0</v>
      </c>
      <c r="CH201" s="7">
        <f>IF(CH$5="",0,SUMIFS(Potoki!CH:CH,Potoki!$F:$F,$F201,Potoki!$G:$G,IF($G201="","",$G201)))</f>
        <v>0</v>
      </c>
      <c r="CI201" s="7">
        <f>IF(CI$5="",0,SUMIFS(Potoki!CI:CI,Potoki!$F:$F,$F201,Potoki!$G:$G,IF($G201="","",$G201)))</f>
        <v>0</v>
      </c>
      <c r="CJ201" s="7">
        <f>IF(CJ$5="",0,SUMIFS(Potoki!CJ:CJ,Potoki!$F:$F,$F201,Potoki!$G:$G,IF($G201="","",$G201)))</f>
        <v>0</v>
      </c>
      <c r="CK201" s="7">
        <f>IF(CK$5="",0,SUMIFS(Potoki!CK:CK,Potoki!$F:$F,$F201,Potoki!$G:$G,IF($G201="","",$G201)))</f>
        <v>0</v>
      </c>
      <c r="CL201" s="7">
        <f>IF(CL$5="",0,SUMIFS(Potoki!CL:CL,Potoki!$F:$F,$F201,Potoki!$G:$G,IF($G201="","",$G201)))</f>
        <v>0</v>
      </c>
      <c r="CM201" s="7">
        <f>IF(CM$5="",0,SUMIFS(Potoki!CM:CM,Potoki!$F:$F,$F201,Potoki!$G:$G,IF($G201="","",$G201)))</f>
        <v>0</v>
      </c>
      <c r="CN201" s="7">
        <f>IF(CN$5="",0,SUMIFS(Potoki!CN:CN,Potoki!$F:$F,$F201,Potoki!$G:$G,IF($G201="","",$G201)))</f>
        <v>0</v>
      </c>
      <c r="CO201" s="7">
        <f>IF(CO$5="",0,SUMIFS(Potoki!CO:CO,Potoki!$F:$F,$F201,Potoki!$G:$G,IF($G201="","",$G201)))</f>
        <v>0</v>
      </c>
      <c r="CP201" s="7">
        <f>IF(CP$5="",0,SUMIFS(Potoki!CP:CP,Potoki!$F:$F,$F201,Potoki!$G:$G,IF($G201="","",$G201)))</f>
        <v>0</v>
      </c>
      <c r="CQ201" s="7">
        <f>IF(CQ$5="",0,SUMIFS(Potoki!CQ:CQ,Potoki!$F:$F,$F201,Potoki!$G:$G,IF($G201="","",$G201)))</f>
        <v>0</v>
      </c>
      <c r="CR201" s="7">
        <f>IF(CR$5="",0,SUMIFS(Potoki!CR:CR,Potoki!$F:$F,$F201,Potoki!$G:$G,IF($G201="","",$G201)))</f>
        <v>0</v>
      </c>
      <c r="CS201" s="7">
        <f>IF(CS$5="",0,SUMIFS(Potoki!CS:CS,Potoki!$F:$F,$F201,Potoki!$G:$G,IF($G201="","",$G201)))</f>
        <v>0</v>
      </c>
      <c r="CT201" s="7">
        <f>IF(CT$5="",0,SUMIFS(Potoki!CT:CT,Potoki!$F:$F,$F201,Potoki!$G:$G,IF($G201="","",$G201)))</f>
        <v>0</v>
      </c>
    </row>
    <row r="202" spans="1:98" x14ac:dyDescent="0.3">
      <c r="A202" s="11">
        <f>ROW()</f>
        <v>202</v>
      </c>
      <c r="B202" s="132"/>
      <c r="G202" s="6" t="s">
        <v>87</v>
      </c>
      <c r="M202" s="2" t="str">
        <f>Lists!$R$8</f>
        <v>руб.</v>
      </c>
      <c r="W202" s="10">
        <f ca="1">IF(W201=0,0,W200/W201)</f>
        <v>1269.1066488512097</v>
      </c>
      <c r="Z202" s="7">
        <f t="shared" ref="Z202:CK202" ca="1" si="293">IF(Z201=0,0,Z200/Z201)</f>
        <v>0</v>
      </c>
      <c r="AA202" s="7">
        <f t="shared" ca="1" si="293"/>
        <v>0</v>
      </c>
      <c r="AB202" s="7">
        <f t="shared" ca="1" si="293"/>
        <v>0</v>
      </c>
      <c r="AC202" s="7">
        <f t="shared" ca="1" si="293"/>
        <v>0</v>
      </c>
      <c r="AD202" s="7">
        <f t="shared" ca="1" si="293"/>
        <v>0</v>
      </c>
      <c r="AE202" s="7">
        <f t="shared" ca="1" si="293"/>
        <v>0</v>
      </c>
      <c r="AF202" s="7">
        <f t="shared" ca="1" si="293"/>
        <v>0</v>
      </c>
      <c r="AG202" s="7">
        <f t="shared" ca="1" si="293"/>
        <v>0</v>
      </c>
      <c r="AH202" s="7">
        <f t="shared" ca="1" si="293"/>
        <v>1573.0500000000002</v>
      </c>
      <c r="AI202" s="7">
        <f t="shared" ca="1" si="293"/>
        <v>1514.7888888888892</v>
      </c>
      <c r="AJ202" s="7">
        <f t="shared" ca="1" si="293"/>
        <v>1458.2932659932662</v>
      </c>
      <c r="AK202" s="7">
        <f t="shared" ca="1" si="293"/>
        <v>1402.5963711429815</v>
      </c>
      <c r="AL202" s="7">
        <f t="shared" ca="1" si="293"/>
        <v>1362.3921654432527</v>
      </c>
      <c r="AM202" s="7">
        <f t="shared" ca="1" si="293"/>
        <v>1334.4118397804984</v>
      </c>
      <c r="AN202" s="7">
        <f t="shared" ca="1" si="293"/>
        <v>1335.4313690177662</v>
      </c>
      <c r="AO202" s="7">
        <f t="shared" ca="1" si="293"/>
        <v>1357.7801952253019</v>
      </c>
      <c r="AP202" s="7">
        <f t="shared" ca="1" si="293"/>
        <v>1367.0471588842095</v>
      </c>
      <c r="AQ202" s="7">
        <f t="shared" ca="1" si="293"/>
        <v>1362.8879724732869</v>
      </c>
      <c r="AR202" s="7">
        <f t="shared" ca="1" si="293"/>
        <v>1351.2881720637167</v>
      </c>
      <c r="AS202" s="7">
        <f t="shared" ca="1" si="293"/>
        <v>1337.5495660959791</v>
      </c>
      <c r="AT202" s="7">
        <f t="shared" ca="1" si="293"/>
        <v>1324.7721872707511</v>
      </c>
      <c r="AU202" s="7">
        <f t="shared" ca="1" si="293"/>
        <v>1314.0296513573696</v>
      </c>
      <c r="AV202" s="7">
        <f t="shared" ca="1" si="293"/>
        <v>1305.5086204590418</v>
      </c>
      <c r="AW202" s="7">
        <f t="shared" ca="1" si="293"/>
        <v>1298.8044997687066</v>
      </c>
      <c r="AX202" s="7">
        <f t="shared" ca="1" si="293"/>
        <v>1293.5084860358115</v>
      </c>
      <c r="AY202" s="7">
        <f t="shared" ca="1" si="293"/>
        <v>1289.2953209297305</v>
      </c>
      <c r="AZ202" s="7">
        <f t="shared" ca="1" si="293"/>
        <v>1285.9001280188879</v>
      </c>
      <c r="BA202" s="7">
        <f t="shared" ca="1" si="293"/>
        <v>1283.1211341542141</v>
      </c>
      <c r="BB202" s="7">
        <f t="shared" ca="1" si="293"/>
        <v>1280.8087938633437</v>
      </c>
      <c r="BC202" s="7">
        <f t="shared" ca="1" si="293"/>
        <v>1278.8567643545589</v>
      </c>
      <c r="BD202" s="7">
        <f t="shared" ca="1" si="293"/>
        <v>1277.1875897275654</v>
      </c>
      <c r="BE202" s="7">
        <f t="shared" ca="1" si="293"/>
        <v>1275.6264406074617</v>
      </c>
      <c r="BF202" s="7">
        <f t="shared" ca="1" si="293"/>
        <v>1273.5687693243442</v>
      </c>
      <c r="BG202" s="7">
        <f t="shared" ca="1" si="293"/>
        <v>1270.5613028145406</v>
      </c>
      <c r="BH202" s="7">
        <f t="shared" ca="1" si="293"/>
        <v>1267.1285016075806</v>
      </c>
      <c r="BI202" s="7">
        <f t="shared" ca="1" si="293"/>
        <v>1263.705525149162</v>
      </c>
      <c r="BJ202" s="7">
        <f t="shared" ca="1" si="293"/>
        <v>1260.7602083838515</v>
      </c>
      <c r="BK202" s="7">
        <f t="shared" ca="1" si="293"/>
        <v>1258.6306020092131</v>
      </c>
      <c r="BL202" s="7">
        <f t="shared" ca="1" si="293"/>
        <v>1257.2887927817519</v>
      </c>
      <c r="BM202" s="7">
        <f t="shared" ca="1" si="293"/>
        <v>1256.5408467201289</v>
      </c>
      <c r="BN202" s="7">
        <f t="shared" ca="1" si="293"/>
        <v>1256.1400781163027</v>
      </c>
      <c r="BO202" s="7">
        <f t="shared" ca="1" si="293"/>
        <v>1255.9441847341868</v>
      </c>
      <c r="BP202" s="7">
        <f t="shared" ca="1" si="293"/>
        <v>1255.8623872895619</v>
      </c>
      <c r="BQ202" s="7">
        <f t="shared" ca="1" si="293"/>
        <v>1255.8321448396148</v>
      </c>
      <c r="BR202" s="7">
        <f t="shared" ca="1" si="293"/>
        <v>1255.8221100700566</v>
      </c>
      <c r="BS202" s="7">
        <f t="shared" ca="1" si="293"/>
        <v>1255.8188728577684</v>
      </c>
      <c r="BT202" s="7">
        <f t="shared" ca="1" si="293"/>
        <v>1255.81825</v>
      </c>
      <c r="BU202" s="7">
        <f t="shared" ca="1" si="293"/>
        <v>1255.81825</v>
      </c>
      <c r="BV202" s="7">
        <f t="shared" si="293"/>
        <v>0</v>
      </c>
      <c r="BW202" s="7">
        <f t="shared" si="293"/>
        <v>0</v>
      </c>
      <c r="BX202" s="7">
        <f t="shared" si="293"/>
        <v>0</v>
      </c>
      <c r="BY202" s="7">
        <f t="shared" si="293"/>
        <v>0</v>
      </c>
      <c r="BZ202" s="7">
        <f t="shared" si="293"/>
        <v>0</v>
      </c>
      <c r="CA202" s="7">
        <f t="shared" si="293"/>
        <v>0</v>
      </c>
      <c r="CB202" s="7">
        <f t="shared" si="293"/>
        <v>0</v>
      </c>
      <c r="CC202" s="7">
        <f t="shared" si="293"/>
        <v>0</v>
      </c>
      <c r="CD202" s="7">
        <f t="shared" si="293"/>
        <v>0</v>
      </c>
      <c r="CE202" s="7">
        <f t="shared" si="293"/>
        <v>0</v>
      </c>
      <c r="CF202" s="7">
        <f t="shared" si="293"/>
        <v>0</v>
      </c>
      <c r="CG202" s="7">
        <f t="shared" si="293"/>
        <v>0</v>
      </c>
      <c r="CH202" s="7">
        <f t="shared" si="293"/>
        <v>0</v>
      </c>
      <c r="CI202" s="7">
        <f t="shared" si="293"/>
        <v>0</v>
      </c>
      <c r="CJ202" s="7">
        <f t="shared" si="293"/>
        <v>0</v>
      </c>
      <c r="CK202" s="7">
        <f t="shared" si="293"/>
        <v>0</v>
      </c>
      <c r="CL202" s="7">
        <f t="shared" ref="CL202:CT202" si="294">IF(CL201=0,0,CL200/CL201)</f>
        <v>0</v>
      </c>
      <c r="CM202" s="7">
        <f t="shared" si="294"/>
        <v>0</v>
      </c>
      <c r="CN202" s="7">
        <f t="shared" si="294"/>
        <v>0</v>
      </c>
      <c r="CO202" s="7">
        <f t="shared" si="294"/>
        <v>0</v>
      </c>
      <c r="CP202" s="7">
        <f t="shared" si="294"/>
        <v>0</v>
      </c>
      <c r="CQ202" s="7">
        <f t="shared" si="294"/>
        <v>0</v>
      </c>
      <c r="CR202" s="7">
        <f t="shared" si="294"/>
        <v>0</v>
      </c>
      <c r="CS202" s="7">
        <f t="shared" si="294"/>
        <v>0</v>
      </c>
      <c r="CT202" s="7">
        <f t="shared" si="294"/>
        <v>0</v>
      </c>
    </row>
    <row r="203" spans="1:98" s="13" customFormat="1" x14ac:dyDescent="0.3">
      <c r="A203" s="12">
        <f>ROW()</f>
        <v>203</v>
      </c>
      <c r="B203" s="131"/>
      <c r="C203" s="142"/>
      <c r="E203" s="92"/>
      <c r="F203" s="13" t="str">
        <f>BP!$F$188</f>
        <v>Себестоимость продаж</v>
      </c>
      <c r="M203" s="4" t="str">
        <f>Lists!$R$8</f>
        <v>руб.</v>
      </c>
      <c r="P203" s="10"/>
      <c r="R203" s="92"/>
      <c r="S203" s="10"/>
      <c r="V203" s="80">
        <f ca="1">W203-SUM(W204:W213)</f>
        <v>0</v>
      </c>
      <c r="W203" s="10">
        <f ca="1">SUM(INDIRECT(ADDRESS(ROW(),SUMIFS($1:$1,$5:$5,1))):INDIRECT(ADDRESS(ROW(),SUMIFS($1:$1,$5:$5,MAX($5:$5)))))</f>
        <v>366189890.02000004</v>
      </c>
      <c r="Z203" s="10">
        <f ca="1">IF(Z$5="",0,SUM(Z204:Z213))</f>
        <v>0</v>
      </c>
      <c r="AA203" s="10">
        <f t="shared" ref="AA203:CL203" ca="1" si="295">IF(AA$5="",0,SUM(AA204:AA213))</f>
        <v>0</v>
      </c>
      <c r="AB203" s="10">
        <f t="shared" ca="1" si="295"/>
        <v>0</v>
      </c>
      <c r="AC203" s="10">
        <f t="shared" ca="1" si="295"/>
        <v>0</v>
      </c>
      <c r="AD203" s="10">
        <f t="shared" ca="1" si="295"/>
        <v>0</v>
      </c>
      <c r="AE203" s="10">
        <f t="shared" ca="1" si="295"/>
        <v>0</v>
      </c>
      <c r="AF203" s="10">
        <f t="shared" ca="1" si="295"/>
        <v>0</v>
      </c>
      <c r="AG203" s="10">
        <f t="shared" ca="1" si="295"/>
        <v>0</v>
      </c>
      <c r="AH203" s="10">
        <f t="shared" ca="1" si="295"/>
        <v>2097.4</v>
      </c>
      <c r="AI203" s="10">
        <f t="shared" ca="1" si="295"/>
        <v>18876.599999999999</v>
      </c>
      <c r="AJ203" s="10">
        <f t="shared" ca="1" si="295"/>
        <v>62292.780000000006</v>
      </c>
      <c r="AK203" s="10">
        <f t="shared" ca="1" si="295"/>
        <v>120652.93500000001</v>
      </c>
      <c r="AL203" s="10">
        <f t="shared" ca="1" si="295"/>
        <v>185724.77000000002</v>
      </c>
      <c r="AM203" s="10">
        <f t="shared" ca="1" si="295"/>
        <v>252259.54150000002</v>
      </c>
      <c r="AN203" s="10">
        <f t="shared" ca="1" si="295"/>
        <v>345017.05650000001</v>
      </c>
      <c r="AO203" s="10">
        <f t="shared" ca="1" si="295"/>
        <v>530862.42700000003</v>
      </c>
      <c r="AP203" s="10">
        <f t="shared" ca="1" si="295"/>
        <v>850396.07350000006</v>
      </c>
      <c r="AQ203" s="10">
        <f t="shared" ca="1" si="295"/>
        <v>1324460.9084999999</v>
      </c>
      <c r="AR203" s="10">
        <f t="shared" ca="1" si="295"/>
        <v>1946903.68475</v>
      </c>
      <c r="AS203" s="10">
        <f t="shared" ca="1" si="295"/>
        <v>2680456.2259999993</v>
      </c>
      <c r="AT203" s="10">
        <f t="shared" ca="1" si="295"/>
        <v>3488060.0959999999</v>
      </c>
      <c r="AU203" s="10">
        <f t="shared" ca="1" si="295"/>
        <v>4339871.9145</v>
      </c>
      <c r="AV203" s="10">
        <f t="shared" ca="1" si="295"/>
        <v>5215835.2939999998</v>
      </c>
      <c r="AW203" s="10">
        <f t="shared" ca="1" si="295"/>
        <v>6103992.4327499997</v>
      </c>
      <c r="AX203" s="10">
        <f t="shared" ca="1" si="295"/>
        <v>6997372.0974999992</v>
      </c>
      <c r="AY203" s="10">
        <f t="shared" ca="1" si="295"/>
        <v>7892909.4625000004</v>
      </c>
      <c r="AZ203" s="10">
        <f t="shared" ca="1" si="295"/>
        <v>8789246.4612500016</v>
      </c>
      <c r="BA203" s="10">
        <f t="shared" ca="1" si="295"/>
        <v>9685806.3087499999</v>
      </c>
      <c r="BB203" s="10">
        <f t="shared" ca="1" si="295"/>
        <v>10582431.699999999</v>
      </c>
      <c r="BC203" s="10">
        <f t="shared" ca="1" si="295"/>
        <v>11479070.199999999</v>
      </c>
      <c r="BD203" s="10">
        <f t="shared" ca="1" si="295"/>
        <v>12375708.699999999</v>
      </c>
      <c r="BE203" s="10">
        <f t="shared" ca="1" si="295"/>
        <v>13267103.699999999</v>
      </c>
      <c r="BF203" s="10">
        <f t="shared" ca="1" si="295"/>
        <v>14116550.699999999</v>
      </c>
      <c r="BG203" s="10">
        <f t="shared" ca="1" si="295"/>
        <v>14857457.25</v>
      </c>
      <c r="BH203" s="10">
        <f t="shared" ca="1" si="295"/>
        <v>15452463.4125</v>
      </c>
      <c r="BI203" s="10">
        <f t="shared" ca="1" si="295"/>
        <v>15884789.987500001</v>
      </c>
      <c r="BJ203" s="10">
        <f t="shared" ca="1" si="295"/>
        <v>16163888.383750001</v>
      </c>
      <c r="BK203" s="10">
        <f t="shared" ca="1" si="295"/>
        <v>16329071.742500002</v>
      </c>
      <c r="BL203" s="10">
        <f t="shared" ca="1" si="295"/>
        <v>16418971.550000001</v>
      </c>
      <c r="BM203" s="10">
        <f t="shared" ca="1" si="295"/>
        <v>16464118.084999999</v>
      </c>
      <c r="BN203" s="10">
        <f t="shared" ca="1" si="295"/>
        <v>16484882.344999999</v>
      </c>
      <c r="BO203" s="10">
        <f t="shared" ca="1" si="295"/>
        <v>16493389.92375</v>
      </c>
      <c r="BP203" s="10">
        <f t="shared" ca="1" si="295"/>
        <v>16496654.002499999</v>
      </c>
      <c r="BQ203" s="10">
        <f t="shared" ca="1" si="295"/>
        <v>16497755.137499999</v>
      </c>
      <c r="BR203" s="10">
        <f t="shared" ca="1" si="295"/>
        <v>16498056.638750004</v>
      </c>
      <c r="BS203" s="10">
        <f t="shared" ca="1" si="295"/>
        <v>16498135.291250002</v>
      </c>
      <c r="BT203" s="10">
        <f t="shared" ca="1" si="295"/>
        <v>16498148.400000002</v>
      </c>
      <c r="BU203" s="10">
        <f t="shared" ca="1" si="295"/>
        <v>16498148.400000002</v>
      </c>
      <c r="BV203" s="10">
        <f t="shared" si="295"/>
        <v>0</v>
      </c>
      <c r="BW203" s="10">
        <f t="shared" si="295"/>
        <v>0</v>
      </c>
      <c r="BX203" s="10">
        <f t="shared" si="295"/>
        <v>0</v>
      </c>
      <c r="BY203" s="10">
        <f t="shared" si="295"/>
        <v>0</v>
      </c>
      <c r="BZ203" s="10">
        <f t="shared" si="295"/>
        <v>0</v>
      </c>
      <c r="CA203" s="10">
        <f t="shared" si="295"/>
        <v>0</v>
      </c>
      <c r="CB203" s="10">
        <f t="shared" si="295"/>
        <v>0</v>
      </c>
      <c r="CC203" s="10">
        <f t="shared" si="295"/>
        <v>0</v>
      </c>
      <c r="CD203" s="10">
        <f t="shared" si="295"/>
        <v>0</v>
      </c>
      <c r="CE203" s="10">
        <f t="shared" si="295"/>
        <v>0</v>
      </c>
      <c r="CF203" s="10">
        <f t="shared" si="295"/>
        <v>0</v>
      </c>
      <c r="CG203" s="10">
        <f t="shared" si="295"/>
        <v>0</v>
      </c>
      <c r="CH203" s="10">
        <f t="shared" si="295"/>
        <v>0</v>
      </c>
      <c r="CI203" s="10">
        <f t="shared" si="295"/>
        <v>0</v>
      </c>
      <c r="CJ203" s="10">
        <f t="shared" si="295"/>
        <v>0</v>
      </c>
      <c r="CK203" s="10">
        <f t="shared" si="295"/>
        <v>0</v>
      </c>
      <c r="CL203" s="10">
        <f t="shared" si="295"/>
        <v>0</v>
      </c>
      <c r="CM203" s="10">
        <f t="shared" ref="CM203:CT203" si="296">IF(CM$5="",0,SUM(CM204:CM213))</f>
        <v>0</v>
      </c>
      <c r="CN203" s="10">
        <f t="shared" si="296"/>
        <v>0</v>
      </c>
      <c r="CO203" s="10">
        <f t="shared" si="296"/>
        <v>0</v>
      </c>
      <c r="CP203" s="10">
        <f t="shared" si="296"/>
        <v>0</v>
      </c>
      <c r="CQ203" s="10">
        <f t="shared" si="296"/>
        <v>0</v>
      </c>
      <c r="CR203" s="10">
        <f t="shared" si="296"/>
        <v>0</v>
      </c>
      <c r="CS203" s="10">
        <f t="shared" si="296"/>
        <v>0</v>
      </c>
      <c r="CT203" s="10">
        <f t="shared" si="296"/>
        <v>0</v>
      </c>
    </row>
    <row r="204" spans="1:98" s="27" customFormat="1" ht="12" x14ac:dyDescent="0.25">
      <c r="A204" s="26">
        <f>ROW()</f>
        <v>204</v>
      </c>
      <c r="B204" s="133"/>
      <c r="C204" s="142"/>
      <c r="E204" s="24"/>
      <c r="F204" s="66" t="str">
        <f t="shared" ref="F204:F212" si="297">$F$203</f>
        <v>Себестоимость продаж</v>
      </c>
      <c r="G204" s="27" t="str">
        <f>BP!$F$21</f>
        <v>Основа</v>
      </c>
      <c r="M204" s="27" t="str">
        <f>Lists!$R$8</f>
        <v>руб.</v>
      </c>
      <c r="P204" s="30"/>
      <c r="R204" s="24"/>
      <c r="S204" s="30"/>
      <c r="V204" s="85"/>
      <c r="W204" s="29">
        <f ca="1">SUM(INDIRECT(ADDRESS(ROW(),SUMIFS($1:$1,$5:$5,1))):INDIRECT(ADDRESS(ROW(),SUMIFS($1:$1,$5:$5,MAX($5:$5)))))</f>
        <v>73328766</v>
      </c>
      <c r="Z204" s="30">
        <f ca="1">IF(Z$5="",0,SUMIFS(Potoki!Z:Z,Potoki!$F:$F,$F204,Potoki!$G:$G,IF($G204="","",$G204)))</f>
        <v>0</v>
      </c>
      <c r="AA204" s="30">
        <f ca="1">IF(AA$5="",0,SUMIFS(Potoki!AA:AA,Potoki!$F:$F,$F204,Potoki!$G:$G,IF($G204="","",$G204)))</f>
        <v>0</v>
      </c>
      <c r="AB204" s="30">
        <f ca="1">IF(AB$5="",0,SUMIFS(Potoki!AB:AB,Potoki!$F:$F,$F204,Potoki!$G:$G,IF($G204="","",$G204)))</f>
        <v>0</v>
      </c>
      <c r="AC204" s="30">
        <f ca="1">IF(AC$5="",0,SUMIFS(Potoki!AC:AC,Potoki!$F:$F,$F204,Potoki!$G:$G,IF($G204="","",$G204)))</f>
        <v>0</v>
      </c>
      <c r="AD204" s="30">
        <f ca="1">IF(AD$5="",0,SUMIFS(Potoki!AD:AD,Potoki!$F:$F,$F204,Potoki!$G:$G,IF($G204="","",$G204)))</f>
        <v>0</v>
      </c>
      <c r="AE204" s="30">
        <f ca="1">IF(AE$5="",0,SUMIFS(Potoki!AE:AE,Potoki!$F:$F,$F204,Potoki!$G:$G,IF($G204="","",$G204)))</f>
        <v>0</v>
      </c>
      <c r="AF204" s="30">
        <f ca="1">IF(AF$5="",0,SUMIFS(Potoki!AF:AF,Potoki!$F:$F,$F204,Potoki!$G:$G,IF($G204="","",$G204)))</f>
        <v>0</v>
      </c>
      <c r="AG204" s="30">
        <f ca="1">IF(AG$5="",0,SUMIFS(Potoki!AG:AG,Potoki!$F:$F,$F204,Potoki!$G:$G,IF($G204="","",$G204)))</f>
        <v>0</v>
      </c>
      <c r="AH204" s="30">
        <f ca="1">IF(AH$5="",0,SUMIFS(Potoki!AH:AH,Potoki!$F:$F,$F204,Potoki!$G:$G,IF($G204="","",$G204)))</f>
        <v>420.00000000000006</v>
      </c>
      <c r="AI204" s="30">
        <f ca="1">IF(AI$5="",0,SUMIFS(Potoki!AI:AI,Potoki!$F:$F,$F204,Potoki!$G:$G,IF($G204="","",$G204)))</f>
        <v>3780</v>
      </c>
      <c r="AJ204" s="30">
        <f ca="1">IF(AJ$5="",0,SUMIFS(Potoki!AJ:AJ,Potoki!$F:$F,$F204,Potoki!$G:$G,IF($G204="","",$G204)))</f>
        <v>12474</v>
      </c>
      <c r="AK204" s="30">
        <f ca="1">IF(AK$5="",0,SUMIFS(Potoki!AK:AK,Potoki!$F:$F,$F204,Potoki!$G:$G,IF($G204="","",$G204)))</f>
        <v>24160.5</v>
      </c>
      <c r="AL204" s="30">
        <f ca="1">IF(AL$5="",0,SUMIFS(Potoki!AL:AL,Potoki!$F:$F,$F204,Potoki!$G:$G,IF($G204="","",$G204)))</f>
        <v>37191</v>
      </c>
      <c r="AM204" s="30">
        <f ca="1">IF(AM$5="",0,SUMIFS(Potoki!AM:AM,Potoki!$F:$F,$F204,Potoki!$G:$G,IF($G204="","",$G204)))</f>
        <v>50514.450000000004</v>
      </c>
      <c r="AN204" s="30">
        <f ca="1">IF(AN$5="",0,SUMIFS(Potoki!AN:AN,Potoki!$F:$F,$F204,Potoki!$G:$G,IF($G204="","",$G204)))</f>
        <v>69088.950000000012</v>
      </c>
      <c r="AO204" s="30">
        <f ca="1">IF(AO$5="",0,SUMIFS(Potoki!AO:AO,Potoki!$F:$F,$F204,Potoki!$G:$G,IF($G204="","",$G204)))</f>
        <v>106304.10000000002</v>
      </c>
      <c r="AP204" s="30">
        <f ca="1">IF(AP$5="",0,SUMIFS(Potoki!AP:AP,Potoki!$F:$F,$F204,Potoki!$G:$G,IF($G204="","",$G204)))</f>
        <v>170290.05000000002</v>
      </c>
      <c r="AQ204" s="30">
        <f ca="1">IF(AQ$5="",0,SUMIFS(Potoki!AQ:AQ,Potoki!$F:$F,$F204,Potoki!$G:$G,IF($G204="","",$G204)))</f>
        <v>265220.55</v>
      </c>
      <c r="AR204" s="30">
        <f ca="1">IF(AR$5="",0,SUMIFS(Potoki!AR:AR,Potoki!$F:$F,$F204,Potoki!$G:$G,IF($G204="","",$G204)))</f>
        <v>389863.42500000005</v>
      </c>
      <c r="AS204" s="30">
        <f ca="1">IF(AS$5="",0,SUMIFS(Potoki!AS:AS,Potoki!$F:$F,$F204,Potoki!$G:$G,IF($G204="","",$G204)))</f>
        <v>536755.80000000005</v>
      </c>
      <c r="AT204" s="30">
        <f ca="1">IF(AT$5="",0,SUMIFS(Potoki!AT:AT,Potoki!$F:$F,$F204,Potoki!$G:$G,IF($G204="","",$G204)))</f>
        <v>698476.8</v>
      </c>
      <c r="AU204" s="30">
        <f ca="1">IF(AU$5="",0,SUMIFS(Potoki!AU:AU,Potoki!$F:$F,$F204,Potoki!$G:$G,IF($G204="","",$G204)))</f>
        <v>869050.35</v>
      </c>
      <c r="AV204" s="30">
        <f ca="1">IF(AV$5="",0,SUMIFS(Potoki!AV:AV,Potoki!$F:$F,$F204,Potoki!$G:$G,IF($G204="","",$G204)))</f>
        <v>1044460.2</v>
      </c>
      <c r="AW204" s="30">
        <f ca="1">IF(AW$5="",0,SUMIFS(Potoki!AW:AW,Potoki!$F:$F,$F204,Potoki!$G:$G,IF($G204="","",$G204)))</f>
        <v>1222311.825</v>
      </c>
      <c r="AX204" s="30">
        <f ca="1">IF(AX$5="",0,SUMIFS(Potoki!AX:AX,Potoki!$F:$F,$F204,Potoki!$G:$G,IF($G204="","",$G204)))</f>
        <v>1401209.25</v>
      </c>
      <c r="AY204" s="30">
        <f ca="1">IF(AY$5="",0,SUMIFS(Potoki!AY:AY,Potoki!$F:$F,$F204,Potoki!$G:$G,IF($G204="","",$G204)))</f>
        <v>1580538.75</v>
      </c>
      <c r="AZ204" s="30">
        <f ca="1">IF(AZ$5="",0,SUMIFS(Potoki!AZ:AZ,Potoki!$F:$F,$F204,Potoki!$G:$G,IF($G204="","",$G204)))</f>
        <v>1760028.375</v>
      </c>
      <c r="BA204" s="30">
        <f ca="1">IF(BA$5="",0,SUMIFS(Potoki!BA:BA,Potoki!$F:$F,$F204,Potoki!$G:$G,IF($G204="","",$G204)))</f>
        <v>1939562.625</v>
      </c>
      <c r="BB204" s="30">
        <f ca="1">IF(BB$5="",0,SUMIFS(Potoki!BB:BB,Potoki!$F:$F,$F204,Potoki!$G:$G,IF($G204="","",$G204)))</f>
        <v>2119110</v>
      </c>
      <c r="BC204" s="30">
        <f ca="1">IF(BC$5="",0,SUMIFS(Potoki!BC:BC,Potoki!$F:$F,$F204,Potoki!$G:$G,IF($G204="","",$G204)))</f>
        <v>2298660</v>
      </c>
      <c r="BD204" s="30">
        <f ca="1">IF(BD$5="",0,SUMIFS(Potoki!BD:BD,Potoki!$F:$F,$F204,Potoki!$G:$G,IF($G204="","",$G204)))</f>
        <v>2478210</v>
      </c>
      <c r="BE204" s="30">
        <f ca="1">IF(BE$5="",0,SUMIFS(Potoki!BE:BE,Potoki!$F:$F,$F204,Potoki!$G:$G,IF($G204="","",$G204)))</f>
        <v>2656710</v>
      </c>
      <c r="BF204" s="30">
        <f ca="1">IF(BF$5="",0,SUMIFS(Potoki!BF:BF,Potoki!$F:$F,$F204,Potoki!$G:$G,IF($G204="","",$G204)))</f>
        <v>2826810</v>
      </c>
      <c r="BG204" s="30">
        <f ca="1">IF(BG$5="",0,SUMIFS(Potoki!BG:BG,Potoki!$F:$F,$F204,Potoki!$G:$G,IF($G204="","",$G204)))</f>
        <v>2975175</v>
      </c>
      <c r="BH204" s="30">
        <f ca="1">IF(BH$5="",0,SUMIFS(Potoki!BH:BH,Potoki!$F:$F,$F204,Potoki!$G:$G,IF($G204="","",$G204)))</f>
        <v>3094323.75</v>
      </c>
      <c r="BI204" s="30">
        <f ca="1">IF(BI$5="",0,SUMIFS(Potoki!BI:BI,Potoki!$F:$F,$F204,Potoki!$G:$G,IF($G204="","",$G204)))</f>
        <v>3180896.25</v>
      </c>
      <c r="BJ204" s="30">
        <f ca="1">IF(BJ$5="",0,SUMIFS(Potoki!BJ:BJ,Potoki!$F:$F,$F204,Potoki!$G:$G,IF($G204="","",$G204)))</f>
        <v>3236785.125</v>
      </c>
      <c r="BK204" s="30">
        <f ca="1">IF(BK$5="",0,SUMIFS(Potoki!BK:BK,Potoki!$F:$F,$F204,Potoki!$G:$G,IF($G204="","",$G204)))</f>
        <v>3269862.75</v>
      </c>
      <c r="BL204" s="30">
        <f ca="1">IF(BL$5="",0,SUMIFS(Potoki!BL:BL,Potoki!$F:$F,$F204,Potoki!$G:$G,IF($G204="","",$G204)))</f>
        <v>3287865</v>
      </c>
      <c r="BM204" s="30">
        <f ca="1">IF(BM$5="",0,SUMIFS(Potoki!BM:BM,Potoki!$F:$F,$F204,Potoki!$G:$G,IF($G204="","",$G204)))</f>
        <v>3296905.5</v>
      </c>
      <c r="BN204" s="30">
        <f ca="1">IF(BN$5="",0,SUMIFS(Potoki!BN:BN,Potoki!$F:$F,$F204,Potoki!$G:$G,IF($G204="","",$G204)))</f>
        <v>3301063.5</v>
      </c>
      <c r="BO204" s="30">
        <f ca="1">IF(BO$5="",0,SUMIFS(Potoki!BO:BO,Potoki!$F:$F,$F204,Potoki!$G:$G,IF($G204="","",$G204)))</f>
        <v>3302767.125</v>
      </c>
      <c r="BP204" s="30">
        <f ca="1">IF(BP$5="",0,SUMIFS(Potoki!BP:BP,Potoki!$F:$F,$F204,Potoki!$G:$G,IF($G204="","",$G204)))</f>
        <v>3303420.75</v>
      </c>
      <c r="BQ204" s="30">
        <f ca="1">IF(BQ$5="",0,SUMIFS(Potoki!BQ:BQ,Potoki!$F:$F,$F204,Potoki!$G:$G,IF($G204="","",$G204)))</f>
        <v>3303641.25</v>
      </c>
      <c r="BR204" s="30">
        <f ca="1">IF(BR$5="",0,SUMIFS(Potoki!BR:BR,Potoki!$F:$F,$F204,Potoki!$G:$G,IF($G204="","",$G204)))</f>
        <v>3303701.6250000005</v>
      </c>
      <c r="BS204" s="30">
        <f ca="1">IF(BS$5="",0,SUMIFS(Potoki!BS:BS,Potoki!$F:$F,$F204,Potoki!$G:$G,IF($G204="","",$G204)))</f>
        <v>3303717.3750000005</v>
      </c>
      <c r="BT204" s="30">
        <f ca="1">IF(BT$5="",0,SUMIFS(Potoki!BT:BT,Potoki!$F:$F,$F204,Potoki!$G:$G,IF($G204="","",$G204)))</f>
        <v>3303720.0000000005</v>
      </c>
      <c r="BU204" s="30">
        <f ca="1">IF(BU$5="",0,SUMIFS(Potoki!BU:BU,Potoki!$F:$F,$F204,Potoki!$G:$G,IF($G204="","",$G204)))</f>
        <v>3303720.0000000005</v>
      </c>
      <c r="BV204" s="30">
        <f>IF(BV$5="",0,SUMIFS(Potoki!BV:BV,Potoki!$F:$F,$F204,Potoki!$G:$G,IF($G204="","",$G204)))</f>
        <v>0</v>
      </c>
      <c r="BW204" s="30">
        <f>IF(BW$5="",0,SUMIFS(Potoki!BW:BW,Potoki!$F:$F,$F204,Potoki!$G:$G,IF($G204="","",$G204)))</f>
        <v>0</v>
      </c>
      <c r="BX204" s="30">
        <f>IF(BX$5="",0,SUMIFS(Potoki!BX:BX,Potoki!$F:$F,$F204,Potoki!$G:$G,IF($G204="","",$G204)))</f>
        <v>0</v>
      </c>
      <c r="BY204" s="30">
        <f>IF(BY$5="",0,SUMIFS(Potoki!BY:BY,Potoki!$F:$F,$F204,Potoki!$G:$G,IF($G204="","",$G204)))</f>
        <v>0</v>
      </c>
      <c r="BZ204" s="30">
        <f>IF(BZ$5="",0,SUMIFS(Potoki!BZ:BZ,Potoki!$F:$F,$F204,Potoki!$G:$G,IF($G204="","",$G204)))</f>
        <v>0</v>
      </c>
      <c r="CA204" s="30">
        <f>IF(CA$5="",0,SUMIFS(Potoki!CA:CA,Potoki!$F:$F,$F204,Potoki!$G:$G,IF($G204="","",$G204)))</f>
        <v>0</v>
      </c>
      <c r="CB204" s="30">
        <f>IF(CB$5="",0,SUMIFS(Potoki!CB:CB,Potoki!$F:$F,$F204,Potoki!$G:$G,IF($G204="","",$G204)))</f>
        <v>0</v>
      </c>
      <c r="CC204" s="30">
        <f>IF(CC$5="",0,SUMIFS(Potoki!CC:CC,Potoki!$F:$F,$F204,Potoki!$G:$G,IF($G204="","",$G204)))</f>
        <v>0</v>
      </c>
      <c r="CD204" s="30">
        <f>IF(CD$5="",0,SUMIFS(Potoki!CD:CD,Potoki!$F:$F,$F204,Potoki!$G:$G,IF($G204="","",$G204)))</f>
        <v>0</v>
      </c>
      <c r="CE204" s="30">
        <f>IF(CE$5="",0,SUMIFS(Potoki!CE:CE,Potoki!$F:$F,$F204,Potoki!$G:$G,IF($G204="","",$G204)))</f>
        <v>0</v>
      </c>
      <c r="CF204" s="30">
        <f>IF(CF$5="",0,SUMIFS(Potoki!CF:CF,Potoki!$F:$F,$F204,Potoki!$G:$G,IF($G204="","",$G204)))</f>
        <v>0</v>
      </c>
      <c r="CG204" s="30">
        <f>IF(CG$5="",0,SUMIFS(Potoki!CG:CG,Potoki!$F:$F,$F204,Potoki!$G:$G,IF($G204="","",$G204)))</f>
        <v>0</v>
      </c>
      <c r="CH204" s="30">
        <f>IF(CH$5="",0,SUMIFS(Potoki!CH:CH,Potoki!$F:$F,$F204,Potoki!$G:$G,IF($G204="","",$G204)))</f>
        <v>0</v>
      </c>
      <c r="CI204" s="30">
        <f>IF(CI$5="",0,SUMIFS(Potoki!CI:CI,Potoki!$F:$F,$F204,Potoki!$G:$G,IF($G204="","",$G204)))</f>
        <v>0</v>
      </c>
      <c r="CJ204" s="30">
        <f>IF(CJ$5="",0,SUMIFS(Potoki!CJ:CJ,Potoki!$F:$F,$F204,Potoki!$G:$G,IF($G204="","",$G204)))</f>
        <v>0</v>
      </c>
      <c r="CK204" s="30">
        <f>IF(CK$5="",0,SUMIFS(Potoki!CK:CK,Potoki!$F:$F,$F204,Potoki!$G:$G,IF($G204="","",$G204)))</f>
        <v>0</v>
      </c>
      <c r="CL204" s="30">
        <f>IF(CL$5="",0,SUMIFS(Potoki!CL:CL,Potoki!$F:$F,$F204,Potoki!$G:$G,IF($G204="","",$G204)))</f>
        <v>0</v>
      </c>
      <c r="CM204" s="30">
        <f>IF(CM$5="",0,SUMIFS(Potoki!CM:CM,Potoki!$F:$F,$F204,Potoki!$G:$G,IF($G204="","",$G204)))</f>
        <v>0</v>
      </c>
      <c r="CN204" s="30">
        <f>IF(CN$5="",0,SUMIFS(Potoki!CN:CN,Potoki!$F:$F,$F204,Potoki!$G:$G,IF($G204="","",$G204)))</f>
        <v>0</v>
      </c>
      <c r="CO204" s="30">
        <f>IF(CO$5="",0,SUMIFS(Potoki!CO:CO,Potoki!$F:$F,$F204,Potoki!$G:$G,IF($G204="","",$G204)))</f>
        <v>0</v>
      </c>
      <c r="CP204" s="30">
        <f>IF(CP$5="",0,SUMIFS(Potoki!CP:CP,Potoki!$F:$F,$F204,Potoki!$G:$G,IF($G204="","",$G204)))</f>
        <v>0</v>
      </c>
      <c r="CQ204" s="30">
        <f>IF(CQ$5="",0,SUMIFS(Potoki!CQ:CQ,Potoki!$F:$F,$F204,Potoki!$G:$G,IF($G204="","",$G204)))</f>
        <v>0</v>
      </c>
      <c r="CR204" s="30">
        <f>IF(CR$5="",0,SUMIFS(Potoki!CR:CR,Potoki!$F:$F,$F204,Potoki!$G:$G,IF($G204="","",$G204)))</f>
        <v>0</v>
      </c>
      <c r="CS204" s="30">
        <f>IF(CS$5="",0,SUMIFS(Potoki!CS:CS,Potoki!$F:$F,$F204,Potoki!$G:$G,IF($G204="","",$G204)))</f>
        <v>0</v>
      </c>
      <c r="CT204" s="30">
        <f>IF(CT$5="",0,SUMIFS(Potoki!CT:CT,Potoki!$F:$F,$F204,Potoki!$G:$G,IF($G204="","",$G204)))</f>
        <v>0</v>
      </c>
    </row>
    <row r="205" spans="1:98" s="27" customFormat="1" ht="12" x14ac:dyDescent="0.25">
      <c r="A205" s="26">
        <f>ROW()</f>
        <v>205</v>
      </c>
      <c r="B205" s="133"/>
      <c r="C205" s="142"/>
      <c r="E205" s="24"/>
      <c r="F205" s="66" t="str">
        <f t="shared" si="297"/>
        <v>Себестоимость продаж</v>
      </c>
      <c r="G205" s="27" t="str">
        <f>BP!$F$22</f>
        <v>Сырье</v>
      </c>
      <c r="H205" s="67"/>
      <c r="I205" s="67"/>
      <c r="J205" s="67"/>
      <c r="K205" s="67"/>
      <c r="L205" s="67"/>
      <c r="M205" s="27" t="str">
        <f>Lists!$R$8</f>
        <v>руб.</v>
      </c>
      <c r="P205" s="30"/>
      <c r="R205" s="24"/>
      <c r="S205" s="30"/>
      <c r="V205" s="85"/>
      <c r="W205" s="29">
        <f ca="1">SUM(INDIRECT(ADDRESS(ROW(),SUMIFS($1:$1,$5:$5,1))):INDIRECT(ADDRESS(ROW(),SUMIFS($1:$1,$5:$5,MAX($5:$5)))))</f>
        <v>8380430.4000000004</v>
      </c>
      <c r="Z205" s="30">
        <f ca="1">IF(Z$5="",0,SUMIFS(Potoki!Z:Z,Potoki!$F:$F,$F205,Potoki!$G:$G,IF($G205="","",$G205)))</f>
        <v>0</v>
      </c>
      <c r="AA205" s="30">
        <f ca="1">IF(AA$5="",0,SUMIFS(Potoki!AA:AA,Potoki!$F:$F,$F205,Potoki!$G:$G,IF($G205="","",$G205)))</f>
        <v>0</v>
      </c>
      <c r="AB205" s="30">
        <f ca="1">IF(AB$5="",0,SUMIFS(Potoki!AB:AB,Potoki!$F:$F,$F205,Potoki!$G:$G,IF($G205="","",$G205)))</f>
        <v>0</v>
      </c>
      <c r="AC205" s="30">
        <f ca="1">IF(AC$5="",0,SUMIFS(Potoki!AC:AC,Potoki!$F:$F,$F205,Potoki!$G:$G,IF($G205="","",$G205)))</f>
        <v>0</v>
      </c>
      <c r="AD205" s="30">
        <f ca="1">IF(AD$5="",0,SUMIFS(Potoki!AD:AD,Potoki!$F:$F,$F205,Potoki!$G:$G,IF($G205="","",$G205)))</f>
        <v>0</v>
      </c>
      <c r="AE205" s="30">
        <f ca="1">IF(AE$5="",0,SUMIFS(Potoki!AE:AE,Potoki!$F:$F,$F205,Potoki!$G:$G,IF($G205="","",$G205)))</f>
        <v>0</v>
      </c>
      <c r="AF205" s="30">
        <f ca="1">IF(AF$5="",0,SUMIFS(Potoki!AF:AF,Potoki!$F:$F,$F205,Potoki!$G:$G,IF($G205="","",$G205)))</f>
        <v>0</v>
      </c>
      <c r="AG205" s="30">
        <f ca="1">IF(AG$5="",0,SUMIFS(Potoki!AG:AG,Potoki!$F:$F,$F205,Potoki!$G:$G,IF($G205="","",$G205)))</f>
        <v>0</v>
      </c>
      <c r="AH205" s="30">
        <f ca="1">IF(AH$5="",0,SUMIFS(Potoki!AH:AH,Potoki!$F:$F,$F205,Potoki!$G:$G,IF($G205="","",$G205)))</f>
        <v>48.000000000000007</v>
      </c>
      <c r="AI205" s="30">
        <f ca="1">IF(AI$5="",0,SUMIFS(Potoki!AI:AI,Potoki!$F:$F,$F205,Potoki!$G:$G,IF($G205="","",$G205)))</f>
        <v>432</v>
      </c>
      <c r="AJ205" s="30">
        <f ca="1">IF(AJ$5="",0,SUMIFS(Potoki!AJ:AJ,Potoki!$F:$F,$F205,Potoki!$G:$G,IF($G205="","",$G205)))</f>
        <v>1425.6</v>
      </c>
      <c r="AK205" s="30">
        <f ca="1">IF(AK$5="",0,SUMIFS(Potoki!AK:AK,Potoki!$F:$F,$F205,Potoki!$G:$G,IF($G205="","",$G205)))</f>
        <v>2761.2000000000003</v>
      </c>
      <c r="AL205" s="30">
        <f ca="1">IF(AL$5="",0,SUMIFS(Potoki!AL:AL,Potoki!$F:$F,$F205,Potoki!$G:$G,IF($G205="","",$G205)))</f>
        <v>4250.3999999999996</v>
      </c>
      <c r="AM205" s="30">
        <f ca="1">IF(AM$5="",0,SUMIFS(Potoki!AM:AM,Potoki!$F:$F,$F205,Potoki!$G:$G,IF($G205="","",$G205)))</f>
        <v>5773.0800000000008</v>
      </c>
      <c r="AN205" s="30">
        <f ca="1">IF(AN$5="",0,SUMIFS(Potoki!AN:AN,Potoki!$F:$F,$F205,Potoki!$G:$G,IF($G205="","",$G205)))</f>
        <v>7895.880000000001</v>
      </c>
      <c r="AO205" s="30">
        <f ca="1">IF(AO$5="",0,SUMIFS(Potoki!AO:AO,Potoki!$F:$F,$F205,Potoki!$G:$G,IF($G205="","",$G205)))</f>
        <v>12149.04</v>
      </c>
      <c r="AP205" s="30">
        <f ca="1">IF(AP$5="",0,SUMIFS(Potoki!AP:AP,Potoki!$F:$F,$F205,Potoki!$G:$G,IF($G205="","",$G205)))</f>
        <v>19461.72</v>
      </c>
      <c r="AQ205" s="30">
        <f ca="1">IF(AQ$5="",0,SUMIFS(Potoki!AQ:AQ,Potoki!$F:$F,$F205,Potoki!$G:$G,IF($G205="","",$G205)))</f>
        <v>30310.92</v>
      </c>
      <c r="AR205" s="30">
        <f ca="1">IF(AR$5="",0,SUMIFS(Potoki!AR:AR,Potoki!$F:$F,$F205,Potoki!$G:$G,IF($G205="","",$G205)))</f>
        <v>44555.82</v>
      </c>
      <c r="AS205" s="30">
        <f ca="1">IF(AS$5="",0,SUMIFS(Potoki!AS:AS,Potoki!$F:$F,$F205,Potoki!$G:$G,IF($G205="","",$G205)))</f>
        <v>61343.519999999997</v>
      </c>
      <c r="AT205" s="30">
        <f ca="1">IF(AT$5="",0,SUMIFS(Potoki!AT:AT,Potoki!$F:$F,$F205,Potoki!$G:$G,IF($G205="","",$G205)))</f>
        <v>79825.919999999998</v>
      </c>
      <c r="AU205" s="30">
        <f ca="1">IF(AU$5="",0,SUMIFS(Potoki!AU:AU,Potoki!$F:$F,$F205,Potoki!$G:$G,IF($G205="","",$G205)))</f>
        <v>99320.040000000008</v>
      </c>
      <c r="AV205" s="30">
        <f ca="1">IF(AV$5="",0,SUMIFS(Potoki!AV:AV,Potoki!$F:$F,$F205,Potoki!$G:$G,IF($G205="","",$G205)))</f>
        <v>119366.88</v>
      </c>
      <c r="AW205" s="30">
        <f ca="1">IF(AW$5="",0,SUMIFS(Potoki!AW:AW,Potoki!$F:$F,$F205,Potoki!$G:$G,IF($G205="","",$G205)))</f>
        <v>139692.78</v>
      </c>
      <c r="AX205" s="30">
        <f ca="1">IF(AX$5="",0,SUMIFS(Potoki!AX:AX,Potoki!$F:$F,$F205,Potoki!$G:$G,IF($G205="","",$G205)))</f>
        <v>160138.19999999998</v>
      </c>
      <c r="AY205" s="30">
        <f ca="1">IF(AY$5="",0,SUMIFS(Potoki!AY:AY,Potoki!$F:$F,$F205,Potoki!$G:$G,IF($G205="","",$G205)))</f>
        <v>180633</v>
      </c>
      <c r="AZ205" s="30">
        <f ca="1">IF(AZ$5="",0,SUMIFS(Potoki!AZ:AZ,Potoki!$F:$F,$F205,Potoki!$G:$G,IF($G205="","",$G205)))</f>
        <v>201146.1</v>
      </c>
      <c r="BA205" s="30">
        <f ca="1">IF(BA$5="",0,SUMIFS(Potoki!BA:BA,Potoki!$F:$F,$F205,Potoki!$G:$G,IF($G205="","",$G205)))</f>
        <v>221664.3</v>
      </c>
      <c r="BB205" s="30">
        <f ca="1">IF(BB$5="",0,SUMIFS(Potoki!BB:BB,Potoki!$F:$F,$F205,Potoki!$G:$G,IF($G205="","",$G205)))</f>
        <v>242184</v>
      </c>
      <c r="BC205" s="30">
        <f ca="1">IF(BC$5="",0,SUMIFS(Potoki!BC:BC,Potoki!$F:$F,$F205,Potoki!$G:$G,IF($G205="","",$G205)))</f>
        <v>262704</v>
      </c>
      <c r="BD205" s="30">
        <f ca="1">IF(BD$5="",0,SUMIFS(Potoki!BD:BD,Potoki!$F:$F,$F205,Potoki!$G:$G,IF($G205="","",$G205)))</f>
        <v>283224</v>
      </c>
      <c r="BE205" s="30">
        <f ca="1">IF(BE$5="",0,SUMIFS(Potoki!BE:BE,Potoki!$F:$F,$F205,Potoki!$G:$G,IF($G205="","",$G205)))</f>
        <v>303624</v>
      </c>
      <c r="BF205" s="30">
        <f ca="1">IF(BF$5="",0,SUMIFS(Potoki!BF:BF,Potoki!$F:$F,$F205,Potoki!$G:$G,IF($G205="","",$G205)))</f>
        <v>323064</v>
      </c>
      <c r="BG205" s="30">
        <f ca="1">IF(BG$5="",0,SUMIFS(Potoki!BG:BG,Potoki!$F:$F,$F205,Potoki!$G:$G,IF($G205="","",$G205)))</f>
        <v>340020</v>
      </c>
      <c r="BH205" s="30">
        <f ca="1">IF(BH$5="",0,SUMIFS(Potoki!BH:BH,Potoki!$F:$F,$F205,Potoki!$G:$G,IF($G205="","",$G205)))</f>
        <v>353637</v>
      </c>
      <c r="BI205" s="30">
        <f ca="1">IF(BI$5="",0,SUMIFS(Potoki!BI:BI,Potoki!$F:$F,$F205,Potoki!$G:$G,IF($G205="","",$G205)))</f>
        <v>363531</v>
      </c>
      <c r="BJ205" s="30">
        <f ca="1">IF(BJ$5="",0,SUMIFS(Potoki!BJ:BJ,Potoki!$F:$F,$F205,Potoki!$G:$G,IF($G205="","",$G205)))</f>
        <v>369918.3</v>
      </c>
      <c r="BK205" s="30">
        <f ca="1">IF(BK$5="",0,SUMIFS(Potoki!BK:BK,Potoki!$F:$F,$F205,Potoki!$G:$G,IF($G205="","",$G205)))</f>
        <v>373698.6</v>
      </c>
      <c r="BL205" s="30">
        <f ca="1">IF(BL$5="",0,SUMIFS(Potoki!BL:BL,Potoki!$F:$F,$F205,Potoki!$G:$G,IF($G205="","",$G205)))</f>
        <v>375756</v>
      </c>
      <c r="BM205" s="30">
        <f ca="1">IF(BM$5="",0,SUMIFS(Potoki!BM:BM,Potoki!$F:$F,$F205,Potoki!$G:$G,IF($G205="","",$G205)))</f>
        <v>376789.2</v>
      </c>
      <c r="BN205" s="30">
        <f ca="1">IF(BN$5="",0,SUMIFS(Potoki!BN:BN,Potoki!$F:$F,$F205,Potoki!$G:$G,IF($G205="","",$G205)))</f>
        <v>377264.39999999997</v>
      </c>
      <c r="BO205" s="30">
        <f ca="1">IF(BO$5="",0,SUMIFS(Potoki!BO:BO,Potoki!$F:$F,$F205,Potoki!$G:$G,IF($G205="","",$G205)))</f>
        <v>377459.10000000003</v>
      </c>
      <c r="BP205" s="30">
        <f ca="1">IF(BP$5="",0,SUMIFS(Potoki!BP:BP,Potoki!$F:$F,$F205,Potoki!$G:$G,IF($G205="","",$G205)))</f>
        <v>377533.8</v>
      </c>
      <c r="BQ205" s="30">
        <f ca="1">IF(BQ$5="",0,SUMIFS(Potoki!BQ:BQ,Potoki!$F:$F,$F205,Potoki!$G:$G,IF($G205="","",$G205)))</f>
        <v>377559.00000000006</v>
      </c>
      <c r="BR205" s="30">
        <f ca="1">IF(BR$5="",0,SUMIFS(Potoki!BR:BR,Potoki!$F:$F,$F205,Potoki!$G:$G,IF($G205="","",$G205)))</f>
        <v>377565.90000000008</v>
      </c>
      <c r="BS205" s="30">
        <f ca="1">IF(BS$5="",0,SUMIFS(Potoki!BS:BS,Potoki!$F:$F,$F205,Potoki!$G:$G,IF($G205="","",$G205)))</f>
        <v>377567.7</v>
      </c>
      <c r="BT205" s="30">
        <f ca="1">IF(BT$5="",0,SUMIFS(Potoki!BT:BT,Potoki!$F:$F,$F205,Potoki!$G:$G,IF($G205="","",$G205)))</f>
        <v>377568.00000000006</v>
      </c>
      <c r="BU205" s="30">
        <f ca="1">IF(BU$5="",0,SUMIFS(Potoki!BU:BU,Potoki!$F:$F,$F205,Potoki!$G:$G,IF($G205="","",$G205)))</f>
        <v>377568.00000000006</v>
      </c>
      <c r="BV205" s="30">
        <f>IF(BV$5="",0,SUMIFS(Potoki!BV:BV,Potoki!$F:$F,$F205,Potoki!$G:$G,IF($G205="","",$G205)))</f>
        <v>0</v>
      </c>
      <c r="BW205" s="30">
        <f>IF(BW$5="",0,SUMIFS(Potoki!BW:BW,Potoki!$F:$F,$F205,Potoki!$G:$G,IF($G205="","",$G205)))</f>
        <v>0</v>
      </c>
      <c r="BX205" s="30">
        <f>IF(BX$5="",0,SUMIFS(Potoki!BX:BX,Potoki!$F:$F,$F205,Potoki!$G:$G,IF($G205="","",$G205)))</f>
        <v>0</v>
      </c>
      <c r="BY205" s="30">
        <f>IF(BY$5="",0,SUMIFS(Potoki!BY:BY,Potoki!$F:$F,$F205,Potoki!$G:$G,IF($G205="","",$G205)))</f>
        <v>0</v>
      </c>
      <c r="BZ205" s="30">
        <f>IF(BZ$5="",0,SUMIFS(Potoki!BZ:BZ,Potoki!$F:$F,$F205,Potoki!$G:$G,IF($G205="","",$G205)))</f>
        <v>0</v>
      </c>
      <c r="CA205" s="30">
        <f>IF(CA$5="",0,SUMIFS(Potoki!CA:CA,Potoki!$F:$F,$F205,Potoki!$G:$G,IF($G205="","",$G205)))</f>
        <v>0</v>
      </c>
      <c r="CB205" s="30">
        <f>IF(CB$5="",0,SUMIFS(Potoki!CB:CB,Potoki!$F:$F,$F205,Potoki!$G:$G,IF($G205="","",$G205)))</f>
        <v>0</v>
      </c>
      <c r="CC205" s="30">
        <f>IF(CC$5="",0,SUMIFS(Potoki!CC:CC,Potoki!$F:$F,$F205,Potoki!$G:$G,IF($G205="","",$G205)))</f>
        <v>0</v>
      </c>
      <c r="CD205" s="30">
        <f>IF(CD$5="",0,SUMIFS(Potoki!CD:CD,Potoki!$F:$F,$F205,Potoki!$G:$G,IF($G205="","",$G205)))</f>
        <v>0</v>
      </c>
      <c r="CE205" s="30">
        <f>IF(CE$5="",0,SUMIFS(Potoki!CE:CE,Potoki!$F:$F,$F205,Potoki!$G:$G,IF($G205="","",$G205)))</f>
        <v>0</v>
      </c>
      <c r="CF205" s="30">
        <f>IF(CF$5="",0,SUMIFS(Potoki!CF:CF,Potoki!$F:$F,$F205,Potoki!$G:$G,IF($G205="","",$G205)))</f>
        <v>0</v>
      </c>
      <c r="CG205" s="30">
        <f>IF(CG$5="",0,SUMIFS(Potoki!CG:CG,Potoki!$F:$F,$F205,Potoki!$G:$G,IF($G205="","",$G205)))</f>
        <v>0</v>
      </c>
      <c r="CH205" s="30">
        <f>IF(CH$5="",0,SUMIFS(Potoki!CH:CH,Potoki!$F:$F,$F205,Potoki!$G:$G,IF($G205="","",$G205)))</f>
        <v>0</v>
      </c>
      <c r="CI205" s="30">
        <f>IF(CI$5="",0,SUMIFS(Potoki!CI:CI,Potoki!$F:$F,$F205,Potoki!$G:$G,IF($G205="","",$G205)))</f>
        <v>0</v>
      </c>
      <c r="CJ205" s="30">
        <f>IF(CJ$5="",0,SUMIFS(Potoki!CJ:CJ,Potoki!$F:$F,$F205,Potoki!$G:$G,IF($G205="","",$G205)))</f>
        <v>0</v>
      </c>
      <c r="CK205" s="30">
        <f>IF(CK$5="",0,SUMIFS(Potoki!CK:CK,Potoki!$F:$F,$F205,Potoki!$G:$G,IF($G205="","",$G205)))</f>
        <v>0</v>
      </c>
      <c r="CL205" s="30">
        <f>IF(CL$5="",0,SUMIFS(Potoki!CL:CL,Potoki!$F:$F,$F205,Potoki!$G:$G,IF($G205="","",$G205)))</f>
        <v>0</v>
      </c>
      <c r="CM205" s="30">
        <f>IF(CM$5="",0,SUMIFS(Potoki!CM:CM,Potoki!$F:$F,$F205,Potoki!$G:$G,IF($G205="","",$G205)))</f>
        <v>0</v>
      </c>
      <c r="CN205" s="30">
        <f>IF(CN$5="",0,SUMIFS(Potoki!CN:CN,Potoki!$F:$F,$F205,Potoki!$G:$G,IF($G205="","",$G205)))</f>
        <v>0</v>
      </c>
      <c r="CO205" s="30">
        <f>IF(CO$5="",0,SUMIFS(Potoki!CO:CO,Potoki!$F:$F,$F205,Potoki!$G:$G,IF($G205="","",$G205)))</f>
        <v>0</v>
      </c>
      <c r="CP205" s="30">
        <f>IF(CP$5="",0,SUMIFS(Potoki!CP:CP,Potoki!$F:$F,$F205,Potoki!$G:$G,IF($G205="","",$G205)))</f>
        <v>0</v>
      </c>
      <c r="CQ205" s="30">
        <f>IF(CQ$5="",0,SUMIFS(Potoki!CQ:CQ,Potoki!$F:$F,$F205,Potoki!$G:$G,IF($G205="","",$G205)))</f>
        <v>0</v>
      </c>
      <c r="CR205" s="30">
        <f>IF(CR$5="",0,SUMIFS(Potoki!CR:CR,Potoki!$F:$F,$F205,Potoki!$G:$G,IF($G205="","",$G205)))</f>
        <v>0</v>
      </c>
      <c r="CS205" s="30">
        <f>IF(CS$5="",0,SUMIFS(Potoki!CS:CS,Potoki!$F:$F,$F205,Potoki!$G:$G,IF($G205="","",$G205)))</f>
        <v>0</v>
      </c>
      <c r="CT205" s="30">
        <f>IF(CT$5="",0,SUMIFS(Potoki!CT:CT,Potoki!$F:$F,$F205,Potoki!$G:$G,IF($G205="","",$G205)))</f>
        <v>0</v>
      </c>
    </row>
    <row r="206" spans="1:98" s="27" customFormat="1" ht="12" x14ac:dyDescent="0.25">
      <c r="A206" s="26">
        <f>ROW()</f>
        <v>206</v>
      </c>
      <c r="B206" s="133"/>
      <c r="C206" s="142"/>
      <c r="E206" s="24"/>
      <c r="F206" s="66" t="str">
        <f t="shared" si="297"/>
        <v>Себестоимость продаж</v>
      </c>
      <c r="G206" s="27" t="str">
        <f>BP!$F$23</f>
        <v>Материал</v>
      </c>
      <c r="M206" s="27" t="str">
        <f>Lists!$R$8</f>
        <v>руб.</v>
      </c>
      <c r="P206" s="30"/>
      <c r="R206" s="24"/>
      <c r="S206" s="30"/>
      <c r="V206" s="85"/>
      <c r="W206" s="29">
        <f ca="1">SUM(INDIRECT(ADDRESS(ROW(),SUMIFS($1:$1,$5:$5,1))):INDIRECT(ADDRESS(ROW(),SUMIFS($1:$1,$5:$5,MAX($5:$5)))))</f>
        <v>9777168.8000000007</v>
      </c>
      <c r="Z206" s="30">
        <f ca="1">IF(Z$5="",0,SUMIFS(Potoki!Z:Z,Potoki!$F:$F,$F206,Potoki!$G:$G,IF($G206="","",$G206)))</f>
        <v>0</v>
      </c>
      <c r="AA206" s="30">
        <f ca="1">IF(AA$5="",0,SUMIFS(Potoki!AA:AA,Potoki!$F:$F,$F206,Potoki!$G:$G,IF($G206="","",$G206)))</f>
        <v>0</v>
      </c>
      <c r="AB206" s="30">
        <f ca="1">IF(AB$5="",0,SUMIFS(Potoki!AB:AB,Potoki!$F:$F,$F206,Potoki!$G:$G,IF($G206="","",$G206)))</f>
        <v>0</v>
      </c>
      <c r="AC206" s="30">
        <f ca="1">IF(AC$5="",0,SUMIFS(Potoki!AC:AC,Potoki!$F:$F,$F206,Potoki!$G:$G,IF($G206="","",$G206)))</f>
        <v>0</v>
      </c>
      <c r="AD206" s="30">
        <f ca="1">IF(AD$5="",0,SUMIFS(Potoki!AD:AD,Potoki!$F:$F,$F206,Potoki!$G:$G,IF($G206="","",$G206)))</f>
        <v>0</v>
      </c>
      <c r="AE206" s="30">
        <f ca="1">IF(AE$5="",0,SUMIFS(Potoki!AE:AE,Potoki!$F:$F,$F206,Potoki!$G:$G,IF($G206="","",$G206)))</f>
        <v>0</v>
      </c>
      <c r="AF206" s="30">
        <f ca="1">IF(AF$5="",0,SUMIFS(Potoki!AF:AF,Potoki!$F:$F,$F206,Potoki!$G:$G,IF($G206="","",$G206)))</f>
        <v>0</v>
      </c>
      <c r="AG206" s="30">
        <f ca="1">IF(AG$5="",0,SUMIFS(Potoki!AG:AG,Potoki!$F:$F,$F206,Potoki!$G:$G,IF($G206="","",$G206)))</f>
        <v>0</v>
      </c>
      <c r="AH206" s="30">
        <f ca="1">IF(AH$5="",0,SUMIFS(Potoki!AH:AH,Potoki!$F:$F,$F206,Potoki!$G:$G,IF($G206="","",$G206)))</f>
        <v>56</v>
      </c>
      <c r="AI206" s="30">
        <f ca="1">IF(AI$5="",0,SUMIFS(Potoki!AI:AI,Potoki!$F:$F,$F206,Potoki!$G:$G,IF($G206="","",$G206)))</f>
        <v>504</v>
      </c>
      <c r="AJ206" s="30">
        <f ca="1">IF(AJ$5="",0,SUMIFS(Potoki!AJ:AJ,Potoki!$F:$F,$F206,Potoki!$G:$G,IF($G206="","",$G206)))</f>
        <v>1663.2</v>
      </c>
      <c r="AK206" s="30">
        <f ca="1">IF(AK$5="",0,SUMIFS(Potoki!AK:AK,Potoki!$F:$F,$F206,Potoki!$G:$G,IF($G206="","",$G206)))</f>
        <v>3221.4</v>
      </c>
      <c r="AL206" s="30">
        <f ca="1">IF(AL$5="",0,SUMIFS(Potoki!AL:AL,Potoki!$F:$F,$F206,Potoki!$G:$G,IF($G206="","",$G206)))</f>
        <v>4958.8</v>
      </c>
      <c r="AM206" s="30">
        <f ca="1">IF(AM$5="",0,SUMIFS(Potoki!AM:AM,Potoki!$F:$F,$F206,Potoki!$G:$G,IF($G206="","",$G206)))</f>
        <v>6735.26</v>
      </c>
      <c r="AN206" s="30">
        <f ca="1">IF(AN$5="",0,SUMIFS(Potoki!AN:AN,Potoki!$F:$F,$F206,Potoki!$G:$G,IF($G206="","",$G206)))</f>
        <v>9211.86</v>
      </c>
      <c r="AO206" s="30">
        <f ca="1">IF(AO$5="",0,SUMIFS(Potoki!AO:AO,Potoki!$F:$F,$F206,Potoki!$G:$G,IF($G206="","",$G206)))</f>
        <v>14173.880000000001</v>
      </c>
      <c r="AP206" s="30">
        <f ca="1">IF(AP$5="",0,SUMIFS(Potoki!AP:AP,Potoki!$F:$F,$F206,Potoki!$G:$G,IF($G206="","",$G206)))</f>
        <v>22705.340000000004</v>
      </c>
      <c r="AQ206" s="30">
        <f ca="1">IF(AQ$5="",0,SUMIFS(Potoki!AQ:AQ,Potoki!$F:$F,$F206,Potoki!$G:$G,IF($G206="","",$G206)))</f>
        <v>35362.74</v>
      </c>
      <c r="AR206" s="30">
        <f ca="1">IF(AR$5="",0,SUMIFS(Potoki!AR:AR,Potoki!$F:$F,$F206,Potoki!$G:$G,IF($G206="","",$G206)))</f>
        <v>51981.79</v>
      </c>
      <c r="AS206" s="30">
        <f ca="1">IF(AS$5="",0,SUMIFS(Potoki!AS:AS,Potoki!$F:$F,$F206,Potoki!$G:$G,IF($G206="","",$G206)))</f>
        <v>71567.44</v>
      </c>
      <c r="AT206" s="30">
        <f ca="1">IF(AT$5="",0,SUMIFS(Potoki!AT:AT,Potoki!$F:$F,$F206,Potoki!$G:$G,IF($G206="","",$G206)))</f>
        <v>93130.239999999991</v>
      </c>
      <c r="AU206" s="30">
        <f ca="1">IF(AU$5="",0,SUMIFS(Potoki!AU:AU,Potoki!$F:$F,$F206,Potoki!$G:$G,IF($G206="","",$G206)))</f>
        <v>115873.38</v>
      </c>
      <c r="AV206" s="30">
        <f ca="1">IF(AV$5="",0,SUMIFS(Potoki!AV:AV,Potoki!$F:$F,$F206,Potoki!$G:$G,IF($G206="","",$G206)))</f>
        <v>139261.35999999999</v>
      </c>
      <c r="AW206" s="30">
        <f ca="1">IF(AW$5="",0,SUMIFS(Potoki!AW:AW,Potoki!$F:$F,$F206,Potoki!$G:$G,IF($G206="","",$G206)))</f>
        <v>162974.91</v>
      </c>
      <c r="AX206" s="30">
        <f ca="1">IF(AX$5="",0,SUMIFS(Potoki!AX:AX,Potoki!$F:$F,$F206,Potoki!$G:$G,IF($G206="","",$G206)))</f>
        <v>186827.9</v>
      </c>
      <c r="AY206" s="30">
        <f ca="1">IF(AY$5="",0,SUMIFS(Potoki!AY:AY,Potoki!$F:$F,$F206,Potoki!$G:$G,IF($G206="","",$G206)))</f>
        <v>210738.5</v>
      </c>
      <c r="AZ206" s="30">
        <f ca="1">IF(AZ$5="",0,SUMIFS(Potoki!AZ:AZ,Potoki!$F:$F,$F206,Potoki!$G:$G,IF($G206="","",$G206)))</f>
        <v>234670.44999999998</v>
      </c>
      <c r="BA206" s="30">
        <f ca="1">IF(BA$5="",0,SUMIFS(Potoki!BA:BA,Potoki!$F:$F,$F206,Potoki!$G:$G,IF($G206="","",$G206)))</f>
        <v>258608.34999999998</v>
      </c>
      <c r="BB206" s="30">
        <f ca="1">IF(BB$5="",0,SUMIFS(Potoki!BB:BB,Potoki!$F:$F,$F206,Potoki!$G:$G,IF($G206="","",$G206)))</f>
        <v>282548</v>
      </c>
      <c r="BC206" s="30">
        <f ca="1">IF(BC$5="",0,SUMIFS(Potoki!BC:BC,Potoki!$F:$F,$F206,Potoki!$G:$G,IF($G206="","",$G206)))</f>
        <v>306488</v>
      </c>
      <c r="BD206" s="30">
        <f ca="1">IF(BD$5="",0,SUMIFS(Potoki!BD:BD,Potoki!$F:$F,$F206,Potoki!$G:$G,IF($G206="","",$G206)))</f>
        <v>330428</v>
      </c>
      <c r="BE206" s="30">
        <f ca="1">IF(BE$5="",0,SUMIFS(Potoki!BE:BE,Potoki!$F:$F,$F206,Potoki!$G:$G,IF($G206="","",$G206)))</f>
        <v>354228</v>
      </c>
      <c r="BF206" s="30">
        <f ca="1">IF(BF$5="",0,SUMIFS(Potoki!BF:BF,Potoki!$F:$F,$F206,Potoki!$G:$G,IF($G206="","",$G206)))</f>
        <v>376908</v>
      </c>
      <c r="BG206" s="30">
        <f ca="1">IF(BG$5="",0,SUMIFS(Potoki!BG:BG,Potoki!$F:$F,$F206,Potoki!$G:$G,IF($G206="","",$G206)))</f>
        <v>396690</v>
      </c>
      <c r="BH206" s="30">
        <f ca="1">IF(BH$5="",0,SUMIFS(Potoki!BH:BH,Potoki!$F:$F,$F206,Potoki!$G:$G,IF($G206="","",$G206)))</f>
        <v>412576.5</v>
      </c>
      <c r="BI206" s="30">
        <f ca="1">IF(BI$5="",0,SUMIFS(Potoki!BI:BI,Potoki!$F:$F,$F206,Potoki!$G:$G,IF($G206="","",$G206)))</f>
        <v>424119.5</v>
      </c>
      <c r="BJ206" s="30">
        <f ca="1">IF(BJ$5="",0,SUMIFS(Potoki!BJ:BJ,Potoki!$F:$F,$F206,Potoki!$G:$G,IF($G206="","",$G206)))</f>
        <v>431571.35</v>
      </c>
      <c r="BK206" s="30">
        <f ca="1">IF(BK$5="",0,SUMIFS(Potoki!BK:BK,Potoki!$F:$F,$F206,Potoki!$G:$G,IF($G206="","",$G206)))</f>
        <v>435981.7</v>
      </c>
      <c r="BL206" s="30">
        <f ca="1">IF(BL$5="",0,SUMIFS(Potoki!BL:BL,Potoki!$F:$F,$F206,Potoki!$G:$G,IF($G206="","",$G206)))</f>
        <v>438382</v>
      </c>
      <c r="BM206" s="30">
        <f ca="1">IF(BM$5="",0,SUMIFS(Potoki!BM:BM,Potoki!$F:$F,$F206,Potoki!$G:$G,IF($G206="","",$G206)))</f>
        <v>439587.39999999997</v>
      </c>
      <c r="BN206" s="30">
        <f ca="1">IF(BN$5="",0,SUMIFS(Potoki!BN:BN,Potoki!$F:$F,$F206,Potoki!$G:$G,IF($G206="","",$G206)))</f>
        <v>440141.8</v>
      </c>
      <c r="BO206" s="30">
        <f ca="1">IF(BO$5="",0,SUMIFS(Potoki!BO:BO,Potoki!$F:$F,$F206,Potoki!$G:$G,IF($G206="","",$G206)))</f>
        <v>440368.94999999995</v>
      </c>
      <c r="BP206" s="30">
        <f ca="1">IF(BP$5="",0,SUMIFS(Potoki!BP:BP,Potoki!$F:$F,$F206,Potoki!$G:$G,IF($G206="","",$G206)))</f>
        <v>440456.1</v>
      </c>
      <c r="BQ206" s="30">
        <f ca="1">IF(BQ$5="",0,SUMIFS(Potoki!BQ:BQ,Potoki!$F:$F,$F206,Potoki!$G:$G,IF($G206="","",$G206)))</f>
        <v>440485.5</v>
      </c>
      <c r="BR206" s="30">
        <f ca="1">IF(BR$5="",0,SUMIFS(Potoki!BR:BR,Potoki!$F:$F,$F206,Potoki!$G:$G,IF($G206="","",$G206)))</f>
        <v>440493.55000000005</v>
      </c>
      <c r="BS206" s="30">
        <f ca="1">IF(BS$5="",0,SUMIFS(Potoki!BS:BS,Potoki!$F:$F,$F206,Potoki!$G:$G,IF($G206="","",$G206)))</f>
        <v>440495.65</v>
      </c>
      <c r="BT206" s="30">
        <f ca="1">IF(BT$5="",0,SUMIFS(Potoki!BT:BT,Potoki!$F:$F,$F206,Potoki!$G:$G,IF($G206="","",$G206)))</f>
        <v>440496</v>
      </c>
      <c r="BU206" s="30">
        <f ca="1">IF(BU$5="",0,SUMIFS(Potoki!BU:BU,Potoki!$F:$F,$F206,Potoki!$G:$G,IF($G206="","",$G206)))</f>
        <v>440496</v>
      </c>
      <c r="BV206" s="30">
        <f>IF(BV$5="",0,SUMIFS(Potoki!BV:BV,Potoki!$F:$F,$F206,Potoki!$G:$G,IF($G206="","",$G206)))</f>
        <v>0</v>
      </c>
      <c r="BW206" s="30">
        <f>IF(BW$5="",0,SUMIFS(Potoki!BW:BW,Potoki!$F:$F,$F206,Potoki!$G:$G,IF($G206="","",$G206)))</f>
        <v>0</v>
      </c>
      <c r="BX206" s="30">
        <f>IF(BX$5="",0,SUMIFS(Potoki!BX:BX,Potoki!$F:$F,$F206,Potoki!$G:$G,IF($G206="","",$G206)))</f>
        <v>0</v>
      </c>
      <c r="BY206" s="30">
        <f>IF(BY$5="",0,SUMIFS(Potoki!BY:BY,Potoki!$F:$F,$F206,Potoki!$G:$G,IF($G206="","",$G206)))</f>
        <v>0</v>
      </c>
      <c r="BZ206" s="30">
        <f>IF(BZ$5="",0,SUMIFS(Potoki!BZ:BZ,Potoki!$F:$F,$F206,Potoki!$G:$G,IF($G206="","",$G206)))</f>
        <v>0</v>
      </c>
      <c r="CA206" s="30">
        <f>IF(CA$5="",0,SUMIFS(Potoki!CA:CA,Potoki!$F:$F,$F206,Potoki!$G:$G,IF($G206="","",$G206)))</f>
        <v>0</v>
      </c>
      <c r="CB206" s="30">
        <f>IF(CB$5="",0,SUMIFS(Potoki!CB:CB,Potoki!$F:$F,$F206,Potoki!$G:$G,IF($G206="","",$G206)))</f>
        <v>0</v>
      </c>
      <c r="CC206" s="30">
        <f>IF(CC$5="",0,SUMIFS(Potoki!CC:CC,Potoki!$F:$F,$F206,Potoki!$G:$G,IF($G206="","",$G206)))</f>
        <v>0</v>
      </c>
      <c r="CD206" s="30">
        <f>IF(CD$5="",0,SUMIFS(Potoki!CD:CD,Potoki!$F:$F,$F206,Potoki!$G:$G,IF($G206="","",$G206)))</f>
        <v>0</v>
      </c>
      <c r="CE206" s="30">
        <f>IF(CE$5="",0,SUMIFS(Potoki!CE:CE,Potoki!$F:$F,$F206,Potoki!$G:$G,IF($G206="","",$G206)))</f>
        <v>0</v>
      </c>
      <c r="CF206" s="30">
        <f>IF(CF$5="",0,SUMIFS(Potoki!CF:CF,Potoki!$F:$F,$F206,Potoki!$G:$G,IF($G206="","",$G206)))</f>
        <v>0</v>
      </c>
      <c r="CG206" s="30">
        <f>IF(CG$5="",0,SUMIFS(Potoki!CG:CG,Potoki!$F:$F,$F206,Potoki!$G:$G,IF($G206="","",$G206)))</f>
        <v>0</v>
      </c>
      <c r="CH206" s="30">
        <f>IF(CH$5="",0,SUMIFS(Potoki!CH:CH,Potoki!$F:$F,$F206,Potoki!$G:$G,IF($G206="","",$G206)))</f>
        <v>0</v>
      </c>
      <c r="CI206" s="30">
        <f>IF(CI$5="",0,SUMIFS(Potoki!CI:CI,Potoki!$F:$F,$F206,Potoki!$G:$G,IF($G206="","",$G206)))</f>
        <v>0</v>
      </c>
      <c r="CJ206" s="30">
        <f>IF(CJ$5="",0,SUMIFS(Potoki!CJ:CJ,Potoki!$F:$F,$F206,Potoki!$G:$G,IF($G206="","",$G206)))</f>
        <v>0</v>
      </c>
      <c r="CK206" s="30">
        <f>IF(CK$5="",0,SUMIFS(Potoki!CK:CK,Potoki!$F:$F,$F206,Potoki!$G:$G,IF($G206="","",$G206)))</f>
        <v>0</v>
      </c>
      <c r="CL206" s="30">
        <f>IF(CL$5="",0,SUMIFS(Potoki!CL:CL,Potoki!$F:$F,$F206,Potoki!$G:$G,IF($G206="","",$G206)))</f>
        <v>0</v>
      </c>
      <c r="CM206" s="30">
        <f>IF(CM$5="",0,SUMIFS(Potoki!CM:CM,Potoki!$F:$F,$F206,Potoki!$G:$G,IF($G206="","",$G206)))</f>
        <v>0</v>
      </c>
      <c r="CN206" s="30">
        <f>IF(CN$5="",0,SUMIFS(Potoki!CN:CN,Potoki!$F:$F,$F206,Potoki!$G:$G,IF($G206="","",$G206)))</f>
        <v>0</v>
      </c>
      <c r="CO206" s="30">
        <f>IF(CO$5="",0,SUMIFS(Potoki!CO:CO,Potoki!$F:$F,$F206,Potoki!$G:$G,IF($G206="","",$G206)))</f>
        <v>0</v>
      </c>
      <c r="CP206" s="30">
        <f>IF(CP$5="",0,SUMIFS(Potoki!CP:CP,Potoki!$F:$F,$F206,Potoki!$G:$G,IF($G206="","",$G206)))</f>
        <v>0</v>
      </c>
      <c r="CQ206" s="30">
        <f>IF(CQ$5="",0,SUMIFS(Potoki!CQ:CQ,Potoki!$F:$F,$F206,Potoki!$G:$G,IF($G206="","",$G206)))</f>
        <v>0</v>
      </c>
      <c r="CR206" s="30">
        <f>IF(CR$5="",0,SUMIFS(Potoki!CR:CR,Potoki!$F:$F,$F206,Potoki!$G:$G,IF($G206="","",$G206)))</f>
        <v>0</v>
      </c>
      <c r="CS206" s="30">
        <f>IF(CS$5="",0,SUMIFS(Potoki!CS:CS,Potoki!$F:$F,$F206,Potoki!$G:$G,IF($G206="","",$G206)))</f>
        <v>0</v>
      </c>
      <c r="CT206" s="30">
        <f>IF(CT$5="",0,SUMIFS(Potoki!CT:CT,Potoki!$F:$F,$F206,Potoki!$G:$G,IF($G206="","",$G206)))</f>
        <v>0</v>
      </c>
    </row>
    <row r="207" spans="1:98" s="27" customFormat="1" ht="12" x14ac:dyDescent="0.25">
      <c r="A207" s="26">
        <f>ROW()</f>
        <v>207</v>
      </c>
      <c r="B207" s="133"/>
      <c r="C207" s="142"/>
      <c r="E207" s="24"/>
      <c r="F207" s="66" t="str">
        <f t="shared" si="297"/>
        <v>Себестоимость продаж</v>
      </c>
      <c r="G207" s="27" t="str">
        <f>BP!$F$24</f>
        <v>Вн.пр-во</v>
      </c>
      <c r="M207" s="27" t="str">
        <f>Lists!$R$8</f>
        <v>руб.</v>
      </c>
      <c r="P207" s="30"/>
      <c r="R207" s="24"/>
      <c r="S207" s="30"/>
      <c r="V207" s="85"/>
      <c r="W207" s="29">
        <f ca="1">SUM(INDIRECT(ADDRESS(ROW(),SUMIFS($1:$1,$5:$5,1))):INDIRECT(ADDRESS(ROW(),SUMIFS($1:$1,$5:$5,MAX($5:$5)))))</f>
        <v>209510760</v>
      </c>
      <c r="Z207" s="30">
        <f ca="1">IF(Z$5="",0,SUMIFS(Potoki!Z:Z,Potoki!$F:$F,$F207,Potoki!$G:$G,IF($G207="","",$G207)))</f>
        <v>0</v>
      </c>
      <c r="AA207" s="30">
        <f ca="1">IF(AA$5="",0,SUMIFS(Potoki!AA:AA,Potoki!$F:$F,$F207,Potoki!$G:$G,IF($G207="","",$G207)))</f>
        <v>0</v>
      </c>
      <c r="AB207" s="30">
        <f ca="1">IF(AB$5="",0,SUMIFS(Potoki!AB:AB,Potoki!$F:$F,$F207,Potoki!$G:$G,IF($G207="","",$G207)))</f>
        <v>0</v>
      </c>
      <c r="AC207" s="30">
        <f ca="1">IF(AC$5="",0,SUMIFS(Potoki!AC:AC,Potoki!$F:$F,$F207,Potoki!$G:$G,IF($G207="","",$G207)))</f>
        <v>0</v>
      </c>
      <c r="AD207" s="30">
        <f ca="1">IF(AD$5="",0,SUMIFS(Potoki!AD:AD,Potoki!$F:$F,$F207,Potoki!$G:$G,IF($G207="","",$G207)))</f>
        <v>0</v>
      </c>
      <c r="AE207" s="30">
        <f ca="1">IF(AE$5="",0,SUMIFS(Potoki!AE:AE,Potoki!$F:$F,$F207,Potoki!$G:$G,IF($G207="","",$G207)))</f>
        <v>0</v>
      </c>
      <c r="AF207" s="30">
        <f ca="1">IF(AF$5="",0,SUMIFS(Potoki!AF:AF,Potoki!$F:$F,$F207,Potoki!$G:$G,IF($G207="","",$G207)))</f>
        <v>0</v>
      </c>
      <c r="AG207" s="30">
        <f ca="1">IF(AG$5="",0,SUMIFS(Potoki!AG:AG,Potoki!$F:$F,$F207,Potoki!$G:$G,IF($G207="","",$G207)))</f>
        <v>0</v>
      </c>
      <c r="AH207" s="30">
        <f ca="1">IF(AH$5="",0,SUMIFS(Potoki!AH:AH,Potoki!$F:$F,$F207,Potoki!$G:$G,IF($G207="","",$G207)))</f>
        <v>1200</v>
      </c>
      <c r="AI207" s="30">
        <f ca="1">IF(AI$5="",0,SUMIFS(Potoki!AI:AI,Potoki!$F:$F,$F207,Potoki!$G:$G,IF($G207="","",$G207)))</f>
        <v>10800</v>
      </c>
      <c r="AJ207" s="30">
        <f ca="1">IF(AJ$5="",0,SUMIFS(Potoki!AJ:AJ,Potoki!$F:$F,$F207,Potoki!$G:$G,IF($G207="","",$G207)))</f>
        <v>35640</v>
      </c>
      <c r="AK207" s="30">
        <f ca="1">IF(AK$5="",0,SUMIFS(Potoki!AK:AK,Potoki!$F:$F,$F207,Potoki!$G:$G,IF($G207="","",$G207)))</f>
        <v>69030</v>
      </c>
      <c r="AL207" s="30">
        <f ca="1">IF(AL$5="",0,SUMIFS(Potoki!AL:AL,Potoki!$F:$F,$F207,Potoki!$G:$G,IF($G207="","",$G207)))</f>
        <v>106260</v>
      </c>
      <c r="AM207" s="30">
        <f ca="1">IF(AM$5="",0,SUMIFS(Potoki!AM:AM,Potoki!$F:$F,$F207,Potoki!$G:$G,IF($G207="","",$G207)))</f>
        <v>144327</v>
      </c>
      <c r="AN207" s="30">
        <f ca="1">IF(AN$5="",0,SUMIFS(Potoki!AN:AN,Potoki!$F:$F,$F207,Potoki!$G:$G,IF($G207="","",$G207)))</f>
        <v>197397</v>
      </c>
      <c r="AO207" s="30">
        <f ca="1">IF(AO$5="",0,SUMIFS(Potoki!AO:AO,Potoki!$F:$F,$F207,Potoki!$G:$G,IF($G207="","",$G207)))</f>
        <v>303726</v>
      </c>
      <c r="AP207" s="30">
        <f ca="1">IF(AP$5="",0,SUMIFS(Potoki!AP:AP,Potoki!$F:$F,$F207,Potoki!$G:$G,IF($G207="","",$G207)))</f>
        <v>486543</v>
      </c>
      <c r="AQ207" s="30">
        <f ca="1">IF(AQ$5="",0,SUMIFS(Potoki!AQ:AQ,Potoki!$F:$F,$F207,Potoki!$G:$G,IF($G207="","",$G207)))</f>
        <v>757773</v>
      </c>
      <c r="AR207" s="30">
        <f ca="1">IF(AR$5="",0,SUMIFS(Potoki!AR:AR,Potoki!$F:$F,$F207,Potoki!$G:$G,IF($G207="","",$G207)))</f>
        <v>1113895.5</v>
      </c>
      <c r="AS207" s="30">
        <f ca="1">IF(AS$5="",0,SUMIFS(Potoki!AS:AS,Potoki!$F:$F,$F207,Potoki!$G:$G,IF($G207="","",$G207)))</f>
        <v>1533588</v>
      </c>
      <c r="AT207" s="30">
        <f ca="1">IF(AT$5="",0,SUMIFS(Potoki!AT:AT,Potoki!$F:$F,$F207,Potoki!$G:$G,IF($G207="","",$G207)))</f>
        <v>1995648</v>
      </c>
      <c r="AU207" s="30">
        <f ca="1">IF(AU$5="",0,SUMIFS(Potoki!AU:AU,Potoki!$F:$F,$F207,Potoki!$G:$G,IF($G207="","",$G207)))</f>
        <v>2483001</v>
      </c>
      <c r="AV207" s="30">
        <f ca="1">IF(AV$5="",0,SUMIFS(Potoki!AV:AV,Potoki!$F:$F,$F207,Potoki!$G:$G,IF($G207="","",$G207)))</f>
        <v>2984172</v>
      </c>
      <c r="AW207" s="30">
        <f ca="1">IF(AW$5="",0,SUMIFS(Potoki!AW:AW,Potoki!$F:$F,$F207,Potoki!$G:$G,IF($G207="","",$G207)))</f>
        <v>3492319.5</v>
      </c>
      <c r="AX207" s="30">
        <f ca="1">IF(AX$5="",0,SUMIFS(Potoki!AX:AX,Potoki!$F:$F,$F207,Potoki!$G:$G,IF($G207="","",$G207)))</f>
        <v>4003455</v>
      </c>
      <c r="AY207" s="30">
        <f ca="1">IF(AY$5="",0,SUMIFS(Potoki!AY:AY,Potoki!$F:$F,$F207,Potoki!$G:$G,IF($G207="","",$G207)))</f>
        <v>4515825</v>
      </c>
      <c r="AZ207" s="30">
        <f ca="1">IF(AZ$5="",0,SUMIFS(Potoki!AZ:AZ,Potoki!$F:$F,$F207,Potoki!$G:$G,IF($G207="","",$G207)))</f>
        <v>5028652.5</v>
      </c>
      <c r="BA207" s="30">
        <f ca="1">IF(BA$5="",0,SUMIFS(Potoki!BA:BA,Potoki!$F:$F,$F207,Potoki!$G:$G,IF($G207="","",$G207)))</f>
        <v>5541607.5</v>
      </c>
      <c r="BB207" s="30">
        <f ca="1">IF(BB$5="",0,SUMIFS(Potoki!BB:BB,Potoki!$F:$F,$F207,Potoki!$G:$G,IF($G207="","",$G207)))</f>
        <v>6054600</v>
      </c>
      <c r="BC207" s="30">
        <f ca="1">IF(BC$5="",0,SUMIFS(Potoki!BC:BC,Potoki!$F:$F,$F207,Potoki!$G:$G,IF($G207="","",$G207)))</f>
        <v>6567600</v>
      </c>
      <c r="BD207" s="30">
        <f ca="1">IF(BD$5="",0,SUMIFS(Potoki!BD:BD,Potoki!$F:$F,$F207,Potoki!$G:$G,IF($G207="","",$G207)))</f>
        <v>7080600</v>
      </c>
      <c r="BE207" s="30">
        <f ca="1">IF(BE$5="",0,SUMIFS(Potoki!BE:BE,Potoki!$F:$F,$F207,Potoki!$G:$G,IF($G207="","",$G207)))</f>
        <v>7590600</v>
      </c>
      <c r="BF207" s="30">
        <f ca="1">IF(BF$5="",0,SUMIFS(Potoki!BF:BF,Potoki!$F:$F,$F207,Potoki!$G:$G,IF($G207="","",$G207)))</f>
        <v>8076600</v>
      </c>
      <c r="BG207" s="30">
        <f ca="1">IF(BG$5="",0,SUMIFS(Potoki!BG:BG,Potoki!$F:$F,$F207,Potoki!$G:$G,IF($G207="","",$G207)))</f>
        <v>8500500</v>
      </c>
      <c r="BH207" s="30">
        <f ca="1">IF(BH$5="",0,SUMIFS(Potoki!BH:BH,Potoki!$F:$F,$F207,Potoki!$G:$G,IF($G207="","",$G207)))</f>
        <v>8840925</v>
      </c>
      <c r="BI207" s="30">
        <f ca="1">IF(BI$5="",0,SUMIFS(Potoki!BI:BI,Potoki!$F:$F,$F207,Potoki!$G:$G,IF($G207="","",$G207)))</f>
        <v>9088275</v>
      </c>
      <c r="BJ207" s="30">
        <f ca="1">IF(BJ$5="",0,SUMIFS(Potoki!BJ:BJ,Potoki!$F:$F,$F207,Potoki!$G:$G,IF($G207="","",$G207)))</f>
        <v>9247957.5</v>
      </c>
      <c r="BK207" s="30">
        <f ca="1">IF(BK$5="",0,SUMIFS(Potoki!BK:BK,Potoki!$F:$F,$F207,Potoki!$G:$G,IF($G207="","",$G207)))</f>
        <v>9342465</v>
      </c>
      <c r="BL207" s="30">
        <f ca="1">IF(BL$5="",0,SUMIFS(Potoki!BL:BL,Potoki!$F:$F,$F207,Potoki!$G:$G,IF($G207="","",$G207)))</f>
        <v>9393900</v>
      </c>
      <c r="BM207" s="30">
        <f ca="1">IF(BM$5="",0,SUMIFS(Potoki!BM:BM,Potoki!$F:$F,$F207,Potoki!$G:$G,IF($G207="","",$G207)))</f>
        <v>9419730</v>
      </c>
      <c r="BN207" s="30">
        <f ca="1">IF(BN$5="",0,SUMIFS(Potoki!BN:BN,Potoki!$F:$F,$F207,Potoki!$G:$G,IF($G207="","",$G207)))</f>
        <v>9431610</v>
      </c>
      <c r="BO207" s="30">
        <f ca="1">IF(BO$5="",0,SUMIFS(Potoki!BO:BO,Potoki!$F:$F,$F207,Potoki!$G:$G,IF($G207="","",$G207)))</f>
        <v>9436477.5</v>
      </c>
      <c r="BP207" s="30">
        <f ca="1">IF(BP$5="",0,SUMIFS(Potoki!BP:BP,Potoki!$F:$F,$F207,Potoki!$G:$G,IF($G207="","",$G207)))</f>
        <v>9438345</v>
      </c>
      <c r="BQ207" s="30">
        <f ca="1">IF(BQ$5="",0,SUMIFS(Potoki!BQ:BQ,Potoki!$F:$F,$F207,Potoki!$G:$G,IF($G207="","",$G207)))</f>
        <v>9438975</v>
      </c>
      <c r="BR207" s="30">
        <f ca="1">IF(BR$5="",0,SUMIFS(Potoki!BR:BR,Potoki!$F:$F,$F207,Potoki!$G:$G,IF($G207="","",$G207)))</f>
        <v>9439147.5000000019</v>
      </c>
      <c r="BS207" s="30">
        <f ca="1">IF(BS$5="",0,SUMIFS(Potoki!BS:BS,Potoki!$F:$F,$F207,Potoki!$G:$G,IF($G207="","",$G207)))</f>
        <v>9439192.5000000019</v>
      </c>
      <c r="BT207" s="30">
        <f ca="1">IF(BT$5="",0,SUMIFS(Potoki!BT:BT,Potoki!$F:$F,$F207,Potoki!$G:$G,IF($G207="","",$G207)))</f>
        <v>9439200.0000000019</v>
      </c>
      <c r="BU207" s="30">
        <f ca="1">IF(BU$5="",0,SUMIFS(Potoki!BU:BU,Potoki!$F:$F,$F207,Potoki!$G:$G,IF($G207="","",$G207)))</f>
        <v>9439200.0000000019</v>
      </c>
      <c r="BV207" s="30">
        <f>IF(BV$5="",0,SUMIFS(Potoki!BV:BV,Potoki!$F:$F,$F207,Potoki!$G:$G,IF($G207="","",$G207)))</f>
        <v>0</v>
      </c>
      <c r="BW207" s="30">
        <f>IF(BW$5="",0,SUMIFS(Potoki!BW:BW,Potoki!$F:$F,$F207,Potoki!$G:$G,IF($G207="","",$G207)))</f>
        <v>0</v>
      </c>
      <c r="BX207" s="30">
        <f>IF(BX$5="",0,SUMIFS(Potoki!BX:BX,Potoki!$F:$F,$F207,Potoki!$G:$G,IF($G207="","",$G207)))</f>
        <v>0</v>
      </c>
      <c r="BY207" s="30">
        <f>IF(BY$5="",0,SUMIFS(Potoki!BY:BY,Potoki!$F:$F,$F207,Potoki!$G:$G,IF($G207="","",$G207)))</f>
        <v>0</v>
      </c>
      <c r="BZ207" s="30">
        <f>IF(BZ$5="",0,SUMIFS(Potoki!BZ:BZ,Potoki!$F:$F,$F207,Potoki!$G:$G,IF($G207="","",$G207)))</f>
        <v>0</v>
      </c>
      <c r="CA207" s="30">
        <f>IF(CA$5="",0,SUMIFS(Potoki!CA:CA,Potoki!$F:$F,$F207,Potoki!$G:$G,IF($G207="","",$G207)))</f>
        <v>0</v>
      </c>
      <c r="CB207" s="30">
        <f>IF(CB$5="",0,SUMIFS(Potoki!CB:CB,Potoki!$F:$F,$F207,Potoki!$G:$G,IF($G207="","",$G207)))</f>
        <v>0</v>
      </c>
      <c r="CC207" s="30">
        <f>IF(CC$5="",0,SUMIFS(Potoki!CC:CC,Potoki!$F:$F,$F207,Potoki!$G:$G,IF($G207="","",$G207)))</f>
        <v>0</v>
      </c>
      <c r="CD207" s="30">
        <f>IF(CD$5="",0,SUMIFS(Potoki!CD:CD,Potoki!$F:$F,$F207,Potoki!$G:$G,IF($G207="","",$G207)))</f>
        <v>0</v>
      </c>
      <c r="CE207" s="30">
        <f>IF(CE$5="",0,SUMIFS(Potoki!CE:CE,Potoki!$F:$F,$F207,Potoki!$G:$G,IF($G207="","",$G207)))</f>
        <v>0</v>
      </c>
      <c r="CF207" s="30">
        <f>IF(CF$5="",0,SUMIFS(Potoki!CF:CF,Potoki!$F:$F,$F207,Potoki!$G:$G,IF($G207="","",$G207)))</f>
        <v>0</v>
      </c>
      <c r="CG207" s="30">
        <f>IF(CG$5="",0,SUMIFS(Potoki!CG:CG,Potoki!$F:$F,$F207,Potoki!$G:$G,IF($G207="","",$G207)))</f>
        <v>0</v>
      </c>
      <c r="CH207" s="30">
        <f>IF(CH$5="",0,SUMIFS(Potoki!CH:CH,Potoki!$F:$F,$F207,Potoki!$G:$G,IF($G207="","",$G207)))</f>
        <v>0</v>
      </c>
      <c r="CI207" s="30">
        <f>IF(CI$5="",0,SUMIFS(Potoki!CI:CI,Potoki!$F:$F,$F207,Potoki!$G:$G,IF($G207="","",$G207)))</f>
        <v>0</v>
      </c>
      <c r="CJ207" s="30">
        <f>IF(CJ$5="",0,SUMIFS(Potoki!CJ:CJ,Potoki!$F:$F,$F207,Potoki!$G:$G,IF($G207="","",$G207)))</f>
        <v>0</v>
      </c>
      <c r="CK207" s="30">
        <f>IF(CK$5="",0,SUMIFS(Potoki!CK:CK,Potoki!$F:$F,$F207,Potoki!$G:$G,IF($G207="","",$G207)))</f>
        <v>0</v>
      </c>
      <c r="CL207" s="30">
        <f>IF(CL$5="",0,SUMIFS(Potoki!CL:CL,Potoki!$F:$F,$F207,Potoki!$G:$G,IF($G207="","",$G207)))</f>
        <v>0</v>
      </c>
      <c r="CM207" s="30">
        <f>IF(CM$5="",0,SUMIFS(Potoki!CM:CM,Potoki!$F:$F,$F207,Potoki!$G:$G,IF($G207="","",$G207)))</f>
        <v>0</v>
      </c>
      <c r="CN207" s="30">
        <f>IF(CN$5="",0,SUMIFS(Potoki!CN:CN,Potoki!$F:$F,$F207,Potoki!$G:$G,IF($G207="","",$G207)))</f>
        <v>0</v>
      </c>
      <c r="CO207" s="30">
        <f>IF(CO$5="",0,SUMIFS(Potoki!CO:CO,Potoki!$F:$F,$F207,Potoki!$G:$G,IF($G207="","",$G207)))</f>
        <v>0</v>
      </c>
      <c r="CP207" s="30">
        <f>IF(CP$5="",0,SUMIFS(Potoki!CP:CP,Potoki!$F:$F,$F207,Potoki!$G:$G,IF($G207="","",$G207)))</f>
        <v>0</v>
      </c>
      <c r="CQ207" s="30">
        <f>IF(CQ$5="",0,SUMIFS(Potoki!CQ:CQ,Potoki!$F:$F,$F207,Potoki!$G:$G,IF($G207="","",$G207)))</f>
        <v>0</v>
      </c>
      <c r="CR207" s="30">
        <f>IF(CR$5="",0,SUMIFS(Potoki!CR:CR,Potoki!$F:$F,$F207,Potoki!$G:$G,IF($G207="","",$G207)))</f>
        <v>0</v>
      </c>
      <c r="CS207" s="30">
        <f>IF(CS$5="",0,SUMIFS(Potoki!CS:CS,Potoki!$F:$F,$F207,Potoki!$G:$G,IF($G207="","",$G207)))</f>
        <v>0</v>
      </c>
      <c r="CT207" s="30">
        <f>IF(CT$5="",0,SUMIFS(Potoki!CT:CT,Potoki!$F:$F,$F207,Potoki!$G:$G,IF($G207="","",$G207)))</f>
        <v>0</v>
      </c>
    </row>
    <row r="208" spans="1:98" s="27" customFormat="1" ht="12" x14ac:dyDescent="0.25">
      <c r="A208" s="26">
        <f>ROW()</f>
        <v>208</v>
      </c>
      <c r="B208" s="133"/>
      <c r="C208" s="142"/>
      <c r="E208" s="24"/>
      <c r="F208" s="66" t="str">
        <f t="shared" si="297"/>
        <v>Себестоимость продаж</v>
      </c>
      <c r="G208" s="27" t="str">
        <f>BP!$F$25</f>
        <v>Упаковка</v>
      </c>
      <c r="M208" s="27" t="str">
        <f>Lists!$R$8</f>
        <v>руб.</v>
      </c>
      <c r="P208" s="30"/>
      <c r="R208" s="24"/>
      <c r="S208" s="30"/>
      <c r="V208" s="85"/>
      <c r="W208" s="29">
        <f ca="1">SUM(INDIRECT(ADDRESS(ROW(),SUMIFS($1:$1,$5:$5,1))):INDIRECT(ADDRESS(ROW(),SUMIFS($1:$1,$5:$5,MAX($5:$5)))))</f>
        <v>27934768</v>
      </c>
      <c r="Z208" s="30">
        <f ca="1">IF(Z$5="",0,SUMIFS(Potoki!Z:Z,Potoki!$F:$F,$F208,Potoki!$G:$G,IF($G208="","",$G208)))</f>
        <v>0</v>
      </c>
      <c r="AA208" s="30">
        <f ca="1">IF(AA$5="",0,SUMIFS(Potoki!AA:AA,Potoki!$F:$F,$F208,Potoki!$G:$G,IF($G208="","",$G208)))</f>
        <v>0</v>
      </c>
      <c r="AB208" s="30">
        <f ca="1">IF(AB$5="",0,SUMIFS(Potoki!AB:AB,Potoki!$F:$F,$F208,Potoki!$G:$G,IF($G208="","",$G208)))</f>
        <v>0</v>
      </c>
      <c r="AC208" s="30">
        <f ca="1">IF(AC$5="",0,SUMIFS(Potoki!AC:AC,Potoki!$F:$F,$F208,Potoki!$G:$G,IF($G208="","",$G208)))</f>
        <v>0</v>
      </c>
      <c r="AD208" s="30">
        <f ca="1">IF(AD$5="",0,SUMIFS(Potoki!AD:AD,Potoki!$F:$F,$F208,Potoki!$G:$G,IF($G208="","",$G208)))</f>
        <v>0</v>
      </c>
      <c r="AE208" s="30">
        <f ca="1">IF(AE$5="",0,SUMIFS(Potoki!AE:AE,Potoki!$F:$F,$F208,Potoki!$G:$G,IF($G208="","",$G208)))</f>
        <v>0</v>
      </c>
      <c r="AF208" s="30">
        <f ca="1">IF(AF$5="",0,SUMIFS(Potoki!AF:AF,Potoki!$F:$F,$F208,Potoki!$G:$G,IF($G208="","",$G208)))</f>
        <v>0</v>
      </c>
      <c r="AG208" s="30">
        <f ca="1">IF(AG$5="",0,SUMIFS(Potoki!AG:AG,Potoki!$F:$F,$F208,Potoki!$G:$G,IF($G208="","",$G208)))</f>
        <v>0</v>
      </c>
      <c r="AH208" s="30">
        <f ca="1">IF(AH$5="",0,SUMIFS(Potoki!AH:AH,Potoki!$F:$F,$F208,Potoki!$G:$G,IF($G208="","",$G208)))</f>
        <v>160</v>
      </c>
      <c r="AI208" s="30">
        <f ca="1">IF(AI$5="",0,SUMIFS(Potoki!AI:AI,Potoki!$F:$F,$F208,Potoki!$G:$G,IF($G208="","",$G208)))</f>
        <v>1440</v>
      </c>
      <c r="AJ208" s="30">
        <f ca="1">IF(AJ$5="",0,SUMIFS(Potoki!AJ:AJ,Potoki!$F:$F,$F208,Potoki!$G:$G,IF($G208="","",$G208)))</f>
        <v>4752</v>
      </c>
      <c r="AK208" s="30">
        <f ca="1">IF(AK$5="",0,SUMIFS(Potoki!AK:AK,Potoki!$F:$F,$F208,Potoki!$G:$G,IF($G208="","",$G208)))</f>
        <v>9204</v>
      </c>
      <c r="AL208" s="30">
        <f ca="1">IF(AL$5="",0,SUMIFS(Potoki!AL:AL,Potoki!$F:$F,$F208,Potoki!$G:$G,IF($G208="","",$G208)))</f>
        <v>14168</v>
      </c>
      <c r="AM208" s="30">
        <f ca="1">IF(AM$5="",0,SUMIFS(Potoki!AM:AM,Potoki!$F:$F,$F208,Potoki!$G:$G,IF($G208="","",$G208)))</f>
        <v>19243.599999999999</v>
      </c>
      <c r="AN208" s="30">
        <f ca="1">IF(AN$5="",0,SUMIFS(Potoki!AN:AN,Potoki!$F:$F,$F208,Potoki!$G:$G,IF($G208="","",$G208)))</f>
        <v>26319.599999999999</v>
      </c>
      <c r="AO208" s="30">
        <f ca="1">IF(AO$5="",0,SUMIFS(Potoki!AO:AO,Potoki!$F:$F,$F208,Potoki!$G:$G,IF($G208="","",$G208)))</f>
        <v>40496.800000000003</v>
      </c>
      <c r="AP208" s="30">
        <f ca="1">IF(AP$5="",0,SUMIFS(Potoki!AP:AP,Potoki!$F:$F,$F208,Potoki!$G:$G,IF($G208="","",$G208)))</f>
        <v>64872.399999999994</v>
      </c>
      <c r="AQ208" s="30">
        <f ca="1">IF(AQ$5="",0,SUMIFS(Potoki!AQ:AQ,Potoki!$F:$F,$F208,Potoki!$G:$G,IF($G208="","",$G208)))</f>
        <v>101036.4</v>
      </c>
      <c r="AR208" s="30">
        <f ca="1">IF(AR$5="",0,SUMIFS(Potoki!AR:AR,Potoki!$F:$F,$F208,Potoki!$G:$G,IF($G208="","",$G208)))</f>
        <v>148519.4</v>
      </c>
      <c r="AS208" s="30">
        <f ca="1">IF(AS$5="",0,SUMIFS(Potoki!AS:AS,Potoki!$F:$F,$F208,Potoki!$G:$G,IF($G208="","",$G208)))</f>
        <v>204478.40000000002</v>
      </c>
      <c r="AT208" s="30">
        <f ca="1">IF(AT$5="",0,SUMIFS(Potoki!AT:AT,Potoki!$F:$F,$F208,Potoki!$G:$G,IF($G208="","",$G208)))</f>
        <v>266086.40000000002</v>
      </c>
      <c r="AU208" s="30">
        <f ca="1">IF(AU$5="",0,SUMIFS(Potoki!AU:AU,Potoki!$F:$F,$F208,Potoki!$G:$G,IF($G208="","",$G208)))</f>
        <v>331066.8</v>
      </c>
      <c r="AV208" s="30">
        <f ca="1">IF(AV$5="",0,SUMIFS(Potoki!AV:AV,Potoki!$F:$F,$F208,Potoki!$G:$G,IF($G208="","",$G208)))</f>
        <v>397889.6</v>
      </c>
      <c r="AW208" s="30">
        <f ca="1">IF(AW$5="",0,SUMIFS(Potoki!AW:AW,Potoki!$F:$F,$F208,Potoki!$G:$G,IF($G208="","",$G208)))</f>
        <v>465642.6</v>
      </c>
      <c r="AX208" s="30">
        <f ca="1">IF(AX$5="",0,SUMIFS(Potoki!AX:AX,Potoki!$F:$F,$F208,Potoki!$G:$G,IF($G208="","",$G208)))</f>
        <v>533794</v>
      </c>
      <c r="AY208" s="30">
        <f ca="1">IF(AY$5="",0,SUMIFS(Potoki!AY:AY,Potoki!$F:$F,$F208,Potoki!$G:$G,IF($G208="","",$G208)))</f>
        <v>602110</v>
      </c>
      <c r="AZ208" s="30">
        <f ca="1">IF(AZ$5="",0,SUMIFS(Potoki!AZ:AZ,Potoki!$F:$F,$F208,Potoki!$G:$G,IF($G208="","",$G208)))</f>
        <v>670487</v>
      </c>
      <c r="BA208" s="30">
        <f ca="1">IF(BA$5="",0,SUMIFS(Potoki!BA:BA,Potoki!$F:$F,$F208,Potoki!$G:$G,IF($G208="","",$G208)))</f>
        <v>738881</v>
      </c>
      <c r="BB208" s="30">
        <f ca="1">IF(BB$5="",0,SUMIFS(Potoki!BB:BB,Potoki!$F:$F,$F208,Potoki!$G:$G,IF($G208="","",$G208)))</f>
        <v>807280</v>
      </c>
      <c r="BC208" s="30">
        <f ca="1">IF(BC$5="",0,SUMIFS(Potoki!BC:BC,Potoki!$F:$F,$F208,Potoki!$G:$G,IF($G208="","",$G208)))</f>
        <v>875680</v>
      </c>
      <c r="BD208" s="30">
        <f ca="1">IF(BD$5="",0,SUMIFS(Potoki!BD:BD,Potoki!$F:$F,$F208,Potoki!$G:$G,IF($G208="","",$G208)))</f>
        <v>944080</v>
      </c>
      <c r="BE208" s="30">
        <f ca="1">IF(BE$5="",0,SUMIFS(Potoki!BE:BE,Potoki!$F:$F,$F208,Potoki!$G:$G,IF($G208="","",$G208)))</f>
        <v>1012080</v>
      </c>
      <c r="BF208" s="30">
        <f ca="1">IF(BF$5="",0,SUMIFS(Potoki!BF:BF,Potoki!$F:$F,$F208,Potoki!$G:$G,IF($G208="","",$G208)))</f>
        <v>1076880</v>
      </c>
      <c r="BG208" s="30">
        <f ca="1">IF(BG$5="",0,SUMIFS(Potoki!BG:BG,Potoki!$F:$F,$F208,Potoki!$G:$G,IF($G208="","",$G208)))</f>
        <v>1133400</v>
      </c>
      <c r="BH208" s="30">
        <f ca="1">IF(BH$5="",0,SUMIFS(Potoki!BH:BH,Potoki!$F:$F,$F208,Potoki!$G:$G,IF($G208="","",$G208)))</f>
        <v>1178790</v>
      </c>
      <c r="BI208" s="30">
        <f ca="1">IF(BI$5="",0,SUMIFS(Potoki!BI:BI,Potoki!$F:$F,$F208,Potoki!$G:$G,IF($G208="","",$G208)))</f>
        <v>1211770</v>
      </c>
      <c r="BJ208" s="30">
        <f ca="1">IF(BJ$5="",0,SUMIFS(Potoki!BJ:BJ,Potoki!$F:$F,$F208,Potoki!$G:$G,IF($G208="","",$G208)))</f>
        <v>1233061</v>
      </c>
      <c r="BK208" s="30">
        <f ca="1">IF(BK$5="",0,SUMIFS(Potoki!BK:BK,Potoki!$F:$F,$F208,Potoki!$G:$G,IF($G208="","",$G208)))</f>
        <v>1245662</v>
      </c>
      <c r="BL208" s="30">
        <f ca="1">IF(BL$5="",0,SUMIFS(Potoki!BL:BL,Potoki!$F:$F,$F208,Potoki!$G:$G,IF($G208="","",$G208)))</f>
        <v>1252520</v>
      </c>
      <c r="BM208" s="30">
        <f ca="1">IF(BM$5="",0,SUMIFS(Potoki!BM:BM,Potoki!$F:$F,$F208,Potoki!$G:$G,IF($G208="","",$G208)))</f>
        <v>1255964</v>
      </c>
      <c r="BN208" s="30">
        <f ca="1">IF(BN$5="",0,SUMIFS(Potoki!BN:BN,Potoki!$F:$F,$F208,Potoki!$G:$G,IF($G208="","",$G208)))</f>
        <v>1257548</v>
      </c>
      <c r="BO208" s="30">
        <f ca="1">IF(BO$5="",0,SUMIFS(Potoki!BO:BO,Potoki!$F:$F,$F208,Potoki!$G:$G,IF($G208="","",$G208)))</f>
        <v>1258197</v>
      </c>
      <c r="BP208" s="30">
        <f ca="1">IF(BP$5="",0,SUMIFS(Potoki!BP:BP,Potoki!$F:$F,$F208,Potoki!$G:$G,IF($G208="","",$G208)))</f>
        <v>1258446</v>
      </c>
      <c r="BQ208" s="30">
        <f ca="1">IF(BQ$5="",0,SUMIFS(Potoki!BQ:BQ,Potoki!$F:$F,$F208,Potoki!$G:$G,IF($G208="","",$G208)))</f>
        <v>1258530</v>
      </c>
      <c r="BR208" s="30">
        <f ca="1">IF(BR$5="",0,SUMIFS(Potoki!BR:BR,Potoki!$F:$F,$F208,Potoki!$G:$G,IF($G208="","",$G208)))</f>
        <v>1258553.0000000002</v>
      </c>
      <c r="BS208" s="30">
        <f ca="1">IF(BS$5="",0,SUMIFS(Potoki!BS:BS,Potoki!$F:$F,$F208,Potoki!$G:$G,IF($G208="","",$G208)))</f>
        <v>1258559.0000000002</v>
      </c>
      <c r="BT208" s="30">
        <f ca="1">IF(BT$5="",0,SUMIFS(Potoki!BT:BT,Potoki!$F:$F,$F208,Potoki!$G:$G,IF($G208="","",$G208)))</f>
        <v>1258560.0000000002</v>
      </c>
      <c r="BU208" s="30">
        <f ca="1">IF(BU$5="",0,SUMIFS(Potoki!BU:BU,Potoki!$F:$F,$F208,Potoki!$G:$G,IF($G208="","",$G208)))</f>
        <v>1258560.0000000002</v>
      </c>
      <c r="BV208" s="30">
        <f>IF(BV$5="",0,SUMIFS(Potoki!BV:BV,Potoki!$F:$F,$F208,Potoki!$G:$G,IF($G208="","",$G208)))</f>
        <v>0</v>
      </c>
      <c r="BW208" s="30">
        <f>IF(BW$5="",0,SUMIFS(Potoki!BW:BW,Potoki!$F:$F,$F208,Potoki!$G:$G,IF($G208="","",$G208)))</f>
        <v>0</v>
      </c>
      <c r="BX208" s="30">
        <f>IF(BX$5="",0,SUMIFS(Potoki!BX:BX,Potoki!$F:$F,$F208,Potoki!$G:$G,IF($G208="","",$G208)))</f>
        <v>0</v>
      </c>
      <c r="BY208" s="30">
        <f>IF(BY$5="",0,SUMIFS(Potoki!BY:BY,Potoki!$F:$F,$F208,Potoki!$G:$G,IF($G208="","",$G208)))</f>
        <v>0</v>
      </c>
      <c r="BZ208" s="30">
        <f>IF(BZ$5="",0,SUMIFS(Potoki!BZ:BZ,Potoki!$F:$F,$F208,Potoki!$G:$G,IF($G208="","",$G208)))</f>
        <v>0</v>
      </c>
      <c r="CA208" s="30">
        <f>IF(CA$5="",0,SUMIFS(Potoki!CA:CA,Potoki!$F:$F,$F208,Potoki!$G:$G,IF($G208="","",$G208)))</f>
        <v>0</v>
      </c>
      <c r="CB208" s="30">
        <f>IF(CB$5="",0,SUMIFS(Potoki!CB:CB,Potoki!$F:$F,$F208,Potoki!$G:$G,IF($G208="","",$G208)))</f>
        <v>0</v>
      </c>
      <c r="CC208" s="30">
        <f>IF(CC$5="",0,SUMIFS(Potoki!CC:CC,Potoki!$F:$F,$F208,Potoki!$G:$G,IF($G208="","",$G208)))</f>
        <v>0</v>
      </c>
      <c r="CD208" s="30">
        <f>IF(CD$5="",0,SUMIFS(Potoki!CD:CD,Potoki!$F:$F,$F208,Potoki!$G:$G,IF($G208="","",$G208)))</f>
        <v>0</v>
      </c>
      <c r="CE208" s="30">
        <f>IF(CE$5="",0,SUMIFS(Potoki!CE:CE,Potoki!$F:$F,$F208,Potoki!$G:$G,IF($G208="","",$G208)))</f>
        <v>0</v>
      </c>
      <c r="CF208" s="30">
        <f>IF(CF$5="",0,SUMIFS(Potoki!CF:CF,Potoki!$F:$F,$F208,Potoki!$G:$G,IF($G208="","",$G208)))</f>
        <v>0</v>
      </c>
      <c r="CG208" s="30">
        <f>IF(CG$5="",0,SUMIFS(Potoki!CG:CG,Potoki!$F:$F,$F208,Potoki!$G:$G,IF($G208="","",$G208)))</f>
        <v>0</v>
      </c>
      <c r="CH208" s="30">
        <f>IF(CH$5="",0,SUMIFS(Potoki!CH:CH,Potoki!$F:$F,$F208,Potoki!$G:$G,IF($G208="","",$G208)))</f>
        <v>0</v>
      </c>
      <c r="CI208" s="30">
        <f>IF(CI$5="",0,SUMIFS(Potoki!CI:CI,Potoki!$F:$F,$F208,Potoki!$G:$G,IF($G208="","",$G208)))</f>
        <v>0</v>
      </c>
      <c r="CJ208" s="30">
        <f>IF(CJ$5="",0,SUMIFS(Potoki!CJ:CJ,Potoki!$F:$F,$F208,Potoki!$G:$G,IF($G208="","",$G208)))</f>
        <v>0</v>
      </c>
      <c r="CK208" s="30">
        <f>IF(CK$5="",0,SUMIFS(Potoki!CK:CK,Potoki!$F:$F,$F208,Potoki!$G:$G,IF($G208="","",$G208)))</f>
        <v>0</v>
      </c>
      <c r="CL208" s="30">
        <f>IF(CL$5="",0,SUMIFS(Potoki!CL:CL,Potoki!$F:$F,$F208,Potoki!$G:$G,IF($G208="","",$G208)))</f>
        <v>0</v>
      </c>
      <c r="CM208" s="30">
        <f>IF(CM$5="",0,SUMIFS(Potoki!CM:CM,Potoki!$F:$F,$F208,Potoki!$G:$G,IF($G208="","",$G208)))</f>
        <v>0</v>
      </c>
      <c r="CN208" s="30">
        <f>IF(CN$5="",0,SUMIFS(Potoki!CN:CN,Potoki!$F:$F,$F208,Potoki!$G:$G,IF($G208="","",$G208)))</f>
        <v>0</v>
      </c>
      <c r="CO208" s="30">
        <f>IF(CO$5="",0,SUMIFS(Potoki!CO:CO,Potoki!$F:$F,$F208,Potoki!$G:$G,IF($G208="","",$G208)))</f>
        <v>0</v>
      </c>
      <c r="CP208" s="30">
        <f>IF(CP$5="",0,SUMIFS(Potoki!CP:CP,Potoki!$F:$F,$F208,Potoki!$G:$G,IF($G208="","",$G208)))</f>
        <v>0</v>
      </c>
      <c r="CQ208" s="30">
        <f>IF(CQ$5="",0,SUMIFS(Potoki!CQ:CQ,Potoki!$F:$F,$F208,Potoki!$G:$G,IF($G208="","",$G208)))</f>
        <v>0</v>
      </c>
      <c r="CR208" s="30">
        <f>IF(CR$5="",0,SUMIFS(Potoki!CR:CR,Potoki!$F:$F,$F208,Potoki!$G:$G,IF($G208="","",$G208)))</f>
        <v>0</v>
      </c>
      <c r="CS208" s="30">
        <f>IF(CS$5="",0,SUMIFS(Potoki!CS:CS,Potoki!$F:$F,$F208,Potoki!$G:$G,IF($G208="","",$G208)))</f>
        <v>0</v>
      </c>
      <c r="CT208" s="30">
        <f>IF(CT$5="",0,SUMIFS(Potoki!CT:CT,Potoki!$F:$F,$F208,Potoki!$G:$G,IF($G208="","",$G208)))</f>
        <v>0</v>
      </c>
    </row>
    <row r="209" spans="1:98" s="27" customFormat="1" ht="12" x14ac:dyDescent="0.25">
      <c r="A209" s="26">
        <f>ROW()</f>
        <v>209</v>
      </c>
      <c r="B209" s="133"/>
      <c r="C209" s="142"/>
      <c r="E209" s="24"/>
      <c r="F209" s="66" t="str">
        <f t="shared" si="297"/>
        <v>Себестоимость продаж</v>
      </c>
      <c r="G209" s="27" t="str">
        <f>BP!$F$26</f>
        <v>ФОТ првПерс</v>
      </c>
      <c r="M209" s="27" t="str">
        <f>Lists!$R$8</f>
        <v>руб.</v>
      </c>
      <c r="P209" s="30"/>
      <c r="R209" s="24"/>
      <c r="S209" s="30"/>
      <c r="V209" s="85"/>
      <c r="W209" s="29">
        <f ca="1">SUM(INDIRECT(ADDRESS(ROW(),SUMIFS($1:$1,$5:$5,1))):INDIRECT(ADDRESS(ROW(),SUMIFS($1:$1,$5:$5,MAX($5:$5)))))</f>
        <v>17459230</v>
      </c>
      <c r="Z209" s="30">
        <f ca="1">IF(Z$5="",0,SUMIFS(Potoki!Z:Z,Potoki!$F:$F,$F209,Potoki!$G:$G,IF($G209="","",$G209)))</f>
        <v>0</v>
      </c>
      <c r="AA209" s="30">
        <f ca="1">IF(AA$5="",0,SUMIFS(Potoki!AA:AA,Potoki!$F:$F,$F209,Potoki!$G:$G,IF($G209="","",$G209)))</f>
        <v>0</v>
      </c>
      <c r="AB209" s="30">
        <f ca="1">IF(AB$5="",0,SUMIFS(Potoki!AB:AB,Potoki!$F:$F,$F209,Potoki!$G:$G,IF($G209="","",$G209)))</f>
        <v>0</v>
      </c>
      <c r="AC209" s="30">
        <f ca="1">IF(AC$5="",0,SUMIFS(Potoki!AC:AC,Potoki!$F:$F,$F209,Potoki!$G:$G,IF($G209="","",$G209)))</f>
        <v>0</v>
      </c>
      <c r="AD209" s="30">
        <f ca="1">IF(AD$5="",0,SUMIFS(Potoki!AD:AD,Potoki!$F:$F,$F209,Potoki!$G:$G,IF($G209="","",$G209)))</f>
        <v>0</v>
      </c>
      <c r="AE209" s="30">
        <f ca="1">IF(AE$5="",0,SUMIFS(Potoki!AE:AE,Potoki!$F:$F,$F209,Potoki!$G:$G,IF($G209="","",$G209)))</f>
        <v>0</v>
      </c>
      <c r="AF209" s="30">
        <f ca="1">IF(AF$5="",0,SUMIFS(Potoki!AF:AF,Potoki!$F:$F,$F209,Potoki!$G:$G,IF($G209="","",$G209)))</f>
        <v>0</v>
      </c>
      <c r="AG209" s="30">
        <f ca="1">IF(AG$5="",0,SUMIFS(Potoki!AG:AG,Potoki!$F:$F,$F209,Potoki!$G:$G,IF($G209="","",$G209)))</f>
        <v>0</v>
      </c>
      <c r="AH209" s="30">
        <f ca="1">IF(AH$5="",0,SUMIFS(Potoki!AH:AH,Potoki!$F:$F,$F209,Potoki!$G:$G,IF($G209="","",$G209)))</f>
        <v>100</v>
      </c>
      <c r="AI209" s="30">
        <f ca="1">IF(AI$5="",0,SUMIFS(Potoki!AI:AI,Potoki!$F:$F,$F209,Potoki!$G:$G,IF($G209="","",$G209)))</f>
        <v>900</v>
      </c>
      <c r="AJ209" s="30">
        <f ca="1">IF(AJ$5="",0,SUMIFS(Potoki!AJ:AJ,Potoki!$F:$F,$F209,Potoki!$G:$G,IF($G209="","",$G209)))</f>
        <v>2970</v>
      </c>
      <c r="AK209" s="30">
        <f ca="1">IF(AK$5="",0,SUMIFS(Potoki!AK:AK,Potoki!$F:$F,$F209,Potoki!$G:$G,IF($G209="","",$G209)))</f>
        <v>5752.5</v>
      </c>
      <c r="AL209" s="30">
        <f ca="1">IF(AL$5="",0,SUMIFS(Potoki!AL:AL,Potoki!$F:$F,$F209,Potoki!$G:$G,IF($G209="","",$G209)))</f>
        <v>8855</v>
      </c>
      <c r="AM209" s="30">
        <f ca="1">IF(AM$5="",0,SUMIFS(Potoki!AM:AM,Potoki!$F:$F,$F209,Potoki!$G:$G,IF($G209="","",$G209)))</f>
        <v>12027.25</v>
      </c>
      <c r="AN209" s="30">
        <f ca="1">IF(AN$5="",0,SUMIFS(Potoki!AN:AN,Potoki!$F:$F,$F209,Potoki!$G:$G,IF($G209="","",$G209)))</f>
        <v>16449.75</v>
      </c>
      <c r="AO209" s="30">
        <f ca="1">IF(AO$5="",0,SUMIFS(Potoki!AO:AO,Potoki!$F:$F,$F209,Potoki!$G:$G,IF($G209="","",$G209)))</f>
        <v>25310.500000000004</v>
      </c>
      <c r="AP209" s="30">
        <f ca="1">IF(AP$5="",0,SUMIFS(Potoki!AP:AP,Potoki!$F:$F,$F209,Potoki!$G:$G,IF($G209="","",$G209)))</f>
        <v>40545.25</v>
      </c>
      <c r="AQ209" s="30">
        <f ca="1">IF(AQ$5="",0,SUMIFS(Potoki!AQ:AQ,Potoki!$F:$F,$F209,Potoki!$G:$G,IF($G209="","",$G209)))</f>
        <v>63147.75</v>
      </c>
      <c r="AR209" s="30">
        <f ca="1">IF(AR$5="",0,SUMIFS(Potoki!AR:AR,Potoki!$F:$F,$F209,Potoki!$G:$G,IF($G209="","",$G209)))</f>
        <v>92824.625</v>
      </c>
      <c r="AS209" s="30">
        <f ca="1">IF(AS$5="",0,SUMIFS(Potoki!AS:AS,Potoki!$F:$F,$F209,Potoki!$G:$G,IF($G209="","",$G209)))</f>
        <v>127799</v>
      </c>
      <c r="AT209" s="30">
        <f ca="1">IF(AT$5="",0,SUMIFS(Potoki!AT:AT,Potoki!$F:$F,$F209,Potoki!$G:$G,IF($G209="","",$G209)))</f>
        <v>166304</v>
      </c>
      <c r="AU209" s="30">
        <f ca="1">IF(AU$5="",0,SUMIFS(Potoki!AU:AU,Potoki!$F:$F,$F209,Potoki!$G:$G,IF($G209="","",$G209)))</f>
        <v>206916.75</v>
      </c>
      <c r="AV209" s="30">
        <f ca="1">IF(AV$5="",0,SUMIFS(Potoki!AV:AV,Potoki!$F:$F,$F209,Potoki!$G:$G,IF($G209="","",$G209)))</f>
        <v>248681</v>
      </c>
      <c r="AW209" s="30">
        <f ca="1">IF(AW$5="",0,SUMIFS(Potoki!AW:AW,Potoki!$F:$F,$F209,Potoki!$G:$G,IF($G209="","",$G209)))</f>
        <v>291026.625</v>
      </c>
      <c r="AX209" s="30">
        <f ca="1">IF(AX$5="",0,SUMIFS(Potoki!AX:AX,Potoki!$F:$F,$F209,Potoki!$G:$G,IF($G209="","",$G209)))</f>
        <v>333621.25</v>
      </c>
      <c r="AY209" s="30">
        <f ca="1">IF(AY$5="",0,SUMIFS(Potoki!AY:AY,Potoki!$F:$F,$F209,Potoki!$G:$G,IF($G209="","",$G209)))</f>
        <v>376318.75</v>
      </c>
      <c r="AZ209" s="30">
        <f ca="1">IF(AZ$5="",0,SUMIFS(Potoki!AZ:AZ,Potoki!$F:$F,$F209,Potoki!$G:$G,IF($G209="","",$G209)))</f>
        <v>419054.375</v>
      </c>
      <c r="BA209" s="30">
        <f ca="1">IF(BA$5="",0,SUMIFS(Potoki!BA:BA,Potoki!$F:$F,$F209,Potoki!$G:$G,IF($G209="","",$G209)))</f>
        <v>461800.625</v>
      </c>
      <c r="BB209" s="30">
        <f ca="1">IF(BB$5="",0,SUMIFS(Potoki!BB:BB,Potoki!$F:$F,$F209,Potoki!$G:$G,IF($G209="","",$G209)))</f>
        <v>504550</v>
      </c>
      <c r="BC209" s="30">
        <f ca="1">IF(BC$5="",0,SUMIFS(Potoki!BC:BC,Potoki!$F:$F,$F209,Potoki!$G:$G,IF($G209="","",$G209)))</f>
        <v>547300</v>
      </c>
      <c r="BD209" s="30">
        <f ca="1">IF(BD$5="",0,SUMIFS(Potoki!BD:BD,Potoki!$F:$F,$F209,Potoki!$G:$G,IF($G209="","",$G209)))</f>
        <v>590050</v>
      </c>
      <c r="BE209" s="30">
        <f ca="1">IF(BE$5="",0,SUMIFS(Potoki!BE:BE,Potoki!$F:$F,$F209,Potoki!$G:$G,IF($G209="","",$G209)))</f>
        <v>632550</v>
      </c>
      <c r="BF209" s="30">
        <f ca="1">IF(BF$5="",0,SUMIFS(Potoki!BF:BF,Potoki!$F:$F,$F209,Potoki!$G:$G,IF($G209="","",$G209)))</f>
        <v>673050</v>
      </c>
      <c r="BG209" s="30">
        <f ca="1">IF(BG$5="",0,SUMIFS(Potoki!BG:BG,Potoki!$F:$F,$F209,Potoki!$G:$G,IF($G209="","",$G209)))</f>
        <v>708375</v>
      </c>
      <c r="BH209" s="30">
        <f ca="1">IF(BH$5="",0,SUMIFS(Potoki!BH:BH,Potoki!$F:$F,$F209,Potoki!$G:$G,IF($G209="","",$G209)))</f>
        <v>736743.75</v>
      </c>
      <c r="BI209" s="30">
        <f ca="1">IF(BI$5="",0,SUMIFS(Potoki!BI:BI,Potoki!$F:$F,$F209,Potoki!$G:$G,IF($G209="","",$G209)))</f>
        <v>757356.25</v>
      </c>
      <c r="BJ209" s="30">
        <f ca="1">IF(BJ$5="",0,SUMIFS(Potoki!BJ:BJ,Potoki!$F:$F,$F209,Potoki!$G:$G,IF($G209="","",$G209)))</f>
        <v>770663.125</v>
      </c>
      <c r="BK209" s="30">
        <f ca="1">IF(BK$5="",0,SUMIFS(Potoki!BK:BK,Potoki!$F:$F,$F209,Potoki!$G:$G,IF($G209="","",$G209)))</f>
        <v>778538.75</v>
      </c>
      <c r="BL209" s="30">
        <f ca="1">IF(BL$5="",0,SUMIFS(Potoki!BL:BL,Potoki!$F:$F,$F209,Potoki!$G:$G,IF($G209="","",$G209)))</f>
        <v>782825</v>
      </c>
      <c r="BM209" s="30">
        <f ca="1">IF(BM$5="",0,SUMIFS(Potoki!BM:BM,Potoki!$F:$F,$F209,Potoki!$G:$G,IF($G209="","",$G209)))</f>
        <v>784977.5</v>
      </c>
      <c r="BN209" s="30">
        <f ca="1">IF(BN$5="",0,SUMIFS(Potoki!BN:BN,Potoki!$F:$F,$F209,Potoki!$G:$G,IF($G209="","",$G209)))</f>
        <v>785967.5</v>
      </c>
      <c r="BO209" s="30">
        <f ca="1">IF(BO$5="",0,SUMIFS(Potoki!BO:BO,Potoki!$F:$F,$F209,Potoki!$G:$G,IF($G209="","",$G209)))</f>
        <v>786373.125</v>
      </c>
      <c r="BP209" s="30">
        <f ca="1">IF(BP$5="",0,SUMIFS(Potoki!BP:BP,Potoki!$F:$F,$F209,Potoki!$G:$G,IF($G209="","",$G209)))</f>
        <v>786528.75</v>
      </c>
      <c r="BQ209" s="30">
        <f ca="1">IF(BQ$5="",0,SUMIFS(Potoki!BQ:BQ,Potoki!$F:$F,$F209,Potoki!$G:$G,IF($G209="","",$G209)))</f>
        <v>786581.25</v>
      </c>
      <c r="BR209" s="30">
        <f ca="1">IF(BR$5="",0,SUMIFS(Potoki!BR:BR,Potoki!$F:$F,$F209,Potoki!$G:$G,IF($G209="","",$G209)))</f>
        <v>786595.625</v>
      </c>
      <c r="BS209" s="30">
        <f ca="1">IF(BS$5="",0,SUMIFS(Potoki!BS:BS,Potoki!$F:$F,$F209,Potoki!$G:$G,IF($G209="","",$G209)))</f>
        <v>786599.37500000012</v>
      </c>
      <c r="BT209" s="30">
        <f ca="1">IF(BT$5="",0,SUMIFS(Potoki!BT:BT,Potoki!$F:$F,$F209,Potoki!$G:$G,IF($G209="","",$G209)))</f>
        <v>786600.00000000012</v>
      </c>
      <c r="BU209" s="30">
        <f ca="1">IF(BU$5="",0,SUMIFS(Potoki!BU:BU,Potoki!$F:$F,$F209,Potoki!$G:$G,IF($G209="","",$G209)))</f>
        <v>786600.00000000012</v>
      </c>
      <c r="BV209" s="30">
        <f>IF(BV$5="",0,SUMIFS(Potoki!BV:BV,Potoki!$F:$F,$F209,Potoki!$G:$G,IF($G209="","",$G209)))</f>
        <v>0</v>
      </c>
      <c r="BW209" s="30">
        <f>IF(BW$5="",0,SUMIFS(Potoki!BW:BW,Potoki!$F:$F,$F209,Potoki!$G:$G,IF($G209="","",$G209)))</f>
        <v>0</v>
      </c>
      <c r="BX209" s="30">
        <f>IF(BX$5="",0,SUMIFS(Potoki!BX:BX,Potoki!$F:$F,$F209,Potoki!$G:$G,IF($G209="","",$G209)))</f>
        <v>0</v>
      </c>
      <c r="BY209" s="30">
        <f>IF(BY$5="",0,SUMIFS(Potoki!BY:BY,Potoki!$F:$F,$F209,Potoki!$G:$G,IF($G209="","",$G209)))</f>
        <v>0</v>
      </c>
      <c r="BZ209" s="30">
        <f>IF(BZ$5="",0,SUMIFS(Potoki!BZ:BZ,Potoki!$F:$F,$F209,Potoki!$G:$G,IF($G209="","",$G209)))</f>
        <v>0</v>
      </c>
      <c r="CA209" s="30">
        <f>IF(CA$5="",0,SUMIFS(Potoki!CA:CA,Potoki!$F:$F,$F209,Potoki!$G:$G,IF($G209="","",$G209)))</f>
        <v>0</v>
      </c>
      <c r="CB209" s="30">
        <f>IF(CB$5="",0,SUMIFS(Potoki!CB:CB,Potoki!$F:$F,$F209,Potoki!$G:$G,IF($G209="","",$G209)))</f>
        <v>0</v>
      </c>
      <c r="CC209" s="30">
        <f>IF(CC$5="",0,SUMIFS(Potoki!CC:CC,Potoki!$F:$F,$F209,Potoki!$G:$G,IF($G209="","",$G209)))</f>
        <v>0</v>
      </c>
      <c r="CD209" s="30">
        <f>IF(CD$5="",0,SUMIFS(Potoki!CD:CD,Potoki!$F:$F,$F209,Potoki!$G:$G,IF($G209="","",$G209)))</f>
        <v>0</v>
      </c>
      <c r="CE209" s="30">
        <f>IF(CE$5="",0,SUMIFS(Potoki!CE:CE,Potoki!$F:$F,$F209,Potoki!$G:$G,IF($G209="","",$G209)))</f>
        <v>0</v>
      </c>
      <c r="CF209" s="30">
        <f>IF(CF$5="",0,SUMIFS(Potoki!CF:CF,Potoki!$F:$F,$F209,Potoki!$G:$G,IF($G209="","",$G209)))</f>
        <v>0</v>
      </c>
      <c r="CG209" s="30">
        <f>IF(CG$5="",0,SUMIFS(Potoki!CG:CG,Potoki!$F:$F,$F209,Potoki!$G:$G,IF($G209="","",$G209)))</f>
        <v>0</v>
      </c>
      <c r="CH209" s="30">
        <f>IF(CH$5="",0,SUMIFS(Potoki!CH:CH,Potoki!$F:$F,$F209,Potoki!$G:$G,IF($G209="","",$G209)))</f>
        <v>0</v>
      </c>
      <c r="CI209" s="30">
        <f>IF(CI$5="",0,SUMIFS(Potoki!CI:CI,Potoki!$F:$F,$F209,Potoki!$G:$G,IF($G209="","",$G209)))</f>
        <v>0</v>
      </c>
      <c r="CJ209" s="30">
        <f>IF(CJ$5="",0,SUMIFS(Potoki!CJ:CJ,Potoki!$F:$F,$F209,Potoki!$G:$G,IF($G209="","",$G209)))</f>
        <v>0</v>
      </c>
      <c r="CK209" s="30">
        <f>IF(CK$5="",0,SUMIFS(Potoki!CK:CK,Potoki!$F:$F,$F209,Potoki!$G:$G,IF($G209="","",$G209)))</f>
        <v>0</v>
      </c>
      <c r="CL209" s="30">
        <f>IF(CL$5="",0,SUMIFS(Potoki!CL:CL,Potoki!$F:$F,$F209,Potoki!$G:$G,IF($G209="","",$G209)))</f>
        <v>0</v>
      </c>
      <c r="CM209" s="30">
        <f>IF(CM$5="",0,SUMIFS(Potoki!CM:CM,Potoki!$F:$F,$F209,Potoki!$G:$G,IF($G209="","",$G209)))</f>
        <v>0</v>
      </c>
      <c r="CN209" s="30">
        <f>IF(CN$5="",0,SUMIFS(Potoki!CN:CN,Potoki!$F:$F,$F209,Potoki!$G:$G,IF($G209="","",$G209)))</f>
        <v>0</v>
      </c>
      <c r="CO209" s="30">
        <f>IF(CO$5="",0,SUMIFS(Potoki!CO:CO,Potoki!$F:$F,$F209,Potoki!$G:$G,IF($G209="","",$G209)))</f>
        <v>0</v>
      </c>
      <c r="CP209" s="30">
        <f>IF(CP$5="",0,SUMIFS(Potoki!CP:CP,Potoki!$F:$F,$F209,Potoki!$G:$G,IF($G209="","",$G209)))</f>
        <v>0</v>
      </c>
      <c r="CQ209" s="30">
        <f>IF(CQ$5="",0,SUMIFS(Potoki!CQ:CQ,Potoki!$F:$F,$F209,Potoki!$G:$G,IF($G209="","",$G209)))</f>
        <v>0</v>
      </c>
      <c r="CR209" s="30">
        <f>IF(CR$5="",0,SUMIFS(Potoki!CR:CR,Potoki!$F:$F,$F209,Potoki!$G:$G,IF($G209="","",$G209)))</f>
        <v>0</v>
      </c>
      <c r="CS209" s="30">
        <f>IF(CS$5="",0,SUMIFS(Potoki!CS:CS,Potoki!$F:$F,$F209,Potoki!$G:$G,IF($G209="","",$G209)))</f>
        <v>0</v>
      </c>
      <c r="CT209" s="30">
        <f>IF(CT$5="",0,SUMIFS(Potoki!CT:CT,Potoki!$F:$F,$F209,Potoki!$G:$G,IF($G209="","",$G209)))</f>
        <v>0</v>
      </c>
    </row>
    <row r="210" spans="1:98" s="27" customFormat="1" ht="12" x14ac:dyDescent="0.25">
      <c r="A210" s="26">
        <f>ROW()</f>
        <v>210</v>
      </c>
      <c r="B210" s="133"/>
      <c r="C210" s="142"/>
      <c r="E210" s="24"/>
      <c r="F210" s="66" t="str">
        <f t="shared" si="297"/>
        <v>Себестоимость продаж</v>
      </c>
      <c r="G210" s="27" t="str">
        <f>BP!$F$27</f>
        <v>ФОТ упак</v>
      </c>
      <c r="M210" s="27" t="str">
        <f>Lists!$R$8</f>
        <v>руб.</v>
      </c>
      <c r="P210" s="30"/>
      <c r="R210" s="24"/>
      <c r="S210" s="30"/>
      <c r="V210" s="85"/>
      <c r="W210" s="29">
        <f ca="1">SUM(INDIRECT(ADDRESS(ROW(),SUMIFS($1:$1,$5:$5,1))):INDIRECT(ADDRESS(ROW(),SUMIFS($1:$1,$5:$5,MAX($5:$5)))))</f>
        <v>8729615</v>
      </c>
      <c r="Z210" s="30">
        <f ca="1">IF(Z$5="",0,SUMIFS(Potoki!Z:Z,Potoki!$F:$F,$F210,Potoki!$G:$G,IF($G210="","",$G210)))</f>
        <v>0</v>
      </c>
      <c r="AA210" s="30">
        <f ca="1">IF(AA$5="",0,SUMIFS(Potoki!AA:AA,Potoki!$F:$F,$F210,Potoki!$G:$G,IF($G210="","",$G210)))</f>
        <v>0</v>
      </c>
      <c r="AB210" s="30">
        <f ca="1">IF(AB$5="",0,SUMIFS(Potoki!AB:AB,Potoki!$F:$F,$F210,Potoki!$G:$G,IF($G210="","",$G210)))</f>
        <v>0</v>
      </c>
      <c r="AC210" s="30">
        <f ca="1">IF(AC$5="",0,SUMIFS(Potoki!AC:AC,Potoki!$F:$F,$F210,Potoki!$G:$G,IF($G210="","",$G210)))</f>
        <v>0</v>
      </c>
      <c r="AD210" s="30">
        <f ca="1">IF(AD$5="",0,SUMIFS(Potoki!AD:AD,Potoki!$F:$F,$F210,Potoki!$G:$G,IF($G210="","",$G210)))</f>
        <v>0</v>
      </c>
      <c r="AE210" s="30">
        <f ca="1">IF(AE$5="",0,SUMIFS(Potoki!AE:AE,Potoki!$F:$F,$F210,Potoki!$G:$G,IF($G210="","",$G210)))</f>
        <v>0</v>
      </c>
      <c r="AF210" s="30">
        <f ca="1">IF(AF$5="",0,SUMIFS(Potoki!AF:AF,Potoki!$F:$F,$F210,Potoki!$G:$G,IF($G210="","",$G210)))</f>
        <v>0</v>
      </c>
      <c r="AG210" s="30">
        <f ca="1">IF(AG$5="",0,SUMIFS(Potoki!AG:AG,Potoki!$F:$F,$F210,Potoki!$G:$G,IF($G210="","",$G210)))</f>
        <v>0</v>
      </c>
      <c r="AH210" s="30">
        <f ca="1">IF(AH$5="",0,SUMIFS(Potoki!AH:AH,Potoki!$F:$F,$F210,Potoki!$G:$G,IF($G210="","",$G210)))</f>
        <v>50</v>
      </c>
      <c r="AI210" s="30">
        <f ca="1">IF(AI$5="",0,SUMIFS(Potoki!AI:AI,Potoki!$F:$F,$F210,Potoki!$G:$G,IF($G210="","",$G210)))</f>
        <v>450</v>
      </c>
      <c r="AJ210" s="30">
        <f ca="1">IF(AJ$5="",0,SUMIFS(Potoki!AJ:AJ,Potoki!$F:$F,$F210,Potoki!$G:$G,IF($G210="","",$G210)))</f>
        <v>1485</v>
      </c>
      <c r="AK210" s="30">
        <f ca="1">IF(AK$5="",0,SUMIFS(Potoki!AK:AK,Potoki!$F:$F,$F210,Potoki!$G:$G,IF($G210="","",$G210)))</f>
        <v>2876.25</v>
      </c>
      <c r="AL210" s="30">
        <f ca="1">IF(AL$5="",0,SUMIFS(Potoki!AL:AL,Potoki!$F:$F,$F210,Potoki!$G:$G,IF($G210="","",$G210)))</f>
        <v>4427.5</v>
      </c>
      <c r="AM210" s="30">
        <f ca="1">IF(AM$5="",0,SUMIFS(Potoki!AM:AM,Potoki!$F:$F,$F210,Potoki!$G:$G,IF($G210="","",$G210)))</f>
        <v>6013.625</v>
      </c>
      <c r="AN210" s="30">
        <f ca="1">IF(AN$5="",0,SUMIFS(Potoki!AN:AN,Potoki!$F:$F,$F210,Potoki!$G:$G,IF($G210="","",$G210)))</f>
        <v>8224.875</v>
      </c>
      <c r="AO210" s="30">
        <f ca="1">IF(AO$5="",0,SUMIFS(Potoki!AO:AO,Potoki!$F:$F,$F210,Potoki!$G:$G,IF($G210="","",$G210)))</f>
        <v>12655.250000000002</v>
      </c>
      <c r="AP210" s="30">
        <f ca="1">IF(AP$5="",0,SUMIFS(Potoki!AP:AP,Potoki!$F:$F,$F210,Potoki!$G:$G,IF($G210="","",$G210)))</f>
        <v>20272.625</v>
      </c>
      <c r="AQ210" s="30">
        <f ca="1">IF(AQ$5="",0,SUMIFS(Potoki!AQ:AQ,Potoki!$F:$F,$F210,Potoki!$G:$G,IF($G210="","",$G210)))</f>
        <v>31573.875</v>
      </c>
      <c r="AR210" s="30">
        <f ca="1">IF(AR$5="",0,SUMIFS(Potoki!AR:AR,Potoki!$F:$F,$F210,Potoki!$G:$G,IF($G210="","",$G210)))</f>
        <v>46412.3125</v>
      </c>
      <c r="AS210" s="30">
        <f ca="1">IF(AS$5="",0,SUMIFS(Potoki!AS:AS,Potoki!$F:$F,$F210,Potoki!$G:$G,IF($G210="","",$G210)))</f>
        <v>63899.5</v>
      </c>
      <c r="AT210" s="30">
        <f ca="1">IF(AT$5="",0,SUMIFS(Potoki!AT:AT,Potoki!$F:$F,$F210,Potoki!$G:$G,IF($G210="","",$G210)))</f>
        <v>83152</v>
      </c>
      <c r="AU210" s="30">
        <f ca="1">IF(AU$5="",0,SUMIFS(Potoki!AU:AU,Potoki!$F:$F,$F210,Potoki!$G:$G,IF($G210="","",$G210)))</f>
        <v>103458.375</v>
      </c>
      <c r="AV210" s="30">
        <f ca="1">IF(AV$5="",0,SUMIFS(Potoki!AV:AV,Potoki!$F:$F,$F210,Potoki!$G:$G,IF($G210="","",$G210)))</f>
        <v>124340.5</v>
      </c>
      <c r="AW210" s="30">
        <f ca="1">IF(AW$5="",0,SUMIFS(Potoki!AW:AW,Potoki!$F:$F,$F210,Potoki!$G:$G,IF($G210="","",$G210)))</f>
        <v>145513.3125</v>
      </c>
      <c r="AX210" s="30">
        <f ca="1">IF(AX$5="",0,SUMIFS(Potoki!AX:AX,Potoki!$F:$F,$F210,Potoki!$G:$G,IF($G210="","",$G210)))</f>
        <v>166810.625</v>
      </c>
      <c r="AY210" s="30">
        <f ca="1">IF(AY$5="",0,SUMIFS(Potoki!AY:AY,Potoki!$F:$F,$F210,Potoki!$G:$G,IF($G210="","",$G210)))</f>
        <v>188159.375</v>
      </c>
      <c r="AZ210" s="30">
        <f ca="1">IF(AZ$5="",0,SUMIFS(Potoki!AZ:AZ,Potoki!$F:$F,$F210,Potoki!$G:$G,IF($G210="","",$G210)))</f>
        <v>209527.1875</v>
      </c>
      <c r="BA210" s="30">
        <f ca="1">IF(BA$5="",0,SUMIFS(Potoki!BA:BA,Potoki!$F:$F,$F210,Potoki!$G:$G,IF($G210="","",$G210)))</f>
        <v>230900.3125</v>
      </c>
      <c r="BB210" s="30">
        <f ca="1">IF(BB$5="",0,SUMIFS(Potoki!BB:BB,Potoki!$F:$F,$F210,Potoki!$G:$G,IF($G210="","",$G210)))</f>
        <v>252275</v>
      </c>
      <c r="BC210" s="30">
        <f ca="1">IF(BC$5="",0,SUMIFS(Potoki!BC:BC,Potoki!$F:$F,$F210,Potoki!$G:$G,IF($G210="","",$G210)))</f>
        <v>273650</v>
      </c>
      <c r="BD210" s="30">
        <f ca="1">IF(BD$5="",0,SUMIFS(Potoki!BD:BD,Potoki!$F:$F,$F210,Potoki!$G:$G,IF($G210="","",$G210)))</f>
        <v>295025</v>
      </c>
      <c r="BE210" s="30">
        <f ca="1">IF(BE$5="",0,SUMIFS(Potoki!BE:BE,Potoki!$F:$F,$F210,Potoki!$G:$G,IF($G210="","",$G210)))</f>
        <v>316275</v>
      </c>
      <c r="BF210" s="30">
        <f ca="1">IF(BF$5="",0,SUMIFS(Potoki!BF:BF,Potoki!$F:$F,$F210,Potoki!$G:$G,IF($G210="","",$G210)))</f>
        <v>336525</v>
      </c>
      <c r="BG210" s="30">
        <f ca="1">IF(BG$5="",0,SUMIFS(Potoki!BG:BG,Potoki!$F:$F,$F210,Potoki!$G:$G,IF($G210="","",$G210)))</f>
        <v>354187.5</v>
      </c>
      <c r="BH210" s="30">
        <f ca="1">IF(BH$5="",0,SUMIFS(Potoki!BH:BH,Potoki!$F:$F,$F210,Potoki!$G:$G,IF($G210="","",$G210)))</f>
        <v>368371.875</v>
      </c>
      <c r="BI210" s="30">
        <f ca="1">IF(BI$5="",0,SUMIFS(Potoki!BI:BI,Potoki!$F:$F,$F210,Potoki!$G:$G,IF($G210="","",$G210)))</f>
        <v>378678.125</v>
      </c>
      <c r="BJ210" s="30">
        <f ca="1">IF(BJ$5="",0,SUMIFS(Potoki!BJ:BJ,Potoki!$F:$F,$F210,Potoki!$G:$G,IF($G210="","",$G210)))</f>
        <v>385331.5625</v>
      </c>
      <c r="BK210" s="30">
        <f ca="1">IF(BK$5="",0,SUMIFS(Potoki!BK:BK,Potoki!$F:$F,$F210,Potoki!$G:$G,IF($G210="","",$G210)))</f>
        <v>389269.375</v>
      </c>
      <c r="BL210" s="30">
        <f ca="1">IF(BL$5="",0,SUMIFS(Potoki!BL:BL,Potoki!$F:$F,$F210,Potoki!$G:$G,IF($G210="","",$G210)))</f>
        <v>391412.5</v>
      </c>
      <c r="BM210" s="30">
        <f ca="1">IF(BM$5="",0,SUMIFS(Potoki!BM:BM,Potoki!$F:$F,$F210,Potoki!$G:$G,IF($G210="","",$G210)))</f>
        <v>392488.75</v>
      </c>
      <c r="BN210" s="30">
        <f ca="1">IF(BN$5="",0,SUMIFS(Potoki!BN:BN,Potoki!$F:$F,$F210,Potoki!$G:$G,IF($G210="","",$G210)))</f>
        <v>392983.75</v>
      </c>
      <c r="BO210" s="30">
        <f ca="1">IF(BO$5="",0,SUMIFS(Potoki!BO:BO,Potoki!$F:$F,$F210,Potoki!$G:$G,IF($G210="","",$G210)))</f>
        <v>393186.5625</v>
      </c>
      <c r="BP210" s="30">
        <f ca="1">IF(BP$5="",0,SUMIFS(Potoki!BP:BP,Potoki!$F:$F,$F210,Potoki!$G:$G,IF($G210="","",$G210)))</f>
        <v>393264.375</v>
      </c>
      <c r="BQ210" s="30">
        <f ca="1">IF(BQ$5="",0,SUMIFS(Potoki!BQ:BQ,Potoki!$F:$F,$F210,Potoki!$G:$G,IF($G210="","",$G210)))</f>
        <v>393290.625</v>
      </c>
      <c r="BR210" s="30">
        <f ca="1">IF(BR$5="",0,SUMIFS(Potoki!BR:BR,Potoki!$F:$F,$F210,Potoki!$G:$G,IF($G210="","",$G210)))</f>
        <v>393297.8125</v>
      </c>
      <c r="BS210" s="30">
        <f ca="1">IF(BS$5="",0,SUMIFS(Potoki!BS:BS,Potoki!$F:$F,$F210,Potoki!$G:$G,IF($G210="","",$G210)))</f>
        <v>393299.68750000006</v>
      </c>
      <c r="BT210" s="30">
        <f ca="1">IF(BT$5="",0,SUMIFS(Potoki!BT:BT,Potoki!$F:$F,$F210,Potoki!$G:$G,IF($G210="","",$G210)))</f>
        <v>393300.00000000006</v>
      </c>
      <c r="BU210" s="30">
        <f ca="1">IF(BU$5="",0,SUMIFS(Potoki!BU:BU,Potoki!$F:$F,$F210,Potoki!$G:$G,IF($G210="","",$G210)))</f>
        <v>393300.00000000006</v>
      </c>
      <c r="BV210" s="30">
        <f>IF(BV$5="",0,SUMIFS(Potoki!BV:BV,Potoki!$F:$F,$F210,Potoki!$G:$G,IF($G210="","",$G210)))</f>
        <v>0</v>
      </c>
      <c r="BW210" s="30">
        <f>IF(BW$5="",0,SUMIFS(Potoki!BW:BW,Potoki!$F:$F,$F210,Potoki!$G:$G,IF($G210="","",$G210)))</f>
        <v>0</v>
      </c>
      <c r="BX210" s="30">
        <f>IF(BX$5="",0,SUMIFS(Potoki!BX:BX,Potoki!$F:$F,$F210,Potoki!$G:$G,IF($G210="","",$G210)))</f>
        <v>0</v>
      </c>
      <c r="BY210" s="30">
        <f>IF(BY$5="",0,SUMIFS(Potoki!BY:BY,Potoki!$F:$F,$F210,Potoki!$G:$G,IF($G210="","",$G210)))</f>
        <v>0</v>
      </c>
      <c r="BZ210" s="30">
        <f>IF(BZ$5="",0,SUMIFS(Potoki!BZ:BZ,Potoki!$F:$F,$F210,Potoki!$G:$G,IF($G210="","",$G210)))</f>
        <v>0</v>
      </c>
      <c r="CA210" s="30">
        <f>IF(CA$5="",0,SUMIFS(Potoki!CA:CA,Potoki!$F:$F,$F210,Potoki!$G:$G,IF($G210="","",$G210)))</f>
        <v>0</v>
      </c>
      <c r="CB210" s="30">
        <f>IF(CB$5="",0,SUMIFS(Potoki!CB:CB,Potoki!$F:$F,$F210,Potoki!$G:$G,IF($G210="","",$G210)))</f>
        <v>0</v>
      </c>
      <c r="CC210" s="30">
        <f>IF(CC$5="",0,SUMIFS(Potoki!CC:CC,Potoki!$F:$F,$F210,Potoki!$G:$G,IF($G210="","",$G210)))</f>
        <v>0</v>
      </c>
      <c r="CD210" s="30">
        <f>IF(CD$5="",0,SUMIFS(Potoki!CD:CD,Potoki!$F:$F,$F210,Potoki!$G:$G,IF($G210="","",$G210)))</f>
        <v>0</v>
      </c>
      <c r="CE210" s="30">
        <f>IF(CE$5="",0,SUMIFS(Potoki!CE:CE,Potoki!$F:$F,$F210,Potoki!$G:$G,IF($G210="","",$G210)))</f>
        <v>0</v>
      </c>
      <c r="CF210" s="30">
        <f>IF(CF$5="",0,SUMIFS(Potoki!CF:CF,Potoki!$F:$F,$F210,Potoki!$G:$G,IF($G210="","",$G210)))</f>
        <v>0</v>
      </c>
      <c r="CG210" s="30">
        <f>IF(CG$5="",0,SUMIFS(Potoki!CG:CG,Potoki!$F:$F,$F210,Potoki!$G:$G,IF($G210="","",$G210)))</f>
        <v>0</v>
      </c>
      <c r="CH210" s="30">
        <f>IF(CH$5="",0,SUMIFS(Potoki!CH:CH,Potoki!$F:$F,$F210,Potoki!$G:$G,IF($G210="","",$G210)))</f>
        <v>0</v>
      </c>
      <c r="CI210" s="30">
        <f>IF(CI$5="",0,SUMIFS(Potoki!CI:CI,Potoki!$F:$F,$F210,Potoki!$G:$G,IF($G210="","",$G210)))</f>
        <v>0</v>
      </c>
      <c r="CJ210" s="30">
        <f>IF(CJ$5="",0,SUMIFS(Potoki!CJ:CJ,Potoki!$F:$F,$F210,Potoki!$G:$G,IF($G210="","",$G210)))</f>
        <v>0</v>
      </c>
      <c r="CK210" s="30">
        <f>IF(CK$5="",0,SUMIFS(Potoki!CK:CK,Potoki!$F:$F,$F210,Potoki!$G:$G,IF($G210="","",$G210)))</f>
        <v>0</v>
      </c>
      <c r="CL210" s="30">
        <f>IF(CL$5="",0,SUMIFS(Potoki!CL:CL,Potoki!$F:$F,$F210,Potoki!$G:$G,IF($G210="","",$G210)))</f>
        <v>0</v>
      </c>
      <c r="CM210" s="30">
        <f>IF(CM$5="",0,SUMIFS(Potoki!CM:CM,Potoki!$F:$F,$F210,Potoki!$G:$G,IF($G210="","",$G210)))</f>
        <v>0</v>
      </c>
      <c r="CN210" s="30">
        <f>IF(CN$5="",0,SUMIFS(Potoki!CN:CN,Potoki!$F:$F,$F210,Potoki!$G:$G,IF($G210="","",$G210)))</f>
        <v>0</v>
      </c>
      <c r="CO210" s="30">
        <f>IF(CO$5="",0,SUMIFS(Potoki!CO:CO,Potoki!$F:$F,$F210,Potoki!$G:$G,IF($G210="","",$G210)))</f>
        <v>0</v>
      </c>
      <c r="CP210" s="30">
        <f>IF(CP$5="",0,SUMIFS(Potoki!CP:CP,Potoki!$F:$F,$F210,Potoki!$G:$G,IF($G210="","",$G210)))</f>
        <v>0</v>
      </c>
      <c r="CQ210" s="30">
        <f>IF(CQ$5="",0,SUMIFS(Potoki!CQ:CQ,Potoki!$F:$F,$F210,Potoki!$G:$G,IF($G210="","",$G210)))</f>
        <v>0</v>
      </c>
      <c r="CR210" s="30">
        <f>IF(CR$5="",0,SUMIFS(Potoki!CR:CR,Potoki!$F:$F,$F210,Potoki!$G:$G,IF($G210="","",$G210)))</f>
        <v>0</v>
      </c>
      <c r="CS210" s="30">
        <f>IF(CS$5="",0,SUMIFS(Potoki!CS:CS,Potoki!$F:$F,$F210,Potoki!$G:$G,IF($G210="","",$G210)))</f>
        <v>0</v>
      </c>
      <c r="CT210" s="30">
        <f>IF(CT$5="",0,SUMIFS(Potoki!CT:CT,Potoki!$F:$F,$F210,Potoki!$G:$G,IF($G210="","",$G210)))</f>
        <v>0</v>
      </c>
    </row>
    <row r="211" spans="1:98" s="27" customFormat="1" ht="12" x14ac:dyDescent="0.25">
      <c r="A211" s="26">
        <f>ROW()</f>
        <v>211</v>
      </c>
      <c r="B211" s="133"/>
      <c r="C211" s="142"/>
      <c r="E211" s="24"/>
      <c r="F211" s="66" t="str">
        <f t="shared" si="297"/>
        <v>Себестоимость продаж</v>
      </c>
      <c r="G211" s="27" t="str">
        <f>BP!$F$28</f>
        <v>Соцсборы</v>
      </c>
      <c r="M211" s="27" t="str">
        <f>Lists!$R$8</f>
        <v>руб.</v>
      </c>
      <c r="P211" s="30"/>
      <c r="R211" s="24"/>
      <c r="S211" s="30"/>
      <c r="V211" s="85"/>
      <c r="W211" s="29">
        <f ca="1">SUM(INDIRECT(ADDRESS(ROW(),SUMIFS($1:$1,$5:$5,1))):INDIRECT(ADDRESS(ROW(),SUMIFS($1:$1,$5:$5,MAX($5:$5)))))</f>
        <v>7856653.5</v>
      </c>
      <c r="Z211" s="30">
        <f ca="1">IF(Z$5="",0,SUMIFS(Potoki!Z:Z,Potoki!$F:$F,$F211,Potoki!$G:$G,IF($G211="","",$G211)))</f>
        <v>0</v>
      </c>
      <c r="AA211" s="30">
        <f ca="1">IF(AA$5="",0,SUMIFS(Potoki!AA:AA,Potoki!$F:$F,$F211,Potoki!$G:$G,IF($G211="","",$G211)))</f>
        <v>0</v>
      </c>
      <c r="AB211" s="30">
        <f ca="1">IF(AB$5="",0,SUMIFS(Potoki!AB:AB,Potoki!$F:$F,$F211,Potoki!$G:$G,IF($G211="","",$G211)))</f>
        <v>0</v>
      </c>
      <c r="AC211" s="30">
        <f ca="1">IF(AC$5="",0,SUMIFS(Potoki!AC:AC,Potoki!$F:$F,$F211,Potoki!$G:$G,IF($G211="","",$G211)))</f>
        <v>0</v>
      </c>
      <c r="AD211" s="30">
        <f ca="1">IF(AD$5="",0,SUMIFS(Potoki!AD:AD,Potoki!$F:$F,$F211,Potoki!$G:$G,IF($G211="","",$G211)))</f>
        <v>0</v>
      </c>
      <c r="AE211" s="30">
        <f ca="1">IF(AE$5="",0,SUMIFS(Potoki!AE:AE,Potoki!$F:$F,$F211,Potoki!$G:$G,IF($G211="","",$G211)))</f>
        <v>0</v>
      </c>
      <c r="AF211" s="30">
        <f ca="1">IF(AF$5="",0,SUMIFS(Potoki!AF:AF,Potoki!$F:$F,$F211,Potoki!$G:$G,IF($G211="","",$G211)))</f>
        <v>0</v>
      </c>
      <c r="AG211" s="30">
        <f ca="1">IF(AG$5="",0,SUMIFS(Potoki!AG:AG,Potoki!$F:$F,$F211,Potoki!$G:$G,IF($G211="","",$G211)))</f>
        <v>0</v>
      </c>
      <c r="AH211" s="30">
        <f ca="1">IF(AH$5="",0,SUMIFS(Potoki!AH:AH,Potoki!$F:$F,$F211,Potoki!$G:$G,IF($G211="","",$G211)))</f>
        <v>45.000000000000007</v>
      </c>
      <c r="AI211" s="30">
        <f ca="1">IF(AI$5="",0,SUMIFS(Potoki!AI:AI,Potoki!$F:$F,$F211,Potoki!$G:$G,IF($G211="","",$G211)))</f>
        <v>405</v>
      </c>
      <c r="AJ211" s="30">
        <f ca="1">IF(AJ$5="",0,SUMIFS(Potoki!AJ:AJ,Potoki!$F:$F,$F211,Potoki!$G:$G,IF($G211="","",$G211)))</f>
        <v>1336.5</v>
      </c>
      <c r="AK211" s="30">
        <f ca="1">IF(AK$5="",0,SUMIFS(Potoki!AK:AK,Potoki!$F:$F,$F211,Potoki!$G:$G,IF($G211="","",$G211)))</f>
        <v>2588.625</v>
      </c>
      <c r="AL211" s="30">
        <f ca="1">IF(AL$5="",0,SUMIFS(Potoki!AL:AL,Potoki!$F:$F,$F211,Potoki!$G:$G,IF($G211="","",$G211)))</f>
        <v>3984.75</v>
      </c>
      <c r="AM211" s="30">
        <f ca="1">IF(AM$5="",0,SUMIFS(Potoki!AM:AM,Potoki!$F:$F,$F211,Potoki!$G:$G,IF($G211="","",$G211)))</f>
        <v>5412.2625000000007</v>
      </c>
      <c r="AN211" s="30">
        <f ca="1">IF(AN$5="",0,SUMIFS(Potoki!AN:AN,Potoki!$F:$F,$F211,Potoki!$G:$G,IF($G211="","",$G211)))</f>
        <v>7402.3875000000007</v>
      </c>
      <c r="AO211" s="30">
        <f ca="1">IF(AO$5="",0,SUMIFS(Potoki!AO:AO,Potoki!$F:$F,$F211,Potoki!$G:$G,IF($G211="","",$G211)))</f>
        <v>11389.725000000002</v>
      </c>
      <c r="AP211" s="30">
        <f ca="1">IF(AP$5="",0,SUMIFS(Potoki!AP:AP,Potoki!$F:$F,$F211,Potoki!$G:$G,IF($G211="","",$G211)))</f>
        <v>18245.362500000003</v>
      </c>
      <c r="AQ211" s="30">
        <f ca="1">IF(AQ$5="",0,SUMIFS(Potoki!AQ:AQ,Potoki!$F:$F,$F211,Potoki!$G:$G,IF($G211="","",$G211)))</f>
        <v>28416.487499999999</v>
      </c>
      <c r="AR211" s="30">
        <f ca="1">IF(AR$5="",0,SUMIFS(Potoki!AR:AR,Potoki!$F:$F,$F211,Potoki!$G:$G,IF($G211="","",$G211)))</f>
        <v>41771.081249999996</v>
      </c>
      <c r="AS211" s="30">
        <f ca="1">IF(AS$5="",0,SUMIFS(Potoki!AS:AS,Potoki!$F:$F,$F211,Potoki!$G:$G,IF($G211="","",$G211)))</f>
        <v>57509.55</v>
      </c>
      <c r="AT211" s="30">
        <f ca="1">IF(AT$5="",0,SUMIFS(Potoki!AT:AT,Potoki!$F:$F,$F211,Potoki!$G:$G,IF($G211="","",$G211)))</f>
        <v>74836.800000000003</v>
      </c>
      <c r="AU211" s="30">
        <f ca="1">IF(AU$5="",0,SUMIFS(Potoki!AU:AU,Potoki!$F:$F,$F211,Potoki!$G:$G,IF($G211="","",$G211)))</f>
        <v>93112.537500000006</v>
      </c>
      <c r="AV211" s="30">
        <f ca="1">IF(AV$5="",0,SUMIFS(Potoki!AV:AV,Potoki!$F:$F,$F211,Potoki!$G:$G,IF($G211="","",$G211)))</f>
        <v>111906.45000000001</v>
      </c>
      <c r="AW211" s="30">
        <f ca="1">IF(AW$5="",0,SUMIFS(Potoki!AW:AW,Potoki!$F:$F,$F211,Potoki!$G:$G,IF($G211="","",$G211)))</f>
        <v>130961.98125000001</v>
      </c>
      <c r="AX211" s="30">
        <f ca="1">IF(AX$5="",0,SUMIFS(Potoki!AX:AX,Potoki!$F:$F,$F211,Potoki!$G:$G,IF($G211="","",$G211)))</f>
        <v>150129.5625</v>
      </c>
      <c r="AY211" s="30">
        <f ca="1">IF(AY$5="",0,SUMIFS(Potoki!AY:AY,Potoki!$F:$F,$F211,Potoki!$G:$G,IF($G211="","",$G211)))</f>
        <v>169343.4375</v>
      </c>
      <c r="AZ211" s="30">
        <f ca="1">IF(AZ$5="",0,SUMIFS(Potoki!AZ:AZ,Potoki!$F:$F,$F211,Potoki!$G:$G,IF($G211="","",$G211)))</f>
        <v>188574.46875</v>
      </c>
      <c r="BA211" s="30">
        <f ca="1">IF(BA$5="",0,SUMIFS(Potoki!BA:BA,Potoki!$F:$F,$F211,Potoki!$G:$G,IF($G211="","",$G211)))</f>
        <v>207810.28125</v>
      </c>
      <c r="BB211" s="30">
        <f ca="1">IF(BB$5="",0,SUMIFS(Potoki!BB:BB,Potoki!$F:$F,$F211,Potoki!$G:$G,IF($G211="","",$G211)))</f>
        <v>227047.5</v>
      </c>
      <c r="BC211" s="30">
        <f ca="1">IF(BC$5="",0,SUMIFS(Potoki!BC:BC,Potoki!$F:$F,$F211,Potoki!$G:$G,IF($G211="","",$G211)))</f>
        <v>246285</v>
      </c>
      <c r="BD211" s="30">
        <f ca="1">IF(BD$5="",0,SUMIFS(Potoki!BD:BD,Potoki!$F:$F,$F211,Potoki!$G:$G,IF($G211="","",$G211)))</f>
        <v>265522.5</v>
      </c>
      <c r="BE211" s="30">
        <f ca="1">IF(BE$5="",0,SUMIFS(Potoki!BE:BE,Potoki!$F:$F,$F211,Potoki!$G:$G,IF($G211="","",$G211)))</f>
        <v>284647.5</v>
      </c>
      <c r="BF211" s="30">
        <f ca="1">IF(BF$5="",0,SUMIFS(Potoki!BF:BF,Potoki!$F:$F,$F211,Potoki!$G:$G,IF($G211="","",$G211)))</f>
        <v>302872.5</v>
      </c>
      <c r="BG211" s="30">
        <f ca="1">IF(BG$5="",0,SUMIFS(Potoki!BG:BG,Potoki!$F:$F,$F211,Potoki!$G:$G,IF($G211="","",$G211)))</f>
        <v>318768.75</v>
      </c>
      <c r="BH211" s="30">
        <f ca="1">IF(BH$5="",0,SUMIFS(Potoki!BH:BH,Potoki!$F:$F,$F211,Potoki!$G:$G,IF($G211="","",$G211)))</f>
        <v>331534.6875</v>
      </c>
      <c r="BI211" s="30">
        <f ca="1">IF(BI$5="",0,SUMIFS(Potoki!BI:BI,Potoki!$F:$F,$F211,Potoki!$G:$G,IF($G211="","",$G211)))</f>
        <v>340810.3125</v>
      </c>
      <c r="BJ211" s="30">
        <f ca="1">IF(BJ$5="",0,SUMIFS(Potoki!BJ:BJ,Potoki!$F:$F,$F211,Potoki!$G:$G,IF($G211="","",$G211)))</f>
        <v>346798.40625</v>
      </c>
      <c r="BK211" s="30">
        <f ca="1">IF(BK$5="",0,SUMIFS(Potoki!BK:BK,Potoki!$F:$F,$F211,Potoki!$G:$G,IF($G211="","",$G211)))</f>
        <v>350342.4375</v>
      </c>
      <c r="BL211" s="30">
        <f ca="1">IF(BL$5="",0,SUMIFS(Potoki!BL:BL,Potoki!$F:$F,$F211,Potoki!$G:$G,IF($G211="","",$G211)))</f>
        <v>352271.25</v>
      </c>
      <c r="BM211" s="30">
        <f ca="1">IF(BM$5="",0,SUMIFS(Potoki!BM:BM,Potoki!$F:$F,$F211,Potoki!$G:$G,IF($G211="","",$G211)))</f>
        <v>353239.875</v>
      </c>
      <c r="BN211" s="30">
        <f ca="1">IF(BN$5="",0,SUMIFS(Potoki!BN:BN,Potoki!$F:$F,$F211,Potoki!$G:$G,IF($G211="","",$G211)))</f>
        <v>353685.375</v>
      </c>
      <c r="BO211" s="30">
        <f ca="1">IF(BO$5="",0,SUMIFS(Potoki!BO:BO,Potoki!$F:$F,$F211,Potoki!$G:$G,IF($G211="","",$G211)))</f>
        <v>353867.90625</v>
      </c>
      <c r="BP211" s="30">
        <f ca="1">IF(BP$5="",0,SUMIFS(Potoki!BP:BP,Potoki!$F:$F,$F211,Potoki!$G:$G,IF($G211="","",$G211)))</f>
        <v>353937.9375</v>
      </c>
      <c r="BQ211" s="30">
        <f ca="1">IF(BQ$5="",0,SUMIFS(Potoki!BQ:BQ,Potoki!$F:$F,$F211,Potoki!$G:$G,IF($G211="","",$G211)))</f>
        <v>353961.5625</v>
      </c>
      <c r="BR211" s="30">
        <f ca="1">IF(BR$5="",0,SUMIFS(Potoki!BR:BR,Potoki!$F:$F,$F211,Potoki!$G:$G,IF($G211="","",$G211)))</f>
        <v>353968.03125000006</v>
      </c>
      <c r="BS211" s="30">
        <f ca="1">IF(BS$5="",0,SUMIFS(Potoki!BS:BS,Potoki!$F:$F,$F211,Potoki!$G:$G,IF($G211="","",$G211)))</f>
        <v>353969.71875000006</v>
      </c>
      <c r="BT211" s="30">
        <f ca="1">IF(BT$5="",0,SUMIFS(Potoki!BT:BT,Potoki!$F:$F,$F211,Potoki!$G:$G,IF($G211="","",$G211)))</f>
        <v>353970.00000000006</v>
      </c>
      <c r="BU211" s="30">
        <f ca="1">IF(BU$5="",0,SUMIFS(Potoki!BU:BU,Potoki!$F:$F,$F211,Potoki!$G:$G,IF($G211="","",$G211)))</f>
        <v>353970.00000000006</v>
      </c>
      <c r="BV211" s="30">
        <f>IF(BV$5="",0,SUMIFS(Potoki!BV:BV,Potoki!$F:$F,$F211,Potoki!$G:$G,IF($G211="","",$G211)))</f>
        <v>0</v>
      </c>
      <c r="BW211" s="30">
        <f>IF(BW$5="",0,SUMIFS(Potoki!BW:BW,Potoki!$F:$F,$F211,Potoki!$G:$G,IF($G211="","",$G211)))</f>
        <v>0</v>
      </c>
      <c r="BX211" s="30">
        <f>IF(BX$5="",0,SUMIFS(Potoki!BX:BX,Potoki!$F:$F,$F211,Potoki!$G:$G,IF($G211="","",$G211)))</f>
        <v>0</v>
      </c>
      <c r="BY211" s="30">
        <f>IF(BY$5="",0,SUMIFS(Potoki!BY:BY,Potoki!$F:$F,$F211,Potoki!$G:$G,IF($G211="","",$G211)))</f>
        <v>0</v>
      </c>
      <c r="BZ211" s="30">
        <f>IF(BZ$5="",0,SUMIFS(Potoki!BZ:BZ,Potoki!$F:$F,$F211,Potoki!$G:$G,IF($G211="","",$G211)))</f>
        <v>0</v>
      </c>
      <c r="CA211" s="30">
        <f>IF(CA$5="",0,SUMIFS(Potoki!CA:CA,Potoki!$F:$F,$F211,Potoki!$G:$G,IF($G211="","",$G211)))</f>
        <v>0</v>
      </c>
      <c r="CB211" s="30">
        <f>IF(CB$5="",0,SUMIFS(Potoki!CB:CB,Potoki!$F:$F,$F211,Potoki!$G:$G,IF($G211="","",$G211)))</f>
        <v>0</v>
      </c>
      <c r="CC211" s="30">
        <f>IF(CC$5="",0,SUMIFS(Potoki!CC:CC,Potoki!$F:$F,$F211,Potoki!$G:$G,IF($G211="","",$G211)))</f>
        <v>0</v>
      </c>
      <c r="CD211" s="30">
        <f>IF(CD$5="",0,SUMIFS(Potoki!CD:CD,Potoki!$F:$F,$F211,Potoki!$G:$G,IF($G211="","",$G211)))</f>
        <v>0</v>
      </c>
      <c r="CE211" s="30">
        <f>IF(CE$5="",0,SUMIFS(Potoki!CE:CE,Potoki!$F:$F,$F211,Potoki!$G:$G,IF($G211="","",$G211)))</f>
        <v>0</v>
      </c>
      <c r="CF211" s="30">
        <f>IF(CF$5="",0,SUMIFS(Potoki!CF:CF,Potoki!$F:$F,$F211,Potoki!$G:$G,IF($G211="","",$G211)))</f>
        <v>0</v>
      </c>
      <c r="CG211" s="30">
        <f>IF(CG$5="",0,SUMIFS(Potoki!CG:CG,Potoki!$F:$F,$F211,Potoki!$G:$G,IF($G211="","",$G211)))</f>
        <v>0</v>
      </c>
      <c r="CH211" s="30">
        <f>IF(CH$5="",0,SUMIFS(Potoki!CH:CH,Potoki!$F:$F,$F211,Potoki!$G:$G,IF($G211="","",$G211)))</f>
        <v>0</v>
      </c>
      <c r="CI211" s="30">
        <f>IF(CI$5="",0,SUMIFS(Potoki!CI:CI,Potoki!$F:$F,$F211,Potoki!$G:$G,IF($G211="","",$G211)))</f>
        <v>0</v>
      </c>
      <c r="CJ211" s="30">
        <f>IF(CJ$5="",0,SUMIFS(Potoki!CJ:CJ,Potoki!$F:$F,$F211,Potoki!$G:$G,IF($G211="","",$G211)))</f>
        <v>0</v>
      </c>
      <c r="CK211" s="30">
        <f>IF(CK$5="",0,SUMIFS(Potoki!CK:CK,Potoki!$F:$F,$F211,Potoki!$G:$G,IF($G211="","",$G211)))</f>
        <v>0</v>
      </c>
      <c r="CL211" s="30">
        <f>IF(CL$5="",0,SUMIFS(Potoki!CL:CL,Potoki!$F:$F,$F211,Potoki!$G:$G,IF($G211="","",$G211)))</f>
        <v>0</v>
      </c>
      <c r="CM211" s="30">
        <f>IF(CM$5="",0,SUMIFS(Potoki!CM:CM,Potoki!$F:$F,$F211,Potoki!$G:$G,IF($G211="","",$G211)))</f>
        <v>0</v>
      </c>
      <c r="CN211" s="30">
        <f>IF(CN$5="",0,SUMIFS(Potoki!CN:CN,Potoki!$F:$F,$F211,Potoki!$G:$G,IF($G211="","",$G211)))</f>
        <v>0</v>
      </c>
      <c r="CO211" s="30">
        <f>IF(CO$5="",0,SUMIFS(Potoki!CO:CO,Potoki!$F:$F,$F211,Potoki!$G:$G,IF($G211="","",$G211)))</f>
        <v>0</v>
      </c>
      <c r="CP211" s="30">
        <f>IF(CP$5="",0,SUMIFS(Potoki!CP:CP,Potoki!$F:$F,$F211,Potoki!$G:$G,IF($G211="","",$G211)))</f>
        <v>0</v>
      </c>
      <c r="CQ211" s="30">
        <f>IF(CQ$5="",0,SUMIFS(Potoki!CQ:CQ,Potoki!$F:$F,$F211,Potoki!$G:$G,IF($G211="","",$G211)))</f>
        <v>0</v>
      </c>
      <c r="CR211" s="30">
        <f>IF(CR$5="",0,SUMIFS(Potoki!CR:CR,Potoki!$F:$F,$F211,Potoki!$G:$G,IF($G211="","",$G211)))</f>
        <v>0</v>
      </c>
      <c r="CS211" s="30">
        <f>IF(CS$5="",0,SUMIFS(Potoki!CS:CS,Potoki!$F:$F,$F211,Potoki!$G:$G,IF($G211="","",$G211)))</f>
        <v>0</v>
      </c>
      <c r="CT211" s="30">
        <f>IF(CT$5="",0,SUMIFS(Potoki!CT:CT,Potoki!$F:$F,$F211,Potoki!$G:$G,IF($G211="","",$G211)))</f>
        <v>0</v>
      </c>
    </row>
    <row r="212" spans="1:98" s="27" customFormat="1" ht="12" x14ac:dyDescent="0.25">
      <c r="A212" s="26">
        <f>ROW()</f>
        <v>212</v>
      </c>
      <c r="B212" s="133"/>
      <c r="C212" s="142"/>
      <c r="E212" s="24"/>
      <c r="F212" s="66" t="str">
        <f t="shared" si="297"/>
        <v>Себестоимость продаж</v>
      </c>
      <c r="G212" s="27" t="str">
        <f>BP!$F$29</f>
        <v>ЭлЭн</v>
      </c>
      <c r="M212" s="27" t="str">
        <f>Lists!$R$8</f>
        <v>руб.</v>
      </c>
      <c r="P212" s="30"/>
      <c r="R212" s="24"/>
      <c r="S212" s="30"/>
      <c r="V212" s="85"/>
      <c r="W212" s="29">
        <f ca="1">SUM(INDIRECT(ADDRESS(ROW(),SUMIFS($1:$1,$5:$5,1))):INDIRECT(ADDRESS(ROW(),SUMIFS($1:$1,$5:$5,MAX($5:$5)))))</f>
        <v>3212498.3200000008</v>
      </c>
      <c r="Z212" s="30">
        <f ca="1">IF(Z$5="",0,SUMIFS(Potoki!Z:Z,Potoki!$F:$F,$F212,Potoki!$G:$G,IF($G212="","",$G212)))</f>
        <v>0</v>
      </c>
      <c r="AA212" s="30">
        <f ca="1">IF(AA$5="",0,SUMIFS(Potoki!AA:AA,Potoki!$F:$F,$F212,Potoki!$G:$G,IF($G212="","",$G212)))</f>
        <v>0</v>
      </c>
      <c r="AB212" s="30">
        <f ca="1">IF(AB$5="",0,SUMIFS(Potoki!AB:AB,Potoki!$F:$F,$F212,Potoki!$G:$G,IF($G212="","",$G212)))</f>
        <v>0</v>
      </c>
      <c r="AC212" s="30">
        <f ca="1">IF(AC$5="",0,SUMIFS(Potoki!AC:AC,Potoki!$F:$F,$F212,Potoki!$G:$G,IF($G212="","",$G212)))</f>
        <v>0</v>
      </c>
      <c r="AD212" s="30">
        <f ca="1">IF(AD$5="",0,SUMIFS(Potoki!AD:AD,Potoki!$F:$F,$F212,Potoki!$G:$G,IF($G212="","",$G212)))</f>
        <v>0</v>
      </c>
      <c r="AE212" s="30">
        <f ca="1">IF(AE$5="",0,SUMIFS(Potoki!AE:AE,Potoki!$F:$F,$F212,Potoki!$G:$G,IF($G212="","",$G212)))</f>
        <v>0</v>
      </c>
      <c r="AF212" s="30">
        <f ca="1">IF(AF$5="",0,SUMIFS(Potoki!AF:AF,Potoki!$F:$F,$F212,Potoki!$G:$G,IF($G212="","",$G212)))</f>
        <v>0</v>
      </c>
      <c r="AG212" s="30">
        <f ca="1">IF(AG$5="",0,SUMIFS(Potoki!AG:AG,Potoki!$F:$F,$F212,Potoki!$G:$G,IF($G212="","",$G212)))</f>
        <v>0</v>
      </c>
      <c r="AH212" s="30">
        <f ca="1">IF(AH$5="",0,SUMIFS(Potoki!AH:AH,Potoki!$F:$F,$F212,Potoki!$G:$G,IF($G212="","",$G212)))</f>
        <v>18.400000000000002</v>
      </c>
      <c r="AI212" s="30">
        <f ca="1">IF(AI$5="",0,SUMIFS(Potoki!AI:AI,Potoki!$F:$F,$F212,Potoki!$G:$G,IF($G212="","",$G212)))</f>
        <v>165.60000000000002</v>
      </c>
      <c r="AJ212" s="30">
        <f ca="1">IF(AJ$5="",0,SUMIFS(Potoki!AJ:AJ,Potoki!$F:$F,$F212,Potoki!$G:$G,IF($G212="","",$G212)))</f>
        <v>546.48</v>
      </c>
      <c r="AK212" s="30">
        <f ca="1">IF(AK$5="",0,SUMIFS(Potoki!AK:AK,Potoki!$F:$F,$F212,Potoki!$G:$G,IF($G212="","",$G212)))</f>
        <v>1058.4600000000003</v>
      </c>
      <c r="AL212" s="30">
        <f ca="1">IF(AL$5="",0,SUMIFS(Potoki!AL:AL,Potoki!$F:$F,$F212,Potoki!$G:$G,IF($G212="","",$G212)))</f>
        <v>1629.3200000000002</v>
      </c>
      <c r="AM212" s="30">
        <f ca="1">IF(AM$5="",0,SUMIFS(Potoki!AM:AM,Potoki!$F:$F,$F212,Potoki!$G:$G,IF($G212="","",$G212)))</f>
        <v>2213.0140000000001</v>
      </c>
      <c r="AN212" s="30">
        <f ca="1">IF(AN$5="",0,SUMIFS(Potoki!AN:AN,Potoki!$F:$F,$F212,Potoki!$G:$G,IF($G212="","",$G212)))</f>
        <v>3026.7540000000004</v>
      </c>
      <c r="AO212" s="30">
        <f ca="1">IF(AO$5="",0,SUMIFS(Potoki!AO:AO,Potoki!$F:$F,$F212,Potoki!$G:$G,IF($G212="","",$G212)))</f>
        <v>4657.1320000000005</v>
      </c>
      <c r="AP212" s="30">
        <f ca="1">IF(AP$5="",0,SUMIFS(Potoki!AP:AP,Potoki!$F:$F,$F212,Potoki!$G:$G,IF($G212="","",$G212)))</f>
        <v>7460.3260000000009</v>
      </c>
      <c r="AQ212" s="30">
        <f ca="1">IF(AQ$5="",0,SUMIFS(Potoki!AQ:AQ,Potoki!$F:$F,$F212,Potoki!$G:$G,IF($G212="","",$G212)))</f>
        <v>11619.186000000002</v>
      </c>
      <c r="AR212" s="30">
        <f ca="1">IF(AR$5="",0,SUMIFS(Potoki!AR:AR,Potoki!$F:$F,$F212,Potoki!$G:$G,IF($G212="","",$G212)))</f>
        <v>17079.731000000003</v>
      </c>
      <c r="AS212" s="30">
        <f ca="1">IF(AS$5="",0,SUMIFS(Potoki!AS:AS,Potoki!$F:$F,$F212,Potoki!$G:$G,IF($G212="","",$G212)))</f>
        <v>23515.016000000003</v>
      </c>
      <c r="AT212" s="30">
        <f ca="1">IF(AT$5="",0,SUMIFS(Potoki!AT:AT,Potoki!$F:$F,$F212,Potoki!$G:$G,IF($G212="","",$G212)))</f>
        <v>30599.936000000005</v>
      </c>
      <c r="AU212" s="30">
        <f ca="1">IF(AU$5="",0,SUMIFS(Potoki!AU:AU,Potoki!$F:$F,$F212,Potoki!$G:$G,IF($G212="","",$G212)))</f>
        <v>38072.682000000008</v>
      </c>
      <c r="AV212" s="30">
        <f ca="1">IF(AV$5="",0,SUMIFS(Potoki!AV:AV,Potoki!$F:$F,$F212,Potoki!$G:$G,IF($G212="","",$G212)))</f>
        <v>45757.304000000004</v>
      </c>
      <c r="AW212" s="30">
        <f ca="1">IF(AW$5="",0,SUMIFS(Potoki!AW:AW,Potoki!$F:$F,$F212,Potoki!$G:$G,IF($G212="","",$G212)))</f>
        <v>53548.898999999998</v>
      </c>
      <c r="AX212" s="30">
        <f ca="1">IF(AX$5="",0,SUMIFS(Potoki!AX:AX,Potoki!$F:$F,$F212,Potoki!$G:$G,IF($G212="","",$G212)))</f>
        <v>61386.310000000012</v>
      </c>
      <c r="AY212" s="30">
        <f ca="1">IF(AY$5="",0,SUMIFS(Potoki!AY:AY,Potoki!$F:$F,$F212,Potoki!$G:$G,IF($G212="","",$G212)))</f>
        <v>69242.650000000009</v>
      </c>
      <c r="AZ212" s="30">
        <f ca="1">IF(AZ$5="",0,SUMIFS(Potoki!AZ:AZ,Potoki!$F:$F,$F212,Potoki!$G:$G,IF($G212="","",$G212)))</f>
        <v>77106.005000000005</v>
      </c>
      <c r="BA212" s="30">
        <f ca="1">IF(BA$5="",0,SUMIFS(Potoki!BA:BA,Potoki!$F:$F,$F212,Potoki!$G:$G,IF($G212="","",$G212)))</f>
        <v>84971.315000000017</v>
      </c>
      <c r="BB212" s="30">
        <f ca="1">IF(BB$5="",0,SUMIFS(Potoki!BB:BB,Potoki!$F:$F,$F212,Potoki!$G:$G,IF($G212="","",$G212)))</f>
        <v>92837.200000000012</v>
      </c>
      <c r="BC212" s="30">
        <f ca="1">IF(BC$5="",0,SUMIFS(Potoki!BC:BC,Potoki!$F:$F,$F212,Potoki!$G:$G,IF($G212="","",$G212)))</f>
        <v>100703.20000000001</v>
      </c>
      <c r="BD212" s="30">
        <f ca="1">IF(BD$5="",0,SUMIFS(Potoki!BD:BD,Potoki!$F:$F,$F212,Potoki!$G:$G,IF($G212="","",$G212)))</f>
        <v>108569.20000000001</v>
      </c>
      <c r="BE212" s="30">
        <f ca="1">IF(BE$5="",0,SUMIFS(Potoki!BE:BE,Potoki!$F:$F,$F212,Potoki!$G:$G,IF($G212="","",$G212)))</f>
        <v>116389.20000000001</v>
      </c>
      <c r="BF212" s="30">
        <f ca="1">IF(BF$5="",0,SUMIFS(Potoki!BF:BF,Potoki!$F:$F,$F212,Potoki!$G:$G,IF($G212="","",$G212)))</f>
        <v>123841.20000000001</v>
      </c>
      <c r="BG212" s="30">
        <f ca="1">IF(BG$5="",0,SUMIFS(Potoki!BG:BG,Potoki!$F:$F,$F212,Potoki!$G:$G,IF($G212="","",$G212)))</f>
        <v>130341.00000000001</v>
      </c>
      <c r="BH212" s="30">
        <f ca="1">IF(BH$5="",0,SUMIFS(Potoki!BH:BH,Potoki!$F:$F,$F212,Potoki!$G:$G,IF($G212="","",$G212)))</f>
        <v>135560.85</v>
      </c>
      <c r="BI212" s="30">
        <f ca="1">IF(BI$5="",0,SUMIFS(Potoki!BI:BI,Potoki!$F:$F,$F212,Potoki!$G:$G,IF($G212="","",$G212)))</f>
        <v>139353.55000000002</v>
      </c>
      <c r="BJ212" s="30">
        <f ca="1">IF(BJ$5="",0,SUMIFS(Potoki!BJ:BJ,Potoki!$F:$F,$F212,Potoki!$G:$G,IF($G212="","",$G212)))</f>
        <v>141802.01500000001</v>
      </c>
      <c r="BK212" s="30">
        <f ca="1">IF(BK$5="",0,SUMIFS(Potoki!BK:BK,Potoki!$F:$F,$F212,Potoki!$G:$G,IF($G212="","",$G212)))</f>
        <v>143251.13</v>
      </c>
      <c r="BL212" s="30">
        <f ca="1">IF(BL$5="",0,SUMIFS(Potoki!BL:BL,Potoki!$F:$F,$F212,Potoki!$G:$G,IF($G212="","",$G212)))</f>
        <v>144039.80000000002</v>
      </c>
      <c r="BM212" s="30">
        <f ca="1">IF(BM$5="",0,SUMIFS(Potoki!BM:BM,Potoki!$F:$F,$F212,Potoki!$G:$G,IF($G212="","",$G212)))</f>
        <v>144435.86000000002</v>
      </c>
      <c r="BN212" s="30">
        <f ca="1">IF(BN$5="",0,SUMIFS(Potoki!BN:BN,Potoki!$F:$F,$F212,Potoki!$G:$G,IF($G212="","",$G212)))</f>
        <v>144618.02000000002</v>
      </c>
      <c r="BO212" s="30">
        <f ca="1">IF(BO$5="",0,SUMIFS(Potoki!BO:BO,Potoki!$F:$F,$F212,Potoki!$G:$G,IF($G212="","",$G212)))</f>
        <v>144692.65500000003</v>
      </c>
      <c r="BP212" s="30">
        <f ca="1">IF(BP$5="",0,SUMIFS(Potoki!BP:BP,Potoki!$F:$F,$F212,Potoki!$G:$G,IF($G212="","",$G212)))</f>
        <v>144721.29</v>
      </c>
      <c r="BQ212" s="30">
        <f ca="1">IF(BQ$5="",0,SUMIFS(Potoki!BQ:BQ,Potoki!$F:$F,$F212,Potoki!$G:$G,IF($G212="","",$G212)))</f>
        <v>144730.95000000001</v>
      </c>
      <c r="BR212" s="30">
        <f ca="1">IF(BR$5="",0,SUMIFS(Potoki!BR:BR,Potoki!$F:$F,$F212,Potoki!$G:$G,IF($G212="","",$G212)))</f>
        <v>144733.59500000003</v>
      </c>
      <c r="BS212" s="30">
        <f ca="1">IF(BS$5="",0,SUMIFS(Potoki!BS:BS,Potoki!$F:$F,$F212,Potoki!$G:$G,IF($G212="","",$G212)))</f>
        <v>144734.28500000003</v>
      </c>
      <c r="BT212" s="30">
        <f ca="1">IF(BT$5="",0,SUMIFS(Potoki!BT:BT,Potoki!$F:$F,$F212,Potoki!$G:$G,IF($G212="","",$G212)))</f>
        <v>144734.40000000002</v>
      </c>
      <c r="BU212" s="30">
        <f ca="1">IF(BU$5="",0,SUMIFS(Potoki!BU:BU,Potoki!$F:$F,$F212,Potoki!$G:$G,IF($G212="","",$G212)))</f>
        <v>144734.40000000002</v>
      </c>
      <c r="BV212" s="30">
        <f>IF(BV$5="",0,SUMIFS(Potoki!BV:BV,Potoki!$F:$F,$F212,Potoki!$G:$G,IF($G212="","",$G212)))</f>
        <v>0</v>
      </c>
      <c r="BW212" s="30">
        <f>IF(BW$5="",0,SUMIFS(Potoki!BW:BW,Potoki!$F:$F,$F212,Potoki!$G:$G,IF($G212="","",$G212)))</f>
        <v>0</v>
      </c>
      <c r="BX212" s="30">
        <f>IF(BX$5="",0,SUMIFS(Potoki!BX:BX,Potoki!$F:$F,$F212,Potoki!$G:$G,IF($G212="","",$G212)))</f>
        <v>0</v>
      </c>
      <c r="BY212" s="30">
        <f>IF(BY$5="",0,SUMIFS(Potoki!BY:BY,Potoki!$F:$F,$F212,Potoki!$G:$G,IF($G212="","",$G212)))</f>
        <v>0</v>
      </c>
      <c r="BZ212" s="30">
        <f>IF(BZ$5="",0,SUMIFS(Potoki!BZ:BZ,Potoki!$F:$F,$F212,Potoki!$G:$G,IF($G212="","",$G212)))</f>
        <v>0</v>
      </c>
      <c r="CA212" s="30">
        <f>IF(CA$5="",0,SUMIFS(Potoki!CA:CA,Potoki!$F:$F,$F212,Potoki!$G:$G,IF($G212="","",$G212)))</f>
        <v>0</v>
      </c>
      <c r="CB212" s="30">
        <f>IF(CB$5="",0,SUMIFS(Potoki!CB:CB,Potoki!$F:$F,$F212,Potoki!$G:$G,IF($G212="","",$G212)))</f>
        <v>0</v>
      </c>
      <c r="CC212" s="30">
        <f>IF(CC$5="",0,SUMIFS(Potoki!CC:CC,Potoki!$F:$F,$F212,Potoki!$G:$G,IF($G212="","",$G212)))</f>
        <v>0</v>
      </c>
      <c r="CD212" s="30">
        <f>IF(CD$5="",0,SUMIFS(Potoki!CD:CD,Potoki!$F:$F,$F212,Potoki!$G:$G,IF($G212="","",$G212)))</f>
        <v>0</v>
      </c>
      <c r="CE212" s="30">
        <f>IF(CE$5="",0,SUMIFS(Potoki!CE:CE,Potoki!$F:$F,$F212,Potoki!$G:$G,IF($G212="","",$G212)))</f>
        <v>0</v>
      </c>
      <c r="CF212" s="30">
        <f>IF(CF$5="",0,SUMIFS(Potoki!CF:CF,Potoki!$F:$F,$F212,Potoki!$G:$G,IF($G212="","",$G212)))</f>
        <v>0</v>
      </c>
      <c r="CG212" s="30">
        <f>IF(CG$5="",0,SUMIFS(Potoki!CG:CG,Potoki!$F:$F,$F212,Potoki!$G:$G,IF($G212="","",$G212)))</f>
        <v>0</v>
      </c>
      <c r="CH212" s="30">
        <f>IF(CH$5="",0,SUMIFS(Potoki!CH:CH,Potoki!$F:$F,$F212,Potoki!$G:$G,IF($G212="","",$G212)))</f>
        <v>0</v>
      </c>
      <c r="CI212" s="30">
        <f>IF(CI$5="",0,SUMIFS(Potoki!CI:CI,Potoki!$F:$F,$F212,Potoki!$G:$G,IF($G212="","",$G212)))</f>
        <v>0</v>
      </c>
      <c r="CJ212" s="30">
        <f>IF(CJ$5="",0,SUMIFS(Potoki!CJ:CJ,Potoki!$F:$F,$F212,Potoki!$G:$G,IF($G212="","",$G212)))</f>
        <v>0</v>
      </c>
      <c r="CK212" s="30">
        <f>IF(CK$5="",0,SUMIFS(Potoki!CK:CK,Potoki!$F:$F,$F212,Potoki!$G:$G,IF($G212="","",$G212)))</f>
        <v>0</v>
      </c>
      <c r="CL212" s="30">
        <f>IF(CL$5="",0,SUMIFS(Potoki!CL:CL,Potoki!$F:$F,$F212,Potoki!$G:$G,IF($G212="","",$G212)))</f>
        <v>0</v>
      </c>
      <c r="CM212" s="30">
        <f>IF(CM$5="",0,SUMIFS(Potoki!CM:CM,Potoki!$F:$F,$F212,Potoki!$G:$G,IF($G212="","",$G212)))</f>
        <v>0</v>
      </c>
      <c r="CN212" s="30">
        <f>IF(CN$5="",0,SUMIFS(Potoki!CN:CN,Potoki!$F:$F,$F212,Potoki!$G:$G,IF($G212="","",$G212)))</f>
        <v>0</v>
      </c>
      <c r="CO212" s="30">
        <f>IF(CO$5="",0,SUMIFS(Potoki!CO:CO,Potoki!$F:$F,$F212,Potoki!$G:$G,IF($G212="","",$G212)))</f>
        <v>0</v>
      </c>
      <c r="CP212" s="30">
        <f>IF(CP$5="",0,SUMIFS(Potoki!CP:CP,Potoki!$F:$F,$F212,Potoki!$G:$G,IF($G212="","",$G212)))</f>
        <v>0</v>
      </c>
      <c r="CQ212" s="30">
        <f>IF(CQ$5="",0,SUMIFS(Potoki!CQ:CQ,Potoki!$F:$F,$F212,Potoki!$G:$G,IF($G212="","",$G212)))</f>
        <v>0</v>
      </c>
      <c r="CR212" s="30">
        <f>IF(CR$5="",0,SUMIFS(Potoki!CR:CR,Potoki!$F:$F,$F212,Potoki!$G:$G,IF($G212="","",$G212)))</f>
        <v>0</v>
      </c>
      <c r="CS212" s="30">
        <f>IF(CS$5="",0,SUMIFS(Potoki!CS:CS,Potoki!$F:$F,$F212,Potoki!$G:$G,IF($G212="","",$G212)))</f>
        <v>0</v>
      </c>
      <c r="CT212" s="30">
        <f>IF(CT$5="",0,SUMIFS(Potoki!CT:CT,Potoki!$F:$F,$F212,Potoki!$G:$G,IF($G212="","",$G212)))</f>
        <v>0</v>
      </c>
    </row>
    <row r="213" spans="1:98" s="2" customFormat="1" ht="12" x14ac:dyDescent="0.25">
      <c r="A213" s="11">
        <f>ROW()</f>
        <v>213</v>
      </c>
      <c r="B213" s="134"/>
      <c r="C213" s="142"/>
      <c r="E213" s="23" t="str">
        <f>Lists!$N$9</f>
        <v>пустая строка</v>
      </c>
      <c r="P213" s="3"/>
      <c r="R213" s="23"/>
      <c r="S213" s="3"/>
      <c r="V213" s="74">
        <f ca="1">W203-SUMIFS(Potoki!$W:$W,Potoki!$F:$F,F203,Potoki!$G:$G,"")</f>
        <v>0</v>
      </c>
      <c r="W213" s="5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</row>
    <row r="214" spans="1:98" s="13" customFormat="1" x14ac:dyDescent="0.3">
      <c r="A214" s="12">
        <f>ROW()</f>
        <v>214</v>
      </c>
      <c r="B214" s="131"/>
      <c r="C214" s="142"/>
      <c r="E214" s="92"/>
      <c r="F214" s="13" t="s">
        <v>89</v>
      </c>
      <c r="M214" s="4" t="str">
        <f>Lists!$R$8</f>
        <v>руб.</v>
      </c>
      <c r="P214" s="10"/>
      <c r="R214" s="92"/>
      <c r="S214" s="10"/>
      <c r="V214" s="80">
        <f ca="1">W214-(W200-W203)</f>
        <v>0</v>
      </c>
      <c r="W214" s="10">
        <f ca="1">SUM(INDIRECT(ADDRESS(ROW(),SUMIFS($1:$1,$5:$5,1))):INDIRECT(ADDRESS(ROW(),SUMIFS($1:$1,$5:$5,MAX($5:$5)))))</f>
        <v>520115105.05290002</v>
      </c>
      <c r="Z214" s="10">
        <f ca="1">Z200-Z203</f>
        <v>0</v>
      </c>
      <c r="AA214" s="10">
        <f ca="1">AA200-AA203</f>
        <v>0</v>
      </c>
      <c r="AB214" s="10">
        <f t="shared" ref="AB214:CM214" ca="1" si="298">AB200-AB203</f>
        <v>0</v>
      </c>
      <c r="AC214" s="10">
        <f t="shared" ca="1" si="298"/>
        <v>0</v>
      </c>
      <c r="AD214" s="10">
        <f t="shared" ca="1" si="298"/>
        <v>0</v>
      </c>
      <c r="AE214" s="10">
        <f t="shared" ca="1" si="298"/>
        <v>0</v>
      </c>
      <c r="AF214" s="10">
        <f t="shared" ca="1" si="298"/>
        <v>0</v>
      </c>
      <c r="AG214" s="10">
        <f t="shared" ca="1" si="298"/>
        <v>0</v>
      </c>
      <c r="AH214" s="10">
        <f t="shared" ca="1" si="298"/>
        <v>4194.8000000000011</v>
      </c>
      <c r="AI214" s="10">
        <f t="shared" ca="1" si="298"/>
        <v>35655.80000000001</v>
      </c>
      <c r="AJ214" s="10">
        <f t="shared" ca="1" si="298"/>
        <v>110952.46000000002</v>
      </c>
      <c r="AK214" s="10">
        <f t="shared" ca="1" si="298"/>
        <v>202084.49000000005</v>
      </c>
      <c r="AL214" s="10">
        <f t="shared" ca="1" si="298"/>
        <v>296834.53500000003</v>
      </c>
      <c r="AM214" s="10">
        <f t="shared" ca="1" si="298"/>
        <v>389712.65049999999</v>
      </c>
      <c r="AN214" s="10">
        <f t="shared" ca="1" si="298"/>
        <v>533683.42999999993</v>
      </c>
      <c r="AO214" s="10">
        <f t="shared" ca="1" si="298"/>
        <v>843781.3982500002</v>
      </c>
      <c r="AP214" s="10">
        <f t="shared" ca="1" si="298"/>
        <v>1366694.67925</v>
      </c>
      <c r="AQ214" s="10">
        <f t="shared" ca="1" si="298"/>
        <v>2118071.4500500001</v>
      </c>
      <c r="AR214" s="10">
        <f t="shared" ca="1" si="298"/>
        <v>3070409.0287999995</v>
      </c>
      <c r="AS214" s="10">
        <f t="shared" ca="1" si="298"/>
        <v>4157043.6539000017</v>
      </c>
      <c r="AT214" s="10">
        <f t="shared" ca="1" si="298"/>
        <v>5324536.4572750004</v>
      </c>
      <c r="AU214" s="10">
        <f t="shared" ca="1" si="298"/>
        <v>6535917.8800000008</v>
      </c>
      <c r="AV214" s="10">
        <f t="shared" ca="1" si="298"/>
        <v>7770372.2757750005</v>
      </c>
      <c r="AW214" s="10">
        <f t="shared" ca="1" si="298"/>
        <v>9015475.1713500004</v>
      </c>
      <c r="AX214" s="10">
        <f t="shared" ca="1" si="298"/>
        <v>10264304.622375</v>
      </c>
      <c r="AY214" s="10">
        <f t="shared" ca="1" si="298"/>
        <v>11514530.679624999</v>
      </c>
      <c r="AZ214" s="10">
        <f t="shared" ca="1" si="298"/>
        <v>12765236.517125001</v>
      </c>
      <c r="BA214" s="10">
        <f t="shared" ca="1" si="298"/>
        <v>14016039.359375</v>
      </c>
      <c r="BB214" s="10">
        <f t="shared" ca="1" si="298"/>
        <v>15266851.377750002</v>
      </c>
      <c r="BC214" s="10">
        <f t="shared" ca="1" si="298"/>
        <v>16517662.085250005</v>
      </c>
      <c r="BD214" s="10">
        <f t="shared" ca="1" si="298"/>
        <v>17768472.792750001</v>
      </c>
      <c r="BE214" s="10">
        <f t="shared" ca="1" si="298"/>
        <v>19008796.500250001</v>
      </c>
      <c r="BF214" s="10">
        <f t="shared" ca="1" si="298"/>
        <v>20170467.707749996</v>
      </c>
      <c r="BG214" s="10">
        <f t="shared" ca="1" si="298"/>
        <v>21143897.265250005</v>
      </c>
      <c r="BH214" s="10">
        <f t="shared" ca="1" si="298"/>
        <v>21889496.747749999</v>
      </c>
      <c r="BI214" s="10">
        <f t="shared" ca="1" si="298"/>
        <v>22398221.11775</v>
      </c>
      <c r="BJ214" s="10">
        <f t="shared" ca="1" si="298"/>
        <v>22700967.699000008</v>
      </c>
      <c r="BK214" s="10">
        <f t="shared" ca="1" si="298"/>
        <v>22866636.081500009</v>
      </c>
      <c r="BL214" s="10">
        <f t="shared" ca="1" si="298"/>
        <v>22950512.418374997</v>
      </c>
      <c r="BM214" s="10">
        <f t="shared" ca="1" si="298"/>
        <v>22990133.615249999</v>
      </c>
      <c r="BN214" s="10">
        <f t="shared" ca="1" si="298"/>
        <v>23006528.728875004</v>
      </c>
      <c r="BO214" s="10">
        <f t="shared" ca="1" si="298"/>
        <v>23012240.21125</v>
      </c>
      <c r="BP214" s="10">
        <f t="shared" ca="1" si="298"/>
        <v>23014220.943375006</v>
      </c>
      <c r="BQ214" s="10">
        <f t="shared" ca="1" si="298"/>
        <v>23014805.593625013</v>
      </c>
      <c r="BR214" s="10">
        <f t="shared" ca="1" si="298"/>
        <v>23014910.463625006</v>
      </c>
      <c r="BS214" s="10">
        <f t="shared" ca="1" si="298"/>
        <v>23014918.328875009</v>
      </c>
      <c r="BT214" s="10">
        <f t="shared" ca="1" si="298"/>
        <v>23014917.01800001</v>
      </c>
      <c r="BU214" s="10">
        <f t="shared" ca="1" si="298"/>
        <v>23014917.01800001</v>
      </c>
      <c r="BV214" s="10">
        <f t="shared" si="298"/>
        <v>0</v>
      </c>
      <c r="BW214" s="10">
        <f t="shared" si="298"/>
        <v>0</v>
      </c>
      <c r="BX214" s="10">
        <f t="shared" si="298"/>
        <v>0</v>
      </c>
      <c r="BY214" s="10">
        <f t="shared" si="298"/>
        <v>0</v>
      </c>
      <c r="BZ214" s="10">
        <f t="shared" si="298"/>
        <v>0</v>
      </c>
      <c r="CA214" s="10">
        <f t="shared" si="298"/>
        <v>0</v>
      </c>
      <c r="CB214" s="10">
        <f t="shared" si="298"/>
        <v>0</v>
      </c>
      <c r="CC214" s="10">
        <f t="shared" si="298"/>
        <v>0</v>
      </c>
      <c r="CD214" s="10">
        <f t="shared" si="298"/>
        <v>0</v>
      </c>
      <c r="CE214" s="10">
        <f t="shared" si="298"/>
        <v>0</v>
      </c>
      <c r="CF214" s="10">
        <f t="shared" si="298"/>
        <v>0</v>
      </c>
      <c r="CG214" s="10">
        <f t="shared" si="298"/>
        <v>0</v>
      </c>
      <c r="CH214" s="10">
        <f t="shared" si="298"/>
        <v>0</v>
      </c>
      <c r="CI214" s="10">
        <f t="shared" si="298"/>
        <v>0</v>
      </c>
      <c r="CJ214" s="10">
        <f t="shared" si="298"/>
        <v>0</v>
      </c>
      <c r="CK214" s="10">
        <f t="shared" si="298"/>
        <v>0</v>
      </c>
      <c r="CL214" s="10">
        <f t="shared" si="298"/>
        <v>0</v>
      </c>
      <c r="CM214" s="10">
        <f t="shared" si="298"/>
        <v>0</v>
      </c>
      <c r="CN214" s="10">
        <f t="shared" ref="CN214:CT214" si="299">CN200-CN203</f>
        <v>0</v>
      </c>
      <c r="CO214" s="10">
        <f t="shared" si="299"/>
        <v>0</v>
      </c>
      <c r="CP214" s="10">
        <f t="shared" si="299"/>
        <v>0</v>
      </c>
      <c r="CQ214" s="10">
        <f t="shared" si="299"/>
        <v>0</v>
      </c>
      <c r="CR214" s="10">
        <f t="shared" si="299"/>
        <v>0</v>
      </c>
      <c r="CS214" s="10">
        <f t="shared" si="299"/>
        <v>0</v>
      </c>
      <c r="CT214" s="10">
        <f t="shared" si="299"/>
        <v>0</v>
      </c>
    </row>
    <row r="215" spans="1:98" s="107" customFormat="1" ht="12" x14ac:dyDescent="0.25">
      <c r="A215" s="105">
        <f>ROW()</f>
        <v>215</v>
      </c>
      <c r="B215" s="135"/>
      <c r="C215" s="143"/>
      <c r="E215" s="108"/>
      <c r="F215" s="107" t="s">
        <v>90</v>
      </c>
      <c r="M215" s="107" t="s">
        <v>74</v>
      </c>
      <c r="P215" s="109"/>
      <c r="R215" s="108"/>
      <c r="S215" s="109"/>
      <c r="V215" s="110"/>
      <c r="W215" s="111">
        <f ca="1">IF(W$200=0,0,W214/W$200)</f>
        <v>0.58683535345540916</v>
      </c>
      <c r="X215" s="112"/>
      <c r="Y215" s="112"/>
      <c r="Z215" s="111">
        <f ca="1">IF(Z$200=0,0,Z214/Z$200)</f>
        <v>0</v>
      </c>
      <c r="AA215" s="111">
        <f t="shared" ref="AA215:CL215" ca="1" si="300">IF(AA$200=0,0,AA214/AA$200)</f>
        <v>0</v>
      </c>
      <c r="AB215" s="111">
        <f t="shared" ca="1" si="300"/>
        <v>0</v>
      </c>
      <c r="AC215" s="111">
        <f t="shared" ca="1" si="300"/>
        <v>0</v>
      </c>
      <c r="AD215" s="111">
        <f t="shared" ca="1" si="300"/>
        <v>0</v>
      </c>
      <c r="AE215" s="111">
        <f t="shared" ca="1" si="300"/>
        <v>0</v>
      </c>
      <c r="AF215" s="111">
        <f t="shared" ca="1" si="300"/>
        <v>0</v>
      </c>
      <c r="AG215" s="111">
        <f t="shared" ca="1" si="300"/>
        <v>0</v>
      </c>
      <c r="AH215" s="111">
        <f t="shared" ca="1" si="300"/>
        <v>0.66666666666666674</v>
      </c>
      <c r="AI215" s="111">
        <f t="shared" ca="1" si="300"/>
        <v>0.65384615384615397</v>
      </c>
      <c r="AJ215" s="111">
        <f t="shared" ca="1" si="300"/>
        <v>0.64043583535108961</v>
      </c>
      <c r="AK215" s="111">
        <f t="shared" ca="1" si="300"/>
        <v>0.62615759545085303</v>
      </c>
      <c r="AL215" s="111">
        <f t="shared" ca="1" si="300"/>
        <v>0.61512550255351517</v>
      </c>
      <c r="AM215" s="111">
        <f t="shared" ca="1" si="300"/>
        <v>0.60705534500784109</v>
      </c>
      <c r="AN215" s="111">
        <f t="shared" ca="1" si="300"/>
        <v>0.60735533688588661</v>
      </c>
      <c r="AO215" s="111">
        <f t="shared" ca="1" si="300"/>
        <v>0.61381819985009245</v>
      </c>
      <c r="AP215" s="111">
        <f t="shared" ca="1" si="300"/>
        <v>0.61643605592364714</v>
      </c>
      <c r="AQ215" s="111">
        <f t="shared" ca="1" si="300"/>
        <v>0.61526551661583662</v>
      </c>
      <c r="AR215" s="111">
        <f t="shared" ca="1" si="300"/>
        <v>0.61196285822645713</v>
      </c>
      <c r="AS215" s="111">
        <f t="shared" ca="1" si="300"/>
        <v>0.6079771447046517</v>
      </c>
      <c r="AT215" s="111">
        <f t="shared" ca="1" si="300"/>
        <v>0.60419609874189217</v>
      </c>
      <c r="AU215" s="111">
        <f t="shared" ca="1" si="300"/>
        <v>0.60096029837808029</v>
      </c>
      <c r="AV215" s="111">
        <f t="shared" ca="1" si="300"/>
        <v>0.59835577354086833</v>
      </c>
      <c r="AW215" s="111">
        <f t="shared" ca="1" si="300"/>
        <v>0.59628258133277401</v>
      </c>
      <c r="AX215" s="111">
        <f t="shared" ca="1" si="300"/>
        <v>0.59462964050049294</v>
      </c>
      <c r="AY215" s="111">
        <f t="shared" ca="1" si="300"/>
        <v>0.59330496939841271</v>
      </c>
      <c r="AZ215" s="111">
        <f t="shared" ca="1" si="300"/>
        <v>0.59223116276702148</v>
      </c>
      <c r="BA215" s="111">
        <f t="shared" ca="1" si="300"/>
        <v>0.59134801380570201</v>
      </c>
      <c r="BB215" s="111">
        <f t="shared" ca="1" si="300"/>
        <v>0.59061024368954662</v>
      </c>
      <c r="BC215" s="111">
        <f t="shared" ca="1" si="300"/>
        <v>0.58998535675366248</v>
      </c>
      <c r="BD215" s="111">
        <f t="shared" ca="1" si="300"/>
        <v>0.58944950278459241</v>
      </c>
      <c r="BE215" s="111">
        <f t="shared" ca="1" si="300"/>
        <v>0.58894705902278022</v>
      </c>
      <c r="BF215" s="111">
        <f t="shared" ca="1" si="300"/>
        <v>0.58828293168795354</v>
      </c>
      <c r="BG215" s="111">
        <f t="shared" ca="1" si="300"/>
        <v>0.58730838186361989</v>
      </c>
      <c r="BH215" s="111">
        <f t="shared" ca="1" si="300"/>
        <v>0.58619035138522446</v>
      </c>
      <c r="BI215" s="111">
        <f t="shared" ca="1" si="300"/>
        <v>0.58506947262250186</v>
      </c>
      <c r="BJ215" s="111">
        <f t="shared" ca="1" si="300"/>
        <v>0.58410013536820304</v>
      </c>
      <c r="BK215" s="111">
        <f t="shared" ca="1" si="300"/>
        <v>0.58339643167506439</v>
      </c>
      <c r="BL215" s="111">
        <f t="shared" ca="1" si="300"/>
        <v>0.58295182219840247</v>
      </c>
      <c r="BM215" s="111">
        <f t="shared" ca="1" si="300"/>
        <v>0.58270357754888868</v>
      </c>
      <c r="BN215" s="111">
        <f t="shared" ca="1" si="300"/>
        <v>0.58257044008474679</v>
      </c>
      <c r="BO215" s="111">
        <f t="shared" ca="1" si="300"/>
        <v>0.58250533234406798</v>
      </c>
      <c r="BP215" s="111">
        <f t="shared" ca="1" si="300"/>
        <v>0.58247813987672081</v>
      </c>
      <c r="BQ215" s="111">
        <f t="shared" ca="1" si="300"/>
        <v>0.58246808528144034</v>
      </c>
      <c r="BR215" s="111">
        <f t="shared" ca="1" si="300"/>
        <v>0.58246474895178524</v>
      </c>
      <c r="BS215" s="111">
        <f t="shared" ca="1" si="300"/>
        <v>0.58246367264191701</v>
      </c>
      <c r="BT215" s="111">
        <f t="shared" ca="1" si="300"/>
        <v>0.58246346555323603</v>
      </c>
      <c r="BU215" s="111">
        <f t="shared" ca="1" si="300"/>
        <v>0.58246346555323603</v>
      </c>
      <c r="BV215" s="111">
        <f t="shared" si="300"/>
        <v>0</v>
      </c>
      <c r="BW215" s="111">
        <f t="shared" si="300"/>
        <v>0</v>
      </c>
      <c r="BX215" s="111">
        <f t="shared" si="300"/>
        <v>0</v>
      </c>
      <c r="BY215" s="111">
        <f t="shared" si="300"/>
        <v>0</v>
      </c>
      <c r="BZ215" s="111">
        <f t="shared" si="300"/>
        <v>0</v>
      </c>
      <c r="CA215" s="111">
        <f t="shared" si="300"/>
        <v>0</v>
      </c>
      <c r="CB215" s="111">
        <f t="shared" si="300"/>
        <v>0</v>
      </c>
      <c r="CC215" s="111">
        <f t="shared" si="300"/>
        <v>0</v>
      </c>
      <c r="CD215" s="111">
        <f t="shared" si="300"/>
        <v>0</v>
      </c>
      <c r="CE215" s="111">
        <f t="shared" si="300"/>
        <v>0</v>
      </c>
      <c r="CF215" s="111">
        <f t="shared" si="300"/>
        <v>0</v>
      </c>
      <c r="CG215" s="111">
        <f t="shared" si="300"/>
        <v>0</v>
      </c>
      <c r="CH215" s="111">
        <f t="shared" si="300"/>
        <v>0</v>
      </c>
      <c r="CI215" s="111">
        <f t="shared" si="300"/>
        <v>0</v>
      </c>
      <c r="CJ215" s="111">
        <f t="shared" si="300"/>
        <v>0</v>
      </c>
      <c r="CK215" s="111">
        <f t="shared" si="300"/>
        <v>0</v>
      </c>
      <c r="CL215" s="111">
        <f t="shared" si="300"/>
        <v>0</v>
      </c>
      <c r="CM215" s="111">
        <f t="shared" ref="CM215:CT215" si="301">IF(CM$200=0,0,CM214/CM$200)</f>
        <v>0</v>
      </c>
      <c r="CN215" s="111">
        <f t="shared" si="301"/>
        <v>0</v>
      </c>
      <c r="CO215" s="111">
        <f t="shared" si="301"/>
        <v>0</v>
      </c>
      <c r="CP215" s="111">
        <f t="shared" si="301"/>
        <v>0</v>
      </c>
      <c r="CQ215" s="111">
        <f t="shared" si="301"/>
        <v>0</v>
      </c>
      <c r="CR215" s="111">
        <f t="shared" si="301"/>
        <v>0</v>
      </c>
      <c r="CS215" s="111">
        <f t="shared" si="301"/>
        <v>0</v>
      </c>
      <c r="CT215" s="111">
        <f t="shared" si="301"/>
        <v>0</v>
      </c>
    </row>
    <row r="216" spans="1:98" s="13" customFormat="1" x14ac:dyDescent="0.3">
      <c r="A216" s="12">
        <f>ROW()</f>
        <v>216</v>
      </c>
      <c r="B216" s="131"/>
      <c r="C216" s="142"/>
      <c r="E216" s="92"/>
      <c r="F216" s="13" t="s">
        <v>122</v>
      </c>
      <c r="M216" s="4" t="str">
        <f>Lists!$R$8</f>
        <v>руб.</v>
      </c>
      <c r="P216" s="10"/>
      <c r="R216" s="92"/>
      <c r="S216" s="10"/>
      <c r="V216" s="80">
        <f ca="1">W216-SUM(W217:W220)</f>
        <v>0</v>
      </c>
      <c r="W216" s="10">
        <f ca="1">SUM(INDIRECT(ADDRESS(ROW(),SUMIFS($1:$1,$5:$5,1))):INDIRECT(ADDRESS(ROW(),SUMIFS($1:$1,$5:$5,MAX($5:$5)))))</f>
        <v>89368299.704374015</v>
      </c>
      <c r="Z216" s="10">
        <f t="shared" ref="Z216:BE216" ca="1" si="302">IF(Z$5="",0,SUM(Z217:Z220))</f>
        <v>20000</v>
      </c>
      <c r="AA216" s="10">
        <f t="shared" ca="1" si="302"/>
        <v>130000</v>
      </c>
      <c r="AB216" s="10">
        <f t="shared" ca="1" si="302"/>
        <v>390000</v>
      </c>
      <c r="AC216" s="10">
        <f t="shared" ca="1" si="302"/>
        <v>550000</v>
      </c>
      <c r="AD216" s="10">
        <f t="shared" ca="1" si="302"/>
        <v>700000</v>
      </c>
      <c r="AE216" s="10">
        <f t="shared" ca="1" si="302"/>
        <v>800000</v>
      </c>
      <c r="AF216" s="10">
        <f t="shared" ca="1" si="302"/>
        <v>800000</v>
      </c>
      <c r="AG216" s="10">
        <f t="shared" ca="1" si="302"/>
        <v>800000</v>
      </c>
      <c r="AH216" s="10">
        <f t="shared" ca="1" si="302"/>
        <v>800377.53200000001</v>
      </c>
      <c r="AI216" s="10">
        <f t="shared" ca="1" si="302"/>
        <v>803271.94400000002</v>
      </c>
      <c r="AJ216" s="10">
        <f t="shared" ca="1" si="302"/>
        <v>810394.71439999994</v>
      </c>
      <c r="AK216" s="10">
        <f t="shared" ca="1" si="302"/>
        <v>819364.24549999996</v>
      </c>
      <c r="AL216" s="10">
        <f t="shared" ca="1" si="302"/>
        <v>828953.55830000003</v>
      </c>
      <c r="AM216" s="10">
        <f t="shared" ca="1" si="302"/>
        <v>838518.33152000001</v>
      </c>
      <c r="AN216" s="10">
        <f t="shared" ca="1" si="302"/>
        <v>852722.02919000003</v>
      </c>
      <c r="AO216" s="10">
        <f t="shared" ca="1" si="302"/>
        <v>882478.62951500004</v>
      </c>
      <c r="AP216" s="10">
        <f t="shared" ca="1" si="302"/>
        <v>933025.44516499992</v>
      </c>
      <c r="AQ216" s="10">
        <f t="shared" ca="1" si="302"/>
        <v>1006551.9415130001</v>
      </c>
      <c r="AR216" s="10">
        <f t="shared" ca="1" si="302"/>
        <v>1101038.762813</v>
      </c>
      <c r="AS216" s="10">
        <f t="shared" ca="1" si="302"/>
        <v>1210249.9927940001</v>
      </c>
      <c r="AT216" s="10">
        <f t="shared" ca="1" si="302"/>
        <v>1328755.7931964998</v>
      </c>
      <c r="AU216" s="10">
        <f t="shared" ca="1" si="302"/>
        <v>1452547.3876700003</v>
      </c>
      <c r="AV216" s="10">
        <f t="shared" ca="1" si="302"/>
        <v>1579172.4541865003</v>
      </c>
      <c r="AW216" s="10">
        <f t="shared" ca="1" si="302"/>
        <v>1707168.0562460001</v>
      </c>
      <c r="AX216" s="10">
        <f t="shared" ca="1" si="302"/>
        <v>1835700.6031925001</v>
      </c>
      <c r="AY216" s="10">
        <f t="shared" ca="1" si="302"/>
        <v>1964446.4085275002</v>
      </c>
      <c r="AZ216" s="10">
        <f t="shared" ca="1" si="302"/>
        <v>2093268.9787025002</v>
      </c>
      <c r="BA216" s="10">
        <f t="shared" ca="1" si="302"/>
        <v>2222110.7400874998</v>
      </c>
      <c r="BB216" s="10">
        <f t="shared" ca="1" si="302"/>
        <v>2350956.9846649999</v>
      </c>
      <c r="BC216" s="10">
        <f t="shared" ca="1" si="302"/>
        <v>2479803.9371150006</v>
      </c>
      <c r="BD216" s="10">
        <f t="shared" ca="1" si="302"/>
        <v>2608650.8895650003</v>
      </c>
      <c r="BE216" s="10">
        <f t="shared" ca="1" si="302"/>
        <v>2736554.012015</v>
      </c>
      <c r="BF216" s="10">
        <f t="shared" ref="BF216:CK216" ca="1" si="303">IF(BF$5="",0,SUM(BF217:BF220))</f>
        <v>2857221.1044649999</v>
      </c>
      <c r="BG216" s="10">
        <f t="shared" ca="1" si="303"/>
        <v>2960081.2709150007</v>
      </c>
      <c r="BH216" s="10">
        <f t="shared" ca="1" si="303"/>
        <v>3040517.609615</v>
      </c>
      <c r="BI216" s="10">
        <f t="shared" ca="1" si="303"/>
        <v>3096980.6663150005</v>
      </c>
      <c r="BJ216" s="10">
        <f t="shared" ca="1" si="303"/>
        <v>3131891.3649650007</v>
      </c>
      <c r="BK216" s="10">
        <f t="shared" ca="1" si="303"/>
        <v>3151742.4694400006</v>
      </c>
      <c r="BL216" s="10">
        <f t="shared" ca="1" si="303"/>
        <v>3162169.0381025001</v>
      </c>
      <c r="BM216" s="10">
        <f t="shared" ca="1" si="303"/>
        <v>3167255.1020150003</v>
      </c>
      <c r="BN216" s="10">
        <f t="shared" ca="1" si="303"/>
        <v>3169484.6644325</v>
      </c>
      <c r="BO216" s="10">
        <f t="shared" ca="1" si="303"/>
        <v>3170337.8080999996</v>
      </c>
      <c r="BP216" s="10">
        <f t="shared" ca="1" si="303"/>
        <v>3170652.4967525005</v>
      </c>
      <c r="BQ216" s="10">
        <f t="shared" ca="1" si="303"/>
        <v>3170753.6438675006</v>
      </c>
      <c r="BR216" s="10">
        <f t="shared" ca="1" si="303"/>
        <v>3170778.0261425008</v>
      </c>
      <c r="BS216" s="10">
        <f t="shared" ca="1" si="303"/>
        <v>3170783.2172075012</v>
      </c>
      <c r="BT216" s="10">
        <f t="shared" ca="1" si="303"/>
        <v>3170783.9250800009</v>
      </c>
      <c r="BU216" s="10">
        <f t="shared" ca="1" si="303"/>
        <v>3170783.9250800009</v>
      </c>
      <c r="BV216" s="10">
        <f t="shared" si="303"/>
        <v>0</v>
      </c>
      <c r="BW216" s="10">
        <f t="shared" si="303"/>
        <v>0</v>
      </c>
      <c r="BX216" s="10">
        <f t="shared" si="303"/>
        <v>0</v>
      </c>
      <c r="BY216" s="10">
        <f t="shared" si="303"/>
        <v>0</v>
      </c>
      <c r="BZ216" s="10">
        <f t="shared" si="303"/>
        <v>0</v>
      </c>
      <c r="CA216" s="10">
        <f t="shared" si="303"/>
        <v>0</v>
      </c>
      <c r="CB216" s="10">
        <f t="shared" si="303"/>
        <v>0</v>
      </c>
      <c r="CC216" s="10">
        <f t="shared" si="303"/>
        <v>0</v>
      </c>
      <c r="CD216" s="10">
        <f t="shared" si="303"/>
        <v>0</v>
      </c>
      <c r="CE216" s="10">
        <f t="shared" si="303"/>
        <v>0</v>
      </c>
      <c r="CF216" s="10">
        <f t="shared" si="303"/>
        <v>0</v>
      </c>
      <c r="CG216" s="10">
        <f t="shared" si="303"/>
        <v>0</v>
      </c>
      <c r="CH216" s="10">
        <f t="shared" si="303"/>
        <v>0</v>
      </c>
      <c r="CI216" s="10">
        <f t="shared" si="303"/>
        <v>0</v>
      </c>
      <c r="CJ216" s="10">
        <f t="shared" si="303"/>
        <v>0</v>
      </c>
      <c r="CK216" s="10">
        <f t="shared" si="303"/>
        <v>0</v>
      </c>
      <c r="CL216" s="10">
        <f t="shared" ref="CL216:CT216" si="304">IF(CL$5="",0,SUM(CL217:CL220))</f>
        <v>0</v>
      </c>
      <c r="CM216" s="10">
        <f t="shared" si="304"/>
        <v>0</v>
      </c>
      <c r="CN216" s="10">
        <f t="shared" si="304"/>
        <v>0</v>
      </c>
      <c r="CO216" s="10">
        <f t="shared" si="304"/>
        <v>0</v>
      </c>
      <c r="CP216" s="10">
        <f t="shared" si="304"/>
        <v>0</v>
      </c>
      <c r="CQ216" s="10">
        <f t="shared" si="304"/>
        <v>0</v>
      </c>
      <c r="CR216" s="10">
        <f t="shared" si="304"/>
        <v>0</v>
      </c>
      <c r="CS216" s="10">
        <f t="shared" si="304"/>
        <v>0</v>
      </c>
      <c r="CT216" s="10">
        <f t="shared" si="304"/>
        <v>0</v>
      </c>
    </row>
    <row r="217" spans="1:98" s="27" customFormat="1" ht="12" x14ac:dyDescent="0.25">
      <c r="A217" s="26">
        <f>ROW()</f>
        <v>217</v>
      </c>
      <c r="B217" s="133"/>
      <c r="C217" s="142"/>
      <c r="E217" s="24"/>
      <c r="F217" s="66" t="str">
        <f>$F$216</f>
        <v>Переменные расходы</v>
      </c>
      <c r="G217" s="27" t="str">
        <f>BP!$F$203</f>
        <v>Маркетинговые расходы</v>
      </c>
      <c r="M217" s="27" t="str">
        <f>Lists!$R$8</f>
        <v>руб.</v>
      </c>
      <c r="P217" s="30"/>
      <c r="R217" s="24"/>
      <c r="S217" s="30"/>
      <c r="V217" s="85"/>
      <c r="W217" s="29">
        <f ca="1">SUM(INDIRECT(ADDRESS(ROW(),SUMIFS($1:$1,$5:$5,1))):INDIRECT(ADDRESS(ROW(),SUMIFS($1:$1,$5:$5,MAX($5:$5)))))</f>
        <v>36190000</v>
      </c>
      <c r="Z217" s="30">
        <f ca="1">IF(Z$5="",0,SUMIFS(Potoki!Z:Z,Potoki!$F:$F,$F217,Potoki!$G:$G,IF($G217="","",$G217)))</f>
        <v>20000</v>
      </c>
      <c r="AA217" s="30">
        <f ca="1">IF(AA$5="",0,SUMIFS(Potoki!AA:AA,Potoki!$F:$F,$F217,Potoki!$G:$G,IF($G217="","",$G217)))</f>
        <v>130000</v>
      </c>
      <c r="AB217" s="30">
        <f ca="1">IF(AB$5="",0,SUMIFS(Potoki!AB:AB,Potoki!$F:$F,$F217,Potoki!$G:$G,IF($G217="","",$G217)))</f>
        <v>390000</v>
      </c>
      <c r="AC217" s="30">
        <f ca="1">IF(AC$5="",0,SUMIFS(Potoki!AC:AC,Potoki!$F:$F,$F217,Potoki!$G:$G,IF($G217="","",$G217)))</f>
        <v>550000</v>
      </c>
      <c r="AD217" s="30">
        <f ca="1">IF(AD$5="",0,SUMIFS(Potoki!AD:AD,Potoki!$F:$F,$F217,Potoki!$G:$G,IF($G217="","",$G217)))</f>
        <v>700000</v>
      </c>
      <c r="AE217" s="30">
        <f ca="1">IF(AE$5="",0,SUMIFS(Potoki!AE:AE,Potoki!$F:$F,$F217,Potoki!$G:$G,IF($G217="","",$G217)))</f>
        <v>800000</v>
      </c>
      <c r="AF217" s="30">
        <f ca="1">IF(AF$5="",0,SUMIFS(Potoki!AF:AF,Potoki!$F:$F,$F217,Potoki!$G:$G,IF($G217="","",$G217)))</f>
        <v>800000</v>
      </c>
      <c r="AG217" s="30">
        <f ca="1">IF(AG$5="",0,SUMIFS(Potoki!AG:AG,Potoki!$F:$F,$F217,Potoki!$G:$G,IF($G217="","",$G217)))</f>
        <v>800000</v>
      </c>
      <c r="AH217" s="30">
        <f ca="1">IF(AH$5="",0,SUMIFS(Potoki!AH:AH,Potoki!$F:$F,$F217,Potoki!$G:$G,IF($G217="","",$G217)))</f>
        <v>800000</v>
      </c>
      <c r="AI217" s="30">
        <f ca="1">IF(AI$5="",0,SUMIFS(Potoki!AI:AI,Potoki!$F:$F,$F217,Potoki!$G:$G,IF($G217="","",$G217)))</f>
        <v>800000</v>
      </c>
      <c r="AJ217" s="30">
        <f ca="1">IF(AJ$5="",0,SUMIFS(Potoki!AJ:AJ,Potoki!$F:$F,$F217,Potoki!$G:$G,IF($G217="","",$G217)))</f>
        <v>800000</v>
      </c>
      <c r="AK217" s="30">
        <f ca="1">IF(AK$5="",0,SUMIFS(Potoki!AK:AK,Potoki!$F:$F,$F217,Potoki!$G:$G,IF($G217="","",$G217)))</f>
        <v>800000</v>
      </c>
      <c r="AL217" s="30">
        <f ca="1">IF(AL$5="",0,SUMIFS(Potoki!AL:AL,Potoki!$F:$F,$F217,Potoki!$G:$G,IF($G217="","",$G217)))</f>
        <v>800000</v>
      </c>
      <c r="AM217" s="30">
        <f ca="1">IF(AM$5="",0,SUMIFS(Potoki!AM:AM,Potoki!$F:$F,$F217,Potoki!$G:$G,IF($G217="","",$G217)))</f>
        <v>800000</v>
      </c>
      <c r="AN217" s="30">
        <f ca="1">IF(AN$5="",0,SUMIFS(Potoki!AN:AN,Potoki!$F:$F,$F217,Potoki!$G:$G,IF($G217="","",$G217)))</f>
        <v>800000</v>
      </c>
      <c r="AO217" s="30">
        <f ca="1">IF(AO$5="",0,SUMIFS(Potoki!AO:AO,Potoki!$F:$F,$F217,Potoki!$G:$G,IF($G217="","",$G217)))</f>
        <v>800000</v>
      </c>
      <c r="AP217" s="30">
        <f ca="1">IF(AP$5="",0,SUMIFS(Potoki!AP:AP,Potoki!$F:$F,$F217,Potoki!$G:$G,IF($G217="","",$G217)))</f>
        <v>800000</v>
      </c>
      <c r="AQ217" s="30">
        <f ca="1">IF(AQ$5="",0,SUMIFS(Potoki!AQ:AQ,Potoki!$F:$F,$F217,Potoki!$G:$G,IF($G217="","",$G217)))</f>
        <v>800000</v>
      </c>
      <c r="AR217" s="30">
        <f ca="1">IF(AR$5="",0,SUMIFS(Potoki!AR:AR,Potoki!$F:$F,$F217,Potoki!$G:$G,IF($G217="","",$G217)))</f>
        <v>800000</v>
      </c>
      <c r="AS217" s="30">
        <f ca="1">IF(AS$5="",0,SUMIFS(Potoki!AS:AS,Potoki!$F:$F,$F217,Potoki!$G:$G,IF($G217="","",$G217)))</f>
        <v>800000</v>
      </c>
      <c r="AT217" s="30">
        <f ca="1">IF(AT$5="",0,SUMIFS(Potoki!AT:AT,Potoki!$F:$F,$F217,Potoki!$G:$G,IF($G217="","",$G217)))</f>
        <v>800000</v>
      </c>
      <c r="AU217" s="30">
        <f ca="1">IF(AU$5="",0,SUMIFS(Potoki!AU:AU,Potoki!$F:$F,$F217,Potoki!$G:$G,IF($G217="","",$G217)))</f>
        <v>800000</v>
      </c>
      <c r="AV217" s="30">
        <f ca="1">IF(AV$5="",0,SUMIFS(Potoki!AV:AV,Potoki!$F:$F,$F217,Potoki!$G:$G,IF($G217="","",$G217)))</f>
        <v>800000</v>
      </c>
      <c r="AW217" s="30">
        <f ca="1">IF(AW$5="",0,SUMIFS(Potoki!AW:AW,Potoki!$F:$F,$F217,Potoki!$G:$G,IF($G217="","",$G217)))</f>
        <v>800000</v>
      </c>
      <c r="AX217" s="30">
        <f ca="1">IF(AX$5="",0,SUMIFS(Potoki!AX:AX,Potoki!$F:$F,$F217,Potoki!$G:$G,IF($G217="","",$G217)))</f>
        <v>800000</v>
      </c>
      <c r="AY217" s="30">
        <f ca="1">IF(AY$5="",0,SUMIFS(Potoki!AY:AY,Potoki!$F:$F,$F217,Potoki!$G:$G,IF($G217="","",$G217)))</f>
        <v>800000</v>
      </c>
      <c r="AZ217" s="30">
        <f ca="1">IF(AZ$5="",0,SUMIFS(Potoki!AZ:AZ,Potoki!$F:$F,$F217,Potoki!$G:$G,IF($G217="","",$G217)))</f>
        <v>800000</v>
      </c>
      <c r="BA217" s="30">
        <f ca="1">IF(BA$5="",0,SUMIFS(Potoki!BA:BA,Potoki!$F:$F,$F217,Potoki!$G:$G,IF($G217="","",$G217)))</f>
        <v>800000</v>
      </c>
      <c r="BB217" s="30">
        <f ca="1">IF(BB$5="",0,SUMIFS(Potoki!BB:BB,Potoki!$F:$F,$F217,Potoki!$G:$G,IF($G217="","",$G217)))</f>
        <v>800000</v>
      </c>
      <c r="BC217" s="30">
        <f ca="1">IF(BC$5="",0,SUMIFS(Potoki!BC:BC,Potoki!$F:$F,$F217,Potoki!$G:$G,IF($G217="","",$G217)))</f>
        <v>800000</v>
      </c>
      <c r="BD217" s="30">
        <f ca="1">IF(BD$5="",0,SUMIFS(Potoki!BD:BD,Potoki!$F:$F,$F217,Potoki!$G:$G,IF($G217="","",$G217)))</f>
        <v>800000</v>
      </c>
      <c r="BE217" s="30">
        <f ca="1">IF(BE$5="",0,SUMIFS(Potoki!BE:BE,Potoki!$F:$F,$F217,Potoki!$G:$G,IF($G217="","",$G217)))</f>
        <v>800000</v>
      </c>
      <c r="BF217" s="30">
        <f ca="1">IF(BF$5="",0,SUMIFS(Potoki!BF:BF,Potoki!$F:$F,$F217,Potoki!$G:$G,IF($G217="","",$G217)))</f>
        <v>800000</v>
      </c>
      <c r="BG217" s="30">
        <f ca="1">IF(BG$5="",0,SUMIFS(Potoki!BG:BG,Potoki!$F:$F,$F217,Potoki!$G:$G,IF($G217="","",$G217)))</f>
        <v>800000</v>
      </c>
      <c r="BH217" s="30">
        <f ca="1">IF(BH$5="",0,SUMIFS(Potoki!BH:BH,Potoki!$F:$F,$F217,Potoki!$G:$G,IF($G217="","",$G217)))</f>
        <v>800000</v>
      </c>
      <c r="BI217" s="30">
        <f ca="1">IF(BI$5="",0,SUMIFS(Potoki!BI:BI,Potoki!$F:$F,$F217,Potoki!$G:$G,IF($G217="","",$G217)))</f>
        <v>800000</v>
      </c>
      <c r="BJ217" s="30">
        <f ca="1">IF(BJ$5="",0,SUMIFS(Potoki!BJ:BJ,Potoki!$F:$F,$F217,Potoki!$G:$G,IF($G217="","",$G217)))</f>
        <v>800000</v>
      </c>
      <c r="BK217" s="30">
        <f ca="1">IF(BK$5="",0,SUMIFS(Potoki!BK:BK,Potoki!$F:$F,$F217,Potoki!$G:$G,IF($G217="","",$G217)))</f>
        <v>800000</v>
      </c>
      <c r="BL217" s="30">
        <f ca="1">IF(BL$5="",0,SUMIFS(Potoki!BL:BL,Potoki!$F:$F,$F217,Potoki!$G:$G,IF($G217="","",$G217)))</f>
        <v>800000</v>
      </c>
      <c r="BM217" s="30">
        <f ca="1">IF(BM$5="",0,SUMIFS(Potoki!BM:BM,Potoki!$F:$F,$F217,Potoki!$G:$G,IF($G217="","",$G217)))</f>
        <v>800000</v>
      </c>
      <c r="BN217" s="30">
        <f ca="1">IF(BN$5="",0,SUMIFS(Potoki!BN:BN,Potoki!$F:$F,$F217,Potoki!$G:$G,IF($G217="","",$G217)))</f>
        <v>800000</v>
      </c>
      <c r="BO217" s="30">
        <f ca="1">IF(BO$5="",0,SUMIFS(Potoki!BO:BO,Potoki!$F:$F,$F217,Potoki!$G:$G,IF($G217="","",$G217)))</f>
        <v>800000</v>
      </c>
      <c r="BP217" s="30">
        <f ca="1">IF(BP$5="",0,SUMIFS(Potoki!BP:BP,Potoki!$F:$F,$F217,Potoki!$G:$G,IF($G217="","",$G217)))</f>
        <v>800000</v>
      </c>
      <c r="BQ217" s="30">
        <f ca="1">IF(BQ$5="",0,SUMIFS(Potoki!BQ:BQ,Potoki!$F:$F,$F217,Potoki!$G:$G,IF($G217="","",$G217)))</f>
        <v>800000</v>
      </c>
      <c r="BR217" s="30">
        <f ca="1">IF(BR$5="",0,SUMIFS(Potoki!BR:BR,Potoki!$F:$F,$F217,Potoki!$G:$G,IF($G217="","",$G217)))</f>
        <v>800000</v>
      </c>
      <c r="BS217" s="30">
        <f ca="1">IF(BS$5="",0,SUMIFS(Potoki!BS:BS,Potoki!$F:$F,$F217,Potoki!$G:$G,IF($G217="","",$G217)))</f>
        <v>800000</v>
      </c>
      <c r="BT217" s="30">
        <f ca="1">IF(BT$5="",0,SUMIFS(Potoki!BT:BT,Potoki!$F:$F,$F217,Potoki!$G:$G,IF($G217="","",$G217)))</f>
        <v>800000</v>
      </c>
      <c r="BU217" s="30">
        <f ca="1">IF(BU$5="",0,SUMIFS(Potoki!BU:BU,Potoki!$F:$F,$F217,Potoki!$G:$G,IF($G217="","",$G217)))</f>
        <v>800000</v>
      </c>
      <c r="BV217" s="30">
        <f>IF(BV$5="",0,SUMIFS(Potoki!BV:BV,Potoki!$F:$F,$F217,Potoki!$G:$G,IF($G217="","",$G217)))</f>
        <v>0</v>
      </c>
      <c r="BW217" s="30">
        <f>IF(BW$5="",0,SUMIFS(Potoki!BW:BW,Potoki!$F:$F,$F217,Potoki!$G:$G,IF($G217="","",$G217)))</f>
        <v>0</v>
      </c>
      <c r="BX217" s="30">
        <f>IF(BX$5="",0,SUMIFS(Potoki!BX:BX,Potoki!$F:$F,$F217,Potoki!$G:$G,IF($G217="","",$G217)))</f>
        <v>0</v>
      </c>
      <c r="BY217" s="30">
        <f>IF(BY$5="",0,SUMIFS(Potoki!BY:BY,Potoki!$F:$F,$F217,Potoki!$G:$G,IF($G217="","",$G217)))</f>
        <v>0</v>
      </c>
      <c r="BZ217" s="30">
        <f>IF(BZ$5="",0,SUMIFS(Potoki!BZ:BZ,Potoki!$F:$F,$F217,Potoki!$G:$G,IF($G217="","",$G217)))</f>
        <v>0</v>
      </c>
      <c r="CA217" s="30">
        <f>IF(CA$5="",0,SUMIFS(Potoki!CA:CA,Potoki!$F:$F,$F217,Potoki!$G:$G,IF($G217="","",$G217)))</f>
        <v>0</v>
      </c>
      <c r="CB217" s="30">
        <f>IF(CB$5="",0,SUMIFS(Potoki!CB:CB,Potoki!$F:$F,$F217,Potoki!$G:$G,IF($G217="","",$G217)))</f>
        <v>0</v>
      </c>
      <c r="CC217" s="30">
        <f>IF(CC$5="",0,SUMIFS(Potoki!CC:CC,Potoki!$F:$F,$F217,Potoki!$G:$G,IF($G217="","",$G217)))</f>
        <v>0</v>
      </c>
      <c r="CD217" s="30">
        <f>IF(CD$5="",0,SUMIFS(Potoki!CD:CD,Potoki!$F:$F,$F217,Potoki!$G:$G,IF($G217="","",$G217)))</f>
        <v>0</v>
      </c>
      <c r="CE217" s="30">
        <f>IF(CE$5="",0,SUMIFS(Potoki!CE:CE,Potoki!$F:$F,$F217,Potoki!$G:$G,IF($G217="","",$G217)))</f>
        <v>0</v>
      </c>
      <c r="CF217" s="30">
        <f>IF(CF$5="",0,SUMIFS(Potoki!CF:CF,Potoki!$F:$F,$F217,Potoki!$G:$G,IF($G217="","",$G217)))</f>
        <v>0</v>
      </c>
      <c r="CG217" s="30">
        <f>IF(CG$5="",0,SUMIFS(Potoki!CG:CG,Potoki!$F:$F,$F217,Potoki!$G:$G,IF($G217="","",$G217)))</f>
        <v>0</v>
      </c>
      <c r="CH217" s="30">
        <f>IF(CH$5="",0,SUMIFS(Potoki!CH:CH,Potoki!$F:$F,$F217,Potoki!$G:$G,IF($G217="","",$G217)))</f>
        <v>0</v>
      </c>
      <c r="CI217" s="30">
        <f>IF(CI$5="",0,SUMIFS(Potoki!CI:CI,Potoki!$F:$F,$F217,Potoki!$G:$G,IF($G217="","",$G217)))</f>
        <v>0</v>
      </c>
      <c r="CJ217" s="30">
        <f>IF(CJ$5="",0,SUMIFS(Potoki!CJ:CJ,Potoki!$F:$F,$F217,Potoki!$G:$G,IF($G217="","",$G217)))</f>
        <v>0</v>
      </c>
      <c r="CK217" s="30">
        <f>IF(CK$5="",0,SUMIFS(Potoki!CK:CK,Potoki!$F:$F,$F217,Potoki!$G:$G,IF($G217="","",$G217)))</f>
        <v>0</v>
      </c>
      <c r="CL217" s="30">
        <f>IF(CL$5="",0,SUMIFS(Potoki!CL:CL,Potoki!$F:$F,$F217,Potoki!$G:$G,IF($G217="","",$G217)))</f>
        <v>0</v>
      </c>
      <c r="CM217" s="30">
        <f>IF(CM$5="",0,SUMIFS(Potoki!CM:CM,Potoki!$F:$F,$F217,Potoki!$G:$G,IF($G217="","",$G217)))</f>
        <v>0</v>
      </c>
      <c r="CN217" s="30">
        <f>IF(CN$5="",0,SUMIFS(Potoki!CN:CN,Potoki!$F:$F,$F217,Potoki!$G:$G,IF($G217="","",$G217)))</f>
        <v>0</v>
      </c>
      <c r="CO217" s="30">
        <f>IF(CO$5="",0,SUMIFS(Potoki!CO:CO,Potoki!$F:$F,$F217,Potoki!$G:$G,IF($G217="","",$G217)))</f>
        <v>0</v>
      </c>
      <c r="CP217" s="30">
        <f>IF(CP$5="",0,SUMIFS(Potoki!CP:CP,Potoki!$F:$F,$F217,Potoki!$G:$G,IF($G217="","",$G217)))</f>
        <v>0</v>
      </c>
      <c r="CQ217" s="30">
        <f>IF(CQ$5="",0,SUMIFS(Potoki!CQ:CQ,Potoki!$F:$F,$F217,Potoki!$G:$G,IF($G217="","",$G217)))</f>
        <v>0</v>
      </c>
      <c r="CR217" s="30">
        <f>IF(CR$5="",0,SUMIFS(Potoki!CR:CR,Potoki!$F:$F,$F217,Potoki!$G:$G,IF($G217="","",$G217)))</f>
        <v>0</v>
      </c>
      <c r="CS217" s="30">
        <f>IF(CS$5="",0,SUMIFS(Potoki!CS:CS,Potoki!$F:$F,$F217,Potoki!$G:$G,IF($G217="","",$G217)))</f>
        <v>0</v>
      </c>
      <c r="CT217" s="30">
        <f>IF(CT$5="",0,SUMIFS(Potoki!CT:CT,Potoki!$F:$F,$F217,Potoki!$G:$G,IF($G217="","",$G217)))</f>
        <v>0</v>
      </c>
    </row>
    <row r="218" spans="1:98" s="27" customFormat="1" ht="12" x14ac:dyDescent="0.25">
      <c r="A218" s="26">
        <f>ROW()</f>
        <v>218</v>
      </c>
      <c r="B218" s="133"/>
      <c r="C218" s="142"/>
      <c r="E218" s="24"/>
      <c r="F218" s="66" t="str">
        <f t="shared" ref="F218:F219" si="305">$F$216</f>
        <v>Переменные расходы</v>
      </c>
      <c r="G218" s="27" t="s">
        <v>123</v>
      </c>
      <c r="H218" s="67"/>
      <c r="I218" s="67"/>
      <c r="J218" s="67"/>
      <c r="K218" s="67"/>
      <c r="L218" s="67"/>
      <c r="M218" s="27" t="str">
        <f>Lists!$R$8</f>
        <v>руб.</v>
      </c>
      <c r="P218" s="30"/>
      <c r="R218" s="44" t="s">
        <v>24</v>
      </c>
      <c r="S218" s="122">
        <v>0.05</v>
      </c>
      <c r="V218" s="85"/>
      <c r="W218" s="29">
        <f ca="1">SUM(INDIRECT(ADDRESS(ROW(),SUMIFS($1:$1,$5:$5,1))):INDIRECT(ADDRESS(ROW(),SUMIFS($1:$1,$5:$5,MAX($5:$5)))))</f>
        <v>44315249.75364501</v>
      </c>
      <c r="Z218" s="30">
        <f ca="1">Z$200*$S218</f>
        <v>0</v>
      </c>
      <c r="AA218" s="30">
        <f t="shared" ref="AA218:CL219" ca="1" si="306">AA$200*$S218</f>
        <v>0</v>
      </c>
      <c r="AB218" s="30">
        <f t="shared" ca="1" si="306"/>
        <v>0</v>
      </c>
      <c r="AC218" s="30">
        <f t="shared" ca="1" si="306"/>
        <v>0</v>
      </c>
      <c r="AD218" s="30">
        <f t="shared" ca="1" si="306"/>
        <v>0</v>
      </c>
      <c r="AE218" s="30">
        <f t="shared" ca="1" si="306"/>
        <v>0</v>
      </c>
      <c r="AF218" s="30">
        <f t="shared" ca="1" si="306"/>
        <v>0</v>
      </c>
      <c r="AG218" s="30">
        <f t="shared" ca="1" si="306"/>
        <v>0</v>
      </c>
      <c r="AH218" s="30">
        <f t="shared" ca="1" si="306"/>
        <v>314.61000000000007</v>
      </c>
      <c r="AI218" s="30">
        <f t="shared" ca="1" si="306"/>
        <v>2726.6200000000008</v>
      </c>
      <c r="AJ218" s="30">
        <f t="shared" ca="1" si="306"/>
        <v>8662.2620000000006</v>
      </c>
      <c r="AK218" s="30">
        <f t="shared" ca="1" si="306"/>
        <v>16136.871250000004</v>
      </c>
      <c r="AL218" s="30">
        <f t="shared" ca="1" si="306"/>
        <v>24127.965250000005</v>
      </c>
      <c r="AM218" s="30">
        <f t="shared" ca="1" si="306"/>
        <v>32098.609600000003</v>
      </c>
      <c r="AN218" s="30">
        <f t="shared" ca="1" si="306"/>
        <v>43935.024325000006</v>
      </c>
      <c r="AO218" s="30">
        <f t="shared" ca="1" si="306"/>
        <v>68732.191262500011</v>
      </c>
      <c r="AP218" s="30">
        <f t="shared" ca="1" si="306"/>
        <v>110854.53763750001</v>
      </c>
      <c r="AQ218" s="30">
        <f t="shared" ca="1" si="306"/>
        <v>172126.61792750002</v>
      </c>
      <c r="AR218" s="30">
        <f t="shared" ca="1" si="306"/>
        <v>250865.63567749999</v>
      </c>
      <c r="AS218" s="30">
        <f t="shared" ca="1" si="306"/>
        <v>341874.99399500008</v>
      </c>
      <c r="AT218" s="30">
        <f t="shared" ca="1" si="306"/>
        <v>440629.82766375004</v>
      </c>
      <c r="AU218" s="30">
        <f t="shared" ca="1" si="306"/>
        <v>543789.48972500011</v>
      </c>
      <c r="AV218" s="30">
        <f t="shared" ca="1" si="306"/>
        <v>649310.37848875008</v>
      </c>
      <c r="AW218" s="30">
        <f t="shared" ca="1" si="306"/>
        <v>755973.38020500005</v>
      </c>
      <c r="AX218" s="30">
        <f t="shared" ca="1" si="306"/>
        <v>863083.83599375002</v>
      </c>
      <c r="AY218" s="30">
        <f t="shared" ca="1" si="306"/>
        <v>970372.00710625004</v>
      </c>
      <c r="AZ218" s="30">
        <f t="shared" ca="1" si="306"/>
        <v>1077724.1489187502</v>
      </c>
      <c r="BA218" s="30">
        <f t="shared" ca="1" si="306"/>
        <v>1185092.2834062499</v>
      </c>
      <c r="BB218" s="30">
        <f t="shared" ca="1" si="306"/>
        <v>1292464.1538875001</v>
      </c>
      <c r="BC218" s="30">
        <f t="shared" ca="1" si="306"/>
        <v>1399836.6142625003</v>
      </c>
      <c r="BD218" s="30">
        <f t="shared" ca="1" si="306"/>
        <v>1507209.0746375001</v>
      </c>
      <c r="BE218" s="30">
        <f t="shared" ca="1" si="306"/>
        <v>1613795.0100125</v>
      </c>
      <c r="BF218" s="30">
        <f t="shared" ca="1" si="306"/>
        <v>1714350.9203875</v>
      </c>
      <c r="BG218" s="30">
        <f t="shared" ca="1" si="306"/>
        <v>1800067.7257625004</v>
      </c>
      <c r="BH218" s="30">
        <f t="shared" ca="1" si="306"/>
        <v>1867098.0080125001</v>
      </c>
      <c r="BI218" s="30">
        <f t="shared" ca="1" si="306"/>
        <v>1914150.5552625002</v>
      </c>
      <c r="BJ218" s="30">
        <f t="shared" ca="1" si="306"/>
        <v>1943242.8041375005</v>
      </c>
      <c r="BK218" s="30">
        <f t="shared" ca="1" si="306"/>
        <v>1959785.3912000004</v>
      </c>
      <c r="BL218" s="30">
        <f t="shared" ca="1" si="306"/>
        <v>1968474.19841875</v>
      </c>
      <c r="BM218" s="30">
        <f t="shared" ca="1" si="306"/>
        <v>1972712.5850125002</v>
      </c>
      <c r="BN218" s="30">
        <f t="shared" ca="1" si="306"/>
        <v>1974570.5536937502</v>
      </c>
      <c r="BO218" s="30">
        <f t="shared" ca="1" si="306"/>
        <v>1975281.5067499999</v>
      </c>
      <c r="BP218" s="30">
        <f t="shared" ca="1" si="306"/>
        <v>1975543.7472937503</v>
      </c>
      <c r="BQ218" s="30">
        <f t="shared" ca="1" si="306"/>
        <v>1975628.0365562506</v>
      </c>
      <c r="BR218" s="30">
        <f t="shared" ca="1" si="306"/>
        <v>1975648.3551187506</v>
      </c>
      <c r="BS218" s="30">
        <f t="shared" ca="1" si="306"/>
        <v>1975652.6810062507</v>
      </c>
      <c r="BT218" s="30">
        <f t="shared" ca="1" si="306"/>
        <v>1975653.2709000008</v>
      </c>
      <c r="BU218" s="30">
        <f t="shared" ca="1" si="306"/>
        <v>1975653.2709000008</v>
      </c>
      <c r="BV218" s="30">
        <f t="shared" si="306"/>
        <v>0</v>
      </c>
      <c r="BW218" s="30">
        <f t="shared" si="306"/>
        <v>0</v>
      </c>
      <c r="BX218" s="30">
        <f t="shared" si="306"/>
        <v>0</v>
      </c>
      <c r="BY218" s="30">
        <f t="shared" si="306"/>
        <v>0</v>
      </c>
      <c r="BZ218" s="30">
        <f t="shared" si="306"/>
        <v>0</v>
      </c>
      <c r="CA218" s="30">
        <f t="shared" si="306"/>
        <v>0</v>
      </c>
      <c r="CB218" s="30">
        <f t="shared" si="306"/>
        <v>0</v>
      </c>
      <c r="CC218" s="30">
        <f t="shared" si="306"/>
        <v>0</v>
      </c>
      <c r="CD218" s="30">
        <f t="shared" si="306"/>
        <v>0</v>
      </c>
      <c r="CE218" s="30">
        <f t="shared" si="306"/>
        <v>0</v>
      </c>
      <c r="CF218" s="30">
        <f t="shared" si="306"/>
        <v>0</v>
      </c>
      <c r="CG218" s="30">
        <f t="shared" si="306"/>
        <v>0</v>
      </c>
      <c r="CH218" s="30">
        <f t="shared" si="306"/>
        <v>0</v>
      </c>
      <c r="CI218" s="30">
        <f t="shared" si="306"/>
        <v>0</v>
      </c>
      <c r="CJ218" s="30">
        <f t="shared" si="306"/>
        <v>0</v>
      </c>
      <c r="CK218" s="30">
        <f t="shared" si="306"/>
        <v>0</v>
      </c>
      <c r="CL218" s="30">
        <f t="shared" si="306"/>
        <v>0</v>
      </c>
      <c r="CM218" s="30">
        <f t="shared" ref="CM218:CT219" si="307">CM$200*$S218</f>
        <v>0</v>
      </c>
      <c r="CN218" s="30">
        <f t="shared" si="307"/>
        <v>0</v>
      </c>
      <c r="CO218" s="30">
        <f t="shared" si="307"/>
        <v>0</v>
      </c>
      <c r="CP218" s="30">
        <f t="shared" si="307"/>
        <v>0</v>
      </c>
      <c r="CQ218" s="30">
        <f t="shared" si="307"/>
        <v>0</v>
      </c>
      <c r="CR218" s="30">
        <f t="shared" si="307"/>
        <v>0</v>
      </c>
      <c r="CS218" s="30">
        <f t="shared" si="307"/>
        <v>0</v>
      </c>
      <c r="CT218" s="30">
        <f t="shared" si="307"/>
        <v>0</v>
      </c>
    </row>
    <row r="219" spans="1:98" s="27" customFormat="1" ht="12" x14ac:dyDescent="0.25">
      <c r="A219" s="26">
        <f>ROW()</f>
        <v>219</v>
      </c>
      <c r="B219" s="133"/>
      <c r="C219" s="142"/>
      <c r="E219" s="24"/>
      <c r="F219" s="66" t="str">
        <f t="shared" si="305"/>
        <v>Переменные расходы</v>
      </c>
      <c r="G219" s="27" t="s">
        <v>124</v>
      </c>
      <c r="M219" s="27" t="str">
        <f>Lists!$R$8</f>
        <v>руб.</v>
      </c>
      <c r="P219" s="30"/>
      <c r="R219" s="44" t="s">
        <v>24</v>
      </c>
      <c r="S219" s="122">
        <v>0.01</v>
      </c>
      <c r="V219" s="85"/>
      <c r="W219" s="29">
        <f ca="1">SUM(INDIRECT(ADDRESS(ROW(),SUMIFS($1:$1,$5:$5,1))):INDIRECT(ADDRESS(ROW(),SUMIFS($1:$1,$5:$5,MAX($5:$5)))))</f>
        <v>8863049.9507289976</v>
      </c>
      <c r="Z219" s="30">
        <f ca="1">Z$200*$S219</f>
        <v>0</v>
      </c>
      <c r="AA219" s="30">
        <f t="shared" ca="1" si="306"/>
        <v>0</v>
      </c>
      <c r="AB219" s="30">
        <f t="shared" ca="1" si="306"/>
        <v>0</v>
      </c>
      <c r="AC219" s="30">
        <f t="shared" ca="1" si="306"/>
        <v>0</v>
      </c>
      <c r="AD219" s="30">
        <f t="shared" ca="1" si="306"/>
        <v>0</v>
      </c>
      <c r="AE219" s="30">
        <f t="shared" ca="1" si="306"/>
        <v>0</v>
      </c>
      <c r="AF219" s="30">
        <f t="shared" ca="1" si="306"/>
        <v>0</v>
      </c>
      <c r="AG219" s="30">
        <f t="shared" ca="1" si="306"/>
        <v>0</v>
      </c>
      <c r="AH219" s="30">
        <f t="shared" ca="1" si="306"/>
        <v>62.922000000000011</v>
      </c>
      <c r="AI219" s="30">
        <f t="shared" ca="1" si="306"/>
        <v>545.32400000000007</v>
      </c>
      <c r="AJ219" s="30">
        <f t="shared" ca="1" si="306"/>
        <v>1732.4524000000001</v>
      </c>
      <c r="AK219" s="30">
        <f t="shared" ca="1" si="306"/>
        <v>3227.3742500000008</v>
      </c>
      <c r="AL219" s="30">
        <f t="shared" ca="1" si="306"/>
        <v>4825.5930500000004</v>
      </c>
      <c r="AM219" s="30">
        <f t="shared" ca="1" si="306"/>
        <v>6419.7219200000009</v>
      </c>
      <c r="AN219" s="30">
        <f t="shared" ca="1" si="306"/>
        <v>8787.0048650000008</v>
      </c>
      <c r="AO219" s="30">
        <f t="shared" ca="1" si="306"/>
        <v>13746.438252500002</v>
      </c>
      <c r="AP219" s="30">
        <f t="shared" ca="1" si="306"/>
        <v>22170.9075275</v>
      </c>
      <c r="AQ219" s="30">
        <f t="shared" ca="1" si="306"/>
        <v>34425.323585500002</v>
      </c>
      <c r="AR219" s="30">
        <f t="shared" ca="1" si="306"/>
        <v>50173.127135499999</v>
      </c>
      <c r="AS219" s="30">
        <f t="shared" ca="1" si="306"/>
        <v>68374.998799000008</v>
      </c>
      <c r="AT219" s="30">
        <f t="shared" ca="1" si="306"/>
        <v>88125.965532750008</v>
      </c>
      <c r="AU219" s="30">
        <f t="shared" ca="1" si="306"/>
        <v>108757.897945</v>
      </c>
      <c r="AV219" s="30">
        <f t="shared" ca="1" si="306"/>
        <v>129862.07569775</v>
      </c>
      <c r="AW219" s="30">
        <f t="shared" ca="1" si="306"/>
        <v>151194.676041</v>
      </c>
      <c r="AX219" s="30">
        <f t="shared" ca="1" si="306"/>
        <v>172616.76719875002</v>
      </c>
      <c r="AY219" s="30">
        <f t="shared" ca="1" si="306"/>
        <v>194074.40142124999</v>
      </c>
      <c r="AZ219" s="30">
        <f t="shared" ca="1" si="306"/>
        <v>215544.82978375003</v>
      </c>
      <c r="BA219" s="30">
        <f t="shared" ca="1" si="306"/>
        <v>237018.45668125001</v>
      </c>
      <c r="BB219" s="30">
        <f t="shared" ca="1" si="306"/>
        <v>258492.83077750003</v>
      </c>
      <c r="BC219" s="30">
        <f t="shared" ca="1" si="306"/>
        <v>279967.32285250007</v>
      </c>
      <c r="BD219" s="30">
        <f t="shared" ca="1" si="306"/>
        <v>301441.81492750003</v>
      </c>
      <c r="BE219" s="30">
        <f t="shared" ca="1" si="306"/>
        <v>322759.0020025</v>
      </c>
      <c r="BF219" s="30">
        <f t="shared" ca="1" si="306"/>
        <v>342870.18407749996</v>
      </c>
      <c r="BG219" s="30">
        <f t="shared" ca="1" si="306"/>
        <v>360013.54515250004</v>
      </c>
      <c r="BH219" s="30">
        <f t="shared" ca="1" si="306"/>
        <v>373419.60160250001</v>
      </c>
      <c r="BI219" s="30">
        <f t="shared" ca="1" si="306"/>
        <v>382830.11105250003</v>
      </c>
      <c r="BJ219" s="30">
        <f t="shared" ca="1" si="306"/>
        <v>388648.56082750007</v>
      </c>
      <c r="BK219" s="30">
        <f t="shared" ca="1" si="306"/>
        <v>391957.07824000012</v>
      </c>
      <c r="BL219" s="30">
        <f t="shared" ca="1" si="306"/>
        <v>393694.83968375</v>
      </c>
      <c r="BM219" s="30">
        <f t="shared" ca="1" si="306"/>
        <v>394542.51700250001</v>
      </c>
      <c r="BN219" s="30">
        <f t="shared" ca="1" si="306"/>
        <v>394914.11073875002</v>
      </c>
      <c r="BO219" s="30">
        <f t="shared" ca="1" si="306"/>
        <v>395056.30134999997</v>
      </c>
      <c r="BP219" s="30">
        <f t="shared" ca="1" si="306"/>
        <v>395108.74945875007</v>
      </c>
      <c r="BQ219" s="30">
        <f t="shared" ca="1" si="306"/>
        <v>395125.60731125012</v>
      </c>
      <c r="BR219" s="30">
        <f t="shared" ca="1" si="306"/>
        <v>395129.6710237501</v>
      </c>
      <c r="BS219" s="30">
        <f t="shared" ca="1" si="306"/>
        <v>395130.5362012501</v>
      </c>
      <c r="BT219" s="30">
        <f t="shared" ca="1" si="306"/>
        <v>395130.65418000013</v>
      </c>
      <c r="BU219" s="30">
        <f t="shared" ca="1" si="306"/>
        <v>395130.65418000013</v>
      </c>
      <c r="BV219" s="30">
        <f t="shared" si="306"/>
        <v>0</v>
      </c>
      <c r="BW219" s="30">
        <f t="shared" si="306"/>
        <v>0</v>
      </c>
      <c r="BX219" s="30">
        <f t="shared" si="306"/>
        <v>0</v>
      </c>
      <c r="BY219" s="30">
        <f t="shared" si="306"/>
        <v>0</v>
      </c>
      <c r="BZ219" s="30">
        <f t="shared" si="306"/>
        <v>0</v>
      </c>
      <c r="CA219" s="30">
        <f t="shared" si="306"/>
        <v>0</v>
      </c>
      <c r="CB219" s="30">
        <f t="shared" si="306"/>
        <v>0</v>
      </c>
      <c r="CC219" s="30">
        <f t="shared" si="306"/>
        <v>0</v>
      </c>
      <c r="CD219" s="30">
        <f t="shared" si="306"/>
        <v>0</v>
      </c>
      <c r="CE219" s="30">
        <f t="shared" si="306"/>
        <v>0</v>
      </c>
      <c r="CF219" s="30">
        <f t="shared" si="306"/>
        <v>0</v>
      </c>
      <c r="CG219" s="30">
        <f t="shared" si="306"/>
        <v>0</v>
      </c>
      <c r="CH219" s="30">
        <f t="shared" si="306"/>
        <v>0</v>
      </c>
      <c r="CI219" s="30">
        <f t="shared" si="306"/>
        <v>0</v>
      </c>
      <c r="CJ219" s="30">
        <f t="shared" si="306"/>
        <v>0</v>
      </c>
      <c r="CK219" s="30">
        <f t="shared" si="306"/>
        <v>0</v>
      </c>
      <c r="CL219" s="30">
        <f t="shared" si="306"/>
        <v>0</v>
      </c>
      <c r="CM219" s="30">
        <f t="shared" si="307"/>
        <v>0</v>
      </c>
      <c r="CN219" s="30">
        <f t="shared" si="307"/>
        <v>0</v>
      </c>
      <c r="CO219" s="30">
        <f t="shared" si="307"/>
        <v>0</v>
      </c>
      <c r="CP219" s="30">
        <f t="shared" si="307"/>
        <v>0</v>
      </c>
      <c r="CQ219" s="30">
        <f t="shared" si="307"/>
        <v>0</v>
      </c>
      <c r="CR219" s="30">
        <f t="shared" si="307"/>
        <v>0</v>
      </c>
      <c r="CS219" s="30">
        <f t="shared" si="307"/>
        <v>0</v>
      </c>
      <c r="CT219" s="30">
        <f t="shared" si="307"/>
        <v>0</v>
      </c>
    </row>
    <row r="220" spans="1:98" s="2" customFormat="1" ht="12" x14ac:dyDescent="0.25">
      <c r="A220" s="11">
        <f>ROW()</f>
        <v>220</v>
      </c>
      <c r="B220" s="134"/>
      <c r="C220" s="142"/>
      <c r="E220" s="23" t="str">
        <f>Lists!$N$9</f>
        <v>пустая строка</v>
      </c>
      <c r="P220" s="3"/>
      <c r="R220" s="23"/>
      <c r="S220" s="3"/>
      <c r="V220" s="74"/>
      <c r="W220" s="5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</row>
    <row r="221" spans="1:98" s="13" customFormat="1" x14ac:dyDescent="0.3">
      <c r="A221" s="12">
        <f>ROW()</f>
        <v>221</v>
      </c>
      <c r="B221" s="131"/>
      <c r="C221" s="142"/>
      <c r="E221" s="92"/>
      <c r="F221" s="13" t="s">
        <v>125</v>
      </c>
      <c r="M221" s="4" t="str">
        <f>Lists!$R$8</f>
        <v>руб.</v>
      </c>
      <c r="P221" s="10"/>
      <c r="R221" s="92"/>
      <c r="S221" s="10"/>
      <c r="V221" s="80">
        <f ca="1">W221-(W214-W216)</f>
        <v>0</v>
      </c>
      <c r="W221" s="10">
        <f ca="1">SUM(INDIRECT(ADDRESS(ROW(),SUMIFS($1:$1,$5:$5,1))):INDIRECT(ADDRESS(ROW(),SUMIFS($1:$1,$5:$5,MAX($5:$5)))))</f>
        <v>430746805.34852612</v>
      </c>
      <c r="Z221" s="10">
        <f ca="1">Z214-Z216</f>
        <v>-20000</v>
      </c>
      <c r="AA221" s="10">
        <f t="shared" ref="AA221:CL221" ca="1" si="308">AA214-AA216</f>
        <v>-130000</v>
      </c>
      <c r="AB221" s="10">
        <f t="shared" ca="1" si="308"/>
        <v>-390000</v>
      </c>
      <c r="AC221" s="10">
        <f t="shared" ca="1" si="308"/>
        <v>-550000</v>
      </c>
      <c r="AD221" s="10">
        <f t="shared" ca="1" si="308"/>
        <v>-700000</v>
      </c>
      <c r="AE221" s="10">
        <f t="shared" ca="1" si="308"/>
        <v>-800000</v>
      </c>
      <c r="AF221" s="10">
        <f t="shared" ca="1" si="308"/>
        <v>-800000</v>
      </c>
      <c r="AG221" s="10">
        <f t="shared" ca="1" si="308"/>
        <v>-800000</v>
      </c>
      <c r="AH221" s="10">
        <f t="shared" ca="1" si="308"/>
        <v>-796182.73199999996</v>
      </c>
      <c r="AI221" s="10">
        <f t="shared" ca="1" si="308"/>
        <v>-767616.14399999997</v>
      </c>
      <c r="AJ221" s="10">
        <f t="shared" ca="1" si="308"/>
        <v>-699442.25439999998</v>
      </c>
      <c r="AK221" s="10">
        <f t="shared" ca="1" si="308"/>
        <v>-617279.75549999997</v>
      </c>
      <c r="AL221" s="10">
        <f t="shared" ca="1" si="308"/>
        <v>-532119.0233</v>
      </c>
      <c r="AM221" s="10">
        <f t="shared" ca="1" si="308"/>
        <v>-448805.68102000002</v>
      </c>
      <c r="AN221" s="10">
        <f t="shared" ca="1" si="308"/>
        <v>-319038.5991900001</v>
      </c>
      <c r="AO221" s="10">
        <f t="shared" ca="1" si="308"/>
        <v>-38697.231264999835</v>
      </c>
      <c r="AP221" s="10">
        <f t="shared" ca="1" si="308"/>
        <v>433669.23408500012</v>
      </c>
      <c r="AQ221" s="10">
        <f t="shared" ca="1" si="308"/>
        <v>1111519.508537</v>
      </c>
      <c r="AR221" s="10">
        <f t="shared" ca="1" si="308"/>
        <v>1969370.2659869995</v>
      </c>
      <c r="AS221" s="10">
        <f t="shared" ca="1" si="308"/>
        <v>2946793.6611060016</v>
      </c>
      <c r="AT221" s="10">
        <f t="shared" ca="1" si="308"/>
        <v>3995780.6640785006</v>
      </c>
      <c r="AU221" s="10">
        <f t="shared" ca="1" si="308"/>
        <v>5083370.4923300007</v>
      </c>
      <c r="AV221" s="10">
        <f t="shared" ca="1" si="308"/>
        <v>6191199.8215885004</v>
      </c>
      <c r="AW221" s="10">
        <f t="shared" ca="1" si="308"/>
        <v>7308307.1151040001</v>
      </c>
      <c r="AX221" s="10">
        <f t="shared" ca="1" si="308"/>
        <v>8428604.0191824995</v>
      </c>
      <c r="AY221" s="10">
        <f t="shared" ca="1" si="308"/>
        <v>9550084.271097498</v>
      </c>
      <c r="AZ221" s="10">
        <f t="shared" ca="1" si="308"/>
        <v>10671967.538422501</v>
      </c>
      <c r="BA221" s="10">
        <f t="shared" ca="1" si="308"/>
        <v>11793928.6192875</v>
      </c>
      <c r="BB221" s="10">
        <f t="shared" ca="1" si="308"/>
        <v>12915894.393085003</v>
      </c>
      <c r="BC221" s="10">
        <f t="shared" ca="1" si="308"/>
        <v>14037858.148135005</v>
      </c>
      <c r="BD221" s="10">
        <f t="shared" ca="1" si="308"/>
        <v>15159821.903185001</v>
      </c>
      <c r="BE221" s="10">
        <f t="shared" ca="1" si="308"/>
        <v>16272242.488235001</v>
      </c>
      <c r="BF221" s="10">
        <f t="shared" ca="1" si="308"/>
        <v>17313246.603284996</v>
      </c>
      <c r="BG221" s="10">
        <f t="shared" ca="1" si="308"/>
        <v>18183815.994335003</v>
      </c>
      <c r="BH221" s="10">
        <f t="shared" ca="1" si="308"/>
        <v>18848979.138135001</v>
      </c>
      <c r="BI221" s="10">
        <f t="shared" ca="1" si="308"/>
        <v>19301240.451435</v>
      </c>
      <c r="BJ221" s="10">
        <f t="shared" ca="1" si="308"/>
        <v>19569076.334035009</v>
      </c>
      <c r="BK221" s="10">
        <f t="shared" ca="1" si="308"/>
        <v>19714893.612060007</v>
      </c>
      <c r="BL221" s="10">
        <f t="shared" ca="1" si="308"/>
        <v>19788343.380272496</v>
      </c>
      <c r="BM221" s="10">
        <f t="shared" ca="1" si="308"/>
        <v>19822878.513234999</v>
      </c>
      <c r="BN221" s="10">
        <f t="shared" ca="1" si="308"/>
        <v>19837044.064442504</v>
      </c>
      <c r="BO221" s="10">
        <f t="shared" ca="1" si="308"/>
        <v>19841902.40315</v>
      </c>
      <c r="BP221" s="10">
        <f t="shared" ca="1" si="308"/>
        <v>19843568.446622506</v>
      </c>
      <c r="BQ221" s="10">
        <f t="shared" ca="1" si="308"/>
        <v>19844051.949757513</v>
      </c>
      <c r="BR221" s="10">
        <f t="shared" ca="1" si="308"/>
        <v>19844132.437482506</v>
      </c>
      <c r="BS221" s="10">
        <f t="shared" ca="1" si="308"/>
        <v>19844135.111667506</v>
      </c>
      <c r="BT221" s="10">
        <f t="shared" ca="1" si="308"/>
        <v>19844133.092920009</v>
      </c>
      <c r="BU221" s="10">
        <f t="shared" ca="1" si="308"/>
        <v>19844133.092920009</v>
      </c>
      <c r="BV221" s="10">
        <f t="shared" si="308"/>
        <v>0</v>
      </c>
      <c r="BW221" s="10">
        <f t="shared" si="308"/>
        <v>0</v>
      </c>
      <c r="BX221" s="10">
        <f t="shared" si="308"/>
        <v>0</v>
      </c>
      <c r="BY221" s="10">
        <f t="shared" si="308"/>
        <v>0</v>
      </c>
      <c r="BZ221" s="10">
        <f t="shared" si="308"/>
        <v>0</v>
      </c>
      <c r="CA221" s="10">
        <f t="shared" si="308"/>
        <v>0</v>
      </c>
      <c r="CB221" s="10">
        <f t="shared" si="308"/>
        <v>0</v>
      </c>
      <c r="CC221" s="10">
        <f t="shared" si="308"/>
        <v>0</v>
      </c>
      <c r="CD221" s="10">
        <f t="shared" si="308"/>
        <v>0</v>
      </c>
      <c r="CE221" s="10">
        <f t="shared" si="308"/>
        <v>0</v>
      </c>
      <c r="CF221" s="10">
        <f t="shared" si="308"/>
        <v>0</v>
      </c>
      <c r="CG221" s="10">
        <f t="shared" si="308"/>
        <v>0</v>
      </c>
      <c r="CH221" s="10">
        <f t="shared" si="308"/>
        <v>0</v>
      </c>
      <c r="CI221" s="10">
        <f t="shared" si="308"/>
        <v>0</v>
      </c>
      <c r="CJ221" s="10">
        <f t="shared" si="308"/>
        <v>0</v>
      </c>
      <c r="CK221" s="10">
        <f t="shared" si="308"/>
        <v>0</v>
      </c>
      <c r="CL221" s="10">
        <f t="shared" si="308"/>
        <v>0</v>
      </c>
      <c r="CM221" s="10">
        <f t="shared" ref="CM221:CT221" si="309">CM214-CM216</f>
        <v>0</v>
      </c>
      <c r="CN221" s="10">
        <f t="shared" si="309"/>
        <v>0</v>
      </c>
      <c r="CO221" s="10">
        <f t="shared" si="309"/>
        <v>0</v>
      </c>
      <c r="CP221" s="10">
        <f t="shared" si="309"/>
        <v>0</v>
      </c>
      <c r="CQ221" s="10">
        <f t="shared" si="309"/>
        <v>0</v>
      </c>
      <c r="CR221" s="10">
        <f t="shared" si="309"/>
        <v>0</v>
      </c>
      <c r="CS221" s="10">
        <f t="shared" si="309"/>
        <v>0</v>
      </c>
      <c r="CT221" s="10">
        <f t="shared" si="309"/>
        <v>0</v>
      </c>
    </row>
    <row r="222" spans="1:98" s="107" customFormat="1" ht="12" x14ac:dyDescent="0.25">
      <c r="A222" s="105">
        <f>ROW()</f>
        <v>222</v>
      </c>
      <c r="B222" s="135"/>
      <c r="C222" s="143"/>
      <c r="E222" s="108"/>
      <c r="F222" s="107" t="s">
        <v>126</v>
      </c>
      <c r="M222" s="107" t="s">
        <v>74</v>
      </c>
      <c r="P222" s="109"/>
      <c r="R222" s="108"/>
      <c r="S222" s="109"/>
      <c r="V222" s="110"/>
      <c r="W222" s="111">
        <f ca="1">IF(W$200=0,0,W221/W$200)</f>
        <v>0.48600290841539984</v>
      </c>
      <c r="X222" s="112"/>
      <c r="Y222" s="112"/>
      <c r="Z222" s="111">
        <f ca="1">IF(Z$200=0,0,Z221/Z$200)</f>
        <v>0</v>
      </c>
      <c r="AA222" s="111">
        <f t="shared" ref="AA222" ca="1" si="310">IF(AA$200=0,0,AA221/AA$200)</f>
        <v>0</v>
      </c>
      <c r="AB222" s="111">
        <f t="shared" ref="AB222" ca="1" si="311">IF(AB$200=0,0,AB221/AB$200)</f>
        <v>0</v>
      </c>
      <c r="AC222" s="111">
        <f t="shared" ref="AC222" ca="1" si="312">IF(AC$200=0,0,AC221/AC$200)</f>
        <v>0</v>
      </c>
      <c r="AD222" s="111">
        <f t="shared" ref="AD222" ca="1" si="313">IF(AD$200=0,0,AD221/AD$200)</f>
        <v>0</v>
      </c>
      <c r="AE222" s="111">
        <f t="shared" ref="AE222" ca="1" si="314">IF(AE$200=0,0,AE221/AE$200)</f>
        <v>0</v>
      </c>
      <c r="AF222" s="111">
        <f t="shared" ref="AF222" ca="1" si="315">IF(AF$200=0,0,AF221/AF$200)</f>
        <v>0</v>
      </c>
      <c r="AG222" s="111">
        <f t="shared" ref="AG222" ca="1" si="316">IF(AG$200=0,0,AG221/AG$200)</f>
        <v>0</v>
      </c>
      <c r="AH222" s="111">
        <f t="shared" ref="AH222" ca="1" si="317">IF(AH$200=0,0,AH221/AH$200)</f>
        <v>-126.53487365309428</v>
      </c>
      <c r="AI222" s="111">
        <f t="shared" ref="AI222" ca="1" si="318">IF(AI$200=0,0,AI221/AI$200)</f>
        <v>-14.076331575357033</v>
      </c>
      <c r="AJ222" s="111">
        <f t="shared" ref="AJ222" ca="1" si="319">IF(AJ$200=0,0,AJ221/AJ$200)</f>
        <v>-4.0372956532600828</v>
      </c>
      <c r="AK222" s="111">
        <f t="shared" ref="AK222" ca="1" si="320">IF(AK$200=0,0,AK221/AK$200)</f>
        <v>-1.9126376666728375</v>
      </c>
      <c r="AL222" s="111">
        <f t="shared" ref="AL222" ca="1" si="321">IF(AL$200=0,0,AL221/AL$200)</f>
        <v>-1.1027018187951012</v>
      </c>
      <c r="AM222" s="111">
        <f t="shared" ref="AM222" ca="1" si="322">IF(AM$200=0,0,AM221/AM$200)</f>
        <v>-0.69910455096472468</v>
      </c>
      <c r="AN222" s="111">
        <f t="shared" ref="AN222" ca="1" si="323">IF(AN$200=0,0,AN221/AN$200)</f>
        <v>-0.36308003021687196</v>
      </c>
      <c r="AO222" s="111">
        <f t="shared" ref="AO222" ca="1" si="324">IF(AO$200=0,0,AO221/AO$200)</f>
        <v>-2.8150732978385981E-2</v>
      </c>
      <c r="AP222" s="111">
        <f t="shared" ref="AP222" ca="1" si="325">IF(AP$200=0,0,AP221/AP$200)</f>
        <v>0.19560283382495386</v>
      </c>
      <c r="AQ222" s="111">
        <f t="shared" ref="AQ222" ca="1" si="326">IF(AQ$200=0,0,AQ221/AQ$200)</f>
        <v>0.32287844899304702</v>
      </c>
      <c r="AR222" s="111">
        <f t="shared" ref="AR222" ca="1" si="327">IF(AR$200=0,0,AR221/AR$200)</f>
        <v>0.39251495340691483</v>
      </c>
      <c r="AS222" s="111">
        <f t="shared" ref="AS222" ca="1" si="328">IF(AS$200=0,0,AS221/AS$200)</f>
        <v>0.43097531449596144</v>
      </c>
      <c r="AT222" s="111">
        <f t="shared" ref="AT222" ca="1" si="329">IF(AT$200=0,0,AT221/AT$200)</f>
        <v>0.45341695151056927</v>
      </c>
      <c r="AU222" s="111">
        <f t="shared" ref="AU222" ca="1" si="330">IF(AU$200=0,0,AU221/AU$200)</f>
        <v>0.46740242211197514</v>
      </c>
      <c r="AV222" s="111">
        <f t="shared" ref="AV222" ca="1" si="331">IF(AV$200=0,0,AV221/AV$200)</f>
        <v>0.47675195304888918</v>
      </c>
      <c r="AW222" s="111">
        <f t="shared" ref="AW222" ca="1" si="332">IF(AW$200=0,0,AW221/AW$200)</f>
        <v>0.48337066532171941</v>
      </c>
      <c r="AX222" s="111">
        <f t="shared" ref="AX222" ca="1" si="333">IF(AX$200=0,0,AX221/AX$200)</f>
        <v>0.48828420065808847</v>
      </c>
      <c r="AY222" s="111">
        <f t="shared" ref="AY222" ca="1" si="334">IF(AY$200=0,0,AY221/AY$200)</f>
        <v>0.49208366488110267</v>
      </c>
      <c r="AZ222" s="111">
        <f t="shared" ref="AZ222" ca="1" si="335">IF(AZ$200=0,0,AZ221/AZ$200)</f>
        <v>0.49511591389732618</v>
      </c>
      <c r="BA222" s="111">
        <f t="shared" ref="BA222" ca="1" si="336">IF(BA$200=0,0,BA221/BA$200)</f>
        <v>0.49759536807499988</v>
      </c>
      <c r="BB222" s="111">
        <f t="shared" ref="BB222" ca="1" si="337">IF(BB$200=0,0,BB221/BB$200)</f>
        <v>0.49966160973348128</v>
      </c>
      <c r="BC222" s="111">
        <f t="shared" ref="BC222" ca="1" si="338">IF(BC$200=0,0,BC221/BC$200)</f>
        <v>0.50141059339024396</v>
      </c>
      <c r="BD222" s="111">
        <f t="shared" ref="BD222" ca="1" si="339">IF(BD$200=0,0,BD221/BD$200)</f>
        <v>0.50291038444122627</v>
      </c>
      <c r="BE222" s="111">
        <f t="shared" ref="BE222" ca="1" si="340">IF(BE$200=0,0,BE221/BE$200)</f>
        <v>0.50416076351943118</v>
      </c>
      <c r="BF222" s="111">
        <f t="shared" ref="BF222" ca="1" si="341">IF(BF$200=0,0,BF221/BF$200)</f>
        <v>0.50495048584835922</v>
      </c>
      <c r="BG222" s="111">
        <f t="shared" ref="BG222" ca="1" si="342">IF(BG$200=0,0,BG221/BG$200)</f>
        <v>0.50508699573046412</v>
      </c>
      <c r="BH222" s="111">
        <f t="shared" ref="BH222" ca="1" si="343">IF(BH$200=0,0,BH221/BH$200)</f>
        <v>0.50476673043531006</v>
      </c>
      <c r="BI222" s="111">
        <f t="shared" ref="BI222" ca="1" si="344">IF(BI$200=0,0,BI221/BI$200)</f>
        <v>0.5041724747923001</v>
      </c>
      <c r="BJ222" s="111">
        <f t="shared" ref="BJ222" ca="1" si="345">IF(BJ$200=0,0,BJ221/BJ$200)</f>
        <v>0.50351598607155668</v>
      </c>
      <c r="BK222" s="111">
        <f t="shared" ref="BK222" ca="1" si="346">IF(BK$200=0,0,BK221/BK$200)</f>
        <v>0.50298603358779859</v>
      </c>
      <c r="BL222" s="111">
        <f t="shared" ref="BL222" ca="1" si="347">IF(BL$200=0,0,BL221/BL$200)</f>
        <v>0.50263151521539418</v>
      </c>
      <c r="BM222" s="111">
        <f t="shared" ref="BM222" ca="1" si="348">IF(BM$200=0,0,BM221/BM$200)</f>
        <v>0.50242692888557283</v>
      </c>
      <c r="BN222" s="111">
        <f t="shared" ref="BN222" ca="1" si="349">IF(BN$200=0,0,BN221/BN$200)</f>
        <v>0.50231287069824215</v>
      </c>
      <c r="BO222" s="111">
        <f t="shared" ref="BO222" ca="1" si="350">IF(BO$200=0,0,BO221/BO$200)</f>
        <v>0.50225505416178828</v>
      </c>
      <c r="BP222" s="111">
        <f t="shared" ref="BP222" ca="1" si="351">IF(BP$200=0,0,BP221/BP$200)</f>
        <v>0.50223054978675441</v>
      </c>
      <c r="BQ222" s="111">
        <f t="shared" ref="BQ222" ca="1" si="352">IF(BQ$200=0,0,BQ221/BQ$200)</f>
        <v>0.50222135904560261</v>
      </c>
      <c r="BR222" s="111">
        <f t="shared" ref="BR222" ca="1" si="353">IF(BR$200=0,0,BR221/BR$200)</f>
        <v>0.50221823094347506</v>
      </c>
      <c r="BS222" s="111">
        <f t="shared" ref="BS222" ca="1" si="354">IF(BS$200=0,0,BS221/BS$200)</f>
        <v>0.50221719896536621</v>
      </c>
      <c r="BT222" s="111">
        <f t="shared" ref="BT222" ca="1" si="355">IF(BT$200=0,0,BT221/BT$200)</f>
        <v>0.5022169979219101</v>
      </c>
      <c r="BU222" s="111">
        <f t="shared" ref="BU222" ca="1" si="356">IF(BU$200=0,0,BU221/BU$200)</f>
        <v>0.5022169979219101</v>
      </c>
      <c r="BV222" s="111">
        <f t="shared" ref="BV222" si="357">IF(BV$200=0,0,BV221/BV$200)</f>
        <v>0</v>
      </c>
      <c r="BW222" s="111">
        <f t="shared" ref="BW222" si="358">IF(BW$200=0,0,BW221/BW$200)</f>
        <v>0</v>
      </c>
      <c r="BX222" s="111">
        <f t="shared" ref="BX222" si="359">IF(BX$200=0,0,BX221/BX$200)</f>
        <v>0</v>
      </c>
      <c r="BY222" s="111">
        <f t="shared" ref="BY222" si="360">IF(BY$200=0,0,BY221/BY$200)</f>
        <v>0</v>
      </c>
      <c r="BZ222" s="111">
        <f t="shared" ref="BZ222" si="361">IF(BZ$200=0,0,BZ221/BZ$200)</f>
        <v>0</v>
      </c>
      <c r="CA222" s="111">
        <f t="shared" ref="CA222" si="362">IF(CA$200=0,0,CA221/CA$200)</f>
        <v>0</v>
      </c>
      <c r="CB222" s="111">
        <f t="shared" ref="CB222" si="363">IF(CB$200=0,0,CB221/CB$200)</f>
        <v>0</v>
      </c>
      <c r="CC222" s="111">
        <f t="shared" ref="CC222" si="364">IF(CC$200=0,0,CC221/CC$200)</f>
        <v>0</v>
      </c>
      <c r="CD222" s="111">
        <f t="shared" ref="CD222" si="365">IF(CD$200=0,0,CD221/CD$200)</f>
        <v>0</v>
      </c>
      <c r="CE222" s="111">
        <f t="shared" ref="CE222" si="366">IF(CE$200=0,0,CE221/CE$200)</f>
        <v>0</v>
      </c>
      <c r="CF222" s="111">
        <f t="shared" ref="CF222" si="367">IF(CF$200=0,0,CF221/CF$200)</f>
        <v>0</v>
      </c>
      <c r="CG222" s="111">
        <f t="shared" ref="CG222" si="368">IF(CG$200=0,0,CG221/CG$200)</f>
        <v>0</v>
      </c>
      <c r="CH222" s="111">
        <f t="shared" ref="CH222" si="369">IF(CH$200=0,0,CH221/CH$200)</f>
        <v>0</v>
      </c>
      <c r="CI222" s="111">
        <f t="shared" ref="CI222" si="370">IF(CI$200=0,0,CI221/CI$200)</f>
        <v>0</v>
      </c>
      <c r="CJ222" s="111">
        <f t="shared" ref="CJ222" si="371">IF(CJ$200=0,0,CJ221/CJ$200)</f>
        <v>0</v>
      </c>
      <c r="CK222" s="111">
        <f t="shared" ref="CK222" si="372">IF(CK$200=0,0,CK221/CK$200)</f>
        <v>0</v>
      </c>
      <c r="CL222" s="111">
        <f t="shared" ref="CL222" si="373">IF(CL$200=0,0,CL221/CL$200)</f>
        <v>0</v>
      </c>
      <c r="CM222" s="111">
        <f t="shared" ref="CM222" si="374">IF(CM$200=0,0,CM221/CM$200)</f>
        <v>0</v>
      </c>
      <c r="CN222" s="111">
        <f t="shared" ref="CN222" si="375">IF(CN$200=0,0,CN221/CN$200)</f>
        <v>0</v>
      </c>
      <c r="CO222" s="111">
        <f t="shared" ref="CO222" si="376">IF(CO$200=0,0,CO221/CO$200)</f>
        <v>0</v>
      </c>
      <c r="CP222" s="111">
        <f t="shared" ref="CP222" si="377">IF(CP$200=0,0,CP221/CP$200)</f>
        <v>0</v>
      </c>
      <c r="CQ222" s="111">
        <f t="shared" ref="CQ222" si="378">IF(CQ$200=0,0,CQ221/CQ$200)</f>
        <v>0</v>
      </c>
      <c r="CR222" s="111">
        <f t="shared" ref="CR222" si="379">IF(CR$200=0,0,CR221/CR$200)</f>
        <v>0</v>
      </c>
      <c r="CS222" s="111">
        <f t="shared" ref="CS222" si="380">IF(CS$200=0,0,CS221/CS$200)</f>
        <v>0</v>
      </c>
      <c r="CT222" s="111">
        <f t="shared" ref="CT222" si="381">IF(CT$200=0,0,CT221/CT$200)</f>
        <v>0</v>
      </c>
    </row>
    <row r="223" spans="1:98" s="13" customFormat="1" x14ac:dyDescent="0.3">
      <c r="A223" s="12">
        <f>ROW()</f>
        <v>223</v>
      </c>
      <c r="B223" s="131"/>
      <c r="C223" s="142"/>
      <c r="E223" s="92"/>
      <c r="F223" s="13" t="s">
        <v>127</v>
      </c>
      <c r="M223" s="4" t="str">
        <f>Lists!$R$8</f>
        <v>руб.</v>
      </c>
      <c r="P223" s="10"/>
      <c r="R223" s="92"/>
      <c r="S223" s="10"/>
      <c r="V223" s="80">
        <f ca="1">W223-SUM(W224:W229)</f>
        <v>0</v>
      </c>
      <c r="W223" s="10">
        <f ca="1">SUM(INDIRECT(ADDRESS(ROW(),SUMIFS($1:$1,$5:$5,1))):INDIRECT(ADDRESS(ROW(),SUMIFS($1:$1,$5:$5,MAX($5:$5)))))</f>
        <v>84000000</v>
      </c>
      <c r="Z223" s="10">
        <f t="shared" ref="Z223:BE223" si="382">IF(Z$5="",0,SUM(Z224:Z229))</f>
        <v>1750000</v>
      </c>
      <c r="AA223" s="10">
        <f t="shared" si="382"/>
        <v>1750000</v>
      </c>
      <c r="AB223" s="10">
        <f t="shared" si="382"/>
        <v>1750000</v>
      </c>
      <c r="AC223" s="10">
        <f t="shared" si="382"/>
        <v>1750000</v>
      </c>
      <c r="AD223" s="10">
        <f t="shared" si="382"/>
        <v>1750000</v>
      </c>
      <c r="AE223" s="10">
        <f t="shared" si="382"/>
        <v>1750000</v>
      </c>
      <c r="AF223" s="10">
        <f t="shared" si="382"/>
        <v>1750000</v>
      </c>
      <c r="AG223" s="10">
        <f t="shared" si="382"/>
        <v>1750000</v>
      </c>
      <c r="AH223" s="10">
        <f t="shared" si="382"/>
        <v>1750000</v>
      </c>
      <c r="AI223" s="10">
        <f t="shared" si="382"/>
        <v>1750000</v>
      </c>
      <c r="AJ223" s="10">
        <f t="shared" si="382"/>
        <v>1750000</v>
      </c>
      <c r="AK223" s="10">
        <f t="shared" si="382"/>
        <v>1750000</v>
      </c>
      <c r="AL223" s="10">
        <f t="shared" si="382"/>
        <v>1750000</v>
      </c>
      <c r="AM223" s="10">
        <f t="shared" si="382"/>
        <v>1750000</v>
      </c>
      <c r="AN223" s="10">
        <f t="shared" si="382"/>
        <v>1750000</v>
      </c>
      <c r="AO223" s="10">
        <f t="shared" si="382"/>
        <v>1750000</v>
      </c>
      <c r="AP223" s="10">
        <f t="shared" si="382"/>
        <v>1750000</v>
      </c>
      <c r="AQ223" s="10">
        <f t="shared" si="382"/>
        <v>1750000</v>
      </c>
      <c r="AR223" s="10">
        <f t="shared" si="382"/>
        <v>1750000</v>
      </c>
      <c r="AS223" s="10">
        <f t="shared" si="382"/>
        <v>1750000</v>
      </c>
      <c r="AT223" s="10">
        <f t="shared" si="382"/>
        <v>1750000</v>
      </c>
      <c r="AU223" s="10">
        <f t="shared" si="382"/>
        <v>1750000</v>
      </c>
      <c r="AV223" s="10">
        <f t="shared" si="382"/>
        <v>1750000</v>
      </c>
      <c r="AW223" s="10">
        <f t="shared" si="382"/>
        <v>1750000</v>
      </c>
      <c r="AX223" s="10">
        <f t="shared" si="382"/>
        <v>1750000</v>
      </c>
      <c r="AY223" s="10">
        <f t="shared" si="382"/>
        <v>1750000</v>
      </c>
      <c r="AZ223" s="10">
        <f t="shared" si="382"/>
        <v>1750000</v>
      </c>
      <c r="BA223" s="10">
        <f t="shared" si="382"/>
        <v>1750000</v>
      </c>
      <c r="BB223" s="10">
        <f t="shared" si="382"/>
        <v>1750000</v>
      </c>
      <c r="BC223" s="10">
        <f t="shared" si="382"/>
        <v>1750000</v>
      </c>
      <c r="BD223" s="10">
        <f t="shared" si="382"/>
        <v>1750000</v>
      </c>
      <c r="BE223" s="10">
        <f t="shared" si="382"/>
        <v>1750000</v>
      </c>
      <c r="BF223" s="10">
        <f t="shared" ref="BF223:CK223" si="383">IF(BF$5="",0,SUM(BF224:BF229))</f>
        <v>1750000</v>
      </c>
      <c r="BG223" s="10">
        <f t="shared" si="383"/>
        <v>1750000</v>
      </c>
      <c r="BH223" s="10">
        <f t="shared" si="383"/>
        <v>1750000</v>
      </c>
      <c r="BI223" s="10">
        <f t="shared" si="383"/>
        <v>1750000</v>
      </c>
      <c r="BJ223" s="10">
        <f t="shared" si="383"/>
        <v>1750000</v>
      </c>
      <c r="BK223" s="10">
        <f t="shared" si="383"/>
        <v>1750000</v>
      </c>
      <c r="BL223" s="10">
        <f t="shared" si="383"/>
        <v>1750000</v>
      </c>
      <c r="BM223" s="10">
        <f t="shared" si="383"/>
        <v>1750000</v>
      </c>
      <c r="BN223" s="10">
        <f t="shared" si="383"/>
        <v>1750000</v>
      </c>
      <c r="BO223" s="10">
        <f t="shared" si="383"/>
        <v>1750000</v>
      </c>
      <c r="BP223" s="10">
        <f t="shared" si="383"/>
        <v>1750000</v>
      </c>
      <c r="BQ223" s="10">
        <f t="shared" si="383"/>
        <v>1750000</v>
      </c>
      <c r="BR223" s="10">
        <f t="shared" si="383"/>
        <v>1750000</v>
      </c>
      <c r="BS223" s="10">
        <f t="shared" si="383"/>
        <v>1750000</v>
      </c>
      <c r="BT223" s="10">
        <f t="shared" si="383"/>
        <v>1750000</v>
      </c>
      <c r="BU223" s="10">
        <f t="shared" si="383"/>
        <v>1750000</v>
      </c>
      <c r="BV223" s="10">
        <f t="shared" si="383"/>
        <v>0</v>
      </c>
      <c r="BW223" s="10">
        <f t="shared" si="383"/>
        <v>0</v>
      </c>
      <c r="BX223" s="10">
        <f t="shared" si="383"/>
        <v>0</v>
      </c>
      <c r="BY223" s="10">
        <f t="shared" si="383"/>
        <v>0</v>
      </c>
      <c r="BZ223" s="10">
        <f t="shared" si="383"/>
        <v>0</v>
      </c>
      <c r="CA223" s="10">
        <f t="shared" si="383"/>
        <v>0</v>
      </c>
      <c r="CB223" s="10">
        <f t="shared" si="383"/>
        <v>0</v>
      </c>
      <c r="CC223" s="10">
        <f t="shared" si="383"/>
        <v>0</v>
      </c>
      <c r="CD223" s="10">
        <f t="shared" si="383"/>
        <v>0</v>
      </c>
      <c r="CE223" s="10">
        <f t="shared" si="383"/>
        <v>0</v>
      </c>
      <c r="CF223" s="10">
        <f t="shared" si="383"/>
        <v>0</v>
      </c>
      <c r="CG223" s="10">
        <f t="shared" si="383"/>
        <v>0</v>
      </c>
      <c r="CH223" s="10">
        <f t="shared" si="383"/>
        <v>0</v>
      </c>
      <c r="CI223" s="10">
        <f t="shared" si="383"/>
        <v>0</v>
      </c>
      <c r="CJ223" s="10">
        <f t="shared" si="383"/>
        <v>0</v>
      </c>
      <c r="CK223" s="10">
        <f t="shared" si="383"/>
        <v>0</v>
      </c>
      <c r="CL223" s="10">
        <f t="shared" ref="CL223:CT223" si="384">IF(CL$5="",0,SUM(CL224:CL229))</f>
        <v>0</v>
      </c>
      <c r="CM223" s="10">
        <f t="shared" si="384"/>
        <v>0</v>
      </c>
      <c r="CN223" s="10">
        <f t="shared" si="384"/>
        <v>0</v>
      </c>
      <c r="CO223" s="10">
        <f t="shared" si="384"/>
        <v>0</v>
      </c>
      <c r="CP223" s="10">
        <f t="shared" si="384"/>
        <v>0</v>
      </c>
      <c r="CQ223" s="10">
        <f t="shared" si="384"/>
        <v>0</v>
      </c>
      <c r="CR223" s="10">
        <f t="shared" si="384"/>
        <v>0</v>
      </c>
      <c r="CS223" s="10">
        <f t="shared" si="384"/>
        <v>0</v>
      </c>
      <c r="CT223" s="10">
        <f t="shared" si="384"/>
        <v>0</v>
      </c>
    </row>
    <row r="224" spans="1:98" s="27" customFormat="1" ht="12" x14ac:dyDescent="0.25">
      <c r="A224" s="26">
        <f>ROW()</f>
        <v>224</v>
      </c>
      <c r="B224" s="133"/>
      <c r="C224" s="142"/>
      <c r="E224" s="24"/>
      <c r="F224" s="66" t="str">
        <f>$F$223</f>
        <v>Постоянные расходы</v>
      </c>
      <c r="G224" s="27" t="s">
        <v>128</v>
      </c>
      <c r="M224" s="27" t="str">
        <f>Lists!$R$8</f>
        <v>руб.</v>
      </c>
      <c r="P224" s="30"/>
      <c r="R224" s="44" t="s">
        <v>24</v>
      </c>
      <c r="S224" s="123">
        <v>1000000</v>
      </c>
      <c r="V224" s="85"/>
      <c r="W224" s="29">
        <f ca="1">SUM(INDIRECT(ADDRESS(ROW(),SUMIFS($1:$1,$5:$5,1))):INDIRECT(ADDRESS(ROW(),SUMIFS($1:$1,$5:$5,MAX($5:$5)))))</f>
        <v>48000000</v>
      </c>
      <c r="Z224" s="30">
        <f>IF(Z$5="",0,$S224)</f>
        <v>1000000</v>
      </c>
      <c r="AA224" s="30">
        <f t="shared" ref="AA224:CL224" si="385">IF(AA$5="",0,$S224)</f>
        <v>1000000</v>
      </c>
      <c r="AB224" s="30">
        <f t="shared" si="385"/>
        <v>1000000</v>
      </c>
      <c r="AC224" s="30">
        <f t="shared" si="385"/>
        <v>1000000</v>
      </c>
      <c r="AD224" s="30">
        <f t="shared" si="385"/>
        <v>1000000</v>
      </c>
      <c r="AE224" s="30">
        <f t="shared" si="385"/>
        <v>1000000</v>
      </c>
      <c r="AF224" s="30">
        <f t="shared" si="385"/>
        <v>1000000</v>
      </c>
      <c r="AG224" s="30">
        <f t="shared" si="385"/>
        <v>1000000</v>
      </c>
      <c r="AH224" s="30">
        <f t="shared" si="385"/>
        <v>1000000</v>
      </c>
      <c r="AI224" s="30">
        <f t="shared" si="385"/>
        <v>1000000</v>
      </c>
      <c r="AJ224" s="30">
        <f t="shared" si="385"/>
        <v>1000000</v>
      </c>
      <c r="AK224" s="30">
        <f t="shared" si="385"/>
        <v>1000000</v>
      </c>
      <c r="AL224" s="30">
        <f t="shared" si="385"/>
        <v>1000000</v>
      </c>
      <c r="AM224" s="30">
        <f t="shared" si="385"/>
        <v>1000000</v>
      </c>
      <c r="AN224" s="30">
        <f t="shared" si="385"/>
        <v>1000000</v>
      </c>
      <c r="AO224" s="30">
        <f t="shared" si="385"/>
        <v>1000000</v>
      </c>
      <c r="AP224" s="30">
        <f t="shared" si="385"/>
        <v>1000000</v>
      </c>
      <c r="AQ224" s="30">
        <f t="shared" si="385"/>
        <v>1000000</v>
      </c>
      <c r="AR224" s="30">
        <f t="shared" si="385"/>
        <v>1000000</v>
      </c>
      <c r="AS224" s="30">
        <f t="shared" si="385"/>
        <v>1000000</v>
      </c>
      <c r="AT224" s="30">
        <f t="shared" si="385"/>
        <v>1000000</v>
      </c>
      <c r="AU224" s="30">
        <f t="shared" si="385"/>
        <v>1000000</v>
      </c>
      <c r="AV224" s="30">
        <f t="shared" si="385"/>
        <v>1000000</v>
      </c>
      <c r="AW224" s="30">
        <f t="shared" si="385"/>
        <v>1000000</v>
      </c>
      <c r="AX224" s="30">
        <f t="shared" si="385"/>
        <v>1000000</v>
      </c>
      <c r="AY224" s="30">
        <f t="shared" si="385"/>
        <v>1000000</v>
      </c>
      <c r="AZ224" s="30">
        <f t="shared" si="385"/>
        <v>1000000</v>
      </c>
      <c r="BA224" s="30">
        <f t="shared" si="385"/>
        <v>1000000</v>
      </c>
      <c r="BB224" s="30">
        <f t="shared" si="385"/>
        <v>1000000</v>
      </c>
      <c r="BC224" s="30">
        <f t="shared" si="385"/>
        <v>1000000</v>
      </c>
      <c r="BD224" s="30">
        <f t="shared" si="385"/>
        <v>1000000</v>
      </c>
      <c r="BE224" s="30">
        <f t="shared" si="385"/>
        <v>1000000</v>
      </c>
      <c r="BF224" s="30">
        <f t="shared" si="385"/>
        <v>1000000</v>
      </c>
      <c r="BG224" s="30">
        <f t="shared" si="385"/>
        <v>1000000</v>
      </c>
      <c r="BH224" s="30">
        <f t="shared" si="385"/>
        <v>1000000</v>
      </c>
      <c r="BI224" s="30">
        <f t="shared" si="385"/>
        <v>1000000</v>
      </c>
      <c r="BJ224" s="30">
        <f t="shared" si="385"/>
        <v>1000000</v>
      </c>
      <c r="BK224" s="30">
        <f t="shared" si="385"/>
        <v>1000000</v>
      </c>
      <c r="BL224" s="30">
        <f t="shared" si="385"/>
        <v>1000000</v>
      </c>
      <c r="BM224" s="30">
        <f t="shared" si="385"/>
        <v>1000000</v>
      </c>
      <c r="BN224" s="30">
        <f t="shared" si="385"/>
        <v>1000000</v>
      </c>
      <c r="BO224" s="30">
        <f t="shared" si="385"/>
        <v>1000000</v>
      </c>
      <c r="BP224" s="30">
        <f t="shared" si="385"/>
        <v>1000000</v>
      </c>
      <c r="BQ224" s="30">
        <f t="shared" si="385"/>
        <v>1000000</v>
      </c>
      <c r="BR224" s="30">
        <f t="shared" si="385"/>
        <v>1000000</v>
      </c>
      <c r="BS224" s="30">
        <f t="shared" si="385"/>
        <v>1000000</v>
      </c>
      <c r="BT224" s="30">
        <f t="shared" si="385"/>
        <v>1000000</v>
      </c>
      <c r="BU224" s="30">
        <f t="shared" si="385"/>
        <v>1000000</v>
      </c>
      <c r="BV224" s="30">
        <f t="shared" si="385"/>
        <v>0</v>
      </c>
      <c r="BW224" s="30">
        <f t="shared" si="385"/>
        <v>0</v>
      </c>
      <c r="BX224" s="30">
        <f t="shared" si="385"/>
        <v>0</v>
      </c>
      <c r="BY224" s="30">
        <f t="shared" si="385"/>
        <v>0</v>
      </c>
      <c r="BZ224" s="30">
        <f t="shared" si="385"/>
        <v>0</v>
      </c>
      <c r="CA224" s="30">
        <f t="shared" si="385"/>
        <v>0</v>
      </c>
      <c r="CB224" s="30">
        <f t="shared" si="385"/>
        <v>0</v>
      </c>
      <c r="CC224" s="30">
        <f t="shared" si="385"/>
        <v>0</v>
      </c>
      <c r="CD224" s="30">
        <f t="shared" si="385"/>
        <v>0</v>
      </c>
      <c r="CE224" s="30">
        <f t="shared" si="385"/>
        <v>0</v>
      </c>
      <c r="CF224" s="30">
        <f t="shared" si="385"/>
        <v>0</v>
      </c>
      <c r="CG224" s="30">
        <f t="shared" si="385"/>
        <v>0</v>
      </c>
      <c r="CH224" s="30">
        <f t="shared" si="385"/>
        <v>0</v>
      </c>
      <c r="CI224" s="30">
        <f t="shared" si="385"/>
        <v>0</v>
      </c>
      <c r="CJ224" s="30">
        <f t="shared" si="385"/>
        <v>0</v>
      </c>
      <c r="CK224" s="30">
        <f t="shared" si="385"/>
        <v>0</v>
      </c>
      <c r="CL224" s="30">
        <f t="shared" si="385"/>
        <v>0</v>
      </c>
      <c r="CM224" s="30">
        <f t="shared" ref="CM224:CT224" si="386">IF(CM$5="",0,$S224)</f>
        <v>0</v>
      </c>
      <c r="CN224" s="30">
        <f t="shared" si="386"/>
        <v>0</v>
      </c>
      <c r="CO224" s="30">
        <f t="shared" si="386"/>
        <v>0</v>
      </c>
      <c r="CP224" s="30">
        <f t="shared" si="386"/>
        <v>0</v>
      </c>
      <c r="CQ224" s="30">
        <f t="shared" si="386"/>
        <v>0</v>
      </c>
      <c r="CR224" s="30">
        <f t="shared" si="386"/>
        <v>0</v>
      </c>
      <c r="CS224" s="30">
        <f t="shared" si="386"/>
        <v>0</v>
      </c>
      <c r="CT224" s="30">
        <f t="shared" si="386"/>
        <v>0</v>
      </c>
    </row>
    <row r="225" spans="1:98" s="27" customFormat="1" ht="12" x14ac:dyDescent="0.25">
      <c r="A225" s="26">
        <f>ROW()</f>
        <v>225</v>
      </c>
      <c r="B225" s="133"/>
      <c r="C225" s="142"/>
      <c r="E225" s="24"/>
      <c r="F225" s="66" t="str">
        <f t="shared" ref="F225:F228" si="387">$F$223</f>
        <v>Постоянные расходы</v>
      </c>
      <c r="G225" s="27" t="s">
        <v>46</v>
      </c>
      <c r="H225" s="67"/>
      <c r="I225" s="67"/>
      <c r="J225" s="67"/>
      <c r="K225" s="67"/>
      <c r="L225" s="67"/>
      <c r="M225" s="27" t="str">
        <f>Lists!$R$8</f>
        <v>руб.</v>
      </c>
      <c r="P225" s="30"/>
      <c r="Q225" s="124"/>
      <c r="R225" s="125"/>
      <c r="S225" s="126"/>
      <c r="T225" s="124"/>
      <c r="U225" s="124"/>
      <c r="V225" s="85"/>
      <c r="W225" s="29">
        <f ca="1">SUM(INDIRECT(ADDRESS(ROW(),SUMIFS($1:$1,$5:$5,1))):INDIRECT(ADDRESS(ROW(),SUMIFS($1:$1,$5:$5,MAX($5:$5)))))</f>
        <v>14400000</v>
      </c>
      <c r="Z225" s="30">
        <f>IF(Z$5="",0,Z224*BP!$S$40)</f>
        <v>300000</v>
      </c>
      <c r="AA225" s="30">
        <f>IF(AA$5="",0,AA224*BP!$S$40)</f>
        <v>300000</v>
      </c>
      <c r="AB225" s="30">
        <f>IF(AB$5="",0,AB224*BP!$S$40)</f>
        <v>300000</v>
      </c>
      <c r="AC225" s="30">
        <f>IF(AC$5="",0,AC224*BP!$S$40)</f>
        <v>300000</v>
      </c>
      <c r="AD225" s="30">
        <f>IF(AD$5="",0,AD224*BP!$S$40)</f>
        <v>300000</v>
      </c>
      <c r="AE225" s="30">
        <f>IF(AE$5="",0,AE224*BP!$S$40)</f>
        <v>300000</v>
      </c>
      <c r="AF225" s="30">
        <f>IF(AF$5="",0,AF224*BP!$S$40)</f>
        <v>300000</v>
      </c>
      <c r="AG225" s="30">
        <f>IF(AG$5="",0,AG224*BP!$S$40)</f>
        <v>300000</v>
      </c>
      <c r="AH225" s="30">
        <f>IF(AH$5="",0,AH224*BP!$S$40)</f>
        <v>300000</v>
      </c>
      <c r="AI225" s="30">
        <f>IF(AI$5="",0,AI224*BP!$S$40)</f>
        <v>300000</v>
      </c>
      <c r="AJ225" s="30">
        <f>IF(AJ$5="",0,AJ224*BP!$S$40)</f>
        <v>300000</v>
      </c>
      <c r="AK225" s="30">
        <f>IF(AK$5="",0,AK224*BP!$S$40)</f>
        <v>300000</v>
      </c>
      <c r="AL225" s="30">
        <f>IF(AL$5="",0,AL224*BP!$S$40)</f>
        <v>300000</v>
      </c>
      <c r="AM225" s="30">
        <f>IF(AM$5="",0,AM224*BP!$S$40)</f>
        <v>300000</v>
      </c>
      <c r="AN225" s="30">
        <f>IF(AN$5="",0,AN224*BP!$S$40)</f>
        <v>300000</v>
      </c>
      <c r="AO225" s="30">
        <f>IF(AO$5="",0,AO224*BP!$S$40)</f>
        <v>300000</v>
      </c>
      <c r="AP225" s="30">
        <f>IF(AP$5="",0,AP224*BP!$S$40)</f>
        <v>300000</v>
      </c>
      <c r="AQ225" s="30">
        <f>IF(AQ$5="",0,AQ224*BP!$S$40)</f>
        <v>300000</v>
      </c>
      <c r="AR225" s="30">
        <f>IF(AR$5="",0,AR224*BP!$S$40)</f>
        <v>300000</v>
      </c>
      <c r="AS225" s="30">
        <f>IF(AS$5="",0,AS224*BP!$S$40)</f>
        <v>300000</v>
      </c>
      <c r="AT225" s="30">
        <f>IF(AT$5="",0,AT224*BP!$S$40)</f>
        <v>300000</v>
      </c>
      <c r="AU225" s="30">
        <f>IF(AU$5="",0,AU224*BP!$S$40)</f>
        <v>300000</v>
      </c>
      <c r="AV225" s="30">
        <f>IF(AV$5="",0,AV224*BP!$S$40)</f>
        <v>300000</v>
      </c>
      <c r="AW225" s="30">
        <f>IF(AW$5="",0,AW224*BP!$S$40)</f>
        <v>300000</v>
      </c>
      <c r="AX225" s="30">
        <f>IF(AX$5="",0,AX224*BP!$S$40)</f>
        <v>300000</v>
      </c>
      <c r="AY225" s="30">
        <f>IF(AY$5="",0,AY224*BP!$S$40)</f>
        <v>300000</v>
      </c>
      <c r="AZ225" s="30">
        <f>IF(AZ$5="",0,AZ224*BP!$S$40)</f>
        <v>300000</v>
      </c>
      <c r="BA225" s="30">
        <f>IF(BA$5="",0,BA224*BP!$S$40)</f>
        <v>300000</v>
      </c>
      <c r="BB225" s="30">
        <f>IF(BB$5="",0,BB224*BP!$S$40)</f>
        <v>300000</v>
      </c>
      <c r="BC225" s="30">
        <f>IF(BC$5="",0,BC224*BP!$S$40)</f>
        <v>300000</v>
      </c>
      <c r="BD225" s="30">
        <f>IF(BD$5="",0,BD224*BP!$S$40)</f>
        <v>300000</v>
      </c>
      <c r="BE225" s="30">
        <f>IF(BE$5="",0,BE224*BP!$S$40)</f>
        <v>300000</v>
      </c>
      <c r="BF225" s="30">
        <f>IF(BF$5="",0,BF224*BP!$S$40)</f>
        <v>300000</v>
      </c>
      <c r="BG225" s="30">
        <f>IF(BG$5="",0,BG224*BP!$S$40)</f>
        <v>300000</v>
      </c>
      <c r="BH225" s="30">
        <f>IF(BH$5="",0,BH224*BP!$S$40)</f>
        <v>300000</v>
      </c>
      <c r="BI225" s="30">
        <f>IF(BI$5="",0,BI224*BP!$S$40)</f>
        <v>300000</v>
      </c>
      <c r="BJ225" s="30">
        <f>IF(BJ$5="",0,BJ224*BP!$S$40)</f>
        <v>300000</v>
      </c>
      <c r="BK225" s="30">
        <f>IF(BK$5="",0,BK224*BP!$S$40)</f>
        <v>300000</v>
      </c>
      <c r="BL225" s="30">
        <f>IF(BL$5="",0,BL224*BP!$S$40)</f>
        <v>300000</v>
      </c>
      <c r="BM225" s="30">
        <f>IF(BM$5="",0,BM224*BP!$S$40)</f>
        <v>300000</v>
      </c>
      <c r="BN225" s="30">
        <f>IF(BN$5="",0,BN224*BP!$S$40)</f>
        <v>300000</v>
      </c>
      <c r="BO225" s="30">
        <f>IF(BO$5="",0,BO224*BP!$S$40)</f>
        <v>300000</v>
      </c>
      <c r="BP225" s="30">
        <f>IF(BP$5="",0,BP224*BP!$S$40)</f>
        <v>300000</v>
      </c>
      <c r="BQ225" s="30">
        <f>IF(BQ$5="",0,BQ224*BP!$S$40)</f>
        <v>300000</v>
      </c>
      <c r="BR225" s="30">
        <f>IF(BR$5="",0,BR224*BP!$S$40)</f>
        <v>300000</v>
      </c>
      <c r="BS225" s="30">
        <f>IF(BS$5="",0,BS224*BP!$S$40)</f>
        <v>300000</v>
      </c>
      <c r="BT225" s="30">
        <f>IF(BT$5="",0,BT224*BP!$S$40)</f>
        <v>300000</v>
      </c>
      <c r="BU225" s="30">
        <f>IF(BU$5="",0,BU224*BP!$S$40)</f>
        <v>300000</v>
      </c>
      <c r="BV225" s="30">
        <f>IF(BV$5="",0,BV224*BP!$S$40)</f>
        <v>0</v>
      </c>
      <c r="BW225" s="30">
        <f>IF(BW$5="",0,BW224*BP!$S$40)</f>
        <v>0</v>
      </c>
      <c r="BX225" s="30">
        <f>IF(BX$5="",0,BX224*BP!$S$40)</f>
        <v>0</v>
      </c>
      <c r="BY225" s="30">
        <f>IF(BY$5="",0,BY224*BP!$S$40)</f>
        <v>0</v>
      </c>
      <c r="BZ225" s="30">
        <f>IF(BZ$5="",0,BZ224*BP!$S$40)</f>
        <v>0</v>
      </c>
      <c r="CA225" s="30">
        <f>IF(CA$5="",0,CA224*BP!$S$40)</f>
        <v>0</v>
      </c>
      <c r="CB225" s="30">
        <f>IF(CB$5="",0,CB224*BP!$S$40)</f>
        <v>0</v>
      </c>
      <c r="CC225" s="30">
        <f>IF(CC$5="",0,CC224*BP!$S$40)</f>
        <v>0</v>
      </c>
      <c r="CD225" s="30">
        <f>IF(CD$5="",0,CD224*BP!$S$40)</f>
        <v>0</v>
      </c>
      <c r="CE225" s="30">
        <f>IF(CE$5="",0,CE224*BP!$S$40)</f>
        <v>0</v>
      </c>
      <c r="CF225" s="30">
        <f>IF(CF$5="",0,CF224*BP!$S$40)</f>
        <v>0</v>
      </c>
      <c r="CG225" s="30">
        <f>IF(CG$5="",0,CG224*BP!$S$40)</f>
        <v>0</v>
      </c>
      <c r="CH225" s="30">
        <f>IF(CH$5="",0,CH224*BP!$S$40)</f>
        <v>0</v>
      </c>
      <c r="CI225" s="30">
        <f>IF(CI$5="",0,CI224*BP!$S$40)</f>
        <v>0</v>
      </c>
      <c r="CJ225" s="30">
        <f>IF(CJ$5="",0,CJ224*BP!$S$40)</f>
        <v>0</v>
      </c>
      <c r="CK225" s="30">
        <f>IF(CK$5="",0,CK224*BP!$S$40)</f>
        <v>0</v>
      </c>
      <c r="CL225" s="30">
        <f>IF(CL$5="",0,CL224*BP!$S$40)</f>
        <v>0</v>
      </c>
      <c r="CM225" s="30">
        <f>IF(CM$5="",0,CM224*BP!$S$40)</f>
        <v>0</v>
      </c>
      <c r="CN225" s="30">
        <f>IF(CN$5="",0,CN224*BP!$S$40)</f>
        <v>0</v>
      </c>
      <c r="CO225" s="30">
        <f>IF(CO$5="",0,CO224*BP!$S$40)</f>
        <v>0</v>
      </c>
      <c r="CP225" s="30">
        <f>IF(CP$5="",0,CP224*BP!$S$40)</f>
        <v>0</v>
      </c>
      <c r="CQ225" s="30">
        <f>IF(CQ$5="",0,CQ224*BP!$S$40)</f>
        <v>0</v>
      </c>
      <c r="CR225" s="30">
        <f>IF(CR$5="",0,CR224*BP!$S$40)</f>
        <v>0</v>
      </c>
      <c r="CS225" s="30">
        <f>IF(CS$5="",0,CS224*BP!$S$40)</f>
        <v>0</v>
      </c>
      <c r="CT225" s="30">
        <f>IF(CT$5="",0,CT224*BP!$S$40)</f>
        <v>0</v>
      </c>
    </row>
    <row r="226" spans="1:98" s="27" customFormat="1" ht="12" x14ac:dyDescent="0.25">
      <c r="A226" s="26">
        <f>ROW()</f>
        <v>226</v>
      </c>
      <c r="B226" s="133"/>
      <c r="C226" s="142"/>
      <c r="E226" s="24"/>
      <c r="F226" s="66" t="str">
        <f t="shared" si="387"/>
        <v>Постоянные расходы</v>
      </c>
      <c r="G226" s="27" t="s">
        <v>129</v>
      </c>
      <c r="M226" s="27" t="str">
        <f>Lists!$R$8</f>
        <v>руб.</v>
      </c>
      <c r="P226" s="30"/>
      <c r="R226" s="44" t="s">
        <v>24</v>
      </c>
      <c r="S226" s="123">
        <v>300000</v>
      </c>
      <c r="V226" s="85"/>
      <c r="W226" s="29">
        <f ca="1">SUM(INDIRECT(ADDRESS(ROW(),SUMIFS($1:$1,$5:$5,1))):INDIRECT(ADDRESS(ROW(),SUMIFS($1:$1,$5:$5,MAX($5:$5)))))</f>
        <v>14400000</v>
      </c>
      <c r="Z226" s="30">
        <f t="shared" ref="Z226:AO228" si="388">IF(Z$5="",0,$S226)</f>
        <v>300000</v>
      </c>
      <c r="AA226" s="30">
        <f>IF(AA$5="",0,$S226)</f>
        <v>300000</v>
      </c>
      <c r="AB226" s="30">
        <f t="shared" si="388"/>
        <v>300000</v>
      </c>
      <c r="AC226" s="30">
        <f t="shared" si="388"/>
        <v>300000</v>
      </c>
      <c r="AD226" s="30">
        <f t="shared" si="388"/>
        <v>300000</v>
      </c>
      <c r="AE226" s="30">
        <f t="shared" si="388"/>
        <v>300000</v>
      </c>
      <c r="AF226" s="30">
        <f t="shared" si="388"/>
        <v>300000</v>
      </c>
      <c r="AG226" s="30">
        <f t="shared" si="388"/>
        <v>300000</v>
      </c>
      <c r="AH226" s="30">
        <f t="shared" si="388"/>
        <v>300000</v>
      </c>
      <c r="AI226" s="30">
        <f t="shared" si="388"/>
        <v>300000</v>
      </c>
      <c r="AJ226" s="30">
        <f t="shared" si="388"/>
        <v>300000</v>
      </c>
      <c r="AK226" s="30">
        <f t="shared" si="388"/>
        <v>300000</v>
      </c>
      <c r="AL226" s="30">
        <f t="shared" si="388"/>
        <v>300000</v>
      </c>
      <c r="AM226" s="30">
        <f t="shared" si="388"/>
        <v>300000</v>
      </c>
      <c r="AN226" s="30">
        <f t="shared" si="388"/>
        <v>300000</v>
      </c>
      <c r="AO226" s="30">
        <f t="shared" si="388"/>
        <v>300000</v>
      </c>
      <c r="AP226" s="30">
        <f t="shared" ref="AP226:CT228" si="389">IF(AP$5="",0,$S226)</f>
        <v>300000</v>
      </c>
      <c r="AQ226" s="30">
        <f t="shared" si="389"/>
        <v>300000</v>
      </c>
      <c r="AR226" s="30">
        <f t="shared" si="389"/>
        <v>300000</v>
      </c>
      <c r="AS226" s="30">
        <f t="shared" si="389"/>
        <v>300000</v>
      </c>
      <c r="AT226" s="30">
        <f t="shared" si="389"/>
        <v>300000</v>
      </c>
      <c r="AU226" s="30">
        <f t="shared" si="389"/>
        <v>300000</v>
      </c>
      <c r="AV226" s="30">
        <f t="shared" si="389"/>
        <v>300000</v>
      </c>
      <c r="AW226" s="30">
        <f t="shared" si="389"/>
        <v>300000</v>
      </c>
      <c r="AX226" s="30">
        <f t="shared" si="389"/>
        <v>300000</v>
      </c>
      <c r="AY226" s="30">
        <f t="shared" si="389"/>
        <v>300000</v>
      </c>
      <c r="AZ226" s="30">
        <f t="shared" si="389"/>
        <v>300000</v>
      </c>
      <c r="BA226" s="30">
        <f t="shared" si="389"/>
        <v>300000</v>
      </c>
      <c r="BB226" s="30">
        <f t="shared" si="389"/>
        <v>300000</v>
      </c>
      <c r="BC226" s="30">
        <f t="shared" si="389"/>
        <v>300000</v>
      </c>
      <c r="BD226" s="30">
        <f t="shared" si="389"/>
        <v>300000</v>
      </c>
      <c r="BE226" s="30">
        <f t="shared" si="389"/>
        <v>300000</v>
      </c>
      <c r="BF226" s="30">
        <f t="shared" si="389"/>
        <v>300000</v>
      </c>
      <c r="BG226" s="30">
        <f t="shared" si="389"/>
        <v>300000</v>
      </c>
      <c r="BH226" s="30">
        <f t="shared" si="389"/>
        <v>300000</v>
      </c>
      <c r="BI226" s="30">
        <f t="shared" si="389"/>
        <v>300000</v>
      </c>
      <c r="BJ226" s="30">
        <f t="shared" si="389"/>
        <v>300000</v>
      </c>
      <c r="BK226" s="30">
        <f t="shared" si="389"/>
        <v>300000</v>
      </c>
      <c r="BL226" s="30">
        <f t="shared" si="389"/>
        <v>300000</v>
      </c>
      <c r="BM226" s="30">
        <f t="shared" si="389"/>
        <v>300000</v>
      </c>
      <c r="BN226" s="30">
        <f t="shared" si="389"/>
        <v>300000</v>
      </c>
      <c r="BO226" s="30">
        <f t="shared" si="389"/>
        <v>300000</v>
      </c>
      <c r="BP226" s="30">
        <f t="shared" si="389"/>
        <v>300000</v>
      </c>
      <c r="BQ226" s="30">
        <f t="shared" si="389"/>
        <v>300000</v>
      </c>
      <c r="BR226" s="30">
        <f t="shared" si="389"/>
        <v>300000</v>
      </c>
      <c r="BS226" s="30">
        <f t="shared" si="389"/>
        <v>300000</v>
      </c>
      <c r="BT226" s="30">
        <f t="shared" si="389"/>
        <v>300000</v>
      </c>
      <c r="BU226" s="30">
        <f t="shared" si="389"/>
        <v>300000</v>
      </c>
      <c r="BV226" s="30">
        <f t="shared" si="389"/>
        <v>0</v>
      </c>
      <c r="BW226" s="30">
        <f t="shared" si="389"/>
        <v>0</v>
      </c>
      <c r="BX226" s="30">
        <f t="shared" si="389"/>
        <v>0</v>
      </c>
      <c r="BY226" s="30">
        <f t="shared" si="389"/>
        <v>0</v>
      </c>
      <c r="BZ226" s="30">
        <f t="shared" si="389"/>
        <v>0</v>
      </c>
      <c r="CA226" s="30">
        <f t="shared" si="389"/>
        <v>0</v>
      </c>
      <c r="CB226" s="30">
        <f t="shared" si="389"/>
        <v>0</v>
      </c>
      <c r="CC226" s="30">
        <f t="shared" si="389"/>
        <v>0</v>
      </c>
      <c r="CD226" s="30">
        <f t="shared" si="389"/>
        <v>0</v>
      </c>
      <c r="CE226" s="30">
        <f t="shared" si="389"/>
        <v>0</v>
      </c>
      <c r="CF226" s="30">
        <f t="shared" si="389"/>
        <v>0</v>
      </c>
      <c r="CG226" s="30">
        <f t="shared" si="389"/>
        <v>0</v>
      </c>
      <c r="CH226" s="30">
        <f t="shared" si="389"/>
        <v>0</v>
      </c>
      <c r="CI226" s="30">
        <f t="shared" si="389"/>
        <v>0</v>
      </c>
      <c r="CJ226" s="30">
        <f t="shared" si="389"/>
        <v>0</v>
      </c>
      <c r="CK226" s="30">
        <f t="shared" si="389"/>
        <v>0</v>
      </c>
      <c r="CL226" s="30">
        <f t="shared" si="389"/>
        <v>0</v>
      </c>
      <c r="CM226" s="30">
        <f t="shared" si="389"/>
        <v>0</v>
      </c>
      <c r="CN226" s="30">
        <f t="shared" si="389"/>
        <v>0</v>
      </c>
      <c r="CO226" s="30">
        <f t="shared" si="389"/>
        <v>0</v>
      </c>
      <c r="CP226" s="30">
        <f t="shared" si="389"/>
        <v>0</v>
      </c>
      <c r="CQ226" s="30">
        <f t="shared" si="389"/>
        <v>0</v>
      </c>
      <c r="CR226" s="30">
        <f t="shared" si="389"/>
        <v>0</v>
      </c>
      <c r="CS226" s="30">
        <f t="shared" si="389"/>
        <v>0</v>
      </c>
      <c r="CT226" s="30">
        <f t="shared" si="389"/>
        <v>0</v>
      </c>
    </row>
    <row r="227" spans="1:98" s="27" customFormat="1" ht="12" x14ac:dyDescent="0.25">
      <c r="A227" s="26">
        <f>ROW()</f>
        <v>227</v>
      </c>
      <c r="B227" s="133"/>
      <c r="C227" s="142"/>
      <c r="E227" s="24"/>
      <c r="F227" s="66" t="str">
        <f t="shared" si="387"/>
        <v>Постоянные расходы</v>
      </c>
      <c r="G227" s="27" t="s">
        <v>130</v>
      </c>
      <c r="M227" s="27" t="str">
        <f>Lists!$R$8</f>
        <v>руб.</v>
      </c>
      <c r="P227" s="30"/>
      <c r="R227" s="44" t="s">
        <v>24</v>
      </c>
      <c r="S227" s="123">
        <v>100000</v>
      </c>
      <c r="V227" s="85"/>
      <c r="W227" s="29">
        <f ca="1">SUM(INDIRECT(ADDRESS(ROW(),SUMIFS($1:$1,$5:$5,1))):INDIRECT(ADDRESS(ROW(),SUMIFS($1:$1,$5:$5,MAX($5:$5)))))</f>
        <v>4800000</v>
      </c>
      <c r="Z227" s="30">
        <f>IF(Z$5="",0,$S227)</f>
        <v>100000</v>
      </c>
      <c r="AA227" s="30">
        <f>IF(AA$5="",0,$S227)</f>
        <v>100000</v>
      </c>
      <c r="AB227" s="30">
        <f t="shared" si="388"/>
        <v>100000</v>
      </c>
      <c r="AC227" s="30">
        <f t="shared" si="388"/>
        <v>100000</v>
      </c>
      <c r="AD227" s="30">
        <f t="shared" si="388"/>
        <v>100000</v>
      </c>
      <c r="AE227" s="30">
        <f t="shared" si="388"/>
        <v>100000</v>
      </c>
      <c r="AF227" s="30">
        <f t="shared" si="388"/>
        <v>100000</v>
      </c>
      <c r="AG227" s="30">
        <f t="shared" si="388"/>
        <v>100000</v>
      </c>
      <c r="AH227" s="30">
        <f t="shared" si="388"/>
        <v>100000</v>
      </c>
      <c r="AI227" s="30">
        <f t="shared" si="388"/>
        <v>100000</v>
      </c>
      <c r="AJ227" s="30">
        <f t="shared" si="388"/>
        <v>100000</v>
      </c>
      <c r="AK227" s="30">
        <f t="shared" si="388"/>
        <v>100000</v>
      </c>
      <c r="AL227" s="30">
        <f t="shared" si="388"/>
        <v>100000</v>
      </c>
      <c r="AM227" s="30">
        <f t="shared" si="388"/>
        <v>100000</v>
      </c>
      <c r="AN227" s="30">
        <f t="shared" si="388"/>
        <v>100000</v>
      </c>
      <c r="AO227" s="30">
        <f t="shared" si="388"/>
        <v>100000</v>
      </c>
      <c r="AP227" s="30">
        <f t="shared" si="389"/>
        <v>100000</v>
      </c>
      <c r="AQ227" s="30">
        <f t="shared" si="389"/>
        <v>100000</v>
      </c>
      <c r="AR227" s="30">
        <f t="shared" si="389"/>
        <v>100000</v>
      </c>
      <c r="AS227" s="30">
        <f t="shared" si="389"/>
        <v>100000</v>
      </c>
      <c r="AT227" s="30">
        <f t="shared" si="389"/>
        <v>100000</v>
      </c>
      <c r="AU227" s="30">
        <f t="shared" si="389"/>
        <v>100000</v>
      </c>
      <c r="AV227" s="30">
        <f t="shared" si="389"/>
        <v>100000</v>
      </c>
      <c r="AW227" s="30">
        <f t="shared" si="389"/>
        <v>100000</v>
      </c>
      <c r="AX227" s="30">
        <f t="shared" si="389"/>
        <v>100000</v>
      </c>
      <c r="AY227" s="30">
        <f t="shared" si="389"/>
        <v>100000</v>
      </c>
      <c r="AZ227" s="30">
        <f t="shared" si="389"/>
        <v>100000</v>
      </c>
      <c r="BA227" s="30">
        <f t="shared" si="389"/>
        <v>100000</v>
      </c>
      <c r="BB227" s="30">
        <f t="shared" si="389"/>
        <v>100000</v>
      </c>
      <c r="BC227" s="30">
        <f t="shared" si="389"/>
        <v>100000</v>
      </c>
      <c r="BD227" s="30">
        <f t="shared" si="389"/>
        <v>100000</v>
      </c>
      <c r="BE227" s="30">
        <f t="shared" si="389"/>
        <v>100000</v>
      </c>
      <c r="BF227" s="30">
        <f t="shared" si="389"/>
        <v>100000</v>
      </c>
      <c r="BG227" s="30">
        <f t="shared" si="389"/>
        <v>100000</v>
      </c>
      <c r="BH227" s="30">
        <f t="shared" si="389"/>
        <v>100000</v>
      </c>
      <c r="BI227" s="30">
        <f t="shared" si="389"/>
        <v>100000</v>
      </c>
      <c r="BJ227" s="30">
        <f t="shared" si="389"/>
        <v>100000</v>
      </c>
      <c r="BK227" s="30">
        <f t="shared" si="389"/>
        <v>100000</v>
      </c>
      <c r="BL227" s="30">
        <f t="shared" si="389"/>
        <v>100000</v>
      </c>
      <c r="BM227" s="30">
        <f t="shared" si="389"/>
        <v>100000</v>
      </c>
      <c r="BN227" s="30">
        <f t="shared" si="389"/>
        <v>100000</v>
      </c>
      <c r="BO227" s="30">
        <f t="shared" si="389"/>
        <v>100000</v>
      </c>
      <c r="BP227" s="30">
        <f t="shared" si="389"/>
        <v>100000</v>
      </c>
      <c r="BQ227" s="30">
        <f t="shared" si="389"/>
        <v>100000</v>
      </c>
      <c r="BR227" s="30">
        <f t="shared" si="389"/>
        <v>100000</v>
      </c>
      <c r="BS227" s="30">
        <f t="shared" si="389"/>
        <v>100000</v>
      </c>
      <c r="BT227" s="30">
        <f t="shared" si="389"/>
        <v>100000</v>
      </c>
      <c r="BU227" s="30">
        <f t="shared" si="389"/>
        <v>100000</v>
      </c>
      <c r="BV227" s="30">
        <f t="shared" si="389"/>
        <v>0</v>
      </c>
      <c r="BW227" s="30">
        <f t="shared" si="389"/>
        <v>0</v>
      </c>
      <c r="BX227" s="30">
        <f t="shared" si="389"/>
        <v>0</v>
      </c>
      <c r="BY227" s="30">
        <f t="shared" si="389"/>
        <v>0</v>
      </c>
      <c r="BZ227" s="30">
        <f t="shared" si="389"/>
        <v>0</v>
      </c>
      <c r="CA227" s="30">
        <f t="shared" si="389"/>
        <v>0</v>
      </c>
      <c r="CB227" s="30">
        <f t="shared" si="389"/>
        <v>0</v>
      </c>
      <c r="CC227" s="30">
        <f t="shared" si="389"/>
        <v>0</v>
      </c>
      <c r="CD227" s="30">
        <f t="shared" si="389"/>
        <v>0</v>
      </c>
      <c r="CE227" s="30">
        <f t="shared" si="389"/>
        <v>0</v>
      </c>
      <c r="CF227" s="30">
        <f t="shared" si="389"/>
        <v>0</v>
      </c>
      <c r="CG227" s="30">
        <f t="shared" si="389"/>
        <v>0</v>
      </c>
      <c r="CH227" s="30">
        <f t="shared" si="389"/>
        <v>0</v>
      </c>
      <c r="CI227" s="30">
        <f t="shared" si="389"/>
        <v>0</v>
      </c>
      <c r="CJ227" s="30">
        <f t="shared" si="389"/>
        <v>0</v>
      </c>
      <c r="CK227" s="30">
        <f t="shared" si="389"/>
        <v>0</v>
      </c>
      <c r="CL227" s="30">
        <f t="shared" si="389"/>
        <v>0</v>
      </c>
      <c r="CM227" s="30">
        <f t="shared" si="389"/>
        <v>0</v>
      </c>
      <c r="CN227" s="30">
        <f t="shared" si="389"/>
        <v>0</v>
      </c>
      <c r="CO227" s="30">
        <f t="shared" si="389"/>
        <v>0</v>
      </c>
      <c r="CP227" s="30">
        <f t="shared" si="389"/>
        <v>0</v>
      </c>
      <c r="CQ227" s="30">
        <f t="shared" si="389"/>
        <v>0</v>
      </c>
      <c r="CR227" s="30">
        <f t="shared" si="389"/>
        <v>0</v>
      </c>
      <c r="CS227" s="30">
        <f t="shared" si="389"/>
        <v>0</v>
      </c>
      <c r="CT227" s="30">
        <f t="shared" si="389"/>
        <v>0</v>
      </c>
    </row>
    <row r="228" spans="1:98" s="27" customFormat="1" ht="12" x14ac:dyDescent="0.25">
      <c r="A228" s="26">
        <f>ROW()</f>
        <v>228</v>
      </c>
      <c r="B228" s="133"/>
      <c r="C228" s="142"/>
      <c r="E228" s="24"/>
      <c r="F228" s="66" t="str">
        <f t="shared" si="387"/>
        <v>Постоянные расходы</v>
      </c>
      <c r="G228" s="27" t="s">
        <v>131</v>
      </c>
      <c r="M228" s="27" t="str">
        <f>Lists!$R$8</f>
        <v>руб.</v>
      </c>
      <c r="P228" s="30"/>
      <c r="R228" s="44" t="s">
        <v>24</v>
      </c>
      <c r="S228" s="123">
        <v>50000</v>
      </c>
      <c r="V228" s="85"/>
      <c r="W228" s="29">
        <f ca="1">SUM(INDIRECT(ADDRESS(ROW(),SUMIFS($1:$1,$5:$5,1))):INDIRECT(ADDRESS(ROW(),SUMIFS($1:$1,$5:$5,MAX($5:$5)))))</f>
        <v>2400000</v>
      </c>
      <c r="Z228" s="30">
        <f t="shared" si="388"/>
        <v>50000</v>
      </c>
      <c r="AA228" s="30">
        <f>IF(AA$5="",0,$S228)</f>
        <v>50000</v>
      </c>
      <c r="AB228" s="30">
        <f t="shared" si="388"/>
        <v>50000</v>
      </c>
      <c r="AC228" s="30">
        <f t="shared" si="388"/>
        <v>50000</v>
      </c>
      <c r="AD228" s="30">
        <f t="shared" si="388"/>
        <v>50000</v>
      </c>
      <c r="AE228" s="30">
        <f t="shared" si="388"/>
        <v>50000</v>
      </c>
      <c r="AF228" s="30">
        <f t="shared" si="388"/>
        <v>50000</v>
      </c>
      <c r="AG228" s="30">
        <f t="shared" si="388"/>
        <v>50000</v>
      </c>
      <c r="AH228" s="30">
        <f t="shared" si="388"/>
        <v>50000</v>
      </c>
      <c r="AI228" s="30">
        <f t="shared" si="388"/>
        <v>50000</v>
      </c>
      <c r="AJ228" s="30">
        <f t="shared" si="388"/>
        <v>50000</v>
      </c>
      <c r="AK228" s="30">
        <f t="shared" si="388"/>
        <v>50000</v>
      </c>
      <c r="AL228" s="30">
        <f t="shared" si="388"/>
        <v>50000</v>
      </c>
      <c r="AM228" s="30">
        <f t="shared" si="388"/>
        <v>50000</v>
      </c>
      <c r="AN228" s="30">
        <f t="shared" si="388"/>
        <v>50000</v>
      </c>
      <c r="AO228" s="30">
        <f t="shared" si="388"/>
        <v>50000</v>
      </c>
      <c r="AP228" s="30">
        <f t="shared" si="389"/>
        <v>50000</v>
      </c>
      <c r="AQ228" s="30">
        <f t="shared" si="389"/>
        <v>50000</v>
      </c>
      <c r="AR228" s="30">
        <f t="shared" si="389"/>
        <v>50000</v>
      </c>
      <c r="AS228" s="30">
        <f t="shared" si="389"/>
        <v>50000</v>
      </c>
      <c r="AT228" s="30">
        <f t="shared" si="389"/>
        <v>50000</v>
      </c>
      <c r="AU228" s="30">
        <f t="shared" si="389"/>
        <v>50000</v>
      </c>
      <c r="AV228" s="30">
        <f t="shared" si="389"/>
        <v>50000</v>
      </c>
      <c r="AW228" s="30">
        <f t="shared" si="389"/>
        <v>50000</v>
      </c>
      <c r="AX228" s="30">
        <f t="shared" si="389"/>
        <v>50000</v>
      </c>
      <c r="AY228" s="30">
        <f t="shared" si="389"/>
        <v>50000</v>
      </c>
      <c r="AZ228" s="30">
        <f t="shared" si="389"/>
        <v>50000</v>
      </c>
      <c r="BA228" s="30">
        <f t="shared" si="389"/>
        <v>50000</v>
      </c>
      <c r="BB228" s="30">
        <f t="shared" si="389"/>
        <v>50000</v>
      </c>
      <c r="BC228" s="30">
        <f t="shared" si="389"/>
        <v>50000</v>
      </c>
      <c r="BD228" s="30">
        <f t="shared" si="389"/>
        <v>50000</v>
      </c>
      <c r="BE228" s="30">
        <f t="shared" si="389"/>
        <v>50000</v>
      </c>
      <c r="BF228" s="30">
        <f t="shared" si="389"/>
        <v>50000</v>
      </c>
      <c r="BG228" s="30">
        <f t="shared" si="389"/>
        <v>50000</v>
      </c>
      <c r="BH228" s="30">
        <f t="shared" si="389"/>
        <v>50000</v>
      </c>
      <c r="BI228" s="30">
        <f t="shared" si="389"/>
        <v>50000</v>
      </c>
      <c r="BJ228" s="30">
        <f t="shared" si="389"/>
        <v>50000</v>
      </c>
      <c r="BK228" s="30">
        <f t="shared" si="389"/>
        <v>50000</v>
      </c>
      <c r="BL228" s="30">
        <f t="shared" si="389"/>
        <v>50000</v>
      </c>
      <c r="BM228" s="30">
        <f t="shared" si="389"/>
        <v>50000</v>
      </c>
      <c r="BN228" s="30">
        <f t="shared" si="389"/>
        <v>50000</v>
      </c>
      <c r="BO228" s="30">
        <f t="shared" si="389"/>
        <v>50000</v>
      </c>
      <c r="BP228" s="30">
        <f t="shared" si="389"/>
        <v>50000</v>
      </c>
      <c r="BQ228" s="30">
        <f t="shared" si="389"/>
        <v>50000</v>
      </c>
      <c r="BR228" s="30">
        <f t="shared" si="389"/>
        <v>50000</v>
      </c>
      <c r="BS228" s="30">
        <f t="shared" si="389"/>
        <v>50000</v>
      </c>
      <c r="BT228" s="30">
        <f t="shared" si="389"/>
        <v>50000</v>
      </c>
      <c r="BU228" s="30">
        <f t="shared" si="389"/>
        <v>50000</v>
      </c>
      <c r="BV228" s="30">
        <f t="shared" si="389"/>
        <v>0</v>
      </c>
      <c r="BW228" s="30">
        <f t="shared" si="389"/>
        <v>0</v>
      </c>
      <c r="BX228" s="30">
        <f t="shared" si="389"/>
        <v>0</v>
      </c>
      <c r="BY228" s="30">
        <f t="shared" si="389"/>
        <v>0</v>
      </c>
      <c r="BZ228" s="30">
        <f t="shared" si="389"/>
        <v>0</v>
      </c>
      <c r="CA228" s="30">
        <f t="shared" si="389"/>
        <v>0</v>
      </c>
      <c r="CB228" s="30">
        <f t="shared" si="389"/>
        <v>0</v>
      </c>
      <c r="CC228" s="30">
        <f t="shared" si="389"/>
        <v>0</v>
      </c>
      <c r="CD228" s="30">
        <f t="shared" si="389"/>
        <v>0</v>
      </c>
      <c r="CE228" s="30">
        <f t="shared" si="389"/>
        <v>0</v>
      </c>
      <c r="CF228" s="30">
        <f t="shared" si="389"/>
        <v>0</v>
      </c>
      <c r="CG228" s="30">
        <f t="shared" si="389"/>
        <v>0</v>
      </c>
      <c r="CH228" s="30">
        <f t="shared" si="389"/>
        <v>0</v>
      </c>
      <c r="CI228" s="30">
        <f t="shared" si="389"/>
        <v>0</v>
      </c>
      <c r="CJ228" s="30">
        <f t="shared" si="389"/>
        <v>0</v>
      </c>
      <c r="CK228" s="30">
        <f t="shared" si="389"/>
        <v>0</v>
      </c>
      <c r="CL228" s="30">
        <f t="shared" si="389"/>
        <v>0</v>
      </c>
      <c r="CM228" s="30">
        <f t="shared" si="389"/>
        <v>0</v>
      </c>
      <c r="CN228" s="30">
        <f t="shared" si="389"/>
        <v>0</v>
      </c>
      <c r="CO228" s="30">
        <f t="shared" si="389"/>
        <v>0</v>
      </c>
      <c r="CP228" s="30">
        <f t="shared" si="389"/>
        <v>0</v>
      </c>
      <c r="CQ228" s="30">
        <f t="shared" si="389"/>
        <v>0</v>
      </c>
      <c r="CR228" s="30">
        <f t="shared" si="389"/>
        <v>0</v>
      </c>
      <c r="CS228" s="30">
        <f t="shared" si="389"/>
        <v>0</v>
      </c>
      <c r="CT228" s="30">
        <f t="shared" si="389"/>
        <v>0</v>
      </c>
    </row>
    <row r="229" spans="1:98" s="2" customFormat="1" ht="12" x14ac:dyDescent="0.25">
      <c r="A229" s="11">
        <f>ROW()</f>
        <v>229</v>
      </c>
      <c r="B229" s="134"/>
      <c r="C229" s="142"/>
      <c r="E229" s="23" t="str">
        <f>Lists!$N$9</f>
        <v>пустая строка</v>
      </c>
      <c r="P229" s="3"/>
      <c r="R229" s="23"/>
      <c r="S229" s="3"/>
      <c r="V229" s="74"/>
      <c r="W229" s="5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</row>
    <row r="230" spans="1:98" s="13" customFormat="1" x14ac:dyDescent="0.3">
      <c r="A230" s="12">
        <f>ROW()</f>
        <v>230</v>
      </c>
      <c r="B230" s="131"/>
      <c r="C230" s="142"/>
      <c r="E230" s="92"/>
      <c r="F230" s="13" t="s">
        <v>132</v>
      </c>
      <c r="M230" s="4" t="str">
        <f>Lists!$R$8</f>
        <v>руб.</v>
      </c>
      <c r="P230" s="10"/>
      <c r="R230" s="92"/>
      <c r="S230" s="10"/>
      <c r="V230" s="80">
        <f ca="1">W230-(W221-W223)</f>
        <v>0</v>
      </c>
      <c r="W230" s="10">
        <f ca="1">SUM(INDIRECT(ADDRESS(ROW(),SUMIFS($1:$1,$5:$5,1))):INDIRECT(ADDRESS(ROW(),SUMIFS($1:$1,$5:$5,MAX($5:$5)))))</f>
        <v>346746805.34852612</v>
      </c>
      <c r="Z230" s="10">
        <f ca="1">Z221-Z223</f>
        <v>-1770000</v>
      </c>
      <c r="AA230" s="10">
        <f t="shared" ref="AA230:CL230" ca="1" si="390">AA221-AA223</f>
        <v>-1880000</v>
      </c>
      <c r="AB230" s="10">
        <f t="shared" ca="1" si="390"/>
        <v>-2140000</v>
      </c>
      <c r="AC230" s="10">
        <f t="shared" ca="1" si="390"/>
        <v>-2300000</v>
      </c>
      <c r="AD230" s="10">
        <f t="shared" ca="1" si="390"/>
        <v>-2450000</v>
      </c>
      <c r="AE230" s="10">
        <f t="shared" ca="1" si="390"/>
        <v>-2550000</v>
      </c>
      <c r="AF230" s="10">
        <f t="shared" ca="1" si="390"/>
        <v>-2550000</v>
      </c>
      <c r="AG230" s="10">
        <f t="shared" ca="1" si="390"/>
        <v>-2550000</v>
      </c>
      <c r="AH230" s="10">
        <f t="shared" ca="1" si="390"/>
        <v>-2546182.7319999998</v>
      </c>
      <c r="AI230" s="10">
        <f t="shared" ca="1" si="390"/>
        <v>-2517616.1439999999</v>
      </c>
      <c r="AJ230" s="10">
        <f t="shared" ca="1" si="390"/>
        <v>-2449442.2544</v>
      </c>
      <c r="AK230" s="10">
        <f t="shared" ca="1" si="390"/>
        <v>-2367279.7555</v>
      </c>
      <c r="AL230" s="10">
        <f t="shared" ca="1" si="390"/>
        <v>-2282119.0233</v>
      </c>
      <c r="AM230" s="10">
        <f t="shared" ca="1" si="390"/>
        <v>-2198805.68102</v>
      </c>
      <c r="AN230" s="10">
        <f t="shared" ca="1" si="390"/>
        <v>-2069038.59919</v>
      </c>
      <c r="AO230" s="10">
        <f t="shared" ca="1" si="390"/>
        <v>-1788697.2312649998</v>
      </c>
      <c r="AP230" s="10">
        <f t="shared" ca="1" si="390"/>
        <v>-1316330.7659149999</v>
      </c>
      <c r="AQ230" s="10">
        <f t="shared" ca="1" si="390"/>
        <v>-638480.49146299995</v>
      </c>
      <c r="AR230" s="10">
        <f t="shared" ca="1" si="390"/>
        <v>219370.2659869995</v>
      </c>
      <c r="AS230" s="10">
        <f t="shared" ca="1" si="390"/>
        <v>1196793.6611060016</v>
      </c>
      <c r="AT230" s="10">
        <f t="shared" ca="1" si="390"/>
        <v>2245780.6640785006</v>
      </c>
      <c r="AU230" s="10">
        <f t="shared" ca="1" si="390"/>
        <v>3333370.4923300007</v>
      </c>
      <c r="AV230" s="10">
        <f t="shared" ca="1" si="390"/>
        <v>4441199.8215885004</v>
      </c>
      <c r="AW230" s="10">
        <f t="shared" ca="1" si="390"/>
        <v>5558307.1151040001</v>
      </c>
      <c r="AX230" s="10">
        <f t="shared" ca="1" si="390"/>
        <v>6678604.0191824995</v>
      </c>
      <c r="AY230" s="10">
        <f t="shared" ca="1" si="390"/>
        <v>7800084.271097498</v>
      </c>
      <c r="AZ230" s="10">
        <f t="shared" ca="1" si="390"/>
        <v>8921967.5384225007</v>
      </c>
      <c r="BA230" s="10">
        <f t="shared" ca="1" si="390"/>
        <v>10043928.6192875</v>
      </c>
      <c r="BB230" s="10">
        <f t="shared" ca="1" si="390"/>
        <v>11165894.393085003</v>
      </c>
      <c r="BC230" s="10">
        <f t="shared" ca="1" si="390"/>
        <v>12287858.148135005</v>
      </c>
      <c r="BD230" s="10">
        <f t="shared" ca="1" si="390"/>
        <v>13409821.903185001</v>
      </c>
      <c r="BE230" s="10">
        <f t="shared" ca="1" si="390"/>
        <v>14522242.488235001</v>
      </c>
      <c r="BF230" s="10">
        <f t="shared" ca="1" si="390"/>
        <v>15563246.603284996</v>
      </c>
      <c r="BG230" s="10">
        <f t="shared" ca="1" si="390"/>
        <v>16433815.994335003</v>
      </c>
      <c r="BH230" s="10">
        <f t="shared" ca="1" si="390"/>
        <v>17098979.138135001</v>
      </c>
      <c r="BI230" s="10">
        <f t="shared" ca="1" si="390"/>
        <v>17551240.451435</v>
      </c>
      <c r="BJ230" s="10">
        <f t="shared" ca="1" si="390"/>
        <v>17819076.334035009</v>
      </c>
      <c r="BK230" s="10">
        <f t="shared" ca="1" si="390"/>
        <v>17964893.612060007</v>
      </c>
      <c r="BL230" s="10">
        <f t="shared" ca="1" si="390"/>
        <v>18038343.380272496</v>
      </c>
      <c r="BM230" s="10">
        <f t="shared" ca="1" si="390"/>
        <v>18072878.513234999</v>
      </c>
      <c r="BN230" s="10">
        <f t="shared" ca="1" si="390"/>
        <v>18087044.064442504</v>
      </c>
      <c r="BO230" s="10">
        <f t="shared" ca="1" si="390"/>
        <v>18091902.40315</v>
      </c>
      <c r="BP230" s="10">
        <f t="shared" ca="1" si="390"/>
        <v>18093568.446622506</v>
      </c>
      <c r="BQ230" s="10">
        <f t="shared" ca="1" si="390"/>
        <v>18094051.949757513</v>
      </c>
      <c r="BR230" s="10">
        <f t="shared" ca="1" si="390"/>
        <v>18094132.437482506</v>
      </c>
      <c r="BS230" s="10">
        <f t="shared" ca="1" si="390"/>
        <v>18094135.111667506</v>
      </c>
      <c r="BT230" s="10">
        <f t="shared" ca="1" si="390"/>
        <v>18094133.092920009</v>
      </c>
      <c r="BU230" s="10">
        <f t="shared" ca="1" si="390"/>
        <v>18094133.092920009</v>
      </c>
      <c r="BV230" s="10">
        <f t="shared" si="390"/>
        <v>0</v>
      </c>
      <c r="BW230" s="10">
        <f t="shared" si="390"/>
        <v>0</v>
      </c>
      <c r="BX230" s="10">
        <f t="shared" si="390"/>
        <v>0</v>
      </c>
      <c r="BY230" s="10">
        <f t="shared" si="390"/>
        <v>0</v>
      </c>
      <c r="BZ230" s="10">
        <f t="shared" si="390"/>
        <v>0</v>
      </c>
      <c r="CA230" s="10">
        <f t="shared" si="390"/>
        <v>0</v>
      </c>
      <c r="CB230" s="10">
        <f t="shared" si="390"/>
        <v>0</v>
      </c>
      <c r="CC230" s="10">
        <f t="shared" si="390"/>
        <v>0</v>
      </c>
      <c r="CD230" s="10">
        <f t="shared" si="390"/>
        <v>0</v>
      </c>
      <c r="CE230" s="10">
        <f t="shared" si="390"/>
        <v>0</v>
      </c>
      <c r="CF230" s="10">
        <f t="shared" si="390"/>
        <v>0</v>
      </c>
      <c r="CG230" s="10">
        <f t="shared" si="390"/>
        <v>0</v>
      </c>
      <c r="CH230" s="10">
        <f t="shared" si="390"/>
        <v>0</v>
      </c>
      <c r="CI230" s="10">
        <f t="shared" si="390"/>
        <v>0</v>
      </c>
      <c r="CJ230" s="10">
        <f t="shared" si="390"/>
        <v>0</v>
      </c>
      <c r="CK230" s="10">
        <f t="shared" si="390"/>
        <v>0</v>
      </c>
      <c r="CL230" s="10">
        <f t="shared" si="390"/>
        <v>0</v>
      </c>
      <c r="CM230" s="10">
        <f t="shared" ref="CM230:CT230" si="391">CM221-CM223</f>
        <v>0</v>
      </c>
      <c r="CN230" s="10">
        <f t="shared" si="391"/>
        <v>0</v>
      </c>
      <c r="CO230" s="10">
        <f t="shared" si="391"/>
        <v>0</v>
      </c>
      <c r="CP230" s="10">
        <f t="shared" si="391"/>
        <v>0</v>
      </c>
      <c r="CQ230" s="10">
        <f t="shared" si="391"/>
        <v>0</v>
      </c>
      <c r="CR230" s="10">
        <f t="shared" si="391"/>
        <v>0</v>
      </c>
      <c r="CS230" s="10">
        <f t="shared" si="391"/>
        <v>0</v>
      </c>
      <c r="CT230" s="10">
        <f t="shared" si="391"/>
        <v>0</v>
      </c>
    </row>
    <row r="231" spans="1:98" s="107" customFormat="1" ht="12" x14ac:dyDescent="0.25">
      <c r="A231" s="105">
        <f>ROW()</f>
        <v>231</v>
      </c>
      <c r="B231" s="135"/>
      <c r="C231" s="143"/>
      <c r="E231" s="108"/>
      <c r="F231" s="107" t="s">
        <v>133</v>
      </c>
      <c r="M231" s="107" t="s">
        <v>74</v>
      </c>
      <c r="P231" s="109"/>
      <c r="R231" s="108"/>
      <c r="S231" s="128"/>
      <c r="V231" s="110"/>
      <c r="W231" s="111">
        <f ca="1">IF(W$200=0,0,W230/W$200)</f>
        <v>0.39122740735541672</v>
      </c>
      <c r="X231" s="112"/>
      <c r="Y231" s="112"/>
      <c r="Z231" s="111">
        <f ca="1">IF(Z$200=0,0,Z230/Z$200)</f>
        <v>0</v>
      </c>
      <c r="AA231" s="111">
        <f t="shared" ref="AA231" ca="1" si="392">IF(AA$200=0,0,AA230/AA$200)</f>
        <v>0</v>
      </c>
      <c r="AB231" s="111">
        <f t="shared" ref="AB231" ca="1" si="393">IF(AB$200=0,0,AB230/AB$200)</f>
        <v>0</v>
      </c>
      <c r="AC231" s="111">
        <f t="shared" ref="AC231" ca="1" si="394">IF(AC$200=0,0,AC230/AC$200)</f>
        <v>0</v>
      </c>
      <c r="AD231" s="111">
        <f t="shared" ref="AD231" ca="1" si="395">IF(AD$200=0,0,AD230/AD$200)</f>
        <v>0</v>
      </c>
      <c r="AE231" s="111">
        <f t="shared" ref="AE231" ca="1" si="396">IF(AE$200=0,0,AE230/AE$200)</f>
        <v>0</v>
      </c>
      <c r="AF231" s="111">
        <f t="shared" ref="AF231" ca="1" si="397">IF(AF$200=0,0,AF230/AF$200)</f>
        <v>0</v>
      </c>
      <c r="AG231" s="111">
        <f t="shared" ref="AG231" ca="1" si="398">IF(AG$200=0,0,AG230/AG$200)</f>
        <v>0</v>
      </c>
      <c r="AH231" s="111">
        <f t="shared" ref="AH231" ca="1" si="399">IF(AH$200=0,0,AH230/AH$200)</f>
        <v>-404.65699310257139</v>
      </c>
      <c r="AI231" s="111">
        <f t="shared" ref="AI231" ca="1" si="400">IF(AI$200=0,0,AI230/AI$200)</f>
        <v>-46.167345357988999</v>
      </c>
      <c r="AJ231" s="111">
        <f t="shared" ref="AJ231" ca="1" si="401">IF(AJ$200=0,0,AJ230/AJ$200)</f>
        <v>-14.138583284597024</v>
      </c>
      <c r="AK231" s="111">
        <f t="shared" ref="AK231" ca="1" si="402">IF(AK$200=0,0,AK230/AK$200)</f>
        <v>-7.3350023025684106</v>
      </c>
      <c r="AL231" s="111">
        <f t="shared" ref="AL231" ca="1" si="403">IF(AL$200=0,0,AL230/AL$200)</f>
        <v>-4.7291990842451987</v>
      </c>
      <c r="AM231" s="111">
        <f t="shared" ref="AM231" ca="1" si="404">IF(AM$200=0,0,AM230/AM$200)</f>
        <v>-3.4250793234047121</v>
      </c>
      <c r="AN231" s="111">
        <f t="shared" ref="AN231" ca="1" si="405">IF(AN$200=0,0,AN230/AN$200)</f>
        <v>-2.3546573957541561</v>
      </c>
      <c r="AO231" s="111">
        <f t="shared" ref="AO231" ca="1" si="406">IF(AO$200=0,0,AO230/AO$200)</f>
        <v>-1.3012077735406824</v>
      </c>
      <c r="AP231" s="111">
        <f t="shared" ref="AP231" ca="1" si="407">IF(AP$200=0,0,AP230/AP$200)</f>
        <v>-0.59371983951593787</v>
      </c>
      <c r="AQ231" s="111">
        <f t="shared" ref="AQ231" ca="1" si="408">IF(AQ$200=0,0,AQ230/AQ$200)</f>
        <v>-0.18546826143180509</v>
      </c>
      <c r="AR231" s="111">
        <f t="shared" ref="AR231" ca="1" si="409">IF(AR$200=0,0,AR230/AR$200)</f>
        <v>4.3722661614165978E-2</v>
      </c>
      <c r="AS231" s="111">
        <f t="shared" ref="AS231" ca="1" si="410">IF(AS$200=0,0,AS230/AS$200)</f>
        <v>0.1750338109144515</v>
      </c>
      <c r="AT231" s="111">
        <f t="shared" ref="AT231" ca="1" si="411">IF(AT$200=0,0,AT230/AT$200)</f>
        <v>0.2548375669420504</v>
      </c>
      <c r="AU231" s="111">
        <f t="shared" ref="AU231" ca="1" si="412">IF(AU$200=0,0,AU230/AU$200)</f>
        <v>0.30649456777987016</v>
      </c>
      <c r="AV231" s="111">
        <f t="shared" ref="AV231" ca="1" si="413">IF(AV$200=0,0,AV230/AV$200)</f>
        <v>0.34199359572268478</v>
      </c>
      <c r="AW231" s="111">
        <f t="shared" ref="AW231" ca="1" si="414">IF(AW$200=0,0,AW230/AW$200)</f>
        <v>0.36762584904753748</v>
      </c>
      <c r="AX231" s="111">
        <f t="shared" ref="AX231" ca="1" si="415">IF(AX$200=0,0,AX230/AX$200)</f>
        <v>0.3869035510028288</v>
      </c>
      <c r="AY231" s="111">
        <f t="shared" ref="AY231" ca="1" si="416">IF(AY$200=0,0,AY230/AY$200)</f>
        <v>0.40191206124948714</v>
      </c>
      <c r="AZ231" s="111">
        <f t="shared" ref="AZ231" ca="1" si="417">IF(AZ$200=0,0,AZ230/AZ$200)</f>
        <v>0.41392630699486765</v>
      </c>
      <c r="BA231" s="111">
        <f t="shared" ref="BA231" ca="1" si="418">IF(BA$200=0,0,BA230/BA$200)</f>
        <v>0.42376145553908895</v>
      </c>
      <c r="BB231" s="111">
        <f t="shared" ref="BB231" ca="1" si="419">IF(BB$200=0,0,BB230/BB$200)</f>
        <v>0.43196147295458825</v>
      </c>
      <c r="BC231" s="111">
        <f t="shared" ref="BC231" ca="1" si="420">IF(BC$200=0,0,BC230/BC$200)</f>
        <v>0.43890329853276577</v>
      </c>
      <c r="BD231" s="111">
        <f t="shared" ref="BD231" ca="1" si="421">IF(BD$200=0,0,BD230/BD$200)</f>
        <v>0.44485606306511283</v>
      </c>
      <c r="BE231" s="111">
        <f t="shared" ref="BE231" ca="1" si="422">IF(BE$200=0,0,BE230/BE$200)</f>
        <v>0.44994074210585505</v>
      </c>
      <c r="BF231" s="111">
        <f t="shared" ref="BF231" ca="1" si="423">IF(BF$200=0,0,BF230/BF$200)</f>
        <v>0.45391076057424667</v>
      </c>
      <c r="BG231" s="111">
        <f t="shared" ref="BG231" ca="1" si="424">IF(BG$200=0,0,BG230/BG$200)</f>
        <v>0.45647771356418593</v>
      </c>
      <c r="BH231" s="111">
        <f t="shared" ref="BH231" ca="1" si="425">IF(BH$200=0,0,BH230/BH$200)</f>
        <v>0.45790255960737242</v>
      </c>
      <c r="BI231" s="111">
        <f t="shared" ref="BI231" ca="1" si="426">IF(BI$200=0,0,BI230/BI$200)</f>
        <v>0.45846029203873367</v>
      </c>
      <c r="BJ231" s="111">
        <f t="shared" ref="BJ231" ca="1" si="427">IF(BJ$200=0,0,BJ230/BJ$200)</f>
        <v>0.45848815948514282</v>
      </c>
      <c r="BK231" s="111">
        <f t="shared" ref="BK231" ca="1" si="428">IF(BK$200=0,0,BK230/BK$200)</f>
        <v>0.45833828777190455</v>
      </c>
      <c r="BL231" s="111">
        <f t="shared" ref="BL231" ca="1" si="429">IF(BL$200=0,0,BL230/BL$200)</f>
        <v>0.45818084369006379</v>
      </c>
      <c r="BM231" s="111">
        <f t="shared" ref="BM231" ca="1" si="430">IF(BM$200=0,0,BM230/BM$200)</f>
        <v>0.4580717599345695</v>
      </c>
      <c r="BN231" s="111">
        <f t="shared" ref="BN231" ca="1" si="431">IF(BN$200=0,0,BN230/BN$200)</f>
        <v>0.45799943766526335</v>
      </c>
      <c r="BO231" s="111">
        <f t="shared" ref="BO231" ca="1" si="432">IF(BO$200=0,0,BO230/BO$200)</f>
        <v>0.45795757063805154</v>
      </c>
      <c r="BP231" s="111">
        <f t="shared" ref="BP231" ca="1" si="433">IF(BP$200=0,0,BP230/BP$200)</f>
        <v>0.45793894646495298</v>
      </c>
      <c r="BQ231" s="111">
        <f t="shared" ref="BQ231" ca="1" si="434">IF(BQ$200=0,0,BQ230/BQ$200)</f>
        <v>0.4579316454047076</v>
      </c>
      <c r="BR231" s="111">
        <f t="shared" ref="BR231" ca="1" si="435">IF(BR$200=0,0,BR230/BR$200)</f>
        <v>0.45792897280029676</v>
      </c>
      <c r="BS231" s="111">
        <f t="shared" ref="BS231" ca="1" si="436">IF(BS$200=0,0,BS230/BS$200)</f>
        <v>0.45792803779791141</v>
      </c>
      <c r="BT231" s="111">
        <f t="shared" ref="BT231" ca="1" si="437">IF(BT$200=0,0,BT230/BT$200)</f>
        <v>0.45792784997838465</v>
      </c>
      <c r="BU231" s="111">
        <f t="shared" ref="BU231" ca="1" si="438">IF(BU$200=0,0,BU230/BU$200)</f>
        <v>0.45792784997838465</v>
      </c>
      <c r="BV231" s="111">
        <f t="shared" ref="BV231" si="439">IF(BV$200=0,0,BV230/BV$200)</f>
        <v>0</v>
      </c>
      <c r="BW231" s="111">
        <f t="shared" ref="BW231" si="440">IF(BW$200=0,0,BW230/BW$200)</f>
        <v>0</v>
      </c>
      <c r="BX231" s="111">
        <f t="shared" ref="BX231" si="441">IF(BX$200=0,0,BX230/BX$200)</f>
        <v>0</v>
      </c>
      <c r="BY231" s="111">
        <f t="shared" ref="BY231" si="442">IF(BY$200=0,0,BY230/BY$200)</f>
        <v>0</v>
      </c>
      <c r="BZ231" s="111">
        <f t="shared" ref="BZ231" si="443">IF(BZ$200=0,0,BZ230/BZ$200)</f>
        <v>0</v>
      </c>
      <c r="CA231" s="111">
        <f t="shared" ref="CA231" si="444">IF(CA$200=0,0,CA230/CA$200)</f>
        <v>0</v>
      </c>
      <c r="CB231" s="111">
        <f t="shared" ref="CB231" si="445">IF(CB$200=0,0,CB230/CB$200)</f>
        <v>0</v>
      </c>
      <c r="CC231" s="111">
        <f t="shared" ref="CC231" si="446">IF(CC$200=0,0,CC230/CC$200)</f>
        <v>0</v>
      </c>
      <c r="CD231" s="111">
        <f t="shared" ref="CD231" si="447">IF(CD$200=0,0,CD230/CD$200)</f>
        <v>0</v>
      </c>
      <c r="CE231" s="111">
        <f t="shared" ref="CE231" si="448">IF(CE$200=0,0,CE230/CE$200)</f>
        <v>0</v>
      </c>
      <c r="CF231" s="111">
        <f t="shared" ref="CF231" si="449">IF(CF$200=0,0,CF230/CF$200)</f>
        <v>0</v>
      </c>
      <c r="CG231" s="111">
        <f t="shared" ref="CG231" si="450">IF(CG$200=0,0,CG230/CG$200)</f>
        <v>0</v>
      </c>
      <c r="CH231" s="111">
        <f t="shared" ref="CH231" si="451">IF(CH$200=0,0,CH230/CH$200)</f>
        <v>0</v>
      </c>
      <c r="CI231" s="111">
        <f t="shared" ref="CI231" si="452">IF(CI$200=0,0,CI230/CI$200)</f>
        <v>0</v>
      </c>
      <c r="CJ231" s="111">
        <f t="shared" ref="CJ231" si="453">IF(CJ$200=0,0,CJ230/CJ$200)</f>
        <v>0</v>
      </c>
      <c r="CK231" s="111">
        <f t="shared" ref="CK231" si="454">IF(CK$200=0,0,CK230/CK$200)</f>
        <v>0</v>
      </c>
      <c r="CL231" s="111">
        <f t="shared" ref="CL231" si="455">IF(CL$200=0,0,CL230/CL$200)</f>
        <v>0</v>
      </c>
      <c r="CM231" s="111">
        <f t="shared" ref="CM231" si="456">IF(CM$200=0,0,CM230/CM$200)</f>
        <v>0</v>
      </c>
      <c r="CN231" s="111">
        <f t="shared" ref="CN231" si="457">IF(CN$200=0,0,CN230/CN$200)</f>
        <v>0</v>
      </c>
      <c r="CO231" s="111">
        <f t="shared" ref="CO231" si="458">IF(CO$200=0,0,CO230/CO$200)</f>
        <v>0</v>
      </c>
      <c r="CP231" s="111">
        <f t="shared" ref="CP231" si="459">IF(CP$200=0,0,CP230/CP$200)</f>
        <v>0</v>
      </c>
      <c r="CQ231" s="111">
        <f t="shared" ref="CQ231" si="460">IF(CQ$200=0,0,CQ230/CQ$200)</f>
        <v>0</v>
      </c>
      <c r="CR231" s="111">
        <f t="shared" ref="CR231" si="461">IF(CR$200=0,0,CR230/CR$200)</f>
        <v>0</v>
      </c>
      <c r="CS231" s="111">
        <f t="shared" ref="CS231" si="462">IF(CS$200=0,0,CS230/CS$200)</f>
        <v>0</v>
      </c>
      <c r="CT231" s="111">
        <f t="shared" ref="CT231" si="463">IF(CT$200=0,0,CT230/CT$200)</f>
        <v>0</v>
      </c>
    </row>
    <row r="232" spans="1:98" s="27" customFormat="1" ht="12" x14ac:dyDescent="0.25">
      <c r="A232" s="26">
        <f>ROW()</f>
        <v>232</v>
      </c>
      <c r="B232" s="133"/>
      <c r="C232" s="142"/>
      <c r="E232" s="24"/>
      <c r="F232" s="127" t="s">
        <v>116</v>
      </c>
      <c r="H232" s="67"/>
      <c r="I232" s="67"/>
      <c r="J232" s="67"/>
      <c r="K232" s="67"/>
      <c r="L232" s="67"/>
      <c r="M232" s="27" t="str">
        <f>Lists!$R$8</f>
        <v>руб.</v>
      </c>
      <c r="P232" s="30"/>
      <c r="Q232" s="124"/>
      <c r="R232" s="125"/>
      <c r="S232" s="129"/>
      <c r="T232" s="124"/>
      <c r="U232" s="124"/>
      <c r="V232" s="85"/>
      <c r="W232" s="29">
        <f ca="1">SUM(INDIRECT(ADDRESS(ROW(),SUMIFS($1:$1,$5:$5,1))):INDIRECT(ADDRESS(ROW(),SUMIFS($1:$1,$5:$5,MAX($5:$5)))))</f>
        <v>24642857.142857131</v>
      </c>
      <c r="Z232" s="30">
        <f ca="1">Potoki!Z$161</f>
        <v>0</v>
      </c>
      <c r="AA232" s="30">
        <f ca="1">Potoki!AA$161</f>
        <v>0</v>
      </c>
      <c r="AB232" s="30">
        <f ca="1">Potoki!AB$161</f>
        <v>0</v>
      </c>
      <c r="AC232" s="30">
        <f ca="1">Potoki!AC$161</f>
        <v>357142.8571428571</v>
      </c>
      <c r="AD232" s="30">
        <f ca="1">Potoki!AD$161</f>
        <v>357142.8571428571</v>
      </c>
      <c r="AE232" s="30">
        <f ca="1">Potoki!AE$161</f>
        <v>357142.8571428571</v>
      </c>
      <c r="AF232" s="30">
        <f ca="1">Potoki!AF$161</f>
        <v>357142.8571428571</v>
      </c>
      <c r="AG232" s="30">
        <f ca="1">Potoki!AG$161</f>
        <v>357142.8571428571</v>
      </c>
      <c r="AH232" s="30">
        <f ca="1">Potoki!AH$161</f>
        <v>357142.8571428571</v>
      </c>
      <c r="AI232" s="30">
        <f ca="1">Potoki!AI$161</f>
        <v>357142.8571428571</v>
      </c>
      <c r="AJ232" s="30">
        <f ca="1">Potoki!AJ$161</f>
        <v>357142.8571428571</v>
      </c>
      <c r="AK232" s="30">
        <f ca="1">Potoki!AK$161</f>
        <v>357142.8571428571</v>
      </c>
      <c r="AL232" s="30">
        <f ca="1">Potoki!AL$161</f>
        <v>357142.8571428571</v>
      </c>
      <c r="AM232" s="30">
        <f ca="1">Potoki!AM$161</f>
        <v>357142.8571428571</v>
      </c>
      <c r="AN232" s="30">
        <f ca="1">Potoki!AN$161</f>
        <v>357142.8571428571</v>
      </c>
      <c r="AO232" s="30">
        <f ca="1">Potoki!AO$161</f>
        <v>357142.8571428571</v>
      </c>
      <c r="AP232" s="30">
        <f ca="1">Potoki!AP$161</f>
        <v>357142.8571428571</v>
      </c>
      <c r="AQ232" s="30">
        <f ca="1">Potoki!AQ$161</f>
        <v>357142.8571428571</v>
      </c>
      <c r="AR232" s="30">
        <f ca="1">Potoki!AR$161</f>
        <v>357142.8571428571</v>
      </c>
      <c r="AS232" s="30">
        <f ca="1">Potoki!AS$161</f>
        <v>357142.8571428571</v>
      </c>
      <c r="AT232" s="30">
        <f ca="1">Potoki!AT$161</f>
        <v>357142.8571428571</v>
      </c>
      <c r="AU232" s="30">
        <f ca="1">Potoki!AU$161</f>
        <v>357142.8571428571</v>
      </c>
      <c r="AV232" s="30">
        <f ca="1">Potoki!AV$161</f>
        <v>357142.8571428571</v>
      </c>
      <c r="AW232" s="30">
        <f ca="1">Potoki!AW$161</f>
        <v>357142.8571428571</v>
      </c>
      <c r="AX232" s="30">
        <f ca="1">Potoki!AX$161</f>
        <v>714285.7142857142</v>
      </c>
      <c r="AY232" s="30">
        <f ca="1">Potoki!AY$161</f>
        <v>714285.7142857142</v>
      </c>
      <c r="AZ232" s="30">
        <f ca="1">Potoki!AZ$161</f>
        <v>714285.7142857142</v>
      </c>
      <c r="BA232" s="30">
        <f ca="1">Potoki!BA$161</f>
        <v>714285.7142857142</v>
      </c>
      <c r="BB232" s="30">
        <f ca="1">Potoki!BB$161</f>
        <v>714285.7142857142</v>
      </c>
      <c r="BC232" s="30">
        <f ca="1">Potoki!BC$161</f>
        <v>714285.7142857142</v>
      </c>
      <c r="BD232" s="30">
        <f ca="1">Potoki!BD$161</f>
        <v>714285.7142857142</v>
      </c>
      <c r="BE232" s="30">
        <f ca="1">Potoki!BE$161</f>
        <v>714285.7142857142</v>
      </c>
      <c r="BF232" s="30">
        <f ca="1">Potoki!BF$161</f>
        <v>714285.7142857142</v>
      </c>
      <c r="BG232" s="30">
        <f ca="1">Potoki!BG$161</f>
        <v>714285.7142857142</v>
      </c>
      <c r="BH232" s="30">
        <f ca="1">Potoki!BH$161</f>
        <v>714285.7142857142</v>
      </c>
      <c r="BI232" s="30">
        <f ca="1">Potoki!BI$161</f>
        <v>714285.7142857142</v>
      </c>
      <c r="BJ232" s="30">
        <f ca="1">Potoki!BJ$161</f>
        <v>714285.7142857142</v>
      </c>
      <c r="BK232" s="30">
        <f ca="1">Potoki!BK$161</f>
        <v>714285.7142857142</v>
      </c>
      <c r="BL232" s="30">
        <f ca="1">Potoki!BL$161</f>
        <v>714285.7142857142</v>
      </c>
      <c r="BM232" s="30">
        <f ca="1">Potoki!BM$161</f>
        <v>714285.7142857142</v>
      </c>
      <c r="BN232" s="30">
        <f ca="1">Potoki!BN$161</f>
        <v>714285.7142857142</v>
      </c>
      <c r="BO232" s="30">
        <f ca="1">Potoki!BO$161</f>
        <v>714285.7142857142</v>
      </c>
      <c r="BP232" s="30">
        <f ca="1">Potoki!BP$161</f>
        <v>714285.7142857142</v>
      </c>
      <c r="BQ232" s="30">
        <f ca="1">Potoki!BQ$161</f>
        <v>714285.7142857142</v>
      </c>
      <c r="BR232" s="30">
        <f ca="1">Potoki!BR$161</f>
        <v>714285.7142857142</v>
      </c>
      <c r="BS232" s="30">
        <f ca="1">Potoki!BS$161</f>
        <v>714285.7142857142</v>
      </c>
      <c r="BT232" s="30">
        <f ca="1">Potoki!BT$161</f>
        <v>714285.7142857142</v>
      </c>
      <c r="BU232" s="30">
        <f ca="1">Potoki!BU$161</f>
        <v>714285.7142857142</v>
      </c>
      <c r="BV232" s="30">
        <f ca="1">Potoki!BV$161</f>
        <v>0</v>
      </c>
      <c r="BW232" s="30">
        <f ca="1">Potoki!BW$161</f>
        <v>0</v>
      </c>
      <c r="BX232" s="30">
        <f ca="1">Potoki!BX$161</f>
        <v>0</v>
      </c>
      <c r="BY232" s="30">
        <f ca="1">Potoki!BY$161</f>
        <v>0</v>
      </c>
      <c r="BZ232" s="30">
        <f ca="1">Potoki!BZ$161</f>
        <v>0</v>
      </c>
      <c r="CA232" s="30">
        <f ca="1">Potoki!CA$161</f>
        <v>0</v>
      </c>
      <c r="CB232" s="30">
        <f ca="1">Potoki!CB$161</f>
        <v>0</v>
      </c>
      <c r="CC232" s="30">
        <f ca="1">Potoki!CC$161</f>
        <v>0</v>
      </c>
      <c r="CD232" s="30">
        <f ca="1">Potoki!CD$161</f>
        <v>0</v>
      </c>
      <c r="CE232" s="30">
        <f ca="1">Potoki!CE$161</f>
        <v>0</v>
      </c>
      <c r="CF232" s="30">
        <f ca="1">Potoki!CF$161</f>
        <v>0</v>
      </c>
      <c r="CG232" s="30">
        <f ca="1">Potoki!CG$161</f>
        <v>0</v>
      </c>
      <c r="CH232" s="30">
        <f ca="1">Potoki!CH$161</f>
        <v>0</v>
      </c>
      <c r="CI232" s="30">
        <f ca="1">Potoki!CI$161</f>
        <v>0</v>
      </c>
      <c r="CJ232" s="30">
        <f ca="1">Potoki!CJ$161</f>
        <v>0</v>
      </c>
      <c r="CK232" s="30">
        <f ca="1">Potoki!CK$161</f>
        <v>0</v>
      </c>
      <c r="CL232" s="30">
        <f ca="1">Potoki!CL$161</f>
        <v>0</v>
      </c>
      <c r="CM232" s="30">
        <f ca="1">Potoki!CM$161</f>
        <v>0</v>
      </c>
      <c r="CN232" s="30">
        <f ca="1">Potoki!CN$161</f>
        <v>0</v>
      </c>
      <c r="CO232" s="30">
        <f ca="1">Potoki!CO$161</f>
        <v>0</v>
      </c>
      <c r="CP232" s="30">
        <f ca="1">Potoki!CP$161</f>
        <v>0</v>
      </c>
      <c r="CQ232" s="30">
        <f ca="1">Potoki!CQ$161</f>
        <v>0</v>
      </c>
      <c r="CR232" s="30">
        <f ca="1">Potoki!CR$161</f>
        <v>0</v>
      </c>
      <c r="CS232" s="30">
        <f ca="1">Potoki!CS$161</f>
        <v>0</v>
      </c>
      <c r="CT232" s="30">
        <f ca="1">Potoki!CT$161</f>
        <v>0</v>
      </c>
    </row>
    <row r="233" spans="1:98" s="13" customFormat="1" x14ac:dyDescent="0.3">
      <c r="A233" s="12">
        <f>ROW()</f>
        <v>233</v>
      </c>
      <c r="B233" s="131"/>
      <c r="C233" s="142"/>
      <c r="E233" s="92"/>
      <c r="F233" s="13" t="str">
        <f>F270</f>
        <v>EBIT (Прибыль до %% и НП)</v>
      </c>
      <c r="M233" s="4" t="str">
        <f>Lists!$R$8</f>
        <v>руб.</v>
      </c>
      <c r="P233" s="10"/>
      <c r="R233" s="92"/>
      <c r="S233" s="10"/>
      <c r="V233" s="80">
        <f ca="1">W233-(W230-W232)</f>
        <v>0</v>
      </c>
      <c r="W233" s="10">
        <f ca="1">SUM(INDIRECT(ADDRESS(ROW(),SUMIFS($1:$1,$5:$5,1))):INDIRECT(ADDRESS(ROW(),SUMIFS($1:$1,$5:$5,MAX($5:$5)))))</f>
        <v>322103948.20566893</v>
      </c>
      <c r="Z233" s="10">
        <f ca="1">Z230-Z232</f>
        <v>-1770000</v>
      </c>
      <c r="AA233" s="10">
        <f t="shared" ref="AA233:CL233" ca="1" si="464">AA230-AA232</f>
        <v>-1880000</v>
      </c>
      <c r="AB233" s="10">
        <f t="shared" ca="1" si="464"/>
        <v>-2140000</v>
      </c>
      <c r="AC233" s="10">
        <f t="shared" ca="1" si="464"/>
        <v>-2657142.8571428573</v>
      </c>
      <c r="AD233" s="10">
        <f t="shared" ca="1" si="464"/>
        <v>-2807142.8571428573</v>
      </c>
      <c r="AE233" s="10">
        <f t="shared" ca="1" si="464"/>
        <v>-2907142.8571428573</v>
      </c>
      <c r="AF233" s="10">
        <f t="shared" ca="1" si="464"/>
        <v>-2907142.8571428573</v>
      </c>
      <c r="AG233" s="10">
        <f t="shared" ca="1" si="464"/>
        <v>-2907142.8571428573</v>
      </c>
      <c r="AH233" s="10">
        <f t="shared" ca="1" si="464"/>
        <v>-2903325.5891428571</v>
      </c>
      <c r="AI233" s="10">
        <f t="shared" ca="1" si="464"/>
        <v>-2874759.0011428571</v>
      </c>
      <c r="AJ233" s="10">
        <f t="shared" ca="1" si="464"/>
        <v>-2806585.1115428573</v>
      </c>
      <c r="AK233" s="10">
        <f t="shared" ca="1" si="464"/>
        <v>-2724422.6126428572</v>
      </c>
      <c r="AL233" s="10">
        <f t="shared" ca="1" si="464"/>
        <v>-2639261.8804428573</v>
      </c>
      <c r="AM233" s="10">
        <f t="shared" ca="1" si="464"/>
        <v>-2555948.5381628573</v>
      </c>
      <c r="AN233" s="10">
        <f t="shared" ca="1" si="464"/>
        <v>-2426181.4563328573</v>
      </c>
      <c r="AO233" s="10">
        <f t="shared" ca="1" si="464"/>
        <v>-2145840.0884078569</v>
      </c>
      <c r="AP233" s="10">
        <f t="shared" ca="1" si="464"/>
        <v>-1673473.6230578569</v>
      </c>
      <c r="AQ233" s="10">
        <f t="shared" ca="1" si="464"/>
        <v>-995623.348605857</v>
      </c>
      <c r="AR233" s="10">
        <f t="shared" ca="1" si="464"/>
        <v>-137772.5911558576</v>
      </c>
      <c r="AS233" s="10">
        <f t="shared" ca="1" si="464"/>
        <v>839650.80396314454</v>
      </c>
      <c r="AT233" s="10">
        <f t="shared" ca="1" si="464"/>
        <v>1888637.8069356435</v>
      </c>
      <c r="AU233" s="10">
        <f t="shared" ca="1" si="464"/>
        <v>2976227.6351871435</v>
      </c>
      <c r="AV233" s="10">
        <f t="shared" ca="1" si="464"/>
        <v>4084056.9644456431</v>
      </c>
      <c r="AW233" s="10">
        <f t="shared" ca="1" si="464"/>
        <v>5201164.2579611428</v>
      </c>
      <c r="AX233" s="10">
        <f t="shared" ca="1" si="464"/>
        <v>5964318.3048967849</v>
      </c>
      <c r="AY233" s="10">
        <f t="shared" ca="1" si="464"/>
        <v>7085798.5568117835</v>
      </c>
      <c r="AZ233" s="10">
        <f t="shared" ca="1" si="464"/>
        <v>8207681.8241367862</v>
      </c>
      <c r="BA233" s="10">
        <f t="shared" ca="1" si="464"/>
        <v>9329642.9050017856</v>
      </c>
      <c r="BB233" s="10">
        <f t="shared" ca="1" si="464"/>
        <v>10451608.678799288</v>
      </c>
      <c r="BC233" s="10">
        <f t="shared" ca="1" si="464"/>
        <v>11573572.43384929</v>
      </c>
      <c r="BD233" s="10">
        <f t="shared" ca="1" si="464"/>
        <v>12695536.188899286</v>
      </c>
      <c r="BE233" s="10">
        <f t="shared" ca="1" si="464"/>
        <v>13807956.773949286</v>
      </c>
      <c r="BF233" s="10">
        <f t="shared" ca="1" si="464"/>
        <v>14848960.888999281</v>
      </c>
      <c r="BG233" s="10">
        <f t="shared" ca="1" si="464"/>
        <v>15719530.280049289</v>
      </c>
      <c r="BH233" s="10">
        <f t="shared" ca="1" si="464"/>
        <v>16384693.423849287</v>
      </c>
      <c r="BI233" s="10">
        <f t="shared" ca="1" si="464"/>
        <v>16836954.737149287</v>
      </c>
      <c r="BJ233" s="10">
        <f t="shared" ca="1" si="464"/>
        <v>17104790.619749296</v>
      </c>
      <c r="BK233" s="10">
        <f t="shared" ca="1" si="464"/>
        <v>17250607.897774294</v>
      </c>
      <c r="BL233" s="10">
        <f t="shared" ca="1" si="464"/>
        <v>17324057.665986784</v>
      </c>
      <c r="BM233" s="10">
        <f t="shared" ca="1" si="464"/>
        <v>17358592.798949286</v>
      </c>
      <c r="BN233" s="10">
        <f t="shared" ca="1" si="464"/>
        <v>17372758.350156792</v>
      </c>
      <c r="BO233" s="10">
        <f t="shared" ca="1" si="464"/>
        <v>17377616.688864287</v>
      </c>
      <c r="BP233" s="10">
        <f t="shared" ca="1" si="464"/>
        <v>17379282.732336793</v>
      </c>
      <c r="BQ233" s="10">
        <f t="shared" ca="1" si="464"/>
        <v>17379766.2354718</v>
      </c>
      <c r="BR233" s="10">
        <f t="shared" ca="1" si="464"/>
        <v>17379846.723196793</v>
      </c>
      <c r="BS233" s="10">
        <f t="shared" ca="1" si="464"/>
        <v>17379849.397381794</v>
      </c>
      <c r="BT233" s="10">
        <f t="shared" ca="1" si="464"/>
        <v>17379847.378634296</v>
      </c>
      <c r="BU233" s="10">
        <f t="shared" ca="1" si="464"/>
        <v>17379847.378634296</v>
      </c>
      <c r="BV233" s="10">
        <f t="shared" ca="1" si="464"/>
        <v>0</v>
      </c>
      <c r="BW233" s="10">
        <f t="shared" ca="1" si="464"/>
        <v>0</v>
      </c>
      <c r="BX233" s="10">
        <f t="shared" ca="1" si="464"/>
        <v>0</v>
      </c>
      <c r="BY233" s="10">
        <f t="shared" ca="1" si="464"/>
        <v>0</v>
      </c>
      <c r="BZ233" s="10">
        <f t="shared" ca="1" si="464"/>
        <v>0</v>
      </c>
      <c r="CA233" s="10">
        <f t="shared" ca="1" si="464"/>
        <v>0</v>
      </c>
      <c r="CB233" s="10">
        <f t="shared" ca="1" si="464"/>
        <v>0</v>
      </c>
      <c r="CC233" s="10">
        <f t="shared" ca="1" si="464"/>
        <v>0</v>
      </c>
      <c r="CD233" s="10">
        <f t="shared" ca="1" si="464"/>
        <v>0</v>
      </c>
      <c r="CE233" s="10">
        <f t="shared" ca="1" si="464"/>
        <v>0</v>
      </c>
      <c r="CF233" s="10">
        <f t="shared" ca="1" si="464"/>
        <v>0</v>
      </c>
      <c r="CG233" s="10">
        <f t="shared" ca="1" si="464"/>
        <v>0</v>
      </c>
      <c r="CH233" s="10">
        <f t="shared" ca="1" si="464"/>
        <v>0</v>
      </c>
      <c r="CI233" s="10">
        <f t="shared" ca="1" si="464"/>
        <v>0</v>
      </c>
      <c r="CJ233" s="10">
        <f t="shared" ca="1" si="464"/>
        <v>0</v>
      </c>
      <c r="CK233" s="10">
        <f t="shared" ca="1" si="464"/>
        <v>0</v>
      </c>
      <c r="CL233" s="10">
        <f t="shared" ca="1" si="464"/>
        <v>0</v>
      </c>
      <c r="CM233" s="10">
        <f t="shared" ref="CM233:CT233" ca="1" si="465">CM230-CM232</f>
        <v>0</v>
      </c>
      <c r="CN233" s="10">
        <f t="shared" ca="1" si="465"/>
        <v>0</v>
      </c>
      <c r="CO233" s="10">
        <f t="shared" ca="1" si="465"/>
        <v>0</v>
      </c>
      <c r="CP233" s="10">
        <f t="shared" ca="1" si="465"/>
        <v>0</v>
      </c>
      <c r="CQ233" s="10">
        <f t="shared" ca="1" si="465"/>
        <v>0</v>
      </c>
      <c r="CR233" s="10">
        <f t="shared" ca="1" si="465"/>
        <v>0</v>
      </c>
      <c r="CS233" s="10">
        <f t="shared" ca="1" si="465"/>
        <v>0</v>
      </c>
      <c r="CT233" s="10">
        <f t="shared" ca="1" si="465"/>
        <v>0</v>
      </c>
    </row>
    <row r="234" spans="1:98" s="107" customFormat="1" ht="12" x14ac:dyDescent="0.25">
      <c r="A234" s="105">
        <f>ROW()</f>
        <v>234</v>
      </c>
      <c r="B234" s="135"/>
      <c r="C234" s="143"/>
      <c r="E234" s="108"/>
      <c r="F234" s="107" t="s">
        <v>151</v>
      </c>
      <c r="M234" s="107" t="s">
        <v>74</v>
      </c>
      <c r="P234" s="109"/>
      <c r="R234" s="108"/>
      <c r="S234" s="128"/>
      <c r="V234" s="110"/>
      <c r="W234" s="111">
        <f ca="1">IF(W$200=0,0,W233/W$200)</f>
        <v>0.3634233700546563</v>
      </c>
      <c r="X234" s="112"/>
      <c r="Y234" s="112"/>
      <c r="Z234" s="111">
        <f ca="1">IF(Z$200=0,0,Z233/Z$200)</f>
        <v>0</v>
      </c>
      <c r="AA234" s="111">
        <f t="shared" ref="AA234:CL234" ca="1" si="466">IF(AA$200=0,0,AA233/AA$200)</f>
        <v>0</v>
      </c>
      <c r="AB234" s="111">
        <f t="shared" ca="1" si="466"/>
        <v>0</v>
      </c>
      <c r="AC234" s="111">
        <f t="shared" ca="1" si="466"/>
        <v>0</v>
      </c>
      <c r="AD234" s="111">
        <f t="shared" ca="1" si="466"/>
        <v>0</v>
      </c>
      <c r="AE234" s="111">
        <f t="shared" ca="1" si="466"/>
        <v>0</v>
      </c>
      <c r="AF234" s="111">
        <f t="shared" ca="1" si="466"/>
        <v>0</v>
      </c>
      <c r="AG234" s="111">
        <f t="shared" ca="1" si="466"/>
        <v>0</v>
      </c>
      <c r="AH234" s="111">
        <f t="shared" ca="1" si="466"/>
        <v>-461.4166093167504</v>
      </c>
      <c r="AI234" s="111">
        <f t="shared" ca="1" si="466"/>
        <v>-52.716531844240428</v>
      </c>
      <c r="AJ234" s="111">
        <f t="shared" ca="1" si="466"/>
        <v>-16.200070556298442</v>
      </c>
      <c r="AK234" s="111">
        <f t="shared" ca="1" si="466"/>
        <v>-8.441607330302201</v>
      </c>
      <c r="AL234" s="111">
        <f t="shared" ca="1" si="466"/>
        <v>-5.4693005669901176</v>
      </c>
      <c r="AM234" s="111">
        <f t="shared" ca="1" si="466"/>
        <v>-3.981400705535322</v>
      </c>
      <c r="AN234" s="111">
        <f t="shared" ca="1" si="466"/>
        <v>-2.7611017560678879</v>
      </c>
      <c r="AO234" s="111">
        <f t="shared" ca="1" si="466"/>
        <v>-1.5610153328391103</v>
      </c>
      <c r="AP234" s="111">
        <f t="shared" ca="1" si="466"/>
        <v>-0.75480609938142595</v>
      </c>
      <c r="AQ234" s="111">
        <f t="shared" ca="1" si="466"/>
        <v>-0.28921248804912181</v>
      </c>
      <c r="AR234" s="111">
        <f t="shared" ca="1" si="466"/>
        <v>-2.7459438751701128E-2</v>
      </c>
      <c r="AS234" s="111">
        <f t="shared" ca="1" si="466"/>
        <v>0.12280085099985764</v>
      </c>
      <c r="AT234" s="111">
        <f t="shared" ca="1" si="466"/>
        <v>0.21431116192806698</v>
      </c>
      <c r="AU234" s="111">
        <f t="shared" ca="1" si="466"/>
        <v>0.27365623016107321</v>
      </c>
      <c r="AV234" s="111">
        <f t="shared" ca="1" si="466"/>
        <v>0.31449189014590839</v>
      </c>
      <c r="AW234" s="111">
        <f t="shared" ca="1" si="466"/>
        <v>0.34400445797117385</v>
      </c>
      <c r="AX234" s="111">
        <f t="shared" ca="1" si="466"/>
        <v>0.34552369400068195</v>
      </c>
      <c r="AY234" s="111">
        <f t="shared" ca="1" si="466"/>
        <v>0.3651073250733175</v>
      </c>
      <c r="AZ234" s="111">
        <f t="shared" ca="1" si="466"/>
        <v>0.38078769193263967</v>
      </c>
      <c r="BA234" s="111">
        <f t="shared" ca="1" si="466"/>
        <v>0.39362516470810488</v>
      </c>
      <c r="BB234" s="111">
        <f t="shared" ca="1" si="466"/>
        <v>0.40432876406524415</v>
      </c>
      <c r="BC234" s="111">
        <f t="shared" ca="1" si="466"/>
        <v>0.41339011695828487</v>
      </c>
      <c r="BD234" s="111">
        <f t="shared" ca="1" si="466"/>
        <v>0.42116042168710732</v>
      </c>
      <c r="BE234" s="111">
        <f t="shared" ca="1" si="466"/>
        <v>0.42781012112072192</v>
      </c>
      <c r="BF234" s="111">
        <f t="shared" ca="1" si="466"/>
        <v>0.43307821964603743</v>
      </c>
      <c r="BG234" s="111">
        <f t="shared" ca="1" si="466"/>
        <v>0.43663719023101116</v>
      </c>
      <c r="BH234" s="111">
        <f t="shared" ca="1" si="466"/>
        <v>0.43877432661637739</v>
      </c>
      <c r="BI234" s="111">
        <f t="shared" ca="1" si="466"/>
        <v>0.43980225826176783</v>
      </c>
      <c r="BJ234" s="111">
        <f t="shared" ca="1" si="466"/>
        <v>0.44010945475599433</v>
      </c>
      <c r="BK234" s="111">
        <f t="shared" ca="1" si="466"/>
        <v>0.44011471805113156</v>
      </c>
      <c r="BL234" s="111">
        <f t="shared" ca="1" si="466"/>
        <v>0.44003771245523504</v>
      </c>
      <c r="BM234" s="111">
        <f t="shared" ca="1" si="466"/>
        <v>0.43996760934232326</v>
      </c>
      <c r="BN234" s="111">
        <f t="shared" ca="1" si="466"/>
        <v>0.43991232214159853</v>
      </c>
      <c r="BO234" s="111">
        <f t="shared" ca="1" si="466"/>
        <v>0.43987696511815905</v>
      </c>
      <c r="BP234" s="111">
        <f t="shared" ca="1" si="466"/>
        <v>0.43986074102748302</v>
      </c>
      <c r="BQ234" s="111">
        <f t="shared" ca="1" si="466"/>
        <v>0.43985421126556679</v>
      </c>
      <c r="BR234" s="111">
        <f t="shared" ca="1" si="466"/>
        <v>0.43985172457859134</v>
      </c>
      <c r="BS234" s="111">
        <f t="shared" ca="1" si="466"/>
        <v>0.439850829158134</v>
      </c>
      <c r="BT234" s="111">
        <f t="shared" ca="1" si="466"/>
        <v>0.43985064673612945</v>
      </c>
      <c r="BU234" s="111">
        <f t="shared" ca="1" si="466"/>
        <v>0.43985064673612945</v>
      </c>
      <c r="BV234" s="111">
        <f t="shared" si="466"/>
        <v>0</v>
      </c>
      <c r="BW234" s="111">
        <f t="shared" si="466"/>
        <v>0</v>
      </c>
      <c r="BX234" s="111">
        <f t="shared" si="466"/>
        <v>0</v>
      </c>
      <c r="BY234" s="111">
        <f t="shared" si="466"/>
        <v>0</v>
      </c>
      <c r="BZ234" s="111">
        <f t="shared" si="466"/>
        <v>0</v>
      </c>
      <c r="CA234" s="111">
        <f t="shared" si="466"/>
        <v>0</v>
      </c>
      <c r="CB234" s="111">
        <f t="shared" si="466"/>
        <v>0</v>
      </c>
      <c r="CC234" s="111">
        <f t="shared" si="466"/>
        <v>0</v>
      </c>
      <c r="CD234" s="111">
        <f t="shared" si="466"/>
        <v>0</v>
      </c>
      <c r="CE234" s="111">
        <f t="shared" si="466"/>
        <v>0</v>
      </c>
      <c r="CF234" s="111">
        <f t="shared" si="466"/>
        <v>0</v>
      </c>
      <c r="CG234" s="111">
        <f t="shared" si="466"/>
        <v>0</v>
      </c>
      <c r="CH234" s="111">
        <f t="shared" si="466"/>
        <v>0</v>
      </c>
      <c r="CI234" s="111">
        <f t="shared" si="466"/>
        <v>0</v>
      </c>
      <c r="CJ234" s="111">
        <f t="shared" si="466"/>
        <v>0</v>
      </c>
      <c r="CK234" s="111">
        <f t="shared" si="466"/>
        <v>0</v>
      </c>
      <c r="CL234" s="111">
        <f t="shared" si="466"/>
        <v>0</v>
      </c>
      <c r="CM234" s="111">
        <f t="shared" ref="CM234:CT234" si="467">IF(CM$200=0,0,CM233/CM$200)</f>
        <v>0</v>
      </c>
      <c r="CN234" s="111">
        <f t="shared" si="467"/>
        <v>0</v>
      </c>
      <c r="CO234" s="111">
        <f t="shared" si="467"/>
        <v>0</v>
      </c>
      <c r="CP234" s="111">
        <f t="shared" si="467"/>
        <v>0</v>
      </c>
      <c r="CQ234" s="111">
        <f t="shared" si="467"/>
        <v>0</v>
      </c>
      <c r="CR234" s="111">
        <f t="shared" si="467"/>
        <v>0</v>
      </c>
      <c r="CS234" s="111">
        <f t="shared" si="467"/>
        <v>0</v>
      </c>
      <c r="CT234" s="111">
        <f t="shared" si="467"/>
        <v>0</v>
      </c>
    </row>
    <row r="235" spans="1:98" x14ac:dyDescent="0.3">
      <c r="A235" s="11">
        <f>ROW()</f>
        <v>235</v>
      </c>
    </row>
    <row r="236" spans="1:98" x14ac:dyDescent="0.3">
      <c r="A236" s="11">
        <f>ROW()</f>
        <v>236</v>
      </c>
      <c r="B236" s="102"/>
      <c r="C236" s="142" t="str">
        <f>Lists!$N$11</f>
        <v>без ндс</v>
      </c>
      <c r="F236" s="104" t="s">
        <v>143</v>
      </c>
      <c r="S236" s="30" t="s">
        <v>144</v>
      </c>
    </row>
    <row r="237" spans="1:98" s="13" customFormat="1" x14ac:dyDescent="0.3">
      <c r="A237" s="12">
        <f>ROW()</f>
        <v>237</v>
      </c>
      <c r="B237" s="102"/>
      <c r="C237" s="13" t="str">
        <f>Lists!$N$12</f>
        <v>ндс(+)</v>
      </c>
      <c r="E237" s="92"/>
      <c r="F237" s="13" t="s">
        <v>145</v>
      </c>
      <c r="M237" s="14" t="str">
        <f>Lists!$R$8</f>
        <v>руб.</v>
      </c>
      <c r="P237" s="10"/>
      <c r="R237" s="44" t="s">
        <v>24</v>
      </c>
      <c r="S237" s="136">
        <v>0.2</v>
      </c>
      <c r="V237" s="74"/>
      <c r="W237" s="10">
        <f ca="1">SUM(INDIRECT(ADDRESS(ROW(),SUMIFS($1:$1,$5:$5,1))):INDIRECT(ADDRESS(ROW(),SUMIFS($1:$1,$5:$5,MAX($5:$5)))))</f>
        <v>738587495.89408338</v>
      </c>
      <c r="Z237" s="10">
        <f ca="1">Z200/(1+$S237)</f>
        <v>0</v>
      </c>
      <c r="AA237" s="10">
        <f t="shared" ref="AA237:CL237" ca="1" si="468">AA200/(1+$S237)</f>
        <v>0</v>
      </c>
      <c r="AB237" s="10">
        <f t="shared" ca="1" si="468"/>
        <v>0</v>
      </c>
      <c r="AC237" s="10">
        <f t="shared" ca="1" si="468"/>
        <v>0</v>
      </c>
      <c r="AD237" s="10">
        <f t="shared" ca="1" si="468"/>
        <v>0</v>
      </c>
      <c r="AE237" s="10">
        <f t="shared" ca="1" si="468"/>
        <v>0</v>
      </c>
      <c r="AF237" s="10">
        <f t="shared" ca="1" si="468"/>
        <v>0</v>
      </c>
      <c r="AG237" s="10">
        <f t="shared" ca="1" si="468"/>
        <v>0</v>
      </c>
      <c r="AH237" s="10">
        <f t="shared" ca="1" si="468"/>
        <v>5243.5000000000009</v>
      </c>
      <c r="AI237" s="10">
        <f t="shared" ca="1" si="468"/>
        <v>45443.666666666679</v>
      </c>
      <c r="AJ237" s="10">
        <f t="shared" ca="1" si="468"/>
        <v>144371.03333333335</v>
      </c>
      <c r="AK237" s="10">
        <f t="shared" ca="1" si="468"/>
        <v>268947.85416666674</v>
      </c>
      <c r="AL237" s="10">
        <f t="shared" ca="1" si="468"/>
        <v>402132.75416666671</v>
      </c>
      <c r="AM237" s="10">
        <f t="shared" ca="1" si="468"/>
        <v>534976.82666666678</v>
      </c>
      <c r="AN237" s="10">
        <f t="shared" ca="1" si="468"/>
        <v>732250.40541666665</v>
      </c>
      <c r="AO237" s="10">
        <f t="shared" ca="1" si="468"/>
        <v>1145536.5210416669</v>
      </c>
      <c r="AP237" s="10">
        <f t="shared" ca="1" si="468"/>
        <v>1847575.6272916668</v>
      </c>
      <c r="AQ237" s="10">
        <f t="shared" ca="1" si="468"/>
        <v>2868776.9654583335</v>
      </c>
      <c r="AR237" s="10">
        <f t="shared" ca="1" si="468"/>
        <v>4181093.9279583329</v>
      </c>
      <c r="AS237" s="10">
        <f t="shared" ca="1" si="468"/>
        <v>5697916.5665833345</v>
      </c>
      <c r="AT237" s="10">
        <f t="shared" ca="1" si="468"/>
        <v>7343830.4610625003</v>
      </c>
      <c r="AU237" s="10">
        <f t="shared" ca="1" si="468"/>
        <v>9063158.1620833352</v>
      </c>
      <c r="AV237" s="10">
        <f t="shared" ca="1" si="468"/>
        <v>10821839.641479168</v>
      </c>
      <c r="AW237" s="10">
        <f t="shared" ca="1" si="468"/>
        <v>12599556.336750001</v>
      </c>
      <c r="AX237" s="10">
        <f t="shared" ca="1" si="468"/>
        <v>14384730.599895835</v>
      </c>
      <c r="AY237" s="10">
        <f t="shared" ca="1" si="468"/>
        <v>16172866.785104167</v>
      </c>
      <c r="AZ237" s="10">
        <f t="shared" ca="1" si="468"/>
        <v>17962069.148645837</v>
      </c>
      <c r="BA237" s="10">
        <f t="shared" ca="1" si="468"/>
        <v>19751538.056770835</v>
      </c>
      <c r="BB237" s="10">
        <f t="shared" ca="1" si="468"/>
        <v>21541069.231458336</v>
      </c>
      <c r="BC237" s="10">
        <f t="shared" ca="1" si="468"/>
        <v>23330610.237708338</v>
      </c>
      <c r="BD237" s="10">
        <f t="shared" ca="1" si="468"/>
        <v>25120151.243958335</v>
      </c>
      <c r="BE237" s="10">
        <f t="shared" ca="1" si="468"/>
        <v>26896583.500208333</v>
      </c>
      <c r="BF237" s="10">
        <f t="shared" ca="1" si="468"/>
        <v>28572515.339791663</v>
      </c>
      <c r="BG237" s="10">
        <f t="shared" ca="1" si="468"/>
        <v>30001128.76270834</v>
      </c>
      <c r="BH237" s="10">
        <f t="shared" ca="1" si="468"/>
        <v>31118300.13354167</v>
      </c>
      <c r="BI237" s="10">
        <f t="shared" ca="1" si="468"/>
        <v>31902509.254375003</v>
      </c>
      <c r="BJ237" s="10">
        <f t="shared" ca="1" si="468"/>
        <v>32387380.068958342</v>
      </c>
      <c r="BK237" s="10">
        <f t="shared" ca="1" si="468"/>
        <v>32663089.853333343</v>
      </c>
      <c r="BL237" s="10">
        <f t="shared" ca="1" si="468"/>
        <v>32807903.306979164</v>
      </c>
      <c r="BM237" s="10">
        <f t="shared" ca="1" si="468"/>
        <v>32878543.083541669</v>
      </c>
      <c r="BN237" s="10">
        <f t="shared" ca="1" si="468"/>
        <v>32909509.228229169</v>
      </c>
      <c r="BO237" s="10">
        <f t="shared" ca="1" si="468"/>
        <v>32921358.445833333</v>
      </c>
      <c r="BP237" s="10">
        <f t="shared" ca="1" si="468"/>
        <v>32925729.121562503</v>
      </c>
      <c r="BQ237" s="10">
        <f t="shared" ca="1" si="468"/>
        <v>32927133.942604177</v>
      </c>
      <c r="BR237" s="10">
        <f t="shared" ca="1" si="468"/>
        <v>32927472.585312508</v>
      </c>
      <c r="BS237" s="10">
        <f t="shared" ca="1" si="468"/>
        <v>32927544.683437511</v>
      </c>
      <c r="BT237" s="10">
        <f t="shared" ca="1" si="468"/>
        <v>32927554.515000012</v>
      </c>
      <c r="BU237" s="10">
        <f t="shared" ca="1" si="468"/>
        <v>32927554.515000012</v>
      </c>
      <c r="BV237" s="10">
        <f t="shared" si="468"/>
        <v>0</v>
      </c>
      <c r="BW237" s="10">
        <f t="shared" si="468"/>
        <v>0</v>
      </c>
      <c r="BX237" s="10">
        <f t="shared" si="468"/>
        <v>0</v>
      </c>
      <c r="BY237" s="10">
        <f t="shared" si="468"/>
        <v>0</v>
      </c>
      <c r="BZ237" s="10">
        <f t="shared" si="468"/>
        <v>0</v>
      </c>
      <c r="CA237" s="10">
        <f t="shared" si="468"/>
        <v>0</v>
      </c>
      <c r="CB237" s="10">
        <f t="shared" si="468"/>
        <v>0</v>
      </c>
      <c r="CC237" s="10">
        <f t="shared" si="468"/>
        <v>0</v>
      </c>
      <c r="CD237" s="10">
        <f t="shared" si="468"/>
        <v>0</v>
      </c>
      <c r="CE237" s="10">
        <f t="shared" si="468"/>
        <v>0</v>
      </c>
      <c r="CF237" s="10">
        <f t="shared" si="468"/>
        <v>0</v>
      </c>
      <c r="CG237" s="10">
        <f t="shared" si="468"/>
        <v>0</v>
      </c>
      <c r="CH237" s="10">
        <f t="shared" si="468"/>
        <v>0</v>
      </c>
      <c r="CI237" s="10">
        <f t="shared" si="468"/>
        <v>0</v>
      </c>
      <c r="CJ237" s="10">
        <f t="shared" si="468"/>
        <v>0</v>
      </c>
      <c r="CK237" s="10">
        <f t="shared" si="468"/>
        <v>0</v>
      </c>
      <c r="CL237" s="10">
        <f t="shared" si="468"/>
        <v>0</v>
      </c>
      <c r="CM237" s="10">
        <f t="shared" ref="CM237:CT237" si="469">CM200/(1+$S237)</f>
        <v>0</v>
      </c>
      <c r="CN237" s="10">
        <f t="shared" si="469"/>
        <v>0</v>
      </c>
      <c r="CO237" s="10">
        <f t="shared" si="469"/>
        <v>0</v>
      </c>
      <c r="CP237" s="10">
        <f t="shared" si="469"/>
        <v>0</v>
      </c>
      <c r="CQ237" s="10">
        <f t="shared" si="469"/>
        <v>0</v>
      </c>
      <c r="CR237" s="10">
        <f t="shared" si="469"/>
        <v>0</v>
      </c>
      <c r="CS237" s="10">
        <f t="shared" si="469"/>
        <v>0</v>
      </c>
      <c r="CT237" s="10">
        <f t="shared" si="469"/>
        <v>0</v>
      </c>
    </row>
    <row r="238" spans="1:98" x14ac:dyDescent="0.3">
      <c r="A238" s="11">
        <f>ROW()</f>
        <v>238</v>
      </c>
      <c r="B238" s="94"/>
      <c r="F238" s="103" t="str">
        <f>Potoki!$F$120</f>
        <v>Себестоимость продаж в натуральных величинах</v>
      </c>
      <c r="G238" s="6" t="str">
        <f>BP!$F$20</f>
        <v>Продукт</v>
      </c>
      <c r="M238" s="2" t="str">
        <f>BP!$M$20</f>
        <v>шт</v>
      </c>
      <c r="V238" s="74">
        <f ca="1">W238-SUMIFS(Potoki!$W:$W,Potoki!$F:$F,F238,Potoki!$G:$G,G238)</f>
        <v>0</v>
      </c>
      <c r="W238" s="10">
        <f ca="1">SUM(INDIRECT(ADDRESS(ROW(),SUMIFS($1:$1,$5:$5,1))):INDIRECT(ADDRESS(ROW(),SUMIFS($1:$1,$5:$5,MAX($5:$5)))))</f>
        <v>698369.2</v>
      </c>
      <c r="Z238" s="7">
        <f t="shared" ref="Z238:BE238" ca="1" si="470">Z201</f>
        <v>0</v>
      </c>
      <c r="AA238" s="7">
        <f t="shared" ca="1" si="470"/>
        <v>0</v>
      </c>
      <c r="AB238" s="7">
        <f t="shared" ca="1" si="470"/>
        <v>0</v>
      </c>
      <c r="AC238" s="7">
        <f t="shared" ca="1" si="470"/>
        <v>0</v>
      </c>
      <c r="AD238" s="7">
        <f t="shared" ca="1" si="470"/>
        <v>0</v>
      </c>
      <c r="AE238" s="7">
        <f t="shared" ca="1" si="470"/>
        <v>0</v>
      </c>
      <c r="AF238" s="7">
        <f t="shared" ca="1" si="470"/>
        <v>0</v>
      </c>
      <c r="AG238" s="7">
        <f t="shared" ca="1" si="470"/>
        <v>0</v>
      </c>
      <c r="AH238" s="7">
        <f t="shared" ca="1" si="470"/>
        <v>4</v>
      </c>
      <c r="AI238" s="7">
        <f t="shared" ca="1" si="470"/>
        <v>36</v>
      </c>
      <c r="AJ238" s="7">
        <f t="shared" ca="1" si="470"/>
        <v>118.8</v>
      </c>
      <c r="AK238" s="7">
        <f t="shared" ca="1" si="470"/>
        <v>230.1</v>
      </c>
      <c r="AL238" s="7">
        <f t="shared" ca="1" si="470"/>
        <v>354.2</v>
      </c>
      <c r="AM238" s="7">
        <f t="shared" ca="1" si="470"/>
        <v>481.09000000000003</v>
      </c>
      <c r="AN238" s="7">
        <f t="shared" ca="1" si="470"/>
        <v>657.99</v>
      </c>
      <c r="AO238" s="7">
        <f t="shared" ca="1" si="470"/>
        <v>1012.4200000000001</v>
      </c>
      <c r="AP238" s="7">
        <f t="shared" ca="1" si="470"/>
        <v>1621.8100000000002</v>
      </c>
      <c r="AQ238" s="7">
        <f t="shared" ca="1" si="470"/>
        <v>2525.91</v>
      </c>
      <c r="AR238" s="7">
        <f t="shared" ca="1" si="470"/>
        <v>3712.9850000000001</v>
      </c>
      <c r="AS238" s="7">
        <f t="shared" ca="1" si="470"/>
        <v>5111.96</v>
      </c>
      <c r="AT238" s="7">
        <f t="shared" ca="1" si="470"/>
        <v>6652.16</v>
      </c>
      <c r="AU238" s="7">
        <f t="shared" ca="1" si="470"/>
        <v>8276.67</v>
      </c>
      <c r="AV238" s="7">
        <f t="shared" ca="1" si="470"/>
        <v>9947.2400000000016</v>
      </c>
      <c r="AW238" s="7">
        <f t="shared" ca="1" si="470"/>
        <v>11641.065000000001</v>
      </c>
      <c r="AX238" s="7">
        <f t="shared" ca="1" si="470"/>
        <v>13344.85</v>
      </c>
      <c r="AY238" s="7">
        <f t="shared" ca="1" si="470"/>
        <v>15052.75</v>
      </c>
      <c r="AZ238" s="7">
        <f t="shared" ca="1" si="470"/>
        <v>16762.174999999999</v>
      </c>
      <c r="BA238" s="7">
        <f t="shared" ca="1" si="470"/>
        <v>18472.025000000001</v>
      </c>
      <c r="BB238" s="7">
        <f t="shared" ca="1" si="470"/>
        <v>20182</v>
      </c>
      <c r="BC238" s="7">
        <f t="shared" ca="1" si="470"/>
        <v>21892</v>
      </c>
      <c r="BD238" s="7">
        <f t="shared" ca="1" si="470"/>
        <v>23602</v>
      </c>
      <c r="BE238" s="7">
        <f t="shared" ca="1" si="470"/>
        <v>25302</v>
      </c>
      <c r="BF238" s="7">
        <f t="shared" ref="BF238:CL238" ca="1" si="471">BF201</f>
        <v>26922</v>
      </c>
      <c r="BG238" s="7">
        <f t="shared" ca="1" si="471"/>
        <v>28335</v>
      </c>
      <c r="BH238" s="7">
        <f t="shared" ca="1" si="471"/>
        <v>29469.75</v>
      </c>
      <c r="BI238" s="7">
        <f t="shared" ca="1" si="471"/>
        <v>30294.25</v>
      </c>
      <c r="BJ238" s="7">
        <f t="shared" ca="1" si="471"/>
        <v>30826.525000000001</v>
      </c>
      <c r="BK238" s="7">
        <f t="shared" ca="1" si="471"/>
        <v>31141.55</v>
      </c>
      <c r="BL238" s="7">
        <f t="shared" ca="1" si="471"/>
        <v>31313</v>
      </c>
      <c r="BM238" s="7">
        <f t="shared" ca="1" si="471"/>
        <v>31399.100000000002</v>
      </c>
      <c r="BN238" s="7">
        <f t="shared" ca="1" si="471"/>
        <v>31438.7</v>
      </c>
      <c r="BO238" s="7">
        <f t="shared" ca="1" si="471"/>
        <v>31454.925000000003</v>
      </c>
      <c r="BP238" s="7">
        <f t="shared" ca="1" si="471"/>
        <v>31461.15</v>
      </c>
      <c r="BQ238" s="7">
        <f t="shared" ca="1" si="471"/>
        <v>31463.250000000004</v>
      </c>
      <c r="BR238" s="7">
        <f t="shared" ca="1" si="471"/>
        <v>31463.825000000004</v>
      </c>
      <c r="BS238" s="7">
        <f t="shared" ca="1" si="471"/>
        <v>31463.975000000006</v>
      </c>
      <c r="BT238" s="7">
        <f t="shared" ca="1" si="471"/>
        <v>31464.000000000007</v>
      </c>
      <c r="BU238" s="7">
        <f t="shared" ca="1" si="471"/>
        <v>31464.000000000007</v>
      </c>
      <c r="BV238" s="7">
        <f t="shared" si="471"/>
        <v>0</v>
      </c>
      <c r="BW238" s="7">
        <f t="shared" si="471"/>
        <v>0</v>
      </c>
      <c r="BX238" s="7">
        <f t="shared" si="471"/>
        <v>0</v>
      </c>
      <c r="BY238" s="7">
        <f t="shared" si="471"/>
        <v>0</v>
      </c>
      <c r="BZ238" s="7">
        <f t="shared" si="471"/>
        <v>0</v>
      </c>
      <c r="CA238" s="7">
        <f t="shared" si="471"/>
        <v>0</v>
      </c>
      <c r="CB238" s="7">
        <f t="shared" si="471"/>
        <v>0</v>
      </c>
      <c r="CC238" s="7">
        <f t="shared" si="471"/>
        <v>0</v>
      </c>
      <c r="CD238" s="7">
        <f t="shared" si="471"/>
        <v>0</v>
      </c>
      <c r="CE238" s="7">
        <f t="shared" si="471"/>
        <v>0</v>
      </c>
      <c r="CF238" s="7">
        <f t="shared" si="471"/>
        <v>0</v>
      </c>
      <c r="CG238" s="7">
        <f t="shared" si="471"/>
        <v>0</v>
      </c>
      <c r="CH238" s="7">
        <f t="shared" si="471"/>
        <v>0</v>
      </c>
      <c r="CI238" s="7">
        <f t="shared" si="471"/>
        <v>0</v>
      </c>
      <c r="CJ238" s="7">
        <f t="shared" si="471"/>
        <v>0</v>
      </c>
      <c r="CK238" s="7">
        <f t="shared" si="471"/>
        <v>0</v>
      </c>
      <c r="CL238" s="7">
        <f t="shared" si="471"/>
        <v>0</v>
      </c>
      <c r="CM238" s="7">
        <f t="shared" ref="CM238:CT238" si="472">CM201</f>
        <v>0</v>
      </c>
      <c r="CN238" s="7">
        <f t="shared" si="472"/>
        <v>0</v>
      </c>
      <c r="CO238" s="7">
        <f t="shared" si="472"/>
        <v>0</v>
      </c>
      <c r="CP238" s="7">
        <f t="shared" si="472"/>
        <v>0</v>
      </c>
      <c r="CQ238" s="7">
        <f t="shared" si="472"/>
        <v>0</v>
      </c>
      <c r="CR238" s="7">
        <f t="shared" si="472"/>
        <v>0</v>
      </c>
      <c r="CS238" s="7">
        <f t="shared" si="472"/>
        <v>0</v>
      </c>
      <c r="CT238" s="7">
        <f t="shared" si="472"/>
        <v>0</v>
      </c>
    </row>
    <row r="239" spans="1:98" x14ac:dyDescent="0.3">
      <c r="A239" s="11">
        <f>ROW()</f>
        <v>239</v>
      </c>
      <c r="B239" s="94"/>
      <c r="G239" s="6" t="s">
        <v>87</v>
      </c>
      <c r="M239" s="2" t="str">
        <f>Lists!$R$8</f>
        <v>руб.</v>
      </c>
      <c r="W239" s="10">
        <f ca="1">IF(W238=0,0,W237/W238)</f>
        <v>1057.5888740426747</v>
      </c>
      <c r="Z239" s="7">
        <f ca="1">IF(Z238=0,0,Z237/Z238)</f>
        <v>0</v>
      </c>
      <c r="AA239" s="7">
        <f ca="1">IF(AA238=0,0,AA237/AA238)</f>
        <v>0</v>
      </c>
      <c r="AB239" s="7">
        <f t="shared" ref="AB239:CK239" ca="1" si="473">IF(AB238=0,0,AB237/AB238)</f>
        <v>0</v>
      </c>
      <c r="AC239" s="7">
        <f t="shared" ca="1" si="473"/>
        <v>0</v>
      </c>
      <c r="AD239" s="7">
        <f t="shared" ca="1" si="473"/>
        <v>0</v>
      </c>
      <c r="AE239" s="7">
        <f t="shared" ca="1" si="473"/>
        <v>0</v>
      </c>
      <c r="AF239" s="7">
        <f t="shared" ca="1" si="473"/>
        <v>0</v>
      </c>
      <c r="AG239" s="7">
        <f t="shared" ca="1" si="473"/>
        <v>0</v>
      </c>
      <c r="AH239" s="7">
        <f t="shared" ca="1" si="473"/>
        <v>1310.8750000000002</v>
      </c>
      <c r="AI239" s="7">
        <f t="shared" ca="1" si="473"/>
        <v>1262.3240740740744</v>
      </c>
      <c r="AJ239" s="7">
        <f t="shared" ca="1" si="473"/>
        <v>1215.2443883277219</v>
      </c>
      <c r="AK239" s="7">
        <f t="shared" ca="1" si="473"/>
        <v>1168.8303092858182</v>
      </c>
      <c r="AL239" s="7">
        <f t="shared" ca="1" si="473"/>
        <v>1135.3268045360437</v>
      </c>
      <c r="AM239" s="7">
        <f t="shared" ca="1" si="473"/>
        <v>1112.009866483749</v>
      </c>
      <c r="AN239" s="7">
        <f t="shared" ca="1" si="473"/>
        <v>1112.8594741814718</v>
      </c>
      <c r="AO239" s="7">
        <f t="shared" ca="1" si="473"/>
        <v>1131.4834960210849</v>
      </c>
      <c r="AP239" s="7">
        <f t="shared" ca="1" si="473"/>
        <v>1139.2059657368413</v>
      </c>
      <c r="AQ239" s="7">
        <f t="shared" ca="1" si="473"/>
        <v>1135.7399770610725</v>
      </c>
      <c r="AR239" s="7">
        <f t="shared" ca="1" si="473"/>
        <v>1126.0734767197639</v>
      </c>
      <c r="AS239" s="7">
        <f t="shared" ca="1" si="473"/>
        <v>1114.624638413316</v>
      </c>
      <c r="AT239" s="7">
        <f t="shared" ca="1" si="473"/>
        <v>1103.9768227256261</v>
      </c>
      <c r="AU239" s="7">
        <f t="shared" ca="1" si="473"/>
        <v>1095.0247094644749</v>
      </c>
      <c r="AV239" s="7">
        <f t="shared" ca="1" si="473"/>
        <v>1087.923850382535</v>
      </c>
      <c r="AW239" s="7">
        <f t="shared" ca="1" si="473"/>
        <v>1082.3370831405889</v>
      </c>
      <c r="AX239" s="7">
        <f t="shared" ca="1" si="473"/>
        <v>1077.9237383631764</v>
      </c>
      <c r="AY239" s="7">
        <f t="shared" ca="1" si="473"/>
        <v>1074.4127674414422</v>
      </c>
      <c r="AZ239" s="7">
        <f t="shared" ca="1" si="473"/>
        <v>1071.5834400157401</v>
      </c>
      <c r="BA239" s="7">
        <f t="shared" ca="1" si="473"/>
        <v>1069.2676117951785</v>
      </c>
      <c r="BB239" s="7">
        <f t="shared" ca="1" si="473"/>
        <v>1067.3406615527865</v>
      </c>
      <c r="BC239" s="7">
        <f t="shared" ca="1" si="473"/>
        <v>1065.7139702954657</v>
      </c>
      <c r="BD239" s="7">
        <f t="shared" ca="1" si="473"/>
        <v>1064.3229914396379</v>
      </c>
      <c r="BE239" s="7">
        <f t="shared" ca="1" si="473"/>
        <v>1063.0220338395516</v>
      </c>
      <c r="BF239" s="7">
        <f t="shared" ca="1" si="473"/>
        <v>1061.3073077702868</v>
      </c>
      <c r="BG239" s="7">
        <f t="shared" ca="1" si="473"/>
        <v>1058.8010856787839</v>
      </c>
      <c r="BH239" s="7">
        <f t="shared" ca="1" si="473"/>
        <v>1055.9404180063173</v>
      </c>
      <c r="BI239" s="7">
        <f t="shared" ca="1" si="473"/>
        <v>1053.0879376243017</v>
      </c>
      <c r="BJ239" s="7">
        <f t="shared" ca="1" si="473"/>
        <v>1050.6335069865429</v>
      </c>
      <c r="BK239" s="7">
        <f t="shared" ca="1" si="473"/>
        <v>1048.8588350076777</v>
      </c>
      <c r="BL239" s="7">
        <f t="shared" ca="1" si="473"/>
        <v>1047.7406606514598</v>
      </c>
      <c r="BM239" s="7">
        <f t="shared" ca="1" si="473"/>
        <v>1047.1173722667741</v>
      </c>
      <c r="BN239" s="7">
        <f t="shared" ca="1" si="473"/>
        <v>1046.7833984302522</v>
      </c>
      <c r="BO239" s="7">
        <f t="shared" ca="1" si="473"/>
        <v>1046.6201539451558</v>
      </c>
      <c r="BP239" s="7">
        <f t="shared" ca="1" si="473"/>
        <v>1046.5519894079682</v>
      </c>
      <c r="BQ239" s="7">
        <f t="shared" ca="1" si="473"/>
        <v>1046.5267873663456</v>
      </c>
      <c r="BR239" s="7">
        <f t="shared" ca="1" si="473"/>
        <v>1046.5184250583807</v>
      </c>
      <c r="BS239" s="7">
        <f t="shared" ca="1" si="473"/>
        <v>1046.5157273814737</v>
      </c>
      <c r="BT239" s="7">
        <f t="shared" ca="1" si="473"/>
        <v>1046.5152083333335</v>
      </c>
      <c r="BU239" s="7">
        <f t="shared" ca="1" si="473"/>
        <v>1046.5152083333335</v>
      </c>
      <c r="BV239" s="7">
        <f t="shared" si="473"/>
        <v>0</v>
      </c>
      <c r="BW239" s="7">
        <f t="shared" si="473"/>
        <v>0</v>
      </c>
      <c r="BX239" s="7">
        <f t="shared" si="473"/>
        <v>0</v>
      </c>
      <c r="BY239" s="7">
        <f t="shared" si="473"/>
        <v>0</v>
      </c>
      <c r="BZ239" s="7">
        <f t="shared" si="473"/>
        <v>0</v>
      </c>
      <c r="CA239" s="7">
        <f t="shared" si="473"/>
        <v>0</v>
      </c>
      <c r="CB239" s="7">
        <f t="shared" si="473"/>
        <v>0</v>
      </c>
      <c r="CC239" s="7">
        <f t="shared" si="473"/>
        <v>0</v>
      </c>
      <c r="CD239" s="7">
        <f t="shared" si="473"/>
        <v>0</v>
      </c>
      <c r="CE239" s="7">
        <f t="shared" si="473"/>
        <v>0</v>
      </c>
      <c r="CF239" s="7">
        <f t="shared" si="473"/>
        <v>0</v>
      </c>
      <c r="CG239" s="7">
        <f t="shared" si="473"/>
        <v>0</v>
      </c>
      <c r="CH239" s="7">
        <f t="shared" si="473"/>
        <v>0</v>
      </c>
      <c r="CI239" s="7">
        <f t="shared" si="473"/>
        <v>0</v>
      </c>
      <c r="CJ239" s="7">
        <f t="shared" si="473"/>
        <v>0</v>
      </c>
      <c r="CK239" s="7">
        <f t="shared" si="473"/>
        <v>0</v>
      </c>
      <c r="CL239" s="7">
        <f t="shared" ref="CL239:CT239" si="474">IF(CL238=0,0,CL237/CL238)</f>
        <v>0</v>
      </c>
      <c r="CM239" s="7">
        <f t="shared" si="474"/>
        <v>0</v>
      </c>
      <c r="CN239" s="7">
        <f t="shared" si="474"/>
        <v>0</v>
      </c>
      <c r="CO239" s="7">
        <f t="shared" si="474"/>
        <v>0</v>
      </c>
      <c r="CP239" s="7">
        <f t="shared" si="474"/>
        <v>0</v>
      </c>
      <c r="CQ239" s="7">
        <f t="shared" si="474"/>
        <v>0</v>
      </c>
      <c r="CR239" s="7">
        <f t="shared" si="474"/>
        <v>0</v>
      </c>
      <c r="CS239" s="7">
        <f t="shared" si="474"/>
        <v>0</v>
      </c>
      <c r="CT239" s="7">
        <f t="shared" si="474"/>
        <v>0</v>
      </c>
    </row>
    <row r="240" spans="1:98" s="13" customFormat="1" x14ac:dyDescent="0.3">
      <c r="A240" s="12">
        <f>ROW()</f>
        <v>240</v>
      </c>
      <c r="B240" s="102"/>
      <c r="C240" s="142"/>
      <c r="E240" s="92"/>
      <c r="F240" s="13" t="s">
        <v>146</v>
      </c>
      <c r="M240" s="4" t="str">
        <f>Lists!$R$8</f>
        <v>руб.</v>
      </c>
      <c r="P240" s="10"/>
      <c r="R240" s="92"/>
      <c r="S240" s="10"/>
      <c r="V240" s="80">
        <f ca="1">W240-SUM(W241:W250)</f>
        <v>0</v>
      </c>
      <c r="W240" s="10">
        <f ca="1">SUM(INDIRECT(ADDRESS(ROW(),SUMIFS($1:$1,$5:$5,1))):INDIRECT(ADDRESS(ROW(),SUMIFS($1:$1,$5:$5,MAX($5:$5)))))</f>
        <v>345750951.43333334</v>
      </c>
      <c r="Z240" s="10">
        <f ca="1">IF(Z$5="",0,SUM(Z241:Z250))</f>
        <v>0</v>
      </c>
      <c r="AA240" s="10">
        <f t="shared" ref="AA240:CL240" ca="1" si="475">IF(AA$5="",0,SUM(AA241:AA250))</f>
        <v>0</v>
      </c>
      <c r="AB240" s="10">
        <f t="shared" ca="1" si="475"/>
        <v>0</v>
      </c>
      <c r="AC240" s="10">
        <f t="shared" ca="1" si="475"/>
        <v>0</v>
      </c>
      <c r="AD240" s="10">
        <f t="shared" ca="1" si="475"/>
        <v>0</v>
      </c>
      <c r="AE240" s="10">
        <f t="shared" ca="1" si="475"/>
        <v>0</v>
      </c>
      <c r="AF240" s="10">
        <f t="shared" ca="1" si="475"/>
        <v>0</v>
      </c>
      <c r="AG240" s="10">
        <f t="shared" ca="1" si="475"/>
        <v>0</v>
      </c>
      <c r="AH240" s="10">
        <f t="shared" ca="1" si="475"/>
        <v>1980.3333333333333</v>
      </c>
      <c r="AI240" s="10">
        <f t="shared" ca="1" si="475"/>
        <v>17823</v>
      </c>
      <c r="AJ240" s="10">
        <f t="shared" ca="1" si="475"/>
        <v>58815.9</v>
      </c>
      <c r="AK240" s="10">
        <f t="shared" ca="1" si="475"/>
        <v>113918.675</v>
      </c>
      <c r="AL240" s="10">
        <f t="shared" ca="1" si="475"/>
        <v>175358.51666666666</v>
      </c>
      <c r="AM240" s="10">
        <f t="shared" ca="1" si="475"/>
        <v>238179.64083333337</v>
      </c>
      <c r="AN240" s="10">
        <f t="shared" ca="1" si="475"/>
        <v>325759.88250000001</v>
      </c>
      <c r="AO240" s="10">
        <f t="shared" ca="1" si="475"/>
        <v>501232.26833333331</v>
      </c>
      <c r="AP240" s="10">
        <f t="shared" ca="1" si="475"/>
        <v>802931.10083333345</v>
      </c>
      <c r="AQ240" s="10">
        <f t="shared" ca="1" si="475"/>
        <v>1250535.9425000001</v>
      </c>
      <c r="AR240" s="10">
        <f t="shared" ca="1" si="475"/>
        <v>1838236.9904166667</v>
      </c>
      <c r="AS240" s="10">
        <f t="shared" ca="1" si="475"/>
        <v>2530846.1966666663</v>
      </c>
      <c r="AT240" s="10">
        <f t="shared" ca="1" si="475"/>
        <v>3293373.5466666664</v>
      </c>
      <c r="AU240" s="10">
        <f t="shared" ca="1" si="475"/>
        <v>4097641.3725000001</v>
      </c>
      <c r="AV240" s="10">
        <f t="shared" ca="1" si="475"/>
        <v>4924712.7366666673</v>
      </c>
      <c r="AW240" s="10">
        <f t="shared" ca="1" si="475"/>
        <v>5763297.2637499999</v>
      </c>
      <c r="AX240" s="10">
        <f t="shared" ca="1" si="475"/>
        <v>6606812.8208333338</v>
      </c>
      <c r="AY240" s="10">
        <f t="shared" ca="1" si="475"/>
        <v>7452365.645833333</v>
      </c>
      <c r="AZ240" s="10">
        <f t="shared" ca="1" si="475"/>
        <v>8298673.4729166664</v>
      </c>
      <c r="BA240" s="10">
        <f t="shared" ca="1" si="475"/>
        <v>9145191.7104166672</v>
      </c>
      <c r="BB240" s="10">
        <f t="shared" ca="1" si="475"/>
        <v>9991771.833333334</v>
      </c>
      <c r="BC240" s="10">
        <f t="shared" ca="1" si="475"/>
        <v>10838364.333333334</v>
      </c>
      <c r="BD240" s="10">
        <f t="shared" ca="1" si="475"/>
        <v>11684956.833333334</v>
      </c>
      <c r="BE240" s="10">
        <f t="shared" ca="1" si="475"/>
        <v>12526598.5</v>
      </c>
      <c r="BF240" s="10">
        <f t="shared" ca="1" si="475"/>
        <v>13328633.5</v>
      </c>
      <c r="BG240" s="10">
        <f t="shared" ca="1" si="475"/>
        <v>14028186.25</v>
      </c>
      <c r="BH240" s="10">
        <f t="shared" ca="1" si="475"/>
        <v>14589982.0625</v>
      </c>
      <c r="BI240" s="10">
        <f t="shared" ca="1" si="475"/>
        <v>14998178.270833334</v>
      </c>
      <c r="BJ240" s="10">
        <f t="shared" ca="1" si="475"/>
        <v>15261698.752083333</v>
      </c>
      <c r="BK240" s="10">
        <f t="shared" ca="1" si="475"/>
        <v>15417662.379166666</v>
      </c>
      <c r="BL240" s="10">
        <f t="shared" ca="1" si="475"/>
        <v>15502544.416666666</v>
      </c>
      <c r="BM240" s="10">
        <f t="shared" ca="1" si="475"/>
        <v>15545171.091666667</v>
      </c>
      <c r="BN240" s="10">
        <f t="shared" ca="1" si="475"/>
        <v>15564776.391666668</v>
      </c>
      <c r="BO240" s="10">
        <f t="shared" ca="1" si="475"/>
        <v>15572809.11875</v>
      </c>
      <c r="BP240" s="10">
        <f t="shared" ca="1" si="475"/>
        <v>15575891.012499999</v>
      </c>
      <c r="BQ240" s="10">
        <f t="shared" ca="1" si="475"/>
        <v>15576930.6875</v>
      </c>
      <c r="BR240" s="10">
        <f t="shared" ca="1" si="475"/>
        <v>15577215.360416671</v>
      </c>
      <c r="BS240" s="10">
        <f t="shared" ca="1" si="475"/>
        <v>15577289.622916671</v>
      </c>
      <c r="BT240" s="10">
        <f t="shared" ca="1" si="475"/>
        <v>15577302.000000002</v>
      </c>
      <c r="BU240" s="10">
        <f t="shared" ca="1" si="475"/>
        <v>15577302.000000002</v>
      </c>
      <c r="BV240" s="10">
        <f t="shared" si="475"/>
        <v>0</v>
      </c>
      <c r="BW240" s="10">
        <f t="shared" si="475"/>
        <v>0</v>
      </c>
      <c r="BX240" s="10">
        <f t="shared" si="475"/>
        <v>0</v>
      </c>
      <c r="BY240" s="10">
        <f t="shared" si="475"/>
        <v>0</v>
      </c>
      <c r="BZ240" s="10">
        <f t="shared" si="475"/>
        <v>0</v>
      </c>
      <c r="CA240" s="10">
        <f t="shared" si="475"/>
        <v>0</v>
      </c>
      <c r="CB240" s="10">
        <f t="shared" si="475"/>
        <v>0</v>
      </c>
      <c r="CC240" s="10">
        <f t="shared" si="475"/>
        <v>0</v>
      </c>
      <c r="CD240" s="10">
        <f t="shared" si="475"/>
        <v>0</v>
      </c>
      <c r="CE240" s="10">
        <f t="shared" si="475"/>
        <v>0</v>
      </c>
      <c r="CF240" s="10">
        <f t="shared" si="475"/>
        <v>0</v>
      </c>
      <c r="CG240" s="10">
        <f t="shared" si="475"/>
        <v>0</v>
      </c>
      <c r="CH240" s="10">
        <f t="shared" si="475"/>
        <v>0</v>
      </c>
      <c r="CI240" s="10">
        <f t="shared" si="475"/>
        <v>0</v>
      </c>
      <c r="CJ240" s="10">
        <f t="shared" si="475"/>
        <v>0</v>
      </c>
      <c r="CK240" s="10">
        <f t="shared" si="475"/>
        <v>0</v>
      </c>
      <c r="CL240" s="10">
        <f t="shared" si="475"/>
        <v>0</v>
      </c>
      <c r="CM240" s="10">
        <f t="shared" ref="CM240:CT240" si="476">IF(CM$5="",0,SUM(CM241:CM250))</f>
        <v>0</v>
      </c>
      <c r="CN240" s="10">
        <f t="shared" si="476"/>
        <v>0</v>
      </c>
      <c r="CO240" s="10">
        <f t="shared" si="476"/>
        <v>0</v>
      </c>
      <c r="CP240" s="10">
        <f t="shared" si="476"/>
        <v>0</v>
      </c>
      <c r="CQ240" s="10">
        <f t="shared" si="476"/>
        <v>0</v>
      </c>
      <c r="CR240" s="10">
        <f t="shared" si="476"/>
        <v>0</v>
      </c>
      <c r="CS240" s="10">
        <f t="shared" si="476"/>
        <v>0</v>
      </c>
      <c r="CT240" s="10">
        <f t="shared" si="476"/>
        <v>0</v>
      </c>
    </row>
    <row r="241" spans="1:98" s="27" customFormat="1" ht="12" x14ac:dyDescent="0.25">
      <c r="A241" s="26">
        <f>ROW()</f>
        <v>241</v>
      </c>
      <c r="B241" s="95"/>
      <c r="C241" s="142"/>
      <c r="E241" s="24"/>
      <c r="F241" s="66" t="str">
        <f>$F$240</f>
        <v>Себестоимость</v>
      </c>
      <c r="G241" s="27" t="str">
        <f>BP!$F$21</f>
        <v>Основа</v>
      </c>
      <c r="M241" s="27" t="str">
        <f>Lists!$R$8</f>
        <v>руб.</v>
      </c>
      <c r="P241" s="30"/>
      <c r="R241" s="44" t="s">
        <v>24</v>
      </c>
      <c r="S241" s="136">
        <v>0.2</v>
      </c>
      <c r="V241" s="85"/>
      <c r="W241" s="29">
        <f ca="1">SUM(INDIRECT(ADDRESS(ROW(),SUMIFS($1:$1,$5:$5,1))):INDIRECT(ADDRESS(ROW(),SUMIFS($1:$1,$5:$5,MAX($5:$5)))))</f>
        <v>61107305</v>
      </c>
      <c r="Z241" s="30">
        <f t="shared" ref="Z241:CK241" ca="1" si="477">Z204/(1+$S241)</f>
        <v>0</v>
      </c>
      <c r="AA241" s="30">
        <f t="shared" ca="1" si="477"/>
        <v>0</v>
      </c>
      <c r="AB241" s="30">
        <f t="shared" ca="1" si="477"/>
        <v>0</v>
      </c>
      <c r="AC241" s="30">
        <f t="shared" ca="1" si="477"/>
        <v>0</v>
      </c>
      <c r="AD241" s="30">
        <f t="shared" ca="1" si="477"/>
        <v>0</v>
      </c>
      <c r="AE241" s="30">
        <f t="shared" ca="1" si="477"/>
        <v>0</v>
      </c>
      <c r="AF241" s="30">
        <f t="shared" ca="1" si="477"/>
        <v>0</v>
      </c>
      <c r="AG241" s="30">
        <f t="shared" ca="1" si="477"/>
        <v>0</v>
      </c>
      <c r="AH241" s="30">
        <f t="shared" ca="1" si="477"/>
        <v>350.00000000000006</v>
      </c>
      <c r="AI241" s="30">
        <f t="shared" ca="1" si="477"/>
        <v>3150</v>
      </c>
      <c r="AJ241" s="30">
        <f t="shared" ca="1" si="477"/>
        <v>10395</v>
      </c>
      <c r="AK241" s="30">
        <f t="shared" ca="1" si="477"/>
        <v>20133.75</v>
      </c>
      <c r="AL241" s="30">
        <f t="shared" ca="1" si="477"/>
        <v>30992.5</v>
      </c>
      <c r="AM241" s="30">
        <f t="shared" ca="1" si="477"/>
        <v>42095.375000000007</v>
      </c>
      <c r="AN241" s="30">
        <f t="shared" ca="1" si="477"/>
        <v>57574.125000000015</v>
      </c>
      <c r="AO241" s="30">
        <f t="shared" ca="1" si="477"/>
        <v>88586.750000000015</v>
      </c>
      <c r="AP241" s="30">
        <f t="shared" ca="1" si="477"/>
        <v>141908.37500000003</v>
      </c>
      <c r="AQ241" s="30">
        <f t="shared" ca="1" si="477"/>
        <v>221017.125</v>
      </c>
      <c r="AR241" s="30">
        <f t="shared" ca="1" si="477"/>
        <v>324886.18750000006</v>
      </c>
      <c r="AS241" s="30">
        <f t="shared" ca="1" si="477"/>
        <v>447296.50000000006</v>
      </c>
      <c r="AT241" s="30">
        <f t="shared" ca="1" si="477"/>
        <v>582064.00000000012</v>
      </c>
      <c r="AU241" s="30">
        <f t="shared" ca="1" si="477"/>
        <v>724208.625</v>
      </c>
      <c r="AV241" s="30">
        <f t="shared" ca="1" si="477"/>
        <v>870383.5</v>
      </c>
      <c r="AW241" s="30">
        <f t="shared" ca="1" si="477"/>
        <v>1018593.1875</v>
      </c>
      <c r="AX241" s="30">
        <f t="shared" ca="1" si="477"/>
        <v>1167674.375</v>
      </c>
      <c r="AY241" s="30">
        <f t="shared" ca="1" si="477"/>
        <v>1317115.625</v>
      </c>
      <c r="AZ241" s="30">
        <f t="shared" ca="1" si="477"/>
        <v>1466690.3125</v>
      </c>
      <c r="BA241" s="30">
        <f t="shared" ca="1" si="477"/>
        <v>1616302.1875</v>
      </c>
      <c r="BB241" s="30">
        <f t="shared" ca="1" si="477"/>
        <v>1765925</v>
      </c>
      <c r="BC241" s="30">
        <f t="shared" ca="1" si="477"/>
        <v>1915550</v>
      </c>
      <c r="BD241" s="30">
        <f t="shared" ca="1" si="477"/>
        <v>2065175</v>
      </c>
      <c r="BE241" s="30">
        <f t="shared" ca="1" si="477"/>
        <v>2213925</v>
      </c>
      <c r="BF241" s="30">
        <f t="shared" ca="1" si="477"/>
        <v>2355675</v>
      </c>
      <c r="BG241" s="30">
        <f t="shared" ca="1" si="477"/>
        <v>2479312.5</v>
      </c>
      <c r="BH241" s="30">
        <f t="shared" ca="1" si="477"/>
        <v>2578603.125</v>
      </c>
      <c r="BI241" s="30">
        <f t="shared" ca="1" si="477"/>
        <v>2650746.875</v>
      </c>
      <c r="BJ241" s="30">
        <f t="shared" ca="1" si="477"/>
        <v>2697320.9375</v>
      </c>
      <c r="BK241" s="30">
        <f t="shared" ca="1" si="477"/>
        <v>2724885.625</v>
      </c>
      <c r="BL241" s="30">
        <f t="shared" ca="1" si="477"/>
        <v>2739887.5</v>
      </c>
      <c r="BM241" s="30">
        <f t="shared" ca="1" si="477"/>
        <v>2747421.25</v>
      </c>
      <c r="BN241" s="30">
        <f t="shared" ca="1" si="477"/>
        <v>2750886.25</v>
      </c>
      <c r="BO241" s="30">
        <f t="shared" ca="1" si="477"/>
        <v>2752305.9375</v>
      </c>
      <c r="BP241" s="30">
        <f t="shared" ca="1" si="477"/>
        <v>2752850.625</v>
      </c>
      <c r="BQ241" s="30">
        <f t="shared" ca="1" si="477"/>
        <v>2753034.375</v>
      </c>
      <c r="BR241" s="30">
        <f t="shared" ca="1" si="477"/>
        <v>2753084.6875000005</v>
      </c>
      <c r="BS241" s="30">
        <f t="shared" ca="1" si="477"/>
        <v>2753097.8125000005</v>
      </c>
      <c r="BT241" s="30">
        <f t="shared" ca="1" si="477"/>
        <v>2753100.0000000005</v>
      </c>
      <c r="BU241" s="30">
        <f t="shared" ca="1" si="477"/>
        <v>2753100.0000000005</v>
      </c>
      <c r="BV241" s="30">
        <f t="shared" si="477"/>
        <v>0</v>
      </c>
      <c r="BW241" s="30">
        <f t="shared" si="477"/>
        <v>0</v>
      </c>
      <c r="BX241" s="30">
        <f t="shared" si="477"/>
        <v>0</v>
      </c>
      <c r="BY241" s="30">
        <f t="shared" si="477"/>
        <v>0</v>
      </c>
      <c r="BZ241" s="30">
        <f t="shared" si="477"/>
        <v>0</v>
      </c>
      <c r="CA241" s="30">
        <f t="shared" si="477"/>
        <v>0</v>
      </c>
      <c r="CB241" s="30">
        <f t="shared" si="477"/>
        <v>0</v>
      </c>
      <c r="CC241" s="30">
        <f t="shared" si="477"/>
        <v>0</v>
      </c>
      <c r="CD241" s="30">
        <f t="shared" si="477"/>
        <v>0</v>
      </c>
      <c r="CE241" s="30">
        <f t="shared" si="477"/>
        <v>0</v>
      </c>
      <c r="CF241" s="30">
        <f t="shared" si="477"/>
        <v>0</v>
      </c>
      <c r="CG241" s="30">
        <f t="shared" si="477"/>
        <v>0</v>
      </c>
      <c r="CH241" s="30">
        <f t="shared" si="477"/>
        <v>0</v>
      </c>
      <c r="CI241" s="30">
        <f t="shared" si="477"/>
        <v>0</v>
      </c>
      <c r="CJ241" s="30">
        <f t="shared" si="477"/>
        <v>0</v>
      </c>
      <c r="CK241" s="30">
        <f t="shared" si="477"/>
        <v>0</v>
      </c>
      <c r="CL241" s="30">
        <f t="shared" ref="CL241:CT241" si="478">CL204/(1+$S241)</f>
        <v>0</v>
      </c>
      <c r="CM241" s="30">
        <f t="shared" si="478"/>
        <v>0</v>
      </c>
      <c r="CN241" s="30">
        <f t="shared" si="478"/>
        <v>0</v>
      </c>
      <c r="CO241" s="30">
        <f t="shared" si="478"/>
        <v>0</v>
      </c>
      <c r="CP241" s="30">
        <f t="shared" si="478"/>
        <v>0</v>
      </c>
      <c r="CQ241" s="30">
        <f t="shared" si="478"/>
        <v>0</v>
      </c>
      <c r="CR241" s="30">
        <f t="shared" si="478"/>
        <v>0</v>
      </c>
      <c r="CS241" s="30">
        <f t="shared" si="478"/>
        <v>0</v>
      </c>
      <c r="CT241" s="30">
        <f t="shared" si="478"/>
        <v>0</v>
      </c>
    </row>
    <row r="242" spans="1:98" s="27" customFormat="1" ht="12" x14ac:dyDescent="0.25">
      <c r="A242" s="26">
        <f>ROW()</f>
        <v>242</v>
      </c>
      <c r="B242" s="95"/>
      <c r="C242" s="142"/>
      <c r="E242" s="24"/>
      <c r="F242" s="66" t="str">
        <f t="shared" ref="F242:F249" si="479">$F$240</f>
        <v>Себестоимость</v>
      </c>
      <c r="G242" s="27" t="str">
        <f>BP!$F$22</f>
        <v>Сырье</v>
      </c>
      <c r="H242" s="67"/>
      <c r="I242" s="67"/>
      <c r="J242" s="67"/>
      <c r="K242" s="67"/>
      <c r="L242" s="67"/>
      <c r="M242" s="27" t="str">
        <f>Lists!$R$8</f>
        <v>руб.</v>
      </c>
      <c r="P242" s="30"/>
      <c r="R242" s="44" t="s">
        <v>24</v>
      </c>
      <c r="S242" s="136">
        <v>0.2</v>
      </c>
      <c r="V242" s="85"/>
      <c r="W242" s="29">
        <f ca="1">SUM(INDIRECT(ADDRESS(ROW(),SUMIFS($1:$1,$5:$5,1))):INDIRECT(ADDRESS(ROW(),SUMIFS($1:$1,$5:$5,MAX($5:$5)))))</f>
        <v>6983692</v>
      </c>
      <c r="Z242" s="30">
        <f t="shared" ref="Z242:CK242" ca="1" si="480">Z205/(1+$S242)</f>
        <v>0</v>
      </c>
      <c r="AA242" s="30">
        <f ca="1">AA205/(1+$S242)</f>
        <v>0</v>
      </c>
      <c r="AB242" s="30">
        <f t="shared" ca="1" si="480"/>
        <v>0</v>
      </c>
      <c r="AC242" s="30">
        <f t="shared" ca="1" si="480"/>
        <v>0</v>
      </c>
      <c r="AD242" s="30">
        <f t="shared" ca="1" si="480"/>
        <v>0</v>
      </c>
      <c r="AE242" s="30">
        <f t="shared" ca="1" si="480"/>
        <v>0</v>
      </c>
      <c r="AF242" s="30">
        <f t="shared" ca="1" si="480"/>
        <v>0</v>
      </c>
      <c r="AG242" s="30">
        <f t="shared" ca="1" si="480"/>
        <v>0</v>
      </c>
      <c r="AH242" s="30">
        <f t="shared" ca="1" si="480"/>
        <v>40.000000000000007</v>
      </c>
      <c r="AI242" s="30">
        <f t="shared" ca="1" si="480"/>
        <v>360</v>
      </c>
      <c r="AJ242" s="30">
        <f t="shared" ca="1" si="480"/>
        <v>1188</v>
      </c>
      <c r="AK242" s="30">
        <f t="shared" ca="1" si="480"/>
        <v>2301.0000000000005</v>
      </c>
      <c r="AL242" s="30">
        <f t="shared" ca="1" si="480"/>
        <v>3542</v>
      </c>
      <c r="AM242" s="30">
        <f t="shared" ca="1" si="480"/>
        <v>4810.9000000000005</v>
      </c>
      <c r="AN242" s="30">
        <f t="shared" ca="1" si="480"/>
        <v>6579.9000000000015</v>
      </c>
      <c r="AO242" s="30">
        <f t="shared" ca="1" si="480"/>
        <v>10124.200000000001</v>
      </c>
      <c r="AP242" s="30">
        <f t="shared" ca="1" si="480"/>
        <v>16218.100000000002</v>
      </c>
      <c r="AQ242" s="30">
        <f t="shared" ca="1" si="480"/>
        <v>25259.1</v>
      </c>
      <c r="AR242" s="30">
        <f t="shared" ca="1" si="480"/>
        <v>37129.85</v>
      </c>
      <c r="AS242" s="30">
        <f t="shared" ca="1" si="480"/>
        <v>51119.6</v>
      </c>
      <c r="AT242" s="30">
        <f t="shared" ca="1" si="480"/>
        <v>66521.600000000006</v>
      </c>
      <c r="AU242" s="30">
        <f t="shared" ca="1" si="480"/>
        <v>82766.700000000012</v>
      </c>
      <c r="AV242" s="30">
        <f t="shared" ca="1" si="480"/>
        <v>99472.400000000009</v>
      </c>
      <c r="AW242" s="30">
        <f t="shared" ca="1" si="480"/>
        <v>116410.65000000001</v>
      </c>
      <c r="AX242" s="30">
        <f t="shared" ca="1" si="480"/>
        <v>133448.5</v>
      </c>
      <c r="AY242" s="30">
        <f t="shared" ca="1" si="480"/>
        <v>150527.5</v>
      </c>
      <c r="AZ242" s="30">
        <f t="shared" ca="1" si="480"/>
        <v>167621.75</v>
      </c>
      <c r="BA242" s="30">
        <f t="shared" ca="1" si="480"/>
        <v>184720.25</v>
      </c>
      <c r="BB242" s="30">
        <f t="shared" ca="1" si="480"/>
        <v>201820</v>
      </c>
      <c r="BC242" s="30">
        <f t="shared" ca="1" si="480"/>
        <v>218920</v>
      </c>
      <c r="BD242" s="30">
        <f t="shared" ca="1" si="480"/>
        <v>236020</v>
      </c>
      <c r="BE242" s="30">
        <f t="shared" ca="1" si="480"/>
        <v>253020</v>
      </c>
      <c r="BF242" s="30">
        <f t="shared" ca="1" si="480"/>
        <v>269220</v>
      </c>
      <c r="BG242" s="30">
        <f t="shared" ca="1" si="480"/>
        <v>283350</v>
      </c>
      <c r="BH242" s="30">
        <f t="shared" ca="1" si="480"/>
        <v>294697.5</v>
      </c>
      <c r="BI242" s="30">
        <f t="shared" ca="1" si="480"/>
        <v>302942.5</v>
      </c>
      <c r="BJ242" s="30">
        <f t="shared" ca="1" si="480"/>
        <v>308265.25</v>
      </c>
      <c r="BK242" s="30">
        <f t="shared" ca="1" si="480"/>
        <v>311415.5</v>
      </c>
      <c r="BL242" s="30">
        <f t="shared" ca="1" si="480"/>
        <v>313130</v>
      </c>
      <c r="BM242" s="30">
        <f t="shared" ca="1" si="480"/>
        <v>313991</v>
      </c>
      <c r="BN242" s="30">
        <f t="shared" ca="1" si="480"/>
        <v>314387</v>
      </c>
      <c r="BO242" s="30">
        <f t="shared" ca="1" si="480"/>
        <v>314549.25000000006</v>
      </c>
      <c r="BP242" s="30">
        <f t="shared" ca="1" si="480"/>
        <v>314611.5</v>
      </c>
      <c r="BQ242" s="30">
        <f t="shared" ca="1" si="480"/>
        <v>314632.50000000006</v>
      </c>
      <c r="BR242" s="30">
        <f t="shared" ca="1" si="480"/>
        <v>314638.25000000006</v>
      </c>
      <c r="BS242" s="30">
        <f t="shared" ca="1" si="480"/>
        <v>314639.75</v>
      </c>
      <c r="BT242" s="30">
        <f t="shared" ca="1" si="480"/>
        <v>314640.00000000006</v>
      </c>
      <c r="BU242" s="30">
        <f t="shared" ca="1" si="480"/>
        <v>314640.00000000006</v>
      </c>
      <c r="BV242" s="30">
        <f t="shared" si="480"/>
        <v>0</v>
      </c>
      <c r="BW242" s="30">
        <f t="shared" si="480"/>
        <v>0</v>
      </c>
      <c r="BX242" s="30">
        <f t="shared" si="480"/>
        <v>0</v>
      </c>
      <c r="BY242" s="30">
        <f t="shared" si="480"/>
        <v>0</v>
      </c>
      <c r="BZ242" s="30">
        <f t="shared" si="480"/>
        <v>0</v>
      </c>
      <c r="CA242" s="30">
        <f t="shared" si="480"/>
        <v>0</v>
      </c>
      <c r="CB242" s="30">
        <f t="shared" si="480"/>
        <v>0</v>
      </c>
      <c r="CC242" s="30">
        <f t="shared" si="480"/>
        <v>0</v>
      </c>
      <c r="CD242" s="30">
        <f t="shared" si="480"/>
        <v>0</v>
      </c>
      <c r="CE242" s="30">
        <f t="shared" si="480"/>
        <v>0</v>
      </c>
      <c r="CF242" s="30">
        <f t="shared" si="480"/>
        <v>0</v>
      </c>
      <c r="CG242" s="30">
        <f t="shared" si="480"/>
        <v>0</v>
      </c>
      <c r="CH242" s="30">
        <f t="shared" si="480"/>
        <v>0</v>
      </c>
      <c r="CI242" s="30">
        <f t="shared" si="480"/>
        <v>0</v>
      </c>
      <c r="CJ242" s="30">
        <f t="shared" si="480"/>
        <v>0</v>
      </c>
      <c r="CK242" s="30">
        <f t="shared" si="480"/>
        <v>0</v>
      </c>
      <c r="CL242" s="30">
        <f t="shared" ref="CL242:CT242" si="481">CL205/(1+$S242)</f>
        <v>0</v>
      </c>
      <c r="CM242" s="30">
        <f t="shared" si="481"/>
        <v>0</v>
      </c>
      <c r="CN242" s="30">
        <f t="shared" si="481"/>
        <v>0</v>
      </c>
      <c r="CO242" s="30">
        <f t="shared" si="481"/>
        <v>0</v>
      </c>
      <c r="CP242" s="30">
        <f t="shared" si="481"/>
        <v>0</v>
      </c>
      <c r="CQ242" s="30">
        <f t="shared" si="481"/>
        <v>0</v>
      </c>
      <c r="CR242" s="30">
        <f t="shared" si="481"/>
        <v>0</v>
      </c>
      <c r="CS242" s="30">
        <f t="shared" si="481"/>
        <v>0</v>
      </c>
      <c r="CT242" s="30">
        <f t="shared" si="481"/>
        <v>0</v>
      </c>
    </row>
    <row r="243" spans="1:98" s="27" customFormat="1" ht="12" x14ac:dyDescent="0.25">
      <c r="A243" s="26">
        <f>ROW()</f>
        <v>243</v>
      </c>
      <c r="B243" s="95"/>
      <c r="C243" s="142"/>
      <c r="E243" s="24"/>
      <c r="F243" s="66" t="str">
        <f t="shared" si="479"/>
        <v>Себестоимость</v>
      </c>
      <c r="G243" s="27" t="str">
        <f>BP!$F$23</f>
        <v>Материал</v>
      </c>
      <c r="M243" s="27" t="str">
        <f>Lists!$R$8</f>
        <v>руб.</v>
      </c>
      <c r="P243" s="30"/>
      <c r="R243" s="44" t="s">
        <v>24</v>
      </c>
      <c r="S243" s="136">
        <v>0.2</v>
      </c>
      <c r="V243" s="85"/>
      <c r="W243" s="29">
        <f ca="1">SUM(INDIRECT(ADDRESS(ROW(),SUMIFS($1:$1,$5:$5,1))):INDIRECT(ADDRESS(ROW(),SUMIFS($1:$1,$5:$5,MAX($5:$5)))))</f>
        <v>8147640.6666666651</v>
      </c>
      <c r="Z243" s="30">
        <f t="shared" ref="Z243:CK243" ca="1" si="482">Z206/(1+$S243)</f>
        <v>0</v>
      </c>
      <c r="AA243" s="30">
        <f t="shared" ca="1" si="482"/>
        <v>0</v>
      </c>
      <c r="AB243" s="30">
        <f t="shared" ca="1" si="482"/>
        <v>0</v>
      </c>
      <c r="AC243" s="30">
        <f t="shared" ca="1" si="482"/>
        <v>0</v>
      </c>
      <c r="AD243" s="30">
        <f t="shared" ca="1" si="482"/>
        <v>0</v>
      </c>
      <c r="AE243" s="30">
        <f t="shared" ca="1" si="482"/>
        <v>0</v>
      </c>
      <c r="AF243" s="30">
        <f t="shared" ca="1" si="482"/>
        <v>0</v>
      </c>
      <c r="AG243" s="30">
        <f t="shared" ca="1" si="482"/>
        <v>0</v>
      </c>
      <c r="AH243" s="30">
        <f t="shared" ca="1" si="482"/>
        <v>46.666666666666671</v>
      </c>
      <c r="AI243" s="30">
        <f t="shared" ca="1" si="482"/>
        <v>420</v>
      </c>
      <c r="AJ243" s="30">
        <f t="shared" ca="1" si="482"/>
        <v>1386</v>
      </c>
      <c r="AK243" s="30">
        <f t="shared" ca="1" si="482"/>
        <v>2684.5</v>
      </c>
      <c r="AL243" s="30">
        <f t="shared" ca="1" si="482"/>
        <v>4132.3333333333339</v>
      </c>
      <c r="AM243" s="30">
        <f t="shared" ca="1" si="482"/>
        <v>5612.7166666666672</v>
      </c>
      <c r="AN243" s="30">
        <f t="shared" ca="1" si="482"/>
        <v>7676.5500000000011</v>
      </c>
      <c r="AO243" s="30">
        <f t="shared" ca="1" si="482"/>
        <v>11811.566666666668</v>
      </c>
      <c r="AP243" s="30">
        <f t="shared" ca="1" si="482"/>
        <v>18921.116666666672</v>
      </c>
      <c r="AQ243" s="30">
        <f t="shared" ca="1" si="482"/>
        <v>29468.95</v>
      </c>
      <c r="AR243" s="30">
        <f t="shared" ca="1" si="482"/>
        <v>43318.158333333333</v>
      </c>
      <c r="AS243" s="30">
        <f t="shared" ca="1" si="482"/>
        <v>59639.53333333334</v>
      </c>
      <c r="AT243" s="30">
        <f t="shared" ca="1" si="482"/>
        <v>77608.533333333326</v>
      </c>
      <c r="AU243" s="30">
        <f t="shared" ca="1" si="482"/>
        <v>96561.150000000009</v>
      </c>
      <c r="AV243" s="30">
        <f t="shared" ca="1" si="482"/>
        <v>116051.13333333333</v>
      </c>
      <c r="AW243" s="30">
        <f t="shared" ca="1" si="482"/>
        <v>135812.42500000002</v>
      </c>
      <c r="AX243" s="30">
        <f t="shared" ca="1" si="482"/>
        <v>155689.91666666666</v>
      </c>
      <c r="AY243" s="30">
        <f t="shared" ca="1" si="482"/>
        <v>175615.41666666669</v>
      </c>
      <c r="AZ243" s="30">
        <f t="shared" ca="1" si="482"/>
        <v>195558.70833333331</v>
      </c>
      <c r="BA243" s="30">
        <f t="shared" ca="1" si="482"/>
        <v>215506.95833333331</v>
      </c>
      <c r="BB243" s="30">
        <f t="shared" ca="1" si="482"/>
        <v>235456.66666666669</v>
      </c>
      <c r="BC243" s="30">
        <f t="shared" ca="1" si="482"/>
        <v>255406.66666666669</v>
      </c>
      <c r="BD243" s="30">
        <f t="shared" ca="1" si="482"/>
        <v>275356.66666666669</v>
      </c>
      <c r="BE243" s="30">
        <f t="shared" ca="1" si="482"/>
        <v>295190</v>
      </c>
      <c r="BF243" s="30">
        <f t="shared" ca="1" si="482"/>
        <v>314090</v>
      </c>
      <c r="BG243" s="30">
        <f t="shared" ca="1" si="482"/>
        <v>330575</v>
      </c>
      <c r="BH243" s="30">
        <f t="shared" ca="1" si="482"/>
        <v>343813.75</v>
      </c>
      <c r="BI243" s="30">
        <f t="shared" ca="1" si="482"/>
        <v>353432.91666666669</v>
      </c>
      <c r="BJ243" s="30">
        <f t="shared" ca="1" si="482"/>
        <v>359642.79166666669</v>
      </c>
      <c r="BK243" s="30">
        <f t="shared" ca="1" si="482"/>
        <v>363318.08333333337</v>
      </c>
      <c r="BL243" s="30">
        <f t="shared" ca="1" si="482"/>
        <v>365318.33333333337</v>
      </c>
      <c r="BM243" s="30">
        <f t="shared" ca="1" si="482"/>
        <v>366322.83333333331</v>
      </c>
      <c r="BN243" s="30">
        <f t="shared" ca="1" si="482"/>
        <v>366784.83333333331</v>
      </c>
      <c r="BO243" s="30">
        <f t="shared" ca="1" si="482"/>
        <v>366974.125</v>
      </c>
      <c r="BP243" s="30">
        <f t="shared" ca="1" si="482"/>
        <v>367046.75</v>
      </c>
      <c r="BQ243" s="30">
        <f t="shared" ca="1" si="482"/>
        <v>367071.25</v>
      </c>
      <c r="BR243" s="30">
        <f t="shared" ca="1" si="482"/>
        <v>367077.95833333337</v>
      </c>
      <c r="BS243" s="30">
        <f t="shared" ca="1" si="482"/>
        <v>367079.70833333337</v>
      </c>
      <c r="BT243" s="30">
        <f t="shared" ca="1" si="482"/>
        <v>367080</v>
      </c>
      <c r="BU243" s="30">
        <f t="shared" ca="1" si="482"/>
        <v>367080</v>
      </c>
      <c r="BV243" s="30">
        <f t="shared" si="482"/>
        <v>0</v>
      </c>
      <c r="BW243" s="30">
        <f t="shared" si="482"/>
        <v>0</v>
      </c>
      <c r="BX243" s="30">
        <f t="shared" si="482"/>
        <v>0</v>
      </c>
      <c r="BY243" s="30">
        <f t="shared" si="482"/>
        <v>0</v>
      </c>
      <c r="BZ243" s="30">
        <f t="shared" si="482"/>
        <v>0</v>
      </c>
      <c r="CA243" s="30">
        <f t="shared" si="482"/>
        <v>0</v>
      </c>
      <c r="CB243" s="30">
        <f t="shared" si="482"/>
        <v>0</v>
      </c>
      <c r="CC243" s="30">
        <f t="shared" si="482"/>
        <v>0</v>
      </c>
      <c r="CD243" s="30">
        <f t="shared" si="482"/>
        <v>0</v>
      </c>
      <c r="CE243" s="30">
        <f t="shared" si="482"/>
        <v>0</v>
      </c>
      <c r="CF243" s="30">
        <f t="shared" si="482"/>
        <v>0</v>
      </c>
      <c r="CG243" s="30">
        <f t="shared" si="482"/>
        <v>0</v>
      </c>
      <c r="CH243" s="30">
        <f t="shared" si="482"/>
        <v>0</v>
      </c>
      <c r="CI243" s="30">
        <f t="shared" si="482"/>
        <v>0</v>
      </c>
      <c r="CJ243" s="30">
        <f t="shared" si="482"/>
        <v>0</v>
      </c>
      <c r="CK243" s="30">
        <f t="shared" si="482"/>
        <v>0</v>
      </c>
      <c r="CL243" s="30">
        <f t="shared" ref="CL243:CT243" si="483">CL206/(1+$S243)</f>
        <v>0</v>
      </c>
      <c r="CM243" s="30">
        <f t="shared" si="483"/>
        <v>0</v>
      </c>
      <c r="CN243" s="30">
        <f t="shared" si="483"/>
        <v>0</v>
      </c>
      <c r="CO243" s="30">
        <f t="shared" si="483"/>
        <v>0</v>
      </c>
      <c r="CP243" s="30">
        <f t="shared" si="483"/>
        <v>0</v>
      </c>
      <c r="CQ243" s="30">
        <f t="shared" si="483"/>
        <v>0</v>
      </c>
      <c r="CR243" s="30">
        <f t="shared" si="483"/>
        <v>0</v>
      </c>
      <c r="CS243" s="30">
        <f t="shared" si="483"/>
        <v>0</v>
      </c>
      <c r="CT243" s="30">
        <f t="shared" si="483"/>
        <v>0</v>
      </c>
    </row>
    <row r="244" spans="1:98" s="27" customFormat="1" ht="12" x14ac:dyDescent="0.25">
      <c r="A244" s="26">
        <f>ROW()</f>
        <v>244</v>
      </c>
      <c r="B244" s="95"/>
      <c r="C244" s="142"/>
      <c r="E244" s="24"/>
      <c r="F244" s="66" t="str">
        <f t="shared" si="479"/>
        <v>Себестоимость</v>
      </c>
      <c r="G244" s="27" t="str">
        <f>BP!$F$24</f>
        <v>Вн.пр-во</v>
      </c>
      <c r="M244" s="27" t="str">
        <f>Lists!$R$8</f>
        <v>руб.</v>
      </c>
      <c r="P244" s="30"/>
      <c r="R244" s="44" t="s">
        <v>24</v>
      </c>
      <c r="S244" s="136">
        <v>0</v>
      </c>
      <c r="V244" s="85"/>
      <c r="W244" s="29">
        <f ca="1">SUM(INDIRECT(ADDRESS(ROW(),SUMIFS($1:$1,$5:$5,1))):INDIRECT(ADDRESS(ROW(),SUMIFS($1:$1,$5:$5,MAX($5:$5)))))</f>
        <v>209510760</v>
      </c>
      <c r="Z244" s="30">
        <f t="shared" ref="Z244:BE244" ca="1" si="484">Z207/(1+$S244)</f>
        <v>0</v>
      </c>
      <c r="AA244" s="30">
        <f t="shared" ca="1" si="484"/>
        <v>0</v>
      </c>
      <c r="AB244" s="30">
        <f t="shared" ca="1" si="484"/>
        <v>0</v>
      </c>
      <c r="AC244" s="30">
        <f t="shared" ca="1" si="484"/>
        <v>0</v>
      </c>
      <c r="AD244" s="30">
        <f t="shared" ca="1" si="484"/>
        <v>0</v>
      </c>
      <c r="AE244" s="30">
        <f t="shared" ca="1" si="484"/>
        <v>0</v>
      </c>
      <c r="AF244" s="30">
        <f t="shared" ca="1" si="484"/>
        <v>0</v>
      </c>
      <c r="AG244" s="30">
        <f t="shared" ca="1" si="484"/>
        <v>0</v>
      </c>
      <c r="AH244" s="30">
        <f t="shared" ca="1" si="484"/>
        <v>1200</v>
      </c>
      <c r="AI244" s="30">
        <f t="shared" ca="1" si="484"/>
        <v>10800</v>
      </c>
      <c r="AJ244" s="30">
        <f t="shared" ca="1" si="484"/>
        <v>35640</v>
      </c>
      <c r="AK244" s="30">
        <f t="shared" ca="1" si="484"/>
        <v>69030</v>
      </c>
      <c r="AL244" s="30">
        <f t="shared" ca="1" si="484"/>
        <v>106260</v>
      </c>
      <c r="AM244" s="30">
        <f t="shared" ca="1" si="484"/>
        <v>144327</v>
      </c>
      <c r="AN244" s="30">
        <f t="shared" ca="1" si="484"/>
        <v>197397</v>
      </c>
      <c r="AO244" s="30">
        <f t="shared" ca="1" si="484"/>
        <v>303726</v>
      </c>
      <c r="AP244" s="30">
        <f t="shared" ca="1" si="484"/>
        <v>486543</v>
      </c>
      <c r="AQ244" s="30">
        <f t="shared" ca="1" si="484"/>
        <v>757773</v>
      </c>
      <c r="AR244" s="30">
        <f t="shared" ca="1" si="484"/>
        <v>1113895.5</v>
      </c>
      <c r="AS244" s="30">
        <f t="shared" ca="1" si="484"/>
        <v>1533588</v>
      </c>
      <c r="AT244" s="30">
        <f t="shared" ca="1" si="484"/>
        <v>1995648</v>
      </c>
      <c r="AU244" s="30">
        <f t="shared" ca="1" si="484"/>
        <v>2483001</v>
      </c>
      <c r="AV244" s="30">
        <f t="shared" ca="1" si="484"/>
        <v>2984172</v>
      </c>
      <c r="AW244" s="30">
        <f t="shared" ca="1" si="484"/>
        <v>3492319.5</v>
      </c>
      <c r="AX244" s="30">
        <f t="shared" ca="1" si="484"/>
        <v>4003455</v>
      </c>
      <c r="AY244" s="30">
        <f t="shared" ca="1" si="484"/>
        <v>4515825</v>
      </c>
      <c r="AZ244" s="30">
        <f t="shared" ca="1" si="484"/>
        <v>5028652.5</v>
      </c>
      <c r="BA244" s="30">
        <f t="shared" ca="1" si="484"/>
        <v>5541607.5</v>
      </c>
      <c r="BB244" s="30">
        <f t="shared" ca="1" si="484"/>
        <v>6054600</v>
      </c>
      <c r="BC244" s="30">
        <f t="shared" ca="1" si="484"/>
        <v>6567600</v>
      </c>
      <c r="BD244" s="30">
        <f t="shared" ca="1" si="484"/>
        <v>7080600</v>
      </c>
      <c r="BE244" s="30">
        <f t="shared" ca="1" si="484"/>
        <v>7590600</v>
      </c>
      <c r="BF244" s="30">
        <f t="shared" ref="BF244:CK244" ca="1" si="485">BF207/(1+$S244)</f>
        <v>8076600</v>
      </c>
      <c r="BG244" s="30">
        <f t="shared" ca="1" si="485"/>
        <v>8500500</v>
      </c>
      <c r="BH244" s="30">
        <f t="shared" ca="1" si="485"/>
        <v>8840925</v>
      </c>
      <c r="BI244" s="30">
        <f t="shared" ca="1" si="485"/>
        <v>9088275</v>
      </c>
      <c r="BJ244" s="30">
        <f t="shared" ca="1" si="485"/>
        <v>9247957.5</v>
      </c>
      <c r="BK244" s="30">
        <f t="shared" ca="1" si="485"/>
        <v>9342465</v>
      </c>
      <c r="BL244" s="30">
        <f t="shared" ca="1" si="485"/>
        <v>9393900</v>
      </c>
      <c r="BM244" s="30">
        <f t="shared" ca="1" si="485"/>
        <v>9419730</v>
      </c>
      <c r="BN244" s="30">
        <f t="shared" ca="1" si="485"/>
        <v>9431610</v>
      </c>
      <c r="BO244" s="30">
        <f t="shared" ca="1" si="485"/>
        <v>9436477.5</v>
      </c>
      <c r="BP244" s="30">
        <f t="shared" ca="1" si="485"/>
        <v>9438345</v>
      </c>
      <c r="BQ244" s="30">
        <f t="shared" ca="1" si="485"/>
        <v>9438975</v>
      </c>
      <c r="BR244" s="30">
        <f t="shared" ca="1" si="485"/>
        <v>9439147.5000000019</v>
      </c>
      <c r="BS244" s="30">
        <f t="shared" ca="1" si="485"/>
        <v>9439192.5000000019</v>
      </c>
      <c r="BT244" s="30">
        <f t="shared" ca="1" si="485"/>
        <v>9439200.0000000019</v>
      </c>
      <c r="BU244" s="30">
        <f t="shared" ca="1" si="485"/>
        <v>9439200.0000000019</v>
      </c>
      <c r="BV244" s="30">
        <f t="shared" si="485"/>
        <v>0</v>
      </c>
      <c r="BW244" s="30">
        <f t="shared" si="485"/>
        <v>0</v>
      </c>
      <c r="BX244" s="30">
        <f t="shared" si="485"/>
        <v>0</v>
      </c>
      <c r="BY244" s="30">
        <f t="shared" si="485"/>
        <v>0</v>
      </c>
      <c r="BZ244" s="30">
        <f t="shared" si="485"/>
        <v>0</v>
      </c>
      <c r="CA244" s="30">
        <f t="shared" si="485"/>
        <v>0</v>
      </c>
      <c r="CB244" s="30">
        <f t="shared" si="485"/>
        <v>0</v>
      </c>
      <c r="CC244" s="30">
        <f t="shared" si="485"/>
        <v>0</v>
      </c>
      <c r="CD244" s="30">
        <f t="shared" si="485"/>
        <v>0</v>
      </c>
      <c r="CE244" s="30">
        <f t="shared" si="485"/>
        <v>0</v>
      </c>
      <c r="CF244" s="30">
        <f t="shared" si="485"/>
        <v>0</v>
      </c>
      <c r="CG244" s="30">
        <f t="shared" si="485"/>
        <v>0</v>
      </c>
      <c r="CH244" s="30">
        <f t="shared" si="485"/>
        <v>0</v>
      </c>
      <c r="CI244" s="30">
        <f t="shared" si="485"/>
        <v>0</v>
      </c>
      <c r="CJ244" s="30">
        <f t="shared" si="485"/>
        <v>0</v>
      </c>
      <c r="CK244" s="30">
        <f t="shared" si="485"/>
        <v>0</v>
      </c>
      <c r="CL244" s="30">
        <f t="shared" ref="CL244:CT244" si="486">CL207/(1+$S244)</f>
        <v>0</v>
      </c>
      <c r="CM244" s="30">
        <f t="shared" si="486"/>
        <v>0</v>
      </c>
      <c r="CN244" s="30">
        <f t="shared" si="486"/>
        <v>0</v>
      </c>
      <c r="CO244" s="30">
        <f t="shared" si="486"/>
        <v>0</v>
      </c>
      <c r="CP244" s="30">
        <f t="shared" si="486"/>
        <v>0</v>
      </c>
      <c r="CQ244" s="30">
        <f t="shared" si="486"/>
        <v>0</v>
      </c>
      <c r="CR244" s="30">
        <f t="shared" si="486"/>
        <v>0</v>
      </c>
      <c r="CS244" s="30">
        <f t="shared" si="486"/>
        <v>0</v>
      </c>
      <c r="CT244" s="30">
        <f t="shared" si="486"/>
        <v>0</v>
      </c>
    </row>
    <row r="245" spans="1:98" s="27" customFormat="1" ht="12" x14ac:dyDescent="0.25">
      <c r="A245" s="26">
        <f>ROW()</f>
        <v>245</v>
      </c>
      <c r="B245" s="95"/>
      <c r="C245" s="142"/>
      <c r="E245" s="24"/>
      <c r="F245" s="66" t="str">
        <f t="shared" si="479"/>
        <v>Себестоимость</v>
      </c>
      <c r="G245" s="27" t="str">
        <f>BP!$F$25</f>
        <v>Упаковка</v>
      </c>
      <c r="M245" s="27" t="str">
        <f>Lists!$R$8</f>
        <v>руб.</v>
      </c>
      <c r="P245" s="30"/>
      <c r="R245" s="44" t="s">
        <v>24</v>
      </c>
      <c r="S245" s="136">
        <v>0.2</v>
      </c>
      <c r="V245" s="85"/>
      <c r="W245" s="29">
        <f ca="1">SUM(INDIRECT(ADDRESS(ROW(),SUMIFS($1:$1,$5:$5,1))):INDIRECT(ADDRESS(ROW(),SUMIFS($1:$1,$5:$5,MAX($5:$5)))))</f>
        <v>23278973.333333336</v>
      </c>
      <c r="Z245" s="30">
        <f t="shared" ref="Z245:CK245" ca="1" si="487">Z208/(1+$S245)</f>
        <v>0</v>
      </c>
      <c r="AA245" s="30">
        <f t="shared" ca="1" si="487"/>
        <v>0</v>
      </c>
      <c r="AB245" s="30">
        <f t="shared" ca="1" si="487"/>
        <v>0</v>
      </c>
      <c r="AC245" s="30">
        <f t="shared" ca="1" si="487"/>
        <v>0</v>
      </c>
      <c r="AD245" s="30">
        <f t="shared" ca="1" si="487"/>
        <v>0</v>
      </c>
      <c r="AE245" s="30">
        <f t="shared" ca="1" si="487"/>
        <v>0</v>
      </c>
      <c r="AF245" s="30">
        <f t="shared" ca="1" si="487"/>
        <v>0</v>
      </c>
      <c r="AG245" s="30">
        <f t="shared" ca="1" si="487"/>
        <v>0</v>
      </c>
      <c r="AH245" s="30">
        <f t="shared" ca="1" si="487"/>
        <v>133.33333333333334</v>
      </c>
      <c r="AI245" s="30">
        <f t="shared" ca="1" si="487"/>
        <v>1200</v>
      </c>
      <c r="AJ245" s="30">
        <f t="shared" ca="1" si="487"/>
        <v>3960</v>
      </c>
      <c r="AK245" s="30">
        <f t="shared" ca="1" si="487"/>
        <v>7670</v>
      </c>
      <c r="AL245" s="30">
        <f t="shared" ca="1" si="487"/>
        <v>11806.666666666668</v>
      </c>
      <c r="AM245" s="30">
        <f t="shared" ca="1" si="487"/>
        <v>16036.333333333332</v>
      </c>
      <c r="AN245" s="30">
        <f t="shared" ca="1" si="487"/>
        <v>21933</v>
      </c>
      <c r="AO245" s="30">
        <f t="shared" ca="1" si="487"/>
        <v>33747.333333333336</v>
      </c>
      <c r="AP245" s="30">
        <f t="shared" ca="1" si="487"/>
        <v>54060.333333333328</v>
      </c>
      <c r="AQ245" s="30">
        <f t="shared" ca="1" si="487"/>
        <v>84197</v>
      </c>
      <c r="AR245" s="30">
        <f t="shared" ca="1" si="487"/>
        <v>123766.16666666667</v>
      </c>
      <c r="AS245" s="30">
        <f t="shared" ca="1" si="487"/>
        <v>170398.66666666669</v>
      </c>
      <c r="AT245" s="30">
        <f t="shared" ca="1" si="487"/>
        <v>221738.66666666669</v>
      </c>
      <c r="AU245" s="30">
        <f t="shared" ca="1" si="487"/>
        <v>275889</v>
      </c>
      <c r="AV245" s="30">
        <f t="shared" ca="1" si="487"/>
        <v>331574.66666666669</v>
      </c>
      <c r="AW245" s="30">
        <f t="shared" ca="1" si="487"/>
        <v>388035.5</v>
      </c>
      <c r="AX245" s="30">
        <f t="shared" ca="1" si="487"/>
        <v>444828.33333333337</v>
      </c>
      <c r="AY245" s="30">
        <f t="shared" ca="1" si="487"/>
        <v>501758.33333333337</v>
      </c>
      <c r="AZ245" s="30">
        <f t="shared" ca="1" si="487"/>
        <v>558739.16666666674</v>
      </c>
      <c r="BA245" s="30">
        <f t="shared" ca="1" si="487"/>
        <v>615734.16666666674</v>
      </c>
      <c r="BB245" s="30">
        <f t="shared" ca="1" si="487"/>
        <v>672733.33333333337</v>
      </c>
      <c r="BC245" s="30">
        <f t="shared" ca="1" si="487"/>
        <v>729733.33333333337</v>
      </c>
      <c r="BD245" s="30">
        <f t="shared" ca="1" si="487"/>
        <v>786733.33333333337</v>
      </c>
      <c r="BE245" s="30">
        <f t="shared" ca="1" si="487"/>
        <v>843400</v>
      </c>
      <c r="BF245" s="30">
        <f t="shared" ca="1" si="487"/>
        <v>897400</v>
      </c>
      <c r="BG245" s="30">
        <f t="shared" ca="1" si="487"/>
        <v>944500</v>
      </c>
      <c r="BH245" s="30">
        <f t="shared" ca="1" si="487"/>
        <v>982325</v>
      </c>
      <c r="BI245" s="30">
        <f t="shared" ca="1" si="487"/>
        <v>1009808.3333333334</v>
      </c>
      <c r="BJ245" s="30">
        <f t="shared" ca="1" si="487"/>
        <v>1027550.8333333334</v>
      </c>
      <c r="BK245" s="30">
        <f t="shared" ca="1" si="487"/>
        <v>1038051.6666666667</v>
      </c>
      <c r="BL245" s="30">
        <f t="shared" ca="1" si="487"/>
        <v>1043766.6666666667</v>
      </c>
      <c r="BM245" s="30">
        <f t="shared" ca="1" si="487"/>
        <v>1046636.6666666667</v>
      </c>
      <c r="BN245" s="30">
        <f t="shared" ca="1" si="487"/>
        <v>1047956.6666666667</v>
      </c>
      <c r="BO245" s="30">
        <f t="shared" ca="1" si="487"/>
        <v>1048497.5</v>
      </c>
      <c r="BP245" s="30">
        <f t="shared" ca="1" si="487"/>
        <v>1048705</v>
      </c>
      <c r="BQ245" s="30">
        <f t="shared" ca="1" si="487"/>
        <v>1048775</v>
      </c>
      <c r="BR245" s="30">
        <f t="shared" ca="1" si="487"/>
        <v>1048794.166666667</v>
      </c>
      <c r="BS245" s="30">
        <f t="shared" ca="1" si="487"/>
        <v>1048799.166666667</v>
      </c>
      <c r="BT245" s="30">
        <f t="shared" ca="1" si="487"/>
        <v>1048800.0000000002</v>
      </c>
      <c r="BU245" s="30">
        <f t="shared" ca="1" si="487"/>
        <v>1048800.0000000002</v>
      </c>
      <c r="BV245" s="30">
        <f t="shared" si="487"/>
        <v>0</v>
      </c>
      <c r="BW245" s="30">
        <f t="shared" si="487"/>
        <v>0</v>
      </c>
      <c r="BX245" s="30">
        <f t="shared" si="487"/>
        <v>0</v>
      </c>
      <c r="BY245" s="30">
        <f t="shared" si="487"/>
        <v>0</v>
      </c>
      <c r="BZ245" s="30">
        <f t="shared" si="487"/>
        <v>0</v>
      </c>
      <c r="CA245" s="30">
        <f t="shared" si="487"/>
        <v>0</v>
      </c>
      <c r="CB245" s="30">
        <f t="shared" si="487"/>
        <v>0</v>
      </c>
      <c r="CC245" s="30">
        <f t="shared" si="487"/>
        <v>0</v>
      </c>
      <c r="CD245" s="30">
        <f t="shared" si="487"/>
        <v>0</v>
      </c>
      <c r="CE245" s="30">
        <f t="shared" si="487"/>
        <v>0</v>
      </c>
      <c r="CF245" s="30">
        <f t="shared" si="487"/>
        <v>0</v>
      </c>
      <c r="CG245" s="30">
        <f t="shared" si="487"/>
        <v>0</v>
      </c>
      <c r="CH245" s="30">
        <f t="shared" si="487"/>
        <v>0</v>
      </c>
      <c r="CI245" s="30">
        <f t="shared" si="487"/>
        <v>0</v>
      </c>
      <c r="CJ245" s="30">
        <f t="shared" si="487"/>
        <v>0</v>
      </c>
      <c r="CK245" s="30">
        <f t="shared" si="487"/>
        <v>0</v>
      </c>
      <c r="CL245" s="30">
        <f t="shared" ref="CL245:CT245" si="488">CL208/(1+$S245)</f>
        <v>0</v>
      </c>
      <c r="CM245" s="30">
        <f t="shared" si="488"/>
        <v>0</v>
      </c>
      <c r="CN245" s="30">
        <f t="shared" si="488"/>
        <v>0</v>
      </c>
      <c r="CO245" s="30">
        <f t="shared" si="488"/>
        <v>0</v>
      </c>
      <c r="CP245" s="30">
        <f t="shared" si="488"/>
        <v>0</v>
      </c>
      <c r="CQ245" s="30">
        <f t="shared" si="488"/>
        <v>0</v>
      </c>
      <c r="CR245" s="30">
        <f t="shared" si="488"/>
        <v>0</v>
      </c>
      <c r="CS245" s="30">
        <f t="shared" si="488"/>
        <v>0</v>
      </c>
      <c r="CT245" s="30">
        <f t="shared" si="488"/>
        <v>0</v>
      </c>
    </row>
    <row r="246" spans="1:98" s="27" customFormat="1" ht="12" x14ac:dyDescent="0.25">
      <c r="A246" s="26">
        <f>ROW()</f>
        <v>246</v>
      </c>
      <c r="B246" s="95"/>
      <c r="C246" s="142"/>
      <c r="E246" s="24"/>
      <c r="F246" s="66" t="str">
        <f t="shared" si="479"/>
        <v>Себестоимость</v>
      </c>
      <c r="G246" s="27" t="str">
        <f>BP!$F$26</f>
        <v>ФОТ првПерс</v>
      </c>
      <c r="M246" s="27" t="str">
        <f>Lists!$R$8</f>
        <v>руб.</v>
      </c>
      <c r="P246" s="30"/>
      <c r="R246" s="44" t="s">
        <v>24</v>
      </c>
      <c r="S246" s="136">
        <v>0</v>
      </c>
      <c r="V246" s="85"/>
      <c r="W246" s="29">
        <f ca="1">SUM(INDIRECT(ADDRESS(ROW(),SUMIFS($1:$1,$5:$5,1))):INDIRECT(ADDRESS(ROW(),SUMIFS($1:$1,$5:$5,MAX($5:$5)))))</f>
        <v>17459230</v>
      </c>
      <c r="Z246" s="30">
        <f t="shared" ref="Z246:CK246" ca="1" si="489">Z209/(1+$S246)</f>
        <v>0</v>
      </c>
      <c r="AA246" s="30">
        <f t="shared" ca="1" si="489"/>
        <v>0</v>
      </c>
      <c r="AB246" s="30">
        <f t="shared" ca="1" si="489"/>
        <v>0</v>
      </c>
      <c r="AC246" s="30">
        <f t="shared" ca="1" si="489"/>
        <v>0</v>
      </c>
      <c r="AD246" s="30">
        <f t="shared" ca="1" si="489"/>
        <v>0</v>
      </c>
      <c r="AE246" s="30">
        <f t="shared" ca="1" si="489"/>
        <v>0</v>
      </c>
      <c r="AF246" s="30">
        <f t="shared" ca="1" si="489"/>
        <v>0</v>
      </c>
      <c r="AG246" s="30">
        <f t="shared" ca="1" si="489"/>
        <v>0</v>
      </c>
      <c r="AH246" s="30">
        <f t="shared" ca="1" si="489"/>
        <v>100</v>
      </c>
      <c r="AI246" s="30">
        <f t="shared" ca="1" si="489"/>
        <v>900</v>
      </c>
      <c r="AJ246" s="30">
        <f t="shared" ca="1" si="489"/>
        <v>2970</v>
      </c>
      <c r="AK246" s="30">
        <f t="shared" ca="1" si="489"/>
        <v>5752.5</v>
      </c>
      <c r="AL246" s="30">
        <f t="shared" ca="1" si="489"/>
        <v>8855</v>
      </c>
      <c r="AM246" s="30">
        <f t="shared" ca="1" si="489"/>
        <v>12027.25</v>
      </c>
      <c r="AN246" s="30">
        <f t="shared" ca="1" si="489"/>
        <v>16449.75</v>
      </c>
      <c r="AO246" s="30">
        <f t="shared" ca="1" si="489"/>
        <v>25310.500000000004</v>
      </c>
      <c r="AP246" s="30">
        <f t="shared" ca="1" si="489"/>
        <v>40545.25</v>
      </c>
      <c r="AQ246" s="30">
        <f t="shared" ca="1" si="489"/>
        <v>63147.75</v>
      </c>
      <c r="AR246" s="30">
        <f t="shared" ca="1" si="489"/>
        <v>92824.625</v>
      </c>
      <c r="AS246" s="30">
        <f t="shared" ca="1" si="489"/>
        <v>127799</v>
      </c>
      <c r="AT246" s="30">
        <f t="shared" ca="1" si="489"/>
        <v>166304</v>
      </c>
      <c r="AU246" s="30">
        <f t="shared" ca="1" si="489"/>
        <v>206916.75</v>
      </c>
      <c r="AV246" s="30">
        <f t="shared" ca="1" si="489"/>
        <v>248681</v>
      </c>
      <c r="AW246" s="30">
        <f t="shared" ca="1" si="489"/>
        <v>291026.625</v>
      </c>
      <c r="AX246" s="30">
        <f t="shared" ca="1" si="489"/>
        <v>333621.25</v>
      </c>
      <c r="AY246" s="30">
        <f t="shared" ca="1" si="489"/>
        <v>376318.75</v>
      </c>
      <c r="AZ246" s="30">
        <f t="shared" ca="1" si="489"/>
        <v>419054.375</v>
      </c>
      <c r="BA246" s="30">
        <f t="shared" ca="1" si="489"/>
        <v>461800.625</v>
      </c>
      <c r="BB246" s="30">
        <f t="shared" ca="1" si="489"/>
        <v>504550</v>
      </c>
      <c r="BC246" s="30">
        <f t="shared" ca="1" si="489"/>
        <v>547300</v>
      </c>
      <c r="BD246" s="30">
        <f t="shared" ca="1" si="489"/>
        <v>590050</v>
      </c>
      <c r="BE246" s="30">
        <f t="shared" ca="1" si="489"/>
        <v>632550</v>
      </c>
      <c r="BF246" s="30">
        <f t="shared" ca="1" si="489"/>
        <v>673050</v>
      </c>
      <c r="BG246" s="30">
        <f t="shared" ca="1" si="489"/>
        <v>708375</v>
      </c>
      <c r="BH246" s="30">
        <f t="shared" ca="1" si="489"/>
        <v>736743.75</v>
      </c>
      <c r="BI246" s="30">
        <f t="shared" ca="1" si="489"/>
        <v>757356.25</v>
      </c>
      <c r="BJ246" s="30">
        <f t="shared" ca="1" si="489"/>
        <v>770663.125</v>
      </c>
      <c r="BK246" s="30">
        <f t="shared" ca="1" si="489"/>
        <v>778538.75</v>
      </c>
      <c r="BL246" s="30">
        <f t="shared" ca="1" si="489"/>
        <v>782825</v>
      </c>
      <c r="BM246" s="30">
        <f t="shared" ca="1" si="489"/>
        <v>784977.5</v>
      </c>
      <c r="BN246" s="30">
        <f t="shared" ca="1" si="489"/>
        <v>785967.5</v>
      </c>
      <c r="BO246" s="30">
        <f t="shared" ca="1" si="489"/>
        <v>786373.125</v>
      </c>
      <c r="BP246" s="30">
        <f t="shared" ca="1" si="489"/>
        <v>786528.75</v>
      </c>
      <c r="BQ246" s="30">
        <f t="shared" ca="1" si="489"/>
        <v>786581.25</v>
      </c>
      <c r="BR246" s="30">
        <f t="shared" ca="1" si="489"/>
        <v>786595.625</v>
      </c>
      <c r="BS246" s="30">
        <f t="shared" ca="1" si="489"/>
        <v>786599.37500000012</v>
      </c>
      <c r="BT246" s="30">
        <f t="shared" ca="1" si="489"/>
        <v>786600.00000000012</v>
      </c>
      <c r="BU246" s="30">
        <f t="shared" ca="1" si="489"/>
        <v>786600.00000000012</v>
      </c>
      <c r="BV246" s="30">
        <f t="shared" si="489"/>
        <v>0</v>
      </c>
      <c r="BW246" s="30">
        <f t="shared" si="489"/>
        <v>0</v>
      </c>
      <c r="BX246" s="30">
        <f t="shared" si="489"/>
        <v>0</v>
      </c>
      <c r="BY246" s="30">
        <f t="shared" si="489"/>
        <v>0</v>
      </c>
      <c r="BZ246" s="30">
        <f t="shared" si="489"/>
        <v>0</v>
      </c>
      <c r="CA246" s="30">
        <f t="shared" si="489"/>
        <v>0</v>
      </c>
      <c r="CB246" s="30">
        <f t="shared" si="489"/>
        <v>0</v>
      </c>
      <c r="CC246" s="30">
        <f t="shared" si="489"/>
        <v>0</v>
      </c>
      <c r="CD246" s="30">
        <f t="shared" si="489"/>
        <v>0</v>
      </c>
      <c r="CE246" s="30">
        <f t="shared" si="489"/>
        <v>0</v>
      </c>
      <c r="CF246" s="30">
        <f t="shared" si="489"/>
        <v>0</v>
      </c>
      <c r="CG246" s="30">
        <f t="shared" si="489"/>
        <v>0</v>
      </c>
      <c r="CH246" s="30">
        <f t="shared" si="489"/>
        <v>0</v>
      </c>
      <c r="CI246" s="30">
        <f t="shared" si="489"/>
        <v>0</v>
      </c>
      <c r="CJ246" s="30">
        <f t="shared" si="489"/>
        <v>0</v>
      </c>
      <c r="CK246" s="30">
        <f t="shared" si="489"/>
        <v>0</v>
      </c>
      <c r="CL246" s="30">
        <f t="shared" ref="CL246:CT246" si="490">CL209/(1+$S246)</f>
        <v>0</v>
      </c>
      <c r="CM246" s="30">
        <f t="shared" si="490"/>
        <v>0</v>
      </c>
      <c r="CN246" s="30">
        <f t="shared" si="490"/>
        <v>0</v>
      </c>
      <c r="CO246" s="30">
        <f t="shared" si="490"/>
        <v>0</v>
      </c>
      <c r="CP246" s="30">
        <f t="shared" si="490"/>
        <v>0</v>
      </c>
      <c r="CQ246" s="30">
        <f t="shared" si="490"/>
        <v>0</v>
      </c>
      <c r="CR246" s="30">
        <f t="shared" si="490"/>
        <v>0</v>
      </c>
      <c r="CS246" s="30">
        <f t="shared" si="490"/>
        <v>0</v>
      </c>
      <c r="CT246" s="30">
        <f t="shared" si="490"/>
        <v>0</v>
      </c>
    </row>
    <row r="247" spans="1:98" s="27" customFormat="1" ht="12" x14ac:dyDescent="0.25">
      <c r="A247" s="26">
        <f>ROW()</f>
        <v>247</v>
      </c>
      <c r="B247" s="95"/>
      <c r="C247" s="142"/>
      <c r="E247" s="24"/>
      <c r="F247" s="66" t="str">
        <f t="shared" si="479"/>
        <v>Себестоимость</v>
      </c>
      <c r="G247" s="27" t="str">
        <f>BP!$F$27</f>
        <v>ФОТ упак</v>
      </c>
      <c r="M247" s="27" t="str">
        <f>Lists!$R$8</f>
        <v>руб.</v>
      </c>
      <c r="P247" s="30"/>
      <c r="R247" s="44" t="s">
        <v>24</v>
      </c>
      <c r="S247" s="136">
        <v>0</v>
      </c>
      <c r="V247" s="85"/>
      <c r="W247" s="29">
        <f ca="1">SUM(INDIRECT(ADDRESS(ROW(),SUMIFS($1:$1,$5:$5,1))):INDIRECT(ADDRESS(ROW(),SUMIFS($1:$1,$5:$5,MAX($5:$5)))))</f>
        <v>8729615</v>
      </c>
      <c r="Z247" s="30">
        <f t="shared" ref="Z247:CK247" ca="1" si="491">Z210/(1+$S247)</f>
        <v>0</v>
      </c>
      <c r="AA247" s="30">
        <f t="shared" ca="1" si="491"/>
        <v>0</v>
      </c>
      <c r="AB247" s="30">
        <f t="shared" ca="1" si="491"/>
        <v>0</v>
      </c>
      <c r="AC247" s="30">
        <f t="shared" ca="1" si="491"/>
        <v>0</v>
      </c>
      <c r="AD247" s="30">
        <f t="shared" ca="1" si="491"/>
        <v>0</v>
      </c>
      <c r="AE247" s="30">
        <f t="shared" ca="1" si="491"/>
        <v>0</v>
      </c>
      <c r="AF247" s="30">
        <f t="shared" ca="1" si="491"/>
        <v>0</v>
      </c>
      <c r="AG247" s="30">
        <f t="shared" ca="1" si="491"/>
        <v>0</v>
      </c>
      <c r="AH247" s="30">
        <f t="shared" ca="1" si="491"/>
        <v>50</v>
      </c>
      <c r="AI247" s="30">
        <f t="shared" ca="1" si="491"/>
        <v>450</v>
      </c>
      <c r="AJ247" s="30">
        <f t="shared" ca="1" si="491"/>
        <v>1485</v>
      </c>
      <c r="AK247" s="30">
        <f t="shared" ca="1" si="491"/>
        <v>2876.25</v>
      </c>
      <c r="AL247" s="30">
        <f t="shared" ca="1" si="491"/>
        <v>4427.5</v>
      </c>
      <c r="AM247" s="30">
        <f t="shared" ca="1" si="491"/>
        <v>6013.625</v>
      </c>
      <c r="AN247" s="30">
        <f t="shared" ca="1" si="491"/>
        <v>8224.875</v>
      </c>
      <c r="AO247" s="30">
        <f t="shared" ca="1" si="491"/>
        <v>12655.250000000002</v>
      </c>
      <c r="AP247" s="30">
        <f t="shared" ca="1" si="491"/>
        <v>20272.625</v>
      </c>
      <c r="AQ247" s="30">
        <f t="shared" ca="1" si="491"/>
        <v>31573.875</v>
      </c>
      <c r="AR247" s="30">
        <f t="shared" ca="1" si="491"/>
        <v>46412.3125</v>
      </c>
      <c r="AS247" s="30">
        <f t="shared" ca="1" si="491"/>
        <v>63899.5</v>
      </c>
      <c r="AT247" s="30">
        <f t="shared" ca="1" si="491"/>
        <v>83152</v>
      </c>
      <c r="AU247" s="30">
        <f t="shared" ca="1" si="491"/>
        <v>103458.375</v>
      </c>
      <c r="AV247" s="30">
        <f t="shared" ca="1" si="491"/>
        <v>124340.5</v>
      </c>
      <c r="AW247" s="30">
        <f t="shared" ca="1" si="491"/>
        <v>145513.3125</v>
      </c>
      <c r="AX247" s="30">
        <f t="shared" ca="1" si="491"/>
        <v>166810.625</v>
      </c>
      <c r="AY247" s="30">
        <f t="shared" ca="1" si="491"/>
        <v>188159.375</v>
      </c>
      <c r="AZ247" s="30">
        <f t="shared" ca="1" si="491"/>
        <v>209527.1875</v>
      </c>
      <c r="BA247" s="30">
        <f t="shared" ca="1" si="491"/>
        <v>230900.3125</v>
      </c>
      <c r="BB247" s="30">
        <f t="shared" ca="1" si="491"/>
        <v>252275</v>
      </c>
      <c r="BC247" s="30">
        <f t="shared" ca="1" si="491"/>
        <v>273650</v>
      </c>
      <c r="BD247" s="30">
        <f t="shared" ca="1" si="491"/>
        <v>295025</v>
      </c>
      <c r="BE247" s="30">
        <f t="shared" ca="1" si="491"/>
        <v>316275</v>
      </c>
      <c r="BF247" s="30">
        <f t="shared" ca="1" si="491"/>
        <v>336525</v>
      </c>
      <c r="BG247" s="30">
        <f t="shared" ca="1" si="491"/>
        <v>354187.5</v>
      </c>
      <c r="BH247" s="30">
        <f t="shared" ca="1" si="491"/>
        <v>368371.875</v>
      </c>
      <c r="BI247" s="30">
        <f t="shared" ca="1" si="491"/>
        <v>378678.125</v>
      </c>
      <c r="BJ247" s="30">
        <f t="shared" ca="1" si="491"/>
        <v>385331.5625</v>
      </c>
      <c r="BK247" s="30">
        <f t="shared" ca="1" si="491"/>
        <v>389269.375</v>
      </c>
      <c r="BL247" s="30">
        <f t="shared" ca="1" si="491"/>
        <v>391412.5</v>
      </c>
      <c r="BM247" s="30">
        <f t="shared" ca="1" si="491"/>
        <v>392488.75</v>
      </c>
      <c r="BN247" s="30">
        <f t="shared" ca="1" si="491"/>
        <v>392983.75</v>
      </c>
      <c r="BO247" s="30">
        <f t="shared" ca="1" si="491"/>
        <v>393186.5625</v>
      </c>
      <c r="BP247" s="30">
        <f t="shared" ca="1" si="491"/>
        <v>393264.375</v>
      </c>
      <c r="BQ247" s="30">
        <f t="shared" ca="1" si="491"/>
        <v>393290.625</v>
      </c>
      <c r="BR247" s="30">
        <f t="shared" ca="1" si="491"/>
        <v>393297.8125</v>
      </c>
      <c r="BS247" s="30">
        <f t="shared" ca="1" si="491"/>
        <v>393299.68750000006</v>
      </c>
      <c r="BT247" s="30">
        <f t="shared" ca="1" si="491"/>
        <v>393300.00000000006</v>
      </c>
      <c r="BU247" s="30">
        <f t="shared" ca="1" si="491"/>
        <v>393300.00000000006</v>
      </c>
      <c r="BV247" s="30">
        <f t="shared" si="491"/>
        <v>0</v>
      </c>
      <c r="BW247" s="30">
        <f t="shared" si="491"/>
        <v>0</v>
      </c>
      <c r="BX247" s="30">
        <f t="shared" si="491"/>
        <v>0</v>
      </c>
      <c r="BY247" s="30">
        <f t="shared" si="491"/>
        <v>0</v>
      </c>
      <c r="BZ247" s="30">
        <f t="shared" si="491"/>
        <v>0</v>
      </c>
      <c r="CA247" s="30">
        <f t="shared" si="491"/>
        <v>0</v>
      </c>
      <c r="CB247" s="30">
        <f t="shared" si="491"/>
        <v>0</v>
      </c>
      <c r="CC247" s="30">
        <f t="shared" si="491"/>
        <v>0</v>
      </c>
      <c r="CD247" s="30">
        <f t="shared" si="491"/>
        <v>0</v>
      </c>
      <c r="CE247" s="30">
        <f t="shared" si="491"/>
        <v>0</v>
      </c>
      <c r="CF247" s="30">
        <f t="shared" si="491"/>
        <v>0</v>
      </c>
      <c r="CG247" s="30">
        <f t="shared" si="491"/>
        <v>0</v>
      </c>
      <c r="CH247" s="30">
        <f t="shared" si="491"/>
        <v>0</v>
      </c>
      <c r="CI247" s="30">
        <f t="shared" si="491"/>
        <v>0</v>
      </c>
      <c r="CJ247" s="30">
        <f t="shared" si="491"/>
        <v>0</v>
      </c>
      <c r="CK247" s="30">
        <f t="shared" si="491"/>
        <v>0</v>
      </c>
      <c r="CL247" s="30">
        <f t="shared" ref="CL247:CT247" si="492">CL210/(1+$S247)</f>
        <v>0</v>
      </c>
      <c r="CM247" s="30">
        <f t="shared" si="492"/>
        <v>0</v>
      </c>
      <c r="CN247" s="30">
        <f t="shared" si="492"/>
        <v>0</v>
      </c>
      <c r="CO247" s="30">
        <f t="shared" si="492"/>
        <v>0</v>
      </c>
      <c r="CP247" s="30">
        <f t="shared" si="492"/>
        <v>0</v>
      </c>
      <c r="CQ247" s="30">
        <f t="shared" si="492"/>
        <v>0</v>
      </c>
      <c r="CR247" s="30">
        <f t="shared" si="492"/>
        <v>0</v>
      </c>
      <c r="CS247" s="30">
        <f t="shared" si="492"/>
        <v>0</v>
      </c>
      <c r="CT247" s="30">
        <f t="shared" si="492"/>
        <v>0</v>
      </c>
    </row>
    <row r="248" spans="1:98" s="27" customFormat="1" ht="12" x14ac:dyDescent="0.25">
      <c r="A248" s="26">
        <f>ROW()</f>
        <v>248</v>
      </c>
      <c r="B248" s="95"/>
      <c r="C248" s="142"/>
      <c r="E248" s="24"/>
      <c r="F248" s="66" t="str">
        <f t="shared" si="479"/>
        <v>Себестоимость</v>
      </c>
      <c r="G248" s="27" t="str">
        <f>BP!$F$28</f>
        <v>Соцсборы</v>
      </c>
      <c r="M248" s="27" t="str">
        <f>Lists!$R$8</f>
        <v>руб.</v>
      </c>
      <c r="P248" s="30"/>
      <c r="R248" s="44" t="s">
        <v>24</v>
      </c>
      <c r="S248" s="136">
        <v>0</v>
      </c>
      <c r="V248" s="85"/>
      <c r="W248" s="29">
        <f ca="1">SUM(INDIRECT(ADDRESS(ROW(),SUMIFS($1:$1,$5:$5,1))):INDIRECT(ADDRESS(ROW(),SUMIFS($1:$1,$5:$5,MAX($5:$5)))))</f>
        <v>7856653.5</v>
      </c>
      <c r="Z248" s="30">
        <f t="shared" ref="Z248:CK248" ca="1" si="493">Z211/(1+$S248)</f>
        <v>0</v>
      </c>
      <c r="AA248" s="30">
        <f t="shared" ca="1" si="493"/>
        <v>0</v>
      </c>
      <c r="AB248" s="30">
        <f t="shared" ca="1" si="493"/>
        <v>0</v>
      </c>
      <c r="AC248" s="30">
        <f t="shared" ca="1" si="493"/>
        <v>0</v>
      </c>
      <c r="AD248" s="30">
        <f t="shared" ca="1" si="493"/>
        <v>0</v>
      </c>
      <c r="AE248" s="30">
        <f t="shared" ca="1" si="493"/>
        <v>0</v>
      </c>
      <c r="AF248" s="30">
        <f t="shared" ca="1" si="493"/>
        <v>0</v>
      </c>
      <c r="AG248" s="30">
        <f t="shared" ca="1" si="493"/>
        <v>0</v>
      </c>
      <c r="AH248" s="30">
        <f t="shared" ca="1" si="493"/>
        <v>45.000000000000007</v>
      </c>
      <c r="AI248" s="30">
        <f t="shared" ca="1" si="493"/>
        <v>405</v>
      </c>
      <c r="AJ248" s="30">
        <f t="shared" ca="1" si="493"/>
        <v>1336.5</v>
      </c>
      <c r="AK248" s="30">
        <f t="shared" ca="1" si="493"/>
        <v>2588.625</v>
      </c>
      <c r="AL248" s="30">
        <f t="shared" ca="1" si="493"/>
        <v>3984.75</v>
      </c>
      <c r="AM248" s="30">
        <f t="shared" ca="1" si="493"/>
        <v>5412.2625000000007</v>
      </c>
      <c r="AN248" s="30">
        <f t="shared" ca="1" si="493"/>
        <v>7402.3875000000007</v>
      </c>
      <c r="AO248" s="30">
        <f t="shared" ca="1" si="493"/>
        <v>11389.725000000002</v>
      </c>
      <c r="AP248" s="30">
        <f t="shared" ca="1" si="493"/>
        <v>18245.362500000003</v>
      </c>
      <c r="AQ248" s="30">
        <f t="shared" ca="1" si="493"/>
        <v>28416.487499999999</v>
      </c>
      <c r="AR248" s="30">
        <f t="shared" ca="1" si="493"/>
        <v>41771.081249999996</v>
      </c>
      <c r="AS248" s="30">
        <f t="shared" ca="1" si="493"/>
        <v>57509.55</v>
      </c>
      <c r="AT248" s="30">
        <f t="shared" ca="1" si="493"/>
        <v>74836.800000000003</v>
      </c>
      <c r="AU248" s="30">
        <f t="shared" ca="1" si="493"/>
        <v>93112.537500000006</v>
      </c>
      <c r="AV248" s="30">
        <f t="shared" ca="1" si="493"/>
        <v>111906.45000000001</v>
      </c>
      <c r="AW248" s="30">
        <f t="shared" ca="1" si="493"/>
        <v>130961.98125000001</v>
      </c>
      <c r="AX248" s="30">
        <f t="shared" ca="1" si="493"/>
        <v>150129.5625</v>
      </c>
      <c r="AY248" s="30">
        <f t="shared" ca="1" si="493"/>
        <v>169343.4375</v>
      </c>
      <c r="AZ248" s="30">
        <f t="shared" ca="1" si="493"/>
        <v>188574.46875</v>
      </c>
      <c r="BA248" s="30">
        <f t="shared" ca="1" si="493"/>
        <v>207810.28125</v>
      </c>
      <c r="BB248" s="30">
        <f t="shared" ca="1" si="493"/>
        <v>227047.5</v>
      </c>
      <c r="BC248" s="30">
        <f t="shared" ca="1" si="493"/>
        <v>246285</v>
      </c>
      <c r="BD248" s="30">
        <f t="shared" ca="1" si="493"/>
        <v>265522.5</v>
      </c>
      <c r="BE248" s="30">
        <f t="shared" ca="1" si="493"/>
        <v>284647.5</v>
      </c>
      <c r="BF248" s="30">
        <f t="shared" ca="1" si="493"/>
        <v>302872.5</v>
      </c>
      <c r="BG248" s="30">
        <f t="shared" ca="1" si="493"/>
        <v>318768.75</v>
      </c>
      <c r="BH248" s="30">
        <f t="shared" ca="1" si="493"/>
        <v>331534.6875</v>
      </c>
      <c r="BI248" s="30">
        <f t="shared" ca="1" si="493"/>
        <v>340810.3125</v>
      </c>
      <c r="BJ248" s="30">
        <f t="shared" ca="1" si="493"/>
        <v>346798.40625</v>
      </c>
      <c r="BK248" s="30">
        <f t="shared" ca="1" si="493"/>
        <v>350342.4375</v>
      </c>
      <c r="BL248" s="30">
        <f t="shared" ca="1" si="493"/>
        <v>352271.25</v>
      </c>
      <c r="BM248" s="30">
        <f t="shared" ca="1" si="493"/>
        <v>353239.875</v>
      </c>
      <c r="BN248" s="30">
        <f t="shared" ca="1" si="493"/>
        <v>353685.375</v>
      </c>
      <c r="BO248" s="30">
        <f t="shared" ca="1" si="493"/>
        <v>353867.90625</v>
      </c>
      <c r="BP248" s="30">
        <f t="shared" ca="1" si="493"/>
        <v>353937.9375</v>
      </c>
      <c r="BQ248" s="30">
        <f t="shared" ca="1" si="493"/>
        <v>353961.5625</v>
      </c>
      <c r="BR248" s="30">
        <f t="shared" ca="1" si="493"/>
        <v>353968.03125000006</v>
      </c>
      <c r="BS248" s="30">
        <f t="shared" ca="1" si="493"/>
        <v>353969.71875000006</v>
      </c>
      <c r="BT248" s="30">
        <f t="shared" ca="1" si="493"/>
        <v>353970.00000000006</v>
      </c>
      <c r="BU248" s="30">
        <f t="shared" ca="1" si="493"/>
        <v>353970.00000000006</v>
      </c>
      <c r="BV248" s="30">
        <f t="shared" si="493"/>
        <v>0</v>
      </c>
      <c r="BW248" s="30">
        <f t="shared" si="493"/>
        <v>0</v>
      </c>
      <c r="BX248" s="30">
        <f t="shared" si="493"/>
        <v>0</v>
      </c>
      <c r="BY248" s="30">
        <f t="shared" si="493"/>
        <v>0</v>
      </c>
      <c r="BZ248" s="30">
        <f t="shared" si="493"/>
        <v>0</v>
      </c>
      <c r="CA248" s="30">
        <f t="shared" si="493"/>
        <v>0</v>
      </c>
      <c r="CB248" s="30">
        <f t="shared" si="493"/>
        <v>0</v>
      </c>
      <c r="CC248" s="30">
        <f t="shared" si="493"/>
        <v>0</v>
      </c>
      <c r="CD248" s="30">
        <f t="shared" si="493"/>
        <v>0</v>
      </c>
      <c r="CE248" s="30">
        <f t="shared" si="493"/>
        <v>0</v>
      </c>
      <c r="CF248" s="30">
        <f t="shared" si="493"/>
        <v>0</v>
      </c>
      <c r="CG248" s="30">
        <f t="shared" si="493"/>
        <v>0</v>
      </c>
      <c r="CH248" s="30">
        <f t="shared" si="493"/>
        <v>0</v>
      </c>
      <c r="CI248" s="30">
        <f t="shared" si="493"/>
        <v>0</v>
      </c>
      <c r="CJ248" s="30">
        <f t="shared" si="493"/>
        <v>0</v>
      </c>
      <c r="CK248" s="30">
        <f t="shared" si="493"/>
        <v>0</v>
      </c>
      <c r="CL248" s="30">
        <f t="shared" ref="CL248:CT248" si="494">CL211/(1+$S248)</f>
        <v>0</v>
      </c>
      <c r="CM248" s="30">
        <f t="shared" si="494"/>
        <v>0</v>
      </c>
      <c r="CN248" s="30">
        <f t="shared" si="494"/>
        <v>0</v>
      </c>
      <c r="CO248" s="30">
        <f t="shared" si="494"/>
        <v>0</v>
      </c>
      <c r="CP248" s="30">
        <f t="shared" si="494"/>
        <v>0</v>
      </c>
      <c r="CQ248" s="30">
        <f t="shared" si="494"/>
        <v>0</v>
      </c>
      <c r="CR248" s="30">
        <f t="shared" si="494"/>
        <v>0</v>
      </c>
      <c r="CS248" s="30">
        <f t="shared" si="494"/>
        <v>0</v>
      </c>
      <c r="CT248" s="30">
        <f t="shared" si="494"/>
        <v>0</v>
      </c>
    </row>
    <row r="249" spans="1:98" s="27" customFormat="1" ht="12" x14ac:dyDescent="0.25">
      <c r="A249" s="26">
        <f>ROW()</f>
        <v>249</v>
      </c>
      <c r="B249" s="95"/>
      <c r="C249" s="142"/>
      <c r="E249" s="24"/>
      <c r="F249" s="66" t="str">
        <f t="shared" si="479"/>
        <v>Себестоимость</v>
      </c>
      <c r="G249" s="27" t="str">
        <f>BP!$F$29</f>
        <v>ЭлЭн</v>
      </c>
      <c r="M249" s="27" t="str">
        <f>Lists!$R$8</f>
        <v>руб.</v>
      </c>
      <c r="P249" s="30"/>
      <c r="R249" s="44" t="s">
        <v>24</v>
      </c>
      <c r="S249" s="136">
        <v>0.2</v>
      </c>
      <c r="V249" s="85"/>
      <c r="W249" s="29">
        <f ca="1">SUM(INDIRECT(ADDRESS(ROW(),SUMIFS($1:$1,$5:$5,1))):INDIRECT(ADDRESS(ROW(),SUMIFS($1:$1,$5:$5,MAX($5:$5)))))</f>
        <v>2677081.933333334</v>
      </c>
      <c r="Z249" s="30">
        <f t="shared" ref="Z249:BE249" ca="1" si="495">Z212/(1+$S249)</f>
        <v>0</v>
      </c>
      <c r="AA249" s="30">
        <f t="shared" ca="1" si="495"/>
        <v>0</v>
      </c>
      <c r="AB249" s="30">
        <f t="shared" ca="1" si="495"/>
        <v>0</v>
      </c>
      <c r="AC249" s="30">
        <f t="shared" ca="1" si="495"/>
        <v>0</v>
      </c>
      <c r="AD249" s="30">
        <f t="shared" ca="1" si="495"/>
        <v>0</v>
      </c>
      <c r="AE249" s="30">
        <f t="shared" ca="1" si="495"/>
        <v>0</v>
      </c>
      <c r="AF249" s="30">
        <f t="shared" ca="1" si="495"/>
        <v>0</v>
      </c>
      <c r="AG249" s="30">
        <f t="shared" ca="1" si="495"/>
        <v>0</v>
      </c>
      <c r="AH249" s="30">
        <f t="shared" ca="1" si="495"/>
        <v>15.333333333333336</v>
      </c>
      <c r="AI249" s="30">
        <f t="shared" ca="1" si="495"/>
        <v>138.00000000000003</v>
      </c>
      <c r="AJ249" s="30">
        <f t="shared" ca="1" si="495"/>
        <v>455.40000000000003</v>
      </c>
      <c r="AK249" s="30">
        <f t="shared" ca="1" si="495"/>
        <v>882.0500000000003</v>
      </c>
      <c r="AL249" s="30">
        <f t="shared" ca="1" si="495"/>
        <v>1357.7666666666669</v>
      </c>
      <c r="AM249" s="30">
        <f t="shared" ca="1" si="495"/>
        <v>1844.1783333333335</v>
      </c>
      <c r="AN249" s="30">
        <f t="shared" ca="1" si="495"/>
        <v>2522.2950000000005</v>
      </c>
      <c r="AO249" s="30">
        <f t="shared" ca="1" si="495"/>
        <v>3880.9433333333341</v>
      </c>
      <c r="AP249" s="30">
        <f t="shared" ca="1" si="495"/>
        <v>6216.9383333333344</v>
      </c>
      <c r="AQ249" s="30">
        <f t="shared" ca="1" si="495"/>
        <v>9682.6550000000025</v>
      </c>
      <c r="AR249" s="30">
        <f t="shared" ca="1" si="495"/>
        <v>14233.109166666671</v>
      </c>
      <c r="AS249" s="30">
        <f t="shared" ca="1" si="495"/>
        <v>19595.846666666672</v>
      </c>
      <c r="AT249" s="30">
        <f t="shared" ca="1" si="495"/>
        <v>25499.94666666667</v>
      </c>
      <c r="AU249" s="30">
        <f t="shared" ca="1" si="495"/>
        <v>31727.235000000008</v>
      </c>
      <c r="AV249" s="30">
        <f t="shared" ca="1" si="495"/>
        <v>38131.08666666667</v>
      </c>
      <c r="AW249" s="30">
        <f t="shared" ca="1" si="495"/>
        <v>44624.082499999997</v>
      </c>
      <c r="AX249" s="30">
        <f t="shared" ca="1" si="495"/>
        <v>51155.258333333346</v>
      </c>
      <c r="AY249" s="30">
        <f t="shared" ca="1" si="495"/>
        <v>57702.208333333343</v>
      </c>
      <c r="AZ249" s="30">
        <f t="shared" ca="1" si="495"/>
        <v>64255.004166666673</v>
      </c>
      <c r="BA249" s="30">
        <f t="shared" ca="1" si="495"/>
        <v>70809.429166666683</v>
      </c>
      <c r="BB249" s="30">
        <f t="shared" ca="1" si="495"/>
        <v>77364.333333333343</v>
      </c>
      <c r="BC249" s="30">
        <f t="shared" ca="1" si="495"/>
        <v>83919.333333333343</v>
      </c>
      <c r="BD249" s="30">
        <f t="shared" ca="1" si="495"/>
        <v>90474.333333333343</v>
      </c>
      <c r="BE249" s="30">
        <f t="shared" ca="1" si="495"/>
        <v>96991.000000000015</v>
      </c>
      <c r="BF249" s="30">
        <f t="shared" ref="BF249:CK249" ca="1" si="496">BF212/(1+$S249)</f>
        <v>103201.00000000001</v>
      </c>
      <c r="BG249" s="30">
        <f t="shared" ca="1" si="496"/>
        <v>108617.50000000001</v>
      </c>
      <c r="BH249" s="30">
        <f t="shared" ca="1" si="496"/>
        <v>112967.37500000001</v>
      </c>
      <c r="BI249" s="30">
        <f t="shared" ca="1" si="496"/>
        <v>116127.95833333336</v>
      </c>
      <c r="BJ249" s="30">
        <f t="shared" ca="1" si="496"/>
        <v>118168.34583333335</v>
      </c>
      <c r="BK249" s="30">
        <f t="shared" ca="1" si="496"/>
        <v>119375.94166666668</v>
      </c>
      <c r="BL249" s="30">
        <f t="shared" ca="1" si="496"/>
        <v>120033.16666666669</v>
      </c>
      <c r="BM249" s="30">
        <f t="shared" ca="1" si="496"/>
        <v>120363.21666666669</v>
      </c>
      <c r="BN249" s="30">
        <f t="shared" ca="1" si="496"/>
        <v>120515.01666666669</v>
      </c>
      <c r="BO249" s="30">
        <f t="shared" ca="1" si="496"/>
        <v>120577.21250000002</v>
      </c>
      <c r="BP249" s="30">
        <f t="shared" ca="1" si="496"/>
        <v>120601.07500000001</v>
      </c>
      <c r="BQ249" s="30">
        <f t="shared" ca="1" si="496"/>
        <v>120609.12500000001</v>
      </c>
      <c r="BR249" s="30">
        <f t="shared" ca="1" si="496"/>
        <v>120611.32916666669</v>
      </c>
      <c r="BS249" s="30">
        <f t="shared" ca="1" si="496"/>
        <v>120611.9041666667</v>
      </c>
      <c r="BT249" s="30">
        <f t="shared" ca="1" si="496"/>
        <v>120612.00000000003</v>
      </c>
      <c r="BU249" s="30">
        <f t="shared" ca="1" si="496"/>
        <v>120612.00000000003</v>
      </c>
      <c r="BV249" s="30">
        <f t="shared" si="496"/>
        <v>0</v>
      </c>
      <c r="BW249" s="30">
        <f t="shared" si="496"/>
        <v>0</v>
      </c>
      <c r="BX249" s="30">
        <f t="shared" si="496"/>
        <v>0</v>
      </c>
      <c r="BY249" s="30">
        <f t="shared" si="496"/>
        <v>0</v>
      </c>
      <c r="BZ249" s="30">
        <f t="shared" si="496"/>
        <v>0</v>
      </c>
      <c r="CA249" s="30">
        <f t="shared" si="496"/>
        <v>0</v>
      </c>
      <c r="CB249" s="30">
        <f t="shared" si="496"/>
        <v>0</v>
      </c>
      <c r="CC249" s="30">
        <f t="shared" si="496"/>
        <v>0</v>
      </c>
      <c r="CD249" s="30">
        <f t="shared" si="496"/>
        <v>0</v>
      </c>
      <c r="CE249" s="30">
        <f t="shared" si="496"/>
        <v>0</v>
      </c>
      <c r="CF249" s="30">
        <f t="shared" si="496"/>
        <v>0</v>
      </c>
      <c r="CG249" s="30">
        <f t="shared" si="496"/>
        <v>0</v>
      </c>
      <c r="CH249" s="30">
        <f t="shared" si="496"/>
        <v>0</v>
      </c>
      <c r="CI249" s="30">
        <f t="shared" si="496"/>
        <v>0</v>
      </c>
      <c r="CJ249" s="30">
        <f t="shared" si="496"/>
        <v>0</v>
      </c>
      <c r="CK249" s="30">
        <f t="shared" si="496"/>
        <v>0</v>
      </c>
      <c r="CL249" s="30">
        <f t="shared" ref="CL249:CT249" si="497">CL212/(1+$S249)</f>
        <v>0</v>
      </c>
      <c r="CM249" s="30">
        <f t="shared" si="497"/>
        <v>0</v>
      </c>
      <c r="CN249" s="30">
        <f t="shared" si="497"/>
        <v>0</v>
      </c>
      <c r="CO249" s="30">
        <f t="shared" si="497"/>
        <v>0</v>
      </c>
      <c r="CP249" s="30">
        <f t="shared" si="497"/>
        <v>0</v>
      </c>
      <c r="CQ249" s="30">
        <f t="shared" si="497"/>
        <v>0</v>
      </c>
      <c r="CR249" s="30">
        <f t="shared" si="497"/>
        <v>0</v>
      </c>
      <c r="CS249" s="30">
        <f t="shared" si="497"/>
        <v>0</v>
      </c>
      <c r="CT249" s="30">
        <f t="shared" si="497"/>
        <v>0</v>
      </c>
    </row>
    <row r="250" spans="1:98" s="2" customFormat="1" ht="12" x14ac:dyDescent="0.25">
      <c r="A250" s="11">
        <f>ROW()</f>
        <v>250</v>
      </c>
      <c r="B250" s="96"/>
      <c r="C250" s="142"/>
      <c r="E250" s="23" t="str">
        <f>Lists!$N$9</f>
        <v>пустая строка</v>
      </c>
      <c r="P250" s="3"/>
      <c r="R250" s="23"/>
      <c r="S250" s="3"/>
      <c r="V250" s="74"/>
      <c r="W250" s="5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</row>
    <row r="251" spans="1:98" s="13" customFormat="1" x14ac:dyDescent="0.3">
      <c r="A251" s="12">
        <f>ROW()</f>
        <v>251</v>
      </c>
      <c r="B251" s="102"/>
      <c r="C251" s="142"/>
      <c r="E251" s="92"/>
      <c r="F251" s="13" t="s">
        <v>89</v>
      </c>
      <c r="M251" s="4" t="str">
        <f>Lists!$R$8</f>
        <v>руб.</v>
      </c>
      <c r="P251" s="10"/>
      <c r="R251" s="92"/>
      <c r="S251" s="10"/>
      <c r="V251" s="80">
        <f ca="1">W251-(W237-W240)</f>
        <v>0</v>
      </c>
      <c r="W251" s="10">
        <f ca="1">SUM(INDIRECT(ADDRESS(ROW(),SUMIFS($1:$1,$5:$5,1))):INDIRECT(ADDRESS(ROW(),SUMIFS($1:$1,$5:$5,MAX($5:$5)))))</f>
        <v>392836544.46075004</v>
      </c>
      <c r="Z251" s="10">
        <f ca="1">Z237-Z240</f>
        <v>0</v>
      </c>
      <c r="AA251" s="10">
        <f ca="1">AA237-AA240</f>
        <v>0</v>
      </c>
      <c r="AB251" s="10">
        <f t="shared" ref="AB251:CL251" ca="1" si="498">AB237-AB240</f>
        <v>0</v>
      </c>
      <c r="AC251" s="10">
        <f t="shared" ca="1" si="498"/>
        <v>0</v>
      </c>
      <c r="AD251" s="10">
        <f t="shared" ca="1" si="498"/>
        <v>0</v>
      </c>
      <c r="AE251" s="10">
        <f t="shared" ca="1" si="498"/>
        <v>0</v>
      </c>
      <c r="AF251" s="10">
        <f t="shared" ca="1" si="498"/>
        <v>0</v>
      </c>
      <c r="AG251" s="10">
        <f t="shared" ca="1" si="498"/>
        <v>0</v>
      </c>
      <c r="AH251" s="10">
        <f t="shared" ca="1" si="498"/>
        <v>3263.1666666666679</v>
      </c>
      <c r="AI251" s="10">
        <f t="shared" ca="1" si="498"/>
        <v>27620.666666666679</v>
      </c>
      <c r="AJ251" s="10">
        <f t="shared" ca="1" si="498"/>
        <v>85555.13333333336</v>
      </c>
      <c r="AK251" s="10">
        <f t="shared" ca="1" si="498"/>
        <v>155029.17916666676</v>
      </c>
      <c r="AL251" s="10">
        <f t="shared" ca="1" si="498"/>
        <v>226774.23750000005</v>
      </c>
      <c r="AM251" s="10">
        <f t="shared" ca="1" si="498"/>
        <v>296797.18583333341</v>
      </c>
      <c r="AN251" s="10">
        <f t="shared" ca="1" si="498"/>
        <v>406490.52291666664</v>
      </c>
      <c r="AO251" s="10">
        <f t="shared" ca="1" si="498"/>
        <v>644304.25270833354</v>
      </c>
      <c r="AP251" s="10">
        <f t="shared" ca="1" si="498"/>
        <v>1044644.5264583334</v>
      </c>
      <c r="AQ251" s="10">
        <f t="shared" ca="1" si="498"/>
        <v>1618241.0229583334</v>
      </c>
      <c r="AR251" s="10">
        <f t="shared" ca="1" si="498"/>
        <v>2342856.9375416664</v>
      </c>
      <c r="AS251" s="10">
        <f t="shared" ca="1" si="498"/>
        <v>3167070.3699166682</v>
      </c>
      <c r="AT251" s="10">
        <f t="shared" ca="1" si="498"/>
        <v>4050456.9143958339</v>
      </c>
      <c r="AU251" s="10">
        <f t="shared" ca="1" si="498"/>
        <v>4965516.7895833347</v>
      </c>
      <c r="AV251" s="10">
        <f t="shared" ca="1" si="498"/>
        <v>5897126.9048125008</v>
      </c>
      <c r="AW251" s="10">
        <f t="shared" ca="1" si="498"/>
        <v>6836259.0730000008</v>
      </c>
      <c r="AX251" s="10">
        <f t="shared" ca="1" si="498"/>
        <v>7777917.7790625012</v>
      </c>
      <c r="AY251" s="10">
        <f t="shared" ca="1" si="498"/>
        <v>8720501.1392708346</v>
      </c>
      <c r="AZ251" s="10">
        <f t="shared" ca="1" si="498"/>
        <v>9663395.6757291704</v>
      </c>
      <c r="BA251" s="10">
        <f t="shared" ca="1" si="498"/>
        <v>10606346.346354168</v>
      </c>
      <c r="BB251" s="10">
        <f t="shared" ca="1" si="498"/>
        <v>11549297.398125002</v>
      </c>
      <c r="BC251" s="10">
        <f t="shared" ca="1" si="498"/>
        <v>12492245.904375004</v>
      </c>
      <c r="BD251" s="10">
        <f t="shared" ca="1" si="498"/>
        <v>13435194.410625001</v>
      </c>
      <c r="BE251" s="10">
        <f t="shared" ca="1" si="498"/>
        <v>14369985.000208333</v>
      </c>
      <c r="BF251" s="10">
        <f t="shared" ca="1" si="498"/>
        <v>15243881.839791663</v>
      </c>
      <c r="BG251" s="10">
        <f t="shared" ca="1" si="498"/>
        <v>15972942.51270834</v>
      </c>
      <c r="BH251" s="10">
        <f t="shared" ca="1" si="498"/>
        <v>16528318.07104167</v>
      </c>
      <c r="BI251" s="10">
        <f t="shared" ca="1" si="498"/>
        <v>16904330.983541667</v>
      </c>
      <c r="BJ251" s="10">
        <f t="shared" ca="1" si="498"/>
        <v>17125681.316875011</v>
      </c>
      <c r="BK251" s="10">
        <f t="shared" ca="1" si="498"/>
        <v>17245427.474166676</v>
      </c>
      <c r="BL251" s="10">
        <f t="shared" ca="1" si="498"/>
        <v>17305358.8903125</v>
      </c>
      <c r="BM251" s="10">
        <f t="shared" ca="1" si="498"/>
        <v>17333371.991875</v>
      </c>
      <c r="BN251" s="10">
        <f t="shared" ca="1" si="498"/>
        <v>17344732.836562499</v>
      </c>
      <c r="BO251" s="10">
        <f t="shared" ca="1" si="498"/>
        <v>17348549.327083334</v>
      </c>
      <c r="BP251" s="10">
        <f t="shared" ca="1" si="498"/>
        <v>17349838.109062504</v>
      </c>
      <c r="BQ251" s="10">
        <f t="shared" ca="1" si="498"/>
        <v>17350203.255104177</v>
      </c>
      <c r="BR251" s="10">
        <f t="shared" ca="1" si="498"/>
        <v>17350257.224895835</v>
      </c>
      <c r="BS251" s="10">
        <f t="shared" ca="1" si="498"/>
        <v>17350255.060520843</v>
      </c>
      <c r="BT251" s="10">
        <f t="shared" ca="1" si="498"/>
        <v>17350252.515000008</v>
      </c>
      <c r="BU251" s="10">
        <f t="shared" ca="1" si="498"/>
        <v>17350252.515000008</v>
      </c>
      <c r="BV251" s="10">
        <f t="shared" si="498"/>
        <v>0</v>
      </c>
      <c r="BW251" s="10">
        <f t="shared" si="498"/>
        <v>0</v>
      </c>
      <c r="BX251" s="10">
        <f t="shared" si="498"/>
        <v>0</v>
      </c>
      <c r="BY251" s="10">
        <f t="shared" si="498"/>
        <v>0</v>
      </c>
      <c r="BZ251" s="10">
        <f t="shared" si="498"/>
        <v>0</v>
      </c>
      <c r="CA251" s="10">
        <f t="shared" si="498"/>
        <v>0</v>
      </c>
      <c r="CB251" s="10">
        <f t="shared" si="498"/>
        <v>0</v>
      </c>
      <c r="CC251" s="10">
        <f t="shared" si="498"/>
        <v>0</v>
      </c>
      <c r="CD251" s="10">
        <f t="shared" si="498"/>
        <v>0</v>
      </c>
      <c r="CE251" s="10">
        <f t="shared" si="498"/>
        <v>0</v>
      </c>
      <c r="CF251" s="10">
        <f t="shared" si="498"/>
        <v>0</v>
      </c>
      <c r="CG251" s="10">
        <f t="shared" si="498"/>
        <v>0</v>
      </c>
      <c r="CH251" s="10">
        <f t="shared" si="498"/>
        <v>0</v>
      </c>
      <c r="CI251" s="10">
        <f t="shared" si="498"/>
        <v>0</v>
      </c>
      <c r="CJ251" s="10">
        <f t="shared" si="498"/>
        <v>0</v>
      </c>
      <c r="CK251" s="10">
        <f t="shared" si="498"/>
        <v>0</v>
      </c>
      <c r="CL251" s="10">
        <f t="shared" si="498"/>
        <v>0</v>
      </c>
      <c r="CM251" s="10">
        <f t="shared" ref="CM251:CT251" si="499">CM237-CM240</f>
        <v>0</v>
      </c>
      <c r="CN251" s="10">
        <f t="shared" si="499"/>
        <v>0</v>
      </c>
      <c r="CO251" s="10">
        <f t="shared" si="499"/>
        <v>0</v>
      </c>
      <c r="CP251" s="10">
        <f t="shared" si="499"/>
        <v>0</v>
      </c>
      <c r="CQ251" s="10">
        <f t="shared" si="499"/>
        <v>0</v>
      </c>
      <c r="CR251" s="10">
        <f t="shared" si="499"/>
        <v>0</v>
      </c>
      <c r="CS251" s="10">
        <f t="shared" si="499"/>
        <v>0</v>
      </c>
      <c r="CT251" s="10">
        <f t="shared" si="499"/>
        <v>0</v>
      </c>
    </row>
    <row r="252" spans="1:98" s="107" customFormat="1" ht="12" x14ac:dyDescent="0.25">
      <c r="A252" s="105">
        <f>ROW()</f>
        <v>252</v>
      </c>
      <c r="B252" s="106"/>
      <c r="C252" s="143"/>
      <c r="E252" s="108"/>
      <c r="F252" s="107" t="s">
        <v>90</v>
      </c>
      <c r="M252" s="107" t="s">
        <v>74</v>
      </c>
      <c r="P252" s="109"/>
      <c r="R252" s="108"/>
      <c r="S252" s="109"/>
      <c r="V252" s="110"/>
      <c r="W252" s="111">
        <f ca="1">IF(W$237=0,0,W251/W$237)</f>
        <v>0.53187543337057053</v>
      </c>
      <c r="X252" s="112"/>
      <c r="Y252" s="112"/>
      <c r="Z252" s="111">
        <f ca="1">IF(Z$237=0,0,Z251/Z$237)</f>
        <v>0</v>
      </c>
      <c r="AA252" s="111">
        <f t="shared" ref="AA252:CL252" ca="1" si="500">IF(AA$237=0,0,AA251/AA$237)</f>
        <v>0</v>
      </c>
      <c r="AB252" s="111">
        <f t="shared" ca="1" si="500"/>
        <v>0</v>
      </c>
      <c r="AC252" s="111">
        <f t="shared" ca="1" si="500"/>
        <v>0</v>
      </c>
      <c r="AD252" s="111">
        <f t="shared" ca="1" si="500"/>
        <v>0</v>
      </c>
      <c r="AE252" s="111">
        <f t="shared" ca="1" si="500"/>
        <v>0</v>
      </c>
      <c r="AF252" s="111">
        <f t="shared" ca="1" si="500"/>
        <v>0</v>
      </c>
      <c r="AG252" s="111">
        <f t="shared" ca="1" si="500"/>
        <v>0</v>
      </c>
      <c r="AH252" s="111">
        <f t="shared" ca="1" si="500"/>
        <v>0.6223260544801501</v>
      </c>
      <c r="AI252" s="111">
        <f t="shared" ca="1" si="500"/>
        <v>0.60780013349861739</v>
      </c>
      <c r="AJ252" s="111">
        <f t="shared" ca="1" si="500"/>
        <v>0.59260594980849124</v>
      </c>
      <c r="AK252" s="111">
        <f t="shared" ca="1" si="500"/>
        <v>0.57642839221388731</v>
      </c>
      <c r="AL252" s="111">
        <f t="shared" ca="1" si="500"/>
        <v>0.56392879005825003</v>
      </c>
      <c r="AM252" s="111">
        <f t="shared" ca="1" si="500"/>
        <v>0.5547851253345254</v>
      </c>
      <c r="AN252" s="111">
        <f t="shared" ca="1" si="500"/>
        <v>0.55512502268314146</v>
      </c>
      <c r="AO252" s="111">
        <f t="shared" ca="1" si="500"/>
        <v>0.56244758754827873</v>
      </c>
      <c r="AP252" s="111">
        <f t="shared" ca="1" si="500"/>
        <v>0.56541367564458622</v>
      </c>
      <c r="AQ252" s="111">
        <f t="shared" ca="1" si="500"/>
        <v>0.56408742904828546</v>
      </c>
      <c r="AR252" s="111">
        <f t="shared" ca="1" si="500"/>
        <v>0.56034544497442207</v>
      </c>
      <c r="AS252" s="111">
        <f t="shared" ca="1" si="500"/>
        <v>0.55582954451994582</v>
      </c>
      <c r="AT252" s="111">
        <f t="shared" ca="1" si="500"/>
        <v>0.5515455368791039</v>
      </c>
      <c r="AU252" s="111">
        <f t="shared" ca="1" si="500"/>
        <v>0.54787930440815769</v>
      </c>
      <c r="AV252" s="111">
        <f t="shared" ca="1" si="500"/>
        <v>0.54492832089373489</v>
      </c>
      <c r="AW252" s="111">
        <f t="shared" ca="1" si="500"/>
        <v>0.5425793488505789</v>
      </c>
      <c r="AX252" s="111">
        <f t="shared" ca="1" si="500"/>
        <v>0.54070653079306352</v>
      </c>
      <c r="AY252" s="111">
        <f t="shared" ca="1" si="500"/>
        <v>0.53920564950814731</v>
      </c>
      <c r="AZ252" s="111">
        <f t="shared" ca="1" si="500"/>
        <v>0.53798900314653864</v>
      </c>
      <c r="BA252" s="111">
        <f t="shared" ca="1" si="500"/>
        <v>0.53698837608842864</v>
      </c>
      <c r="BB252" s="111">
        <f t="shared" ca="1" si="500"/>
        <v>0.53615246643646353</v>
      </c>
      <c r="BC252" s="111">
        <f t="shared" ca="1" si="500"/>
        <v>0.53544445589272605</v>
      </c>
      <c r="BD252" s="111">
        <f t="shared" ca="1" si="500"/>
        <v>0.53483732164456255</v>
      </c>
      <c r="BE252" s="111">
        <f t="shared" ca="1" si="500"/>
        <v>0.53426804189078614</v>
      </c>
      <c r="BF252" s="111">
        <f t="shared" ca="1" si="500"/>
        <v>0.53351557111817138</v>
      </c>
      <c r="BG252" s="111">
        <f t="shared" ca="1" si="500"/>
        <v>0.53241138488638617</v>
      </c>
      <c r="BH252" s="111">
        <f t="shared" ca="1" si="500"/>
        <v>0.53114463194042505</v>
      </c>
      <c r="BI252" s="111">
        <f t="shared" ca="1" si="500"/>
        <v>0.52987465182612448</v>
      </c>
      <c r="BJ252" s="111">
        <f t="shared" ca="1" si="500"/>
        <v>0.52877637155001322</v>
      </c>
      <c r="BK252" s="111">
        <f t="shared" ca="1" si="500"/>
        <v>0.52797905989921956</v>
      </c>
      <c r="BL252" s="111">
        <f t="shared" ca="1" si="500"/>
        <v>0.52747530765342032</v>
      </c>
      <c r="BM252" s="111">
        <f t="shared" ca="1" si="500"/>
        <v>0.52719404104471201</v>
      </c>
      <c r="BN252" s="111">
        <f t="shared" ca="1" si="500"/>
        <v>0.52704319339057504</v>
      </c>
      <c r="BO252" s="111">
        <f t="shared" ca="1" si="500"/>
        <v>0.52696942489865695</v>
      </c>
      <c r="BP252" s="111">
        <f t="shared" ca="1" si="500"/>
        <v>0.5269386152393627</v>
      </c>
      <c r="BQ252" s="111">
        <f t="shared" ca="1" si="500"/>
        <v>0.52692722316335205</v>
      </c>
      <c r="BR252" s="111">
        <f t="shared" ca="1" si="500"/>
        <v>0.52692344302899874</v>
      </c>
      <c r="BS252" s="111">
        <f t="shared" ca="1" si="500"/>
        <v>0.52692222354641538</v>
      </c>
      <c r="BT252" s="111">
        <f t="shared" ca="1" si="500"/>
        <v>0.52692198891041764</v>
      </c>
      <c r="BU252" s="111">
        <f t="shared" ca="1" si="500"/>
        <v>0.52692198891041764</v>
      </c>
      <c r="BV252" s="111">
        <f t="shared" si="500"/>
        <v>0</v>
      </c>
      <c r="BW252" s="111">
        <f t="shared" si="500"/>
        <v>0</v>
      </c>
      <c r="BX252" s="111">
        <f t="shared" si="500"/>
        <v>0</v>
      </c>
      <c r="BY252" s="111">
        <f t="shared" si="500"/>
        <v>0</v>
      </c>
      <c r="BZ252" s="111">
        <f t="shared" si="500"/>
        <v>0</v>
      </c>
      <c r="CA252" s="111">
        <f t="shared" si="500"/>
        <v>0</v>
      </c>
      <c r="CB252" s="111">
        <f t="shared" si="500"/>
        <v>0</v>
      </c>
      <c r="CC252" s="111">
        <f t="shared" si="500"/>
        <v>0</v>
      </c>
      <c r="CD252" s="111">
        <f t="shared" si="500"/>
        <v>0</v>
      </c>
      <c r="CE252" s="111">
        <f t="shared" si="500"/>
        <v>0</v>
      </c>
      <c r="CF252" s="111">
        <f t="shared" si="500"/>
        <v>0</v>
      </c>
      <c r="CG252" s="111">
        <f t="shared" si="500"/>
        <v>0</v>
      </c>
      <c r="CH252" s="111">
        <f t="shared" si="500"/>
        <v>0</v>
      </c>
      <c r="CI252" s="111">
        <f t="shared" si="500"/>
        <v>0</v>
      </c>
      <c r="CJ252" s="111">
        <f t="shared" si="500"/>
        <v>0</v>
      </c>
      <c r="CK252" s="111">
        <f t="shared" si="500"/>
        <v>0</v>
      </c>
      <c r="CL252" s="111">
        <f t="shared" si="500"/>
        <v>0</v>
      </c>
      <c r="CM252" s="111">
        <f t="shared" ref="CM252:CT252" si="501">IF(CM$237=0,0,CM251/CM$237)</f>
        <v>0</v>
      </c>
      <c r="CN252" s="111">
        <f t="shared" si="501"/>
        <v>0</v>
      </c>
      <c r="CO252" s="111">
        <f t="shared" si="501"/>
        <v>0</v>
      </c>
      <c r="CP252" s="111">
        <f t="shared" si="501"/>
        <v>0</v>
      </c>
      <c r="CQ252" s="111">
        <f t="shared" si="501"/>
        <v>0</v>
      </c>
      <c r="CR252" s="111">
        <f t="shared" si="501"/>
        <v>0</v>
      </c>
      <c r="CS252" s="111">
        <f t="shared" si="501"/>
        <v>0</v>
      </c>
      <c r="CT252" s="111">
        <f t="shared" si="501"/>
        <v>0</v>
      </c>
    </row>
    <row r="253" spans="1:98" s="13" customFormat="1" x14ac:dyDescent="0.3">
      <c r="A253" s="12">
        <f>ROW()</f>
        <v>253</v>
      </c>
      <c r="B253" s="102"/>
      <c r="C253" s="142"/>
      <c r="E253" s="92"/>
      <c r="F253" s="13" t="s">
        <v>122</v>
      </c>
      <c r="M253" s="4" t="str">
        <f>Lists!$R$8</f>
        <v>руб.</v>
      </c>
      <c r="P253" s="10"/>
      <c r="R253" s="92"/>
      <c r="S253" s="10"/>
      <c r="V253" s="80">
        <f ca="1">W253-SUM(W254:W257)</f>
        <v>0</v>
      </c>
      <c r="W253" s="10">
        <f ca="1">SUM(INDIRECT(ADDRESS(ROW(),SUMIFS($1:$1,$5:$5,1))):INDIRECT(ADDRESS(ROW(),SUMIFS($1:$1,$5:$5,MAX($5:$5)))))</f>
        <v>75145026.265063882</v>
      </c>
      <c r="Z253" s="10">
        <f ca="1">IF(Z$5="",0,SUM(Z254:Z257))</f>
        <v>16666.666666666668</v>
      </c>
      <c r="AA253" s="10">
        <f t="shared" ref="AA253:BE253" ca="1" si="502">IF(AA$5="",0,SUM(AA254:AA257))</f>
        <v>108333.33333333334</v>
      </c>
      <c r="AB253" s="10">
        <f t="shared" ca="1" si="502"/>
        <v>325000</v>
      </c>
      <c r="AC253" s="10">
        <f t="shared" ca="1" si="502"/>
        <v>458333.33333333337</v>
      </c>
      <c r="AD253" s="10">
        <f t="shared" ca="1" si="502"/>
        <v>583333.33333333337</v>
      </c>
      <c r="AE253" s="10">
        <f t="shared" ca="1" si="502"/>
        <v>666666.66666666674</v>
      </c>
      <c r="AF253" s="10">
        <f t="shared" ca="1" si="502"/>
        <v>666666.66666666674</v>
      </c>
      <c r="AG253" s="10">
        <f t="shared" ca="1" si="502"/>
        <v>666666.66666666674</v>
      </c>
      <c r="AH253" s="10">
        <f t="shared" ca="1" si="502"/>
        <v>666986.04348484857</v>
      </c>
      <c r="AI253" s="10">
        <f t="shared" ca="1" si="502"/>
        <v>669434.59909090924</v>
      </c>
      <c r="AJ253" s="10">
        <f t="shared" ca="1" si="502"/>
        <v>675460.1750606061</v>
      </c>
      <c r="AK253" s="10">
        <f t="shared" ca="1" si="502"/>
        <v>683048.03596590913</v>
      </c>
      <c r="AL253" s="10">
        <f t="shared" ca="1" si="502"/>
        <v>691160.20714772737</v>
      </c>
      <c r="AM253" s="10">
        <f t="shared" ca="1" si="502"/>
        <v>699251.61883636366</v>
      </c>
      <c r="AN253" s="10">
        <f t="shared" ca="1" si="502"/>
        <v>711267.37317840906</v>
      </c>
      <c r="AO253" s="10">
        <f t="shared" ca="1" si="502"/>
        <v>736440.25476647739</v>
      </c>
      <c r="AP253" s="10">
        <f t="shared" ca="1" si="502"/>
        <v>779200.81851079548</v>
      </c>
      <c r="AQ253" s="10">
        <f t="shared" ca="1" si="502"/>
        <v>841401.26365367428</v>
      </c>
      <c r="AR253" s="10">
        <f t="shared" ca="1" si="502"/>
        <v>921333.29682412883</v>
      </c>
      <c r="AS253" s="10">
        <f t="shared" ca="1" si="502"/>
        <v>1013721.5848131062</v>
      </c>
      <c r="AT253" s="10">
        <f t="shared" ca="1" si="502"/>
        <v>1113972.7038404737</v>
      </c>
      <c r="AU253" s="10">
        <f t="shared" ca="1" si="502"/>
        <v>1218695.3910844699</v>
      </c>
      <c r="AV253" s="10">
        <f t="shared" ca="1" si="502"/>
        <v>1325815.0811931249</v>
      </c>
      <c r="AW253" s="10">
        <f t="shared" ca="1" si="502"/>
        <v>1434094.1889959851</v>
      </c>
      <c r="AX253" s="10">
        <f t="shared" ca="1" si="502"/>
        <v>1542827.5304785038</v>
      </c>
      <c r="AY253" s="10">
        <f t="shared" ca="1" si="502"/>
        <v>1651741.2799411933</v>
      </c>
      <c r="AZ253" s="10">
        <f t="shared" ca="1" si="502"/>
        <v>1760719.9693569131</v>
      </c>
      <c r="BA253" s="10">
        <f t="shared" ca="1" si="502"/>
        <v>1869714.8937608902</v>
      </c>
      <c r="BB253" s="10">
        <f t="shared" ca="1" si="502"/>
        <v>1978713.6107645836</v>
      </c>
      <c r="BC253" s="10">
        <f t="shared" ca="1" si="502"/>
        <v>2087712.9265998111</v>
      </c>
      <c r="BD253" s="10">
        <f t="shared" ca="1" si="502"/>
        <v>2196712.2424350381</v>
      </c>
      <c r="BE253" s="10">
        <f t="shared" ca="1" si="502"/>
        <v>2304913.1162248105</v>
      </c>
      <c r="BF253" s="10">
        <f t="shared" ref="BF253:CK253" ca="1" si="503">IF(BF$5="",0,SUM(BF254:BF257))</f>
        <v>2406992.6009994317</v>
      </c>
      <c r="BG253" s="10">
        <f t="shared" ca="1" si="503"/>
        <v>2494008.1458498114</v>
      </c>
      <c r="BH253" s="10">
        <f t="shared" ca="1" si="503"/>
        <v>2562054.038436932</v>
      </c>
      <c r="BI253" s="10">
        <f t="shared" ca="1" si="503"/>
        <v>2609819.5030695079</v>
      </c>
      <c r="BJ253" s="10">
        <f t="shared" ca="1" si="503"/>
        <v>2639352.5435941294</v>
      </c>
      <c r="BK253" s="10">
        <f t="shared" ca="1" si="503"/>
        <v>2656145.7759151519</v>
      </c>
      <c r="BL253" s="10">
        <f t="shared" ca="1" si="503"/>
        <v>2664966.2317281254</v>
      </c>
      <c r="BM253" s="10">
        <f t="shared" ca="1" si="503"/>
        <v>2669268.8363005687</v>
      </c>
      <c r="BN253" s="10">
        <f t="shared" ca="1" si="503"/>
        <v>2671154.9560224437</v>
      </c>
      <c r="BO253" s="10">
        <f t="shared" ca="1" si="503"/>
        <v>2671876.6810946967</v>
      </c>
      <c r="BP253" s="10">
        <f t="shared" ca="1" si="503"/>
        <v>2672142.8949800194</v>
      </c>
      <c r="BQ253" s="10">
        <f t="shared" ca="1" si="503"/>
        <v>2672228.4613525579</v>
      </c>
      <c r="BR253" s="10">
        <f t="shared" ca="1" si="503"/>
        <v>2672249.0877720648</v>
      </c>
      <c r="BS253" s="10">
        <f t="shared" ca="1" si="503"/>
        <v>2672253.479203315</v>
      </c>
      <c r="BT253" s="10">
        <f t="shared" ca="1" si="503"/>
        <v>2672254.0780348489</v>
      </c>
      <c r="BU253" s="10">
        <f t="shared" ca="1" si="503"/>
        <v>2672254.0780348489</v>
      </c>
      <c r="BV253" s="10">
        <f t="shared" si="503"/>
        <v>0</v>
      </c>
      <c r="BW253" s="10">
        <f t="shared" si="503"/>
        <v>0</v>
      </c>
      <c r="BX253" s="10">
        <f t="shared" si="503"/>
        <v>0</v>
      </c>
      <c r="BY253" s="10">
        <f t="shared" si="503"/>
        <v>0</v>
      </c>
      <c r="BZ253" s="10">
        <f t="shared" si="503"/>
        <v>0</v>
      </c>
      <c r="CA253" s="10">
        <f t="shared" si="503"/>
        <v>0</v>
      </c>
      <c r="CB253" s="10">
        <f t="shared" si="503"/>
        <v>0</v>
      </c>
      <c r="CC253" s="10">
        <f t="shared" si="503"/>
        <v>0</v>
      </c>
      <c r="CD253" s="10">
        <f t="shared" si="503"/>
        <v>0</v>
      </c>
      <c r="CE253" s="10">
        <f t="shared" si="503"/>
        <v>0</v>
      </c>
      <c r="CF253" s="10">
        <f t="shared" si="503"/>
        <v>0</v>
      </c>
      <c r="CG253" s="10">
        <f t="shared" si="503"/>
        <v>0</v>
      </c>
      <c r="CH253" s="10">
        <f t="shared" si="503"/>
        <v>0</v>
      </c>
      <c r="CI253" s="10">
        <f t="shared" si="503"/>
        <v>0</v>
      </c>
      <c r="CJ253" s="10">
        <f t="shared" si="503"/>
        <v>0</v>
      </c>
      <c r="CK253" s="10">
        <f t="shared" si="503"/>
        <v>0</v>
      </c>
      <c r="CL253" s="10">
        <f t="shared" ref="CL253:CT253" si="504">IF(CL$5="",0,SUM(CL254:CL257))</f>
        <v>0</v>
      </c>
      <c r="CM253" s="10">
        <f t="shared" si="504"/>
        <v>0</v>
      </c>
      <c r="CN253" s="10">
        <f t="shared" si="504"/>
        <v>0</v>
      </c>
      <c r="CO253" s="10">
        <f t="shared" si="504"/>
        <v>0</v>
      </c>
      <c r="CP253" s="10">
        <f t="shared" si="504"/>
        <v>0</v>
      </c>
      <c r="CQ253" s="10">
        <f t="shared" si="504"/>
        <v>0</v>
      </c>
      <c r="CR253" s="10">
        <f t="shared" si="504"/>
        <v>0</v>
      </c>
      <c r="CS253" s="10">
        <f t="shared" si="504"/>
        <v>0</v>
      </c>
      <c r="CT253" s="10">
        <f t="shared" si="504"/>
        <v>0</v>
      </c>
    </row>
    <row r="254" spans="1:98" s="27" customFormat="1" ht="12" x14ac:dyDescent="0.25">
      <c r="A254" s="26">
        <f>ROW()</f>
        <v>254</v>
      </c>
      <c r="B254" s="95"/>
      <c r="C254" s="142" t="str">
        <f>Lists!$N$13</f>
        <v>ндс(-)</v>
      </c>
      <c r="E254" s="24"/>
      <c r="F254" s="66" t="str">
        <f>$F$253</f>
        <v>Переменные расходы</v>
      </c>
      <c r="G254" s="27" t="str">
        <f>BP!$F$203</f>
        <v>Маркетинговые расходы</v>
      </c>
      <c r="M254" s="27" t="str">
        <f>Lists!$R$8</f>
        <v>руб.</v>
      </c>
      <c r="P254" s="30"/>
      <c r="R254" s="44" t="s">
        <v>24</v>
      </c>
      <c r="S254" s="136">
        <v>0.2</v>
      </c>
      <c r="V254" s="85"/>
      <c r="W254" s="29">
        <f ca="1">SUM(INDIRECT(ADDRESS(ROW(),SUMIFS($1:$1,$5:$5,1))):INDIRECT(ADDRESS(ROW(),SUMIFS($1:$1,$5:$5,MAX($5:$5)))))</f>
        <v>30158333.333333354</v>
      </c>
      <c r="Z254" s="30">
        <f t="shared" ref="Z254:CK254" ca="1" si="505">Z217/(1+$S254)</f>
        <v>16666.666666666668</v>
      </c>
      <c r="AA254" s="30">
        <f t="shared" ca="1" si="505"/>
        <v>108333.33333333334</v>
      </c>
      <c r="AB254" s="30">
        <f t="shared" ca="1" si="505"/>
        <v>325000</v>
      </c>
      <c r="AC254" s="30">
        <f t="shared" ca="1" si="505"/>
        <v>458333.33333333337</v>
      </c>
      <c r="AD254" s="30">
        <f t="shared" ca="1" si="505"/>
        <v>583333.33333333337</v>
      </c>
      <c r="AE254" s="30">
        <f t="shared" ca="1" si="505"/>
        <v>666666.66666666674</v>
      </c>
      <c r="AF254" s="30">
        <f t="shared" ca="1" si="505"/>
        <v>666666.66666666674</v>
      </c>
      <c r="AG254" s="30">
        <f t="shared" ca="1" si="505"/>
        <v>666666.66666666674</v>
      </c>
      <c r="AH254" s="30">
        <f t="shared" ca="1" si="505"/>
        <v>666666.66666666674</v>
      </c>
      <c r="AI254" s="30">
        <f t="shared" ca="1" si="505"/>
        <v>666666.66666666674</v>
      </c>
      <c r="AJ254" s="30">
        <f t="shared" ca="1" si="505"/>
        <v>666666.66666666674</v>
      </c>
      <c r="AK254" s="30">
        <f t="shared" ca="1" si="505"/>
        <v>666666.66666666674</v>
      </c>
      <c r="AL254" s="30">
        <f t="shared" ca="1" si="505"/>
        <v>666666.66666666674</v>
      </c>
      <c r="AM254" s="30">
        <f t="shared" ca="1" si="505"/>
        <v>666666.66666666674</v>
      </c>
      <c r="AN254" s="30">
        <f t="shared" ca="1" si="505"/>
        <v>666666.66666666674</v>
      </c>
      <c r="AO254" s="30">
        <f t="shared" ca="1" si="505"/>
        <v>666666.66666666674</v>
      </c>
      <c r="AP254" s="30">
        <f t="shared" ca="1" si="505"/>
        <v>666666.66666666674</v>
      </c>
      <c r="AQ254" s="30">
        <f t="shared" ca="1" si="505"/>
        <v>666666.66666666674</v>
      </c>
      <c r="AR254" s="30">
        <f t="shared" ca="1" si="505"/>
        <v>666666.66666666674</v>
      </c>
      <c r="AS254" s="30">
        <f t="shared" ca="1" si="505"/>
        <v>666666.66666666674</v>
      </c>
      <c r="AT254" s="30">
        <f t="shared" ca="1" si="505"/>
        <v>666666.66666666674</v>
      </c>
      <c r="AU254" s="30">
        <f t="shared" ca="1" si="505"/>
        <v>666666.66666666674</v>
      </c>
      <c r="AV254" s="30">
        <f t="shared" ca="1" si="505"/>
        <v>666666.66666666674</v>
      </c>
      <c r="AW254" s="30">
        <f t="shared" ca="1" si="505"/>
        <v>666666.66666666674</v>
      </c>
      <c r="AX254" s="30">
        <f t="shared" ca="1" si="505"/>
        <v>666666.66666666674</v>
      </c>
      <c r="AY254" s="30">
        <f t="shared" ca="1" si="505"/>
        <v>666666.66666666674</v>
      </c>
      <c r="AZ254" s="30">
        <f t="shared" ca="1" si="505"/>
        <v>666666.66666666674</v>
      </c>
      <c r="BA254" s="30">
        <f t="shared" ca="1" si="505"/>
        <v>666666.66666666674</v>
      </c>
      <c r="BB254" s="30">
        <f t="shared" ca="1" si="505"/>
        <v>666666.66666666674</v>
      </c>
      <c r="BC254" s="30">
        <f t="shared" ca="1" si="505"/>
        <v>666666.66666666674</v>
      </c>
      <c r="BD254" s="30">
        <f t="shared" ca="1" si="505"/>
        <v>666666.66666666674</v>
      </c>
      <c r="BE254" s="30">
        <f t="shared" ca="1" si="505"/>
        <v>666666.66666666674</v>
      </c>
      <c r="BF254" s="30">
        <f t="shared" ca="1" si="505"/>
        <v>666666.66666666674</v>
      </c>
      <c r="BG254" s="30">
        <f t="shared" ca="1" si="505"/>
        <v>666666.66666666674</v>
      </c>
      <c r="BH254" s="30">
        <f t="shared" ca="1" si="505"/>
        <v>666666.66666666674</v>
      </c>
      <c r="BI254" s="30">
        <f t="shared" ca="1" si="505"/>
        <v>666666.66666666674</v>
      </c>
      <c r="BJ254" s="30">
        <f t="shared" ca="1" si="505"/>
        <v>666666.66666666674</v>
      </c>
      <c r="BK254" s="30">
        <f t="shared" ca="1" si="505"/>
        <v>666666.66666666674</v>
      </c>
      <c r="BL254" s="30">
        <f t="shared" ca="1" si="505"/>
        <v>666666.66666666674</v>
      </c>
      <c r="BM254" s="30">
        <f t="shared" ca="1" si="505"/>
        <v>666666.66666666674</v>
      </c>
      <c r="BN254" s="30">
        <f t="shared" ca="1" si="505"/>
        <v>666666.66666666674</v>
      </c>
      <c r="BO254" s="30">
        <f t="shared" ca="1" si="505"/>
        <v>666666.66666666674</v>
      </c>
      <c r="BP254" s="30">
        <f t="shared" ca="1" si="505"/>
        <v>666666.66666666674</v>
      </c>
      <c r="BQ254" s="30">
        <f t="shared" ca="1" si="505"/>
        <v>666666.66666666674</v>
      </c>
      <c r="BR254" s="30">
        <f t="shared" ca="1" si="505"/>
        <v>666666.66666666674</v>
      </c>
      <c r="BS254" s="30">
        <f t="shared" ca="1" si="505"/>
        <v>666666.66666666674</v>
      </c>
      <c r="BT254" s="30">
        <f t="shared" ca="1" si="505"/>
        <v>666666.66666666674</v>
      </c>
      <c r="BU254" s="30">
        <f t="shared" ca="1" si="505"/>
        <v>666666.66666666674</v>
      </c>
      <c r="BV254" s="30">
        <f t="shared" si="505"/>
        <v>0</v>
      </c>
      <c r="BW254" s="30">
        <f t="shared" si="505"/>
        <v>0</v>
      </c>
      <c r="BX254" s="30">
        <f t="shared" si="505"/>
        <v>0</v>
      </c>
      <c r="BY254" s="30">
        <f t="shared" si="505"/>
        <v>0</v>
      </c>
      <c r="BZ254" s="30">
        <f t="shared" si="505"/>
        <v>0</v>
      </c>
      <c r="CA254" s="30">
        <f t="shared" si="505"/>
        <v>0</v>
      </c>
      <c r="CB254" s="30">
        <f t="shared" si="505"/>
        <v>0</v>
      </c>
      <c r="CC254" s="30">
        <f t="shared" si="505"/>
        <v>0</v>
      </c>
      <c r="CD254" s="30">
        <f t="shared" si="505"/>
        <v>0</v>
      </c>
      <c r="CE254" s="30">
        <f t="shared" si="505"/>
        <v>0</v>
      </c>
      <c r="CF254" s="30">
        <f t="shared" si="505"/>
        <v>0</v>
      </c>
      <c r="CG254" s="30">
        <f t="shared" si="505"/>
        <v>0</v>
      </c>
      <c r="CH254" s="30">
        <f t="shared" si="505"/>
        <v>0</v>
      </c>
      <c r="CI254" s="30">
        <f t="shared" si="505"/>
        <v>0</v>
      </c>
      <c r="CJ254" s="30">
        <f t="shared" si="505"/>
        <v>0</v>
      </c>
      <c r="CK254" s="30">
        <f t="shared" si="505"/>
        <v>0</v>
      </c>
      <c r="CL254" s="30">
        <f t="shared" ref="CL254:CT254" si="506">CL217/(1+$S254)</f>
        <v>0</v>
      </c>
      <c r="CM254" s="30">
        <f t="shared" si="506"/>
        <v>0</v>
      </c>
      <c r="CN254" s="30">
        <f t="shared" si="506"/>
        <v>0</v>
      </c>
      <c r="CO254" s="30">
        <f t="shared" si="506"/>
        <v>0</v>
      </c>
      <c r="CP254" s="30">
        <f t="shared" si="506"/>
        <v>0</v>
      </c>
      <c r="CQ254" s="30">
        <f t="shared" si="506"/>
        <v>0</v>
      </c>
      <c r="CR254" s="30">
        <f t="shared" si="506"/>
        <v>0</v>
      </c>
      <c r="CS254" s="30">
        <f t="shared" si="506"/>
        <v>0</v>
      </c>
      <c r="CT254" s="30">
        <f t="shared" si="506"/>
        <v>0</v>
      </c>
    </row>
    <row r="255" spans="1:98" s="27" customFormat="1" ht="12" x14ac:dyDescent="0.25">
      <c r="A255" s="26">
        <f>ROW()</f>
        <v>255</v>
      </c>
      <c r="B255" s="95"/>
      <c r="C255" s="142" t="str">
        <f>Lists!$N$13</f>
        <v>ндс(-)</v>
      </c>
      <c r="E255" s="24"/>
      <c r="F255" s="66" t="str">
        <f>$F$253</f>
        <v>Переменные расходы</v>
      </c>
      <c r="G255" s="27" t="s">
        <v>123</v>
      </c>
      <c r="H255" s="67"/>
      <c r="I255" s="67"/>
      <c r="J255" s="67"/>
      <c r="K255" s="67"/>
      <c r="L255" s="67"/>
      <c r="M255" s="27" t="str">
        <f>Lists!$R$8</f>
        <v>руб.</v>
      </c>
      <c r="P255" s="30"/>
      <c r="R255" s="44" t="s">
        <v>24</v>
      </c>
      <c r="S255" s="136">
        <v>0.2</v>
      </c>
      <c r="V255" s="85"/>
      <c r="W255" s="29">
        <f ca="1">SUM(INDIRECT(ADDRESS(ROW(),SUMIFS($1:$1,$5:$5,1))):INDIRECT(ADDRESS(ROW(),SUMIFS($1:$1,$5:$5,MAX($5:$5)))))</f>
        <v>36929374.794704169</v>
      </c>
      <c r="Z255" s="30">
        <f t="shared" ref="Z255:CK255" ca="1" si="507">Z218/(1+$S255)</f>
        <v>0</v>
      </c>
      <c r="AA255" s="30">
        <f t="shared" ca="1" si="507"/>
        <v>0</v>
      </c>
      <c r="AB255" s="30">
        <f t="shared" ca="1" si="507"/>
        <v>0</v>
      </c>
      <c r="AC255" s="30">
        <f t="shared" ca="1" si="507"/>
        <v>0</v>
      </c>
      <c r="AD255" s="30">
        <f t="shared" ca="1" si="507"/>
        <v>0</v>
      </c>
      <c r="AE255" s="30">
        <f t="shared" ca="1" si="507"/>
        <v>0</v>
      </c>
      <c r="AF255" s="30">
        <f t="shared" ca="1" si="507"/>
        <v>0</v>
      </c>
      <c r="AG255" s="30">
        <f t="shared" ca="1" si="507"/>
        <v>0</v>
      </c>
      <c r="AH255" s="30">
        <f t="shared" ca="1" si="507"/>
        <v>262.17500000000007</v>
      </c>
      <c r="AI255" s="30">
        <f t="shared" ca="1" si="507"/>
        <v>2272.1833333333343</v>
      </c>
      <c r="AJ255" s="30">
        <f t="shared" ca="1" si="507"/>
        <v>7218.5516666666672</v>
      </c>
      <c r="AK255" s="30">
        <f t="shared" ca="1" si="507"/>
        <v>13447.392708333336</v>
      </c>
      <c r="AL255" s="30">
        <f t="shared" ca="1" si="507"/>
        <v>20106.637708333339</v>
      </c>
      <c r="AM255" s="30">
        <f t="shared" ca="1" si="507"/>
        <v>26748.841333333337</v>
      </c>
      <c r="AN255" s="30">
        <f t="shared" ca="1" si="507"/>
        <v>36612.520270833338</v>
      </c>
      <c r="AO255" s="30">
        <f t="shared" ca="1" si="507"/>
        <v>57276.826052083343</v>
      </c>
      <c r="AP255" s="30">
        <f t="shared" ca="1" si="507"/>
        <v>92378.781364583338</v>
      </c>
      <c r="AQ255" s="30">
        <f t="shared" ca="1" si="507"/>
        <v>143438.84827291669</v>
      </c>
      <c r="AR255" s="30">
        <f t="shared" ca="1" si="507"/>
        <v>209054.69639791668</v>
      </c>
      <c r="AS255" s="30">
        <f t="shared" ca="1" si="507"/>
        <v>284895.82832916675</v>
      </c>
      <c r="AT255" s="30">
        <f t="shared" ca="1" si="507"/>
        <v>367191.52305312507</v>
      </c>
      <c r="AU255" s="30">
        <f t="shared" ca="1" si="507"/>
        <v>453157.9081041668</v>
      </c>
      <c r="AV255" s="30">
        <f t="shared" ca="1" si="507"/>
        <v>541091.98207395838</v>
      </c>
      <c r="AW255" s="30">
        <f t="shared" ca="1" si="507"/>
        <v>629977.81683750008</v>
      </c>
      <c r="AX255" s="30">
        <f t="shared" ca="1" si="507"/>
        <v>719236.52999479172</v>
      </c>
      <c r="AY255" s="30">
        <f t="shared" ca="1" si="507"/>
        <v>808643.33925520838</v>
      </c>
      <c r="AZ255" s="30">
        <f t="shared" ca="1" si="507"/>
        <v>898103.45743229194</v>
      </c>
      <c r="BA255" s="30">
        <f t="shared" ca="1" si="507"/>
        <v>987576.90283854166</v>
      </c>
      <c r="BB255" s="30">
        <f t="shared" ca="1" si="507"/>
        <v>1077053.4615729167</v>
      </c>
      <c r="BC255" s="30">
        <f t="shared" ca="1" si="507"/>
        <v>1166530.5118854169</v>
      </c>
      <c r="BD255" s="30">
        <f t="shared" ca="1" si="507"/>
        <v>1256007.5621979169</v>
      </c>
      <c r="BE255" s="30">
        <f t="shared" ca="1" si="507"/>
        <v>1344829.1750104167</v>
      </c>
      <c r="BF255" s="30">
        <f t="shared" ca="1" si="507"/>
        <v>1428625.7669895834</v>
      </c>
      <c r="BG255" s="30">
        <f t="shared" ca="1" si="507"/>
        <v>1500056.4381354172</v>
      </c>
      <c r="BH255" s="30">
        <f t="shared" ca="1" si="507"/>
        <v>1555915.0066770834</v>
      </c>
      <c r="BI255" s="30">
        <f t="shared" ca="1" si="507"/>
        <v>1595125.4627187501</v>
      </c>
      <c r="BJ255" s="30">
        <f t="shared" ca="1" si="507"/>
        <v>1619369.0034479171</v>
      </c>
      <c r="BK255" s="30">
        <f t="shared" ca="1" si="507"/>
        <v>1633154.4926666671</v>
      </c>
      <c r="BL255" s="30">
        <f t="shared" ca="1" si="507"/>
        <v>1640395.1653489585</v>
      </c>
      <c r="BM255" s="30">
        <f t="shared" ca="1" si="507"/>
        <v>1643927.1541770836</v>
      </c>
      <c r="BN255" s="30">
        <f t="shared" ca="1" si="507"/>
        <v>1645475.4614114584</v>
      </c>
      <c r="BO255" s="30">
        <f t="shared" ca="1" si="507"/>
        <v>1646067.9222916667</v>
      </c>
      <c r="BP255" s="30">
        <f t="shared" ca="1" si="507"/>
        <v>1646286.4560781254</v>
      </c>
      <c r="BQ255" s="30">
        <f t="shared" ca="1" si="507"/>
        <v>1646356.6971302088</v>
      </c>
      <c r="BR255" s="30">
        <f t="shared" ca="1" si="507"/>
        <v>1646373.6292656255</v>
      </c>
      <c r="BS255" s="30">
        <f t="shared" ca="1" si="507"/>
        <v>1646377.2341718755</v>
      </c>
      <c r="BT255" s="30">
        <f t="shared" ca="1" si="507"/>
        <v>1646377.7257500007</v>
      </c>
      <c r="BU255" s="30">
        <f t="shared" ca="1" si="507"/>
        <v>1646377.7257500007</v>
      </c>
      <c r="BV255" s="30">
        <f t="shared" si="507"/>
        <v>0</v>
      </c>
      <c r="BW255" s="30">
        <f t="shared" si="507"/>
        <v>0</v>
      </c>
      <c r="BX255" s="30">
        <f t="shared" si="507"/>
        <v>0</v>
      </c>
      <c r="BY255" s="30">
        <f t="shared" si="507"/>
        <v>0</v>
      </c>
      <c r="BZ255" s="30">
        <f t="shared" si="507"/>
        <v>0</v>
      </c>
      <c r="CA255" s="30">
        <f t="shared" si="507"/>
        <v>0</v>
      </c>
      <c r="CB255" s="30">
        <f t="shared" si="507"/>
        <v>0</v>
      </c>
      <c r="CC255" s="30">
        <f t="shared" si="507"/>
        <v>0</v>
      </c>
      <c r="CD255" s="30">
        <f t="shared" si="507"/>
        <v>0</v>
      </c>
      <c r="CE255" s="30">
        <f t="shared" si="507"/>
        <v>0</v>
      </c>
      <c r="CF255" s="30">
        <f t="shared" si="507"/>
        <v>0</v>
      </c>
      <c r="CG255" s="30">
        <f t="shared" si="507"/>
        <v>0</v>
      </c>
      <c r="CH255" s="30">
        <f t="shared" si="507"/>
        <v>0</v>
      </c>
      <c r="CI255" s="30">
        <f t="shared" si="507"/>
        <v>0</v>
      </c>
      <c r="CJ255" s="30">
        <f t="shared" si="507"/>
        <v>0</v>
      </c>
      <c r="CK255" s="30">
        <f t="shared" si="507"/>
        <v>0</v>
      </c>
      <c r="CL255" s="30">
        <f t="shared" ref="CL255:CT255" si="508">CL218/(1+$S255)</f>
        <v>0</v>
      </c>
      <c r="CM255" s="30">
        <f t="shared" si="508"/>
        <v>0</v>
      </c>
      <c r="CN255" s="30">
        <f t="shared" si="508"/>
        <v>0</v>
      </c>
      <c r="CO255" s="30">
        <f t="shared" si="508"/>
        <v>0</v>
      </c>
      <c r="CP255" s="30">
        <f t="shared" si="508"/>
        <v>0</v>
      </c>
      <c r="CQ255" s="30">
        <f t="shared" si="508"/>
        <v>0</v>
      </c>
      <c r="CR255" s="30">
        <f t="shared" si="508"/>
        <v>0</v>
      </c>
      <c r="CS255" s="30">
        <f t="shared" si="508"/>
        <v>0</v>
      </c>
      <c r="CT255" s="30">
        <f t="shared" si="508"/>
        <v>0</v>
      </c>
    </row>
    <row r="256" spans="1:98" s="27" customFormat="1" ht="12" x14ac:dyDescent="0.25">
      <c r="A256" s="26">
        <f>ROW()</f>
        <v>256</v>
      </c>
      <c r="B256" s="95"/>
      <c r="C256" s="142" t="str">
        <f>Lists!$N$13</f>
        <v>ндс(-)</v>
      </c>
      <c r="E256" s="24"/>
      <c r="F256" s="66" t="str">
        <f>$F$253</f>
        <v>Переменные расходы</v>
      </c>
      <c r="G256" s="27" t="s">
        <v>124</v>
      </c>
      <c r="M256" s="27" t="str">
        <f>Lists!$R$8</f>
        <v>руб.</v>
      </c>
      <c r="P256" s="30"/>
      <c r="R256" s="44" t="s">
        <v>24</v>
      </c>
      <c r="S256" s="136">
        <v>0.1</v>
      </c>
      <c r="V256" s="85"/>
      <c r="W256" s="29">
        <f ca="1">SUM(INDIRECT(ADDRESS(ROW(),SUMIFS($1:$1,$5:$5,1))):INDIRECT(ADDRESS(ROW(),SUMIFS($1:$1,$5:$5,MAX($5:$5)))))</f>
        <v>8057318.137026364</v>
      </c>
      <c r="Z256" s="30">
        <f t="shared" ref="Z256:CK256" ca="1" si="509">Z219/(1+$S256)</f>
        <v>0</v>
      </c>
      <c r="AA256" s="30">
        <f t="shared" ca="1" si="509"/>
        <v>0</v>
      </c>
      <c r="AB256" s="30">
        <f t="shared" ca="1" si="509"/>
        <v>0</v>
      </c>
      <c r="AC256" s="30">
        <f t="shared" ca="1" si="509"/>
        <v>0</v>
      </c>
      <c r="AD256" s="30">
        <f t="shared" ca="1" si="509"/>
        <v>0</v>
      </c>
      <c r="AE256" s="30">
        <f t="shared" ca="1" si="509"/>
        <v>0</v>
      </c>
      <c r="AF256" s="30">
        <f t="shared" ca="1" si="509"/>
        <v>0</v>
      </c>
      <c r="AG256" s="30">
        <f t="shared" ca="1" si="509"/>
        <v>0</v>
      </c>
      <c r="AH256" s="30">
        <f t="shared" ca="1" si="509"/>
        <v>57.20181818181819</v>
      </c>
      <c r="AI256" s="30">
        <f t="shared" ca="1" si="509"/>
        <v>495.74909090909091</v>
      </c>
      <c r="AJ256" s="30">
        <f t="shared" ca="1" si="509"/>
        <v>1574.9567272727272</v>
      </c>
      <c r="AK256" s="30">
        <f t="shared" ca="1" si="509"/>
        <v>2933.9765909090916</v>
      </c>
      <c r="AL256" s="30">
        <f t="shared" ca="1" si="509"/>
        <v>4386.9027727272723</v>
      </c>
      <c r="AM256" s="30">
        <f t="shared" ca="1" si="509"/>
        <v>5836.1108363636367</v>
      </c>
      <c r="AN256" s="30">
        <f t="shared" ca="1" si="509"/>
        <v>7988.1862409090909</v>
      </c>
      <c r="AO256" s="30">
        <f t="shared" ca="1" si="509"/>
        <v>12496.762047727274</v>
      </c>
      <c r="AP256" s="30">
        <f t="shared" ca="1" si="509"/>
        <v>20155.370479545454</v>
      </c>
      <c r="AQ256" s="30">
        <f t="shared" ca="1" si="509"/>
        <v>31295.748714090907</v>
      </c>
      <c r="AR256" s="30">
        <f t="shared" ca="1" si="509"/>
        <v>45611.933759545449</v>
      </c>
      <c r="AS256" s="30">
        <f t="shared" ca="1" si="509"/>
        <v>62159.089817272732</v>
      </c>
      <c r="AT256" s="30">
        <f t="shared" ca="1" si="509"/>
        <v>80114.514120681823</v>
      </c>
      <c r="AU256" s="30">
        <f t="shared" ca="1" si="509"/>
        <v>98870.816313636358</v>
      </c>
      <c r="AV256" s="30">
        <f t="shared" ca="1" si="509"/>
        <v>118056.43245249998</v>
      </c>
      <c r="AW256" s="30">
        <f t="shared" ca="1" si="509"/>
        <v>137449.70549181817</v>
      </c>
      <c r="AX256" s="30">
        <f t="shared" ca="1" si="509"/>
        <v>156924.33381704547</v>
      </c>
      <c r="AY256" s="30">
        <f t="shared" ca="1" si="509"/>
        <v>176431.27401931817</v>
      </c>
      <c r="AZ256" s="30">
        <f t="shared" ca="1" si="509"/>
        <v>195949.84525795456</v>
      </c>
      <c r="BA256" s="30">
        <f t="shared" ca="1" si="509"/>
        <v>215471.3242556818</v>
      </c>
      <c r="BB256" s="30">
        <f t="shared" ca="1" si="509"/>
        <v>234993.482525</v>
      </c>
      <c r="BC256" s="30">
        <f t="shared" ca="1" si="509"/>
        <v>254515.74804772731</v>
      </c>
      <c r="BD256" s="30">
        <f t="shared" ca="1" si="509"/>
        <v>274038.01357045455</v>
      </c>
      <c r="BE256" s="30">
        <f t="shared" ca="1" si="509"/>
        <v>293417.27454772725</v>
      </c>
      <c r="BF256" s="30">
        <f t="shared" ca="1" si="509"/>
        <v>311700.16734318173</v>
      </c>
      <c r="BG256" s="30">
        <f t="shared" ca="1" si="509"/>
        <v>327285.04104772728</v>
      </c>
      <c r="BH256" s="30">
        <f t="shared" ca="1" si="509"/>
        <v>339472.36509318178</v>
      </c>
      <c r="BI256" s="30">
        <f t="shared" ca="1" si="509"/>
        <v>348027.37368409091</v>
      </c>
      <c r="BJ256" s="30">
        <f t="shared" ca="1" si="509"/>
        <v>353316.87347954547</v>
      </c>
      <c r="BK256" s="30">
        <f t="shared" ca="1" si="509"/>
        <v>356324.61658181826</v>
      </c>
      <c r="BL256" s="30">
        <f t="shared" ca="1" si="509"/>
        <v>357904.39971249999</v>
      </c>
      <c r="BM256" s="30">
        <f t="shared" ca="1" si="509"/>
        <v>358675.01545681816</v>
      </c>
      <c r="BN256" s="30">
        <f t="shared" ca="1" si="509"/>
        <v>359012.82794431818</v>
      </c>
      <c r="BO256" s="30">
        <f t="shared" ca="1" si="509"/>
        <v>359142.09213636356</v>
      </c>
      <c r="BP256" s="30">
        <f t="shared" ca="1" si="509"/>
        <v>359189.77223522728</v>
      </c>
      <c r="BQ256" s="30">
        <f t="shared" ca="1" si="509"/>
        <v>359205.09755568189</v>
      </c>
      <c r="BR256" s="30">
        <f t="shared" ca="1" si="509"/>
        <v>359208.79183977278</v>
      </c>
      <c r="BS256" s="30">
        <f t="shared" ca="1" si="509"/>
        <v>359209.57836477278</v>
      </c>
      <c r="BT256" s="30">
        <f t="shared" ca="1" si="509"/>
        <v>359209.68561818189</v>
      </c>
      <c r="BU256" s="30">
        <f t="shared" ca="1" si="509"/>
        <v>359209.68561818189</v>
      </c>
      <c r="BV256" s="30">
        <f t="shared" si="509"/>
        <v>0</v>
      </c>
      <c r="BW256" s="30">
        <f t="shared" si="509"/>
        <v>0</v>
      </c>
      <c r="BX256" s="30">
        <f t="shared" si="509"/>
        <v>0</v>
      </c>
      <c r="BY256" s="30">
        <f t="shared" si="509"/>
        <v>0</v>
      </c>
      <c r="BZ256" s="30">
        <f t="shared" si="509"/>
        <v>0</v>
      </c>
      <c r="CA256" s="30">
        <f t="shared" si="509"/>
        <v>0</v>
      </c>
      <c r="CB256" s="30">
        <f t="shared" si="509"/>
        <v>0</v>
      </c>
      <c r="CC256" s="30">
        <f t="shared" si="509"/>
        <v>0</v>
      </c>
      <c r="CD256" s="30">
        <f t="shared" si="509"/>
        <v>0</v>
      </c>
      <c r="CE256" s="30">
        <f t="shared" si="509"/>
        <v>0</v>
      </c>
      <c r="CF256" s="30">
        <f t="shared" si="509"/>
        <v>0</v>
      </c>
      <c r="CG256" s="30">
        <f t="shared" si="509"/>
        <v>0</v>
      </c>
      <c r="CH256" s="30">
        <f t="shared" si="509"/>
        <v>0</v>
      </c>
      <c r="CI256" s="30">
        <f t="shared" si="509"/>
        <v>0</v>
      </c>
      <c r="CJ256" s="30">
        <f t="shared" si="509"/>
        <v>0</v>
      </c>
      <c r="CK256" s="30">
        <f t="shared" si="509"/>
        <v>0</v>
      </c>
      <c r="CL256" s="30">
        <f t="shared" ref="CL256:CT256" si="510">CL219/(1+$S256)</f>
        <v>0</v>
      </c>
      <c r="CM256" s="30">
        <f t="shared" si="510"/>
        <v>0</v>
      </c>
      <c r="CN256" s="30">
        <f t="shared" si="510"/>
        <v>0</v>
      </c>
      <c r="CO256" s="30">
        <f t="shared" si="510"/>
        <v>0</v>
      </c>
      <c r="CP256" s="30">
        <f t="shared" si="510"/>
        <v>0</v>
      </c>
      <c r="CQ256" s="30">
        <f t="shared" si="510"/>
        <v>0</v>
      </c>
      <c r="CR256" s="30">
        <f t="shared" si="510"/>
        <v>0</v>
      </c>
      <c r="CS256" s="30">
        <f t="shared" si="510"/>
        <v>0</v>
      </c>
      <c r="CT256" s="30">
        <f t="shared" si="510"/>
        <v>0</v>
      </c>
    </row>
    <row r="257" spans="1:98" s="2" customFormat="1" ht="12" x14ac:dyDescent="0.25">
      <c r="A257" s="11">
        <f>ROW()</f>
        <v>257</v>
      </c>
      <c r="B257" s="96"/>
      <c r="C257" s="142"/>
      <c r="E257" s="23" t="str">
        <f>Lists!$N$9</f>
        <v>пустая строка</v>
      </c>
      <c r="P257" s="3"/>
      <c r="R257" s="23"/>
      <c r="S257" s="3"/>
      <c r="V257" s="74"/>
      <c r="W257" s="5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</row>
    <row r="258" spans="1:98" s="13" customFormat="1" x14ac:dyDescent="0.3">
      <c r="A258" s="12">
        <f>ROW()</f>
        <v>258</v>
      </c>
      <c r="B258" s="102"/>
      <c r="C258" s="142"/>
      <c r="E258" s="92"/>
      <c r="F258" s="13" t="s">
        <v>125</v>
      </c>
      <c r="M258" s="4" t="str">
        <f>Lists!$R$8</f>
        <v>руб.</v>
      </c>
      <c r="P258" s="10"/>
      <c r="R258" s="92"/>
      <c r="S258" s="10"/>
      <c r="V258" s="80">
        <f ca="1">IF(ABS(W258-(W251-W253))&lt;0.001,0,W258-(W251-W253))</f>
        <v>0</v>
      </c>
      <c r="W258" s="10">
        <f ca="1">SUM(INDIRECT(ADDRESS(ROW(),SUMIFS($1:$1,$5:$5,1))):INDIRECT(ADDRESS(ROW(),SUMIFS($1:$1,$5:$5,MAX($5:$5)))))</f>
        <v>317691518.19568628</v>
      </c>
      <c r="Z258" s="10">
        <f ca="1">Z251-Z253</f>
        <v>-16666.666666666668</v>
      </c>
      <c r="AA258" s="10">
        <f t="shared" ref="AA258:CL258" ca="1" si="511">AA251-AA253</f>
        <v>-108333.33333333334</v>
      </c>
      <c r="AB258" s="10">
        <f t="shared" ca="1" si="511"/>
        <v>-325000</v>
      </c>
      <c r="AC258" s="10">
        <f t="shared" ca="1" si="511"/>
        <v>-458333.33333333337</v>
      </c>
      <c r="AD258" s="10">
        <f t="shared" ca="1" si="511"/>
        <v>-583333.33333333337</v>
      </c>
      <c r="AE258" s="10">
        <f t="shared" ca="1" si="511"/>
        <v>-666666.66666666674</v>
      </c>
      <c r="AF258" s="10">
        <f t="shared" ca="1" si="511"/>
        <v>-666666.66666666674</v>
      </c>
      <c r="AG258" s="10">
        <f t="shared" ca="1" si="511"/>
        <v>-666666.66666666674</v>
      </c>
      <c r="AH258" s="10">
        <f t="shared" ca="1" si="511"/>
        <v>-663722.87681818195</v>
      </c>
      <c r="AI258" s="10">
        <f t="shared" ca="1" si="511"/>
        <v>-641813.93242424261</v>
      </c>
      <c r="AJ258" s="10">
        <f t="shared" ca="1" si="511"/>
        <v>-589905.04172727279</v>
      </c>
      <c r="AK258" s="10">
        <f t="shared" ca="1" si="511"/>
        <v>-528018.85679924232</v>
      </c>
      <c r="AL258" s="10">
        <f t="shared" ca="1" si="511"/>
        <v>-464385.96964772732</v>
      </c>
      <c r="AM258" s="10">
        <f t="shared" ca="1" si="511"/>
        <v>-402454.43300303025</v>
      </c>
      <c r="AN258" s="10">
        <f t="shared" ca="1" si="511"/>
        <v>-304776.85026174242</v>
      </c>
      <c r="AO258" s="10">
        <f t="shared" ca="1" si="511"/>
        <v>-92136.002058143844</v>
      </c>
      <c r="AP258" s="10">
        <f t="shared" ca="1" si="511"/>
        <v>265443.70794753789</v>
      </c>
      <c r="AQ258" s="10">
        <f t="shared" ca="1" si="511"/>
        <v>776839.75930465909</v>
      </c>
      <c r="AR258" s="10">
        <f t="shared" ca="1" si="511"/>
        <v>1421523.6407175376</v>
      </c>
      <c r="AS258" s="10">
        <f t="shared" ca="1" si="511"/>
        <v>2153348.7851035618</v>
      </c>
      <c r="AT258" s="10">
        <f t="shared" ca="1" si="511"/>
        <v>2936484.2105553602</v>
      </c>
      <c r="AU258" s="10">
        <f t="shared" ca="1" si="511"/>
        <v>3746821.3984988648</v>
      </c>
      <c r="AV258" s="10">
        <f t="shared" ca="1" si="511"/>
        <v>4571311.8236193759</v>
      </c>
      <c r="AW258" s="10">
        <f t="shared" ca="1" si="511"/>
        <v>5402164.8840040155</v>
      </c>
      <c r="AX258" s="10">
        <f t="shared" ca="1" si="511"/>
        <v>6235090.2485839976</v>
      </c>
      <c r="AY258" s="10">
        <f t="shared" ca="1" si="511"/>
        <v>7068759.8593296409</v>
      </c>
      <c r="AZ258" s="10">
        <f t="shared" ca="1" si="511"/>
        <v>7902675.7063722573</v>
      </c>
      <c r="BA258" s="10">
        <f t="shared" ca="1" si="511"/>
        <v>8736631.4525932781</v>
      </c>
      <c r="BB258" s="10">
        <f t="shared" ca="1" si="511"/>
        <v>9570583.7873604186</v>
      </c>
      <c r="BC258" s="10">
        <f t="shared" ca="1" si="511"/>
        <v>10404532.977775192</v>
      </c>
      <c r="BD258" s="10">
        <f t="shared" ca="1" si="511"/>
        <v>11238482.168189963</v>
      </c>
      <c r="BE258" s="10">
        <f t="shared" ca="1" si="511"/>
        <v>12065071.883983523</v>
      </c>
      <c r="BF258" s="10">
        <f t="shared" ca="1" si="511"/>
        <v>12836889.238792231</v>
      </c>
      <c r="BG258" s="10">
        <f t="shared" ca="1" si="511"/>
        <v>13478934.366858529</v>
      </c>
      <c r="BH258" s="10">
        <f t="shared" ca="1" si="511"/>
        <v>13966264.032604737</v>
      </c>
      <c r="BI258" s="10">
        <f t="shared" ca="1" si="511"/>
        <v>14294511.480472159</v>
      </c>
      <c r="BJ258" s="10">
        <f t="shared" ca="1" si="511"/>
        <v>14486328.773280881</v>
      </c>
      <c r="BK258" s="10">
        <f t="shared" ca="1" si="511"/>
        <v>14589281.698251525</v>
      </c>
      <c r="BL258" s="10">
        <f t="shared" ca="1" si="511"/>
        <v>14640392.658584375</v>
      </c>
      <c r="BM258" s="10">
        <f t="shared" ca="1" si="511"/>
        <v>14664103.155574432</v>
      </c>
      <c r="BN258" s="10">
        <f t="shared" ca="1" si="511"/>
        <v>14673577.880540056</v>
      </c>
      <c r="BO258" s="10">
        <f t="shared" ca="1" si="511"/>
        <v>14676672.645988638</v>
      </c>
      <c r="BP258" s="10">
        <f t="shared" ca="1" si="511"/>
        <v>14677695.214082485</v>
      </c>
      <c r="BQ258" s="10">
        <f t="shared" ca="1" si="511"/>
        <v>14677974.79375162</v>
      </c>
      <c r="BR258" s="10">
        <f t="shared" ca="1" si="511"/>
        <v>14678008.137123771</v>
      </c>
      <c r="BS258" s="10">
        <f t="shared" ca="1" si="511"/>
        <v>14678001.581317527</v>
      </c>
      <c r="BT258" s="10">
        <f t="shared" ca="1" si="511"/>
        <v>14677998.43696516</v>
      </c>
      <c r="BU258" s="10">
        <f t="shared" ca="1" si="511"/>
        <v>14677998.43696516</v>
      </c>
      <c r="BV258" s="10">
        <f t="shared" si="511"/>
        <v>0</v>
      </c>
      <c r="BW258" s="10">
        <f t="shared" si="511"/>
        <v>0</v>
      </c>
      <c r="BX258" s="10">
        <f t="shared" si="511"/>
        <v>0</v>
      </c>
      <c r="BY258" s="10">
        <f t="shared" si="511"/>
        <v>0</v>
      </c>
      <c r="BZ258" s="10">
        <f t="shared" si="511"/>
        <v>0</v>
      </c>
      <c r="CA258" s="10">
        <f t="shared" si="511"/>
        <v>0</v>
      </c>
      <c r="CB258" s="10">
        <f t="shared" si="511"/>
        <v>0</v>
      </c>
      <c r="CC258" s="10">
        <f t="shared" si="511"/>
        <v>0</v>
      </c>
      <c r="CD258" s="10">
        <f t="shared" si="511"/>
        <v>0</v>
      </c>
      <c r="CE258" s="10">
        <f t="shared" si="511"/>
        <v>0</v>
      </c>
      <c r="CF258" s="10">
        <f t="shared" si="511"/>
        <v>0</v>
      </c>
      <c r="CG258" s="10">
        <f t="shared" si="511"/>
        <v>0</v>
      </c>
      <c r="CH258" s="10">
        <f t="shared" si="511"/>
        <v>0</v>
      </c>
      <c r="CI258" s="10">
        <f t="shared" si="511"/>
        <v>0</v>
      </c>
      <c r="CJ258" s="10">
        <f t="shared" si="511"/>
        <v>0</v>
      </c>
      <c r="CK258" s="10">
        <f t="shared" si="511"/>
        <v>0</v>
      </c>
      <c r="CL258" s="10">
        <f t="shared" si="511"/>
        <v>0</v>
      </c>
      <c r="CM258" s="10">
        <f t="shared" ref="CM258:CT258" si="512">CM251-CM253</f>
        <v>0</v>
      </c>
      <c r="CN258" s="10">
        <f t="shared" si="512"/>
        <v>0</v>
      </c>
      <c r="CO258" s="10">
        <f t="shared" si="512"/>
        <v>0</v>
      </c>
      <c r="CP258" s="10">
        <f t="shared" si="512"/>
        <v>0</v>
      </c>
      <c r="CQ258" s="10">
        <f t="shared" si="512"/>
        <v>0</v>
      </c>
      <c r="CR258" s="10">
        <f t="shared" si="512"/>
        <v>0</v>
      </c>
      <c r="CS258" s="10">
        <f t="shared" si="512"/>
        <v>0</v>
      </c>
      <c r="CT258" s="10">
        <f t="shared" si="512"/>
        <v>0</v>
      </c>
    </row>
    <row r="259" spans="1:98" s="107" customFormat="1" ht="12" x14ac:dyDescent="0.25">
      <c r="A259" s="105">
        <f>ROW()</f>
        <v>259</v>
      </c>
      <c r="B259" s="106"/>
      <c r="C259" s="143"/>
      <c r="E259" s="108"/>
      <c r="F259" s="107" t="s">
        <v>126</v>
      </c>
      <c r="M259" s="107" t="s">
        <v>74</v>
      </c>
      <c r="P259" s="109"/>
      <c r="R259" s="108"/>
      <c r="S259" s="109"/>
      <c r="V259" s="110"/>
      <c r="W259" s="111">
        <f ca="1">IF(W$237=0,0,W258/W$237)</f>
        <v>0.43013389742147029</v>
      </c>
      <c r="X259" s="112"/>
      <c r="Y259" s="112"/>
      <c r="Z259" s="111">
        <f ca="1">IF(Z$237=0,0,Z258/Z$237)</f>
        <v>0</v>
      </c>
      <c r="AA259" s="111">
        <f t="shared" ref="AA259" ca="1" si="513">IF(AA$237=0,0,AA258/AA$237)</f>
        <v>0</v>
      </c>
      <c r="AB259" s="111">
        <f t="shared" ref="AB259" ca="1" si="514">IF(AB$237=0,0,AB258/AB$237)</f>
        <v>0</v>
      </c>
      <c r="AC259" s="111">
        <f t="shared" ref="AC259" ca="1" si="515">IF(AC$237=0,0,AC258/AC$237)</f>
        <v>0</v>
      </c>
      <c r="AD259" s="111">
        <f t="shared" ref="AD259" ca="1" si="516">IF(AD$237=0,0,AD258/AD$237)</f>
        <v>0</v>
      </c>
      <c r="AE259" s="111">
        <f t="shared" ref="AE259" ca="1" si="517">IF(AE$237=0,0,AE258/AE$237)</f>
        <v>0</v>
      </c>
      <c r="AF259" s="111">
        <f t="shared" ref="AF259" ca="1" si="518">IF(AF$237=0,0,AF258/AF$237)</f>
        <v>0</v>
      </c>
      <c r="AG259" s="111">
        <f t="shared" ref="AG259" ca="1" si="519">IF(AG$237=0,0,AG258/AG$237)</f>
        <v>0</v>
      </c>
      <c r="AH259" s="111">
        <f t="shared" ref="AH259" ca="1" si="520">IF(AH$237=0,0,AH258/AH$237)</f>
        <v>-126.58012335618992</v>
      </c>
      <c r="AI259" s="111">
        <f t="shared" ref="AI259" ca="1" si="521">IF(AI$237=0,0,AI258/AI$237)</f>
        <v>-14.123286686613664</v>
      </c>
      <c r="AJ259" s="111">
        <f t="shared" ref="AJ259" ca="1" si="522">IF(AJ$237=0,0,AJ258/AJ$237)</f>
        <v>-4.0860346297117731</v>
      </c>
      <c r="AK259" s="111">
        <f t="shared" ref="AK259" ca="1" si="523">IF(AK$237=0,0,AK258/AK$237)</f>
        <v>-1.9632759608188937</v>
      </c>
      <c r="AL259" s="111">
        <f t="shared" ref="AL259" ca="1" si="524">IF(AL$237=0,0,AL258/AL$237)</f>
        <v>-1.1548076221994574</v>
      </c>
      <c r="AM259" s="111">
        <f t="shared" ref="AM259" ca="1" si="525">IF(AM$237=0,0,AM258/AM$237)</f>
        <v>-0.75228386154713101</v>
      </c>
      <c r="AN259" s="111">
        <f t="shared" ref="AN259" ca="1" si="526">IF(AN$237=0,0,AN258/AN$237)</f>
        <v>-0.41621943532870792</v>
      </c>
      <c r="AO259" s="111">
        <f t="shared" ref="AO259" ca="1" si="527">IF(AO$237=0,0,AO258/AO$237)</f>
        <v>-8.0430436189290702E-2</v>
      </c>
      <c r="AP259" s="111">
        <f t="shared" ref="AP259" ca="1" si="528">IF(AP$237=0,0,AP258/AP$237)</f>
        <v>0.14367136263680194</v>
      </c>
      <c r="AQ259" s="111">
        <f t="shared" ref="AQ259" ca="1" si="529">IF(AQ$237=0,0,AQ258/AQ$237)</f>
        <v>0.270791270516405</v>
      </c>
      <c r="AR259" s="111">
        <f t="shared" ref="AR259" ca="1" si="530">IF(AR$237=0,0,AR258/AR$237)</f>
        <v>0.33998844924578886</v>
      </c>
      <c r="AS259" s="111">
        <f t="shared" ref="AS259" ca="1" si="531">IF(AS$237=0,0,AS258/AS$237)</f>
        <v>0.37791862340216459</v>
      </c>
      <c r="AT259" s="111">
        <f t="shared" ref="AT259" ca="1" si="532">IF(AT$237=0,0,AT258/AT$237)</f>
        <v>0.39985729873869008</v>
      </c>
      <c r="AU259" s="111">
        <f t="shared" ref="AU259" ca="1" si="533">IF(AU$237=0,0,AU258/AU$237)</f>
        <v>0.41341233723296167</v>
      </c>
      <c r="AV259" s="111">
        <f t="shared" ref="AV259" ca="1" si="534">IF(AV$237=0,0,AV258/AV$237)</f>
        <v>0.42241540949266482</v>
      </c>
      <c r="AW259" s="111">
        <f t="shared" ref="AW259" ca="1" si="535">IF(AW$237=0,0,AW258/AW$237)</f>
        <v>0.42875834193043338</v>
      </c>
      <c r="AX259" s="111">
        <f t="shared" ref="AX259" ca="1" si="536">IF(AX$237=0,0,AX258/AX$237)</f>
        <v>0.43345200004156825</v>
      </c>
      <c r="AY259" s="111">
        <f t="shared" ref="AY259" ca="1" si="537">IF(AY$237=0,0,AY258/AY$237)</f>
        <v>0.43707525408174641</v>
      </c>
      <c r="AZ259" s="111">
        <f t="shared" ref="AZ259" ca="1" si="538">IF(AZ$237=0,0,AZ258/AZ$237)</f>
        <v>0.43996466336775242</v>
      </c>
      <c r="BA259" s="111">
        <f t="shared" ref="BA259" ca="1" si="539">IF(BA$237=0,0,BA258/BA$237)</f>
        <v>0.44232663944863559</v>
      </c>
      <c r="BB259" s="111">
        <f t="shared" ref="BB259" ca="1" si="540">IF(BB$237=0,0,BB258/BB$237)</f>
        <v>0.44429474157130722</v>
      </c>
      <c r="BC259" s="111">
        <f t="shared" ref="BC259" ca="1" si="541">IF(BC$237=0,0,BC258/BC$237)</f>
        <v>0.44596060162021645</v>
      </c>
      <c r="BD259" s="111">
        <f t="shared" ref="BD259" ca="1" si="542">IF(BD$237=0,0,BD258/BD$237)</f>
        <v>0.44738911239210544</v>
      </c>
      <c r="BE259" s="111">
        <f t="shared" ref="BE259" ca="1" si="543">IF(BE$237=0,0,BE258/BE$237)</f>
        <v>0.44857265547834618</v>
      </c>
      <c r="BF259" s="111">
        <f t="shared" ref="BF259" ca="1" si="544">IF(BF$237=0,0,BF258/BF$237)</f>
        <v>0.44927403436948621</v>
      </c>
      <c r="BG259" s="111">
        <f t="shared" ref="BG259" ca="1" si="545">IF(BG$237=0,0,BG258/BG$237)</f>
        <v>0.44928090784413949</v>
      </c>
      <c r="BH259" s="111">
        <f t="shared" ref="BH259" ca="1" si="546">IF(BH$237=0,0,BH258/BH$237)</f>
        <v>0.44881192008141974</v>
      </c>
      <c r="BI259" s="111">
        <f t="shared" ref="BI259" ca="1" si="547">IF(BI$237=0,0,BI258/BI$237)</f>
        <v>0.44806856308683168</v>
      </c>
      <c r="BJ259" s="111">
        <f t="shared" ref="BJ259" ca="1" si="548">IF(BJ$237=0,0,BJ258/BJ$237)</f>
        <v>0.447283131344276</v>
      </c>
      <c r="BK259" s="111">
        <f t="shared" ref="BK259" ca="1" si="549">IF(BK$237=0,0,BK258/BK$237)</f>
        <v>0.44665957090286285</v>
      </c>
      <c r="BL259" s="111">
        <f t="shared" ref="BL259" ca="1" si="550">IF(BL$237=0,0,BL258/BL$237)</f>
        <v>0.44624590976132117</v>
      </c>
      <c r="BM259" s="111">
        <f t="shared" ref="BM259" ca="1" si="551">IF(BM$237=0,0,BM258/BM$237)</f>
        <v>0.4460083014723053</v>
      </c>
      <c r="BN259" s="111">
        <f t="shared" ref="BN259" ca="1" si="552">IF(BN$237=0,0,BN258/BN$237)</f>
        <v>0.44587653309497949</v>
      </c>
      <c r="BO259" s="111">
        <f t="shared" ref="BO259" ca="1" si="553">IF(BO$237=0,0,BO258/BO$237)</f>
        <v>0.44581005580728639</v>
      </c>
      <c r="BP259" s="111">
        <f t="shared" ref="BP259" ca="1" si="554">IF(BP$237=0,0,BP258/BP$237)</f>
        <v>0.44578193424030543</v>
      </c>
      <c r="BQ259" s="111">
        <f t="shared" ref="BQ259" ca="1" si="555">IF(BQ$237=0,0,BQ258/BQ$237)</f>
        <v>0.44577140601842347</v>
      </c>
      <c r="BR259" s="111">
        <f t="shared" ref="BR259" ca="1" si="556">IF(BR$237=0,0,BR258/BR$237)</f>
        <v>0.44576783411159782</v>
      </c>
      <c r="BS259" s="111">
        <f t="shared" ref="BS259" ca="1" si="557">IF(BS$237=0,0,BS258/BS$237)</f>
        <v>0.44576665896077372</v>
      </c>
      <c r="BT259" s="111">
        <f t="shared" ref="BT259" ca="1" si="558">IF(BT$237=0,0,BT258/BT$237)</f>
        <v>0.44576643037000085</v>
      </c>
      <c r="BU259" s="111">
        <f t="shared" ref="BU259" ca="1" si="559">IF(BU$237=0,0,BU258/BU$237)</f>
        <v>0.44576643037000085</v>
      </c>
      <c r="BV259" s="111">
        <f t="shared" ref="BV259" si="560">IF(BV$237=0,0,BV258/BV$237)</f>
        <v>0</v>
      </c>
      <c r="BW259" s="111">
        <f t="shared" ref="BW259" si="561">IF(BW$237=0,0,BW258/BW$237)</f>
        <v>0</v>
      </c>
      <c r="BX259" s="111">
        <f t="shared" ref="BX259" si="562">IF(BX$237=0,0,BX258/BX$237)</f>
        <v>0</v>
      </c>
      <c r="BY259" s="111">
        <f t="shared" ref="BY259" si="563">IF(BY$237=0,0,BY258/BY$237)</f>
        <v>0</v>
      </c>
      <c r="BZ259" s="111">
        <f t="shared" ref="BZ259" si="564">IF(BZ$237=0,0,BZ258/BZ$237)</f>
        <v>0</v>
      </c>
      <c r="CA259" s="111">
        <f t="shared" ref="CA259" si="565">IF(CA$237=0,0,CA258/CA$237)</f>
        <v>0</v>
      </c>
      <c r="CB259" s="111">
        <f t="shared" ref="CB259" si="566">IF(CB$237=0,0,CB258/CB$237)</f>
        <v>0</v>
      </c>
      <c r="CC259" s="111">
        <f t="shared" ref="CC259" si="567">IF(CC$237=0,0,CC258/CC$237)</f>
        <v>0</v>
      </c>
      <c r="CD259" s="111">
        <f t="shared" ref="CD259" si="568">IF(CD$237=0,0,CD258/CD$237)</f>
        <v>0</v>
      </c>
      <c r="CE259" s="111">
        <f t="shared" ref="CE259" si="569">IF(CE$237=0,0,CE258/CE$237)</f>
        <v>0</v>
      </c>
      <c r="CF259" s="111">
        <f t="shared" ref="CF259" si="570">IF(CF$237=0,0,CF258/CF$237)</f>
        <v>0</v>
      </c>
      <c r="CG259" s="111">
        <f t="shared" ref="CG259" si="571">IF(CG$237=0,0,CG258/CG$237)</f>
        <v>0</v>
      </c>
      <c r="CH259" s="111">
        <f t="shared" ref="CH259" si="572">IF(CH$237=0,0,CH258/CH$237)</f>
        <v>0</v>
      </c>
      <c r="CI259" s="111">
        <f t="shared" ref="CI259" si="573">IF(CI$237=0,0,CI258/CI$237)</f>
        <v>0</v>
      </c>
      <c r="CJ259" s="111">
        <f t="shared" ref="CJ259" si="574">IF(CJ$237=0,0,CJ258/CJ$237)</f>
        <v>0</v>
      </c>
      <c r="CK259" s="111">
        <f t="shared" ref="CK259" si="575">IF(CK$237=0,0,CK258/CK$237)</f>
        <v>0</v>
      </c>
      <c r="CL259" s="111">
        <f t="shared" ref="CL259" si="576">IF(CL$237=0,0,CL258/CL$237)</f>
        <v>0</v>
      </c>
      <c r="CM259" s="111">
        <f t="shared" ref="CM259" si="577">IF(CM$237=0,0,CM258/CM$237)</f>
        <v>0</v>
      </c>
      <c r="CN259" s="111">
        <f t="shared" ref="CN259" si="578">IF(CN$237=0,0,CN258/CN$237)</f>
        <v>0</v>
      </c>
      <c r="CO259" s="111">
        <f t="shared" ref="CO259" si="579">IF(CO$237=0,0,CO258/CO$237)</f>
        <v>0</v>
      </c>
      <c r="CP259" s="111">
        <f t="shared" ref="CP259" si="580">IF(CP$237=0,0,CP258/CP$237)</f>
        <v>0</v>
      </c>
      <c r="CQ259" s="111">
        <f t="shared" ref="CQ259" si="581">IF(CQ$237=0,0,CQ258/CQ$237)</f>
        <v>0</v>
      </c>
      <c r="CR259" s="111">
        <f t="shared" ref="CR259" si="582">IF(CR$237=0,0,CR258/CR$237)</f>
        <v>0</v>
      </c>
      <c r="CS259" s="111">
        <f t="shared" ref="CS259" si="583">IF(CS$237=0,0,CS258/CS$237)</f>
        <v>0</v>
      </c>
      <c r="CT259" s="111">
        <f t="shared" ref="CT259" si="584">IF(CT$237=0,0,CT258/CT$237)</f>
        <v>0</v>
      </c>
    </row>
    <row r="260" spans="1:98" s="13" customFormat="1" x14ac:dyDescent="0.3">
      <c r="A260" s="12">
        <f>ROW()</f>
        <v>260</v>
      </c>
      <c r="B260" s="102"/>
      <c r="C260" s="142"/>
      <c r="E260" s="92"/>
      <c r="F260" s="13" t="s">
        <v>127</v>
      </c>
      <c r="M260" s="4" t="str">
        <f>Lists!$R$8</f>
        <v>руб.</v>
      </c>
      <c r="P260" s="10"/>
      <c r="R260" s="92"/>
      <c r="S260" s="10"/>
      <c r="V260" s="80">
        <f ca="1">IF(ABS(W260-SUM(W261:W266))&lt;0.001,0,W260-SUM(W261:W266))</f>
        <v>0</v>
      </c>
      <c r="W260" s="10">
        <f ca="1">SUM(INDIRECT(ADDRESS(ROW(),SUMIFS($1:$1,$5:$5,1))):INDIRECT(ADDRESS(ROW(),SUMIFS($1:$1,$5:$5,MAX($5:$5)))))</f>
        <v>81381818.181818232</v>
      </c>
      <c r="Z260" s="10">
        <f>IF(Z$5="",0,SUM(Z261:Z266))</f>
        <v>1695454.5454545454</v>
      </c>
      <c r="AA260" s="10">
        <f t="shared" ref="AA260:BE260" si="585">IF(AA$5="",0,SUM(AA261:AA266))</f>
        <v>1695454.5454545454</v>
      </c>
      <c r="AB260" s="10">
        <f t="shared" si="585"/>
        <v>1695454.5454545454</v>
      </c>
      <c r="AC260" s="10">
        <f t="shared" si="585"/>
        <v>1695454.5454545454</v>
      </c>
      <c r="AD260" s="10">
        <f t="shared" si="585"/>
        <v>1695454.5454545454</v>
      </c>
      <c r="AE260" s="10">
        <f t="shared" si="585"/>
        <v>1695454.5454545454</v>
      </c>
      <c r="AF260" s="10">
        <f t="shared" si="585"/>
        <v>1695454.5454545454</v>
      </c>
      <c r="AG260" s="10">
        <f t="shared" si="585"/>
        <v>1695454.5454545454</v>
      </c>
      <c r="AH260" s="10">
        <f t="shared" si="585"/>
        <v>1695454.5454545454</v>
      </c>
      <c r="AI260" s="10">
        <f t="shared" si="585"/>
        <v>1695454.5454545454</v>
      </c>
      <c r="AJ260" s="10">
        <f t="shared" si="585"/>
        <v>1695454.5454545454</v>
      </c>
      <c r="AK260" s="10">
        <f t="shared" si="585"/>
        <v>1695454.5454545454</v>
      </c>
      <c r="AL260" s="10">
        <f t="shared" si="585"/>
        <v>1695454.5454545454</v>
      </c>
      <c r="AM260" s="10">
        <f t="shared" si="585"/>
        <v>1695454.5454545454</v>
      </c>
      <c r="AN260" s="10">
        <f t="shared" si="585"/>
        <v>1695454.5454545454</v>
      </c>
      <c r="AO260" s="10">
        <f t="shared" si="585"/>
        <v>1695454.5454545454</v>
      </c>
      <c r="AP260" s="10">
        <f t="shared" si="585"/>
        <v>1695454.5454545454</v>
      </c>
      <c r="AQ260" s="10">
        <f t="shared" si="585"/>
        <v>1695454.5454545454</v>
      </c>
      <c r="AR260" s="10">
        <f t="shared" si="585"/>
        <v>1695454.5454545454</v>
      </c>
      <c r="AS260" s="10">
        <f t="shared" si="585"/>
        <v>1695454.5454545454</v>
      </c>
      <c r="AT260" s="10">
        <f t="shared" si="585"/>
        <v>1695454.5454545454</v>
      </c>
      <c r="AU260" s="10">
        <f t="shared" si="585"/>
        <v>1695454.5454545454</v>
      </c>
      <c r="AV260" s="10">
        <f t="shared" si="585"/>
        <v>1695454.5454545454</v>
      </c>
      <c r="AW260" s="10">
        <f t="shared" si="585"/>
        <v>1695454.5454545454</v>
      </c>
      <c r="AX260" s="10">
        <f t="shared" si="585"/>
        <v>1695454.5454545454</v>
      </c>
      <c r="AY260" s="10">
        <f t="shared" si="585"/>
        <v>1695454.5454545454</v>
      </c>
      <c r="AZ260" s="10">
        <f t="shared" si="585"/>
        <v>1695454.5454545454</v>
      </c>
      <c r="BA260" s="10">
        <f t="shared" si="585"/>
        <v>1695454.5454545454</v>
      </c>
      <c r="BB260" s="10">
        <f t="shared" si="585"/>
        <v>1695454.5454545454</v>
      </c>
      <c r="BC260" s="10">
        <f t="shared" si="585"/>
        <v>1695454.5454545454</v>
      </c>
      <c r="BD260" s="10">
        <f t="shared" si="585"/>
        <v>1695454.5454545454</v>
      </c>
      <c r="BE260" s="10">
        <f t="shared" si="585"/>
        <v>1695454.5454545454</v>
      </c>
      <c r="BF260" s="10">
        <f t="shared" ref="BF260:CK260" si="586">IF(BF$5="",0,SUM(BF261:BF266))</f>
        <v>1695454.5454545454</v>
      </c>
      <c r="BG260" s="10">
        <f t="shared" si="586"/>
        <v>1695454.5454545454</v>
      </c>
      <c r="BH260" s="10">
        <f t="shared" si="586"/>
        <v>1695454.5454545454</v>
      </c>
      <c r="BI260" s="10">
        <f t="shared" si="586"/>
        <v>1695454.5454545454</v>
      </c>
      <c r="BJ260" s="10">
        <f t="shared" si="586"/>
        <v>1695454.5454545454</v>
      </c>
      <c r="BK260" s="10">
        <f t="shared" si="586"/>
        <v>1695454.5454545454</v>
      </c>
      <c r="BL260" s="10">
        <f t="shared" si="586"/>
        <v>1695454.5454545454</v>
      </c>
      <c r="BM260" s="10">
        <f t="shared" si="586"/>
        <v>1695454.5454545454</v>
      </c>
      <c r="BN260" s="10">
        <f t="shared" si="586"/>
        <v>1695454.5454545454</v>
      </c>
      <c r="BO260" s="10">
        <f t="shared" si="586"/>
        <v>1695454.5454545454</v>
      </c>
      <c r="BP260" s="10">
        <f t="shared" si="586"/>
        <v>1695454.5454545454</v>
      </c>
      <c r="BQ260" s="10">
        <f t="shared" si="586"/>
        <v>1695454.5454545454</v>
      </c>
      <c r="BR260" s="10">
        <f t="shared" si="586"/>
        <v>1695454.5454545454</v>
      </c>
      <c r="BS260" s="10">
        <f t="shared" si="586"/>
        <v>1695454.5454545454</v>
      </c>
      <c r="BT260" s="10">
        <f t="shared" si="586"/>
        <v>1695454.5454545454</v>
      </c>
      <c r="BU260" s="10">
        <f t="shared" si="586"/>
        <v>1695454.5454545454</v>
      </c>
      <c r="BV260" s="10">
        <f t="shared" si="586"/>
        <v>0</v>
      </c>
      <c r="BW260" s="10">
        <f t="shared" si="586"/>
        <v>0</v>
      </c>
      <c r="BX260" s="10">
        <f t="shared" si="586"/>
        <v>0</v>
      </c>
      <c r="BY260" s="10">
        <f t="shared" si="586"/>
        <v>0</v>
      </c>
      <c r="BZ260" s="10">
        <f t="shared" si="586"/>
        <v>0</v>
      </c>
      <c r="CA260" s="10">
        <f t="shared" si="586"/>
        <v>0</v>
      </c>
      <c r="CB260" s="10">
        <f t="shared" si="586"/>
        <v>0</v>
      </c>
      <c r="CC260" s="10">
        <f t="shared" si="586"/>
        <v>0</v>
      </c>
      <c r="CD260" s="10">
        <f t="shared" si="586"/>
        <v>0</v>
      </c>
      <c r="CE260" s="10">
        <f t="shared" si="586"/>
        <v>0</v>
      </c>
      <c r="CF260" s="10">
        <f t="shared" si="586"/>
        <v>0</v>
      </c>
      <c r="CG260" s="10">
        <f t="shared" si="586"/>
        <v>0</v>
      </c>
      <c r="CH260" s="10">
        <f t="shared" si="586"/>
        <v>0</v>
      </c>
      <c r="CI260" s="10">
        <f t="shared" si="586"/>
        <v>0</v>
      </c>
      <c r="CJ260" s="10">
        <f t="shared" si="586"/>
        <v>0</v>
      </c>
      <c r="CK260" s="10">
        <f t="shared" si="586"/>
        <v>0</v>
      </c>
      <c r="CL260" s="10">
        <f t="shared" ref="CL260:CT260" si="587">IF(CL$5="",0,SUM(CL261:CL266))</f>
        <v>0</v>
      </c>
      <c r="CM260" s="10">
        <f t="shared" si="587"/>
        <v>0</v>
      </c>
      <c r="CN260" s="10">
        <f t="shared" si="587"/>
        <v>0</v>
      </c>
      <c r="CO260" s="10">
        <f t="shared" si="587"/>
        <v>0</v>
      </c>
      <c r="CP260" s="10">
        <f t="shared" si="587"/>
        <v>0</v>
      </c>
      <c r="CQ260" s="10">
        <f t="shared" si="587"/>
        <v>0</v>
      </c>
      <c r="CR260" s="10">
        <f t="shared" si="587"/>
        <v>0</v>
      </c>
      <c r="CS260" s="10">
        <f t="shared" si="587"/>
        <v>0</v>
      </c>
      <c r="CT260" s="10">
        <f t="shared" si="587"/>
        <v>0</v>
      </c>
    </row>
    <row r="261" spans="1:98" s="27" customFormat="1" ht="12" x14ac:dyDescent="0.25">
      <c r="A261" s="26">
        <f>ROW()</f>
        <v>261</v>
      </c>
      <c r="B261" s="95"/>
      <c r="C261" s="142" t="str">
        <f>Lists!$N$13</f>
        <v>ндс(-)</v>
      </c>
      <c r="E261" s="24"/>
      <c r="F261" s="66" t="str">
        <f>$F$253</f>
        <v>Переменные расходы</v>
      </c>
      <c r="G261" s="27" t="s">
        <v>128</v>
      </c>
      <c r="M261" s="27" t="str">
        <f>Lists!$R$8</f>
        <v>руб.</v>
      </c>
      <c r="P261" s="30"/>
      <c r="R261" s="44" t="s">
        <v>24</v>
      </c>
      <c r="S261" s="136">
        <v>0</v>
      </c>
      <c r="V261" s="85"/>
      <c r="W261" s="29">
        <f ca="1">SUM(INDIRECT(ADDRESS(ROW(),SUMIFS($1:$1,$5:$5,1))):INDIRECT(ADDRESS(ROW(),SUMIFS($1:$1,$5:$5,MAX($5:$5)))))</f>
        <v>48000000</v>
      </c>
      <c r="Z261" s="30">
        <f t="shared" ref="Z261:BE261" si="588">Z224/(1+$S261)</f>
        <v>1000000</v>
      </c>
      <c r="AA261" s="30">
        <f t="shared" si="588"/>
        <v>1000000</v>
      </c>
      <c r="AB261" s="30">
        <f t="shared" si="588"/>
        <v>1000000</v>
      </c>
      <c r="AC261" s="30">
        <f t="shared" si="588"/>
        <v>1000000</v>
      </c>
      <c r="AD261" s="30">
        <f t="shared" si="588"/>
        <v>1000000</v>
      </c>
      <c r="AE261" s="30">
        <f t="shared" si="588"/>
        <v>1000000</v>
      </c>
      <c r="AF261" s="30">
        <f t="shared" si="588"/>
        <v>1000000</v>
      </c>
      <c r="AG261" s="30">
        <f t="shared" si="588"/>
        <v>1000000</v>
      </c>
      <c r="AH261" s="30">
        <f t="shared" si="588"/>
        <v>1000000</v>
      </c>
      <c r="AI261" s="30">
        <f t="shared" si="588"/>
        <v>1000000</v>
      </c>
      <c r="AJ261" s="30">
        <f t="shared" si="588"/>
        <v>1000000</v>
      </c>
      <c r="AK261" s="30">
        <f t="shared" si="588"/>
        <v>1000000</v>
      </c>
      <c r="AL261" s="30">
        <f t="shared" si="588"/>
        <v>1000000</v>
      </c>
      <c r="AM261" s="30">
        <f t="shared" si="588"/>
        <v>1000000</v>
      </c>
      <c r="AN261" s="30">
        <f t="shared" si="588"/>
        <v>1000000</v>
      </c>
      <c r="AO261" s="30">
        <f t="shared" si="588"/>
        <v>1000000</v>
      </c>
      <c r="AP261" s="30">
        <f t="shared" si="588"/>
        <v>1000000</v>
      </c>
      <c r="AQ261" s="30">
        <f t="shared" si="588"/>
        <v>1000000</v>
      </c>
      <c r="AR261" s="30">
        <f t="shared" si="588"/>
        <v>1000000</v>
      </c>
      <c r="AS261" s="30">
        <f t="shared" si="588"/>
        <v>1000000</v>
      </c>
      <c r="AT261" s="30">
        <f t="shared" si="588"/>
        <v>1000000</v>
      </c>
      <c r="AU261" s="30">
        <f t="shared" si="588"/>
        <v>1000000</v>
      </c>
      <c r="AV261" s="30">
        <f t="shared" si="588"/>
        <v>1000000</v>
      </c>
      <c r="AW261" s="30">
        <f t="shared" si="588"/>
        <v>1000000</v>
      </c>
      <c r="AX261" s="30">
        <f t="shared" si="588"/>
        <v>1000000</v>
      </c>
      <c r="AY261" s="30">
        <f t="shared" si="588"/>
        <v>1000000</v>
      </c>
      <c r="AZ261" s="30">
        <f t="shared" si="588"/>
        <v>1000000</v>
      </c>
      <c r="BA261" s="30">
        <f t="shared" si="588"/>
        <v>1000000</v>
      </c>
      <c r="BB261" s="30">
        <f t="shared" si="588"/>
        <v>1000000</v>
      </c>
      <c r="BC261" s="30">
        <f t="shared" si="588"/>
        <v>1000000</v>
      </c>
      <c r="BD261" s="30">
        <f t="shared" si="588"/>
        <v>1000000</v>
      </c>
      <c r="BE261" s="30">
        <f t="shared" si="588"/>
        <v>1000000</v>
      </c>
      <c r="BF261" s="30">
        <f t="shared" ref="BF261:CK261" si="589">BF224/(1+$S261)</f>
        <v>1000000</v>
      </c>
      <c r="BG261" s="30">
        <f t="shared" si="589"/>
        <v>1000000</v>
      </c>
      <c r="BH261" s="30">
        <f t="shared" si="589"/>
        <v>1000000</v>
      </c>
      <c r="BI261" s="30">
        <f t="shared" si="589"/>
        <v>1000000</v>
      </c>
      <c r="BJ261" s="30">
        <f t="shared" si="589"/>
        <v>1000000</v>
      </c>
      <c r="BK261" s="30">
        <f t="shared" si="589"/>
        <v>1000000</v>
      </c>
      <c r="BL261" s="30">
        <f t="shared" si="589"/>
        <v>1000000</v>
      </c>
      <c r="BM261" s="30">
        <f t="shared" si="589"/>
        <v>1000000</v>
      </c>
      <c r="BN261" s="30">
        <f t="shared" si="589"/>
        <v>1000000</v>
      </c>
      <c r="BO261" s="30">
        <f t="shared" si="589"/>
        <v>1000000</v>
      </c>
      <c r="BP261" s="30">
        <f t="shared" si="589"/>
        <v>1000000</v>
      </c>
      <c r="BQ261" s="30">
        <f t="shared" si="589"/>
        <v>1000000</v>
      </c>
      <c r="BR261" s="30">
        <f t="shared" si="589"/>
        <v>1000000</v>
      </c>
      <c r="BS261" s="30">
        <f t="shared" si="589"/>
        <v>1000000</v>
      </c>
      <c r="BT261" s="30">
        <f t="shared" si="589"/>
        <v>1000000</v>
      </c>
      <c r="BU261" s="30">
        <f t="shared" si="589"/>
        <v>1000000</v>
      </c>
      <c r="BV261" s="30">
        <f t="shared" si="589"/>
        <v>0</v>
      </c>
      <c r="BW261" s="30">
        <f t="shared" si="589"/>
        <v>0</v>
      </c>
      <c r="BX261" s="30">
        <f t="shared" si="589"/>
        <v>0</v>
      </c>
      <c r="BY261" s="30">
        <f t="shared" si="589"/>
        <v>0</v>
      </c>
      <c r="BZ261" s="30">
        <f t="shared" si="589"/>
        <v>0</v>
      </c>
      <c r="CA261" s="30">
        <f t="shared" si="589"/>
        <v>0</v>
      </c>
      <c r="CB261" s="30">
        <f t="shared" si="589"/>
        <v>0</v>
      </c>
      <c r="CC261" s="30">
        <f t="shared" si="589"/>
        <v>0</v>
      </c>
      <c r="CD261" s="30">
        <f t="shared" si="589"/>
        <v>0</v>
      </c>
      <c r="CE261" s="30">
        <f t="shared" si="589"/>
        <v>0</v>
      </c>
      <c r="CF261" s="30">
        <f t="shared" si="589"/>
        <v>0</v>
      </c>
      <c r="CG261" s="30">
        <f t="shared" si="589"/>
        <v>0</v>
      </c>
      <c r="CH261" s="30">
        <f t="shared" si="589"/>
        <v>0</v>
      </c>
      <c r="CI261" s="30">
        <f t="shared" si="589"/>
        <v>0</v>
      </c>
      <c r="CJ261" s="30">
        <f t="shared" si="589"/>
        <v>0</v>
      </c>
      <c r="CK261" s="30">
        <f t="shared" si="589"/>
        <v>0</v>
      </c>
      <c r="CL261" s="30">
        <f t="shared" ref="CL261:CT261" si="590">CL224/(1+$S261)</f>
        <v>0</v>
      </c>
      <c r="CM261" s="30">
        <f t="shared" si="590"/>
        <v>0</v>
      </c>
      <c r="CN261" s="30">
        <f t="shared" si="590"/>
        <v>0</v>
      </c>
      <c r="CO261" s="30">
        <f t="shared" si="590"/>
        <v>0</v>
      </c>
      <c r="CP261" s="30">
        <f t="shared" si="590"/>
        <v>0</v>
      </c>
      <c r="CQ261" s="30">
        <f t="shared" si="590"/>
        <v>0</v>
      </c>
      <c r="CR261" s="30">
        <f t="shared" si="590"/>
        <v>0</v>
      </c>
      <c r="CS261" s="30">
        <f t="shared" si="590"/>
        <v>0</v>
      </c>
      <c r="CT261" s="30">
        <f t="shared" si="590"/>
        <v>0</v>
      </c>
    </row>
    <row r="262" spans="1:98" s="27" customFormat="1" ht="12" x14ac:dyDescent="0.25">
      <c r="A262" s="26">
        <f>ROW()</f>
        <v>262</v>
      </c>
      <c r="B262" s="95"/>
      <c r="C262" s="142" t="str">
        <f>Lists!$N$13</f>
        <v>ндс(-)</v>
      </c>
      <c r="E262" s="24"/>
      <c r="F262" s="66" t="str">
        <f>$F$253</f>
        <v>Переменные расходы</v>
      </c>
      <c r="G262" s="27" t="s">
        <v>46</v>
      </c>
      <c r="H262" s="67"/>
      <c r="I262" s="67"/>
      <c r="J262" s="67"/>
      <c r="K262" s="67"/>
      <c r="L262" s="67"/>
      <c r="M262" s="27" t="str">
        <f>Lists!$R$8</f>
        <v>руб.</v>
      </c>
      <c r="P262" s="30"/>
      <c r="Q262" s="124"/>
      <c r="R262" s="44" t="s">
        <v>24</v>
      </c>
      <c r="S262" s="136">
        <v>0</v>
      </c>
      <c r="T262" s="124"/>
      <c r="U262" s="124"/>
      <c r="V262" s="85"/>
      <c r="W262" s="29">
        <f ca="1">SUM(INDIRECT(ADDRESS(ROW(),SUMIFS($1:$1,$5:$5,1))):INDIRECT(ADDRESS(ROW(),SUMIFS($1:$1,$5:$5,MAX($5:$5)))))</f>
        <v>14400000</v>
      </c>
      <c r="Z262" s="30">
        <f t="shared" ref="Z262:BE262" si="591">Z225/(1+$S262)</f>
        <v>300000</v>
      </c>
      <c r="AA262" s="30">
        <f t="shared" si="591"/>
        <v>300000</v>
      </c>
      <c r="AB262" s="30">
        <f t="shared" si="591"/>
        <v>300000</v>
      </c>
      <c r="AC262" s="30">
        <f t="shared" si="591"/>
        <v>300000</v>
      </c>
      <c r="AD262" s="30">
        <f t="shared" si="591"/>
        <v>300000</v>
      </c>
      <c r="AE262" s="30">
        <f t="shared" si="591"/>
        <v>300000</v>
      </c>
      <c r="AF262" s="30">
        <f t="shared" si="591"/>
        <v>300000</v>
      </c>
      <c r="AG262" s="30">
        <f t="shared" si="591"/>
        <v>300000</v>
      </c>
      <c r="AH262" s="30">
        <f t="shared" si="591"/>
        <v>300000</v>
      </c>
      <c r="AI262" s="30">
        <f t="shared" si="591"/>
        <v>300000</v>
      </c>
      <c r="AJ262" s="30">
        <f t="shared" si="591"/>
        <v>300000</v>
      </c>
      <c r="AK262" s="30">
        <f t="shared" si="591"/>
        <v>300000</v>
      </c>
      <c r="AL262" s="30">
        <f t="shared" si="591"/>
        <v>300000</v>
      </c>
      <c r="AM262" s="30">
        <f t="shared" si="591"/>
        <v>300000</v>
      </c>
      <c r="AN262" s="30">
        <f t="shared" si="591"/>
        <v>300000</v>
      </c>
      <c r="AO262" s="30">
        <f t="shared" si="591"/>
        <v>300000</v>
      </c>
      <c r="AP262" s="30">
        <f t="shared" si="591"/>
        <v>300000</v>
      </c>
      <c r="AQ262" s="30">
        <f t="shared" si="591"/>
        <v>300000</v>
      </c>
      <c r="AR262" s="30">
        <f t="shared" si="591"/>
        <v>300000</v>
      </c>
      <c r="AS262" s="30">
        <f t="shared" si="591"/>
        <v>300000</v>
      </c>
      <c r="AT262" s="30">
        <f t="shared" si="591"/>
        <v>300000</v>
      </c>
      <c r="AU262" s="30">
        <f t="shared" si="591"/>
        <v>300000</v>
      </c>
      <c r="AV262" s="30">
        <f t="shared" si="591"/>
        <v>300000</v>
      </c>
      <c r="AW262" s="30">
        <f t="shared" si="591"/>
        <v>300000</v>
      </c>
      <c r="AX262" s="30">
        <f t="shared" si="591"/>
        <v>300000</v>
      </c>
      <c r="AY262" s="30">
        <f t="shared" si="591"/>
        <v>300000</v>
      </c>
      <c r="AZ262" s="30">
        <f t="shared" si="591"/>
        <v>300000</v>
      </c>
      <c r="BA262" s="30">
        <f t="shared" si="591"/>
        <v>300000</v>
      </c>
      <c r="BB262" s="30">
        <f t="shared" si="591"/>
        <v>300000</v>
      </c>
      <c r="BC262" s="30">
        <f t="shared" si="591"/>
        <v>300000</v>
      </c>
      <c r="BD262" s="30">
        <f t="shared" si="591"/>
        <v>300000</v>
      </c>
      <c r="BE262" s="30">
        <f t="shared" si="591"/>
        <v>300000</v>
      </c>
      <c r="BF262" s="30">
        <f t="shared" ref="BF262:CK262" si="592">BF225/(1+$S262)</f>
        <v>300000</v>
      </c>
      <c r="BG262" s="30">
        <f t="shared" si="592"/>
        <v>300000</v>
      </c>
      <c r="BH262" s="30">
        <f t="shared" si="592"/>
        <v>300000</v>
      </c>
      <c r="BI262" s="30">
        <f t="shared" si="592"/>
        <v>300000</v>
      </c>
      <c r="BJ262" s="30">
        <f t="shared" si="592"/>
        <v>300000</v>
      </c>
      <c r="BK262" s="30">
        <f t="shared" si="592"/>
        <v>300000</v>
      </c>
      <c r="BL262" s="30">
        <f t="shared" si="592"/>
        <v>300000</v>
      </c>
      <c r="BM262" s="30">
        <f t="shared" si="592"/>
        <v>300000</v>
      </c>
      <c r="BN262" s="30">
        <f t="shared" si="592"/>
        <v>300000</v>
      </c>
      <c r="BO262" s="30">
        <f t="shared" si="592"/>
        <v>300000</v>
      </c>
      <c r="BP262" s="30">
        <f t="shared" si="592"/>
        <v>300000</v>
      </c>
      <c r="BQ262" s="30">
        <f t="shared" si="592"/>
        <v>300000</v>
      </c>
      <c r="BR262" s="30">
        <f t="shared" si="592"/>
        <v>300000</v>
      </c>
      <c r="BS262" s="30">
        <f t="shared" si="592"/>
        <v>300000</v>
      </c>
      <c r="BT262" s="30">
        <f t="shared" si="592"/>
        <v>300000</v>
      </c>
      <c r="BU262" s="30">
        <f t="shared" si="592"/>
        <v>300000</v>
      </c>
      <c r="BV262" s="30">
        <f t="shared" si="592"/>
        <v>0</v>
      </c>
      <c r="BW262" s="30">
        <f t="shared" si="592"/>
        <v>0</v>
      </c>
      <c r="BX262" s="30">
        <f t="shared" si="592"/>
        <v>0</v>
      </c>
      <c r="BY262" s="30">
        <f t="shared" si="592"/>
        <v>0</v>
      </c>
      <c r="BZ262" s="30">
        <f t="shared" si="592"/>
        <v>0</v>
      </c>
      <c r="CA262" s="30">
        <f t="shared" si="592"/>
        <v>0</v>
      </c>
      <c r="CB262" s="30">
        <f t="shared" si="592"/>
        <v>0</v>
      </c>
      <c r="CC262" s="30">
        <f t="shared" si="592"/>
        <v>0</v>
      </c>
      <c r="CD262" s="30">
        <f t="shared" si="592"/>
        <v>0</v>
      </c>
      <c r="CE262" s="30">
        <f t="shared" si="592"/>
        <v>0</v>
      </c>
      <c r="CF262" s="30">
        <f t="shared" si="592"/>
        <v>0</v>
      </c>
      <c r="CG262" s="30">
        <f t="shared" si="592"/>
        <v>0</v>
      </c>
      <c r="CH262" s="30">
        <f t="shared" si="592"/>
        <v>0</v>
      </c>
      <c r="CI262" s="30">
        <f t="shared" si="592"/>
        <v>0</v>
      </c>
      <c r="CJ262" s="30">
        <f t="shared" si="592"/>
        <v>0</v>
      </c>
      <c r="CK262" s="30">
        <f t="shared" si="592"/>
        <v>0</v>
      </c>
      <c r="CL262" s="30">
        <f t="shared" ref="CL262:CT262" si="593">CL225/(1+$S262)</f>
        <v>0</v>
      </c>
      <c r="CM262" s="30">
        <f t="shared" si="593"/>
        <v>0</v>
      </c>
      <c r="CN262" s="30">
        <f t="shared" si="593"/>
        <v>0</v>
      </c>
      <c r="CO262" s="30">
        <f t="shared" si="593"/>
        <v>0</v>
      </c>
      <c r="CP262" s="30">
        <f t="shared" si="593"/>
        <v>0</v>
      </c>
      <c r="CQ262" s="30">
        <f t="shared" si="593"/>
        <v>0</v>
      </c>
      <c r="CR262" s="30">
        <f t="shared" si="593"/>
        <v>0</v>
      </c>
      <c r="CS262" s="30">
        <f t="shared" si="593"/>
        <v>0</v>
      </c>
      <c r="CT262" s="30">
        <f t="shared" si="593"/>
        <v>0</v>
      </c>
    </row>
    <row r="263" spans="1:98" s="27" customFormat="1" ht="12" x14ac:dyDescent="0.25">
      <c r="A263" s="26">
        <f>ROW()</f>
        <v>263</v>
      </c>
      <c r="B263" s="95"/>
      <c r="C263" s="142" t="str">
        <f>Lists!$N$13</f>
        <v>ндс(-)</v>
      </c>
      <c r="E263" s="24"/>
      <c r="F263" s="66" t="str">
        <f>$F$253</f>
        <v>Переменные расходы</v>
      </c>
      <c r="G263" s="27" t="s">
        <v>129</v>
      </c>
      <c r="M263" s="27" t="str">
        <f>Lists!$R$8</f>
        <v>руб.</v>
      </c>
      <c r="P263" s="30"/>
      <c r="R263" s="44" t="s">
        <v>24</v>
      </c>
      <c r="S263" s="136">
        <v>0.2</v>
      </c>
      <c r="V263" s="85"/>
      <c r="W263" s="29">
        <f ca="1">SUM(INDIRECT(ADDRESS(ROW(),SUMIFS($1:$1,$5:$5,1))):INDIRECT(ADDRESS(ROW(),SUMIFS($1:$1,$5:$5,MAX($5:$5)))))</f>
        <v>12000000</v>
      </c>
      <c r="Z263" s="30">
        <f t="shared" ref="Z263:BE263" si="594">Z226/(1+$S263)</f>
        <v>250000</v>
      </c>
      <c r="AA263" s="30">
        <f t="shared" si="594"/>
        <v>250000</v>
      </c>
      <c r="AB263" s="30">
        <f t="shared" si="594"/>
        <v>250000</v>
      </c>
      <c r="AC263" s="30">
        <f t="shared" si="594"/>
        <v>250000</v>
      </c>
      <c r="AD263" s="30">
        <f t="shared" si="594"/>
        <v>250000</v>
      </c>
      <c r="AE263" s="30">
        <f t="shared" si="594"/>
        <v>250000</v>
      </c>
      <c r="AF263" s="30">
        <f t="shared" si="594"/>
        <v>250000</v>
      </c>
      <c r="AG263" s="30">
        <f t="shared" si="594"/>
        <v>250000</v>
      </c>
      <c r="AH263" s="30">
        <f t="shared" si="594"/>
        <v>250000</v>
      </c>
      <c r="AI263" s="30">
        <f t="shared" si="594"/>
        <v>250000</v>
      </c>
      <c r="AJ263" s="30">
        <f t="shared" si="594"/>
        <v>250000</v>
      </c>
      <c r="AK263" s="30">
        <f t="shared" si="594"/>
        <v>250000</v>
      </c>
      <c r="AL263" s="30">
        <f t="shared" si="594"/>
        <v>250000</v>
      </c>
      <c r="AM263" s="30">
        <f t="shared" si="594"/>
        <v>250000</v>
      </c>
      <c r="AN263" s="30">
        <f t="shared" si="594"/>
        <v>250000</v>
      </c>
      <c r="AO263" s="30">
        <f t="shared" si="594"/>
        <v>250000</v>
      </c>
      <c r="AP263" s="30">
        <f t="shared" si="594"/>
        <v>250000</v>
      </c>
      <c r="AQ263" s="30">
        <f t="shared" si="594"/>
        <v>250000</v>
      </c>
      <c r="AR263" s="30">
        <f t="shared" si="594"/>
        <v>250000</v>
      </c>
      <c r="AS263" s="30">
        <f t="shared" si="594"/>
        <v>250000</v>
      </c>
      <c r="AT263" s="30">
        <f t="shared" si="594"/>
        <v>250000</v>
      </c>
      <c r="AU263" s="30">
        <f t="shared" si="594"/>
        <v>250000</v>
      </c>
      <c r="AV263" s="30">
        <f t="shared" si="594"/>
        <v>250000</v>
      </c>
      <c r="AW263" s="30">
        <f t="shared" si="594"/>
        <v>250000</v>
      </c>
      <c r="AX263" s="30">
        <f t="shared" si="594"/>
        <v>250000</v>
      </c>
      <c r="AY263" s="30">
        <f t="shared" si="594"/>
        <v>250000</v>
      </c>
      <c r="AZ263" s="30">
        <f t="shared" si="594"/>
        <v>250000</v>
      </c>
      <c r="BA263" s="30">
        <f t="shared" si="594"/>
        <v>250000</v>
      </c>
      <c r="BB263" s="30">
        <f t="shared" si="594"/>
        <v>250000</v>
      </c>
      <c r="BC263" s="30">
        <f t="shared" si="594"/>
        <v>250000</v>
      </c>
      <c r="BD263" s="30">
        <f t="shared" si="594"/>
        <v>250000</v>
      </c>
      <c r="BE263" s="30">
        <f t="shared" si="594"/>
        <v>250000</v>
      </c>
      <c r="BF263" s="30">
        <f t="shared" ref="BF263:CK263" si="595">BF226/(1+$S263)</f>
        <v>250000</v>
      </c>
      <c r="BG263" s="30">
        <f t="shared" si="595"/>
        <v>250000</v>
      </c>
      <c r="BH263" s="30">
        <f t="shared" si="595"/>
        <v>250000</v>
      </c>
      <c r="BI263" s="30">
        <f t="shared" si="595"/>
        <v>250000</v>
      </c>
      <c r="BJ263" s="30">
        <f t="shared" si="595"/>
        <v>250000</v>
      </c>
      <c r="BK263" s="30">
        <f t="shared" si="595"/>
        <v>250000</v>
      </c>
      <c r="BL263" s="30">
        <f t="shared" si="595"/>
        <v>250000</v>
      </c>
      <c r="BM263" s="30">
        <f t="shared" si="595"/>
        <v>250000</v>
      </c>
      <c r="BN263" s="30">
        <f t="shared" si="595"/>
        <v>250000</v>
      </c>
      <c r="BO263" s="30">
        <f t="shared" si="595"/>
        <v>250000</v>
      </c>
      <c r="BP263" s="30">
        <f t="shared" si="595"/>
        <v>250000</v>
      </c>
      <c r="BQ263" s="30">
        <f t="shared" si="595"/>
        <v>250000</v>
      </c>
      <c r="BR263" s="30">
        <f t="shared" si="595"/>
        <v>250000</v>
      </c>
      <c r="BS263" s="30">
        <f t="shared" si="595"/>
        <v>250000</v>
      </c>
      <c r="BT263" s="30">
        <f t="shared" si="595"/>
        <v>250000</v>
      </c>
      <c r="BU263" s="30">
        <f t="shared" si="595"/>
        <v>250000</v>
      </c>
      <c r="BV263" s="30">
        <f t="shared" si="595"/>
        <v>0</v>
      </c>
      <c r="BW263" s="30">
        <f t="shared" si="595"/>
        <v>0</v>
      </c>
      <c r="BX263" s="30">
        <f t="shared" si="595"/>
        <v>0</v>
      </c>
      <c r="BY263" s="30">
        <f t="shared" si="595"/>
        <v>0</v>
      </c>
      <c r="BZ263" s="30">
        <f t="shared" si="595"/>
        <v>0</v>
      </c>
      <c r="CA263" s="30">
        <f t="shared" si="595"/>
        <v>0</v>
      </c>
      <c r="CB263" s="30">
        <f t="shared" si="595"/>
        <v>0</v>
      </c>
      <c r="CC263" s="30">
        <f t="shared" si="595"/>
        <v>0</v>
      </c>
      <c r="CD263" s="30">
        <f t="shared" si="595"/>
        <v>0</v>
      </c>
      <c r="CE263" s="30">
        <f t="shared" si="595"/>
        <v>0</v>
      </c>
      <c r="CF263" s="30">
        <f t="shared" si="595"/>
        <v>0</v>
      </c>
      <c r="CG263" s="30">
        <f t="shared" si="595"/>
        <v>0</v>
      </c>
      <c r="CH263" s="30">
        <f t="shared" si="595"/>
        <v>0</v>
      </c>
      <c r="CI263" s="30">
        <f t="shared" si="595"/>
        <v>0</v>
      </c>
      <c r="CJ263" s="30">
        <f t="shared" si="595"/>
        <v>0</v>
      </c>
      <c r="CK263" s="30">
        <f t="shared" si="595"/>
        <v>0</v>
      </c>
      <c r="CL263" s="30">
        <f t="shared" ref="CL263:CT263" si="596">CL226/(1+$S263)</f>
        <v>0</v>
      </c>
      <c r="CM263" s="30">
        <f t="shared" si="596"/>
        <v>0</v>
      </c>
      <c r="CN263" s="30">
        <f t="shared" si="596"/>
        <v>0</v>
      </c>
      <c r="CO263" s="30">
        <f t="shared" si="596"/>
        <v>0</v>
      </c>
      <c r="CP263" s="30">
        <f t="shared" si="596"/>
        <v>0</v>
      </c>
      <c r="CQ263" s="30">
        <f t="shared" si="596"/>
        <v>0</v>
      </c>
      <c r="CR263" s="30">
        <f t="shared" si="596"/>
        <v>0</v>
      </c>
      <c r="CS263" s="30">
        <f t="shared" si="596"/>
        <v>0</v>
      </c>
      <c r="CT263" s="30">
        <f t="shared" si="596"/>
        <v>0</v>
      </c>
    </row>
    <row r="264" spans="1:98" s="27" customFormat="1" ht="12" x14ac:dyDescent="0.25">
      <c r="A264" s="26">
        <f>ROW()</f>
        <v>264</v>
      </c>
      <c r="B264" s="95"/>
      <c r="C264" s="142" t="str">
        <f>Lists!$N$13</f>
        <v>ндс(-)</v>
      </c>
      <c r="E264" s="24"/>
      <c r="F264" s="66" t="str">
        <f t="shared" ref="F264:F265" si="597">$F$253</f>
        <v>Переменные расходы</v>
      </c>
      <c r="G264" s="27" t="s">
        <v>130</v>
      </c>
      <c r="M264" s="27" t="str">
        <f>Lists!$R$8</f>
        <v>руб.</v>
      </c>
      <c r="P264" s="30"/>
      <c r="R264" s="44" t="s">
        <v>24</v>
      </c>
      <c r="S264" s="136">
        <v>0</v>
      </c>
      <c r="V264" s="85"/>
      <c r="W264" s="29">
        <f ca="1">SUM(INDIRECT(ADDRESS(ROW(),SUMIFS($1:$1,$5:$5,1))):INDIRECT(ADDRESS(ROW(),SUMIFS($1:$1,$5:$5,MAX($5:$5)))))</f>
        <v>4800000</v>
      </c>
      <c r="Z264" s="30">
        <f t="shared" ref="Z264:BE264" si="598">Z227/(1+$S264)</f>
        <v>100000</v>
      </c>
      <c r="AA264" s="30">
        <f t="shared" si="598"/>
        <v>100000</v>
      </c>
      <c r="AB264" s="30">
        <f t="shared" si="598"/>
        <v>100000</v>
      </c>
      <c r="AC264" s="30">
        <f t="shared" si="598"/>
        <v>100000</v>
      </c>
      <c r="AD264" s="30">
        <f t="shared" si="598"/>
        <v>100000</v>
      </c>
      <c r="AE264" s="30">
        <f t="shared" si="598"/>
        <v>100000</v>
      </c>
      <c r="AF264" s="30">
        <f t="shared" si="598"/>
        <v>100000</v>
      </c>
      <c r="AG264" s="30">
        <f t="shared" si="598"/>
        <v>100000</v>
      </c>
      <c r="AH264" s="30">
        <f t="shared" si="598"/>
        <v>100000</v>
      </c>
      <c r="AI264" s="30">
        <f t="shared" si="598"/>
        <v>100000</v>
      </c>
      <c r="AJ264" s="30">
        <f t="shared" si="598"/>
        <v>100000</v>
      </c>
      <c r="AK264" s="30">
        <f t="shared" si="598"/>
        <v>100000</v>
      </c>
      <c r="AL264" s="30">
        <f t="shared" si="598"/>
        <v>100000</v>
      </c>
      <c r="AM264" s="30">
        <f t="shared" si="598"/>
        <v>100000</v>
      </c>
      <c r="AN264" s="30">
        <f t="shared" si="598"/>
        <v>100000</v>
      </c>
      <c r="AO264" s="30">
        <f t="shared" si="598"/>
        <v>100000</v>
      </c>
      <c r="AP264" s="30">
        <f t="shared" si="598"/>
        <v>100000</v>
      </c>
      <c r="AQ264" s="30">
        <f t="shared" si="598"/>
        <v>100000</v>
      </c>
      <c r="AR264" s="30">
        <f t="shared" si="598"/>
        <v>100000</v>
      </c>
      <c r="AS264" s="30">
        <f t="shared" si="598"/>
        <v>100000</v>
      </c>
      <c r="AT264" s="30">
        <f t="shared" si="598"/>
        <v>100000</v>
      </c>
      <c r="AU264" s="30">
        <f t="shared" si="598"/>
        <v>100000</v>
      </c>
      <c r="AV264" s="30">
        <f t="shared" si="598"/>
        <v>100000</v>
      </c>
      <c r="AW264" s="30">
        <f t="shared" si="598"/>
        <v>100000</v>
      </c>
      <c r="AX264" s="30">
        <f t="shared" si="598"/>
        <v>100000</v>
      </c>
      <c r="AY264" s="30">
        <f t="shared" si="598"/>
        <v>100000</v>
      </c>
      <c r="AZ264" s="30">
        <f t="shared" si="598"/>
        <v>100000</v>
      </c>
      <c r="BA264" s="30">
        <f t="shared" si="598"/>
        <v>100000</v>
      </c>
      <c r="BB264" s="30">
        <f t="shared" si="598"/>
        <v>100000</v>
      </c>
      <c r="BC264" s="30">
        <f t="shared" si="598"/>
        <v>100000</v>
      </c>
      <c r="BD264" s="30">
        <f t="shared" si="598"/>
        <v>100000</v>
      </c>
      <c r="BE264" s="30">
        <f t="shared" si="598"/>
        <v>100000</v>
      </c>
      <c r="BF264" s="30">
        <f t="shared" ref="BF264:CK264" si="599">BF227/(1+$S264)</f>
        <v>100000</v>
      </c>
      <c r="BG264" s="30">
        <f t="shared" si="599"/>
        <v>100000</v>
      </c>
      <c r="BH264" s="30">
        <f t="shared" si="599"/>
        <v>100000</v>
      </c>
      <c r="BI264" s="30">
        <f t="shared" si="599"/>
        <v>100000</v>
      </c>
      <c r="BJ264" s="30">
        <f t="shared" si="599"/>
        <v>100000</v>
      </c>
      <c r="BK264" s="30">
        <f t="shared" si="599"/>
        <v>100000</v>
      </c>
      <c r="BL264" s="30">
        <f t="shared" si="599"/>
        <v>100000</v>
      </c>
      <c r="BM264" s="30">
        <f t="shared" si="599"/>
        <v>100000</v>
      </c>
      <c r="BN264" s="30">
        <f t="shared" si="599"/>
        <v>100000</v>
      </c>
      <c r="BO264" s="30">
        <f t="shared" si="599"/>
        <v>100000</v>
      </c>
      <c r="BP264" s="30">
        <f t="shared" si="599"/>
        <v>100000</v>
      </c>
      <c r="BQ264" s="30">
        <f t="shared" si="599"/>
        <v>100000</v>
      </c>
      <c r="BR264" s="30">
        <f t="shared" si="599"/>
        <v>100000</v>
      </c>
      <c r="BS264" s="30">
        <f t="shared" si="599"/>
        <v>100000</v>
      </c>
      <c r="BT264" s="30">
        <f t="shared" si="599"/>
        <v>100000</v>
      </c>
      <c r="BU264" s="30">
        <f t="shared" si="599"/>
        <v>100000</v>
      </c>
      <c r="BV264" s="30">
        <f t="shared" si="599"/>
        <v>0</v>
      </c>
      <c r="BW264" s="30">
        <f t="shared" si="599"/>
        <v>0</v>
      </c>
      <c r="BX264" s="30">
        <f t="shared" si="599"/>
        <v>0</v>
      </c>
      <c r="BY264" s="30">
        <f t="shared" si="599"/>
        <v>0</v>
      </c>
      <c r="BZ264" s="30">
        <f t="shared" si="599"/>
        <v>0</v>
      </c>
      <c r="CA264" s="30">
        <f t="shared" si="599"/>
        <v>0</v>
      </c>
      <c r="CB264" s="30">
        <f t="shared" si="599"/>
        <v>0</v>
      </c>
      <c r="CC264" s="30">
        <f t="shared" si="599"/>
        <v>0</v>
      </c>
      <c r="CD264" s="30">
        <f t="shared" si="599"/>
        <v>0</v>
      </c>
      <c r="CE264" s="30">
        <f t="shared" si="599"/>
        <v>0</v>
      </c>
      <c r="CF264" s="30">
        <f t="shared" si="599"/>
        <v>0</v>
      </c>
      <c r="CG264" s="30">
        <f t="shared" si="599"/>
        <v>0</v>
      </c>
      <c r="CH264" s="30">
        <f t="shared" si="599"/>
        <v>0</v>
      </c>
      <c r="CI264" s="30">
        <f t="shared" si="599"/>
        <v>0</v>
      </c>
      <c r="CJ264" s="30">
        <f t="shared" si="599"/>
        <v>0</v>
      </c>
      <c r="CK264" s="30">
        <f t="shared" si="599"/>
        <v>0</v>
      </c>
      <c r="CL264" s="30">
        <f t="shared" ref="CL264:CT264" si="600">CL227/(1+$S264)</f>
        <v>0</v>
      </c>
      <c r="CM264" s="30">
        <f t="shared" si="600"/>
        <v>0</v>
      </c>
      <c r="CN264" s="30">
        <f t="shared" si="600"/>
        <v>0</v>
      </c>
      <c r="CO264" s="30">
        <f t="shared" si="600"/>
        <v>0</v>
      </c>
      <c r="CP264" s="30">
        <f t="shared" si="600"/>
        <v>0</v>
      </c>
      <c r="CQ264" s="30">
        <f t="shared" si="600"/>
        <v>0</v>
      </c>
      <c r="CR264" s="30">
        <f t="shared" si="600"/>
        <v>0</v>
      </c>
      <c r="CS264" s="30">
        <f t="shared" si="600"/>
        <v>0</v>
      </c>
      <c r="CT264" s="30">
        <f t="shared" si="600"/>
        <v>0</v>
      </c>
    </row>
    <row r="265" spans="1:98" s="27" customFormat="1" ht="12" x14ac:dyDescent="0.25">
      <c r="A265" s="26">
        <f>ROW()</f>
        <v>265</v>
      </c>
      <c r="B265" s="95"/>
      <c r="C265" s="142" t="str">
        <f>Lists!$N$13</f>
        <v>ндс(-)</v>
      </c>
      <c r="E265" s="24"/>
      <c r="F265" s="66" t="str">
        <f t="shared" si="597"/>
        <v>Переменные расходы</v>
      </c>
      <c r="G265" s="27" t="s">
        <v>131</v>
      </c>
      <c r="M265" s="27" t="str">
        <f>Lists!$R$8</f>
        <v>руб.</v>
      </c>
      <c r="P265" s="30"/>
      <c r="R265" s="44" t="s">
        <v>24</v>
      </c>
      <c r="S265" s="136">
        <v>0.1</v>
      </c>
      <c r="V265" s="85"/>
      <c r="W265" s="29">
        <f ca="1">SUM(INDIRECT(ADDRESS(ROW(),SUMIFS($1:$1,$5:$5,1))):INDIRECT(ADDRESS(ROW(),SUMIFS($1:$1,$5:$5,MAX($5:$5)))))</f>
        <v>2181818.1818181807</v>
      </c>
      <c r="Z265" s="30">
        <f t="shared" ref="Z265:CK265" si="601">Z228/(1+$S265)</f>
        <v>45454.545454545449</v>
      </c>
      <c r="AA265" s="30">
        <f t="shared" si="601"/>
        <v>45454.545454545449</v>
      </c>
      <c r="AB265" s="30">
        <f t="shared" si="601"/>
        <v>45454.545454545449</v>
      </c>
      <c r="AC265" s="30">
        <f t="shared" si="601"/>
        <v>45454.545454545449</v>
      </c>
      <c r="AD265" s="30">
        <f t="shared" si="601"/>
        <v>45454.545454545449</v>
      </c>
      <c r="AE265" s="30">
        <f t="shared" si="601"/>
        <v>45454.545454545449</v>
      </c>
      <c r="AF265" s="30">
        <f t="shared" si="601"/>
        <v>45454.545454545449</v>
      </c>
      <c r="AG265" s="30">
        <f t="shared" si="601"/>
        <v>45454.545454545449</v>
      </c>
      <c r="AH265" s="30">
        <f t="shared" si="601"/>
        <v>45454.545454545449</v>
      </c>
      <c r="AI265" s="30">
        <f t="shared" si="601"/>
        <v>45454.545454545449</v>
      </c>
      <c r="AJ265" s="30">
        <f t="shared" si="601"/>
        <v>45454.545454545449</v>
      </c>
      <c r="AK265" s="30">
        <f t="shared" si="601"/>
        <v>45454.545454545449</v>
      </c>
      <c r="AL265" s="30">
        <f t="shared" si="601"/>
        <v>45454.545454545449</v>
      </c>
      <c r="AM265" s="30">
        <f t="shared" si="601"/>
        <v>45454.545454545449</v>
      </c>
      <c r="AN265" s="30">
        <f t="shared" si="601"/>
        <v>45454.545454545449</v>
      </c>
      <c r="AO265" s="30">
        <f t="shared" si="601"/>
        <v>45454.545454545449</v>
      </c>
      <c r="AP265" s="30">
        <f t="shared" si="601"/>
        <v>45454.545454545449</v>
      </c>
      <c r="AQ265" s="30">
        <f t="shared" si="601"/>
        <v>45454.545454545449</v>
      </c>
      <c r="AR265" s="30">
        <f t="shared" si="601"/>
        <v>45454.545454545449</v>
      </c>
      <c r="AS265" s="30">
        <f t="shared" si="601"/>
        <v>45454.545454545449</v>
      </c>
      <c r="AT265" s="30">
        <f t="shared" si="601"/>
        <v>45454.545454545449</v>
      </c>
      <c r="AU265" s="30">
        <f t="shared" si="601"/>
        <v>45454.545454545449</v>
      </c>
      <c r="AV265" s="30">
        <f t="shared" si="601"/>
        <v>45454.545454545449</v>
      </c>
      <c r="AW265" s="30">
        <f t="shared" si="601"/>
        <v>45454.545454545449</v>
      </c>
      <c r="AX265" s="30">
        <f t="shared" si="601"/>
        <v>45454.545454545449</v>
      </c>
      <c r="AY265" s="30">
        <f t="shared" si="601"/>
        <v>45454.545454545449</v>
      </c>
      <c r="AZ265" s="30">
        <f t="shared" si="601"/>
        <v>45454.545454545449</v>
      </c>
      <c r="BA265" s="30">
        <f t="shared" si="601"/>
        <v>45454.545454545449</v>
      </c>
      <c r="BB265" s="30">
        <f t="shared" si="601"/>
        <v>45454.545454545449</v>
      </c>
      <c r="BC265" s="30">
        <f t="shared" si="601"/>
        <v>45454.545454545449</v>
      </c>
      <c r="BD265" s="30">
        <f t="shared" si="601"/>
        <v>45454.545454545449</v>
      </c>
      <c r="BE265" s="30">
        <f t="shared" si="601"/>
        <v>45454.545454545449</v>
      </c>
      <c r="BF265" s="30">
        <f t="shared" si="601"/>
        <v>45454.545454545449</v>
      </c>
      <c r="BG265" s="30">
        <f t="shared" si="601"/>
        <v>45454.545454545449</v>
      </c>
      <c r="BH265" s="30">
        <f t="shared" si="601"/>
        <v>45454.545454545449</v>
      </c>
      <c r="BI265" s="30">
        <f t="shared" si="601"/>
        <v>45454.545454545449</v>
      </c>
      <c r="BJ265" s="30">
        <f t="shared" si="601"/>
        <v>45454.545454545449</v>
      </c>
      <c r="BK265" s="30">
        <f t="shared" si="601"/>
        <v>45454.545454545449</v>
      </c>
      <c r="BL265" s="30">
        <f t="shared" si="601"/>
        <v>45454.545454545449</v>
      </c>
      <c r="BM265" s="30">
        <f t="shared" si="601"/>
        <v>45454.545454545449</v>
      </c>
      <c r="BN265" s="30">
        <f t="shared" si="601"/>
        <v>45454.545454545449</v>
      </c>
      <c r="BO265" s="30">
        <f t="shared" si="601"/>
        <v>45454.545454545449</v>
      </c>
      <c r="BP265" s="30">
        <f t="shared" si="601"/>
        <v>45454.545454545449</v>
      </c>
      <c r="BQ265" s="30">
        <f t="shared" si="601"/>
        <v>45454.545454545449</v>
      </c>
      <c r="BR265" s="30">
        <f t="shared" si="601"/>
        <v>45454.545454545449</v>
      </c>
      <c r="BS265" s="30">
        <f t="shared" si="601"/>
        <v>45454.545454545449</v>
      </c>
      <c r="BT265" s="30">
        <f t="shared" si="601"/>
        <v>45454.545454545449</v>
      </c>
      <c r="BU265" s="30">
        <f t="shared" si="601"/>
        <v>45454.545454545449</v>
      </c>
      <c r="BV265" s="30">
        <f t="shared" si="601"/>
        <v>0</v>
      </c>
      <c r="BW265" s="30">
        <f t="shared" si="601"/>
        <v>0</v>
      </c>
      <c r="BX265" s="30">
        <f t="shared" si="601"/>
        <v>0</v>
      </c>
      <c r="BY265" s="30">
        <f t="shared" si="601"/>
        <v>0</v>
      </c>
      <c r="BZ265" s="30">
        <f t="shared" si="601"/>
        <v>0</v>
      </c>
      <c r="CA265" s="30">
        <f t="shared" si="601"/>
        <v>0</v>
      </c>
      <c r="CB265" s="30">
        <f t="shared" si="601"/>
        <v>0</v>
      </c>
      <c r="CC265" s="30">
        <f t="shared" si="601"/>
        <v>0</v>
      </c>
      <c r="CD265" s="30">
        <f t="shared" si="601"/>
        <v>0</v>
      </c>
      <c r="CE265" s="30">
        <f t="shared" si="601"/>
        <v>0</v>
      </c>
      <c r="CF265" s="30">
        <f t="shared" si="601"/>
        <v>0</v>
      </c>
      <c r="CG265" s="30">
        <f t="shared" si="601"/>
        <v>0</v>
      </c>
      <c r="CH265" s="30">
        <f t="shared" si="601"/>
        <v>0</v>
      </c>
      <c r="CI265" s="30">
        <f t="shared" si="601"/>
        <v>0</v>
      </c>
      <c r="CJ265" s="30">
        <f t="shared" si="601"/>
        <v>0</v>
      </c>
      <c r="CK265" s="30">
        <f t="shared" si="601"/>
        <v>0</v>
      </c>
      <c r="CL265" s="30">
        <f t="shared" ref="CL265:CT265" si="602">CL228/(1+$S265)</f>
        <v>0</v>
      </c>
      <c r="CM265" s="30">
        <f t="shared" si="602"/>
        <v>0</v>
      </c>
      <c r="CN265" s="30">
        <f t="shared" si="602"/>
        <v>0</v>
      </c>
      <c r="CO265" s="30">
        <f t="shared" si="602"/>
        <v>0</v>
      </c>
      <c r="CP265" s="30">
        <f t="shared" si="602"/>
        <v>0</v>
      </c>
      <c r="CQ265" s="30">
        <f t="shared" si="602"/>
        <v>0</v>
      </c>
      <c r="CR265" s="30">
        <f t="shared" si="602"/>
        <v>0</v>
      </c>
      <c r="CS265" s="30">
        <f t="shared" si="602"/>
        <v>0</v>
      </c>
      <c r="CT265" s="30">
        <f t="shared" si="602"/>
        <v>0</v>
      </c>
    </row>
    <row r="266" spans="1:98" s="2" customFormat="1" ht="12" x14ac:dyDescent="0.25">
      <c r="A266" s="11">
        <f>ROW()</f>
        <v>266</v>
      </c>
      <c r="B266" s="96"/>
      <c r="C266" s="142"/>
      <c r="E266" s="23" t="str">
        <f>Lists!$N$9</f>
        <v>пустая строка</v>
      </c>
      <c r="P266" s="3"/>
      <c r="R266" s="23"/>
      <c r="S266" s="3"/>
      <c r="V266" s="74"/>
      <c r="W266" s="5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</row>
    <row r="267" spans="1:98" s="13" customFormat="1" x14ac:dyDescent="0.3">
      <c r="A267" s="12">
        <f>ROW()</f>
        <v>267</v>
      </c>
      <c r="B267" s="102"/>
      <c r="C267" s="142"/>
      <c r="E267" s="92"/>
      <c r="F267" s="13" t="s">
        <v>132</v>
      </c>
      <c r="M267" s="4" t="str">
        <f>Lists!$R$8</f>
        <v>руб.</v>
      </c>
      <c r="P267" s="10"/>
      <c r="R267" s="92"/>
      <c r="S267" s="10"/>
      <c r="V267" s="80">
        <f ca="1">IF(ABS(W267-(W258-W260))&lt;0.001,0,W267-(W258-W260))</f>
        <v>0</v>
      </c>
      <c r="W267" s="10">
        <f ca="1">SUM(INDIRECT(ADDRESS(ROW(),SUMIFS($1:$1,$5:$5,1))):INDIRECT(ADDRESS(ROW(),SUMIFS($1:$1,$5:$5,MAX($5:$5)))))</f>
        <v>236309700.01386803</v>
      </c>
      <c r="Z267" s="10">
        <f ca="1">Z258-Z260</f>
        <v>-1712121.2121212122</v>
      </c>
      <c r="AA267" s="10">
        <f t="shared" ref="AA267:CL267" ca="1" si="603">AA258-AA260</f>
        <v>-1803787.8787878787</v>
      </c>
      <c r="AB267" s="10">
        <f t="shared" ca="1" si="603"/>
        <v>-2020454.5454545454</v>
      </c>
      <c r="AC267" s="10">
        <f t="shared" ca="1" si="603"/>
        <v>-2153787.8787878789</v>
      </c>
      <c r="AD267" s="10">
        <f t="shared" ca="1" si="603"/>
        <v>-2278787.8787878789</v>
      </c>
      <c r="AE267" s="10">
        <f t="shared" ca="1" si="603"/>
        <v>-2362121.2121212119</v>
      </c>
      <c r="AF267" s="10">
        <f t="shared" ca="1" si="603"/>
        <v>-2362121.2121212119</v>
      </c>
      <c r="AG267" s="10">
        <f t="shared" ca="1" si="603"/>
        <v>-2362121.2121212119</v>
      </c>
      <c r="AH267" s="10">
        <f t="shared" ca="1" si="603"/>
        <v>-2359177.4222727274</v>
      </c>
      <c r="AI267" s="10">
        <f t="shared" ca="1" si="603"/>
        <v>-2337268.477878788</v>
      </c>
      <c r="AJ267" s="10">
        <f t="shared" ca="1" si="603"/>
        <v>-2285359.5871818182</v>
      </c>
      <c r="AK267" s="10">
        <f t="shared" ca="1" si="603"/>
        <v>-2223473.402253788</v>
      </c>
      <c r="AL267" s="10">
        <f t="shared" ca="1" si="603"/>
        <v>-2159840.5151022729</v>
      </c>
      <c r="AM267" s="10">
        <f t="shared" ca="1" si="603"/>
        <v>-2097908.9784575757</v>
      </c>
      <c r="AN267" s="10">
        <f t="shared" ca="1" si="603"/>
        <v>-2000231.3957162879</v>
      </c>
      <c r="AO267" s="10">
        <f t="shared" ca="1" si="603"/>
        <v>-1787590.5475126891</v>
      </c>
      <c r="AP267" s="10">
        <f t="shared" ca="1" si="603"/>
        <v>-1430010.8375070076</v>
      </c>
      <c r="AQ267" s="10">
        <f t="shared" ca="1" si="603"/>
        <v>-918614.78614988632</v>
      </c>
      <c r="AR267" s="10">
        <f t="shared" ca="1" si="603"/>
        <v>-273930.9047370078</v>
      </c>
      <c r="AS267" s="10">
        <f t="shared" ca="1" si="603"/>
        <v>457894.23964901641</v>
      </c>
      <c r="AT267" s="10">
        <f t="shared" ca="1" si="603"/>
        <v>1241029.6651008148</v>
      </c>
      <c r="AU267" s="10">
        <f t="shared" ca="1" si="603"/>
        <v>2051366.8530443194</v>
      </c>
      <c r="AV267" s="10">
        <f t="shared" ca="1" si="603"/>
        <v>2875857.2781648305</v>
      </c>
      <c r="AW267" s="10">
        <f t="shared" ca="1" si="603"/>
        <v>3706710.3385494701</v>
      </c>
      <c r="AX267" s="10">
        <f t="shared" ca="1" si="603"/>
        <v>4539635.7031294517</v>
      </c>
      <c r="AY267" s="10">
        <f t="shared" ca="1" si="603"/>
        <v>5373305.3138750959</v>
      </c>
      <c r="AZ267" s="10">
        <f t="shared" ca="1" si="603"/>
        <v>6207221.1609177124</v>
      </c>
      <c r="BA267" s="10">
        <f t="shared" ca="1" si="603"/>
        <v>7041176.9071387332</v>
      </c>
      <c r="BB267" s="10">
        <f t="shared" ca="1" si="603"/>
        <v>7875129.2419058736</v>
      </c>
      <c r="BC267" s="10">
        <f t="shared" ca="1" si="603"/>
        <v>8709078.4323206469</v>
      </c>
      <c r="BD267" s="10">
        <f t="shared" ca="1" si="603"/>
        <v>9543027.6227354184</v>
      </c>
      <c r="BE267" s="10">
        <f t="shared" ca="1" si="603"/>
        <v>10369617.338528978</v>
      </c>
      <c r="BF267" s="10">
        <f t="shared" ca="1" si="603"/>
        <v>11141434.693337686</v>
      </c>
      <c r="BG267" s="10">
        <f t="shared" ca="1" si="603"/>
        <v>11783479.821403984</v>
      </c>
      <c r="BH267" s="10">
        <f t="shared" ca="1" si="603"/>
        <v>12270809.487150192</v>
      </c>
      <c r="BI267" s="10">
        <f t="shared" ca="1" si="603"/>
        <v>12599056.935017614</v>
      </c>
      <c r="BJ267" s="10">
        <f t="shared" ca="1" si="603"/>
        <v>12790874.227826336</v>
      </c>
      <c r="BK267" s="10">
        <f t="shared" ca="1" si="603"/>
        <v>12893827.15279698</v>
      </c>
      <c r="BL267" s="10">
        <f t="shared" ca="1" si="603"/>
        <v>12944938.11312983</v>
      </c>
      <c r="BM267" s="10">
        <f t="shared" ca="1" si="603"/>
        <v>12968648.610119887</v>
      </c>
      <c r="BN267" s="10">
        <f t="shared" ca="1" si="603"/>
        <v>12978123.335085511</v>
      </c>
      <c r="BO267" s="10">
        <f t="shared" ca="1" si="603"/>
        <v>12981218.100534093</v>
      </c>
      <c r="BP267" s="10">
        <f t="shared" ca="1" si="603"/>
        <v>12982240.66862794</v>
      </c>
      <c r="BQ267" s="10">
        <f t="shared" ca="1" si="603"/>
        <v>12982520.248297075</v>
      </c>
      <c r="BR267" s="10">
        <f t="shared" ca="1" si="603"/>
        <v>12982553.591669226</v>
      </c>
      <c r="BS267" s="10">
        <f t="shared" ca="1" si="603"/>
        <v>12982547.035862982</v>
      </c>
      <c r="BT267" s="10">
        <f t="shared" ca="1" si="603"/>
        <v>12982543.891510615</v>
      </c>
      <c r="BU267" s="10">
        <f t="shared" ca="1" si="603"/>
        <v>12982543.891510615</v>
      </c>
      <c r="BV267" s="10">
        <f t="shared" si="603"/>
        <v>0</v>
      </c>
      <c r="BW267" s="10">
        <f t="shared" si="603"/>
        <v>0</v>
      </c>
      <c r="BX267" s="10">
        <f t="shared" si="603"/>
        <v>0</v>
      </c>
      <c r="BY267" s="10">
        <f t="shared" si="603"/>
        <v>0</v>
      </c>
      <c r="BZ267" s="10">
        <f t="shared" si="603"/>
        <v>0</v>
      </c>
      <c r="CA267" s="10">
        <f t="shared" si="603"/>
        <v>0</v>
      </c>
      <c r="CB267" s="10">
        <f t="shared" si="603"/>
        <v>0</v>
      </c>
      <c r="CC267" s="10">
        <f t="shared" si="603"/>
        <v>0</v>
      </c>
      <c r="CD267" s="10">
        <f t="shared" si="603"/>
        <v>0</v>
      </c>
      <c r="CE267" s="10">
        <f t="shared" si="603"/>
        <v>0</v>
      </c>
      <c r="CF267" s="10">
        <f t="shared" si="603"/>
        <v>0</v>
      </c>
      <c r="CG267" s="10">
        <f t="shared" si="603"/>
        <v>0</v>
      </c>
      <c r="CH267" s="10">
        <f t="shared" si="603"/>
        <v>0</v>
      </c>
      <c r="CI267" s="10">
        <f t="shared" si="603"/>
        <v>0</v>
      </c>
      <c r="CJ267" s="10">
        <f t="shared" si="603"/>
        <v>0</v>
      </c>
      <c r="CK267" s="10">
        <f t="shared" si="603"/>
        <v>0</v>
      </c>
      <c r="CL267" s="10">
        <f t="shared" si="603"/>
        <v>0</v>
      </c>
      <c r="CM267" s="10">
        <f t="shared" ref="CM267:CT267" si="604">CM258-CM260</f>
        <v>0</v>
      </c>
      <c r="CN267" s="10">
        <f t="shared" si="604"/>
        <v>0</v>
      </c>
      <c r="CO267" s="10">
        <f t="shared" si="604"/>
        <v>0</v>
      </c>
      <c r="CP267" s="10">
        <f t="shared" si="604"/>
        <v>0</v>
      </c>
      <c r="CQ267" s="10">
        <f t="shared" si="604"/>
        <v>0</v>
      </c>
      <c r="CR267" s="10">
        <f t="shared" si="604"/>
        <v>0</v>
      </c>
      <c r="CS267" s="10">
        <f t="shared" si="604"/>
        <v>0</v>
      </c>
      <c r="CT267" s="10">
        <f t="shared" si="604"/>
        <v>0</v>
      </c>
    </row>
    <row r="268" spans="1:98" s="107" customFormat="1" ht="12" x14ac:dyDescent="0.25">
      <c r="A268" s="105">
        <f>ROW()</f>
        <v>268</v>
      </c>
      <c r="B268" s="106"/>
      <c r="C268" s="143"/>
      <c r="E268" s="108"/>
      <c r="F268" s="107" t="s">
        <v>133</v>
      </c>
      <c r="M268" s="107" t="s">
        <v>74</v>
      </c>
      <c r="P268" s="109"/>
      <c r="R268" s="108"/>
      <c r="S268" s="128"/>
      <c r="V268" s="110"/>
      <c r="W268" s="111">
        <f ca="1">IF(W$237=0,0,W267/W$237)</f>
        <v>0.31994814605926641</v>
      </c>
      <c r="X268" s="112"/>
      <c r="Y268" s="112"/>
      <c r="Z268" s="111">
        <f ca="1">IF(Z$237=0,0,Z267/Z$237)</f>
        <v>0</v>
      </c>
      <c r="AA268" s="111">
        <f t="shared" ref="AA268" ca="1" si="605">IF(AA$237=0,0,AA267/AA$237)</f>
        <v>0</v>
      </c>
      <c r="AB268" s="111">
        <f t="shared" ref="AB268" ca="1" si="606">IF(AB$237=0,0,AB267/AB$237)</f>
        <v>0</v>
      </c>
      <c r="AC268" s="111">
        <f t="shared" ref="AC268" ca="1" si="607">IF(AC$237=0,0,AC267/AC$237)</f>
        <v>0</v>
      </c>
      <c r="AD268" s="111">
        <f t="shared" ref="AD268" ca="1" si="608">IF(AD$237=0,0,AD267/AD$237)</f>
        <v>0</v>
      </c>
      <c r="AE268" s="111">
        <f t="shared" ref="AE268" ca="1" si="609">IF(AE$237=0,0,AE267/AE$237)</f>
        <v>0</v>
      </c>
      <c r="AF268" s="111">
        <f t="shared" ref="AF268" ca="1" si="610">IF(AF$237=0,0,AF267/AF$237)</f>
        <v>0</v>
      </c>
      <c r="AG268" s="111">
        <f t="shared" ref="AG268" ca="1" si="611">IF(AG$237=0,0,AG267/AG$237)</f>
        <v>0</v>
      </c>
      <c r="AH268" s="111">
        <f t="shared" ref="AH268" ca="1" si="612">IF(AH$237=0,0,AH267/AH$237)</f>
        <v>-449.92417703303653</v>
      </c>
      <c r="AI268" s="111">
        <f t="shared" ref="AI268" ca="1" si="613">IF(AI$237=0,0,AI267/AI$237)</f>
        <v>-51.432215957019039</v>
      </c>
      <c r="AJ268" s="111">
        <f t="shared" ref="AJ268" ca="1" si="614">IF(AJ$237=0,0,AJ267/AJ$237)</f>
        <v>-15.829765392793369</v>
      </c>
      <c r="AK268" s="111">
        <f t="shared" ref="AK268" ca="1" si="615">IF(AK$237=0,0,AK267/AK$237)</f>
        <v>-8.2673030024470968</v>
      </c>
      <c r="AL268" s="111">
        <f t="shared" ref="AL268" ca="1" si="616">IF(AL$237=0,0,AL267/AL$237)</f>
        <v>-5.3709639235383246</v>
      </c>
      <c r="AM268" s="111">
        <f t="shared" ref="AM268" ca="1" si="617">IF(AM$237=0,0,AM267/AM$237)</f>
        <v>-3.9214950515319056</v>
      </c>
      <c r="AN268" s="111">
        <f t="shared" ref="AN268" ca="1" si="618">IF(AN$237=0,0,AN267/AN$237)</f>
        <v>-2.7316221075741325</v>
      </c>
      <c r="AO268" s="111">
        <f t="shared" ref="AO268" ca="1" si="619">IF(AO$237=0,0,AO267/AO$237)</f>
        <v>-1.5604832449053527</v>
      </c>
      <c r="AP268" s="111">
        <f t="shared" ref="AP268" ca="1" si="620">IF(AP$237=0,0,AP267/AP$237)</f>
        <v>-0.7739931272005568</v>
      </c>
      <c r="AQ268" s="111">
        <f t="shared" ref="AQ268" ca="1" si="621">IF(AQ$237=0,0,AQ267/AQ$237)</f>
        <v>-0.32021129464246195</v>
      </c>
      <c r="AR268" s="111">
        <f t="shared" ref="AR268" ca="1" si="622">IF(AR$237=0,0,AR267/AR$237)</f>
        <v>-6.551656323845631E-2</v>
      </c>
      <c r="AS268" s="111">
        <f t="shared" ref="AS268" ca="1" si="623">IF(AS$237=0,0,AS267/AS$237)</f>
        <v>8.0361696121427323E-2</v>
      </c>
      <c r="AT268" s="111">
        <f t="shared" ref="AT268" ca="1" si="624">IF(AT$237=0,0,AT267/AT$237)</f>
        <v>0.16898942202993933</v>
      </c>
      <c r="AU268" s="111">
        <f t="shared" ref="AU268" ca="1" si="625">IF(AU$237=0,0,AU267/AU$237)</f>
        <v>0.22634128372893525</v>
      </c>
      <c r="AV268" s="111">
        <f t="shared" ref="AV268" ca="1" si="626">IF(AV$237=0,0,AV267/AV$237)</f>
        <v>0.26574569328692693</v>
      </c>
      <c r="AW268" s="111">
        <f t="shared" ref="AW268" ca="1" si="627">IF(AW$237=0,0,AW267/AW$237)</f>
        <v>0.29419371916595594</v>
      </c>
      <c r="AX268" s="111">
        <f t="shared" ref="AX268" ca="1" si="628">IF(AX$237=0,0,AX267/AX$237)</f>
        <v>0.31558712007872602</v>
      </c>
      <c r="AY268" s="111">
        <f t="shared" ref="AY268" ca="1" si="629">IF(AY$237=0,0,AY267/AY$237)</f>
        <v>0.33224198191158771</v>
      </c>
      <c r="AZ268" s="111">
        <f t="shared" ref="AZ268" ca="1" si="630">IF(AZ$237=0,0,AZ267/AZ$237)</f>
        <v>0.34557383726505003</v>
      </c>
      <c r="BA268" s="111">
        <f t="shared" ref="BA268" ca="1" si="631">IF(BA$237=0,0,BA267/BA$237)</f>
        <v>0.35648752451078181</v>
      </c>
      <c r="BB268" s="111">
        <f t="shared" ref="BB268" ca="1" si="632">IF(BB$237=0,0,BB267/BB$237)</f>
        <v>0.36558673839667732</v>
      </c>
      <c r="BC268" s="111">
        <f t="shared" ref="BC268" ca="1" si="633">IF(BC$237=0,0,BC267/BC$237)</f>
        <v>0.3732897829755224</v>
      </c>
      <c r="BD268" s="111">
        <f t="shared" ref="BD268" ca="1" si="634">IF(BD$237=0,0,BD267/BD$237)</f>
        <v>0.37989530915068109</v>
      </c>
      <c r="BE268" s="111">
        <f t="shared" ref="BE268" ca="1" si="635">IF(BE$237=0,0,BE267/BE$237)</f>
        <v>0.38553659941414709</v>
      </c>
      <c r="BF268" s="111">
        <f t="shared" ref="BF268" ca="1" si="636">IF(BF$237=0,0,BF267/BF$237)</f>
        <v>0.38993538233651798</v>
      </c>
      <c r="BG268" s="111">
        <f t="shared" ref="BG268" ca="1" si="637">IF(BG$237=0,0,BG267/BG$237)</f>
        <v>0.39276788265550028</v>
      </c>
      <c r="BH268" s="111">
        <f t="shared" ref="BH268" ca="1" si="638">IF(BH$237=0,0,BH267/BH$237)</f>
        <v>0.3943277568019784</v>
      </c>
      <c r="BI268" s="111">
        <f t="shared" ref="BI268" ca="1" si="639">IF(BI$237=0,0,BI267/BI$237)</f>
        <v>0.39492369815047768</v>
      </c>
      <c r="BJ268" s="111">
        <f t="shared" ref="BJ268" ca="1" si="640">IF(BJ$237=0,0,BJ267/BJ$237)</f>
        <v>0.39493389711030497</v>
      </c>
      <c r="BK268" s="111">
        <f t="shared" ref="BK268" ca="1" si="641">IF(BK$237=0,0,BK267/BK$237)</f>
        <v>0.39475221758547546</v>
      </c>
      <c r="BL268" s="111">
        <f t="shared" ref="BL268" ca="1" si="642">IF(BL$237=0,0,BL267/BL$237)</f>
        <v>0.39456767450226171</v>
      </c>
      <c r="BM268" s="111">
        <f t="shared" ref="BM268" ca="1" si="643">IF(BM$237=0,0,BM267/BM$237)</f>
        <v>0.39444109725809989</v>
      </c>
      <c r="BN268" s="111">
        <f t="shared" ref="BN268" ca="1" si="644">IF(BN$237=0,0,BN267/BN$237)</f>
        <v>0.39435785095066433</v>
      </c>
      <c r="BO268" s="111">
        <f t="shared" ref="BO268" ca="1" si="645">IF(BO$237=0,0,BO267/BO$237)</f>
        <v>0.39430991652098885</v>
      </c>
      <c r="BP268" s="111">
        <f t="shared" ref="BP268" ca="1" si="646">IF(BP$237=0,0,BP267/BP$237)</f>
        <v>0.39428863126150454</v>
      </c>
      <c r="BQ268" s="111">
        <f t="shared" ref="BQ268" ca="1" si="647">IF(BQ$237=0,0,BQ267/BQ$237)</f>
        <v>0.39428029997773623</v>
      </c>
      <c r="BR268" s="111">
        <f t="shared" ref="BR268" ca="1" si="648">IF(BR$237=0,0,BR267/BR$237)</f>
        <v>0.39427725763137283</v>
      </c>
      <c r="BS268" s="111">
        <f t="shared" ref="BS268" ca="1" si="649">IF(BS$237=0,0,BS267/BS$237)</f>
        <v>0.39427619522427304</v>
      </c>
      <c r="BT268" s="111">
        <f t="shared" ref="BT268" ca="1" si="650">IF(BT$237=0,0,BT267/BT$237)</f>
        <v>0.39427598200760616</v>
      </c>
      <c r="BU268" s="111">
        <f t="shared" ref="BU268" ca="1" si="651">IF(BU$237=0,0,BU267/BU$237)</f>
        <v>0.39427598200760616</v>
      </c>
      <c r="BV268" s="111">
        <f t="shared" ref="BV268" si="652">IF(BV$237=0,0,BV267/BV$237)</f>
        <v>0</v>
      </c>
      <c r="BW268" s="111">
        <f t="shared" ref="BW268" si="653">IF(BW$237=0,0,BW267/BW$237)</f>
        <v>0</v>
      </c>
      <c r="BX268" s="111">
        <f t="shared" ref="BX268" si="654">IF(BX$237=0,0,BX267/BX$237)</f>
        <v>0</v>
      </c>
      <c r="BY268" s="111">
        <f t="shared" ref="BY268" si="655">IF(BY$237=0,0,BY267/BY$237)</f>
        <v>0</v>
      </c>
      <c r="BZ268" s="111">
        <f t="shared" ref="BZ268" si="656">IF(BZ$237=0,0,BZ267/BZ$237)</f>
        <v>0</v>
      </c>
      <c r="CA268" s="111">
        <f t="shared" ref="CA268" si="657">IF(CA$237=0,0,CA267/CA$237)</f>
        <v>0</v>
      </c>
      <c r="CB268" s="111">
        <f t="shared" ref="CB268" si="658">IF(CB$237=0,0,CB267/CB$237)</f>
        <v>0</v>
      </c>
      <c r="CC268" s="111">
        <f t="shared" ref="CC268" si="659">IF(CC$237=0,0,CC267/CC$237)</f>
        <v>0</v>
      </c>
      <c r="CD268" s="111">
        <f t="shared" ref="CD268" si="660">IF(CD$237=0,0,CD267/CD$237)</f>
        <v>0</v>
      </c>
      <c r="CE268" s="111">
        <f t="shared" ref="CE268" si="661">IF(CE$237=0,0,CE267/CE$237)</f>
        <v>0</v>
      </c>
      <c r="CF268" s="111">
        <f t="shared" ref="CF268" si="662">IF(CF$237=0,0,CF267/CF$237)</f>
        <v>0</v>
      </c>
      <c r="CG268" s="111">
        <f t="shared" ref="CG268" si="663">IF(CG$237=0,0,CG267/CG$237)</f>
        <v>0</v>
      </c>
      <c r="CH268" s="111">
        <f t="shared" ref="CH268" si="664">IF(CH$237=0,0,CH267/CH$237)</f>
        <v>0</v>
      </c>
      <c r="CI268" s="111">
        <f t="shared" ref="CI268" si="665">IF(CI$237=0,0,CI267/CI$237)</f>
        <v>0</v>
      </c>
      <c r="CJ268" s="111">
        <f t="shared" ref="CJ268" si="666">IF(CJ$237=0,0,CJ267/CJ$237)</f>
        <v>0</v>
      </c>
      <c r="CK268" s="111">
        <f t="shared" ref="CK268" si="667">IF(CK$237=0,0,CK267/CK$237)</f>
        <v>0</v>
      </c>
      <c r="CL268" s="111">
        <f t="shared" ref="CL268" si="668">IF(CL$237=0,0,CL267/CL$237)</f>
        <v>0</v>
      </c>
      <c r="CM268" s="111">
        <f t="shared" ref="CM268" si="669">IF(CM$237=0,0,CM267/CM$237)</f>
        <v>0</v>
      </c>
      <c r="CN268" s="111">
        <f t="shared" ref="CN268" si="670">IF(CN$237=0,0,CN267/CN$237)</f>
        <v>0</v>
      </c>
      <c r="CO268" s="111">
        <f t="shared" ref="CO268" si="671">IF(CO$237=0,0,CO267/CO$237)</f>
        <v>0</v>
      </c>
      <c r="CP268" s="111">
        <f t="shared" ref="CP268" si="672">IF(CP$237=0,0,CP267/CP$237)</f>
        <v>0</v>
      </c>
      <c r="CQ268" s="111">
        <f t="shared" ref="CQ268" si="673">IF(CQ$237=0,0,CQ267/CQ$237)</f>
        <v>0</v>
      </c>
      <c r="CR268" s="111">
        <f t="shared" ref="CR268" si="674">IF(CR$237=0,0,CR267/CR$237)</f>
        <v>0</v>
      </c>
      <c r="CS268" s="111">
        <f t="shared" ref="CS268" si="675">IF(CS$237=0,0,CS267/CS$237)</f>
        <v>0</v>
      </c>
      <c r="CT268" s="111">
        <f t="shared" ref="CT268" si="676">IF(CT$237=0,0,CT267/CT$237)</f>
        <v>0</v>
      </c>
    </row>
    <row r="269" spans="1:98" s="27" customFormat="1" ht="12" x14ac:dyDescent="0.25">
      <c r="A269" s="26">
        <f>ROW()</f>
        <v>269</v>
      </c>
      <c r="B269" s="95"/>
      <c r="C269" s="142"/>
      <c r="E269" s="24"/>
      <c r="F269" s="127" t="s">
        <v>116</v>
      </c>
      <c r="H269" s="67"/>
      <c r="I269" s="67"/>
      <c r="J269" s="67"/>
      <c r="K269" s="67"/>
      <c r="L269" s="67"/>
      <c r="M269" s="27" t="str">
        <f>Lists!$R$8</f>
        <v>руб.</v>
      </c>
      <c r="P269" s="30"/>
      <c r="Q269" s="124"/>
      <c r="R269" s="125"/>
      <c r="S269" s="136">
        <f>$S$107</f>
        <v>0.2</v>
      </c>
      <c r="T269" s="124"/>
      <c r="U269" s="124"/>
      <c r="V269" s="85"/>
      <c r="W269" s="29">
        <f ca="1">SUM(INDIRECT(ADDRESS(ROW(),SUMIFS($1:$1,$5:$5,1))):INDIRECT(ADDRESS(ROW(),SUMIFS($1:$1,$5:$5,MAX($5:$5)))))</f>
        <v>20535714.285714291</v>
      </c>
      <c r="Z269" s="30">
        <f t="shared" ref="Z269:BE269" ca="1" si="677">Z232/(1+$S269)</f>
        <v>0</v>
      </c>
      <c r="AA269" s="30">
        <f t="shared" ca="1" si="677"/>
        <v>0</v>
      </c>
      <c r="AB269" s="30">
        <f t="shared" ca="1" si="677"/>
        <v>0</v>
      </c>
      <c r="AC269" s="30">
        <f t="shared" ca="1" si="677"/>
        <v>297619.04761904757</v>
      </c>
      <c r="AD269" s="30">
        <f t="shared" ca="1" si="677"/>
        <v>297619.04761904757</v>
      </c>
      <c r="AE269" s="30">
        <f t="shared" ca="1" si="677"/>
        <v>297619.04761904757</v>
      </c>
      <c r="AF269" s="30">
        <f t="shared" ca="1" si="677"/>
        <v>297619.04761904757</v>
      </c>
      <c r="AG269" s="30">
        <f t="shared" ca="1" si="677"/>
        <v>297619.04761904757</v>
      </c>
      <c r="AH269" s="30">
        <f t="shared" ca="1" si="677"/>
        <v>297619.04761904757</v>
      </c>
      <c r="AI269" s="30">
        <f t="shared" ca="1" si="677"/>
        <v>297619.04761904757</v>
      </c>
      <c r="AJ269" s="30">
        <f t="shared" ca="1" si="677"/>
        <v>297619.04761904757</v>
      </c>
      <c r="AK269" s="30">
        <f t="shared" ca="1" si="677"/>
        <v>297619.04761904757</v>
      </c>
      <c r="AL269" s="30">
        <f t="shared" ca="1" si="677"/>
        <v>297619.04761904757</v>
      </c>
      <c r="AM269" s="30">
        <f t="shared" ca="1" si="677"/>
        <v>297619.04761904757</v>
      </c>
      <c r="AN269" s="30">
        <f t="shared" ca="1" si="677"/>
        <v>297619.04761904757</v>
      </c>
      <c r="AO269" s="30">
        <f t="shared" ca="1" si="677"/>
        <v>297619.04761904757</v>
      </c>
      <c r="AP269" s="30">
        <f t="shared" ca="1" si="677"/>
        <v>297619.04761904757</v>
      </c>
      <c r="AQ269" s="30">
        <f t="shared" ca="1" si="677"/>
        <v>297619.04761904757</v>
      </c>
      <c r="AR269" s="30">
        <f t="shared" ca="1" si="677"/>
        <v>297619.04761904757</v>
      </c>
      <c r="AS269" s="30">
        <f t="shared" ca="1" si="677"/>
        <v>297619.04761904757</v>
      </c>
      <c r="AT269" s="30">
        <f t="shared" ca="1" si="677"/>
        <v>297619.04761904757</v>
      </c>
      <c r="AU269" s="30">
        <f t="shared" ca="1" si="677"/>
        <v>297619.04761904757</v>
      </c>
      <c r="AV269" s="30">
        <f t="shared" ca="1" si="677"/>
        <v>297619.04761904757</v>
      </c>
      <c r="AW269" s="30">
        <f t="shared" ca="1" si="677"/>
        <v>297619.04761904757</v>
      </c>
      <c r="AX269" s="30">
        <f t="shared" ca="1" si="677"/>
        <v>595238.09523809515</v>
      </c>
      <c r="AY269" s="30">
        <f t="shared" ca="1" si="677"/>
        <v>595238.09523809515</v>
      </c>
      <c r="AZ269" s="30">
        <f t="shared" ca="1" si="677"/>
        <v>595238.09523809515</v>
      </c>
      <c r="BA269" s="30">
        <f t="shared" ca="1" si="677"/>
        <v>595238.09523809515</v>
      </c>
      <c r="BB269" s="30">
        <f t="shared" ca="1" si="677"/>
        <v>595238.09523809515</v>
      </c>
      <c r="BC269" s="30">
        <f t="shared" ca="1" si="677"/>
        <v>595238.09523809515</v>
      </c>
      <c r="BD269" s="30">
        <f t="shared" ca="1" si="677"/>
        <v>595238.09523809515</v>
      </c>
      <c r="BE269" s="30">
        <f t="shared" ca="1" si="677"/>
        <v>595238.09523809515</v>
      </c>
      <c r="BF269" s="30">
        <f t="shared" ref="BF269:CK269" ca="1" si="678">BF232/(1+$S269)</f>
        <v>595238.09523809515</v>
      </c>
      <c r="BG269" s="30">
        <f t="shared" ca="1" si="678"/>
        <v>595238.09523809515</v>
      </c>
      <c r="BH269" s="30">
        <f t="shared" ca="1" si="678"/>
        <v>595238.09523809515</v>
      </c>
      <c r="BI269" s="30">
        <f t="shared" ca="1" si="678"/>
        <v>595238.09523809515</v>
      </c>
      <c r="BJ269" s="30">
        <f t="shared" ca="1" si="678"/>
        <v>595238.09523809515</v>
      </c>
      <c r="BK269" s="30">
        <f t="shared" ca="1" si="678"/>
        <v>595238.09523809515</v>
      </c>
      <c r="BL269" s="30">
        <f t="shared" ca="1" si="678"/>
        <v>595238.09523809515</v>
      </c>
      <c r="BM269" s="30">
        <f t="shared" ca="1" si="678"/>
        <v>595238.09523809515</v>
      </c>
      <c r="BN269" s="30">
        <f t="shared" ca="1" si="678"/>
        <v>595238.09523809515</v>
      </c>
      <c r="BO269" s="30">
        <f t="shared" ca="1" si="678"/>
        <v>595238.09523809515</v>
      </c>
      <c r="BP269" s="30">
        <f t="shared" ca="1" si="678"/>
        <v>595238.09523809515</v>
      </c>
      <c r="BQ269" s="30">
        <f t="shared" ca="1" si="678"/>
        <v>595238.09523809515</v>
      </c>
      <c r="BR269" s="30">
        <f t="shared" ca="1" si="678"/>
        <v>595238.09523809515</v>
      </c>
      <c r="BS269" s="30">
        <f t="shared" ca="1" si="678"/>
        <v>595238.09523809515</v>
      </c>
      <c r="BT269" s="30">
        <f t="shared" ca="1" si="678"/>
        <v>595238.09523809515</v>
      </c>
      <c r="BU269" s="30">
        <f t="shared" ca="1" si="678"/>
        <v>595238.09523809515</v>
      </c>
      <c r="BV269" s="30">
        <f t="shared" ca="1" si="678"/>
        <v>0</v>
      </c>
      <c r="BW269" s="30">
        <f t="shared" ca="1" si="678"/>
        <v>0</v>
      </c>
      <c r="BX269" s="30">
        <f t="shared" ca="1" si="678"/>
        <v>0</v>
      </c>
      <c r="BY269" s="30">
        <f t="shared" ca="1" si="678"/>
        <v>0</v>
      </c>
      <c r="BZ269" s="30">
        <f t="shared" ca="1" si="678"/>
        <v>0</v>
      </c>
      <c r="CA269" s="30">
        <f t="shared" ca="1" si="678"/>
        <v>0</v>
      </c>
      <c r="CB269" s="30">
        <f t="shared" ca="1" si="678"/>
        <v>0</v>
      </c>
      <c r="CC269" s="30">
        <f t="shared" ca="1" si="678"/>
        <v>0</v>
      </c>
      <c r="CD269" s="30">
        <f t="shared" ca="1" si="678"/>
        <v>0</v>
      </c>
      <c r="CE269" s="30">
        <f t="shared" ca="1" si="678"/>
        <v>0</v>
      </c>
      <c r="CF269" s="30">
        <f t="shared" ca="1" si="678"/>
        <v>0</v>
      </c>
      <c r="CG269" s="30">
        <f t="shared" ca="1" si="678"/>
        <v>0</v>
      </c>
      <c r="CH269" s="30">
        <f t="shared" ca="1" si="678"/>
        <v>0</v>
      </c>
      <c r="CI269" s="30">
        <f t="shared" ca="1" si="678"/>
        <v>0</v>
      </c>
      <c r="CJ269" s="30">
        <f t="shared" ca="1" si="678"/>
        <v>0</v>
      </c>
      <c r="CK269" s="30">
        <f t="shared" ca="1" si="678"/>
        <v>0</v>
      </c>
      <c r="CL269" s="30">
        <f t="shared" ref="CL269:CT269" ca="1" si="679">CL232/(1+$S269)</f>
        <v>0</v>
      </c>
      <c r="CM269" s="30">
        <f t="shared" ca="1" si="679"/>
        <v>0</v>
      </c>
      <c r="CN269" s="30">
        <f t="shared" ca="1" si="679"/>
        <v>0</v>
      </c>
      <c r="CO269" s="30">
        <f t="shared" ca="1" si="679"/>
        <v>0</v>
      </c>
      <c r="CP269" s="30">
        <f t="shared" ca="1" si="679"/>
        <v>0</v>
      </c>
      <c r="CQ269" s="30">
        <f t="shared" ca="1" si="679"/>
        <v>0</v>
      </c>
      <c r="CR269" s="30">
        <f t="shared" ca="1" si="679"/>
        <v>0</v>
      </c>
      <c r="CS269" s="30">
        <f t="shared" ca="1" si="679"/>
        <v>0</v>
      </c>
      <c r="CT269" s="30">
        <f t="shared" ca="1" si="679"/>
        <v>0</v>
      </c>
    </row>
    <row r="270" spans="1:98" s="13" customFormat="1" x14ac:dyDescent="0.3">
      <c r="A270" s="12">
        <f>ROW()</f>
        <v>270</v>
      </c>
      <c r="B270" s="102"/>
      <c r="C270" s="142"/>
      <c r="E270" s="92"/>
      <c r="F270" s="13" t="s">
        <v>134</v>
      </c>
      <c r="M270" s="4" t="str">
        <f>Lists!$R$8</f>
        <v>руб.</v>
      </c>
      <c r="P270" s="10"/>
      <c r="R270" s="92"/>
      <c r="S270" s="10"/>
      <c r="V270" s="80">
        <f ca="1">W270-(W267-W269)</f>
        <v>0</v>
      </c>
      <c r="W270" s="10">
        <f ca="1">SUM(INDIRECT(ADDRESS(ROW(),SUMIFS($1:$1,$5:$5,1))):INDIRECT(ADDRESS(ROW(),SUMIFS($1:$1,$5:$5,MAX($5:$5)))))</f>
        <v>215773985.72815377</v>
      </c>
      <c r="Z270" s="10">
        <f ca="1">Z267-Z269</f>
        <v>-1712121.2121212122</v>
      </c>
      <c r="AA270" s="10">
        <f t="shared" ref="AA270:CL270" ca="1" si="680">AA267-AA269</f>
        <v>-1803787.8787878787</v>
      </c>
      <c r="AB270" s="10">
        <f t="shared" ca="1" si="680"/>
        <v>-2020454.5454545454</v>
      </c>
      <c r="AC270" s="10">
        <f t="shared" ca="1" si="680"/>
        <v>-2451406.9264069265</v>
      </c>
      <c r="AD270" s="10">
        <f t="shared" ca="1" si="680"/>
        <v>-2576406.9264069265</v>
      </c>
      <c r="AE270" s="10">
        <f t="shared" ca="1" si="680"/>
        <v>-2659740.2597402595</v>
      </c>
      <c r="AF270" s="10">
        <f t="shared" ca="1" si="680"/>
        <v>-2659740.2597402595</v>
      </c>
      <c r="AG270" s="10">
        <f t="shared" ca="1" si="680"/>
        <v>-2659740.2597402595</v>
      </c>
      <c r="AH270" s="10">
        <f t="shared" ca="1" si="680"/>
        <v>-2656796.4698917749</v>
      </c>
      <c r="AI270" s="10">
        <f t="shared" ca="1" si="680"/>
        <v>-2634887.5254978356</v>
      </c>
      <c r="AJ270" s="10">
        <f t="shared" ca="1" si="680"/>
        <v>-2582978.6348008658</v>
      </c>
      <c r="AK270" s="10">
        <f t="shared" ca="1" si="680"/>
        <v>-2521092.4498728355</v>
      </c>
      <c r="AL270" s="10">
        <f t="shared" ca="1" si="680"/>
        <v>-2457459.5627213204</v>
      </c>
      <c r="AM270" s="10">
        <f t="shared" ca="1" si="680"/>
        <v>-2395528.0260766232</v>
      </c>
      <c r="AN270" s="10">
        <f t="shared" ca="1" si="680"/>
        <v>-2297850.4433353357</v>
      </c>
      <c r="AO270" s="10">
        <f t="shared" ca="1" si="680"/>
        <v>-2085209.5951317367</v>
      </c>
      <c r="AP270" s="10">
        <f t="shared" ca="1" si="680"/>
        <v>-1727629.8851260552</v>
      </c>
      <c r="AQ270" s="10">
        <f t="shared" ca="1" si="680"/>
        <v>-1216233.833768934</v>
      </c>
      <c r="AR270" s="10">
        <f t="shared" ca="1" si="680"/>
        <v>-571549.95235605538</v>
      </c>
      <c r="AS270" s="10">
        <f t="shared" ca="1" si="680"/>
        <v>160275.19202996884</v>
      </c>
      <c r="AT270" s="10">
        <f t="shared" ca="1" si="680"/>
        <v>943410.6174817672</v>
      </c>
      <c r="AU270" s="10">
        <f t="shared" ca="1" si="680"/>
        <v>1753747.8054252719</v>
      </c>
      <c r="AV270" s="10">
        <f t="shared" ca="1" si="680"/>
        <v>2578238.2305457829</v>
      </c>
      <c r="AW270" s="10">
        <f t="shared" ca="1" si="680"/>
        <v>3409091.2909304225</v>
      </c>
      <c r="AX270" s="10">
        <f t="shared" ca="1" si="680"/>
        <v>3944397.6078913566</v>
      </c>
      <c r="AY270" s="10">
        <f t="shared" ca="1" si="680"/>
        <v>4778067.2186370008</v>
      </c>
      <c r="AZ270" s="10">
        <f t="shared" ca="1" si="680"/>
        <v>5611983.0656796172</v>
      </c>
      <c r="BA270" s="10">
        <f t="shared" ca="1" si="680"/>
        <v>6445938.811900638</v>
      </c>
      <c r="BB270" s="10">
        <f t="shared" ca="1" si="680"/>
        <v>7279891.1466677785</v>
      </c>
      <c r="BC270" s="10">
        <f t="shared" ca="1" si="680"/>
        <v>8113840.3370825518</v>
      </c>
      <c r="BD270" s="10">
        <f t="shared" ca="1" si="680"/>
        <v>8947789.5274973232</v>
      </c>
      <c r="BE270" s="10">
        <f t="shared" ca="1" si="680"/>
        <v>9774379.2432908826</v>
      </c>
      <c r="BF270" s="10">
        <f t="shared" ca="1" si="680"/>
        <v>10546196.598099591</v>
      </c>
      <c r="BG270" s="10">
        <f t="shared" ca="1" si="680"/>
        <v>11188241.726165889</v>
      </c>
      <c r="BH270" s="10">
        <f t="shared" ca="1" si="680"/>
        <v>11675571.391912097</v>
      </c>
      <c r="BI270" s="10">
        <f t="shared" ca="1" si="680"/>
        <v>12003818.839779519</v>
      </c>
      <c r="BJ270" s="10">
        <f t="shared" ca="1" si="680"/>
        <v>12195636.132588241</v>
      </c>
      <c r="BK270" s="10">
        <f t="shared" ca="1" si="680"/>
        <v>12298589.057558885</v>
      </c>
      <c r="BL270" s="10">
        <f t="shared" ca="1" si="680"/>
        <v>12349700.017891735</v>
      </c>
      <c r="BM270" s="10">
        <f t="shared" ca="1" si="680"/>
        <v>12373410.514881792</v>
      </c>
      <c r="BN270" s="10">
        <f t="shared" ca="1" si="680"/>
        <v>12382885.239847416</v>
      </c>
      <c r="BO270" s="10">
        <f t="shared" ca="1" si="680"/>
        <v>12385980.005295997</v>
      </c>
      <c r="BP270" s="10">
        <f t="shared" ca="1" si="680"/>
        <v>12387002.573389845</v>
      </c>
      <c r="BQ270" s="10">
        <f t="shared" ca="1" si="680"/>
        <v>12387282.15305898</v>
      </c>
      <c r="BR270" s="10">
        <f t="shared" ca="1" si="680"/>
        <v>12387315.496431131</v>
      </c>
      <c r="BS270" s="10">
        <f t="shared" ca="1" si="680"/>
        <v>12387308.940624887</v>
      </c>
      <c r="BT270" s="10">
        <f t="shared" ca="1" si="680"/>
        <v>12387305.79627252</v>
      </c>
      <c r="BU270" s="10">
        <f t="shared" ca="1" si="680"/>
        <v>12387305.79627252</v>
      </c>
      <c r="BV270" s="10">
        <f t="shared" ca="1" si="680"/>
        <v>0</v>
      </c>
      <c r="BW270" s="10">
        <f t="shared" ca="1" si="680"/>
        <v>0</v>
      </c>
      <c r="BX270" s="10">
        <f t="shared" ca="1" si="680"/>
        <v>0</v>
      </c>
      <c r="BY270" s="10">
        <f t="shared" ca="1" si="680"/>
        <v>0</v>
      </c>
      <c r="BZ270" s="10">
        <f t="shared" ca="1" si="680"/>
        <v>0</v>
      </c>
      <c r="CA270" s="10">
        <f t="shared" ca="1" si="680"/>
        <v>0</v>
      </c>
      <c r="CB270" s="10">
        <f t="shared" ca="1" si="680"/>
        <v>0</v>
      </c>
      <c r="CC270" s="10">
        <f t="shared" ca="1" si="680"/>
        <v>0</v>
      </c>
      <c r="CD270" s="10">
        <f t="shared" ca="1" si="680"/>
        <v>0</v>
      </c>
      <c r="CE270" s="10">
        <f t="shared" ca="1" si="680"/>
        <v>0</v>
      </c>
      <c r="CF270" s="10">
        <f t="shared" ca="1" si="680"/>
        <v>0</v>
      </c>
      <c r="CG270" s="10">
        <f t="shared" ca="1" si="680"/>
        <v>0</v>
      </c>
      <c r="CH270" s="10">
        <f t="shared" ca="1" si="680"/>
        <v>0</v>
      </c>
      <c r="CI270" s="10">
        <f t="shared" ca="1" si="680"/>
        <v>0</v>
      </c>
      <c r="CJ270" s="10">
        <f t="shared" ca="1" si="680"/>
        <v>0</v>
      </c>
      <c r="CK270" s="10">
        <f t="shared" ca="1" si="680"/>
        <v>0</v>
      </c>
      <c r="CL270" s="10">
        <f t="shared" ca="1" si="680"/>
        <v>0</v>
      </c>
      <c r="CM270" s="10">
        <f t="shared" ref="CM270:CT270" ca="1" si="681">CM267-CM269</f>
        <v>0</v>
      </c>
      <c r="CN270" s="10">
        <f t="shared" ca="1" si="681"/>
        <v>0</v>
      </c>
      <c r="CO270" s="10">
        <f t="shared" ca="1" si="681"/>
        <v>0</v>
      </c>
      <c r="CP270" s="10">
        <f t="shared" ca="1" si="681"/>
        <v>0</v>
      </c>
      <c r="CQ270" s="10">
        <f t="shared" ca="1" si="681"/>
        <v>0</v>
      </c>
      <c r="CR270" s="10">
        <f t="shared" ca="1" si="681"/>
        <v>0</v>
      </c>
      <c r="CS270" s="10">
        <f t="shared" ca="1" si="681"/>
        <v>0</v>
      </c>
      <c r="CT270" s="10">
        <f t="shared" ca="1" si="681"/>
        <v>0</v>
      </c>
    </row>
    <row r="271" spans="1:98" s="27" customFormat="1" ht="12" x14ac:dyDescent="0.25">
      <c r="A271" s="26">
        <f>ROW()</f>
        <v>271</v>
      </c>
      <c r="B271" s="95"/>
      <c r="C271" s="142"/>
      <c r="E271" s="24"/>
      <c r="F271" s="127" t="s">
        <v>137</v>
      </c>
      <c r="H271" s="67"/>
      <c r="I271" s="67"/>
      <c r="J271" s="67"/>
      <c r="K271" s="67"/>
      <c r="L271" s="67"/>
      <c r="M271" s="27" t="str">
        <f>Lists!$R$8</f>
        <v>руб.</v>
      </c>
      <c r="P271" s="30"/>
      <c r="Q271" s="124"/>
      <c r="R271" s="125"/>
      <c r="S271" s="129"/>
      <c r="T271" s="124"/>
      <c r="U271" s="124"/>
      <c r="V271" s="85"/>
      <c r="W271" s="29">
        <f ca="1">SUM(INDIRECT(ADDRESS(ROW(),SUMIFS($1:$1,$5:$5,1))):INDIRECT(ADDRESS(ROW(),SUMIFS($1:$1,$5:$5,MAX($5:$5)))))</f>
        <v>0</v>
      </c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</row>
    <row r="272" spans="1:98" s="13" customFormat="1" x14ac:dyDescent="0.3">
      <c r="A272" s="12">
        <f>ROW()</f>
        <v>272</v>
      </c>
      <c r="B272" s="102"/>
      <c r="C272" s="142"/>
      <c r="E272" s="92"/>
      <c r="F272" s="13" t="s">
        <v>138</v>
      </c>
      <c r="M272" s="4" t="str">
        <f>Lists!$R$8</f>
        <v>руб.</v>
      </c>
      <c r="P272" s="10"/>
      <c r="R272" s="92"/>
      <c r="S272" s="10"/>
      <c r="V272" s="80">
        <f ca="1">W272-(W270-W271)</f>
        <v>0</v>
      </c>
      <c r="W272" s="10">
        <f ca="1">SUM(INDIRECT(ADDRESS(ROW(),SUMIFS($1:$1,$5:$5,1))):INDIRECT(ADDRESS(ROW(),SUMIFS($1:$1,$5:$5,MAX($5:$5)))))</f>
        <v>215773985.72815377</v>
      </c>
      <c r="Z272" s="10">
        <f ca="1">Z270-Z271</f>
        <v>-1712121.2121212122</v>
      </c>
      <c r="AA272" s="10">
        <f t="shared" ref="AA272:CL272" ca="1" si="682">AA270-AA271</f>
        <v>-1803787.8787878787</v>
      </c>
      <c r="AB272" s="10">
        <f t="shared" ca="1" si="682"/>
        <v>-2020454.5454545454</v>
      </c>
      <c r="AC272" s="10">
        <f t="shared" ca="1" si="682"/>
        <v>-2451406.9264069265</v>
      </c>
      <c r="AD272" s="10">
        <f t="shared" ca="1" si="682"/>
        <v>-2576406.9264069265</v>
      </c>
      <c r="AE272" s="10">
        <f t="shared" ca="1" si="682"/>
        <v>-2659740.2597402595</v>
      </c>
      <c r="AF272" s="10">
        <f t="shared" ca="1" si="682"/>
        <v>-2659740.2597402595</v>
      </c>
      <c r="AG272" s="10">
        <f t="shared" ca="1" si="682"/>
        <v>-2659740.2597402595</v>
      </c>
      <c r="AH272" s="10">
        <f t="shared" ca="1" si="682"/>
        <v>-2656796.4698917749</v>
      </c>
      <c r="AI272" s="10">
        <f t="shared" ca="1" si="682"/>
        <v>-2634887.5254978356</v>
      </c>
      <c r="AJ272" s="10">
        <f t="shared" ca="1" si="682"/>
        <v>-2582978.6348008658</v>
      </c>
      <c r="AK272" s="10">
        <f t="shared" ca="1" si="682"/>
        <v>-2521092.4498728355</v>
      </c>
      <c r="AL272" s="10">
        <f t="shared" ca="1" si="682"/>
        <v>-2457459.5627213204</v>
      </c>
      <c r="AM272" s="10">
        <f t="shared" ca="1" si="682"/>
        <v>-2395528.0260766232</v>
      </c>
      <c r="AN272" s="10">
        <f t="shared" ca="1" si="682"/>
        <v>-2297850.4433353357</v>
      </c>
      <c r="AO272" s="10">
        <f t="shared" ca="1" si="682"/>
        <v>-2085209.5951317367</v>
      </c>
      <c r="AP272" s="10">
        <f t="shared" ca="1" si="682"/>
        <v>-1727629.8851260552</v>
      </c>
      <c r="AQ272" s="10">
        <f t="shared" ca="1" si="682"/>
        <v>-1216233.833768934</v>
      </c>
      <c r="AR272" s="10">
        <f t="shared" ca="1" si="682"/>
        <v>-571549.95235605538</v>
      </c>
      <c r="AS272" s="10">
        <f t="shared" ca="1" si="682"/>
        <v>160275.19202996884</v>
      </c>
      <c r="AT272" s="10">
        <f t="shared" ca="1" si="682"/>
        <v>943410.6174817672</v>
      </c>
      <c r="AU272" s="10">
        <f t="shared" ca="1" si="682"/>
        <v>1753747.8054252719</v>
      </c>
      <c r="AV272" s="10">
        <f t="shared" ca="1" si="682"/>
        <v>2578238.2305457829</v>
      </c>
      <c r="AW272" s="10">
        <f t="shared" ca="1" si="682"/>
        <v>3409091.2909304225</v>
      </c>
      <c r="AX272" s="10">
        <f t="shared" ca="1" si="682"/>
        <v>3944397.6078913566</v>
      </c>
      <c r="AY272" s="10">
        <f t="shared" ca="1" si="682"/>
        <v>4778067.2186370008</v>
      </c>
      <c r="AZ272" s="10">
        <f t="shared" ca="1" si="682"/>
        <v>5611983.0656796172</v>
      </c>
      <c r="BA272" s="10">
        <f t="shared" ca="1" si="682"/>
        <v>6445938.811900638</v>
      </c>
      <c r="BB272" s="10">
        <f t="shared" ca="1" si="682"/>
        <v>7279891.1466677785</v>
      </c>
      <c r="BC272" s="10">
        <f t="shared" ca="1" si="682"/>
        <v>8113840.3370825518</v>
      </c>
      <c r="BD272" s="10">
        <f t="shared" ca="1" si="682"/>
        <v>8947789.5274973232</v>
      </c>
      <c r="BE272" s="10">
        <f t="shared" ca="1" si="682"/>
        <v>9774379.2432908826</v>
      </c>
      <c r="BF272" s="10">
        <f t="shared" ca="1" si="682"/>
        <v>10546196.598099591</v>
      </c>
      <c r="BG272" s="10">
        <f t="shared" ca="1" si="682"/>
        <v>11188241.726165889</v>
      </c>
      <c r="BH272" s="10">
        <f t="shared" ca="1" si="682"/>
        <v>11675571.391912097</v>
      </c>
      <c r="BI272" s="10">
        <f t="shared" ca="1" si="682"/>
        <v>12003818.839779519</v>
      </c>
      <c r="BJ272" s="10">
        <f t="shared" ca="1" si="682"/>
        <v>12195636.132588241</v>
      </c>
      <c r="BK272" s="10">
        <f t="shared" ca="1" si="682"/>
        <v>12298589.057558885</v>
      </c>
      <c r="BL272" s="10">
        <f t="shared" ca="1" si="682"/>
        <v>12349700.017891735</v>
      </c>
      <c r="BM272" s="10">
        <f t="shared" ca="1" si="682"/>
        <v>12373410.514881792</v>
      </c>
      <c r="BN272" s="10">
        <f t="shared" ca="1" si="682"/>
        <v>12382885.239847416</v>
      </c>
      <c r="BO272" s="10">
        <f t="shared" ca="1" si="682"/>
        <v>12385980.005295997</v>
      </c>
      <c r="BP272" s="10">
        <f t="shared" ca="1" si="682"/>
        <v>12387002.573389845</v>
      </c>
      <c r="BQ272" s="10">
        <f t="shared" ca="1" si="682"/>
        <v>12387282.15305898</v>
      </c>
      <c r="BR272" s="10">
        <f t="shared" ca="1" si="682"/>
        <v>12387315.496431131</v>
      </c>
      <c r="BS272" s="10">
        <f t="shared" ca="1" si="682"/>
        <v>12387308.940624887</v>
      </c>
      <c r="BT272" s="10">
        <f t="shared" ca="1" si="682"/>
        <v>12387305.79627252</v>
      </c>
      <c r="BU272" s="10">
        <f t="shared" ca="1" si="682"/>
        <v>12387305.79627252</v>
      </c>
      <c r="BV272" s="10">
        <f t="shared" ca="1" si="682"/>
        <v>0</v>
      </c>
      <c r="BW272" s="10">
        <f t="shared" ca="1" si="682"/>
        <v>0</v>
      </c>
      <c r="BX272" s="10">
        <f t="shared" ca="1" si="682"/>
        <v>0</v>
      </c>
      <c r="BY272" s="10">
        <f t="shared" ca="1" si="682"/>
        <v>0</v>
      </c>
      <c r="BZ272" s="10">
        <f t="shared" ca="1" si="682"/>
        <v>0</v>
      </c>
      <c r="CA272" s="10">
        <f t="shared" ca="1" si="682"/>
        <v>0</v>
      </c>
      <c r="CB272" s="10">
        <f t="shared" ca="1" si="682"/>
        <v>0</v>
      </c>
      <c r="CC272" s="10">
        <f t="shared" ca="1" si="682"/>
        <v>0</v>
      </c>
      <c r="CD272" s="10">
        <f t="shared" ca="1" si="682"/>
        <v>0</v>
      </c>
      <c r="CE272" s="10">
        <f t="shared" ca="1" si="682"/>
        <v>0</v>
      </c>
      <c r="CF272" s="10">
        <f t="shared" ca="1" si="682"/>
        <v>0</v>
      </c>
      <c r="CG272" s="10">
        <f t="shared" ca="1" si="682"/>
        <v>0</v>
      </c>
      <c r="CH272" s="10">
        <f t="shared" ca="1" si="682"/>
        <v>0</v>
      </c>
      <c r="CI272" s="10">
        <f t="shared" ca="1" si="682"/>
        <v>0</v>
      </c>
      <c r="CJ272" s="10">
        <f t="shared" ca="1" si="682"/>
        <v>0</v>
      </c>
      <c r="CK272" s="10">
        <f t="shared" ca="1" si="682"/>
        <v>0</v>
      </c>
      <c r="CL272" s="10">
        <f t="shared" ca="1" si="682"/>
        <v>0</v>
      </c>
      <c r="CM272" s="10">
        <f t="shared" ref="CM272:CT272" ca="1" si="683">CM270-CM271</f>
        <v>0</v>
      </c>
      <c r="CN272" s="10">
        <f t="shared" ca="1" si="683"/>
        <v>0</v>
      </c>
      <c r="CO272" s="10">
        <f t="shared" ca="1" si="683"/>
        <v>0</v>
      </c>
      <c r="CP272" s="10">
        <f t="shared" ca="1" si="683"/>
        <v>0</v>
      </c>
      <c r="CQ272" s="10">
        <f t="shared" ca="1" si="683"/>
        <v>0</v>
      </c>
      <c r="CR272" s="10">
        <f t="shared" ca="1" si="683"/>
        <v>0</v>
      </c>
      <c r="CS272" s="10">
        <f t="shared" ca="1" si="683"/>
        <v>0</v>
      </c>
      <c r="CT272" s="10">
        <f t="shared" ca="1" si="683"/>
        <v>0</v>
      </c>
    </row>
    <row r="273" spans="1:98" s="27" customFormat="1" ht="12" x14ac:dyDescent="0.25">
      <c r="A273" s="26">
        <f>ROW()</f>
        <v>273</v>
      </c>
      <c r="B273" s="95"/>
      <c r="C273" s="142"/>
      <c r="E273" s="24"/>
      <c r="F273" s="127" t="s">
        <v>139</v>
      </c>
      <c r="H273" s="67"/>
      <c r="I273" s="67"/>
      <c r="J273" s="67"/>
      <c r="K273" s="67"/>
      <c r="L273" s="67"/>
      <c r="M273" s="27" t="str">
        <f>Lists!$R$8</f>
        <v>руб.</v>
      </c>
      <c r="P273" s="30"/>
      <c r="Q273" s="124"/>
      <c r="R273" s="44" t="s">
        <v>24</v>
      </c>
      <c r="S273" s="122">
        <v>0.2</v>
      </c>
      <c r="T273" s="124"/>
      <c r="U273" s="124"/>
      <c r="V273" s="85"/>
      <c r="W273" s="29">
        <f ca="1">SUM(INDIRECT(ADDRESS(ROW(),SUMIFS($1:$1,$5:$5,1))):INDIRECT(ADDRESS(ROW(),SUMIFS($1:$1,$5:$5,MAX($5:$5)))))</f>
        <v>43154797.145630755</v>
      </c>
      <c r="Z273" s="30">
        <f ca="1">IF(SUM($Y272:Z272)&gt;0,SUM($Y272:Z272)*$S273-SUM($Y273:Y273),0)</f>
        <v>0</v>
      </c>
      <c r="AA273" s="30">
        <f ca="1">IF(SUM($Y272:AA272)&gt;0,SUM($Y272:AA272)*$S273-SUM($Y273:Z273),0)</f>
        <v>0</v>
      </c>
      <c r="AB273" s="30">
        <f ca="1">IF(SUM($Y272:AB272)&gt;0,SUM($Y272:AB272)*$S273-SUM($Y273:AA273),0)</f>
        <v>0</v>
      </c>
      <c r="AC273" s="30">
        <f ca="1">IF(SUM($Y272:AC272)&gt;0,SUM($Y272:AC272)*$S273-SUM($Y273:AB273),0)</f>
        <v>0</v>
      </c>
      <c r="AD273" s="30">
        <f ca="1">IF(SUM($Y272:AD272)&gt;0,SUM($Y272:AD272)*$S273-SUM($Y273:AC273),0)</f>
        <v>0</v>
      </c>
      <c r="AE273" s="30">
        <f ca="1">IF(SUM($Y272:AE272)&gt;0,SUM($Y272:AE272)*$S273-SUM($Y273:AD273),0)</f>
        <v>0</v>
      </c>
      <c r="AF273" s="30">
        <f ca="1">IF(SUM($Y272:AF272)&gt;0,SUM($Y272:AF272)*$S273-SUM($Y273:AE273),0)</f>
        <v>0</v>
      </c>
      <c r="AG273" s="30">
        <f ca="1">IF(SUM($Y272:AG272)&gt;0,SUM($Y272:AG272)*$S273-SUM($Y273:AF273),0)</f>
        <v>0</v>
      </c>
      <c r="AH273" s="30">
        <f ca="1">IF(SUM($Y272:AH272)&gt;0,SUM($Y272:AH272)*$S273-SUM($Y273:AG273),0)</f>
        <v>0</v>
      </c>
      <c r="AI273" s="30">
        <f ca="1">IF(SUM($Y272:AI272)&gt;0,SUM($Y272:AI272)*$S273-SUM($Y273:AH273),0)</f>
        <v>0</v>
      </c>
      <c r="AJ273" s="30">
        <f ca="1">IF(SUM($Y272:AJ272)&gt;0,SUM($Y272:AJ272)*$S273-SUM($Y273:AI273),0)</f>
        <v>0</v>
      </c>
      <c r="AK273" s="30">
        <f ca="1">IF(SUM($Y272:AK272)&gt;0,SUM($Y272:AK272)*$S273-SUM($Y273:AJ273),0)</f>
        <v>0</v>
      </c>
      <c r="AL273" s="30">
        <f ca="1">IF(SUM($Y272:AL272)&gt;0,SUM($Y272:AL272)*$S273-SUM($Y273:AK273),0)</f>
        <v>0</v>
      </c>
      <c r="AM273" s="30">
        <f ca="1">IF(SUM($Y272:AM272)&gt;0,SUM($Y272:AM272)*$S273-SUM($Y273:AL273),0)</f>
        <v>0</v>
      </c>
      <c r="AN273" s="30">
        <f ca="1">IF(SUM($Y272:AN272)&gt;0,SUM($Y272:AN272)*$S273-SUM($Y273:AM273),0)</f>
        <v>0</v>
      </c>
      <c r="AO273" s="30">
        <f ca="1">IF(SUM($Y272:AO272)&gt;0,SUM($Y272:AO272)*$S273-SUM($Y273:AN273),0)</f>
        <v>0</v>
      </c>
      <c r="AP273" s="30">
        <f ca="1">IF(SUM($Y272:AP272)&gt;0,SUM($Y272:AP272)*$S273-SUM($Y273:AO273),0)</f>
        <v>0</v>
      </c>
      <c r="AQ273" s="30">
        <f ca="1">IF(SUM($Y272:AQ272)&gt;0,SUM($Y272:AQ272)*$S273-SUM($Y273:AP273),0)</f>
        <v>0</v>
      </c>
      <c r="AR273" s="30">
        <f ca="1">IF(SUM($Y272:AR272)&gt;0,SUM($Y272:AR272)*$S273-SUM($Y273:AQ273),0)</f>
        <v>0</v>
      </c>
      <c r="AS273" s="30">
        <f ca="1">IF(SUM($Y272:AS272)&gt;0,SUM($Y272:AS272)*$S273-SUM($Y273:AR273),0)</f>
        <v>0</v>
      </c>
      <c r="AT273" s="30">
        <f ca="1">IF(SUM($Y272:AT272)&gt;0,SUM($Y272:AT272)*$S273-SUM($Y273:AS273),0)</f>
        <v>0</v>
      </c>
      <c r="AU273" s="30">
        <f ca="1">IF(SUM($Y272:AU272)&gt;0,SUM($Y272:AU272)*$S273-SUM($Y273:AT273),0)</f>
        <v>0</v>
      </c>
      <c r="AV273" s="30">
        <f ca="1">IF(SUM($Y272:AV272)&gt;0,SUM($Y272:AV272)*$S273-SUM($Y273:AU273),0)</f>
        <v>0</v>
      </c>
      <c r="AW273" s="30">
        <f ca="1">IF(SUM($Y272:AW272)&gt;0,SUM($Y272:AW272)*$S273-SUM($Y273:AV273),0)</f>
        <v>0</v>
      </c>
      <c r="AX273" s="30">
        <f ca="1">IF(SUM($Y272:AX272)&gt;0,SUM($Y272:AX272)*$S273-SUM($Y273:AW273),0)</f>
        <v>0</v>
      </c>
      <c r="AY273" s="30">
        <f ca="1">IF(SUM($Y272:AY272)&gt;0,SUM($Y272:AY272)*$S273-SUM($Y273:AX273),0)</f>
        <v>0</v>
      </c>
      <c r="AZ273" s="30">
        <f ca="1">IF(SUM($Y272:AZ272)&gt;0,SUM($Y272:AZ272)*$S273-SUM($Y273:AY273),0)</f>
        <v>0</v>
      </c>
      <c r="BA273" s="30">
        <f ca="1">IF(SUM($Y272:BA272)&gt;0,SUM($Y272:BA272)*$S273-SUM($Y273:AZ273),0)</f>
        <v>0</v>
      </c>
      <c r="BB273" s="30">
        <f ca="1">IF(SUM($Y272:BB272)&gt;0,SUM($Y272:BB272)*$S273-SUM($Y273:BA273),0)</f>
        <v>0</v>
      </c>
      <c r="BC273" s="30">
        <f ca="1">IF(SUM($Y272:BC272)&gt;0,SUM($Y272:BC272)*$S273-SUM($Y273:BB273),0)</f>
        <v>665653.33545890125</v>
      </c>
      <c r="BD273" s="30">
        <f ca="1">IF(SUM($Y272:BD272)&gt;0,SUM($Y272:BD272)*$S273-SUM($Y273:BC273),0)</f>
        <v>1789557.9054994648</v>
      </c>
      <c r="BE273" s="30">
        <f ca="1">IF(SUM($Y272:BE272)&gt;0,SUM($Y272:BE272)*$S273-SUM($Y273:BD273),0)</f>
        <v>1954875.8486581766</v>
      </c>
      <c r="BF273" s="30">
        <f ca="1">IF(SUM($Y272:BF272)&gt;0,SUM($Y272:BF272)*$S273-SUM($Y273:BE273),0)</f>
        <v>2109239.3196199182</v>
      </c>
      <c r="BG273" s="30">
        <f ca="1">IF(SUM($Y272:BG272)&gt;0,SUM($Y272:BG272)*$S273-SUM($Y273:BF273),0)</f>
        <v>2237648.3452331778</v>
      </c>
      <c r="BH273" s="30">
        <f ca="1">IF(SUM($Y272:BH272)&gt;0,SUM($Y272:BH272)*$S273-SUM($Y273:BG273),0)</f>
        <v>2335114.2783824205</v>
      </c>
      <c r="BI273" s="30">
        <f ca="1">IF(SUM($Y272:BI272)&gt;0,SUM($Y272:BI272)*$S273-SUM($Y273:BH273),0)</f>
        <v>2400763.767955903</v>
      </c>
      <c r="BJ273" s="30">
        <f ca="1">IF(SUM($Y272:BJ272)&gt;0,SUM($Y272:BJ272)*$S273-SUM($Y273:BI273),0)</f>
        <v>2439127.2265176475</v>
      </c>
      <c r="BK273" s="30">
        <f ca="1">IF(SUM($Y272:BK272)&gt;0,SUM($Y272:BK272)*$S273-SUM($Y273:BJ273),0)</f>
        <v>2459717.8115117755</v>
      </c>
      <c r="BL273" s="30">
        <f ca="1">IF(SUM($Y272:BL272)&gt;0,SUM($Y272:BL272)*$S273-SUM($Y273:BK273),0)</f>
        <v>2469940.0035783499</v>
      </c>
      <c r="BM273" s="30">
        <f ca="1">IF(SUM($Y272:BM272)&gt;0,SUM($Y272:BM272)*$S273-SUM($Y273:BL273),0)</f>
        <v>2474682.1029763557</v>
      </c>
      <c r="BN273" s="30">
        <f ca="1">IF(SUM($Y272:BN272)&gt;0,SUM($Y272:BN272)*$S273-SUM($Y273:BM273),0)</f>
        <v>2476577.0479694866</v>
      </c>
      <c r="BO273" s="30">
        <f ca="1">IF(SUM($Y272:BO272)&gt;0,SUM($Y272:BO272)*$S273-SUM($Y273:BN273),0)</f>
        <v>2477196.0010591969</v>
      </c>
      <c r="BP273" s="30">
        <f ca="1">IF(SUM($Y272:BP272)&gt;0,SUM($Y272:BP272)*$S273-SUM($Y273:BO273),0)</f>
        <v>2477400.5146779716</v>
      </c>
      <c r="BQ273" s="30">
        <f ca="1">IF(SUM($Y272:BQ272)&gt;0,SUM($Y272:BQ272)*$S273-SUM($Y273:BP273),0)</f>
        <v>2477456.4306117967</v>
      </c>
      <c r="BR273" s="30">
        <f ca="1">IF(SUM($Y272:BR272)&gt;0,SUM($Y272:BR272)*$S273-SUM($Y273:BQ273),0)</f>
        <v>2477463.0992862284</v>
      </c>
      <c r="BS273" s="30">
        <f ca="1">IF(SUM($Y272:BS272)&gt;0,SUM($Y272:BS272)*$S273-SUM($Y273:BR273),0)</f>
        <v>2477461.7881249785</v>
      </c>
      <c r="BT273" s="30">
        <f ca="1">IF(SUM($Y272:BT272)&gt;0,SUM($Y272:BT272)*$S273-SUM($Y273:BS273),0)</f>
        <v>2477461.1592545062</v>
      </c>
      <c r="BU273" s="30">
        <f ca="1">IF(SUM($Y272:BU272)&gt;0,SUM($Y272:BU272)*$S273-SUM($Y273:BT273),0)</f>
        <v>2477461.1592544988</v>
      </c>
      <c r="BV273" s="30">
        <f ca="1">IF(SUM($Y272:BV272)&gt;0,SUM($Y272:BV272)*$S273-SUM($Y273:BU273),0)</f>
        <v>0</v>
      </c>
      <c r="BW273" s="30">
        <f ca="1">IF(SUM($Y272:BW272)&gt;0,SUM($Y272:BW272)*$S273-SUM($Y273:BV273),0)</f>
        <v>0</v>
      </c>
      <c r="BX273" s="30">
        <f ca="1">IF(SUM($Y272:BX272)&gt;0,SUM($Y272:BX272)*$S273-SUM($Y273:BW273),0)</f>
        <v>0</v>
      </c>
      <c r="BY273" s="30">
        <f ca="1">IF(SUM($Y272:BY272)&gt;0,SUM($Y272:BY272)*$S273-SUM($Y273:BX273),0)</f>
        <v>0</v>
      </c>
      <c r="BZ273" s="30">
        <f ca="1">IF(SUM($Y272:BZ272)&gt;0,SUM($Y272:BZ272)*$S273-SUM($Y273:BY273),0)</f>
        <v>0</v>
      </c>
      <c r="CA273" s="30">
        <f ca="1">IF(SUM($Y272:CA272)&gt;0,SUM($Y272:CA272)*$S273-SUM($Y273:BZ273),0)</f>
        <v>0</v>
      </c>
      <c r="CB273" s="30">
        <f ca="1">IF(SUM($Y272:CB272)&gt;0,SUM($Y272:CB272)*$S273-SUM($Y273:CA273),0)</f>
        <v>0</v>
      </c>
      <c r="CC273" s="30">
        <f ca="1">IF(SUM($Y272:CC272)&gt;0,SUM($Y272:CC272)*$S273-SUM($Y273:CB273),0)</f>
        <v>0</v>
      </c>
      <c r="CD273" s="30">
        <f ca="1">IF(SUM($Y272:CD272)&gt;0,SUM($Y272:CD272)*$S273-SUM($Y273:CC273),0)</f>
        <v>0</v>
      </c>
      <c r="CE273" s="30">
        <f ca="1">IF(SUM($Y272:CE272)&gt;0,SUM($Y272:CE272)*$S273-SUM($Y273:CD273),0)</f>
        <v>0</v>
      </c>
      <c r="CF273" s="30">
        <f ca="1">IF(SUM($Y272:CF272)&gt;0,SUM($Y272:CF272)*$S273-SUM($Y273:CE273),0)</f>
        <v>0</v>
      </c>
      <c r="CG273" s="30">
        <f ca="1">IF(SUM($Y272:CG272)&gt;0,SUM($Y272:CG272)*$S273-SUM($Y273:CF273),0)</f>
        <v>0</v>
      </c>
      <c r="CH273" s="30">
        <f ca="1">IF(SUM($Y272:CH272)&gt;0,SUM($Y272:CH272)*$S273-SUM($Y273:CG273),0)</f>
        <v>0</v>
      </c>
      <c r="CI273" s="30">
        <f ca="1">IF(SUM($Y272:CI272)&gt;0,SUM($Y272:CI272)*$S273-SUM($Y273:CH273),0)</f>
        <v>0</v>
      </c>
      <c r="CJ273" s="30">
        <f ca="1">IF(SUM($Y272:CJ272)&gt;0,SUM($Y272:CJ272)*$S273-SUM($Y273:CI273),0)</f>
        <v>0</v>
      </c>
      <c r="CK273" s="30">
        <f ca="1">IF(SUM($Y272:CK272)&gt;0,SUM($Y272:CK272)*$S273-SUM($Y273:CJ273),0)</f>
        <v>0</v>
      </c>
      <c r="CL273" s="30">
        <f ca="1">IF(SUM($Y272:CL272)&gt;0,SUM($Y272:CL272)*$S273-SUM($Y273:CK273),0)</f>
        <v>0</v>
      </c>
      <c r="CM273" s="30">
        <f ca="1">IF(SUM($Y272:CM272)&gt;0,SUM($Y272:CM272)*$S273-SUM($Y273:CL273),0)</f>
        <v>0</v>
      </c>
      <c r="CN273" s="30">
        <f ca="1">IF(SUM($Y272:CN272)&gt;0,SUM($Y272:CN272)*$S273-SUM($Y273:CM273),0)</f>
        <v>0</v>
      </c>
      <c r="CO273" s="30">
        <f ca="1">IF(SUM($Y272:CO272)&gt;0,SUM($Y272:CO272)*$S273-SUM($Y273:CN273),0)</f>
        <v>0</v>
      </c>
      <c r="CP273" s="30">
        <f ca="1">IF(SUM($Y272:CP272)&gt;0,SUM($Y272:CP272)*$S273-SUM($Y273:CO273),0)</f>
        <v>0</v>
      </c>
      <c r="CQ273" s="30">
        <f ca="1">IF(SUM($Y272:CQ272)&gt;0,SUM($Y272:CQ272)*$S273-SUM($Y273:CP273),0)</f>
        <v>0</v>
      </c>
      <c r="CR273" s="30">
        <f ca="1">IF(SUM($Y272:CR272)&gt;0,SUM($Y272:CR272)*$S273-SUM($Y273:CQ273),0)</f>
        <v>0</v>
      </c>
      <c r="CS273" s="30">
        <f ca="1">IF(SUM($Y272:CS272)&gt;0,SUM($Y272:CS272)*$S273-SUM($Y273:CR273),0)</f>
        <v>0</v>
      </c>
      <c r="CT273" s="30">
        <f ca="1">IF(SUM($Y272:CT272)&gt;0,SUM($Y272:CT272)*$S273-SUM($Y273:CS273),0)</f>
        <v>0</v>
      </c>
    </row>
    <row r="274" spans="1:98" s="13" customFormat="1" x14ac:dyDescent="0.3">
      <c r="A274" s="12">
        <f>ROW()</f>
        <v>274</v>
      </c>
      <c r="B274" s="102"/>
      <c r="C274" s="142"/>
      <c r="E274" s="92"/>
      <c r="F274" s="13" t="s">
        <v>140</v>
      </c>
      <c r="M274" s="4" t="str">
        <f>Lists!$R$8</f>
        <v>руб.</v>
      </c>
      <c r="P274" s="10"/>
      <c r="R274" s="92"/>
      <c r="S274" s="10"/>
      <c r="V274" s="80">
        <f ca="1">W274-(W272-W273)</f>
        <v>0</v>
      </c>
      <c r="W274" s="10">
        <f ca="1">SUM(INDIRECT(ADDRESS(ROW(),SUMIFS($1:$1,$5:$5,1))):INDIRECT(ADDRESS(ROW(),SUMIFS($1:$1,$5:$5,MAX($5:$5)))))</f>
        <v>172619188.58252302</v>
      </c>
      <c r="Z274" s="10">
        <f ca="1">Z272-Z273</f>
        <v>-1712121.2121212122</v>
      </c>
      <c r="AA274" s="10">
        <f t="shared" ref="AA274:CL274" ca="1" si="684">AA272-AA273</f>
        <v>-1803787.8787878787</v>
      </c>
      <c r="AB274" s="10">
        <f t="shared" ca="1" si="684"/>
        <v>-2020454.5454545454</v>
      </c>
      <c r="AC274" s="10">
        <f t="shared" ca="1" si="684"/>
        <v>-2451406.9264069265</v>
      </c>
      <c r="AD274" s="10">
        <f t="shared" ca="1" si="684"/>
        <v>-2576406.9264069265</v>
      </c>
      <c r="AE274" s="10">
        <f t="shared" ca="1" si="684"/>
        <v>-2659740.2597402595</v>
      </c>
      <c r="AF274" s="10">
        <f t="shared" ca="1" si="684"/>
        <v>-2659740.2597402595</v>
      </c>
      <c r="AG274" s="10">
        <f t="shared" ca="1" si="684"/>
        <v>-2659740.2597402595</v>
      </c>
      <c r="AH274" s="10">
        <f t="shared" ca="1" si="684"/>
        <v>-2656796.4698917749</v>
      </c>
      <c r="AI274" s="10">
        <f t="shared" ca="1" si="684"/>
        <v>-2634887.5254978356</v>
      </c>
      <c r="AJ274" s="10">
        <f t="shared" ca="1" si="684"/>
        <v>-2582978.6348008658</v>
      </c>
      <c r="AK274" s="10">
        <f t="shared" ca="1" si="684"/>
        <v>-2521092.4498728355</v>
      </c>
      <c r="AL274" s="10">
        <f t="shared" ca="1" si="684"/>
        <v>-2457459.5627213204</v>
      </c>
      <c r="AM274" s="10">
        <f t="shared" ca="1" si="684"/>
        <v>-2395528.0260766232</v>
      </c>
      <c r="AN274" s="10">
        <f t="shared" ca="1" si="684"/>
        <v>-2297850.4433353357</v>
      </c>
      <c r="AO274" s="10">
        <f t="shared" ca="1" si="684"/>
        <v>-2085209.5951317367</v>
      </c>
      <c r="AP274" s="10">
        <f t="shared" ca="1" si="684"/>
        <v>-1727629.8851260552</v>
      </c>
      <c r="AQ274" s="10">
        <f t="shared" ca="1" si="684"/>
        <v>-1216233.833768934</v>
      </c>
      <c r="AR274" s="10">
        <f t="shared" ca="1" si="684"/>
        <v>-571549.95235605538</v>
      </c>
      <c r="AS274" s="10">
        <f t="shared" ca="1" si="684"/>
        <v>160275.19202996884</v>
      </c>
      <c r="AT274" s="10">
        <f t="shared" ca="1" si="684"/>
        <v>943410.6174817672</v>
      </c>
      <c r="AU274" s="10">
        <f t="shared" ca="1" si="684"/>
        <v>1753747.8054252719</v>
      </c>
      <c r="AV274" s="10">
        <f t="shared" ca="1" si="684"/>
        <v>2578238.2305457829</v>
      </c>
      <c r="AW274" s="10">
        <f t="shared" ca="1" si="684"/>
        <v>3409091.2909304225</v>
      </c>
      <c r="AX274" s="10">
        <f t="shared" ca="1" si="684"/>
        <v>3944397.6078913566</v>
      </c>
      <c r="AY274" s="10">
        <f t="shared" ca="1" si="684"/>
        <v>4778067.2186370008</v>
      </c>
      <c r="AZ274" s="10">
        <f t="shared" ca="1" si="684"/>
        <v>5611983.0656796172</v>
      </c>
      <c r="BA274" s="10">
        <f t="shared" ca="1" si="684"/>
        <v>6445938.811900638</v>
      </c>
      <c r="BB274" s="10">
        <f t="shared" ca="1" si="684"/>
        <v>7279891.1466677785</v>
      </c>
      <c r="BC274" s="10">
        <f t="shared" ca="1" si="684"/>
        <v>7448187.001623651</v>
      </c>
      <c r="BD274" s="10">
        <f t="shared" ca="1" si="684"/>
        <v>7158231.6219978584</v>
      </c>
      <c r="BE274" s="10">
        <f t="shared" ca="1" si="684"/>
        <v>7819503.3946327064</v>
      </c>
      <c r="BF274" s="10">
        <f t="shared" ca="1" si="684"/>
        <v>8436957.278479673</v>
      </c>
      <c r="BG274" s="10">
        <f t="shared" ca="1" si="684"/>
        <v>8950593.3809327111</v>
      </c>
      <c r="BH274" s="10">
        <f t="shared" ca="1" si="684"/>
        <v>9340457.1135296766</v>
      </c>
      <c r="BI274" s="10">
        <f t="shared" ca="1" si="684"/>
        <v>9603055.0718236156</v>
      </c>
      <c r="BJ274" s="10">
        <f t="shared" ca="1" si="684"/>
        <v>9756508.9060705937</v>
      </c>
      <c r="BK274" s="10">
        <f t="shared" ca="1" si="684"/>
        <v>9838871.2460471094</v>
      </c>
      <c r="BL274" s="10">
        <f t="shared" ca="1" si="684"/>
        <v>9879760.0143133849</v>
      </c>
      <c r="BM274" s="10">
        <f t="shared" ca="1" si="684"/>
        <v>9898728.4119054358</v>
      </c>
      <c r="BN274" s="10">
        <f t="shared" ca="1" si="684"/>
        <v>9906308.1918779295</v>
      </c>
      <c r="BO274" s="10">
        <f t="shared" ca="1" si="684"/>
        <v>9908784.0042368006</v>
      </c>
      <c r="BP274" s="10">
        <f t="shared" ca="1" si="684"/>
        <v>9909602.0587118734</v>
      </c>
      <c r="BQ274" s="10">
        <f t="shared" ca="1" si="684"/>
        <v>9909825.722447183</v>
      </c>
      <c r="BR274" s="10">
        <f t="shared" ca="1" si="684"/>
        <v>9909852.3971449025</v>
      </c>
      <c r="BS274" s="10">
        <f t="shared" ca="1" si="684"/>
        <v>9909847.1524999086</v>
      </c>
      <c r="BT274" s="10">
        <f t="shared" ca="1" si="684"/>
        <v>9909844.6370180137</v>
      </c>
      <c r="BU274" s="10">
        <f t="shared" ca="1" si="684"/>
        <v>9909844.6370180212</v>
      </c>
      <c r="BV274" s="10">
        <f t="shared" ca="1" si="684"/>
        <v>0</v>
      </c>
      <c r="BW274" s="10">
        <f t="shared" ca="1" si="684"/>
        <v>0</v>
      </c>
      <c r="BX274" s="10">
        <f t="shared" ca="1" si="684"/>
        <v>0</v>
      </c>
      <c r="BY274" s="10">
        <f t="shared" ca="1" si="684"/>
        <v>0</v>
      </c>
      <c r="BZ274" s="10">
        <f t="shared" ca="1" si="684"/>
        <v>0</v>
      </c>
      <c r="CA274" s="10">
        <f t="shared" ca="1" si="684"/>
        <v>0</v>
      </c>
      <c r="CB274" s="10">
        <f t="shared" ca="1" si="684"/>
        <v>0</v>
      </c>
      <c r="CC274" s="10">
        <f t="shared" ca="1" si="684"/>
        <v>0</v>
      </c>
      <c r="CD274" s="10">
        <f t="shared" ca="1" si="684"/>
        <v>0</v>
      </c>
      <c r="CE274" s="10">
        <f t="shared" ca="1" si="684"/>
        <v>0</v>
      </c>
      <c r="CF274" s="10">
        <f t="shared" ca="1" si="684"/>
        <v>0</v>
      </c>
      <c r="CG274" s="10">
        <f t="shared" ca="1" si="684"/>
        <v>0</v>
      </c>
      <c r="CH274" s="10">
        <f t="shared" ca="1" si="684"/>
        <v>0</v>
      </c>
      <c r="CI274" s="10">
        <f t="shared" ca="1" si="684"/>
        <v>0</v>
      </c>
      <c r="CJ274" s="10">
        <f t="shared" ca="1" si="684"/>
        <v>0</v>
      </c>
      <c r="CK274" s="10">
        <f t="shared" ca="1" si="684"/>
        <v>0</v>
      </c>
      <c r="CL274" s="10">
        <f t="shared" ca="1" si="684"/>
        <v>0</v>
      </c>
      <c r="CM274" s="10">
        <f t="shared" ref="CM274:CT274" ca="1" si="685">CM272-CM273</f>
        <v>0</v>
      </c>
      <c r="CN274" s="10">
        <f t="shared" ca="1" si="685"/>
        <v>0</v>
      </c>
      <c r="CO274" s="10">
        <f t="shared" ca="1" si="685"/>
        <v>0</v>
      </c>
      <c r="CP274" s="10">
        <f t="shared" ca="1" si="685"/>
        <v>0</v>
      </c>
      <c r="CQ274" s="10">
        <f t="shared" ca="1" si="685"/>
        <v>0</v>
      </c>
      <c r="CR274" s="10">
        <f t="shared" ca="1" si="685"/>
        <v>0</v>
      </c>
      <c r="CS274" s="10">
        <f t="shared" ca="1" si="685"/>
        <v>0</v>
      </c>
      <c r="CT274" s="10">
        <f t="shared" ca="1" si="685"/>
        <v>0</v>
      </c>
    </row>
    <row r="275" spans="1:98" s="107" customFormat="1" ht="12" x14ac:dyDescent="0.25">
      <c r="A275" s="105">
        <f>ROW()</f>
        <v>275</v>
      </c>
      <c r="B275" s="106"/>
      <c r="C275" s="143"/>
      <c r="E275" s="108"/>
      <c r="F275" s="107" t="s">
        <v>141</v>
      </c>
      <c r="M275" s="107" t="s">
        <v>74</v>
      </c>
      <c r="P275" s="109"/>
      <c r="R275" s="108"/>
      <c r="S275" s="128"/>
      <c r="V275" s="110"/>
      <c r="W275" s="111">
        <f ca="1">IF(W$237=0,0,W274/W$237)</f>
        <v>0.23371528700680488</v>
      </c>
      <c r="X275" s="112"/>
      <c r="Y275" s="112"/>
      <c r="Z275" s="111">
        <f ca="1">IF(Z$237=0,0,Z274/Z$237)</f>
        <v>0</v>
      </c>
      <c r="AA275" s="111">
        <f t="shared" ref="AA275" ca="1" si="686">IF(AA$237=0,0,AA274/AA$237)</f>
        <v>0</v>
      </c>
      <c r="AB275" s="111">
        <f t="shared" ref="AB275" ca="1" si="687">IF(AB$237=0,0,AB274/AB$237)</f>
        <v>0</v>
      </c>
      <c r="AC275" s="111">
        <f t="shared" ref="AC275" ca="1" si="688">IF(AC$237=0,0,AC274/AC$237)</f>
        <v>0</v>
      </c>
      <c r="AD275" s="111">
        <f t="shared" ref="AD275" ca="1" si="689">IF(AD$237=0,0,AD274/AD$237)</f>
        <v>0</v>
      </c>
      <c r="AE275" s="111">
        <f t="shared" ref="AE275" ca="1" si="690">IF(AE$237=0,0,AE274/AE$237)</f>
        <v>0</v>
      </c>
      <c r="AF275" s="111">
        <f t="shared" ref="AF275" ca="1" si="691">IF(AF$237=0,0,AF274/AF$237)</f>
        <v>0</v>
      </c>
      <c r="AG275" s="111">
        <f t="shared" ref="AG275" ca="1" si="692">IF(AG$237=0,0,AG274/AG$237)</f>
        <v>0</v>
      </c>
      <c r="AH275" s="111">
        <f t="shared" ref="AH275" ca="1" si="693">IF(AH$237=0,0,AH274/AH$237)</f>
        <v>-506.68379324721548</v>
      </c>
      <c r="AI275" s="111">
        <f t="shared" ref="AI275" ca="1" si="694">IF(AI$237=0,0,AI274/AI$237)</f>
        <v>-57.981402443270454</v>
      </c>
      <c r="AJ275" s="111">
        <f t="shared" ref="AJ275" ca="1" si="695">IF(AJ$237=0,0,AJ274/AJ$237)</f>
        <v>-17.891252664494786</v>
      </c>
      <c r="AK275" s="111">
        <f t="shared" ref="AK275" ca="1" si="696">IF(AK$237=0,0,AK274/AK$237)</f>
        <v>-9.3739080301808873</v>
      </c>
      <c r="AL275" s="111">
        <f t="shared" ref="AL275" ca="1" si="697">IF(AL$237=0,0,AL274/AL$237)</f>
        <v>-6.1110654062832426</v>
      </c>
      <c r="AM275" s="111">
        <f t="shared" ref="AM275" ca="1" si="698">IF(AM$237=0,0,AM274/AM$237)</f>
        <v>-4.4778164336625146</v>
      </c>
      <c r="AN275" s="111">
        <f t="shared" ref="AN275" ca="1" si="699">IF(AN$237=0,0,AN274/AN$237)</f>
        <v>-3.1380664678878643</v>
      </c>
      <c r="AO275" s="111">
        <f t="shared" ref="AO275" ca="1" si="700">IF(AO$237=0,0,AO274/AO$237)</f>
        <v>-1.8202908042037804</v>
      </c>
      <c r="AP275" s="111">
        <f t="shared" ref="AP275" ca="1" si="701">IF(AP$237=0,0,AP274/AP$237)</f>
        <v>-0.93507938706604488</v>
      </c>
      <c r="AQ275" s="111">
        <f t="shared" ref="AQ275" ca="1" si="702">IF(AQ$237=0,0,AQ274/AQ$237)</f>
        <v>-0.42395552125977876</v>
      </c>
      <c r="AR275" s="111">
        <f t="shared" ref="AR275" ca="1" si="703">IF(AR$237=0,0,AR274/AR$237)</f>
        <v>-0.13669866360432342</v>
      </c>
      <c r="AS275" s="111">
        <f t="shared" ref="AS275" ca="1" si="704">IF(AS$237=0,0,AS274/AS$237)</f>
        <v>2.8128736206833461E-2</v>
      </c>
      <c r="AT275" s="111">
        <f t="shared" ref="AT275" ca="1" si="705">IF(AT$237=0,0,AT274/AT$237)</f>
        <v>0.12846301701595589</v>
      </c>
      <c r="AU275" s="111">
        <f t="shared" ref="AU275" ca="1" si="706">IF(AU$237=0,0,AU274/AU$237)</f>
        <v>0.19350294611013832</v>
      </c>
      <c r="AV275" s="111">
        <f t="shared" ref="AV275" ca="1" si="707">IF(AV$237=0,0,AV274/AV$237)</f>
        <v>0.23824398771015054</v>
      </c>
      <c r="AW275" s="111">
        <f t="shared" ref="AW275" ca="1" si="708">IF(AW$237=0,0,AW274/AW$237)</f>
        <v>0.27057232808959225</v>
      </c>
      <c r="AX275" s="111">
        <f t="shared" ref="AX275" ca="1" si="709">IF(AX$237=0,0,AX274/AX$237)</f>
        <v>0.27420726307657922</v>
      </c>
      <c r="AY275" s="111">
        <f t="shared" ref="AY275" ca="1" si="710">IF(AY$237=0,0,AY274/AY$237)</f>
        <v>0.29543724573541807</v>
      </c>
      <c r="AZ275" s="111">
        <f t="shared" ref="AZ275" ca="1" si="711">IF(AZ$237=0,0,AZ274/AZ$237)</f>
        <v>0.3124352222028221</v>
      </c>
      <c r="BA275" s="111">
        <f t="shared" ref="BA275" ca="1" si="712">IF(BA$237=0,0,BA274/BA$237)</f>
        <v>0.32635123367979779</v>
      </c>
      <c r="BB275" s="111">
        <f t="shared" ref="BB275" ca="1" si="713">IF(BB$237=0,0,BB274/BB$237)</f>
        <v>0.33795402950733322</v>
      </c>
      <c r="BC275" s="111">
        <f t="shared" ref="BC275" ca="1" si="714">IF(BC$237=0,0,BC274/BC$237)</f>
        <v>0.31924527158682897</v>
      </c>
      <c r="BD275" s="111">
        <f t="shared" ref="BD275" ca="1" si="715">IF(BD$237=0,0,BD274/BD$237)</f>
        <v>0.28495973421814047</v>
      </c>
      <c r="BE275" s="111">
        <f t="shared" ref="BE275" ca="1" si="716">IF(BE$237=0,0,BE274/BE$237)</f>
        <v>0.29072478274321117</v>
      </c>
      <c r="BF275" s="111">
        <f t="shared" ref="BF275" ca="1" si="717">IF(BF$237=0,0,BF274/BF$237)</f>
        <v>0.29528227312664701</v>
      </c>
      <c r="BG275" s="111">
        <f t="shared" ref="BG275" ca="1" si="718">IF(BG$237=0,0,BG274/BG$237)</f>
        <v>0.29834188745786044</v>
      </c>
      <c r="BH275" s="111">
        <f t="shared" ref="BH275" ca="1" si="719">IF(BH$237=0,0,BH274/BH$237)</f>
        <v>0.30015961904878674</v>
      </c>
      <c r="BI275" s="111">
        <f t="shared" ref="BI275" ca="1" si="720">IF(BI$237=0,0,BI274/BI$237)</f>
        <v>0.30101253149880947</v>
      </c>
      <c r="BJ275" s="111">
        <f t="shared" ref="BJ275" ca="1" si="721">IF(BJ$237=0,0,BJ274/BJ$237)</f>
        <v>0.3012441539049252</v>
      </c>
      <c r="BK275" s="111">
        <f t="shared" ref="BK275" ca="1" si="722">IF(BK$237=0,0,BK274/BK$237)</f>
        <v>0.30122291829176195</v>
      </c>
      <c r="BL275" s="111">
        <f t="shared" ref="BL275" ca="1" si="723">IF(BL$237=0,0,BL274/BL$237)</f>
        <v>0.30113963461394627</v>
      </c>
      <c r="BM275" s="111">
        <f t="shared" ref="BM275" ca="1" si="724">IF(BM$237=0,0,BM274/BM$237)</f>
        <v>0.30106955733268298</v>
      </c>
      <c r="BN275" s="111">
        <f t="shared" ref="BN275" ca="1" si="725">IF(BN$237=0,0,BN274/BN$237)</f>
        <v>0.3010165883415995</v>
      </c>
      <c r="BO275" s="111">
        <f t="shared" ref="BO275" ca="1" si="726">IF(BO$237=0,0,BO274/BO$237)</f>
        <v>0.30098344880087713</v>
      </c>
      <c r="BP275" s="111">
        <f t="shared" ref="BP275" ca="1" si="727">IF(BP$237=0,0,BP274/BP$237)</f>
        <v>0.30096834065922756</v>
      </c>
      <c r="BQ275" s="111">
        <f t="shared" ref="BQ275" ca="1" si="728">IF(BQ$237=0,0,BQ274/BQ$237)</f>
        <v>0.30096229267087632</v>
      </c>
      <c r="BR275" s="111">
        <f t="shared" ref="BR275" ca="1" si="729">IF(BR$237=0,0,BR274/BR$237)</f>
        <v>0.30096000752773383</v>
      </c>
      <c r="BS275" s="111">
        <f t="shared" ref="BS275" ca="1" si="730">IF(BS$237=0,0,BS274/BS$237)</f>
        <v>0.30095918926759641</v>
      </c>
      <c r="BT275" s="111">
        <f t="shared" ref="BT275" ca="1" si="731">IF(BT$237=0,0,BT274/BT$237)</f>
        <v>0.30095902301228061</v>
      </c>
      <c r="BU275" s="111">
        <f t="shared" ref="BU275" ca="1" si="732">IF(BU$237=0,0,BU274/BU$237)</f>
        <v>0.30095902301228089</v>
      </c>
      <c r="BV275" s="111">
        <f t="shared" ref="BV275" si="733">IF(BV$237=0,0,BV274/BV$237)</f>
        <v>0</v>
      </c>
      <c r="BW275" s="111">
        <f t="shared" ref="BW275" si="734">IF(BW$237=0,0,BW274/BW$237)</f>
        <v>0</v>
      </c>
      <c r="BX275" s="111">
        <f t="shared" ref="BX275" si="735">IF(BX$237=0,0,BX274/BX$237)</f>
        <v>0</v>
      </c>
      <c r="BY275" s="111">
        <f t="shared" ref="BY275" si="736">IF(BY$237=0,0,BY274/BY$237)</f>
        <v>0</v>
      </c>
      <c r="BZ275" s="111">
        <f t="shared" ref="BZ275" si="737">IF(BZ$237=0,0,BZ274/BZ$237)</f>
        <v>0</v>
      </c>
      <c r="CA275" s="111">
        <f t="shared" ref="CA275" si="738">IF(CA$237=0,0,CA274/CA$237)</f>
        <v>0</v>
      </c>
      <c r="CB275" s="111">
        <f t="shared" ref="CB275" si="739">IF(CB$237=0,0,CB274/CB$237)</f>
        <v>0</v>
      </c>
      <c r="CC275" s="111">
        <f t="shared" ref="CC275" si="740">IF(CC$237=0,0,CC274/CC$237)</f>
        <v>0</v>
      </c>
      <c r="CD275" s="111">
        <f t="shared" ref="CD275" si="741">IF(CD$237=0,0,CD274/CD$237)</f>
        <v>0</v>
      </c>
      <c r="CE275" s="111">
        <f t="shared" ref="CE275" si="742">IF(CE$237=0,0,CE274/CE$237)</f>
        <v>0</v>
      </c>
      <c r="CF275" s="111">
        <f t="shared" ref="CF275" si="743">IF(CF$237=0,0,CF274/CF$237)</f>
        <v>0</v>
      </c>
      <c r="CG275" s="111">
        <f t="shared" ref="CG275" si="744">IF(CG$237=0,0,CG274/CG$237)</f>
        <v>0</v>
      </c>
      <c r="CH275" s="111">
        <f t="shared" ref="CH275" si="745">IF(CH$237=0,0,CH274/CH$237)</f>
        <v>0</v>
      </c>
      <c r="CI275" s="111">
        <f t="shared" ref="CI275" si="746">IF(CI$237=0,0,CI274/CI$237)</f>
        <v>0</v>
      </c>
      <c r="CJ275" s="111">
        <f t="shared" ref="CJ275" si="747">IF(CJ$237=0,0,CJ274/CJ$237)</f>
        <v>0</v>
      </c>
      <c r="CK275" s="111">
        <f t="shared" ref="CK275" si="748">IF(CK$237=0,0,CK274/CK$237)</f>
        <v>0</v>
      </c>
      <c r="CL275" s="111">
        <f t="shared" ref="CL275" si="749">IF(CL$237=0,0,CL274/CL$237)</f>
        <v>0</v>
      </c>
      <c r="CM275" s="111">
        <f t="shared" ref="CM275" si="750">IF(CM$237=0,0,CM274/CM$237)</f>
        <v>0</v>
      </c>
      <c r="CN275" s="111">
        <f t="shared" ref="CN275" si="751">IF(CN$237=0,0,CN274/CN$237)</f>
        <v>0</v>
      </c>
      <c r="CO275" s="111">
        <f t="shared" ref="CO275" si="752">IF(CO$237=0,0,CO274/CO$237)</f>
        <v>0</v>
      </c>
      <c r="CP275" s="111">
        <f t="shared" ref="CP275" si="753">IF(CP$237=0,0,CP274/CP$237)</f>
        <v>0</v>
      </c>
      <c r="CQ275" s="111">
        <f t="shared" ref="CQ275" si="754">IF(CQ$237=0,0,CQ274/CQ$237)</f>
        <v>0</v>
      </c>
      <c r="CR275" s="111">
        <f t="shared" ref="CR275" si="755">IF(CR$237=0,0,CR274/CR$237)</f>
        <v>0</v>
      </c>
      <c r="CS275" s="111">
        <f t="shared" ref="CS275" si="756">IF(CS$237=0,0,CS274/CS$237)</f>
        <v>0</v>
      </c>
      <c r="CT275" s="111">
        <f t="shared" ref="CT275" si="757">IF(CT$237=0,0,CT274/CT$237)</f>
        <v>0</v>
      </c>
    </row>
    <row r="276" spans="1:98" x14ac:dyDescent="0.3">
      <c r="F276" s="104"/>
    </row>
    <row r="277" spans="1:98" x14ac:dyDescent="0.3">
      <c r="A277" s="11">
        <f>ROW()</f>
        <v>277</v>
      </c>
      <c r="F277" s="104" t="s">
        <v>153</v>
      </c>
    </row>
    <row r="278" spans="1:98" s="13" customFormat="1" x14ac:dyDescent="0.3">
      <c r="A278" s="12">
        <f>ROW()</f>
        <v>278</v>
      </c>
      <c r="B278" s="137"/>
      <c r="C278" s="142"/>
      <c r="E278" s="92"/>
      <c r="F278" s="13" t="s">
        <v>154</v>
      </c>
      <c r="M278" s="4" t="str">
        <f>Lists!$R$8</f>
        <v>руб.</v>
      </c>
      <c r="P278" s="10"/>
      <c r="R278" s="92"/>
      <c r="S278" s="10"/>
      <c r="V278" s="80"/>
      <c r="W278" s="10">
        <f ca="1">SUM(INDIRECT(ADDRESS(ROW(),SUMIFS($1:$1,$5:$5,1))):INDIRECT(ADDRESS(ROW(),SUMIFS($1:$1,$5:$5,MAX($5:$5)))))</f>
        <v>10000000</v>
      </c>
      <c r="Z278" s="10">
        <f ca="1">Z107*$S$107</f>
        <v>833333.33333333349</v>
      </c>
      <c r="AA278" s="10">
        <f t="shared" ref="AA278:CL278" ca="1" si="758">AA107*$S$107</f>
        <v>2500000</v>
      </c>
      <c r="AB278" s="10">
        <f t="shared" ca="1" si="758"/>
        <v>1666666.666666667</v>
      </c>
      <c r="AC278" s="10">
        <f t="shared" ca="1" si="758"/>
        <v>0</v>
      </c>
      <c r="AD278" s="10">
        <f t="shared" ca="1" si="758"/>
        <v>0</v>
      </c>
      <c r="AE278" s="10">
        <f t="shared" ca="1" si="758"/>
        <v>0</v>
      </c>
      <c r="AF278" s="10">
        <f t="shared" ca="1" si="758"/>
        <v>0</v>
      </c>
      <c r="AG278" s="10">
        <f t="shared" ca="1" si="758"/>
        <v>0</v>
      </c>
      <c r="AH278" s="10">
        <f t="shared" ca="1" si="758"/>
        <v>0</v>
      </c>
      <c r="AI278" s="10">
        <f t="shared" ca="1" si="758"/>
        <v>0</v>
      </c>
      <c r="AJ278" s="10">
        <f t="shared" ca="1" si="758"/>
        <v>0</v>
      </c>
      <c r="AK278" s="10">
        <f t="shared" ca="1" si="758"/>
        <v>0</v>
      </c>
      <c r="AL278" s="10">
        <f t="shared" ca="1" si="758"/>
        <v>0</v>
      </c>
      <c r="AM278" s="10">
        <f t="shared" ca="1" si="758"/>
        <v>0</v>
      </c>
      <c r="AN278" s="10">
        <f t="shared" ca="1" si="758"/>
        <v>0</v>
      </c>
      <c r="AO278" s="10">
        <f t="shared" ca="1" si="758"/>
        <v>0</v>
      </c>
      <c r="AP278" s="10">
        <f t="shared" ca="1" si="758"/>
        <v>0</v>
      </c>
      <c r="AQ278" s="10">
        <f t="shared" ca="1" si="758"/>
        <v>0</v>
      </c>
      <c r="AR278" s="10">
        <f t="shared" ca="1" si="758"/>
        <v>0</v>
      </c>
      <c r="AS278" s="10">
        <f t="shared" ca="1" si="758"/>
        <v>0</v>
      </c>
      <c r="AT278" s="10">
        <f t="shared" ca="1" si="758"/>
        <v>0</v>
      </c>
      <c r="AU278" s="10">
        <f t="shared" ca="1" si="758"/>
        <v>833333.33333333349</v>
      </c>
      <c r="AV278" s="10">
        <f t="shared" ca="1" si="758"/>
        <v>2500000</v>
      </c>
      <c r="AW278" s="10">
        <f t="shared" ca="1" si="758"/>
        <v>1666666.666666667</v>
      </c>
      <c r="AX278" s="10">
        <f t="shared" ca="1" si="758"/>
        <v>0</v>
      </c>
      <c r="AY278" s="10">
        <f t="shared" ca="1" si="758"/>
        <v>0</v>
      </c>
      <c r="AZ278" s="10">
        <f t="shared" ca="1" si="758"/>
        <v>0</v>
      </c>
      <c r="BA278" s="10">
        <f t="shared" ca="1" si="758"/>
        <v>0</v>
      </c>
      <c r="BB278" s="10">
        <f t="shared" ca="1" si="758"/>
        <v>0</v>
      </c>
      <c r="BC278" s="10">
        <f t="shared" ca="1" si="758"/>
        <v>0</v>
      </c>
      <c r="BD278" s="10">
        <f t="shared" ca="1" si="758"/>
        <v>0</v>
      </c>
      <c r="BE278" s="10">
        <f t="shared" ca="1" si="758"/>
        <v>0</v>
      </c>
      <c r="BF278" s="10">
        <f t="shared" ca="1" si="758"/>
        <v>0</v>
      </c>
      <c r="BG278" s="10">
        <f t="shared" ca="1" si="758"/>
        <v>0</v>
      </c>
      <c r="BH278" s="10">
        <f t="shared" ca="1" si="758"/>
        <v>0</v>
      </c>
      <c r="BI278" s="10">
        <f t="shared" ca="1" si="758"/>
        <v>0</v>
      </c>
      <c r="BJ278" s="10">
        <f t="shared" ca="1" si="758"/>
        <v>0</v>
      </c>
      <c r="BK278" s="10">
        <f t="shared" ca="1" si="758"/>
        <v>0</v>
      </c>
      <c r="BL278" s="10">
        <f t="shared" ca="1" si="758"/>
        <v>0</v>
      </c>
      <c r="BM278" s="10">
        <f t="shared" ca="1" si="758"/>
        <v>0</v>
      </c>
      <c r="BN278" s="10">
        <f t="shared" ca="1" si="758"/>
        <v>0</v>
      </c>
      <c r="BO278" s="10">
        <f t="shared" ca="1" si="758"/>
        <v>0</v>
      </c>
      <c r="BP278" s="10">
        <f t="shared" ca="1" si="758"/>
        <v>0</v>
      </c>
      <c r="BQ278" s="10">
        <f t="shared" ca="1" si="758"/>
        <v>0</v>
      </c>
      <c r="BR278" s="10">
        <f t="shared" ca="1" si="758"/>
        <v>0</v>
      </c>
      <c r="BS278" s="10">
        <f t="shared" ca="1" si="758"/>
        <v>0</v>
      </c>
      <c r="BT278" s="10">
        <f t="shared" ca="1" si="758"/>
        <v>0</v>
      </c>
      <c r="BU278" s="10">
        <f t="shared" ca="1" si="758"/>
        <v>0</v>
      </c>
      <c r="BV278" s="10">
        <f t="shared" si="758"/>
        <v>0</v>
      </c>
      <c r="BW278" s="10">
        <f t="shared" si="758"/>
        <v>0</v>
      </c>
      <c r="BX278" s="10">
        <f t="shared" si="758"/>
        <v>0</v>
      </c>
      <c r="BY278" s="10">
        <f t="shared" si="758"/>
        <v>0</v>
      </c>
      <c r="BZ278" s="10">
        <f t="shared" si="758"/>
        <v>0</v>
      </c>
      <c r="CA278" s="10">
        <f t="shared" si="758"/>
        <v>0</v>
      </c>
      <c r="CB278" s="10">
        <f t="shared" si="758"/>
        <v>0</v>
      </c>
      <c r="CC278" s="10">
        <f t="shared" si="758"/>
        <v>0</v>
      </c>
      <c r="CD278" s="10">
        <f t="shared" si="758"/>
        <v>0</v>
      </c>
      <c r="CE278" s="10">
        <f t="shared" si="758"/>
        <v>0</v>
      </c>
      <c r="CF278" s="10">
        <f t="shared" si="758"/>
        <v>0</v>
      </c>
      <c r="CG278" s="10">
        <f t="shared" si="758"/>
        <v>0</v>
      </c>
      <c r="CH278" s="10">
        <f t="shared" si="758"/>
        <v>0</v>
      </c>
      <c r="CI278" s="10">
        <f t="shared" si="758"/>
        <v>0</v>
      </c>
      <c r="CJ278" s="10">
        <f t="shared" si="758"/>
        <v>0</v>
      </c>
      <c r="CK278" s="10">
        <f t="shared" si="758"/>
        <v>0</v>
      </c>
      <c r="CL278" s="10">
        <f t="shared" si="758"/>
        <v>0</v>
      </c>
      <c r="CM278" s="10">
        <f t="shared" ref="CM278:CT278" si="759">CM107*$S$107</f>
        <v>0</v>
      </c>
      <c r="CN278" s="10">
        <f t="shared" si="759"/>
        <v>0</v>
      </c>
      <c r="CO278" s="10">
        <f t="shared" si="759"/>
        <v>0</v>
      </c>
      <c r="CP278" s="10">
        <f t="shared" si="759"/>
        <v>0</v>
      </c>
      <c r="CQ278" s="10">
        <f t="shared" si="759"/>
        <v>0</v>
      </c>
      <c r="CR278" s="10">
        <f t="shared" si="759"/>
        <v>0</v>
      </c>
      <c r="CS278" s="10">
        <f t="shared" si="759"/>
        <v>0</v>
      </c>
      <c r="CT278" s="10">
        <f t="shared" si="759"/>
        <v>0</v>
      </c>
    </row>
    <row r="279" spans="1:98" s="13" customFormat="1" x14ac:dyDescent="0.3">
      <c r="A279" s="12">
        <f>ROW()</f>
        <v>279</v>
      </c>
      <c r="B279" s="137"/>
      <c r="C279" s="142"/>
      <c r="E279" s="92"/>
      <c r="F279" s="13" t="s">
        <v>155</v>
      </c>
      <c r="M279" s="4" t="str">
        <f>Lists!$R$8</f>
        <v>руб.</v>
      </c>
      <c r="P279" s="10"/>
      <c r="R279" s="92"/>
      <c r="S279" s="10"/>
      <c r="V279" s="80"/>
      <c r="W279" s="10">
        <f ca="1">SUM(INDIRECT(ADDRESS(ROW(),SUMIFS($1:$1,$5:$5,1))):INDIRECT(ADDRESS(ROW(),SUMIFS($1:$1,$5:$5,MAX($5:$5)))))</f>
        <v>104780612.29465809</v>
      </c>
      <c r="Z279" s="10">
        <f ca="1">IF(Z$5="",0,Z237*$S237-Z156*$S156-Z157*$S157-Z158*$S158-Z159*$S159-Z166*$S166-Z171*$S171-Z185*(1-BP!$S$89)*$S185-Z254*$S254-Z255*$S255-Z256*$S256-Z261*$S261-Z262*$S262-Z263*$S263-Z264*$S264-Z265*$S265)</f>
        <v>-57878.78787878788</v>
      </c>
      <c r="AA279" s="10">
        <f ca="1">IF(AA$5="",0,AA237*$S237-AA156*$S156-AA157*$S157-AA158*$S158-AA159*$S159-AA166*$S166-AA171*$S171-AA185*(1-BP!$S$89)*$S185-AA254*$S254-AA255*$S255-AA256*$S256-AA261*$S261-AA262*$S262-AA263*$S263-AA264*$S264-AA265*$S265)</f>
        <v>-76212.121212121216</v>
      </c>
      <c r="AB279" s="10">
        <f ca="1">IF(AB$5="",0,AB237*$S237-AB156*$S156-AB157*$S157-AB158*$S158-AB159*$S159-AB166*$S166-AB171*$S171-AB185*(1-BP!$S$89)*$S185-AB254*$S254-AB255*$S255-AB256*$S256-AB261*$S261-AB262*$S262-AB263*$S263-AB264*$S264-AB265*$S265)</f>
        <v>-119545.45454545454</v>
      </c>
      <c r="AC279" s="10">
        <f ca="1">IF(AC$5="",0,AC237*$S237-AC156*$S156-AC157*$S157-AC158*$S158-AC159*$S159-AC166*$S166-AC171*$S171-AC185*(1-BP!$S$89)*$S185-AC254*$S254-AC255*$S255-AC256*$S256-AC261*$S261-AC262*$S262-AC263*$S263-AC264*$S264-AC265*$S265)</f>
        <v>-146992.12121212124</v>
      </c>
      <c r="AD279" s="10">
        <f ca="1">IF(AD$5="",0,AD237*$S237-AD156*$S156-AD157*$S157-AD158*$S158-AD159*$S159-AD166*$S166-AD171*$S171-AD185*(1-BP!$S$89)*$S185-AD254*$S254-AD255*$S255-AD256*$S256-AD261*$S261-AD262*$S262-AD263*$S263-AD264*$S264-AD265*$S265)</f>
        <v>-174713.58787878792</v>
      </c>
      <c r="AE279" s="10">
        <f ca="1">IF(AE$5="",0,AE237*$S237-AE156*$S156-AE157*$S157-AE158*$S158-AE159*$S159-AE166*$S166-AE171*$S171-AE185*(1-BP!$S$89)*$S185-AE254*$S254-AE255*$S255-AE256*$S256-AE261*$S261-AE262*$S262-AE263*$S263-AE264*$S264-AE265*$S265)</f>
        <v>-195020.65454545457</v>
      </c>
      <c r="AF279" s="10">
        <f ca="1">IF(AF$5="",0,AF237*$S237-AF156*$S156-AF157*$S157-AF158*$S158-AF159*$S159-AF166*$S166-AF171*$S171-AF185*(1-BP!$S$89)*$S185-AF254*$S254-AF255*$S255-AF256*$S256-AF261*$S261-AF262*$S262-AF263*$S263-AF264*$S264-AF265*$S265)</f>
        <v>-198834.8478787879</v>
      </c>
      <c r="AG279" s="10">
        <f ca="1">IF(AG$5="",0,AG237*$S237-AG156*$S156-AG157*$S157-AG158*$S158-AG159*$S159-AG166*$S166-AG171*$S171-AG185*(1-BP!$S$89)*$S185-AG254*$S254-AG255*$S255-AG256*$S256-AG261*$S261-AG262*$S262-AG263*$S263-AG264*$S264-AG265*$S265)</f>
        <v>-202374.42454545456</v>
      </c>
      <c r="AH279" s="10">
        <f ca="1">IF(AH$5="",0,AH237*$S237-AH156*$S156-AH157*$S157-AH158*$S158-AH159*$S159-AH166*$S166-AH171*$S171-AH185*(1-BP!$S$89)*$S185-AH254*$S254-AH255*$S255-AH256*$S256-AH261*$S261-AH262*$S262-AH263*$S263-AH264*$S264-AH265*$S265)</f>
        <v>-205801.53306060607</v>
      </c>
      <c r="AI279" s="10">
        <f ca="1">IF(AI$5="",0,AI237*$S237-AI156*$S156-AI157*$S157-AI158*$S158-AI159*$S159-AI166*$S166-AI171*$S171-AI185*(1-BP!$S$89)*$S185-AI254*$S254-AI255*$S255-AI256*$S256-AI261*$S261-AI262*$S262-AI263*$S263-AI264*$S264-AI265*$S265)</f>
        <v>-208422.77078787884</v>
      </c>
      <c r="AJ279" s="10">
        <f ca="1">IF(AJ$5="",0,AJ237*$S237-AJ156*$S156-AJ157*$S157-AJ158*$S158-AJ159*$S159-AJ166*$S166-AJ171*$S171-AJ185*(1-BP!$S$89)*$S185-AJ254*$S254-AJ255*$S255-AJ256*$S256-AJ261*$S261-AJ262*$S262-AJ263*$S263-AJ264*$S264-AJ265*$S265)</f>
        <v>-208406.81521818181</v>
      </c>
      <c r="AK279" s="10">
        <f ca="1">IF(AK$5="",0,AK237*$S237-AK156*$S156-AK157*$S157-AK158*$S158-AK159*$S159-AK166*$S166-AK171*$S171-AK185*(1-BP!$S$89)*$S185-AK254*$S254-AK255*$S255-AK256*$S256-AK261*$S261-AK262*$S262-AK263*$S263-AK264*$S264-AK265*$S265)</f>
        <v>-212702.81391287877</v>
      </c>
      <c r="AL279" s="10">
        <f ca="1">IF(AL$5="",0,AL237*$S237-AL156*$S156-AL157*$S157-AL158*$S158-AL159*$S159-AL166*$S166-AL171*$S171-AL185*(1-BP!$S$89)*$S185-AL254*$S254-AL255*$S255-AL256*$S256-AL261*$S261-AL262*$S262-AL263*$S263-AL264*$S264-AL265*$S265)</f>
        <v>-223996.30253106062</v>
      </c>
      <c r="AM279" s="10">
        <f ca="1">IF(AM$5="",0,AM237*$S237-AM156*$S156-AM157*$S157-AM158*$S158-AM159*$S159-AM166*$S166-AM171*$S171-AM185*(1-BP!$S$89)*$S185-AM254*$S254-AM255*$S255-AM256*$S256-AM261*$S261-AM262*$S262-AM263*$S263-AM264*$S264-AM265*$S265)</f>
        <v>-241387.45056242423</v>
      </c>
      <c r="AN279" s="10">
        <f ca="1">IF(AN$5="",0,AN237*$S237-AN156*$S156-AN157*$S157-AN158*$S158-AN159*$S159-AN166*$S166-AN171*$S171-AN185*(1-BP!$S$89)*$S185-AN254*$S254-AN255*$S255-AN256*$S256-AN261*$S261-AN262*$S262-AN263*$S263-AN264*$S264-AN265*$S265)</f>
        <v>-250211.20114037883</v>
      </c>
      <c r="AO279" s="10">
        <f ca="1">IF(AO$5="",0,AO237*$S237-AO156*$S156-AO157*$S157-AO158*$S158-AO159*$S159-AO166*$S166-AO171*$S171-AO185*(1-BP!$S$89)*$S185-AO254*$S254-AO255*$S255-AO256*$S256-AO261*$S261-AO262*$S262-AO263*$S263-AO264*$S264-AO265*$S265)</f>
        <v>-220256.58541897728</v>
      </c>
      <c r="AP279" s="10">
        <f ca="1">IF(AP$5="",0,AP237*$S237-AP156*$S156-AP157*$S157-AP158*$S158-AP159*$S159-AP166*$S166-AP171*$S171-AP185*(1-BP!$S$89)*$S185-AP254*$S254-AP255*$S255-AP256*$S256-AP261*$S261-AP262*$S262-AP263*$S263-AP264*$S264-AP265*$S265)</f>
        <v>-136843.62074132569</v>
      </c>
      <c r="AQ279" s="10">
        <f ca="1">IF(AQ$5="",0,AQ237*$S237-AQ156*$S156-AQ157*$S157-AQ158*$S158-AQ159*$S159-AQ166*$S166-AQ171*$S171-AQ185*(1-BP!$S$89)*$S185-AQ254*$S254-AQ255*$S255-AQ256*$S256-AQ261*$S261-AQ262*$S262-AQ263*$S263-AQ264*$S264-AQ265*$S265)</f>
        <v>6329.1380202197679</v>
      </c>
      <c r="AR279" s="10">
        <f ca="1">IF(AR$5="",0,AR237*$S237-AR156*$S156-AR157*$S157-AR158*$S158-AR159*$S159-AR166*$S166-AR171*$S171-AR185*(1-BP!$S$89)*$S185-AR254*$S254-AR255*$S255-AR256*$S256-AR261*$S261-AR262*$S262-AR263*$S263-AR264*$S264-AR265*$S265)</f>
        <v>204300.48272400751</v>
      </c>
      <c r="AS279" s="10">
        <f ca="1">IF(AS$5="",0,AS237*$S237-AS156*$S156-AS157*$S157-AS158*$S158-AS159*$S159-AS166*$S166-AS171*$S171-AS185*(1-BP!$S$89)*$S185-AS254*$S254-AS255*$S255-AS256*$S256-AS261*$S261-AS262*$S262-AS263*$S263-AS264*$S264-AS265*$S265)</f>
        <v>440835.08079031849</v>
      </c>
      <c r="AT279" s="10">
        <f ca="1">IF(AT$5="",0,AT237*$S237-AT156*$S156-AT157*$S157-AT158*$S158-AT159*$S159-AT166*$S166-AT171*$S171-AT185*(1-BP!$S$89)*$S185-AT254*$S254-AT255*$S255-AT256*$S256-AT261*$S261-AT262*$S262-AT263*$S263-AT264*$S264-AT265*$S265)</f>
        <v>701725.85664435208</v>
      </c>
      <c r="AU279" s="10">
        <f ca="1">IF(AU$5="",0,AU237*$S237-AU156*$S156-AU157*$S157-AU158*$S158-AU159*$S159-AU166*$S166-AU171*$S171-AU185*(1-BP!$S$89)*$S185-AU254*$S254-AU255*$S255-AU256*$S256-AU261*$S261-AU262*$S262-AU263*$S263-AU264*$S264-AU265*$S265)</f>
        <v>976477.63961901562</v>
      </c>
      <c r="AV279" s="10">
        <f ca="1">IF(AV$5="",0,AV237*$S237-AV156*$S156-AV157*$S157-AV158*$S158-AV159*$S159-AV166*$S166-AV171*$S171-AV185*(1-BP!$S$89)*$S185-AV254*$S254-AV255*$S255-AV256*$S256-AV261*$S261-AV262*$S262-AV263*$S263-AV264*$S264-AV265*$S265)</f>
        <v>1258663.0190903372</v>
      </c>
      <c r="AW279" s="10">
        <f ca="1">IF(AW$5="",0,AW237*$S237-AW156*$S156-AW157*$S157-AW158*$S158-AW159*$S159-AW166*$S166-AW171*$S171-AW185*(1-BP!$S$89)*$S185-AW254*$S254-AW255*$S255-AW256*$S256-AW261*$S261-AW262*$S262-AW263*$S263-AW264*$S264-AW265*$S265)</f>
        <v>1544443.9788878639</v>
      </c>
      <c r="AX279" s="10">
        <f ca="1">IF(AX$5="",0,AX237*$S237-AX156*$S156-AX157*$S157-AX158*$S158-AX159*$S159-AX166*$S166-AX171*$S171-AX185*(1-BP!$S$89)*$S185-AX254*$S254-AX255*$S255-AX256*$S256-AX261*$S261-AX262*$S262-AX263*$S263-AX264*$S264-AX265*$S265)</f>
        <v>1831633.6260530497</v>
      </c>
      <c r="AY279" s="10">
        <f ca="1">IF(AY$5="",0,AY237*$S237-AY156*$S156-AY157*$S157-AY158*$S158-AY159*$S159-AY166*$S166-AY171*$S171-AY185*(1-BP!$S$89)*$S185-AY254*$S254-AY255*$S255-AY256*$S256-AY261*$S261-AY262*$S262-AY263*$S263-AY264*$S264-AY265*$S265)</f>
        <v>2119382.8072224054</v>
      </c>
      <c r="AZ279" s="10">
        <f ca="1">IF(AZ$5="",0,AZ237*$S237-AZ156*$S156-AZ157*$S157-AZ158*$S158-AZ159*$S159-AZ166*$S166-AZ171*$S171-AZ185*(1-BP!$S$89)*$S185-AZ254*$S254-AZ255*$S255-AZ256*$S256-AZ261*$S261-AZ262*$S262-AZ263*$S263-AZ264*$S264-AZ265*$S265)</f>
        <v>2409283.3991714595</v>
      </c>
      <c r="BA279" s="10">
        <f ca="1">IF(BA$5="",0,BA237*$S237-BA156*$S156-BA157*$S157-BA158*$S158-BA159*$S159-BA166*$S166-BA171*$S171-BA185*(1-BP!$S$89)*$S185-BA254*$S254-BA255*$S255-BA256*$S256-BA261*$S261-BA262*$S262-BA263*$S263-BA264*$S264-BA265*$S265)</f>
        <v>2706038.0104821022</v>
      </c>
      <c r="BB279" s="10">
        <f ca="1">IF(BB$5="",0,BB237*$S237-BB156*$S156-BB157*$S157-BB158*$S158-BB159*$S159-BB166*$S166-BB171*$S171-BB185*(1-BP!$S$89)*$S185-BB254*$S254-BB255*$S255-BB256*$S256-BB261*$S261-BB262*$S262-BB263*$S263-BB264*$S264-BB265*$S265)</f>
        <v>3011905.3845124631</v>
      </c>
      <c r="BC279" s="10">
        <f ca="1">IF(BC$5="",0,BC237*$S237-BC156*$S156-BC157*$S157-BC158*$S158-BC159*$S159-BC166*$S166-BC171*$S171-BC185*(1-BP!$S$89)*$S185-BC254*$S254-BC255*$S255-BC256*$S256-BC261*$S261-BC262*$S262-BC263*$S263-BC264*$S264-BC265*$S265)</f>
        <v>3327310.09914769</v>
      </c>
      <c r="BD279" s="10">
        <f ca="1">IF(BD$5="",0,BD237*$S237-BD156*$S156-BD157*$S157-BD158*$S158-BD159*$S159-BD166*$S166-BD171*$S171-BD185*(1-BP!$S$89)*$S185-BD254*$S254-BD255*$S255-BD256*$S256-BD261*$S261-BD262*$S262-BD263*$S263-BD264*$S264-BD265*$S265)</f>
        <v>3651563.7554495847</v>
      </c>
      <c r="BE279" s="10">
        <f ca="1">IF(BE$5="",0,BE237*$S237-BE156*$S156-BE157*$S157-BE158*$S158-BE159*$S159-BE166*$S166-BE171*$S171-BE185*(1-BP!$S$89)*$S185-BE254*$S254-BE255*$S255-BE256*$S256-BE261*$S261-BE262*$S262-BE263*$S263-BE264*$S264-BE265*$S265)</f>
        <v>3979510.183039357</v>
      </c>
      <c r="BF279" s="10">
        <f ca="1">IF(BF$5="",0,BF237*$S237-BF156*$S156-BF157*$S157-BF158*$S158-BF159*$S159-BF166*$S166-BF171*$S171-BF185*(1-BP!$S$89)*$S185-BF254*$S254-BF255*$S255-BF256*$S256-BF261*$S261-BF262*$S262-BF263*$S263-BF264*$S264-BF265*$S265)</f>
        <v>4292125.5382806445</v>
      </c>
      <c r="BG279" s="10">
        <f ca="1">IF(BG$5="",0,BG237*$S237-BG156*$S156-BG157*$S157-BG158*$S158-BG159*$S159-BG166*$S166-BG171*$S171-BG185*(1-BP!$S$89)*$S185-BG254*$S254-BG255*$S255-BG256*$S256-BG261*$S261-BG262*$S262-BG263*$S263-BG264*$S264-BG265*$S265)</f>
        <v>4560064.3379310258</v>
      </c>
      <c r="BH279" s="10">
        <f ca="1">IF(BH$5="",0,BH237*$S237-BH156*$S156-BH157*$S157-BH158*$S158-BH159*$S159-BH166*$S166-BH171*$S171-BH185*(1-BP!$S$89)*$S185-BH254*$S254-BH255*$S255-BH256*$S256-BH261*$S261-BH262*$S262-BH263*$S263-BH264*$S264-BH265*$S265)</f>
        <v>4770267.7593181459</v>
      </c>
      <c r="BI279" s="10">
        <f ca="1">IF(BI$5="",0,BI237*$S237-BI156*$S156-BI157*$S157-BI158*$S158-BI159*$S159-BI166*$S166-BI171*$S171-BI185*(1-BP!$S$89)*$S185-BI254*$S254-BI255*$S255-BI256*$S256-BI261*$S261-BI262*$S262-BI263*$S263-BI264*$S264-BI265*$S265)</f>
        <v>4918107.1730840541</v>
      </c>
      <c r="BJ279" s="10">
        <f ca="1">IF(BJ$5="",0,BJ237*$S237-BJ156*$S156-BJ157*$S157-BJ158*$S158-BJ159*$S159-BJ166*$S166-BJ171*$S171-BJ185*(1-BP!$S$89)*$S185-BJ254*$S254-BJ255*$S255-BJ256*$S256-BJ261*$S261-BJ262*$S262-BJ263*$S263-BJ264*$S264-BJ265*$S265)</f>
        <v>5009594.7995420117</v>
      </c>
      <c r="BK279" s="10">
        <f ca="1">IF(BK$5="",0,BK237*$S237-BK156*$S156-BK157*$S157-BK158*$S158-BK159*$S159-BK166*$S166-BK171*$S171-BK185*(1-BP!$S$89)*$S185-BK254*$S254-BK255*$S255-BK256*$S256-BK261*$S261-BK262*$S262-BK263*$S263-BK264*$S264-BK265*$S265)</f>
        <v>5061639.8259297004</v>
      </c>
      <c r="BL279" s="10">
        <f ca="1">IF(BL$5="",0,BL237*$S237-BL156*$S156-BL157*$S157-BL158*$S158-BL159*$S159-BL166*$S166-BL171*$S171-BL185*(1-BP!$S$89)*$S185-BL254*$S254-BL255*$S255-BL256*$S256-BL261*$S261-BL262*$S262-BL263*$S263-BL264*$S264-BL265*$S265)</f>
        <v>5088987.7254760051</v>
      </c>
      <c r="BM279" s="10">
        <f ca="1">IF(BM$5="",0,BM237*$S237-BM156*$S156-BM157*$S157-BM158*$S158-BM159*$S159-BM166*$S166-BM171*$S171-BM185*(1-BP!$S$89)*$S185-BM254*$S254-BM255*$S255-BM256*$S256-BM261*$S261-BM262*$S262-BM263*$S263-BM264*$S264-BM265*$S265)</f>
        <v>5102331.07144845</v>
      </c>
      <c r="BN279" s="10">
        <f ca="1">IF(BN$5="",0,BN237*$S237-BN156*$S156-BN157*$S157-BN158*$S158-BN159*$S159-BN166*$S166-BN171*$S171-BN185*(1-BP!$S$89)*$S185-BN254*$S254-BN255*$S255-BN256*$S256-BN261*$S261-BN262*$S262-BN263*$S263-BN264*$S264-BN265*$S265)</f>
        <v>5108180.3976903232</v>
      </c>
      <c r="BO279" s="10">
        <f ca="1">IF(BO$5="",0,BO237*$S237-BO156*$S156-BO157*$S157-BO158*$S158-BO159*$S159-BO166*$S166-BO171*$S171-BO185*(1-BP!$S$89)*$S185-BO254*$S254-BO255*$S255-BO256*$S256-BO261*$S261-BO262*$S262-BO263*$S263-BO264*$S264-BO265*$S265)</f>
        <v>5110418.7076159101</v>
      </c>
      <c r="BP279" s="10">
        <f ca="1">IF(BP$5="",0,BP237*$S237-BP156*$S156-BP157*$S157-BP158*$S158-BP159*$S159-BP166*$S166-BP171*$S171-BP185*(1-BP!$S$89)*$S185-BP254*$S254-BP255*$S255-BP256*$S256-BP261*$S261-BP262*$S262-BP263*$S263-BP264*$S264-BP265*$S265)</f>
        <v>5111244.3679945664</v>
      </c>
      <c r="BQ279" s="10">
        <f ca="1">IF(BQ$5="",0,BQ237*$S237-BQ156*$S156-BQ157*$S157-BQ158*$S158-BQ159*$S159-BQ166*$S166-BQ171*$S171-BQ185*(1-BP!$S$89)*$S185-BQ254*$S254-BQ255*$S255-BQ256*$S256-BQ261*$S261-BQ262*$S262-BQ263*$S263-BQ264*$S264-BQ265*$S265)</f>
        <v>5111509.7514604386</v>
      </c>
      <c r="BR279" s="10">
        <f ca="1">IF(BR$5="",0,BR237*$S237-BR156*$S156-BR157*$S157-BR158*$S158-BR159*$S159-BR166*$S166-BR171*$S171-BR185*(1-BP!$S$89)*$S185-BR254*$S254-BR255*$S255-BR256*$S256-BR261*$S261-BR262*$S262-BR263*$S263-BR264*$S264-BR265*$S265)</f>
        <v>5111573.7241466139</v>
      </c>
      <c r="BS279" s="10">
        <f ca="1">IF(BS$5="",0,BS237*$S237-BS156*$S156-BS157*$S157-BS158*$S158-BS159*$S159-BS166*$S166-BS171*$S171-BS185*(1-BP!$S$89)*$S185-BS254*$S254-BS255*$S255-BS256*$S256-BS261*$S261-BS262*$S262-BS263*$S263-BS264*$S264-BS265*$S265)</f>
        <v>5111587.3441378642</v>
      </c>
      <c r="BT279" s="10">
        <f ca="1">IF(BT$5="",0,BT237*$S237-BT156*$S156-BT157*$S157-BT158*$S158-BT159*$S159-BT166*$S166-BT171*$S171-BT185*(1-BP!$S$89)*$S185-BT254*$S254-BT255*$S255-BT256*$S256-BT261*$S261-BT262*$S262-BT263*$S263-BT264*$S264-BT265*$S265)</f>
        <v>5111589.2014093976</v>
      </c>
      <c r="BU279" s="10">
        <f ca="1">IF(BU$5="",0,BU237*$S237-BU156*$S156-BU157*$S157-BU158*$S158-BU159*$S159-BU166*$S166-BU171*$S171-BU185*(1-BP!$S$89)*$S185-BU254*$S254-BU255*$S255-BU256*$S256-BU261*$S261-BU262*$S262-BU263*$S263-BU264*$S264-BU265*$S265)</f>
        <v>5111589.2014093976</v>
      </c>
      <c r="BV279" s="10">
        <f>IF(BV$5="",0,BV237*$S237-BV156*$S156-BV157*$S157-BV158*$S158-BV159*$S159-BV166*$S166-BV171*$S171-BV185*(1-BP!$S$89)*$S185-BV254*$S254-BV255*$S255-BV256*$S256-BV261*$S261-BV262*$S262-BV263*$S263-BV264*$S264-BV265*$S265)</f>
        <v>0</v>
      </c>
      <c r="BW279" s="10">
        <f>IF(BW$5="",0,BW237*$S237-BW156*$S156-BW157*$S157-BW158*$S158-BW159*$S159-BW166*$S166-BW171*$S171-BW185*(1-BP!$S$89)*$S185-BW254*$S254-BW255*$S255-BW256*$S256-BW261*$S261-BW262*$S262-BW263*$S263-BW264*$S264-BW265*$S265)</f>
        <v>0</v>
      </c>
      <c r="BX279" s="10">
        <f>IF(BX$5="",0,BX237*$S237-BX156*$S156-BX157*$S157-BX158*$S158-BX159*$S159-BX166*$S166-BX171*$S171-BX185*(1-BP!$S$89)*$S185-BX254*$S254-BX255*$S255-BX256*$S256-BX261*$S261-BX262*$S262-BX263*$S263-BX264*$S264-BX265*$S265)</f>
        <v>0</v>
      </c>
      <c r="BY279" s="10">
        <f>IF(BY$5="",0,BY237*$S237-BY156*$S156-BY157*$S157-BY158*$S158-BY159*$S159-BY166*$S166-BY171*$S171-BY185*(1-BP!$S$89)*$S185-BY254*$S254-BY255*$S255-BY256*$S256-BY261*$S261-BY262*$S262-BY263*$S263-BY264*$S264-BY265*$S265)</f>
        <v>0</v>
      </c>
      <c r="BZ279" s="10">
        <f>IF(BZ$5="",0,BZ237*$S237-BZ156*$S156-BZ157*$S157-BZ158*$S158-BZ159*$S159-BZ166*$S166-BZ171*$S171-BZ185*(1-BP!$S$89)*$S185-BZ254*$S254-BZ255*$S255-BZ256*$S256-BZ261*$S261-BZ262*$S262-BZ263*$S263-BZ264*$S264-BZ265*$S265)</f>
        <v>0</v>
      </c>
      <c r="CA279" s="10">
        <f>IF(CA$5="",0,CA237*$S237-CA156*$S156-CA157*$S157-CA158*$S158-CA159*$S159-CA166*$S166-CA171*$S171-CA185*(1-BP!$S$89)*$S185-CA254*$S254-CA255*$S255-CA256*$S256-CA261*$S261-CA262*$S262-CA263*$S263-CA264*$S264-CA265*$S265)</f>
        <v>0</v>
      </c>
      <c r="CB279" s="10">
        <f>IF(CB$5="",0,CB237*$S237-CB156*$S156-CB157*$S157-CB158*$S158-CB159*$S159-CB166*$S166-CB171*$S171-CB185*(1-BP!$S$89)*$S185-CB254*$S254-CB255*$S255-CB256*$S256-CB261*$S261-CB262*$S262-CB263*$S263-CB264*$S264-CB265*$S265)</f>
        <v>0</v>
      </c>
      <c r="CC279" s="10">
        <f>IF(CC$5="",0,CC237*$S237-CC156*$S156-CC157*$S157-CC158*$S158-CC159*$S159-CC166*$S166-CC171*$S171-CC185*(1-BP!$S$89)*$S185-CC254*$S254-CC255*$S255-CC256*$S256-CC261*$S261-CC262*$S262-CC263*$S263-CC264*$S264-CC265*$S265)</f>
        <v>0</v>
      </c>
      <c r="CD279" s="10">
        <f>IF(CD$5="",0,CD237*$S237-CD156*$S156-CD157*$S157-CD158*$S158-CD159*$S159-CD166*$S166-CD171*$S171-CD185*(1-BP!$S$89)*$S185-CD254*$S254-CD255*$S255-CD256*$S256-CD261*$S261-CD262*$S262-CD263*$S263-CD264*$S264-CD265*$S265)</f>
        <v>0</v>
      </c>
      <c r="CE279" s="10">
        <f>IF(CE$5="",0,CE237*$S237-CE156*$S156-CE157*$S157-CE158*$S158-CE159*$S159-CE166*$S166-CE171*$S171-CE185*(1-BP!$S$89)*$S185-CE254*$S254-CE255*$S255-CE256*$S256-CE261*$S261-CE262*$S262-CE263*$S263-CE264*$S264-CE265*$S265)</f>
        <v>0</v>
      </c>
      <c r="CF279" s="10">
        <f>IF(CF$5="",0,CF237*$S237-CF156*$S156-CF157*$S157-CF158*$S158-CF159*$S159-CF166*$S166-CF171*$S171-CF185*(1-BP!$S$89)*$S185-CF254*$S254-CF255*$S255-CF256*$S256-CF261*$S261-CF262*$S262-CF263*$S263-CF264*$S264-CF265*$S265)</f>
        <v>0</v>
      </c>
      <c r="CG279" s="10">
        <f>IF(CG$5="",0,CG237*$S237-CG156*$S156-CG157*$S157-CG158*$S158-CG159*$S159-CG166*$S166-CG171*$S171-CG185*(1-BP!$S$89)*$S185-CG254*$S254-CG255*$S255-CG256*$S256-CG261*$S261-CG262*$S262-CG263*$S263-CG264*$S264-CG265*$S265)</f>
        <v>0</v>
      </c>
      <c r="CH279" s="10">
        <f>IF(CH$5="",0,CH237*$S237-CH156*$S156-CH157*$S157-CH158*$S158-CH159*$S159-CH166*$S166-CH171*$S171-CH185*(1-BP!$S$89)*$S185-CH254*$S254-CH255*$S255-CH256*$S256-CH261*$S261-CH262*$S262-CH263*$S263-CH264*$S264-CH265*$S265)</f>
        <v>0</v>
      </c>
      <c r="CI279" s="10">
        <f>IF(CI$5="",0,CI237*$S237-CI156*$S156-CI157*$S157-CI158*$S158-CI159*$S159-CI166*$S166-CI171*$S171-CI185*(1-BP!$S$89)*$S185-CI254*$S254-CI255*$S255-CI256*$S256-CI261*$S261-CI262*$S262-CI263*$S263-CI264*$S264-CI265*$S265)</f>
        <v>0</v>
      </c>
      <c r="CJ279" s="10">
        <f>IF(CJ$5="",0,CJ237*$S237-CJ156*$S156-CJ157*$S157-CJ158*$S158-CJ159*$S159-CJ166*$S166-CJ171*$S171-CJ185*(1-BP!$S$89)*$S185-CJ254*$S254-CJ255*$S255-CJ256*$S256-CJ261*$S261-CJ262*$S262-CJ263*$S263-CJ264*$S264-CJ265*$S265)</f>
        <v>0</v>
      </c>
      <c r="CK279" s="10">
        <f>IF(CK$5="",0,CK237*$S237-CK156*$S156-CK157*$S157-CK158*$S158-CK159*$S159-CK166*$S166-CK171*$S171-CK185*(1-BP!$S$89)*$S185-CK254*$S254-CK255*$S255-CK256*$S256-CK261*$S261-CK262*$S262-CK263*$S263-CK264*$S264-CK265*$S265)</f>
        <v>0</v>
      </c>
      <c r="CL279" s="10">
        <f>IF(CL$5="",0,CL237*$S237-CL156*$S156-CL157*$S157-CL158*$S158-CL159*$S159-CL166*$S166-CL171*$S171-CL185*(1-BP!$S$89)*$S185-CL254*$S254-CL255*$S255-CL256*$S256-CL261*$S261-CL262*$S262-CL263*$S263-CL264*$S264-CL265*$S265)</f>
        <v>0</v>
      </c>
      <c r="CM279" s="10">
        <f>IF(CM$5="",0,CM237*$S237-CM156*$S156-CM157*$S157-CM158*$S158-CM159*$S159-CM166*$S166-CM171*$S171-CM185*(1-BP!$S$89)*$S185-CM254*$S254-CM255*$S255-CM256*$S256-CM261*$S261-CM262*$S262-CM263*$S263-CM264*$S264-CM265*$S265)</f>
        <v>0</v>
      </c>
      <c r="CN279" s="10">
        <f>IF(CN$5="",0,CN237*$S237-CN156*$S156-CN157*$S157-CN158*$S158-CN159*$S159-CN166*$S166-CN171*$S171-CN185*(1-BP!$S$89)*$S185-CN254*$S254-CN255*$S255-CN256*$S256-CN261*$S261-CN262*$S262-CN263*$S263-CN264*$S264-CN265*$S265)</f>
        <v>0</v>
      </c>
      <c r="CO279" s="10">
        <f>IF(CO$5="",0,CO237*$S237-CO156*$S156-CO157*$S157-CO158*$S158-CO159*$S159-CO166*$S166-CO171*$S171-CO185*(1-BP!$S$89)*$S185-CO254*$S254-CO255*$S255-CO256*$S256-CO261*$S261-CO262*$S262-CO263*$S263-CO264*$S264-CO265*$S265)</f>
        <v>0</v>
      </c>
      <c r="CP279" s="10">
        <f>IF(CP$5="",0,CP237*$S237-CP156*$S156-CP157*$S157-CP158*$S158-CP159*$S159-CP166*$S166-CP171*$S171-CP185*(1-BP!$S$89)*$S185-CP254*$S254-CP255*$S255-CP256*$S256-CP261*$S261-CP262*$S262-CP263*$S263-CP264*$S264-CP265*$S265)</f>
        <v>0</v>
      </c>
      <c r="CQ279" s="10">
        <f>IF(CQ$5="",0,CQ237*$S237-CQ156*$S156-CQ157*$S157-CQ158*$S158-CQ159*$S159-CQ166*$S166-CQ171*$S171-CQ185*(1-BP!$S$89)*$S185-CQ254*$S254-CQ255*$S255-CQ256*$S256-CQ261*$S261-CQ262*$S262-CQ263*$S263-CQ264*$S264-CQ265*$S265)</f>
        <v>0</v>
      </c>
      <c r="CR279" s="10">
        <f>IF(CR$5="",0,CR237*$S237-CR156*$S156-CR157*$S157-CR158*$S158-CR159*$S159-CR166*$S166-CR171*$S171-CR185*(1-BP!$S$89)*$S185-CR254*$S254-CR255*$S255-CR256*$S256-CR261*$S261-CR262*$S262-CR263*$S263-CR264*$S264-CR265*$S265)</f>
        <v>0</v>
      </c>
      <c r="CS279" s="10">
        <f>IF(CS$5="",0,CS237*$S237-CS156*$S156-CS157*$S157-CS158*$S158-CS159*$S159-CS166*$S166-CS171*$S171-CS185*(1-BP!$S$89)*$S185-CS254*$S254-CS255*$S255-CS256*$S256-CS261*$S261-CS262*$S262-CS263*$S263-CS264*$S264-CS265*$S265)</f>
        <v>0</v>
      </c>
      <c r="CT279" s="10">
        <f>IF(CT$5="",0,CT237*$S237-CT156*$S156-CT157*$S157-CT158*$S158-CT159*$S159-CT166*$S166-CT171*$S171-CT185*(1-BP!$S$89)*$S185-CT254*$S254-CT255*$S255-CT256*$S256-CT261*$S261-CT262*$S262-CT263*$S263-CT264*$S264-CT265*$S265)</f>
        <v>0</v>
      </c>
    </row>
    <row r="280" spans="1:98" x14ac:dyDescent="0.3">
      <c r="A280" s="11">
        <f>ROW()</f>
        <v>280</v>
      </c>
      <c r="S280" s="130"/>
    </row>
    <row r="281" spans="1:98" x14ac:dyDescent="0.3">
      <c r="A281" s="11">
        <f>ROW()</f>
        <v>281</v>
      </c>
      <c r="B281" s="144"/>
      <c r="F281" s="104" t="s">
        <v>160</v>
      </c>
    </row>
    <row r="282" spans="1:98" s="13" customFormat="1" x14ac:dyDescent="0.3">
      <c r="A282" s="12">
        <f>ROW()</f>
        <v>282</v>
      </c>
      <c r="B282" s="144"/>
      <c r="C282" s="142" t="str">
        <f>Lists!$N$10</f>
        <v>с ндс</v>
      </c>
      <c r="E282" s="92"/>
      <c r="F282" s="13" t="s">
        <v>161</v>
      </c>
      <c r="M282" s="14" t="str">
        <f>Lists!$R$8</f>
        <v>руб.</v>
      </c>
      <c r="P282" s="10"/>
      <c r="R282" s="44" t="s">
        <v>24</v>
      </c>
      <c r="S282" s="123">
        <v>1</v>
      </c>
      <c r="V282" s="74"/>
      <c r="W282" s="10">
        <f ca="1">SUM(INDIRECT(ADDRESS(ROW(),SUMIFS($1:$1,$5:$5,1))):INDIRECT(ADDRESS(ROW(),SUMIFS($1:$1,$5:$5,MAX($5:$5)))))</f>
        <v>846791929.65490019</v>
      </c>
      <c r="Z282" s="10">
        <f t="shared" ref="Z282:BE282" si="760">IF(Z$5="",0,IF(Z$5=1,SUMIFS($200:$200,$5:$5,"&lt;="&amp;(Z$5-$S282)),SUMIFS($200:$200,$5:$5,Z$5-$S282)))</f>
        <v>0</v>
      </c>
      <c r="AA282" s="10">
        <f t="shared" ca="1" si="760"/>
        <v>0</v>
      </c>
      <c r="AB282" s="10">
        <f t="shared" ca="1" si="760"/>
        <v>0</v>
      </c>
      <c r="AC282" s="10">
        <f t="shared" ca="1" si="760"/>
        <v>0</v>
      </c>
      <c r="AD282" s="10">
        <f t="shared" ca="1" si="760"/>
        <v>0</v>
      </c>
      <c r="AE282" s="10">
        <f t="shared" ca="1" si="760"/>
        <v>0</v>
      </c>
      <c r="AF282" s="10">
        <f t="shared" ca="1" si="760"/>
        <v>0</v>
      </c>
      <c r="AG282" s="10">
        <f t="shared" ca="1" si="760"/>
        <v>0</v>
      </c>
      <c r="AH282" s="10">
        <f t="shared" ca="1" si="760"/>
        <v>0</v>
      </c>
      <c r="AI282" s="10">
        <f t="shared" ca="1" si="760"/>
        <v>6292.2000000000007</v>
      </c>
      <c r="AJ282" s="10">
        <f t="shared" ca="1" si="760"/>
        <v>54532.400000000009</v>
      </c>
      <c r="AK282" s="10">
        <f t="shared" ca="1" si="760"/>
        <v>173245.24000000002</v>
      </c>
      <c r="AL282" s="10">
        <f t="shared" ca="1" si="760"/>
        <v>322737.42500000005</v>
      </c>
      <c r="AM282" s="10">
        <f t="shared" ca="1" si="760"/>
        <v>482559.30500000005</v>
      </c>
      <c r="AN282" s="10">
        <f t="shared" ca="1" si="760"/>
        <v>641972.19200000004</v>
      </c>
      <c r="AO282" s="10">
        <f t="shared" ca="1" si="760"/>
        <v>878700.4865</v>
      </c>
      <c r="AP282" s="10">
        <f t="shared" ca="1" si="760"/>
        <v>1374643.8252500002</v>
      </c>
      <c r="AQ282" s="10">
        <f t="shared" ca="1" si="760"/>
        <v>2217090.75275</v>
      </c>
      <c r="AR282" s="10">
        <f t="shared" ca="1" si="760"/>
        <v>3442532.35855</v>
      </c>
      <c r="AS282" s="10">
        <f t="shared" ca="1" si="760"/>
        <v>5017312.7135499995</v>
      </c>
      <c r="AT282" s="10">
        <f t="shared" ca="1" si="760"/>
        <v>6837499.879900001</v>
      </c>
      <c r="AU282" s="10">
        <f t="shared" ca="1" si="760"/>
        <v>8812596.5532750003</v>
      </c>
      <c r="AV282" s="10">
        <f t="shared" ca="1" si="760"/>
        <v>10875789.794500001</v>
      </c>
      <c r="AW282" s="10">
        <f t="shared" ca="1" si="760"/>
        <v>12986207.569775</v>
      </c>
      <c r="AX282" s="10">
        <f t="shared" ca="1" si="760"/>
        <v>15119467.6041</v>
      </c>
      <c r="AY282" s="10">
        <f t="shared" ca="1" si="760"/>
        <v>17261676.719875</v>
      </c>
      <c r="AZ282" s="10">
        <f t="shared" ca="1" si="760"/>
        <v>19407440.142124999</v>
      </c>
      <c r="BA282" s="10">
        <f t="shared" ca="1" si="760"/>
        <v>21554482.978375003</v>
      </c>
      <c r="BB282" s="10">
        <f t="shared" ca="1" si="760"/>
        <v>23701845.668125</v>
      </c>
      <c r="BC282" s="10">
        <f t="shared" ca="1" si="760"/>
        <v>25849283.077750001</v>
      </c>
      <c r="BD282" s="10">
        <f t="shared" ca="1" si="760"/>
        <v>27996732.285250004</v>
      </c>
      <c r="BE282" s="10">
        <f t="shared" ca="1" si="760"/>
        <v>30144181.49275</v>
      </c>
      <c r="BF282" s="10">
        <f t="shared" ref="BF282:CK282" ca="1" si="761">IF(BF$5="",0,IF(BF$5=1,SUMIFS($200:$200,$5:$5,"&lt;="&amp;(BF$5-$S282)),SUMIFS($200:$200,$5:$5,BF$5-$S282)))</f>
        <v>32275900.20025</v>
      </c>
      <c r="BG282" s="10">
        <f t="shared" ca="1" si="761"/>
        <v>34287018.407749996</v>
      </c>
      <c r="BH282" s="10">
        <f t="shared" ca="1" si="761"/>
        <v>36001354.515250005</v>
      </c>
      <c r="BI282" s="10">
        <f t="shared" ca="1" si="761"/>
        <v>37341960.160250001</v>
      </c>
      <c r="BJ282" s="10">
        <f t="shared" ca="1" si="761"/>
        <v>38283011.105250001</v>
      </c>
      <c r="BK282" s="10">
        <f t="shared" ca="1" si="761"/>
        <v>38864856.082750008</v>
      </c>
      <c r="BL282" s="10">
        <f t="shared" ca="1" si="761"/>
        <v>39195707.824000008</v>
      </c>
      <c r="BM282" s="10">
        <f t="shared" ca="1" si="761"/>
        <v>39369483.968374997</v>
      </c>
      <c r="BN282" s="10">
        <f t="shared" ca="1" si="761"/>
        <v>39454251.70025</v>
      </c>
      <c r="BO282" s="10">
        <f t="shared" ca="1" si="761"/>
        <v>39491411.073875003</v>
      </c>
      <c r="BP282" s="10">
        <f t="shared" ca="1" si="761"/>
        <v>39505630.134999998</v>
      </c>
      <c r="BQ282" s="10">
        <f t="shared" ca="1" si="761"/>
        <v>39510874.945875004</v>
      </c>
      <c r="BR282" s="10">
        <f t="shared" ca="1" si="761"/>
        <v>39512560.731125012</v>
      </c>
      <c r="BS282" s="10">
        <f t="shared" ca="1" si="761"/>
        <v>39512967.102375008</v>
      </c>
      <c r="BT282" s="10">
        <f t="shared" ca="1" si="761"/>
        <v>39513053.620125011</v>
      </c>
      <c r="BU282" s="10">
        <f t="shared" ca="1" si="761"/>
        <v>39513065.418000013</v>
      </c>
      <c r="BV282" s="10">
        <f t="shared" si="761"/>
        <v>0</v>
      </c>
      <c r="BW282" s="10">
        <f t="shared" si="761"/>
        <v>0</v>
      </c>
      <c r="BX282" s="10">
        <f t="shared" si="761"/>
        <v>0</v>
      </c>
      <c r="BY282" s="10">
        <f t="shared" si="761"/>
        <v>0</v>
      </c>
      <c r="BZ282" s="10">
        <f t="shared" si="761"/>
        <v>0</v>
      </c>
      <c r="CA282" s="10">
        <f t="shared" si="761"/>
        <v>0</v>
      </c>
      <c r="CB282" s="10">
        <f t="shared" si="761"/>
        <v>0</v>
      </c>
      <c r="CC282" s="10">
        <f t="shared" si="761"/>
        <v>0</v>
      </c>
      <c r="CD282" s="10">
        <f t="shared" si="761"/>
        <v>0</v>
      </c>
      <c r="CE282" s="10">
        <f t="shared" si="761"/>
        <v>0</v>
      </c>
      <c r="CF282" s="10">
        <f t="shared" si="761"/>
        <v>0</v>
      </c>
      <c r="CG282" s="10">
        <f t="shared" si="761"/>
        <v>0</v>
      </c>
      <c r="CH282" s="10">
        <f t="shared" si="761"/>
        <v>0</v>
      </c>
      <c r="CI282" s="10">
        <f t="shared" si="761"/>
        <v>0</v>
      </c>
      <c r="CJ282" s="10">
        <f t="shared" si="761"/>
        <v>0</v>
      </c>
      <c r="CK282" s="10">
        <f t="shared" si="761"/>
        <v>0</v>
      </c>
      <c r="CL282" s="10">
        <f t="shared" ref="CL282:CT282" si="762">IF(CL$5="",0,IF(CL$5=1,SUMIFS($200:$200,$5:$5,"&lt;="&amp;(CL$5-$S282)),SUMIFS($200:$200,$5:$5,CL$5-$S282)))</f>
        <v>0</v>
      </c>
      <c r="CM282" s="10">
        <f t="shared" si="762"/>
        <v>0</v>
      </c>
      <c r="CN282" s="10">
        <f t="shared" si="762"/>
        <v>0</v>
      </c>
      <c r="CO282" s="10">
        <f t="shared" si="762"/>
        <v>0</v>
      </c>
      <c r="CP282" s="10">
        <f t="shared" si="762"/>
        <v>0</v>
      </c>
      <c r="CQ282" s="10">
        <f t="shared" si="762"/>
        <v>0</v>
      </c>
      <c r="CR282" s="10">
        <f t="shared" si="762"/>
        <v>0</v>
      </c>
      <c r="CS282" s="10">
        <f t="shared" si="762"/>
        <v>0</v>
      </c>
      <c r="CT282" s="10">
        <f t="shared" si="762"/>
        <v>0</v>
      </c>
    </row>
    <row r="283" spans="1:98" s="13" customFormat="1" x14ac:dyDescent="0.3">
      <c r="A283" s="12">
        <f>ROW()</f>
        <v>283</v>
      </c>
      <c r="B283" s="144"/>
      <c r="C283" s="142"/>
      <c r="E283" s="92"/>
      <c r="F283" s="13" t="s">
        <v>162</v>
      </c>
      <c r="M283" s="4" t="str">
        <f>Lists!$R$8</f>
        <v>руб.</v>
      </c>
      <c r="P283" s="10"/>
      <c r="R283" s="92"/>
      <c r="S283" s="10"/>
      <c r="V283" s="80">
        <f ca="1">W283-SUM(W284:W293)</f>
        <v>0</v>
      </c>
      <c r="W283" s="10">
        <f ca="1">SUM(INDIRECT(ADDRESS(ROW(),SUMIFS($1:$1,$5:$5,1))):INDIRECT(ADDRESS(ROW(),SUMIFS($1:$1,$5:$5,MAX($5:$5)))))</f>
        <v>432915122.85999984</v>
      </c>
      <c r="Z283" s="10">
        <f ca="1">IF(Z$5="",0,SUM(Z284:Z293))</f>
        <v>0</v>
      </c>
      <c r="AA283" s="10">
        <f t="shared" ref="AA283:CL283" ca="1" si="763">IF(AA$5="",0,SUM(AA284:AA293))</f>
        <v>0</v>
      </c>
      <c r="AB283" s="10">
        <f t="shared" ca="1" si="763"/>
        <v>4680</v>
      </c>
      <c r="AC283" s="10">
        <f t="shared" ca="1" si="763"/>
        <v>20320</v>
      </c>
      <c r="AD283" s="10">
        <f t="shared" ca="1" si="763"/>
        <v>40656</v>
      </c>
      <c r="AE283" s="10">
        <f t="shared" ca="1" si="763"/>
        <v>63925.8</v>
      </c>
      <c r="AF283" s="10">
        <f t="shared" ca="1" si="763"/>
        <v>93936.2</v>
      </c>
      <c r="AG283" s="10">
        <f t="shared" ca="1" si="763"/>
        <v>148249.16</v>
      </c>
      <c r="AH283" s="10">
        <f t="shared" ca="1" si="763"/>
        <v>249656.12000000002</v>
      </c>
      <c r="AI283" s="10">
        <f t="shared" ca="1" si="763"/>
        <v>401823.44</v>
      </c>
      <c r="AJ283" s="10">
        <f t="shared" ca="1" si="763"/>
        <v>606886.62800000003</v>
      </c>
      <c r="AK283" s="10">
        <f t="shared" ca="1" si="763"/>
        <v>874948.51800000004</v>
      </c>
      <c r="AL283" s="10">
        <f t="shared" ca="1" si="763"/>
        <v>1236667.4740000002</v>
      </c>
      <c r="AM283" s="10">
        <f t="shared" ca="1" si="763"/>
        <v>1715920.1860000002</v>
      </c>
      <c r="AN283" s="10">
        <f t="shared" ca="1" si="763"/>
        <v>2316150.2420000001</v>
      </c>
      <c r="AO283" s="10">
        <f t="shared" ca="1" si="763"/>
        <v>3026438.33</v>
      </c>
      <c r="AP283" s="10">
        <f t="shared" ca="1" si="763"/>
        <v>3818021.4870000002</v>
      </c>
      <c r="AQ283" s="10">
        <f t="shared" ca="1" si="763"/>
        <v>4659682.99</v>
      </c>
      <c r="AR283" s="10">
        <f t="shared" ca="1" si="763"/>
        <v>5529488.7109999992</v>
      </c>
      <c r="AS283" s="10">
        <f t="shared" ca="1" si="763"/>
        <v>6414242.6940000001</v>
      </c>
      <c r="AT283" s="10">
        <f t="shared" ca="1" si="763"/>
        <v>7306351.8449999997</v>
      </c>
      <c r="AU283" s="10">
        <f t="shared" ca="1" si="763"/>
        <v>8201453.2750000004</v>
      </c>
      <c r="AV283" s="10">
        <f t="shared" ca="1" si="763"/>
        <v>9097586.125</v>
      </c>
      <c r="AW283" s="10">
        <f t="shared" ca="1" si="763"/>
        <v>9994095.8650000002</v>
      </c>
      <c r="AX283" s="10">
        <f t="shared" ca="1" si="763"/>
        <v>10890719.050000001</v>
      </c>
      <c r="AY283" s="10">
        <f t="shared" ca="1" si="763"/>
        <v>11775657.550000001</v>
      </c>
      <c r="AZ283" s="10">
        <f t="shared" ca="1" si="763"/>
        <v>12621496.050000001</v>
      </c>
      <c r="BA283" s="10">
        <f t="shared" ca="1" si="763"/>
        <v>13416494.550000001</v>
      </c>
      <c r="BB283" s="10">
        <f t="shared" ca="1" si="763"/>
        <v>14153318.550000001</v>
      </c>
      <c r="BC283" s="10">
        <f t="shared" ca="1" si="763"/>
        <v>14815116.550000001</v>
      </c>
      <c r="BD283" s="10">
        <f t="shared" ca="1" si="763"/>
        <v>15370382.15</v>
      </c>
      <c r="BE283" s="10">
        <f t="shared" ca="1" si="763"/>
        <v>15799130.35</v>
      </c>
      <c r="BF283" s="10">
        <f t="shared" ca="1" si="763"/>
        <v>16101560.25</v>
      </c>
      <c r="BG283" s="10">
        <f t="shared" ca="1" si="763"/>
        <v>16290868.43</v>
      </c>
      <c r="BH283" s="10">
        <f t="shared" ca="1" si="763"/>
        <v>16397123.135</v>
      </c>
      <c r="BI283" s="10">
        <f t="shared" ca="1" si="763"/>
        <v>16452512.699999999</v>
      </c>
      <c r="BJ283" s="10">
        <f t="shared" ca="1" si="763"/>
        <v>16479496.234999999</v>
      </c>
      <c r="BK283" s="10">
        <f t="shared" ca="1" si="763"/>
        <v>16491426.130000001</v>
      </c>
      <c r="BL283" s="10">
        <f t="shared" ca="1" si="763"/>
        <v>16495961.605</v>
      </c>
      <c r="BM283" s="10">
        <f t="shared" ca="1" si="763"/>
        <v>16497498.675000001</v>
      </c>
      <c r="BN283" s="10">
        <f t="shared" ca="1" si="763"/>
        <v>16498004.324999999</v>
      </c>
      <c r="BO283" s="10">
        <f t="shared" ca="1" si="763"/>
        <v>16498133.085000003</v>
      </c>
      <c r="BP283" s="10">
        <f t="shared" ca="1" si="763"/>
        <v>16498148.400000002</v>
      </c>
      <c r="BQ283" s="10">
        <f t="shared" ca="1" si="763"/>
        <v>16498148.400000002</v>
      </c>
      <c r="BR283" s="10">
        <f t="shared" ca="1" si="763"/>
        <v>16498148.400000002</v>
      </c>
      <c r="BS283" s="10">
        <f t="shared" ca="1" si="763"/>
        <v>16498148.400000002</v>
      </c>
      <c r="BT283" s="10">
        <f t="shared" ca="1" si="763"/>
        <v>16498148.400000002</v>
      </c>
      <c r="BU283" s="10">
        <f t="shared" ca="1" si="763"/>
        <v>11558300.400000002</v>
      </c>
      <c r="BV283" s="10">
        <f t="shared" si="763"/>
        <v>0</v>
      </c>
      <c r="BW283" s="10">
        <f t="shared" si="763"/>
        <v>0</v>
      </c>
      <c r="BX283" s="10">
        <f t="shared" si="763"/>
        <v>0</v>
      </c>
      <c r="BY283" s="10">
        <f t="shared" si="763"/>
        <v>0</v>
      </c>
      <c r="BZ283" s="10">
        <f t="shared" si="763"/>
        <v>0</v>
      </c>
      <c r="CA283" s="10">
        <f t="shared" si="763"/>
        <v>0</v>
      </c>
      <c r="CB283" s="10">
        <f t="shared" si="763"/>
        <v>0</v>
      </c>
      <c r="CC283" s="10">
        <f t="shared" si="763"/>
        <v>0</v>
      </c>
      <c r="CD283" s="10">
        <f t="shared" si="763"/>
        <v>0</v>
      </c>
      <c r="CE283" s="10">
        <f t="shared" si="763"/>
        <v>0</v>
      </c>
      <c r="CF283" s="10">
        <f t="shared" si="763"/>
        <v>0</v>
      </c>
      <c r="CG283" s="10">
        <f t="shared" si="763"/>
        <v>0</v>
      </c>
      <c r="CH283" s="10">
        <f t="shared" si="763"/>
        <v>0</v>
      </c>
      <c r="CI283" s="10">
        <f t="shared" si="763"/>
        <v>0</v>
      </c>
      <c r="CJ283" s="10">
        <f t="shared" si="763"/>
        <v>0</v>
      </c>
      <c r="CK283" s="10">
        <f t="shared" si="763"/>
        <v>0</v>
      </c>
      <c r="CL283" s="10">
        <f t="shared" si="763"/>
        <v>0</v>
      </c>
      <c r="CM283" s="10">
        <f t="shared" ref="CM283:CT283" si="764">IF(CM$5="",0,SUM(CM284:CM293))</f>
        <v>0</v>
      </c>
      <c r="CN283" s="10">
        <f t="shared" si="764"/>
        <v>0</v>
      </c>
      <c r="CO283" s="10">
        <f t="shared" si="764"/>
        <v>0</v>
      </c>
      <c r="CP283" s="10">
        <f t="shared" si="764"/>
        <v>0</v>
      </c>
      <c r="CQ283" s="10">
        <f t="shared" si="764"/>
        <v>0</v>
      </c>
      <c r="CR283" s="10">
        <f t="shared" si="764"/>
        <v>0</v>
      </c>
      <c r="CS283" s="10">
        <f t="shared" si="764"/>
        <v>0</v>
      </c>
      <c r="CT283" s="10">
        <f t="shared" si="764"/>
        <v>0</v>
      </c>
    </row>
    <row r="284" spans="1:98" s="27" customFormat="1" ht="12" x14ac:dyDescent="0.25">
      <c r="A284" s="26">
        <f>ROW()</f>
        <v>284</v>
      </c>
      <c r="B284" s="145"/>
      <c r="C284" s="142"/>
      <c r="E284" s="24"/>
      <c r="F284" s="66" t="str">
        <f>$F$283</f>
        <v>Оплата себестоимостных затрат</v>
      </c>
      <c r="G284" s="27" t="str">
        <f>BP!$F$21</f>
        <v>Основа</v>
      </c>
      <c r="M284" s="27" t="str">
        <f>Lists!$R$8</f>
        <v>руб.</v>
      </c>
      <c r="P284" s="30"/>
      <c r="R284" s="44" t="s">
        <v>24</v>
      </c>
      <c r="S284" s="123">
        <v>-1</v>
      </c>
      <c r="V284" s="85"/>
      <c r="W284" s="29">
        <f ca="1">SUM(INDIRECT(ADDRESS(ROW(),SUMIFS($1:$1,$5:$5,1))):INDIRECT(ADDRESS(ROW(),SUMIFS($1:$1,$5:$5,MAX($5:$5)))))</f>
        <v>94802946</v>
      </c>
      <c r="Z284" s="30">
        <f t="shared" ref="Z284:BE284" ca="1" si="765">IF(Z$5="",0,IF(Z$5=1,SUMIFS($111:$111,$5:$5,"&lt;="&amp;(Z$5-$S284)),SUMIFS($111:$111,$5:$5,Z$5-$S284)))</f>
        <v>0</v>
      </c>
      <c r="AA284" s="30">
        <f t="shared" ca="1" si="765"/>
        <v>0</v>
      </c>
      <c r="AB284" s="30">
        <f t="shared" ca="1" si="765"/>
        <v>4200</v>
      </c>
      <c r="AC284" s="30">
        <f t="shared" ca="1" si="765"/>
        <v>16800</v>
      </c>
      <c r="AD284" s="30">
        <f t="shared" ca="1" si="765"/>
        <v>30240</v>
      </c>
      <c r="AE284" s="30">
        <f t="shared" ca="1" si="765"/>
        <v>44205</v>
      </c>
      <c r="AF284" s="30">
        <f t="shared" ca="1" si="765"/>
        <v>56385</v>
      </c>
      <c r="AG284" s="30">
        <f t="shared" ca="1" si="765"/>
        <v>74067.000000000015</v>
      </c>
      <c r="AH284" s="30">
        <f t="shared" ca="1" si="765"/>
        <v>120267.00000000001</v>
      </c>
      <c r="AI284" s="30">
        <f t="shared" ca="1" si="765"/>
        <v>198051</v>
      </c>
      <c r="AJ284" s="30">
        <f t="shared" ca="1" si="765"/>
        <v>309718.5</v>
      </c>
      <c r="AK284" s="30">
        <f t="shared" ca="1" si="765"/>
        <v>451185</v>
      </c>
      <c r="AL284" s="30">
        <f t="shared" ca="1" si="765"/>
        <v>610228.5</v>
      </c>
      <c r="AM284" s="30">
        <f t="shared" ca="1" si="765"/>
        <v>779709</v>
      </c>
      <c r="AN284" s="30">
        <f t="shared" ca="1" si="765"/>
        <v>954607.5</v>
      </c>
      <c r="AO284" s="30">
        <f t="shared" ca="1" si="765"/>
        <v>1132372.5</v>
      </c>
      <c r="AP284" s="30">
        <f t="shared" ca="1" si="765"/>
        <v>1311397.5</v>
      </c>
      <c r="AQ284" s="30">
        <f t="shared" ca="1" si="765"/>
        <v>1490737.5</v>
      </c>
      <c r="AR284" s="30">
        <f t="shared" ca="1" si="765"/>
        <v>1670235</v>
      </c>
      <c r="AS284" s="30">
        <f t="shared" ca="1" si="765"/>
        <v>1849785</v>
      </c>
      <c r="AT284" s="30">
        <f t="shared" ca="1" si="765"/>
        <v>2029335</v>
      </c>
      <c r="AU284" s="30">
        <f t="shared" ca="1" si="765"/>
        <v>2208885</v>
      </c>
      <c r="AV284" s="30">
        <f t="shared" ca="1" si="765"/>
        <v>2388435</v>
      </c>
      <c r="AW284" s="30">
        <f t="shared" ca="1" si="765"/>
        <v>2567985</v>
      </c>
      <c r="AX284" s="30">
        <f t="shared" ca="1" si="765"/>
        <v>2747535</v>
      </c>
      <c r="AY284" s="30">
        <f t="shared" ca="1" si="765"/>
        <v>2916585</v>
      </c>
      <c r="AZ284" s="30">
        <f t="shared" ca="1" si="765"/>
        <v>3054135</v>
      </c>
      <c r="BA284" s="30">
        <f t="shared" ca="1" si="765"/>
        <v>3158085</v>
      </c>
      <c r="BB284" s="30">
        <f t="shared" ca="1" si="765"/>
        <v>3227122.5</v>
      </c>
      <c r="BC284" s="30">
        <f t="shared" ca="1" si="765"/>
        <v>3265710</v>
      </c>
      <c r="BD284" s="30">
        <f t="shared" ca="1" si="765"/>
        <v>3286342.5</v>
      </c>
      <c r="BE284" s="30">
        <f t="shared" ca="1" si="765"/>
        <v>3296475</v>
      </c>
      <c r="BF284" s="30">
        <f t="shared" ref="BF284:CK284" ca="1" si="766">IF(BF$5="",0,IF(BF$5=1,SUMIFS($111:$111,$5:$5,"&lt;="&amp;(BF$5-$S284)),SUMIFS($111:$111,$5:$5,BF$5-$S284)))</f>
        <v>3301147.5</v>
      </c>
      <c r="BG284" s="30">
        <f t="shared" ca="1" si="766"/>
        <v>3302932.5</v>
      </c>
      <c r="BH284" s="30">
        <f t="shared" ca="1" si="766"/>
        <v>3303457.5</v>
      </c>
      <c r="BI284" s="30">
        <f t="shared" ca="1" si="766"/>
        <v>3303667.5</v>
      </c>
      <c r="BJ284" s="30">
        <f t="shared" ca="1" si="766"/>
        <v>3303720.0000000005</v>
      </c>
      <c r="BK284" s="30">
        <f t="shared" ca="1" si="766"/>
        <v>3303720.0000000005</v>
      </c>
      <c r="BL284" s="30">
        <f t="shared" ca="1" si="766"/>
        <v>3303720.0000000005</v>
      </c>
      <c r="BM284" s="30">
        <f t="shared" ca="1" si="766"/>
        <v>3303720.0000000005</v>
      </c>
      <c r="BN284" s="30">
        <f t="shared" ca="1" si="766"/>
        <v>3303720.0000000005</v>
      </c>
      <c r="BO284" s="30">
        <f t="shared" ca="1" si="766"/>
        <v>3303720.0000000005</v>
      </c>
      <c r="BP284" s="30">
        <f t="shared" ca="1" si="766"/>
        <v>3303720.0000000005</v>
      </c>
      <c r="BQ284" s="30">
        <f t="shared" ca="1" si="766"/>
        <v>3303720.0000000005</v>
      </c>
      <c r="BR284" s="30">
        <f t="shared" ca="1" si="766"/>
        <v>3303720.0000000005</v>
      </c>
      <c r="BS284" s="30">
        <f t="shared" ca="1" si="766"/>
        <v>3303720.0000000005</v>
      </c>
      <c r="BT284" s="30">
        <f t="shared" ca="1" si="766"/>
        <v>3303720.0000000005</v>
      </c>
      <c r="BU284" s="30">
        <f t="shared" si="766"/>
        <v>0</v>
      </c>
      <c r="BV284" s="30">
        <f t="shared" si="766"/>
        <v>0</v>
      </c>
      <c r="BW284" s="30">
        <f t="shared" si="766"/>
        <v>0</v>
      </c>
      <c r="BX284" s="30">
        <f t="shared" si="766"/>
        <v>0</v>
      </c>
      <c r="BY284" s="30">
        <f t="shared" si="766"/>
        <v>0</v>
      </c>
      <c r="BZ284" s="30">
        <f t="shared" si="766"/>
        <v>0</v>
      </c>
      <c r="CA284" s="30">
        <f t="shared" si="766"/>
        <v>0</v>
      </c>
      <c r="CB284" s="30">
        <f t="shared" si="766"/>
        <v>0</v>
      </c>
      <c r="CC284" s="30">
        <f t="shared" si="766"/>
        <v>0</v>
      </c>
      <c r="CD284" s="30">
        <f t="shared" si="766"/>
        <v>0</v>
      </c>
      <c r="CE284" s="30">
        <f t="shared" si="766"/>
        <v>0</v>
      </c>
      <c r="CF284" s="30">
        <f t="shared" si="766"/>
        <v>0</v>
      </c>
      <c r="CG284" s="30">
        <f t="shared" si="766"/>
        <v>0</v>
      </c>
      <c r="CH284" s="30">
        <f t="shared" si="766"/>
        <v>0</v>
      </c>
      <c r="CI284" s="30">
        <f t="shared" si="766"/>
        <v>0</v>
      </c>
      <c r="CJ284" s="30">
        <f t="shared" si="766"/>
        <v>0</v>
      </c>
      <c r="CK284" s="30">
        <f t="shared" si="766"/>
        <v>0</v>
      </c>
      <c r="CL284" s="30">
        <f t="shared" ref="CL284:CT284" si="767">IF(CL$5="",0,IF(CL$5=1,SUMIFS($111:$111,$5:$5,"&lt;="&amp;(CL$5-$S284)),SUMIFS($111:$111,$5:$5,CL$5-$S284)))</f>
        <v>0</v>
      </c>
      <c r="CM284" s="30">
        <f t="shared" si="767"/>
        <v>0</v>
      </c>
      <c r="CN284" s="30">
        <f t="shared" si="767"/>
        <v>0</v>
      </c>
      <c r="CO284" s="30">
        <f t="shared" si="767"/>
        <v>0</v>
      </c>
      <c r="CP284" s="30">
        <f t="shared" si="767"/>
        <v>0</v>
      </c>
      <c r="CQ284" s="30">
        <f t="shared" si="767"/>
        <v>0</v>
      </c>
      <c r="CR284" s="30">
        <f t="shared" si="767"/>
        <v>0</v>
      </c>
      <c r="CS284" s="30">
        <f t="shared" si="767"/>
        <v>0</v>
      </c>
      <c r="CT284" s="30">
        <f t="shared" si="767"/>
        <v>0</v>
      </c>
    </row>
    <row r="285" spans="1:98" s="27" customFormat="1" ht="12" x14ac:dyDescent="0.25">
      <c r="A285" s="26">
        <f>ROW()</f>
        <v>285</v>
      </c>
      <c r="B285" s="145"/>
      <c r="C285" s="142"/>
      <c r="E285" s="24"/>
      <c r="F285" s="66" t="str">
        <f t="shared" ref="F285:F292" si="768">$F$283</f>
        <v>Оплата себестоимостных затрат</v>
      </c>
      <c r="G285" s="27" t="str">
        <f>BP!$F$22</f>
        <v>Сырье</v>
      </c>
      <c r="H285" s="67"/>
      <c r="I285" s="67"/>
      <c r="J285" s="67"/>
      <c r="K285" s="67"/>
      <c r="L285" s="67"/>
      <c r="M285" s="27" t="str">
        <f>Lists!$R$8</f>
        <v>руб.</v>
      </c>
      <c r="P285" s="30"/>
      <c r="R285" s="44" t="s">
        <v>24</v>
      </c>
      <c r="S285" s="123">
        <v>-1</v>
      </c>
      <c r="V285" s="85"/>
      <c r="W285" s="29">
        <f ca="1">SUM(INDIRECT(ADDRESS(ROW(),SUMIFS($1:$1,$5:$5,1))):INDIRECT(ADDRESS(ROW(),SUMIFS($1:$1,$5:$5,MAX($5:$5)))))</f>
        <v>10834622.4</v>
      </c>
      <c r="Z285" s="30">
        <f t="shared" ref="Z285:BE285" ca="1" si="769">IF(Z$5="",0,IF(Z$5=1,SUMIFS($112:$112,$5:$5,"&lt;="&amp;(Z$5-$S285)),SUMIFS($112:$112,$5:$5,Z$5-$S285)))</f>
        <v>0</v>
      </c>
      <c r="AA285" s="30">
        <f t="shared" ca="1" si="769"/>
        <v>0</v>
      </c>
      <c r="AB285" s="30">
        <f t="shared" ca="1" si="769"/>
        <v>480</v>
      </c>
      <c r="AC285" s="30">
        <f t="shared" ca="1" si="769"/>
        <v>1920</v>
      </c>
      <c r="AD285" s="30">
        <f t="shared" ca="1" si="769"/>
        <v>3456</v>
      </c>
      <c r="AE285" s="30">
        <f t="shared" ca="1" si="769"/>
        <v>5052</v>
      </c>
      <c r="AF285" s="30">
        <f t="shared" ca="1" si="769"/>
        <v>6444</v>
      </c>
      <c r="AG285" s="30">
        <f t="shared" ca="1" si="769"/>
        <v>8464.8000000000011</v>
      </c>
      <c r="AH285" s="30">
        <f t="shared" ca="1" si="769"/>
        <v>13744.800000000001</v>
      </c>
      <c r="AI285" s="30">
        <f t="shared" ca="1" si="769"/>
        <v>22634.400000000001</v>
      </c>
      <c r="AJ285" s="30">
        <f t="shared" ca="1" si="769"/>
        <v>35396.399999999994</v>
      </c>
      <c r="AK285" s="30">
        <f t="shared" ca="1" si="769"/>
        <v>51564</v>
      </c>
      <c r="AL285" s="30">
        <f t="shared" ca="1" si="769"/>
        <v>69740.399999999994</v>
      </c>
      <c r="AM285" s="30">
        <f t="shared" ca="1" si="769"/>
        <v>89109.6</v>
      </c>
      <c r="AN285" s="30">
        <f t="shared" ca="1" si="769"/>
        <v>109098</v>
      </c>
      <c r="AO285" s="30">
        <f t="shared" ca="1" si="769"/>
        <v>129414</v>
      </c>
      <c r="AP285" s="30">
        <f t="shared" ca="1" si="769"/>
        <v>149874</v>
      </c>
      <c r="AQ285" s="30">
        <f t="shared" ca="1" si="769"/>
        <v>170370</v>
      </c>
      <c r="AR285" s="30">
        <f t="shared" ca="1" si="769"/>
        <v>190884</v>
      </c>
      <c r="AS285" s="30">
        <f t="shared" ca="1" si="769"/>
        <v>211404</v>
      </c>
      <c r="AT285" s="30">
        <f t="shared" ca="1" si="769"/>
        <v>231924</v>
      </c>
      <c r="AU285" s="30">
        <f t="shared" ca="1" si="769"/>
        <v>252444</v>
      </c>
      <c r="AV285" s="30">
        <f t="shared" ca="1" si="769"/>
        <v>272964</v>
      </c>
      <c r="AW285" s="30">
        <f t="shared" ca="1" si="769"/>
        <v>293484</v>
      </c>
      <c r="AX285" s="30">
        <f t="shared" ca="1" si="769"/>
        <v>314004</v>
      </c>
      <c r="AY285" s="30">
        <f t="shared" ca="1" si="769"/>
        <v>333324</v>
      </c>
      <c r="AZ285" s="30">
        <f t="shared" ca="1" si="769"/>
        <v>349044</v>
      </c>
      <c r="BA285" s="30">
        <f t="shared" ca="1" si="769"/>
        <v>360924</v>
      </c>
      <c r="BB285" s="30">
        <f t="shared" ca="1" si="769"/>
        <v>368814</v>
      </c>
      <c r="BC285" s="30">
        <f t="shared" ca="1" si="769"/>
        <v>373224</v>
      </c>
      <c r="BD285" s="30">
        <f t="shared" ca="1" si="769"/>
        <v>375582</v>
      </c>
      <c r="BE285" s="30">
        <f t="shared" ca="1" si="769"/>
        <v>376740</v>
      </c>
      <c r="BF285" s="30">
        <f t="shared" ref="BF285:CK285" ca="1" si="770">IF(BF$5="",0,IF(BF$5=1,SUMIFS($112:$112,$5:$5,"&lt;="&amp;(BF$5-$S285)),SUMIFS($112:$112,$5:$5,BF$5-$S285)))</f>
        <v>377274</v>
      </c>
      <c r="BG285" s="30">
        <f t="shared" ca="1" si="770"/>
        <v>377478</v>
      </c>
      <c r="BH285" s="30">
        <f t="shared" ca="1" si="770"/>
        <v>377538</v>
      </c>
      <c r="BI285" s="30">
        <f t="shared" ca="1" si="770"/>
        <v>377562</v>
      </c>
      <c r="BJ285" s="30">
        <f t="shared" ca="1" si="770"/>
        <v>377568.00000000006</v>
      </c>
      <c r="BK285" s="30">
        <f t="shared" ca="1" si="770"/>
        <v>377568.00000000006</v>
      </c>
      <c r="BL285" s="30">
        <f t="shared" ca="1" si="770"/>
        <v>377568.00000000006</v>
      </c>
      <c r="BM285" s="30">
        <f t="shared" ca="1" si="770"/>
        <v>377568.00000000006</v>
      </c>
      <c r="BN285" s="30">
        <f t="shared" ca="1" si="770"/>
        <v>377568.00000000006</v>
      </c>
      <c r="BO285" s="30">
        <f t="shared" ca="1" si="770"/>
        <v>377568.00000000006</v>
      </c>
      <c r="BP285" s="30">
        <f t="shared" ca="1" si="770"/>
        <v>377568.00000000006</v>
      </c>
      <c r="BQ285" s="30">
        <f t="shared" ca="1" si="770"/>
        <v>377568.00000000006</v>
      </c>
      <c r="BR285" s="30">
        <f t="shared" ca="1" si="770"/>
        <v>377568.00000000006</v>
      </c>
      <c r="BS285" s="30">
        <f t="shared" ca="1" si="770"/>
        <v>377568.00000000006</v>
      </c>
      <c r="BT285" s="30">
        <f t="shared" ca="1" si="770"/>
        <v>377568.00000000006</v>
      </c>
      <c r="BU285" s="30">
        <f t="shared" si="770"/>
        <v>0</v>
      </c>
      <c r="BV285" s="30">
        <f t="shared" si="770"/>
        <v>0</v>
      </c>
      <c r="BW285" s="30">
        <f t="shared" si="770"/>
        <v>0</v>
      </c>
      <c r="BX285" s="30">
        <f t="shared" si="770"/>
        <v>0</v>
      </c>
      <c r="BY285" s="30">
        <f t="shared" si="770"/>
        <v>0</v>
      </c>
      <c r="BZ285" s="30">
        <f t="shared" si="770"/>
        <v>0</v>
      </c>
      <c r="CA285" s="30">
        <f t="shared" si="770"/>
        <v>0</v>
      </c>
      <c r="CB285" s="30">
        <f t="shared" si="770"/>
        <v>0</v>
      </c>
      <c r="CC285" s="30">
        <f t="shared" si="770"/>
        <v>0</v>
      </c>
      <c r="CD285" s="30">
        <f t="shared" si="770"/>
        <v>0</v>
      </c>
      <c r="CE285" s="30">
        <f t="shared" si="770"/>
        <v>0</v>
      </c>
      <c r="CF285" s="30">
        <f t="shared" si="770"/>
        <v>0</v>
      </c>
      <c r="CG285" s="30">
        <f t="shared" si="770"/>
        <v>0</v>
      </c>
      <c r="CH285" s="30">
        <f t="shared" si="770"/>
        <v>0</v>
      </c>
      <c r="CI285" s="30">
        <f t="shared" si="770"/>
        <v>0</v>
      </c>
      <c r="CJ285" s="30">
        <f t="shared" si="770"/>
        <v>0</v>
      </c>
      <c r="CK285" s="30">
        <f t="shared" si="770"/>
        <v>0</v>
      </c>
      <c r="CL285" s="30">
        <f t="shared" ref="CL285:CT285" si="771">IF(CL$5="",0,IF(CL$5=1,SUMIFS($112:$112,$5:$5,"&lt;="&amp;(CL$5-$S285)),SUMIFS($112:$112,$5:$5,CL$5-$S285)))</f>
        <v>0</v>
      </c>
      <c r="CM285" s="30">
        <f t="shared" si="771"/>
        <v>0</v>
      </c>
      <c r="CN285" s="30">
        <f t="shared" si="771"/>
        <v>0</v>
      </c>
      <c r="CO285" s="30">
        <f t="shared" si="771"/>
        <v>0</v>
      </c>
      <c r="CP285" s="30">
        <f t="shared" si="771"/>
        <v>0</v>
      </c>
      <c r="CQ285" s="30">
        <f t="shared" si="771"/>
        <v>0</v>
      </c>
      <c r="CR285" s="30">
        <f t="shared" si="771"/>
        <v>0</v>
      </c>
      <c r="CS285" s="30">
        <f t="shared" si="771"/>
        <v>0</v>
      </c>
      <c r="CT285" s="30">
        <f t="shared" si="771"/>
        <v>0</v>
      </c>
    </row>
    <row r="286" spans="1:98" s="27" customFormat="1" ht="12" x14ac:dyDescent="0.25">
      <c r="A286" s="26">
        <f>ROW()</f>
        <v>286</v>
      </c>
      <c r="B286" s="145"/>
      <c r="C286" s="142"/>
      <c r="E286" s="24"/>
      <c r="F286" s="66" t="str">
        <f t="shared" si="768"/>
        <v>Оплата себестоимостных затрат</v>
      </c>
      <c r="G286" s="27" t="str">
        <f>BP!$F$23</f>
        <v>Материал</v>
      </c>
      <c r="M286" s="27" t="str">
        <f>Lists!$R$8</f>
        <v>руб.</v>
      </c>
      <c r="P286" s="30"/>
      <c r="R286" s="44" t="s">
        <v>24</v>
      </c>
      <c r="S286" s="123">
        <v>0</v>
      </c>
      <c r="V286" s="85"/>
      <c r="W286" s="29">
        <f ca="1">SUM(INDIRECT(ADDRESS(ROW(),SUMIFS($1:$1,$5:$5,1))):INDIRECT(ADDRESS(ROW(),SUMIFS($1:$1,$5:$5,MAX($5:$5)))))</f>
        <v>12199896.800000001</v>
      </c>
      <c r="Z286" s="30">
        <f t="shared" ref="Z286:BE286" ca="1" si="772">IF(Z$5="",0,IF(Z$5=1,SUMIFS($113:$113,$5:$5,"&lt;="&amp;(Z$5-$S286)),SUMIFS($113:$113,$5:$5,Z$5-$S286)))</f>
        <v>0</v>
      </c>
      <c r="AA286" s="30">
        <f t="shared" ca="1" si="772"/>
        <v>0</v>
      </c>
      <c r="AB286" s="30">
        <f t="shared" ca="1" si="772"/>
        <v>0</v>
      </c>
      <c r="AC286" s="30">
        <f t="shared" ca="1" si="772"/>
        <v>0</v>
      </c>
      <c r="AD286" s="30">
        <f t="shared" ca="1" si="772"/>
        <v>560</v>
      </c>
      <c r="AE286" s="30">
        <f t="shared" ca="1" si="772"/>
        <v>2240</v>
      </c>
      <c r="AF286" s="30">
        <f t="shared" ca="1" si="772"/>
        <v>4032</v>
      </c>
      <c r="AG286" s="30">
        <f t="shared" ca="1" si="772"/>
        <v>5894</v>
      </c>
      <c r="AH286" s="30">
        <f t="shared" ca="1" si="772"/>
        <v>7518</v>
      </c>
      <c r="AI286" s="30">
        <f t="shared" ca="1" si="772"/>
        <v>9875.6000000000022</v>
      </c>
      <c r="AJ286" s="30">
        <f t="shared" ca="1" si="772"/>
        <v>16035.600000000002</v>
      </c>
      <c r="AK286" s="30">
        <f t="shared" ca="1" si="772"/>
        <v>26406.799999999999</v>
      </c>
      <c r="AL286" s="30">
        <f t="shared" ca="1" si="772"/>
        <v>41295.799999999996</v>
      </c>
      <c r="AM286" s="30">
        <f t="shared" ca="1" si="772"/>
        <v>60158</v>
      </c>
      <c r="AN286" s="30">
        <f t="shared" ca="1" si="772"/>
        <v>81363.8</v>
      </c>
      <c r="AO286" s="30">
        <f t="shared" ca="1" si="772"/>
        <v>103961.2</v>
      </c>
      <c r="AP286" s="30">
        <f t="shared" ca="1" si="772"/>
        <v>127281</v>
      </c>
      <c r="AQ286" s="30">
        <f t="shared" ca="1" si="772"/>
        <v>150983</v>
      </c>
      <c r="AR286" s="30">
        <f t="shared" ca="1" si="772"/>
        <v>174853</v>
      </c>
      <c r="AS286" s="30">
        <f t="shared" ca="1" si="772"/>
        <v>198765</v>
      </c>
      <c r="AT286" s="30">
        <f t="shared" ca="1" si="772"/>
        <v>222698</v>
      </c>
      <c r="AU286" s="30">
        <f t="shared" ca="1" si="772"/>
        <v>246638</v>
      </c>
      <c r="AV286" s="30">
        <f t="shared" ca="1" si="772"/>
        <v>270578</v>
      </c>
      <c r="AW286" s="30">
        <f t="shared" ca="1" si="772"/>
        <v>294518</v>
      </c>
      <c r="AX286" s="30">
        <f t="shared" ca="1" si="772"/>
        <v>318458</v>
      </c>
      <c r="AY286" s="30">
        <f t="shared" ca="1" si="772"/>
        <v>342398</v>
      </c>
      <c r="AZ286" s="30">
        <f t="shared" ca="1" si="772"/>
        <v>366338</v>
      </c>
      <c r="BA286" s="30">
        <f t="shared" ca="1" si="772"/>
        <v>388878</v>
      </c>
      <c r="BB286" s="30">
        <f t="shared" ca="1" si="772"/>
        <v>407218</v>
      </c>
      <c r="BC286" s="30">
        <f t="shared" ca="1" si="772"/>
        <v>421078</v>
      </c>
      <c r="BD286" s="30">
        <f t="shared" ca="1" si="772"/>
        <v>430283</v>
      </c>
      <c r="BE286" s="30">
        <f t="shared" ca="1" si="772"/>
        <v>435428</v>
      </c>
      <c r="BF286" s="30">
        <f t="shared" ref="BF286:CK286" ca="1" si="773">IF(BF$5="",0,IF(BF$5=1,SUMIFS($113:$113,$5:$5,"&lt;="&amp;(BF$5-$S286)),SUMIFS($113:$113,$5:$5,BF$5-$S286)))</f>
        <v>438179</v>
      </c>
      <c r="BG286" s="30">
        <f t="shared" ca="1" si="773"/>
        <v>439530</v>
      </c>
      <c r="BH286" s="30">
        <f t="shared" ca="1" si="773"/>
        <v>440153</v>
      </c>
      <c r="BI286" s="30">
        <f t="shared" ca="1" si="773"/>
        <v>440391</v>
      </c>
      <c r="BJ286" s="30">
        <f t="shared" ca="1" si="773"/>
        <v>440461</v>
      </c>
      <c r="BK286" s="30">
        <f t="shared" ca="1" si="773"/>
        <v>440489</v>
      </c>
      <c r="BL286" s="30">
        <f t="shared" ca="1" si="773"/>
        <v>440496.00000000006</v>
      </c>
      <c r="BM286" s="30">
        <f t="shared" ca="1" si="773"/>
        <v>440496.00000000006</v>
      </c>
      <c r="BN286" s="30">
        <f t="shared" ca="1" si="773"/>
        <v>440496.00000000006</v>
      </c>
      <c r="BO286" s="30">
        <f t="shared" ca="1" si="773"/>
        <v>440496.00000000006</v>
      </c>
      <c r="BP286" s="30">
        <f t="shared" ca="1" si="773"/>
        <v>440496.00000000006</v>
      </c>
      <c r="BQ286" s="30">
        <f t="shared" ca="1" si="773"/>
        <v>440496.00000000006</v>
      </c>
      <c r="BR286" s="30">
        <f t="shared" ca="1" si="773"/>
        <v>440496.00000000006</v>
      </c>
      <c r="BS286" s="30">
        <f t="shared" ca="1" si="773"/>
        <v>440496.00000000006</v>
      </c>
      <c r="BT286" s="30">
        <f t="shared" ca="1" si="773"/>
        <v>440496.00000000006</v>
      </c>
      <c r="BU286" s="30">
        <f t="shared" ca="1" si="773"/>
        <v>440496.00000000006</v>
      </c>
      <c r="BV286" s="30">
        <f t="shared" si="773"/>
        <v>0</v>
      </c>
      <c r="BW286" s="30">
        <f t="shared" si="773"/>
        <v>0</v>
      </c>
      <c r="BX286" s="30">
        <f t="shared" si="773"/>
        <v>0</v>
      </c>
      <c r="BY286" s="30">
        <f t="shared" si="773"/>
        <v>0</v>
      </c>
      <c r="BZ286" s="30">
        <f t="shared" si="773"/>
        <v>0</v>
      </c>
      <c r="CA286" s="30">
        <f t="shared" si="773"/>
        <v>0</v>
      </c>
      <c r="CB286" s="30">
        <f t="shared" si="773"/>
        <v>0</v>
      </c>
      <c r="CC286" s="30">
        <f t="shared" si="773"/>
        <v>0</v>
      </c>
      <c r="CD286" s="30">
        <f t="shared" si="773"/>
        <v>0</v>
      </c>
      <c r="CE286" s="30">
        <f t="shared" si="773"/>
        <v>0</v>
      </c>
      <c r="CF286" s="30">
        <f t="shared" si="773"/>
        <v>0</v>
      </c>
      <c r="CG286" s="30">
        <f t="shared" si="773"/>
        <v>0</v>
      </c>
      <c r="CH286" s="30">
        <f t="shared" si="773"/>
        <v>0</v>
      </c>
      <c r="CI286" s="30">
        <f t="shared" si="773"/>
        <v>0</v>
      </c>
      <c r="CJ286" s="30">
        <f t="shared" si="773"/>
        <v>0</v>
      </c>
      <c r="CK286" s="30">
        <f t="shared" si="773"/>
        <v>0</v>
      </c>
      <c r="CL286" s="30">
        <f t="shared" ref="CL286:CT286" si="774">IF(CL$5="",0,IF(CL$5=1,SUMIFS($113:$113,$5:$5,"&lt;="&amp;(CL$5-$S286)),SUMIFS($113:$113,$5:$5,CL$5-$S286)))</f>
        <v>0</v>
      </c>
      <c r="CM286" s="30">
        <f t="shared" si="774"/>
        <v>0</v>
      </c>
      <c r="CN286" s="30">
        <f t="shared" si="774"/>
        <v>0</v>
      </c>
      <c r="CO286" s="30">
        <f t="shared" si="774"/>
        <v>0</v>
      </c>
      <c r="CP286" s="30">
        <f t="shared" si="774"/>
        <v>0</v>
      </c>
      <c r="CQ286" s="30">
        <f t="shared" si="774"/>
        <v>0</v>
      </c>
      <c r="CR286" s="30">
        <f t="shared" si="774"/>
        <v>0</v>
      </c>
      <c r="CS286" s="30">
        <f t="shared" si="774"/>
        <v>0</v>
      </c>
      <c r="CT286" s="30">
        <f t="shared" si="774"/>
        <v>0</v>
      </c>
    </row>
    <row r="287" spans="1:98" s="27" customFormat="1" ht="12" x14ac:dyDescent="0.25">
      <c r="A287" s="26">
        <f>ROW()</f>
        <v>287</v>
      </c>
      <c r="B287" s="145"/>
      <c r="C287" s="142"/>
      <c r="E287" s="24"/>
      <c r="F287" s="66" t="str">
        <f t="shared" si="768"/>
        <v>Оплата себестоимостных затрат</v>
      </c>
      <c r="G287" s="27" t="str">
        <f>BP!$F$24</f>
        <v>Вн.пр-во</v>
      </c>
      <c r="M287" s="27" t="str">
        <f>Lists!$R$8</f>
        <v>руб.</v>
      </c>
      <c r="P287" s="30"/>
      <c r="R287" s="44" t="s">
        <v>24</v>
      </c>
      <c r="S287" s="123">
        <v>1</v>
      </c>
      <c r="V287" s="85"/>
      <c r="W287" s="29">
        <f ca="1">SUM(INDIRECT(ADDRESS(ROW(),SUMIFS($1:$1,$5:$5,1))):INDIRECT(ADDRESS(ROW(),SUMIFS($1:$1,$5:$5,MAX($5:$5)))))</f>
        <v>238300320</v>
      </c>
      <c r="Z287" s="30">
        <f t="shared" ref="Z287:BE287" si="775">IF(Z$5="",0,IF(Z$5=1,SUMIFS($126:$126,$5:$5,"&lt;="&amp;(Z$5-$S287)),SUMIFS($126:$126,$5:$5,Z$5-$S287)))</f>
        <v>0</v>
      </c>
      <c r="AA287" s="30">
        <f t="shared" ca="1" si="775"/>
        <v>0</v>
      </c>
      <c r="AB287" s="30">
        <f t="shared" ca="1" si="775"/>
        <v>0</v>
      </c>
      <c r="AC287" s="30">
        <f t="shared" ca="1" si="775"/>
        <v>0</v>
      </c>
      <c r="AD287" s="30">
        <f t="shared" ca="1" si="775"/>
        <v>0</v>
      </c>
      <c r="AE287" s="30">
        <f t="shared" ca="1" si="775"/>
        <v>0</v>
      </c>
      <c r="AF287" s="30">
        <f t="shared" ca="1" si="775"/>
        <v>6600</v>
      </c>
      <c r="AG287" s="30">
        <f t="shared" ca="1" si="775"/>
        <v>31800</v>
      </c>
      <c r="AH287" s="30">
        <f t="shared" ca="1" si="775"/>
        <v>69120</v>
      </c>
      <c r="AI287" s="30">
        <f t="shared" ca="1" si="775"/>
        <v>108345</v>
      </c>
      <c r="AJ287" s="30">
        <f t="shared" ca="1" si="775"/>
        <v>145440</v>
      </c>
      <c r="AK287" s="30">
        <f t="shared" ca="1" si="775"/>
        <v>188886</v>
      </c>
      <c r="AL287" s="30">
        <f t="shared" ca="1" si="775"/>
        <v>284220.00000000006</v>
      </c>
      <c r="AM287" s="30">
        <f t="shared" ca="1" si="775"/>
        <v>465852</v>
      </c>
      <c r="AN287" s="30">
        <f t="shared" ca="1" si="775"/>
        <v>741337.5</v>
      </c>
      <c r="AO287" s="30">
        <f t="shared" ca="1" si="775"/>
        <v>1107214.5</v>
      </c>
      <c r="AP287" s="30">
        <f t="shared" ca="1" si="775"/>
        <v>1539025.5</v>
      </c>
      <c r="AQ287" s="30">
        <f t="shared" ca="1" si="775"/>
        <v>2009836.5</v>
      </c>
      <c r="AR287" s="30">
        <f t="shared" ca="1" si="775"/>
        <v>2502580.5</v>
      </c>
      <c r="AS287" s="30">
        <f t="shared" ca="1" si="775"/>
        <v>3006795</v>
      </c>
      <c r="AT287" s="30">
        <f t="shared" ca="1" si="775"/>
        <v>3516675</v>
      </c>
      <c r="AU287" s="30">
        <f t="shared" ca="1" si="775"/>
        <v>4028670</v>
      </c>
      <c r="AV287" s="30">
        <f t="shared" ca="1" si="775"/>
        <v>4541317.5</v>
      </c>
      <c r="AW287" s="30">
        <f t="shared" ca="1" si="775"/>
        <v>5054250</v>
      </c>
      <c r="AX287" s="30">
        <f t="shared" ca="1" si="775"/>
        <v>5567250</v>
      </c>
      <c r="AY287" s="30">
        <f t="shared" ca="1" si="775"/>
        <v>6080250</v>
      </c>
      <c r="AZ287" s="30">
        <f t="shared" ca="1" si="775"/>
        <v>6593250</v>
      </c>
      <c r="BA287" s="30">
        <f t="shared" ca="1" si="775"/>
        <v>7106250</v>
      </c>
      <c r="BB287" s="30">
        <f t="shared" ca="1" si="775"/>
        <v>7619250</v>
      </c>
      <c r="BC287" s="30">
        <f t="shared" ca="1" si="775"/>
        <v>8115750</v>
      </c>
      <c r="BD287" s="30">
        <f t="shared" ca="1" si="775"/>
        <v>8549250</v>
      </c>
      <c r="BE287" s="30">
        <f t="shared" ca="1" si="775"/>
        <v>8889450</v>
      </c>
      <c r="BF287" s="30">
        <f t="shared" ref="BF287:CK287" ca="1" si="776">IF(BF$5="",0,IF(BF$5=1,SUMIFS($126:$126,$5:$5,"&lt;="&amp;(BF$5-$S287)),SUMIFS($126:$126,$5:$5,BF$5-$S287)))</f>
        <v>9131587.5</v>
      </c>
      <c r="BG287" s="30">
        <f t="shared" ca="1" si="776"/>
        <v>9280987.5</v>
      </c>
      <c r="BH287" s="30">
        <f t="shared" ca="1" si="776"/>
        <v>9363022.5</v>
      </c>
      <c r="BI287" s="30">
        <f t="shared" ca="1" si="776"/>
        <v>9405472.5</v>
      </c>
      <c r="BJ287" s="30">
        <f t="shared" ca="1" si="776"/>
        <v>9425842.5</v>
      </c>
      <c r="BK287" s="30">
        <f t="shared" ca="1" si="776"/>
        <v>9434655</v>
      </c>
      <c r="BL287" s="30">
        <f t="shared" ca="1" si="776"/>
        <v>9437775</v>
      </c>
      <c r="BM287" s="30">
        <f t="shared" ca="1" si="776"/>
        <v>9438780</v>
      </c>
      <c r="BN287" s="30">
        <f t="shared" ca="1" si="776"/>
        <v>9439132.5</v>
      </c>
      <c r="BO287" s="30">
        <f t="shared" ca="1" si="776"/>
        <v>9439200.0000000019</v>
      </c>
      <c r="BP287" s="30">
        <f t="shared" ca="1" si="776"/>
        <v>9439200.0000000019</v>
      </c>
      <c r="BQ287" s="30">
        <f t="shared" ca="1" si="776"/>
        <v>9439200.0000000019</v>
      </c>
      <c r="BR287" s="30">
        <f t="shared" ca="1" si="776"/>
        <v>9439200.0000000019</v>
      </c>
      <c r="BS287" s="30">
        <f t="shared" ca="1" si="776"/>
        <v>9439200.0000000019</v>
      </c>
      <c r="BT287" s="30">
        <f t="shared" ca="1" si="776"/>
        <v>9439200.0000000019</v>
      </c>
      <c r="BU287" s="30">
        <f t="shared" ca="1" si="776"/>
        <v>9439200.0000000019</v>
      </c>
      <c r="BV287" s="30">
        <f t="shared" si="776"/>
        <v>0</v>
      </c>
      <c r="BW287" s="30">
        <f t="shared" si="776"/>
        <v>0</v>
      </c>
      <c r="BX287" s="30">
        <f t="shared" si="776"/>
        <v>0</v>
      </c>
      <c r="BY287" s="30">
        <f t="shared" si="776"/>
        <v>0</v>
      </c>
      <c r="BZ287" s="30">
        <f t="shared" si="776"/>
        <v>0</v>
      </c>
      <c r="CA287" s="30">
        <f t="shared" si="776"/>
        <v>0</v>
      </c>
      <c r="CB287" s="30">
        <f t="shared" si="776"/>
        <v>0</v>
      </c>
      <c r="CC287" s="30">
        <f t="shared" si="776"/>
        <v>0</v>
      </c>
      <c r="CD287" s="30">
        <f t="shared" si="776"/>
        <v>0</v>
      </c>
      <c r="CE287" s="30">
        <f t="shared" si="776"/>
        <v>0</v>
      </c>
      <c r="CF287" s="30">
        <f t="shared" si="776"/>
        <v>0</v>
      </c>
      <c r="CG287" s="30">
        <f t="shared" si="776"/>
        <v>0</v>
      </c>
      <c r="CH287" s="30">
        <f t="shared" si="776"/>
        <v>0</v>
      </c>
      <c r="CI287" s="30">
        <f t="shared" si="776"/>
        <v>0</v>
      </c>
      <c r="CJ287" s="30">
        <f t="shared" si="776"/>
        <v>0</v>
      </c>
      <c r="CK287" s="30">
        <f t="shared" si="776"/>
        <v>0</v>
      </c>
      <c r="CL287" s="30">
        <f t="shared" ref="CL287:CT287" si="777">IF(CL$5="",0,IF(CL$5=1,SUMIFS($126:$126,$5:$5,"&lt;="&amp;(CL$5-$S287)),SUMIFS($126:$126,$5:$5,CL$5-$S287)))</f>
        <v>0</v>
      </c>
      <c r="CM287" s="30">
        <f t="shared" si="777"/>
        <v>0</v>
      </c>
      <c r="CN287" s="30">
        <f t="shared" si="777"/>
        <v>0</v>
      </c>
      <c r="CO287" s="30">
        <f t="shared" si="777"/>
        <v>0</v>
      </c>
      <c r="CP287" s="30">
        <f t="shared" si="777"/>
        <v>0</v>
      </c>
      <c r="CQ287" s="30">
        <f t="shared" si="777"/>
        <v>0</v>
      </c>
      <c r="CR287" s="30">
        <f t="shared" si="777"/>
        <v>0</v>
      </c>
      <c r="CS287" s="30">
        <f t="shared" si="777"/>
        <v>0</v>
      </c>
      <c r="CT287" s="30">
        <f t="shared" si="777"/>
        <v>0</v>
      </c>
    </row>
    <row r="288" spans="1:98" s="27" customFormat="1" ht="12" x14ac:dyDescent="0.25">
      <c r="A288" s="26">
        <f>ROW()</f>
        <v>288</v>
      </c>
      <c r="B288" s="145"/>
      <c r="C288" s="142"/>
      <c r="E288" s="24"/>
      <c r="F288" s="66" t="str">
        <f t="shared" si="768"/>
        <v>Оплата себестоимостных затрат</v>
      </c>
      <c r="G288" s="27" t="str">
        <f>BP!$F$25</f>
        <v>Упаковка</v>
      </c>
      <c r="M288" s="27" t="str">
        <f>Lists!$R$8</f>
        <v>руб.</v>
      </c>
      <c r="P288" s="30"/>
      <c r="R288" s="44" t="s">
        <v>24</v>
      </c>
      <c r="S288" s="123">
        <v>-1</v>
      </c>
      <c r="V288" s="85"/>
      <c r="W288" s="29">
        <f ca="1">SUM(INDIRECT(ADDRESS(ROW(),SUMIFS($1:$1,$5:$5,1))):INDIRECT(ADDRESS(ROW(),SUMIFS($1:$1,$5:$5,MAX($5:$5)))))</f>
        <v>34856848</v>
      </c>
      <c r="Z288" s="30">
        <f t="shared" ref="Z288:BE288" ca="1" si="778">IF(Z$5="",0,IF(Z$5=1,SUMIFS($114:$114,$5:$5,"&lt;="&amp;(Z$5-$S288)),SUMIFS($114:$114,$5:$5,Z$5-$S288)))</f>
        <v>0</v>
      </c>
      <c r="AA288" s="30">
        <f t="shared" ca="1" si="778"/>
        <v>0</v>
      </c>
      <c r="AB288" s="30">
        <f t="shared" ca="1" si="778"/>
        <v>0</v>
      </c>
      <c r="AC288" s="30">
        <f t="shared" ca="1" si="778"/>
        <v>1600</v>
      </c>
      <c r="AD288" s="30">
        <f t="shared" ca="1" si="778"/>
        <v>6400</v>
      </c>
      <c r="AE288" s="30">
        <f t="shared" ca="1" si="778"/>
        <v>11520</v>
      </c>
      <c r="AF288" s="30">
        <f t="shared" ca="1" si="778"/>
        <v>16840</v>
      </c>
      <c r="AG288" s="30">
        <f t="shared" ca="1" si="778"/>
        <v>21480</v>
      </c>
      <c r="AH288" s="30">
        <f t="shared" ca="1" si="778"/>
        <v>28216.000000000004</v>
      </c>
      <c r="AI288" s="30">
        <f t="shared" ca="1" si="778"/>
        <v>45816</v>
      </c>
      <c r="AJ288" s="30">
        <f t="shared" ca="1" si="778"/>
        <v>75448</v>
      </c>
      <c r="AK288" s="30">
        <f t="shared" ca="1" si="778"/>
        <v>117988</v>
      </c>
      <c r="AL288" s="30">
        <f t="shared" ca="1" si="778"/>
        <v>171880</v>
      </c>
      <c r="AM288" s="30">
        <f t="shared" ca="1" si="778"/>
        <v>232468</v>
      </c>
      <c r="AN288" s="30">
        <f t="shared" ca="1" si="778"/>
        <v>297032</v>
      </c>
      <c r="AO288" s="30">
        <f t="shared" ca="1" si="778"/>
        <v>363660</v>
      </c>
      <c r="AP288" s="30">
        <f t="shared" ca="1" si="778"/>
        <v>431380</v>
      </c>
      <c r="AQ288" s="30">
        <f t="shared" ca="1" si="778"/>
        <v>499580</v>
      </c>
      <c r="AR288" s="30">
        <f t="shared" ca="1" si="778"/>
        <v>567900</v>
      </c>
      <c r="AS288" s="30">
        <f t="shared" ca="1" si="778"/>
        <v>636280</v>
      </c>
      <c r="AT288" s="30">
        <f t="shared" ca="1" si="778"/>
        <v>704680</v>
      </c>
      <c r="AU288" s="30">
        <f t="shared" ca="1" si="778"/>
        <v>773080</v>
      </c>
      <c r="AV288" s="30">
        <f t="shared" ca="1" si="778"/>
        <v>841480</v>
      </c>
      <c r="AW288" s="30">
        <f t="shared" ca="1" si="778"/>
        <v>909880</v>
      </c>
      <c r="AX288" s="30">
        <f t="shared" ca="1" si="778"/>
        <v>978280</v>
      </c>
      <c r="AY288" s="30">
        <f t="shared" ca="1" si="778"/>
        <v>1046680</v>
      </c>
      <c r="AZ288" s="30">
        <f t="shared" ca="1" si="778"/>
        <v>1111080</v>
      </c>
      <c r="BA288" s="30">
        <f t="shared" ca="1" si="778"/>
        <v>1163480</v>
      </c>
      <c r="BB288" s="30">
        <f t="shared" ca="1" si="778"/>
        <v>1203080</v>
      </c>
      <c r="BC288" s="30">
        <f t="shared" ca="1" si="778"/>
        <v>1229380</v>
      </c>
      <c r="BD288" s="30">
        <f t="shared" ca="1" si="778"/>
        <v>1244080</v>
      </c>
      <c r="BE288" s="30">
        <f t="shared" ca="1" si="778"/>
        <v>1251940</v>
      </c>
      <c r="BF288" s="30">
        <f t="shared" ref="BF288:CK288" ca="1" si="779">IF(BF$5="",0,IF(BF$5=1,SUMIFS($114:$114,$5:$5,"&lt;="&amp;(BF$5-$S288)),SUMIFS($114:$114,$5:$5,BF$5-$S288)))</f>
        <v>1255800</v>
      </c>
      <c r="BG288" s="30">
        <f t="shared" ca="1" si="779"/>
        <v>1257580</v>
      </c>
      <c r="BH288" s="30">
        <f t="shared" ca="1" si="779"/>
        <v>1258260</v>
      </c>
      <c r="BI288" s="30">
        <f t="shared" ca="1" si="779"/>
        <v>1258460</v>
      </c>
      <c r="BJ288" s="30">
        <f t="shared" ca="1" si="779"/>
        <v>1258540</v>
      </c>
      <c r="BK288" s="30">
        <f t="shared" ca="1" si="779"/>
        <v>1258560.0000000002</v>
      </c>
      <c r="BL288" s="30">
        <f t="shared" ca="1" si="779"/>
        <v>1258560.0000000002</v>
      </c>
      <c r="BM288" s="30">
        <f t="shared" ca="1" si="779"/>
        <v>1258560.0000000002</v>
      </c>
      <c r="BN288" s="30">
        <f t="shared" ca="1" si="779"/>
        <v>1258560.0000000002</v>
      </c>
      <c r="BO288" s="30">
        <f t="shared" ca="1" si="779"/>
        <v>1258560.0000000002</v>
      </c>
      <c r="BP288" s="30">
        <f t="shared" ca="1" si="779"/>
        <v>1258560.0000000002</v>
      </c>
      <c r="BQ288" s="30">
        <f t="shared" ca="1" si="779"/>
        <v>1258560.0000000002</v>
      </c>
      <c r="BR288" s="30">
        <f t="shared" ca="1" si="779"/>
        <v>1258560.0000000002</v>
      </c>
      <c r="BS288" s="30">
        <f t="shared" ca="1" si="779"/>
        <v>1258560.0000000002</v>
      </c>
      <c r="BT288" s="30">
        <f t="shared" ca="1" si="779"/>
        <v>1258560.0000000002</v>
      </c>
      <c r="BU288" s="30">
        <f t="shared" si="779"/>
        <v>0</v>
      </c>
      <c r="BV288" s="30">
        <f t="shared" si="779"/>
        <v>0</v>
      </c>
      <c r="BW288" s="30">
        <f t="shared" si="779"/>
        <v>0</v>
      </c>
      <c r="BX288" s="30">
        <f t="shared" si="779"/>
        <v>0</v>
      </c>
      <c r="BY288" s="30">
        <f t="shared" si="779"/>
        <v>0</v>
      </c>
      <c r="BZ288" s="30">
        <f t="shared" si="779"/>
        <v>0</v>
      </c>
      <c r="CA288" s="30">
        <f t="shared" si="779"/>
        <v>0</v>
      </c>
      <c r="CB288" s="30">
        <f t="shared" si="779"/>
        <v>0</v>
      </c>
      <c r="CC288" s="30">
        <f t="shared" si="779"/>
        <v>0</v>
      </c>
      <c r="CD288" s="30">
        <f t="shared" si="779"/>
        <v>0</v>
      </c>
      <c r="CE288" s="30">
        <f t="shared" si="779"/>
        <v>0</v>
      </c>
      <c r="CF288" s="30">
        <f t="shared" si="779"/>
        <v>0</v>
      </c>
      <c r="CG288" s="30">
        <f t="shared" si="779"/>
        <v>0</v>
      </c>
      <c r="CH288" s="30">
        <f t="shared" si="779"/>
        <v>0</v>
      </c>
      <c r="CI288" s="30">
        <f t="shared" si="779"/>
        <v>0</v>
      </c>
      <c r="CJ288" s="30">
        <f t="shared" si="779"/>
        <v>0</v>
      </c>
      <c r="CK288" s="30">
        <f t="shared" si="779"/>
        <v>0</v>
      </c>
      <c r="CL288" s="30">
        <f t="shared" ref="CL288:CT288" si="780">IF(CL$5="",0,IF(CL$5=1,SUMIFS($114:$114,$5:$5,"&lt;="&amp;(CL$5-$S288)),SUMIFS($114:$114,$5:$5,CL$5-$S288)))</f>
        <v>0</v>
      </c>
      <c r="CM288" s="30">
        <f t="shared" si="780"/>
        <v>0</v>
      </c>
      <c r="CN288" s="30">
        <f t="shared" si="780"/>
        <v>0</v>
      </c>
      <c r="CO288" s="30">
        <f t="shared" si="780"/>
        <v>0</v>
      </c>
      <c r="CP288" s="30">
        <f t="shared" si="780"/>
        <v>0</v>
      </c>
      <c r="CQ288" s="30">
        <f t="shared" si="780"/>
        <v>0</v>
      </c>
      <c r="CR288" s="30">
        <f t="shared" si="780"/>
        <v>0</v>
      </c>
      <c r="CS288" s="30">
        <f t="shared" si="780"/>
        <v>0</v>
      </c>
      <c r="CT288" s="30">
        <f t="shared" si="780"/>
        <v>0</v>
      </c>
    </row>
    <row r="289" spans="1:98" s="27" customFormat="1" ht="12" x14ac:dyDescent="0.25">
      <c r="A289" s="26">
        <f>ROW()</f>
        <v>289</v>
      </c>
      <c r="B289" s="145"/>
      <c r="C289" s="142"/>
      <c r="E289" s="24"/>
      <c r="F289" s="66" t="str">
        <f t="shared" si="768"/>
        <v>Оплата себестоимостных затрат</v>
      </c>
      <c r="G289" s="27" t="str">
        <f>BP!$F$26</f>
        <v>ФОТ првПерс</v>
      </c>
      <c r="M289" s="27" t="str">
        <f>Lists!$R$8</f>
        <v>руб.</v>
      </c>
      <c r="P289" s="30"/>
      <c r="R289" s="44" t="s">
        <v>24</v>
      </c>
      <c r="S289" s="123">
        <v>1</v>
      </c>
      <c r="V289" s="85"/>
      <c r="W289" s="29">
        <f ca="1">SUM(INDIRECT(ADDRESS(ROW(),SUMIFS($1:$1,$5:$5,1))):INDIRECT(ADDRESS(ROW(),SUMIFS($1:$1,$5:$5,MAX($5:$5)))))</f>
        <v>20055010</v>
      </c>
      <c r="Z289" s="30">
        <f>IF(Z$5="",0,IF(Z$5=1,SUMIFS($119:$119,$5:$5,"&lt;="&amp;(Z$5-$S289))+(1-BP!$S$86)*SUMIFS($137:$137,$5:$5,"&lt;="&amp;(Z$5-$S289)),SUMIFS($119:$119,$5:$5,Z$5-$S289)+(1-BP!$S$86)*SUMIFS($137:$137,$5:$5,Z$5-$S289)))</f>
        <v>0</v>
      </c>
      <c r="AA289" s="30">
        <f ca="1">IF(AA$5="",0,IF(AA$5=1,SUMIFS($119:$119,$5:$5,"&lt;="&amp;(AA$5-$S289))+(1-BP!$S$86)*SUMIFS($137:$137,$5:$5,"&lt;="&amp;(AA$5-$S289)),SUMIFS($119:$119,$5:$5,AA$5-$S289)+(1-BP!$S$86)*SUMIFS($137:$137,$5:$5,AA$5-$S289)))</f>
        <v>0</v>
      </c>
      <c r="AB289" s="30">
        <f ca="1">IF(AB$5="",0,IF(AB$5=1,SUMIFS($119:$119,$5:$5,"&lt;="&amp;(AB$5-$S289))+(1-BP!$S$86)*SUMIFS($137:$137,$5:$5,"&lt;="&amp;(AB$5-$S289)),SUMIFS($119:$119,$5:$5,AB$5-$S289)+(1-BP!$S$86)*SUMIFS($137:$137,$5:$5,AB$5-$S289)))</f>
        <v>0</v>
      </c>
      <c r="AC289" s="30">
        <f ca="1">IF(AC$5="",0,IF(AC$5=1,SUMIFS($119:$119,$5:$5,"&lt;="&amp;(AC$5-$S289))+(1-BP!$S$86)*SUMIFS($137:$137,$5:$5,"&lt;="&amp;(AC$5-$S289)),SUMIFS($119:$119,$5:$5,AC$5-$S289)+(1-BP!$S$86)*SUMIFS($137:$137,$5:$5,AC$5-$S289)))</f>
        <v>0</v>
      </c>
      <c r="AD289" s="30">
        <f ca="1">IF(AD$5="",0,IF(AD$5=1,SUMIFS($119:$119,$5:$5,"&lt;="&amp;(AD$5-$S289))+(1-BP!$S$86)*SUMIFS($137:$137,$5:$5,"&lt;="&amp;(AD$5-$S289)),SUMIFS($119:$119,$5:$5,AD$5-$S289)+(1-BP!$S$86)*SUMIFS($137:$137,$5:$5,AD$5-$S289)))</f>
        <v>0</v>
      </c>
      <c r="AE289" s="30">
        <f ca="1">IF(AE$5="",0,IF(AE$5=1,SUMIFS($119:$119,$5:$5,"&lt;="&amp;(AE$5-$S289))+(1-BP!$S$86)*SUMIFS($137:$137,$5:$5,"&lt;="&amp;(AE$5-$S289)),SUMIFS($119:$119,$5:$5,AE$5-$S289)+(1-BP!$S$86)*SUMIFS($137:$137,$5:$5,AE$5-$S289)))</f>
        <v>600</v>
      </c>
      <c r="AF289" s="30">
        <f ca="1">IF(AF$5="",0,IF(AF$5=1,SUMIFS($119:$119,$5:$5,"&lt;="&amp;(AF$5-$S289))+(1-BP!$S$86)*SUMIFS($137:$137,$5:$5,"&lt;="&amp;(AF$5-$S289)),SUMIFS($119:$119,$5:$5,AF$5-$S289)+(1-BP!$S$86)*SUMIFS($137:$137,$5:$5,AF$5-$S289)))</f>
        <v>2400</v>
      </c>
      <c r="AG289" s="30">
        <f ca="1">IF(AG$5="",0,IF(AG$5=1,SUMIFS($119:$119,$5:$5,"&lt;="&amp;(AG$5-$S289))+(1-BP!$S$86)*SUMIFS($137:$137,$5:$5,"&lt;="&amp;(AG$5-$S289)),SUMIFS($119:$119,$5:$5,AG$5-$S289)+(1-BP!$S$86)*SUMIFS($137:$137,$5:$5,AG$5-$S289)))</f>
        <v>4320</v>
      </c>
      <c r="AH289" s="30">
        <f ca="1">IF(AH$5="",0,IF(AH$5=1,SUMIFS($119:$119,$5:$5,"&lt;="&amp;(AH$5-$S289))+(1-BP!$S$86)*SUMIFS($137:$137,$5:$5,"&lt;="&amp;(AH$5-$S289)),SUMIFS($119:$119,$5:$5,AH$5-$S289)+(1-BP!$S$86)*SUMIFS($137:$137,$5:$5,AH$5-$S289)))</f>
        <v>6715</v>
      </c>
      <c r="AI289" s="30">
        <f ca="1">IF(AI$5="",0,IF(AI$5=1,SUMIFS($119:$119,$5:$5,"&lt;="&amp;(AI$5-$S289))+(1-BP!$S$86)*SUMIFS($137:$137,$5:$5,"&lt;="&amp;(AI$5-$S289)),SUMIFS($119:$119,$5:$5,AI$5-$S289)+(1-BP!$S$86)*SUMIFS($137:$137,$5:$5,AI$5-$S289)))</f>
        <v>9655</v>
      </c>
      <c r="AJ289" s="30">
        <f ca="1">IF(AJ$5="",0,IF(AJ$5=1,SUMIFS($119:$119,$5:$5,"&lt;="&amp;(AJ$5-$S289))+(1-BP!$S$86)*SUMIFS($137:$137,$5:$5,"&lt;="&amp;(AJ$5-$S289)),SUMIFS($119:$119,$5:$5,AJ$5-$S289)+(1-BP!$S$86)*SUMIFS($137:$137,$5:$5,AJ$5-$S289)))</f>
        <v>13461.000000000002</v>
      </c>
      <c r="AK289" s="30">
        <f ca="1">IF(AK$5="",0,IF(AK$5=1,SUMIFS($119:$119,$5:$5,"&lt;="&amp;(AK$5-$S289))+(1-BP!$S$86)*SUMIFS($137:$137,$5:$5,"&lt;="&amp;(AK$5-$S289)),SUMIFS($119:$119,$5:$5,AK$5-$S289)+(1-BP!$S$86)*SUMIFS($137:$137,$5:$5,AK$5-$S289)))</f>
        <v>21391</v>
      </c>
      <c r="AL289" s="30">
        <f ca="1">IF(AL$5="",0,IF(AL$5=1,SUMIFS($119:$119,$5:$5,"&lt;="&amp;(AL$5-$S289))+(1-BP!$S$86)*SUMIFS($137:$137,$5:$5,"&lt;="&amp;(AL$5-$S289)),SUMIFS($119:$119,$5:$5,AL$5-$S289)+(1-BP!$S$86)*SUMIFS($137:$137,$5:$5,AL$5-$S289)))</f>
        <v>33663</v>
      </c>
      <c r="AM289" s="30">
        <f ca="1">IF(AM$5="",0,IF(AM$5=1,SUMIFS($119:$119,$5:$5,"&lt;="&amp;(AM$5-$S289))+(1-BP!$S$86)*SUMIFS($137:$137,$5:$5,"&lt;="&amp;(AM$5-$S289)),SUMIFS($119:$119,$5:$5,AM$5-$S289)+(1-BP!$S$86)*SUMIFS($137:$137,$5:$5,AM$5-$S289)))</f>
        <v>51299.5</v>
      </c>
      <c r="AN289" s="30">
        <f ca="1">IF(AN$5="",0,IF(AN$5=1,SUMIFS($119:$119,$5:$5,"&lt;="&amp;(AN$5-$S289))+(1-BP!$S$86)*SUMIFS($137:$137,$5:$5,"&lt;="&amp;(AN$5-$S289)),SUMIFS($119:$119,$5:$5,AN$5-$S289)+(1-BP!$S$86)*SUMIFS($137:$137,$5:$5,AN$5-$S289)))</f>
        <v>75909</v>
      </c>
      <c r="AO289" s="30">
        <f ca="1">IF(AO$5="",0,IF(AO$5=1,SUMIFS($119:$119,$5:$5,"&lt;="&amp;(AO$5-$S289))+(1-BP!$S$86)*SUMIFS($137:$137,$5:$5,"&lt;="&amp;(AO$5-$S289)),SUMIFS($119:$119,$5:$5,AO$5-$S289)+(1-BP!$S$86)*SUMIFS($137:$137,$5:$5,AO$5-$S289)))</f>
        <v>106037.5</v>
      </c>
      <c r="AP289" s="30">
        <f ca="1">IF(AP$5="",0,IF(AP$5=1,SUMIFS($119:$119,$5:$5,"&lt;="&amp;(AP$5-$S289))+(1-BP!$S$86)*SUMIFS($137:$137,$5:$5,"&lt;="&amp;(AP$5-$S289)),SUMIFS($119:$119,$5:$5,AP$5-$S289)+(1-BP!$S$86)*SUMIFS($137:$137,$5:$5,AP$5-$S289)))</f>
        <v>140884</v>
      </c>
      <c r="AQ289" s="30">
        <f ca="1">IF(AQ$5="",0,IF(AQ$5=1,SUMIFS($119:$119,$5:$5,"&lt;="&amp;(AQ$5-$S289))+(1-BP!$S$86)*SUMIFS($137:$137,$5:$5,"&lt;="&amp;(AQ$5-$S289)),SUMIFS($119:$119,$5:$5,AQ$5-$S289)+(1-BP!$S$86)*SUMIFS($137:$137,$5:$5,AQ$5-$S289)))</f>
        <v>179342.5</v>
      </c>
      <c r="AR289" s="30">
        <f ca="1">IF(AR$5="",0,IF(AR$5=1,SUMIFS($119:$119,$5:$5,"&lt;="&amp;(AR$5-$S289))+(1-BP!$S$86)*SUMIFS($137:$137,$5:$5,"&lt;="&amp;(AR$5-$S289)),SUMIFS($119:$119,$5:$5,AR$5-$S289)+(1-BP!$S$86)*SUMIFS($137:$137,$5:$5,AR$5-$S289)))</f>
        <v>219884.5</v>
      </c>
      <c r="AS289" s="30">
        <f ca="1">IF(AS$5="",0,IF(AS$5=1,SUMIFS($119:$119,$5:$5,"&lt;="&amp;(AS$5-$S289))+(1-BP!$S$86)*SUMIFS($137:$137,$5:$5,"&lt;="&amp;(AS$5-$S289)),SUMIFS($119:$119,$5:$5,AS$5-$S289)+(1-BP!$S$86)*SUMIFS($137:$137,$5:$5,AS$5-$S289)))</f>
        <v>261600.5</v>
      </c>
      <c r="AT289" s="30">
        <f ca="1">IF(AT$5="",0,IF(AT$5=1,SUMIFS($119:$119,$5:$5,"&lt;="&amp;(AT$5-$S289))+(1-BP!$S$86)*SUMIFS($137:$137,$5:$5,"&lt;="&amp;(AT$5-$S289)),SUMIFS($119:$119,$5:$5,AT$5-$S289)+(1-BP!$S$86)*SUMIFS($137:$137,$5:$5,AT$5-$S289)))</f>
        <v>303877.5</v>
      </c>
      <c r="AU289" s="30">
        <f ca="1">IF(AU$5="",0,IF(AU$5=1,SUMIFS($119:$119,$5:$5,"&lt;="&amp;(AU$5-$S289))+(1-BP!$S$86)*SUMIFS($137:$137,$5:$5,"&lt;="&amp;(AU$5-$S289)),SUMIFS($119:$119,$5:$5,AU$5-$S289)+(1-BP!$S$86)*SUMIFS($137:$137,$5:$5,AU$5-$S289)))</f>
        <v>346450</v>
      </c>
      <c r="AV289" s="30">
        <f ca="1">IF(AV$5="",0,IF(AV$5=1,SUMIFS($119:$119,$5:$5,"&lt;="&amp;(AV$5-$S289))+(1-BP!$S$86)*SUMIFS($137:$137,$5:$5,"&lt;="&amp;(AV$5-$S289)),SUMIFS($119:$119,$5:$5,AV$5-$S289)+(1-BP!$S$86)*SUMIFS($137:$137,$5:$5,AV$5-$S289)))</f>
        <v>389150</v>
      </c>
      <c r="AW289" s="30">
        <f ca="1">IF(AW$5="",0,IF(AW$5=1,SUMIFS($119:$119,$5:$5,"&lt;="&amp;(AW$5-$S289))+(1-BP!$S$86)*SUMIFS($137:$137,$5:$5,"&lt;="&amp;(AW$5-$S289)),SUMIFS($119:$119,$5:$5,AW$5-$S289)+(1-BP!$S$86)*SUMIFS($137:$137,$5:$5,AW$5-$S289)))</f>
        <v>431880</v>
      </c>
      <c r="AX289" s="30">
        <f ca="1">IF(AX$5="",0,IF(AX$5=1,SUMIFS($119:$119,$5:$5,"&lt;="&amp;(AX$5-$S289))+(1-BP!$S$86)*SUMIFS($137:$137,$5:$5,"&lt;="&amp;(AX$5-$S289)),SUMIFS($119:$119,$5:$5,AX$5-$S289)+(1-BP!$S$86)*SUMIFS($137:$137,$5:$5,AX$5-$S289)))</f>
        <v>474625</v>
      </c>
      <c r="AY289" s="30">
        <f ca="1">IF(AY$5="",0,IF(AY$5=1,SUMIFS($119:$119,$5:$5,"&lt;="&amp;(AY$5-$S289))+(1-BP!$S$86)*SUMIFS($137:$137,$5:$5,"&lt;="&amp;(AY$5-$S289)),SUMIFS($119:$119,$5:$5,AY$5-$S289)+(1-BP!$S$86)*SUMIFS($137:$137,$5:$5,AY$5-$S289)))</f>
        <v>517375</v>
      </c>
      <c r="AZ289" s="30">
        <f ca="1">IF(AZ$5="",0,IF(AZ$5=1,SUMIFS($119:$119,$5:$5,"&lt;="&amp;(AZ$5-$S289))+(1-BP!$S$86)*SUMIFS($137:$137,$5:$5,"&lt;="&amp;(AZ$5-$S289)),SUMIFS($119:$119,$5:$5,AZ$5-$S289)+(1-BP!$S$86)*SUMIFS($137:$137,$5:$5,AZ$5-$S289)))</f>
        <v>560125</v>
      </c>
      <c r="BA289" s="30">
        <f ca="1">IF(BA$5="",0,IF(BA$5=1,SUMIFS($119:$119,$5:$5,"&lt;="&amp;(BA$5-$S289))+(1-BP!$S$86)*SUMIFS($137:$137,$5:$5,"&lt;="&amp;(BA$5-$S289)),SUMIFS($119:$119,$5:$5,BA$5-$S289)+(1-BP!$S$86)*SUMIFS($137:$137,$5:$5,BA$5-$S289)))</f>
        <v>602875</v>
      </c>
      <c r="BB289" s="30">
        <f ca="1">IF(BB$5="",0,IF(BB$5=1,SUMIFS($119:$119,$5:$5,"&lt;="&amp;(BB$5-$S289))+(1-BP!$S$86)*SUMIFS($137:$137,$5:$5,"&lt;="&amp;(BB$5-$S289)),SUMIFS($119:$119,$5:$5,BB$5-$S289)+(1-BP!$S$86)*SUMIFS($137:$137,$5:$5,BB$5-$S289)))</f>
        <v>644125</v>
      </c>
      <c r="BC289" s="30">
        <f ca="1">IF(BC$5="",0,IF(BC$5=1,SUMIFS($119:$119,$5:$5,"&lt;="&amp;(BC$5-$S289))+(1-BP!$S$86)*SUMIFS($137:$137,$5:$5,"&lt;="&amp;(BC$5-$S289)),SUMIFS($119:$119,$5:$5,BC$5-$S289)+(1-BP!$S$86)*SUMIFS($137:$137,$5:$5,BC$5-$S289)))</f>
        <v>680875</v>
      </c>
      <c r="BD289" s="30">
        <f ca="1">IF(BD$5="",0,IF(BD$5=1,SUMIFS($119:$119,$5:$5,"&lt;="&amp;(BD$5-$S289))+(1-BP!$S$86)*SUMIFS($137:$137,$5:$5,"&lt;="&amp;(BD$5-$S289)),SUMIFS($119:$119,$5:$5,BD$5-$S289)+(1-BP!$S$86)*SUMIFS($137:$137,$5:$5,BD$5-$S289)))</f>
        <v>712825</v>
      </c>
      <c r="BE289" s="30">
        <f ca="1">IF(BE$5="",0,IF(BE$5=1,SUMIFS($119:$119,$5:$5,"&lt;="&amp;(BE$5-$S289))+(1-BP!$S$86)*SUMIFS($137:$137,$5:$5,"&lt;="&amp;(BE$5-$S289)),SUMIFS($119:$119,$5:$5,BE$5-$S289)+(1-BP!$S$86)*SUMIFS($137:$137,$5:$5,BE$5-$S289)))</f>
        <v>738787.5</v>
      </c>
      <c r="BF289" s="30">
        <f ca="1">IF(BF$5="",0,IF(BF$5=1,SUMIFS($119:$119,$5:$5,"&lt;="&amp;(BF$5-$S289))+(1-BP!$S$86)*SUMIFS($137:$137,$5:$5,"&lt;="&amp;(BF$5-$S289)),SUMIFS($119:$119,$5:$5,BF$5-$S289)+(1-BP!$S$86)*SUMIFS($137:$137,$5:$5,BF$5-$S289)))</f>
        <v>757400</v>
      </c>
      <c r="BG289" s="30">
        <f ca="1">IF(BG$5="",0,IF(BG$5=1,SUMIFS($119:$119,$5:$5,"&lt;="&amp;(BG$5-$S289))+(1-BP!$S$86)*SUMIFS($137:$137,$5:$5,"&lt;="&amp;(BG$5-$S289)),SUMIFS($119:$119,$5:$5,BG$5-$S289)+(1-BP!$S$86)*SUMIFS($137:$137,$5:$5,BG$5-$S289)))</f>
        <v>770247.5</v>
      </c>
      <c r="BH289" s="30">
        <f ca="1">IF(BH$5="",0,IF(BH$5=1,SUMIFS($119:$119,$5:$5,"&lt;="&amp;(BH$5-$S289))+(1-BP!$S$86)*SUMIFS($137:$137,$5:$5,"&lt;="&amp;(BH$5-$S289)),SUMIFS($119:$119,$5:$5,BH$5-$S289)+(1-BP!$S$86)*SUMIFS($137:$137,$5:$5,BH$5-$S289)))</f>
        <v>778270</v>
      </c>
      <c r="BI289" s="30">
        <f ca="1">IF(BI$5="",0,IF(BI$5=1,SUMIFS($119:$119,$5:$5,"&lt;="&amp;(BI$5-$S289))+(1-BP!$S$86)*SUMIFS($137:$137,$5:$5,"&lt;="&amp;(BI$5-$S289)),SUMIFS($119:$119,$5:$5,BI$5-$S289)+(1-BP!$S$86)*SUMIFS($137:$137,$5:$5,BI$5-$S289)))</f>
        <v>782612.5</v>
      </c>
      <c r="BJ289" s="30">
        <f ca="1">IF(BJ$5="",0,IF(BJ$5=1,SUMIFS($119:$119,$5:$5,"&lt;="&amp;(BJ$5-$S289))+(1-BP!$S$86)*SUMIFS($137:$137,$5:$5,"&lt;="&amp;(BJ$5-$S289)),SUMIFS($119:$119,$5:$5,BJ$5-$S289)+(1-BP!$S$86)*SUMIFS($137:$137,$5:$5,BJ$5-$S289)))</f>
        <v>784832.5</v>
      </c>
      <c r="BK289" s="30">
        <f ca="1">IF(BK$5="",0,IF(BK$5=1,SUMIFS($119:$119,$5:$5,"&lt;="&amp;(BK$5-$S289))+(1-BP!$S$86)*SUMIFS($137:$137,$5:$5,"&lt;="&amp;(BK$5-$S289)),SUMIFS($119:$119,$5:$5,BK$5-$S289)+(1-BP!$S$86)*SUMIFS($137:$137,$5:$5,BK$5-$S289)))</f>
        <v>785872.5</v>
      </c>
      <c r="BL289" s="30">
        <f ca="1">IF(BL$5="",0,IF(BL$5=1,SUMIFS($119:$119,$5:$5,"&lt;="&amp;(BL$5-$S289))+(1-BP!$S$86)*SUMIFS($137:$137,$5:$5,"&lt;="&amp;(BL$5-$S289)),SUMIFS($119:$119,$5:$5,BL$5-$S289)+(1-BP!$S$86)*SUMIFS($137:$137,$5:$5,BL$5-$S289)))</f>
        <v>786347.5</v>
      </c>
      <c r="BM289" s="30">
        <f ca="1">IF(BM$5="",0,IF(BM$5=1,SUMIFS($119:$119,$5:$5,"&lt;="&amp;(BM$5-$S289))+(1-BP!$S$86)*SUMIFS($137:$137,$5:$5,"&lt;="&amp;(BM$5-$S289)),SUMIFS($119:$119,$5:$5,BM$5-$S289)+(1-BP!$S$86)*SUMIFS($137:$137,$5:$5,BM$5-$S289)))</f>
        <v>786525</v>
      </c>
      <c r="BN289" s="30">
        <f ca="1">IF(BN$5="",0,IF(BN$5=1,SUMIFS($119:$119,$5:$5,"&lt;="&amp;(BN$5-$S289))+(1-BP!$S$86)*SUMIFS($137:$137,$5:$5,"&lt;="&amp;(BN$5-$S289)),SUMIFS($119:$119,$5:$5,BN$5-$S289)+(1-BP!$S$86)*SUMIFS($137:$137,$5:$5,BN$5-$S289)))</f>
        <v>786575</v>
      </c>
      <c r="BO289" s="30">
        <f ca="1">IF(BO$5="",0,IF(BO$5=1,SUMIFS($119:$119,$5:$5,"&lt;="&amp;(BO$5-$S289))+(1-BP!$S$86)*SUMIFS($137:$137,$5:$5,"&lt;="&amp;(BO$5-$S289)),SUMIFS($119:$119,$5:$5,BO$5-$S289)+(1-BP!$S$86)*SUMIFS($137:$137,$5:$5,BO$5-$S289)))</f>
        <v>786595</v>
      </c>
      <c r="BP289" s="30">
        <f ca="1">IF(BP$5="",0,IF(BP$5=1,SUMIFS($119:$119,$5:$5,"&lt;="&amp;(BP$5-$S289))+(1-BP!$S$86)*SUMIFS($137:$137,$5:$5,"&lt;="&amp;(BP$5-$S289)),SUMIFS($119:$119,$5:$5,BP$5-$S289)+(1-BP!$S$86)*SUMIFS($137:$137,$5:$5,BP$5-$S289)))</f>
        <v>786600.00000000012</v>
      </c>
      <c r="BQ289" s="30">
        <f ca="1">IF(BQ$5="",0,IF(BQ$5=1,SUMIFS($119:$119,$5:$5,"&lt;="&amp;(BQ$5-$S289))+(1-BP!$S$86)*SUMIFS($137:$137,$5:$5,"&lt;="&amp;(BQ$5-$S289)),SUMIFS($119:$119,$5:$5,BQ$5-$S289)+(1-BP!$S$86)*SUMIFS($137:$137,$5:$5,BQ$5-$S289)))</f>
        <v>786600.00000000012</v>
      </c>
      <c r="BR289" s="30">
        <f ca="1">IF(BR$5="",0,IF(BR$5=1,SUMIFS($119:$119,$5:$5,"&lt;="&amp;(BR$5-$S289))+(1-BP!$S$86)*SUMIFS($137:$137,$5:$5,"&lt;="&amp;(BR$5-$S289)),SUMIFS($119:$119,$5:$5,BR$5-$S289)+(1-BP!$S$86)*SUMIFS($137:$137,$5:$5,BR$5-$S289)))</f>
        <v>786600.00000000012</v>
      </c>
      <c r="BS289" s="30">
        <f ca="1">IF(BS$5="",0,IF(BS$5=1,SUMIFS($119:$119,$5:$5,"&lt;="&amp;(BS$5-$S289))+(1-BP!$S$86)*SUMIFS($137:$137,$5:$5,"&lt;="&amp;(BS$5-$S289)),SUMIFS($119:$119,$5:$5,BS$5-$S289)+(1-BP!$S$86)*SUMIFS($137:$137,$5:$5,BS$5-$S289)))</f>
        <v>786600.00000000012</v>
      </c>
      <c r="BT289" s="30">
        <f ca="1">IF(BT$5="",0,IF(BT$5=1,SUMIFS($119:$119,$5:$5,"&lt;="&amp;(BT$5-$S289))+(1-BP!$S$86)*SUMIFS($137:$137,$5:$5,"&lt;="&amp;(BT$5-$S289)),SUMIFS($119:$119,$5:$5,BT$5-$S289)+(1-BP!$S$86)*SUMIFS($137:$137,$5:$5,BT$5-$S289)))</f>
        <v>786600.00000000012</v>
      </c>
      <c r="BU289" s="30">
        <f ca="1">IF(BU$5="",0,IF(BU$5=1,SUMIFS($119:$119,$5:$5,"&lt;="&amp;(BU$5-$S289))+(1-BP!$S$86)*SUMIFS($137:$137,$5:$5,"&lt;="&amp;(BU$5-$S289)),SUMIFS($119:$119,$5:$5,BU$5-$S289)+(1-BP!$S$86)*SUMIFS($137:$137,$5:$5,BU$5-$S289)))</f>
        <v>786600.00000000012</v>
      </c>
      <c r="BV289" s="30">
        <f>IF(BV$5="",0,IF(BV$5=1,SUMIFS($119:$119,$5:$5,"&lt;="&amp;(BV$5-$S289))+(1-BP!$S$86)*SUMIFS($137:$137,$5:$5,"&lt;="&amp;(BV$5-$S289)),SUMIFS($119:$119,$5:$5,BV$5-$S289)+(1-BP!$S$86)*SUMIFS($137:$137,$5:$5,BV$5-$S289)))</f>
        <v>0</v>
      </c>
      <c r="BW289" s="30">
        <f>IF(BW$5="",0,IF(BW$5=1,SUMIFS($119:$119,$5:$5,"&lt;="&amp;(BW$5-$S289))+(1-BP!$S$86)*SUMIFS($137:$137,$5:$5,"&lt;="&amp;(BW$5-$S289)),SUMIFS($119:$119,$5:$5,BW$5-$S289)+(1-BP!$S$86)*SUMIFS($137:$137,$5:$5,BW$5-$S289)))</f>
        <v>0</v>
      </c>
      <c r="BX289" s="30">
        <f>IF(BX$5="",0,IF(BX$5=1,SUMIFS($119:$119,$5:$5,"&lt;="&amp;(BX$5-$S289))+(1-BP!$S$86)*SUMIFS($137:$137,$5:$5,"&lt;="&amp;(BX$5-$S289)),SUMIFS($119:$119,$5:$5,BX$5-$S289)+(1-BP!$S$86)*SUMIFS($137:$137,$5:$5,BX$5-$S289)))</f>
        <v>0</v>
      </c>
      <c r="BY289" s="30">
        <f>IF(BY$5="",0,IF(BY$5=1,SUMIFS($119:$119,$5:$5,"&lt;="&amp;(BY$5-$S289))+(1-BP!$S$86)*SUMIFS($137:$137,$5:$5,"&lt;="&amp;(BY$5-$S289)),SUMIFS($119:$119,$5:$5,BY$5-$S289)+(1-BP!$S$86)*SUMIFS($137:$137,$5:$5,BY$5-$S289)))</f>
        <v>0</v>
      </c>
      <c r="BZ289" s="30">
        <f>IF(BZ$5="",0,IF(BZ$5=1,SUMIFS($119:$119,$5:$5,"&lt;="&amp;(BZ$5-$S289))+(1-BP!$S$86)*SUMIFS($137:$137,$5:$5,"&lt;="&amp;(BZ$5-$S289)),SUMIFS($119:$119,$5:$5,BZ$5-$S289)+(1-BP!$S$86)*SUMIFS($137:$137,$5:$5,BZ$5-$S289)))</f>
        <v>0</v>
      </c>
      <c r="CA289" s="30">
        <f>IF(CA$5="",0,IF(CA$5=1,SUMIFS($119:$119,$5:$5,"&lt;="&amp;(CA$5-$S289))+(1-BP!$S$86)*SUMIFS($137:$137,$5:$5,"&lt;="&amp;(CA$5-$S289)),SUMIFS($119:$119,$5:$5,CA$5-$S289)+(1-BP!$S$86)*SUMIFS($137:$137,$5:$5,CA$5-$S289)))</f>
        <v>0</v>
      </c>
      <c r="CB289" s="30">
        <f>IF(CB$5="",0,IF(CB$5=1,SUMIFS($119:$119,$5:$5,"&lt;="&amp;(CB$5-$S289))+(1-BP!$S$86)*SUMIFS($137:$137,$5:$5,"&lt;="&amp;(CB$5-$S289)),SUMIFS($119:$119,$5:$5,CB$5-$S289)+(1-BP!$S$86)*SUMIFS($137:$137,$5:$5,CB$5-$S289)))</f>
        <v>0</v>
      </c>
      <c r="CC289" s="30">
        <f>IF(CC$5="",0,IF(CC$5=1,SUMIFS($119:$119,$5:$5,"&lt;="&amp;(CC$5-$S289))+(1-BP!$S$86)*SUMIFS($137:$137,$5:$5,"&lt;="&amp;(CC$5-$S289)),SUMIFS($119:$119,$5:$5,CC$5-$S289)+(1-BP!$S$86)*SUMIFS($137:$137,$5:$5,CC$5-$S289)))</f>
        <v>0</v>
      </c>
      <c r="CD289" s="30">
        <f>IF(CD$5="",0,IF(CD$5=1,SUMIFS($119:$119,$5:$5,"&lt;="&amp;(CD$5-$S289))+(1-BP!$S$86)*SUMIFS($137:$137,$5:$5,"&lt;="&amp;(CD$5-$S289)),SUMIFS($119:$119,$5:$5,CD$5-$S289)+(1-BP!$S$86)*SUMIFS($137:$137,$5:$5,CD$5-$S289)))</f>
        <v>0</v>
      </c>
      <c r="CE289" s="30">
        <f>IF(CE$5="",0,IF(CE$5=1,SUMIFS($119:$119,$5:$5,"&lt;="&amp;(CE$5-$S289))+(1-BP!$S$86)*SUMIFS($137:$137,$5:$5,"&lt;="&amp;(CE$5-$S289)),SUMIFS($119:$119,$5:$5,CE$5-$S289)+(1-BP!$S$86)*SUMIFS($137:$137,$5:$5,CE$5-$S289)))</f>
        <v>0</v>
      </c>
      <c r="CF289" s="30">
        <f>IF(CF$5="",0,IF(CF$5=1,SUMIFS($119:$119,$5:$5,"&lt;="&amp;(CF$5-$S289))+(1-BP!$S$86)*SUMIFS($137:$137,$5:$5,"&lt;="&amp;(CF$5-$S289)),SUMIFS($119:$119,$5:$5,CF$5-$S289)+(1-BP!$S$86)*SUMIFS($137:$137,$5:$5,CF$5-$S289)))</f>
        <v>0</v>
      </c>
      <c r="CG289" s="30">
        <f>IF(CG$5="",0,IF(CG$5=1,SUMIFS($119:$119,$5:$5,"&lt;="&amp;(CG$5-$S289))+(1-BP!$S$86)*SUMIFS($137:$137,$5:$5,"&lt;="&amp;(CG$5-$S289)),SUMIFS($119:$119,$5:$5,CG$5-$S289)+(1-BP!$S$86)*SUMIFS($137:$137,$5:$5,CG$5-$S289)))</f>
        <v>0</v>
      </c>
      <c r="CH289" s="30">
        <f>IF(CH$5="",0,IF(CH$5=1,SUMIFS($119:$119,$5:$5,"&lt;="&amp;(CH$5-$S289))+(1-BP!$S$86)*SUMIFS($137:$137,$5:$5,"&lt;="&amp;(CH$5-$S289)),SUMIFS($119:$119,$5:$5,CH$5-$S289)+(1-BP!$S$86)*SUMIFS($137:$137,$5:$5,CH$5-$S289)))</f>
        <v>0</v>
      </c>
      <c r="CI289" s="30">
        <f>IF(CI$5="",0,IF(CI$5=1,SUMIFS($119:$119,$5:$5,"&lt;="&amp;(CI$5-$S289))+(1-BP!$S$86)*SUMIFS($137:$137,$5:$5,"&lt;="&amp;(CI$5-$S289)),SUMIFS($119:$119,$5:$5,CI$5-$S289)+(1-BP!$S$86)*SUMIFS($137:$137,$5:$5,CI$5-$S289)))</f>
        <v>0</v>
      </c>
      <c r="CJ289" s="30">
        <f>IF(CJ$5="",0,IF(CJ$5=1,SUMIFS($119:$119,$5:$5,"&lt;="&amp;(CJ$5-$S289))+(1-BP!$S$86)*SUMIFS($137:$137,$5:$5,"&lt;="&amp;(CJ$5-$S289)),SUMIFS($119:$119,$5:$5,CJ$5-$S289)+(1-BP!$S$86)*SUMIFS($137:$137,$5:$5,CJ$5-$S289)))</f>
        <v>0</v>
      </c>
      <c r="CK289" s="30">
        <f>IF(CK$5="",0,IF(CK$5=1,SUMIFS($119:$119,$5:$5,"&lt;="&amp;(CK$5-$S289))+(1-BP!$S$86)*SUMIFS($137:$137,$5:$5,"&lt;="&amp;(CK$5-$S289)),SUMIFS($119:$119,$5:$5,CK$5-$S289)+(1-BP!$S$86)*SUMIFS($137:$137,$5:$5,CK$5-$S289)))</f>
        <v>0</v>
      </c>
      <c r="CL289" s="30">
        <f>IF(CL$5="",0,IF(CL$5=1,SUMIFS($119:$119,$5:$5,"&lt;="&amp;(CL$5-$S289))+(1-BP!$S$86)*SUMIFS($137:$137,$5:$5,"&lt;="&amp;(CL$5-$S289)),SUMIFS($119:$119,$5:$5,CL$5-$S289)+(1-BP!$S$86)*SUMIFS($137:$137,$5:$5,CL$5-$S289)))</f>
        <v>0</v>
      </c>
      <c r="CM289" s="30">
        <f>IF(CM$5="",0,IF(CM$5=1,SUMIFS($119:$119,$5:$5,"&lt;="&amp;(CM$5-$S289))+(1-BP!$S$86)*SUMIFS($137:$137,$5:$5,"&lt;="&amp;(CM$5-$S289)),SUMIFS($119:$119,$5:$5,CM$5-$S289)+(1-BP!$S$86)*SUMIFS($137:$137,$5:$5,CM$5-$S289)))</f>
        <v>0</v>
      </c>
      <c r="CN289" s="30">
        <f>IF(CN$5="",0,IF(CN$5=1,SUMIFS($119:$119,$5:$5,"&lt;="&amp;(CN$5-$S289))+(1-BP!$S$86)*SUMIFS($137:$137,$5:$5,"&lt;="&amp;(CN$5-$S289)),SUMIFS($119:$119,$5:$5,CN$5-$S289)+(1-BP!$S$86)*SUMIFS($137:$137,$5:$5,CN$5-$S289)))</f>
        <v>0</v>
      </c>
      <c r="CO289" s="30">
        <f>IF(CO$5="",0,IF(CO$5=1,SUMIFS($119:$119,$5:$5,"&lt;="&amp;(CO$5-$S289))+(1-BP!$S$86)*SUMIFS($137:$137,$5:$5,"&lt;="&amp;(CO$5-$S289)),SUMIFS($119:$119,$5:$5,CO$5-$S289)+(1-BP!$S$86)*SUMIFS($137:$137,$5:$5,CO$5-$S289)))</f>
        <v>0</v>
      </c>
      <c r="CP289" s="30">
        <f>IF(CP$5="",0,IF(CP$5=1,SUMIFS($119:$119,$5:$5,"&lt;="&amp;(CP$5-$S289))+(1-BP!$S$86)*SUMIFS($137:$137,$5:$5,"&lt;="&amp;(CP$5-$S289)),SUMIFS($119:$119,$5:$5,CP$5-$S289)+(1-BP!$S$86)*SUMIFS($137:$137,$5:$5,CP$5-$S289)))</f>
        <v>0</v>
      </c>
      <c r="CQ289" s="30">
        <f>IF(CQ$5="",0,IF(CQ$5=1,SUMIFS($119:$119,$5:$5,"&lt;="&amp;(CQ$5-$S289))+(1-BP!$S$86)*SUMIFS($137:$137,$5:$5,"&lt;="&amp;(CQ$5-$S289)),SUMIFS($119:$119,$5:$5,CQ$5-$S289)+(1-BP!$S$86)*SUMIFS($137:$137,$5:$5,CQ$5-$S289)))</f>
        <v>0</v>
      </c>
      <c r="CR289" s="30">
        <f>IF(CR$5="",0,IF(CR$5=1,SUMIFS($119:$119,$5:$5,"&lt;="&amp;(CR$5-$S289))+(1-BP!$S$86)*SUMIFS($137:$137,$5:$5,"&lt;="&amp;(CR$5-$S289)),SUMIFS($119:$119,$5:$5,CR$5-$S289)+(1-BP!$S$86)*SUMIFS($137:$137,$5:$5,CR$5-$S289)))</f>
        <v>0</v>
      </c>
      <c r="CS289" s="30">
        <f>IF(CS$5="",0,IF(CS$5=1,SUMIFS($119:$119,$5:$5,"&lt;="&amp;(CS$5-$S289))+(1-BP!$S$86)*SUMIFS($137:$137,$5:$5,"&lt;="&amp;(CS$5-$S289)),SUMIFS($119:$119,$5:$5,CS$5-$S289)+(1-BP!$S$86)*SUMIFS($137:$137,$5:$5,CS$5-$S289)))</f>
        <v>0</v>
      </c>
      <c r="CT289" s="30">
        <f>IF(CT$5="",0,IF(CT$5=1,SUMIFS($119:$119,$5:$5,"&lt;="&amp;(CT$5-$S289))+(1-BP!$S$86)*SUMIFS($137:$137,$5:$5,"&lt;="&amp;(CT$5-$S289)),SUMIFS($119:$119,$5:$5,CT$5-$S289)+(1-BP!$S$86)*SUMIFS($137:$137,$5:$5,CT$5-$S289)))</f>
        <v>0</v>
      </c>
    </row>
    <row r="290" spans="1:98" s="27" customFormat="1" ht="12" x14ac:dyDescent="0.25">
      <c r="A290" s="26">
        <f>ROW()</f>
        <v>290</v>
      </c>
      <c r="B290" s="145"/>
      <c r="C290" s="142"/>
      <c r="E290" s="24"/>
      <c r="F290" s="66" t="str">
        <f t="shared" si="768"/>
        <v>Оплата себестоимостных затрат</v>
      </c>
      <c r="G290" s="27" t="str">
        <f>BP!$F$27</f>
        <v>ФОТ упак</v>
      </c>
      <c r="M290" s="27" t="str">
        <f>Lists!$R$8</f>
        <v>руб.</v>
      </c>
      <c r="P290" s="30"/>
      <c r="R290" s="44" t="s">
        <v>24</v>
      </c>
      <c r="S290" s="123">
        <v>1</v>
      </c>
      <c r="V290" s="85"/>
      <c r="W290" s="29">
        <f ca="1">SUM(INDIRECT(ADDRESS(ROW(),SUMIFS($1:$1,$5:$5,1))):INDIRECT(ADDRESS(ROW(),SUMIFS($1:$1,$5:$5,MAX($5:$5)))))</f>
        <v>9319565</v>
      </c>
      <c r="Z290" s="30">
        <f t="shared" ref="Z290:BE290" si="781">IF(Z$5="",0,IF(Z$5=1,SUMIFS($138:$138,$5:$5,"&lt;="&amp;(Z$5-$S290)),SUMIFS($138:$138,$5:$5,Z$5-$S290)))</f>
        <v>0</v>
      </c>
      <c r="AA290" s="30">
        <f t="shared" ca="1" si="781"/>
        <v>0</v>
      </c>
      <c r="AB290" s="30">
        <f t="shared" ca="1" si="781"/>
        <v>0</v>
      </c>
      <c r="AC290" s="30">
        <f t="shared" ca="1" si="781"/>
        <v>0</v>
      </c>
      <c r="AD290" s="30">
        <f t="shared" ca="1" si="781"/>
        <v>0</v>
      </c>
      <c r="AE290" s="30">
        <f t="shared" ca="1" si="781"/>
        <v>0</v>
      </c>
      <c r="AF290" s="30">
        <f t="shared" ca="1" si="781"/>
        <v>0</v>
      </c>
      <c r="AG290" s="30">
        <f t="shared" ca="1" si="781"/>
        <v>0</v>
      </c>
      <c r="AH290" s="30">
        <f t="shared" ca="1" si="781"/>
        <v>500</v>
      </c>
      <c r="AI290" s="30">
        <f t="shared" ca="1" si="781"/>
        <v>2000</v>
      </c>
      <c r="AJ290" s="30">
        <f t="shared" ca="1" si="781"/>
        <v>3600</v>
      </c>
      <c r="AK290" s="30">
        <f t="shared" ca="1" si="781"/>
        <v>5262.5</v>
      </c>
      <c r="AL290" s="30">
        <f t="shared" ca="1" si="781"/>
        <v>6712.5</v>
      </c>
      <c r="AM290" s="30">
        <f t="shared" ca="1" si="781"/>
        <v>8817.5000000000018</v>
      </c>
      <c r="AN290" s="30">
        <f t="shared" ca="1" si="781"/>
        <v>14317.500000000002</v>
      </c>
      <c r="AO290" s="30">
        <f t="shared" ca="1" si="781"/>
        <v>23577.5</v>
      </c>
      <c r="AP290" s="30">
        <f t="shared" ca="1" si="781"/>
        <v>36871.25</v>
      </c>
      <c r="AQ290" s="30">
        <f t="shared" ca="1" si="781"/>
        <v>53712.5</v>
      </c>
      <c r="AR290" s="30">
        <f t="shared" ca="1" si="781"/>
        <v>72646.25</v>
      </c>
      <c r="AS290" s="30">
        <f t="shared" ca="1" si="781"/>
        <v>92822.5</v>
      </c>
      <c r="AT290" s="30">
        <f t="shared" ca="1" si="781"/>
        <v>113643.75</v>
      </c>
      <c r="AU290" s="30">
        <f t="shared" ca="1" si="781"/>
        <v>134806.25</v>
      </c>
      <c r="AV290" s="30">
        <f t="shared" ca="1" si="781"/>
        <v>156118.75</v>
      </c>
      <c r="AW290" s="30">
        <f t="shared" ca="1" si="781"/>
        <v>177468.75</v>
      </c>
      <c r="AX290" s="30">
        <f t="shared" ca="1" si="781"/>
        <v>198837.5</v>
      </c>
      <c r="AY290" s="30">
        <f t="shared" ca="1" si="781"/>
        <v>220212.5</v>
      </c>
      <c r="AZ290" s="30">
        <f t="shared" ca="1" si="781"/>
        <v>241587.5</v>
      </c>
      <c r="BA290" s="30">
        <f t="shared" ca="1" si="781"/>
        <v>262962.5</v>
      </c>
      <c r="BB290" s="30">
        <f t="shared" ca="1" si="781"/>
        <v>284337.5</v>
      </c>
      <c r="BC290" s="30">
        <f t="shared" ca="1" si="781"/>
        <v>305712.5</v>
      </c>
      <c r="BD290" s="30">
        <f t="shared" ca="1" si="781"/>
        <v>327087.5</v>
      </c>
      <c r="BE290" s="30">
        <f t="shared" ca="1" si="781"/>
        <v>347212.5</v>
      </c>
      <c r="BF290" s="30">
        <f t="shared" ref="BF290:CK290" ca="1" si="782">IF(BF$5="",0,IF(BF$5=1,SUMIFS($138:$138,$5:$5,"&lt;="&amp;(BF$5-$S290)),SUMIFS($138:$138,$5:$5,BF$5-$S290)))</f>
        <v>363587.5</v>
      </c>
      <c r="BG290" s="30">
        <f t="shared" ca="1" si="782"/>
        <v>375962.5</v>
      </c>
      <c r="BH290" s="30">
        <f t="shared" ca="1" si="782"/>
        <v>384181.25</v>
      </c>
      <c r="BI290" s="30">
        <f t="shared" ca="1" si="782"/>
        <v>388775</v>
      </c>
      <c r="BJ290" s="30">
        <f t="shared" ca="1" si="782"/>
        <v>391231.25</v>
      </c>
      <c r="BK290" s="30">
        <f t="shared" ca="1" si="782"/>
        <v>392437.5</v>
      </c>
      <c r="BL290" s="30">
        <f t="shared" ca="1" si="782"/>
        <v>392993.75</v>
      </c>
      <c r="BM290" s="30">
        <f t="shared" ca="1" si="782"/>
        <v>393206.25</v>
      </c>
      <c r="BN290" s="30">
        <f t="shared" ca="1" si="782"/>
        <v>393268.75</v>
      </c>
      <c r="BO290" s="30">
        <f t="shared" ca="1" si="782"/>
        <v>393293.75</v>
      </c>
      <c r="BP290" s="30">
        <f t="shared" ca="1" si="782"/>
        <v>393300.00000000006</v>
      </c>
      <c r="BQ290" s="30">
        <f t="shared" ca="1" si="782"/>
        <v>393300.00000000006</v>
      </c>
      <c r="BR290" s="30">
        <f t="shared" ca="1" si="782"/>
        <v>393300.00000000006</v>
      </c>
      <c r="BS290" s="30">
        <f t="shared" ca="1" si="782"/>
        <v>393300.00000000006</v>
      </c>
      <c r="BT290" s="30">
        <f t="shared" ca="1" si="782"/>
        <v>393300.00000000006</v>
      </c>
      <c r="BU290" s="30">
        <f t="shared" ca="1" si="782"/>
        <v>393300.00000000006</v>
      </c>
      <c r="BV290" s="30">
        <f t="shared" si="782"/>
        <v>0</v>
      </c>
      <c r="BW290" s="30">
        <f t="shared" si="782"/>
        <v>0</v>
      </c>
      <c r="BX290" s="30">
        <f t="shared" si="782"/>
        <v>0</v>
      </c>
      <c r="BY290" s="30">
        <f t="shared" si="782"/>
        <v>0</v>
      </c>
      <c r="BZ290" s="30">
        <f t="shared" si="782"/>
        <v>0</v>
      </c>
      <c r="CA290" s="30">
        <f t="shared" si="782"/>
        <v>0</v>
      </c>
      <c r="CB290" s="30">
        <f t="shared" si="782"/>
        <v>0</v>
      </c>
      <c r="CC290" s="30">
        <f t="shared" si="782"/>
        <v>0</v>
      </c>
      <c r="CD290" s="30">
        <f t="shared" si="782"/>
        <v>0</v>
      </c>
      <c r="CE290" s="30">
        <f t="shared" si="782"/>
        <v>0</v>
      </c>
      <c r="CF290" s="30">
        <f t="shared" si="782"/>
        <v>0</v>
      </c>
      <c r="CG290" s="30">
        <f t="shared" si="782"/>
        <v>0</v>
      </c>
      <c r="CH290" s="30">
        <f t="shared" si="782"/>
        <v>0</v>
      </c>
      <c r="CI290" s="30">
        <f t="shared" si="782"/>
        <v>0</v>
      </c>
      <c r="CJ290" s="30">
        <f t="shared" si="782"/>
        <v>0</v>
      </c>
      <c r="CK290" s="30">
        <f t="shared" si="782"/>
        <v>0</v>
      </c>
      <c r="CL290" s="30">
        <f t="shared" ref="CL290:CT290" si="783">IF(CL$5="",0,IF(CL$5=1,SUMIFS($138:$138,$5:$5,"&lt;="&amp;(CL$5-$S290)),SUMIFS($138:$138,$5:$5,CL$5-$S290)))</f>
        <v>0</v>
      </c>
      <c r="CM290" s="30">
        <f t="shared" si="783"/>
        <v>0</v>
      </c>
      <c r="CN290" s="30">
        <f t="shared" si="783"/>
        <v>0</v>
      </c>
      <c r="CO290" s="30">
        <f t="shared" si="783"/>
        <v>0</v>
      </c>
      <c r="CP290" s="30">
        <f t="shared" si="783"/>
        <v>0</v>
      </c>
      <c r="CQ290" s="30">
        <f t="shared" si="783"/>
        <v>0</v>
      </c>
      <c r="CR290" s="30">
        <f t="shared" si="783"/>
        <v>0</v>
      </c>
      <c r="CS290" s="30">
        <f t="shared" si="783"/>
        <v>0</v>
      </c>
      <c r="CT290" s="30">
        <f t="shared" si="783"/>
        <v>0</v>
      </c>
    </row>
    <row r="291" spans="1:98" s="27" customFormat="1" ht="12" x14ac:dyDescent="0.25">
      <c r="A291" s="26">
        <f>ROW()</f>
        <v>291</v>
      </c>
      <c r="B291" s="145"/>
      <c r="C291" s="142"/>
      <c r="E291" s="24"/>
      <c r="F291" s="66" t="str">
        <f t="shared" si="768"/>
        <v>Оплата себестоимостных затрат</v>
      </c>
      <c r="G291" s="27" t="str">
        <f>BP!$F$28</f>
        <v>Соцсборы</v>
      </c>
      <c r="M291" s="27" t="str">
        <f>Lists!$R$8</f>
        <v>руб.</v>
      </c>
      <c r="P291" s="30"/>
      <c r="R291" s="44" t="s">
        <v>24</v>
      </c>
      <c r="S291" s="123">
        <v>1</v>
      </c>
      <c r="V291" s="85"/>
      <c r="W291" s="29">
        <f ca="1">SUM(INDIRECT(ADDRESS(ROW(),SUMIFS($1:$1,$5:$5,1))):INDIRECT(ADDRESS(ROW(),SUMIFS($1:$1,$5:$5,MAX($5:$5)))))</f>
        <v>8812372.5</v>
      </c>
      <c r="Z291" s="30">
        <f>IF(Z$5="",0,IF(Z$5=1,SUMIFS($119:$119,$5:$5,"&lt;="&amp;(Z$5-$S291))+(1-BP!$S$86)*SUMIFS($137:$137,$5:$5,"&lt;="&amp;(Z$5-$S291))+SUMIFS($138:$138,$5:$5,"&lt;="&amp;(Z$5-$S290)),SUMIFS($119:$119,$5:$5,Z$5-$S291)+(1-BP!$S$86)*SUMIFS($137:$137,$5:$5,Z$5-$S291)+SUMIFS($138:$138,$5:$5,Z$5-$S290)))*BP!$S$40</f>
        <v>0</v>
      </c>
      <c r="AA291" s="30">
        <f ca="1">IF(AA$5="",0,IF(AA$5=1,SUMIFS($119:$119,$5:$5,"&lt;="&amp;(AA$5-$S291))+(1-BP!$S$86)*SUMIFS($137:$137,$5:$5,"&lt;="&amp;(AA$5-$S291))+SUMIFS($138:$138,$5:$5,"&lt;="&amp;(AA$5-$S290)),SUMIFS($119:$119,$5:$5,AA$5-$S291)+(1-BP!$S$86)*SUMIFS($137:$137,$5:$5,AA$5-$S291)+SUMIFS($138:$138,$5:$5,AA$5-$S290)))*BP!$S$40</f>
        <v>0</v>
      </c>
      <c r="AB291" s="30">
        <f ca="1">IF(AB$5="",0,IF(AB$5=1,SUMIFS($119:$119,$5:$5,"&lt;="&amp;(AB$5-$S291))+(1-BP!$S$86)*SUMIFS($137:$137,$5:$5,"&lt;="&amp;(AB$5-$S291))+SUMIFS($138:$138,$5:$5,"&lt;="&amp;(AB$5-$S290)),SUMIFS($119:$119,$5:$5,AB$5-$S291)+(1-BP!$S$86)*SUMIFS($137:$137,$5:$5,AB$5-$S291)+SUMIFS($138:$138,$5:$5,AB$5-$S290)))*BP!$S$40</f>
        <v>0</v>
      </c>
      <c r="AC291" s="30">
        <f ca="1">IF(AC$5="",0,IF(AC$5=1,SUMIFS($119:$119,$5:$5,"&lt;="&amp;(AC$5-$S291))+(1-BP!$S$86)*SUMIFS($137:$137,$5:$5,"&lt;="&amp;(AC$5-$S291))+SUMIFS($138:$138,$5:$5,"&lt;="&amp;(AC$5-$S290)),SUMIFS($119:$119,$5:$5,AC$5-$S291)+(1-BP!$S$86)*SUMIFS($137:$137,$5:$5,AC$5-$S291)+SUMIFS($138:$138,$5:$5,AC$5-$S290)))*BP!$S$40</f>
        <v>0</v>
      </c>
      <c r="AD291" s="30">
        <f ca="1">IF(AD$5="",0,IF(AD$5=1,SUMIFS($119:$119,$5:$5,"&lt;="&amp;(AD$5-$S291))+(1-BP!$S$86)*SUMIFS($137:$137,$5:$5,"&lt;="&amp;(AD$5-$S291))+SUMIFS($138:$138,$5:$5,"&lt;="&amp;(AD$5-$S290)),SUMIFS($119:$119,$5:$5,AD$5-$S291)+(1-BP!$S$86)*SUMIFS($137:$137,$5:$5,AD$5-$S291)+SUMIFS($138:$138,$5:$5,AD$5-$S290)))*BP!$S$40</f>
        <v>0</v>
      </c>
      <c r="AE291" s="30">
        <f ca="1">IF(AE$5="",0,IF(AE$5=1,SUMIFS($119:$119,$5:$5,"&lt;="&amp;(AE$5-$S291))+(1-BP!$S$86)*SUMIFS($137:$137,$5:$5,"&lt;="&amp;(AE$5-$S291))+SUMIFS($138:$138,$5:$5,"&lt;="&amp;(AE$5-$S290)),SUMIFS($119:$119,$5:$5,AE$5-$S291)+(1-BP!$S$86)*SUMIFS($137:$137,$5:$5,AE$5-$S291)+SUMIFS($138:$138,$5:$5,AE$5-$S290)))*BP!$S$40</f>
        <v>180</v>
      </c>
      <c r="AF291" s="30">
        <f ca="1">IF(AF$5="",0,IF(AF$5=1,SUMIFS($119:$119,$5:$5,"&lt;="&amp;(AF$5-$S291))+(1-BP!$S$86)*SUMIFS($137:$137,$5:$5,"&lt;="&amp;(AF$5-$S291))+SUMIFS($138:$138,$5:$5,"&lt;="&amp;(AF$5-$S290)),SUMIFS($119:$119,$5:$5,AF$5-$S291)+(1-BP!$S$86)*SUMIFS($137:$137,$5:$5,AF$5-$S291)+SUMIFS($138:$138,$5:$5,AF$5-$S290)))*BP!$S$40</f>
        <v>720</v>
      </c>
      <c r="AG291" s="30">
        <f ca="1">IF(AG$5="",0,IF(AG$5=1,SUMIFS($119:$119,$5:$5,"&lt;="&amp;(AG$5-$S291))+(1-BP!$S$86)*SUMIFS($137:$137,$5:$5,"&lt;="&amp;(AG$5-$S291))+SUMIFS($138:$138,$5:$5,"&lt;="&amp;(AG$5-$S290)),SUMIFS($119:$119,$5:$5,AG$5-$S291)+(1-BP!$S$86)*SUMIFS($137:$137,$5:$5,AG$5-$S291)+SUMIFS($138:$138,$5:$5,AG$5-$S290)))*BP!$S$40</f>
        <v>1296</v>
      </c>
      <c r="AH291" s="30">
        <f ca="1">IF(AH$5="",0,IF(AH$5=1,SUMIFS($119:$119,$5:$5,"&lt;="&amp;(AH$5-$S291))+(1-BP!$S$86)*SUMIFS($137:$137,$5:$5,"&lt;="&amp;(AH$5-$S291))+SUMIFS($138:$138,$5:$5,"&lt;="&amp;(AH$5-$S290)),SUMIFS($119:$119,$5:$5,AH$5-$S291)+(1-BP!$S$86)*SUMIFS($137:$137,$5:$5,AH$5-$S291)+SUMIFS($138:$138,$5:$5,AH$5-$S290)))*BP!$S$40</f>
        <v>2164.5</v>
      </c>
      <c r="AI291" s="30">
        <f ca="1">IF(AI$5="",0,IF(AI$5=1,SUMIFS($119:$119,$5:$5,"&lt;="&amp;(AI$5-$S291))+(1-BP!$S$86)*SUMIFS($137:$137,$5:$5,"&lt;="&amp;(AI$5-$S291))+SUMIFS($138:$138,$5:$5,"&lt;="&amp;(AI$5-$S290)),SUMIFS($119:$119,$5:$5,AI$5-$S291)+(1-BP!$S$86)*SUMIFS($137:$137,$5:$5,AI$5-$S291)+SUMIFS($138:$138,$5:$5,AI$5-$S290)))*BP!$S$40</f>
        <v>3496.5</v>
      </c>
      <c r="AJ291" s="30">
        <f ca="1">IF(AJ$5="",0,IF(AJ$5=1,SUMIFS($119:$119,$5:$5,"&lt;="&amp;(AJ$5-$S291))+(1-BP!$S$86)*SUMIFS($137:$137,$5:$5,"&lt;="&amp;(AJ$5-$S291))+SUMIFS($138:$138,$5:$5,"&lt;="&amp;(AJ$5-$S290)),SUMIFS($119:$119,$5:$5,AJ$5-$S291)+(1-BP!$S$86)*SUMIFS($137:$137,$5:$5,AJ$5-$S291)+SUMIFS($138:$138,$5:$5,AJ$5-$S290)))*BP!$S$40</f>
        <v>5118.3</v>
      </c>
      <c r="AK291" s="30">
        <f ca="1">IF(AK$5="",0,IF(AK$5=1,SUMIFS($119:$119,$5:$5,"&lt;="&amp;(AK$5-$S291))+(1-BP!$S$86)*SUMIFS($137:$137,$5:$5,"&lt;="&amp;(AK$5-$S291))+SUMIFS($138:$138,$5:$5,"&lt;="&amp;(AK$5-$S290)),SUMIFS($119:$119,$5:$5,AK$5-$S291)+(1-BP!$S$86)*SUMIFS($137:$137,$5:$5,AK$5-$S291)+SUMIFS($138:$138,$5:$5,AK$5-$S290)))*BP!$S$40</f>
        <v>7996.0499999999993</v>
      </c>
      <c r="AL291" s="30">
        <f ca="1">IF(AL$5="",0,IF(AL$5=1,SUMIFS($119:$119,$5:$5,"&lt;="&amp;(AL$5-$S291))+(1-BP!$S$86)*SUMIFS($137:$137,$5:$5,"&lt;="&amp;(AL$5-$S291))+SUMIFS($138:$138,$5:$5,"&lt;="&amp;(AL$5-$S290)),SUMIFS($119:$119,$5:$5,AL$5-$S291)+(1-BP!$S$86)*SUMIFS($137:$137,$5:$5,AL$5-$S291)+SUMIFS($138:$138,$5:$5,AL$5-$S290)))*BP!$S$40</f>
        <v>12112.65</v>
      </c>
      <c r="AM291" s="30">
        <f ca="1">IF(AM$5="",0,IF(AM$5=1,SUMIFS($119:$119,$5:$5,"&lt;="&amp;(AM$5-$S291))+(1-BP!$S$86)*SUMIFS($137:$137,$5:$5,"&lt;="&amp;(AM$5-$S291))+SUMIFS($138:$138,$5:$5,"&lt;="&amp;(AM$5-$S290)),SUMIFS($119:$119,$5:$5,AM$5-$S291)+(1-BP!$S$86)*SUMIFS($137:$137,$5:$5,AM$5-$S291)+SUMIFS($138:$138,$5:$5,AM$5-$S290)))*BP!$S$40</f>
        <v>18035.099999999999</v>
      </c>
      <c r="AN291" s="30">
        <f ca="1">IF(AN$5="",0,IF(AN$5=1,SUMIFS($119:$119,$5:$5,"&lt;="&amp;(AN$5-$S291))+(1-BP!$S$86)*SUMIFS($137:$137,$5:$5,"&lt;="&amp;(AN$5-$S291))+SUMIFS($138:$138,$5:$5,"&lt;="&amp;(AN$5-$S290)),SUMIFS($119:$119,$5:$5,AN$5-$S291)+(1-BP!$S$86)*SUMIFS($137:$137,$5:$5,AN$5-$S291)+SUMIFS($138:$138,$5:$5,AN$5-$S290)))*BP!$S$40</f>
        <v>27067.95</v>
      </c>
      <c r="AO291" s="30">
        <f ca="1">IF(AO$5="",0,IF(AO$5=1,SUMIFS($119:$119,$5:$5,"&lt;="&amp;(AO$5-$S291))+(1-BP!$S$86)*SUMIFS($137:$137,$5:$5,"&lt;="&amp;(AO$5-$S291))+SUMIFS($138:$138,$5:$5,"&lt;="&amp;(AO$5-$S290)),SUMIFS($119:$119,$5:$5,AO$5-$S291)+(1-BP!$S$86)*SUMIFS($137:$137,$5:$5,AO$5-$S291)+SUMIFS($138:$138,$5:$5,AO$5-$S290)))*BP!$S$40</f>
        <v>38884.5</v>
      </c>
      <c r="AP291" s="30">
        <f ca="1">IF(AP$5="",0,IF(AP$5=1,SUMIFS($119:$119,$5:$5,"&lt;="&amp;(AP$5-$S291))+(1-BP!$S$86)*SUMIFS($137:$137,$5:$5,"&lt;="&amp;(AP$5-$S291))+SUMIFS($138:$138,$5:$5,"&lt;="&amp;(AP$5-$S290)),SUMIFS($119:$119,$5:$5,AP$5-$S291)+(1-BP!$S$86)*SUMIFS($137:$137,$5:$5,AP$5-$S291)+SUMIFS($138:$138,$5:$5,AP$5-$S290)))*BP!$S$40</f>
        <v>53326.574999999997</v>
      </c>
      <c r="AQ291" s="30">
        <f ca="1">IF(AQ$5="",0,IF(AQ$5=1,SUMIFS($119:$119,$5:$5,"&lt;="&amp;(AQ$5-$S291))+(1-BP!$S$86)*SUMIFS($137:$137,$5:$5,"&lt;="&amp;(AQ$5-$S291))+SUMIFS($138:$138,$5:$5,"&lt;="&amp;(AQ$5-$S290)),SUMIFS($119:$119,$5:$5,AQ$5-$S291)+(1-BP!$S$86)*SUMIFS($137:$137,$5:$5,AQ$5-$S291)+SUMIFS($138:$138,$5:$5,AQ$5-$S290)))*BP!$S$40</f>
        <v>69916.5</v>
      </c>
      <c r="AR291" s="30">
        <f ca="1">IF(AR$5="",0,IF(AR$5=1,SUMIFS($119:$119,$5:$5,"&lt;="&amp;(AR$5-$S291))+(1-BP!$S$86)*SUMIFS($137:$137,$5:$5,"&lt;="&amp;(AR$5-$S291))+SUMIFS($138:$138,$5:$5,"&lt;="&amp;(AR$5-$S290)),SUMIFS($119:$119,$5:$5,AR$5-$S291)+(1-BP!$S$86)*SUMIFS($137:$137,$5:$5,AR$5-$S291)+SUMIFS($138:$138,$5:$5,AR$5-$S290)))*BP!$S$40</f>
        <v>87759.224999999991</v>
      </c>
      <c r="AS291" s="30">
        <f ca="1">IF(AS$5="",0,IF(AS$5=1,SUMIFS($119:$119,$5:$5,"&lt;="&amp;(AS$5-$S291))+(1-BP!$S$86)*SUMIFS($137:$137,$5:$5,"&lt;="&amp;(AS$5-$S291))+SUMIFS($138:$138,$5:$5,"&lt;="&amp;(AS$5-$S290)),SUMIFS($119:$119,$5:$5,AS$5-$S291)+(1-BP!$S$86)*SUMIFS($137:$137,$5:$5,AS$5-$S291)+SUMIFS($138:$138,$5:$5,AS$5-$S290)))*BP!$S$40</f>
        <v>106326.9</v>
      </c>
      <c r="AT291" s="30">
        <f ca="1">IF(AT$5="",0,IF(AT$5=1,SUMIFS($119:$119,$5:$5,"&lt;="&amp;(AT$5-$S291))+(1-BP!$S$86)*SUMIFS($137:$137,$5:$5,"&lt;="&amp;(AT$5-$S291))+SUMIFS($138:$138,$5:$5,"&lt;="&amp;(AT$5-$S290)),SUMIFS($119:$119,$5:$5,AT$5-$S291)+(1-BP!$S$86)*SUMIFS($137:$137,$5:$5,AT$5-$S291)+SUMIFS($138:$138,$5:$5,AT$5-$S290)))*BP!$S$40</f>
        <v>125256.375</v>
      </c>
      <c r="AU291" s="30">
        <f ca="1">IF(AU$5="",0,IF(AU$5=1,SUMIFS($119:$119,$5:$5,"&lt;="&amp;(AU$5-$S291))+(1-BP!$S$86)*SUMIFS($137:$137,$5:$5,"&lt;="&amp;(AU$5-$S291))+SUMIFS($138:$138,$5:$5,"&lt;="&amp;(AU$5-$S290)),SUMIFS($119:$119,$5:$5,AU$5-$S291)+(1-BP!$S$86)*SUMIFS($137:$137,$5:$5,AU$5-$S291)+SUMIFS($138:$138,$5:$5,AU$5-$S290)))*BP!$S$40</f>
        <v>144376.875</v>
      </c>
      <c r="AV291" s="30">
        <f ca="1">IF(AV$5="",0,IF(AV$5=1,SUMIFS($119:$119,$5:$5,"&lt;="&amp;(AV$5-$S291))+(1-BP!$S$86)*SUMIFS($137:$137,$5:$5,"&lt;="&amp;(AV$5-$S291))+SUMIFS($138:$138,$5:$5,"&lt;="&amp;(AV$5-$S290)),SUMIFS($119:$119,$5:$5,AV$5-$S291)+(1-BP!$S$86)*SUMIFS($137:$137,$5:$5,AV$5-$S291)+SUMIFS($138:$138,$5:$5,AV$5-$S290)))*BP!$S$40</f>
        <v>163580.625</v>
      </c>
      <c r="AW291" s="30">
        <f ca="1">IF(AW$5="",0,IF(AW$5=1,SUMIFS($119:$119,$5:$5,"&lt;="&amp;(AW$5-$S291))+(1-BP!$S$86)*SUMIFS($137:$137,$5:$5,"&lt;="&amp;(AW$5-$S291))+SUMIFS($138:$138,$5:$5,"&lt;="&amp;(AW$5-$S290)),SUMIFS($119:$119,$5:$5,AW$5-$S291)+(1-BP!$S$86)*SUMIFS($137:$137,$5:$5,AW$5-$S291)+SUMIFS($138:$138,$5:$5,AW$5-$S290)))*BP!$S$40</f>
        <v>182804.625</v>
      </c>
      <c r="AX291" s="30">
        <f ca="1">IF(AX$5="",0,IF(AX$5=1,SUMIFS($119:$119,$5:$5,"&lt;="&amp;(AX$5-$S291))+(1-BP!$S$86)*SUMIFS($137:$137,$5:$5,"&lt;="&amp;(AX$5-$S291))+SUMIFS($138:$138,$5:$5,"&lt;="&amp;(AX$5-$S290)),SUMIFS($119:$119,$5:$5,AX$5-$S291)+(1-BP!$S$86)*SUMIFS($137:$137,$5:$5,AX$5-$S291)+SUMIFS($138:$138,$5:$5,AX$5-$S290)))*BP!$S$40</f>
        <v>202038.75</v>
      </c>
      <c r="AY291" s="30">
        <f ca="1">IF(AY$5="",0,IF(AY$5=1,SUMIFS($119:$119,$5:$5,"&lt;="&amp;(AY$5-$S291))+(1-BP!$S$86)*SUMIFS($137:$137,$5:$5,"&lt;="&amp;(AY$5-$S291))+SUMIFS($138:$138,$5:$5,"&lt;="&amp;(AY$5-$S290)),SUMIFS($119:$119,$5:$5,AY$5-$S291)+(1-BP!$S$86)*SUMIFS($137:$137,$5:$5,AY$5-$S291)+SUMIFS($138:$138,$5:$5,AY$5-$S290)))*BP!$S$40</f>
        <v>221276.25</v>
      </c>
      <c r="AZ291" s="30">
        <f ca="1">IF(AZ$5="",0,IF(AZ$5=1,SUMIFS($119:$119,$5:$5,"&lt;="&amp;(AZ$5-$S291))+(1-BP!$S$86)*SUMIFS($137:$137,$5:$5,"&lt;="&amp;(AZ$5-$S291))+SUMIFS($138:$138,$5:$5,"&lt;="&amp;(AZ$5-$S290)),SUMIFS($119:$119,$5:$5,AZ$5-$S291)+(1-BP!$S$86)*SUMIFS($137:$137,$5:$5,AZ$5-$S291)+SUMIFS($138:$138,$5:$5,AZ$5-$S290)))*BP!$S$40</f>
        <v>240513.75</v>
      </c>
      <c r="BA291" s="30">
        <f ca="1">IF(BA$5="",0,IF(BA$5=1,SUMIFS($119:$119,$5:$5,"&lt;="&amp;(BA$5-$S291))+(1-BP!$S$86)*SUMIFS($137:$137,$5:$5,"&lt;="&amp;(BA$5-$S291))+SUMIFS($138:$138,$5:$5,"&lt;="&amp;(BA$5-$S290)),SUMIFS($119:$119,$5:$5,BA$5-$S291)+(1-BP!$S$86)*SUMIFS($137:$137,$5:$5,BA$5-$S291)+SUMIFS($138:$138,$5:$5,BA$5-$S290)))*BP!$S$40</f>
        <v>259751.25</v>
      </c>
      <c r="BB291" s="30">
        <f ca="1">IF(BB$5="",0,IF(BB$5=1,SUMIFS($119:$119,$5:$5,"&lt;="&amp;(BB$5-$S291))+(1-BP!$S$86)*SUMIFS($137:$137,$5:$5,"&lt;="&amp;(BB$5-$S291))+SUMIFS($138:$138,$5:$5,"&lt;="&amp;(BB$5-$S290)),SUMIFS($119:$119,$5:$5,BB$5-$S291)+(1-BP!$S$86)*SUMIFS($137:$137,$5:$5,BB$5-$S291)+SUMIFS($138:$138,$5:$5,BB$5-$S290)))*BP!$S$40</f>
        <v>278538.75</v>
      </c>
      <c r="BC291" s="30">
        <f ca="1">IF(BC$5="",0,IF(BC$5=1,SUMIFS($119:$119,$5:$5,"&lt;="&amp;(BC$5-$S291))+(1-BP!$S$86)*SUMIFS($137:$137,$5:$5,"&lt;="&amp;(BC$5-$S291))+SUMIFS($138:$138,$5:$5,"&lt;="&amp;(BC$5-$S290)),SUMIFS($119:$119,$5:$5,BC$5-$S291)+(1-BP!$S$86)*SUMIFS($137:$137,$5:$5,BC$5-$S291)+SUMIFS($138:$138,$5:$5,BC$5-$S290)))*BP!$S$40</f>
        <v>295976.25</v>
      </c>
      <c r="BD291" s="30">
        <f ca="1">IF(BD$5="",0,IF(BD$5=1,SUMIFS($119:$119,$5:$5,"&lt;="&amp;(BD$5-$S291))+(1-BP!$S$86)*SUMIFS($137:$137,$5:$5,"&lt;="&amp;(BD$5-$S291))+SUMIFS($138:$138,$5:$5,"&lt;="&amp;(BD$5-$S290)),SUMIFS($119:$119,$5:$5,BD$5-$S291)+(1-BP!$S$86)*SUMIFS($137:$137,$5:$5,BD$5-$S291)+SUMIFS($138:$138,$5:$5,BD$5-$S290)))*BP!$S$40</f>
        <v>311973.75</v>
      </c>
      <c r="BE291" s="30">
        <f ca="1">IF(BE$5="",0,IF(BE$5=1,SUMIFS($119:$119,$5:$5,"&lt;="&amp;(BE$5-$S291))+(1-BP!$S$86)*SUMIFS($137:$137,$5:$5,"&lt;="&amp;(BE$5-$S291))+SUMIFS($138:$138,$5:$5,"&lt;="&amp;(BE$5-$S290)),SUMIFS($119:$119,$5:$5,BE$5-$S291)+(1-BP!$S$86)*SUMIFS($137:$137,$5:$5,BE$5-$S291)+SUMIFS($138:$138,$5:$5,BE$5-$S290)))*BP!$S$40</f>
        <v>325800</v>
      </c>
      <c r="BF291" s="30">
        <f ca="1">IF(BF$5="",0,IF(BF$5=1,SUMIFS($119:$119,$5:$5,"&lt;="&amp;(BF$5-$S291))+(1-BP!$S$86)*SUMIFS($137:$137,$5:$5,"&lt;="&amp;(BF$5-$S291))+SUMIFS($138:$138,$5:$5,"&lt;="&amp;(BF$5-$S290)),SUMIFS($119:$119,$5:$5,BF$5-$S291)+(1-BP!$S$86)*SUMIFS($137:$137,$5:$5,BF$5-$S291)+SUMIFS($138:$138,$5:$5,BF$5-$S290)))*BP!$S$40</f>
        <v>336296.25</v>
      </c>
      <c r="BG291" s="30">
        <f ca="1">IF(BG$5="",0,IF(BG$5=1,SUMIFS($119:$119,$5:$5,"&lt;="&amp;(BG$5-$S291))+(1-BP!$S$86)*SUMIFS($137:$137,$5:$5,"&lt;="&amp;(BG$5-$S291))+SUMIFS($138:$138,$5:$5,"&lt;="&amp;(BG$5-$S290)),SUMIFS($119:$119,$5:$5,BG$5-$S291)+(1-BP!$S$86)*SUMIFS($137:$137,$5:$5,BG$5-$S291)+SUMIFS($138:$138,$5:$5,BG$5-$S290)))*BP!$S$40</f>
        <v>343863</v>
      </c>
      <c r="BH291" s="30">
        <f ca="1">IF(BH$5="",0,IF(BH$5=1,SUMIFS($119:$119,$5:$5,"&lt;="&amp;(BH$5-$S291))+(1-BP!$S$86)*SUMIFS($137:$137,$5:$5,"&lt;="&amp;(BH$5-$S291))+SUMIFS($138:$138,$5:$5,"&lt;="&amp;(BH$5-$S290)),SUMIFS($119:$119,$5:$5,BH$5-$S291)+(1-BP!$S$86)*SUMIFS($137:$137,$5:$5,BH$5-$S291)+SUMIFS($138:$138,$5:$5,BH$5-$S290)))*BP!$S$40</f>
        <v>348735.375</v>
      </c>
      <c r="BI291" s="30">
        <f ca="1">IF(BI$5="",0,IF(BI$5=1,SUMIFS($119:$119,$5:$5,"&lt;="&amp;(BI$5-$S291))+(1-BP!$S$86)*SUMIFS($137:$137,$5:$5,"&lt;="&amp;(BI$5-$S291))+SUMIFS($138:$138,$5:$5,"&lt;="&amp;(BI$5-$S290)),SUMIFS($119:$119,$5:$5,BI$5-$S291)+(1-BP!$S$86)*SUMIFS($137:$137,$5:$5,BI$5-$S291)+SUMIFS($138:$138,$5:$5,BI$5-$S290)))*BP!$S$40</f>
        <v>351416.25</v>
      </c>
      <c r="BJ291" s="30">
        <f ca="1">IF(BJ$5="",0,IF(BJ$5=1,SUMIFS($119:$119,$5:$5,"&lt;="&amp;(BJ$5-$S291))+(1-BP!$S$86)*SUMIFS($137:$137,$5:$5,"&lt;="&amp;(BJ$5-$S291))+SUMIFS($138:$138,$5:$5,"&lt;="&amp;(BJ$5-$S290)),SUMIFS($119:$119,$5:$5,BJ$5-$S291)+(1-BP!$S$86)*SUMIFS($137:$137,$5:$5,BJ$5-$S291)+SUMIFS($138:$138,$5:$5,BJ$5-$S290)))*BP!$S$40</f>
        <v>352819.125</v>
      </c>
      <c r="BK291" s="30">
        <f ca="1">IF(BK$5="",0,IF(BK$5=1,SUMIFS($119:$119,$5:$5,"&lt;="&amp;(BK$5-$S291))+(1-BP!$S$86)*SUMIFS($137:$137,$5:$5,"&lt;="&amp;(BK$5-$S291))+SUMIFS($138:$138,$5:$5,"&lt;="&amp;(BK$5-$S290)),SUMIFS($119:$119,$5:$5,BK$5-$S291)+(1-BP!$S$86)*SUMIFS($137:$137,$5:$5,BK$5-$S291)+SUMIFS($138:$138,$5:$5,BK$5-$S290)))*BP!$S$40</f>
        <v>353493</v>
      </c>
      <c r="BL291" s="30">
        <f ca="1">IF(BL$5="",0,IF(BL$5=1,SUMIFS($119:$119,$5:$5,"&lt;="&amp;(BL$5-$S291))+(1-BP!$S$86)*SUMIFS($137:$137,$5:$5,"&lt;="&amp;(BL$5-$S291))+SUMIFS($138:$138,$5:$5,"&lt;="&amp;(BL$5-$S290)),SUMIFS($119:$119,$5:$5,BL$5-$S291)+(1-BP!$S$86)*SUMIFS($137:$137,$5:$5,BL$5-$S291)+SUMIFS($138:$138,$5:$5,BL$5-$S290)))*BP!$S$40</f>
        <v>353802.375</v>
      </c>
      <c r="BM291" s="30">
        <f ca="1">IF(BM$5="",0,IF(BM$5=1,SUMIFS($119:$119,$5:$5,"&lt;="&amp;(BM$5-$S291))+(1-BP!$S$86)*SUMIFS($137:$137,$5:$5,"&lt;="&amp;(BM$5-$S291))+SUMIFS($138:$138,$5:$5,"&lt;="&amp;(BM$5-$S290)),SUMIFS($119:$119,$5:$5,BM$5-$S291)+(1-BP!$S$86)*SUMIFS($137:$137,$5:$5,BM$5-$S291)+SUMIFS($138:$138,$5:$5,BM$5-$S290)))*BP!$S$40</f>
        <v>353919.375</v>
      </c>
      <c r="BN291" s="30">
        <f ca="1">IF(BN$5="",0,IF(BN$5=1,SUMIFS($119:$119,$5:$5,"&lt;="&amp;(BN$5-$S291))+(1-BP!$S$86)*SUMIFS($137:$137,$5:$5,"&lt;="&amp;(BN$5-$S291))+SUMIFS($138:$138,$5:$5,"&lt;="&amp;(BN$5-$S290)),SUMIFS($119:$119,$5:$5,BN$5-$S291)+(1-BP!$S$86)*SUMIFS($137:$137,$5:$5,BN$5-$S291)+SUMIFS($138:$138,$5:$5,BN$5-$S290)))*BP!$S$40</f>
        <v>353953.125</v>
      </c>
      <c r="BO291" s="30">
        <f ca="1">IF(BO$5="",0,IF(BO$5=1,SUMIFS($119:$119,$5:$5,"&lt;="&amp;(BO$5-$S291))+(1-BP!$S$86)*SUMIFS($137:$137,$5:$5,"&lt;="&amp;(BO$5-$S291))+SUMIFS($138:$138,$5:$5,"&lt;="&amp;(BO$5-$S290)),SUMIFS($119:$119,$5:$5,BO$5-$S291)+(1-BP!$S$86)*SUMIFS($137:$137,$5:$5,BO$5-$S291)+SUMIFS($138:$138,$5:$5,BO$5-$S290)))*BP!$S$40</f>
        <v>353966.625</v>
      </c>
      <c r="BP291" s="30">
        <f ca="1">IF(BP$5="",0,IF(BP$5=1,SUMIFS($119:$119,$5:$5,"&lt;="&amp;(BP$5-$S291))+(1-BP!$S$86)*SUMIFS($137:$137,$5:$5,"&lt;="&amp;(BP$5-$S291))+SUMIFS($138:$138,$5:$5,"&lt;="&amp;(BP$5-$S290)),SUMIFS($119:$119,$5:$5,BP$5-$S291)+(1-BP!$S$86)*SUMIFS($137:$137,$5:$5,BP$5-$S291)+SUMIFS($138:$138,$5:$5,BP$5-$S290)))*BP!$S$40</f>
        <v>353970.00000000006</v>
      </c>
      <c r="BQ291" s="30">
        <f ca="1">IF(BQ$5="",0,IF(BQ$5=1,SUMIFS($119:$119,$5:$5,"&lt;="&amp;(BQ$5-$S291))+(1-BP!$S$86)*SUMIFS($137:$137,$5:$5,"&lt;="&amp;(BQ$5-$S291))+SUMIFS($138:$138,$5:$5,"&lt;="&amp;(BQ$5-$S290)),SUMIFS($119:$119,$5:$5,BQ$5-$S291)+(1-BP!$S$86)*SUMIFS($137:$137,$5:$5,BQ$5-$S291)+SUMIFS($138:$138,$5:$5,BQ$5-$S290)))*BP!$S$40</f>
        <v>353970.00000000006</v>
      </c>
      <c r="BR291" s="30">
        <f ca="1">IF(BR$5="",0,IF(BR$5=1,SUMIFS($119:$119,$5:$5,"&lt;="&amp;(BR$5-$S291))+(1-BP!$S$86)*SUMIFS($137:$137,$5:$5,"&lt;="&amp;(BR$5-$S291))+SUMIFS($138:$138,$5:$5,"&lt;="&amp;(BR$5-$S290)),SUMIFS($119:$119,$5:$5,BR$5-$S291)+(1-BP!$S$86)*SUMIFS($137:$137,$5:$5,BR$5-$S291)+SUMIFS($138:$138,$5:$5,BR$5-$S290)))*BP!$S$40</f>
        <v>353970.00000000006</v>
      </c>
      <c r="BS291" s="30">
        <f ca="1">IF(BS$5="",0,IF(BS$5=1,SUMIFS($119:$119,$5:$5,"&lt;="&amp;(BS$5-$S291))+(1-BP!$S$86)*SUMIFS($137:$137,$5:$5,"&lt;="&amp;(BS$5-$S291))+SUMIFS($138:$138,$5:$5,"&lt;="&amp;(BS$5-$S290)),SUMIFS($119:$119,$5:$5,BS$5-$S291)+(1-BP!$S$86)*SUMIFS($137:$137,$5:$5,BS$5-$S291)+SUMIFS($138:$138,$5:$5,BS$5-$S290)))*BP!$S$40</f>
        <v>353970.00000000006</v>
      </c>
      <c r="BT291" s="30">
        <f ca="1">IF(BT$5="",0,IF(BT$5=1,SUMIFS($119:$119,$5:$5,"&lt;="&amp;(BT$5-$S291))+(1-BP!$S$86)*SUMIFS($137:$137,$5:$5,"&lt;="&amp;(BT$5-$S291))+SUMIFS($138:$138,$5:$5,"&lt;="&amp;(BT$5-$S290)),SUMIFS($119:$119,$5:$5,BT$5-$S291)+(1-BP!$S$86)*SUMIFS($137:$137,$5:$5,BT$5-$S291)+SUMIFS($138:$138,$5:$5,BT$5-$S290)))*BP!$S$40</f>
        <v>353970.00000000006</v>
      </c>
      <c r="BU291" s="30">
        <f ca="1">IF(BU$5="",0,IF(BU$5=1,SUMIFS($119:$119,$5:$5,"&lt;="&amp;(BU$5-$S291))+(1-BP!$S$86)*SUMIFS($137:$137,$5:$5,"&lt;="&amp;(BU$5-$S291))+SUMIFS($138:$138,$5:$5,"&lt;="&amp;(BU$5-$S290)),SUMIFS($119:$119,$5:$5,BU$5-$S291)+(1-BP!$S$86)*SUMIFS($137:$137,$5:$5,BU$5-$S291)+SUMIFS($138:$138,$5:$5,BU$5-$S290)))*BP!$S$40</f>
        <v>353970.00000000006</v>
      </c>
      <c r="BV291" s="30">
        <f>IF(BV$5="",0,IF(BV$5=1,SUMIFS($119:$119,$5:$5,"&lt;="&amp;(BV$5-$S291))+(1-BP!$S$86)*SUMIFS($137:$137,$5:$5,"&lt;="&amp;(BV$5-$S291))+SUMIFS($138:$138,$5:$5,"&lt;="&amp;(BV$5-$S290)),SUMIFS($119:$119,$5:$5,BV$5-$S291)+(1-BP!$S$86)*SUMIFS($137:$137,$5:$5,BV$5-$S291)+SUMIFS($138:$138,$5:$5,BV$5-$S290)))*BP!$S$40</f>
        <v>0</v>
      </c>
      <c r="BW291" s="30">
        <f>IF(BW$5="",0,IF(BW$5=1,SUMIFS($119:$119,$5:$5,"&lt;="&amp;(BW$5-$S291))+(1-BP!$S$86)*SUMIFS($137:$137,$5:$5,"&lt;="&amp;(BW$5-$S291))+SUMIFS($138:$138,$5:$5,"&lt;="&amp;(BW$5-$S290)),SUMIFS($119:$119,$5:$5,BW$5-$S291)+(1-BP!$S$86)*SUMIFS($137:$137,$5:$5,BW$5-$S291)+SUMIFS($138:$138,$5:$5,BW$5-$S290)))*BP!$S$40</f>
        <v>0</v>
      </c>
      <c r="BX291" s="30">
        <f>IF(BX$5="",0,IF(BX$5=1,SUMIFS($119:$119,$5:$5,"&lt;="&amp;(BX$5-$S291))+(1-BP!$S$86)*SUMIFS($137:$137,$5:$5,"&lt;="&amp;(BX$5-$S291))+SUMIFS($138:$138,$5:$5,"&lt;="&amp;(BX$5-$S290)),SUMIFS($119:$119,$5:$5,BX$5-$S291)+(1-BP!$S$86)*SUMIFS($137:$137,$5:$5,BX$5-$S291)+SUMIFS($138:$138,$5:$5,BX$5-$S290)))*BP!$S$40</f>
        <v>0</v>
      </c>
      <c r="BY291" s="30">
        <f>IF(BY$5="",0,IF(BY$5=1,SUMIFS($119:$119,$5:$5,"&lt;="&amp;(BY$5-$S291))+(1-BP!$S$86)*SUMIFS($137:$137,$5:$5,"&lt;="&amp;(BY$5-$S291))+SUMIFS($138:$138,$5:$5,"&lt;="&amp;(BY$5-$S290)),SUMIFS($119:$119,$5:$5,BY$5-$S291)+(1-BP!$S$86)*SUMIFS($137:$137,$5:$5,BY$5-$S291)+SUMIFS($138:$138,$5:$5,BY$5-$S290)))*BP!$S$40</f>
        <v>0</v>
      </c>
      <c r="BZ291" s="30">
        <f>IF(BZ$5="",0,IF(BZ$5=1,SUMIFS($119:$119,$5:$5,"&lt;="&amp;(BZ$5-$S291))+(1-BP!$S$86)*SUMIFS($137:$137,$5:$5,"&lt;="&amp;(BZ$5-$S291))+SUMIFS($138:$138,$5:$5,"&lt;="&amp;(BZ$5-$S290)),SUMIFS($119:$119,$5:$5,BZ$5-$S291)+(1-BP!$S$86)*SUMIFS($137:$137,$5:$5,BZ$5-$S291)+SUMIFS($138:$138,$5:$5,BZ$5-$S290)))*BP!$S$40</f>
        <v>0</v>
      </c>
      <c r="CA291" s="30">
        <f>IF(CA$5="",0,IF(CA$5=1,SUMIFS($119:$119,$5:$5,"&lt;="&amp;(CA$5-$S291))+(1-BP!$S$86)*SUMIFS($137:$137,$5:$5,"&lt;="&amp;(CA$5-$S291))+SUMIFS($138:$138,$5:$5,"&lt;="&amp;(CA$5-$S290)),SUMIFS($119:$119,$5:$5,CA$5-$S291)+(1-BP!$S$86)*SUMIFS($137:$137,$5:$5,CA$5-$S291)+SUMIFS($138:$138,$5:$5,CA$5-$S290)))*BP!$S$40</f>
        <v>0</v>
      </c>
      <c r="CB291" s="30">
        <f>IF(CB$5="",0,IF(CB$5=1,SUMIFS($119:$119,$5:$5,"&lt;="&amp;(CB$5-$S291))+(1-BP!$S$86)*SUMIFS($137:$137,$5:$5,"&lt;="&amp;(CB$5-$S291))+SUMIFS($138:$138,$5:$5,"&lt;="&amp;(CB$5-$S290)),SUMIFS($119:$119,$5:$5,CB$5-$S291)+(1-BP!$S$86)*SUMIFS($137:$137,$5:$5,CB$5-$S291)+SUMIFS($138:$138,$5:$5,CB$5-$S290)))*BP!$S$40</f>
        <v>0</v>
      </c>
      <c r="CC291" s="30">
        <f>IF(CC$5="",0,IF(CC$5=1,SUMIFS($119:$119,$5:$5,"&lt;="&amp;(CC$5-$S291))+(1-BP!$S$86)*SUMIFS($137:$137,$5:$5,"&lt;="&amp;(CC$5-$S291))+SUMIFS($138:$138,$5:$5,"&lt;="&amp;(CC$5-$S290)),SUMIFS($119:$119,$5:$5,CC$5-$S291)+(1-BP!$S$86)*SUMIFS($137:$137,$5:$5,CC$5-$S291)+SUMIFS($138:$138,$5:$5,CC$5-$S290)))*BP!$S$40</f>
        <v>0</v>
      </c>
      <c r="CD291" s="30">
        <f>IF(CD$5="",0,IF(CD$5=1,SUMIFS($119:$119,$5:$5,"&lt;="&amp;(CD$5-$S291))+(1-BP!$S$86)*SUMIFS($137:$137,$5:$5,"&lt;="&amp;(CD$5-$S291))+SUMIFS($138:$138,$5:$5,"&lt;="&amp;(CD$5-$S290)),SUMIFS($119:$119,$5:$5,CD$5-$S291)+(1-BP!$S$86)*SUMIFS($137:$137,$5:$5,CD$5-$S291)+SUMIFS($138:$138,$5:$5,CD$5-$S290)))*BP!$S$40</f>
        <v>0</v>
      </c>
      <c r="CE291" s="30">
        <f>IF(CE$5="",0,IF(CE$5=1,SUMIFS($119:$119,$5:$5,"&lt;="&amp;(CE$5-$S291))+(1-BP!$S$86)*SUMIFS($137:$137,$5:$5,"&lt;="&amp;(CE$5-$S291))+SUMIFS($138:$138,$5:$5,"&lt;="&amp;(CE$5-$S290)),SUMIFS($119:$119,$5:$5,CE$5-$S291)+(1-BP!$S$86)*SUMIFS($137:$137,$5:$5,CE$5-$S291)+SUMIFS($138:$138,$5:$5,CE$5-$S290)))*BP!$S$40</f>
        <v>0</v>
      </c>
      <c r="CF291" s="30">
        <f>IF(CF$5="",0,IF(CF$5=1,SUMIFS($119:$119,$5:$5,"&lt;="&amp;(CF$5-$S291))+(1-BP!$S$86)*SUMIFS($137:$137,$5:$5,"&lt;="&amp;(CF$5-$S291))+SUMIFS($138:$138,$5:$5,"&lt;="&amp;(CF$5-$S290)),SUMIFS($119:$119,$5:$5,CF$5-$S291)+(1-BP!$S$86)*SUMIFS($137:$137,$5:$5,CF$5-$S291)+SUMIFS($138:$138,$5:$5,CF$5-$S290)))*BP!$S$40</f>
        <v>0</v>
      </c>
      <c r="CG291" s="30">
        <f>IF(CG$5="",0,IF(CG$5=1,SUMIFS($119:$119,$5:$5,"&lt;="&amp;(CG$5-$S291))+(1-BP!$S$86)*SUMIFS($137:$137,$5:$5,"&lt;="&amp;(CG$5-$S291))+SUMIFS($138:$138,$5:$5,"&lt;="&amp;(CG$5-$S290)),SUMIFS($119:$119,$5:$5,CG$5-$S291)+(1-BP!$S$86)*SUMIFS($137:$137,$5:$5,CG$5-$S291)+SUMIFS($138:$138,$5:$5,CG$5-$S290)))*BP!$S$40</f>
        <v>0</v>
      </c>
      <c r="CH291" s="30">
        <f>IF(CH$5="",0,IF(CH$5=1,SUMIFS($119:$119,$5:$5,"&lt;="&amp;(CH$5-$S291))+(1-BP!$S$86)*SUMIFS($137:$137,$5:$5,"&lt;="&amp;(CH$5-$S291))+SUMIFS($138:$138,$5:$5,"&lt;="&amp;(CH$5-$S290)),SUMIFS($119:$119,$5:$5,CH$5-$S291)+(1-BP!$S$86)*SUMIFS($137:$137,$5:$5,CH$5-$S291)+SUMIFS($138:$138,$5:$5,CH$5-$S290)))*BP!$S$40</f>
        <v>0</v>
      </c>
      <c r="CI291" s="30">
        <f>IF(CI$5="",0,IF(CI$5=1,SUMIFS($119:$119,$5:$5,"&lt;="&amp;(CI$5-$S291))+(1-BP!$S$86)*SUMIFS($137:$137,$5:$5,"&lt;="&amp;(CI$5-$S291))+SUMIFS($138:$138,$5:$5,"&lt;="&amp;(CI$5-$S290)),SUMIFS($119:$119,$5:$5,CI$5-$S291)+(1-BP!$S$86)*SUMIFS($137:$137,$5:$5,CI$5-$S291)+SUMIFS($138:$138,$5:$5,CI$5-$S290)))*BP!$S$40</f>
        <v>0</v>
      </c>
      <c r="CJ291" s="30">
        <f>IF(CJ$5="",0,IF(CJ$5=1,SUMIFS($119:$119,$5:$5,"&lt;="&amp;(CJ$5-$S291))+(1-BP!$S$86)*SUMIFS($137:$137,$5:$5,"&lt;="&amp;(CJ$5-$S291))+SUMIFS($138:$138,$5:$5,"&lt;="&amp;(CJ$5-$S290)),SUMIFS($119:$119,$5:$5,CJ$5-$S291)+(1-BP!$S$86)*SUMIFS($137:$137,$5:$5,CJ$5-$S291)+SUMIFS($138:$138,$5:$5,CJ$5-$S290)))*BP!$S$40</f>
        <v>0</v>
      </c>
      <c r="CK291" s="30">
        <f>IF(CK$5="",0,IF(CK$5=1,SUMIFS($119:$119,$5:$5,"&lt;="&amp;(CK$5-$S291))+(1-BP!$S$86)*SUMIFS($137:$137,$5:$5,"&lt;="&amp;(CK$5-$S291))+SUMIFS($138:$138,$5:$5,"&lt;="&amp;(CK$5-$S290)),SUMIFS($119:$119,$5:$5,CK$5-$S291)+(1-BP!$S$86)*SUMIFS($137:$137,$5:$5,CK$5-$S291)+SUMIFS($138:$138,$5:$5,CK$5-$S290)))*BP!$S$40</f>
        <v>0</v>
      </c>
      <c r="CL291" s="30">
        <f>IF(CL$5="",0,IF(CL$5=1,SUMIFS($119:$119,$5:$5,"&lt;="&amp;(CL$5-$S291))+(1-BP!$S$86)*SUMIFS($137:$137,$5:$5,"&lt;="&amp;(CL$5-$S291))+SUMIFS($138:$138,$5:$5,"&lt;="&amp;(CL$5-$S290)),SUMIFS($119:$119,$5:$5,CL$5-$S291)+(1-BP!$S$86)*SUMIFS($137:$137,$5:$5,CL$5-$S291)+SUMIFS($138:$138,$5:$5,CL$5-$S290)))*BP!$S$40</f>
        <v>0</v>
      </c>
      <c r="CM291" s="30">
        <f>IF(CM$5="",0,IF(CM$5=1,SUMIFS($119:$119,$5:$5,"&lt;="&amp;(CM$5-$S291))+(1-BP!$S$86)*SUMIFS($137:$137,$5:$5,"&lt;="&amp;(CM$5-$S291))+SUMIFS($138:$138,$5:$5,"&lt;="&amp;(CM$5-$S290)),SUMIFS($119:$119,$5:$5,CM$5-$S291)+(1-BP!$S$86)*SUMIFS($137:$137,$5:$5,CM$5-$S291)+SUMIFS($138:$138,$5:$5,CM$5-$S290)))*BP!$S$40</f>
        <v>0</v>
      </c>
      <c r="CN291" s="30">
        <f>IF(CN$5="",0,IF(CN$5=1,SUMIFS($119:$119,$5:$5,"&lt;="&amp;(CN$5-$S291))+(1-BP!$S$86)*SUMIFS($137:$137,$5:$5,"&lt;="&amp;(CN$5-$S291))+SUMIFS($138:$138,$5:$5,"&lt;="&amp;(CN$5-$S290)),SUMIFS($119:$119,$5:$5,CN$5-$S291)+(1-BP!$S$86)*SUMIFS($137:$137,$5:$5,CN$5-$S291)+SUMIFS($138:$138,$5:$5,CN$5-$S290)))*BP!$S$40</f>
        <v>0</v>
      </c>
      <c r="CO291" s="30">
        <f>IF(CO$5="",0,IF(CO$5=1,SUMIFS($119:$119,$5:$5,"&lt;="&amp;(CO$5-$S291))+(1-BP!$S$86)*SUMIFS($137:$137,$5:$5,"&lt;="&amp;(CO$5-$S291))+SUMIFS($138:$138,$5:$5,"&lt;="&amp;(CO$5-$S290)),SUMIFS($119:$119,$5:$5,CO$5-$S291)+(1-BP!$S$86)*SUMIFS($137:$137,$5:$5,CO$5-$S291)+SUMIFS($138:$138,$5:$5,CO$5-$S290)))*BP!$S$40</f>
        <v>0</v>
      </c>
      <c r="CP291" s="30">
        <f>IF(CP$5="",0,IF(CP$5=1,SUMIFS($119:$119,$5:$5,"&lt;="&amp;(CP$5-$S291))+(1-BP!$S$86)*SUMIFS($137:$137,$5:$5,"&lt;="&amp;(CP$5-$S291))+SUMIFS($138:$138,$5:$5,"&lt;="&amp;(CP$5-$S290)),SUMIFS($119:$119,$5:$5,CP$5-$S291)+(1-BP!$S$86)*SUMIFS($137:$137,$5:$5,CP$5-$S291)+SUMIFS($138:$138,$5:$5,CP$5-$S290)))*BP!$S$40</f>
        <v>0</v>
      </c>
      <c r="CQ291" s="30">
        <f>IF(CQ$5="",0,IF(CQ$5=1,SUMIFS($119:$119,$5:$5,"&lt;="&amp;(CQ$5-$S291))+(1-BP!$S$86)*SUMIFS($137:$137,$5:$5,"&lt;="&amp;(CQ$5-$S291))+SUMIFS($138:$138,$5:$5,"&lt;="&amp;(CQ$5-$S290)),SUMIFS($119:$119,$5:$5,CQ$5-$S291)+(1-BP!$S$86)*SUMIFS($137:$137,$5:$5,CQ$5-$S291)+SUMIFS($138:$138,$5:$5,CQ$5-$S290)))*BP!$S$40</f>
        <v>0</v>
      </c>
      <c r="CR291" s="30">
        <f>IF(CR$5="",0,IF(CR$5=1,SUMIFS($119:$119,$5:$5,"&lt;="&amp;(CR$5-$S291))+(1-BP!$S$86)*SUMIFS($137:$137,$5:$5,"&lt;="&amp;(CR$5-$S291))+SUMIFS($138:$138,$5:$5,"&lt;="&amp;(CR$5-$S290)),SUMIFS($119:$119,$5:$5,CR$5-$S291)+(1-BP!$S$86)*SUMIFS($137:$137,$5:$5,CR$5-$S291)+SUMIFS($138:$138,$5:$5,CR$5-$S290)))*BP!$S$40</f>
        <v>0</v>
      </c>
      <c r="CS291" s="30">
        <f>IF(CS$5="",0,IF(CS$5=1,SUMIFS($119:$119,$5:$5,"&lt;="&amp;(CS$5-$S291))+(1-BP!$S$86)*SUMIFS($137:$137,$5:$5,"&lt;="&amp;(CS$5-$S291))+SUMIFS($138:$138,$5:$5,"&lt;="&amp;(CS$5-$S290)),SUMIFS($119:$119,$5:$5,CS$5-$S291)+(1-BP!$S$86)*SUMIFS($137:$137,$5:$5,CS$5-$S291)+SUMIFS($138:$138,$5:$5,CS$5-$S290)))*BP!$S$40</f>
        <v>0</v>
      </c>
      <c r="CT291" s="30">
        <f>IF(CT$5="",0,IF(CT$5=1,SUMIFS($119:$119,$5:$5,"&lt;="&amp;(CT$5-$S291))+(1-BP!$S$86)*SUMIFS($137:$137,$5:$5,"&lt;="&amp;(CT$5-$S291))+SUMIFS($138:$138,$5:$5,"&lt;="&amp;(CT$5-$S290)),SUMIFS($119:$119,$5:$5,CT$5-$S291)+(1-BP!$S$86)*SUMIFS($137:$137,$5:$5,CT$5-$S291)+SUMIFS($138:$138,$5:$5,CT$5-$S290)))*BP!$S$40</f>
        <v>0</v>
      </c>
    </row>
    <row r="292" spans="1:98" s="27" customFormat="1" ht="12" x14ac:dyDescent="0.25">
      <c r="A292" s="26">
        <f>ROW()</f>
        <v>292</v>
      </c>
      <c r="B292" s="145"/>
      <c r="C292" s="142"/>
      <c r="E292" s="24"/>
      <c r="F292" s="66" t="str">
        <f t="shared" si="768"/>
        <v>Оплата себестоимостных затрат</v>
      </c>
      <c r="G292" s="27" t="str">
        <f>BP!$F$29</f>
        <v>ЭлЭн</v>
      </c>
      <c r="M292" s="27" t="str">
        <f>Lists!$R$8</f>
        <v>руб.</v>
      </c>
      <c r="P292" s="30"/>
      <c r="R292" s="44" t="s">
        <v>24</v>
      </c>
      <c r="S292" s="123">
        <v>1</v>
      </c>
      <c r="V292" s="85"/>
      <c r="W292" s="29">
        <f ca="1">SUM(INDIRECT(ADDRESS(ROW(),SUMIFS($1:$1,$5:$5,1))):INDIRECT(ADDRESS(ROW(),SUMIFS($1:$1,$5:$5,MAX($5:$5)))))</f>
        <v>3733542.1599999992</v>
      </c>
      <c r="Z292" s="30">
        <f>IF(Z$5="",0,IF(Z$5=1,SUMIFS($121:$121,$5:$5,"&lt;="&amp;(Z$5-$S292))+(1-BP!$S$89)*SUMIFS($140:$140,$5:$5,"&lt;="&amp;(Z$5-$S292)),SUMIFS($121:$121,$5:$5,Z$5-$S292)+(1-BP!$S$89)*SUMIFS($140:$140,$5:$5,Z$5-$S292)))</f>
        <v>0</v>
      </c>
      <c r="AA292" s="30">
        <f ca="1">IF(AA$5="",0,IF(AA$5=1,SUMIFS($121:$121,$5:$5,"&lt;="&amp;(AA$5-$S292))+(1-BP!$S$89)*SUMIFS($140:$140,$5:$5,"&lt;="&amp;(AA$5-$S292)),SUMIFS($121:$121,$5:$5,AA$5-$S292)+(1-BP!$S$89)*SUMIFS($140:$140,$5:$5,AA$5-$S292)))</f>
        <v>0</v>
      </c>
      <c r="AB292" s="30">
        <f ca="1">IF(AB$5="",0,IF(AB$5=1,SUMIFS($121:$121,$5:$5,"&lt;="&amp;(AB$5-$S292))+(1-BP!$S$89)*SUMIFS($140:$140,$5:$5,"&lt;="&amp;(AB$5-$S292)),SUMIFS($121:$121,$5:$5,AB$5-$S292)+(1-BP!$S$89)*SUMIFS($140:$140,$5:$5,AB$5-$S292)))</f>
        <v>0</v>
      </c>
      <c r="AC292" s="30">
        <f ca="1">IF(AC$5="",0,IF(AC$5=1,SUMIFS($121:$121,$5:$5,"&lt;="&amp;(AC$5-$S292))+(1-BP!$S$89)*SUMIFS($140:$140,$5:$5,"&lt;="&amp;(AC$5-$S292)),SUMIFS($121:$121,$5:$5,AC$5-$S292)+(1-BP!$S$89)*SUMIFS($140:$140,$5:$5,AC$5-$S292)))</f>
        <v>0</v>
      </c>
      <c r="AD292" s="30">
        <f ca="1">IF(AD$5="",0,IF(AD$5=1,SUMIFS($121:$121,$5:$5,"&lt;="&amp;(AD$5-$S292))+(1-BP!$S$89)*SUMIFS($140:$140,$5:$5,"&lt;="&amp;(AD$5-$S292)),SUMIFS($121:$121,$5:$5,AD$5-$S292)+(1-BP!$S$89)*SUMIFS($140:$140,$5:$5,AD$5-$S292)))</f>
        <v>0</v>
      </c>
      <c r="AE292" s="30">
        <f ca="1">IF(AE$5="",0,IF(AE$5=1,SUMIFS($121:$121,$5:$5,"&lt;="&amp;(AE$5-$S292))+(1-BP!$S$89)*SUMIFS($140:$140,$5:$5,"&lt;="&amp;(AE$5-$S292)),SUMIFS($121:$121,$5:$5,AE$5-$S292)+(1-BP!$S$89)*SUMIFS($140:$140,$5:$5,AE$5-$S292)))</f>
        <v>128.79999999999998</v>
      </c>
      <c r="AF292" s="30">
        <f ca="1">IF(AF$5="",0,IF(AF$5=1,SUMIFS($121:$121,$5:$5,"&lt;="&amp;(AF$5-$S292))+(1-BP!$S$89)*SUMIFS($140:$140,$5:$5,"&lt;="&amp;(AF$5-$S292)),SUMIFS($121:$121,$5:$5,AF$5-$S292)+(1-BP!$S$89)*SUMIFS($140:$140,$5:$5,AF$5-$S292)))</f>
        <v>515.19999999999993</v>
      </c>
      <c r="AG292" s="30">
        <f ca="1">IF(AG$5="",0,IF(AG$5=1,SUMIFS($121:$121,$5:$5,"&lt;="&amp;(AG$5-$S292))+(1-BP!$S$89)*SUMIFS($140:$140,$5:$5,"&lt;="&amp;(AG$5-$S292)),SUMIFS($121:$121,$5:$5,AG$5-$S292)+(1-BP!$S$89)*SUMIFS($140:$140,$5:$5,AG$5-$S292)))</f>
        <v>927.3599999999999</v>
      </c>
      <c r="AH292" s="30">
        <f ca="1">IF(AH$5="",0,IF(AH$5=1,SUMIFS($121:$121,$5:$5,"&lt;="&amp;(AH$5-$S292))+(1-BP!$S$89)*SUMIFS($140:$140,$5:$5,"&lt;="&amp;(AH$5-$S292)),SUMIFS($121:$121,$5:$5,AH$5-$S292)+(1-BP!$S$89)*SUMIFS($140:$140,$5:$5,AH$5-$S292)))</f>
        <v>1410.82</v>
      </c>
      <c r="AI292" s="30">
        <f ca="1">IF(AI$5="",0,IF(AI$5=1,SUMIFS($121:$121,$5:$5,"&lt;="&amp;(AI$5-$S292))+(1-BP!$S$89)*SUMIFS($140:$140,$5:$5,"&lt;="&amp;(AI$5-$S292)),SUMIFS($121:$121,$5:$5,AI$5-$S292)+(1-BP!$S$89)*SUMIFS($140:$140,$5:$5,AI$5-$S292)))</f>
        <v>1949.94</v>
      </c>
      <c r="AJ292" s="30">
        <f ca="1">IF(AJ$5="",0,IF(AJ$5=1,SUMIFS($121:$121,$5:$5,"&lt;="&amp;(AJ$5-$S292))+(1-BP!$S$89)*SUMIFS($140:$140,$5:$5,"&lt;="&amp;(AJ$5-$S292)),SUMIFS($121:$121,$5:$5,AJ$5-$S292)+(1-BP!$S$89)*SUMIFS($140:$140,$5:$5,AJ$5-$S292)))</f>
        <v>2668.828</v>
      </c>
      <c r="AK292" s="30">
        <f ca="1">IF(AK$5="",0,IF(AK$5=1,SUMIFS($121:$121,$5:$5,"&lt;="&amp;(AK$5-$S292))+(1-BP!$S$89)*SUMIFS($140:$140,$5:$5,"&lt;="&amp;(AK$5-$S292)),SUMIFS($121:$121,$5:$5,AK$5-$S292)+(1-BP!$S$89)*SUMIFS($140:$140,$5:$5,AK$5-$S292)))</f>
        <v>4269.1680000000006</v>
      </c>
      <c r="AL292" s="30">
        <f ca="1">IF(AL$5="",0,IF(AL$5=1,SUMIFS($121:$121,$5:$5,"&lt;="&amp;(AL$5-$S292))+(1-BP!$S$89)*SUMIFS($140:$140,$5:$5,"&lt;="&amp;(AL$5-$S292)),SUMIFS($121:$121,$5:$5,AL$5-$S292)+(1-BP!$S$89)*SUMIFS($140:$140,$5:$5,AL$5-$S292)))</f>
        <v>6814.6239999999998</v>
      </c>
      <c r="AM292" s="30">
        <f ca="1">IF(AM$5="",0,IF(AM$5=1,SUMIFS($121:$121,$5:$5,"&lt;="&amp;(AM$5-$S292))+(1-BP!$S$89)*SUMIFS($140:$140,$5:$5,"&lt;="&amp;(AM$5-$S292)),SUMIFS($121:$121,$5:$5,AM$5-$S292)+(1-BP!$S$89)*SUMIFS($140:$140,$5:$5,AM$5-$S292)))</f>
        <v>10471.485999999999</v>
      </c>
      <c r="AN292" s="30">
        <f ca="1">IF(AN$5="",0,IF(AN$5=1,SUMIFS($121:$121,$5:$5,"&lt;="&amp;(AN$5-$S292))+(1-BP!$S$89)*SUMIFS($140:$140,$5:$5,"&lt;="&amp;(AN$5-$S292)),SUMIFS($121:$121,$5:$5,AN$5-$S292)+(1-BP!$S$89)*SUMIFS($140:$140,$5:$5,AN$5-$S292)))</f>
        <v>15416.991999999998</v>
      </c>
      <c r="AO292" s="30">
        <f ca="1">IF(AO$5="",0,IF(AO$5=1,SUMIFS($121:$121,$5:$5,"&lt;="&amp;(AO$5-$S292))+(1-BP!$S$89)*SUMIFS($140:$140,$5:$5,"&lt;="&amp;(AO$5-$S292)),SUMIFS($121:$121,$5:$5,AO$5-$S292)+(1-BP!$S$89)*SUMIFS($140:$140,$5:$5,AO$5-$S292)))</f>
        <v>21316.63</v>
      </c>
      <c r="AP292" s="30">
        <f ca="1">IF(AP$5="",0,IF(AP$5=1,SUMIFS($121:$121,$5:$5,"&lt;="&amp;(AP$5-$S292))+(1-BP!$S$89)*SUMIFS($140:$140,$5:$5,"&lt;="&amp;(AP$5-$S292)),SUMIFS($121:$121,$5:$5,AP$5-$S292)+(1-BP!$S$89)*SUMIFS($140:$140,$5:$5,AP$5-$S292)))</f>
        <v>27981.661999999997</v>
      </c>
      <c r="AQ292" s="30">
        <f ca="1">IF(AQ$5="",0,IF(AQ$5=1,SUMIFS($121:$121,$5:$5,"&lt;="&amp;(AQ$5-$S292))+(1-BP!$S$89)*SUMIFS($140:$140,$5:$5,"&lt;="&amp;(AQ$5-$S292)),SUMIFS($121:$121,$5:$5,AQ$5-$S292)+(1-BP!$S$89)*SUMIFS($140:$140,$5:$5,AQ$5-$S292)))</f>
        <v>35204.49</v>
      </c>
      <c r="AR292" s="30">
        <f ca="1">IF(AR$5="",0,IF(AR$5=1,SUMIFS($121:$121,$5:$5,"&lt;="&amp;(AR$5-$S292))+(1-BP!$S$89)*SUMIFS($140:$140,$5:$5,"&lt;="&amp;(AR$5-$S292)),SUMIFS($121:$121,$5:$5,AR$5-$S292)+(1-BP!$S$89)*SUMIFS($140:$140,$5:$5,AR$5-$S292)))</f>
        <v>42746.235999999997</v>
      </c>
      <c r="AS292" s="30">
        <f ca="1">IF(AS$5="",0,IF(AS$5=1,SUMIFS($121:$121,$5:$5,"&lt;="&amp;(AS$5-$S292))+(1-BP!$S$89)*SUMIFS($140:$140,$5:$5,"&lt;="&amp;(AS$5-$S292)),SUMIFS($121:$121,$5:$5,AS$5-$S292)+(1-BP!$S$89)*SUMIFS($140:$140,$5:$5,AS$5-$S292)))</f>
        <v>50463.793999999994</v>
      </c>
      <c r="AT292" s="30">
        <f ca="1">IF(AT$5="",0,IF(AT$5=1,SUMIFS($121:$121,$5:$5,"&lt;="&amp;(AT$5-$S292))+(1-BP!$S$89)*SUMIFS($140:$140,$5:$5,"&lt;="&amp;(AT$5-$S292)),SUMIFS($121:$121,$5:$5,AT$5-$S292)+(1-BP!$S$89)*SUMIFS($140:$140,$5:$5,AT$5-$S292)))</f>
        <v>58262.22</v>
      </c>
      <c r="AU292" s="30">
        <f ca="1">IF(AU$5="",0,IF(AU$5=1,SUMIFS($121:$121,$5:$5,"&lt;="&amp;(AU$5-$S292))+(1-BP!$S$89)*SUMIFS($140:$140,$5:$5,"&lt;="&amp;(AU$5-$S292)),SUMIFS($121:$121,$5:$5,AU$5-$S292)+(1-BP!$S$89)*SUMIFS($140:$140,$5:$5,AU$5-$S292)))</f>
        <v>66103.149999999994</v>
      </c>
      <c r="AV292" s="30">
        <f ca="1">IF(AV$5="",0,IF(AV$5=1,SUMIFS($121:$121,$5:$5,"&lt;="&amp;(AV$5-$S292))+(1-BP!$S$89)*SUMIFS($140:$140,$5:$5,"&lt;="&amp;(AV$5-$S292)),SUMIFS($121:$121,$5:$5,AV$5-$S292)+(1-BP!$S$89)*SUMIFS($140:$140,$5:$5,AV$5-$S292)))</f>
        <v>73962.25</v>
      </c>
      <c r="AW292" s="30">
        <f ca="1">IF(AW$5="",0,IF(AW$5=1,SUMIFS($121:$121,$5:$5,"&lt;="&amp;(AW$5-$S292))+(1-BP!$S$89)*SUMIFS($140:$140,$5:$5,"&lt;="&amp;(AW$5-$S292)),SUMIFS($121:$121,$5:$5,AW$5-$S292)+(1-BP!$S$89)*SUMIFS($140:$140,$5:$5,AW$5-$S292)))</f>
        <v>81825.490000000005</v>
      </c>
      <c r="AX292" s="30">
        <f ca="1">IF(AX$5="",0,IF(AX$5=1,SUMIFS($121:$121,$5:$5,"&lt;="&amp;(AX$5-$S292))+(1-BP!$S$89)*SUMIFS($140:$140,$5:$5,"&lt;="&amp;(AX$5-$S292)),SUMIFS($121:$121,$5:$5,AX$5-$S292)+(1-BP!$S$89)*SUMIFS($140:$140,$5:$5,AX$5-$S292)))</f>
        <v>89690.8</v>
      </c>
      <c r="AY292" s="30">
        <f ca="1">IF(AY$5="",0,IF(AY$5=1,SUMIFS($121:$121,$5:$5,"&lt;="&amp;(AY$5-$S292))+(1-BP!$S$89)*SUMIFS($140:$140,$5:$5,"&lt;="&amp;(AY$5-$S292)),SUMIFS($121:$121,$5:$5,AY$5-$S292)+(1-BP!$S$89)*SUMIFS($140:$140,$5:$5,AY$5-$S292)))</f>
        <v>97556.800000000003</v>
      </c>
      <c r="AZ292" s="30">
        <f ca="1">IF(AZ$5="",0,IF(AZ$5=1,SUMIFS($121:$121,$5:$5,"&lt;="&amp;(AZ$5-$S292))+(1-BP!$S$89)*SUMIFS($140:$140,$5:$5,"&lt;="&amp;(AZ$5-$S292)),SUMIFS($121:$121,$5:$5,AZ$5-$S292)+(1-BP!$S$89)*SUMIFS($140:$140,$5:$5,AZ$5-$S292)))</f>
        <v>105422.8</v>
      </c>
      <c r="BA292" s="30">
        <f ca="1">IF(BA$5="",0,IF(BA$5=1,SUMIFS($121:$121,$5:$5,"&lt;="&amp;(BA$5-$S292))+(1-BP!$S$89)*SUMIFS($140:$140,$5:$5,"&lt;="&amp;(BA$5-$S292)),SUMIFS($121:$121,$5:$5,BA$5-$S292)+(1-BP!$S$89)*SUMIFS($140:$140,$5:$5,BA$5-$S292)))</f>
        <v>113288.8</v>
      </c>
      <c r="BB292" s="30">
        <f ca="1">IF(BB$5="",0,IF(BB$5=1,SUMIFS($121:$121,$5:$5,"&lt;="&amp;(BB$5-$S292))+(1-BP!$S$89)*SUMIFS($140:$140,$5:$5,"&lt;="&amp;(BB$5-$S292)),SUMIFS($121:$121,$5:$5,BB$5-$S292)+(1-BP!$S$89)*SUMIFS($140:$140,$5:$5,BB$5-$S292)))</f>
        <v>120832.79999999999</v>
      </c>
      <c r="BC292" s="30">
        <f ca="1">IF(BC$5="",0,IF(BC$5=1,SUMIFS($121:$121,$5:$5,"&lt;="&amp;(BC$5-$S292))+(1-BP!$S$89)*SUMIFS($140:$140,$5:$5,"&lt;="&amp;(BC$5-$S292)),SUMIFS($121:$121,$5:$5,BC$5-$S292)+(1-BP!$S$89)*SUMIFS($140:$140,$5:$5,BC$5-$S292)))</f>
        <v>127410.80000000002</v>
      </c>
      <c r="BD292" s="30">
        <f ca="1">IF(BD$5="",0,IF(BD$5=1,SUMIFS($121:$121,$5:$5,"&lt;="&amp;(BD$5-$S292))+(1-BP!$S$89)*SUMIFS($140:$140,$5:$5,"&lt;="&amp;(BD$5-$S292)),SUMIFS($121:$121,$5:$5,BD$5-$S292)+(1-BP!$S$89)*SUMIFS($140:$140,$5:$5,BD$5-$S292)))</f>
        <v>132958.39999999999</v>
      </c>
      <c r="BE292" s="30">
        <f ca="1">IF(BE$5="",0,IF(BE$5=1,SUMIFS($121:$121,$5:$5,"&lt;="&amp;(BE$5-$S292))+(1-BP!$S$89)*SUMIFS($140:$140,$5:$5,"&lt;="&amp;(BE$5-$S292)),SUMIFS($121:$121,$5:$5,BE$5-$S292)+(1-BP!$S$89)*SUMIFS($140:$140,$5:$5,BE$5-$S292)))</f>
        <v>137297.35</v>
      </c>
      <c r="BF292" s="30">
        <f ca="1">IF(BF$5="",0,IF(BF$5=1,SUMIFS($121:$121,$5:$5,"&lt;="&amp;(BF$5-$S292))+(1-BP!$S$89)*SUMIFS($140:$140,$5:$5,"&lt;="&amp;(BF$5-$S292)),SUMIFS($121:$121,$5:$5,BF$5-$S292)+(1-BP!$S$89)*SUMIFS($140:$140,$5:$5,BF$5-$S292)))</f>
        <v>140288.5</v>
      </c>
      <c r="BG292" s="30">
        <f ca="1">IF(BG$5="",0,IF(BG$5=1,SUMIFS($121:$121,$5:$5,"&lt;="&amp;(BG$5-$S292))+(1-BP!$S$89)*SUMIFS($140:$140,$5:$5,"&lt;="&amp;(BG$5-$S292)),SUMIFS($121:$121,$5:$5,BG$5-$S292)+(1-BP!$S$89)*SUMIFS($140:$140,$5:$5,BG$5-$S292)))</f>
        <v>142287.43</v>
      </c>
      <c r="BH292" s="30">
        <f ca="1">IF(BH$5="",0,IF(BH$5=1,SUMIFS($121:$121,$5:$5,"&lt;="&amp;(BH$5-$S292))+(1-BP!$S$89)*SUMIFS($140:$140,$5:$5,"&lt;="&amp;(BH$5-$S292)),SUMIFS($121:$121,$5:$5,BH$5-$S292)+(1-BP!$S$89)*SUMIFS($140:$140,$5:$5,BH$5-$S292)))</f>
        <v>143505.51</v>
      </c>
      <c r="BI292" s="30">
        <f ca="1">IF(BI$5="",0,IF(BI$5=1,SUMIFS($121:$121,$5:$5,"&lt;="&amp;(BI$5-$S292))+(1-BP!$S$89)*SUMIFS($140:$140,$5:$5,"&lt;="&amp;(BI$5-$S292)),SUMIFS($121:$121,$5:$5,BI$5-$S292)+(1-BP!$S$89)*SUMIFS($140:$140,$5:$5,BI$5-$S292)))</f>
        <v>144155.95000000001</v>
      </c>
      <c r="BJ292" s="30">
        <f ca="1">IF(BJ$5="",0,IF(BJ$5=1,SUMIFS($121:$121,$5:$5,"&lt;="&amp;(BJ$5-$S292))+(1-BP!$S$89)*SUMIFS($140:$140,$5:$5,"&lt;="&amp;(BJ$5-$S292)),SUMIFS($121:$121,$5:$5,BJ$5-$S292)+(1-BP!$S$89)*SUMIFS($140:$140,$5:$5,BJ$5-$S292)))</f>
        <v>144481.85999999999</v>
      </c>
      <c r="BK292" s="30">
        <f ca="1">IF(BK$5="",0,IF(BK$5=1,SUMIFS($121:$121,$5:$5,"&lt;="&amp;(BK$5-$S292))+(1-BP!$S$89)*SUMIFS($140:$140,$5:$5,"&lt;="&amp;(BK$5-$S292)),SUMIFS($121:$121,$5:$5,BK$5-$S292)+(1-BP!$S$89)*SUMIFS($140:$140,$5:$5,BK$5-$S292)))</f>
        <v>144631.13</v>
      </c>
      <c r="BL292" s="30">
        <f ca="1">IF(BL$5="",0,IF(BL$5=1,SUMIFS($121:$121,$5:$5,"&lt;="&amp;(BL$5-$S292))+(1-BP!$S$89)*SUMIFS($140:$140,$5:$5,"&lt;="&amp;(BL$5-$S292)),SUMIFS($121:$121,$5:$5,BL$5-$S292)+(1-BP!$S$89)*SUMIFS($140:$140,$5:$5,BL$5-$S292)))</f>
        <v>144698.97999999998</v>
      </c>
      <c r="BM292" s="30">
        <f ca="1">IF(BM$5="",0,IF(BM$5=1,SUMIFS($121:$121,$5:$5,"&lt;="&amp;(BM$5-$S292))+(1-BP!$S$89)*SUMIFS($140:$140,$5:$5,"&lt;="&amp;(BM$5-$S292)),SUMIFS($121:$121,$5:$5,BM$5-$S292)+(1-BP!$S$89)*SUMIFS($140:$140,$5:$5,BM$5-$S292)))</f>
        <v>144724.05000000002</v>
      </c>
      <c r="BN292" s="30">
        <f ca="1">IF(BN$5="",0,IF(BN$5=1,SUMIFS($121:$121,$5:$5,"&lt;="&amp;(BN$5-$S292))+(1-BP!$S$89)*SUMIFS($140:$140,$5:$5,"&lt;="&amp;(BN$5-$S292)),SUMIFS($121:$121,$5:$5,BN$5-$S292)+(1-BP!$S$89)*SUMIFS($140:$140,$5:$5,BN$5-$S292)))</f>
        <v>144730.95000000001</v>
      </c>
      <c r="BO292" s="30">
        <f ca="1">IF(BO$5="",0,IF(BO$5=1,SUMIFS($121:$121,$5:$5,"&lt;="&amp;(BO$5-$S292))+(1-BP!$S$89)*SUMIFS($140:$140,$5:$5,"&lt;="&amp;(BO$5-$S292)),SUMIFS($121:$121,$5:$5,BO$5-$S292)+(1-BP!$S$89)*SUMIFS($140:$140,$5:$5,BO$5-$S292)))</f>
        <v>144733.71000000002</v>
      </c>
      <c r="BP292" s="30">
        <f ca="1">IF(BP$5="",0,IF(BP$5=1,SUMIFS($121:$121,$5:$5,"&lt;="&amp;(BP$5-$S292))+(1-BP!$S$89)*SUMIFS($140:$140,$5:$5,"&lt;="&amp;(BP$5-$S292)),SUMIFS($121:$121,$5:$5,BP$5-$S292)+(1-BP!$S$89)*SUMIFS($140:$140,$5:$5,BP$5-$S292)))</f>
        <v>144734.40000000002</v>
      </c>
      <c r="BQ292" s="30">
        <f ca="1">IF(BQ$5="",0,IF(BQ$5=1,SUMIFS($121:$121,$5:$5,"&lt;="&amp;(BQ$5-$S292))+(1-BP!$S$89)*SUMIFS($140:$140,$5:$5,"&lt;="&amp;(BQ$5-$S292)),SUMIFS($121:$121,$5:$5,BQ$5-$S292)+(1-BP!$S$89)*SUMIFS($140:$140,$5:$5,BQ$5-$S292)))</f>
        <v>144734.40000000002</v>
      </c>
      <c r="BR292" s="30">
        <f ca="1">IF(BR$5="",0,IF(BR$5=1,SUMIFS($121:$121,$5:$5,"&lt;="&amp;(BR$5-$S292))+(1-BP!$S$89)*SUMIFS($140:$140,$5:$5,"&lt;="&amp;(BR$5-$S292)),SUMIFS($121:$121,$5:$5,BR$5-$S292)+(1-BP!$S$89)*SUMIFS($140:$140,$5:$5,BR$5-$S292)))</f>
        <v>144734.40000000002</v>
      </c>
      <c r="BS292" s="30">
        <f ca="1">IF(BS$5="",0,IF(BS$5=1,SUMIFS($121:$121,$5:$5,"&lt;="&amp;(BS$5-$S292))+(1-BP!$S$89)*SUMIFS($140:$140,$5:$5,"&lt;="&amp;(BS$5-$S292)),SUMIFS($121:$121,$5:$5,BS$5-$S292)+(1-BP!$S$89)*SUMIFS($140:$140,$5:$5,BS$5-$S292)))</f>
        <v>144734.40000000002</v>
      </c>
      <c r="BT292" s="30">
        <f ca="1">IF(BT$5="",0,IF(BT$5=1,SUMIFS($121:$121,$5:$5,"&lt;="&amp;(BT$5-$S292))+(1-BP!$S$89)*SUMIFS($140:$140,$5:$5,"&lt;="&amp;(BT$5-$S292)),SUMIFS($121:$121,$5:$5,BT$5-$S292)+(1-BP!$S$89)*SUMIFS($140:$140,$5:$5,BT$5-$S292)))</f>
        <v>144734.40000000002</v>
      </c>
      <c r="BU292" s="30">
        <f ca="1">IF(BU$5="",0,IF(BU$5=1,SUMIFS($121:$121,$5:$5,"&lt;="&amp;(BU$5-$S292))+(1-BP!$S$89)*SUMIFS($140:$140,$5:$5,"&lt;="&amp;(BU$5-$S292)),SUMIFS($121:$121,$5:$5,BU$5-$S292)+(1-BP!$S$89)*SUMIFS($140:$140,$5:$5,BU$5-$S292)))</f>
        <v>144734.40000000002</v>
      </c>
      <c r="BV292" s="30">
        <f>IF(BV$5="",0,IF(BV$5=1,SUMIFS($121:$121,$5:$5,"&lt;="&amp;(BV$5-$S292))+(1-BP!$S$89)*SUMIFS($140:$140,$5:$5,"&lt;="&amp;(BV$5-$S292)),SUMIFS($121:$121,$5:$5,BV$5-$S292)+(1-BP!$S$89)*SUMIFS($140:$140,$5:$5,BV$5-$S292)))</f>
        <v>0</v>
      </c>
      <c r="BW292" s="30">
        <f>IF(BW$5="",0,IF(BW$5=1,SUMIFS($121:$121,$5:$5,"&lt;="&amp;(BW$5-$S292))+(1-BP!$S$89)*SUMIFS($140:$140,$5:$5,"&lt;="&amp;(BW$5-$S292)),SUMIFS($121:$121,$5:$5,BW$5-$S292)+(1-BP!$S$89)*SUMIFS($140:$140,$5:$5,BW$5-$S292)))</f>
        <v>0</v>
      </c>
      <c r="BX292" s="30">
        <f>IF(BX$5="",0,IF(BX$5=1,SUMIFS($121:$121,$5:$5,"&lt;="&amp;(BX$5-$S292))+(1-BP!$S$89)*SUMIFS($140:$140,$5:$5,"&lt;="&amp;(BX$5-$S292)),SUMIFS($121:$121,$5:$5,BX$5-$S292)+(1-BP!$S$89)*SUMIFS($140:$140,$5:$5,BX$5-$S292)))</f>
        <v>0</v>
      </c>
      <c r="BY292" s="30">
        <f>IF(BY$5="",0,IF(BY$5=1,SUMIFS($121:$121,$5:$5,"&lt;="&amp;(BY$5-$S292))+(1-BP!$S$89)*SUMIFS($140:$140,$5:$5,"&lt;="&amp;(BY$5-$S292)),SUMIFS($121:$121,$5:$5,BY$5-$S292)+(1-BP!$S$89)*SUMIFS($140:$140,$5:$5,BY$5-$S292)))</f>
        <v>0</v>
      </c>
      <c r="BZ292" s="30">
        <f>IF(BZ$5="",0,IF(BZ$5=1,SUMIFS($121:$121,$5:$5,"&lt;="&amp;(BZ$5-$S292))+(1-BP!$S$89)*SUMIFS($140:$140,$5:$5,"&lt;="&amp;(BZ$5-$S292)),SUMIFS($121:$121,$5:$5,BZ$5-$S292)+(1-BP!$S$89)*SUMIFS($140:$140,$5:$5,BZ$5-$S292)))</f>
        <v>0</v>
      </c>
      <c r="CA292" s="30">
        <f>IF(CA$5="",0,IF(CA$5=1,SUMIFS($121:$121,$5:$5,"&lt;="&amp;(CA$5-$S292))+(1-BP!$S$89)*SUMIFS($140:$140,$5:$5,"&lt;="&amp;(CA$5-$S292)),SUMIFS($121:$121,$5:$5,CA$5-$S292)+(1-BP!$S$89)*SUMIFS($140:$140,$5:$5,CA$5-$S292)))</f>
        <v>0</v>
      </c>
      <c r="CB292" s="30">
        <f>IF(CB$5="",0,IF(CB$5=1,SUMIFS($121:$121,$5:$5,"&lt;="&amp;(CB$5-$S292))+(1-BP!$S$89)*SUMIFS($140:$140,$5:$5,"&lt;="&amp;(CB$5-$S292)),SUMIFS($121:$121,$5:$5,CB$5-$S292)+(1-BP!$S$89)*SUMIFS($140:$140,$5:$5,CB$5-$S292)))</f>
        <v>0</v>
      </c>
      <c r="CC292" s="30">
        <f>IF(CC$5="",0,IF(CC$5=1,SUMIFS($121:$121,$5:$5,"&lt;="&amp;(CC$5-$S292))+(1-BP!$S$89)*SUMIFS($140:$140,$5:$5,"&lt;="&amp;(CC$5-$S292)),SUMIFS($121:$121,$5:$5,CC$5-$S292)+(1-BP!$S$89)*SUMIFS($140:$140,$5:$5,CC$5-$S292)))</f>
        <v>0</v>
      </c>
      <c r="CD292" s="30">
        <f>IF(CD$5="",0,IF(CD$5=1,SUMIFS($121:$121,$5:$5,"&lt;="&amp;(CD$5-$S292))+(1-BP!$S$89)*SUMIFS($140:$140,$5:$5,"&lt;="&amp;(CD$5-$S292)),SUMIFS($121:$121,$5:$5,CD$5-$S292)+(1-BP!$S$89)*SUMIFS($140:$140,$5:$5,CD$5-$S292)))</f>
        <v>0</v>
      </c>
      <c r="CE292" s="30">
        <f>IF(CE$5="",0,IF(CE$5=1,SUMIFS($121:$121,$5:$5,"&lt;="&amp;(CE$5-$S292))+(1-BP!$S$89)*SUMIFS($140:$140,$5:$5,"&lt;="&amp;(CE$5-$S292)),SUMIFS($121:$121,$5:$5,CE$5-$S292)+(1-BP!$S$89)*SUMIFS($140:$140,$5:$5,CE$5-$S292)))</f>
        <v>0</v>
      </c>
      <c r="CF292" s="30">
        <f>IF(CF$5="",0,IF(CF$5=1,SUMIFS($121:$121,$5:$5,"&lt;="&amp;(CF$5-$S292))+(1-BP!$S$89)*SUMIFS($140:$140,$5:$5,"&lt;="&amp;(CF$5-$S292)),SUMIFS($121:$121,$5:$5,CF$5-$S292)+(1-BP!$S$89)*SUMIFS($140:$140,$5:$5,CF$5-$S292)))</f>
        <v>0</v>
      </c>
      <c r="CG292" s="30">
        <f>IF(CG$5="",0,IF(CG$5=1,SUMIFS($121:$121,$5:$5,"&lt;="&amp;(CG$5-$S292))+(1-BP!$S$89)*SUMIFS($140:$140,$5:$5,"&lt;="&amp;(CG$5-$S292)),SUMIFS($121:$121,$5:$5,CG$5-$S292)+(1-BP!$S$89)*SUMIFS($140:$140,$5:$5,CG$5-$S292)))</f>
        <v>0</v>
      </c>
      <c r="CH292" s="30">
        <f>IF(CH$5="",0,IF(CH$5=1,SUMIFS($121:$121,$5:$5,"&lt;="&amp;(CH$5-$S292))+(1-BP!$S$89)*SUMIFS($140:$140,$5:$5,"&lt;="&amp;(CH$5-$S292)),SUMIFS($121:$121,$5:$5,CH$5-$S292)+(1-BP!$S$89)*SUMIFS($140:$140,$5:$5,CH$5-$S292)))</f>
        <v>0</v>
      </c>
      <c r="CI292" s="30">
        <f>IF(CI$5="",0,IF(CI$5=1,SUMIFS($121:$121,$5:$5,"&lt;="&amp;(CI$5-$S292))+(1-BP!$S$89)*SUMIFS($140:$140,$5:$5,"&lt;="&amp;(CI$5-$S292)),SUMIFS($121:$121,$5:$5,CI$5-$S292)+(1-BP!$S$89)*SUMIFS($140:$140,$5:$5,CI$5-$S292)))</f>
        <v>0</v>
      </c>
      <c r="CJ292" s="30">
        <f>IF(CJ$5="",0,IF(CJ$5=1,SUMIFS($121:$121,$5:$5,"&lt;="&amp;(CJ$5-$S292))+(1-BP!$S$89)*SUMIFS($140:$140,$5:$5,"&lt;="&amp;(CJ$5-$S292)),SUMIFS($121:$121,$5:$5,CJ$5-$S292)+(1-BP!$S$89)*SUMIFS($140:$140,$5:$5,CJ$5-$S292)))</f>
        <v>0</v>
      </c>
      <c r="CK292" s="30">
        <f>IF(CK$5="",0,IF(CK$5=1,SUMIFS($121:$121,$5:$5,"&lt;="&amp;(CK$5-$S292))+(1-BP!$S$89)*SUMIFS($140:$140,$5:$5,"&lt;="&amp;(CK$5-$S292)),SUMIFS($121:$121,$5:$5,CK$5-$S292)+(1-BP!$S$89)*SUMIFS($140:$140,$5:$5,CK$5-$S292)))</f>
        <v>0</v>
      </c>
      <c r="CL292" s="30">
        <f>IF(CL$5="",0,IF(CL$5=1,SUMIFS($121:$121,$5:$5,"&lt;="&amp;(CL$5-$S292))+(1-BP!$S$89)*SUMIFS($140:$140,$5:$5,"&lt;="&amp;(CL$5-$S292)),SUMIFS($121:$121,$5:$5,CL$5-$S292)+(1-BP!$S$89)*SUMIFS($140:$140,$5:$5,CL$5-$S292)))</f>
        <v>0</v>
      </c>
      <c r="CM292" s="30">
        <f>IF(CM$5="",0,IF(CM$5=1,SUMIFS($121:$121,$5:$5,"&lt;="&amp;(CM$5-$S292))+(1-BP!$S$89)*SUMIFS($140:$140,$5:$5,"&lt;="&amp;(CM$5-$S292)),SUMIFS($121:$121,$5:$5,CM$5-$S292)+(1-BP!$S$89)*SUMIFS($140:$140,$5:$5,CM$5-$S292)))</f>
        <v>0</v>
      </c>
      <c r="CN292" s="30">
        <f>IF(CN$5="",0,IF(CN$5=1,SUMIFS($121:$121,$5:$5,"&lt;="&amp;(CN$5-$S292))+(1-BP!$S$89)*SUMIFS($140:$140,$5:$5,"&lt;="&amp;(CN$5-$S292)),SUMIFS($121:$121,$5:$5,CN$5-$S292)+(1-BP!$S$89)*SUMIFS($140:$140,$5:$5,CN$5-$S292)))</f>
        <v>0</v>
      </c>
      <c r="CO292" s="30">
        <f>IF(CO$5="",0,IF(CO$5=1,SUMIFS($121:$121,$5:$5,"&lt;="&amp;(CO$5-$S292))+(1-BP!$S$89)*SUMIFS($140:$140,$5:$5,"&lt;="&amp;(CO$5-$S292)),SUMIFS($121:$121,$5:$5,CO$5-$S292)+(1-BP!$S$89)*SUMIFS($140:$140,$5:$5,CO$5-$S292)))</f>
        <v>0</v>
      </c>
      <c r="CP292" s="30">
        <f>IF(CP$5="",0,IF(CP$5=1,SUMIFS($121:$121,$5:$5,"&lt;="&amp;(CP$5-$S292))+(1-BP!$S$89)*SUMIFS($140:$140,$5:$5,"&lt;="&amp;(CP$5-$S292)),SUMIFS($121:$121,$5:$5,CP$5-$S292)+(1-BP!$S$89)*SUMIFS($140:$140,$5:$5,CP$5-$S292)))</f>
        <v>0</v>
      </c>
      <c r="CQ292" s="30">
        <f>IF(CQ$5="",0,IF(CQ$5=1,SUMIFS($121:$121,$5:$5,"&lt;="&amp;(CQ$5-$S292))+(1-BP!$S$89)*SUMIFS($140:$140,$5:$5,"&lt;="&amp;(CQ$5-$S292)),SUMIFS($121:$121,$5:$5,CQ$5-$S292)+(1-BP!$S$89)*SUMIFS($140:$140,$5:$5,CQ$5-$S292)))</f>
        <v>0</v>
      </c>
      <c r="CR292" s="30">
        <f>IF(CR$5="",0,IF(CR$5=1,SUMIFS($121:$121,$5:$5,"&lt;="&amp;(CR$5-$S292))+(1-BP!$S$89)*SUMIFS($140:$140,$5:$5,"&lt;="&amp;(CR$5-$S292)),SUMIFS($121:$121,$5:$5,CR$5-$S292)+(1-BP!$S$89)*SUMIFS($140:$140,$5:$5,CR$5-$S292)))</f>
        <v>0</v>
      </c>
      <c r="CS292" s="30">
        <f>IF(CS$5="",0,IF(CS$5=1,SUMIFS($121:$121,$5:$5,"&lt;="&amp;(CS$5-$S292))+(1-BP!$S$89)*SUMIFS($140:$140,$5:$5,"&lt;="&amp;(CS$5-$S292)),SUMIFS($121:$121,$5:$5,CS$5-$S292)+(1-BP!$S$89)*SUMIFS($140:$140,$5:$5,CS$5-$S292)))</f>
        <v>0</v>
      </c>
      <c r="CT292" s="30">
        <f>IF(CT$5="",0,IF(CT$5=1,SUMIFS($121:$121,$5:$5,"&lt;="&amp;(CT$5-$S292))+(1-BP!$S$89)*SUMIFS($140:$140,$5:$5,"&lt;="&amp;(CT$5-$S292)),SUMIFS($121:$121,$5:$5,CT$5-$S292)+(1-BP!$S$89)*SUMIFS($140:$140,$5:$5,CT$5-$S292)))</f>
        <v>0</v>
      </c>
    </row>
    <row r="293" spans="1:98" s="2" customFormat="1" ht="12" x14ac:dyDescent="0.25">
      <c r="A293" s="11">
        <f>ROW()</f>
        <v>293</v>
      </c>
      <c r="B293" s="146"/>
      <c r="C293" s="142"/>
      <c r="E293" s="23" t="str">
        <f>Lists!$N$9</f>
        <v>пустая строка</v>
      </c>
      <c r="P293" s="3"/>
      <c r="R293" s="23"/>
      <c r="S293" s="3"/>
      <c r="V293" s="74"/>
      <c r="W293" s="5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</row>
    <row r="294" spans="1:98" s="13" customFormat="1" x14ac:dyDescent="0.3">
      <c r="A294" s="12">
        <f>ROW()</f>
        <v>294</v>
      </c>
      <c r="B294" s="144"/>
      <c r="C294" s="142"/>
      <c r="E294" s="92"/>
      <c r="F294" s="13" t="s">
        <v>163</v>
      </c>
      <c r="M294" s="4" t="str">
        <f>Lists!$R$8</f>
        <v>руб.</v>
      </c>
      <c r="P294" s="10"/>
      <c r="R294" s="92"/>
      <c r="S294" s="10"/>
      <c r="V294" s="80">
        <f ca="1">W294-(W282-W283)</f>
        <v>0</v>
      </c>
      <c r="W294" s="10">
        <f ca="1">SUM(INDIRECT(ADDRESS(ROW(),SUMIFS($1:$1,$5:$5,1))):INDIRECT(ADDRESS(ROW(),SUMIFS($1:$1,$5:$5,MAX($5:$5)))))</f>
        <v>413876806.79490012</v>
      </c>
      <c r="Z294" s="10">
        <f t="shared" ref="Z294:BE294" ca="1" si="784">Z282-Z283</f>
        <v>0</v>
      </c>
      <c r="AA294" s="10">
        <f t="shared" ca="1" si="784"/>
        <v>0</v>
      </c>
      <c r="AB294" s="10">
        <f t="shared" ca="1" si="784"/>
        <v>-4680</v>
      </c>
      <c r="AC294" s="10">
        <f t="shared" ca="1" si="784"/>
        <v>-20320</v>
      </c>
      <c r="AD294" s="10">
        <f t="shared" ca="1" si="784"/>
        <v>-40656</v>
      </c>
      <c r="AE294" s="10">
        <f t="shared" ca="1" si="784"/>
        <v>-63925.8</v>
      </c>
      <c r="AF294" s="10">
        <f t="shared" ca="1" si="784"/>
        <v>-93936.2</v>
      </c>
      <c r="AG294" s="10">
        <f t="shared" ca="1" si="784"/>
        <v>-148249.16</v>
      </c>
      <c r="AH294" s="10">
        <f t="shared" ca="1" si="784"/>
        <v>-249656.12000000002</v>
      </c>
      <c r="AI294" s="10">
        <f t="shared" ca="1" si="784"/>
        <v>-395531.24</v>
      </c>
      <c r="AJ294" s="10">
        <f t="shared" ca="1" si="784"/>
        <v>-552354.228</v>
      </c>
      <c r="AK294" s="10">
        <f t="shared" ca="1" si="784"/>
        <v>-701703.27800000005</v>
      </c>
      <c r="AL294" s="10">
        <f t="shared" ca="1" si="784"/>
        <v>-913930.04900000012</v>
      </c>
      <c r="AM294" s="10">
        <f t="shared" ca="1" si="784"/>
        <v>-1233360.8810000001</v>
      </c>
      <c r="AN294" s="10">
        <f t="shared" ca="1" si="784"/>
        <v>-1674178.05</v>
      </c>
      <c r="AO294" s="10">
        <f t="shared" ca="1" si="784"/>
        <v>-2147737.8435</v>
      </c>
      <c r="AP294" s="10">
        <f t="shared" ca="1" si="784"/>
        <v>-2443377.66175</v>
      </c>
      <c r="AQ294" s="10">
        <f t="shared" ca="1" si="784"/>
        <v>-2442592.2372500002</v>
      </c>
      <c r="AR294" s="10">
        <f t="shared" ca="1" si="784"/>
        <v>-2086956.3524499992</v>
      </c>
      <c r="AS294" s="10">
        <f t="shared" ca="1" si="784"/>
        <v>-1396929.9804500006</v>
      </c>
      <c r="AT294" s="10">
        <f t="shared" ca="1" si="784"/>
        <v>-468851.96509999875</v>
      </c>
      <c r="AU294" s="10">
        <f t="shared" ca="1" si="784"/>
        <v>611143.27827499993</v>
      </c>
      <c r="AV294" s="10">
        <f t="shared" ca="1" si="784"/>
        <v>1778203.6695000008</v>
      </c>
      <c r="AW294" s="10">
        <f t="shared" ca="1" si="784"/>
        <v>2992111.704775</v>
      </c>
      <c r="AX294" s="10">
        <f t="shared" ca="1" si="784"/>
        <v>4228748.5540999994</v>
      </c>
      <c r="AY294" s="10">
        <f t="shared" ca="1" si="784"/>
        <v>5486019.1698749997</v>
      </c>
      <c r="AZ294" s="10">
        <f t="shared" ca="1" si="784"/>
        <v>6785944.0921249986</v>
      </c>
      <c r="BA294" s="10">
        <f t="shared" ca="1" si="784"/>
        <v>8137988.428375002</v>
      </c>
      <c r="BB294" s="10">
        <f t="shared" ca="1" si="784"/>
        <v>9548527.1181249991</v>
      </c>
      <c r="BC294" s="10">
        <f t="shared" ca="1" si="784"/>
        <v>11034166.52775</v>
      </c>
      <c r="BD294" s="10">
        <f t="shared" ca="1" si="784"/>
        <v>12626350.135250004</v>
      </c>
      <c r="BE294" s="10">
        <f t="shared" ca="1" si="784"/>
        <v>14345051.142750001</v>
      </c>
      <c r="BF294" s="10">
        <f t="shared" ref="BF294:CK294" ca="1" si="785">BF282-BF283</f>
        <v>16174339.95025</v>
      </c>
      <c r="BG294" s="10">
        <f t="shared" ca="1" si="785"/>
        <v>17996149.977749996</v>
      </c>
      <c r="BH294" s="10">
        <f t="shared" ca="1" si="785"/>
        <v>19604231.380250007</v>
      </c>
      <c r="BI294" s="10">
        <f t="shared" ca="1" si="785"/>
        <v>20889447.460250001</v>
      </c>
      <c r="BJ294" s="10">
        <f t="shared" ca="1" si="785"/>
        <v>21803514.870250002</v>
      </c>
      <c r="BK294" s="10">
        <f t="shared" ca="1" si="785"/>
        <v>22373429.952750005</v>
      </c>
      <c r="BL294" s="10">
        <f t="shared" ca="1" si="785"/>
        <v>22699746.219000008</v>
      </c>
      <c r="BM294" s="10">
        <f t="shared" ca="1" si="785"/>
        <v>22871985.293374997</v>
      </c>
      <c r="BN294" s="10">
        <f t="shared" ca="1" si="785"/>
        <v>22956247.375250001</v>
      </c>
      <c r="BO294" s="10">
        <f t="shared" ca="1" si="785"/>
        <v>22993277.988875002</v>
      </c>
      <c r="BP294" s="10">
        <f t="shared" ca="1" si="785"/>
        <v>23007481.734999996</v>
      </c>
      <c r="BQ294" s="10">
        <f t="shared" ca="1" si="785"/>
        <v>23012726.545875002</v>
      </c>
      <c r="BR294" s="10">
        <f t="shared" ca="1" si="785"/>
        <v>23014412.33112501</v>
      </c>
      <c r="BS294" s="10">
        <f t="shared" ca="1" si="785"/>
        <v>23014818.702375006</v>
      </c>
      <c r="BT294" s="10">
        <f t="shared" ca="1" si="785"/>
        <v>23014905.220125008</v>
      </c>
      <c r="BU294" s="10">
        <f t="shared" ca="1" si="785"/>
        <v>27954765.01800001</v>
      </c>
      <c r="BV294" s="10">
        <f t="shared" si="785"/>
        <v>0</v>
      </c>
      <c r="BW294" s="10">
        <f t="shared" si="785"/>
        <v>0</v>
      </c>
      <c r="BX294" s="10">
        <f t="shared" si="785"/>
        <v>0</v>
      </c>
      <c r="BY294" s="10">
        <f t="shared" si="785"/>
        <v>0</v>
      </c>
      <c r="BZ294" s="10">
        <f t="shared" si="785"/>
        <v>0</v>
      </c>
      <c r="CA294" s="10">
        <f t="shared" si="785"/>
        <v>0</v>
      </c>
      <c r="CB294" s="10">
        <f t="shared" si="785"/>
        <v>0</v>
      </c>
      <c r="CC294" s="10">
        <f t="shared" si="785"/>
        <v>0</v>
      </c>
      <c r="CD294" s="10">
        <f t="shared" si="785"/>
        <v>0</v>
      </c>
      <c r="CE294" s="10">
        <f t="shared" si="785"/>
        <v>0</v>
      </c>
      <c r="CF294" s="10">
        <f t="shared" si="785"/>
        <v>0</v>
      </c>
      <c r="CG294" s="10">
        <f t="shared" si="785"/>
        <v>0</v>
      </c>
      <c r="CH294" s="10">
        <f t="shared" si="785"/>
        <v>0</v>
      </c>
      <c r="CI294" s="10">
        <f t="shared" si="785"/>
        <v>0</v>
      </c>
      <c r="CJ294" s="10">
        <f t="shared" si="785"/>
        <v>0</v>
      </c>
      <c r="CK294" s="10">
        <f t="shared" si="785"/>
        <v>0</v>
      </c>
      <c r="CL294" s="10">
        <f t="shared" ref="CL294:CT294" si="786">CL282-CL283</f>
        <v>0</v>
      </c>
      <c r="CM294" s="10">
        <f t="shared" si="786"/>
        <v>0</v>
      </c>
      <c r="CN294" s="10">
        <f t="shared" si="786"/>
        <v>0</v>
      </c>
      <c r="CO294" s="10">
        <f t="shared" si="786"/>
        <v>0</v>
      </c>
      <c r="CP294" s="10">
        <f t="shared" si="786"/>
        <v>0</v>
      </c>
      <c r="CQ294" s="10">
        <f t="shared" si="786"/>
        <v>0</v>
      </c>
      <c r="CR294" s="10">
        <f t="shared" si="786"/>
        <v>0</v>
      </c>
      <c r="CS294" s="10">
        <f t="shared" si="786"/>
        <v>0</v>
      </c>
      <c r="CT294" s="10">
        <f t="shared" si="786"/>
        <v>0</v>
      </c>
    </row>
    <row r="295" spans="1:98" s="13" customFormat="1" x14ac:dyDescent="0.3">
      <c r="A295" s="12">
        <f>ROW()</f>
        <v>295</v>
      </c>
      <c r="B295" s="144"/>
      <c r="C295" s="142"/>
      <c r="E295" s="92"/>
      <c r="F295" s="13" t="s">
        <v>165</v>
      </c>
      <c r="M295" s="4" t="str">
        <f>Lists!$R$8</f>
        <v>руб.</v>
      </c>
      <c r="P295" s="10"/>
      <c r="R295" s="92"/>
      <c r="S295" s="10"/>
      <c r="V295" s="80">
        <f ca="1">W295-SUM(W296:W299)</f>
        <v>0</v>
      </c>
      <c r="W295" s="10">
        <f ca="1">SUM(INDIRECT(ADDRESS(ROW(),SUMIFS($1:$1,$5:$5,1))):INDIRECT(ADDRESS(ROW(),SUMIFS($1:$1,$5:$5,MAX($5:$5)))))</f>
        <v>87392646.433474019</v>
      </c>
      <c r="Z295" s="10">
        <f t="shared" ref="Z295:BE295" ca="1" si="787">IF(Z$5="",0,SUM(Z296:Z299))</f>
        <v>150000</v>
      </c>
      <c r="AA295" s="10">
        <f t="shared" ca="1" si="787"/>
        <v>390000</v>
      </c>
      <c r="AB295" s="10">
        <f t="shared" ca="1" si="787"/>
        <v>550000</v>
      </c>
      <c r="AC295" s="10">
        <f t="shared" ca="1" si="787"/>
        <v>700000</v>
      </c>
      <c r="AD295" s="10">
        <f t="shared" ca="1" si="787"/>
        <v>800000</v>
      </c>
      <c r="AE295" s="10">
        <f t="shared" ca="1" si="787"/>
        <v>800000</v>
      </c>
      <c r="AF295" s="10">
        <f t="shared" ca="1" si="787"/>
        <v>800000</v>
      </c>
      <c r="AG295" s="10">
        <f t="shared" ca="1" si="787"/>
        <v>800000</v>
      </c>
      <c r="AH295" s="10">
        <f t="shared" ca="1" si="787"/>
        <v>800062.92200000002</v>
      </c>
      <c r="AI295" s="10">
        <f t="shared" ca="1" si="787"/>
        <v>800859.93400000001</v>
      </c>
      <c r="AJ295" s="10">
        <f t="shared" ca="1" si="787"/>
        <v>804459.07239999995</v>
      </c>
      <c r="AK295" s="10">
        <f t="shared" ca="1" si="787"/>
        <v>811889.63624999998</v>
      </c>
      <c r="AL295" s="10">
        <f t="shared" ca="1" si="787"/>
        <v>820962.46429999999</v>
      </c>
      <c r="AM295" s="10">
        <f t="shared" ca="1" si="787"/>
        <v>830547.68717000005</v>
      </c>
      <c r="AN295" s="10">
        <f t="shared" ca="1" si="787"/>
        <v>840885.61446499999</v>
      </c>
      <c r="AO295" s="10">
        <f t="shared" ca="1" si="787"/>
        <v>857681.46257750003</v>
      </c>
      <c r="AP295" s="10">
        <f t="shared" ca="1" si="787"/>
        <v>890903.09878999996</v>
      </c>
      <c r="AQ295" s="10">
        <f t="shared" ca="1" si="787"/>
        <v>945279.86122299999</v>
      </c>
      <c r="AR295" s="10">
        <f t="shared" ca="1" si="787"/>
        <v>1022299.745063</v>
      </c>
      <c r="AS295" s="10">
        <f t="shared" ca="1" si="787"/>
        <v>1119240.6344764999</v>
      </c>
      <c r="AT295" s="10">
        <f t="shared" ca="1" si="787"/>
        <v>1230000.95952775</v>
      </c>
      <c r="AU295" s="10">
        <f t="shared" ca="1" si="787"/>
        <v>1349387.72560875</v>
      </c>
      <c r="AV295" s="10">
        <f t="shared" ca="1" si="787"/>
        <v>1473651.5654227503</v>
      </c>
      <c r="AW295" s="10">
        <f t="shared" ca="1" si="787"/>
        <v>1600505.0545297503</v>
      </c>
      <c r="AX295" s="10">
        <f t="shared" ca="1" si="787"/>
        <v>1728590.1474037501</v>
      </c>
      <c r="AY295" s="10">
        <f t="shared" ca="1" si="787"/>
        <v>1857158.2374150001</v>
      </c>
      <c r="AZ295" s="10">
        <f t="shared" ca="1" si="787"/>
        <v>1985916.8368900002</v>
      </c>
      <c r="BA295" s="10">
        <f t="shared" ca="1" si="787"/>
        <v>2114742.6056000004</v>
      </c>
      <c r="BB295" s="10">
        <f t="shared" ca="1" si="787"/>
        <v>2243585.11418375</v>
      </c>
      <c r="BC295" s="10">
        <f t="shared" ca="1" si="787"/>
        <v>2372431.4767400003</v>
      </c>
      <c r="BD295" s="10">
        <f t="shared" ca="1" si="787"/>
        <v>2501278.4291900005</v>
      </c>
      <c r="BE295" s="10">
        <f t="shared" ca="1" si="787"/>
        <v>2629968.0766400001</v>
      </c>
      <c r="BF295" s="10">
        <f t="shared" ref="BF295:CT295" ca="1" si="788">IF(BF$5="",0,SUM(BF296:BF299))</f>
        <v>2756665.1940899999</v>
      </c>
      <c r="BG295" s="10">
        <f t="shared" ca="1" si="788"/>
        <v>2874364.4655400002</v>
      </c>
      <c r="BH295" s="10">
        <f t="shared" ca="1" si="788"/>
        <v>2973487.3273650003</v>
      </c>
      <c r="BI295" s="10">
        <f t="shared" ca="1" si="788"/>
        <v>3049928.1190650002</v>
      </c>
      <c r="BJ295" s="10">
        <f t="shared" ca="1" si="788"/>
        <v>3102799.1160900006</v>
      </c>
      <c r="BK295" s="10">
        <f t="shared" ca="1" si="788"/>
        <v>3135199.8823775006</v>
      </c>
      <c r="BL295" s="10">
        <f t="shared" ca="1" si="788"/>
        <v>3153480.2308837506</v>
      </c>
      <c r="BM295" s="10">
        <f t="shared" ca="1" si="788"/>
        <v>3163016.7154212501</v>
      </c>
      <c r="BN295" s="10">
        <f t="shared" ca="1" si="788"/>
        <v>3167626.6957512503</v>
      </c>
      <c r="BO295" s="10">
        <f t="shared" ca="1" si="788"/>
        <v>3169626.8550437498</v>
      </c>
      <c r="BP295" s="10">
        <f t="shared" ca="1" si="788"/>
        <v>3170390.25620875</v>
      </c>
      <c r="BQ295" s="10">
        <f t="shared" ca="1" si="788"/>
        <v>3170669.3546050005</v>
      </c>
      <c r="BR295" s="10">
        <f t="shared" ca="1" si="788"/>
        <v>3170757.7075800006</v>
      </c>
      <c r="BS295" s="10">
        <f t="shared" ca="1" si="788"/>
        <v>3170778.8913200009</v>
      </c>
      <c r="BT295" s="10">
        <f t="shared" ca="1" si="788"/>
        <v>3170783.335186251</v>
      </c>
      <c r="BU295" s="10">
        <f t="shared" ca="1" si="788"/>
        <v>2370783.9250800009</v>
      </c>
      <c r="BV295" s="10">
        <f t="shared" si="788"/>
        <v>0</v>
      </c>
      <c r="BW295" s="10">
        <f t="shared" si="788"/>
        <v>0</v>
      </c>
      <c r="BX295" s="10">
        <f t="shared" si="788"/>
        <v>0</v>
      </c>
      <c r="BY295" s="10">
        <f t="shared" si="788"/>
        <v>0</v>
      </c>
      <c r="BZ295" s="10">
        <f t="shared" si="788"/>
        <v>0</v>
      </c>
      <c r="CA295" s="10">
        <f t="shared" si="788"/>
        <v>0</v>
      </c>
      <c r="CB295" s="10">
        <f t="shared" si="788"/>
        <v>0</v>
      </c>
      <c r="CC295" s="10">
        <f t="shared" si="788"/>
        <v>0</v>
      </c>
      <c r="CD295" s="10">
        <f t="shared" si="788"/>
        <v>0</v>
      </c>
      <c r="CE295" s="10">
        <f t="shared" si="788"/>
        <v>0</v>
      </c>
      <c r="CF295" s="10">
        <f t="shared" si="788"/>
        <v>0</v>
      </c>
      <c r="CG295" s="10">
        <f t="shared" si="788"/>
        <v>0</v>
      </c>
      <c r="CH295" s="10">
        <f t="shared" si="788"/>
        <v>0</v>
      </c>
      <c r="CI295" s="10">
        <f t="shared" si="788"/>
        <v>0</v>
      </c>
      <c r="CJ295" s="10">
        <f t="shared" si="788"/>
        <v>0</v>
      </c>
      <c r="CK295" s="10">
        <f t="shared" si="788"/>
        <v>0</v>
      </c>
      <c r="CL295" s="10">
        <f t="shared" si="788"/>
        <v>0</v>
      </c>
      <c r="CM295" s="10">
        <f t="shared" si="788"/>
        <v>0</v>
      </c>
      <c r="CN295" s="10">
        <f t="shared" si="788"/>
        <v>0</v>
      </c>
      <c r="CO295" s="10">
        <f t="shared" si="788"/>
        <v>0</v>
      </c>
      <c r="CP295" s="10">
        <f t="shared" si="788"/>
        <v>0</v>
      </c>
      <c r="CQ295" s="10">
        <f t="shared" si="788"/>
        <v>0</v>
      </c>
      <c r="CR295" s="10">
        <f t="shared" si="788"/>
        <v>0</v>
      </c>
      <c r="CS295" s="10">
        <f t="shared" si="788"/>
        <v>0</v>
      </c>
      <c r="CT295" s="10">
        <f t="shared" si="788"/>
        <v>0</v>
      </c>
    </row>
    <row r="296" spans="1:98" s="27" customFormat="1" ht="12" x14ac:dyDescent="0.25">
      <c r="A296" s="26">
        <f>ROW()</f>
        <v>296</v>
      </c>
      <c r="B296" s="145"/>
      <c r="C296" s="142"/>
      <c r="E296" s="24"/>
      <c r="F296" s="66" t="str">
        <f>$F$216</f>
        <v>Переменные расходы</v>
      </c>
      <c r="G296" s="27" t="str">
        <f>BP!$F$203</f>
        <v>Маркетинговые расходы</v>
      </c>
      <c r="M296" s="27" t="str">
        <f>Lists!$R$8</f>
        <v>руб.</v>
      </c>
      <c r="P296" s="30"/>
      <c r="R296" s="44" t="s">
        <v>24</v>
      </c>
      <c r="S296" s="123">
        <v>-1</v>
      </c>
      <c r="V296" s="85"/>
      <c r="W296" s="29">
        <f ca="1">SUM(INDIRECT(ADDRESS(ROW(),SUMIFS($1:$1,$5:$5,1))):INDIRECT(ADDRESS(ROW(),SUMIFS($1:$1,$5:$5,MAX($5:$5)))))</f>
        <v>36190000</v>
      </c>
      <c r="Z296" s="30">
        <f ca="1">IF(Z$5="",0,IF(Z$5=1,SUMIFS(217:217,$5:$5,"&lt;="&amp;(Z$5-$S296)),SUMIFS(217:217,$5:$5,Z$5-$S296)))</f>
        <v>150000</v>
      </c>
      <c r="AA296" s="30">
        <f t="shared" ref="AA296:CL296" ca="1" si="789">IF(AA$5="",0,IF(AA$5=1,SUMIFS(217:217,$5:$5,"&lt;="&amp;(AA$5-$S296)),SUMIFS(217:217,$5:$5,AA$5-$S296)))</f>
        <v>390000</v>
      </c>
      <c r="AB296" s="30">
        <f t="shared" ca="1" si="789"/>
        <v>550000</v>
      </c>
      <c r="AC296" s="30">
        <f t="shared" ca="1" si="789"/>
        <v>700000</v>
      </c>
      <c r="AD296" s="30">
        <f t="shared" ca="1" si="789"/>
        <v>800000</v>
      </c>
      <c r="AE296" s="30">
        <f t="shared" ca="1" si="789"/>
        <v>800000</v>
      </c>
      <c r="AF296" s="30">
        <f t="shared" ca="1" si="789"/>
        <v>800000</v>
      </c>
      <c r="AG296" s="30">
        <f t="shared" ca="1" si="789"/>
        <v>800000</v>
      </c>
      <c r="AH296" s="30">
        <f t="shared" ca="1" si="789"/>
        <v>800000</v>
      </c>
      <c r="AI296" s="30">
        <f t="shared" ca="1" si="789"/>
        <v>800000</v>
      </c>
      <c r="AJ296" s="30">
        <f t="shared" ca="1" si="789"/>
        <v>800000</v>
      </c>
      <c r="AK296" s="30">
        <f t="shared" ca="1" si="789"/>
        <v>800000</v>
      </c>
      <c r="AL296" s="30">
        <f t="shared" ca="1" si="789"/>
        <v>800000</v>
      </c>
      <c r="AM296" s="30">
        <f t="shared" ca="1" si="789"/>
        <v>800000</v>
      </c>
      <c r="AN296" s="30">
        <f t="shared" ca="1" si="789"/>
        <v>800000</v>
      </c>
      <c r="AO296" s="30">
        <f t="shared" ca="1" si="789"/>
        <v>800000</v>
      </c>
      <c r="AP296" s="30">
        <f t="shared" ca="1" si="789"/>
        <v>800000</v>
      </c>
      <c r="AQ296" s="30">
        <f t="shared" ca="1" si="789"/>
        <v>800000</v>
      </c>
      <c r="AR296" s="30">
        <f t="shared" ca="1" si="789"/>
        <v>800000</v>
      </c>
      <c r="AS296" s="30">
        <f t="shared" ca="1" si="789"/>
        <v>800000</v>
      </c>
      <c r="AT296" s="30">
        <f t="shared" ca="1" si="789"/>
        <v>800000</v>
      </c>
      <c r="AU296" s="30">
        <f t="shared" ca="1" si="789"/>
        <v>800000</v>
      </c>
      <c r="AV296" s="30">
        <f t="shared" ca="1" si="789"/>
        <v>800000</v>
      </c>
      <c r="AW296" s="30">
        <f t="shared" ca="1" si="789"/>
        <v>800000</v>
      </c>
      <c r="AX296" s="30">
        <f t="shared" ca="1" si="789"/>
        <v>800000</v>
      </c>
      <c r="AY296" s="30">
        <f t="shared" ca="1" si="789"/>
        <v>800000</v>
      </c>
      <c r="AZ296" s="30">
        <f t="shared" ca="1" si="789"/>
        <v>800000</v>
      </c>
      <c r="BA296" s="30">
        <f t="shared" ca="1" si="789"/>
        <v>800000</v>
      </c>
      <c r="BB296" s="30">
        <f t="shared" ca="1" si="789"/>
        <v>800000</v>
      </c>
      <c r="BC296" s="30">
        <f t="shared" ca="1" si="789"/>
        <v>800000</v>
      </c>
      <c r="BD296" s="30">
        <f t="shared" ca="1" si="789"/>
        <v>800000</v>
      </c>
      <c r="BE296" s="30">
        <f t="shared" ca="1" si="789"/>
        <v>800000</v>
      </c>
      <c r="BF296" s="30">
        <f t="shared" ca="1" si="789"/>
        <v>800000</v>
      </c>
      <c r="BG296" s="30">
        <f t="shared" ca="1" si="789"/>
        <v>800000</v>
      </c>
      <c r="BH296" s="30">
        <f t="shared" ca="1" si="789"/>
        <v>800000</v>
      </c>
      <c r="BI296" s="30">
        <f t="shared" ca="1" si="789"/>
        <v>800000</v>
      </c>
      <c r="BJ296" s="30">
        <f t="shared" ca="1" si="789"/>
        <v>800000</v>
      </c>
      <c r="BK296" s="30">
        <f t="shared" ca="1" si="789"/>
        <v>800000</v>
      </c>
      <c r="BL296" s="30">
        <f t="shared" ca="1" si="789"/>
        <v>800000</v>
      </c>
      <c r="BM296" s="30">
        <f t="shared" ca="1" si="789"/>
        <v>800000</v>
      </c>
      <c r="BN296" s="30">
        <f t="shared" ca="1" si="789"/>
        <v>800000</v>
      </c>
      <c r="BO296" s="30">
        <f t="shared" ca="1" si="789"/>
        <v>800000</v>
      </c>
      <c r="BP296" s="30">
        <f t="shared" ca="1" si="789"/>
        <v>800000</v>
      </c>
      <c r="BQ296" s="30">
        <f t="shared" ca="1" si="789"/>
        <v>800000</v>
      </c>
      <c r="BR296" s="30">
        <f t="shared" ca="1" si="789"/>
        <v>800000</v>
      </c>
      <c r="BS296" s="30">
        <f t="shared" ca="1" si="789"/>
        <v>800000</v>
      </c>
      <c r="BT296" s="30">
        <f t="shared" ca="1" si="789"/>
        <v>800000</v>
      </c>
      <c r="BU296" s="30">
        <f t="shared" si="789"/>
        <v>0</v>
      </c>
      <c r="BV296" s="30">
        <f t="shared" si="789"/>
        <v>0</v>
      </c>
      <c r="BW296" s="30">
        <f t="shared" si="789"/>
        <v>0</v>
      </c>
      <c r="BX296" s="30">
        <f t="shared" si="789"/>
        <v>0</v>
      </c>
      <c r="BY296" s="30">
        <f t="shared" si="789"/>
        <v>0</v>
      </c>
      <c r="BZ296" s="30">
        <f t="shared" si="789"/>
        <v>0</v>
      </c>
      <c r="CA296" s="30">
        <f t="shared" si="789"/>
        <v>0</v>
      </c>
      <c r="CB296" s="30">
        <f t="shared" si="789"/>
        <v>0</v>
      </c>
      <c r="CC296" s="30">
        <f t="shared" si="789"/>
        <v>0</v>
      </c>
      <c r="CD296" s="30">
        <f t="shared" si="789"/>
        <v>0</v>
      </c>
      <c r="CE296" s="30">
        <f t="shared" si="789"/>
        <v>0</v>
      </c>
      <c r="CF296" s="30">
        <f t="shared" si="789"/>
        <v>0</v>
      </c>
      <c r="CG296" s="30">
        <f t="shared" si="789"/>
        <v>0</v>
      </c>
      <c r="CH296" s="30">
        <f t="shared" si="789"/>
        <v>0</v>
      </c>
      <c r="CI296" s="30">
        <f t="shared" si="789"/>
        <v>0</v>
      </c>
      <c r="CJ296" s="30">
        <f t="shared" si="789"/>
        <v>0</v>
      </c>
      <c r="CK296" s="30">
        <f t="shared" si="789"/>
        <v>0</v>
      </c>
      <c r="CL296" s="30">
        <f t="shared" si="789"/>
        <v>0</v>
      </c>
      <c r="CM296" s="30">
        <f t="shared" ref="CM296:CT296" si="790">IF(CM$5="",0,IF(CM$5=1,SUMIFS(217:217,$5:$5,"&lt;="&amp;(CM$5-$S296)),SUMIFS(217:217,$5:$5,CM$5-$S296)))</f>
        <v>0</v>
      </c>
      <c r="CN296" s="30">
        <f t="shared" si="790"/>
        <v>0</v>
      </c>
      <c r="CO296" s="30">
        <f t="shared" si="790"/>
        <v>0</v>
      </c>
      <c r="CP296" s="30">
        <f t="shared" si="790"/>
        <v>0</v>
      </c>
      <c r="CQ296" s="30">
        <f t="shared" si="790"/>
        <v>0</v>
      </c>
      <c r="CR296" s="30">
        <f t="shared" si="790"/>
        <v>0</v>
      </c>
      <c r="CS296" s="30">
        <f t="shared" si="790"/>
        <v>0</v>
      </c>
      <c r="CT296" s="30">
        <f t="shared" si="790"/>
        <v>0</v>
      </c>
    </row>
    <row r="297" spans="1:98" s="27" customFormat="1" ht="12" x14ac:dyDescent="0.25">
      <c r="A297" s="26">
        <f>ROW()</f>
        <v>297</v>
      </c>
      <c r="B297" s="145"/>
      <c r="C297" s="142"/>
      <c r="E297" s="24"/>
      <c r="F297" s="66" t="str">
        <f t="shared" ref="F297:F298" si="791">$F$216</f>
        <v>Переменные расходы</v>
      </c>
      <c r="G297" s="27" t="s">
        <v>123</v>
      </c>
      <c r="H297" s="67"/>
      <c r="I297" s="67"/>
      <c r="J297" s="67"/>
      <c r="K297" s="67"/>
      <c r="L297" s="67"/>
      <c r="M297" s="27" t="str">
        <f>Lists!$R$8</f>
        <v>руб.</v>
      </c>
      <c r="P297" s="30"/>
      <c r="R297" s="44" t="s">
        <v>24</v>
      </c>
      <c r="S297" s="123">
        <v>1</v>
      </c>
      <c r="V297" s="85"/>
      <c r="W297" s="29">
        <f ca="1">SUM(INDIRECT(ADDRESS(ROW(),SUMIFS($1:$1,$5:$5,1))):INDIRECT(ADDRESS(ROW(),SUMIFS($1:$1,$5:$5,MAX($5:$5)))))</f>
        <v>42339596.482745007</v>
      </c>
      <c r="Z297" s="30">
        <f t="shared" ref="Z297:CK297" si="792">IF(Z$5="",0,IF(Z$5=1,SUMIFS(218:218,$5:$5,"&lt;="&amp;(Z$5-$S297)),SUMIFS(218:218,$5:$5,Z$5-$S297)))</f>
        <v>0</v>
      </c>
      <c r="AA297" s="30">
        <f t="shared" ca="1" si="792"/>
        <v>0</v>
      </c>
      <c r="AB297" s="30">
        <f t="shared" ca="1" si="792"/>
        <v>0</v>
      </c>
      <c r="AC297" s="30">
        <f t="shared" ca="1" si="792"/>
        <v>0</v>
      </c>
      <c r="AD297" s="30">
        <f t="shared" ca="1" si="792"/>
        <v>0</v>
      </c>
      <c r="AE297" s="30">
        <f t="shared" ca="1" si="792"/>
        <v>0</v>
      </c>
      <c r="AF297" s="30">
        <f t="shared" ca="1" si="792"/>
        <v>0</v>
      </c>
      <c r="AG297" s="30">
        <f t="shared" ca="1" si="792"/>
        <v>0</v>
      </c>
      <c r="AH297" s="30">
        <f t="shared" ca="1" si="792"/>
        <v>0</v>
      </c>
      <c r="AI297" s="30">
        <f t="shared" ca="1" si="792"/>
        <v>314.61000000000007</v>
      </c>
      <c r="AJ297" s="30">
        <f t="shared" ca="1" si="792"/>
        <v>2726.6200000000008</v>
      </c>
      <c r="AK297" s="30">
        <f t="shared" ca="1" si="792"/>
        <v>8662.2620000000006</v>
      </c>
      <c r="AL297" s="30">
        <f t="shared" ca="1" si="792"/>
        <v>16136.871250000004</v>
      </c>
      <c r="AM297" s="30">
        <f t="shared" ca="1" si="792"/>
        <v>24127.965250000005</v>
      </c>
      <c r="AN297" s="30">
        <f t="shared" ca="1" si="792"/>
        <v>32098.609600000003</v>
      </c>
      <c r="AO297" s="30">
        <f t="shared" ca="1" si="792"/>
        <v>43935.024325000006</v>
      </c>
      <c r="AP297" s="30">
        <f t="shared" ca="1" si="792"/>
        <v>68732.191262500011</v>
      </c>
      <c r="AQ297" s="30">
        <f t="shared" ca="1" si="792"/>
        <v>110854.53763750001</v>
      </c>
      <c r="AR297" s="30">
        <f t="shared" ca="1" si="792"/>
        <v>172126.61792750002</v>
      </c>
      <c r="AS297" s="30">
        <f t="shared" ca="1" si="792"/>
        <v>250865.63567749999</v>
      </c>
      <c r="AT297" s="30">
        <f t="shared" ca="1" si="792"/>
        <v>341874.99399500008</v>
      </c>
      <c r="AU297" s="30">
        <f t="shared" ca="1" si="792"/>
        <v>440629.82766375004</v>
      </c>
      <c r="AV297" s="30">
        <f t="shared" ca="1" si="792"/>
        <v>543789.48972500011</v>
      </c>
      <c r="AW297" s="30">
        <f t="shared" ca="1" si="792"/>
        <v>649310.37848875008</v>
      </c>
      <c r="AX297" s="30">
        <f t="shared" ca="1" si="792"/>
        <v>755973.38020500005</v>
      </c>
      <c r="AY297" s="30">
        <f t="shared" ca="1" si="792"/>
        <v>863083.83599375002</v>
      </c>
      <c r="AZ297" s="30">
        <f t="shared" ca="1" si="792"/>
        <v>970372.00710625004</v>
      </c>
      <c r="BA297" s="30">
        <f t="shared" ca="1" si="792"/>
        <v>1077724.1489187502</v>
      </c>
      <c r="BB297" s="30">
        <f t="shared" ca="1" si="792"/>
        <v>1185092.2834062499</v>
      </c>
      <c r="BC297" s="30">
        <f t="shared" ca="1" si="792"/>
        <v>1292464.1538875001</v>
      </c>
      <c r="BD297" s="30">
        <f t="shared" ca="1" si="792"/>
        <v>1399836.6142625003</v>
      </c>
      <c r="BE297" s="30">
        <f t="shared" ca="1" si="792"/>
        <v>1507209.0746375001</v>
      </c>
      <c r="BF297" s="30">
        <f t="shared" ca="1" si="792"/>
        <v>1613795.0100125</v>
      </c>
      <c r="BG297" s="30">
        <f t="shared" ca="1" si="792"/>
        <v>1714350.9203875</v>
      </c>
      <c r="BH297" s="30">
        <f t="shared" ca="1" si="792"/>
        <v>1800067.7257625004</v>
      </c>
      <c r="BI297" s="30">
        <f t="shared" ca="1" si="792"/>
        <v>1867098.0080125001</v>
      </c>
      <c r="BJ297" s="30">
        <f t="shared" ca="1" si="792"/>
        <v>1914150.5552625002</v>
      </c>
      <c r="BK297" s="30">
        <f t="shared" ca="1" si="792"/>
        <v>1943242.8041375005</v>
      </c>
      <c r="BL297" s="30">
        <f t="shared" ca="1" si="792"/>
        <v>1959785.3912000004</v>
      </c>
      <c r="BM297" s="30">
        <f t="shared" ca="1" si="792"/>
        <v>1968474.19841875</v>
      </c>
      <c r="BN297" s="30">
        <f t="shared" ca="1" si="792"/>
        <v>1972712.5850125002</v>
      </c>
      <c r="BO297" s="30">
        <f t="shared" ca="1" si="792"/>
        <v>1974570.5536937502</v>
      </c>
      <c r="BP297" s="30">
        <f t="shared" ca="1" si="792"/>
        <v>1975281.5067499999</v>
      </c>
      <c r="BQ297" s="30">
        <f t="shared" ca="1" si="792"/>
        <v>1975543.7472937503</v>
      </c>
      <c r="BR297" s="30">
        <f t="shared" ca="1" si="792"/>
        <v>1975628.0365562506</v>
      </c>
      <c r="BS297" s="30">
        <f t="shared" ca="1" si="792"/>
        <v>1975648.3551187506</v>
      </c>
      <c r="BT297" s="30">
        <f t="shared" ca="1" si="792"/>
        <v>1975652.6810062507</v>
      </c>
      <c r="BU297" s="30">
        <f t="shared" ca="1" si="792"/>
        <v>1975653.2709000008</v>
      </c>
      <c r="BV297" s="30">
        <f t="shared" si="792"/>
        <v>0</v>
      </c>
      <c r="BW297" s="30">
        <f t="shared" si="792"/>
        <v>0</v>
      </c>
      <c r="BX297" s="30">
        <f t="shared" si="792"/>
        <v>0</v>
      </c>
      <c r="BY297" s="30">
        <f t="shared" si="792"/>
        <v>0</v>
      </c>
      <c r="BZ297" s="30">
        <f t="shared" si="792"/>
        <v>0</v>
      </c>
      <c r="CA297" s="30">
        <f t="shared" si="792"/>
        <v>0</v>
      </c>
      <c r="CB297" s="30">
        <f t="shared" si="792"/>
        <v>0</v>
      </c>
      <c r="CC297" s="30">
        <f t="shared" si="792"/>
        <v>0</v>
      </c>
      <c r="CD297" s="30">
        <f t="shared" si="792"/>
        <v>0</v>
      </c>
      <c r="CE297" s="30">
        <f t="shared" si="792"/>
        <v>0</v>
      </c>
      <c r="CF297" s="30">
        <f t="shared" si="792"/>
        <v>0</v>
      </c>
      <c r="CG297" s="30">
        <f t="shared" si="792"/>
        <v>0</v>
      </c>
      <c r="CH297" s="30">
        <f t="shared" si="792"/>
        <v>0</v>
      </c>
      <c r="CI297" s="30">
        <f t="shared" si="792"/>
        <v>0</v>
      </c>
      <c r="CJ297" s="30">
        <f t="shared" si="792"/>
        <v>0</v>
      </c>
      <c r="CK297" s="30">
        <f t="shared" si="792"/>
        <v>0</v>
      </c>
      <c r="CL297" s="30">
        <f t="shared" ref="CL297:CT297" si="793">IF(CL$5="",0,IF(CL$5=1,SUMIFS(218:218,$5:$5,"&lt;="&amp;(CL$5-$S297)),SUMIFS(218:218,$5:$5,CL$5-$S297)))</f>
        <v>0</v>
      </c>
      <c r="CM297" s="30">
        <f t="shared" si="793"/>
        <v>0</v>
      </c>
      <c r="CN297" s="30">
        <f t="shared" si="793"/>
        <v>0</v>
      </c>
      <c r="CO297" s="30">
        <f t="shared" si="793"/>
        <v>0</v>
      </c>
      <c r="CP297" s="30">
        <f t="shared" si="793"/>
        <v>0</v>
      </c>
      <c r="CQ297" s="30">
        <f t="shared" si="793"/>
        <v>0</v>
      </c>
      <c r="CR297" s="30">
        <f t="shared" si="793"/>
        <v>0</v>
      </c>
      <c r="CS297" s="30">
        <f t="shared" si="793"/>
        <v>0</v>
      </c>
      <c r="CT297" s="30">
        <f t="shared" si="793"/>
        <v>0</v>
      </c>
    </row>
    <row r="298" spans="1:98" s="27" customFormat="1" ht="12" x14ac:dyDescent="0.25">
      <c r="A298" s="26">
        <f>ROW()</f>
        <v>298</v>
      </c>
      <c r="B298" s="145"/>
      <c r="C298" s="142"/>
      <c r="E298" s="24"/>
      <c r="F298" s="66" t="str">
        <f t="shared" si="791"/>
        <v>Переменные расходы</v>
      </c>
      <c r="G298" s="27" t="s">
        <v>124</v>
      </c>
      <c r="M298" s="27" t="str">
        <f>Lists!$R$8</f>
        <v>руб.</v>
      </c>
      <c r="P298" s="30"/>
      <c r="R298" s="44" t="s">
        <v>24</v>
      </c>
      <c r="S298" s="123">
        <v>0</v>
      </c>
      <c r="V298" s="85"/>
      <c r="W298" s="29">
        <f ca="1">SUM(INDIRECT(ADDRESS(ROW(),SUMIFS($1:$1,$5:$5,1))):INDIRECT(ADDRESS(ROW(),SUMIFS($1:$1,$5:$5,MAX($5:$5)))))</f>
        <v>8863049.9507289976</v>
      </c>
      <c r="Z298" s="30">
        <f t="shared" ref="Z298:CK298" ca="1" si="794">IF(Z$5="",0,IF(Z$5=1,SUMIFS(219:219,$5:$5,"&lt;="&amp;(Z$5-$S298)),SUMIFS(219:219,$5:$5,Z$5-$S298)))</f>
        <v>0</v>
      </c>
      <c r="AA298" s="30">
        <f t="shared" ca="1" si="794"/>
        <v>0</v>
      </c>
      <c r="AB298" s="30">
        <f t="shared" ca="1" si="794"/>
        <v>0</v>
      </c>
      <c r="AC298" s="30">
        <f t="shared" ca="1" si="794"/>
        <v>0</v>
      </c>
      <c r="AD298" s="30">
        <f t="shared" ca="1" si="794"/>
        <v>0</v>
      </c>
      <c r="AE298" s="30">
        <f t="shared" ca="1" si="794"/>
        <v>0</v>
      </c>
      <c r="AF298" s="30">
        <f t="shared" ca="1" si="794"/>
        <v>0</v>
      </c>
      <c r="AG298" s="30">
        <f t="shared" ca="1" si="794"/>
        <v>0</v>
      </c>
      <c r="AH298" s="30">
        <f t="shared" ca="1" si="794"/>
        <v>62.922000000000011</v>
      </c>
      <c r="AI298" s="30">
        <f t="shared" ca="1" si="794"/>
        <v>545.32400000000007</v>
      </c>
      <c r="AJ298" s="30">
        <f t="shared" ca="1" si="794"/>
        <v>1732.4524000000001</v>
      </c>
      <c r="AK298" s="30">
        <f t="shared" ca="1" si="794"/>
        <v>3227.3742500000008</v>
      </c>
      <c r="AL298" s="30">
        <f t="shared" ca="1" si="794"/>
        <v>4825.5930500000004</v>
      </c>
      <c r="AM298" s="30">
        <f t="shared" ca="1" si="794"/>
        <v>6419.7219200000009</v>
      </c>
      <c r="AN298" s="30">
        <f t="shared" ca="1" si="794"/>
        <v>8787.0048650000008</v>
      </c>
      <c r="AO298" s="30">
        <f t="shared" ca="1" si="794"/>
        <v>13746.438252500002</v>
      </c>
      <c r="AP298" s="30">
        <f t="shared" ca="1" si="794"/>
        <v>22170.9075275</v>
      </c>
      <c r="AQ298" s="30">
        <f t="shared" ca="1" si="794"/>
        <v>34425.323585500002</v>
      </c>
      <c r="AR298" s="30">
        <f t="shared" ca="1" si="794"/>
        <v>50173.127135499999</v>
      </c>
      <c r="AS298" s="30">
        <f t="shared" ca="1" si="794"/>
        <v>68374.998799000008</v>
      </c>
      <c r="AT298" s="30">
        <f t="shared" ca="1" si="794"/>
        <v>88125.965532750008</v>
      </c>
      <c r="AU298" s="30">
        <f t="shared" ca="1" si="794"/>
        <v>108757.897945</v>
      </c>
      <c r="AV298" s="30">
        <f t="shared" ca="1" si="794"/>
        <v>129862.07569775</v>
      </c>
      <c r="AW298" s="30">
        <f t="shared" ca="1" si="794"/>
        <v>151194.676041</v>
      </c>
      <c r="AX298" s="30">
        <f t="shared" ca="1" si="794"/>
        <v>172616.76719875002</v>
      </c>
      <c r="AY298" s="30">
        <f t="shared" ca="1" si="794"/>
        <v>194074.40142124999</v>
      </c>
      <c r="AZ298" s="30">
        <f t="shared" ca="1" si="794"/>
        <v>215544.82978375003</v>
      </c>
      <c r="BA298" s="30">
        <f t="shared" ca="1" si="794"/>
        <v>237018.45668125001</v>
      </c>
      <c r="BB298" s="30">
        <f t="shared" ca="1" si="794"/>
        <v>258492.83077750003</v>
      </c>
      <c r="BC298" s="30">
        <f t="shared" ca="1" si="794"/>
        <v>279967.32285250007</v>
      </c>
      <c r="BD298" s="30">
        <f t="shared" ca="1" si="794"/>
        <v>301441.81492750003</v>
      </c>
      <c r="BE298" s="30">
        <f t="shared" ca="1" si="794"/>
        <v>322759.0020025</v>
      </c>
      <c r="BF298" s="30">
        <f t="shared" ca="1" si="794"/>
        <v>342870.18407749996</v>
      </c>
      <c r="BG298" s="30">
        <f t="shared" ca="1" si="794"/>
        <v>360013.54515250004</v>
      </c>
      <c r="BH298" s="30">
        <f t="shared" ca="1" si="794"/>
        <v>373419.60160250001</v>
      </c>
      <c r="BI298" s="30">
        <f t="shared" ca="1" si="794"/>
        <v>382830.11105250003</v>
      </c>
      <c r="BJ298" s="30">
        <f t="shared" ca="1" si="794"/>
        <v>388648.56082750007</v>
      </c>
      <c r="BK298" s="30">
        <f t="shared" ca="1" si="794"/>
        <v>391957.07824000012</v>
      </c>
      <c r="BL298" s="30">
        <f t="shared" ca="1" si="794"/>
        <v>393694.83968375</v>
      </c>
      <c r="BM298" s="30">
        <f t="shared" ca="1" si="794"/>
        <v>394542.51700250001</v>
      </c>
      <c r="BN298" s="30">
        <f t="shared" ca="1" si="794"/>
        <v>394914.11073875002</v>
      </c>
      <c r="BO298" s="30">
        <f t="shared" ca="1" si="794"/>
        <v>395056.30134999997</v>
      </c>
      <c r="BP298" s="30">
        <f t="shared" ca="1" si="794"/>
        <v>395108.74945875007</v>
      </c>
      <c r="BQ298" s="30">
        <f t="shared" ca="1" si="794"/>
        <v>395125.60731125012</v>
      </c>
      <c r="BR298" s="30">
        <f t="shared" ca="1" si="794"/>
        <v>395129.6710237501</v>
      </c>
      <c r="BS298" s="30">
        <f t="shared" ca="1" si="794"/>
        <v>395130.5362012501</v>
      </c>
      <c r="BT298" s="30">
        <f t="shared" ca="1" si="794"/>
        <v>395130.65418000013</v>
      </c>
      <c r="BU298" s="30">
        <f t="shared" ca="1" si="794"/>
        <v>395130.65418000013</v>
      </c>
      <c r="BV298" s="30">
        <f t="shared" si="794"/>
        <v>0</v>
      </c>
      <c r="BW298" s="30">
        <f t="shared" si="794"/>
        <v>0</v>
      </c>
      <c r="BX298" s="30">
        <f t="shared" si="794"/>
        <v>0</v>
      </c>
      <c r="BY298" s="30">
        <f t="shared" si="794"/>
        <v>0</v>
      </c>
      <c r="BZ298" s="30">
        <f t="shared" si="794"/>
        <v>0</v>
      </c>
      <c r="CA298" s="30">
        <f t="shared" si="794"/>
        <v>0</v>
      </c>
      <c r="CB298" s="30">
        <f t="shared" si="794"/>
        <v>0</v>
      </c>
      <c r="CC298" s="30">
        <f t="shared" si="794"/>
        <v>0</v>
      </c>
      <c r="CD298" s="30">
        <f t="shared" si="794"/>
        <v>0</v>
      </c>
      <c r="CE298" s="30">
        <f t="shared" si="794"/>
        <v>0</v>
      </c>
      <c r="CF298" s="30">
        <f t="shared" si="794"/>
        <v>0</v>
      </c>
      <c r="CG298" s="30">
        <f t="shared" si="794"/>
        <v>0</v>
      </c>
      <c r="CH298" s="30">
        <f t="shared" si="794"/>
        <v>0</v>
      </c>
      <c r="CI298" s="30">
        <f t="shared" si="794"/>
        <v>0</v>
      </c>
      <c r="CJ298" s="30">
        <f t="shared" si="794"/>
        <v>0</v>
      </c>
      <c r="CK298" s="30">
        <f t="shared" si="794"/>
        <v>0</v>
      </c>
      <c r="CL298" s="30">
        <f t="shared" ref="CL298:CT298" si="795">IF(CL$5="",0,IF(CL$5=1,SUMIFS(219:219,$5:$5,"&lt;="&amp;(CL$5-$S298)),SUMIFS(219:219,$5:$5,CL$5-$S298)))</f>
        <v>0</v>
      </c>
      <c r="CM298" s="30">
        <f t="shared" si="795"/>
        <v>0</v>
      </c>
      <c r="CN298" s="30">
        <f t="shared" si="795"/>
        <v>0</v>
      </c>
      <c r="CO298" s="30">
        <f t="shared" si="795"/>
        <v>0</v>
      </c>
      <c r="CP298" s="30">
        <f t="shared" si="795"/>
        <v>0</v>
      </c>
      <c r="CQ298" s="30">
        <f t="shared" si="795"/>
        <v>0</v>
      </c>
      <c r="CR298" s="30">
        <f t="shared" si="795"/>
        <v>0</v>
      </c>
      <c r="CS298" s="30">
        <f t="shared" si="795"/>
        <v>0</v>
      </c>
      <c r="CT298" s="30">
        <f t="shared" si="795"/>
        <v>0</v>
      </c>
    </row>
    <row r="299" spans="1:98" s="2" customFormat="1" ht="12" x14ac:dyDescent="0.25">
      <c r="A299" s="11">
        <f>ROW()</f>
        <v>299</v>
      </c>
      <c r="B299" s="146"/>
      <c r="C299" s="142"/>
      <c r="E299" s="23" t="str">
        <f>Lists!$N$9</f>
        <v>пустая строка</v>
      </c>
      <c r="P299" s="3"/>
      <c r="R299" s="23"/>
      <c r="S299" s="3"/>
      <c r="V299" s="74"/>
      <c r="W299" s="5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</row>
    <row r="300" spans="1:98" s="13" customFormat="1" x14ac:dyDescent="0.3">
      <c r="A300" s="12">
        <f>ROW()</f>
        <v>300</v>
      </c>
      <c r="B300" s="144"/>
      <c r="C300" s="142"/>
      <c r="E300" s="92"/>
      <c r="F300" s="13" t="s">
        <v>166</v>
      </c>
      <c r="M300" s="4" t="str">
        <f>Lists!$R$8</f>
        <v>руб.</v>
      </c>
      <c r="P300" s="10"/>
      <c r="R300" s="92"/>
      <c r="S300" s="10"/>
      <c r="V300" s="80">
        <f ca="1">W300-SUM(W301:W306)</f>
        <v>0</v>
      </c>
      <c r="W300" s="10">
        <f ca="1">SUM(INDIRECT(ADDRESS(ROW(),SUMIFS($1:$1,$5:$5,1))):INDIRECT(ADDRESS(ROW(),SUMIFS($1:$1,$5:$5,MAX($5:$5)))))</f>
        <v>82700000</v>
      </c>
      <c r="Z300" s="10">
        <f t="shared" ref="Z300:BE300" si="796">IF(Z$5="",0,SUM(Z301:Z306))</f>
        <v>750000</v>
      </c>
      <c r="AA300" s="10">
        <f t="shared" si="796"/>
        <v>1750000</v>
      </c>
      <c r="AB300" s="10">
        <f t="shared" si="796"/>
        <v>1750000</v>
      </c>
      <c r="AC300" s="10">
        <f t="shared" si="796"/>
        <v>1750000</v>
      </c>
      <c r="AD300" s="10">
        <f t="shared" si="796"/>
        <v>1750000</v>
      </c>
      <c r="AE300" s="10">
        <f t="shared" si="796"/>
        <v>1750000</v>
      </c>
      <c r="AF300" s="10">
        <f t="shared" si="796"/>
        <v>1750000</v>
      </c>
      <c r="AG300" s="10">
        <f t="shared" si="796"/>
        <v>1750000</v>
      </c>
      <c r="AH300" s="10">
        <f t="shared" si="796"/>
        <v>1750000</v>
      </c>
      <c r="AI300" s="10">
        <f t="shared" si="796"/>
        <v>1750000</v>
      </c>
      <c r="AJ300" s="10">
        <f t="shared" si="796"/>
        <v>1750000</v>
      </c>
      <c r="AK300" s="10">
        <f t="shared" si="796"/>
        <v>1750000</v>
      </c>
      <c r="AL300" s="10">
        <f t="shared" si="796"/>
        <v>1750000</v>
      </c>
      <c r="AM300" s="10">
        <f t="shared" si="796"/>
        <v>1750000</v>
      </c>
      <c r="AN300" s="10">
        <f t="shared" si="796"/>
        <v>1750000</v>
      </c>
      <c r="AO300" s="10">
        <f t="shared" si="796"/>
        <v>1750000</v>
      </c>
      <c r="AP300" s="10">
        <f t="shared" si="796"/>
        <v>1750000</v>
      </c>
      <c r="AQ300" s="10">
        <f t="shared" si="796"/>
        <v>1750000</v>
      </c>
      <c r="AR300" s="10">
        <f t="shared" si="796"/>
        <v>1750000</v>
      </c>
      <c r="AS300" s="10">
        <f t="shared" si="796"/>
        <v>1750000</v>
      </c>
      <c r="AT300" s="10">
        <f t="shared" si="796"/>
        <v>1750000</v>
      </c>
      <c r="AU300" s="10">
        <f t="shared" si="796"/>
        <v>1750000</v>
      </c>
      <c r="AV300" s="10">
        <f t="shared" si="796"/>
        <v>1750000</v>
      </c>
      <c r="AW300" s="10">
        <f t="shared" si="796"/>
        <v>1750000</v>
      </c>
      <c r="AX300" s="10">
        <f t="shared" si="796"/>
        <v>1750000</v>
      </c>
      <c r="AY300" s="10">
        <f t="shared" si="796"/>
        <v>1750000</v>
      </c>
      <c r="AZ300" s="10">
        <f t="shared" si="796"/>
        <v>1750000</v>
      </c>
      <c r="BA300" s="10">
        <f t="shared" si="796"/>
        <v>1750000</v>
      </c>
      <c r="BB300" s="10">
        <f t="shared" si="796"/>
        <v>1750000</v>
      </c>
      <c r="BC300" s="10">
        <f t="shared" si="796"/>
        <v>1750000</v>
      </c>
      <c r="BD300" s="10">
        <f t="shared" si="796"/>
        <v>1750000</v>
      </c>
      <c r="BE300" s="10">
        <f t="shared" si="796"/>
        <v>1750000</v>
      </c>
      <c r="BF300" s="10">
        <f t="shared" ref="BF300:CT300" si="797">IF(BF$5="",0,SUM(BF301:BF306))</f>
        <v>1750000</v>
      </c>
      <c r="BG300" s="10">
        <f t="shared" si="797"/>
        <v>1750000</v>
      </c>
      <c r="BH300" s="10">
        <f t="shared" si="797"/>
        <v>1750000</v>
      </c>
      <c r="BI300" s="10">
        <f t="shared" si="797"/>
        <v>1750000</v>
      </c>
      <c r="BJ300" s="10">
        <f t="shared" si="797"/>
        <v>1750000</v>
      </c>
      <c r="BK300" s="10">
        <f t="shared" si="797"/>
        <v>1750000</v>
      </c>
      <c r="BL300" s="10">
        <f t="shared" si="797"/>
        <v>1750000</v>
      </c>
      <c r="BM300" s="10">
        <f t="shared" si="797"/>
        <v>1750000</v>
      </c>
      <c r="BN300" s="10">
        <f t="shared" si="797"/>
        <v>1750000</v>
      </c>
      <c r="BO300" s="10">
        <f t="shared" si="797"/>
        <v>1750000</v>
      </c>
      <c r="BP300" s="10">
        <f t="shared" si="797"/>
        <v>1750000</v>
      </c>
      <c r="BQ300" s="10">
        <f t="shared" si="797"/>
        <v>1750000</v>
      </c>
      <c r="BR300" s="10">
        <f t="shared" si="797"/>
        <v>1750000</v>
      </c>
      <c r="BS300" s="10">
        <f t="shared" si="797"/>
        <v>1750000</v>
      </c>
      <c r="BT300" s="10">
        <f t="shared" si="797"/>
        <v>1750000</v>
      </c>
      <c r="BU300" s="10">
        <f t="shared" si="797"/>
        <v>1450000</v>
      </c>
      <c r="BV300" s="10">
        <f t="shared" si="797"/>
        <v>0</v>
      </c>
      <c r="BW300" s="10">
        <f t="shared" si="797"/>
        <v>0</v>
      </c>
      <c r="BX300" s="10">
        <f t="shared" si="797"/>
        <v>0</v>
      </c>
      <c r="BY300" s="10">
        <f t="shared" si="797"/>
        <v>0</v>
      </c>
      <c r="BZ300" s="10">
        <f t="shared" si="797"/>
        <v>0</v>
      </c>
      <c r="CA300" s="10">
        <f t="shared" si="797"/>
        <v>0</v>
      </c>
      <c r="CB300" s="10">
        <f t="shared" si="797"/>
        <v>0</v>
      </c>
      <c r="CC300" s="10">
        <f t="shared" si="797"/>
        <v>0</v>
      </c>
      <c r="CD300" s="10">
        <f t="shared" si="797"/>
        <v>0</v>
      </c>
      <c r="CE300" s="10">
        <f t="shared" si="797"/>
        <v>0</v>
      </c>
      <c r="CF300" s="10">
        <f t="shared" si="797"/>
        <v>0</v>
      </c>
      <c r="CG300" s="10">
        <f t="shared" si="797"/>
        <v>0</v>
      </c>
      <c r="CH300" s="10">
        <f t="shared" si="797"/>
        <v>0</v>
      </c>
      <c r="CI300" s="10">
        <f t="shared" si="797"/>
        <v>0</v>
      </c>
      <c r="CJ300" s="10">
        <f t="shared" si="797"/>
        <v>0</v>
      </c>
      <c r="CK300" s="10">
        <f t="shared" si="797"/>
        <v>0</v>
      </c>
      <c r="CL300" s="10">
        <f t="shared" si="797"/>
        <v>0</v>
      </c>
      <c r="CM300" s="10">
        <f t="shared" si="797"/>
        <v>0</v>
      </c>
      <c r="CN300" s="10">
        <f t="shared" si="797"/>
        <v>0</v>
      </c>
      <c r="CO300" s="10">
        <f t="shared" si="797"/>
        <v>0</v>
      </c>
      <c r="CP300" s="10">
        <f t="shared" si="797"/>
        <v>0</v>
      </c>
      <c r="CQ300" s="10">
        <f t="shared" si="797"/>
        <v>0</v>
      </c>
      <c r="CR300" s="10">
        <f t="shared" si="797"/>
        <v>0</v>
      </c>
      <c r="CS300" s="10">
        <f t="shared" si="797"/>
        <v>0</v>
      </c>
      <c r="CT300" s="10">
        <f t="shared" si="797"/>
        <v>0</v>
      </c>
    </row>
    <row r="301" spans="1:98" s="27" customFormat="1" ht="12" x14ac:dyDescent="0.25">
      <c r="A301" s="26">
        <f>ROW()</f>
        <v>301</v>
      </c>
      <c r="B301" s="145"/>
      <c r="C301" s="142"/>
      <c r="E301" s="24"/>
      <c r="F301" s="66" t="str">
        <f>$F$223</f>
        <v>Постоянные расходы</v>
      </c>
      <c r="G301" s="27" t="s">
        <v>128</v>
      </c>
      <c r="M301" s="27" t="str">
        <f>Lists!$R$8</f>
        <v>руб.</v>
      </c>
      <c r="P301" s="30"/>
      <c r="R301" s="44" t="s">
        <v>24</v>
      </c>
      <c r="S301" s="123">
        <v>1</v>
      </c>
      <c r="V301" s="85"/>
      <c r="W301" s="29">
        <f ca="1">SUM(INDIRECT(ADDRESS(ROW(),SUMIFS($1:$1,$5:$5,1))):INDIRECT(ADDRESS(ROW(),SUMIFS($1:$1,$5:$5,MAX($5:$5)))))</f>
        <v>47000000</v>
      </c>
      <c r="Z301" s="30">
        <f>IF(Z$5="",0,IF(Z$5=1,SUMIFS(224:224,$5:$5,"&lt;="&amp;(Z$5-$S301)),SUMIFS(224:224,$5:$5,Z$5-$S301)))</f>
        <v>0</v>
      </c>
      <c r="AA301" s="30">
        <f t="shared" ref="AA301:CL301" si="798">IF(AA$5="",0,IF(AA$5=1,SUMIFS(224:224,$5:$5,"&lt;="&amp;(AA$5-$S301)),SUMIFS(224:224,$5:$5,AA$5-$S301)))</f>
        <v>1000000</v>
      </c>
      <c r="AB301" s="30">
        <f t="shared" si="798"/>
        <v>1000000</v>
      </c>
      <c r="AC301" s="30">
        <f t="shared" si="798"/>
        <v>1000000</v>
      </c>
      <c r="AD301" s="30">
        <f t="shared" si="798"/>
        <v>1000000</v>
      </c>
      <c r="AE301" s="30">
        <f t="shared" si="798"/>
        <v>1000000</v>
      </c>
      <c r="AF301" s="30">
        <f t="shared" si="798"/>
        <v>1000000</v>
      </c>
      <c r="AG301" s="30">
        <f t="shared" si="798"/>
        <v>1000000</v>
      </c>
      <c r="AH301" s="30">
        <f t="shared" si="798"/>
        <v>1000000</v>
      </c>
      <c r="AI301" s="30">
        <f t="shared" si="798"/>
        <v>1000000</v>
      </c>
      <c r="AJ301" s="30">
        <f t="shared" si="798"/>
        <v>1000000</v>
      </c>
      <c r="AK301" s="30">
        <f t="shared" si="798"/>
        <v>1000000</v>
      </c>
      <c r="AL301" s="30">
        <f t="shared" si="798"/>
        <v>1000000</v>
      </c>
      <c r="AM301" s="30">
        <f t="shared" si="798"/>
        <v>1000000</v>
      </c>
      <c r="AN301" s="30">
        <f t="shared" si="798"/>
        <v>1000000</v>
      </c>
      <c r="AO301" s="30">
        <f t="shared" si="798"/>
        <v>1000000</v>
      </c>
      <c r="AP301" s="30">
        <f t="shared" si="798"/>
        <v>1000000</v>
      </c>
      <c r="AQ301" s="30">
        <f t="shared" si="798"/>
        <v>1000000</v>
      </c>
      <c r="AR301" s="30">
        <f t="shared" si="798"/>
        <v>1000000</v>
      </c>
      <c r="AS301" s="30">
        <f t="shared" si="798"/>
        <v>1000000</v>
      </c>
      <c r="AT301" s="30">
        <f t="shared" si="798"/>
        <v>1000000</v>
      </c>
      <c r="AU301" s="30">
        <f t="shared" si="798"/>
        <v>1000000</v>
      </c>
      <c r="AV301" s="30">
        <f t="shared" si="798"/>
        <v>1000000</v>
      </c>
      <c r="AW301" s="30">
        <f t="shared" si="798"/>
        <v>1000000</v>
      </c>
      <c r="AX301" s="30">
        <f t="shared" si="798"/>
        <v>1000000</v>
      </c>
      <c r="AY301" s="30">
        <f t="shared" si="798"/>
        <v>1000000</v>
      </c>
      <c r="AZ301" s="30">
        <f t="shared" si="798"/>
        <v>1000000</v>
      </c>
      <c r="BA301" s="30">
        <f t="shared" si="798"/>
        <v>1000000</v>
      </c>
      <c r="BB301" s="30">
        <f t="shared" si="798"/>
        <v>1000000</v>
      </c>
      <c r="BC301" s="30">
        <f t="shared" si="798"/>
        <v>1000000</v>
      </c>
      <c r="BD301" s="30">
        <f t="shared" si="798"/>
        <v>1000000</v>
      </c>
      <c r="BE301" s="30">
        <f t="shared" si="798"/>
        <v>1000000</v>
      </c>
      <c r="BF301" s="30">
        <f t="shared" si="798"/>
        <v>1000000</v>
      </c>
      <c r="BG301" s="30">
        <f t="shared" si="798"/>
        <v>1000000</v>
      </c>
      <c r="BH301" s="30">
        <f t="shared" si="798"/>
        <v>1000000</v>
      </c>
      <c r="BI301" s="30">
        <f t="shared" si="798"/>
        <v>1000000</v>
      </c>
      <c r="BJ301" s="30">
        <f t="shared" si="798"/>
        <v>1000000</v>
      </c>
      <c r="BK301" s="30">
        <f t="shared" si="798"/>
        <v>1000000</v>
      </c>
      <c r="BL301" s="30">
        <f t="shared" si="798"/>
        <v>1000000</v>
      </c>
      <c r="BM301" s="30">
        <f t="shared" si="798"/>
        <v>1000000</v>
      </c>
      <c r="BN301" s="30">
        <f t="shared" si="798"/>
        <v>1000000</v>
      </c>
      <c r="BO301" s="30">
        <f t="shared" si="798"/>
        <v>1000000</v>
      </c>
      <c r="BP301" s="30">
        <f t="shared" si="798"/>
        <v>1000000</v>
      </c>
      <c r="BQ301" s="30">
        <f t="shared" si="798"/>
        <v>1000000</v>
      </c>
      <c r="BR301" s="30">
        <f t="shared" si="798"/>
        <v>1000000</v>
      </c>
      <c r="BS301" s="30">
        <f t="shared" si="798"/>
        <v>1000000</v>
      </c>
      <c r="BT301" s="30">
        <f t="shared" si="798"/>
        <v>1000000</v>
      </c>
      <c r="BU301" s="30">
        <f t="shared" si="798"/>
        <v>1000000</v>
      </c>
      <c r="BV301" s="30">
        <f t="shared" si="798"/>
        <v>0</v>
      </c>
      <c r="BW301" s="30">
        <f t="shared" si="798"/>
        <v>0</v>
      </c>
      <c r="BX301" s="30">
        <f t="shared" si="798"/>
        <v>0</v>
      </c>
      <c r="BY301" s="30">
        <f t="shared" si="798"/>
        <v>0</v>
      </c>
      <c r="BZ301" s="30">
        <f t="shared" si="798"/>
        <v>0</v>
      </c>
      <c r="CA301" s="30">
        <f t="shared" si="798"/>
        <v>0</v>
      </c>
      <c r="CB301" s="30">
        <f t="shared" si="798"/>
        <v>0</v>
      </c>
      <c r="CC301" s="30">
        <f t="shared" si="798"/>
        <v>0</v>
      </c>
      <c r="CD301" s="30">
        <f t="shared" si="798"/>
        <v>0</v>
      </c>
      <c r="CE301" s="30">
        <f t="shared" si="798"/>
        <v>0</v>
      </c>
      <c r="CF301" s="30">
        <f t="shared" si="798"/>
        <v>0</v>
      </c>
      <c r="CG301" s="30">
        <f t="shared" si="798"/>
        <v>0</v>
      </c>
      <c r="CH301" s="30">
        <f t="shared" si="798"/>
        <v>0</v>
      </c>
      <c r="CI301" s="30">
        <f t="shared" si="798"/>
        <v>0</v>
      </c>
      <c r="CJ301" s="30">
        <f t="shared" si="798"/>
        <v>0</v>
      </c>
      <c r="CK301" s="30">
        <f t="shared" si="798"/>
        <v>0</v>
      </c>
      <c r="CL301" s="30">
        <f t="shared" si="798"/>
        <v>0</v>
      </c>
      <c r="CM301" s="30">
        <f t="shared" ref="CM301:CT301" si="799">IF(CM$5="",0,IF(CM$5=1,SUMIFS(224:224,$5:$5,"&lt;="&amp;(CM$5-$S301)),SUMIFS(224:224,$5:$5,CM$5-$S301)))</f>
        <v>0</v>
      </c>
      <c r="CN301" s="30">
        <f t="shared" si="799"/>
        <v>0</v>
      </c>
      <c r="CO301" s="30">
        <f t="shared" si="799"/>
        <v>0</v>
      </c>
      <c r="CP301" s="30">
        <f t="shared" si="799"/>
        <v>0</v>
      </c>
      <c r="CQ301" s="30">
        <f t="shared" si="799"/>
        <v>0</v>
      </c>
      <c r="CR301" s="30">
        <f t="shared" si="799"/>
        <v>0</v>
      </c>
      <c r="CS301" s="30">
        <f t="shared" si="799"/>
        <v>0</v>
      </c>
      <c r="CT301" s="30">
        <f t="shared" si="799"/>
        <v>0</v>
      </c>
    </row>
    <row r="302" spans="1:98" s="27" customFormat="1" ht="12" x14ac:dyDescent="0.25">
      <c r="A302" s="26">
        <f>ROW()</f>
        <v>302</v>
      </c>
      <c r="B302" s="145"/>
      <c r="C302" s="142"/>
      <c r="E302" s="24"/>
      <c r="F302" s="66" t="str">
        <f t="shared" ref="F302:F305" si="800">$F$223</f>
        <v>Постоянные расходы</v>
      </c>
      <c r="G302" s="27" t="s">
        <v>46</v>
      </c>
      <c r="H302" s="67"/>
      <c r="I302" s="67"/>
      <c r="J302" s="67"/>
      <c r="K302" s="67"/>
      <c r="L302" s="67"/>
      <c r="M302" s="27" t="str">
        <f>Lists!$R$8</f>
        <v>руб.</v>
      </c>
      <c r="P302" s="30"/>
      <c r="Q302" s="124"/>
      <c r="R302" s="44" t="s">
        <v>24</v>
      </c>
      <c r="S302" s="123">
        <v>1</v>
      </c>
      <c r="V302" s="85"/>
      <c r="W302" s="29">
        <f ca="1">SUM(INDIRECT(ADDRESS(ROW(),SUMIFS($1:$1,$5:$5,1))):INDIRECT(ADDRESS(ROW(),SUMIFS($1:$1,$5:$5,MAX($5:$5)))))</f>
        <v>14100000</v>
      </c>
      <c r="Z302" s="30">
        <f t="shared" ref="Z302:CK302" si="801">IF(Z$5="",0,IF(Z$5=1,SUMIFS(225:225,$5:$5,"&lt;="&amp;(Z$5-$S302)),SUMIFS(225:225,$5:$5,Z$5-$S302)))</f>
        <v>0</v>
      </c>
      <c r="AA302" s="30">
        <f t="shared" si="801"/>
        <v>300000</v>
      </c>
      <c r="AB302" s="30">
        <f t="shared" si="801"/>
        <v>300000</v>
      </c>
      <c r="AC302" s="30">
        <f t="shared" si="801"/>
        <v>300000</v>
      </c>
      <c r="AD302" s="30">
        <f t="shared" si="801"/>
        <v>300000</v>
      </c>
      <c r="AE302" s="30">
        <f t="shared" si="801"/>
        <v>300000</v>
      </c>
      <c r="AF302" s="30">
        <f t="shared" si="801"/>
        <v>300000</v>
      </c>
      <c r="AG302" s="30">
        <f t="shared" si="801"/>
        <v>300000</v>
      </c>
      <c r="AH302" s="30">
        <f t="shared" si="801"/>
        <v>300000</v>
      </c>
      <c r="AI302" s="30">
        <f t="shared" si="801"/>
        <v>300000</v>
      </c>
      <c r="AJ302" s="30">
        <f t="shared" si="801"/>
        <v>300000</v>
      </c>
      <c r="AK302" s="30">
        <f t="shared" si="801"/>
        <v>300000</v>
      </c>
      <c r="AL302" s="30">
        <f t="shared" si="801"/>
        <v>300000</v>
      </c>
      <c r="AM302" s="30">
        <f t="shared" si="801"/>
        <v>300000</v>
      </c>
      <c r="AN302" s="30">
        <f t="shared" si="801"/>
        <v>300000</v>
      </c>
      <c r="AO302" s="30">
        <f t="shared" si="801"/>
        <v>300000</v>
      </c>
      <c r="AP302" s="30">
        <f t="shared" si="801"/>
        <v>300000</v>
      </c>
      <c r="AQ302" s="30">
        <f t="shared" si="801"/>
        <v>300000</v>
      </c>
      <c r="AR302" s="30">
        <f t="shared" si="801"/>
        <v>300000</v>
      </c>
      <c r="AS302" s="30">
        <f t="shared" si="801"/>
        <v>300000</v>
      </c>
      <c r="AT302" s="30">
        <f t="shared" si="801"/>
        <v>300000</v>
      </c>
      <c r="AU302" s="30">
        <f t="shared" si="801"/>
        <v>300000</v>
      </c>
      <c r="AV302" s="30">
        <f t="shared" si="801"/>
        <v>300000</v>
      </c>
      <c r="AW302" s="30">
        <f t="shared" si="801"/>
        <v>300000</v>
      </c>
      <c r="AX302" s="30">
        <f t="shared" si="801"/>
        <v>300000</v>
      </c>
      <c r="AY302" s="30">
        <f t="shared" si="801"/>
        <v>300000</v>
      </c>
      <c r="AZ302" s="30">
        <f t="shared" si="801"/>
        <v>300000</v>
      </c>
      <c r="BA302" s="30">
        <f t="shared" si="801"/>
        <v>300000</v>
      </c>
      <c r="BB302" s="30">
        <f t="shared" si="801"/>
        <v>300000</v>
      </c>
      <c r="BC302" s="30">
        <f t="shared" si="801"/>
        <v>300000</v>
      </c>
      <c r="BD302" s="30">
        <f t="shared" si="801"/>
        <v>300000</v>
      </c>
      <c r="BE302" s="30">
        <f t="shared" si="801"/>
        <v>300000</v>
      </c>
      <c r="BF302" s="30">
        <f t="shared" si="801"/>
        <v>300000</v>
      </c>
      <c r="BG302" s="30">
        <f t="shared" si="801"/>
        <v>300000</v>
      </c>
      <c r="BH302" s="30">
        <f t="shared" si="801"/>
        <v>300000</v>
      </c>
      <c r="BI302" s="30">
        <f t="shared" si="801"/>
        <v>300000</v>
      </c>
      <c r="BJ302" s="30">
        <f t="shared" si="801"/>
        <v>300000</v>
      </c>
      <c r="BK302" s="30">
        <f t="shared" si="801"/>
        <v>300000</v>
      </c>
      <c r="BL302" s="30">
        <f t="shared" si="801"/>
        <v>300000</v>
      </c>
      <c r="BM302" s="30">
        <f t="shared" si="801"/>
        <v>300000</v>
      </c>
      <c r="BN302" s="30">
        <f t="shared" si="801"/>
        <v>300000</v>
      </c>
      <c r="BO302" s="30">
        <f t="shared" si="801"/>
        <v>300000</v>
      </c>
      <c r="BP302" s="30">
        <f t="shared" si="801"/>
        <v>300000</v>
      </c>
      <c r="BQ302" s="30">
        <f t="shared" si="801"/>
        <v>300000</v>
      </c>
      <c r="BR302" s="30">
        <f t="shared" si="801"/>
        <v>300000</v>
      </c>
      <c r="BS302" s="30">
        <f t="shared" si="801"/>
        <v>300000</v>
      </c>
      <c r="BT302" s="30">
        <f t="shared" si="801"/>
        <v>300000</v>
      </c>
      <c r="BU302" s="30">
        <f t="shared" si="801"/>
        <v>300000</v>
      </c>
      <c r="BV302" s="30">
        <f t="shared" si="801"/>
        <v>0</v>
      </c>
      <c r="BW302" s="30">
        <f t="shared" si="801"/>
        <v>0</v>
      </c>
      <c r="BX302" s="30">
        <f t="shared" si="801"/>
        <v>0</v>
      </c>
      <c r="BY302" s="30">
        <f t="shared" si="801"/>
        <v>0</v>
      </c>
      <c r="BZ302" s="30">
        <f t="shared" si="801"/>
        <v>0</v>
      </c>
      <c r="CA302" s="30">
        <f t="shared" si="801"/>
        <v>0</v>
      </c>
      <c r="CB302" s="30">
        <f t="shared" si="801"/>
        <v>0</v>
      </c>
      <c r="CC302" s="30">
        <f t="shared" si="801"/>
        <v>0</v>
      </c>
      <c r="CD302" s="30">
        <f t="shared" si="801"/>
        <v>0</v>
      </c>
      <c r="CE302" s="30">
        <f t="shared" si="801"/>
        <v>0</v>
      </c>
      <c r="CF302" s="30">
        <f t="shared" si="801"/>
        <v>0</v>
      </c>
      <c r="CG302" s="30">
        <f t="shared" si="801"/>
        <v>0</v>
      </c>
      <c r="CH302" s="30">
        <f t="shared" si="801"/>
        <v>0</v>
      </c>
      <c r="CI302" s="30">
        <f t="shared" si="801"/>
        <v>0</v>
      </c>
      <c r="CJ302" s="30">
        <f t="shared" si="801"/>
        <v>0</v>
      </c>
      <c r="CK302" s="30">
        <f t="shared" si="801"/>
        <v>0</v>
      </c>
      <c r="CL302" s="30">
        <f t="shared" ref="CL302:CT302" si="802">IF(CL$5="",0,IF(CL$5=1,SUMIFS(225:225,$5:$5,"&lt;="&amp;(CL$5-$S302)),SUMIFS(225:225,$5:$5,CL$5-$S302)))</f>
        <v>0</v>
      </c>
      <c r="CM302" s="30">
        <f t="shared" si="802"/>
        <v>0</v>
      </c>
      <c r="CN302" s="30">
        <f t="shared" si="802"/>
        <v>0</v>
      </c>
      <c r="CO302" s="30">
        <f t="shared" si="802"/>
        <v>0</v>
      </c>
      <c r="CP302" s="30">
        <f t="shared" si="802"/>
        <v>0</v>
      </c>
      <c r="CQ302" s="30">
        <f t="shared" si="802"/>
        <v>0</v>
      </c>
      <c r="CR302" s="30">
        <f t="shared" si="802"/>
        <v>0</v>
      </c>
      <c r="CS302" s="30">
        <f t="shared" si="802"/>
        <v>0</v>
      </c>
      <c r="CT302" s="30">
        <f t="shared" si="802"/>
        <v>0</v>
      </c>
    </row>
    <row r="303" spans="1:98" s="27" customFormat="1" ht="12" x14ac:dyDescent="0.25">
      <c r="A303" s="26">
        <f>ROW()</f>
        <v>303</v>
      </c>
      <c r="B303" s="145"/>
      <c r="C303" s="142"/>
      <c r="E303" s="24"/>
      <c r="F303" s="66" t="str">
        <f t="shared" si="800"/>
        <v>Постоянные расходы</v>
      </c>
      <c r="G303" s="27" t="s">
        <v>129</v>
      </c>
      <c r="M303" s="27" t="str">
        <f>Lists!$R$8</f>
        <v>руб.</v>
      </c>
      <c r="P303" s="30"/>
      <c r="R303" s="44" t="s">
        <v>24</v>
      </c>
      <c r="S303" s="123">
        <v>-1</v>
      </c>
      <c r="V303" s="85"/>
      <c r="W303" s="29">
        <f ca="1">SUM(INDIRECT(ADDRESS(ROW(),SUMIFS($1:$1,$5:$5,1))):INDIRECT(ADDRESS(ROW(),SUMIFS($1:$1,$5:$5,MAX($5:$5)))))</f>
        <v>14400000</v>
      </c>
      <c r="Z303" s="30">
        <f t="shared" ref="Z303:CK303" si="803">IF(Z$5="",0,IF(Z$5=1,SUMIFS(226:226,$5:$5,"&lt;="&amp;(Z$5-$S303)),SUMIFS(226:226,$5:$5,Z$5-$S303)))</f>
        <v>600000</v>
      </c>
      <c r="AA303" s="30">
        <f t="shared" si="803"/>
        <v>300000</v>
      </c>
      <c r="AB303" s="30">
        <f t="shared" si="803"/>
        <v>300000</v>
      </c>
      <c r="AC303" s="30">
        <f t="shared" si="803"/>
        <v>300000</v>
      </c>
      <c r="AD303" s="30">
        <f t="shared" si="803"/>
        <v>300000</v>
      </c>
      <c r="AE303" s="30">
        <f t="shared" si="803"/>
        <v>300000</v>
      </c>
      <c r="AF303" s="30">
        <f t="shared" si="803"/>
        <v>300000</v>
      </c>
      <c r="AG303" s="30">
        <f t="shared" si="803"/>
        <v>300000</v>
      </c>
      <c r="AH303" s="30">
        <f t="shared" si="803"/>
        <v>300000</v>
      </c>
      <c r="AI303" s="30">
        <f t="shared" si="803"/>
        <v>300000</v>
      </c>
      <c r="AJ303" s="30">
        <f t="shared" si="803"/>
        <v>300000</v>
      </c>
      <c r="AK303" s="30">
        <f t="shared" si="803"/>
        <v>300000</v>
      </c>
      <c r="AL303" s="30">
        <f t="shared" si="803"/>
        <v>300000</v>
      </c>
      <c r="AM303" s="30">
        <f t="shared" si="803"/>
        <v>300000</v>
      </c>
      <c r="AN303" s="30">
        <f t="shared" si="803"/>
        <v>300000</v>
      </c>
      <c r="AO303" s="30">
        <f t="shared" si="803"/>
        <v>300000</v>
      </c>
      <c r="AP303" s="30">
        <f t="shared" si="803"/>
        <v>300000</v>
      </c>
      <c r="AQ303" s="30">
        <f t="shared" si="803"/>
        <v>300000</v>
      </c>
      <c r="AR303" s="30">
        <f t="shared" si="803"/>
        <v>300000</v>
      </c>
      <c r="AS303" s="30">
        <f t="shared" si="803"/>
        <v>300000</v>
      </c>
      <c r="AT303" s="30">
        <f t="shared" si="803"/>
        <v>300000</v>
      </c>
      <c r="AU303" s="30">
        <f t="shared" si="803"/>
        <v>300000</v>
      </c>
      <c r="AV303" s="30">
        <f t="shared" si="803"/>
        <v>300000</v>
      </c>
      <c r="AW303" s="30">
        <f t="shared" si="803"/>
        <v>300000</v>
      </c>
      <c r="AX303" s="30">
        <f t="shared" si="803"/>
        <v>300000</v>
      </c>
      <c r="AY303" s="30">
        <f t="shared" si="803"/>
        <v>300000</v>
      </c>
      <c r="AZ303" s="30">
        <f t="shared" si="803"/>
        <v>300000</v>
      </c>
      <c r="BA303" s="30">
        <f t="shared" si="803"/>
        <v>300000</v>
      </c>
      <c r="BB303" s="30">
        <f t="shared" si="803"/>
        <v>300000</v>
      </c>
      <c r="BC303" s="30">
        <f t="shared" si="803"/>
        <v>300000</v>
      </c>
      <c r="BD303" s="30">
        <f t="shared" si="803"/>
        <v>300000</v>
      </c>
      <c r="BE303" s="30">
        <f t="shared" si="803"/>
        <v>300000</v>
      </c>
      <c r="BF303" s="30">
        <f t="shared" si="803"/>
        <v>300000</v>
      </c>
      <c r="BG303" s="30">
        <f t="shared" si="803"/>
        <v>300000</v>
      </c>
      <c r="BH303" s="30">
        <f t="shared" si="803"/>
        <v>300000</v>
      </c>
      <c r="BI303" s="30">
        <f t="shared" si="803"/>
        <v>300000</v>
      </c>
      <c r="BJ303" s="30">
        <f t="shared" si="803"/>
        <v>300000</v>
      </c>
      <c r="BK303" s="30">
        <f t="shared" si="803"/>
        <v>300000</v>
      </c>
      <c r="BL303" s="30">
        <f t="shared" si="803"/>
        <v>300000</v>
      </c>
      <c r="BM303" s="30">
        <f t="shared" si="803"/>
        <v>300000</v>
      </c>
      <c r="BN303" s="30">
        <f t="shared" si="803"/>
        <v>300000</v>
      </c>
      <c r="BO303" s="30">
        <f t="shared" si="803"/>
        <v>300000</v>
      </c>
      <c r="BP303" s="30">
        <f t="shared" si="803"/>
        <v>300000</v>
      </c>
      <c r="BQ303" s="30">
        <f t="shared" si="803"/>
        <v>300000</v>
      </c>
      <c r="BR303" s="30">
        <f t="shared" si="803"/>
        <v>300000</v>
      </c>
      <c r="BS303" s="30">
        <f t="shared" si="803"/>
        <v>300000</v>
      </c>
      <c r="BT303" s="30">
        <f t="shared" si="803"/>
        <v>300000</v>
      </c>
      <c r="BU303" s="30">
        <f t="shared" si="803"/>
        <v>0</v>
      </c>
      <c r="BV303" s="30">
        <f t="shared" si="803"/>
        <v>0</v>
      </c>
      <c r="BW303" s="30">
        <f t="shared" si="803"/>
        <v>0</v>
      </c>
      <c r="BX303" s="30">
        <f t="shared" si="803"/>
        <v>0</v>
      </c>
      <c r="BY303" s="30">
        <f t="shared" si="803"/>
        <v>0</v>
      </c>
      <c r="BZ303" s="30">
        <f t="shared" si="803"/>
        <v>0</v>
      </c>
      <c r="CA303" s="30">
        <f t="shared" si="803"/>
        <v>0</v>
      </c>
      <c r="CB303" s="30">
        <f t="shared" si="803"/>
        <v>0</v>
      </c>
      <c r="CC303" s="30">
        <f t="shared" si="803"/>
        <v>0</v>
      </c>
      <c r="CD303" s="30">
        <f t="shared" si="803"/>
        <v>0</v>
      </c>
      <c r="CE303" s="30">
        <f t="shared" si="803"/>
        <v>0</v>
      </c>
      <c r="CF303" s="30">
        <f t="shared" si="803"/>
        <v>0</v>
      </c>
      <c r="CG303" s="30">
        <f t="shared" si="803"/>
        <v>0</v>
      </c>
      <c r="CH303" s="30">
        <f t="shared" si="803"/>
        <v>0</v>
      </c>
      <c r="CI303" s="30">
        <f t="shared" si="803"/>
        <v>0</v>
      </c>
      <c r="CJ303" s="30">
        <f t="shared" si="803"/>
        <v>0</v>
      </c>
      <c r="CK303" s="30">
        <f t="shared" si="803"/>
        <v>0</v>
      </c>
      <c r="CL303" s="30">
        <f t="shared" ref="CL303:CT303" si="804">IF(CL$5="",0,IF(CL$5=1,SUMIFS(226:226,$5:$5,"&lt;="&amp;(CL$5-$S303)),SUMIFS(226:226,$5:$5,CL$5-$S303)))</f>
        <v>0</v>
      </c>
      <c r="CM303" s="30">
        <f t="shared" si="804"/>
        <v>0</v>
      </c>
      <c r="CN303" s="30">
        <f t="shared" si="804"/>
        <v>0</v>
      </c>
      <c r="CO303" s="30">
        <f t="shared" si="804"/>
        <v>0</v>
      </c>
      <c r="CP303" s="30">
        <f t="shared" si="804"/>
        <v>0</v>
      </c>
      <c r="CQ303" s="30">
        <f t="shared" si="804"/>
        <v>0</v>
      </c>
      <c r="CR303" s="30">
        <f t="shared" si="804"/>
        <v>0</v>
      </c>
      <c r="CS303" s="30">
        <f t="shared" si="804"/>
        <v>0</v>
      </c>
      <c r="CT303" s="30">
        <f t="shared" si="804"/>
        <v>0</v>
      </c>
    </row>
    <row r="304" spans="1:98" s="27" customFormat="1" ht="12" x14ac:dyDescent="0.25">
      <c r="A304" s="26">
        <f>ROW()</f>
        <v>304</v>
      </c>
      <c r="B304" s="145"/>
      <c r="C304" s="142"/>
      <c r="E304" s="24"/>
      <c r="F304" s="66" t="str">
        <f t="shared" si="800"/>
        <v>Постоянные расходы</v>
      </c>
      <c r="G304" s="27" t="s">
        <v>130</v>
      </c>
      <c r="M304" s="27" t="str">
        <f>Lists!$R$8</f>
        <v>руб.</v>
      </c>
      <c r="P304" s="30"/>
      <c r="R304" s="44" t="s">
        <v>24</v>
      </c>
      <c r="S304" s="123">
        <v>0</v>
      </c>
      <c r="V304" s="85"/>
      <c r="W304" s="29">
        <f ca="1">SUM(INDIRECT(ADDRESS(ROW(),SUMIFS($1:$1,$5:$5,1))):INDIRECT(ADDRESS(ROW(),SUMIFS($1:$1,$5:$5,MAX($5:$5)))))</f>
        <v>4800000</v>
      </c>
      <c r="Z304" s="30">
        <f t="shared" ref="Z304:CK304" si="805">IF(Z$5="",0,IF(Z$5=1,SUMIFS(227:227,$5:$5,"&lt;="&amp;(Z$5-$S304)),SUMIFS(227:227,$5:$5,Z$5-$S304)))</f>
        <v>100000</v>
      </c>
      <c r="AA304" s="30">
        <f t="shared" si="805"/>
        <v>100000</v>
      </c>
      <c r="AB304" s="30">
        <f t="shared" si="805"/>
        <v>100000</v>
      </c>
      <c r="AC304" s="30">
        <f t="shared" si="805"/>
        <v>100000</v>
      </c>
      <c r="AD304" s="30">
        <f t="shared" si="805"/>
        <v>100000</v>
      </c>
      <c r="AE304" s="30">
        <f t="shared" si="805"/>
        <v>100000</v>
      </c>
      <c r="AF304" s="30">
        <f t="shared" si="805"/>
        <v>100000</v>
      </c>
      <c r="AG304" s="30">
        <f t="shared" si="805"/>
        <v>100000</v>
      </c>
      <c r="AH304" s="30">
        <f t="shared" si="805"/>
        <v>100000</v>
      </c>
      <c r="AI304" s="30">
        <f t="shared" si="805"/>
        <v>100000</v>
      </c>
      <c r="AJ304" s="30">
        <f t="shared" si="805"/>
        <v>100000</v>
      </c>
      <c r="AK304" s="30">
        <f t="shared" si="805"/>
        <v>100000</v>
      </c>
      <c r="AL304" s="30">
        <f t="shared" si="805"/>
        <v>100000</v>
      </c>
      <c r="AM304" s="30">
        <f t="shared" si="805"/>
        <v>100000</v>
      </c>
      <c r="AN304" s="30">
        <f t="shared" si="805"/>
        <v>100000</v>
      </c>
      <c r="AO304" s="30">
        <f t="shared" si="805"/>
        <v>100000</v>
      </c>
      <c r="AP304" s="30">
        <f t="shared" si="805"/>
        <v>100000</v>
      </c>
      <c r="AQ304" s="30">
        <f t="shared" si="805"/>
        <v>100000</v>
      </c>
      <c r="AR304" s="30">
        <f t="shared" si="805"/>
        <v>100000</v>
      </c>
      <c r="AS304" s="30">
        <f t="shared" si="805"/>
        <v>100000</v>
      </c>
      <c r="AT304" s="30">
        <f t="shared" si="805"/>
        <v>100000</v>
      </c>
      <c r="AU304" s="30">
        <f t="shared" si="805"/>
        <v>100000</v>
      </c>
      <c r="AV304" s="30">
        <f t="shared" si="805"/>
        <v>100000</v>
      </c>
      <c r="AW304" s="30">
        <f t="shared" si="805"/>
        <v>100000</v>
      </c>
      <c r="AX304" s="30">
        <f t="shared" si="805"/>
        <v>100000</v>
      </c>
      <c r="AY304" s="30">
        <f t="shared" si="805"/>
        <v>100000</v>
      </c>
      <c r="AZ304" s="30">
        <f t="shared" si="805"/>
        <v>100000</v>
      </c>
      <c r="BA304" s="30">
        <f t="shared" si="805"/>
        <v>100000</v>
      </c>
      <c r="BB304" s="30">
        <f t="shared" si="805"/>
        <v>100000</v>
      </c>
      <c r="BC304" s="30">
        <f t="shared" si="805"/>
        <v>100000</v>
      </c>
      <c r="BD304" s="30">
        <f t="shared" si="805"/>
        <v>100000</v>
      </c>
      <c r="BE304" s="30">
        <f t="shared" si="805"/>
        <v>100000</v>
      </c>
      <c r="BF304" s="30">
        <f t="shared" si="805"/>
        <v>100000</v>
      </c>
      <c r="BG304" s="30">
        <f t="shared" si="805"/>
        <v>100000</v>
      </c>
      <c r="BH304" s="30">
        <f t="shared" si="805"/>
        <v>100000</v>
      </c>
      <c r="BI304" s="30">
        <f t="shared" si="805"/>
        <v>100000</v>
      </c>
      <c r="BJ304" s="30">
        <f t="shared" si="805"/>
        <v>100000</v>
      </c>
      <c r="BK304" s="30">
        <f t="shared" si="805"/>
        <v>100000</v>
      </c>
      <c r="BL304" s="30">
        <f t="shared" si="805"/>
        <v>100000</v>
      </c>
      <c r="BM304" s="30">
        <f t="shared" si="805"/>
        <v>100000</v>
      </c>
      <c r="BN304" s="30">
        <f t="shared" si="805"/>
        <v>100000</v>
      </c>
      <c r="BO304" s="30">
        <f t="shared" si="805"/>
        <v>100000</v>
      </c>
      <c r="BP304" s="30">
        <f t="shared" si="805"/>
        <v>100000</v>
      </c>
      <c r="BQ304" s="30">
        <f t="shared" si="805"/>
        <v>100000</v>
      </c>
      <c r="BR304" s="30">
        <f t="shared" si="805"/>
        <v>100000</v>
      </c>
      <c r="BS304" s="30">
        <f t="shared" si="805"/>
        <v>100000</v>
      </c>
      <c r="BT304" s="30">
        <f t="shared" si="805"/>
        <v>100000</v>
      </c>
      <c r="BU304" s="30">
        <f t="shared" si="805"/>
        <v>100000</v>
      </c>
      <c r="BV304" s="30">
        <f t="shared" si="805"/>
        <v>0</v>
      </c>
      <c r="BW304" s="30">
        <f t="shared" si="805"/>
        <v>0</v>
      </c>
      <c r="BX304" s="30">
        <f t="shared" si="805"/>
        <v>0</v>
      </c>
      <c r="BY304" s="30">
        <f t="shared" si="805"/>
        <v>0</v>
      </c>
      <c r="BZ304" s="30">
        <f t="shared" si="805"/>
        <v>0</v>
      </c>
      <c r="CA304" s="30">
        <f t="shared" si="805"/>
        <v>0</v>
      </c>
      <c r="CB304" s="30">
        <f t="shared" si="805"/>
        <v>0</v>
      </c>
      <c r="CC304" s="30">
        <f t="shared" si="805"/>
        <v>0</v>
      </c>
      <c r="CD304" s="30">
        <f t="shared" si="805"/>
        <v>0</v>
      </c>
      <c r="CE304" s="30">
        <f t="shared" si="805"/>
        <v>0</v>
      </c>
      <c r="CF304" s="30">
        <f t="shared" si="805"/>
        <v>0</v>
      </c>
      <c r="CG304" s="30">
        <f t="shared" si="805"/>
        <v>0</v>
      </c>
      <c r="CH304" s="30">
        <f t="shared" si="805"/>
        <v>0</v>
      </c>
      <c r="CI304" s="30">
        <f t="shared" si="805"/>
        <v>0</v>
      </c>
      <c r="CJ304" s="30">
        <f t="shared" si="805"/>
        <v>0</v>
      </c>
      <c r="CK304" s="30">
        <f t="shared" si="805"/>
        <v>0</v>
      </c>
      <c r="CL304" s="30">
        <f t="shared" ref="CL304:CT304" si="806">IF(CL$5="",0,IF(CL$5=1,SUMIFS(227:227,$5:$5,"&lt;="&amp;(CL$5-$S304)),SUMIFS(227:227,$5:$5,CL$5-$S304)))</f>
        <v>0</v>
      </c>
      <c r="CM304" s="30">
        <f t="shared" si="806"/>
        <v>0</v>
      </c>
      <c r="CN304" s="30">
        <f t="shared" si="806"/>
        <v>0</v>
      </c>
      <c r="CO304" s="30">
        <f t="shared" si="806"/>
        <v>0</v>
      </c>
      <c r="CP304" s="30">
        <f t="shared" si="806"/>
        <v>0</v>
      </c>
      <c r="CQ304" s="30">
        <f t="shared" si="806"/>
        <v>0</v>
      </c>
      <c r="CR304" s="30">
        <f t="shared" si="806"/>
        <v>0</v>
      </c>
      <c r="CS304" s="30">
        <f t="shared" si="806"/>
        <v>0</v>
      </c>
      <c r="CT304" s="30">
        <f t="shared" si="806"/>
        <v>0</v>
      </c>
    </row>
    <row r="305" spans="1:98" s="27" customFormat="1" ht="12" x14ac:dyDescent="0.25">
      <c r="A305" s="26">
        <f>ROW()</f>
        <v>305</v>
      </c>
      <c r="B305" s="145"/>
      <c r="C305" s="142"/>
      <c r="E305" s="24"/>
      <c r="F305" s="66" t="str">
        <f t="shared" si="800"/>
        <v>Постоянные расходы</v>
      </c>
      <c r="G305" s="27" t="s">
        <v>131</v>
      </c>
      <c r="M305" s="27" t="str">
        <f>Lists!$R$8</f>
        <v>руб.</v>
      </c>
      <c r="P305" s="30"/>
      <c r="R305" s="44" t="s">
        <v>24</v>
      </c>
      <c r="S305" s="123">
        <v>0</v>
      </c>
      <c r="V305" s="85"/>
      <c r="W305" s="29">
        <f ca="1">SUM(INDIRECT(ADDRESS(ROW(),SUMIFS($1:$1,$5:$5,1))):INDIRECT(ADDRESS(ROW(),SUMIFS($1:$1,$5:$5,MAX($5:$5)))))</f>
        <v>2400000</v>
      </c>
      <c r="Z305" s="30">
        <f t="shared" ref="Z305:CK305" si="807">IF(Z$5="",0,IF(Z$5=1,SUMIFS(228:228,$5:$5,"&lt;="&amp;(Z$5-$S305)),SUMIFS(228:228,$5:$5,Z$5-$S305)))</f>
        <v>50000</v>
      </c>
      <c r="AA305" s="30">
        <f t="shared" si="807"/>
        <v>50000</v>
      </c>
      <c r="AB305" s="30">
        <f t="shared" si="807"/>
        <v>50000</v>
      </c>
      <c r="AC305" s="30">
        <f t="shared" si="807"/>
        <v>50000</v>
      </c>
      <c r="AD305" s="30">
        <f t="shared" si="807"/>
        <v>50000</v>
      </c>
      <c r="AE305" s="30">
        <f t="shared" si="807"/>
        <v>50000</v>
      </c>
      <c r="AF305" s="30">
        <f t="shared" si="807"/>
        <v>50000</v>
      </c>
      <c r="AG305" s="30">
        <f t="shared" si="807"/>
        <v>50000</v>
      </c>
      <c r="AH305" s="30">
        <f t="shared" si="807"/>
        <v>50000</v>
      </c>
      <c r="AI305" s="30">
        <f t="shared" si="807"/>
        <v>50000</v>
      </c>
      <c r="AJ305" s="30">
        <f t="shared" si="807"/>
        <v>50000</v>
      </c>
      <c r="AK305" s="30">
        <f t="shared" si="807"/>
        <v>50000</v>
      </c>
      <c r="AL305" s="30">
        <f t="shared" si="807"/>
        <v>50000</v>
      </c>
      <c r="AM305" s="30">
        <f t="shared" si="807"/>
        <v>50000</v>
      </c>
      <c r="AN305" s="30">
        <f t="shared" si="807"/>
        <v>50000</v>
      </c>
      <c r="AO305" s="30">
        <f t="shared" si="807"/>
        <v>50000</v>
      </c>
      <c r="AP305" s="30">
        <f t="shared" si="807"/>
        <v>50000</v>
      </c>
      <c r="AQ305" s="30">
        <f t="shared" si="807"/>
        <v>50000</v>
      </c>
      <c r="AR305" s="30">
        <f t="shared" si="807"/>
        <v>50000</v>
      </c>
      <c r="AS305" s="30">
        <f t="shared" si="807"/>
        <v>50000</v>
      </c>
      <c r="AT305" s="30">
        <f t="shared" si="807"/>
        <v>50000</v>
      </c>
      <c r="AU305" s="30">
        <f t="shared" si="807"/>
        <v>50000</v>
      </c>
      <c r="AV305" s="30">
        <f t="shared" si="807"/>
        <v>50000</v>
      </c>
      <c r="AW305" s="30">
        <f t="shared" si="807"/>
        <v>50000</v>
      </c>
      <c r="AX305" s="30">
        <f t="shared" si="807"/>
        <v>50000</v>
      </c>
      <c r="AY305" s="30">
        <f t="shared" si="807"/>
        <v>50000</v>
      </c>
      <c r="AZ305" s="30">
        <f t="shared" si="807"/>
        <v>50000</v>
      </c>
      <c r="BA305" s="30">
        <f t="shared" si="807"/>
        <v>50000</v>
      </c>
      <c r="BB305" s="30">
        <f t="shared" si="807"/>
        <v>50000</v>
      </c>
      <c r="BC305" s="30">
        <f t="shared" si="807"/>
        <v>50000</v>
      </c>
      <c r="BD305" s="30">
        <f t="shared" si="807"/>
        <v>50000</v>
      </c>
      <c r="BE305" s="30">
        <f t="shared" si="807"/>
        <v>50000</v>
      </c>
      <c r="BF305" s="30">
        <f t="shared" si="807"/>
        <v>50000</v>
      </c>
      <c r="BG305" s="30">
        <f t="shared" si="807"/>
        <v>50000</v>
      </c>
      <c r="BH305" s="30">
        <f t="shared" si="807"/>
        <v>50000</v>
      </c>
      <c r="BI305" s="30">
        <f t="shared" si="807"/>
        <v>50000</v>
      </c>
      <c r="BJ305" s="30">
        <f t="shared" si="807"/>
        <v>50000</v>
      </c>
      <c r="BK305" s="30">
        <f t="shared" si="807"/>
        <v>50000</v>
      </c>
      <c r="BL305" s="30">
        <f t="shared" si="807"/>
        <v>50000</v>
      </c>
      <c r="BM305" s="30">
        <f t="shared" si="807"/>
        <v>50000</v>
      </c>
      <c r="BN305" s="30">
        <f t="shared" si="807"/>
        <v>50000</v>
      </c>
      <c r="BO305" s="30">
        <f t="shared" si="807"/>
        <v>50000</v>
      </c>
      <c r="BP305" s="30">
        <f t="shared" si="807"/>
        <v>50000</v>
      </c>
      <c r="BQ305" s="30">
        <f t="shared" si="807"/>
        <v>50000</v>
      </c>
      <c r="BR305" s="30">
        <f t="shared" si="807"/>
        <v>50000</v>
      </c>
      <c r="BS305" s="30">
        <f t="shared" si="807"/>
        <v>50000</v>
      </c>
      <c r="BT305" s="30">
        <f t="shared" si="807"/>
        <v>50000</v>
      </c>
      <c r="BU305" s="30">
        <f t="shared" si="807"/>
        <v>50000</v>
      </c>
      <c r="BV305" s="30">
        <f t="shared" si="807"/>
        <v>0</v>
      </c>
      <c r="BW305" s="30">
        <f t="shared" si="807"/>
        <v>0</v>
      </c>
      <c r="BX305" s="30">
        <f t="shared" si="807"/>
        <v>0</v>
      </c>
      <c r="BY305" s="30">
        <f t="shared" si="807"/>
        <v>0</v>
      </c>
      <c r="BZ305" s="30">
        <f t="shared" si="807"/>
        <v>0</v>
      </c>
      <c r="CA305" s="30">
        <f t="shared" si="807"/>
        <v>0</v>
      </c>
      <c r="CB305" s="30">
        <f t="shared" si="807"/>
        <v>0</v>
      </c>
      <c r="CC305" s="30">
        <f t="shared" si="807"/>
        <v>0</v>
      </c>
      <c r="CD305" s="30">
        <f t="shared" si="807"/>
        <v>0</v>
      </c>
      <c r="CE305" s="30">
        <f t="shared" si="807"/>
        <v>0</v>
      </c>
      <c r="CF305" s="30">
        <f t="shared" si="807"/>
        <v>0</v>
      </c>
      <c r="CG305" s="30">
        <f t="shared" si="807"/>
        <v>0</v>
      </c>
      <c r="CH305" s="30">
        <f t="shared" si="807"/>
        <v>0</v>
      </c>
      <c r="CI305" s="30">
        <f t="shared" si="807"/>
        <v>0</v>
      </c>
      <c r="CJ305" s="30">
        <f t="shared" si="807"/>
        <v>0</v>
      </c>
      <c r="CK305" s="30">
        <f t="shared" si="807"/>
        <v>0</v>
      </c>
      <c r="CL305" s="30">
        <f t="shared" ref="CL305:CT305" si="808">IF(CL$5="",0,IF(CL$5=1,SUMIFS(228:228,$5:$5,"&lt;="&amp;(CL$5-$S305)),SUMIFS(228:228,$5:$5,CL$5-$S305)))</f>
        <v>0</v>
      </c>
      <c r="CM305" s="30">
        <f t="shared" si="808"/>
        <v>0</v>
      </c>
      <c r="CN305" s="30">
        <f t="shared" si="808"/>
        <v>0</v>
      </c>
      <c r="CO305" s="30">
        <f t="shared" si="808"/>
        <v>0</v>
      </c>
      <c r="CP305" s="30">
        <f t="shared" si="808"/>
        <v>0</v>
      </c>
      <c r="CQ305" s="30">
        <f t="shared" si="808"/>
        <v>0</v>
      </c>
      <c r="CR305" s="30">
        <f t="shared" si="808"/>
        <v>0</v>
      </c>
      <c r="CS305" s="30">
        <f t="shared" si="808"/>
        <v>0</v>
      </c>
      <c r="CT305" s="30">
        <f t="shared" si="808"/>
        <v>0</v>
      </c>
    </row>
    <row r="306" spans="1:98" s="2" customFormat="1" ht="12" x14ac:dyDescent="0.25">
      <c r="A306" s="11">
        <f>ROW()</f>
        <v>306</v>
      </c>
      <c r="B306" s="146"/>
      <c r="C306" s="142"/>
      <c r="E306" s="23" t="str">
        <f>Lists!$N$9</f>
        <v>пустая строка</v>
      </c>
      <c r="P306" s="3"/>
      <c r="R306" s="23"/>
      <c r="S306" s="3"/>
      <c r="V306" s="74"/>
      <c r="W306" s="5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</row>
    <row r="307" spans="1:98" s="13" customFormat="1" x14ac:dyDescent="0.3">
      <c r="A307" s="12">
        <f>ROW()</f>
        <v>307</v>
      </c>
      <c r="B307" s="148"/>
      <c r="C307" s="142"/>
      <c r="E307" s="92"/>
      <c r="F307" s="13" t="s">
        <v>167</v>
      </c>
      <c r="M307" s="4" t="str">
        <f>Lists!$R$8</f>
        <v>руб.</v>
      </c>
      <c r="P307" s="10"/>
      <c r="R307" s="92"/>
      <c r="S307" s="10"/>
      <c r="V307" s="80">
        <f ca="1">W307-(W294-W295-W300)</f>
        <v>0</v>
      </c>
      <c r="W307" s="10">
        <f ca="1">SUM(INDIRECT(ADDRESS(ROW(),SUMIFS($1:$1,$5:$5,1))):INDIRECT(ADDRESS(ROW(),SUMIFS($1:$1,$5:$5,MAX($5:$5)))))</f>
        <v>243784160.361426</v>
      </c>
      <c r="Z307" s="10">
        <f ca="1">Z294-Z295-Z300</f>
        <v>-900000</v>
      </c>
      <c r="AA307" s="10">
        <f t="shared" ref="AA307:CL307" ca="1" si="809">AA294-AA295-AA300</f>
        <v>-2140000</v>
      </c>
      <c r="AB307" s="10">
        <f t="shared" ca="1" si="809"/>
        <v>-2304680</v>
      </c>
      <c r="AC307" s="10">
        <f t="shared" ca="1" si="809"/>
        <v>-2470320</v>
      </c>
      <c r="AD307" s="10">
        <f t="shared" ca="1" si="809"/>
        <v>-2590656</v>
      </c>
      <c r="AE307" s="10">
        <f t="shared" ca="1" si="809"/>
        <v>-2613925.7999999998</v>
      </c>
      <c r="AF307" s="10">
        <f t="shared" ca="1" si="809"/>
        <v>-2643936.2000000002</v>
      </c>
      <c r="AG307" s="10">
        <f t="shared" ca="1" si="809"/>
        <v>-2698249.16</v>
      </c>
      <c r="AH307" s="10">
        <f t="shared" ca="1" si="809"/>
        <v>-2799719.0420000004</v>
      </c>
      <c r="AI307" s="10">
        <f t="shared" ca="1" si="809"/>
        <v>-2946391.1740000001</v>
      </c>
      <c r="AJ307" s="10">
        <f t="shared" ca="1" si="809"/>
        <v>-3106813.3004000001</v>
      </c>
      <c r="AK307" s="10">
        <f t="shared" ca="1" si="809"/>
        <v>-3263592.9142499999</v>
      </c>
      <c r="AL307" s="10">
        <f t="shared" ca="1" si="809"/>
        <v>-3484892.5133000002</v>
      </c>
      <c r="AM307" s="10">
        <f t="shared" ca="1" si="809"/>
        <v>-3813908.5681699999</v>
      </c>
      <c r="AN307" s="10">
        <f t="shared" ca="1" si="809"/>
        <v>-4265063.6644649999</v>
      </c>
      <c r="AO307" s="10">
        <f t="shared" ca="1" si="809"/>
        <v>-4755419.3060774999</v>
      </c>
      <c r="AP307" s="10">
        <f t="shared" ca="1" si="809"/>
        <v>-5084280.7605400002</v>
      </c>
      <c r="AQ307" s="10">
        <f t="shared" ca="1" si="809"/>
        <v>-5137872.0984730003</v>
      </c>
      <c r="AR307" s="10">
        <f t="shared" ca="1" si="809"/>
        <v>-4859256.0975129995</v>
      </c>
      <c r="AS307" s="10">
        <f t="shared" ca="1" si="809"/>
        <v>-4266170.6149265002</v>
      </c>
      <c r="AT307" s="10">
        <f t="shared" ca="1" si="809"/>
        <v>-3448852.9246277488</v>
      </c>
      <c r="AU307" s="10">
        <f t="shared" ca="1" si="809"/>
        <v>-2488244.4473337503</v>
      </c>
      <c r="AV307" s="10">
        <f t="shared" ca="1" si="809"/>
        <v>-1445447.8959227495</v>
      </c>
      <c r="AW307" s="10">
        <f t="shared" ca="1" si="809"/>
        <v>-358393.34975475026</v>
      </c>
      <c r="AX307" s="10">
        <f t="shared" ca="1" si="809"/>
        <v>750158.40669624927</v>
      </c>
      <c r="AY307" s="10">
        <f t="shared" ca="1" si="809"/>
        <v>1878860.9324599998</v>
      </c>
      <c r="AZ307" s="10">
        <f t="shared" ca="1" si="809"/>
        <v>3050027.2552349987</v>
      </c>
      <c r="BA307" s="10">
        <f t="shared" ca="1" si="809"/>
        <v>4273245.8227750016</v>
      </c>
      <c r="BB307" s="10">
        <f t="shared" ca="1" si="809"/>
        <v>5554942.0039412491</v>
      </c>
      <c r="BC307" s="10">
        <f t="shared" ca="1" si="809"/>
        <v>6911735.0510099996</v>
      </c>
      <c r="BD307" s="10">
        <f t="shared" ca="1" si="809"/>
        <v>8375071.7060600035</v>
      </c>
      <c r="BE307" s="10">
        <f t="shared" ca="1" si="809"/>
        <v>9965083.06611</v>
      </c>
      <c r="BF307" s="10">
        <f t="shared" ca="1" si="809"/>
        <v>11667674.75616</v>
      </c>
      <c r="BG307" s="10">
        <f t="shared" ca="1" si="809"/>
        <v>13371785.512209997</v>
      </c>
      <c r="BH307" s="10">
        <f t="shared" ca="1" si="809"/>
        <v>14880744.052885007</v>
      </c>
      <c r="BI307" s="10">
        <f t="shared" ca="1" si="809"/>
        <v>16089519.341185</v>
      </c>
      <c r="BJ307" s="10">
        <f t="shared" ca="1" si="809"/>
        <v>16950715.754160002</v>
      </c>
      <c r="BK307" s="10">
        <f t="shared" ca="1" si="809"/>
        <v>17488230.070372503</v>
      </c>
      <c r="BL307" s="10">
        <f t="shared" ca="1" si="809"/>
        <v>17796265.988116257</v>
      </c>
      <c r="BM307" s="10">
        <f t="shared" ca="1" si="809"/>
        <v>17958968.577953748</v>
      </c>
      <c r="BN307" s="10">
        <f t="shared" ca="1" si="809"/>
        <v>18038620.679498751</v>
      </c>
      <c r="BO307" s="10">
        <f t="shared" ca="1" si="809"/>
        <v>18073651.133831251</v>
      </c>
      <c r="BP307" s="10">
        <f t="shared" ca="1" si="809"/>
        <v>18087091.478791244</v>
      </c>
      <c r="BQ307" s="10">
        <f t="shared" ca="1" si="809"/>
        <v>18092057.191270001</v>
      </c>
      <c r="BR307" s="10">
        <f t="shared" ca="1" si="809"/>
        <v>18093654.62354501</v>
      </c>
      <c r="BS307" s="10">
        <f t="shared" ca="1" si="809"/>
        <v>18094039.811055005</v>
      </c>
      <c r="BT307" s="10">
        <f t="shared" ca="1" si="809"/>
        <v>18094121.884938758</v>
      </c>
      <c r="BU307" s="10">
        <f t="shared" ca="1" si="809"/>
        <v>24133981.092920009</v>
      </c>
      <c r="BV307" s="10">
        <f t="shared" si="809"/>
        <v>0</v>
      </c>
      <c r="BW307" s="10">
        <f t="shared" si="809"/>
        <v>0</v>
      </c>
      <c r="BX307" s="10">
        <f t="shared" si="809"/>
        <v>0</v>
      </c>
      <c r="BY307" s="10">
        <f t="shared" si="809"/>
        <v>0</v>
      </c>
      <c r="BZ307" s="10">
        <f t="shared" si="809"/>
        <v>0</v>
      </c>
      <c r="CA307" s="10">
        <f t="shared" si="809"/>
        <v>0</v>
      </c>
      <c r="CB307" s="10">
        <f t="shared" si="809"/>
        <v>0</v>
      </c>
      <c r="CC307" s="10">
        <f t="shared" si="809"/>
        <v>0</v>
      </c>
      <c r="CD307" s="10">
        <f t="shared" si="809"/>
        <v>0</v>
      </c>
      <c r="CE307" s="10">
        <f t="shared" si="809"/>
        <v>0</v>
      </c>
      <c r="CF307" s="10">
        <f t="shared" si="809"/>
        <v>0</v>
      </c>
      <c r="CG307" s="10">
        <f t="shared" si="809"/>
        <v>0</v>
      </c>
      <c r="CH307" s="10">
        <f t="shared" si="809"/>
        <v>0</v>
      </c>
      <c r="CI307" s="10">
        <f t="shared" si="809"/>
        <v>0</v>
      </c>
      <c r="CJ307" s="10">
        <f t="shared" si="809"/>
        <v>0</v>
      </c>
      <c r="CK307" s="10">
        <f t="shared" si="809"/>
        <v>0</v>
      </c>
      <c r="CL307" s="10">
        <f t="shared" si="809"/>
        <v>0</v>
      </c>
      <c r="CM307" s="10">
        <f t="shared" ref="CM307:CT307" si="810">CM294-CM295-CM300</f>
        <v>0</v>
      </c>
      <c r="CN307" s="10">
        <f t="shared" si="810"/>
        <v>0</v>
      </c>
      <c r="CO307" s="10">
        <f t="shared" si="810"/>
        <v>0</v>
      </c>
      <c r="CP307" s="10">
        <f t="shared" si="810"/>
        <v>0</v>
      </c>
      <c r="CQ307" s="10">
        <f t="shared" si="810"/>
        <v>0</v>
      </c>
      <c r="CR307" s="10">
        <f t="shared" si="810"/>
        <v>0</v>
      </c>
      <c r="CS307" s="10">
        <f t="shared" si="810"/>
        <v>0</v>
      </c>
      <c r="CT307" s="10">
        <f t="shared" si="810"/>
        <v>0</v>
      </c>
    </row>
    <row r="308" spans="1:98" x14ac:dyDescent="0.3">
      <c r="A308" s="11">
        <f>ROW()</f>
        <v>308</v>
      </c>
      <c r="B308" s="144"/>
      <c r="F308" s="104" t="s">
        <v>168</v>
      </c>
    </row>
    <row r="309" spans="1:98" s="13" customFormat="1" x14ac:dyDescent="0.3">
      <c r="A309" s="12">
        <f>ROW()</f>
        <v>309</v>
      </c>
      <c r="B309" s="144"/>
      <c r="C309" s="142" t="str">
        <f>Lists!$N$10</f>
        <v>с ндс</v>
      </c>
      <c r="E309" s="92"/>
      <c r="F309" s="13" t="s">
        <v>169</v>
      </c>
      <c r="M309" s="14" t="str">
        <f>Lists!$R$8</f>
        <v>руб.</v>
      </c>
      <c r="P309" s="10"/>
      <c r="R309" s="44" t="s">
        <v>24</v>
      </c>
      <c r="S309" s="123">
        <v>-1</v>
      </c>
      <c r="V309" s="74"/>
      <c r="W309" s="10">
        <f ca="1">SUM(INDIRECT(ADDRESS(ROW(),SUMIFS($1:$1,$5:$5,1))):INDIRECT(ADDRESS(ROW(),SUMIFS($1:$1,$5:$5,MAX($5:$5)))))</f>
        <v>60000000</v>
      </c>
      <c r="Z309" s="10">
        <f ca="1">IF(Z$5="",0,IF(Z$5=1,SUMIFS($104:$104,$5:$5,"&lt;="&amp;(Z$5-$S309)),SUMIFS($104:$104,$5:$5,Z$5-$S309)))</f>
        <v>20000000</v>
      </c>
      <c r="AA309" s="10">
        <f t="shared" ref="AA309:CL309" ca="1" si="811">IF(AA$5="",0,IF(AA$5=1,SUMIFS($104:$104,$5:$5,"&lt;="&amp;(AA$5-$S309)),SUMIFS($104:$104,$5:$5,AA$5-$S309)))</f>
        <v>10000000</v>
      </c>
      <c r="AB309" s="10">
        <f t="shared" ca="1" si="811"/>
        <v>0</v>
      </c>
      <c r="AC309" s="10">
        <f t="shared" ca="1" si="811"/>
        <v>0</v>
      </c>
      <c r="AD309" s="10">
        <f t="shared" ca="1" si="811"/>
        <v>0</v>
      </c>
      <c r="AE309" s="10">
        <f t="shared" ca="1" si="811"/>
        <v>0</v>
      </c>
      <c r="AF309" s="10">
        <f t="shared" ca="1" si="811"/>
        <v>0</v>
      </c>
      <c r="AG309" s="10">
        <f t="shared" ca="1" si="811"/>
        <v>0</v>
      </c>
      <c r="AH309" s="10">
        <f t="shared" ca="1" si="811"/>
        <v>0</v>
      </c>
      <c r="AI309" s="10">
        <f t="shared" ca="1" si="811"/>
        <v>0</v>
      </c>
      <c r="AJ309" s="10">
        <f t="shared" ca="1" si="811"/>
        <v>0</v>
      </c>
      <c r="AK309" s="10">
        <f t="shared" ca="1" si="811"/>
        <v>0</v>
      </c>
      <c r="AL309" s="10">
        <f t="shared" ca="1" si="811"/>
        <v>0</v>
      </c>
      <c r="AM309" s="10">
        <f t="shared" ca="1" si="811"/>
        <v>0</v>
      </c>
      <c r="AN309" s="10">
        <f t="shared" ca="1" si="811"/>
        <v>0</v>
      </c>
      <c r="AO309" s="10">
        <f t="shared" ca="1" si="811"/>
        <v>0</v>
      </c>
      <c r="AP309" s="10">
        <f t="shared" ca="1" si="811"/>
        <v>0</v>
      </c>
      <c r="AQ309" s="10">
        <f t="shared" ca="1" si="811"/>
        <v>0</v>
      </c>
      <c r="AR309" s="10">
        <f t="shared" ca="1" si="811"/>
        <v>0</v>
      </c>
      <c r="AS309" s="10">
        <f t="shared" ca="1" si="811"/>
        <v>0</v>
      </c>
      <c r="AT309" s="10">
        <f t="shared" ca="1" si="811"/>
        <v>5000000</v>
      </c>
      <c r="AU309" s="10">
        <f t="shared" ca="1" si="811"/>
        <v>15000000</v>
      </c>
      <c r="AV309" s="10">
        <f t="shared" ca="1" si="811"/>
        <v>10000000</v>
      </c>
      <c r="AW309" s="10">
        <f t="shared" ca="1" si="811"/>
        <v>0</v>
      </c>
      <c r="AX309" s="10">
        <f t="shared" ca="1" si="811"/>
        <v>0</v>
      </c>
      <c r="AY309" s="10">
        <f t="shared" ca="1" si="811"/>
        <v>0</v>
      </c>
      <c r="AZ309" s="10">
        <f t="shared" ca="1" si="811"/>
        <v>0</v>
      </c>
      <c r="BA309" s="10">
        <f t="shared" ca="1" si="811"/>
        <v>0</v>
      </c>
      <c r="BB309" s="10">
        <f t="shared" ca="1" si="811"/>
        <v>0</v>
      </c>
      <c r="BC309" s="10">
        <f t="shared" ca="1" si="811"/>
        <v>0</v>
      </c>
      <c r="BD309" s="10">
        <f t="shared" ca="1" si="811"/>
        <v>0</v>
      </c>
      <c r="BE309" s="10">
        <f t="shared" ca="1" si="811"/>
        <v>0</v>
      </c>
      <c r="BF309" s="10">
        <f t="shared" ca="1" si="811"/>
        <v>0</v>
      </c>
      <c r="BG309" s="10">
        <f t="shared" ca="1" si="811"/>
        <v>0</v>
      </c>
      <c r="BH309" s="10">
        <f t="shared" ca="1" si="811"/>
        <v>0</v>
      </c>
      <c r="BI309" s="10">
        <f t="shared" ca="1" si="811"/>
        <v>0</v>
      </c>
      <c r="BJ309" s="10">
        <f t="shared" ca="1" si="811"/>
        <v>0</v>
      </c>
      <c r="BK309" s="10">
        <f t="shared" ca="1" si="811"/>
        <v>0</v>
      </c>
      <c r="BL309" s="10">
        <f t="shared" ca="1" si="811"/>
        <v>0</v>
      </c>
      <c r="BM309" s="10">
        <f t="shared" ca="1" si="811"/>
        <v>0</v>
      </c>
      <c r="BN309" s="10">
        <f t="shared" ca="1" si="811"/>
        <v>0</v>
      </c>
      <c r="BO309" s="10">
        <f t="shared" ca="1" si="811"/>
        <v>0</v>
      </c>
      <c r="BP309" s="10">
        <f t="shared" ca="1" si="811"/>
        <v>0</v>
      </c>
      <c r="BQ309" s="10">
        <f t="shared" ca="1" si="811"/>
        <v>0</v>
      </c>
      <c r="BR309" s="10">
        <f t="shared" ca="1" si="811"/>
        <v>0</v>
      </c>
      <c r="BS309" s="10">
        <f t="shared" ca="1" si="811"/>
        <v>0</v>
      </c>
      <c r="BT309" s="10">
        <f t="shared" ca="1" si="811"/>
        <v>0</v>
      </c>
      <c r="BU309" s="10">
        <f t="shared" si="811"/>
        <v>0</v>
      </c>
      <c r="BV309" s="10">
        <f t="shared" si="811"/>
        <v>0</v>
      </c>
      <c r="BW309" s="10">
        <f t="shared" si="811"/>
        <v>0</v>
      </c>
      <c r="BX309" s="10">
        <f t="shared" si="811"/>
        <v>0</v>
      </c>
      <c r="BY309" s="10">
        <f t="shared" si="811"/>
        <v>0</v>
      </c>
      <c r="BZ309" s="10">
        <f t="shared" si="811"/>
        <v>0</v>
      </c>
      <c r="CA309" s="10">
        <f t="shared" si="811"/>
        <v>0</v>
      </c>
      <c r="CB309" s="10">
        <f t="shared" si="811"/>
        <v>0</v>
      </c>
      <c r="CC309" s="10">
        <f t="shared" si="811"/>
        <v>0</v>
      </c>
      <c r="CD309" s="10">
        <f t="shared" si="811"/>
        <v>0</v>
      </c>
      <c r="CE309" s="10">
        <f t="shared" si="811"/>
        <v>0</v>
      </c>
      <c r="CF309" s="10">
        <f t="shared" si="811"/>
        <v>0</v>
      </c>
      <c r="CG309" s="10">
        <f t="shared" si="811"/>
        <v>0</v>
      </c>
      <c r="CH309" s="10">
        <f t="shared" si="811"/>
        <v>0</v>
      </c>
      <c r="CI309" s="10">
        <f t="shared" si="811"/>
        <v>0</v>
      </c>
      <c r="CJ309" s="10">
        <f t="shared" si="811"/>
        <v>0</v>
      </c>
      <c r="CK309" s="10">
        <f t="shared" si="811"/>
        <v>0</v>
      </c>
      <c r="CL309" s="10">
        <f t="shared" si="811"/>
        <v>0</v>
      </c>
      <c r="CM309" s="10">
        <f t="shared" ref="CM309:CT309" si="812">IF(CM$5="",0,IF(CM$5=1,SUMIFS($104:$104,$5:$5,"&lt;="&amp;(CM$5-$S309)),SUMIFS($104:$104,$5:$5,CM$5-$S309)))</f>
        <v>0</v>
      </c>
      <c r="CN309" s="10">
        <f t="shared" si="812"/>
        <v>0</v>
      </c>
      <c r="CO309" s="10">
        <f t="shared" si="812"/>
        <v>0</v>
      </c>
      <c r="CP309" s="10">
        <f t="shared" si="812"/>
        <v>0</v>
      </c>
      <c r="CQ309" s="10">
        <f t="shared" si="812"/>
        <v>0</v>
      </c>
      <c r="CR309" s="10">
        <f t="shared" si="812"/>
        <v>0</v>
      </c>
      <c r="CS309" s="10">
        <f t="shared" si="812"/>
        <v>0</v>
      </c>
      <c r="CT309" s="10">
        <f t="shared" si="812"/>
        <v>0</v>
      </c>
    </row>
    <row r="310" spans="1:98" s="13" customFormat="1" x14ac:dyDescent="0.3">
      <c r="A310" s="12">
        <f>ROW()</f>
        <v>310</v>
      </c>
      <c r="B310" s="148"/>
      <c r="C310" s="142"/>
      <c r="E310" s="92"/>
      <c r="F310" s="13" t="s">
        <v>171</v>
      </c>
      <c r="M310" s="4" t="str">
        <f>Lists!$R$8</f>
        <v>руб.</v>
      </c>
      <c r="P310" s="10"/>
      <c r="R310" s="92"/>
      <c r="S310" s="10"/>
      <c r="V310" s="80"/>
      <c r="W310" s="10">
        <f ca="1">SUM(INDIRECT(ADDRESS(ROW(),SUMIFS($1:$1,$5:$5,1))):INDIRECT(ADDRESS(ROW(),SUMIFS($1:$1,$5:$5,MAX($5:$5)))))</f>
        <v>-60000000</v>
      </c>
      <c r="Z310" s="10">
        <f ca="1">-Z309</f>
        <v>-20000000</v>
      </c>
      <c r="AA310" s="10">
        <f t="shared" ref="AA310:CL310" ca="1" si="813">-AA309</f>
        <v>-10000000</v>
      </c>
      <c r="AB310" s="10">
        <f t="shared" ca="1" si="813"/>
        <v>0</v>
      </c>
      <c r="AC310" s="10">
        <f t="shared" ca="1" si="813"/>
        <v>0</v>
      </c>
      <c r="AD310" s="10">
        <f t="shared" ca="1" si="813"/>
        <v>0</v>
      </c>
      <c r="AE310" s="10">
        <f t="shared" ca="1" si="813"/>
        <v>0</v>
      </c>
      <c r="AF310" s="10">
        <f t="shared" ca="1" si="813"/>
        <v>0</v>
      </c>
      <c r="AG310" s="10">
        <f t="shared" ca="1" si="813"/>
        <v>0</v>
      </c>
      <c r="AH310" s="10">
        <f t="shared" ca="1" si="813"/>
        <v>0</v>
      </c>
      <c r="AI310" s="10">
        <f t="shared" ca="1" si="813"/>
        <v>0</v>
      </c>
      <c r="AJ310" s="10">
        <f t="shared" ca="1" si="813"/>
        <v>0</v>
      </c>
      <c r="AK310" s="10">
        <f t="shared" ca="1" si="813"/>
        <v>0</v>
      </c>
      <c r="AL310" s="10">
        <f t="shared" ca="1" si="813"/>
        <v>0</v>
      </c>
      <c r="AM310" s="10">
        <f t="shared" ca="1" si="813"/>
        <v>0</v>
      </c>
      <c r="AN310" s="10">
        <f t="shared" ca="1" si="813"/>
        <v>0</v>
      </c>
      <c r="AO310" s="10">
        <f t="shared" ca="1" si="813"/>
        <v>0</v>
      </c>
      <c r="AP310" s="10">
        <f t="shared" ca="1" si="813"/>
        <v>0</v>
      </c>
      <c r="AQ310" s="10">
        <f t="shared" ca="1" si="813"/>
        <v>0</v>
      </c>
      <c r="AR310" s="10">
        <f t="shared" ca="1" si="813"/>
        <v>0</v>
      </c>
      <c r="AS310" s="10">
        <f t="shared" ca="1" si="813"/>
        <v>0</v>
      </c>
      <c r="AT310" s="10">
        <f t="shared" ca="1" si="813"/>
        <v>-5000000</v>
      </c>
      <c r="AU310" s="10">
        <f t="shared" ca="1" si="813"/>
        <v>-15000000</v>
      </c>
      <c r="AV310" s="10">
        <f t="shared" ca="1" si="813"/>
        <v>-10000000</v>
      </c>
      <c r="AW310" s="10">
        <f t="shared" ca="1" si="813"/>
        <v>0</v>
      </c>
      <c r="AX310" s="10">
        <f t="shared" ca="1" si="813"/>
        <v>0</v>
      </c>
      <c r="AY310" s="10">
        <f t="shared" ca="1" si="813"/>
        <v>0</v>
      </c>
      <c r="AZ310" s="10">
        <f t="shared" ca="1" si="813"/>
        <v>0</v>
      </c>
      <c r="BA310" s="10">
        <f t="shared" ca="1" si="813"/>
        <v>0</v>
      </c>
      <c r="BB310" s="10">
        <f t="shared" ca="1" si="813"/>
        <v>0</v>
      </c>
      <c r="BC310" s="10">
        <f t="shared" ca="1" si="813"/>
        <v>0</v>
      </c>
      <c r="BD310" s="10">
        <f t="shared" ca="1" si="813"/>
        <v>0</v>
      </c>
      <c r="BE310" s="10">
        <f t="shared" ca="1" si="813"/>
        <v>0</v>
      </c>
      <c r="BF310" s="10">
        <f t="shared" ca="1" si="813"/>
        <v>0</v>
      </c>
      <c r="BG310" s="10">
        <f t="shared" ca="1" si="813"/>
        <v>0</v>
      </c>
      <c r="BH310" s="10">
        <f t="shared" ca="1" si="813"/>
        <v>0</v>
      </c>
      <c r="BI310" s="10">
        <f t="shared" ca="1" si="813"/>
        <v>0</v>
      </c>
      <c r="BJ310" s="10">
        <f t="shared" ca="1" si="813"/>
        <v>0</v>
      </c>
      <c r="BK310" s="10">
        <f t="shared" ca="1" si="813"/>
        <v>0</v>
      </c>
      <c r="BL310" s="10">
        <f t="shared" ca="1" si="813"/>
        <v>0</v>
      </c>
      <c r="BM310" s="10">
        <f t="shared" ca="1" si="813"/>
        <v>0</v>
      </c>
      <c r="BN310" s="10">
        <f t="shared" ca="1" si="813"/>
        <v>0</v>
      </c>
      <c r="BO310" s="10">
        <f t="shared" ca="1" si="813"/>
        <v>0</v>
      </c>
      <c r="BP310" s="10">
        <f t="shared" ca="1" si="813"/>
        <v>0</v>
      </c>
      <c r="BQ310" s="10">
        <f t="shared" ca="1" si="813"/>
        <v>0</v>
      </c>
      <c r="BR310" s="10">
        <f t="shared" ca="1" si="813"/>
        <v>0</v>
      </c>
      <c r="BS310" s="10">
        <f t="shared" ca="1" si="813"/>
        <v>0</v>
      </c>
      <c r="BT310" s="10">
        <f t="shared" ca="1" si="813"/>
        <v>0</v>
      </c>
      <c r="BU310" s="10">
        <f t="shared" si="813"/>
        <v>0</v>
      </c>
      <c r="BV310" s="10">
        <f t="shared" si="813"/>
        <v>0</v>
      </c>
      <c r="BW310" s="10">
        <f t="shared" si="813"/>
        <v>0</v>
      </c>
      <c r="BX310" s="10">
        <f t="shared" si="813"/>
        <v>0</v>
      </c>
      <c r="BY310" s="10">
        <f t="shared" si="813"/>
        <v>0</v>
      </c>
      <c r="BZ310" s="10">
        <f t="shared" si="813"/>
        <v>0</v>
      </c>
      <c r="CA310" s="10">
        <f t="shared" si="813"/>
        <v>0</v>
      </c>
      <c r="CB310" s="10">
        <f t="shared" si="813"/>
        <v>0</v>
      </c>
      <c r="CC310" s="10">
        <f t="shared" si="813"/>
        <v>0</v>
      </c>
      <c r="CD310" s="10">
        <f t="shared" si="813"/>
        <v>0</v>
      </c>
      <c r="CE310" s="10">
        <f t="shared" si="813"/>
        <v>0</v>
      </c>
      <c r="CF310" s="10">
        <f t="shared" si="813"/>
        <v>0</v>
      </c>
      <c r="CG310" s="10">
        <f t="shared" si="813"/>
        <v>0</v>
      </c>
      <c r="CH310" s="10">
        <f t="shared" si="813"/>
        <v>0</v>
      </c>
      <c r="CI310" s="10">
        <f t="shared" si="813"/>
        <v>0</v>
      </c>
      <c r="CJ310" s="10">
        <f t="shared" si="813"/>
        <v>0</v>
      </c>
      <c r="CK310" s="10">
        <f t="shared" si="813"/>
        <v>0</v>
      </c>
      <c r="CL310" s="10">
        <f t="shared" si="813"/>
        <v>0</v>
      </c>
      <c r="CM310" s="10">
        <f t="shared" ref="CM310:CT310" si="814">-CM309</f>
        <v>0</v>
      </c>
      <c r="CN310" s="10">
        <f t="shared" si="814"/>
        <v>0</v>
      </c>
      <c r="CO310" s="10">
        <f t="shared" si="814"/>
        <v>0</v>
      </c>
      <c r="CP310" s="10">
        <f t="shared" si="814"/>
        <v>0</v>
      </c>
      <c r="CQ310" s="10">
        <f t="shared" si="814"/>
        <v>0</v>
      </c>
      <c r="CR310" s="10">
        <f t="shared" si="814"/>
        <v>0</v>
      </c>
      <c r="CS310" s="10">
        <f t="shared" si="814"/>
        <v>0</v>
      </c>
      <c r="CT310" s="10">
        <f t="shared" si="814"/>
        <v>0</v>
      </c>
    </row>
    <row r="311" spans="1:98" s="13" customFormat="1" x14ac:dyDescent="0.3">
      <c r="A311" s="12">
        <f>ROW()</f>
        <v>311</v>
      </c>
      <c r="B311" s="101"/>
      <c r="C311" s="142"/>
      <c r="E311" s="92"/>
      <c r="F311" s="13" t="s">
        <v>170</v>
      </c>
      <c r="M311" s="4" t="str">
        <f>Lists!$R$8</f>
        <v>руб.</v>
      </c>
      <c r="P311" s="10"/>
      <c r="R311" s="92"/>
      <c r="S311" s="10"/>
      <c r="V311" s="80">
        <f ca="1">(W312-W313-W314)-W311</f>
        <v>0</v>
      </c>
      <c r="W311" s="10">
        <f ca="1">SUM(INDIRECT(ADDRESS(ROW(),SUMIFS($1:$1,$5:$5,1))):INDIRECT(ADDRESS(ROW(),SUMIFS($1:$1,$5:$5,MAX($5:$5)))))</f>
        <v>-130346359.07962497</v>
      </c>
      <c r="Z311" s="10">
        <f>Z312-Z313-Z314</f>
        <v>0</v>
      </c>
      <c r="AA311" s="10">
        <f t="shared" ref="AA311:CL311" ca="1" si="815">AA312-AA313-AA314</f>
        <v>57878.78787878788</v>
      </c>
      <c r="AB311" s="10">
        <f t="shared" ca="1" si="815"/>
        <v>76212.121212121216</v>
      </c>
      <c r="AC311" s="10">
        <f t="shared" ca="1" si="815"/>
        <v>952878.78787878808</v>
      </c>
      <c r="AD311" s="10">
        <f t="shared" ca="1" si="815"/>
        <v>2646992.1212121211</v>
      </c>
      <c r="AE311" s="10">
        <f t="shared" ca="1" si="815"/>
        <v>1841380.2545454549</v>
      </c>
      <c r="AF311" s="10">
        <f t="shared" ca="1" si="815"/>
        <v>195020.65454545457</v>
      </c>
      <c r="AG311" s="10">
        <f t="shared" ca="1" si="815"/>
        <v>198834.8478787879</v>
      </c>
      <c r="AH311" s="10">
        <f t="shared" ca="1" si="815"/>
        <v>202374.42454545456</v>
      </c>
      <c r="AI311" s="10">
        <f t="shared" ca="1" si="815"/>
        <v>205801.53306060607</v>
      </c>
      <c r="AJ311" s="10">
        <f t="shared" ca="1" si="815"/>
        <v>208422.77078787884</v>
      </c>
      <c r="AK311" s="10">
        <f t="shared" ca="1" si="815"/>
        <v>208406.81521818181</v>
      </c>
      <c r="AL311" s="10">
        <f t="shared" ca="1" si="815"/>
        <v>212702.81391287877</v>
      </c>
      <c r="AM311" s="10">
        <f t="shared" ca="1" si="815"/>
        <v>223996.30253106062</v>
      </c>
      <c r="AN311" s="10">
        <f t="shared" ca="1" si="815"/>
        <v>241387.45056242423</v>
      </c>
      <c r="AO311" s="10">
        <f t="shared" ca="1" si="815"/>
        <v>250211.20114037883</v>
      </c>
      <c r="AP311" s="10">
        <f t="shared" ca="1" si="815"/>
        <v>220256.58541897728</v>
      </c>
      <c r="AQ311" s="10">
        <f t="shared" ca="1" si="815"/>
        <v>136843.62074132569</v>
      </c>
      <c r="AR311" s="10">
        <f t="shared" ca="1" si="815"/>
        <v>-6329.1380202197679</v>
      </c>
      <c r="AS311" s="10">
        <f t="shared" ca="1" si="815"/>
        <v>-204300.48272400751</v>
      </c>
      <c r="AT311" s="10">
        <f t="shared" ca="1" si="815"/>
        <v>-440835.08079031849</v>
      </c>
      <c r="AU311" s="10">
        <f t="shared" ca="1" si="815"/>
        <v>-701725.85664435208</v>
      </c>
      <c r="AV311" s="10">
        <f t="shared" ca="1" si="815"/>
        <v>-976477.63961901562</v>
      </c>
      <c r="AW311" s="10">
        <f t="shared" ca="1" si="815"/>
        <v>-1258663.0190903372</v>
      </c>
      <c r="AX311" s="10">
        <f t="shared" ca="1" si="815"/>
        <v>-711110.64555453043</v>
      </c>
      <c r="AY311" s="10">
        <f t="shared" ca="1" si="815"/>
        <v>668366.37394695031</v>
      </c>
      <c r="AZ311" s="10">
        <f t="shared" ca="1" si="815"/>
        <v>-452716.14055573847</v>
      </c>
      <c r="BA311" s="10">
        <f t="shared" ca="1" si="815"/>
        <v>-2409283.3991714595</v>
      </c>
      <c r="BB311" s="10">
        <f t="shared" ca="1" si="815"/>
        <v>-2706038.0104821022</v>
      </c>
      <c r="BC311" s="10">
        <f t="shared" ca="1" si="815"/>
        <v>-3011905.3845124631</v>
      </c>
      <c r="BD311" s="10">
        <f t="shared" ca="1" si="815"/>
        <v>-3992963.4346065912</v>
      </c>
      <c r="BE311" s="10">
        <f t="shared" ca="1" si="815"/>
        <v>-5441121.6609490495</v>
      </c>
      <c r="BF311" s="10">
        <f t="shared" ca="1" si="815"/>
        <v>-5934386.031697534</v>
      </c>
      <c r="BG311" s="10">
        <f t="shared" ca="1" si="815"/>
        <v>-6401364.8579005627</v>
      </c>
      <c r="BH311" s="10">
        <f t="shared" ca="1" si="815"/>
        <v>-6797712.6831642035</v>
      </c>
      <c r="BI311" s="10">
        <f t="shared" ca="1" si="815"/>
        <v>-7105382.0377005665</v>
      </c>
      <c r="BJ311" s="10">
        <f t="shared" ca="1" si="815"/>
        <v>-7318870.9410399571</v>
      </c>
      <c r="BK311" s="10">
        <f t="shared" ca="1" si="815"/>
        <v>-7448722.0260596592</v>
      </c>
      <c r="BL311" s="10">
        <f t="shared" ca="1" si="815"/>
        <v>-7521357.6374414759</v>
      </c>
      <c r="BM311" s="10">
        <f t="shared" ca="1" si="815"/>
        <v>-7558927.7290543551</v>
      </c>
      <c r="BN311" s="10">
        <f t="shared" ca="1" si="815"/>
        <v>-7577013.1744248057</v>
      </c>
      <c r="BO311" s="10">
        <f t="shared" ca="1" si="815"/>
        <v>-7584757.4456598097</v>
      </c>
      <c r="BP311" s="10">
        <f t="shared" ca="1" si="815"/>
        <v>-7587614.708675107</v>
      </c>
      <c r="BQ311" s="10">
        <f t="shared" ca="1" si="815"/>
        <v>-7588644.882672538</v>
      </c>
      <c r="BR311" s="10">
        <f t="shared" ca="1" si="815"/>
        <v>-7588966.1820722353</v>
      </c>
      <c r="BS311" s="10">
        <f t="shared" ca="1" si="815"/>
        <v>-7589036.8234328423</v>
      </c>
      <c r="BT311" s="10">
        <f t="shared" ca="1" si="815"/>
        <v>-7589049.1322628427</v>
      </c>
      <c r="BU311" s="10">
        <f t="shared" ca="1" si="815"/>
        <v>-7589050.3606639039</v>
      </c>
      <c r="BV311" s="10">
        <f t="shared" si="815"/>
        <v>0</v>
      </c>
      <c r="BW311" s="10">
        <f t="shared" si="815"/>
        <v>0</v>
      </c>
      <c r="BX311" s="10">
        <f t="shared" si="815"/>
        <v>0</v>
      </c>
      <c r="BY311" s="10">
        <f t="shared" si="815"/>
        <v>0</v>
      </c>
      <c r="BZ311" s="10">
        <f t="shared" si="815"/>
        <v>0</v>
      </c>
      <c r="CA311" s="10">
        <f t="shared" si="815"/>
        <v>0</v>
      </c>
      <c r="CB311" s="10">
        <f t="shared" si="815"/>
        <v>0</v>
      </c>
      <c r="CC311" s="10">
        <f t="shared" si="815"/>
        <v>0</v>
      </c>
      <c r="CD311" s="10">
        <f t="shared" si="815"/>
        <v>0</v>
      </c>
      <c r="CE311" s="10">
        <f t="shared" si="815"/>
        <v>0</v>
      </c>
      <c r="CF311" s="10">
        <f t="shared" si="815"/>
        <v>0</v>
      </c>
      <c r="CG311" s="10">
        <f t="shared" si="815"/>
        <v>0</v>
      </c>
      <c r="CH311" s="10">
        <f t="shared" si="815"/>
        <v>0</v>
      </c>
      <c r="CI311" s="10">
        <f t="shared" si="815"/>
        <v>0</v>
      </c>
      <c r="CJ311" s="10">
        <f t="shared" si="815"/>
        <v>0</v>
      </c>
      <c r="CK311" s="10">
        <f t="shared" si="815"/>
        <v>0</v>
      </c>
      <c r="CL311" s="10">
        <f t="shared" si="815"/>
        <v>0</v>
      </c>
      <c r="CM311" s="10">
        <f t="shared" ref="CM311:CT311" si="816">CM312-CM313-CM314</f>
        <v>0</v>
      </c>
      <c r="CN311" s="10">
        <f t="shared" si="816"/>
        <v>0</v>
      </c>
      <c r="CO311" s="10">
        <f t="shared" si="816"/>
        <v>0</v>
      </c>
      <c r="CP311" s="10">
        <f t="shared" si="816"/>
        <v>0</v>
      </c>
      <c r="CQ311" s="10">
        <f t="shared" si="816"/>
        <v>0</v>
      </c>
      <c r="CR311" s="10">
        <f t="shared" si="816"/>
        <v>0</v>
      </c>
      <c r="CS311" s="10">
        <f t="shared" si="816"/>
        <v>0</v>
      </c>
      <c r="CT311" s="10">
        <f t="shared" si="816"/>
        <v>0</v>
      </c>
    </row>
    <row r="312" spans="1:98" s="27" customFormat="1" ht="12" x14ac:dyDescent="0.25">
      <c r="A312" s="26">
        <f>ROW()</f>
        <v>312</v>
      </c>
      <c r="B312" s="145"/>
      <c r="C312" s="142"/>
      <c r="E312" s="24"/>
      <c r="F312" s="66" t="str">
        <f>$F$216</f>
        <v>Переменные расходы</v>
      </c>
      <c r="G312" s="27" t="s">
        <v>172</v>
      </c>
      <c r="M312" s="27" t="str">
        <f>Lists!$R$8</f>
        <v>руб.</v>
      </c>
      <c r="P312" s="30"/>
      <c r="R312" s="44" t="s">
        <v>24</v>
      </c>
      <c r="S312" s="123">
        <v>3</v>
      </c>
      <c r="V312" s="85"/>
      <c r="W312" s="29">
        <f ca="1">SUM(INDIRECT(ADDRESS(ROW(),SUMIFS($1:$1,$5:$5,1))):INDIRECT(ADDRESS(ROW(),SUMIFS($1:$1,$5:$5,MAX($5:$5)))))</f>
        <v>10000000</v>
      </c>
      <c r="Z312" s="30">
        <f>IF(Z$5="",0,IF(Z$5=1,SUMIFS(278:278,$5:$5,"&lt;="&amp;(Z$5-$S312)),SUMIFS(278:278,$5:$5,Z$5-$S312)))</f>
        <v>0</v>
      </c>
      <c r="AA312" s="30">
        <f t="shared" ref="AA312:CL313" si="817">IF(AA$5="",0,IF(AA$5=1,SUMIFS(278:278,$5:$5,"&lt;="&amp;(AA$5-$S312)),SUMIFS(278:278,$5:$5,AA$5-$S312)))</f>
        <v>0</v>
      </c>
      <c r="AB312" s="30">
        <f t="shared" si="817"/>
        <v>0</v>
      </c>
      <c r="AC312" s="30">
        <f t="shared" ca="1" si="817"/>
        <v>833333.33333333349</v>
      </c>
      <c r="AD312" s="30">
        <f t="shared" ca="1" si="817"/>
        <v>2500000</v>
      </c>
      <c r="AE312" s="30">
        <f t="shared" ca="1" si="817"/>
        <v>1666666.666666667</v>
      </c>
      <c r="AF312" s="30">
        <f t="shared" ca="1" si="817"/>
        <v>0</v>
      </c>
      <c r="AG312" s="30">
        <f t="shared" ca="1" si="817"/>
        <v>0</v>
      </c>
      <c r="AH312" s="30">
        <f t="shared" ca="1" si="817"/>
        <v>0</v>
      </c>
      <c r="AI312" s="30">
        <f t="shared" ca="1" si="817"/>
        <v>0</v>
      </c>
      <c r="AJ312" s="30">
        <f t="shared" ca="1" si="817"/>
        <v>0</v>
      </c>
      <c r="AK312" s="30">
        <f t="shared" ca="1" si="817"/>
        <v>0</v>
      </c>
      <c r="AL312" s="30">
        <f t="shared" ca="1" si="817"/>
        <v>0</v>
      </c>
      <c r="AM312" s="30">
        <f t="shared" ca="1" si="817"/>
        <v>0</v>
      </c>
      <c r="AN312" s="30">
        <f t="shared" ca="1" si="817"/>
        <v>0</v>
      </c>
      <c r="AO312" s="30">
        <f t="shared" ca="1" si="817"/>
        <v>0</v>
      </c>
      <c r="AP312" s="30">
        <f t="shared" ca="1" si="817"/>
        <v>0</v>
      </c>
      <c r="AQ312" s="30">
        <f t="shared" ca="1" si="817"/>
        <v>0</v>
      </c>
      <c r="AR312" s="30">
        <f t="shared" ca="1" si="817"/>
        <v>0</v>
      </c>
      <c r="AS312" s="30">
        <f t="shared" ca="1" si="817"/>
        <v>0</v>
      </c>
      <c r="AT312" s="30">
        <f t="shared" ca="1" si="817"/>
        <v>0</v>
      </c>
      <c r="AU312" s="30">
        <f t="shared" ca="1" si="817"/>
        <v>0</v>
      </c>
      <c r="AV312" s="30">
        <f t="shared" ca="1" si="817"/>
        <v>0</v>
      </c>
      <c r="AW312" s="30">
        <f t="shared" ca="1" si="817"/>
        <v>0</v>
      </c>
      <c r="AX312" s="30">
        <f t="shared" ca="1" si="817"/>
        <v>833333.33333333349</v>
      </c>
      <c r="AY312" s="30">
        <f t="shared" ca="1" si="817"/>
        <v>2500000</v>
      </c>
      <c r="AZ312" s="30">
        <f t="shared" ca="1" si="817"/>
        <v>1666666.666666667</v>
      </c>
      <c r="BA312" s="30">
        <f t="shared" ca="1" si="817"/>
        <v>0</v>
      </c>
      <c r="BB312" s="30">
        <f t="shared" ca="1" si="817"/>
        <v>0</v>
      </c>
      <c r="BC312" s="30">
        <f t="shared" ca="1" si="817"/>
        <v>0</v>
      </c>
      <c r="BD312" s="30">
        <f t="shared" ca="1" si="817"/>
        <v>0</v>
      </c>
      <c r="BE312" s="30">
        <f t="shared" ca="1" si="817"/>
        <v>0</v>
      </c>
      <c r="BF312" s="30">
        <f t="shared" ca="1" si="817"/>
        <v>0</v>
      </c>
      <c r="BG312" s="30">
        <f t="shared" ca="1" si="817"/>
        <v>0</v>
      </c>
      <c r="BH312" s="30">
        <f t="shared" ca="1" si="817"/>
        <v>0</v>
      </c>
      <c r="BI312" s="30">
        <f t="shared" ca="1" si="817"/>
        <v>0</v>
      </c>
      <c r="BJ312" s="30">
        <f t="shared" ca="1" si="817"/>
        <v>0</v>
      </c>
      <c r="BK312" s="30">
        <f t="shared" ca="1" si="817"/>
        <v>0</v>
      </c>
      <c r="BL312" s="30">
        <f t="shared" ca="1" si="817"/>
        <v>0</v>
      </c>
      <c r="BM312" s="30">
        <f t="shared" ca="1" si="817"/>
        <v>0</v>
      </c>
      <c r="BN312" s="30">
        <f t="shared" ca="1" si="817"/>
        <v>0</v>
      </c>
      <c r="BO312" s="30">
        <f t="shared" ca="1" si="817"/>
        <v>0</v>
      </c>
      <c r="BP312" s="30">
        <f t="shared" ca="1" si="817"/>
        <v>0</v>
      </c>
      <c r="BQ312" s="30">
        <f t="shared" ca="1" si="817"/>
        <v>0</v>
      </c>
      <c r="BR312" s="30">
        <f t="shared" ca="1" si="817"/>
        <v>0</v>
      </c>
      <c r="BS312" s="30">
        <f t="shared" ca="1" si="817"/>
        <v>0</v>
      </c>
      <c r="BT312" s="30">
        <f t="shared" ca="1" si="817"/>
        <v>0</v>
      </c>
      <c r="BU312" s="30">
        <f t="shared" ca="1" si="817"/>
        <v>0</v>
      </c>
      <c r="BV312" s="30">
        <f t="shared" si="817"/>
        <v>0</v>
      </c>
      <c r="BW312" s="30">
        <f t="shared" si="817"/>
        <v>0</v>
      </c>
      <c r="BX312" s="30">
        <f t="shared" si="817"/>
        <v>0</v>
      </c>
      <c r="BY312" s="30">
        <f t="shared" si="817"/>
        <v>0</v>
      </c>
      <c r="BZ312" s="30">
        <f t="shared" si="817"/>
        <v>0</v>
      </c>
      <c r="CA312" s="30">
        <f t="shared" si="817"/>
        <v>0</v>
      </c>
      <c r="CB312" s="30">
        <f t="shared" si="817"/>
        <v>0</v>
      </c>
      <c r="CC312" s="30">
        <f t="shared" si="817"/>
        <v>0</v>
      </c>
      <c r="CD312" s="30">
        <f t="shared" si="817"/>
        <v>0</v>
      </c>
      <c r="CE312" s="30">
        <f t="shared" si="817"/>
        <v>0</v>
      </c>
      <c r="CF312" s="30">
        <f t="shared" si="817"/>
        <v>0</v>
      </c>
      <c r="CG312" s="30">
        <f t="shared" si="817"/>
        <v>0</v>
      </c>
      <c r="CH312" s="30">
        <f t="shared" si="817"/>
        <v>0</v>
      </c>
      <c r="CI312" s="30">
        <f t="shared" si="817"/>
        <v>0</v>
      </c>
      <c r="CJ312" s="30">
        <f t="shared" si="817"/>
        <v>0</v>
      </c>
      <c r="CK312" s="30">
        <f t="shared" si="817"/>
        <v>0</v>
      </c>
      <c r="CL312" s="30">
        <f t="shared" si="817"/>
        <v>0</v>
      </c>
      <c r="CM312" s="30">
        <f t="shared" ref="CM312:CT313" si="818">IF(CM$5="",0,IF(CM$5=1,SUMIFS(278:278,$5:$5,"&lt;="&amp;(CM$5-$S312)),SUMIFS(278:278,$5:$5,CM$5-$S312)))</f>
        <v>0</v>
      </c>
      <c r="CN312" s="30">
        <f t="shared" si="818"/>
        <v>0</v>
      </c>
      <c r="CO312" s="30">
        <f t="shared" si="818"/>
        <v>0</v>
      </c>
      <c r="CP312" s="30">
        <f t="shared" si="818"/>
        <v>0</v>
      </c>
      <c r="CQ312" s="30">
        <f t="shared" si="818"/>
        <v>0</v>
      </c>
      <c r="CR312" s="30">
        <f t="shared" si="818"/>
        <v>0</v>
      </c>
      <c r="CS312" s="30">
        <f t="shared" si="818"/>
        <v>0</v>
      </c>
      <c r="CT312" s="30">
        <f t="shared" si="818"/>
        <v>0</v>
      </c>
    </row>
    <row r="313" spans="1:98" s="27" customFormat="1" ht="12" x14ac:dyDescent="0.25">
      <c r="A313" s="26">
        <f>ROW()</f>
        <v>313</v>
      </c>
      <c r="B313" s="145"/>
      <c r="C313" s="142"/>
      <c r="E313" s="24"/>
      <c r="F313" s="66" t="str">
        <f t="shared" ref="F313:F314" si="819">$F$216</f>
        <v>Переменные расходы</v>
      </c>
      <c r="G313" s="27" t="s">
        <v>173</v>
      </c>
      <c r="H313" s="67"/>
      <c r="I313" s="67"/>
      <c r="J313" s="67"/>
      <c r="K313" s="67"/>
      <c r="L313" s="67"/>
      <c r="M313" s="27" t="str">
        <f>Lists!$R$8</f>
        <v>руб.</v>
      </c>
      <c r="P313" s="30"/>
      <c r="R313" s="44" t="s">
        <v>24</v>
      </c>
      <c r="S313" s="123">
        <v>1</v>
      </c>
      <c r="V313" s="85"/>
      <c r="W313" s="29">
        <f ca="1">SUM(INDIRECT(ADDRESS(ROW(),SUMIFS($1:$1,$5:$5,1))):INDIRECT(ADDRESS(ROW(),SUMIFS($1:$1,$5:$5,MAX($5:$5)))))</f>
        <v>99669023.093248695</v>
      </c>
      <c r="Z313" s="30">
        <f t="shared" ref="Z313:AO313" si="820">IF(Z$5="",0,IF(Z$5=1,SUMIFS(279:279,$5:$5,"&lt;="&amp;(Z$5-$S313)),SUMIFS(279:279,$5:$5,Z$5-$S313)))</f>
        <v>0</v>
      </c>
      <c r="AA313" s="30">
        <f t="shared" ca="1" si="820"/>
        <v>-57878.78787878788</v>
      </c>
      <c r="AB313" s="30">
        <f t="shared" ca="1" si="820"/>
        <v>-76212.121212121216</v>
      </c>
      <c r="AC313" s="30">
        <f t="shared" ca="1" si="820"/>
        <v>-119545.45454545454</v>
      </c>
      <c r="AD313" s="30">
        <f t="shared" ca="1" si="820"/>
        <v>-146992.12121212124</v>
      </c>
      <c r="AE313" s="30">
        <f t="shared" ca="1" si="820"/>
        <v>-174713.58787878792</v>
      </c>
      <c r="AF313" s="30">
        <f t="shared" ca="1" si="820"/>
        <v>-195020.65454545457</v>
      </c>
      <c r="AG313" s="30">
        <f t="shared" ca="1" si="820"/>
        <v>-198834.8478787879</v>
      </c>
      <c r="AH313" s="30">
        <f t="shared" ca="1" si="820"/>
        <v>-202374.42454545456</v>
      </c>
      <c r="AI313" s="30">
        <f t="shared" ca="1" si="820"/>
        <v>-205801.53306060607</v>
      </c>
      <c r="AJ313" s="30">
        <f t="shared" ca="1" si="820"/>
        <v>-208422.77078787884</v>
      </c>
      <c r="AK313" s="30">
        <f t="shared" ca="1" si="820"/>
        <v>-208406.81521818181</v>
      </c>
      <c r="AL313" s="30">
        <f t="shared" ca="1" si="820"/>
        <v>-212702.81391287877</v>
      </c>
      <c r="AM313" s="30">
        <f t="shared" ca="1" si="820"/>
        <v>-223996.30253106062</v>
      </c>
      <c r="AN313" s="30">
        <f t="shared" ca="1" si="820"/>
        <v>-241387.45056242423</v>
      </c>
      <c r="AO313" s="30">
        <f t="shared" ca="1" si="820"/>
        <v>-250211.20114037883</v>
      </c>
      <c r="AP313" s="30">
        <f t="shared" ca="1" si="817"/>
        <v>-220256.58541897728</v>
      </c>
      <c r="AQ313" s="30">
        <f t="shared" ca="1" si="817"/>
        <v>-136843.62074132569</v>
      </c>
      <c r="AR313" s="30">
        <f t="shared" ca="1" si="817"/>
        <v>6329.1380202197679</v>
      </c>
      <c r="AS313" s="30">
        <f t="shared" ca="1" si="817"/>
        <v>204300.48272400751</v>
      </c>
      <c r="AT313" s="30">
        <f t="shared" ca="1" si="817"/>
        <v>440835.08079031849</v>
      </c>
      <c r="AU313" s="30">
        <f t="shared" ca="1" si="817"/>
        <v>701725.85664435208</v>
      </c>
      <c r="AV313" s="30">
        <f t="shared" ca="1" si="817"/>
        <v>976477.63961901562</v>
      </c>
      <c r="AW313" s="30">
        <f t="shared" ca="1" si="817"/>
        <v>1258663.0190903372</v>
      </c>
      <c r="AX313" s="30">
        <f t="shared" ca="1" si="817"/>
        <v>1544443.9788878639</v>
      </c>
      <c r="AY313" s="30">
        <f t="shared" ca="1" si="817"/>
        <v>1831633.6260530497</v>
      </c>
      <c r="AZ313" s="30">
        <f t="shared" ca="1" si="817"/>
        <v>2119382.8072224054</v>
      </c>
      <c r="BA313" s="30">
        <f t="shared" ca="1" si="817"/>
        <v>2409283.3991714595</v>
      </c>
      <c r="BB313" s="30">
        <f t="shared" ca="1" si="817"/>
        <v>2706038.0104821022</v>
      </c>
      <c r="BC313" s="30">
        <f t="shared" ca="1" si="817"/>
        <v>3011905.3845124631</v>
      </c>
      <c r="BD313" s="30">
        <f t="shared" ca="1" si="817"/>
        <v>3327310.09914769</v>
      </c>
      <c r="BE313" s="30">
        <f t="shared" ca="1" si="817"/>
        <v>3651563.7554495847</v>
      </c>
      <c r="BF313" s="30">
        <f t="shared" ca="1" si="817"/>
        <v>3979510.183039357</v>
      </c>
      <c r="BG313" s="30">
        <f t="shared" ca="1" si="817"/>
        <v>4292125.5382806445</v>
      </c>
      <c r="BH313" s="30">
        <f t="shared" ca="1" si="817"/>
        <v>4560064.3379310258</v>
      </c>
      <c r="BI313" s="30">
        <f t="shared" ca="1" si="817"/>
        <v>4770267.7593181459</v>
      </c>
      <c r="BJ313" s="30">
        <f t="shared" ca="1" si="817"/>
        <v>4918107.1730840541</v>
      </c>
      <c r="BK313" s="30">
        <f t="shared" ca="1" si="817"/>
        <v>5009594.7995420117</v>
      </c>
      <c r="BL313" s="30">
        <f t="shared" ca="1" si="817"/>
        <v>5061639.8259297004</v>
      </c>
      <c r="BM313" s="30">
        <f t="shared" ca="1" si="817"/>
        <v>5088987.7254760051</v>
      </c>
      <c r="BN313" s="30">
        <f t="shared" ca="1" si="817"/>
        <v>5102331.07144845</v>
      </c>
      <c r="BO313" s="30">
        <f t="shared" ca="1" si="817"/>
        <v>5108180.3976903232</v>
      </c>
      <c r="BP313" s="30">
        <f t="shared" ca="1" si="817"/>
        <v>5110418.7076159101</v>
      </c>
      <c r="BQ313" s="30">
        <f t="shared" ca="1" si="817"/>
        <v>5111244.3679945664</v>
      </c>
      <c r="BR313" s="30">
        <f t="shared" ca="1" si="817"/>
        <v>5111509.7514604386</v>
      </c>
      <c r="BS313" s="30">
        <f t="shared" ca="1" si="817"/>
        <v>5111573.7241466139</v>
      </c>
      <c r="BT313" s="30">
        <f t="shared" ca="1" si="817"/>
        <v>5111587.3441378642</v>
      </c>
      <c r="BU313" s="30">
        <f t="shared" ca="1" si="817"/>
        <v>5111589.2014093976</v>
      </c>
      <c r="BV313" s="30">
        <f t="shared" si="817"/>
        <v>0</v>
      </c>
      <c r="BW313" s="30">
        <f t="shared" si="817"/>
        <v>0</v>
      </c>
      <c r="BX313" s="30">
        <f t="shared" si="817"/>
        <v>0</v>
      </c>
      <c r="BY313" s="30">
        <f t="shared" si="817"/>
        <v>0</v>
      </c>
      <c r="BZ313" s="30">
        <f t="shared" si="817"/>
        <v>0</v>
      </c>
      <c r="CA313" s="30">
        <f t="shared" si="817"/>
        <v>0</v>
      </c>
      <c r="CB313" s="30">
        <f t="shared" si="817"/>
        <v>0</v>
      </c>
      <c r="CC313" s="30">
        <f t="shared" si="817"/>
        <v>0</v>
      </c>
      <c r="CD313" s="30">
        <f t="shared" si="817"/>
        <v>0</v>
      </c>
      <c r="CE313" s="30">
        <f t="shared" si="817"/>
        <v>0</v>
      </c>
      <c r="CF313" s="30">
        <f t="shared" si="817"/>
        <v>0</v>
      </c>
      <c r="CG313" s="30">
        <f t="shared" si="817"/>
        <v>0</v>
      </c>
      <c r="CH313" s="30">
        <f t="shared" si="817"/>
        <v>0</v>
      </c>
      <c r="CI313" s="30">
        <f t="shared" si="817"/>
        <v>0</v>
      </c>
      <c r="CJ313" s="30">
        <f t="shared" si="817"/>
        <v>0</v>
      </c>
      <c r="CK313" s="30">
        <f t="shared" si="817"/>
        <v>0</v>
      </c>
      <c r="CL313" s="30">
        <f t="shared" si="817"/>
        <v>0</v>
      </c>
      <c r="CM313" s="30">
        <f t="shared" si="818"/>
        <v>0</v>
      </c>
      <c r="CN313" s="30">
        <f t="shared" si="818"/>
        <v>0</v>
      </c>
      <c r="CO313" s="30">
        <f t="shared" si="818"/>
        <v>0</v>
      </c>
      <c r="CP313" s="30">
        <f t="shared" si="818"/>
        <v>0</v>
      </c>
      <c r="CQ313" s="30">
        <f t="shared" si="818"/>
        <v>0</v>
      </c>
      <c r="CR313" s="30">
        <f t="shared" si="818"/>
        <v>0</v>
      </c>
      <c r="CS313" s="30">
        <f t="shared" si="818"/>
        <v>0</v>
      </c>
      <c r="CT313" s="30">
        <f t="shared" si="818"/>
        <v>0</v>
      </c>
    </row>
    <row r="314" spans="1:98" s="27" customFormat="1" ht="12" x14ac:dyDescent="0.25">
      <c r="A314" s="26">
        <f>ROW()</f>
        <v>314</v>
      </c>
      <c r="B314" s="145"/>
      <c r="C314" s="142"/>
      <c r="E314" s="24"/>
      <c r="F314" s="66" t="str">
        <f t="shared" si="819"/>
        <v>Переменные расходы</v>
      </c>
      <c r="G314" s="27" t="s">
        <v>174</v>
      </c>
      <c r="M314" s="27" t="str">
        <f>Lists!$R$8</f>
        <v>руб.</v>
      </c>
      <c r="P314" s="30"/>
      <c r="R314" s="44" t="s">
        <v>24</v>
      </c>
      <c r="S314" s="123">
        <v>1</v>
      </c>
      <c r="V314" s="85"/>
      <c r="W314" s="29">
        <f ca="1">SUM(INDIRECT(ADDRESS(ROW(),SUMIFS($1:$1,$5:$5,1))):INDIRECT(ADDRESS(ROW(),SUMIFS($1:$1,$5:$5,MAX($5:$5)))))</f>
        <v>40677335.986376256</v>
      </c>
      <c r="Z314" s="30">
        <f>IF(Z$5="",0,IF(Z$5=1,SUMIFS(273:273,$5:$5,"&lt;="&amp;(Z$5-$S314)),SUMIFS(273:273,$5:$5,Z$5-$S314)))</f>
        <v>0</v>
      </c>
      <c r="AA314" s="30">
        <f t="shared" ref="AA314:CL314" ca="1" si="821">IF(AA$5="",0,IF(AA$5=1,SUMIFS(273:273,$5:$5,"&lt;="&amp;(AA$5-$S314)),SUMIFS(273:273,$5:$5,AA$5-$S314)))</f>
        <v>0</v>
      </c>
      <c r="AB314" s="30">
        <f t="shared" ca="1" si="821"/>
        <v>0</v>
      </c>
      <c r="AC314" s="30">
        <f t="shared" ca="1" si="821"/>
        <v>0</v>
      </c>
      <c r="AD314" s="30">
        <f t="shared" ca="1" si="821"/>
        <v>0</v>
      </c>
      <c r="AE314" s="30">
        <f t="shared" ca="1" si="821"/>
        <v>0</v>
      </c>
      <c r="AF314" s="30">
        <f t="shared" ca="1" si="821"/>
        <v>0</v>
      </c>
      <c r="AG314" s="30">
        <f t="shared" ca="1" si="821"/>
        <v>0</v>
      </c>
      <c r="AH314" s="30">
        <f t="shared" ca="1" si="821"/>
        <v>0</v>
      </c>
      <c r="AI314" s="30">
        <f t="shared" ca="1" si="821"/>
        <v>0</v>
      </c>
      <c r="AJ314" s="30">
        <f t="shared" ca="1" si="821"/>
        <v>0</v>
      </c>
      <c r="AK314" s="30">
        <f t="shared" ca="1" si="821"/>
        <v>0</v>
      </c>
      <c r="AL314" s="30">
        <f t="shared" ca="1" si="821"/>
        <v>0</v>
      </c>
      <c r="AM314" s="30">
        <f t="shared" ca="1" si="821"/>
        <v>0</v>
      </c>
      <c r="AN314" s="30">
        <f t="shared" ca="1" si="821"/>
        <v>0</v>
      </c>
      <c r="AO314" s="30">
        <f t="shared" ca="1" si="821"/>
        <v>0</v>
      </c>
      <c r="AP314" s="30">
        <f t="shared" ca="1" si="821"/>
        <v>0</v>
      </c>
      <c r="AQ314" s="30">
        <f t="shared" ca="1" si="821"/>
        <v>0</v>
      </c>
      <c r="AR314" s="30">
        <f t="shared" ca="1" si="821"/>
        <v>0</v>
      </c>
      <c r="AS314" s="30">
        <f t="shared" ca="1" si="821"/>
        <v>0</v>
      </c>
      <c r="AT314" s="30">
        <f t="shared" ca="1" si="821"/>
        <v>0</v>
      </c>
      <c r="AU314" s="30">
        <f t="shared" ca="1" si="821"/>
        <v>0</v>
      </c>
      <c r="AV314" s="30">
        <f t="shared" ca="1" si="821"/>
        <v>0</v>
      </c>
      <c r="AW314" s="30">
        <f t="shared" ca="1" si="821"/>
        <v>0</v>
      </c>
      <c r="AX314" s="30">
        <f t="shared" ca="1" si="821"/>
        <v>0</v>
      </c>
      <c r="AY314" s="30">
        <f t="shared" ca="1" si="821"/>
        <v>0</v>
      </c>
      <c r="AZ314" s="30">
        <f t="shared" ca="1" si="821"/>
        <v>0</v>
      </c>
      <c r="BA314" s="30">
        <f t="shared" ca="1" si="821"/>
        <v>0</v>
      </c>
      <c r="BB314" s="30">
        <f t="shared" ca="1" si="821"/>
        <v>0</v>
      </c>
      <c r="BC314" s="30">
        <f t="shared" ca="1" si="821"/>
        <v>0</v>
      </c>
      <c r="BD314" s="30">
        <f t="shared" ca="1" si="821"/>
        <v>665653.33545890125</v>
      </c>
      <c r="BE314" s="30">
        <f t="shared" ca="1" si="821"/>
        <v>1789557.9054994648</v>
      </c>
      <c r="BF314" s="30">
        <f t="shared" ca="1" si="821"/>
        <v>1954875.8486581766</v>
      </c>
      <c r="BG314" s="30">
        <f t="shared" ca="1" si="821"/>
        <v>2109239.3196199182</v>
      </c>
      <c r="BH314" s="30">
        <f t="shared" ca="1" si="821"/>
        <v>2237648.3452331778</v>
      </c>
      <c r="BI314" s="30">
        <f t="shared" ca="1" si="821"/>
        <v>2335114.2783824205</v>
      </c>
      <c r="BJ314" s="30">
        <f t="shared" ca="1" si="821"/>
        <v>2400763.767955903</v>
      </c>
      <c r="BK314" s="30">
        <f t="shared" ca="1" si="821"/>
        <v>2439127.2265176475</v>
      </c>
      <c r="BL314" s="30">
        <f t="shared" ca="1" si="821"/>
        <v>2459717.8115117755</v>
      </c>
      <c r="BM314" s="30">
        <f t="shared" ca="1" si="821"/>
        <v>2469940.0035783499</v>
      </c>
      <c r="BN314" s="30">
        <f t="shared" ca="1" si="821"/>
        <v>2474682.1029763557</v>
      </c>
      <c r="BO314" s="30">
        <f t="shared" ca="1" si="821"/>
        <v>2476577.0479694866</v>
      </c>
      <c r="BP314" s="30">
        <f t="shared" ca="1" si="821"/>
        <v>2477196.0010591969</v>
      </c>
      <c r="BQ314" s="30">
        <f t="shared" ca="1" si="821"/>
        <v>2477400.5146779716</v>
      </c>
      <c r="BR314" s="30">
        <f t="shared" ca="1" si="821"/>
        <v>2477456.4306117967</v>
      </c>
      <c r="BS314" s="30">
        <f t="shared" ca="1" si="821"/>
        <v>2477463.0992862284</v>
      </c>
      <c r="BT314" s="30">
        <f t="shared" ca="1" si="821"/>
        <v>2477461.7881249785</v>
      </c>
      <c r="BU314" s="30">
        <f t="shared" ca="1" si="821"/>
        <v>2477461.1592545062</v>
      </c>
      <c r="BV314" s="30">
        <f t="shared" si="821"/>
        <v>0</v>
      </c>
      <c r="BW314" s="30">
        <f t="shared" si="821"/>
        <v>0</v>
      </c>
      <c r="BX314" s="30">
        <f t="shared" si="821"/>
        <v>0</v>
      </c>
      <c r="BY314" s="30">
        <f t="shared" si="821"/>
        <v>0</v>
      </c>
      <c r="BZ314" s="30">
        <f t="shared" si="821"/>
        <v>0</v>
      </c>
      <c r="CA314" s="30">
        <f t="shared" si="821"/>
        <v>0</v>
      </c>
      <c r="CB314" s="30">
        <f t="shared" si="821"/>
        <v>0</v>
      </c>
      <c r="CC314" s="30">
        <f t="shared" si="821"/>
        <v>0</v>
      </c>
      <c r="CD314" s="30">
        <f t="shared" si="821"/>
        <v>0</v>
      </c>
      <c r="CE314" s="30">
        <f t="shared" si="821"/>
        <v>0</v>
      </c>
      <c r="CF314" s="30">
        <f t="shared" si="821"/>
        <v>0</v>
      </c>
      <c r="CG314" s="30">
        <f t="shared" si="821"/>
        <v>0</v>
      </c>
      <c r="CH314" s="30">
        <f t="shared" si="821"/>
        <v>0</v>
      </c>
      <c r="CI314" s="30">
        <f t="shared" si="821"/>
        <v>0</v>
      </c>
      <c r="CJ314" s="30">
        <f t="shared" si="821"/>
        <v>0</v>
      </c>
      <c r="CK314" s="30">
        <f t="shared" si="821"/>
        <v>0</v>
      </c>
      <c r="CL314" s="30">
        <f t="shared" si="821"/>
        <v>0</v>
      </c>
      <c r="CM314" s="30">
        <f t="shared" ref="CM314:CT314" si="822">IF(CM$5="",0,IF(CM$5=1,SUMIFS(273:273,$5:$5,"&lt;="&amp;(CM$5-$S314)),SUMIFS(273:273,$5:$5,CM$5-$S314)))</f>
        <v>0</v>
      </c>
      <c r="CN314" s="30">
        <f t="shared" si="822"/>
        <v>0</v>
      </c>
      <c r="CO314" s="30">
        <f t="shared" si="822"/>
        <v>0</v>
      </c>
      <c r="CP314" s="30">
        <f t="shared" si="822"/>
        <v>0</v>
      </c>
      <c r="CQ314" s="30">
        <f t="shared" si="822"/>
        <v>0</v>
      </c>
      <c r="CR314" s="30">
        <f t="shared" si="822"/>
        <v>0</v>
      </c>
      <c r="CS314" s="30">
        <f t="shared" si="822"/>
        <v>0</v>
      </c>
      <c r="CT314" s="30">
        <f t="shared" si="822"/>
        <v>0</v>
      </c>
    </row>
    <row r="315" spans="1:98" s="2" customFormat="1" ht="12" x14ac:dyDescent="0.25">
      <c r="A315" s="11">
        <f>ROW()</f>
        <v>315</v>
      </c>
      <c r="B315" s="146"/>
      <c r="C315" s="142"/>
      <c r="E315" s="23" t="str">
        <f>Lists!$N$9</f>
        <v>пустая строка</v>
      </c>
      <c r="P315" s="3"/>
      <c r="R315" s="23"/>
      <c r="S315" s="3"/>
      <c r="V315" s="74"/>
      <c r="W315" s="5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</row>
    <row r="316" spans="1:98" s="13" customFormat="1" x14ac:dyDescent="0.3">
      <c r="A316" s="12">
        <f>ROW()</f>
        <v>316</v>
      </c>
      <c r="B316" s="147"/>
      <c r="C316" s="142"/>
      <c r="E316" s="92"/>
      <c r="F316" s="13" t="s">
        <v>175</v>
      </c>
      <c r="M316" s="4" t="str">
        <f>Lists!$R$8</f>
        <v>руб.</v>
      </c>
      <c r="P316" s="10"/>
      <c r="R316" s="92"/>
      <c r="S316" s="10"/>
      <c r="V316" s="80"/>
      <c r="W316" s="10">
        <f ca="1">SUM(INDIRECT(ADDRESS(ROW(),SUMIFS($1:$1,$5:$5,1))):INDIRECT(ADDRESS(ROW(),SUMIFS($1:$1,$5:$5,MAX($5:$5)))))</f>
        <v>53437801.281801082</v>
      </c>
      <c r="Z316" s="10">
        <f ca="1">Z307+Z310+Z311</f>
        <v>-20900000</v>
      </c>
      <c r="AA316" s="10">
        <f t="shared" ref="AA316:CL317" ca="1" si="823">AA307+AA310+AA311</f>
        <v>-12082121.212121213</v>
      </c>
      <c r="AB316" s="10">
        <f t="shared" ca="1" si="823"/>
        <v>-2228467.8787878789</v>
      </c>
      <c r="AC316" s="10">
        <f t="shared" ca="1" si="823"/>
        <v>-1517441.2121212119</v>
      </c>
      <c r="AD316" s="10">
        <f t="shared" ca="1" si="823"/>
        <v>56336.121212121099</v>
      </c>
      <c r="AE316" s="10">
        <f t="shared" ca="1" si="823"/>
        <v>-772545.54545454495</v>
      </c>
      <c r="AF316" s="10">
        <f t="shared" ca="1" si="823"/>
        <v>-2448915.5454545454</v>
      </c>
      <c r="AG316" s="10">
        <f t="shared" ca="1" si="823"/>
        <v>-2499414.3121212125</v>
      </c>
      <c r="AH316" s="10">
        <f t="shared" ca="1" si="823"/>
        <v>-2597344.6174545456</v>
      </c>
      <c r="AI316" s="10">
        <f t="shared" ca="1" si="823"/>
        <v>-2740589.640939394</v>
      </c>
      <c r="AJ316" s="10">
        <f t="shared" ca="1" si="823"/>
        <v>-2898390.5296121212</v>
      </c>
      <c r="AK316" s="10">
        <f t="shared" ca="1" si="823"/>
        <v>-3055186.0990318181</v>
      </c>
      <c r="AL316" s="10">
        <f t="shared" ca="1" si="823"/>
        <v>-3272189.6993871215</v>
      </c>
      <c r="AM316" s="10">
        <f t="shared" ca="1" si="823"/>
        <v>-3589912.2656389391</v>
      </c>
      <c r="AN316" s="10">
        <f t="shared" ca="1" si="823"/>
        <v>-4023676.2139025759</v>
      </c>
      <c r="AO316" s="10">
        <f t="shared" ca="1" si="823"/>
        <v>-4505208.1049371213</v>
      </c>
      <c r="AP316" s="10">
        <f t="shared" ca="1" si="823"/>
        <v>-4864024.1751210233</v>
      </c>
      <c r="AQ316" s="10">
        <f t="shared" ca="1" si="823"/>
        <v>-5001028.4777316749</v>
      </c>
      <c r="AR316" s="10">
        <f t="shared" ca="1" si="823"/>
        <v>-4865585.2355332198</v>
      </c>
      <c r="AS316" s="10">
        <f t="shared" ca="1" si="823"/>
        <v>-4470471.0976505075</v>
      </c>
      <c r="AT316" s="10">
        <f t="shared" ca="1" si="823"/>
        <v>-8889688.0054180678</v>
      </c>
      <c r="AU316" s="10">
        <f t="shared" ca="1" si="823"/>
        <v>-18189970.3039781</v>
      </c>
      <c r="AV316" s="10">
        <f t="shared" ca="1" si="823"/>
        <v>-12421925.535541765</v>
      </c>
      <c r="AW316" s="10">
        <f t="shared" ca="1" si="823"/>
        <v>-1617056.3688450875</v>
      </c>
      <c r="AX316" s="10">
        <f t="shared" ca="1" si="823"/>
        <v>39047.761141718831</v>
      </c>
      <c r="AY316" s="10">
        <f t="shared" ca="1" si="823"/>
        <v>2547227.3064069501</v>
      </c>
      <c r="AZ316" s="10">
        <f t="shared" ca="1" si="823"/>
        <v>2597311.1146792602</v>
      </c>
      <c r="BA316" s="10">
        <f t="shared" ca="1" si="823"/>
        <v>1863962.4236035421</v>
      </c>
      <c r="BB316" s="10">
        <f t="shared" ca="1" si="823"/>
        <v>2848903.9934591469</v>
      </c>
      <c r="BC316" s="10">
        <f t="shared" ca="1" si="823"/>
        <v>3899829.6664975365</v>
      </c>
      <c r="BD316" s="10">
        <f t="shared" ca="1" si="823"/>
        <v>4382108.2714534122</v>
      </c>
      <c r="BE316" s="10">
        <f t="shared" ca="1" si="823"/>
        <v>4523961.4051609505</v>
      </c>
      <c r="BF316" s="10">
        <f t="shared" ca="1" si="823"/>
        <v>5733288.7244624663</v>
      </c>
      <c r="BG316" s="10">
        <f t="shared" ca="1" si="823"/>
        <v>6970420.6543094339</v>
      </c>
      <c r="BH316" s="10">
        <f t="shared" ca="1" si="823"/>
        <v>8083031.3697208036</v>
      </c>
      <c r="BI316" s="10">
        <f t="shared" ca="1" si="823"/>
        <v>8984137.3034844324</v>
      </c>
      <c r="BJ316" s="10">
        <f t="shared" ca="1" si="823"/>
        <v>9631844.8131200448</v>
      </c>
      <c r="BK316" s="10">
        <f t="shared" ca="1" si="823"/>
        <v>10039508.044312844</v>
      </c>
      <c r="BL316" s="10">
        <f t="shared" ca="1" si="823"/>
        <v>10274908.350674782</v>
      </c>
      <c r="BM316" s="10">
        <f t="shared" ca="1" si="823"/>
        <v>10400040.848899394</v>
      </c>
      <c r="BN316" s="10">
        <f t="shared" ca="1" si="823"/>
        <v>10461607.505073946</v>
      </c>
      <c r="BO316" s="10">
        <f t="shared" ca="1" si="823"/>
        <v>10488893.688171443</v>
      </c>
      <c r="BP316" s="10">
        <f t="shared" ca="1" si="823"/>
        <v>10499476.770116137</v>
      </c>
      <c r="BQ316" s="10">
        <f t="shared" ca="1" si="823"/>
        <v>10503412.308597464</v>
      </c>
      <c r="BR316" s="10">
        <f t="shared" ca="1" si="823"/>
        <v>10504688.441472774</v>
      </c>
      <c r="BS316" s="10">
        <f t="shared" ca="1" si="823"/>
        <v>10505002.987622162</v>
      </c>
      <c r="BT316" s="10">
        <f t="shared" ca="1" si="823"/>
        <v>10505072.752675915</v>
      </c>
      <c r="BU316" s="10">
        <f t="shared" ca="1" si="823"/>
        <v>16544930.732256105</v>
      </c>
      <c r="BV316" s="10">
        <f t="shared" si="823"/>
        <v>0</v>
      </c>
      <c r="BW316" s="10">
        <f t="shared" si="823"/>
        <v>0</v>
      </c>
      <c r="BX316" s="10">
        <f t="shared" si="823"/>
        <v>0</v>
      </c>
      <c r="BY316" s="10">
        <f t="shared" si="823"/>
        <v>0</v>
      </c>
      <c r="BZ316" s="10">
        <f t="shared" si="823"/>
        <v>0</v>
      </c>
      <c r="CA316" s="10">
        <f t="shared" si="823"/>
        <v>0</v>
      </c>
      <c r="CB316" s="10">
        <f t="shared" si="823"/>
        <v>0</v>
      </c>
      <c r="CC316" s="10">
        <f t="shared" si="823"/>
        <v>0</v>
      </c>
      <c r="CD316" s="10">
        <f t="shared" si="823"/>
        <v>0</v>
      </c>
      <c r="CE316" s="10">
        <f t="shared" si="823"/>
        <v>0</v>
      </c>
      <c r="CF316" s="10">
        <f t="shared" si="823"/>
        <v>0</v>
      </c>
      <c r="CG316" s="10">
        <f t="shared" si="823"/>
        <v>0</v>
      </c>
      <c r="CH316" s="10">
        <f t="shared" si="823"/>
        <v>0</v>
      </c>
      <c r="CI316" s="10">
        <f t="shared" si="823"/>
        <v>0</v>
      </c>
      <c r="CJ316" s="10">
        <f t="shared" si="823"/>
        <v>0</v>
      </c>
      <c r="CK316" s="10">
        <f t="shared" si="823"/>
        <v>0</v>
      </c>
      <c r="CL316" s="10">
        <f t="shared" si="823"/>
        <v>0</v>
      </c>
      <c r="CM316" s="10">
        <f t="shared" ref="CM316:CT317" si="824">CM307+CM310+CM311</f>
        <v>0</v>
      </c>
      <c r="CN316" s="10">
        <f t="shared" si="824"/>
        <v>0</v>
      </c>
      <c r="CO316" s="10">
        <f t="shared" si="824"/>
        <v>0</v>
      </c>
      <c r="CP316" s="10">
        <f t="shared" si="824"/>
        <v>0</v>
      </c>
      <c r="CQ316" s="10">
        <f t="shared" si="824"/>
        <v>0</v>
      </c>
      <c r="CR316" s="10">
        <f t="shared" si="824"/>
        <v>0</v>
      </c>
      <c r="CS316" s="10">
        <f t="shared" si="824"/>
        <v>0</v>
      </c>
      <c r="CT316" s="10">
        <f t="shared" si="824"/>
        <v>0</v>
      </c>
    </row>
    <row r="317" spans="1:98" s="13" customFormat="1" x14ac:dyDescent="0.3">
      <c r="A317" s="12">
        <f>ROW()</f>
        <v>317</v>
      </c>
      <c r="B317" s="147"/>
      <c r="C317" s="142"/>
      <c r="E317" s="92"/>
      <c r="F317" s="38" t="s">
        <v>176</v>
      </c>
      <c r="M317" s="4" t="str">
        <f>Lists!$R$8</f>
        <v>руб.</v>
      </c>
      <c r="P317" s="10"/>
      <c r="R317" s="92"/>
      <c r="S317" s="10"/>
      <c r="V317" s="80"/>
      <c r="W317" s="10">
        <f ca="1">INDIRECT(ADDRESS(ROW(),SUMIFS($1:$1,$5:$5,MAX($5:$5))))</f>
        <v>53437801.281801082</v>
      </c>
      <c r="Z317" s="10">
        <f ca="1">IF(Z$5="",0,SUM($Y316:Z316))</f>
        <v>-20900000</v>
      </c>
      <c r="AA317" s="10">
        <f ca="1">IF(AA$5="",0,SUM($Y316:AA316))</f>
        <v>-32982121.212121211</v>
      </c>
      <c r="AB317" s="10">
        <f ca="1">IF(AB$5="",0,SUM($Y316:AB316))</f>
        <v>-35210589.090909094</v>
      </c>
      <c r="AC317" s="10">
        <f ca="1">IF(AC$5="",0,SUM($Y316:AC316))</f>
        <v>-36728030.303030305</v>
      </c>
      <c r="AD317" s="10">
        <f ca="1">IF(AD$5="",0,SUM($Y316:AD316))</f>
        <v>-36671694.181818187</v>
      </c>
      <c r="AE317" s="10">
        <f ca="1">IF(AE$5="",0,SUM($Y316:AE316))</f>
        <v>-37444239.727272734</v>
      </c>
      <c r="AF317" s="10">
        <f ca="1">IF(AF$5="",0,SUM($Y316:AF316))</f>
        <v>-39893155.272727281</v>
      </c>
      <c r="AG317" s="10">
        <f ca="1">IF(AG$5="",0,SUM($Y316:AG316))</f>
        <v>-42392569.584848493</v>
      </c>
      <c r="AH317" s="10">
        <f ca="1">IF(AH$5="",0,SUM($Y316:AH316))</f>
        <v>-44989914.202303037</v>
      </c>
      <c r="AI317" s="10">
        <f ca="1">IF(AI$5="",0,SUM($Y316:AI316))</f>
        <v>-47730503.843242429</v>
      </c>
      <c r="AJ317" s="10">
        <f ca="1">IF(AJ$5="",0,SUM($Y316:AJ316))</f>
        <v>-50628894.372854553</v>
      </c>
      <c r="AK317" s="10">
        <f ca="1">IF(AK$5="",0,SUM($Y316:AK316))</f>
        <v>-53684080.471886374</v>
      </c>
      <c r="AL317" s="10">
        <f ca="1">IF(AL$5="",0,SUM($Y316:AL316))</f>
        <v>-56956270.171273492</v>
      </c>
      <c r="AM317" s="10">
        <f ca="1">IF(AM$5="",0,SUM($Y316:AM316))</f>
        <v>-60546182.436912432</v>
      </c>
      <c r="AN317" s="10">
        <f ca="1">IF(AN$5="",0,SUM($Y316:AN316))</f>
        <v>-64569858.65081501</v>
      </c>
      <c r="AO317" s="10">
        <f ca="1">IF(AO$5="",0,SUM($Y316:AO316))</f>
        <v>-69075066.755752131</v>
      </c>
      <c r="AP317" s="10">
        <f ca="1">IF(AP$5="",0,SUM($Y316:AP316))</f>
        <v>-73939090.930873156</v>
      </c>
      <c r="AQ317" s="10">
        <f ca="1">IF(AQ$5="",0,SUM($Y316:AQ316))</f>
        <v>-78940119.408604831</v>
      </c>
      <c r="AR317" s="10">
        <f ca="1">IF(AR$5="",0,SUM($Y316:AR316))</f>
        <v>-83805704.644138053</v>
      </c>
      <c r="AS317" s="10">
        <f ca="1">IF(AS$5="",0,SUM($Y316:AS316))</f>
        <v>-88276175.741788566</v>
      </c>
      <c r="AT317" s="10">
        <f ca="1">IF(AT$5="",0,SUM($Y316:AT316))</f>
        <v>-97165863.747206628</v>
      </c>
      <c r="AU317" s="10">
        <f ca="1">IF(AU$5="",0,SUM($Y316:AU316))</f>
        <v>-115355834.05118473</v>
      </c>
      <c r="AV317" s="10">
        <f ca="1">IF(AV$5="",0,SUM($Y316:AV316))</f>
        <v>-127777759.58672649</v>
      </c>
      <c r="AW317" s="10">
        <f ca="1">IF(AW$5="",0,SUM($Y316:AW316))</f>
        <v>-129394815.95557158</v>
      </c>
      <c r="AX317" s="10">
        <f ca="1">IF(AX$5="",0,SUM($Y316:AX316))</f>
        <v>-129355768.19442986</v>
      </c>
      <c r="AY317" s="10">
        <f ca="1">IF(AY$5="",0,SUM($Y316:AY316))</f>
        <v>-126808540.88802291</v>
      </c>
      <c r="AZ317" s="10">
        <f ca="1">IF(AZ$5="",0,SUM($Y316:AZ316))</f>
        <v>-124211229.77334365</v>
      </c>
      <c r="BA317" s="10">
        <f ca="1">IF(BA$5="",0,SUM($Y316:BA316))</f>
        <v>-122347267.34974012</v>
      </c>
      <c r="BB317" s="10">
        <f ca="1">IF(BB$5="",0,SUM($Y316:BB316))</f>
        <v>-119498363.35628097</v>
      </c>
      <c r="BC317" s="10">
        <f ca="1">IF(BC$5="",0,SUM($Y316:BC316))</f>
        <v>-115598533.68978342</v>
      </c>
      <c r="BD317" s="10">
        <f ca="1">IF(BD$5="",0,SUM($Y316:BD316))</f>
        <v>-111216425.41833001</v>
      </c>
      <c r="BE317" s="10">
        <f ca="1">IF(BE$5="",0,SUM($Y316:BE316))</f>
        <v>-106692464.01316907</v>
      </c>
      <c r="BF317" s="10">
        <f ca="1">IF(BF$5="",0,SUM($Y316:BF316))</f>
        <v>-100959175.2887066</v>
      </c>
      <c r="BG317" s="10">
        <f ca="1">IF(BG$5="",0,SUM($Y316:BG316))</f>
        <v>-93988754.634397164</v>
      </c>
      <c r="BH317" s="10">
        <f ca="1">IF(BH$5="",0,SUM($Y316:BH316))</f>
        <v>-85905723.264676362</v>
      </c>
      <c r="BI317" s="10">
        <f ca="1">IF(BI$5="",0,SUM($Y316:BI316))</f>
        <v>-76921585.961191922</v>
      </c>
      <c r="BJ317" s="10">
        <f ca="1">IF(BJ$5="",0,SUM($Y316:BJ316))</f>
        <v>-67289741.148071885</v>
      </c>
      <c r="BK317" s="10">
        <f ca="1">IF(BK$5="",0,SUM($Y316:BK316))</f>
        <v>-57250233.103759043</v>
      </c>
      <c r="BL317" s="10">
        <f ca="1">IF(BL$5="",0,SUM($Y316:BL316))</f>
        <v>-46975324.753084257</v>
      </c>
      <c r="BM317" s="10">
        <f ca="1">IF(BM$5="",0,SUM($Y316:BM316))</f>
        <v>-36575283.904184863</v>
      </c>
      <c r="BN317" s="10">
        <f ca="1">IF(BN$5="",0,SUM($Y316:BN316))</f>
        <v>-26113676.399110917</v>
      </c>
      <c r="BO317" s="10">
        <f ca="1">IF(BO$5="",0,SUM($Y316:BO316))</f>
        <v>-15624782.710939474</v>
      </c>
      <c r="BP317" s="10">
        <f ca="1">IF(BP$5="",0,SUM($Y316:BP316))</f>
        <v>-5125305.9408233371</v>
      </c>
      <c r="BQ317" s="10">
        <f ca="1">IF(BQ$5="",0,SUM($Y316:BQ316))</f>
        <v>5378106.3677741271</v>
      </c>
      <c r="BR317" s="10">
        <f ca="1">IF(BR$5="",0,SUM($Y316:BR316))</f>
        <v>15882794.809246901</v>
      </c>
      <c r="BS317" s="10">
        <f ca="1">IF(BS$5="",0,SUM($Y316:BS316))</f>
        <v>26387797.796869062</v>
      </c>
      <c r="BT317" s="10">
        <f ca="1">IF(BT$5="",0,SUM($Y316:BT316))</f>
        <v>36892870.549544975</v>
      </c>
      <c r="BU317" s="10">
        <f ca="1">IF(BU$5="",0,SUM($Y316:BU316))</f>
        <v>53437801.281801082</v>
      </c>
      <c r="BV317" s="10">
        <f>IF(BV$5="",0,SUM($Y316:BV316))</f>
        <v>0</v>
      </c>
      <c r="BW317" s="10">
        <f>IF(BW$5="",0,SUM($Y316:BW316))</f>
        <v>0</v>
      </c>
      <c r="BX317" s="10">
        <f>IF(BX$5="",0,SUM($Y316:BX316))</f>
        <v>0</v>
      </c>
      <c r="BY317" s="10">
        <f>IF(BY$5="",0,SUM($Y316:BY316))</f>
        <v>0</v>
      </c>
      <c r="BZ317" s="10">
        <f>IF(BZ$5="",0,SUM($Y316:BZ316))</f>
        <v>0</v>
      </c>
      <c r="CA317" s="10">
        <f>IF(CA$5="",0,SUM($Y316:CA316))</f>
        <v>0</v>
      </c>
      <c r="CB317" s="10">
        <f>IF(CB$5="",0,SUM($Y316:CB316))</f>
        <v>0</v>
      </c>
      <c r="CC317" s="10">
        <f>IF(CC$5="",0,SUM($Y316:CC316))</f>
        <v>0</v>
      </c>
      <c r="CD317" s="10">
        <f>IF(CD$5="",0,SUM($Y316:CD316))</f>
        <v>0</v>
      </c>
      <c r="CE317" s="10">
        <f>IF(CE$5="",0,SUM($Y316:CE316))</f>
        <v>0</v>
      </c>
      <c r="CF317" s="10">
        <f>IF(CF$5="",0,SUM($Y316:CF316))</f>
        <v>0</v>
      </c>
      <c r="CG317" s="10">
        <f>IF(CG$5="",0,SUM($Y316:CG316))</f>
        <v>0</v>
      </c>
      <c r="CH317" s="10">
        <f>IF(CH$5="",0,SUM($Y316:CH316))</f>
        <v>0</v>
      </c>
      <c r="CI317" s="10">
        <f>IF(CI$5="",0,SUM($Y316:CI316))</f>
        <v>0</v>
      </c>
      <c r="CJ317" s="10">
        <f>IF(CJ$5="",0,SUM($Y316:CJ316))</f>
        <v>0</v>
      </c>
      <c r="CK317" s="10">
        <f>IF(CK$5="",0,SUM($Y316:CK316))</f>
        <v>0</v>
      </c>
      <c r="CL317" s="10">
        <f>IF(CL$5="",0,SUM($Y316:CL316))</f>
        <v>0</v>
      </c>
      <c r="CM317" s="10">
        <f>IF(CM$5="",0,SUM($Y316:CM316))</f>
        <v>0</v>
      </c>
      <c r="CN317" s="10">
        <f>IF(CN$5="",0,SUM($Y316:CN316))</f>
        <v>0</v>
      </c>
      <c r="CO317" s="10">
        <f>IF(CO$5="",0,SUM($Y316:CO316))</f>
        <v>0</v>
      </c>
      <c r="CP317" s="10">
        <f>IF(CP$5="",0,SUM($Y316:CP316))</f>
        <v>0</v>
      </c>
      <c r="CQ317" s="10">
        <f>IF(CQ$5="",0,SUM($Y316:CQ316))</f>
        <v>0</v>
      </c>
      <c r="CR317" s="10">
        <f>IF(CR$5="",0,SUM($Y316:CR316))</f>
        <v>0</v>
      </c>
      <c r="CS317" s="10">
        <f>IF(CS$5="",0,SUM($Y316:CS316))</f>
        <v>0</v>
      </c>
      <c r="CT317" s="10">
        <f>IF(CT$5="",0,SUM($Y316:CT316))</f>
        <v>0</v>
      </c>
    </row>
    <row r="318" spans="1:98" s="13" customFormat="1" x14ac:dyDescent="0.3">
      <c r="A318" s="12">
        <f>ROW()</f>
        <v>318</v>
      </c>
      <c r="B318" s="147"/>
      <c r="C318" s="142"/>
      <c r="E318" s="92"/>
      <c r="F318" s="13" t="s">
        <v>178</v>
      </c>
      <c r="M318" s="4" t="str">
        <f>Lists!$R$8</f>
        <v>руб.</v>
      </c>
      <c r="P318" s="10"/>
      <c r="R318" s="92"/>
      <c r="S318" s="10"/>
      <c r="V318" s="80"/>
      <c r="W318" s="10">
        <f ca="1">IF(MIN(INDIRECT(ADDRESS(A317,SUMIFS($1:$1,$5:$5,1))):INDIRECT(ADDRESS(A317,SUMIFS($1:$1,$5:$5,MAX($5:$5)))))&lt;0,-MIN(INDIRECT(ADDRESS(A317,SUMIFS($1:$1,$5:$5,1))):INDIRECT(ADDRESS(A317,SUMIFS($1:$1,$5:$5,MAX($5:$5))))),0)</f>
        <v>129394815.95557158</v>
      </c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</row>
    <row r="319" spans="1:98" s="27" customFormat="1" ht="12" x14ac:dyDescent="0.25">
      <c r="A319" s="26">
        <f>ROW()</f>
        <v>319</v>
      </c>
      <c r="B319" s="145"/>
      <c r="C319" s="142"/>
      <c r="E319" s="24"/>
      <c r="F319" s="127" t="s">
        <v>179</v>
      </c>
      <c r="M319" s="27" t="s">
        <v>180</v>
      </c>
      <c r="P319" s="30"/>
      <c r="R319" s="44"/>
      <c r="S319" s="149"/>
      <c r="V319" s="85"/>
      <c r="W319" s="29">
        <f ca="1">SUM(INDIRECT(ADDRESS(ROW(),SUMIFS($1:$1,$5:$5,1))):INDIRECT(ADDRESS(ROW(),SUMIFS($1:$1,$5:$5,MAX($5:$5)))))</f>
        <v>1</v>
      </c>
      <c r="Z319" s="30">
        <f ca="1">IF(Z$5="",0,IF(SUM($Y319:Y319)&gt;=1,0,IF($W318=0,1,IF(AND(Y317&lt;0,Z317&gt;=0,MIN(Z317:INDIRECT(ADDRESS($A317,SUMIFS($1:$1,$5:$5,MAX($5:$5)))))&gt;=0),1,0))))</f>
        <v>0</v>
      </c>
      <c r="AA319" s="30">
        <f ca="1">IF(AA$5="",0,IF(SUM($Y319:Z319)&gt;=1,0,IF($W318=0,1,IF(AND(Z317&lt;0,AA317&gt;=0,MIN(AA317:INDIRECT(ADDRESS($A317,SUMIFS($1:$1,$5:$5,MAX($5:$5)))))&gt;=0),1,0))))</f>
        <v>0</v>
      </c>
      <c r="AB319" s="30">
        <f ca="1">IF(AB$5="",0,IF(SUM($Y319:AA319)&gt;=1,0,IF($W318=0,1,IF(AND(AA317&lt;0,AB317&gt;=0,MIN(AB317:INDIRECT(ADDRESS($A317,SUMIFS($1:$1,$5:$5,MAX($5:$5)))))&gt;=0),1,0))))</f>
        <v>0</v>
      </c>
      <c r="AC319" s="30">
        <f ca="1">IF(AC$5="",0,IF(SUM($Y319:AB319)&gt;=1,0,IF($W318=0,1,IF(AND(AB317&lt;0,AC317&gt;=0,MIN(AC317:INDIRECT(ADDRESS($A317,SUMIFS($1:$1,$5:$5,MAX($5:$5)))))&gt;=0),1,0))))</f>
        <v>0</v>
      </c>
      <c r="AD319" s="30">
        <f ca="1">IF(AD$5="",0,IF(SUM($Y319:AC319)&gt;=1,0,IF($W318=0,1,IF(AND(AC317&lt;0,AD317&gt;=0,MIN(AD317:INDIRECT(ADDRESS($A317,SUMIFS($1:$1,$5:$5,MAX($5:$5)))))&gt;=0),1,0))))</f>
        <v>0</v>
      </c>
      <c r="AE319" s="30">
        <f ca="1">IF(AE$5="",0,IF(SUM($Y319:AD319)&gt;=1,0,IF($W318=0,1,IF(AND(AD317&lt;0,AE317&gt;=0,MIN(AE317:INDIRECT(ADDRESS($A317,SUMIFS($1:$1,$5:$5,MAX($5:$5)))))&gt;=0),1,0))))</f>
        <v>0</v>
      </c>
      <c r="AF319" s="30">
        <f ca="1">IF(AF$5="",0,IF(SUM($Y319:AE319)&gt;=1,0,IF($W318=0,1,IF(AND(AE317&lt;0,AF317&gt;=0,MIN(AF317:INDIRECT(ADDRESS($A317,SUMIFS($1:$1,$5:$5,MAX($5:$5)))))&gt;=0),1,0))))</f>
        <v>0</v>
      </c>
      <c r="AG319" s="30">
        <f ca="1">IF(AG$5="",0,IF(SUM($Y319:AF319)&gt;=1,0,IF($W318=0,1,IF(AND(AF317&lt;0,AG317&gt;=0,MIN(AG317:INDIRECT(ADDRESS($A317,SUMIFS($1:$1,$5:$5,MAX($5:$5)))))&gt;=0),1,0))))</f>
        <v>0</v>
      </c>
      <c r="AH319" s="30">
        <f ca="1">IF(AH$5="",0,IF(SUM($Y319:AG319)&gt;=1,0,IF($W318=0,1,IF(AND(AG317&lt;0,AH317&gt;=0,MIN(AH317:INDIRECT(ADDRESS($A317,SUMIFS($1:$1,$5:$5,MAX($5:$5)))))&gt;=0),1,0))))</f>
        <v>0</v>
      </c>
      <c r="AI319" s="30">
        <f ca="1">IF(AI$5="",0,IF(SUM($Y319:AH319)&gt;=1,0,IF($W318=0,1,IF(AND(AH317&lt;0,AI317&gt;=0,MIN(AI317:INDIRECT(ADDRESS($A317,SUMIFS($1:$1,$5:$5,MAX($5:$5)))))&gt;=0),1,0))))</f>
        <v>0</v>
      </c>
      <c r="AJ319" s="30">
        <f ca="1">IF(AJ$5="",0,IF(SUM($Y319:AI319)&gt;=1,0,IF($W318=0,1,IF(AND(AI317&lt;0,AJ317&gt;=0,MIN(AJ317:INDIRECT(ADDRESS($A317,SUMIFS($1:$1,$5:$5,MAX($5:$5)))))&gt;=0),1,0))))</f>
        <v>0</v>
      </c>
      <c r="AK319" s="30">
        <f ca="1">IF(AK$5="",0,IF(SUM($Y319:AJ319)&gt;=1,0,IF($W318=0,1,IF(AND(AJ317&lt;0,AK317&gt;=0,MIN(AK317:INDIRECT(ADDRESS($A317,SUMIFS($1:$1,$5:$5,MAX($5:$5)))))&gt;=0),1,0))))</f>
        <v>0</v>
      </c>
      <c r="AL319" s="30">
        <f ca="1">IF(AL$5="",0,IF(SUM($Y319:AK319)&gt;=1,0,IF($W318=0,1,IF(AND(AK317&lt;0,AL317&gt;=0,MIN(AL317:INDIRECT(ADDRESS($A317,SUMIFS($1:$1,$5:$5,MAX($5:$5)))))&gt;=0),1,0))))</f>
        <v>0</v>
      </c>
      <c r="AM319" s="30">
        <f ca="1">IF(AM$5="",0,IF(SUM($Y319:AL319)&gt;=1,0,IF($W318=0,1,IF(AND(AL317&lt;0,AM317&gt;=0,MIN(AM317:INDIRECT(ADDRESS($A317,SUMIFS($1:$1,$5:$5,MAX($5:$5)))))&gt;=0),1,0))))</f>
        <v>0</v>
      </c>
      <c r="AN319" s="30">
        <f ca="1">IF(AN$5="",0,IF(SUM($Y319:AM319)&gt;=1,0,IF($W318=0,1,IF(AND(AM317&lt;0,AN317&gt;=0,MIN(AN317:INDIRECT(ADDRESS($A317,SUMIFS($1:$1,$5:$5,MAX($5:$5)))))&gt;=0),1,0))))</f>
        <v>0</v>
      </c>
      <c r="AO319" s="30">
        <f ca="1">IF(AO$5="",0,IF(SUM($Y319:AN319)&gt;=1,0,IF($W318=0,1,IF(AND(AN317&lt;0,AO317&gt;=0,MIN(AO317:INDIRECT(ADDRESS($A317,SUMIFS($1:$1,$5:$5,MAX($5:$5)))))&gt;=0),1,0))))</f>
        <v>0</v>
      </c>
      <c r="AP319" s="30">
        <f ca="1">IF(AP$5="",0,IF(SUM($Y319:AO319)&gt;=1,0,IF($W318=0,1,IF(AND(AO317&lt;0,AP317&gt;=0,MIN(AP317:INDIRECT(ADDRESS($A317,SUMIFS($1:$1,$5:$5,MAX($5:$5)))))&gt;=0),1,0))))</f>
        <v>0</v>
      </c>
      <c r="AQ319" s="30">
        <f ca="1">IF(AQ$5="",0,IF(SUM($Y319:AP319)&gt;=1,0,IF($W318=0,1,IF(AND(AP317&lt;0,AQ317&gt;=0,MIN(AQ317:INDIRECT(ADDRESS($A317,SUMIFS($1:$1,$5:$5,MAX($5:$5)))))&gt;=0),1,0))))</f>
        <v>0</v>
      </c>
      <c r="AR319" s="30">
        <f ca="1">IF(AR$5="",0,IF(SUM($Y319:AQ319)&gt;=1,0,IF($W318=0,1,IF(AND(AQ317&lt;0,AR317&gt;=0,MIN(AR317:INDIRECT(ADDRESS($A317,SUMIFS($1:$1,$5:$5,MAX($5:$5)))))&gt;=0),1,0))))</f>
        <v>0</v>
      </c>
      <c r="AS319" s="30">
        <f ca="1">IF(AS$5="",0,IF(SUM($Y319:AR319)&gt;=1,0,IF($W318=0,1,IF(AND(AR317&lt;0,AS317&gt;=0,MIN(AS317:INDIRECT(ADDRESS($A317,SUMIFS($1:$1,$5:$5,MAX($5:$5)))))&gt;=0),1,0))))</f>
        <v>0</v>
      </c>
      <c r="AT319" s="30">
        <f ca="1">IF(AT$5="",0,IF(SUM($Y319:AS319)&gt;=1,0,IF($W318=0,1,IF(AND(AS317&lt;0,AT317&gt;=0,MIN(AT317:INDIRECT(ADDRESS($A317,SUMIFS($1:$1,$5:$5,MAX($5:$5)))))&gt;=0),1,0))))</f>
        <v>0</v>
      </c>
      <c r="AU319" s="30">
        <f ca="1">IF(AU$5="",0,IF(SUM($Y319:AT319)&gt;=1,0,IF($W318=0,1,IF(AND(AT317&lt;0,AU317&gt;=0,MIN(AU317:INDIRECT(ADDRESS($A317,SUMIFS($1:$1,$5:$5,MAX($5:$5)))))&gt;=0),1,0))))</f>
        <v>0</v>
      </c>
      <c r="AV319" s="30">
        <f ca="1">IF(AV$5="",0,IF(SUM($Y319:AU319)&gt;=1,0,IF($W318=0,1,IF(AND(AU317&lt;0,AV317&gt;=0,MIN(AV317:INDIRECT(ADDRESS($A317,SUMIFS($1:$1,$5:$5,MAX($5:$5)))))&gt;=0),1,0))))</f>
        <v>0</v>
      </c>
      <c r="AW319" s="30">
        <f ca="1">IF(AW$5="",0,IF(SUM($Y319:AV319)&gt;=1,0,IF($W318=0,1,IF(AND(AV317&lt;0,AW317&gt;=0,MIN(AW317:INDIRECT(ADDRESS($A317,SUMIFS($1:$1,$5:$5,MAX($5:$5)))))&gt;=0),1,0))))</f>
        <v>0</v>
      </c>
      <c r="AX319" s="30">
        <f ca="1">IF(AX$5="",0,IF(SUM($Y319:AW319)&gt;=1,0,IF($W318=0,1,IF(AND(AW317&lt;0,AX317&gt;=0,MIN(AX317:INDIRECT(ADDRESS($A317,SUMIFS($1:$1,$5:$5,MAX($5:$5)))))&gt;=0),1,0))))</f>
        <v>0</v>
      </c>
      <c r="AY319" s="30">
        <f ca="1">IF(AY$5="",0,IF(SUM($Y319:AX319)&gt;=1,0,IF($W318=0,1,IF(AND(AX317&lt;0,AY317&gt;=0,MIN(AY317:INDIRECT(ADDRESS($A317,SUMIFS($1:$1,$5:$5,MAX($5:$5)))))&gt;=0),1,0))))</f>
        <v>0</v>
      </c>
      <c r="AZ319" s="30">
        <f ca="1">IF(AZ$5="",0,IF(SUM($Y319:AY319)&gt;=1,0,IF($W318=0,1,IF(AND(AY317&lt;0,AZ317&gt;=0,MIN(AZ317:INDIRECT(ADDRESS($A317,SUMIFS($1:$1,$5:$5,MAX($5:$5)))))&gt;=0),1,0))))</f>
        <v>0</v>
      </c>
      <c r="BA319" s="30">
        <f ca="1">IF(BA$5="",0,IF(SUM($Y319:AZ319)&gt;=1,0,IF($W318=0,1,IF(AND(AZ317&lt;0,BA317&gt;=0,MIN(BA317:INDIRECT(ADDRESS($A317,SUMIFS($1:$1,$5:$5,MAX($5:$5)))))&gt;=0),1,0))))</f>
        <v>0</v>
      </c>
      <c r="BB319" s="30">
        <f ca="1">IF(BB$5="",0,IF(SUM($Y319:BA319)&gt;=1,0,IF($W318=0,1,IF(AND(BA317&lt;0,BB317&gt;=0,MIN(BB317:INDIRECT(ADDRESS($A317,SUMIFS($1:$1,$5:$5,MAX($5:$5)))))&gt;=0),1,0))))</f>
        <v>0</v>
      </c>
      <c r="BC319" s="30">
        <f ca="1">IF(BC$5="",0,IF(SUM($Y319:BB319)&gt;=1,0,IF($W318=0,1,IF(AND(BB317&lt;0,BC317&gt;=0,MIN(BC317:INDIRECT(ADDRESS($A317,SUMIFS($1:$1,$5:$5,MAX($5:$5)))))&gt;=0),1,0))))</f>
        <v>0</v>
      </c>
      <c r="BD319" s="30">
        <f ca="1">IF(BD$5="",0,IF(SUM($Y319:BC319)&gt;=1,0,IF($W318=0,1,IF(AND(BC317&lt;0,BD317&gt;=0,MIN(BD317:INDIRECT(ADDRESS($A317,SUMIFS($1:$1,$5:$5,MAX($5:$5)))))&gt;=0),1,0))))</f>
        <v>0</v>
      </c>
      <c r="BE319" s="30">
        <f ca="1">IF(BE$5="",0,IF(SUM($Y319:BD319)&gt;=1,0,IF($W318=0,1,IF(AND(BD317&lt;0,BE317&gt;=0,MIN(BE317:INDIRECT(ADDRESS($A317,SUMIFS($1:$1,$5:$5,MAX($5:$5)))))&gt;=0),1,0))))</f>
        <v>0</v>
      </c>
      <c r="BF319" s="30">
        <f ca="1">IF(BF$5="",0,IF(SUM($Y319:BE319)&gt;=1,0,IF($W318=0,1,IF(AND(BE317&lt;0,BF317&gt;=0,MIN(BF317:INDIRECT(ADDRESS($A317,SUMIFS($1:$1,$5:$5,MAX($5:$5)))))&gt;=0),1,0))))</f>
        <v>0</v>
      </c>
      <c r="BG319" s="30">
        <f ca="1">IF(BG$5="",0,IF(SUM($Y319:BF319)&gt;=1,0,IF($W318=0,1,IF(AND(BF317&lt;0,BG317&gt;=0,MIN(BG317:INDIRECT(ADDRESS($A317,SUMIFS($1:$1,$5:$5,MAX($5:$5)))))&gt;=0),1,0))))</f>
        <v>0</v>
      </c>
      <c r="BH319" s="30">
        <f ca="1">IF(BH$5="",0,IF(SUM($Y319:BG319)&gt;=1,0,IF($W318=0,1,IF(AND(BG317&lt;0,BH317&gt;=0,MIN(BH317:INDIRECT(ADDRESS($A317,SUMIFS($1:$1,$5:$5,MAX($5:$5)))))&gt;=0),1,0))))</f>
        <v>0</v>
      </c>
      <c r="BI319" s="30">
        <f ca="1">IF(BI$5="",0,IF(SUM($Y319:BH319)&gt;=1,0,IF($W318=0,1,IF(AND(BH317&lt;0,BI317&gt;=0,MIN(BI317:INDIRECT(ADDRESS($A317,SUMIFS($1:$1,$5:$5,MAX($5:$5)))))&gt;=0),1,0))))</f>
        <v>0</v>
      </c>
      <c r="BJ319" s="30">
        <f ca="1">IF(BJ$5="",0,IF(SUM($Y319:BI319)&gt;=1,0,IF($W318=0,1,IF(AND(BI317&lt;0,BJ317&gt;=0,MIN(BJ317:INDIRECT(ADDRESS($A317,SUMIFS($1:$1,$5:$5,MAX($5:$5)))))&gt;=0),1,0))))</f>
        <v>0</v>
      </c>
      <c r="BK319" s="30">
        <f ca="1">IF(BK$5="",0,IF(SUM($Y319:BJ319)&gt;=1,0,IF($W318=0,1,IF(AND(BJ317&lt;0,BK317&gt;=0,MIN(BK317:INDIRECT(ADDRESS($A317,SUMIFS($1:$1,$5:$5,MAX($5:$5)))))&gt;=0),1,0))))</f>
        <v>0</v>
      </c>
      <c r="BL319" s="30">
        <f ca="1">IF(BL$5="",0,IF(SUM($Y319:BK319)&gt;=1,0,IF($W318=0,1,IF(AND(BK317&lt;0,BL317&gt;=0,MIN(BL317:INDIRECT(ADDRESS($A317,SUMIFS($1:$1,$5:$5,MAX($5:$5)))))&gt;=0),1,0))))</f>
        <v>0</v>
      </c>
      <c r="BM319" s="30">
        <f ca="1">IF(BM$5="",0,IF(SUM($Y319:BL319)&gt;=1,0,IF($W318=0,1,IF(AND(BL317&lt;0,BM317&gt;=0,MIN(BM317:INDIRECT(ADDRESS($A317,SUMIFS($1:$1,$5:$5,MAX($5:$5)))))&gt;=0),1,0))))</f>
        <v>0</v>
      </c>
      <c r="BN319" s="30">
        <f ca="1">IF(BN$5="",0,IF(SUM($Y319:BM319)&gt;=1,0,IF($W318=0,1,IF(AND(BM317&lt;0,BN317&gt;=0,MIN(BN317:INDIRECT(ADDRESS($A317,SUMIFS($1:$1,$5:$5,MAX($5:$5)))))&gt;=0),1,0))))</f>
        <v>0</v>
      </c>
      <c r="BO319" s="30">
        <f ca="1">IF(BO$5="",0,IF(SUM($Y319:BN319)&gt;=1,0,IF($W318=0,1,IF(AND(BN317&lt;0,BO317&gt;=0,MIN(BO317:INDIRECT(ADDRESS($A317,SUMIFS($1:$1,$5:$5,MAX($5:$5)))))&gt;=0),1,0))))</f>
        <v>0</v>
      </c>
      <c r="BP319" s="30">
        <f ca="1">IF(BP$5="",0,IF(SUM($Y319:BO319)&gt;=1,0,IF($W318=0,1,IF(AND(BO317&lt;0,BP317&gt;=0,MIN(BP317:INDIRECT(ADDRESS($A317,SUMIFS($1:$1,$5:$5,MAX($5:$5)))))&gt;=0),1,0))))</f>
        <v>0</v>
      </c>
      <c r="BQ319" s="30">
        <f ca="1">IF(BQ$5="",0,IF(SUM($Y319:BP319)&gt;=1,0,IF($W318=0,1,IF(AND(BP317&lt;0,BQ317&gt;=0,MIN(BQ317:INDIRECT(ADDRESS($A317,SUMIFS($1:$1,$5:$5,MAX($5:$5)))))&gt;=0),1,0))))</f>
        <v>1</v>
      </c>
      <c r="BR319" s="30">
        <f ca="1">IF(BR$5="",0,IF(SUM($Y319:BQ319)&gt;=1,0,IF($W318=0,1,IF(AND(BQ317&lt;0,BR317&gt;=0,MIN(BR317:INDIRECT(ADDRESS($A317,SUMIFS($1:$1,$5:$5,MAX($5:$5)))))&gt;=0),1,0))))</f>
        <v>0</v>
      </c>
      <c r="BS319" s="30">
        <f ca="1">IF(BS$5="",0,IF(SUM($Y319:BR319)&gt;=1,0,IF($W318=0,1,IF(AND(BR317&lt;0,BS317&gt;=0,MIN(BS317:INDIRECT(ADDRESS($A317,SUMIFS($1:$1,$5:$5,MAX($5:$5)))))&gt;=0),1,0))))</f>
        <v>0</v>
      </c>
      <c r="BT319" s="30">
        <f ca="1">IF(BT$5="",0,IF(SUM($Y319:BS319)&gt;=1,0,IF($W318=0,1,IF(AND(BS317&lt;0,BT317&gt;=0,MIN(BT317:INDIRECT(ADDRESS($A317,SUMIFS($1:$1,$5:$5,MAX($5:$5)))))&gt;=0),1,0))))</f>
        <v>0</v>
      </c>
      <c r="BU319" s="30">
        <f ca="1">IF(BU$5="",0,IF(SUM($Y319:BT319)&gt;=1,0,IF($W318=0,1,IF(AND(BT317&lt;0,BU317&gt;=0,MIN(BU317:INDIRECT(ADDRESS($A317,SUMIFS($1:$1,$5:$5,MAX($5:$5)))))&gt;=0),1,0))))</f>
        <v>0</v>
      </c>
      <c r="BV319" s="30">
        <f ca="1">IF(BV$5="",0,IF(SUM($Y319:BU319)&gt;=1,0,IF($W318=0,1,IF(AND(BU317&lt;0,BV317&gt;=0,MIN(BV317:INDIRECT(ADDRESS($A317,SUMIFS($1:$1,$5:$5,MAX($5:$5)))))&gt;=0),1,0))))</f>
        <v>0</v>
      </c>
      <c r="BW319" s="30">
        <f ca="1">IF(BW$5="",0,IF(SUM($Y319:BV319)&gt;=1,0,IF($W318=0,1,IF(AND(BV317&lt;0,BW317&gt;=0,MIN(BW317:INDIRECT(ADDRESS($A317,SUMIFS($1:$1,$5:$5,MAX($5:$5)))))&gt;=0),1,0))))</f>
        <v>0</v>
      </c>
      <c r="BX319" s="30">
        <f ca="1">IF(BX$5="",0,IF(SUM($Y319:BW319)&gt;=1,0,IF($W318=0,1,IF(AND(BW317&lt;0,BX317&gt;=0,MIN(BX317:INDIRECT(ADDRESS($A317,SUMIFS($1:$1,$5:$5,MAX($5:$5)))))&gt;=0),1,0))))</f>
        <v>0</v>
      </c>
      <c r="BY319" s="30">
        <f ca="1">IF(BY$5="",0,IF(SUM($Y319:BX319)&gt;=1,0,IF($W318=0,1,IF(AND(BX317&lt;0,BY317&gt;=0,MIN(BY317:INDIRECT(ADDRESS($A317,SUMIFS($1:$1,$5:$5,MAX($5:$5)))))&gt;=0),1,0))))</f>
        <v>0</v>
      </c>
      <c r="BZ319" s="30">
        <f ca="1">IF(BZ$5="",0,IF(SUM($Y319:BY319)&gt;=1,0,IF($W318=0,1,IF(AND(BY317&lt;0,BZ317&gt;=0,MIN(BZ317:INDIRECT(ADDRESS($A317,SUMIFS($1:$1,$5:$5,MAX($5:$5)))))&gt;=0),1,0))))</f>
        <v>0</v>
      </c>
      <c r="CA319" s="30">
        <f ca="1">IF(CA$5="",0,IF(SUM($Y319:BZ319)&gt;=1,0,IF($W318=0,1,IF(AND(BZ317&lt;0,CA317&gt;=0,MIN(CA317:INDIRECT(ADDRESS($A317,SUMIFS($1:$1,$5:$5,MAX($5:$5)))))&gt;=0),1,0))))</f>
        <v>0</v>
      </c>
      <c r="CB319" s="30">
        <f ca="1">IF(CB$5="",0,IF(SUM($Y319:CA319)&gt;=1,0,IF($W318=0,1,IF(AND(CA317&lt;0,CB317&gt;=0,MIN(CB317:INDIRECT(ADDRESS($A317,SUMIFS($1:$1,$5:$5,MAX($5:$5)))))&gt;=0),1,0))))</f>
        <v>0</v>
      </c>
      <c r="CC319" s="30">
        <f ca="1">IF(CC$5="",0,IF(SUM($Y319:CB319)&gt;=1,0,IF($W318=0,1,IF(AND(CB317&lt;0,CC317&gt;=0,MIN(CC317:INDIRECT(ADDRESS($A317,SUMIFS($1:$1,$5:$5,MAX($5:$5)))))&gt;=0),1,0))))</f>
        <v>0</v>
      </c>
      <c r="CD319" s="30">
        <f ca="1">IF(CD$5="",0,IF(SUM($Y319:CC319)&gt;=1,0,IF($W318=0,1,IF(AND(CC317&lt;0,CD317&gt;=0,MIN(CD317:INDIRECT(ADDRESS($A317,SUMIFS($1:$1,$5:$5,MAX($5:$5)))))&gt;=0),1,0))))</f>
        <v>0</v>
      </c>
      <c r="CE319" s="30">
        <f ca="1">IF(CE$5="",0,IF(SUM($Y319:CD319)&gt;=1,0,IF($W318=0,1,IF(AND(CD317&lt;0,CE317&gt;=0,MIN(CE317:INDIRECT(ADDRESS($A317,SUMIFS($1:$1,$5:$5,MAX($5:$5)))))&gt;=0),1,0))))</f>
        <v>0</v>
      </c>
      <c r="CF319" s="30">
        <f ca="1">IF(CF$5="",0,IF(SUM($Y319:CE319)&gt;=1,0,IF($W318=0,1,IF(AND(CE317&lt;0,CF317&gt;=0,MIN(CF317:INDIRECT(ADDRESS($A317,SUMIFS($1:$1,$5:$5,MAX($5:$5)))))&gt;=0),1,0))))</f>
        <v>0</v>
      </c>
      <c r="CG319" s="30">
        <f ca="1">IF(CG$5="",0,IF(SUM($Y319:CF319)&gt;=1,0,IF($W318=0,1,IF(AND(CF317&lt;0,CG317&gt;=0,MIN(CG317:INDIRECT(ADDRESS($A317,SUMIFS($1:$1,$5:$5,MAX($5:$5)))))&gt;=0),1,0))))</f>
        <v>0</v>
      </c>
      <c r="CH319" s="30">
        <f ca="1">IF(CH$5="",0,IF(SUM($Y319:CG319)&gt;=1,0,IF($W318=0,1,IF(AND(CG317&lt;0,CH317&gt;=0,MIN(CH317:INDIRECT(ADDRESS($A317,SUMIFS($1:$1,$5:$5,MAX($5:$5)))))&gt;=0),1,0))))</f>
        <v>0</v>
      </c>
      <c r="CI319" s="30">
        <f ca="1">IF(CI$5="",0,IF(SUM($Y319:CH319)&gt;=1,0,IF($W318=0,1,IF(AND(CH317&lt;0,CI317&gt;=0,MIN(CI317:INDIRECT(ADDRESS($A317,SUMIFS($1:$1,$5:$5,MAX($5:$5)))))&gt;=0),1,0))))</f>
        <v>0</v>
      </c>
      <c r="CJ319" s="30">
        <f ca="1">IF(CJ$5="",0,IF(SUM($Y319:CI319)&gt;=1,0,IF($W318=0,1,IF(AND(CI317&lt;0,CJ317&gt;=0,MIN(CJ317:INDIRECT(ADDRESS($A317,SUMIFS($1:$1,$5:$5,MAX($5:$5)))))&gt;=0),1,0))))</f>
        <v>0</v>
      </c>
      <c r="CK319" s="30">
        <f ca="1">IF(CK$5="",0,IF(SUM($Y319:CJ319)&gt;=1,0,IF($W318=0,1,IF(AND(CJ317&lt;0,CK317&gt;=0,MIN(CK317:INDIRECT(ADDRESS($A317,SUMIFS($1:$1,$5:$5,MAX($5:$5)))))&gt;=0),1,0))))</f>
        <v>0</v>
      </c>
      <c r="CL319" s="30">
        <f ca="1">IF(CL$5="",0,IF(SUM($Y319:CK319)&gt;=1,0,IF($W318=0,1,IF(AND(CK317&lt;0,CL317&gt;=0,MIN(CL317:INDIRECT(ADDRESS($A317,SUMIFS($1:$1,$5:$5,MAX($5:$5)))))&gt;=0),1,0))))</f>
        <v>0</v>
      </c>
      <c r="CM319" s="30">
        <f ca="1">IF(CM$5="",0,IF(SUM($Y319:CL319)&gt;=1,0,IF($W318=0,1,IF(AND(CL317&lt;0,CM317&gt;=0,MIN(CM317:INDIRECT(ADDRESS($A317,SUMIFS($1:$1,$5:$5,MAX($5:$5)))))&gt;=0),1,0))))</f>
        <v>0</v>
      </c>
      <c r="CN319" s="30">
        <f ca="1">IF(CN$5="",0,IF(SUM($Y319:CM319)&gt;=1,0,IF($W318=0,1,IF(AND(CM317&lt;0,CN317&gt;=0,MIN(CN317:INDIRECT(ADDRESS($A317,SUMIFS($1:$1,$5:$5,MAX($5:$5)))))&gt;=0),1,0))))</f>
        <v>0</v>
      </c>
      <c r="CO319" s="30">
        <f ca="1">IF(CO$5="",0,IF(SUM($Y319:CN319)&gt;=1,0,IF($W318=0,1,IF(AND(CN317&lt;0,CO317&gt;=0,MIN(CO317:INDIRECT(ADDRESS($A317,SUMIFS($1:$1,$5:$5,MAX($5:$5)))))&gt;=0),1,0))))</f>
        <v>0</v>
      </c>
      <c r="CP319" s="30">
        <f ca="1">IF(CP$5="",0,IF(SUM($Y319:CO319)&gt;=1,0,IF($W318=0,1,IF(AND(CO317&lt;0,CP317&gt;=0,MIN(CP317:INDIRECT(ADDRESS($A317,SUMIFS($1:$1,$5:$5,MAX($5:$5)))))&gt;=0),1,0))))</f>
        <v>0</v>
      </c>
      <c r="CQ319" s="30">
        <f ca="1">IF(CQ$5="",0,IF(SUM($Y319:CP319)&gt;=1,0,IF($W318=0,1,IF(AND(CP317&lt;0,CQ317&gt;=0,MIN(CQ317:INDIRECT(ADDRESS($A317,SUMIFS($1:$1,$5:$5,MAX($5:$5)))))&gt;=0),1,0))))</f>
        <v>0</v>
      </c>
      <c r="CR319" s="30">
        <f ca="1">IF(CR$5="",0,IF(SUM($Y319:CQ319)&gt;=1,0,IF($W318=0,1,IF(AND(CQ317&lt;0,CR317&gt;=0,MIN(CR317:INDIRECT(ADDRESS($A317,SUMIFS($1:$1,$5:$5,MAX($5:$5)))))&gt;=0),1,0))))</f>
        <v>0</v>
      </c>
      <c r="CS319" s="30">
        <f ca="1">IF(CS$5="",0,IF(SUM($Y319:CR319)&gt;=1,0,IF($W318=0,1,IF(AND(CR317&lt;0,CS317&gt;=0,MIN(CS317:INDIRECT(ADDRESS($A317,SUMIFS($1:$1,$5:$5,MAX($5:$5)))))&gt;=0),1,0))))</f>
        <v>0</v>
      </c>
      <c r="CT319" s="30">
        <f ca="1">IF(CT$5="",0,IF(SUM($Y319:CS319)&gt;=1,0,IF($W318=0,1,IF(AND(CS317&lt;0,CT317&gt;=0,MIN(CT317:INDIRECT(ADDRESS($A317,SUMIFS($1:$1,$5:$5,MAX($5:$5)))))&gt;=0),1,0))))</f>
        <v>0</v>
      </c>
    </row>
    <row r="320" spans="1:98" s="27" customFormat="1" ht="12" x14ac:dyDescent="0.25">
      <c r="A320" s="26">
        <f>ROW()</f>
        <v>320</v>
      </c>
      <c r="B320" s="145"/>
      <c r="C320" s="142"/>
      <c r="E320" s="24"/>
      <c r="F320" s="127" t="s">
        <v>181</v>
      </c>
      <c r="M320" s="27" t="s">
        <v>182</v>
      </c>
      <c r="P320" s="30"/>
      <c r="R320" s="44"/>
      <c r="S320" s="149"/>
      <c r="V320" s="85"/>
      <c r="W320" s="150">
        <f ca="1">SUMIFS($5:$5,319:319,1)/12</f>
        <v>3.6666666666666665</v>
      </c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</row>
    <row r="321" spans="1:99" x14ac:dyDescent="0.3">
      <c r="A321" s="11">
        <f>ROW()</f>
        <v>321</v>
      </c>
    </row>
    <row r="322" spans="1:99" s="2" customFormat="1" ht="4.95" customHeight="1" x14ac:dyDescent="0.25">
      <c r="A322" s="11">
        <f>ROW()</f>
        <v>322</v>
      </c>
      <c r="C322" s="142"/>
      <c r="E322" s="87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9"/>
      <c r="Q322" s="88"/>
      <c r="R322" s="87"/>
      <c r="S322" s="89"/>
      <c r="T322" s="88"/>
      <c r="U322" s="88"/>
      <c r="V322" s="90"/>
      <c r="W322" s="91"/>
      <c r="X322" s="88"/>
      <c r="Y322" s="88"/>
      <c r="Z322" s="89"/>
      <c r="AA322" s="89"/>
      <c r="AB322" s="89"/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89"/>
      <c r="AQ322" s="89"/>
      <c r="AR322" s="89"/>
      <c r="AS322" s="89"/>
      <c r="AT322" s="89"/>
      <c r="AU322" s="89"/>
      <c r="AV322" s="89"/>
      <c r="AW322" s="89"/>
      <c r="AX322" s="89"/>
      <c r="AY322" s="89"/>
      <c r="AZ322" s="89"/>
      <c r="BA322" s="89"/>
      <c r="BB322" s="89"/>
      <c r="BC322" s="89"/>
      <c r="BD322" s="89"/>
      <c r="BE322" s="89"/>
      <c r="BF322" s="89"/>
      <c r="BG322" s="89"/>
      <c r="BH322" s="89"/>
      <c r="BI322" s="89"/>
      <c r="BJ322" s="89"/>
      <c r="BK322" s="89"/>
      <c r="BL322" s="89"/>
      <c r="BM322" s="89"/>
      <c r="BN322" s="89"/>
      <c r="BO322" s="89"/>
      <c r="BP322" s="89"/>
      <c r="BQ322" s="89"/>
      <c r="BR322" s="89"/>
      <c r="BS322" s="89"/>
      <c r="BT322" s="89"/>
      <c r="BU322" s="89"/>
      <c r="BV322" s="89"/>
      <c r="BW322" s="89"/>
      <c r="BX322" s="89"/>
      <c r="BY322" s="89"/>
      <c r="BZ322" s="89"/>
      <c r="CA322" s="89"/>
      <c r="CB322" s="89"/>
      <c r="CC322" s="89"/>
      <c r="CD322" s="89"/>
      <c r="CE322" s="89"/>
      <c r="CF322" s="89"/>
      <c r="CG322" s="89"/>
      <c r="CH322" s="89"/>
      <c r="CI322" s="89"/>
      <c r="CJ322" s="89"/>
      <c r="CK322" s="89"/>
      <c r="CL322" s="89"/>
      <c r="CM322" s="89"/>
      <c r="CN322" s="89"/>
      <c r="CO322" s="89"/>
      <c r="CP322" s="89"/>
      <c r="CQ322" s="89"/>
      <c r="CR322" s="89"/>
      <c r="CS322" s="89"/>
      <c r="CT322" s="89"/>
      <c r="CU322" s="88"/>
    </row>
    <row r="323" spans="1:99" s="31" customFormat="1" ht="12" x14ac:dyDescent="0.25">
      <c r="A323" s="77">
        <f>ROW()</f>
        <v>323</v>
      </c>
      <c r="C323" s="142"/>
      <c r="E323" s="44"/>
      <c r="F323" s="31" t="s">
        <v>177</v>
      </c>
      <c r="P323" s="81"/>
      <c r="R323" s="44"/>
      <c r="S323" s="81"/>
      <c r="V323" s="86"/>
      <c r="W323" s="81">
        <f ca="1">SUM(INDIRECT(ADDRESS(ROW(),SUMIFS($1:$1,$5:$5,1))):INDIRECT(ADDRESS(ROW(),SUMIFS($1:$1,$5:$5,MAX($5:$5)))))</f>
        <v>0</v>
      </c>
      <c r="Z323" s="81">
        <f ca="1">IF(ABS(Z324-Z379)&lt;0.0001,0,Z324-Z379)</f>
        <v>0</v>
      </c>
      <c r="AA323" s="81">
        <f t="shared" ref="AA323:CL323" ca="1" si="825">IF(ABS(AA324-AA379)&lt;0.0001,0,AA324-AA379)</f>
        <v>0</v>
      </c>
      <c r="AB323" s="81">
        <f t="shared" ca="1" si="825"/>
        <v>0</v>
      </c>
      <c r="AC323" s="81">
        <f t="shared" ca="1" si="825"/>
        <v>0</v>
      </c>
      <c r="AD323" s="81">
        <f t="shared" ca="1" si="825"/>
        <v>0</v>
      </c>
      <c r="AE323" s="81">
        <f t="shared" ca="1" si="825"/>
        <v>0</v>
      </c>
      <c r="AF323" s="81">
        <f t="shared" ca="1" si="825"/>
        <v>0</v>
      </c>
      <c r="AG323" s="81">
        <f t="shared" ca="1" si="825"/>
        <v>0</v>
      </c>
      <c r="AH323" s="81">
        <f t="shared" ca="1" si="825"/>
        <v>0</v>
      </c>
      <c r="AI323" s="81">
        <f t="shared" ca="1" si="825"/>
        <v>0</v>
      </c>
      <c r="AJ323" s="81">
        <f t="shared" ca="1" si="825"/>
        <v>0</v>
      </c>
      <c r="AK323" s="81">
        <f t="shared" ca="1" si="825"/>
        <v>0</v>
      </c>
      <c r="AL323" s="81">
        <f t="shared" ca="1" si="825"/>
        <v>0</v>
      </c>
      <c r="AM323" s="81">
        <f t="shared" ca="1" si="825"/>
        <v>0</v>
      </c>
      <c r="AN323" s="81">
        <f t="shared" ca="1" si="825"/>
        <v>0</v>
      </c>
      <c r="AO323" s="81">
        <f t="shared" ca="1" si="825"/>
        <v>0</v>
      </c>
      <c r="AP323" s="81">
        <f t="shared" ca="1" si="825"/>
        <v>0</v>
      </c>
      <c r="AQ323" s="81">
        <f t="shared" ca="1" si="825"/>
        <v>0</v>
      </c>
      <c r="AR323" s="81">
        <f t="shared" ca="1" si="825"/>
        <v>0</v>
      </c>
      <c r="AS323" s="81">
        <f t="shared" ca="1" si="825"/>
        <v>0</v>
      </c>
      <c r="AT323" s="81">
        <f t="shared" ca="1" si="825"/>
        <v>0</v>
      </c>
      <c r="AU323" s="81">
        <f t="shared" ca="1" si="825"/>
        <v>0</v>
      </c>
      <c r="AV323" s="81">
        <f t="shared" ca="1" si="825"/>
        <v>0</v>
      </c>
      <c r="AW323" s="81">
        <f t="shared" ca="1" si="825"/>
        <v>0</v>
      </c>
      <c r="AX323" s="81">
        <f t="shared" ca="1" si="825"/>
        <v>0</v>
      </c>
      <c r="AY323" s="81">
        <f t="shared" ca="1" si="825"/>
        <v>0</v>
      </c>
      <c r="AZ323" s="81">
        <f t="shared" ca="1" si="825"/>
        <v>0</v>
      </c>
      <c r="BA323" s="81">
        <f t="shared" ca="1" si="825"/>
        <v>0</v>
      </c>
      <c r="BB323" s="81">
        <f t="shared" ca="1" si="825"/>
        <v>0</v>
      </c>
      <c r="BC323" s="81">
        <f t="shared" ca="1" si="825"/>
        <v>0</v>
      </c>
      <c r="BD323" s="81">
        <f t="shared" ca="1" si="825"/>
        <v>0</v>
      </c>
      <c r="BE323" s="81">
        <f t="shared" ca="1" si="825"/>
        <v>0</v>
      </c>
      <c r="BF323" s="81">
        <f t="shared" ca="1" si="825"/>
        <v>0</v>
      </c>
      <c r="BG323" s="81">
        <f t="shared" ca="1" si="825"/>
        <v>0</v>
      </c>
      <c r="BH323" s="81">
        <f t="shared" ca="1" si="825"/>
        <v>0</v>
      </c>
      <c r="BI323" s="81">
        <f t="shared" ca="1" si="825"/>
        <v>0</v>
      </c>
      <c r="BJ323" s="81">
        <f t="shared" ca="1" si="825"/>
        <v>0</v>
      </c>
      <c r="BK323" s="81">
        <f t="shared" ca="1" si="825"/>
        <v>0</v>
      </c>
      <c r="BL323" s="81">
        <f t="shared" ca="1" si="825"/>
        <v>0</v>
      </c>
      <c r="BM323" s="81">
        <f t="shared" ca="1" si="825"/>
        <v>0</v>
      </c>
      <c r="BN323" s="81">
        <f t="shared" ca="1" si="825"/>
        <v>0</v>
      </c>
      <c r="BO323" s="81">
        <f t="shared" ca="1" si="825"/>
        <v>0</v>
      </c>
      <c r="BP323" s="81">
        <f t="shared" ca="1" si="825"/>
        <v>0</v>
      </c>
      <c r="BQ323" s="81">
        <f t="shared" ca="1" si="825"/>
        <v>0</v>
      </c>
      <c r="BR323" s="81">
        <f t="shared" ca="1" si="825"/>
        <v>0</v>
      </c>
      <c r="BS323" s="81">
        <f t="shared" ca="1" si="825"/>
        <v>0</v>
      </c>
      <c r="BT323" s="81">
        <f t="shared" ca="1" si="825"/>
        <v>0</v>
      </c>
      <c r="BU323" s="81">
        <f t="shared" ca="1" si="825"/>
        <v>0</v>
      </c>
      <c r="BV323" s="81">
        <f t="shared" ca="1" si="825"/>
        <v>0</v>
      </c>
      <c r="BW323" s="81">
        <f t="shared" ca="1" si="825"/>
        <v>0</v>
      </c>
      <c r="BX323" s="81">
        <f t="shared" ca="1" si="825"/>
        <v>0</v>
      </c>
      <c r="BY323" s="81">
        <f t="shared" ca="1" si="825"/>
        <v>0</v>
      </c>
      <c r="BZ323" s="81">
        <f t="shared" ca="1" si="825"/>
        <v>0</v>
      </c>
      <c r="CA323" s="81">
        <f t="shared" ca="1" si="825"/>
        <v>0</v>
      </c>
      <c r="CB323" s="81">
        <f t="shared" ca="1" si="825"/>
        <v>0</v>
      </c>
      <c r="CC323" s="81">
        <f t="shared" ca="1" si="825"/>
        <v>0</v>
      </c>
      <c r="CD323" s="81">
        <f t="shared" ca="1" si="825"/>
        <v>0</v>
      </c>
      <c r="CE323" s="81">
        <f t="shared" ca="1" si="825"/>
        <v>0</v>
      </c>
      <c r="CF323" s="81">
        <f t="shared" ca="1" si="825"/>
        <v>0</v>
      </c>
      <c r="CG323" s="81">
        <f t="shared" ca="1" si="825"/>
        <v>0</v>
      </c>
      <c r="CH323" s="81">
        <f t="shared" ca="1" si="825"/>
        <v>0</v>
      </c>
      <c r="CI323" s="81">
        <f t="shared" ca="1" si="825"/>
        <v>0</v>
      </c>
      <c r="CJ323" s="81">
        <f t="shared" ca="1" si="825"/>
        <v>0</v>
      </c>
      <c r="CK323" s="81">
        <f t="shared" ca="1" si="825"/>
        <v>0</v>
      </c>
      <c r="CL323" s="81">
        <f t="shared" ca="1" si="825"/>
        <v>0</v>
      </c>
      <c r="CM323" s="81">
        <f t="shared" ref="CM323:CT323" ca="1" si="826">IF(ABS(CM324-CM379)&lt;0.0001,0,CM324-CM379)</f>
        <v>0</v>
      </c>
      <c r="CN323" s="81">
        <f t="shared" ca="1" si="826"/>
        <v>0</v>
      </c>
      <c r="CO323" s="81">
        <f t="shared" ca="1" si="826"/>
        <v>0</v>
      </c>
      <c r="CP323" s="81">
        <f t="shared" ca="1" si="826"/>
        <v>0</v>
      </c>
      <c r="CQ323" s="81">
        <f t="shared" ca="1" si="826"/>
        <v>0</v>
      </c>
      <c r="CR323" s="81">
        <f t="shared" ca="1" si="826"/>
        <v>0</v>
      </c>
      <c r="CS323" s="81">
        <f t="shared" ca="1" si="826"/>
        <v>0</v>
      </c>
      <c r="CT323" s="81">
        <f t="shared" ca="1" si="826"/>
        <v>0</v>
      </c>
    </row>
    <row r="324" spans="1:99" s="13" customFormat="1" x14ac:dyDescent="0.3">
      <c r="A324" s="12">
        <f>ROW()</f>
        <v>324</v>
      </c>
      <c r="C324" s="142"/>
      <c r="E324" s="92"/>
      <c r="F324" s="13" t="s">
        <v>79</v>
      </c>
      <c r="M324" s="14"/>
      <c r="P324" s="10"/>
      <c r="R324" s="92"/>
      <c r="S324" s="10"/>
      <c r="V324" s="80"/>
      <c r="W324" s="10"/>
      <c r="Z324" s="10">
        <f t="shared" ref="Z324:AB324" ca="1" si="827">Z326+Z330+Z331+Z337+Z364+Z375+Z376+Z377</f>
        <v>-14899999.999999998</v>
      </c>
      <c r="AA324" s="10">
        <f t="shared" ca="1" si="827"/>
        <v>-11982121.212121209</v>
      </c>
      <c r="AB324" s="10">
        <f t="shared" ca="1" si="827"/>
        <v>-4210589.0909090936</v>
      </c>
      <c r="AC324" s="10">
        <f ca="1">AC326+AC330+AC331+AC337+AC364+AC375+AC376+AC377</f>
        <v>-6855082.6839826871</v>
      </c>
      <c r="AD324" s="10">
        <f t="shared" ref="AD324:CO324" ca="1" si="828">AD326+AD330+AD331+AD337+AD364+AD375+AD376+AD377</f>
        <v>-9578078.2770562842</v>
      </c>
      <c r="AE324" s="10">
        <f t="shared" ca="1" si="828"/>
        <v>-12269480.203463214</v>
      </c>
      <c r="AF324" s="10">
        <f t="shared" ca="1" si="828"/>
        <v>-14923818.496536808</v>
      </c>
      <c r="AG324" s="10">
        <f t="shared" ca="1" si="828"/>
        <v>-17569874.172943737</v>
      </c>
      <c r="AH324" s="10">
        <f t="shared" ca="1" si="828"/>
        <v>-20242463.021350663</v>
      </c>
      <c r="AI324" s="10">
        <f t="shared" ca="1" si="828"/>
        <v>-22936991.68657577</v>
      </c>
      <c r="AJ324" s="10">
        <f t="shared" ca="1" si="828"/>
        <v>-25610563.633806944</v>
      </c>
      <c r="AK324" s="10">
        <f t="shared" ca="1" si="828"/>
        <v>-28212933.517124478</v>
      </c>
      <c r="AL324" s="10">
        <f t="shared" ca="1" si="828"/>
        <v>-30693854.56246398</v>
      </c>
      <c r="AM324" s="10">
        <f t="shared" ca="1" si="828"/>
        <v>-33028667.436221965</v>
      </c>
      <c r="AN324" s="10">
        <f t="shared" ca="1" si="828"/>
        <v>-35159974.42741026</v>
      </c>
      <c r="AO324" s="10">
        <f t="shared" ca="1" si="828"/>
        <v>-36954082.882883087</v>
      </c>
      <c r="AP324" s="10">
        <f t="shared" ca="1" si="828"/>
        <v>-38273458.9539565</v>
      </c>
      <c r="AQ324" s="10">
        <f t="shared" ca="1" si="828"/>
        <v>-38975679.727673903</v>
      </c>
      <c r="AR324" s="10">
        <f t="shared" ca="1" si="828"/>
        <v>-38946458.83457616</v>
      </c>
      <c r="AS324" s="10">
        <f t="shared" ca="1" si="828"/>
        <v>-38127383.535162389</v>
      </c>
      <c r="AT324" s="10">
        <f t="shared" ca="1" si="828"/>
        <v>-41490105.878157832</v>
      </c>
      <c r="AU324" s="10">
        <f t="shared" ca="1" si="828"/>
        <v>-49023193.777696647</v>
      </c>
      <c r="AV324" s="10">
        <f t="shared" ca="1" si="828"/>
        <v>-40721619.538915791</v>
      </c>
      <c r="AW324" s="10">
        <f t="shared" ca="1" si="828"/>
        <v>-26584341.101471595</v>
      </c>
      <c r="AX324" s="10">
        <f t="shared" ca="1" si="828"/>
        <v>-21909884.890626296</v>
      </c>
      <c r="AY324" s="10">
        <f t="shared" ca="1" si="828"/>
        <v>-16389321.819707459</v>
      </c>
      <c r="AZ324" s="10">
        <f t="shared" ca="1" si="828"/>
        <v>-9993527.5202662796</v>
      </c>
      <c r="BA324" s="10">
        <f t="shared" ca="1" si="828"/>
        <v>-2709739.4625675231</v>
      </c>
      <c r="BB324" s="10">
        <f t="shared" ca="1" si="828"/>
        <v>5445503.9286118783</v>
      </c>
      <c r="BC324" s="10">
        <f t="shared" ca="1" si="828"/>
        <v>14421194.040704649</v>
      </c>
      <c r="BD324" s="10">
        <f t="shared" ca="1" si="828"/>
        <v>23501718.549419966</v>
      </c>
      <c r="BE324" s="10">
        <f t="shared" ca="1" si="828"/>
        <v>32192534.150176141</v>
      </c>
      <c r="BF324" s="10">
        <f t="shared" ca="1" si="828"/>
        <v>41372147.845233843</v>
      </c>
      <c r="BG324" s="10">
        <f t="shared" ca="1" si="828"/>
        <v>50905403.561805189</v>
      </c>
      <c r="BH324" s="10">
        <f t="shared" ca="1" si="828"/>
        <v>60674012.877121232</v>
      </c>
      <c r="BI324" s="10">
        <f t="shared" ca="1" si="828"/>
        <v>70563950.434534252</v>
      </c>
      <c r="BJ324" s="10">
        <f t="shared" ca="1" si="828"/>
        <v>80491146.069499522</v>
      </c>
      <c r="BK324" s="10">
        <f t="shared" ca="1" si="828"/>
        <v>90423703.988990933</v>
      </c>
      <c r="BL324" s="10">
        <f t="shared" ca="1" si="828"/>
        <v>100351259.97213595</v>
      </c>
      <c r="BM324" s="10">
        <f t="shared" ca="1" si="828"/>
        <v>110272817.86600557</v>
      </c>
      <c r="BN324" s="10">
        <f t="shared" ca="1" si="828"/>
        <v>120188857.05779976</v>
      </c>
      <c r="BO324" s="10">
        <f t="shared" ca="1" si="828"/>
        <v>130101224.59310809</v>
      </c>
      <c r="BP324" s="10">
        <f t="shared" ca="1" si="828"/>
        <v>140012119.06636113</v>
      </c>
      <c r="BQ324" s="10">
        <f t="shared" ca="1" si="828"/>
        <v>149922350.37747052</v>
      </c>
      <c r="BR324" s="10">
        <f t="shared" ca="1" si="828"/>
        <v>159832293.73453856</v>
      </c>
      <c r="BS324" s="10">
        <f t="shared" ca="1" si="828"/>
        <v>169742157.52175593</v>
      </c>
      <c r="BT324" s="10">
        <f t="shared" ca="1" si="828"/>
        <v>179652003.97706872</v>
      </c>
      <c r="BU324" s="10">
        <f t="shared" ca="1" si="828"/>
        <v>195601696.61408675</v>
      </c>
      <c r="BV324" s="10">
        <f t="shared" ca="1" si="828"/>
        <v>0</v>
      </c>
      <c r="BW324" s="10">
        <f t="shared" ca="1" si="828"/>
        <v>0</v>
      </c>
      <c r="BX324" s="10">
        <f t="shared" ca="1" si="828"/>
        <v>0</v>
      </c>
      <c r="BY324" s="10">
        <f t="shared" ca="1" si="828"/>
        <v>0</v>
      </c>
      <c r="BZ324" s="10">
        <f t="shared" ca="1" si="828"/>
        <v>0</v>
      </c>
      <c r="CA324" s="10">
        <f t="shared" ca="1" si="828"/>
        <v>0</v>
      </c>
      <c r="CB324" s="10">
        <f t="shared" ca="1" si="828"/>
        <v>0</v>
      </c>
      <c r="CC324" s="10">
        <f t="shared" ca="1" si="828"/>
        <v>0</v>
      </c>
      <c r="CD324" s="10">
        <f t="shared" ca="1" si="828"/>
        <v>0</v>
      </c>
      <c r="CE324" s="10">
        <f t="shared" ca="1" si="828"/>
        <v>0</v>
      </c>
      <c r="CF324" s="10">
        <f t="shared" ca="1" si="828"/>
        <v>0</v>
      </c>
      <c r="CG324" s="10">
        <f t="shared" ca="1" si="828"/>
        <v>0</v>
      </c>
      <c r="CH324" s="10">
        <f t="shared" ca="1" si="828"/>
        <v>0</v>
      </c>
      <c r="CI324" s="10">
        <f t="shared" ca="1" si="828"/>
        <v>0</v>
      </c>
      <c r="CJ324" s="10">
        <f t="shared" ca="1" si="828"/>
        <v>0</v>
      </c>
      <c r="CK324" s="10">
        <f t="shared" ca="1" si="828"/>
        <v>0</v>
      </c>
      <c r="CL324" s="10">
        <f t="shared" ca="1" si="828"/>
        <v>0</v>
      </c>
      <c r="CM324" s="10">
        <f t="shared" ca="1" si="828"/>
        <v>0</v>
      </c>
      <c r="CN324" s="10">
        <f t="shared" ca="1" si="828"/>
        <v>0</v>
      </c>
      <c r="CO324" s="10">
        <f t="shared" ca="1" si="828"/>
        <v>0</v>
      </c>
      <c r="CP324" s="10">
        <f t="shared" ref="CP324:CT324" ca="1" si="829">CP326+CP330+CP331+CP337+CP364+CP375+CP376+CP377</f>
        <v>0</v>
      </c>
      <c r="CQ324" s="10">
        <f t="shared" ca="1" si="829"/>
        <v>0</v>
      </c>
      <c r="CR324" s="10">
        <f t="shared" ca="1" si="829"/>
        <v>0</v>
      </c>
      <c r="CS324" s="10">
        <f t="shared" ca="1" si="829"/>
        <v>0</v>
      </c>
      <c r="CT324" s="10">
        <f t="shared" ca="1" si="829"/>
        <v>0</v>
      </c>
    </row>
    <row r="325" spans="1:99" x14ac:dyDescent="0.3">
      <c r="A325" s="11">
        <f>ROW()</f>
        <v>325</v>
      </c>
      <c r="F325" s="66" t="str">
        <f>$F$324</f>
        <v>АКТИВЫ</v>
      </c>
    </row>
    <row r="326" spans="1:99" x14ac:dyDescent="0.3">
      <c r="A326" s="11">
        <f>ROW()</f>
        <v>326</v>
      </c>
      <c r="F326" s="66" t="str">
        <f>$F$324</f>
        <v>АКТИВЫ</v>
      </c>
      <c r="G326" s="6" t="s">
        <v>118</v>
      </c>
      <c r="Z326" s="7">
        <f t="shared" ref="Z326:BE326" ca="1" si="830">SUM(Z327:Z329)</f>
        <v>4166666.666666667</v>
      </c>
      <c r="AA326" s="7">
        <f t="shared" ca="1" si="830"/>
        <v>16666666.666666668</v>
      </c>
      <c r="AB326" s="7">
        <f t="shared" ca="1" si="830"/>
        <v>25000000</v>
      </c>
      <c r="AC326" s="7">
        <f t="shared" ca="1" si="830"/>
        <v>24702380.952380951</v>
      </c>
      <c r="AD326" s="7">
        <f t="shared" ca="1" si="830"/>
        <v>24404761.904761903</v>
      </c>
      <c r="AE326" s="7">
        <f t="shared" ca="1" si="830"/>
        <v>24107142.857142854</v>
      </c>
      <c r="AF326" s="7">
        <f t="shared" ca="1" si="830"/>
        <v>23809523.809523806</v>
      </c>
      <c r="AG326" s="7">
        <f t="shared" ca="1" si="830"/>
        <v>23511904.761904757</v>
      </c>
      <c r="AH326" s="7">
        <f t="shared" ca="1" si="830"/>
        <v>23214285.714285709</v>
      </c>
      <c r="AI326" s="7">
        <f t="shared" ca="1" si="830"/>
        <v>22916666.66666666</v>
      </c>
      <c r="AJ326" s="7">
        <f t="shared" ca="1" si="830"/>
        <v>22619047.619047612</v>
      </c>
      <c r="AK326" s="7">
        <f t="shared" ca="1" si="830"/>
        <v>22321428.571428563</v>
      </c>
      <c r="AL326" s="7">
        <f t="shared" ca="1" si="830"/>
        <v>22023809.523809515</v>
      </c>
      <c r="AM326" s="7">
        <f t="shared" ca="1" si="830"/>
        <v>21726190.476190466</v>
      </c>
      <c r="AN326" s="7">
        <f t="shared" ca="1" si="830"/>
        <v>21428571.428571418</v>
      </c>
      <c r="AO326" s="7">
        <f t="shared" ca="1" si="830"/>
        <v>21130952.380952369</v>
      </c>
      <c r="AP326" s="7">
        <f t="shared" ca="1" si="830"/>
        <v>20833333.333333321</v>
      </c>
      <c r="AQ326" s="7">
        <f t="shared" ca="1" si="830"/>
        <v>20535714.285714272</v>
      </c>
      <c r="AR326" s="7">
        <f t="shared" ca="1" si="830"/>
        <v>20238095.238095224</v>
      </c>
      <c r="AS326" s="7">
        <f t="shared" ca="1" si="830"/>
        <v>19940476.190476175</v>
      </c>
      <c r="AT326" s="7">
        <f t="shared" ca="1" si="830"/>
        <v>19642857.142857127</v>
      </c>
      <c r="AU326" s="7">
        <f t="shared" ca="1" si="830"/>
        <v>23511904.761904746</v>
      </c>
      <c r="AV326" s="7">
        <f t="shared" ca="1" si="830"/>
        <v>35714285.714285702</v>
      </c>
      <c r="AW326" s="7">
        <f t="shared" ca="1" si="830"/>
        <v>43749999.999999985</v>
      </c>
      <c r="AX326" s="7">
        <f t="shared" ca="1" si="830"/>
        <v>43154761.904761888</v>
      </c>
      <c r="AY326" s="7">
        <f t="shared" ca="1" si="830"/>
        <v>42559523.809523791</v>
      </c>
      <c r="AZ326" s="7">
        <f t="shared" ca="1" si="830"/>
        <v>41964285.714285694</v>
      </c>
      <c r="BA326" s="7">
        <f t="shared" ca="1" si="830"/>
        <v>41369047.619047597</v>
      </c>
      <c r="BB326" s="7">
        <f t="shared" ca="1" si="830"/>
        <v>40773809.5238095</v>
      </c>
      <c r="BC326" s="7">
        <f t="shared" ca="1" si="830"/>
        <v>40178571.428571403</v>
      </c>
      <c r="BD326" s="7">
        <f t="shared" ca="1" si="830"/>
        <v>39583333.333333306</v>
      </c>
      <c r="BE326" s="7">
        <f t="shared" ca="1" si="830"/>
        <v>38988095.238095209</v>
      </c>
      <c r="BF326" s="7">
        <f t="shared" ref="BF326:CK326" ca="1" si="831">SUM(BF327:BF329)</f>
        <v>38392857.142857112</v>
      </c>
      <c r="BG326" s="7">
        <f t="shared" ca="1" si="831"/>
        <v>37797619.047619015</v>
      </c>
      <c r="BH326" s="7">
        <f t="shared" ca="1" si="831"/>
        <v>37202380.952380918</v>
      </c>
      <c r="BI326" s="7">
        <f t="shared" ca="1" si="831"/>
        <v>36607142.857142821</v>
      </c>
      <c r="BJ326" s="7">
        <f t="shared" ca="1" si="831"/>
        <v>36011904.761904724</v>
      </c>
      <c r="BK326" s="7">
        <f t="shared" ca="1" si="831"/>
        <v>35416666.666666627</v>
      </c>
      <c r="BL326" s="7">
        <f t="shared" ca="1" si="831"/>
        <v>34821428.57142853</v>
      </c>
      <c r="BM326" s="7">
        <f t="shared" ca="1" si="831"/>
        <v>34226190.476190433</v>
      </c>
      <c r="BN326" s="7">
        <f t="shared" ca="1" si="831"/>
        <v>33630952.380952336</v>
      </c>
      <c r="BO326" s="7">
        <f t="shared" ca="1" si="831"/>
        <v>33035714.285714239</v>
      </c>
      <c r="BP326" s="7">
        <f t="shared" ca="1" si="831"/>
        <v>32440476.190476142</v>
      </c>
      <c r="BQ326" s="7">
        <f t="shared" ca="1" si="831"/>
        <v>31845238.095238045</v>
      </c>
      <c r="BR326" s="7">
        <f t="shared" ca="1" si="831"/>
        <v>31249999.999999948</v>
      </c>
      <c r="BS326" s="7">
        <f t="shared" ca="1" si="831"/>
        <v>30654761.904761851</v>
      </c>
      <c r="BT326" s="7">
        <f t="shared" ca="1" si="831"/>
        <v>30059523.809523754</v>
      </c>
      <c r="BU326" s="7">
        <f t="shared" ca="1" si="831"/>
        <v>29464285.714285657</v>
      </c>
      <c r="BV326" s="7">
        <f t="shared" ca="1" si="831"/>
        <v>0</v>
      </c>
      <c r="BW326" s="7">
        <f t="shared" ca="1" si="831"/>
        <v>0</v>
      </c>
      <c r="BX326" s="7">
        <f t="shared" ca="1" si="831"/>
        <v>0</v>
      </c>
      <c r="BY326" s="7">
        <f t="shared" ca="1" si="831"/>
        <v>0</v>
      </c>
      <c r="BZ326" s="7">
        <f t="shared" ca="1" si="831"/>
        <v>0</v>
      </c>
      <c r="CA326" s="7">
        <f t="shared" ca="1" si="831"/>
        <v>0</v>
      </c>
      <c r="CB326" s="7">
        <f t="shared" ca="1" si="831"/>
        <v>0</v>
      </c>
      <c r="CC326" s="7">
        <f t="shared" ca="1" si="831"/>
        <v>0</v>
      </c>
      <c r="CD326" s="7">
        <f t="shared" ca="1" si="831"/>
        <v>0</v>
      </c>
      <c r="CE326" s="7">
        <f t="shared" ca="1" si="831"/>
        <v>0</v>
      </c>
      <c r="CF326" s="7">
        <f t="shared" ca="1" si="831"/>
        <v>0</v>
      </c>
      <c r="CG326" s="7">
        <f t="shared" ca="1" si="831"/>
        <v>0</v>
      </c>
      <c r="CH326" s="7">
        <f t="shared" ca="1" si="831"/>
        <v>0</v>
      </c>
      <c r="CI326" s="7">
        <f t="shared" ca="1" si="831"/>
        <v>0</v>
      </c>
      <c r="CJ326" s="7">
        <f t="shared" ca="1" si="831"/>
        <v>0</v>
      </c>
      <c r="CK326" s="7">
        <f t="shared" ca="1" si="831"/>
        <v>0</v>
      </c>
      <c r="CL326" s="7">
        <f t="shared" ref="CL326:CT326" ca="1" si="832">SUM(CL327:CL329)</f>
        <v>0</v>
      </c>
      <c r="CM326" s="7">
        <f t="shared" ca="1" si="832"/>
        <v>0</v>
      </c>
      <c r="CN326" s="7">
        <f t="shared" ca="1" si="832"/>
        <v>0</v>
      </c>
      <c r="CO326" s="7">
        <f t="shared" ca="1" si="832"/>
        <v>0</v>
      </c>
      <c r="CP326" s="7">
        <f t="shared" ca="1" si="832"/>
        <v>0</v>
      </c>
      <c r="CQ326" s="7">
        <f t="shared" ca="1" si="832"/>
        <v>0</v>
      </c>
      <c r="CR326" s="7">
        <f t="shared" ca="1" si="832"/>
        <v>0</v>
      </c>
      <c r="CS326" s="7">
        <f t="shared" ca="1" si="832"/>
        <v>0</v>
      </c>
      <c r="CT326" s="7">
        <f t="shared" ca="1" si="832"/>
        <v>0</v>
      </c>
    </row>
    <row r="327" spans="1:99" s="27" customFormat="1" ht="12" x14ac:dyDescent="0.25">
      <c r="A327" s="26">
        <f>ROW()</f>
        <v>327</v>
      </c>
      <c r="C327" s="142"/>
      <c r="E327" s="24"/>
      <c r="F327" s="66" t="str">
        <f>$F$324</f>
        <v>АКТИВЫ</v>
      </c>
      <c r="G327" s="66" t="str">
        <f>$G$331</f>
        <v>Запасы СиМ</v>
      </c>
      <c r="H327" s="27" t="s">
        <v>119</v>
      </c>
      <c r="P327" s="30"/>
      <c r="R327" s="24"/>
      <c r="S327" s="30"/>
      <c r="V327" s="85"/>
      <c r="W327" s="29"/>
      <c r="Z327" s="30">
        <f ca="1">Z12+Z107-Z108</f>
        <v>4166666.666666667</v>
      </c>
      <c r="AA327" s="30">
        <f ca="1">AA12+AA107-AA108</f>
        <v>16666666.666666668</v>
      </c>
      <c r="AB327" s="30">
        <f ca="1">AB12+AB107-AB108</f>
        <v>0</v>
      </c>
      <c r="AC327" s="30">
        <f ca="1">AC12+AC107-AC108</f>
        <v>0</v>
      </c>
      <c r="AD327" s="30">
        <f ca="1">AD12+AD107-AD108</f>
        <v>0</v>
      </c>
      <c r="AE327" s="30">
        <f ca="1">AE12+AE107-AE108</f>
        <v>0</v>
      </c>
      <c r="AF327" s="30">
        <f ca="1">AF12+AF107-AF108</f>
        <v>0</v>
      </c>
      <c r="AG327" s="30">
        <f ca="1">AG12+AG107-AG108</f>
        <v>0</v>
      </c>
      <c r="AH327" s="30">
        <f ca="1">AH12+AH107-AH108</f>
        <v>0</v>
      </c>
      <c r="AI327" s="30">
        <f ca="1">AI12+AI107-AI108</f>
        <v>0</v>
      </c>
      <c r="AJ327" s="30">
        <f ca="1">AJ12+AJ107-AJ108</f>
        <v>0</v>
      </c>
      <c r="AK327" s="30">
        <f ca="1">AK12+AK107-AK108</f>
        <v>0</v>
      </c>
      <c r="AL327" s="30">
        <f ca="1">AL12+AL107-AL108</f>
        <v>0</v>
      </c>
      <c r="AM327" s="30">
        <f ca="1">AM12+AM107-AM108</f>
        <v>0</v>
      </c>
      <c r="AN327" s="30">
        <f ca="1">AN12+AN107-AN108</f>
        <v>0</v>
      </c>
      <c r="AO327" s="30">
        <f ca="1">AO12+AO107-AO108</f>
        <v>0</v>
      </c>
      <c r="AP327" s="30">
        <f ca="1">AP12+AP107-AP108</f>
        <v>0</v>
      </c>
      <c r="AQ327" s="30">
        <f ca="1">AQ12+AQ107-AQ108</f>
        <v>0</v>
      </c>
      <c r="AR327" s="30">
        <f ca="1">AR12+AR107-AR108</f>
        <v>0</v>
      </c>
      <c r="AS327" s="30">
        <f ca="1">AS12+AS107-AS108</f>
        <v>0</v>
      </c>
      <c r="AT327" s="30">
        <f ca="1">AT12+AT107-AT108</f>
        <v>0</v>
      </c>
      <c r="AU327" s="30">
        <f ca="1">AU12+AU107-AU108</f>
        <v>4166666.666666667</v>
      </c>
      <c r="AV327" s="30">
        <f ca="1">AV12+AV107-AV108</f>
        <v>16666666.666666668</v>
      </c>
      <c r="AW327" s="30">
        <f ca="1">AW12+AW107-AW108</f>
        <v>0</v>
      </c>
      <c r="AX327" s="30">
        <f ca="1">AX12+AX107-AX108</f>
        <v>0</v>
      </c>
      <c r="AY327" s="30">
        <f ca="1">AY12+AY107-AY108</f>
        <v>0</v>
      </c>
      <c r="AZ327" s="30">
        <f ca="1">AZ12+AZ107-AZ108</f>
        <v>0</v>
      </c>
      <c r="BA327" s="30">
        <f ca="1">BA12+BA107-BA108</f>
        <v>0</v>
      </c>
      <c r="BB327" s="30">
        <f ca="1">BB12+BB107-BB108</f>
        <v>0</v>
      </c>
      <c r="BC327" s="30">
        <f ca="1">BC12+BC107-BC108</f>
        <v>0</v>
      </c>
      <c r="BD327" s="30">
        <f ca="1">BD12+BD107-BD108</f>
        <v>0</v>
      </c>
      <c r="BE327" s="30">
        <f ca="1">BE12+BE107-BE108</f>
        <v>0</v>
      </c>
      <c r="BF327" s="30">
        <f ca="1">BF12+BF107-BF108</f>
        <v>0</v>
      </c>
      <c r="BG327" s="30">
        <f ca="1">BG12+BG107-BG108</f>
        <v>0</v>
      </c>
      <c r="BH327" s="30">
        <f ca="1">BH12+BH107-BH108</f>
        <v>0</v>
      </c>
      <c r="BI327" s="30">
        <f ca="1">BI12+BI107-BI108</f>
        <v>0</v>
      </c>
      <c r="BJ327" s="30">
        <f ca="1">BJ12+BJ107-BJ108</f>
        <v>0</v>
      </c>
      <c r="BK327" s="30">
        <f ca="1">BK12+BK107-BK108</f>
        <v>0</v>
      </c>
      <c r="BL327" s="30">
        <f ca="1">BL12+BL107-BL108</f>
        <v>0</v>
      </c>
      <c r="BM327" s="30">
        <f ca="1">BM12+BM107-BM108</f>
        <v>0</v>
      </c>
      <c r="BN327" s="30">
        <f ca="1">BN12+BN107-BN108</f>
        <v>0</v>
      </c>
      <c r="BO327" s="30">
        <f ca="1">BO12+BO107-BO108</f>
        <v>0</v>
      </c>
      <c r="BP327" s="30">
        <f ca="1">BP12+BP107-BP108</f>
        <v>0</v>
      </c>
      <c r="BQ327" s="30">
        <f ca="1">BQ12+BQ107-BQ108</f>
        <v>0</v>
      </c>
      <c r="BR327" s="30">
        <f ca="1">BR12+BR107-BR108</f>
        <v>0</v>
      </c>
      <c r="BS327" s="30">
        <f ca="1">BS12+BS107-BS108</f>
        <v>0</v>
      </c>
      <c r="BT327" s="30">
        <f ca="1">BT12+BT107-BT108</f>
        <v>0</v>
      </c>
      <c r="BU327" s="30">
        <f ca="1">BU12+BU107-BU108</f>
        <v>0</v>
      </c>
      <c r="BV327" s="30">
        <f>BV12+BV107-BV108</f>
        <v>0</v>
      </c>
      <c r="BW327" s="30">
        <f>BW12+BW107-BW108</f>
        <v>0</v>
      </c>
      <c r="BX327" s="30">
        <f>BX12+BX107-BX108</f>
        <v>0</v>
      </c>
      <c r="BY327" s="30">
        <f>BY12+BY107-BY108</f>
        <v>0</v>
      </c>
      <c r="BZ327" s="30">
        <f>BZ12+BZ107-BZ108</f>
        <v>0</v>
      </c>
      <c r="CA327" s="30">
        <f>CA12+CA107-CA108</f>
        <v>0</v>
      </c>
      <c r="CB327" s="30">
        <f>CB12+CB107-CB108</f>
        <v>0</v>
      </c>
      <c r="CC327" s="30">
        <f>CC12+CC107-CC108</f>
        <v>0</v>
      </c>
      <c r="CD327" s="30">
        <f>CD12+CD107-CD108</f>
        <v>0</v>
      </c>
      <c r="CE327" s="30">
        <f>CE12+CE107-CE108</f>
        <v>0</v>
      </c>
      <c r="CF327" s="30">
        <f>CF12+CF107-CF108</f>
        <v>0</v>
      </c>
      <c r="CG327" s="30">
        <f>CG12+CG107-CG108</f>
        <v>0</v>
      </c>
      <c r="CH327" s="30">
        <f>CH12+CH107-CH108</f>
        <v>0</v>
      </c>
      <c r="CI327" s="30">
        <f>CI12+CI107-CI108</f>
        <v>0</v>
      </c>
      <c r="CJ327" s="30">
        <f>CJ12+CJ107-CJ108</f>
        <v>0</v>
      </c>
      <c r="CK327" s="30">
        <f>CK12+CK107-CK108</f>
        <v>0</v>
      </c>
      <c r="CL327" s="30">
        <f>CL12+CL107-CL108</f>
        <v>0</v>
      </c>
      <c r="CM327" s="30">
        <f>CM12+CM107-CM108</f>
        <v>0</v>
      </c>
      <c r="CN327" s="30">
        <f>CN12+CN107-CN108</f>
        <v>0</v>
      </c>
      <c r="CO327" s="30">
        <f>CO12+CO107-CO108</f>
        <v>0</v>
      </c>
      <c r="CP327" s="30">
        <f>CP12+CP107-CP108</f>
        <v>0</v>
      </c>
      <c r="CQ327" s="30">
        <f>CQ12+CQ107-CQ108</f>
        <v>0</v>
      </c>
      <c r="CR327" s="30">
        <f>CR12+CR107-CR108</f>
        <v>0</v>
      </c>
      <c r="CS327" s="30">
        <f>CS12+CS107-CS108</f>
        <v>0</v>
      </c>
      <c r="CT327" s="30">
        <f>CT12+CT107-CT108</f>
        <v>0</v>
      </c>
    </row>
    <row r="328" spans="1:99" s="27" customFormat="1" ht="12" x14ac:dyDescent="0.25">
      <c r="A328" s="26">
        <f>ROW()</f>
        <v>328</v>
      </c>
      <c r="C328" s="142"/>
      <c r="E328" s="24"/>
      <c r="F328" s="66" t="str">
        <f>$F$324</f>
        <v>АКТИВЫ</v>
      </c>
      <c r="G328" s="66" t="str">
        <f>$G$331</f>
        <v>Запасы СиМ</v>
      </c>
      <c r="H328" s="27" t="s">
        <v>120</v>
      </c>
      <c r="P328" s="30"/>
      <c r="R328" s="24"/>
      <c r="S328" s="30"/>
      <c r="V328" s="85"/>
      <c r="W328" s="29"/>
      <c r="Z328" s="30">
        <f ca="1">Z13+Z108-Z269</f>
        <v>0</v>
      </c>
      <c r="AA328" s="30">
        <f ca="1">AA13+AA108-AA269</f>
        <v>0</v>
      </c>
      <c r="AB328" s="30">
        <f ca="1">AB13+AB108-AB269</f>
        <v>25000000</v>
      </c>
      <c r="AC328" s="30">
        <f ca="1">AC13+AC108-AC269</f>
        <v>24702380.952380951</v>
      </c>
      <c r="AD328" s="30">
        <f ca="1">AD13+AD108-AD269</f>
        <v>24404761.904761903</v>
      </c>
      <c r="AE328" s="30">
        <f ca="1">AE13+AE108-AE269</f>
        <v>24107142.857142854</v>
      </c>
      <c r="AF328" s="30">
        <f ca="1">AF13+AF108-AF269</f>
        <v>23809523.809523806</v>
      </c>
      <c r="AG328" s="30">
        <f ca="1">AG13+AG108-AG269</f>
        <v>23511904.761904757</v>
      </c>
      <c r="AH328" s="30">
        <f ca="1">AH13+AH108-AH269</f>
        <v>23214285.714285709</v>
      </c>
      <c r="AI328" s="30">
        <f ca="1">AI13+AI108-AI269</f>
        <v>22916666.66666666</v>
      </c>
      <c r="AJ328" s="30">
        <f ca="1">AJ13+AJ108-AJ269</f>
        <v>22619047.619047612</v>
      </c>
      <c r="AK328" s="30">
        <f ca="1">AK13+AK108-AK269</f>
        <v>22321428.571428563</v>
      </c>
      <c r="AL328" s="30">
        <f ca="1">AL13+AL108-AL269</f>
        <v>22023809.523809515</v>
      </c>
      <c r="AM328" s="30">
        <f ca="1">AM13+AM108-AM269</f>
        <v>21726190.476190466</v>
      </c>
      <c r="AN328" s="30">
        <f ca="1">AN13+AN108-AN269</f>
        <v>21428571.428571418</v>
      </c>
      <c r="AO328" s="30">
        <f ca="1">AO13+AO108-AO269</f>
        <v>21130952.380952369</v>
      </c>
      <c r="AP328" s="30">
        <f ca="1">AP13+AP108-AP269</f>
        <v>20833333.333333321</v>
      </c>
      <c r="AQ328" s="30">
        <f ca="1">AQ13+AQ108-AQ269</f>
        <v>20535714.285714272</v>
      </c>
      <c r="AR328" s="30">
        <f ca="1">AR13+AR108-AR269</f>
        <v>20238095.238095224</v>
      </c>
      <c r="AS328" s="30">
        <f ca="1">AS13+AS108-AS269</f>
        <v>19940476.190476175</v>
      </c>
      <c r="AT328" s="30">
        <f ca="1">AT13+AT108-AT269</f>
        <v>19642857.142857127</v>
      </c>
      <c r="AU328" s="30">
        <f ca="1">AU13+AU108-AU269</f>
        <v>19345238.095238078</v>
      </c>
      <c r="AV328" s="30">
        <f ca="1">AV13+AV108-AV269</f>
        <v>19047619.04761903</v>
      </c>
      <c r="AW328" s="30">
        <f ca="1">AW13+AW108-AW269</f>
        <v>43749999.999999985</v>
      </c>
      <c r="AX328" s="30">
        <f ca="1">AX13+AX108-AX269</f>
        <v>43154761.904761888</v>
      </c>
      <c r="AY328" s="30">
        <f ca="1">AY13+AY108-AY269</f>
        <v>42559523.809523791</v>
      </c>
      <c r="AZ328" s="30">
        <f ca="1">AZ13+AZ108-AZ269</f>
        <v>41964285.714285694</v>
      </c>
      <c r="BA328" s="30">
        <f ca="1">BA13+BA108-BA269</f>
        <v>41369047.619047597</v>
      </c>
      <c r="BB328" s="30">
        <f ca="1">BB13+BB108-BB269</f>
        <v>40773809.5238095</v>
      </c>
      <c r="BC328" s="30">
        <f ca="1">BC13+BC108-BC269</f>
        <v>40178571.428571403</v>
      </c>
      <c r="BD328" s="30">
        <f ca="1">BD13+BD108-BD269</f>
        <v>39583333.333333306</v>
      </c>
      <c r="BE328" s="30">
        <f ca="1">BE13+BE108-BE269</f>
        <v>38988095.238095209</v>
      </c>
      <c r="BF328" s="30">
        <f ca="1">BF13+BF108-BF269</f>
        <v>38392857.142857112</v>
      </c>
      <c r="BG328" s="30">
        <f ca="1">BG13+BG108-BG269</f>
        <v>37797619.047619015</v>
      </c>
      <c r="BH328" s="30">
        <f ca="1">BH13+BH108-BH269</f>
        <v>37202380.952380918</v>
      </c>
      <c r="BI328" s="30">
        <f ca="1">BI13+BI108-BI269</f>
        <v>36607142.857142821</v>
      </c>
      <c r="BJ328" s="30">
        <f ca="1">BJ13+BJ108-BJ269</f>
        <v>36011904.761904724</v>
      </c>
      <c r="BK328" s="30">
        <f ca="1">BK13+BK108-BK269</f>
        <v>35416666.666666627</v>
      </c>
      <c r="BL328" s="30">
        <f ca="1">BL13+BL108-BL269</f>
        <v>34821428.57142853</v>
      </c>
      <c r="BM328" s="30">
        <f ca="1">BM13+BM108-BM269</f>
        <v>34226190.476190433</v>
      </c>
      <c r="BN328" s="30">
        <f ca="1">BN13+BN108-BN269</f>
        <v>33630952.380952336</v>
      </c>
      <c r="BO328" s="30">
        <f ca="1">BO13+BO108-BO269</f>
        <v>33035714.285714239</v>
      </c>
      <c r="BP328" s="30">
        <f ca="1">BP13+BP108-BP269</f>
        <v>32440476.190476142</v>
      </c>
      <c r="BQ328" s="30">
        <f ca="1">BQ13+BQ108-BQ269</f>
        <v>31845238.095238045</v>
      </c>
      <c r="BR328" s="30">
        <f ca="1">BR13+BR108-BR269</f>
        <v>31249999.999999948</v>
      </c>
      <c r="BS328" s="30">
        <f ca="1">BS13+BS108-BS269</f>
        <v>30654761.904761851</v>
      </c>
      <c r="BT328" s="30">
        <f ca="1">BT13+BT108-BT269</f>
        <v>30059523.809523754</v>
      </c>
      <c r="BU328" s="30">
        <f ca="1">BU13+BU108-BU269</f>
        <v>29464285.714285657</v>
      </c>
      <c r="BV328" s="30">
        <f ca="1">BV13+BV108-BV269</f>
        <v>0</v>
      </c>
      <c r="BW328" s="30">
        <f ca="1">BW13+BW108-BW269</f>
        <v>0</v>
      </c>
      <c r="BX328" s="30">
        <f ca="1">BX13+BX108-BX269</f>
        <v>0</v>
      </c>
      <c r="BY328" s="30">
        <f ca="1">BY13+BY108-BY269</f>
        <v>0</v>
      </c>
      <c r="BZ328" s="30">
        <f ca="1">BZ13+BZ108-BZ269</f>
        <v>0</v>
      </c>
      <c r="CA328" s="30">
        <f ca="1">CA13+CA108-CA269</f>
        <v>0</v>
      </c>
      <c r="CB328" s="30">
        <f ca="1">CB13+CB108-CB269</f>
        <v>0</v>
      </c>
      <c r="CC328" s="30">
        <f ca="1">CC13+CC108-CC269</f>
        <v>0</v>
      </c>
      <c r="CD328" s="30">
        <f ca="1">CD13+CD108-CD269</f>
        <v>0</v>
      </c>
      <c r="CE328" s="30">
        <f ca="1">CE13+CE108-CE269</f>
        <v>0</v>
      </c>
      <c r="CF328" s="30">
        <f ca="1">CF13+CF108-CF269</f>
        <v>0</v>
      </c>
      <c r="CG328" s="30">
        <f ca="1">CG13+CG108-CG269</f>
        <v>0</v>
      </c>
      <c r="CH328" s="30">
        <f ca="1">CH13+CH108-CH269</f>
        <v>0</v>
      </c>
      <c r="CI328" s="30">
        <f ca="1">CI13+CI108-CI269</f>
        <v>0</v>
      </c>
      <c r="CJ328" s="30">
        <f ca="1">CJ13+CJ108-CJ269</f>
        <v>0</v>
      </c>
      <c r="CK328" s="30">
        <f ca="1">CK13+CK108-CK269</f>
        <v>0</v>
      </c>
      <c r="CL328" s="30">
        <f ca="1">CL13+CL108-CL269</f>
        <v>0</v>
      </c>
      <c r="CM328" s="30">
        <f ca="1">CM13+CM108-CM269</f>
        <v>0</v>
      </c>
      <c r="CN328" s="30">
        <f ca="1">CN13+CN108-CN269</f>
        <v>0</v>
      </c>
      <c r="CO328" s="30">
        <f ca="1">CO13+CO108-CO269</f>
        <v>0</v>
      </c>
      <c r="CP328" s="30">
        <f ca="1">CP13+CP108-CP269</f>
        <v>0</v>
      </c>
      <c r="CQ328" s="30">
        <f ca="1">CQ13+CQ108-CQ269</f>
        <v>0</v>
      </c>
      <c r="CR328" s="30">
        <f ca="1">CR13+CR108-CR269</f>
        <v>0</v>
      </c>
      <c r="CS328" s="30">
        <f ca="1">CS13+CS108-CS269</f>
        <v>0</v>
      </c>
      <c r="CT328" s="30">
        <f ca="1">CT13+CT108-CT269</f>
        <v>0</v>
      </c>
    </row>
    <row r="329" spans="1:99" s="2" customFormat="1" ht="12" x14ac:dyDescent="0.25">
      <c r="A329" s="11">
        <f>ROW()</f>
        <v>329</v>
      </c>
      <c r="C329" s="142"/>
      <c r="E329" s="23" t="str">
        <f>Lists!$N$9</f>
        <v>пустая строка</v>
      </c>
      <c r="P329" s="3"/>
      <c r="R329" s="23"/>
      <c r="S329" s="3"/>
      <c r="V329" s="74"/>
      <c r="W329" s="5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</row>
    <row r="330" spans="1:99" x14ac:dyDescent="0.3">
      <c r="A330" s="11">
        <f>ROW()</f>
        <v>330</v>
      </c>
      <c r="E330" s="23" t="s">
        <v>24</v>
      </c>
      <c r="F330" s="66" t="str">
        <f t="shared" ref="F330:F335" si="833">$F$324</f>
        <v>АКТИВЫ</v>
      </c>
      <c r="G330" s="6" t="s">
        <v>164</v>
      </c>
      <c r="Z330" s="7">
        <f ca="1">Z15+Z316</f>
        <v>-20900000</v>
      </c>
      <c r="AA330" s="7">
        <f t="shared" ref="AA330:CL330" ca="1" si="834">AA15+AA316</f>
        <v>-32982121.212121211</v>
      </c>
      <c r="AB330" s="7">
        <f t="shared" ca="1" si="834"/>
        <v>-35210589.090909094</v>
      </c>
      <c r="AC330" s="7">
        <f t="shared" ca="1" si="834"/>
        <v>-36728030.303030305</v>
      </c>
      <c r="AD330" s="7">
        <f t="shared" ca="1" si="834"/>
        <v>-36671694.181818187</v>
      </c>
      <c r="AE330" s="7">
        <f t="shared" ca="1" si="834"/>
        <v>-37444239.727272734</v>
      </c>
      <c r="AF330" s="7">
        <f t="shared" ca="1" si="834"/>
        <v>-39893155.272727281</v>
      </c>
      <c r="AG330" s="7">
        <f t="shared" ca="1" si="834"/>
        <v>-42392569.584848493</v>
      </c>
      <c r="AH330" s="7">
        <f t="shared" ca="1" si="834"/>
        <v>-44989914.202303037</v>
      </c>
      <c r="AI330" s="7">
        <f t="shared" ca="1" si="834"/>
        <v>-47730503.843242429</v>
      </c>
      <c r="AJ330" s="7">
        <f t="shared" ca="1" si="834"/>
        <v>-50628894.372854553</v>
      </c>
      <c r="AK330" s="7">
        <f t="shared" ca="1" si="834"/>
        <v>-53684080.471886374</v>
      </c>
      <c r="AL330" s="7">
        <f t="shared" ca="1" si="834"/>
        <v>-56956270.171273492</v>
      </c>
      <c r="AM330" s="7">
        <f t="shared" ca="1" si="834"/>
        <v>-60546182.436912432</v>
      </c>
      <c r="AN330" s="7">
        <f t="shared" ca="1" si="834"/>
        <v>-64569858.65081501</v>
      </c>
      <c r="AO330" s="7">
        <f t="shared" ca="1" si="834"/>
        <v>-69075066.755752131</v>
      </c>
      <c r="AP330" s="7">
        <f t="shared" ca="1" si="834"/>
        <v>-73939090.930873156</v>
      </c>
      <c r="AQ330" s="7">
        <f t="shared" ca="1" si="834"/>
        <v>-78940119.408604831</v>
      </c>
      <c r="AR330" s="7">
        <f t="shared" ca="1" si="834"/>
        <v>-83805704.644138053</v>
      </c>
      <c r="AS330" s="7">
        <f t="shared" ca="1" si="834"/>
        <v>-88276175.741788566</v>
      </c>
      <c r="AT330" s="7">
        <f t="shared" ca="1" si="834"/>
        <v>-97165863.747206628</v>
      </c>
      <c r="AU330" s="7">
        <f t="shared" ca="1" si="834"/>
        <v>-115355834.05118473</v>
      </c>
      <c r="AV330" s="7">
        <f t="shared" ca="1" si="834"/>
        <v>-127777759.58672649</v>
      </c>
      <c r="AW330" s="7">
        <f t="shared" ca="1" si="834"/>
        <v>-129394815.95557158</v>
      </c>
      <c r="AX330" s="7">
        <f t="shared" ca="1" si="834"/>
        <v>-129355768.19442986</v>
      </c>
      <c r="AY330" s="7">
        <f t="shared" ca="1" si="834"/>
        <v>-126808540.88802291</v>
      </c>
      <c r="AZ330" s="7">
        <f t="shared" ca="1" si="834"/>
        <v>-124211229.77334365</v>
      </c>
      <c r="BA330" s="7">
        <f t="shared" ca="1" si="834"/>
        <v>-122347267.34974012</v>
      </c>
      <c r="BB330" s="7">
        <f t="shared" ca="1" si="834"/>
        <v>-119498363.35628097</v>
      </c>
      <c r="BC330" s="7">
        <f t="shared" ca="1" si="834"/>
        <v>-115598533.68978342</v>
      </c>
      <c r="BD330" s="7">
        <f t="shared" ca="1" si="834"/>
        <v>-111216425.41833001</v>
      </c>
      <c r="BE330" s="7">
        <f t="shared" ca="1" si="834"/>
        <v>-106692464.01316907</v>
      </c>
      <c r="BF330" s="7">
        <f t="shared" ca="1" si="834"/>
        <v>-100959175.2887066</v>
      </c>
      <c r="BG330" s="7">
        <f t="shared" ca="1" si="834"/>
        <v>-93988754.634397164</v>
      </c>
      <c r="BH330" s="7">
        <f t="shared" ca="1" si="834"/>
        <v>-85905723.264676362</v>
      </c>
      <c r="BI330" s="7">
        <f t="shared" ca="1" si="834"/>
        <v>-76921585.961191922</v>
      </c>
      <c r="BJ330" s="7">
        <f t="shared" ca="1" si="834"/>
        <v>-67289741.148071885</v>
      </c>
      <c r="BK330" s="7">
        <f t="shared" ca="1" si="834"/>
        <v>-57250233.103759043</v>
      </c>
      <c r="BL330" s="7">
        <f t="shared" ca="1" si="834"/>
        <v>-46975324.753084257</v>
      </c>
      <c r="BM330" s="7">
        <f t="shared" ca="1" si="834"/>
        <v>-36575283.904184863</v>
      </c>
      <c r="BN330" s="7">
        <f t="shared" ca="1" si="834"/>
        <v>-26113676.399110917</v>
      </c>
      <c r="BO330" s="7">
        <f t="shared" ca="1" si="834"/>
        <v>-15624782.710939474</v>
      </c>
      <c r="BP330" s="7">
        <f t="shared" ca="1" si="834"/>
        <v>-5125305.9408233371</v>
      </c>
      <c r="BQ330" s="7">
        <f t="shared" ca="1" si="834"/>
        <v>5378106.3677741271</v>
      </c>
      <c r="BR330" s="7">
        <f t="shared" ca="1" si="834"/>
        <v>15882794.809246901</v>
      </c>
      <c r="BS330" s="7">
        <f t="shared" ca="1" si="834"/>
        <v>26387797.796869062</v>
      </c>
      <c r="BT330" s="7">
        <f t="shared" ca="1" si="834"/>
        <v>36892870.549544975</v>
      </c>
      <c r="BU330" s="7">
        <f t="shared" ca="1" si="834"/>
        <v>53437801.281801082</v>
      </c>
      <c r="BV330" s="7">
        <f t="shared" si="834"/>
        <v>0</v>
      </c>
      <c r="BW330" s="7">
        <f t="shared" si="834"/>
        <v>0</v>
      </c>
      <c r="BX330" s="7">
        <f t="shared" si="834"/>
        <v>0</v>
      </c>
      <c r="BY330" s="7">
        <f t="shared" si="834"/>
        <v>0</v>
      </c>
      <c r="BZ330" s="7">
        <f t="shared" si="834"/>
        <v>0</v>
      </c>
      <c r="CA330" s="7">
        <f t="shared" si="834"/>
        <v>0</v>
      </c>
      <c r="CB330" s="7">
        <f t="shared" si="834"/>
        <v>0</v>
      </c>
      <c r="CC330" s="7">
        <f t="shared" si="834"/>
        <v>0</v>
      </c>
      <c r="CD330" s="7">
        <f t="shared" si="834"/>
        <v>0</v>
      </c>
      <c r="CE330" s="7">
        <f t="shared" si="834"/>
        <v>0</v>
      </c>
      <c r="CF330" s="7">
        <f t="shared" si="834"/>
        <v>0</v>
      </c>
      <c r="CG330" s="7">
        <f t="shared" si="834"/>
        <v>0</v>
      </c>
      <c r="CH330" s="7">
        <f t="shared" si="834"/>
        <v>0</v>
      </c>
      <c r="CI330" s="7">
        <f t="shared" si="834"/>
        <v>0</v>
      </c>
      <c r="CJ330" s="7">
        <f t="shared" si="834"/>
        <v>0</v>
      </c>
      <c r="CK330" s="7">
        <f t="shared" si="834"/>
        <v>0</v>
      </c>
      <c r="CL330" s="7">
        <f t="shared" si="834"/>
        <v>0</v>
      </c>
      <c r="CM330" s="7">
        <f t="shared" ref="CM330:CT330" si="835">CM15+CM316</f>
        <v>0</v>
      </c>
      <c r="CN330" s="7">
        <f t="shared" si="835"/>
        <v>0</v>
      </c>
      <c r="CO330" s="7">
        <f t="shared" si="835"/>
        <v>0</v>
      </c>
      <c r="CP330" s="7">
        <f t="shared" si="835"/>
        <v>0</v>
      </c>
      <c r="CQ330" s="7">
        <f t="shared" si="835"/>
        <v>0</v>
      </c>
      <c r="CR330" s="7">
        <f t="shared" si="835"/>
        <v>0</v>
      </c>
      <c r="CS330" s="7">
        <f t="shared" si="835"/>
        <v>0</v>
      </c>
      <c r="CT330" s="7">
        <f t="shared" si="835"/>
        <v>0</v>
      </c>
    </row>
    <row r="331" spans="1:99" x14ac:dyDescent="0.3">
      <c r="A331" s="11">
        <f>ROW()</f>
        <v>331</v>
      </c>
      <c r="F331" s="66" t="str">
        <f t="shared" si="833"/>
        <v>АКТИВЫ</v>
      </c>
      <c r="G331" s="6" t="str">
        <f>$G$16</f>
        <v>Запасы СиМ</v>
      </c>
      <c r="Z331" s="7">
        <f ca="1">SUM(Z332:Z336)</f>
        <v>0</v>
      </c>
      <c r="AA331" s="7">
        <f t="shared" ref="AA331:CL331" ca="1" si="836">SUM(AA332:AA336)</f>
        <v>0</v>
      </c>
      <c r="AB331" s="7">
        <f t="shared" ca="1" si="836"/>
        <v>0</v>
      </c>
      <c r="AC331" s="7">
        <f ca="1">SUM(AC332:AC336)</f>
        <v>3900</v>
      </c>
      <c r="AD331" s="7">
        <f t="shared" ca="1" si="836"/>
        <v>17400</v>
      </c>
      <c r="AE331" s="7">
        <f t="shared" ca="1" si="836"/>
        <v>37080</v>
      </c>
      <c r="AF331" s="7">
        <f t="shared" ca="1" si="836"/>
        <v>63007.5</v>
      </c>
      <c r="AG331" s="7">
        <f t="shared" ca="1" si="836"/>
        <v>91462.5</v>
      </c>
      <c r="AH331" s="7">
        <f t="shared" ca="1" si="836"/>
        <v>124846.50000000003</v>
      </c>
      <c r="AI331" s="7">
        <f t="shared" ca="1" si="836"/>
        <v>186529.5</v>
      </c>
      <c r="AJ331" s="7">
        <f t="shared" ca="1" si="836"/>
        <v>291355.5</v>
      </c>
      <c r="AK331" s="7">
        <f t="shared" ca="1" si="836"/>
        <v>455760.75000000006</v>
      </c>
      <c r="AL331" s="7">
        <f t="shared" ca="1" si="836"/>
        <v>688116</v>
      </c>
      <c r="AM331" s="7">
        <f t="shared" ca="1" si="836"/>
        <v>977621.25</v>
      </c>
      <c r="AN331" s="7">
        <f t="shared" ca="1" si="836"/>
        <v>1311643.5</v>
      </c>
      <c r="AO331" s="7">
        <f t="shared" ca="1" si="836"/>
        <v>1675473.75</v>
      </c>
      <c r="AP331" s="7">
        <f t="shared" ca="1" si="836"/>
        <v>2056293.75</v>
      </c>
      <c r="AQ331" s="7">
        <f t="shared" ca="1" si="836"/>
        <v>2446307.25</v>
      </c>
      <c r="AR331" s="7">
        <f t="shared" ca="1" si="836"/>
        <v>2840703.75</v>
      </c>
      <c r="AS331" s="7">
        <f t="shared" ca="1" si="836"/>
        <v>3237150</v>
      </c>
      <c r="AT331" s="7">
        <f t="shared" ca="1" si="836"/>
        <v>3634387.5</v>
      </c>
      <c r="AU331" s="7">
        <f t="shared" ca="1" si="836"/>
        <v>4031850</v>
      </c>
      <c r="AV331" s="7">
        <f t="shared" ca="1" si="836"/>
        <v>4429402.5</v>
      </c>
      <c r="AW331" s="7">
        <f t="shared" ca="1" si="836"/>
        <v>4826977.5</v>
      </c>
      <c r="AX331" s="7">
        <f t="shared" ca="1" si="836"/>
        <v>5224552.5</v>
      </c>
      <c r="AY331" s="7">
        <f t="shared" ca="1" si="836"/>
        <v>5622127.5</v>
      </c>
      <c r="AZ331" s="7">
        <f t="shared" ca="1" si="836"/>
        <v>6009952.5</v>
      </c>
      <c r="BA331" s="7">
        <f t="shared" ca="1" si="836"/>
        <v>6364027.5</v>
      </c>
      <c r="BB331" s="7">
        <f t="shared" ca="1" si="836"/>
        <v>6668902.5</v>
      </c>
      <c r="BC331" s="7">
        <f t="shared" ca="1" si="836"/>
        <v>6908958.7499999981</v>
      </c>
      <c r="BD331" s="7">
        <f t="shared" ca="1" si="836"/>
        <v>7077877.4999999991</v>
      </c>
      <c r="BE331" s="7">
        <f t="shared" ca="1" si="836"/>
        <v>7187711.25</v>
      </c>
      <c r="BF331" s="7">
        <f t="shared" ca="1" si="836"/>
        <v>7252087.5</v>
      </c>
      <c r="BG331" s="7">
        <f t="shared" ca="1" si="836"/>
        <v>7286148.75</v>
      </c>
      <c r="BH331" s="7">
        <f t="shared" ca="1" si="836"/>
        <v>7302993.75</v>
      </c>
      <c r="BI331" s="7">
        <f t="shared" ca="1" si="836"/>
        <v>7310591.25</v>
      </c>
      <c r="BJ331" s="7">
        <f t="shared" ca="1" si="836"/>
        <v>7313778.75</v>
      </c>
      <c r="BK331" s="7">
        <f t="shared" ca="1" si="836"/>
        <v>7314907.5</v>
      </c>
      <c r="BL331" s="7">
        <f t="shared" ca="1" si="836"/>
        <v>7315245</v>
      </c>
      <c r="BM331" s="7">
        <f t="shared" ca="1" si="836"/>
        <v>7315357.4999999991</v>
      </c>
      <c r="BN331" s="7">
        <f t="shared" ca="1" si="836"/>
        <v>7315379.9999999981</v>
      </c>
      <c r="BO331" s="7">
        <f t="shared" ca="1" si="836"/>
        <v>7315379.9999999991</v>
      </c>
      <c r="BP331" s="7">
        <f t="shared" ca="1" si="836"/>
        <v>7315379.9999999991</v>
      </c>
      <c r="BQ331" s="7">
        <f t="shared" ca="1" si="836"/>
        <v>7315379.9999999991</v>
      </c>
      <c r="BR331" s="7">
        <f t="shared" ca="1" si="836"/>
        <v>7315379.9999999991</v>
      </c>
      <c r="BS331" s="7">
        <f t="shared" ca="1" si="836"/>
        <v>7315379.9999999991</v>
      </c>
      <c r="BT331" s="7">
        <f t="shared" ca="1" si="836"/>
        <v>7315379.9999999991</v>
      </c>
      <c r="BU331" s="7">
        <f t="shared" ca="1" si="836"/>
        <v>7315379.9999999991</v>
      </c>
      <c r="BV331" s="7">
        <f t="shared" si="836"/>
        <v>0</v>
      </c>
      <c r="BW331" s="7">
        <f t="shared" si="836"/>
        <v>0</v>
      </c>
      <c r="BX331" s="7">
        <f t="shared" si="836"/>
        <v>0</v>
      </c>
      <c r="BY331" s="7">
        <f t="shared" si="836"/>
        <v>0</v>
      </c>
      <c r="BZ331" s="7">
        <f t="shared" si="836"/>
        <v>0</v>
      </c>
      <c r="CA331" s="7">
        <f t="shared" si="836"/>
        <v>0</v>
      </c>
      <c r="CB331" s="7">
        <f t="shared" si="836"/>
        <v>0</v>
      </c>
      <c r="CC331" s="7">
        <f t="shared" si="836"/>
        <v>0</v>
      </c>
      <c r="CD331" s="7">
        <f t="shared" si="836"/>
        <v>0</v>
      </c>
      <c r="CE331" s="7">
        <f t="shared" si="836"/>
        <v>0</v>
      </c>
      <c r="CF331" s="7">
        <f t="shared" si="836"/>
        <v>0</v>
      </c>
      <c r="CG331" s="7">
        <f t="shared" si="836"/>
        <v>0</v>
      </c>
      <c r="CH331" s="7">
        <f t="shared" si="836"/>
        <v>0</v>
      </c>
      <c r="CI331" s="7">
        <f t="shared" si="836"/>
        <v>0</v>
      </c>
      <c r="CJ331" s="7">
        <f t="shared" si="836"/>
        <v>0</v>
      </c>
      <c r="CK331" s="7">
        <f t="shared" si="836"/>
        <v>0</v>
      </c>
      <c r="CL331" s="7">
        <f t="shared" si="836"/>
        <v>0</v>
      </c>
      <c r="CM331" s="7">
        <f t="shared" ref="CM331:CT331" si="837">SUM(CM332:CM336)</f>
        <v>0</v>
      </c>
      <c r="CN331" s="7">
        <f t="shared" si="837"/>
        <v>0</v>
      </c>
      <c r="CO331" s="7">
        <f t="shared" si="837"/>
        <v>0</v>
      </c>
      <c r="CP331" s="7">
        <f t="shared" si="837"/>
        <v>0</v>
      </c>
      <c r="CQ331" s="7">
        <f t="shared" si="837"/>
        <v>0</v>
      </c>
      <c r="CR331" s="7">
        <f t="shared" si="837"/>
        <v>0</v>
      </c>
      <c r="CS331" s="7">
        <f t="shared" si="837"/>
        <v>0</v>
      </c>
      <c r="CT331" s="7">
        <f t="shared" si="837"/>
        <v>0</v>
      </c>
    </row>
    <row r="332" spans="1:99" s="27" customFormat="1" ht="12" x14ac:dyDescent="0.25">
      <c r="A332" s="26">
        <f>ROW()</f>
        <v>332</v>
      </c>
      <c r="C332" s="142"/>
      <c r="E332" s="24"/>
      <c r="F332" s="66" t="str">
        <f t="shared" si="833"/>
        <v>АКТИВЫ</v>
      </c>
      <c r="G332" s="66" t="str">
        <f>$G$331</f>
        <v>Запасы СиМ</v>
      </c>
      <c r="H332" s="27" t="str">
        <f>BP!$F$21</f>
        <v>Основа</v>
      </c>
      <c r="P332" s="30"/>
      <c r="R332" s="24"/>
      <c r="S332" s="30"/>
      <c r="V332" s="85"/>
      <c r="W332" s="29"/>
      <c r="Z332" s="30">
        <f ca="1">IF(Z$5="",0,Z17+Z156-Z162)</f>
        <v>0</v>
      </c>
      <c r="AA332" s="30">
        <f ca="1">IF(AA$5="",0,AA17+AA156-AA162)</f>
        <v>0</v>
      </c>
      <c r="AB332" s="30">
        <f ca="1">IF(AB$5="",0,AB17+AB156-AB162)</f>
        <v>0</v>
      </c>
      <c r="AC332" s="30">
        <f ca="1">IF(AC$5="",0,AC17+AC156-AC162)</f>
        <v>3500</v>
      </c>
      <c r="AD332" s="30">
        <f ca="1">IF(AD$5="",0,AD17+AD156-AD162)</f>
        <v>14000</v>
      </c>
      <c r="AE332" s="30">
        <f ca="1">IF(AE$5="",0,AE17+AE156-AE162)</f>
        <v>25200</v>
      </c>
      <c r="AF332" s="30">
        <f ca="1">IF(AF$5="",0,AF17+AF156-AF162)</f>
        <v>36837.5</v>
      </c>
      <c r="AG332" s="30">
        <f ca="1">IF(AG$5="",0,AG17+AG156-AG162)</f>
        <v>46987.5</v>
      </c>
      <c r="AH332" s="30">
        <f ca="1">IF(AH$5="",0,AH17+AH156-AH162)</f>
        <v>61722.500000000015</v>
      </c>
      <c r="AI332" s="30">
        <f ca="1">IF(AI$5="",0,AI17+AI156-AI162)</f>
        <v>100222.50000000001</v>
      </c>
      <c r="AJ332" s="30">
        <f ca="1">IF(AJ$5="",0,AJ17+AJ156-AJ162)</f>
        <v>165042.5</v>
      </c>
      <c r="AK332" s="30">
        <f ca="1">IF(AK$5="",0,AK17+AK156-AK162)</f>
        <v>258098.75</v>
      </c>
      <c r="AL332" s="30">
        <f ca="1">IF(AL$5="",0,AL17+AL156-AL162)</f>
        <v>375987.5</v>
      </c>
      <c r="AM332" s="30">
        <f ca="1">IF(AM$5="",0,AM17+AM156-AM162)</f>
        <v>508523.75</v>
      </c>
      <c r="AN332" s="30">
        <f ca="1">IF(AN$5="",0,AN17+AN156-AN162)</f>
        <v>649757.5</v>
      </c>
      <c r="AO332" s="30">
        <f ca="1">IF(AO$5="",0,AO17+AO156-AO162)</f>
        <v>795506.25</v>
      </c>
      <c r="AP332" s="30">
        <f ca="1">IF(AP$5="",0,AP17+AP156-AP162)</f>
        <v>943643.75</v>
      </c>
      <c r="AQ332" s="30">
        <f ca="1">IF(AQ$5="",0,AQ17+AQ156-AQ162)</f>
        <v>1092831.25</v>
      </c>
      <c r="AR332" s="30">
        <f ca="1">IF(AR$5="",0,AR17+AR156-AR162)</f>
        <v>1242281.25</v>
      </c>
      <c r="AS332" s="30">
        <f ca="1">IF(AS$5="",0,AS17+AS156-AS162)</f>
        <v>1391862.5</v>
      </c>
      <c r="AT332" s="30">
        <f ca="1">IF(AT$5="",0,AT17+AT156-AT162)</f>
        <v>1541487.5</v>
      </c>
      <c r="AU332" s="30">
        <f ca="1">IF(AU$5="",0,AU17+AU156-AU162)</f>
        <v>1691112.5</v>
      </c>
      <c r="AV332" s="30">
        <f ca="1">IF(AV$5="",0,AV17+AV156-AV162)</f>
        <v>1840737.5</v>
      </c>
      <c r="AW332" s="30">
        <f ca="1">IF(AW$5="",0,AW17+AW156-AW162)</f>
        <v>1990362.5</v>
      </c>
      <c r="AX332" s="30">
        <f ca="1">IF(AX$5="",0,AX17+AX156-AX162)</f>
        <v>2139987.5</v>
      </c>
      <c r="AY332" s="30">
        <f ca="1">IF(AY$5="",0,AY17+AY156-AY162)</f>
        <v>2289612.5</v>
      </c>
      <c r="AZ332" s="30">
        <f ca="1">IF(AZ$5="",0,AZ17+AZ156-AZ162)</f>
        <v>2430487.5</v>
      </c>
      <c r="BA332" s="30">
        <f ca="1">IF(BA$5="",0,BA17+BA156-BA162)</f>
        <v>2545112.5</v>
      </c>
      <c r="BB332" s="30">
        <f ca="1">IF(BB$5="",0,BB17+BB156-BB162)</f>
        <v>2631737.5</v>
      </c>
      <c r="BC332" s="30">
        <f ca="1">IF(BC$5="",0,BC17+BC156-BC162)</f>
        <v>2689268.75</v>
      </c>
      <c r="BD332" s="30">
        <f ca="1">IF(BD$5="",0,BD17+BD156-BD162)</f>
        <v>2721425</v>
      </c>
      <c r="BE332" s="30">
        <f ca="1">IF(BE$5="",0,BE17+BE156-BE162)</f>
        <v>2738618.75</v>
      </c>
      <c r="BF332" s="30">
        <f ca="1">IF(BF$5="",0,BF17+BF156-BF162)</f>
        <v>2747062.5</v>
      </c>
      <c r="BG332" s="30">
        <f ca="1">IF(BG$5="",0,BG17+BG156-BG162)</f>
        <v>2750956.25</v>
      </c>
      <c r="BH332" s="30">
        <f ca="1">IF(BH$5="",0,BH17+BH156-BH162)</f>
        <v>2752443.75</v>
      </c>
      <c r="BI332" s="30">
        <f ca="1">IF(BI$5="",0,BI17+BI156-BI162)</f>
        <v>2752881.25</v>
      </c>
      <c r="BJ332" s="30">
        <f ca="1">IF(BJ$5="",0,BJ17+BJ156-BJ162)</f>
        <v>2753056.25</v>
      </c>
      <c r="BK332" s="30">
        <f ca="1">IF(BK$5="",0,BK17+BK156-BK162)</f>
        <v>2753100</v>
      </c>
      <c r="BL332" s="30">
        <f ca="1">IF(BL$5="",0,BL17+BL156-BL162)</f>
        <v>2753099.9999999995</v>
      </c>
      <c r="BM332" s="30">
        <f ca="1">IF(BM$5="",0,BM17+BM156-BM162)</f>
        <v>2753099.9999999995</v>
      </c>
      <c r="BN332" s="30">
        <f ca="1">IF(BN$5="",0,BN17+BN156-BN162)</f>
        <v>2753099.9999999995</v>
      </c>
      <c r="BO332" s="30">
        <f ca="1">IF(BO$5="",0,BO17+BO156-BO162)</f>
        <v>2753099.9999999995</v>
      </c>
      <c r="BP332" s="30">
        <f ca="1">IF(BP$5="",0,BP17+BP156-BP162)</f>
        <v>2753099.9999999995</v>
      </c>
      <c r="BQ332" s="30">
        <f ca="1">IF(BQ$5="",0,BQ17+BQ156-BQ162)</f>
        <v>2753099.9999999995</v>
      </c>
      <c r="BR332" s="30">
        <f ca="1">IF(BR$5="",0,BR17+BR156-BR162)</f>
        <v>2753099.9999999995</v>
      </c>
      <c r="BS332" s="30">
        <f ca="1">IF(BS$5="",0,BS17+BS156-BS162)</f>
        <v>2753099.9999999995</v>
      </c>
      <c r="BT332" s="30">
        <f ca="1">IF(BT$5="",0,BT17+BT156-BT162)</f>
        <v>2753099.9999999995</v>
      </c>
      <c r="BU332" s="30">
        <f ca="1">IF(BU$5="",0,BU17+BU156-BU162)</f>
        <v>2753099.9999999995</v>
      </c>
      <c r="BV332" s="30">
        <f>IF(BV$5="",0,BV17+BV156-BV162)</f>
        <v>0</v>
      </c>
      <c r="BW332" s="30">
        <f>IF(BW$5="",0,BW17+BW156-BW162)</f>
        <v>0</v>
      </c>
      <c r="BX332" s="30">
        <f>IF(BX$5="",0,BX17+BX156-BX162)</f>
        <v>0</v>
      </c>
      <c r="BY332" s="30">
        <f>IF(BY$5="",0,BY17+BY156-BY162)</f>
        <v>0</v>
      </c>
      <c r="BZ332" s="30">
        <f>IF(BZ$5="",0,BZ17+BZ156-BZ162)</f>
        <v>0</v>
      </c>
      <c r="CA332" s="30">
        <f>IF(CA$5="",0,CA17+CA156-CA162)</f>
        <v>0</v>
      </c>
      <c r="CB332" s="30">
        <f>IF(CB$5="",0,CB17+CB156-CB162)</f>
        <v>0</v>
      </c>
      <c r="CC332" s="30">
        <f>IF(CC$5="",0,CC17+CC156-CC162)</f>
        <v>0</v>
      </c>
      <c r="CD332" s="30">
        <f>IF(CD$5="",0,CD17+CD156-CD162)</f>
        <v>0</v>
      </c>
      <c r="CE332" s="30">
        <f>IF(CE$5="",0,CE17+CE156-CE162)</f>
        <v>0</v>
      </c>
      <c r="CF332" s="30">
        <f>IF(CF$5="",0,CF17+CF156-CF162)</f>
        <v>0</v>
      </c>
      <c r="CG332" s="30">
        <f>IF(CG$5="",0,CG17+CG156-CG162)</f>
        <v>0</v>
      </c>
      <c r="CH332" s="30">
        <f>IF(CH$5="",0,CH17+CH156-CH162)</f>
        <v>0</v>
      </c>
      <c r="CI332" s="30">
        <f>IF(CI$5="",0,CI17+CI156-CI162)</f>
        <v>0</v>
      </c>
      <c r="CJ332" s="30">
        <f>IF(CJ$5="",0,CJ17+CJ156-CJ162)</f>
        <v>0</v>
      </c>
      <c r="CK332" s="30">
        <f>IF(CK$5="",0,CK17+CK156-CK162)</f>
        <v>0</v>
      </c>
      <c r="CL332" s="30">
        <f>IF(CL$5="",0,CL17+CL156-CL162)</f>
        <v>0</v>
      </c>
      <c r="CM332" s="30">
        <f>IF(CM$5="",0,CM17+CM156-CM162)</f>
        <v>0</v>
      </c>
      <c r="CN332" s="30">
        <f>IF(CN$5="",0,CN17+CN156-CN162)</f>
        <v>0</v>
      </c>
      <c r="CO332" s="30">
        <f>IF(CO$5="",0,CO17+CO156-CO162)</f>
        <v>0</v>
      </c>
      <c r="CP332" s="30">
        <f>IF(CP$5="",0,CP17+CP156-CP162)</f>
        <v>0</v>
      </c>
      <c r="CQ332" s="30">
        <f>IF(CQ$5="",0,CQ17+CQ156-CQ162)</f>
        <v>0</v>
      </c>
      <c r="CR332" s="30">
        <f>IF(CR$5="",0,CR17+CR156-CR162)</f>
        <v>0</v>
      </c>
      <c r="CS332" s="30">
        <f>IF(CS$5="",0,CS17+CS156-CS162)</f>
        <v>0</v>
      </c>
      <c r="CT332" s="30">
        <f>IF(CT$5="",0,CT17+CT156-CT162)</f>
        <v>0</v>
      </c>
    </row>
    <row r="333" spans="1:99" s="27" customFormat="1" ht="12" x14ac:dyDescent="0.25">
      <c r="A333" s="26">
        <f>ROW()</f>
        <v>333</v>
      </c>
      <c r="C333" s="142"/>
      <c r="E333" s="24"/>
      <c r="F333" s="66" t="str">
        <f t="shared" si="833"/>
        <v>АКТИВЫ</v>
      </c>
      <c r="G333" s="66" t="str">
        <f t="shared" ref="G333:G335" si="838">$G$331</f>
        <v>Запасы СиМ</v>
      </c>
      <c r="H333" s="27" t="str">
        <f>BP!$F$22</f>
        <v>Сырье</v>
      </c>
      <c r="P333" s="30"/>
      <c r="R333" s="24"/>
      <c r="S333" s="30"/>
      <c r="V333" s="85"/>
      <c r="W333" s="29"/>
      <c r="Z333" s="30">
        <f ca="1">IF(Z$5="",0,Z18+Z157-Z163)</f>
        <v>0</v>
      </c>
      <c r="AA333" s="30">
        <f ca="1">IF(AA$5="",0,AA18+AA157-AA163)</f>
        <v>0</v>
      </c>
      <c r="AB333" s="30">
        <f ca="1">IF(AB$5="",0,AB18+AB157-AB163)</f>
        <v>0</v>
      </c>
      <c r="AC333" s="30">
        <f ca="1">IF(AC$5="",0,AC18+AC157-AC163)</f>
        <v>400</v>
      </c>
      <c r="AD333" s="30">
        <f ca="1">IF(AD$5="",0,AD18+AD157-AD163)</f>
        <v>1600</v>
      </c>
      <c r="AE333" s="30">
        <f ca="1">IF(AE$5="",0,AE18+AE157-AE163)</f>
        <v>2880</v>
      </c>
      <c r="AF333" s="30">
        <f ca="1">IF(AF$5="",0,AF18+AF157-AF163)</f>
        <v>4210</v>
      </c>
      <c r="AG333" s="30">
        <f ca="1">IF(AG$5="",0,AG18+AG157-AG163)</f>
        <v>5370</v>
      </c>
      <c r="AH333" s="30">
        <f ca="1">IF(AH$5="",0,AH18+AH157-AH163)</f>
        <v>7054</v>
      </c>
      <c r="AI333" s="30">
        <f ca="1">IF(AI$5="",0,AI18+AI157-AI163)</f>
        <v>11454</v>
      </c>
      <c r="AJ333" s="30">
        <f ca="1">IF(AJ$5="",0,AJ18+AJ157-AJ163)</f>
        <v>18862</v>
      </c>
      <c r="AK333" s="30">
        <f ca="1">IF(AK$5="",0,AK18+AK157-AK163)</f>
        <v>29496.999999999996</v>
      </c>
      <c r="AL333" s="30">
        <f ca="1">IF(AL$5="",0,AL18+AL157-AL163)</f>
        <v>42970</v>
      </c>
      <c r="AM333" s="30">
        <f ca="1">IF(AM$5="",0,AM18+AM157-AM163)</f>
        <v>58117</v>
      </c>
      <c r="AN333" s="30">
        <f ca="1">IF(AN$5="",0,AN18+AN157-AN163)</f>
        <v>74258</v>
      </c>
      <c r="AO333" s="30">
        <f ca="1">IF(AO$5="",0,AO18+AO157-AO163)</f>
        <v>90914.999999999985</v>
      </c>
      <c r="AP333" s="30">
        <f ca="1">IF(AP$5="",0,AP18+AP157-AP163)</f>
        <v>107845</v>
      </c>
      <c r="AQ333" s="30">
        <f ca="1">IF(AQ$5="",0,AQ18+AQ157-AQ163)</f>
        <v>124895</v>
      </c>
      <c r="AR333" s="30">
        <f ca="1">IF(AR$5="",0,AR18+AR157-AR163)</f>
        <v>141975</v>
      </c>
      <c r="AS333" s="30">
        <f ca="1">IF(AS$5="",0,AS18+AS157-AS163)</f>
        <v>159070</v>
      </c>
      <c r="AT333" s="30">
        <f ca="1">IF(AT$5="",0,AT18+AT157-AT163)</f>
        <v>176170</v>
      </c>
      <c r="AU333" s="30">
        <f ca="1">IF(AU$5="",0,AU18+AU157-AU163)</f>
        <v>193270</v>
      </c>
      <c r="AV333" s="30">
        <f ca="1">IF(AV$5="",0,AV18+AV157-AV163)</f>
        <v>210370</v>
      </c>
      <c r="AW333" s="30">
        <f ca="1">IF(AW$5="",0,AW18+AW157-AW163)</f>
        <v>227470</v>
      </c>
      <c r="AX333" s="30">
        <f ca="1">IF(AX$5="",0,AX18+AX157-AX163)</f>
        <v>244570</v>
      </c>
      <c r="AY333" s="30">
        <f ca="1">IF(AY$5="",0,AY18+AY157-AY163)</f>
        <v>261670</v>
      </c>
      <c r="AZ333" s="30">
        <f ca="1">IF(AZ$5="",0,AZ18+AZ157-AZ163)</f>
        <v>277770</v>
      </c>
      <c r="BA333" s="30">
        <f ca="1">IF(BA$5="",0,BA18+BA157-BA163)</f>
        <v>290870</v>
      </c>
      <c r="BB333" s="30">
        <f ca="1">IF(BB$5="",0,BB18+BB157-BB163)</f>
        <v>300770</v>
      </c>
      <c r="BC333" s="30">
        <f ca="1">IF(BC$5="",0,BC18+BC157-BC163)</f>
        <v>307345</v>
      </c>
      <c r="BD333" s="30">
        <f ca="1">IF(BD$5="",0,BD18+BD157-BD163)</f>
        <v>311020</v>
      </c>
      <c r="BE333" s="30">
        <f ca="1">IF(BE$5="",0,BE18+BE157-BE163)</f>
        <v>312985</v>
      </c>
      <c r="BF333" s="30">
        <f ca="1">IF(BF$5="",0,BF18+BF157-BF163)</f>
        <v>313950</v>
      </c>
      <c r="BG333" s="30">
        <f ca="1">IF(BG$5="",0,BG18+BG157-BG163)</f>
        <v>314395</v>
      </c>
      <c r="BH333" s="30">
        <f ca="1">IF(BH$5="",0,BH18+BH157-BH163)</f>
        <v>314565</v>
      </c>
      <c r="BI333" s="30">
        <f ca="1">IF(BI$5="",0,BI18+BI157-BI163)</f>
        <v>314615</v>
      </c>
      <c r="BJ333" s="30">
        <f ca="1">IF(BJ$5="",0,BJ18+BJ157-BJ163)</f>
        <v>314635</v>
      </c>
      <c r="BK333" s="30">
        <f ca="1">IF(BK$5="",0,BK18+BK157-BK163)</f>
        <v>314640</v>
      </c>
      <c r="BL333" s="30">
        <f ca="1">IF(BL$5="",0,BL18+BL157-BL163)</f>
        <v>314639.99999999994</v>
      </c>
      <c r="BM333" s="30">
        <f ca="1">IF(BM$5="",0,BM18+BM157-BM163)</f>
        <v>314639.99999999994</v>
      </c>
      <c r="BN333" s="30">
        <f ca="1">IF(BN$5="",0,BN18+BN157-BN163)</f>
        <v>314639.99999999994</v>
      </c>
      <c r="BO333" s="30">
        <f ca="1">IF(BO$5="",0,BO18+BO157-BO163)</f>
        <v>314639.99999999994</v>
      </c>
      <c r="BP333" s="30">
        <f ca="1">IF(BP$5="",0,BP18+BP157-BP163)</f>
        <v>314639.99999999994</v>
      </c>
      <c r="BQ333" s="30">
        <f ca="1">IF(BQ$5="",0,BQ18+BQ157-BQ163)</f>
        <v>314639.99999999994</v>
      </c>
      <c r="BR333" s="30">
        <f ca="1">IF(BR$5="",0,BR18+BR157-BR163)</f>
        <v>314639.99999999994</v>
      </c>
      <c r="BS333" s="30">
        <f ca="1">IF(BS$5="",0,BS18+BS157-BS163)</f>
        <v>314639.99999999994</v>
      </c>
      <c r="BT333" s="30">
        <f ca="1">IF(BT$5="",0,BT18+BT157-BT163)</f>
        <v>314639.99999999994</v>
      </c>
      <c r="BU333" s="30">
        <f ca="1">IF(BU$5="",0,BU18+BU157-BU163)</f>
        <v>314639.99999999994</v>
      </c>
      <c r="BV333" s="30">
        <f>IF(BV$5="",0,BV18+BV157-BV163)</f>
        <v>0</v>
      </c>
      <c r="BW333" s="30">
        <f>IF(BW$5="",0,BW18+BW157-BW163)</f>
        <v>0</v>
      </c>
      <c r="BX333" s="30">
        <f>IF(BX$5="",0,BX18+BX157-BX163)</f>
        <v>0</v>
      </c>
      <c r="BY333" s="30">
        <f>IF(BY$5="",0,BY18+BY157-BY163)</f>
        <v>0</v>
      </c>
      <c r="BZ333" s="30">
        <f>IF(BZ$5="",0,BZ18+BZ157-BZ163)</f>
        <v>0</v>
      </c>
      <c r="CA333" s="30">
        <f>IF(CA$5="",0,CA18+CA157-CA163)</f>
        <v>0</v>
      </c>
      <c r="CB333" s="30">
        <f>IF(CB$5="",0,CB18+CB157-CB163)</f>
        <v>0</v>
      </c>
      <c r="CC333" s="30">
        <f>IF(CC$5="",0,CC18+CC157-CC163)</f>
        <v>0</v>
      </c>
      <c r="CD333" s="30">
        <f>IF(CD$5="",0,CD18+CD157-CD163)</f>
        <v>0</v>
      </c>
      <c r="CE333" s="30">
        <f>IF(CE$5="",0,CE18+CE157-CE163)</f>
        <v>0</v>
      </c>
      <c r="CF333" s="30">
        <f>IF(CF$5="",0,CF18+CF157-CF163)</f>
        <v>0</v>
      </c>
      <c r="CG333" s="30">
        <f>IF(CG$5="",0,CG18+CG157-CG163)</f>
        <v>0</v>
      </c>
      <c r="CH333" s="30">
        <f>IF(CH$5="",0,CH18+CH157-CH163)</f>
        <v>0</v>
      </c>
      <c r="CI333" s="30">
        <f>IF(CI$5="",0,CI18+CI157-CI163)</f>
        <v>0</v>
      </c>
      <c r="CJ333" s="30">
        <f>IF(CJ$5="",0,CJ18+CJ157-CJ163)</f>
        <v>0</v>
      </c>
      <c r="CK333" s="30">
        <f>IF(CK$5="",0,CK18+CK157-CK163)</f>
        <v>0</v>
      </c>
      <c r="CL333" s="30">
        <f>IF(CL$5="",0,CL18+CL157-CL163)</f>
        <v>0</v>
      </c>
      <c r="CM333" s="30">
        <f>IF(CM$5="",0,CM18+CM157-CM163)</f>
        <v>0</v>
      </c>
      <c r="CN333" s="30">
        <f>IF(CN$5="",0,CN18+CN157-CN163)</f>
        <v>0</v>
      </c>
      <c r="CO333" s="30">
        <f>IF(CO$5="",0,CO18+CO157-CO163)</f>
        <v>0</v>
      </c>
      <c r="CP333" s="30">
        <f>IF(CP$5="",0,CP18+CP157-CP163)</f>
        <v>0</v>
      </c>
      <c r="CQ333" s="30">
        <f>IF(CQ$5="",0,CQ18+CQ157-CQ163)</f>
        <v>0</v>
      </c>
      <c r="CR333" s="30">
        <f>IF(CR$5="",0,CR18+CR157-CR163)</f>
        <v>0</v>
      </c>
      <c r="CS333" s="30">
        <f>IF(CS$5="",0,CS18+CS157-CS163)</f>
        <v>0</v>
      </c>
      <c r="CT333" s="30">
        <f>IF(CT$5="",0,CT18+CT157-CT163)</f>
        <v>0</v>
      </c>
    </row>
    <row r="334" spans="1:99" s="27" customFormat="1" ht="12" x14ac:dyDescent="0.25">
      <c r="A334" s="26">
        <f>ROW()</f>
        <v>334</v>
      </c>
      <c r="C334" s="142"/>
      <c r="E334" s="24"/>
      <c r="F334" s="66" t="str">
        <f t="shared" si="833"/>
        <v>АКТИВЫ</v>
      </c>
      <c r="G334" s="66" t="str">
        <f t="shared" si="838"/>
        <v>Запасы СиМ</v>
      </c>
      <c r="H334" s="27" t="str">
        <f>BP!$F$23</f>
        <v>Материал</v>
      </c>
      <c r="P334" s="30"/>
      <c r="R334" s="24"/>
      <c r="S334" s="30"/>
      <c r="V334" s="85"/>
      <c r="W334" s="29"/>
      <c r="Z334" s="30">
        <f ca="1">IF(Z$5="",0,Z19+Z158-Z179)</f>
        <v>0</v>
      </c>
      <c r="AA334" s="30">
        <f ca="1">IF(AA$5="",0,AA19+AA158-AA179)</f>
        <v>0</v>
      </c>
      <c r="AB334" s="30">
        <f ca="1">IF(AB$5="",0,AB19+AB158-AB179)</f>
        <v>0</v>
      </c>
      <c r="AC334" s="30">
        <f ca="1">IF(AC$5="",0,AC19+AC158-AC179)</f>
        <v>0</v>
      </c>
      <c r="AD334" s="30">
        <f ca="1">IF(AD$5="",0,AD19+AD158-AD179)</f>
        <v>466.66666666666669</v>
      </c>
      <c r="AE334" s="30">
        <f ca="1">IF(AE$5="",0,AE19+AE158-AE179)</f>
        <v>2333.3333333333335</v>
      </c>
      <c r="AF334" s="30">
        <f ca="1">IF(AF$5="",0,AF19+AF158-AF179)</f>
        <v>5693.3333333333339</v>
      </c>
      <c r="AG334" s="30">
        <f ca="1">IF(AG$5="",0,AG19+AG158-AG179)</f>
        <v>10138.333333333334</v>
      </c>
      <c r="AH334" s="30">
        <f ca="1">IF(AH$5="",0,AH19+AH158-AH179)</f>
        <v>14536.66666666667</v>
      </c>
      <c r="AI334" s="30">
        <f ca="1">IF(AI$5="",0,AI19+AI158-AI179)</f>
        <v>19406.333333333339</v>
      </c>
      <c r="AJ334" s="30">
        <f ca="1">IF(AJ$5="",0,AJ19+AJ158-AJ179)</f>
        <v>27857.666666666675</v>
      </c>
      <c r="AK334" s="30">
        <f ca="1">IF(AK$5="",0,AK19+AK158-AK179)</f>
        <v>43598.333333333343</v>
      </c>
      <c r="AL334" s="30">
        <f ca="1">IF(AL$5="",0,AL19+AL158-AL179)</f>
        <v>69781.833333333328</v>
      </c>
      <c r="AM334" s="30">
        <f ca="1">IF(AM$5="",0,AM19+AM158-AM179)</f>
        <v>106550.5</v>
      </c>
      <c r="AN334" s="30">
        <f ca="1">IF(AN$5="",0,AN19+AN158-AN179)</f>
        <v>152348.00000000003</v>
      </c>
      <c r="AO334" s="30">
        <f ca="1">IF(AO$5="",0,AO19+AO158-AO179)</f>
        <v>204569.16666666672</v>
      </c>
      <c r="AP334" s="30">
        <f ca="1">IF(AP$5="",0,AP19+AP158-AP179)</f>
        <v>260505.00000000006</v>
      </c>
      <c r="AQ334" s="30">
        <f ca="1">IF(AQ$5="",0,AQ19+AQ158-AQ179)</f>
        <v>318521.00000000006</v>
      </c>
      <c r="AR334" s="30">
        <f ca="1">IF(AR$5="",0,AR19+AR158-AR179)</f>
        <v>377597.50000000006</v>
      </c>
      <c r="AS334" s="30">
        <f ca="1">IF(AS$5="",0,AS19+AS158-AS179)</f>
        <v>437167.5</v>
      </c>
      <c r="AT334" s="30">
        <f ca="1">IF(AT$5="",0,AT19+AT158-AT179)</f>
        <v>496930.00000000006</v>
      </c>
      <c r="AU334" s="30">
        <f ca="1">IF(AU$5="",0,AU19+AU158-AU179)</f>
        <v>556750.83333333337</v>
      </c>
      <c r="AV334" s="30">
        <f ca="1">IF(AV$5="",0,AV19+AV158-AV179)</f>
        <v>616595</v>
      </c>
      <c r="AW334" s="30">
        <f ca="1">IF(AW$5="",0,AW19+AW158-AW179)</f>
        <v>676445</v>
      </c>
      <c r="AX334" s="30">
        <f ca="1">IF(AX$5="",0,AX19+AX158-AX179)</f>
        <v>736295</v>
      </c>
      <c r="AY334" s="30">
        <f ca="1">IF(AY$5="",0,AY19+AY158-AY179)</f>
        <v>796145</v>
      </c>
      <c r="AZ334" s="30">
        <f ca="1">IF(AZ$5="",0,AZ19+AZ158-AZ179)</f>
        <v>855995</v>
      </c>
      <c r="BA334" s="30">
        <f ca="1">IF(BA$5="",0,BA19+BA158-BA179)</f>
        <v>914678.33333333326</v>
      </c>
      <c r="BB334" s="30">
        <f ca="1">IF(BB$5="",0,BB19+BB158-BB179)</f>
        <v>968694.99999999977</v>
      </c>
      <c r="BC334" s="30">
        <f ca="1">IF(BC$5="",0,BC19+BC158-BC179)</f>
        <v>1014311.6666666663</v>
      </c>
      <c r="BD334" s="30">
        <f ca="1">IF(BD$5="",0,BD19+BD158-BD179)</f>
        <v>1048815.833333333</v>
      </c>
      <c r="BE334" s="30">
        <f ca="1">IF(BE$5="",0,BE19+BE158-BE179)</f>
        <v>1072324.1666666665</v>
      </c>
      <c r="BF334" s="30">
        <f ca="1">IF(BF$5="",0,BF19+BF158-BF179)</f>
        <v>1086575</v>
      </c>
      <c r="BG334" s="30">
        <f ca="1">IF(BG$5="",0,BG19+BG158-BG179)</f>
        <v>1094280.8333333333</v>
      </c>
      <c r="BH334" s="30">
        <f ca="1">IF(BH$5="",0,BH19+BH158-BH179)</f>
        <v>1098218.3333333333</v>
      </c>
      <c r="BI334" s="30">
        <f ca="1">IF(BI$5="",0,BI19+BI158-BI179)</f>
        <v>1100061.6666666665</v>
      </c>
      <c r="BJ334" s="30">
        <f ca="1">IF(BJ$5="",0,BJ19+BJ158-BJ179)</f>
        <v>1100837.5</v>
      </c>
      <c r="BK334" s="30">
        <f ca="1">IF(BK$5="",0,BK19+BK158-BK179)</f>
        <v>1101117.5</v>
      </c>
      <c r="BL334" s="30">
        <f ca="1">IF(BL$5="",0,BL19+BL158-BL179)</f>
        <v>1101205</v>
      </c>
      <c r="BM334" s="30">
        <f ca="1">IF(BM$5="",0,BM19+BM158-BM179)</f>
        <v>1101234.1666666665</v>
      </c>
      <c r="BN334" s="30">
        <f ca="1">IF(BN$5="",0,BN19+BN158-BN179)</f>
        <v>1101239.9999999998</v>
      </c>
      <c r="BO334" s="30">
        <f ca="1">IF(BO$5="",0,BO19+BO158-BO179)</f>
        <v>1101239.9999999998</v>
      </c>
      <c r="BP334" s="30">
        <f ca="1">IF(BP$5="",0,BP19+BP158-BP179)</f>
        <v>1101239.9999999998</v>
      </c>
      <c r="BQ334" s="30">
        <f ca="1">IF(BQ$5="",0,BQ19+BQ158-BQ179)</f>
        <v>1101239.9999999998</v>
      </c>
      <c r="BR334" s="30">
        <f ca="1">IF(BR$5="",0,BR19+BR158-BR179)</f>
        <v>1101239.9999999998</v>
      </c>
      <c r="BS334" s="30">
        <f ca="1">IF(BS$5="",0,BS19+BS158-BS179)</f>
        <v>1101239.9999999998</v>
      </c>
      <c r="BT334" s="30">
        <f ca="1">IF(BT$5="",0,BT19+BT158-BT179)</f>
        <v>1101239.9999999998</v>
      </c>
      <c r="BU334" s="30">
        <f ca="1">IF(BU$5="",0,BU19+BU158-BU179)</f>
        <v>1101239.9999999998</v>
      </c>
      <c r="BV334" s="30">
        <f>IF(BV$5="",0,BV19+BV158-BV179)</f>
        <v>0</v>
      </c>
      <c r="BW334" s="30">
        <f>IF(BW$5="",0,BW19+BW158-BW179)</f>
        <v>0</v>
      </c>
      <c r="BX334" s="30">
        <f>IF(BX$5="",0,BX19+BX158-BX179)</f>
        <v>0</v>
      </c>
      <c r="BY334" s="30">
        <f>IF(BY$5="",0,BY19+BY158-BY179)</f>
        <v>0</v>
      </c>
      <c r="BZ334" s="30">
        <f>IF(BZ$5="",0,BZ19+BZ158-BZ179)</f>
        <v>0</v>
      </c>
      <c r="CA334" s="30">
        <f>IF(CA$5="",0,CA19+CA158-CA179)</f>
        <v>0</v>
      </c>
      <c r="CB334" s="30">
        <f>IF(CB$5="",0,CB19+CB158-CB179)</f>
        <v>0</v>
      </c>
      <c r="CC334" s="30">
        <f>IF(CC$5="",0,CC19+CC158-CC179)</f>
        <v>0</v>
      </c>
      <c r="CD334" s="30">
        <f>IF(CD$5="",0,CD19+CD158-CD179)</f>
        <v>0</v>
      </c>
      <c r="CE334" s="30">
        <f>IF(CE$5="",0,CE19+CE158-CE179)</f>
        <v>0</v>
      </c>
      <c r="CF334" s="30">
        <f>IF(CF$5="",0,CF19+CF158-CF179)</f>
        <v>0</v>
      </c>
      <c r="CG334" s="30">
        <f>IF(CG$5="",0,CG19+CG158-CG179)</f>
        <v>0</v>
      </c>
      <c r="CH334" s="30">
        <f>IF(CH$5="",0,CH19+CH158-CH179)</f>
        <v>0</v>
      </c>
      <c r="CI334" s="30">
        <f>IF(CI$5="",0,CI19+CI158-CI179)</f>
        <v>0</v>
      </c>
      <c r="CJ334" s="30">
        <f>IF(CJ$5="",0,CJ19+CJ158-CJ179)</f>
        <v>0</v>
      </c>
      <c r="CK334" s="30">
        <f>IF(CK$5="",0,CK19+CK158-CK179)</f>
        <v>0</v>
      </c>
      <c r="CL334" s="30">
        <f>IF(CL$5="",0,CL19+CL158-CL179)</f>
        <v>0</v>
      </c>
      <c r="CM334" s="30">
        <f>IF(CM$5="",0,CM19+CM158-CM179)</f>
        <v>0</v>
      </c>
      <c r="CN334" s="30">
        <f>IF(CN$5="",0,CN19+CN158-CN179)</f>
        <v>0</v>
      </c>
      <c r="CO334" s="30">
        <f>IF(CO$5="",0,CO19+CO158-CO179)</f>
        <v>0</v>
      </c>
      <c r="CP334" s="30">
        <f>IF(CP$5="",0,CP19+CP158-CP179)</f>
        <v>0</v>
      </c>
      <c r="CQ334" s="30">
        <f>IF(CQ$5="",0,CQ19+CQ158-CQ179)</f>
        <v>0</v>
      </c>
      <c r="CR334" s="30">
        <f>IF(CR$5="",0,CR19+CR158-CR179)</f>
        <v>0</v>
      </c>
      <c r="CS334" s="30">
        <f>IF(CS$5="",0,CS19+CS158-CS179)</f>
        <v>0</v>
      </c>
      <c r="CT334" s="30">
        <f>IF(CT$5="",0,CT19+CT158-CT179)</f>
        <v>0</v>
      </c>
    </row>
    <row r="335" spans="1:99" s="27" customFormat="1" ht="12" x14ac:dyDescent="0.25">
      <c r="A335" s="26">
        <f>ROW()</f>
        <v>335</v>
      </c>
      <c r="C335" s="142"/>
      <c r="E335" s="24"/>
      <c r="F335" s="66" t="str">
        <f t="shared" si="833"/>
        <v>АКТИВЫ</v>
      </c>
      <c r="G335" s="66" t="str">
        <f t="shared" si="838"/>
        <v>Запасы СиМ</v>
      </c>
      <c r="H335" s="27" t="str">
        <f>BP!$F$25</f>
        <v>Упаковка</v>
      </c>
      <c r="P335" s="30"/>
      <c r="R335" s="24"/>
      <c r="S335" s="30"/>
      <c r="V335" s="85"/>
      <c r="W335" s="29"/>
      <c r="Z335" s="30">
        <f ca="1">IF(Z$5="",0,Z20+Z159-Z181)</f>
        <v>0</v>
      </c>
      <c r="AA335" s="30">
        <f ca="1">IF(AA$5="",0,AA20+AA159-AA181)</f>
        <v>0</v>
      </c>
      <c r="AB335" s="30">
        <f ca="1">IF(AB$5="",0,AB20+AB159-AB181)</f>
        <v>0</v>
      </c>
      <c r="AC335" s="30">
        <f ca="1">IF(AC$5="",0,AC20+AC159-AC181)</f>
        <v>0</v>
      </c>
      <c r="AD335" s="30">
        <f ca="1">IF(AD$5="",0,AD20+AD159-AD181)</f>
        <v>1333.3333333333335</v>
      </c>
      <c r="AE335" s="30">
        <f ca="1">IF(AE$5="",0,AE20+AE159-AE181)</f>
        <v>6666.6666666666679</v>
      </c>
      <c r="AF335" s="30">
        <f ca="1">IF(AF$5="",0,AF20+AF159-AF181)</f>
        <v>16266.666666666668</v>
      </c>
      <c r="AG335" s="30">
        <f ca="1">IF(AG$5="",0,AG20+AG159-AG181)</f>
        <v>28966.666666666668</v>
      </c>
      <c r="AH335" s="30">
        <f ca="1">IF(AH$5="",0,AH20+AH159-AH181)</f>
        <v>41533.333333333336</v>
      </c>
      <c r="AI335" s="30">
        <f ca="1">IF(AI$5="",0,AI20+AI159-AI181)</f>
        <v>55446.666666666672</v>
      </c>
      <c r="AJ335" s="30">
        <f ca="1">IF(AJ$5="",0,AJ20+AJ159-AJ181)</f>
        <v>79593.333333333343</v>
      </c>
      <c r="AK335" s="30">
        <f ca="1">IF(AK$5="",0,AK20+AK159-AK181)</f>
        <v>124566.66666666669</v>
      </c>
      <c r="AL335" s="30">
        <f ca="1">IF(AL$5="",0,AL20+AL159-AL181)</f>
        <v>199376.66666666669</v>
      </c>
      <c r="AM335" s="30">
        <f ca="1">IF(AM$5="",0,AM20+AM159-AM181)</f>
        <v>304430</v>
      </c>
      <c r="AN335" s="30">
        <f ca="1">IF(AN$5="",0,AN20+AN159-AN181)</f>
        <v>435280.00000000006</v>
      </c>
      <c r="AO335" s="30">
        <f ca="1">IF(AO$5="",0,AO20+AO159-AO181)</f>
        <v>584483.33333333337</v>
      </c>
      <c r="AP335" s="30">
        <f ca="1">IF(AP$5="",0,AP20+AP159-AP181)</f>
        <v>744300</v>
      </c>
      <c r="AQ335" s="30">
        <f ca="1">IF(AQ$5="",0,AQ20+AQ159-AQ181)</f>
        <v>910060.00000000012</v>
      </c>
      <c r="AR335" s="30">
        <f ca="1">IF(AR$5="",0,AR20+AR159-AR181)</f>
        <v>1078850</v>
      </c>
      <c r="AS335" s="30">
        <f ca="1">IF(AS$5="",0,AS20+AS159-AS181)</f>
        <v>1249050</v>
      </c>
      <c r="AT335" s="30">
        <f ca="1">IF(AT$5="",0,AT20+AT159-AT181)</f>
        <v>1419800</v>
      </c>
      <c r="AU335" s="30">
        <f ca="1">IF(AU$5="",0,AU20+AU159-AU181)</f>
        <v>1590716.6666666667</v>
      </c>
      <c r="AV335" s="30">
        <f ca="1">IF(AV$5="",0,AV20+AV159-AV181)</f>
        <v>1761700</v>
      </c>
      <c r="AW335" s="30">
        <f ca="1">IF(AW$5="",0,AW20+AW159-AW181)</f>
        <v>1932700</v>
      </c>
      <c r="AX335" s="30">
        <f ca="1">IF(AX$5="",0,AX20+AX159-AX181)</f>
        <v>2103700</v>
      </c>
      <c r="AY335" s="30">
        <f ca="1">IF(AY$5="",0,AY20+AY159-AY181)</f>
        <v>2274700</v>
      </c>
      <c r="AZ335" s="30">
        <f ca="1">IF(AZ$5="",0,AZ20+AZ159-AZ181)</f>
        <v>2445700</v>
      </c>
      <c r="BA335" s="30">
        <f ca="1">IF(BA$5="",0,BA20+BA159-BA181)</f>
        <v>2613366.6666666665</v>
      </c>
      <c r="BB335" s="30">
        <f ca="1">IF(BB$5="",0,BB20+BB159-BB181)</f>
        <v>2767699.9999999995</v>
      </c>
      <c r="BC335" s="30">
        <f ca="1">IF(BC$5="",0,BC20+BC159-BC181)</f>
        <v>2898033.3333333326</v>
      </c>
      <c r="BD335" s="30">
        <f ca="1">IF(BD$5="",0,BD20+BD159-BD181)</f>
        <v>2996616.666666666</v>
      </c>
      <c r="BE335" s="30">
        <f ca="1">IF(BE$5="",0,BE20+BE159-BE181)</f>
        <v>3063783.333333333</v>
      </c>
      <c r="BF335" s="30">
        <f ca="1">IF(BF$5="",0,BF20+BF159-BF181)</f>
        <v>3104500</v>
      </c>
      <c r="BG335" s="30">
        <f ca="1">IF(BG$5="",0,BG20+BG159-BG181)</f>
        <v>3126516.6666666665</v>
      </c>
      <c r="BH335" s="30">
        <f ca="1">IF(BH$5="",0,BH20+BH159-BH181)</f>
        <v>3137766.6666666665</v>
      </c>
      <c r="BI335" s="30">
        <f ca="1">IF(BI$5="",0,BI20+BI159-BI181)</f>
        <v>3143033.333333333</v>
      </c>
      <c r="BJ335" s="30">
        <f ca="1">IF(BJ$5="",0,BJ20+BJ159-BJ181)</f>
        <v>3145250</v>
      </c>
      <c r="BK335" s="30">
        <f ca="1">IF(BK$5="",0,BK20+BK159-BK181)</f>
        <v>3146050</v>
      </c>
      <c r="BL335" s="30">
        <f ca="1">IF(BL$5="",0,BL20+BL159-BL181)</f>
        <v>3146300</v>
      </c>
      <c r="BM335" s="30">
        <f ca="1">IF(BM$5="",0,BM20+BM159-BM181)</f>
        <v>3146383.333333333</v>
      </c>
      <c r="BN335" s="30">
        <f ca="1">IF(BN$5="",0,BN20+BN159-BN181)</f>
        <v>3146399.9999999995</v>
      </c>
      <c r="BO335" s="30">
        <f ca="1">IF(BO$5="",0,BO20+BO159-BO181)</f>
        <v>3146400</v>
      </c>
      <c r="BP335" s="30">
        <f ca="1">IF(BP$5="",0,BP20+BP159-BP181)</f>
        <v>3146400</v>
      </c>
      <c r="BQ335" s="30">
        <f ca="1">IF(BQ$5="",0,BQ20+BQ159-BQ181)</f>
        <v>3146400</v>
      </c>
      <c r="BR335" s="30">
        <f ca="1">IF(BR$5="",0,BR20+BR159-BR181)</f>
        <v>3146400</v>
      </c>
      <c r="BS335" s="30">
        <f ca="1">IF(BS$5="",0,BS20+BS159-BS181)</f>
        <v>3146400</v>
      </c>
      <c r="BT335" s="30">
        <f ca="1">IF(BT$5="",0,BT20+BT159-BT181)</f>
        <v>3146400</v>
      </c>
      <c r="BU335" s="30">
        <f ca="1">IF(BU$5="",0,BU20+BU159-BU181)</f>
        <v>3146400</v>
      </c>
      <c r="BV335" s="30">
        <f>IF(BV$5="",0,BV20+BV159-BV181)</f>
        <v>0</v>
      </c>
      <c r="BW335" s="30">
        <f>IF(BW$5="",0,BW20+BW159-BW181)</f>
        <v>0</v>
      </c>
      <c r="BX335" s="30">
        <f>IF(BX$5="",0,BX20+BX159-BX181)</f>
        <v>0</v>
      </c>
      <c r="BY335" s="30">
        <f>IF(BY$5="",0,BY20+BY159-BY181)</f>
        <v>0</v>
      </c>
      <c r="BZ335" s="30">
        <f>IF(BZ$5="",0,BZ20+BZ159-BZ181)</f>
        <v>0</v>
      </c>
      <c r="CA335" s="30">
        <f>IF(CA$5="",0,CA20+CA159-CA181)</f>
        <v>0</v>
      </c>
      <c r="CB335" s="30">
        <f>IF(CB$5="",0,CB20+CB159-CB181)</f>
        <v>0</v>
      </c>
      <c r="CC335" s="30">
        <f>IF(CC$5="",0,CC20+CC159-CC181)</f>
        <v>0</v>
      </c>
      <c r="CD335" s="30">
        <f>IF(CD$5="",0,CD20+CD159-CD181)</f>
        <v>0</v>
      </c>
      <c r="CE335" s="30">
        <f>IF(CE$5="",0,CE20+CE159-CE181)</f>
        <v>0</v>
      </c>
      <c r="CF335" s="30">
        <f>IF(CF$5="",0,CF20+CF159-CF181)</f>
        <v>0</v>
      </c>
      <c r="CG335" s="30">
        <f>IF(CG$5="",0,CG20+CG159-CG181)</f>
        <v>0</v>
      </c>
      <c r="CH335" s="30">
        <f>IF(CH$5="",0,CH20+CH159-CH181)</f>
        <v>0</v>
      </c>
      <c r="CI335" s="30">
        <f>IF(CI$5="",0,CI20+CI159-CI181)</f>
        <v>0</v>
      </c>
      <c r="CJ335" s="30">
        <f>IF(CJ$5="",0,CJ20+CJ159-CJ181)</f>
        <v>0</v>
      </c>
      <c r="CK335" s="30">
        <f>IF(CK$5="",0,CK20+CK159-CK181)</f>
        <v>0</v>
      </c>
      <c r="CL335" s="30">
        <f>IF(CL$5="",0,CL20+CL159-CL181)</f>
        <v>0</v>
      </c>
      <c r="CM335" s="30">
        <f>IF(CM$5="",0,CM20+CM159-CM181)</f>
        <v>0</v>
      </c>
      <c r="CN335" s="30">
        <f>IF(CN$5="",0,CN20+CN159-CN181)</f>
        <v>0</v>
      </c>
      <c r="CO335" s="30">
        <f>IF(CO$5="",0,CO20+CO159-CO181)</f>
        <v>0</v>
      </c>
      <c r="CP335" s="30">
        <f>IF(CP$5="",0,CP20+CP159-CP181)</f>
        <v>0</v>
      </c>
      <c r="CQ335" s="30">
        <f>IF(CQ$5="",0,CQ20+CQ159-CQ181)</f>
        <v>0</v>
      </c>
      <c r="CR335" s="30">
        <f>IF(CR$5="",0,CR20+CR159-CR181)</f>
        <v>0</v>
      </c>
      <c r="CS335" s="30">
        <f>IF(CS$5="",0,CS20+CS159-CS181)</f>
        <v>0</v>
      </c>
      <c r="CT335" s="30">
        <f>IF(CT$5="",0,CT20+CT159-CT181)</f>
        <v>0</v>
      </c>
    </row>
    <row r="336" spans="1:99" s="2" customFormat="1" ht="12" x14ac:dyDescent="0.25">
      <c r="A336" s="11">
        <f>ROW()</f>
        <v>336</v>
      </c>
      <c r="C336" s="142"/>
      <c r="E336" s="23" t="str">
        <f>Lists!$N$9</f>
        <v>пустая строка</v>
      </c>
      <c r="P336" s="3"/>
      <c r="R336" s="23"/>
      <c r="S336" s="3"/>
      <c r="V336" s="74"/>
      <c r="W336" s="5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</row>
    <row r="337" spans="1:98" x14ac:dyDescent="0.3">
      <c r="A337" s="11">
        <f>ROW()</f>
        <v>337</v>
      </c>
      <c r="E337" s="23" t="s">
        <v>24</v>
      </c>
      <c r="F337" s="66" t="str">
        <f>$F$324</f>
        <v>АКТИВЫ</v>
      </c>
      <c r="G337" s="6" t="s">
        <v>83</v>
      </c>
      <c r="Z337" s="7">
        <f ca="1">Z338+Z345+Z353</f>
        <v>0</v>
      </c>
      <c r="AA337" s="7">
        <f t="shared" ref="AA337:CL337" ca="1" si="839">AA338+AA345+AA353</f>
        <v>0</v>
      </c>
      <c r="AB337" s="7">
        <f t="shared" ca="1" si="839"/>
        <v>0</v>
      </c>
      <c r="AC337" s="7">
        <f t="shared" ca="1" si="839"/>
        <v>0</v>
      </c>
      <c r="AD337" s="7">
        <f ca="1">AD338+AD345+AD353</f>
        <v>4787.333333333333</v>
      </c>
      <c r="AE337" s="7">
        <f t="shared" ca="1" si="839"/>
        <v>30536.666666666664</v>
      </c>
      <c r="AF337" s="7">
        <f t="shared" ca="1" si="839"/>
        <v>96805.466666666674</v>
      </c>
      <c r="AG337" s="7">
        <f t="shared" ca="1" si="839"/>
        <v>219328.15</v>
      </c>
      <c r="AH337" s="7">
        <f t="shared" ca="1" si="839"/>
        <v>384203.76666666666</v>
      </c>
      <c r="AI337" s="7">
        <f t="shared" ca="1" si="839"/>
        <v>556570.25666666671</v>
      </c>
      <c r="AJ337" s="7">
        <f t="shared" ca="1" si="839"/>
        <v>771700.94666666666</v>
      </c>
      <c r="AK337" s="7">
        <f t="shared" ca="1" si="839"/>
        <v>1113727.3666666667</v>
      </c>
      <c r="AL337" s="7">
        <f t="shared" ca="1" si="839"/>
        <v>1719936.7050000001</v>
      </c>
      <c r="AM337" s="7">
        <f t="shared" ca="1" si="839"/>
        <v>2712684.8650000002</v>
      </c>
      <c r="AN337" s="7">
        <f t="shared" ca="1" si="839"/>
        <v>4090614.0233333334</v>
      </c>
      <c r="AO337" s="7">
        <f t="shared" ca="1" si="839"/>
        <v>5806965.2166666668</v>
      </c>
      <c r="AP337" s="7">
        <f t="shared" ca="1" si="839"/>
        <v>7768549.2333333343</v>
      </c>
      <c r="AQ337" s="7">
        <f t="shared" ca="1" si="839"/>
        <v>9872683.7383333333</v>
      </c>
      <c r="AR337" s="7">
        <f t="shared" ca="1" si="839"/>
        <v>12056893.241666667</v>
      </c>
      <c r="AS337" s="7">
        <f t="shared" ca="1" si="839"/>
        <v>14281881.65</v>
      </c>
      <c r="AT337" s="7">
        <f t="shared" ca="1" si="839"/>
        <v>16526455.608333334</v>
      </c>
      <c r="AU337" s="7">
        <f t="shared" ca="1" si="839"/>
        <v>18778716.483333334</v>
      </c>
      <c r="AV337" s="7">
        <f t="shared" ca="1" si="839"/>
        <v>21033234.475000001</v>
      </c>
      <c r="AW337" s="7">
        <f t="shared" ca="1" si="839"/>
        <v>23288704.93333333</v>
      </c>
      <c r="AX337" s="7">
        <f t="shared" ca="1" si="839"/>
        <v>25544422.933333337</v>
      </c>
      <c r="AY337" s="7">
        <f t="shared" ca="1" si="839"/>
        <v>27800140.933333337</v>
      </c>
      <c r="AZ337" s="7">
        <f t="shared" ca="1" si="839"/>
        <v>30055858.933333337</v>
      </c>
      <c r="BA337" s="7">
        <f t="shared" ca="1" si="839"/>
        <v>32299608.600000001</v>
      </c>
      <c r="BB337" s="7">
        <f t="shared" ca="1" si="839"/>
        <v>34478984.933333337</v>
      </c>
      <c r="BC337" s="7">
        <f t="shared" ca="1" si="839"/>
        <v>36492689.266666666</v>
      </c>
      <c r="BD337" s="7">
        <f t="shared" ca="1" si="839"/>
        <v>38200086.891666666</v>
      </c>
      <c r="BE337" s="7">
        <f t="shared" ca="1" si="839"/>
        <v>39495295.474999994</v>
      </c>
      <c r="BF337" s="7">
        <f t="shared" ca="1" si="839"/>
        <v>40389508.666666664</v>
      </c>
      <c r="BG337" s="7">
        <f t="shared" ca="1" si="839"/>
        <v>40936749.299999997</v>
      </c>
      <c r="BH337" s="7">
        <f t="shared" ca="1" si="839"/>
        <v>41233958.050000004</v>
      </c>
      <c r="BI337" s="7">
        <f t="shared" ca="1" si="839"/>
        <v>41386444.391666666</v>
      </c>
      <c r="BJ337" s="7">
        <f t="shared" ca="1" si="839"/>
        <v>41458333.875</v>
      </c>
      <c r="BK337" s="7">
        <f t="shared" ca="1" si="839"/>
        <v>41489162.483333334</v>
      </c>
      <c r="BL337" s="7">
        <f t="shared" ca="1" si="839"/>
        <v>41500306.524999999</v>
      </c>
      <c r="BM337" s="7">
        <f t="shared" ca="1" si="839"/>
        <v>41503763.649999991</v>
      </c>
      <c r="BN337" s="7">
        <f t="shared" ca="1" si="839"/>
        <v>41504963.658333331</v>
      </c>
      <c r="BO337" s="7">
        <f t="shared" ca="1" si="839"/>
        <v>41505211.200000003</v>
      </c>
      <c r="BP337" s="7">
        <f t="shared" ca="1" si="839"/>
        <v>41505211.199999996</v>
      </c>
      <c r="BQ337" s="7">
        <f t="shared" ca="1" si="839"/>
        <v>41505211.199999996</v>
      </c>
      <c r="BR337" s="7">
        <f t="shared" ca="1" si="839"/>
        <v>41505211.199999996</v>
      </c>
      <c r="BS337" s="7">
        <f t="shared" ca="1" si="839"/>
        <v>41505211.199999996</v>
      </c>
      <c r="BT337" s="7">
        <f t="shared" ca="1" si="839"/>
        <v>41505211.199999996</v>
      </c>
      <c r="BU337" s="7">
        <f t="shared" ca="1" si="839"/>
        <v>41505211.199999996</v>
      </c>
      <c r="BV337" s="7">
        <f t="shared" si="839"/>
        <v>0</v>
      </c>
      <c r="BW337" s="7">
        <f t="shared" si="839"/>
        <v>0</v>
      </c>
      <c r="BX337" s="7">
        <f t="shared" si="839"/>
        <v>0</v>
      </c>
      <c r="BY337" s="7">
        <f t="shared" si="839"/>
        <v>0</v>
      </c>
      <c r="BZ337" s="7">
        <f t="shared" si="839"/>
        <v>0</v>
      </c>
      <c r="CA337" s="7">
        <f t="shared" si="839"/>
        <v>0</v>
      </c>
      <c r="CB337" s="7">
        <f t="shared" si="839"/>
        <v>0</v>
      </c>
      <c r="CC337" s="7">
        <f t="shared" si="839"/>
        <v>0</v>
      </c>
      <c r="CD337" s="7">
        <f t="shared" si="839"/>
        <v>0</v>
      </c>
      <c r="CE337" s="7">
        <f t="shared" si="839"/>
        <v>0</v>
      </c>
      <c r="CF337" s="7">
        <f t="shared" si="839"/>
        <v>0</v>
      </c>
      <c r="CG337" s="7">
        <f t="shared" si="839"/>
        <v>0</v>
      </c>
      <c r="CH337" s="7">
        <f t="shared" si="839"/>
        <v>0</v>
      </c>
      <c r="CI337" s="7">
        <f t="shared" si="839"/>
        <v>0</v>
      </c>
      <c r="CJ337" s="7">
        <f t="shared" si="839"/>
        <v>0</v>
      </c>
      <c r="CK337" s="7">
        <f t="shared" si="839"/>
        <v>0</v>
      </c>
      <c r="CL337" s="7">
        <f t="shared" si="839"/>
        <v>0</v>
      </c>
      <c r="CM337" s="7">
        <f t="shared" ref="CM337:CT337" si="840">CM338+CM345+CM353</f>
        <v>0</v>
      </c>
      <c r="CN337" s="7">
        <f t="shared" si="840"/>
        <v>0</v>
      </c>
      <c r="CO337" s="7">
        <f t="shared" si="840"/>
        <v>0</v>
      </c>
      <c r="CP337" s="7">
        <f t="shared" si="840"/>
        <v>0</v>
      </c>
      <c r="CQ337" s="7">
        <f t="shared" si="840"/>
        <v>0</v>
      </c>
      <c r="CR337" s="7">
        <f t="shared" si="840"/>
        <v>0</v>
      </c>
      <c r="CS337" s="7">
        <f t="shared" si="840"/>
        <v>0</v>
      </c>
      <c r="CT337" s="7">
        <f t="shared" si="840"/>
        <v>0</v>
      </c>
    </row>
    <row r="338" spans="1:98" s="27" customFormat="1" ht="12" x14ac:dyDescent="0.25">
      <c r="A338" s="26">
        <f>ROW()</f>
        <v>338</v>
      </c>
      <c r="C338" s="142"/>
      <c r="E338" s="24" t="s">
        <v>24</v>
      </c>
      <c r="F338" s="66" t="str">
        <f>$F$324</f>
        <v>АКТИВЫ</v>
      </c>
      <c r="G338" s="66" t="str">
        <f t="shared" ref="G338:G343" si="841">$G$331</f>
        <v>Запасы СиМ</v>
      </c>
      <c r="H338" s="31" t="s">
        <v>84</v>
      </c>
      <c r="P338" s="30"/>
      <c r="R338" s="24"/>
      <c r="S338" s="30"/>
      <c r="V338" s="85"/>
      <c r="W338" s="29"/>
      <c r="Z338" s="30">
        <f ca="1">SUM(Z339:Z344)</f>
        <v>0</v>
      </c>
      <c r="AA338" s="30">
        <f t="shared" ref="AA338:CL338" ca="1" si="842">SUM(AA339:AA344)</f>
        <v>0</v>
      </c>
      <c r="AB338" s="30">
        <f t="shared" ca="1" si="842"/>
        <v>0</v>
      </c>
      <c r="AC338" s="30">
        <f t="shared" ca="1" si="842"/>
        <v>0</v>
      </c>
      <c r="AD338" s="30">
        <f t="shared" ca="1" si="842"/>
        <v>4787.333333333333</v>
      </c>
      <c r="AE338" s="30">
        <f t="shared" ca="1" si="842"/>
        <v>19149.333333333332</v>
      </c>
      <c r="AF338" s="30">
        <f t="shared" ca="1" si="842"/>
        <v>34468.800000000003</v>
      </c>
      <c r="AG338" s="30">
        <f t="shared" ca="1" si="842"/>
        <v>50386.683333333334</v>
      </c>
      <c r="AH338" s="30">
        <f t="shared" ca="1" si="842"/>
        <v>64269.95</v>
      </c>
      <c r="AI338" s="30">
        <f t="shared" ca="1" si="842"/>
        <v>84424.623333333351</v>
      </c>
      <c r="AJ338" s="30">
        <f t="shared" ca="1" si="842"/>
        <v>137085.29</v>
      </c>
      <c r="AK338" s="30">
        <f t="shared" ca="1" si="842"/>
        <v>225746.70333333334</v>
      </c>
      <c r="AL338" s="30">
        <f t="shared" ca="1" si="842"/>
        <v>353029.92833333334</v>
      </c>
      <c r="AM338" s="30">
        <f t="shared" ca="1" si="842"/>
        <v>514279.28333333333</v>
      </c>
      <c r="AN338" s="30">
        <f t="shared" ca="1" si="842"/>
        <v>695563.62833333341</v>
      </c>
      <c r="AO338" s="30">
        <f t="shared" ca="1" si="842"/>
        <v>888744.49666666659</v>
      </c>
      <c r="AP338" s="30">
        <f t="shared" ca="1" si="842"/>
        <v>1088101.0249999999</v>
      </c>
      <c r="AQ338" s="30">
        <f t="shared" ca="1" si="842"/>
        <v>1290724.9083333334</v>
      </c>
      <c r="AR338" s="30">
        <f t="shared" ca="1" si="842"/>
        <v>1494784.9916666667</v>
      </c>
      <c r="AS338" s="30">
        <f t="shared" ca="1" si="842"/>
        <v>1699204.125</v>
      </c>
      <c r="AT338" s="30">
        <f t="shared" ca="1" si="842"/>
        <v>1903802.7833333334</v>
      </c>
      <c r="AU338" s="30">
        <f t="shared" ca="1" si="842"/>
        <v>2108461.2833333332</v>
      </c>
      <c r="AV338" s="30">
        <f t="shared" ca="1" si="842"/>
        <v>2313119.7833333332</v>
      </c>
      <c r="AW338" s="30">
        <f t="shared" ca="1" si="842"/>
        <v>2517778.2833333332</v>
      </c>
      <c r="AX338" s="30">
        <f t="shared" ca="1" si="842"/>
        <v>2722436.7833333332</v>
      </c>
      <c r="AY338" s="30">
        <f t="shared" ca="1" si="842"/>
        <v>2927095.2833333332</v>
      </c>
      <c r="AZ338" s="30">
        <f t="shared" ca="1" si="842"/>
        <v>3131753.7833333332</v>
      </c>
      <c r="BA338" s="30">
        <f t="shared" ca="1" si="842"/>
        <v>3324443.95</v>
      </c>
      <c r="BB338" s="30">
        <f t="shared" ca="1" si="842"/>
        <v>3481229.1166666667</v>
      </c>
      <c r="BC338" s="30">
        <f t="shared" ca="1" si="842"/>
        <v>3599715.6166666667</v>
      </c>
      <c r="BD338" s="30">
        <f t="shared" ca="1" si="842"/>
        <v>3678407.4083333332</v>
      </c>
      <c r="BE338" s="30">
        <f t="shared" ca="1" si="842"/>
        <v>3722391.0333333332</v>
      </c>
      <c r="BF338" s="30">
        <f t="shared" ca="1" si="842"/>
        <v>3745908.8083333336</v>
      </c>
      <c r="BG338" s="30">
        <f t="shared" ca="1" si="842"/>
        <v>3757458.25</v>
      </c>
      <c r="BH338" s="30">
        <f t="shared" ca="1" si="842"/>
        <v>3762784.1583333332</v>
      </c>
      <c r="BI338" s="30">
        <f t="shared" ca="1" si="842"/>
        <v>3764818.7749999999</v>
      </c>
      <c r="BJ338" s="30">
        <f t="shared" ca="1" si="842"/>
        <v>3765417.1916666669</v>
      </c>
      <c r="BK338" s="30">
        <f t="shared" ca="1" si="842"/>
        <v>3765656.5583333336</v>
      </c>
      <c r="BL338" s="30">
        <f t="shared" ca="1" si="842"/>
        <v>3765716.4</v>
      </c>
      <c r="BM338" s="30">
        <f t="shared" ca="1" si="842"/>
        <v>3765716.3999999994</v>
      </c>
      <c r="BN338" s="30">
        <f t="shared" ca="1" si="842"/>
        <v>3765716.3999999994</v>
      </c>
      <c r="BO338" s="30">
        <f t="shared" ca="1" si="842"/>
        <v>3765716.3999999994</v>
      </c>
      <c r="BP338" s="30">
        <f t="shared" ca="1" si="842"/>
        <v>3765716.3999999994</v>
      </c>
      <c r="BQ338" s="30">
        <f t="shared" ca="1" si="842"/>
        <v>3765716.3999999994</v>
      </c>
      <c r="BR338" s="30">
        <f t="shared" ca="1" si="842"/>
        <v>3765716.3999999994</v>
      </c>
      <c r="BS338" s="30">
        <f t="shared" ca="1" si="842"/>
        <v>3765716.3999999994</v>
      </c>
      <c r="BT338" s="30">
        <f t="shared" ca="1" si="842"/>
        <v>3765716.3999999994</v>
      </c>
      <c r="BU338" s="30">
        <f t="shared" ca="1" si="842"/>
        <v>3765716.3999999994</v>
      </c>
      <c r="BV338" s="30">
        <f t="shared" si="842"/>
        <v>0</v>
      </c>
      <c r="BW338" s="30">
        <f t="shared" si="842"/>
        <v>0</v>
      </c>
      <c r="BX338" s="30">
        <f t="shared" si="842"/>
        <v>0</v>
      </c>
      <c r="BY338" s="30">
        <f t="shared" si="842"/>
        <v>0</v>
      </c>
      <c r="BZ338" s="30">
        <f t="shared" si="842"/>
        <v>0</v>
      </c>
      <c r="CA338" s="30">
        <f t="shared" si="842"/>
        <v>0</v>
      </c>
      <c r="CB338" s="30">
        <f t="shared" si="842"/>
        <v>0</v>
      </c>
      <c r="CC338" s="30">
        <f t="shared" si="842"/>
        <v>0</v>
      </c>
      <c r="CD338" s="30">
        <f t="shared" si="842"/>
        <v>0</v>
      </c>
      <c r="CE338" s="30">
        <f t="shared" si="842"/>
        <v>0</v>
      </c>
      <c r="CF338" s="30">
        <f t="shared" si="842"/>
        <v>0</v>
      </c>
      <c r="CG338" s="30">
        <f t="shared" si="842"/>
        <v>0</v>
      </c>
      <c r="CH338" s="30">
        <f t="shared" si="842"/>
        <v>0</v>
      </c>
      <c r="CI338" s="30">
        <f t="shared" si="842"/>
        <v>0</v>
      </c>
      <c r="CJ338" s="30">
        <f t="shared" si="842"/>
        <v>0</v>
      </c>
      <c r="CK338" s="30">
        <f t="shared" si="842"/>
        <v>0</v>
      </c>
      <c r="CL338" s="30">
        <f t="shared" si="842"/>
        <v>0</v>
      </c>
      <c r="CM338" s="30">
        <f t="shared" ref="CM338:CT338" si="843">SUM(CM339:CM344)</f>
        <v>0</v>
      </c>
      <c r="CN338" s="30">
        <f t="shared" si="843"/>
        <v>0</v>
      </c>
      <c r="CO338" s="30">
        <f t="shared" si="843"/>
        <v>0</v>
      </c>
      <c r="CP338" s="30">
        <f t="shared" si="843"/>
        <v>0</v>
      </c>
      <c r="CQ338" s="30">
        <f t="shared" si="843"/>
        <v>0</v>
      </c>
      <c r="CR338" s="30">
        <f t="shared" si="843"/>
        <v>0</v>
      </c>
      <c r="CS338" s="30">
        <f t="shared" si="843"/>
        <v>0</v>
      </c>
      <c r="CT338" s="30">
        <f t="shared" si="843"/>
        <v>0</v>
      </c>
    </row>
    <row r="339" spans="1:98" s="27" customFormat="1" ht="12" x14ac:dyDescent="0.25">
      <c r="A339" s="26">
        <f>ROW()</f>
        <v>339</v>
      </c>
      <c r="C339" s="142"/>
      <c r="E339" s="24"/>
      <c r="F339" s="66" t="str">
        <f>$F$324</f>
        <v>АКТИВЫ</v>
      </c>
      <c r="G339" s="66" t="str">
        <f t="shared" si="841"/>
        <v>Запасы СиМ</v>
      </c>
      <c r="H339" s="66" t="str">
        <f>$H$338</f>
        <v>Цех-1</v>
      </c>
      <c r="I339" s="27" t="str">
        <f>BP!$F$21</f>
        <v>Основа</v>
      </c>
      <c r="P339" s="30"/>
      <c r="R339" s="24"/>
      <c r="S339" s="30"/>
      <c r="V339" s="85"/>
      <c r="W339" s="29"/>
      <c r="Z339" s="30">
        <f ca="1">Z24+Z162-Z169</f>
        <v>0</v>
      </c>
      <c r="AA339" s="30">
        <f ca="1">AA24+AA162-AA169</f>
        <v>0</v>
      </c>
      <c r="AB339" s="30">
        <f ca="1">AB24+AB162-AB169</f>
        <v>0</v>
      </c>
      <c r="AC339" s="30">
        <f ca="1">AC24+AC162-AC169</f>
        <v>0</v>
      </c>
      <c r="AD339" s="30">
        <f ca="1">AD24+AD162-AD169</f>
        <v>3500</v>
      </c>
      <c r="AE339" s="30">
        <f ca="1">AE24+AE162-AE169</f>
        <v>14000</v>
      </c>
      <c r="AF339" s="30">
        <f ca="1">AF24+AF162-AF169</f>
        <v>25200</v>
      </c>
      <c r="AG339" s="30">
        <f ca="1">AG24+AG162-AG169</f>
        <v>36837.5</v>
      </c>
      <c r="AH339" s="30">
        <f ca="1">AH24+AH162-AH169</f>
        <v>46987.5</v>
      </c>
      <c r="AI339" s="30">
        <f ca="1">AI24+AI162-AI169</f>
        <v>61722.500000000015</v>
      </c>
      <c r="AJ339" s="30">
        <f ca="1">AJ24+AJ162-AJ169</f>
        <v>100222.50000000001</v>
      </c>
      <c r="AK339" s="30">
        <f ca="1">AK24+AK162-AK169</f>
        <v>165042.5</v>
      </c>
      <c r="AL339" s="30">
        <f ca="1">AL24+AL162-AL169</f>
        <v>258098.75</v>
      </c>
      <c r="AM339" s="30">
        <f ca="1">AM24+AM162-AM169</f>
        <v>375987.5</v>
      </c>
      <c r="AN339" s="30">
        <f ca="1">AN24+AN162-AN169</f>
        <v>508523.75</v>
      </c>
      <c r="AO339" s="30">
        <f ca="1">AO24+AO162-AO169</f>
        <v>649757.5</v>
      </c>
      <c r="AP339" s="30">
        <f ca="1">AP24+AP162-AP169</f>
        <v>795506.25</v>
      </c>
      <c r="AQ339" s="30">
        <f ca="1">AQ24+AQ162-AQ169</f>
        <v>943643.75</v>
      </c>
      <c r="AR339" s="30">
        <f ca="1">AR24+AR162-AR169</f>
        <v>1092831.25</v>
      </c>
      <c r="AS339" s="30">
        <f ca="1">AS24+AS162-AS169</f>
        <v>1242281.25</v>
      </c>
      <c r="AT339" s="30">
        <f ca="1">AT24+AT162-AT169</f>
        <v>1391862.5</v>
      </c>
      <c r="AU339" s="30">
        <f ca="1">AU24+AU162-AU169</f>
        <v>1541487.5</v>
      </c>
      <c r="AV339" s="30">
        <f ca="1">AV24+AV162-AV169</f>
        <v>1691112.5</v>
      </c>
      <c r="AW339" s="30">
        <f ca="1">AW24+AW162-AW169</f>
        <v>1840737.5</v>
      </c>
      <c r="AX339" s="30">
        <f ca="1">AX24+AX162-AX169</f>
        <v>1990362.5</v>
      </c>
      <c r="AY339" s="30">
        <f ca="1">AY24+AY162-AY169</f>
        <v>2139987.5</v>
      </c>
      <c r="AZ339" s="30">
        <f ca="1">AZ24+AZ162-AZ169</f>
        <v>2289612.5</v>
      </c>
      <c r="BA339" s="30">
        <f ca="1">BA24+BA162-BA169</f>
        <v>2430487.5</v>
      </c>
      <c r="BB339" s="30">
        <f ca="1">BB24+BB162-BB169</f>
        <v>2545112.5</v>
      </c>
      <c r="BC339" s="30">
        <f ca="1">BC24+BC162-BC169</f>
        <v>2631737.5</v>
      </c>
      <c r="BD339" s="30">
        <f ca="1">BD24+BD162-BD169</f>
        <v>2689268.75</v>
      </c>
      <c r="BE339" s="30">
        <f ca="1">BE24+BE162-BE169</f>
        <v>2721425</v>
      </c>
      <c r="BF339" s="30">
        <f ca="1">BF24+BF162-BF169</f>
        <v>2738618.75</v>
      </c>
      <c r="BG339" s="30">
        <f ca="1">BG24+BG162-BG169</f>
        <v>2747062.5</v>
      </c>
      <c r="BH339" s="30">
        <f ca="1">BH24+BH162-BH169</f>
        <v>2750956.25</v>
      </c>
      <c r="BI339" s="30">
        <f ca="1">BI24+BI162-BI169</f>
        <v>2752443.75</v>
      </c>
      <c r="BJ339" s="30">
        <f ca="1">BJ24+BJ162-BJ169</f>
        <v>2752881.25</v>
      </c>
      <c r="BK339" s="30">
        <f ca="1">BK24+BK162-BK169</f>
        <v>2753056.25</v>
      </c>
      <c r="BL339" s="30">
        <f ca="1">BL24+BL162-BL169</f>
        <v>2753100</v>
      </c>
      <c r="BM339" s="30">
        <f ca="1">BM24+BM162-BM169</f>
        <v>2753099.9999999995</v>
      </c>
      <c r="BN339" s="30">
        <f ca="1">BN24+BN162-BN169</f>
        <v>2753099.9999999995</v>
      </c>
      <c r="BO339" s="30">
        <f ca="1">BO24+BO162-BO169</f>
        <v>2753099.9999999995</v>
      </c>
      <c r="BP339" s="30">
        <f ca="1">BP24+BP162-BP169</f>
        <v>2753099.9999999995</v>
      </c>
      <c r="BQ339" s="30">
        <f ca="1">BQ24+BQ162-BQ169</f>
        <v>2753099.9999999995</v>
      </c>
      <c r="BR339" s="30">
        <f ca="1">BR24+BR162-BR169</f>
        <v>2753099.9999999995</v>
      </c>
      <c r="BS339" s="30">
        <f ca="1">BS24+BS162-BS169</f>
        <v>2753099.9999999995</v>
      </c>
      <c r="BT339" s="30">
        <f ca="1">BT24+BT162-BT169</f>
        <v>2753099.9999999995</v>
      </c>
      <c r="BU339" s="30">
        <f ca="1">BU24+BU162-BU169</f>
        <v>2753099.9999999995</v>
      </c>
      <c r="BV339" s="30">
        <f>BV24+BV162-BV169</f>
        <v>0</v>
      </c>
      <c r="BW339" s="30">
        <f>BW24+BW162-BW169</f>
        <v>0</v>
      </c>
      <c r="BX339" s="30">
        <f>BX24+BX162-BX169</f>
        <v>0</v>
      </c>
      <c r="BY339" s="30">
        <f>BY24+BY162-BY169</f>
        <v>0</v>
      </c>
      <c r="BZ339" s="30">
        <f>BZ24+BZ162-BZ169</f>
        <v>0</v>
      </c>
      <c r="CA339" s="30">
        <f>CA24+CA162-CA169</f>
        <v>0</v>
      </c>
      <c r="CB339" s="30">
        <f>CB24+CB162-CB169</f>
        <v>0</v>
      </c>
      <c r="CC339" s="30">
        <f>CC24+CC162-CC169</f>
        <v>0</v>
      </c>
      <c r="CD339" s="30">
        <f>CD24+CD162-CD169</f>
        <v>0</v>
      </c>
      <c r="CE339" s="30">
        <f>CE24+CE162-CE169</f>
        <v>0</v>
      </c>
      <c r="CF339" s="30">
        <f>CF24+CF162-CF169</f>
        <v>0</v>
      </c>
      <c r="CG339" s="30">
        <f>CG24+CG162-CG169</f>
        <v>0</v>
      </c>
      <c r="CH339" s="30">
        <f>CH24+CH162-CH169</f>
        <v>0</v>
      </c>
      <c r="CI339" s="30">
        <f>CI24+CI162-CI169</f>
        <v>0</v>
      </c>
      <c r="CJ339" s="30">
        <f>CJ24+CJ162-CJ169</f>
        <v>0</v>
      </c>
      <c r="CK339" s="30">
        <f>CK24+CK162-CK169</f>
        <v>0</v>
      </c>
      <c r="CL339" s="30">
        <f>CL24+CL162-CL169</f>
        <v>0</v>
      </c>
      <c r="CM339" s="30">
        <f>CM24+CM162-CM169</f>
        <v>0</v>
      </c>
      <c r="CN339" s="30">
        <f>CN24+CN162-CN169</f>
        <v>0</v>
      </c>
      <c r="CO339" s="30">
        <f>CO24+CO162-CO169</f>
        <v>0</v>
      </c>
      <c r="CP339" s="30">
        <f>CP24+CP162-CP169</f>
        <v>0</v>
      </c>
      <c r="CQ339" s="30">
        <f>CQ24+CQ162-CQ169</f>
        <v>0</v>
      </c>
      <c r="CR339" s="30">
        <f>CR24+CR162-CR169</f>
        <v>0</v>
      </c>
      <c r="CS339" s="30">
        <f>CS24+CS162-CS169</f>
        <v>0</v>
      </c>
      <c r="CT339" s="30">
        <f>CT24+CT162-CT169</f>
        <v>0</v>
      </c>
    </row>
    <row r="340" spans="1:98" s="27" customFormat="1" ht="12" x14ac:dyDescent="0.25">
      <c r="A340" s="26">
        <f>ROW()</f>
        <v>340</v>
      </c>
      <c r="C340" s="142"/>
      <c r="E340" s="24"/>
      <c r="F340" s="66" t="str">
        <f t="shared" ref="F340:F343" si="844">$F$324</f>
        <v>АКТИВЫ</v>
      </c>
      <c r="G340" s="66" t="str">
        <f t="shared" si="841"/>
        <v>Запасы СиМ</v>
      </c>
      <c r="H340" s="66" t="str">
        <f t="shared" ref="H340:H343" si="845">$H$338</f>
        <v>Цех-1</v>
      </c>
      <c r="I340" s="27" t="str">
        <f>BP!$F$22</f>
        <v>Сырье</v>
      </c>
      <c r="P340" s="30"/>
      <c r="R340" s="24"/>
      <c r="S340" s="30"/>
      <c r="V340" s="85"/>
      <c r="W340" s="29"/>
      <c r="Z340" s="30">
        <f ca="1">Z25+Z163-Z170</f>
        <v>0</v>
      </c>
      <c r="AA340" s="30">
        <f ca="1">AA25+AA163-AA170</f>
        <v>0</v>
      </c>
      <c r="AB340" s="30">
        <f ca="1">AB25+AB163-AB170</f>
        <v>0</v>
      </c>
      <c r="AC340" s="30">
        <f ca="1">AC25+AC163-AC170</f>
        <v>0</v>
      </c>
      <c r="AD340" s="30">
        <f ca="1">AD25+AD163-AD170</f>
        <v>400</v>
      </c>
      <c r="AE340" s="30">
        <f ca="1">AE25+AE163-AE170</f>
        <v>1600</v>
      </c>
      <c r="AF340" s="30">
        <f ca="1">AF25+AF163-AF170</f>
        <v>2880</v>
      </c>
      <c r="AG340" s="30">
        <f ca="1">AG25+AG163-AG170</f>
        <v>4210</v>
      </c>
      <c r="AH340" s="30">
        <f ca="1">AH25+AH163-AH170</f>
        <v>5370</v>
      </c>
      <c r="AI340" s="30">
        <f ca="1">AI25+AI163-AI170</f>
        <v>7054</v>
      </c>
      <c r="AJ340" s="30">
        <f ca="1">AJ25+AJ163-AJ170</f>
        <v>11454</v>
      </c>
      <c r="AK340" s="30">
        <f ca="1">AK25+AK163-AK170</f>
        <v>18862</v>
      </c>
      <c r="AL340" s="30">
        <f ca="1">AL25+AL163-AL170</f>
        <v>29496.999999999996</v>
      </c>
      <c r="AM340" s="30">
        <f ca="1">AM25+AM163-AM170</f>
        <v>42970</v>
      </c>
      <c r="AN340" s="30">
        <f ca="1">AN25+AN163-AN170</f>
        <v>58117</v>
      </c>
      <c r="AO340" s="30">
        <f ca="1">AO25+AO163-AO170</f>
        <v>74258</v>
      </c>
      <c r="AP340" s="30">
        <f ca="1">AP25+AP163-AP170</f>
        <v>90914.999999999985</v>
      </c>
      <c r="AQ340" s="30">
        <f ca="1">AQ25+AQ163-AQ170</f>
        <v>107845</v>
      </c>
      <c r="AR340" s="30">
        <f ca="1">AR25+AR163-AR170</f>
        <v>124895</v>
      </c>
      <c r="AS340" s="30">
        <f ca="1">AS25+AS163-AS170</f>
        <v>141975</v>
      </c>
      <c r="AT340" s="30">
        <f ca="1">AT25+AT163-AT170</f>
        <v>159070</v>
      </c>
      <c r="AU340" s="30">
        <f ca="1">AU25+AU163-AU170</f>
        <v>176170</v>
      </c>
      <c r="AV340" s="30">
        <f ca="1">AV25+AV163-AV170</f>
        <v>193270</v>
      </c>
      <c r="AW340" s="30">
        <f ca="1">AW25+AW163-AW170</f>
        <v>210370</v>
      </c>
      <c r="AX340" s="30">
        <f ca="1">AX25+AX163-AX170</f>
        <v>227470</v>
      </c>
      <c r="AY340" s="30">
        <f ca="1">AY25+AY163-AY170</f>
        <v>244570</v>
      </c>
      <c r="AZ340" s="30">
        <f ca="1">AZ25+AZ163-AZ170</f>
        <v>261670</v>
      </c>
      <c r="BA340" s="30">
        <f ca="1">BA25+BA163-BA170</f>
        <v>277770</v>
      </c>
      <c r="BB340" s="30">
        <f ca="1">BB25+BB163-BB170</f>
        <v>290870</v>
      </c>
      <c r="BC340" s="30">
        <f ca="1">BC25+BC163-BC170</f>
        <v>300770</v>
      </c>
      <c r="BD340" s="30">
        <f ca="1">BD25+BD163-BD170</f>
        <v>307345</v>
      </c>
      <c r="BE340" s="30">
        <f ca="1">BE25+BE163-BE170</f>
        <v>311020</v>
      </c>
      <c r="BF340" s="30">
        <f ca="1">BF25+BF163-BF170</f>
        <v>312985</v>
      </c>
      <c r="BG340" s="30">
        <f ca="1">BG25+BG163-BG170</f>
        <v>313950</v>
      </c>
      <c r="BH340" s="30">
        <f ca="1">BH25+BH163-BH170</f>
        <v>314395</v>
      </c>
      <c r="BI340" s="30">
        <f ca="1">BI25+BI163-BI170</f>
        <v>314565</v>
      </c>
      <c r="BJ340" s="30">
        <f ca="1">BJ25+BJ163-BJ170</f>
        <v>314615</v>
      </c>
      <c r="BK340" s="30">
        <f ca="1">BK25+BK163-BK170</f>
        <v>314635</v>
      </c>
      <c r="BL340" s="30">
        <f ca="1">BL25+BL163-BL170</f>
        <v>314640</v>
      </c>
      <c r="BM340" s="30">
        <f ca="1">BM25+BM163-BM170</f>
        <v>314639.99999999994</v>
      </c>
      <c r="BN340" s="30">
        <f ca="1">BN25+BN163-BN170</f>
        <v>314639.99999999994</v>
      </c>
      <c r="BO340" s="30">
        <f ca="1">BO25+BO163-BO170</f>
        <v>314639.99999999994</v>
      </c>
      <c r="BP340" s="30">
        <f ca="1">BP25+BP163-BP170</f>
        <v>314639.99999999994</v>
      </c>
      <c r="BQ340" s="30">
        <f ca="1">BQ25+BQ163-BQ170</f>
        <v>314639.99999999994</v>
      </c>
      <c r="BR340" s="30">
        <f ca="1">BR25+BR163-BR170</f>
        <v>314639.99999999994</v>
      </c>
      <c r="BS340" s="30">
        <f ca="1">BS25+BS163-BS170</f>
        <v>314639.99999999994</v>
      </c>
      <c r="BT340" s="30">
        <f ca="1">BT25+BT163-BT170</f>
        <v>314639.99999999994</v>
      </c>
      <c r="BU340" s="30">
        <f ca="1">BU25+BU163-BU170</f>
        <v>314639.99999999994</v>
      </c>
      <c r="BV340" s="30">
        <f>BV25+BV163-BV170</f>
        <v>0</v>
      </c>
      <c r="BW340" s="30">
        <f>BW25+BW163-BW170</f>
        <v>0</v>
      </c>
      <c r="BX340" s="30">
        <f>BX25+BX163-BX170</f>
        <v>0</v>
      </c>
      <c r="BY340" s="30">
        <f>BY25+BY163-BY170</f>
        <v>0</v>
      </c>
      <c r="BZ340" s="30">
        <f>BZ25+BZ163-BZ170</f>
        <v>0</v>
      </c>
      <c r="CA340" s="30">
        <f>CA25+CA163-CA170</f>
        <v>0</v>
      </c>
      <c r="CB340" s="30">
        <f>CB25+CB163-CB170</f>
        <v>0</v>
      </c>
      <c r="CC340" s="30">
        <f>CC25+CC163-CC170</f>
        <v>0</v>
      </c>
      <c r="CD340" s="30">
        <f>CD25+CD163-CD170</f>
        <v>0</v>
      </c>
      <c r="CE340" s="30">
        <f>CE25+CE163-CE170</f>
        <v>0</v>
      </c>
      <c r="CF340" s="30">
        <f>CF25+CF163-CF170</f>
        <v>0</v>
      </c>
      <c r="CG340" s="30">
        <f>CG25+CG163-CG170</f>
        <v>0</v>
      </c>
      <c r="CH340" s="30">
        <f>CH25+CH163-CH170</f>
        <v>0</v>
      </c>
      <c r="CI340" s="30">
        <f>CI25+CI163-CI170</f>
        <v>0</v>
      </c>
      <c r="CJ340" s="30">
        <f>CJ25+CJ163-CJ170</f>
        <v>0</v>
      </c>
      <c r="CK340" s="30">
        <f>CK25+CK163-CK170</f>
        <v>0</v>
      </c>
      <c r="CL340" s="30">
        <f>CL25+CL163-CL170</f>
        <v>0</v>
      </c>
      <c r="CM340" s="30">
        <f>CM25+CM163-CM170</f>
        <v>0</v>
      </c>
      <c r="CN340" s="30">
        <f>CN25+CN163-CN170</f>
        <v>0</v>
      </c>
      <c r="CO340" s="30">
        <f>CO25+CO163-CO170</f>
        <v>0</v>
      </c>
      <c r="CP340" s="30">
        <f>CP25+CP163-CP170</f>
        <v>0</v>
      </c>
      <c r="CQ340" s="30">
        <f>CQ25+CQ163-CQ170</f>
        <v>0</v>
      </c>
      <c r="CR340" s="30">
        <f>CR25+CR163-CR170</f>
        <v>0</v>
      </c>
      <c r="CS340" s="30">
        <f>CS25+CS163-CS170</f>
        <v>0</v>
      </c>
      <c r="CT340" s="30">
        <f>CT25+CT163-CT170</f>
        <v>0</v>
      </c>
    </row>
    <row r="341" spans="1:98" s="27" customFormat="1" ht="12" x14ac:dyDescent="0.25">
      <c r="A341" s="26">
        <f>ROW()</f>
        <v>341</v>
      </c>
      <c r="C341" s="142"/>
      <c r="E341" s="24"/>
      <c r="F341" s="66" t="str">
        <f t="shared" si="844"/>
        <v>АКТИВЫ</v>
      </c>
      <c r="G341" s="66" t="str">
        <f t="shared" si="841"/>
        <v>Запасы СиМ</v>
      </c>
      <c r="H341" s="66" t="str">
        <f t="shared" si="845"/>
        <v>Цех-1</v>
      </c>
      <c r="I341" s="27" t="str">
        <f>BP!$F$26</f>
        <v>ФОТ првПерс</v>
      </c>
      <c r="P341" s="30"/>
      <c r="R341" s="24"/>
      <c r="S341" s="30"/>
      <c r="V341" s="85"/>
      <c r="W341" s="29"/>
      <c r="Z341" s="30">
        <f ca="1">Z26+Z164-Z172</f>
        <v>0</v>
      </c>
      <c r="AA341" s="30">
        <f ca="1">AA26+AA164-AA172</f>
        <v>0</v>
      </c>
      <c r="AB341" s="30">
        <f ca="1">AB26+AB164-AB172</f>
        <v>0</v>
      </c>
      <c r="AC341" s="30">
        <f ca="1">AC26+AC164-AC172</f>
        <v>0</v>
      </c>
      <c r="AD341" s="30">
        <f ca="1">AD26+AD164-AD172</f>
        <v>600</v>
      </c>
      <c r="AE341" s="30">
        <f ca="1">AE26+AE164-AE172</f>
        <v>2400</v>
      </c>
      <c r="AF341" s="30">
        <f ca="1">AF26+AF164-AF172</f>
        <v>4320</v>
      </c>
      <c r="AG341" s="30">
        <f ca="1">AG26+AG164-AG172</f>
        <v>6315</v>
      </c>
      <c r="AH341" s="30">
        <f ca="1">AH26+AH164-AH172</f>
        <v>8055</v>
      </c>
      <c r="AI341" s="30">
        <f ca="1">AI26+AI164-AI172</f>
        <v>10581</v>
      </c>
      <c r="AJ341" s="30">
        <f ca="1">AJ26+AJ164-AJ172</f>
        <v>17181</v>
      </c>
      <c r="AK341" s="30">
        <f ca="1">AK26+AK164-AK172</f>
        <v>28293</v>
      </c>
      <c r="AL341" s="30">
        <f ca="1">AL26+AL164-AL172</f>
        <v>44245.5</v>
      </c>
      <c r="AM341" s="30">
        <f ca="1">AM26+AM164-AM172</f>
        <v>64455</v>
      </c>
      <c r="AN341" s="30">
        <f ca="1">AN26+AN164-AN172</f>
        <v>87175.5</v>
      </c>
      <c r="AO341" s="30">
        <f ca="1">AO26+AO164-AO172</f>
        <v>111387</v>
      </c>
      <c r="AP341" s="30">
        <f ca="1">AP26+AP164-AP172</f>
        <v>136372.5</v>
      </c>
      <c r="AQ341" s="30">
        <f ca="1">AQ26+AQ164-AQ172</f>
        <v>161767.5</v>
      </c>
      <c r="AR341" s="30">
        <f ca="1">AR26+AR164-AR172</f>
        <v>187342.5</v>
      </c>
      <c r="AS341" s="30">
        <f ca="1">AS26+AS164-AS172</f>
        <v>212962.5</v>
      </c>
      <c r="AT341" s="30">
        <f ca="1">AT26+AT164-AT172</f>
        <v>238605</v>
      </c>
      <c r="AU341" s="30">
        <f ca="1">AU26+AU164-AU172</f>
        <v>264255</v>
      </c>
      <c r="AV341" s="30">
        <f ca="1">AV26+AV164-AV172</f>
        <v>289905</v>
      </c>
      <c r="AW341" s="30">
        <f ca="1">AW26+AW164-AW172</f>
        <v>315555</v>
      </c>
      <c r="AX341" s="30">
        <f ca="1">AX26+AX164-AX172</f>
        <v>341205</v>
      </c>
      <c r="AY341" s="30">
        <f ca="1">AY26+AY164-AY172</f>
        <v>366855</v>
      </c>
      <c r="AZ341" s="30">
        <f ca="1">AZ26+AZ164-AZ172</f>
        <v>392505</v>
      </c>
      <c r="BA341" s="30">
        <f ca="1">BA26+BA164-BA172</f>
        <v>416655</v>
      </c>
      <c r="BB341" s="30">
        <f ca="1">BB26+BB164-BB172</f>
        <v>436305</v>
      </c>
      <c r="BC341" s="30">
        <f ca="1">BC26+BC164-BC172</f>
        <v>451155</v>
      </c>
      <c r="BD341" s="30">
        <f ca="1">BD26+BD164-BD172</f>
        <v>461017.5</v>
      </c>
      <c r="BE341" s="30">
        <f ca="1">BE26+BE164-BE172</f>
        <v>466530</v>
      </c>
      <c r="BF341" s="30">
        <f ca="1">BF26+BF164-BF172</f>
        <v>469477.5</v>
      </c>
      <c r="BG341" s="30">
        <f ca="1">BG26+BG164-BG172</f>
        <v>470925</v>
      </c>
      <c r="BH341" s="30">
        <f ca="1">BH26+BH164-BH172</f>
        <v>471592.5</v>
      </c>
      <c r="BI341" s="30">
        <f ca="1">BI26+BI164-BI172</f>
        <v>471847.5</v>
      </c>
      <c r="BJ341" s="30">
        <f ca="1">BJ26+BJ164-BJ172</f>
        <v>471922.5</v>
      </c>
      <c r="BK341" s="30">
        <f ca="1">BK26+BK164-BK172</f>
        <v>471952.5</v>
      </c>
      <c r="BL341" s="30">
        <f ca="1">BL26+BL164-BL172</f>
        <v>471960</v>
      </c>
      <c r="BM341" s="30">
        <f ca="1">BM26+BM164-BM172</f>
        <v>471959.99999999994</v>
      </c>
      <c r="BN341" s="30">
        <f ca="1">BN26+BN164-BN172</f>
        <v>471959.99999999994</v>
      </c>
      <c r="BO341" s="30">
        <f ca="1">BO26+BO164-BO172</f>
        <v>471959.99999999994</v>
      </c>
      <c r="BP341" s="30">
        <f ca="1">BP26+BP164-BP172</f>
        <v>471959.99999999994</v>
      </c>
      <c r="BQ341" s="30">
        <f ca="1">BQ26+BQ164-BQ172</f>
        <v>471959.99999999994</v>
      </c>
      <c r="BR341" s="30">
        <f ca="1">BR26+BR164-BR172</f>
        <v>471959.99999999994</v>
      </c>
      <c r="BS341" s="30">
        <f ca="1">BS26+BS164-BS172</f>
        <v>471959.99999999994</v>
      </c>
      <c r="BT341" s="30">
        <f ca="1">BT26+BT164-BT172</f>
        <v>471959.99999999994</v>
      </c>
      <c r="BU341" s="30">
        <f ca="1">BU26+BU164-BU172</f>
        <v>471959.99999999994</v>
      </c>
      <c r="BV341" s="30">
        <f>BV26+BV164-BV172</f>
        <v>0</v>
      </c>
      <c r="BW341" s="30">
        <f>BW26+BW164-BW172</f>
        <v>0</v>
      </c>
      <c r="BX341" s="30">
        <f>BX26+BX164-BX172</f>
        <v>0</v>
      </c>
      <c r="BY341" s="30">
        <f>BY26+BY164-BY172</f>
        <v>0</v>
      </c>
      <c r="BZ341" s="30">
        <f>BZ26+BZ164-BZ172</f>
        <v>0</v>
      </c>
      <c r="CA341" s="30">
        <f>CA26+CA164-CA172</f>
        <v>0</v>
      </c>
      <c r="CB341" s="30">
        <f>CB26+CB164-CB172</f>
        <v>0</v>
      </c>
      <c r="CC341" s="30">
        <f>CC26+CC164-CC172</f>
        <v>0</v>
      </c>
      <c r="CD341" s="30">
        <f>CD26+CD164-CD172</f>
        <v>0</v>
      </c>
      <c r="CE341" s="30">
        <f>CE26+CE164-CE172</f>
        <v>0</v>
      </c>
      <c r="CF341" s="30">
        <f>CF26+CF164-CF172</f>
        <v>0</v>
      </c>
      <c r="CG341" s="30">
        <f>CG26+CG164-CG172</f>
        <v>0</v>
      </c>
      <c r="CH341" s="30">
        <f>CH26+CH164-CH172</f>
        <v>0</v>
      </c>
      <c r="CI341" s="30">
        <f>CI26+CI164-CI172</f>
        <v>0</v>
      </c>
      <c r="CJ341" s="30">
        <f>CJ26+CJ164-CJ172</f>
        <v>0</v>
      </c>
      <c r="CK341" s="30">
        <f>CK26+CK164-CK172</f>
        <v>0</v>
      </c>
      <c r="CL341" s="30">
        <f>CL26+CL164-CL172</f>
        <v>0</v>
      </c>
      <c r="CM341" s="30">
        <f>CM26+CM164-CM172</f>
        <v>0</v>
      </c>
      <c r="CN341" s="30">
        <f>CN26+CN164-CN172</f>
        <v>0</v>
      </c>
      <c r="CO341" s="30">
        <f>CO26+CO164-CO172</f>
        <v>0</v>
      </c>
      <c r="CP341" s="30">
        <f>CP26+CP164-CP172</f>
        <v>0</v>
      </c>
      <c r="CQ341" s="30">
        <f>CQ26+CQ164-CQ172</f>
        <v>0</v>
      </c>
      <c r="CR341" s="30">
        <f>CR26+CR164-CR172</f>
        <v>0</v>
      </c>
      <c r="CS341" s="30">
        <f>CS26+CS164-CS172</f>
        <v>0</v>
      </c>
      <c r="CT341" s="30">
        <f>CT26+CT164-CT172</f>
        <v>0</v>
      </c>
    </row>
    <row r="342" spans="1:98" s="27" customFormat="1" ht="12" x14ac:dyDescent="0.25">
      <c r="A342" s="26">
        <f>ROW()</f>
        <v>342</v>
      </c>
      <c r="C342" s="142"/>
      <c r="E342" s="24"/>
      <c r="F342" s="66" t="str">
        <f t="shared" si="844"/>
        <v>АКТИВЫ</v>
      </c>
      <c r="G342" s="66" t="str">
        <f t="shared" si="841"/>
        <v>Запасы СиМ</v>
      </c>
      <c r="H342" s="66" t="str">
        <f t="shared" si="845"/>
        <v>Цех-1</v>
      </c>
      <c r="I342" s="27" t="str">
        <f>BP!$F$28</f>
        <v>Соцсборы</v>
      </c>
      <c r="P342" s="30"/>
      <c r="R342" s="24"/>
      <c r="S342" s="30"/>
      <c r="V342" s="85"/>
      <c r="W342" s="29"/>
      <c r="Z342" s="30">
        <f ca="1">Z27+Z165-Z173</f>
        <v>0</v>
      </c>
      <c r="AA342" s="30">
        <f ca="1">AA27+AA165-AA173</f>
        <v>0</v>
      </c>
      <c r="AB342" s="30">
        <f ca="1">AB27+AB165-AB173</f>
        <v>0</v>
      </c>
      <c r="AC342" s="30">
        <f ca="1">AC27+AC165-AC173</f>
        <v>0</v>
      </c>
      <c r="AD342" s="30">
        <f ca="1">AD27+AD165-AD173</f>
        <v>180</v>
      </c>
      <c r="AE342" s="30">
        <f ca="1">AE27+AE165-AE173</f>
        <v>720</v>
      </c>
      <c r="AF342" s="30">
        <f ca="1">AF27+AF165-AF173</f>
        <v>1296</v>
      </c>
      <c r="AG342" s="30">
        <f ca="1">AG27+AG165-AG173</f>
        <v>1894.5</v>
      </c>
      <c r="AH342" s="30">
        <f ca="1">AH27+AH165-AH173</f>
        <v>2416.5</v>
      </c>
      <c r="AI342" s="30">
        <f ca="1">AI27+AI165-AI173</f>
        <v>3174.3</v>
      </c>
      <c r="AJ342" s="30">
        <f ca="1">AJ27+AJ165-AJ173</f>
        <v>5154.3</v>
      </c>
      <c r="AK342" s="30">
        <f ca="1">AK27+AK165-AK173</f>
        <v>8487.9000000000015</v>
      </c>
      <c r="AL342" s="30">
        <f ca="1">AL27+AL165-AL173</f>
        <v>13273.650000000003</v>
      </c>
      <c r="AM342" s="30">
        <f ca="1">AM27+AM165-AM173</f>
        <v>19336.5</v>
      </c>
      <c r="AN342" s="30">
        <f ca="1">AN27+AN165-AN173</f>
        <v>26152.649999999994</v>
      </c>
      <c r="AO342" s="30">
        <f ca="1">AO27+AO165-AO173</f>
        <v>33416.099999999991</v>
      </c>
      <c r="AP342" s="30">
        <f ca="1">AP27+AP165-AP173</f>
        <v>40911.749999999993</v>
      </c>
      <c r="AQ342" s="30">
        <f ca="1">AQ27+AQ165-AQ173</f>
        <v>48530.25</v>
      </c>
      <c r="AR342" s="30">
        <f ca="1">AR27+AR165-AR173</f>
        <v>56202.75</v>
      </c>
      <c r="AS342" s="30">
        <f ca="1">AS27+AS165-AS173</f>
        <v>63888.75</v>
      </c>
      <c r="AT342" s="30">
        <f ca="1">AT27+AT165-AT173</f>
        <v>71581.5</v>
      </c>
      <c r="AU342" s="30">
        <f ca="1">AU27+AU165-AU173</f>
        <v>79276.5</v>
      </c>
      <c r="AV342" s="30">
        <f ca="1">AV27+AV165-AV173</f>
        <v>86971.5</v>
      </c>
      <c r="AW342" s="30">
        <f ca="1">AW27+AW165-AW173</f>
        <v>94666.5</v>
      </c>
      <c r="AX342" s="30">
        <f ca="1">AX27+AX165-AX173</f>
        <v>102361.5</v>
      </c>
      <c r="AY342" s="30">
        <f ca="1">AY27+AY165-AY173</f>
        <v>110056.5</v>
      </c>
      <c r="AZ342" s="30">
        <f ca="1">AZ27+AZ165-AZ173</f>
        <v>117751.5</v>
      </c>
      <c r="BA342" s="30">
        <f ca="1">BA27+BA165-BA173</f>
        <v>124996.5</v>
      </c>
      <c r="BB342" s="30">
        <f ca="1">BB27+BB165-BB173</f>
        <v>130891.5</v>
      </c>
      <c r="BC342" s="30">
        <f ca="1">BC27+BC165-BC173</f>
        <v>135346.5</v>
      </c>
      <c r="BD342" s="30">
        <f ca="1">BD27+BD165-BD173</f>
        <v>138305.25</v>
      </c>
      <c r="BE342" s="30">
        <f ca="1">BE27+BE165-BE173</f>
        <v>139959</v>
      </c>
      <c r="BF342" s="30">
        <f ca="1">BF27+BF165-BF173</f>
        <v>140843.25</v>
      </c>
      <c r="BG342" s="30">
        <f ca="1">BG27+BG165-BG173</f>
        <v>141277.5</v>
      </c>
      <c r="BH342" s="30">
        <f ca="1">BH27+BH165-BH173</f>
        <v>141477.75</v>
      </c>
      <c r="BI342" s="30">
        <f ca="1">BI27+BI165-BI173</f>
        <v>141554.25</v>
      </c>
      <c r="BJ342" s="30">
        <f ca="1">BJ27+BJ165-BJ173</f>
        <v>141576.75</v>
      </c>
      <c r="BK342" s="30">
        <f ca="1">BK27+BK165-BK173</f>
        <v>141585.75</v>
      </c>
      <c r="BL342" s="30">
        <f ca="1">BL27+BL165-BL173</f>
        <v>141588</v>
      </c>
      <c r="BM342" s="30">
        <f ca="1">BM27+BM165-BM173</f>
        <v>141587.99999999997</v>
      </c>
      <c r="BN342" s="30">
        <f ca="1">BN27+BN165-BN173</f>
        <v>141587.99999999997</v>
      </c>
      <c r="BO342" s="30">
        <f ca="1">BO27+BO165-BO173</f>
        <v>141587.99999999997</v>
      </c>
      <c r="BP342" s="30">
        <f ca="1">BP27+BP165-BP173</f>
        <v>141587.99999999997</v>
      </c>
      <c r="BQ342" s="30">
        <f ca="1">BQ27+BQ165-BQ173</f>
        <v>141587.99999999997</v>
      </c>
      <c r="BR342" s="30">
        <f ca="1">BR27+BR165-BR173</f>
        <v>141587.99999999997</v>
      </c>
      <c r="BS342" s="30">
        <f ca="1">BS27+BS165-BS173</f>
        <v>141587.99999999997</v>
      </c>
      <c r="BT342" s="30">
        <f ca="1">BT27+BT165-BT173</f>
        <v>141587.99999999997</v>
      </c>
      <c r="BU342" s="30">
        <f ca="1">BU27+BU165-BU173</f>
        <v>141587.99999999997</v>
      </c>
      <c r="BV342" s="30">
        <f>BV27+BV165-BV173</f>
        <v>0</v>
      </c>
      <c r="BW342" s="30">
        <f>BW27+BW165-BW173</f>
        <v>0</v>
      </c>
      <c r="BX342" s="30">
        <f>BX27+BX165-BX173</f>
        <v>0</v>
      </c>
      <c r="BY342" s="30">
        <f>BY27+BY165-BY173</f>
        <v>0</v>
      </c>
      <c r="BZ342" s="30">
        <f>BZ27+BZ165-BZ173</f>
        <v>0</v>
      </c>
      <c r="CA342" s="30">
        <f>CA27+CA165-CA173</f>
        <v>0</v>
      </c>
      <c r="CB342" s="30">
        <f>CB27+CB165-CB173</f>
        <v>0</v>
      </c>
      <c r="CC342" s="30">
        <f>CC27+CC165-CC173</f>
        <v>0</v>
      </c>
      <c r="CD342" s="30">
        <f>CD27+CD165-CD173</f>
        <v>0</v>
      </c>
      <c r="CE342" s="30">
        <f>CE27+CE165-CE173</f>
        <v>0</v>
      </c>
      <c r="CF342" s="30">
        <f>CF27+CF165-CF173</f>
        <v>0</v>
      </c>
      <c r="CG342" s="30">
        <f>CG27+CG165-CG173</f>
        <v>0</v>
      </c>
      <c r="CH342" s="30">
        <f>CH27+CH165-CH173</f>
        <v>0</v>
      </c>
      <c r="CI342" s="30">
        <f>CI27+CI165-CI173</f>
        <v>0</v>
      </c>
      <c r="CJ342" s="30">
        <f>CJ27+CJ165-CJ173</f>
        <v>0</v>
      </c>
      <c r="CK342" s="30">
        <f>CK27+CK165-CK173</f>
        <v>0</v>
      </c>
      <c r="CL342" s="30">
        <f>CL27+CL165-CL173</f>
        <v>0</v>
      </c>
      <c r="CM342" s="30">
        <f>CM27+CM165-CM173</f>
        <v>0</v>
      </c>
      <c r="CN342" s="30">
        <f>CN27+CN165-CN173</f>
        <v>0</v>
      </c>
      <c r="CO342" s="30">
        <f>CO27+CO165-CO173</f>
        <v>0</v>
      </c>
      <c r="CP342" s="30">
        <f>CP27+CP165-CP173</f>
        <v>0</v>
      </c>
      <c r="CQ342" s="30">
        <f>CQ27+CQ165-CQ173</f>
        <v>0</v>
      </c>
      <c r="CR342" s="30">
        <f>CR27+CR165-CR173</f>
        <v>0</v>
      </c>
      <c r="CS342" s="30">
        <f>CS27+CS165-CS173</f>
        <v>0</v>
      </c>
      <c r="CT342" s="30">
        <f>CT27+CT165-CT173</f>
        <v>0</v>
      </c>
    </row>
    <row r="343" spans="1:98" s="27" customFormat="1" ht="12" x14ac:dyDescent="0.25">
      <c r="A343" s="26">
        <f>ROW()</f>
        <v>343</v>
      </c>
      <c r="C343" s="142"/>
      <c r="E343" s="24"/>
      <c r="F343" s="66" t="str">
        <f t="shared" si="844"/>
        <v>АКТИВЫ</v>
      </c>
      <c r="G343" s="66" t="str">
        <f t="shared" si="841"/>
        <v>Запасы СиМ</v>
      </c>
      <c r="H343" s="66" t="str">
        <f t="shared" si="845"/>
        <v>Цех-1</v>
      </c>
      <c r="I343" s="27" t="str">
        <f>BP!$F$29</f>
        <v>ЭлЭн</v>
      </c>
      <c r="P343" s="30"/>
      <c r="R343" s="24"/>
      <c r="S343" s="30"/>
      <c r="V343" s="85"/>
      <c r="W343" s="29"/>
      <c r="Z343" s="30">
        <f ca="1">Z28+Z166-Z174</f>
        <v>0</v>
      </c>
      <c r="AA343" s="30">
        <f ca="1">AA28+AA166-AA174</f>
        <v>0</v>
      </c>
      <c r="AB343" s="30">
        <f ca="1">AB28+AB166-AB174</f>
        <v>0</v>
      </c>
      <c r="AC343" s="30">
        <f ca="1">AC28+AC166-AC174</f>
        <v>0</v>
      </c>
      <c r="AD343" s="30">
        <f ca="1">AD28+AD166-AD174</f>
        <v>107.33333333333333</v>
      </c>
      <c r="AE343" s="30">
        <f ca="1">AE28+AE166-AE174</f>
        <v>429.33333333333331</v>
      </c>
      <c r="AF343" s="30">
        <f ca="1">AF28+AF166-AF174</f>
        <v>772.8</v>
      </c>
      <c r="AG343" s="30">
        <f ca="1">AG28+AG166-AG174</f>
        <v>1129.6833333333334</v>
      </c>
      <c r="AH343" s="30">
        <f ca="1">AH28+AH166-AH174</f>
        <v>1440.9499999999998</v>
      </c>
      <c r="AI343" s="30">
        <f ca="1">AI28+AI166-AI174</f>
        <v>1892.823333333333</v>
      </c>
      <c r="AJ343" s="30">
        <f ca="1">AJ28+AJ166-AJ174</f>
        <v>3073.4900000000002</v>
      </c>
      <c r="AK343" s="30">
        <f ca="1">AK28+AK166-AK174</f>
        <v>5061.3033333333333</v>
      </c>
      <c r="AL343" s="30">
        <f ca="1">AL28+AL166-AL174</f>
        <v>7915.0283333333318</v>
      </c>
      <c r="AM343" s="30">
        <f ca="1">AM28+AM166-AM174</f>
        <v>11530.283333333333</v>
      </c>
      <c r="AN343" s="30">
        <f ca="1">AN28+AN166-AN174</f>
        <v>15594.728333333333</v>
      </c>
      <c r="AO343" s="30">
        <f ca="1">AO28+AO166-AO174</f>
        <v>19925.896666666667</v>
      </c>
      <c r="AP343" s="30">
        <f ca="1">AP28+AP166-AP174</f>
        <v>24395.524999999998</v>
      </c>
      <c r="AQ343" s="30">
        <f ca="1">AQ28+AQ166-AQ174</f>
        <v>28938.408333333336</v>
      </c>
      <c r="AR343" s="30">
        <f ca="1">AR28+AR166-AR174</f>
        <v>33513.491666666661</v>
      </c>
      <c r="AS343" s="30">
        <f ca="1">AS28+AS166-AS174</f>
        <v>38096.625000000007</v>
      </c>
      <c r="AT343" s="30">
        <f ca="1">AT28+AT166-AT174</f>
        <v>42683.78333333334</v>
      </c>
      <c r="AU343" s="30">
        <f ca="1">AU28+AU166-AU174</f>
        <v>47272.283333333347</v>
      </c>
      <c r="AV343" s="30">
        <f ca="1">AV28+AV166-AV174</f>
        <v>51860.783333333347</v>
      </c>
      <c r="AW343" s="30">
        <f ca="1">AW28+AW166-AW174</f>
        <v>56449.283333333347</v>
      </c>
      <c r="AX343" s="30">
        <f ca="1">AX28+AX166-AX174</f>
        <v>61037.783333333347</v>
      </c>
      <c r="AY343" s="30">
        <f ca="1">AY28+AY166-AY174</f>
        <v>65626.283333333355</v>
      </c>
      <c r="AZ343" s="30">
        <f ca="1">AZ28+AZ166-AZ174</f>
        <v>70214.783333333355</v>
      </c>
      <c r="BA343" s="30">
        <f ca="1">BA28+BA166-BA174</f>
        <v>74534.950000000012</v>
      </c>
      <c r="BB343" s="30">
        <f ca="1">BB28+BB166-BB174</f>
        <v>78050.116666666683</v>
      </c>
      <c r="BC343" s="30">
        <f ca="1">BC28+BC166-BC174</f>
        <v>80706.616666666669</v>
      </c>
      <c r="BD343" s="30">
        <f ca="1">BD28+BD166-BD174</f>
        <v>82470.908333333369</v>
      </c>
      <c r="BE343" s="30">
        <f ca="1">BE28+BE166-BE174</f>
        <v>83457.033333333369</v>
      </c>
      <c r="BF343" s="30">
        <f ca="1">BF28+BF166-BF174</f>
        <v>83984.308333333378</v>
      </c>
      <c r="BG343" s="30">
        <f ca="1">BG28+BG166-BG174</f>
        <v>84243.250000000044</v>
      </c>
      <c r="BH343" s="30">
        <f ca="1">BH28+BH166-BH174</f>
        <v>84362.658333333384</v>
      </c>
      <c r="BI343" s="30">
        <f ca="1">BI28+BI166-BI174</f>
        <v>84408.275000000052</v>
      </c>
      <c r="BJ343" s="30">
        <f ca="1">BJ28+BJ166-BJ174</f>
        <v>84421.691666666738</v>
      </c>
      <c r="BK343" s="30">
        <f ca="1">BK28+BK166-BK174</f>
        <v>84427.058333333393</v>
      </c>
      <c r="BL343" s="30">
        <f ca="1">BL28+BL166-BL174</f>
        <v>84428.400000000081</v>
      </c>
      <c r="BM343" s="30">
        <f ca="1">BM28+BM166-BM174</f>
        <v>84428.400000000096</v>
      </c>
      <c r="BN343" s="30">
        <f ca="1">BN28+BN166-BN174</f>
        <v>84428.400000000096</v>
      </c>
      <c r="BO343" s="30">
        <f ca="1">BO28+BO166-BO174</f>
        <v>84428.400000000096</v>
      </c>
      <c r="BP343" s="30">
        <f ca="1">BP28+BP166-BP174</f>
        <v>84428.400000000096</v>
      </c>
      <c r="BQ343" s="30">
        <f ca="1">BQ28+BQ166-BQ174</f>
        <v>84428.400000000096</v>
      </c>
      <c r="BR343" s="30">
        <f ca="1">BR28+BR166-BR174</f>
        <v>84428.400000000096</v>
      </c>
      <c r="BS343" s="30">
        <f ca="1">BS28+BS166-BS174</f>
        <v>84428.400000000096</v>
      </c>
      <c r="BT343" s="30">
        <f ca="1">BT28+BT166-BT174</f>
        <v>84428.400000000096</v>
      </c>
      <c r="BU343" s="30">
        <f ca="1">BU28+BU166-BU174</f>
        <v>84428.400000000096</v>
      </c>
      <c r="BV343" s="30">
        <f>BV28+BV166-BV174</f>
        <v>0</v>
      </c>
      <c r="BW343" s="30">
        <f>BW28+BW166-BW174</f>
        <v>0</v>
      </c>
      <c r="BX343" s="30">
        <f>BX28+BX166-BX174</f>
        <v>0</v>
      </c>
      <c r="BY343" s="30">
        <f>BY28+BY166-BY174</f>
        <v>0</v>
      </c>
      <c r="BZ343" s="30">
        <f>BZ28+BZ166-BZ174</f>
        <v>0</v>
      </c>
      <c r="CA343" s="30">
        <f>CA28+CA166-CA174</f>
        <v>0</v>
      </c>
      <c r="CB343" s="30">
        <f>CB28+CB166-CB174</f>
        <v>0</v>
      </c>
      <c r="CC343" s="30">
        <f>CC28+CC166-CC174</f>
        <v>0</v>
      </c>
      <c r="CD343" s="30">
        <f>CD28+CD166-CD174</f>
        <v>0</v>
      </c>
      <c r="CE343" s="30">
        <f>CE28+CE166-CE174</f>
        <v>0</v>
      </c>
      <c r="CF343" s="30">
        <f>CF28+CF166-CF174</f>
        <v>0</v>
      </c>
      <c r="CG343" s="30">
        <f>CG28+CG166-CG174</f>
        <v>0</v>
      </c>
      <c r="CH343" s="30">
        <f>CH28+CH166-CH174</f>
        <v>0</v>
      </c>
      <c r="CI343" s="30">
        <f>CI28+CI166-CI174</f>
        <v>0</v>
      </c>
      <c r="CJ343" s="30">
        <f>CJ28+CJ166-CJ174</f>
        <v>0</v>
      </c>
      <c r="CK343" s="30">
        <f>CK28+CK166-CK174</f>
        <v>0</v>
      </c>
      <c r="CL343" s="30">
        <f>CL28+CL166-CL174</f>
        <v>0</v>
      </c>
      <c r="CM343" s="30">
        <f>CM28+CM166-CM174</f>
        <v>0</v>
      </c>
      <c r="CN343" s="30">
        <f>CN28+CN166-CN174</f>
        <v>0</v>
      </c>
      <c r="CO343" s="30">
        <f>CO28+CO166-CO174</f>
        <v>0</v>
      </c>
      <c r="CP343" s="30">
        <f>CP28+CP166-CP174</f>
        <v>0</v>
      </c>
      <c r="CQ343" s="30">
        <f>CQ28+CQ166-CQ174</f>
        <v>0</v>
      </c>
      <c r="CR343" s="30">
        <f>CR28+CR166-CR174</f>
        <v>0</v>
      </c>
      <c r="CS343" s="30">
        <f>CS28+CS166-CS174</f>
        <v>0</v>
      </c>
      <c r="CT343" s="30">
        <f>CT28+CT166-CT174</f>
        <v>0</v>
      </c>
    </row>
    <row r="344" spans="1:98" s="2" customFormat="1" ht="12" x14ac:dyDescent="0.25">
      <c r="A344" s="11">
        <f>ROW()</f>
        <v>344</v>
      </c>
      <c r="C344" s="142"/>
      <c r="E344" s="23" t="str">
        <f>Lists!$N$9</f>
        <v>пустая строка</v>
      </c>
      <c r="P344" s="3"/>
      <c r="R344" s="23"/>
      <c r="S344" s="3"/>
      <c r="V344" s="74"/>
      <c r="W344" s="5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</row>
    <row r="345" spans="1:98" s="27" customFormat="1" ht="12" x14ac:dyDescent="0.25">
      <c r="A345" s="26">
        <f>ROW()</f>
        <v>345</v>
      </c>
      <c r="C345" s="142"/>
      <c r="E345" s="24"/>
      <c r="F345" s="66" t="str">
        <f>$F$324</f>
        <v>АКТИВЫ</v>
      </c>
      <c r="G345" s="66" t="str">
        <f t="shared" ref="G345:G351" si="846">$G$331</f>
        <v>Запасы СиМ</v>
      </c>
      <c r="H345" s="31" t="str">
        <f>BP!$F$24</f>
        <v>Вн.пр-во</v>
      </c>
      <c r="P345" s="30"/>
      <c r="R345" s="24"/>
      <c r="S345" s="30"/>
      <c r="V345" s="85"/>
      <c r="W345" s="29"/>
      <c r="Z345" s="30">
        <f ca="1">SUM(Z346:Z352)</f>
        <v>0</v>
      </c>
      <c r="AA345" s="30">
        <f t="shared" ref="AA345:CL345" ca="1" si="847">SUM(AA346:AA352)</f>
        <v>0</v>
      </c>
      <c r="AB345" s="30">
        <f t="shared" ca="1" si="847"/>
        <v>0</v>
      </c>
      <c r="AC345" s="30">
        <f t="shared" ca="1" si="847"/>
        <v>0</v>
      </c>
      <c r="AD345" s="30">
        <f t="shared" ca="1" si="847"/>
        <v>0</v>
      </c>
      <c r="AE345" s="30">
        <f t="shared" ca="1" si="847"/>
        <v>11387.333333333334</v>
      </c>
      <c r="AF345" s="30">
        <f t="shared" ca="1" si="847"/>
        <v>62336.666666666664</v>
      </c>
      <c r="AG345" s="30">
        <f t="shared" ca="1" si="847"/>
        <v>149138.13333333333</v>
      </c>
      <c r="AH345" s="30">
        <f t="shared" ca="1" si="847"/>
        <v>240720.48333333334</v>
      </c>
      <c r="AI345" s="30">
        <f t="shared" ca="1" si="847"/>
        <v>329561.63333333336</v>
      </c>
      <c r="AJ345" s="30">
        <f t="shared" ca="1" si="847"/>
        <v>426185.5733333333</v>
      </c>
      <c r="AK345" s="30">
        <f t="shared" ca="1" si="847"/>
        <v>622120.91333333333</v>
      </c>
      <c r="AL345" s="30">
        <f t="shared" ca="1" si="847"/>
        <v>1017674.9933333333</v>
      </c>
      <c r="AM345" s="30">
        <f t="shared" ca="1" si="847"/>
        <v>1631337.1316666668</v>
      </c>
      <c r="AN345" s="30">
        <f t="shared" ca="1" si="847"/>
        <v>2461224.2116666664</v>
      </c>
      <c r="AO345" s="30">
        <f t="shared" ca="1" si="847"/>
        <v>3457873.4116666666</v>
      </c>
      <c r="AP345" s="30">
        <f t="shared" ca="1" si="847"/>
        <v>4553075.125</v>
      </c>
      <c r="AQ345" s="30">
        <f t="shared" ca="1" si="847"/>
        <v>5704683.0216666665</v>
      </c>
      <c r="AR345" s="30">
        <f t="shared" ca="1" si="847"/>
        <v>6885718.4333333336</v>
      </c>
      <c r="AS345" s="30">
        <f t="shared" ca="1" si="847"/>
        <v>8081627.4000000004</v>
      </c>
      <c r="AT345" s="30">
        <f t="shared" ca="1" si="847"/>
        <v>9283426.6166666672</v>
      </c>
      <c r="AU345" s="30">
        <f t="shared" ca="1" si="847"/>
        <v>10486911.908333333</v>
      </c>
      <c r="AV345" s="30">
        <f t="shared" ca="1" si="847"/>
        <v>11691169.066666666</v>
      </c>
      <c r="AW345" s="30">
        <f t="shared" ca="1" si="847"/>
        <v>12895636.066666666</v>
      </c>
      <c r="AX345" s="30">
        <f t="shared" ca="1" si="847"/>
        <v>14100103.066666666</v>
      </c>
      <c r="AY345" s="30">
        <f t="shared" ca="1" si="847"/>
        <v>15304570.066666666</v>
      </c>
      <c r="AZ345" s="30">
        <f t="shared" ca="1" si="847"/>
        <v>16509037.066666666</v>
      </c>
      <c r="BA345" s="30">
        <f t="shared" ca="1" si="847"/>
        <v>17713504.066666666</v>
      </c>
      <c r="BB345" s="30">
        <f t="shared" ca="1" si="847"/>
        <v>18889502.733333334</v>
      </c>
      <c r="BC345" s="30">
        <f t="shared" ca="1" si="847"/>
        <v>19938128.066666666</v>
      </c>
      <c r="BD345" s="30">
        <f t="shared" ca="1" si="847"/>
        <v>20769749.733333334</v>
      </c>
      <c r="BE345" s="30">
        <f t="shared" ca="1" si="847"/>
        <v>21372415.524999999</v>
      </c>
      <c r="BF345" s="30">
        <f t="shared" ca="1" si="847"/>
        <v>21752978.441666666</v>
      </c>
      <c r="BG345" s="30">
        <f t="shared" ca="1" si="847"/>
        <v>21963152.341666665</v>
      </c>
      <c r="BH345" s="30">
        <f t="shared" ca="1" si="847"/>
        <v>22073092.058333334</v>
      </c>
      <c r="BI345" s="30">
        <f t="shared" ca="1" si="847"/>
        <v>22126259.908333335</v>
      </c>
      <c r="BJ345" s="30">
        <f t="shared" ca="1" si="847"/>
        <v>22149775.433333334</v>
      </c>
      <c r="BK345" s="30">
        <f t="shared" ca="1" si="847"/>
        <v>22158333.466666665</v>
      </c>
      <c r="BL345" s="30">
        <f t="shared" ca="1" si="847"/>
        <v>22161001.25</v>
      </c>
      <c r="BM345" s="30">
        <f t="shared" ca="1" si="847"/>
        <v>22161982.958333332</v>
      </c>
      <c r="BN345" s="30">
        <f t="shared" ca="1" si="847"/>
        <v>22162192.800000001</v>
      </c>
      <c r="BO345" s="30">
        <f t="shared" ca="1" si="847"/>
        <v>22162192.800000001</v>
      </c>
      <c r="BP345" s="30">
        <f t="shared" ca="1" si="847"/>
        <v>22162192.800000001</v>
      </c>
      <c r="BQ345" s="30">
        <f t="shared" ca="1" si="847"/>
        <v>22162192.800000001</v>
      </c>
      <c r="BR345" s="30">
        <f t="shared" ca="1" si="847"/>
        <v>22162192.800000001</v>
      </c>
      <c r="BS345" s="30">
        <f t="shared" ca="1" si="847"/>
        <v>22162192.800000001</v>
      </c>
      <c r="BT345" s="30">
        <f t="shared" ca="1" si="847"/>
        <v>22162192.800000001</v>
      </c>
      <c r="BU345" s="30">
        <f t="shared" ca="1" si="847"/>
        <v>22162192.800000001</v>
      </c>
      <c r="BV345" s="30">
        <f t="shared" si="847"/>
        <v>0</v>
      </c>
      <c r="BW345" s="30">
        <f t="shared" si="847"/>
        <v>0</v>
      </c>
      <c r="BX345" s="30">
        <f t="shared" si="847"/>
        <v>0</v>
      </c>
      <c r="BY345" s="30">
        <f t="shared" si="847"/>
        <v>0</v>
      </c>
      <c r="BZ345" s="30">
        <f t="shared" si="847"/>
        <v>0</v>
      </c>
      <c r="CA345" s="30">
        <f t="shared" si="847"/>
        <v>0</v>
      </c>
      <c r="CB345" s="30">
        <f t="shared" si="847"/>
        <v>0</v>
      </c>
      <c r="CC345" s="30">
        <f t="shared" si="847"/>
        <v>0</v>
      </c>
      <c r="CD345" s="30">
        <f t="shared" si="847"/>
        <v>0</v>
      </c>
      <c r="CE345" s="30">
        <f t="shared" si="847"/>
        <v>0</v>
      </c>
      <c r="CF345" s="30">
        <f t="shared" si="847"/>
        <v>0</v>
      </c>
      <c r="CG345" s="30">
        <f t="shared" si="847"/>
        <v>0</v>
      </c>
      <c r="CH345" s="30">
        <f t="shared" si="847"/>
        <v>0</v>
      </c>
      <c r="CI345" s="30">
        <f t="shared" si="847"/>
        <v>0</v>
      </c>
      <c r="CJ345" s="30">
        <f t="shared" si="847"/>
        <v>0</v>
      </c>
      <c r="CK345" s="30">
        <f t="shared" si="847"/>
        <v>0</v>
      </c>
      <c r="CL345" s="30">
        <f t="shared" si="847"/>
        <v>0</v>
      </c>
      <c r="CM345" s="30">
        <f t="shared" ref="CM345:CT345" si="848">SUM(CM346:CM352)</f>
        <v>0</v>
      </c>
      <c r="CN345" s="30">
        <f t="shared" si="848"/>
        <v>0</v>
      </c>
      <c r="CO345" s="30">
        <f t="shared" si="848"/>
        <v>0</v>
      </c>
      <c r="CP345" s="30">
        <f t="shared" si="848"/>
        <v>0</v>
      </c>
      <c r="CQ345" s="30">
        <f t="shared" si="848"/>
        <v>0</v>
      </c>
      <c r="CR345" s="30">
        <f t="shared" si="848"/>
        <v>0</v>
      </c>
      <c r="CS345" s="30">
        <f t="shared" si="848"/>
        <v>0</v>
      </c>
      <c r="CT345" s="30">
        <f t="shared" si="848"/>
        <v>0</v>
      </c>
    </row>
    <row r="346" spans="1:98" s="27" customFormat="1" ht="12" x14ac:dyDescent="0.25">
      <c r="A346" s="26">
        <f>ROW()</f>
        <v>346</v>
      </c>
      <c r="C346" s="142"/>
      <c r="E346" s="24"/>
      <c r="F346" s="66" t="str">
        <f>$F$324</f>
        <v>АКТИВЫ</v>
      </c>
      <c r="G346" s="66" t="str">
        <f t="shared" si="846"/>
        <v>Запасы СиМ</v>
      </c>
      <c r="H346" s="66" t="str">
        <f>$H$345</f>
        <v>Вн.пр-во</v>
      </c>
      <c r="I346" s="27" t="str">
        <f>BP!$F$21</f>
        <v>Основа</v>
      </c>
      <c r="P346" s="30"/>
      <c r="R346" s="24"/>
      <c r="S346" s="30"/>
      <c r="V346" s="85"/>
      <c r="W346" s="29"/>
      <c r="Z346" s="30">
        <f ca="1">Z31+Z169-Z177</f>
        <v>0</v>
      </c>
      <c r="AA346" s="30">
        <f ca="1">AA31+AA169-AA177</f>
        <v>0</v>
      </c>
      <c r="AB346" s="30">
        <f ca="1">AB31+AB169-AB177</f>
        <v>0</v>
      </c>
      <c r="AC346" s="30">
        <f ca="1">AC31+AC169-AC177</f>
        <v>0</v>
      </c>
      <c r="AD346" s="30">
        <f ca="1">AD31+AD169-AD177</f>
        <v>0</v>
      </c>
      <c r="AE346" s="30">
        <f ca="1">AE31+AE169-AE177</f>
        <v>3500</v>
      </c>
      <c r="AF346" s="30">
        <f ca="1">AF31+AF169-AF177</f>
        <v>17500</v>
      </c>
      <c r="AG346" s="30">
        <f ca="1">AG31+AG169-AG177</f>
        <v>39200</v>
      </c>
      <c r="AH346" s="30">
        <f ca="1">AH31+AH169-AH177</f>
        <v>62037.5</v>
      </c>
      <c r="AI346" s="30">
        <f ca="1">AI31+AI169-AI177</f>
        <v>83825</v>
      </c>
      <c r="AJ346" s="30">
        <f ca="1">AJ31+AJ169-AJ177</f>
        <v>108710</v>
      </c>
      <c r="AK346" s="30">
        <f ca="1">AK31+AK169-AK177</f>
        <v>161945</v>
      </c>
      <c r="AL346" s="30">
        <f ca="1">AL31+AL169-AL177</f>
        <v>265265</v>
      </c>
      <c r="AM346" s="30">
        <f ca="1">AM31+AM169-AM177</f>
        <v>423141.25</v>
      </c>
      <c r="AN346" s="30">
        <f ca="1">AN31+AN169-AN177</f>
        <v>634086.25</v>
      </c>
      <c r="AO346" s="30">
        <f ca="1">AO31+AO169-AO177</f>
        <v>884511.25</v>
      </c>
      <c r="AP346" s="30">
        <f ca="1">AP31+AP169-AP177</f>
        <v>1158281.25</v>
      </c>
      <c r="AQ346" s="30">
        <f ca="1">AQ31+AQ169-AQ177</f>
        <v>1445263.75</v>
      </c>
      <c r="AR346" s="30">
        <f ca="1">AR31+AR169-AR177</f>
        <v>1739150</v>
      </c>
      <c r="AS346" s="30">
        <f ca="1">AS31+AS169-AS177</f>
        <v>2036475</v>
      </c>
      <c r="AT346" s="30">
        <f ca="1">AT31+AT169-AT177</f>
        <v>2335112.5</v>
      </c>
      <c r="AU346" s="30">
        <f ca="1">AU31+AU169-AU177</f>
        <v>2634143.75</v>
      </c>
      <c r="AV346" s="30">
        <f ca="1">AV31+AV169-AV177</f>
        <v>2933350</v>
      </c>
      <c r="AW346" s="30">
        <f ca="1">AW31+AW169-AW177</f>
        <v>3232600</v>
      </c>
      <c r="AX346" s="30">
        <f ca="1">AX31+AX169-AX177</f>
        <v>3531850</v>
      </c>
      <c r="AY346" s="30">
        <f ca="1">AY31+AY169-AY177</f>
        <v>3831100</v>
      </c>
      <c r="AZ346" s="30">
        <f ca="1">AZ31+AZ169-AZ177</f>
        <v>4130350</v>
      </c>
      <c r="BA346" s="30">
        <f ca="1">BA31+BA169-BA177</f>
        <v>4429600</v>
      </c>
      <c r="BB346" s="30">
        <f ca="1">BB31+BB169-BB177</f>
        <v>4720100</v>
      </c>
      <c r="BC346" s="30">
        <f ca="1">BC31+BC169-BC177</f>
        <v>4975600</v>
      </c>
      <c r="BD346" s="30">
        <f ca="1">BD31+BD169-BD177</f>
        <v>5176850</v>
      </c>
      <c r="BE346" s="30">
        <f ca="1">BE31+BE169-BE177</f>
        <v>5321006.25</v>
      </c>
      <c r="BF346" s="30">
        <f ca="1">BF31+BF169-BF177</f>
        <v>5410693.75</v>
      </c>
      <c r="BG346" s="30">
        <f ca="1">BG31+BG169-BG177</f>
        <v>5460043.75</v>
      </c>
      <c r="BH346" s="30">
        <f ca="1">BH31+BH169-BH177</f>
        <v>5485681.25</v>
      </c>
      <c r="BI346" s="30">
        <f ca="1">BI31+BI169-BI177</f>
        <v>5498018.75</v>
      </c>
      <c r="BJ346" s="30">
        <f ca="1">BJ31+BJ169-BJ177</f>
        <v>5503400</v>
      </c>
      <c r="BK346" s="30">
        <f ca="1">BK31+BK169-BK177</f>
        <v>5505325</v>
      </c>
      <c r="BL346" s="30">
        <f ca="1">BL31+BL169-BL177</f>
        <v>5505937.5</v>
      </c>
      <c r="BM346" s="30">
        <f ca="1">BM31+BM169-BM177</f>
        <v>5506156.25</v>
      </c>
      <c r="BN346" s="30">
        <f ca="1">BN31+BN169-BN177</f>
        <v>5506200</v>
      </c>
      <c r="BO346" s="30">
        <f ca="1">BO31+BO169-BO177</f>
        <v>5506200</v>
      </c>
      <c r="BP346" s="30">
        <f ca="1">BP31+BP169-BP177</f>
        <v>5506200</v>
      </c>
      <c r="BQ346" s="30">
        <f ca="1">BQ31+BQ169-BQ177</f>
        <v>5506200</v>
      </c>
      <c r="BR346" s="30">
        <f ca="1">BR31+BR169-BR177</f>
        <v>5506200</v>
      </c>
      <c r="BS346" s="30">
        <f ca="1">BS31+BS169-BS177</f>
        <v>5506200</v>
      </c>
      <c r="BT346" s="30">
        <f ca="1">BT31+BT169-BT177</f>
        <v>5506200</v>
      </c>
      <c r="BU346" s="30">
        <f ca="1">BU31+BU169-BU177</f>
        <v>5506200</v>
      </c>
      <c r="BV346" s="30">
        <f>BV31+BV169-BV177</f>
        <v>0</v>
      </c>
      <c r="BW346" s="30">
        <f>BW31+BW169-BW177</f>
        <v>0</v>
      </c>
      <c r="BX346" s="30">
        <f>BX31+BX169-BX177</f>
        <v>0</v>
      </c>
      <c r="BY346" s="30">
        <f>BY31+BY169-BY177</f>
        <v>0</v>
      </c>
      <c r="BZ346" s="30">
        <f>BZ31+BZ169-BZ177</f>
        <v>0</v>
      </c>
      <c r="CA346" s="30">
        <f>CA31+CA169-CA177</f>
        <v>0</v>
      </c>
      <c r="CB346" s="30">
        <f>CB31+CB169-CB177</f>
        <v>0</v>
      </c>
      <c r="CC346" s="30">
        <f>CC31+CC169-CC177</f>
        <v>0</v>
      </c>
      <c r="CD346" s="30">
        <f>CD31+CD169-CD177</f>
        <v>0</v>
      </c>
      <c r="CE346" s="30">
        <f>CE31+CE169-CE177</f>
        <v>0</v>
      </c>
      <c r="CF346" s="30">
        <f>CF31+CF169-CF177</f>
        <v>0</v>
      </c>
      <c r="CG346" s="30">
        <f>CG31+CG169-CG177</f>
        <v>0</v>
      </c>
      <c r="CH346" s="30">
        <f>CH31+CH169-CH177</f>
        <v>0</v>
      </c>
      <c r="CI346" s="30">
        <f>CI31+CI169-CI177</f>
        <v>0</v>
      </c>
      <c r="CJ346" s="30">
        <f>CJ31+CJ169-CJ177</f>
        <v>0</v>
      </c>
      <c r="CK346" s="30">
        <f>CK31+CK169-CK177</f>
        <v>0</v>
      </c>
      <c r="CL346" s="30">
        <f>CL31+CL169-CL177</f>
        <v>0</v>
      </c>
      <c r="CM346" s="30">
        <f>CM31+CM169-CM177</f>
        <v>0</v>
      </c>
      <c r="CN346" s="30">
        <f>CN31+CN169-CN177</f>
        <v>0</v>
      </c>
      <c r="CO346" s="30">
        <f>CO31+CO169-CO177</f>
        <v>0</v>
      </c>
      <c r="CP346" s="30">
        <f>CP31+CP169-CP177</f>
        <v>0</v>
      </c>
      <c r="CQ346" s="30">
        <f>CQ31+CQ169-CQ177</f>
        <v>0</v>
      </c>
      <c r="CR346" s="30">
        <f>CR31+CR169-CR177</f>
        <v>0</v>
      </c>
      <c r="CS346" s="30">
        <f>CS31+CS169-CS177</f>
        <v>0</v>
      </c>
      <c r="CT346" s="30">
        <f>CT31+CT169-CT177</f>
        <v>0</v>
      </c>
    </row>
    <row r="347" spans="1:98" s="27" customFormat="1" ht="12" x14ac:dyDescent="0.25">
      <c r="A347" s="26">
        <f>ROW()</f>
        <v>347</v>
      </c>
      <c r="C347" s="142"/>
      <c r="E347" s="24"/>
      <c r="F347" s="66" t="str">
        <f t="shared" ref="F347:F351" si="849">$F$324</f>
        <v>АКТИВЫ</v>
      </c>
      <c r="G347" s="66" t="str">
        <f t="shared" si="846"/>
        <v>Запасы СиМ</v>
      </c>
      <c r="H347" s="66" t="str">
        <f t="shared" ref="H347:H351" si="850">$H$345</f>
        <v>Вн.пр-во</v>
      </c>
      <c r="I347" s="27" t="str">
        <f>BP!$F$22</f>
        <v>Сырье</v>
      </c>
      <c r="P347" s="30"/>
      <c r="R347" s="24"/>
      <c r="S347" s="30"/>
      <c r="V347" s="85"/>
      <c r="W347" s="29"/>
      <c r="Z347" s="30">
        <f ca="1">Z32+Z170-Z178</f>
        <v>0</v>
      </c>
      <c r="AA347" s="30">
        <f ca="1">AA32+AA170-AA178</f>
        <v>0</v>
      </c>
      <c r="AB347" s="30">
        <f ca="1">AB32+AB170-AB178</f>
        <v>0</v>
      </c>
      <c r="AC347" s="30">
        <f ca="1">AC32+AC170-AC178</f>
        <v>0</v>
      </c>
      <c r="AD347" s="30">
        <f ca="1">AD32+AD170-AD178</f>
        <v>0</v>
      </c>
      <c r="AE347" s="30">
        <f ca="1">AE32+AE170-AE178</f>
        <v>400</v>
      </c>
      <c r="AF347" s="30">
        <f ca="1">AF32+AF170-AF178</f>
        <v>2000</v>
      </c>
      <c r="AG347" s="30">
        <f ca="1">AG32+AG170-AG178</f>
        <v>4480</v>
      </c>
      <c r="AH347" s="30">
        <f ca="1">AH32+AH170-AH178</f>
        <v>7090</v>
      </c>
      <c r="AI347" s="30">
        <f ca="1">AI32+AI170-AI178</f>
        <v>9580</v>
      </c>
      <c r="AJ347" s="30">
        <f ca="1">AJ32+AJ170-AJ178</f>
        <v>12424</v>
      </c>
      <c r="AK347" s="30">
        <f ca="1">AK32+AK170-AK178</f>
        <v>18508</v>
      </c>
      <c r="AL347" s="30">
        <f ca="1">AL32+AL170-AL178</f>
        <v>30316</v>
      </c>
      <c r="AM347" s="30">
        <f ca="1">AM32+AM170-AM178</f>
        <v>48359</v>
      </c>
      <c r="AN347" s="30">
        <f ca="1">AN32+AN170-AN178</f>
        <v>72467</v>
      </c>
      <c r="AO347" s="30">
        <f ca="1">AO32+AO170-AO178</f>
        <v>101087</v>
      </c>
      <c r="AP347" s="30">
        <f ca="1">AP32+AP170-AP178</f>
        <v>132375</v>
      </c>
      <c r="AQ347" s="30">
        <f ca="1">AQ32+AQ170-AQ178</f>
        <v>165173</v>
      </c>
      <c r="AR347" s="30">
        <f ca="1">AR32+AR170-AR178</f>
        <v>198760</v>
      </c>
      <c r="AS347" s="30">
        <f ca="1">AS32+AS170-AS178</f>
        <v>232740</v>
      </c>
      <c r="AT347" s="30">
        <f ca="1">AT32+AT170-AT178</f>
        <v>266870</v>
      </c>
      <c r="AU347" s="30">
        <f ca="1">AU32+AU170-AU178</f>
        <v>301045</v>
      </c>
      <c r="AV347" s="30">
        <f ca="1">AV32+AV170-AV178</f>
        <v>335240</v>
      </c>
      <c r="AW347" s="30">
        <f ca="1">AW32+AW170-AW178</f>
        <v>369440</v>
      </c>
      <c r="AX347" s="30">
        <f ca="1">AX32+AX170-AX178</f>
        <v>403640</v>
      </c>
      <c r="AY347" s="30">
        <f ca="1">AY32+AY170-AY178</f>
        <v>437840</v>
      </c>
      <c r="AZ347" s="30">
        <f ca="1">AZ32+AZ170-AZ178</f>
        <v>472040</v>
      </c>
      <c r="BA347" s="30">
        <f ca="1">BA32+BA170-BA178</f>
        <v>506240</v>
      </c>
      <c r="BB347" s="30">
        <f ca="1">BB32+BB170-BB178</f>
        <v>539440</v>
      </c>
      <c r="BC347" s="30">
        <f ca="1">BC32+BC170-BC178</f>
        <v>568640</v>
      </c>
      <c r="BD347" s="30">
        <f ca="1">BD32+BD170-BD178</f>
        <v>591640</v>
      </c>
      <c r="BE347" s="30">
        <f ca="1">BE32+BE170-BE178</f>
        <v>608115</v>
      </c>
      <c r="BF347" s="30">
        <f ca="1">BF32+BF170-BF178</f>
        <v>618365</v>
      </c>
      <c r="BG347" s="30">
        <f ca="1">BG32+BG170-BG178</f>
        <v>624005</v>
      </c>
      <c r="BH347" s="30">
        <f ca="1">BH32+BH170-BH178</f>
        <v>626935</v>
      </c>
      <c r="BI347" s="30">
        <f ca="1">BI32+BI170-BI178</f>
        <v>628345</v>
      </c>
      <c r="BJ347" s="30">
        <f ca="1">BJ32+BJ170-BJ178</f>
        <v>628960</v>
      </c>
      <c r="BK347" s="30">
        <f ca="1">BK32+BK170-BK178</f>
        <v>629180</v>
      </c>
      <c r="BL347" s="30">
        <f ca="1">BL32+BL170-BL178</f>
        <v>629250</v>
      </c>
      <c r="BM347" s="30">
        <f ca="1">BM32+BM170-BM178</f>
        <v>629275</v>
      </c>
      <c r="BN347" s="30">
        <f ca="1">BN32+BN170-BN178</f>
        <v>629280</v>
      </c>
      <c r="BO347" s="30">
        <f ca="1">BO32+BO170-BO178</f>
        <v>629280</v>
      </c>
      <c r="BP347" s="30">
        <f ca="1">BP32+BP170-BP178</f>
        <v>629280</v>
      </c>
      <c r="BQ347" s="30">
        <f ca="1">BQ32+BQ170-BQ178</f>
        <v>629280</v>
      </c>
      <c r="BR347" s="30">
        <f ca="1">BR32+BR170-BR178</f>
        <v>629280</v>
      </c>
      <c r="BS347" s="30">
        <f ca="1">BS32+BS170-BS178</f>
        <v>629280</v>
      </c>
      <c r="BT347" s="30">
        <f ca="1">BT32+BT170-BT178</f>
        <v>629280</v>
      </c>
      <c r="BU347" s="30">
        <f ca="1">BU32+BU170-BU178</f>
        <v>629280</v>
      </c>
      <c r="BV347" s="30">
        <f>BV32+BV170-BV178</f>
        <v>0</v>
      </c>
      <c r="BW347" s="30">
        <f>BW32+BW170-BW178</f>
        <v>0</v>
      </c>
      <c r="BX347" s="30">
        <f>BX32+BX170-BX178</f>
        <v>0</v>
      </c>
      <c r="BY347" s="30">
        <f>BY32+BY170-BY178</f>
        <v>0</v>
      </c>
      <c r="BZ347" s="30">
        <f>BZ32+BZ170-BZ178</f>
        <v>0</v>
      </c>
      <c r="CA347" s="30">
        <f>CA32+CA170-CA178</f>
        <v>0</v>
      </c>
      <c r="CB347" s="30">
        <f>CB32+CB170-CB178</f>
        <v>0</v>
      </c>
      <c r="CC347" s="30">
        <f>CC32+CC170-CC178</f>
        <v>0</v>
      </c>
      <c r="CD347" s="30">
        <f>CD32+CD170-CD178</f>
        <v>0</v>
      </c>
      <c r="CE347" s="30">
        <f>CE32+CE170-CE178</f>
        <v>0</v>
      </c>
      <c r="CF347" s="30">
        <f>CF32+CF170-CF178</f>
        <v>0</v>
      </c>
      <c r="CG347" s="30">
        <f>CG32+CG170-CG178</f>
        <v>0</v>
      </c>
      <c r="CH347" s="30">
        <f>CH32+CH170-CH178</f>
        <v>0</v>
      </c>
      <c r="CI347" s="30">
        <f>CI32+CI170-CI178</f>
        <v>0</v>
      </c>
      <c r="CJ347" s="30">
        <f>CJ32+CJ170-CJ178</f>
        <v>0</v>
      </c>
      <c r="CK347" s="30">
        <f>CK32+CK170-CK178</f>
        <v>0</v>
      </c>
      <c r="CL347" s="30">
        <f>CL32+CL170-CL178</f>
        <v>0</v>
      </c>
      <c r="CM347" s="30">
        <f>CM32+CM170-CM178</f>
        <v>0</v>
      </c>
      <c r="CN347" s="30">
        <f>CN32+CN170-CN178</f>
        <v>0</v>
      </c>
      <c r="CO347" s="30">
        <f>CO32+CO170-CO178</f>
        <v>0</v>
      </c>
      <c r="CP347" s="30">
        <f>CP32+CP170-CP178</f>
        <v>0</v>
      </c>
      <c r="CQ347" s="30">
        <f>CQ32+CQ170-CQ178</f>
        <v>0</v>
      </c>
      <c r="CR347" s="30">
        <f>CR32+CR170-CR178</f>
        <v>0</v>
      </c>
      <c r="CS347" s="30">
        <f>CS32+CS170-CS178</f>
        <v>0</v>
      </c>
      <c r="CT347" s="30">
        <f>CT32+CT170-CT178</f>
        <v>0</v>
      </c>
    </row>
    <row r="348" spans="1:98" s="27" customFormat="1" ht="12" x14ac:dyDescent="0.25">
      <c r="A348" s="26">
        <f>ROW()</f>
        <v>348</v>
      </c>
      <c r="C348" s="142"/>
      <c r="E348" s="24"/>
      <c r="F348" s="66" t="str">
        <f t="shared" si="849"/>
        <v>АКТИВЫ</v>
      </c>
      <c r="G348" s="66" t="str">
        <f t="shared" si="846"/>
        <v>Запасы СиМ</v>
      </c>
      <c r="H348" s="66" t="str">
        <f t="shared" si="850"/>
        <v>Вн.пр-во</v>
      </c>
      <c r="I348" s="27" t="str">
        <f>BP!$F$24</f>
        <v>Вн.пр-во</v>
      </c>
      <c r="P348" s="30"/>
      <c r="R348" s="24"/>
      <c r="S348" s="30"/>
      <c r="V348" s="85"/>
      <c r="W348" s="29"/>
      <c r="Z348" s="30">
        <f ca="1">Z33+Z171-Z180</f>
        <v>0</v>
      </c>
      <c r="AA348" s="30">
        <f ca="1">AA33+AA171-AA180</f>
        <v>0</v>
      </c>
      <c r="AB348" s="30">
        <f ca="1">AB33+AB171-AB180</f>
        <v>0</v>
      </c>
      <c r="AC348" s="30">
        <f ca="1">AC33+AC171-AC180</f>
        <v>0</v>
      </c>
      <c r="AD348" s="30">
        <f ca="1">AD33+AD171-AD180</f>
        <v>0</v>
      </c>
      <c r="AE348" s="30">
        <f ca="1">AE33+AE171-AE180</f>
        <v>6600</v>
      </c>
      <c r="AF348" s="30">
        <f ca="1">AF33+AF171-AF180</f>
        <v>38400</v>
      </c>
      <c r="AG348" s="30">
        <f ca="1">AG33+AG171-AG180</f>
        <v>95520</v>
      </c>
      <c r="AH348" s="30">
        <f ca="1">AH33+AH171-AH180</f>
        <v>155865</v>
      </c>
      <c r="AI348" s="30">
        <f ca="1">AI33+AI171-AI180</f>
        <v>214905</v>
      </c>
      <c r="AJ348" s="30">
        <f ca="1">AJ33+AJ171-AJ180</f>
        <v>277491</v>
      </c>
      <c r="AK348" s="30">
        <f ca="1">AK33+AK171-AK180</f>
        <v>400611</v>
      </c>
      <c r="AL348" s="30">
        <f ca="1">AL33+AL171-AL180</f>
        <v>654843</v>
      </c>
      <c r="AM348" s="30">
        <f ca="1">AM33+AM171-AM180</f>
        <v>1052560.5</v>
      </c>
      <c r="AN348" s="30">
        <f ca="1">AN33+AN171-AN180</f>
        <v>1593915</v>
      </c>
      <c r="AO348" s="30">
        <f ca="1">AO33+AO171-AO180</f>
        <v>2248030.5</v>
      </c>
      <c r="AP348" s="30">
        <f ca="1">AP33+AP171-AP180</f>
        <v>2968767</v>
      </c>
      <c r="AQ348" s="30">
        <f ca="1">AQ33+AQ171-AQ180</f>
        <v>3727837.5</v>
      </c>
      <c r="AR348" s="30">
        <f ca="1">AR33+AR171-AR180</f>
        <v>4506892.5</v>
      </c>
      <c r="AS348" s="30">
        <f ca="1">AS33+AS171-AS180</f>
        <v>5296117.5</v>
      </c>
      <c r="AT348" s="30">
        <f ca="1">AT33+AT171-AT180</f>
        <v>6089437.5</v>
      </c>
      <c r="AU348" s="30">
        <f ca="1">AU33+AU171-AU180</f>
        <v>6883905</v>
      </c>
      <c r="AV348" s="30">
        <f ca="1">AV33+AV171-AV180</f>
        <v>7678905</v>
      </c>
      <c r="AW348" s="30">
        <f ca="1">AW33+AW171-AW180</f>
        <v>8474055</v>
      </c>
      <c r="AX348" s="30">
        <f ca="1">AX33+AX171-AX180</f>
        <v>9269205</v>
      </c>
      <c r="AY348" s="30">
        <f ca="1">AY33+AY171-AY180</f>
        <v>10064355</v>
      </c>
      <c r="AZ348" s="30">
        <f ca="1">AZ33+AZ171-AZ180</f>
        <v>10859505</v>
      </c>
      <c r="BA348" s="30">
        <f ca="1">BA33+BA171-BA180</f>
        <v>11654655</v>
      </c>
      <c r="BB348" s="30">
        <f ca="1">BB33+BB171-BB180</f>
        <v>12433305</v>
      </c>
      <c r="BC348" s="30">
        <f ca="1">BC33+BC171-BC180</f>
        <v>13132455</v>
      </c>
      <c r="BD348" s="30">
        <f ca="1">BD33+BD171-BD180</f>
        <v>13688805</v>
      </c>
      <c r="BE348" s="30">
        <f ca="1">BE33+BE171-BE180</f>
        <v>14094292.5</v>
      </c>
      <c r="BF348" s="30">
        <f ca="1">BF33+BF171-BF180</f>
        <v>14352180</v>
      </c>
      <c r="BG348" s="30">
        <f ca="1">BG33+BG171-BG180</f>
        <v>14494852.5</v>
      </c>
      <c r="BH348" s="30">
        <f ca="1">BH33+BH171-BH180</f>
        <v>14569725</v>
      </c>
      <c r="BI348" s="30">
        <f ca="1">BI33+BI171-BI180</f>
        <v>14606017.5</v>
      </c>
      <c r="BJ348" s="30">
        <f ca="1">BJ33+BJ171-BJ180</f>
        <v>14622172.5</v>
      </c>
      <c r="BK348" s="30">
        <f ca="1">BK33+BK171-BK180</f>
        <v>14628097.5</v>
      </c>
      <c r="BL348" s="30">
        <f ca="1">BL33+BL171-BL180</f>
        <v>14629927.5</v>
      </c>
      <c r="BM348" s="30">
        <f ca="1">BM33+BM171-BM180</f>
        <v>14630610</v>
      </c>
      <c r="BN348" s="30">
        <f ca="1">BN33+BN171-BN180</f>
        <v>14630760</v>
      </c>
      <c r="BO348" s="30">
        <f ca="1">BO33+BO171-BO180</f>
        <v>14630759.999999998</v>
      </c>
      <c r="BP348" s="30">
        <f ca="1">BP33+BP171-BP180</f>
        <v>14630759.999999998</v>
      </c>
      <c r="BQ348" s="30">
        <f ca="1">BQ33+BQ171-BQ180</f>
        <v>14630759.999999998</v>
      </c>
      <c r="BR348" s="30">
        <f ca="1">BR33+BR171-BR180</f>
        <v>14630759.999999998</v>
      </c>
      <c r="BS348" s="30">
        <f ca="1">BS33+BS171-BS180</f>
        <v>14630759.999999998</v>
      </c>
      <c r="BT348" s="30">
        <f ca="1">BT33+BT171-BT180</f>
        <v>14630759.999999998</v>
      </c>
      <c r="BU348" s="30">
        <f ca="1">BU33+BU171-BU180</f>
        <v>14630759.999999998</v>
      </c>
      <c r="BV348" s="30">
        <f>BV33+BV171-BV180</f>
        <v>0</v>
      </c>
      <c r="BW348" s="30">
        <f>BW33+BW171-BW180</f>
        <v>0</v>
      </c>
      <c r="BX348" s="30">
        <f>BX33+BX171-BX180</f>
        <v>0</v>
      </c>
      <c r="BY348" s="30">
        <f>BY33+BY171-BY180</f>
        <v>0</v>
      </c>
      <c r="BZ348" s="30">
        <f>BZ33+BZ171-BZ180</f>
        <v>0</v>
      </c>
      <c r="CA348" s="30">
        <f>CA33+CA171-CA180</f>
        <v>0</v>
      </c>
      <c r="CB348" s="30">
        <f>CB33+CB171-CB180</f>
        <v>0</v>
      </c>
      <c r="CC348" s="30">
        <f>CC33+CC171-CC180</f>
        <v>0</v>
      </c>
      <c r="CD348" s="30">
        <f>CD33+CD171-CD180</f>
        <v>0</v>
      </c>
      <c r="CE348" s="30">
        <f>CE33+CE171-CE180</f>
        <v>0</v>
      </c>
      <c r="CF348" s="30">
        <f>CF33+CF171-CF180</f>
        <v>0</v>
      </c>
      <c r="CG348" s="30">
        <f>CG33+CG171-CG180</f>
        <v>0</v>
      </c>
      <c r="CH348" s="30">
        <f>CH33+CH171-CH180</f>
        <v>0</v>
      </c>
      <c r="CI348" s="30">
        <f>CI33+CI171-CI180</f>
        <v>0</v>
      </c>
      <c r="CJ348" s="30">
        <f>CJ33+CJ171-CJ180</f>
        <v>0</v>
      </c>
      <c r="CK348" s="30">
        <f>CK33+CK171-CK180</f>
        <v>0</v>
      </c>
      <c r="CL348" s="30">
        <f>CL33+CL171-CL180</f>
        <v>0</v>
      </c>
      <c r="CM348" s="30">
        <f>CM33+CM171-CM180</f>
        <v>0</v>
      </c>
      <c r="CN348" s="30">
        <f>CN33+CN171-CN180</f>
        <v>0</v>
      </c>
      <c r="CO348" s="30">
        <f>CO33+CO171-CO180</f>
        <v>0</v>
      </c>
      <c r="CP348" s="30">
        <f>CP33+CP171-CP180</f>
        <v>0</v>
      </c>
      <c r="CQ348" s="30">
        <f>CQ33+CQ171-CQ180</f>
        <v>0</v>
      </c>
      <c r="CR348" s="30">
        <f>CR33+CR171-CR180</f>
        <v>0</v>
      </c>
      <c r="CS348" s="30">
        <f>CS33+CS171-CS180</f>
        <v>0</v>
      </c>
      <c r="CT348" s="30">
        <f>CT33+CT171-CT180</f>
        <v>0</v>
      </c>
    </row>
    <row r="349" spans="1:98" s="27" customFormat="1" ht="12" x14ac:dyDescent="0.25">
      <c r="A349" s="26">
        <f>ROW()</f>
        <v>349</v>
      </c>
      <c r="C349" s="142"/>
      <c r="E349" s="24"/>
      <c r="F349" s="66" t="str">
        <f t="shared" si="849"/>
        <v>АКТИВЫ</v>
      </c>
      <c r="G349" s="66" t="str">
        <f t="shared" si="846"/>
        <v>Запасы СиМ</v>
      </c>
      <c r="H349" s="66" t="str">
        <f t="shared" si="850"/>
        <v>Вн.пр-во</v>
      </c>
      <c r="I349" s="27" t="str">
        <f>BP!$F$26</f>
        <v>ФОТ првПерс</v>
      </c>
      <c r="P349" s="30"/>
      <c r="R349" s="24"/>
      <c r="S349" s="30"/>
      <c r="V349" s="85"/>
      <c r="W349" s="29"/>
      <c r="Z349" s="30">
        <f ca="1">Z34+Z172-Z182*BP!$S$86</f>
        <v>0</v>
      </c>
      <c r="AA349" s="30">
        <f ca="1">AA34+AA172-AA182*BP!$S$86</f>
        <v>0</v>
      </c>
      <c r="AB349" s="30">
        <f ca="1">AB34+AB172-AB182*BP!$S$86</f>
        <v>0</v>
      </c>
      <c r="AC349" s="30">
        <f ca="1">AC34+AC172-AC182*BP!$S$86</f>
        <v>0</v>
      </c>
      <c r="AD349" s="30">
        <f ca="1">AD34+AD172-AD182*BP!$S$86</f>
        <v>0</v>
      </c>
      <c r="AE349" s="30">
        <f ca="1">AE34+AE172-AE182*BP!$S$86</f>
        <v>600</v>
      </c>
      <c r="AF349" s="30">
        <f ca="1">AF34+AF172-AF182*BP!$S$86</f>
        <v>3000</v>
      </c>
      <c r="AG349" s="30">
        <f ca="1">AG34+AG172-AG182*BP!$S$86</f>
        <v>6720</v>
      </c>
      <c r="AH349" s="30">
        <f ca="1">AH34+AH172-AH182*BP!$S$86</f>
        <v>10635</v>
      </c>
      <c r="AI349" s="30">
        <f ca="1">AI34+AI172-AI182*BP!$S$86</f>
        <v>14370</v>
      </c>
      <c r="AJ349" s="30">
        <f ca="1">AJ34+AJ172-AJ182*BP!$S$86</f>
        <v>18636</v>
      </c>
      <c r="AK349" s="30">
        <f ca="1">AK34+AK172-AK182*BP!$S$86</f>
        <v>27762</v>
      </c>
      <c r="AL349" s="30">
        <f ca="1">AL34+AL172-AL182*BP!$S$86</f>
        <v>45474</v>
      </c>
      <c r="AM349" s="30">
        <f ca="1">AM34+AM172-AM182*BP!$S$86</f>
        <v>72538.5</v>
      </c>
      <c r="AN349" s="30">
        <f ca="1">AN34+AN172-AN182*BP!$S$86</f>
        <v>108700.5</v>
      </c>
      <c r="AO349" s="30">
        <f ca="1">AO34+AO172-AO182*BP!$S$86</f>
        <v>151630.5</v>
      </c>
      <c r="AP349" s="30">
        <f ca="1">AP34+AP172-AP182*BP!$S$86</f>
        <v>198562.5</v>
      </c>
      <c r="AQ349" s="30">
        <f ca="1">AQ34+AQ172-AQ182*BP!$S$86</f>
        <v>247759.5</v>
      </c>
      <c r="AR349" s="30">
        <f ca="1">AR34+AR172-AR182*BP!$S$86</f>
        <v>298140</v>
      </c>
      <c r="AS349" s="30">
        <f ca="1">AS34+AS172-AS182*BP!$S$86</f>
        <v>349110</v>
      </c>
      <c r="AT349" s="30">
        <f ca="1">AT34+AT172-AT182*BP!$S$86</f>
        <v>400305</v>
      </c>
      <c r="AU349" s="30">
        <f ca="1">AU34+AU172-AU182*BP!$S$86</f>
        <v>451567.5</v>
      </c>
      <c r="AV349" s="30">
        <f ca="1">AV34+AV172-AV182*BP!$S$86</f>
        <v>502860</v>
      </c>
      <c r="AW349" s="30">
        <f ca="1">AW34+AW172-AW182*BP!$S$86</f>
        <v>554160</v>
      </c>
      <c r="AX349" s="30">
        <f ca="1">AX34+AX172-AX182*BP!$S$86</f>
        <v>605460</v>
      </c>
      <c r="AY349" s="30">
        <f ca="1">AY34+AY172-AY182*BP!$S$86</f>
        <v>656760</v>
      </c>
      <c r="AZ349" s="30">
        <f ca="1">AZ34+AZ172-AZ182*BP!$S$86</f>
        <v>708060</v>
      </c>
      <c r="BA349" s="30">
        <f ca="1">BA34+BA172-BA182*BP!$S$86</f>
        <v>759360</v>
      </c>
      <c r="BB349" s="30">
        <f ca="1">BB34+BB172-BB182*BP!$S$86</f>
        <v>809160</v>
      </c>
      <c r="BC349" s="30">
        <f ca="1">BC34+BC172-BC182*BP!$S$86</f>
        <v>852960</v>
      </c>
      <c r="BD349" s="30">
        <f ca="1">BD34+BD172-BD182*BP!$S$86</f>
        <v>887460</v>
      </c>
      <c r="BE349" s="30">
        <f ca="1">BE34+BE172-BE182*BP!$S$86</f>
        <v>912172.5</v>
      </c>
      <c r="BF349" s="30">
        <f ca="1">BF34+BF172-BF182*BP!$S$86</f>
        <v>927547.5</v>
      </c>
      <c r="BG349" s="30">
        <f ca="1">BG34+BG172-BG182*BP!$S$86</f>
        <v>936007.5</v>
      </c>
      <c r="BH349" s="30">
        <f ca="1">BH34+BH172-BH182*BP!$S$86</f>
        <v>940402.5</v>
      </c>
      <c r="BI349" s="30">
        <f ca="1">BI34+BI172-BI182*BP!$S$86</f>
        <v>942517.5</v>
      </c>
      <c r="BJ349" s="30">
        <f ca="1">BJ34+BJ172-BJ182*BP!$S$86</f>
        <v>943440</v>
      </c>
      <c r="BK349" s="30">
        <f ca="1">BK34+BK172-BK182*BP!$S$86</f>
        <v>943770</v>
      </c>
      <c r="BL349" s="30">
        <f ca="1">BL34+BL172-BL182*BP!$S$86</f>
        <v>943875</v>
      </c>
      <c r="BM349" s="30">
        <f ca="1">BM34+BM172-BM182*BP!$S$86</f>
        <v>943912.5</v>
      </c>
      <c r="BN349" s="30">
        <f ca="1">BN34+BN172-BN182*BP!$S$86</f>
        <v>943920</v>
      </c>
      <c r="BO349" s="30">
        <f ca="1">BO34+BO172-BO182*BP!$S$86</f>
        <v>943920</v>
      </c>
      <c r="BP349" s="30">
        <f ca="1">BP34+BP172-BP182*BP!$S$86</f>
        <v>943920</v>
      </c>
      <c r="BQ349" s="30">
        <f ca="1">BQ34+BQ172-BQ182*BP!$S$86</f>
        <v>943920</v>
      </c>
      <c r="BR349" s="30">
        <f ca="1">BR34+BR172-BR182*BP!$S$86</f>
        <v>943920</v>
      </c>
      <c r="BS349" s="30">
        <f ca="1">BS34+BS172-BS182*BP!$S$86</f>
        <v>943920</v>
      </c>
      <c r="BT349" s="30">
        <f ca="1">BT34+BT172-BT182*BP!$S$86</f>
        <v>943920</v>
      </c>
      <c r="BU349" s="30">
        <f ca="1">BU34+BU172-BU182*BP!$S$86</f>
        <v>943920</v>
      </c>
      <c r="BV349" s="30">
        <f>BV34+BV172-BV182*BP!$S$86</f>
        <v>0</v>
      </c>
      <c r="BW349" s="30">
        <f>BW34+BW172-BW182*BP!$S$86</f>
        <v>0</v>
      </c>
      <c r="BX349" s="30">
        <f>BX34+BX172-BX182*BP!$S$86</f>
        <v>0</v>
      </c>
      <c r="BY349" s="30">
        <f>BY34+BY172-BY182*BP!$S$86</f>
        <v>0</v>
      </c>
      <c r="BZ349" s="30">
        <f>BZ34+BZ172-BZ182*BP!$S$86</f>
        <v>0</v>
      </c>
      <c r="CA349" s="30">
        <f>CA34+CA172-CA182*BP!$S$86</f>
        <v>0</v>
      </c>
      <c r="CB349" s="30">
        <f>CB34+CB172-CB182*BP!$S$86</f>
        <v>0</v>
      </c>
      <c r="CC349" s="30">
        <f>CC34+CC172-CC182*BP!$S$86</f>
        <v>0</v>
      </c>
      <c r="CD349" s="30">
        <f>CD34+CD172-CD182*BP!$S$86</f>
        <v>0</v>
      </c>
      <c r="CE349" s="30">
        <f>CE34+CE172-CE182*BP!$S$86</f>
        <v>0</v>
      </c>
      <c r="CF349" s="30">
        <f>CF34+CF172-CF182*BP!$S$86</f>
        <v>0</v>
      </c>
      <c r="CG349" s="30">
        <f>CG34+CG172-CG182*BP!$S$86</f>
        <v>0</v>
      </c>
      <c r="CH349" s="30">
        <f>CH34+CH172-CH182*BP!$S$86</f>
        <v>0</v>
      </c>
      <c r="CI349" s="30">
        <f>CI34+CI172-CI182*BP!$S$86</f>
        <v>0</v>
      </c>
      <c r="CJ349" s="30">
        <f>CJ34+CJ172-CJ182*BP!$S$86</f>
        <v>0</v>
      </c>
      <c r="CK349" s="30">
        <f>CK34+CK172-CK182*BP!$S$86</f>
        <v>0</v>
      </c>
      <c r="CL349" s="30">
        <f>CL34+CL172-CL182*BP!$S$86</f>
        <v>0</v>
      </c>
      <c r="CM349" s="30">
        <f>CM34+CM172-CM182*BP!$S$86</f>
        <v>0</v>
      </c>
      <c r="CN349" s="30">
        <f>CN34+CN172-CN182*BP!$S$86</f>
        <v>0</v>
      </c>
      <c r="CO349" s="30">
        <f>CO34+CO172-CO182*BP!$S$86</f>
        <v>0</v>
      </c>
      <c r="CP349" s="30">
        <f>CP34+CP172-CP182*BP!$S$86</f>
        <v>0</v>
      </c>
      <c r="CQ349" s="30">
        <f>CQ34+CQ172-CQ182*BP!$S$86</f>
        <v>0</v>
      </c>
      <c r="CR349" s="30">
        <f>CR34+CR172-CR182*BP!$S$86</f>
        <v>0</v>
      </c>
      <c r="CS349" s="30">
        <f>CS34+CS172-CS182*BP!$S$86</f>
        <v>0</v>
      </c>
      <c r="CT349" s="30">
        <f>CT34+CT172-CT182*BP!$S$86</f>
        <v>0</v>
      </c>
    </row>
    <row r="350" spans="1:98" s="27" customFormat="1" ht="12" x14ac:dyDescent="0.25">
      <c r="A350" s="26">
        <f>ROW()</f>
        <v>350</v>
      </c>
      <c r="C350" s="142"/>
      <c r="E350" s="24"/>
      <c r="F350" s="66" t="str">
        <f t="shared" si="849"/>
        <v>АКТИВЫ</v>
      </c>
      <c r="G350" s="66" t="str">
        <f t="shared" si="846"/>
        <v>Запасы СиМ</v>
      </c>
      <c r="H350" s="66" t="str">
        <f t="shared" si="850"/>
        <v>Вн.пр-во</v>
      </c>
      <c r="I350" s="27" t="str">
        <f>BP!$F$28</f>
        <v>Соцсборы</v>
      </c>
      <c r="P350" s="30"/>
      <c r="R350" s="24"/>
      <c r="S350" s="30"/>
      <c r="V350" s="85"/>
      <c r="W350" s="29"/>
      <c r="Z350" s="30">
        <f ca="1">Z35+Z173-Z182*BP!$S$86*BP!$S$40</f>
        <v>0</v>
      </c>
      <c r="AA350" s="30">
        <f ca="1">AA35+AA173-AA182*BP!$S$86*BP!$S$40</f>
        <v>0</v>
      </c>
      <c r="AB350" s="30">
        <f ca="1">AB35+AB173-AB182*BP!$S$86*BP!$S$40</f>
        <v>0</v>
      </c>
      <c r="AC350" s="30">
        <f ca="1">AC35+AC173-AC182*BP!$S$86*BP!$S$40</f>
        <v>0</v>
      </c>
      <c r="AD350" s="30">
        <f ca="1">AD35+AD173-AD182*BP!$S$86*BP!$S$40</f>
        <v>0</v>
      </c>
      <c r="AE350" s="30">
        <f ca="1">AE35+AE173-AE182*BP!$S$86*BP!$S$40</f>
        <v>180</v>
      </c>
      <c r="AF350" s="30">
        <f ca="1">AF35+AF173-AF182*BP!$S$86*BP!$S$40</f>
        <v>900</v>
      </c>
      <c r="AG350" s="30">
        <f ca="1">AG35+AG173-AG182*BP!$S$86*BP!$S$40</f>
        <v>2016</v>
      </c>
      <c r="AH350" s="30">
        <f ca="1">AH35+AH173-AH182*BP!$S$86*BP!$S$40</f>
        <v>3190.5</v>
      </c>
      <c r="AI350" s="30">
        <f ca="1">AI35+AI173-AI182*BP!$S$86*BP!$S$40</f>
        <v>4311</v>
      </c>
      <c r="AJ350" s="30">
        <f ca="1">AJ35+AJ173-AJ182*BP!$S$86*BP!$S$40</f>
        <v>5590.8</v>
      </c>
      <c r="AK350" s="30">
        <f ca="1">AK35+AK173-AK182*BP!$S$86*BP!$S$40</f>
        <v>8328.6</v>
      </c>
      <c r="AL350" s="30">
        <f ca="1">AL35+AL173-AL182*BP!$S$86*BP!$S$40</f>
        <v>13642.199999999999</v>
      </c>
      <c r="AM350" s="30">
        <f ca="1">AM35+AM173-AM182*BP!$S$86*BP!$S$40</f>
        <v>21761.55</v>
      </c>
      <c r="AN350" s="30">
        <f ca="1">AN35+AN173-AN182*BP!$S$86*BP!$S$40</f>
        <v>32610.15</v>
      </c>
      <c r="AO350" s="30">
        <f ca="1">AO35+AO173-AO182*BP!$S$86*BP!$S$40</f>
        <v>45489.15</v>
      </c>
      <c r="AP350" s="30">
        <f ca="1">AP35+AP173-AP182*BP!$S$86*BP!$S$40</f>
        <v>59568.75</v>
      </c>
      <c r="AQ350" s="30">
        <f ca="1">AQ35+AQ173-AQ182*BP!$S$86*BP!$S$40</f>
        <v>74327.850000000006</v>
      </c>
      <c r="AR350" s="30">
        <f ca="1">AR35+AR173-AR182*BP!$S$86*BP!$S$40</f>
        <v>89442</v>
      </c>
      <c r="AS350" s="30">
        <f ca="1">AS35+AS173-AS182*BP!$S$86*BP!$S$40</f>
        <v>104733</v>
      </c>
      <c r="AT350" s="30">
        <f ca="1">AT35+AT173-AT182*BP!$S$86*BP!$S$40</f>
        <v>120091.5</v>
      </c>
      <c r="AU350" s="30">
        <f ca="1">AU35+AU173-AU182*BP!$S$86*BP!$S$40</f>
        <v>135470.25</v>
      </c>
      <c r="AV350" s="30">
        <f ca="1">AV35+AV173-AV182*BP!$S$86*BP!$S$40</f>
        <v>150858</v>
      </c>
      <c r="AW350" s="30">
        <f ca="1">AW35+AW173-AW182*BP!$S$86*BP!$S$40</f>
        <v>166248</v>
      </c>
      <c r="AX350" s="30">
        <f ca="1">AX35+AX173-AX182*BP!$S$86*BP!$S$40</f>
        <v>181638</v>
      </c>
      <c r="AY350" s="30">
        <f ca="1">AY35+AY173-AY182*BP!$S$86*BP!$S$40</f>
        <v>197028</v>
      </c>
      <c r="AZ350" s="30">
        <f ca="1">AZ35+AZ173-AZ182*BP!$S$86*BP!$S$40</f>
        <v>212418</v>
      </c>
      <c r="BA350" s="30">
        <f ca="1">BA35+BA173-BA182*BP!$S$86*BP!$S$40</f>
        <v>227808</v>
      </c>
      <c r="BB350" s="30">
        <f ca="1">BB35+BB173-BB182*BP!$S$86*BP!$S$40</f>
        <v>242748</v>
      </c>
      <c r="BC350" s="30">
        <f ca="1">BC35+BC173-BC182*BP!$S$86*BP!$S$40</f>
        <v>255888</v>
      </c>
      <c r="BD350" s="30">
        <f ca="1">BD35+BD173-BD182*BP!$S$86*BP!$S$40</f>
        <v>266238</v>
      </c>
      <c r="BE350" s="30">
        <f ca="1">BE35+BE173-BE182*BP!$S$86*BP!$S$40</f>
        <v>273651.75</v>
      </c>
      <c r="BF350" s="30">
        <f ca="1">BF35+BF173-BF182*BP!$S$86*BP!$S$40</f>
        <v>278264.25</v>
      </c>
      <c r="BG350" s="30">
        <f ca="1">BG35+BG173-BG182*BP!$S$86*BP!$S$40</f>
        <v>280802.25</v>
      </c>
      <c r="BH350" s="30">
        <f ca="1">BH35+BH173-BH182*BP!$S$86*BP!$S$40</f>
        <v>282120.75</v>
      </c>
      <c r="BI350" s="30">
        <f ca="1">BI35+BI173-BI182*BP!$S$86*BP!$S$40</f>
        <v>282755.25</v>
      </c>
      <c r="BJ350" s="30">
        <f ca="1">BJ35+BJ173-BJ182*BP!$S$86*BP!$S$40</f>
        <v>283032</v>
      </c>
      <c r="BK350" s="30">
        <f ca="1">BK35+BK173-BK182*BP!$S$86*BP!$S$40</f>
        <v>283131</v>
      </c>
      <c r="BL350" s="30">
        <f ca="1">BL35+BL173-BL182*BP!$S$86*BP!$S$40</f>
        <v>283162.5</v>
      </c>
      <c r="BM350" s="30">
        <f ca="1">BM35+BM173-BM182*BP!$S$86*BP!$S$40</f>
        <v>283173.75</v>
      </c>
      <c r="BN350" s="30">
        <f ca="1">BN35+BN173-BN182*BP!$S$86*BP!$S$40</f>
        <v>283176</v>
      </c>
      <c r="BO350" s="30">
        <f ca="1">BO35+BO173-BO182*BP!$S$86*BP!$S$40</f>
        <v>283176</v>
      </c>
      <c r="BP350" s="30">
        <f ca="1">BP35+BP173-BP182*BP!$S$86*BP!$S$40</f>
        <v>283176</v>
      </c>
      <c r="BQ350" s="30">
        <f ca="1">BQ35+BQ173-BQ182*BP!$S$86*BP!$S$40</f>
        <v>283176</v>
      </c>
      <c r="BR350" s="30">
        <f ca="1">BR35+BR173-BR182*BP!$S$86*BP!$S$40</f>
        <v>283176</v>
      </c>
      <c r="BS350" s="30">
        <f ca="1">BS35+BS173-BS182*BP!$S$86*BP!$S$40</f>
        <v>283176</v>
      </c>
      <c r="BT350" s="30">
        <f ca="1">BT35+BT173-BT182*BP!$S$86*BP!$S$40</f>
        <v>283176</v>
      </c>
      <c r="BU350" s="30">
        <f ca="1">BU35+BU173-BU182*BP!$S$86*BP!$S$40</f>
        <v>283176</v>
      </c>
      <c r="BV350" s="30">
        <f>BV35+BV173-BV182*BP!$S$86*BP!$S$40</f>
        <v>0</v>
      </c>
      <c r="BW350" s="30">
        <f>BW35+BW173-BW182*BP!$S$86*BP!$S$40</f>
        <v>0</v>
      </c>
      <c r="BX350" s="30">
        <f>BX35+BX173-BX182*BP!$S$86*BP!$S$40</f>
        <v>0</v>
      </c>
      <c r="BY350" s="30">
        <f>BY35+BY173-BY182*BP!$S$86*BP!$S$40</f>
        <v>0</v>
      </c>
      <c r="BZ350" s="30">
        <f>BZ35+BZ173-BZ182*BP!$S$86*BP!$S$40</f>
        <v>0</v>
      </c>
      <c r="CA350" s="30">
        <f>CA35+CA173-CA182*BP!$S$86*BP!$S$40</f>
        <v>0</v>
      </c>
      <c r="CB350" s="30">
        <f>CB35+CB173-CB182*BP!$S$86*BP!$S$40</f>
        <v>0</v>
      </c>
      <c r="CC350" s="30">
        <f>CC35+CC173-CC182*BP!$S$86*BP!$S$40</f>
        <v>0</v>
      </c>
      <c r="CD350" s="30">
        <f>CD35+CD173-CD182*BP!$S$86*BP!$S$40</f>
        <v>0</v>
      </c>
      <c r="CE350" s="30">
        <f>CE35+CE173-CE182*BP!$S$86*BP!$S$40</f>
        <v>0</v>
      </c>
      <c r="CF350" s="30">
        <f>CF35+CF173-CF182*BP!$S$86*BP!$S$40</f>
        <v>0</v>
      </c>
      <c r="CG350" s="30">
        <f>CG35+CG173-CG182*BP!$S$86*BP!$S$40</f>
        <v>0</v>
      </c>
      <c r="CH350" s="30">
        <f>CH35+CH173-CH182*BP!$S$86*BP!$S$40</f>
        <v>0</v>
      </c>
      <c r="CI350" s="30">
        <f>CI35+CI173-CI182*BP!$S$86*BP!$S$40</f>
        <v>0</v>
      </c>
      <c r="CJ350" s="30">
        <f>CJ35+CJ173-CJ182*BP!$S$86*BP!$S$40</f>
        <v>0</v>
      </c>
      <c r="CK350" s="30">
        <f>CK35+CK173-CK182*BP!$S$86*BP!$S$40</f>
        <v>0</v>
      </c>
      <c r="CL350" s="30">
        <f>CL35+CL173-CL182*BP!$S$86*BP!$S$40</f>
        <v>0</v>
      </c>
      <c r="CM350" s="30">
        <f>CM35+CM173-CM182*BP!$S$86*BP!$S$40</f>
        <v>0</v>
      </c>
      <c r="CN350" s="30">
        <f>CN35+CN173-CN182*BP!$S$86*BP!$S$40</f>
        <v>0</v>
      </c>
      <c r="CO350" s="30">
        <f>CO35+CO173-CO182*BP!$S$86*BP!$S$40</f>
        <v>0</v>
      </c>
      <c r="CP350" s="30">
        <f>CP35+CP173-CP182*BP!$S$86*BP!$S$40</f>
        <v>0</v>
      </c>
      <c r="CQ350" s="30">
        <f>CQ35+CQ173-CQ182*BP!$S$86*BP!$S$40</f>
        <v>0</v>
      </c>
      <c r="CR350" s="30">
        <f>CR35+CR173-CR182*BP!$S$86*BP!$S$40</f>
        <v>0</v>
      </c>
      <c r="CS350" s="30">
        <f>CS35+CS173-CS182*BP!$S$86*BP!$S$40</f>
        <v>0</v>
      </c>
      <c r="CT350" s="30">
        <f>CT35+CT173-CT182*BP!$S$86*BP!$S$40</f>
        <v>0</v>
      </c>
    </row>
    <row r="351" spans="1:98" s="27" customFormat="1" ht="12" x14ac:dyDescent="0.25">
      <c r="A351" s="26">
        <f>ROW()</f>
        <v>351</v>
      </c>
      <c r="C351" s="142"/>
      <c r="E351" s="24"/>
      <c r="F351" s="66" t="str">
        <f t="shared" si="849"/>
        <v>АКТИВЫ</v>
      </c>
      <c r="G351" s="66" t="str">
        <f t="shared" si="846"/>
        <v>Запасы СиМ</v>
      </c>
      <c r="H351" s="66" t="str">
        <f t="shared" si="850"/>
        <v>Вн.пр-во</v>
      </c>
      <c r="I351" s="27" t="str">
        <f>BP!$F$29</f>
        <v>ЭлЭн</v>
      </c>
      <c r="P351" s="30"/>
      <c r="R351" s="24"/>
      <c r="S351" s="30"/>
      <c r="V351" s="85"/>
      <c r="W351" s="29"/>
      <c r="Z351" s="30">
        <f ca="1">Z36+Z174-Z185*BP!$S$89</f>
        <v>0</v>
      </c>
      <c r="AA351" s="30">
        <f ca="1">AA36+AA174-AA185*BP!$S$89</f>
        <v>0</v>
      </c>
      <c r="AB351" s="30">
        <f ca="1">AB36+AB174-AB185*BP!$S$89</f>
        <v>0</v>
      </c>
      <c r="AC351" s="30">
        <f ca="1">AC36+AC174-AC185*BP!$S$89</f>
        <v>0</v>
      </c>
      <c r="AD351" s="30">
        <f ca="1">AD36+AD174-AD185*BP!$S$89</f>
        <v>0</v>
      </c>
      <c r="AE351" s="30">
        <f ca="1">AE36+AE174-AE185*BP!$S$89</f>
        <v>107.33333333333333</v>
      </c>
      <c r="AF351" s="30">
        <f ca="1">AF36+AF174-AF185*BP!$S$89</f>
        <v>536.66666666666663</v>
      </c>
      <c r="AG351" s="30">
        <f ca="1">AG36+AG174-AG185*BP!$S$89</f>
        <v>1202.1333333333334</v>
      </c>
      <c r="AH351" s="30">
        <f ca="1">AH36+AH174-AH185*BP!$S$89</f>
        <v>1902.4833333333331</v>
      </c>
      <c r="AI351" s="30">
        <f ca="1">AI36+AI174-AI185*BP!$S$89</f>
        <v>2570.6333333333332</v>
      </c>
      <c r="AJ351" s="30">
        <f ca="1">AJ36+AJ174-AJ185*BP!$S$89</f>
        <v>3333.7733333333335</v>
      </c>
      <c r="AK351" s="30">
        <f ca="1">AK36+AK174-AK185*BP!$S$89</f>
        <v>4966.3133333333335</v>
      </c>
      <c r="AL351" s="30">
        <f ca="1">AL36+AL174-AL185*BP!$S$89</f>
        <v>8134.7933333333331</v>
      </c>
      <c r="AM351" s="30">
        <f ca="1">AM36+AM174-AM185*BP!$S$89</f>
        <v>12976.331666666665</v>
      </c>
      <c r="AN351" s="30">
        <f ca="1">AN36+AN174-AN185*BP!$S$89</f>
        <v>19445.311666666665</v>
      </c>
      <c r="AO351" s="30">
        <f ca="1">AO36+AO174-AO185*BP!$S$89</f>
        <v>27125.011666666658</v>
      </c>
      <c r="AP351" s="30">
        <f ca="1">AP36+AP174-AP185*BP!$S$89</f>
        <v>35520.624999999993</v>
      </c>
      <c r="AQ351" s="30">
        <f ca="1">AQ36+AQ174-AQ185*BP!$S$89</f>
        <v>44321.421666666662</v>
      </c>
      <c r="AR351" s="30">
        <f ca="1">AR36+AR174-AR185*BP!$S$89</f>
        <v>53333.93333333332</v>
      </c>
      <c r="AS351" s="30">
        <f ca="1">AS36+AS174-AS185*BP!$S$89</f>
        <v>62451.899999999994</v>
      </c>
      <c r="AT351" s="30">
        <f ca="1">AT36+AT174-AT185*BP!$S$89</f>
        <v>71610.116666666669</v>
      </c>
      <c r="AU351" s="30">
        <f ca="1">AU36+AU174-AU185*BP!$S$89</f>
        <v>80780.408333333326</v>
      </c>
      <c r="AV351" s="30">
        <f ca="1">AV36+AV174-AV185*BP!$S$89</f>
        <v>89956.066666666651</v>
      </c>
      <c r="AW351" s="30">
        <f ca="1">AW36+AW174-AW185*BP!$S$89</f>
        <v>99133.066666666637</v>
      </c>
      <c r="AX351" s="30">
        <f ca="1">AX36+AX174-AX185*BP!$S$89</f>
        <v>108310.06666666664</v>
      </c>
      <c r="AY351" s="30">
        <f ca="1">AY36+AY174-AY185*BP!$S$89</f>
        <v>117487.06666666664</v>
      </c>
      <c r="AZ351" s="30">
        <f ca="1">AZ36+AZ174-AZ185*BP!$S$89</f>
        <v>126664.06666666664</v>
      </c>
      <c r="BA351" s="30">
        <f ca="1">BA36+BA174-BA185*BP!$S$89</f>
        <v>135841.06666666665</v>
      </c>
      <c r="BB351" s="30">
        <f ca="1">BB36+BB174-BB185*BP!$S$89</f>
        <v>144749.73333333334</v>
      </c>
      <c r="BC351" s="30">
        <f ca="1">BC36+BC174-BC185*BP!$S$89</f>
        <v>152585.06666666665</v>
      </c>
      <c r="BD351" s="30">
        <f ca="1">BD36+BD174-BD185*BP!$S$89</f>
        <v>158756.73333333328</v>
      </c>
      <c r="BE351" s="30">
        <f ca="1">BE36+BE174-BE185*BP!$S$89</f>
        <v>163177.52499999994</v>
      </c>
      <c r="BF351" s="30">
        <f ca="1">BF36+BF174-BF185*BP!$S$89</f>
        <v>165927.94166666659</v>
      </c>
      <c r="BG351" s="30">
        <f ca="1">BG36+BG174-BG185*BP!$S$89</f>
        <v>167441.34166666662</v>
      </c>
      <c r="BH351" s="30">
        <f ca="1">BH36+BH174-BH185*BP!$S$89</f>
        <v>168227.55833333329</v>
      </c>
      <c r="BI351" s="30">
        <f ca="1">BI36+BI174-BI185*BP!$S$89</f>
        <v>168605.90833333327</v>
      </c>
      <c r="BJ351" s="30">
        <f ca="1">BJ36+BJ174-BJ185*BP!$S$89</f>
        <v>168770.93333333323</v>
      </c>
      <c r="BK351" s="30">
        <f ca="1">BK36+BK174-BK185*BP!$S$89</f>
        <v>168829.96666666656</v>
      </c>
      <c r="BL351" s="30">
        <f ca="1">BL36+BL174-BL185*BP!$S$89</f>
        <v>168848.74999999988</v>
      </c>
      <c r="BM351" s="30">
        <f ca="1">BM36+BM174-BM185*BP!$S$89</f>
        <v>168855.45833333323</v>
      </c>
      <c r="BN351" s="30">
        <f ca="1">BN36+BN174-BN185*BP!$S$89</f>
        <v>168856.79999999987</v>
      </c>
      <c r="BO351" s="30">
        <f ca="1">BO36+BO174-BO185*BP!$S$89</f>
        <v>168856.79999999987</v>
      </c>
      <c r="BP351" s="30">
        <f ca="1">BP36+BP174-BP185*BP!$S$89</f>
        <v>168856.79999999987</v>
      </c>
      <c r="BQ351" s="30">
        <f ca="1">BQ36+BQ174-BQ185*BP!$S$89</f>
        <v>168856.79999999987</v>
      </c>
      <c r="BR351" s="30">
        <f ca="1">BR36+BR174-BR185*BP!$S$89</f>
        <v>168856.79999999987</v>
      </c>
      <c r="BS351" s="30">
        <f ca="1">BS36+BS174-BS185*BP!$S$89</f>
        <v>168856.79999999987</v>
      </c>
      <c r="BT351" s="30">
        <f ca="1">BT36+BT174-BT185*BP!$S$89</f>
        <v>168856.79999999987</v>
      </c>
      <c r="BU351" s="30">
        <f ca="1">BU36+BU174-BU185*BP!$S$89</f>
        <v>168856.79999999987</v>
      </c>
      <c r="BV351" s="30">
        <f>BV36+BV174-BV185*BP!$S$89</f>
        <v>0</v>
      </c>
      <c r="BW351" s="30">
        <f>BW36+BW174-BW185*BP!$S$89</f>
        <v>0</v>
      </c>
      <c r="BX351" s="30">
        <f>BX36+BX174-BX185*BP!$S$89</f>
        <v>0</v>
      </c>
      <c r="BY351" s="30">
        <f>BY36+BY174-BY185*BP!$S$89</f>
        <v>0</v>
      </c>
      <c r="BZ351" s="30">
        <f>BZ36+BZ174-BZ185*BP!$S$89</f>
        <v>0</v>
      </c>
      <c r="CA351" s="30">
        <f>CA36+CA174-CA185*BP!$S$89</f>
        <v>0</v>
      </c>
      <c r="CB351" s="30">
        <f>CB36+CB174-CB185*BP!$S$89</f>
        <v>0</v>
      </c>
      <c r="CC351" s="30">
        <f>CC36+CC174-CC185*BP!$S$89</f>
        <v>0</v>
      </c>
      <c r="CD351" s="30">
        <f>CD36+CD174-CD185*BP!$S$89</f>
        <v>0</v>
      </c>
      <c r="CE351" s="30">
        <f>CE36+CE174-CE185*BP!$S$89</f>
        <v>0</v>
      </c>
      <c r="CF351" s="30">
        <f>CF36+CF174-CF185*BP!$S$89</f>
        <v>0</v>
      </c>
      <c r="CG351" s="30">
        <f>CG36+CG174-CG185*BP!$S$89</f>
        <v>0</v>
      </c>
      <c r="CH351" s="30">
        <f>CH36+CH174-CH185*BP!$S$89</f>
        <v>0</v>
      </c>
      <c r="CI351" s="30">
        <f>CI36+CI174-CI185*BP!$S$89</f>
        <v>0</v>
      </c>
      <c r="CJ351" s="30">
        <f>CJ36+CJ174-CJ185*BP!$S$89</f>
        <v>0</v>
      </c>
      <c r="CK351" s="30">
        <f>CK36+CK174-CK185*BP!$S$89</f>
        <v>0</v>
      </c>
      <c r="CL351" s="30">
        <f>CL36+CL174-CL185*BP!$S$89</f>
        <v>0</v>
      </c>
      <c r="CM351" s="30">
        <f>CM36+CM174-CM185*BP!$S$89</f>
        <v>0</v>
      </c>
      <c r="CN351" s="30">
        <f>CN36+CN174-CN185*BP!$S$89</f>
        <v>0</v>
      </c>
      <c r="CO351" s="30">
        <f>CO36+CO174-CO185*BP!$S$89</f>
        <v>0</v>
      </c>
      <c r="CP351" s="30">
        <f>CP36+CP174-CP185*BP!$S$89</f>
        <v>0</v>
      </c>
      <c r="CQ351" s="30">
        <f>CQ36+CQ174-CQ185*BP!$S$89</f>
        <v>0</v>
      </c>
      <c r="CR351" s="30">
        <f>CR36+CR174-CR185*BP!$S$89</f>
        <v>0</v>
      </c>
      <c r="CS351" s="30">
        <f>CS36+CS174-CS185*BP!$S$89</f>
        <v>0</v>
      </c>
      <c r="CT351" s="30">
        <f>CT36+CT174-CT185*BP!$S$89</f>
        <v>0</v>
      </c>
    </row>
    <row r="352" spans="1:98" s="2" customFormat="1" ht="12" x14ac:dyDescent="0.25">
      <c r="A352" s="11">
        <f>ROW()</f>
        <v>352</v>
      </c>
      <c r="C352" s="142"/>
      <c r="E352" s="23" t="str">
        <f>Lists!$N$9</f>
        <v>пустая строка</v>
      </c>
      <c r="P352" s="3"/>
      <c r="R352" s="23"/>
      <c r="S352" s="3"/>
      <c r="V352" s="74"/>
      <c r="W352" s="5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</row>
    <row r="353" spans="1:98" s="27" customFormat="1" ht="12" x14ac:dyDescent="0.25">
      <c r="A353" s="26">
        <f>ROW()</f>
        <v>353</v>
      </c>
      <c r="C353" s="142"/>
      <c r="E353" s="24" t="s">
        <v>24</v>
      </c>
      <c r="F353" s="66" t="str">
        <f>$F$324</f>
        <v>АКТИВЫ</v>
      </c>
      <c r="G353" s="66" t="str">
        <f t="shared" ref="G353:G362" si="851">$G$331</f>
        <v>Запасы СиМ</v>
      </c>
      <c r="H353" s="31" t="s">
        <v>85</v>
      </c>
      <c r="P353" s="30"/>
      <c r="R353" s="24"/>
      <c r="S353" s="30"/>
      <c r="V353" s="85"/>
      <c r="W353" s="29"/>
      <c r="Z353" s="30">
        <f ca="1">SUM(Z354:Z363)</f>
        <v>0</v>
      </c>
      <c r="AA353" s="30">
        <f t="shared" ref="AA353:CL353" ca="1" si="852">SUM(AA354:AA363)</f>
        <v>0</v>
      </c>
      <c r="AB353" s="30">
        <f t="shared" ca="1" si="852"/>
        <v>0</v>
      </c>
      <c r="AC353" s="30">
        <f t="shared" ca="1" si="852"/>
        <v>0</v>
      </c>
      <c r="AD353" s="30">
        <f ca="1">SUM(AD354:AD363)</f>
        <v>0</v>
      </c>
      <c r="AE353" s="30">
        <f t="shared" ca="1" si="852"/>
        <v>0</v>
      </c>
      <c r="AF353" s="30">
        <f t="shared" ca="1" si="852"/>
        <v>0</v>
      </c>
      <c r="AG353" s="30">
        <f t="shared" ca="1" si="852"/>
        <v>19803.333333333332</v>
      </c>
      <c r="AH353" s="30">
        <f t="shared" ca="1" si="852"/>
        <v>79213.333333333328</v>
      </c>
      <c r="AI353" s="30">
        <f t="shared" ca="1" si="852"/>
        <v>142584</v>
      </c>
      <c r="AJ353" s="30">
        <f t="shared" ca="1" si="852"/>
        <v>208430.08333333337</v>
      </c>
      <c r="AK353" s="30">
        <f t="shared" ca="1" si="852"/>
        <v>265859.75</v>
      </c>
      <c r="AL353" s="30">
        <f t="shared" ca="1" si="852"/>
        <v>349231.78333333333</v>
      </c>
      <c r="AM353" s="30">
        <f t="shared" ca="1" si="852"/>
        <v>567068.44999999995</v>
      </c>
      <c r="AN353" s="30">
        <f t="shared" ca="1" si="852"/>
        <v>933826.18333333347</v>
      </c>
      <c r="AO353" s="30">
        <f t="shared" ca="1" si="852"/>
        <v>1460347.3083333333</v>
      </c>
      <c r="AP353" s="30">
        <f t="shared" ca="1" si="852"/>
        <v>2127373.0833333335</v>
      </c>
      <c r="AQ353" s="30">
        <f t="shared" ca="1" si="852"/>
        <v>2877275.8083333331</v>
      </c>
      <c r="AR353" s="30">
        <f t="shared" ca="1" si="852"/>
        <v>3676389.8166666669</v>
      </c>
      <c r="AS353" s="30">
        <f t="shared" ca="1" si="852"/>
        <v>4501050.125</v>
      </c>
      <c r="AT353" s="30">
        <f t="shared" ca="1" si="852"/>
        <v>5339226.208333333</v>
      </c>
      <c r="AU353" s="30">
        <f t="shared" ca="1" si="852"/>
        <v>6183343.291666667</v>
      </c>
      <c r="AV353" s="30">
        <f t="shared" ca="1" si="852"/>
        <v>7028945.625</v>
      </c>
      <c r="AW353" s="30">
        <f t="shared" ca="1" si="852"/>
        <v>7875290.5833333321</v>
      </c>
      <c r="AX353" s="30">
        <f t="shared" ca="1" si="852"/>
        <v>8721883.083333334</v>
      </c>
      <c r="AY353" s="30">
        <f t="shared" ca="1" si="852"/>
        <v>9568475.583333334</v>
      </c>
      <c r="AZ353" s="30">
        <f t="shared" ca="1" si="852"/>
        <v>10415068.083333334</v>
      </c>
      <c r="BA353" s="30">
        <f t="shared" ca="1" si="852"/>
        <v>11261660.583333334</v>
      </c>
      <c r="BB353" s="30">
        <f t="shared" ca="1" si="852"/>
        <v>12108253.083333334</v>
      </c>
      <c r="BC353" s="30">
        <f t="shared" ca="1" si="852"/>
        <v>12954845.583333334</v>
      </c>
      <c r="BD353" s="30">
        <f t="shared" ca="1" si="852"/>
        <v>13751929.75</v>
      </c>
      <c r="BE353" s="30">
        <f t="shared" ca="1" si="852"/>
        <v>14400488.916666664</v>
      </c>
      <c r="BF353" s="30">
        <f t="shared" ca="1" si="852"/>
        <v>14890621.416666664</v>
      </c>
      <c r="BG353" s="30">
        <f t="shared" ca="1" si="852"/>
        <v>15216138.708333334</v>
      </c>
      <c r="BH353" s="30">
        <f t="shared" ca="1" si="852"/>
        <v>15398081.833333334</v>
      </c>
      <c r="BI353" s="30">
        <f t="shared" ca="1" si="852"/>
        <v>15495365.708333334</v>
      </c>
      <c r="BJ353" s="30">
        <f t="shared" ca="1" si="852"/>
        <v>15543141.25</v>
      </c>
      <c r="BK353" s="30">
        <f t="shared" ca="1" si="852"/>
        <v>15565172.458333334</v>
      </c>
      <c r="BL353" s="30">
        <f t="shared" ca="1" si="852"/>
        <v>15573588.875</v>
      </c>
      <c r="BM353" s="30">
        <f t="shared" ca="1" si="852"/>
        <v>15576064.291666664</v>
      </c>
      <c r="BN353" s="30">
        <f t="shared" ca="1" si="852"/>
        <v>15577054.458333334</v>
      </c>
      <c r="BO353" s="30">
        <f t="shared" ca="1" si="852"/>
        <v>15577302</v>
      </c>
      <c r="BP353" s="30">
        <f t="shared" ca="1" si="852"/>
        <v>15577301.999999998</v>
      </c>
      <c r="BQ353" s="30">
        <f t="shared" ca="1" si="852"/>
        <v>15577301.999999998</v>
      </c>
      <c r="BR353" s="30">
        <f t="shared" ca="1" si="852"/>
        <v>15577301.999999998</v>
      </c>
      <c r="BS353" s="30">
        <f t="shared" ca="1" si="852"/>
        <v>15577301.999999998</v>
      </c>
      <c r="BT353" s="30">
        <f t="shared" ca="1" si="852"/>
        <v>15577301.999999998</v>
      </c>
      <c r="BU353" s="30">
        <f t="shared" ca="1" si="852"/>
        <v>15577301.999999998</v>
      </c>
      <c r="BV353" s="30">
        <f t="shared" si="852"/>
        <v>0</v>
      </c>
      <c r="BW353" s="30">
        <f t="shared" si="852"/>
        <v>0</v>
      </c>
      <c r="BX353" s="30">
        <f t="shared" si="852"/>
        <v>0</v>
      </c>
      <c r="BY353" s="30">
        <f t="shared" si="852"/>
        <v>0</v>
      </c>
      <c r="BZ353" s="30">
        <f t="shared" si="852"/>
        <v>0</v>
      </c>
      <c r="CA353" s="30">
        <f t="shared" si="852"/>
        <v>0</v>
      </c>
      <c r="CB353" s="30">
        <f t="shared" si="852"/>
        <v>0</v>
      </c>
      <c r="CC353" s="30">
        <f t="shared" si="852"/>
        <v>0</v>
      </c>
      <c r="CD353" s="30">
        <f t="shared" si="852"/>
        <v>0</v>
      </c>
      <c r="CE353" s="30">
        <f t="shared" si="852"/>
        <v>0</v>
      </c>
      <c r="CF353" s="30">
        <f t="shared" si="852"/>
        <v>0</v>
      </c>
      <c r="CG353" s="30">
        <f t="shared" si="852"/>
        <v>0</v>
      </c>
      <c r="CH353" s="30">
        <f t="shared" si="852"/>
        <v>0</v>
      </c>
      <c r="CI353" s="30">
        <f t="shared" si="852"/>
        <v>0</v>
      </c>
      <c r="CJ353" s="30">
        <f t="shared" si="852"/>
        <v>0</v>
      </c>
      <c r="CK353" s="30">
        <f t="shared" si="852"/>
        <v>0</v>
      </c>
      <c r="CL353" s="30">
        <f t="shared" si="852"/>
        <v>0</v>
      </c>
      <c r="CM353" s="30">
        <f t="shared" ref="CM353:CT353" si="853">SUM(CM354:CM363)</f>
        <v>0</v>
      </c>
      <c r="CN353" s="30">
        <f t="shared" si="853"/>
        <v>0</v>
      </c>
      <c r="CO353" s="30">
        <f t="shared" si="853"/>
        <v>0</v>
      </c>
      <c r="CP353" s="30">
        <f t="shared" si="853"/>
        <v>0</v>
      </c>
      <c r="CQ353" s="30">
        <f t="shared" si="853"/>
        <v>0</v>
      </c>
      <c r="CR353" s="30">
        <f t="shared" si="853"/>
        <v>0</v>
      </c>
      <c r="CS353" s="30">
        <f t="shared" si="853"/>
        <v>0</v>
      </c>
      <c r="CT353" s="30">
        <f t="shared" si="853"/>
        <v>0</v>
      </c>
    </row>
    <row r="354" spans="1:98" s="27" customFormat="1" ht="12" x14ac:dyDescent="0.25">
      <c r="A354" s="26">
        <f>ROW()</f>
        <v>354</v>
      </c>
      <c r="C354" s="142"/>
      <c r="E354" s="24"/>
      <c r="F354" s="66" t="str">
        <f>$F$324</f>
        <v>АКТИВЫ</v>
      </c>
      <c r="G354" s="66" t="str">
        <f t="shared" si="851"/>
        <v>Запасы СиМ</v>
      </c>
      <c r="H354" s="66" t="str">
        <f>$H$353</f>
        <v>Цех-2</v>
      </c>
      <c r="I354" s="27" t="str">
        <f>BP!$F$21</f>
        <v>Основа</v>
      </c>
      <c r="P354" s="30"/>
      <c r="R354" s="24"/>
      <c r="S354" s="30"/>
      <c r="V354" s="85"/>
      <c r="W354" s="29"/>
      <c r="Z354" s="30">
        <f ca="1">Z39+Z177-Z188</f>
        <v>0</v>
      </c>
      <c r="AA354" s="30">
        <f ca="1">AA39+AA177-AA188</f>
        <v>0</v>
      </c>
      <c r="AB354" s="30">
        <f ca="1">AB39+AB177-AB188</f>
        <v>0</v>
      </c>
      <c r="AC354" s="30">
        <f ca="1">AC39+AC177-AC188</f>
        <v>0</v>
      </c>
      <c r="AD354" s="30">
        <f ca="1">AD39+AD177-AD188</f>
        <v>0</v>
      </c>
      <c r="AE354" s="30">
        <f ca="1">AE39+AE177-AE188</f>
        <v>0</v>
      </c>
      <c r="AF354" s="30">
        <f ca="1">AF39+AF177-AF188</f>
        <v>0</v>
      </c>
      <c r="AG354" s="30">
        <f ca="1">AG39+AG177-AG188</f>
        <v>3500</v>
      </c>
      <c r="AH354" s="30">
        <f ca="1">AH39+AH177-AH188</f>
        <v>14000</v>
      </c>
      <c r="AI354" s="30">
        <f ca="1">AI39+AI177-AI188</f>
        <v>25200</v>
      </c>
      <c r="AJ354" s="30">
        <f ca="1">AJ39+AJ177-AJ188</f>
        <v>36837.5</v>
      </c>
      <c r="AK354" s="30">
        <f ca="1">AK39+AK177-AK188</f>
        <v>46987.5</v>
      </c>
      <c r="AL354" s="30">
        <f ca="1">AL39+AL177-AL188</f>
        <v>61722.500000000015</v>
      </c>
      <c r="AM354" s="30">
        <f ca="1">AM39+AM177-AM188</f>
        <v>100222.50000000001</v>
      </c>
      <c r="AN354" s="30">
        <f ca="1">AN39+AN177-AN188</f>
        <v>165042.5</v>
      </c>
      <c r="AO354" s="30">
        <f ca="1">AO39+AO177-AO188</f>
        <v>258098.75</v>
      </c>
      <c r="AP354" s="30">
        <f ca="1">AP39+AP177-AP188</f>
        <v>375987.5</v>
      </c>
      <c r="AQ354" s="30">
        <f ca="1">AQ39+AQ177-AQ188</f>
        <v>508523.75</v>
      </c>
      <c r="AR354" s="30">
        <f ca="1">AR39+AR177-AR188</f>
        <v>649757.5</v>
      </c>
      <c r="AS354" s="30">
        <f ca="1">AS39+AS177-AS188</f>
        <v>795506.25</v>
      </c>
      <c r="AT354" s="30">
        <f ca="1">AT39+AT177-AT188</f>
        <v>943643.75</v>
      </c>
      <c r="AU354" s="30">
        <f ca="1">AU39+AU177-AU188</f>
        <v>1092831.25</v>
      </c>
      <c r="AV354" s="30">
        <f ca="1">AV39+AV177-AV188</f>
        <v>1242281.25</v>
      </c>
      <c r="AW354" s="30">
        <f ca="1">AW39+AW177-AW188</f>
        <v>1391862.5</v>
      </c>
      <c r="AX354" s="30">
        <f ca="1">AX39+AX177-AX188</f>
        <v>1541487.5</v>
      </c>
      <c r="AY354" s="30">
        <f ca="1">AY39+AY177-AY188</f>
        <v>1691112.5</v>
      </c>
      <c r="AZ354" s="30">
        <f ca="1">AZ39+AZ177-AZ188</f>
        <v>1840737.5</v>
      </c>
      <c r="BA354" s="30">
        <f ca="1">BA39+BA177-BA188</f>
        <v>1990362.5</v>
      </c>
      <c r="BB354" s="30">
        <f ca="1">BB39+BB177-BB188</f>
        <v>2139987.5</v>
      </c>
      <c r="BC354" s="30">
        <f ca="1">BC39+BC177-BC188</f>
        <v>2289612.5</v>
      </c>
      <c r="BD354" s="30">
        <f ca="1">BD39+BD177-BD188</f>
        <v>2430487.5</v>
      </c>
      <c r="BE354" s="30">
        <f ca="1">BE39+BE177-BE188</f>
        <v>2545112.5</v>
      </c>
      <c r="BF354" s="30">
        <f ca="1">BF39+BF177-BF188</f>
        <v>2631737.5</v>
      </c>
      <c r="BG354" s="30">
        <f ca="1">BG39+BG177-BG188</f>
        <v>2689268.75</v>
      </c>
      <c r="BH354" s="30">
        <f ca="1">BH39+BH177-BH188</f>
        <v>2721425</v>
      </c>
      <c r="BI354" s="30">
        <f ca="1">BI39+BI177-BI188</f>
        <v>2738618.75</v>
      </c>
      <c r="BJ354" s="30">
        <f ca="1">BJ39+BJ177-BJ188</f>
        <v>2747062.5</v>
      </c>
      <c r="BK354" s="30">
        <f ca="1">BK39+BK177-BK188</f>
        <v>2750956.25</v>
      </c>
      <c r="BL354" s="30">
        <f ca="1">BL39+BL177-BL188</f>
        <v>2752443.75</v>
      </c>
      <c r="BM354" s="30">
        <f ca="1">BM39+BM177-BM188</f>
        <v>2752881.25</v>
      </c>
      <c r="BN354" s="30">
        <f ca="1">BN39+BN177-BN188</f>
        <v>2753056.25</v>
      </c>
      <c r="BO354" s="30">
        <f ca="1">BO39+BO177-BO188</f>
        <v>2753100</v>
      </c>
      <c r="BP354" s="30">
        <f ca="1">BP39+BP177-BP188</f>
        <v>2753099.9999999995</v>
      </c>
      <c r="BQ354" s="30">
        <f ca="1">BQ39+BQ177-BQ188</f>
        <v>2753099.9999999995</v>
      </c>
      <c r="BR354" s="30">
        <f ca="1">BR39+BR177-BR188</f>
        <v>2753099.9999999995</v>
      </c>
      <c r="BS354" s="30">
        <f ca="1">BS39+BS177-BS188</f>
        <v>2753099.9999999995</v>
      </c>
      <c r="BT354" s="30">
        <f ca="1">BT39+BT177-BT188</f>
        <v>2753099.9999999995</v>
      </c>
      <c r="BU354" s="30">
        <f ca="1">BU39+BU177-BU188</f>
        <v>2753099.9999999995</v>
      </c>
      <c r="BV354" s="30">
        <f>BV39+BV177-BV188</f>
        <v>0</v>
      </c>
      <c r="BW354" s="30">
        <f>BW39+BW177-BW188</f>
        <v>0</v>
      </c>
      <c r="BX354" s="30">
        <f>BX39+BX177-BX188</f>
        <v>0</v>
      </c>
      <c r="BY354" s="30">
        <f>BY39+BY177-BY188</f>
        <v>0</v>
      </c>
      <c r="BZ354" s="30">
        <f>BZ39+BZ177-BZ188</f>
        <v>0</v>
      </c>
      <c r="CA354" s="30">
        <f>CA39+CA177-CA188</f>
        <v>0</v>
      </c>
      <c r="CB354" s="30">
        <f>CB39+CB177-CB188</f>
        <v>0</v>
      </c>
      <c r="CC354" s="30">
        <f>CC39+CC177-CC188</f>
        <v>0</v>
      </c>
      <c r="CD354" s="30">
        <f>CD39+CD177-CD188</f>
        <v>0</v>
      </c>
      <c r="CE354" s="30">
        <f>CE39+CE177-CE188</f>
        <v>0</v>
      </c>
      <c r="CF354" s="30">
        <f>CF39+CF177-CF188</f>
        <v>0</v>
      </c>
      <c r="CG354" s="30">
        <f>CG39+CG177-CG188</f>
        <v>0</v>
      </c>
      <c r="CH354" s="30">
        <f>CH39+CH177-CH188</f>
        <v>0</v>
      </c>
      <c r="CI354" s="30">
        <f>CI39+CI177-CI188</f>
        <v>0</v>
      </c>
      <c r="CJ354" s="30">
        <f>CJ39+CJ177-CJ188</f>
        <v>0</v>
      </c>
      <c r="CK354" s="30">
        <f>CK39+CK177-CK188</f>
        <v>0</v>
      </c>
      <c r="CL354" s="30">
        <f>CL39+CL177-CL188</f>
        <v>0</v>
      </c>
      <c r="CM354" s="30">
        <f>CM39+CM177-CM188</f>
        <v>0</v>
      </c>
      <c r="CN354" s="30">
        <f>CN39+CN177-CN188</f>
        <v>0</v>
      </c>
      <c r="CO354" s="30">
        <f>CO39+CO177-CO188</f>
        <v>0</v>
      </c>
      <c r="CP354" s="30">
        <f>CP39+CP177-CP188</f>
        <v>0</v>
      </c>
      <c r="CQ354" s="30">
        <f>CQ39+CQ177-CQ188</f>
        <v>0</v>
      </c>
      <c r="CR354" s="30">
        <f>CR39+CR177-CR188</f>
        <v>0</v>
      </c>
      <c r="CS354" s="30">
        <f>CS39+CS177-CS188</f>
        <v>0</v>
      </c>
      <c r="CT354" s="30">
        <f>CT39+CT177-CT188</f>
        <v>0</v>
      </c>
    </row>
    <row r="355" spans="1:98" s="27" customFormat="1" ht="12" x14ac:dyDescent="0.25">
      <c r="A355" s="26">
        <f>ROW()</f>
        <v>355</v>
      </c>
      <c r="C355" s="142"/>
      <c r="E355" s="24"/>
      <c r="F355" s="66" t="str">
        <f t="shared" ref="F355:F362" si="854">$F$324</f>
        <v>АКТИВЫ</v>
      </c>
      <c r="G355" s="66" t="str">
        <f t="shared" si="851"/>
        <v>Запасы СиМ</v>
      </c>
      <c r="H355" s="66" t="str">
        <f t="shared" ref="H355:H362" si="855">$H$353</f>
        <v>Цех-2</v>
      </c>
      <c r="I355" s="27" t="str">
        <f>BP!$F$22</f>
        <v>Сырье</v>
      </c>
      <c r="P355" s="30"/>
      <c r="R355" s="24"/>
      <c r="S355" s="30"/>
      <c r="V355" s="85"/>
      <c r="W355" s="29"/>
      <c r="Z355" s="30">
        <f ca="1">Z40+Z178-Z189</f>
        <v>0</v>
      </c>
      <c r="AA355" s="30">
        <f ca="1">AA40+AA178-AA189</f>
        <v>0</v>
      </c>
      <c r="AB355" s="30">
        <f ca="1">AB40+AB178-AB189</f>
        <v>0</v>
      </c>
      <c r="AC355" s="30">
        <f ca="1">AC40+AC178-AC189</f>
        <v>0</v>
      </c>
      <c r="AD355" s="30">
        <f ca="1">AD40+AD178-AD189</f>
        <v>0</v>
      </c>
      <c r="AE355" s="30">
        <f ca="1">AE40+AE178-AE189</f>
        <v>0</v>
      </c>
      <c r="AF355" s="30">
        <f ca="1">AF40+AF178-AF189</f>
        <v>0</v>
      </c>
      <c r="AG355" s="30">
        <f ca="1">AG40+AG178-AG189</f>
        <v>400</v>
      </c>
      <c r="AH355" s="30">
        <f ca="1">AH40+AH178-AH189</f>
        <v>1600</v>
      </c>
      <c r="AI355" s="30">
        <f ca="1">AI40+AI178-AI189</f>
        <v>2880</v>
      </c>
      <c r="AJ355" s="30">
        <f ca="1">AJ40+AJ178-AJ189</f>
        <v>4210</v>
      </c>
      <c r="AK355" s="30">
        <f ca="1">AK40+AK178-AK189</f>
        <v>5370</v>
      </c>
      <c r="AL355" s="30">
        <f ca="1">AL40+AL178-AL189</f>
        <v>7054</v>
      </c>
      <c r="AM355" s="30">
        <f ca="1">AM40+AM178-AM189</f>
        <v>11454</v>
      </c>
      <c r="AN355" s="30">
        <f ca="1">AN40+AN178-AN189</f>
        <v>18862</v>
      </c>
      <c r="AO355" s="30">
        <f ca="1">AO40+AO178-AO189</f>
        <v>29496.999999999996</v>
      </c>
      <c r="AP355" s="30">
        <f ca="1">AP40+AP178-AP189</f>
        <v>42970</v>
      </c>
      <c r="AQ355" s="30">
        <f ca="1">AQ40+AQ178-AQ189</f>
        <v>58117</v>
      </c>
      <c r="AR355" s="30">
        <f ca="1">AR40+AR178-AR189</f>
        <v>74258</v>
      </c>
      <c r="AS355" s="30">
        <f ca="1">AS40+AS178-AS189</f>
        <v>90914.999999999985</v>
      </c>
      <c r="AT355" s="30">
        <f ca="1">AT40+AT178-AT189</f>
        <v>107845</v>
      </c>
      <c r="AU355" s="30">
        <f ca="1">AU40+AU178-AU189</f>
        <v>124895</v>
      </c>
      <c r="AV355" s="30">
        <f ca="1">AV40+AV178-AV189</f>
        <v>141975</v>
      </c>
      <c r="AW355" s="30">
        <f ca="1">AW40+AW178-AW189</f>
        <v>159070</v>
      </c>
      <c r="AX355" s="30">
        <f ca="1">AX40+AX178-AX189</f>
        <v>176170</v>
      </c>
      <c r="AY355" s="30">
        <f ca="1">AY40+AY178-AY189</f>
        <v>193270</v>
      </c>
      <c r="AZ355" s="30">
        <f ca="1">AZ40+AZ178-AZ189</f>
        <v>210370</v>
      </c>
      <c r="BA355" s="30">
        <f ca="1">BA40+BA178-BA189</f>
        <v>227470</v>
      </c>
      <c r="BB355" s="30">
        <f ca="1">BB40+BB178-BB189</f>
        <v>244570</v>
      </c>
      <c r="BC355" s="30">
        <f ca="1">BC40+BC178-BC189</f>
        <v>261670</v>
      </c>
      <c r="BD355" s="30">
        <f ca="1">BD40+BD178-BD189</f>
        <v>277770</v>
      </c>
      <c r="BE355" s="30">
        <f ca="1">BE40+BE178-BE189</f>
        <v>290870</v>
      </c>
      <c r="BF355" s="30">
        <f ca="1">BF40+BF178-BF189</f>
        <v>300770</v>
      </c>
      <c r="BG355" s="30">
        <f ca="1">BG40+BG178-BG189</f>
        <v>307345</v>
      </c>
      <c r="BH355" s="30">
        <f ca="1">BH40+BH178-BH189</f>
        <v>311020</v>
      </c>
      <c r="BI355" s="30">
        <f ca="1">BI40+BI178-BI189</f>
        <v>312985</v>
      </c>
      <c r="BJ355" s="30">
        <f ca="1">BJ40+BJ178-BJ189</f>
        <v>313950</v>
      </c>
      <c r="BK355" s="30">
        <f ca="1">BK40+BK178-BK189</f>
        <v>314395</v>
      </c>
      <c r="BL355" s="30">
        <f ca="1">BL40+BL178-BL189</f>
        <v>314565</v>
      </c>
      <c r="BM355" s="30">
        <f ca="1">BM40+BM178-BM189</f>
        <v>314615</v>
      </c>
      <c r="BN355" s="30">
        <f ca="1">BN40+BN178-BN189</f>
        <v>314635</v>
      </c>
      <c r="BO355" s="30">
        <f ca="1">BO40+BO178-BO189</f>
        <v>314640</v>
      </c>
      <c r="BP355" s="30">
        <f ca="1">BP40+BP178-BP189</f>
        <v>314639.99999999994</v>
      </c>
      <c r="BQ355" s="30">
        <f ca="1">BQ40+BQ178-BQ189</f>
        <v>314639.99999999994</v>
      </c>
      <c r="BR355" s="30">
        <f ca="1">BR40+BR178-BR189</f>
        <v>314639.99999999994</v>
      </c>
      <c r="BS355" s="30">
        <f ca="1">BS40+BS178-BS189</f>
        <v>314639.99999999994</v>
      </c>
      <c r="BT355" s="30">
        <f ca="1">BT40+BT178-BT189</f>
        <v>314639.99999999994</v>
      </c>
      <c r="BU355" s="30">
        <f ca="1">BU40+BU178-BU189</f>
        <v>314639.99999999994</v>
      </c>
      <c r="BV355" s="30">
        <f>BV40+BV178-BV189</f>
        <v>0</v>
      </c>
      <c r="BW355" s="30">
        <f>BW40+BW178-BW189</f>
        <v>0</v>
      </c>
      <c r="BX355" s="30">
        <f>BX40+BX178-BX189</f>
        <v>0</v>
      </c>
      <c r="BY355" s="30">
        <f>BY40+BY178-BY189</f>
        <v>0</v>
      </c>
      <c r="BZ355" s="30">
        <f>BZ40+BZ178-BZ189</f>
        <v>0</v>
      </c>
      <c r="CA355" s="30">
        <f>CA40+CA178-CA189</f>
        <v>0</v>
      </c>
      <c r="CB355" s="30">
        <f>CB40+CB178-CB189</f>
        <v>0</v>
      </c>
      <c r="CC355" s="30">
        <f>CC40+CC178-CC189</f>
        <v>0</v>
      </c>
      <c r="CD355" s="30">
        <f>CD40+CD178-CD189</f>
        <v>0</v>
      </c>
      <c r="CE355" s="30">
        <f>CE40+CE178-CE189</f>
        <v>0</v>
      </c>
      <c r="CF355" s="30">
        <f>CF40+CF178-CF189</f>
        <v>0</v>
      </c>
      <c r="CG355" s="30">
        <f>CG40+CG178-CG189</f>
        <v>0</v>
      </c>
      <c r="CH355" s="30">
        <f>CH40+CH178-CH189</f>
        <v>0</v>
      </c>
      <c r="CI355" s="30">
        <f>CI40+CI178-CI189</f>
        <v>0</v>
      </c>
      <c r="CJ355" s="30">
        <f>CJ40+CJ178-CJ189</f>
        <v>0</v>
      </c>
      <c r="CK355" s="30">
        <f>CK40+CK178-CK189</f>
        <v>0</v>
      </c>
      <c r="CL355" s="30">
        <f>CL40+CL178-CL189</f>
        <v>0</v>
      </c>
      <c r="CM355" s="30">
        <f>CM40+CM178-CM189</f>
        <v>0</v>
      </c>
      <c r="CN355" s="30">
        <f>CN40+CN178-CN189</f>
        <v>0</v>
      </c>
      <c r="CO355" s="30">
        <f>CO40+CO178-CO189</f>
        <v>0</v>
      </c>
      <c r="CP355" s="30">
        <f>CP40+CP178-CP189</f>
        <v>0</v>
      </c>
      <c r="CQ355" s="30">
        <f>CQ40+CQ178-CQ189</f>
        <v>0</v>
      </c>
      <c r="CR355" s="30">
        <f>CR40+CR178-CR189</f>
        <v>0</v>
      </c>
      <c r="CS355" s="30">
        <f>CS40+CS178-CS189</f>
        <v>0</v>
      </c>
      <c r="CT355" s="30">
        <f>CT40+CT178-CT189</f>
        <v>0</v>
      </c>
    </row>
    <row r="356" spans="1:98" s="27" customFormat="1" ht="12" x14ac:dyDescent="0.25">
      <c r="A356" s="26">
        <f>ROW()</f>
        <v>356</v>
      </c>
      <c r="C356" s="142"/>
      <c r="E356" s="24"/>
      <c r="F356" s="66" t="str">
        <f t="shared" si="854"/>
        <v>АКТИВЫ</v>
      </c>
      <c r="G356" s="66" t="str">
        <f t="shared" si="851"/>
        <v>Запасы СиМ</v>
      </c>
      <c r="H356" s="66" t="str">
        <f t="shared" si="855"/>
        <v>Цех-2</v>
      </c>
      <c r="I356" s="27" t="str">
        <f>BP!$F$23</f>
        <v>Материал</v>
      </c>
      <c r="P356" s="30"/>
      <c r="R356" s="24"/>
      <c r="S356" s="30"/>
      <c r="V356" s="85"/>
      <c r="W356" s="29"/>
      <c r="Z356" s="30">
        <f ca="1">Z41+Z179-Z190</f>
        <v>0</v>
      </c>
      <c r="AA356" s="30">
        <f ca="1">AA41+AA179-AA190</f>
        <v>0</v>
      </c>
      <c r="AB356" s="30">
        <f ca="1">AB41+AB179-AB190</f>
        <v>0</v>
      </c>
      <c r="AC356" s="30">
        <f ca="1">AC41+AC179-AC190</f>
        <v>0</v>
      </c>
      <c r="AD356" s="30">
        <f ca="1">AD41+AD179-AD190</f>
        <v>0</v>
      </c>
      <c r="AE356" s="30">
        <f ca="1">AE41+AE179-AE190</f>
        <v>0</v>
      </c>
      <c r="AF356" s="30">
        <f ca="1">AF41+AF179-AF190</f>
        <v>0</v>
      </c>
      <c r="AG356" s="30">
        <f ca="1">AG41+AG179-AG190</f>
        <v>466.66666666666669</v>
      </c>
      <c r="AH356" s="30">
        <f ca="1">AH41+AH179-AH190</f>
        <v>1866.6666666666667</v>
      </c>
      <c r="AI356" s="30">
        <f ca="1">AI41+AI179-AI190</f>
        <v>3360</v>
      </c>
      <c r="AJ356" s="30">
        <f ca="1">AJ41+AJ179-AJ190</f>
        <v>4911.6666666666679</v>
      </c>
      <c r="AK356" s="30">
        <f ca="1">AK41+AK179-AK190</f>
        <v>6265.0000000000009</v>
      </c>
      <c r="AL356" s="30">
        <f ca="1">AL41+AL179-AL190</f>
        <v>8229.6666666666715</v>
      </c>
      <c r="AM356" s="30">
        <f ca="1">AM41+AM179-AM190</f>
        <v>13363.000000000002</v>
      </c>
      <c r="AN356" s="30">
        <f ca="1">AN41+AN179-AN190</f>
        <v>22005.666666666672</v>
      </c>
      <c r="AO356" s="30">
        <f ca="1">AO41+AO179-AO190</f>
        <v>34413.166666666672</v>
      </c>
      <c r="AP356" s="30">
        <f ca="1">AP41+AP179-AP190</f>
        <v>50131.666666666679</v>
      </c>
      <c r="AQ356" s="30">
        <f ca="1">AQ41+AQ179-AQ190</f>
        <v>67803.166666666672</v>
      </c>
      <c r="AR356" s="30">
        <f ca="1">AR41+AR179-AR190</f>
        <v>86634.333333333328</v>
      </c>
      <c r="AS356" s="30">
        <f ca="1">AS41+AS179-AS190</f>
        <v>106067.49999999999</v>
      </c>
      <c r="AT356" s="30">
        <f ca="1">AT41+AT179-AT190</f>
        <v>125819.16666666666</v>
      </c>
      <c r="AU356" s="30">
        <f ca="1">AU41+AU179-AU190</f>
        <v>145710.83333333331</v>
      </c>
      <c r="AV356" s="30">
        <f ca="1">AV41+AV179-AV190</f>
        <v>165637.49999999997</v>
      </c>
      <c r="AW356" s="30">
        <f ca="1">AW41+AW179-AW190</f>
        <v>185581.66666666663</v>
      </c>
      <c r="AX356" s="30">
        <f ca="1">AX41+AX179-AX190</f>
        <v>205531.66666666663</v>
      </c>
      <c r="AY356" s="30">
        <f ca="1">AY41+AY179-AY190</f>
        <v>225481.66666666663</v>
      </c>
      <c r="AZ356" s="30">
        <f ca="1">AZ41+AZ179-AZ190</f>
        <v>245431.66666666663</v>
      </c>
      <c r="BA356" s="30">
        <f ca="1">BA41+BA179-BA190</f>
        <v>265381.66666666663</v>
      </c>
      <c r="BB356" s="30">
        <f ca="1">BB41+BB179-BB190</f>
        <v>285331.66666666657</v>
      </c>
      <c r="BC356" s="30">
        <f ca="1">BC41+BC179-BC190</f>
        <v>305281.66666666657</v>
      </c>
      <c r="BD356" s="30">
        <f ca="1">BD41+BD179-BD190</f>
        <v>324064.99999999983</v>
      </c>
      <c r="BE356" s="30">
        <f ca="1">BE41+BE179-BE190</f>
        <v>339348.33333333326</v>
      </c>
      <c r="BF356" s="30">
        <f ca="1">BF41+BF179-BF190</f>
        <v>350898.33333333326</v>
      </c>
      <c r="BG356" s="30">
        <f ca="1">BG41+BG179-BG190</f>
        <v>358569.16666666663</v>
      </c>
      <c r="BH356" s="30">
        <f ca="1">BH41+BH179-BH190</f>
        <v>362856.66666666657</v>
      </c>
      <c r="BI356" s="30">
        <f ca="1">BI41+BI179-BI190</f>
        <v>365149.16666666657</v>
      </c>
      <c r="BJ356" s="30">
        <f ca="1">BJ41+BJ179-BJ190</f>
        <v>366274.99999999983</v>
      </c>
      <c r="BK356" s="30">
        <f ca="1">BK41+BK179-BK190</f>
        <v>366794.16666666651</v>
      </c>
      <c r="BL356" s="30">
        <f ca="1">BL41+BL179-BL190</f>
        <v>366992.49999999983</v>
      </c>
      <c r="BM356" s="30">
        <f ca="1">BM41+BM179-BM190</f>
        <v>367050.83333333326</v>
      </c>
      <c r="BN356" s="30">
        <f ca="1">BN41+BN179-BN190</f>
        <v>367074.16666666663</v>
      </c>
      <c r="BO356" s="30">
        <f ca="1">BO41+BO179-BO190</f>
        <v>367080.00000000006</v>
      </c>
      <c r="BP356" s="30">
        <f ca="1">BP41+BP179-BP190</f>
        <v>367080.00000000006</v>
      </c>
      <c r="BQ356" s="30">
        <f ca="1">BQ41+BQ179-BQ190</f>
        <v>367080.00000000006</v>
      </c>
      <c r="BR356" s="30">
        <f ca="1">BR41+BR179-BR190</f>
        <v>367080.00000000006</v>
      </c>
      <c r="BS356" s="30">
        <f ca="1">BS41+BS179-BS190</f>
        <v>367080.00000000006</v>
      </c>
      <c r="BT356" s="30">
        <f ca="1">BT41+BT179-BT190</f>
        <v>367080.00000000006</v>
      </c>
      <c r="BU356" s="30">
        <f ca="1">BU41+BU179-BU190</f>
        <v>367080.00000000006</v>
      </c>
      <c r="BV356" s="30">
        <f>BV41+BV179-BV190</f>
        <v>0</v>
      </c>
      <c r="BW356" s="30">
        <f>BW41+BW179-BW190</f>
        <v>0</v>
      </c>
      <c r="BX356" s="30">
        <f>BX41+BX179-BX190</f>
        <v>0</v>
      </c>
      <c r="BY356" s="30">
        <f>BY41+BY179-BY190</f>
        <v>0</v>
      </c>
      <c r="BZ356" s="30">
        <f>BZ41+BZ179-BZ190</f>
        <v>0</v>
      </c>
      <c r="CA356" s="30">
        <f>CA41+CA179-CA190</f>
        <v>0</v>
      </c>
      <c r="CB356" s="30">
        <f>CB41+CB179-CB190</f>
        <v>0</v>
      </c>
      <c r="CC356" s="30">
        <f>CC41+CC179-CC190</f>
        <v>0</v>
      </c>
      <c r="CD356" s="30">
        <f>CD41+CD179-CD190</f>
        <v>0</v>
      </c>
      <c r="CE356" s="30">
        <f>CE41+CE179-CE190</f>
        <v>0</v>
      </c>
      <c r="CF356" s="30">
        <f>CF41+CF179-CF190</f>
        <v>0</v>
      </c>
      <c r="CG356" s="30">
        <f>CG41+CG179-CG190</f>
        <v>0</v>
      </c>
      <c r="CH356" s="30">
        <f>CH41+CH179-CH190</f>
        <v>0</v>
      </c>
      <c r="CI356" s="30">
        <f>CI41+CI179-CI190</f>
        <v>0</v>
      </c>
      <c r="CJ356" s="30">
        <f>CJ41+CJ179-CJ190</f>
        <v>0</v>
      </c>
      <c r="CK356" s="30">
        <f>CK41+CK179-CK190</f>
        <v>0</v>
      </c>
      <c r="CL356" s="30">
        <f>CL41+CL179-CL190</f>
        <v>0</v>
      </c>
      <c r="CM356" s="30">
        <f>CM41+CM179-CM190</f>
        <v>0</v>
      </c>
      <c r="CN356" s="30">
        <f>CN41+CN179-CN190</f>
        <v>0</v>
      </c>
      <c r="CO356" s="30">
        <f>CO41+CO179-CO190</f>
        <v>0</v>
      </c>
      <c r="CP356" s="30">
        <f>CP41+CP179-CP190</f>
        <v>0</v>
      </c>
      <c r="CQ356" s="30">
        <f>CQ41+CQ179-CQ190</f>
        <v>0</v>
      </c>
      <c r="CR356" s="30">
        <f>CR41+CR179-CR190</f>
        <v>0</v>
      </c>
      <c r="CS356" s="30">
        <f>CS41+CS179-CS190</f>
        <v>0</v>
      </c>
      <c r="CT356" s="30">
        <f>CT41+CT179-CT190</f>
        <v>0</v>
      </c>
    </row>
    <row r="357" spans="1:98" s="27" customFormat="1" ht="12" x14ac:dyDescent="0.25">
      <c r="A357" s="26">
        <f>ROW()</f>
        <v>357</v>
      </c>
      <c r="C357" s="142"/>
      <c r="E357" s="24"/>
      <c r="F357" s="66" t="str">
        <f t="shared" si="854"/>
        <v>АКТИВЫ</v>
      </c>
      <c r="G357" s="66" t="str">
        <f t="shared" si="851"/>
        <v>Запасы СиМ</v>
      </c>
      <c r="H357" s="66" t="str">
        <f t="shared" si="855"/>
        <v>Цех-2</v>
      </c>
      <c r="I357" s="27" t="str">
        <f>BP!$F$24</f>
        <v>Вн.пр-во</v>
      </c>
      <c r="P357" s="30"/>
      <c r="R357" s="24"/>
      <c r="S357" s="30"/>
      <c r="V357" s="85"/>
      <c r="W357" s="29"/>
      <c r="Z357" s="30">
        <f ca="1">Z42+Z180-Z191</f>
        <v>0</v>
      </c>
      <c r="AA357" s="30">
        <f ca="1">AA42+AA180-AA191</f>
        <v>0</v>
      </c>
      <c r="AB357" s="30">
        <f ca="1">AB42+AB180-AB191</f>
        <v>0</v>
      </c>
      <c r="AC357" s="30">
        <f ca="1">AC42+AC180-AC191</f>
        <v>0</v>
      </c>
      <c r="AD357" s="30">
        <f ca="1">AD42+AD180-AD191</f>
        <v>0</v>
      </c>
      <c r="AE357" s="30">
        <f ca="1">AE42+AE180-AE191</f>
        <v>0</v>
      </c>
      <c r="AF357" s="30">
        <f ca="1">AF42+AF180-AF191</f>
        <v>0</v>
      </c>
      <c r="AG357" s="30">
        <f ca="1">AG42+AG180-AG191</f>
        <v>12000</v>
      </c>
      <c r="AH357" s="30">
        <f ca="1">AH42+AH180-AH191</f>
        <v>48000</v>
      </c>
      <c r="AI357" s="30">
        <f ca="1">AI42+AI180-AI191</f>
        <v>86400</v>
      </c>
      <c r="AJ357" s="30">
        <f ca="1">AJ42+AJ180-AJ191</f>
        <v>126300</v>
      </c>
      <c r="AK357" s="30">
        <f ca="1">AK42+AK180-AK191</f>
        <v>161100</v>
      </c>
      <c r="AL357" s="30">
        <f ca="1">AL42+AL180-AL191</f>
        <v>211620</v>
      </c>
      <c r="AM357" s="30">
        <f ca="1">AM42+AM180-AM191</f>
        <v>343620</v>
      </c>
      <c r="AN357" s="30">
        <f ca="1">AN42+AN180-AN191</f>
        <v>565860</v>
      </c>
      <c r="AO357" s="30">
        <f ca="1">AO42+AO180-AO191</f>
        <v>884910</v>
      </c>
      <c r="AP357" s="30">
        <f ca="1">AP42+AP180-AP191</f>
        <v>1289100</v>
      </c>
      <c r="AQ357" s="30">
        <f ca="1">AQ42+AQ180-AQ191</f>
        <v>1743510</v>
      </c>
      <c r="AR357" s="30">
        <f ca="1">AR42+AR180-AR191</f>
        <v>2227740</v>
      </c>
      <c r="AS357" s="30">
        <f ca="1">AS42+AS180-AS191</f>
        <v>2727450</v>
      </c>
      <c r="AT357" s="30">
        <f ca="1">AT42+AT180-AT191</f>
        <v>3235350</v>
      </c>
      <c r="AU357" s="30">
        <f ca="1">AU42+AU180-AU191</f>
        <v>3746850</v>
      </c>
      <c r="AV357" s="30">
        <f ca="1">AV42+AV180-AV191</f>
        <v>4259250</v>
      </c>
      <c r="AW357" s="30">
        <f ca="1">AW42+AW180-AW191</f>
        <v>4772100</v>
      </c>
      <c r="AX357" s="30">
        <f ca="1">AX42+AX180-AX191</f>
        <v>5285100</v>
      </c>
      <c r="AY357" s="30">
        <f ca="1">AY42+AY180-AY191</f>
        <v>5798100</v>
      </c>
      <c r="AZ357" s="30">
        <f ca="1">AZ42+AZ180-AZ191</f>
        <v>6311100</v>
      </c>
      <c r="BA357" s="30">
        <f ca="1">BA42+BA180-BA191</f>
        <v>6824100</v>
      </c>
      <c r="BB357" s="30">
        <f ca="1">BB42+BB180-BB191</f>
        <v>7337100</v>
      </c>
      <c r="BC357" s="30">
        <f ca="1">BC42+BC180-BC191</f>
        <v>7850100</v>
      </c>
      <c r="BD357" s="30">
        <f ca="1">BD42+BD180-BD191</f>
        <v>8333100</v>
      </c>
      <c r="BE357" s="30">
        <f ca="1">BE42+BE180-BE191</f>
        <v>8726100</v>
      </c>
      <c r="BF357" s="30">
        <f ca="1">BF42+BF180-BF191</f>
        <v>9023100</v>
      </c>
      <c r="BG357" s="30">
        <f ca="1">BG42+BG180-BG191</f>
        <v>9220350</v>
      </c>
      <c r="BH357" s="30">
        <f ca="1">BH42+BH180-BH191</f>
        <v>9330600</v>
      </c>
      <c r="BI357" s="30">
        <f ca="1">BI42+BI180-BI191</f>
        <v>9389550</v>
      </c>
      <c r="BJ357" s="30">
        <f ca="1">BJ42+BJ180-BJ191</f>
        <v>9418500</v>
      </c>
      <c r="BK357" s="30">
        <f ca="1">BK42+BK180-BK191</f>
        <v>9431850</v>
      </c>
      <c r="BL357" s="30">
        <f ca="1">BL42+BL180-BL191</f>
        <v>9436950</v>
      </c>
      <c r="BM357" s="30">
        <f ca="1">BM42+BM180-BM191</f>
        <v>9438450</v>
      </c>
      <c r="BN357" s="30">
        <f ca="1">BN42+BN180-BN191</f>
        <v>9439050</v>
      </c>
      <c r="BO357" s="30">
        <f ca="1">BO42+BO180-BO191</f>
        <v>9439200</v>
      </c>
      <c r="BP357" s="30">
        <f ca="1">BP42+BP180-BP191</f>
        <v>9439199.9999999981</v>
      </c>
      <c r="BQ357" s="30">
        <f ca="1">BQ42+BQ180-BQ191</f>
        <v>9439199.9999999981</v>
      </c>
      <c r="BR357" s="30">
        <f ca="1">BR42+BR180-BR191</f>
        <v>9439199.9999999981</v>
      </c>
      <c r="BS357" s="30">
        <f ca="1">BS42+BS180-BS191</f>
        <v>9439199.9999999981</v>
      </c>
      <c r="BT357" s="30">
        <f ca="1">BT42+BT180-BT191</f>
        <v>9439199.9999999981</v>
      </c>
      <c r="BU357" s="30">
        <f ca="1">BU42+BU180-BU191</f>
        <v>9439199.9999999981</v>
      </c>
      <c r="BV357" s="30">
        <f>BV42+BV180-BV191</f>
        <v>0</v>
      </c>
      <c r="BW357" s="30">
        <f>BW42+BW180-BW191</f>
        <v>0</v>
      </c>
      <c r="BX357" s="30">
        <f>BX42+BX180-BX191</f>
        <v>0</v>
      </c>
      <c r="BY357" s="30">
        <f>BY42+BY180-BY191</f>
        <v>0</v>
      </c>
      <c r="BZ357" s="30">
        <f>BZ42+BZ180-BZ191</f>
        <v>0</v>
      </c>
      <c r="CA357" s="30">
        <f>CA42+CA180-CA191</f>
        <v>0</v>
      </c>
      <c r="CB357" s="30">
        <f>CB42+CB180-CB191</f>
        <v>0</v>
      </c>
      <c r="CC357" s="30">
        <f>CC42+CC180-CC191</f>
        <v>0</v>
      </c>
      <c r="CD357" s="30">
        <f>CD42+CD180-CD191</f>
        <v>0</v>
      </c>
      <c r="CE357" s="30">
        <f>CE42+CE180-CE191</f>
        <v>0</v>
      </c>
      <c r="CF357" s="30">
        <f>CF42+CF180-CF191</f>
        <v>0</v>
      </c>
      <c r="CG357" s="30">
        <f>CG42+CG180-CG191</f>
        <v>0</v>
      </c>
      <c r="CH357" s="30">
        <f>CH42+CH180-CH191</f>
        <v>0</v>
      </c>
      <c r="CI357" s="30">
        <f>CI42+CI180-CI191</f>
        <v>0</v>
      </c>
      <c r="CJ357" s="30">
        <f>CJ42+CJ180-CJ191</f>
        <v>0</v>
      </c>
      <c r="CK357" s="30">
        <f>CK42+CK180-CK191</f>
        <v>0</v>
      </c>
      <c r="CL357" s="30">
        <f>CL42+CL180-CL191</f>
        <v>0</v>
      </c>
      <c r="CM357" s="30">
        <f>CM42+CM180-CM191</f>
        <v>0</v>
      </c>
      <c r="CN357" s="30">
        <f>CN42+CN180-CN191</f>
        <v>0</v>
      </c>
      <c r="CO357" s="30">
        <f>CO42+CO180-CO191</f>
        <v>0</v>
      </c>
      <c r="CP357" s="30">
        <f>CP42+CP180-CP191</f>
        <v>0</v>
      </c>
      <c r="CQ357" s="30">
        <f>CQ42+CQ180-CQ191</f>
        <v>0</v>
      </c>
      <c r="CR357" s="30">
        <f>CR42+CR180-CR191</f>
        <v>0</v>
      </c>
      <c r="CS357" s="30">
        <f>CS42+CS180-CS191</f>
        <v>0</v>
      </c>
      <c r="CT357" s="30">
        <f>CT42+CT180-CT191</f>
        <v>0</v>
      </c>
    </row>
    <row r="358" spans="1:98" s="27" customFormat="1" ht="12" x14ac:dyDescent="0.25">
      <c r="A358" s="26">
        <f>ROW()</f>
        <v>358</v>
      </c>
      <c r="C358" s="142"/>
      <c r="E358" s="24"/>
      <c r="F358" s="66" t="str">
        <f t="shared" si="854"/>
        <v>АКТИВЫ</v>
      </c>
      <c r="G358" s="66" t="str">
        <f t="shared" si="851"/>
        <v>Запасы СиМ</v>
      </c>
      <c r="H358" s="66" t="str">
        <f t="shared" si="855"/>
        <v>Цех-2</v>
      </c>
      <c r="I358" s="27" t="str">
        <f>BP!$F$25</f>
        <v>Упаковка</v>
      </c>
      <c r="P358" s="30"/>
      <c r="R358" s="24"/>
      <c r="S358" s="30"/>
      <c r="V358" s="85"/>
      <c r="W358" s="29"/>
      <c r="Z358" s="30">
        <f ca="1">Z43+Z181-Z192</f>
        <v>0</v>
      </c>
      <c r="AA358" s="30">
        <f ca="1">AA43+AA181-AA192</f>
        <v>0</v>
      </c>
      <c r="AB358" s="30">
        <f ca="1">AB43+AB181-AB192</f>
        <v>0</v>
      </c>
      <c r="AC358" s="30">
        <f ca="1">AC43+AC181-AC192</f>
        <v>0</v>
      </c>
      <c r="AD358" s="30">
        <f ca="1">AD43+AD181-AD192</f>
        <v>0</v>
      </c>
      <c r="AE358" s="30">
        <f ca="1">AE43+AE181-AE192</f>
        <v>0</v>
      </c>
      <c r="AF358" s="30">
        <f ca="1">AF43+AF181-AF192</f>
        <v>0</v>
      </c>
      <c r="AG358" s="30">
        <f ca="1">AG43+AG181-AG192</f>
        <v>1333.3333333333335</v>
      </c>
      <c r="AH358" s="30">
        <f ca="1">AH43+AH181-AH192</f>
        <v>5333.3333333333339</v>
      </c>
      <c r="AI358" s="30">
        <f ca="1">AI43+AI181-AI192</f>
        <v>9600</v>
      </c>
      <c r="AJ358" s="30">
        <f ca="1">AJ43+AJ181-AJ192</f>
        <v>14033.333333333336</v>
      </c>
      <c r="AK358" s="30">
        <f ca="1">AK43+AK181-AK192</f>
        <v>17900</v>
      </c>
      <c r="AL358" s="30">
        <f ca="1">AL43+AL181-AL192</f>
        <v>23513.333333333336</v>
      </c>
      <c r="AM358" s="30">
        <f ca="1">AM43+AM181-AM192</f>
        <v>38180</v>
      </c>
      <c r="AN358" s="30">
        <f ca="1">AN43+AN181-AN192</f>
        <v>62873.333333333343</v>
      </c>
      <c r="AO358" s="30">
        <f ca="1">AO43+AO181-AO192</f>
        <v>98323.333333333343</v>
      </c>
      <c r="AP358" s="30">
        <f ca="1">AP43+AP181-AP192</f>
        <v>143233.33333333334</v>
      </c>
      <c r="AQ358" s="30">
        <f ca="1">AQ43+AQ181-AQ192</f>
        <v>193723.33333333334</v>
      </c>
      <c r="AR358" s="30">
        <f ca="1">AR43+AR181-AR192</f>
        <v>247526.66666666666</v>
      </c>
      <c r="AS358" s="30">
        <f ca="1">AS43+AS181-AS192</f>
        <v>303049.99999999994</v>
      </c>
      <c r="AT358" s="30">
        <f ca="1">AT43+AT181-AT192</f>
        <v>359483.33333333326</v>
      </c>
      <c r="AU358" s="30">
        <f ca="1">AU43+AU181-AU192</f>
        <v>416316.66666666663</v>
      </c>
      <c r="AV358" s="30">
        <f ca="1">AV43+AV181-AV192</f>
        <v>473249.99999999994</v>
      </c>
      <c r="AW358" s="30">
        <f ca="1">AW43+AW181-AW192</f>
        <v>530233.33333333326</v>
      </c>
      <c r="AX358" s="30">
        <f ca="1">AX43+AX181-AX192</f>
        <v>587233.33333333314</v>
      </c>
      <c r="AY358" s="30">
        <f ca="1">AY43+AY181-AY192</f>
        <v>644233.33333333314</v>
      </c>
      <c r="AZ358" s="30">
        <f ca="1">AZ43+AZ181-AZ192</f>
        <v>701233.33333333314</v>
      </c>
      <c r="BA358" s="30">
        <f ca="1">BA43+BA181-BA192</f>
        <v>758233.33333333314</v>
      </c>
      <c r="BB358" s="30">
        <f ca="1">BB43+BB181-BB192</f>
        <v>815233.33333333314</v>
      </c>
      <c r="BC358" s="30">
        <f ca="1">BC43+BC181-BC192</f>
        <v>872233.33333333314</v>
      </c>
      <c r="BD358" s="30">
        <f ca="1">BD43+BD181-BD192</f>
        <v>925899.99999999965</v>
      </c>
      <c r="BE358" s="30">
        <f ca="1">BE43+BE181-BE192</f>
        <v>969566.66666666651</v>
      </c>
      <c r="BF358" s="30">
        <f ca="1">BF43+BF181-BF192</f>
        <v>1002566.6666666665</v>
      </c>
      <c r="BG358" s="30">
        <f ca="1">BG43+BG181-BG192</f>
        <v>1024483.3333333333</v>
      </c>
      <c r="BH358" s="30">
        <f ca="1">BH43+BH181-BH192</f>
        <v>1036733.3333333331</v>
      </c>
      <c r="BI358" s="30">
        <f ca="1">BI43+BI181-BI192</f>
        <v>1043283.3333333331</v>
      </c>
      <c r="BJ358" s="30">
        <f ca="1">BJ43+BJ181-BJ192</f>
        <v>1046499.9999999997</v>
      </c>
      <c r="BK358" s="30">
        <f ca="1">BK43+BK181-BK192</f>
        <v>1047983.333333333</v>
      </c>
      <c r="BL358" s="30">
        <f ca="1">BL43+BL181-BL192</f>
        <v>1048549.9999999997</v>
      </c>
      <c r="BM358" s="30">
        <f ca="1">BM43+BM181-BM192</f>
        <v>1048716.6666666665</v>
      </c>
      <c r="BN358" s="30">
        <f ca="1">BN43+BN181-BN192</f>
        <v>1048783.3333333333</v>
      </c>
      <c r="BO358" s="30">
        <f ca="1">BO43+BO181-BO192</f>
        <v>1048800</v>
      </c>
      <c r="BP358" s="30">
        <f ca="1">BP43+BP181-BP192</f>
        <v>1048799.9999999998</v>
      </c>
      <c r="BQ358" s="30">
        <f ca="1">BQ43+BQ181-BQ192</f>
        <v>1048799.9999999998</v>
      </c>
      <c r="BR358" s="30">
        <f ca="1">BR43+BR181-BR192</f>
        <v>1048799.9999999998</v>
      </c>
      <c r="BS358" s="30">
        <f ca="1">BS43+BS181-BS192</f>
        <v>1048799.9999999998</v>
      </c>
      <c r="BT358" s="30">
        <f ca="1">BT43+BT181-BT192</f>
        <v>1048799.9999999998</v>
      </c>
      <c r="BU358" s="30">
        <f ca="1">BU43+BU181-BU192</f>
        <v>1048799.9999999998</v>
      </c>
      <c r="BV358" s="30">
        <f>BV43+BV181-BV192</f>
        <v>0</v>
      </c>
      <c r="BW358" s="30">
        <f>BW43+BW181-BW192</f>
        <v>0</v>
      </c>
      <c r="BX358" s="30">
        <f>BX43+BX181-BX192</f>
        <v>0</v>
      </c>
      <c r="BY358" s="30">
        <f>BY43+BY181-BY192</f>
        <v>0</v>
      </c>
      <c r="BZ358" s="30">
        <f>BZ43+BZ181-BZ192</f>
        <v>0</v>
      </c>
      <c r="CA358" s="30">
        <f>CA43+CA181-CA192</f>
        <v>0</v>
      </c>
      <c r="CB358" s="30">
        <f>CB43+CB181-CB192</f>
        <v>0</v>
      </c>
      <c r="CC358" s="30">
        <f>CC43+CC181-CC192</f>
        <v>0</v>
      </c>
      <c r="CD358" s="30">
        <f>CD43+CD181-CD192</f>
        <v>0</v>
      </c>
      <c r="CE358" s="30">
        <f>CE43+CE181-CE192</f>
        <v>0</v>
      </c>
      <c r="CF358" s="30">
        <f>CF43+CF181-CF192</f>
        <v>0</v>
      </c>
      <c r="CG358" s="30">
        <f>CG43+CG181-CG192</f>
        <v>0</v>
      </c>
      <c r="CH358" s="30">
        <f>CH43+CH181-CH192</f>
        <v>0</v>
      </c>
      <c r="CI358" s="30">
        <f>CI43+CI181-CI192</f>
        <v>0</v>
      </c>
      <c r="CJ358" s="30">
        <f>CJ43+CJ181-CJ192</f>
        <v>0</v>
      </c>
      <c r="CK358" s="30">
        <f>CK43+CK181-CK192</f>
        <v>0</v>
      </c>
      <c r="CL358" s="30">
        <f>CL43+CL181-CL192</f>
        <v>0</v>
      </c>
      <c r="CM358" s="30">
        <f>CM43+CM181-CM192</f>
        <v>0</v>
      </c>
      <c r="CN358" s="30">
        <f>CN43+CN181-CN192</f>
        <v>0</v>
      </c>
      <c r="CO358" s="30">
        <f>CO43+CO181-CO192</f>
        <v>0</v>
      </c>
      <c r="CP358" s="30">
        <f>CP43+CP181-CP192</f>
        <v>0</v>
      </c>
      <c r="CQ358" s="30">
        <f>CQ43+CQ181-CQ192</f>
        <v>0</v>
      </c>
      <c r="CR358" s="30">
        <f>CR43+CR181-CR192</f>
        <v>0</v>
      </c>
      <c r="CS358" s="30">
        <f>CS43+CS181-CS192</f>
        <v>0</v>
      </c>
      <c r="CT358" s="30">
        <f>CT43+CT181-CT192</f>
        <v>0</v>
      </c>
    </row>
    <row r="359" spans="1:98" s="27" customFormat="1" ht="12" x14ac:dyDescent="0.25">
      <c r="A359" s="26">
        <f>ROW()</f>
        <v>359</v>
      </c>
      <c r="C359" s="142"/>
      <c r="E359" s="24"/>
      <c r="F359" s="66" t="str">
        <f t="shared" si="854"/>
        <v>АКТИВЫ</v>
      </c>
      <c r="G359" s="66" t="str">
        <f t="shared" si="851"/>
        <v>Запасы СиМ</v>
      </c>
      <c r="H359" s="66" t="str">
        <f t="shared" si="855"/>
        <v>Цех-2</v>
      </c>
      <c r="I359" s="27" t="str">
        <f>BP!$F$26</f>
        <v>ФОТ првПерс</v>
      </c>
      <c r="P359" s="30"/>
      <c r="R359" s="24"/>
      <c r="S359" s="30"/>
      <c r="V359" s="85"/>
      <c r="W359" s="29"/>
      <c r="Z359" s="30">
        <f ca="1">Z44+Z182-Z193</f>
        <v>0</v>
      </c>
      <c r="AA359" s="30">
        <f ca="1">AA44+AA182-AA193</f>
        <v>0</v>
      </c>
      <c r="AB359" s="30">
        <f ca="1">AB44+AB182-AB193</f>
        <v>0</v>
      </c>
      <c r="AC359" s="30">
        <f ca="1">AC44+AC182-AC193</f>
        <v>0</v>
      </c>
      <c r="AD359" s="30">
        <f ca="1">AD44+AD182-AD193</f>
        <v>0</v>
      </c>
      <c r="AE359" s="30">
        <f ca="1">AE44+AE182-AE193</f>
        <v>0</v>
      </c>
      <c r="AF359" s="30">
        <f ca="1">AF44+AF182-AF193</f>
        <v>0</v>
      </c>
      <c r="AG359" s="30">
        <f ca="1">AG44+AG182-AG193</f>
        <v>1000</v>
      </c>
      <c r="AH359" s="30">
        <f ca="1">AH44+AH182-AH193</f>
        <v>4000</v>
      </c>
      <c r="AI359" s="30">
        <f ca="1">AI44+AI182-AI193</f>
        <v>7200</v>
      </c>
      <c r="AJ359" s="30">
        <f ca="1">AJ44+AJ182-AJ193</f>
        <v>10525</v>
      </c>
      <c r="AK359" s="30">
        <f ca="1">AK44+AK182-AK193</f>
        <v>13425</v>
      </c>
      <c r="AL359" s="30">
        <f ca="1">AL44+AL182-AL193</f>
        <v>17635.000000000004</v>
      </c>
      <c r="AM359" s="30">
        <f ca="1">AM44+AM182-AM193</f>
        <v>28635.000000000004</v>
      </c>
      <c r="AN359" s="30">
        <f ca="1">AN44+AN182-AN193</f>
        <v>47155</v>
      </c>
      <c r="AO359" s="30">
        <f ca="1">AO44+AO182-AO193</f>
        <v>73742.5</v>
      </c>
      <c r="AP359" s="30">
        <f ca="1">AP44+AP182-AP193</f>
        <v>107425</v>
      </c>
      <c r="AQ359" s="30">
        <f ca="1">AQ44+AQ182-AQ193</f>
        <v>145292.5</v>
      </c>
      <c r="AR359" s="30">
        <f ca="1">AR44+AR182-AR193</f>
        <v>185645</v>
      </c>
      <c r="AS359" s="30">
        <f ca="1">AS44+AS182-AS193</f>
        <v>227287.5</v>
      </c>
      <c r="AT359" s="30">
        <f ca="1">AT44+AT182-AT193</f>
        <v>269612.5</v>
      </c>
      <c r="AU359" s="30">
        <f ca="1">AU44+AU182-AU193</f>
        <v>312237.5</v>
      </c>
      <c r="AV359" s="30">
        <f ca="1">AV44+AV182-AV193</f>
        <v>354937.5</v>
      </c>
      <c r="AW359" s="30">
        <f ca="1">AW44+AW182-AW193</f>
        <v>397675</v>
      </c>
      <c r="AX359" s="30">
        <f ca="1">AX44+AX182-AX193</f>
        <v>440425</v>
      </c>
      <c r="AY359" s="30">
        <f ca="1">AY44+AY182-AY193</f>
        <v>483175</v>
      </c>
      <c r="AZ359" s="30">
        <f ca="1">AZ44+AZ182-AZ193</f>
        <v>525925</v>
      </c>
      <c r="BA359" s="30">
        <f ca="1">BA44+BA182-BA193</f>
        <v>568675</v>
      </c>
      <c r="BB359" s="30">
        <f ca="1">BB44+BB182-BB193</f>
        <v>611425</v>
      </c>
      <c r="BC359" s="30">
        <f ca="1">BC44+BC182-BC193</f>
        <v>654175</v>
      </c>
      <c r="BD359" s="30">
        <f ca="1">BD44+BD182-BD193</f>
        <v>694425</v>
      </c>
      <c r="BE359" s="30">
        <f ca="1">BE44+BE182-BE193</f>
        <v>727175</v>
      </c>
      <c r="BF359" s="30">
        <f ca="1">BF44+BF182-BF193</f>
        <v>751925</v>
      </c>
      <c r="BG359" s="30">
        <f ca="1">BG44+BG182-BG193</f>
        <v>768362.5</v>
      </c>
      <c r="BH359" s="30">
        <f ca="1">BH44+BH182-BH193</f>
        <v>777550</v>
      </c>
      <c r="BI359" s="30">
        <f ca="1">BI44+BI182-BI193</f>
        <v>782462.5</v>
      </c>
      <c r="BJ359" s="30">
        <f ca="1">BJ44+BJ182-BJ193</f>
        <v>784875</v>
      </c>
      <c r="BK359" s="30">
        <f ca="1">BK44+BK182-BK193</f>
        <v>785987.5</v>
      </c>
      <c r="BL359" s="30">
        <f ca="1">BL44+BL182-BL193</f>
        <v>786412.5</v>
      </c>
      <c r="BM359" s="30">
        <f ca="1">BM44+BM182-BM193</f>
        <v>786537.5</v>
      </c>
      <c r="BN359" s="30">
        <f ca="1">BN44+BN182-BN193</f>
        <v>786587.5</v>
      </c>
      <c r="BO359" s="30">
        <f ca="1">BO44+BO182-BO193</f>
        <v>786600</v>
      </c>
      <c r="BP359" s="30">
        <f ca="1">BP44+BP182-BP193</f>
        <v>786599.99999999988</v>
      </c>
      <c r="BQ359" s="30">
        <f ca="1">BQ44+BQ182-BQ193</f>
        <v>786599.99999999988</v>
      </c>
      <c r="BR359" s="30">
        <f ca="1">BR44+BR182-BR193</f>
        <v>786599.99999999988</v>
      </c>
      <c r="BS359" s="30">
        <f ca="1">BS44+BS182-BS193</f>
        <v>786599.99999999988</v>
      </c>
      <c r="BT359" s="30">
        <f ca="1">BT44+BT182-BT193</f>
        <v>786599.99999999988</v>
      </c>
      <c r="BU359" s="30">
        <f ca="1">BU44+BU182-BU193</f>
        <v>786599.99999999988</v>
      </c>
      <c r="BV359" s="30">
        <f>BV44+BV182-BV193</f>
        <v>0</v>
      </c>
      <c r="BW359" s="30">
        <f>BW44+BW182-BW193</f>
        <v>0</v>
      </c>
      <c r="BX359" s="30">
        <f>BX44+BX182-BX193</f>
        <v>0</v>
      </c>
      <c r="BY359" s="30">
        <f>BY44+BY182-BY193</f>
        <v>0</v>
      </c>
      <c r="BZ359" s="30">
        <f>BZ44+BZ182-BZ193</f>
        <v>0</v>
      </c>
      <c r="CA359" s="30">
        <f>CA44+CA182-CA193</f>
        <v>0</v>
      </c>
      <c r="CB359" s="30">
        <f>CB44+CB182-CB193</f>
        <v>0</v>
      </c>
      <c r="CC359" s="30">
        <f>CC44+CC182-CC193</f>
        <v>0</v>
      </c>
      <c r="CD359" s="30">
        <f>CD44+CD182-CD193</f>
        <v>0</v>
      </c>
      <c r="CE359" s="30">
        <f>CE44+CE182-CE193</f>
        <v>0</v>
      </c>
      <c r="CF359" s="30">
        <f>CF44+CF182-CF193</f>
        <v>0</v>
      </c>
      <c r="CG359" s="30">
        <f>CG44+CG182-CG193</f>
        <v>0</v>
      </c>
      <c r="CH359" s="30">
        <f>CH44+CH182-CH193</f>
        <v>0</v>
      </c>
      <c r="CI359" s="30">
        <f>CI44+CI182-CI193</f>
        <v>0</v>
      </c>
      <c r="CJ359" s="30">
        <f>CJ44+CJ182-CJ193</f>
        <v>0</v>
      </c>
      <c r="CK359" s="30">
        <f>CK44+CK182-CK193</f>
        <v>0</v>
      </c>
      <c r="CL359" s="30">
        <f>CL44+CL182-CL193</f>
        <v>0</v>
      </c>
      <c r="CM359" s="30">
        <f>CM44+CM182-CM193</f>
        <v>0</v>
      </c>
      <c r="CN359" s="30">
        <f>CN44+CN182-CN193</f>
        <v>0</v>
      </c>
      <c r="CO359" s="30">
        <f>CO44+CO182-CO193</f>
        <v>0</v>
      </c>
      <c r="CP359" s="30">
        <f>CP44+CP182-CP193</f>
        <v>0</v>
      </c>
      <c r="CQ359" s="30">
        <f>CQ44+CQ182-CQ193</f>
        <v>0</v>
      </c>
      <c r="CR359" s="30">
        <f>CR44+CR182-CR193</f>
        <v>0</v>
      </c>
      <c r="CS359" s="30">
        <f>CS44+CS182-CS193</f>
        <v>0</v>
      </c>
      <c r="CT359" s="30">
        <f>CT44+CT182-CT193</f>
        <v>0</v>
      </c>
    </row>
    <row r="360" spans="1:98" s="27" customFormat="1" ht="12" x14ac:dyDescent="0.25">
      <c r="A360" s="26">
        <f>ROW()</f>
        <v>360</v>
      </c>
      <c r="C360" s="142"/>
      <c r="E360" s="24"/>
      <c r="F360" s="66" t="str">
        <f t="shared" si="854"/>
        <v>АКТИВЫ</v>
      </c>
      <c r="G360" s="66" t="str">
        <f t="shared" si="851"/>
        <v>Запасы СиМ</v>
      </c>
      <c r="H360" s="66" t="str">
        <f t="shared" si="855"/>
        <v>Цех-2</v>
      </c>
      <c r="I360" s="27" t="str">
        <f>BP!$F$27</f>
        <v>ФОТ упак</v>
      </c>
      <c r="P360" s="30"/>
      <c r="R360" s="24"/>
      <c r="S360" s="30"/>
      <c r="V360" s="85"/>
      <c r="W360" s="29"/>
      <c r="Z360" s="30">
        <f ca="1">Z45+Z183-Z194</f>
        <v>0</v>
      </c>
      <c r="AA360" s="30">
        <f ca="1">AA45+AA183-AA194</f>
        <v>0</v>
      </c>
      <c r="AB360" s="30">
        <f ca="1">AB45+AB183-AB194</f>
        <v>0</v>
      </c>
      <c r="AC360" s="30">
        <f ca="1">AC45+AC183-AC194</f>
        <v>0</v>
      </c>
      <c r="AD360" s="30">
        <f ca="1">AD45+AD183-AD194</f>
        <v>0</v>
      </c>
      <c r="AE360" s="30">
        <f ca="1">AE45+AE183-AE194</f>
        <v>0</v>
      </c>
      <c r="AF360" s="30">
        <f ca="1">AF45+AF183-AF194</f>
        <v>0</v>
      </c>
      <c r="AG360" s="30">
        <f ca="1">AG45+AG183-AG194</f>
        <v>500</v>
      </c>
      <c r="AH360" s="30">
        <f ca="1">AH45+AH183-AH194</f>
        <v>2000</v>
      </c>
      <c r="AI360" s="30">
        <f ca="1">AI45+AI183-AI194</f>
        <v>3600</v>
      </c>
      <c r="AJ360" s="30">
        <f ca="1">AJ45+AJ183-AJ194</f>
        <v>5262.5</v>
      </c>
      <c r="AK360" s="30">
        <f ca="1">AK45+AK183-AK194</f>
        <v>6712.5</v>
      </c>
      <c r="AL360" s="30">
        <f ca="1">AL45+AL183-AL194</f>
        <v>8817.5000000000018</v>
      </c>
      <c r="AM360" s="30">
        <f ca="1">AM45+AM183-AM194</f>
        <v>14317.500000000002</v>
      </c>
      <c r="AN360" s="30">
        <f ca="1">AN45+AN183-AN194</f>
        <v>23577.5</v>
      </c>
      <c r="AO360" s="30">
        <f ca="1">AO45+AO183-AO194</f>
        <v>36871.25</v>
      </c>
      <c r="AP360" s="30">
        <f ca="1">AP45+AP183-AP194</f>
        <v>53712.5</v>
      </c>
      <c r="AQ360" s="30">
        <f ca="1">AQ45+AQ183-AQ194</f>
        <v>72646.25</v>
      </c>
      <c r="AR360" s="30">
        <f ca="1">AR45+AR183-AR194</f>
        <v>92822.5</v>
      </c>
      <c r="AS360" s="30">
        <f ca="1">AS45+AS183-AS194</f>
        <v>113643.75</v>
      </c>
      <c r="AT360" s="30">
        <f ca="1">AT45+AT183-AT194</f>
        <v>134806.25</v>
      </c>
      <c r="AU360" s="30">
        <f ca="1">AU45+AU183-AU194</f>
        <v>156118.75</v>
      </c>
      <c r="AV360" s="30">
        <f ca="1">AV45+AV183-AV194</f>
        <v>177468.75</v>
      </c>
      <c r="AW360" s="30">
        <f ca="1">AW45+AW183-AW194</f>
        <v>198837.5</v>
      </c>
      <c r="AX360" s="30">
        <f ca="1">AX45+AX183-AX194</f>
        <v>220212.5</v>
      </c>
      <c r="AY360" s="30">
        <f ca="1">AY45+AY183-AY194</f>
        <v>241587.5</v>
      </c>
      <c r="AZ360" s="30">
        <f ca="1">AZ45+AZ183-AZ194</f>
        <v>262962.5</v>
      </c>
      <c r="BA360" s="30">
        <f ca="1">BA45+BA183-BA194</f>
        <v>284337.5</v>
      </c>
      <c r="BB360" s="30">
        <f ca="1">BB45+BB183-BB194</f>
        <v>305712.5</v>
      </c>
      <c r="BC360" s="30">
        <f ca="1">BC45+BC183-BC194</f>
        <v>327087.5</v>
      </c>
      <c r="BD360" s="30">
        <f ca="1">BD45+BD183-BD194</f>
        <v>347212.5</v>
      </c>
      <c r="BE360" s="30">
        <f ca="1">BE45+BE183-BE194</f>
        <v>363587.5</v>
      </c>
      <c r="BF360" s="30">
        <f ca="1">BF45+BF183-BF194</f>
        <v>375962.5</v>
      </c>
      <c r="BG360" s="30">
        <f ca="1">BG45+BG183-BG194</f>
        <v>384181.25</v>
      </c>
      <c r="BH360" s="30">
        <f ca="1">BH45+BH183-BH194</f>
        <v>388775</v>
      </c>
      <c r="BI360" s="30">
        <f ca="1">BI45+BI183-BI194</f>
        <v>391231.25</v>
      </c>
      <c r="BJ360" s="30">
        <f ca="1">BJ45+BJ183-BJ194</f>
        <v>392437.5</v>
      </c>
      <c r="BK360" s="30">
        <f ca="1">BK45+BK183-BK194</f>
        <v>392993.75</v>
      </c>
      <c r="BL360" s="30">
        <f ca="1">BL45+BL183-BL194</f>
        <v>393206.25</v>
      </c>
      <c r="BM360" s="30">
        <f ca="1">BM45+BM183-BM194</f>
        <v>393268.75</v>
      </c>
      <c r="BN360" s="30">
        <f ca="1">BN45+BN183-BN194</f>
        <v>393293.75</v>
      </c>
      <c r="BO360" s="30">
        <f ca="1">BO45+BO183-BO194</f>
        <v>393300</v>
      </c>
      <c r="BP360" s="30">
        <f ca="1">BP45+BP183-BP194</f>
        <v>393299.99999999994</v>
      </c>
      <c r="BQ360" s="30">
        <f ca="1">BQ45+BQ183-BQ194</f>
        <v>393299.99999999994</v>
      </c>
      <c r="BR360" s="30">
        <f ca="1">BR45+BR183-BR194</f>
        <v>393299.99999999994</v>
      </c>
      <c r="BS360" s="30">
        <f ca="1">BS45+BS183-BS194</f>
        <v>393299.99999999994</v>
      </c>
      <c r="BT360" s="30">
        <f ca="1">BT45+BT183-BT194</f>
        <v>393299.99999999994</v>
      </c>
      <c r="BU360" s="30">
        <f ca="1">BU45+BU183-BU194</f>
        <v>393299.99999999994</v>
      </c>
      <c r="BV360" s="30">
        <f>BV45+BV183-BV194</f>
        <v>0</v>
      </c>
      <c r="BW360" s="30">
        <f>BW45+BW183-BW194</f>
        <v>0</v>
      </c>
      <c r="BX360" s="30">
        <f>BX45+BX183-BX194</f>
        <v>0</v>
      </c>
      <c r="BY360" s="30">
        <f>BY45+BY183-BY194</f>
        <v>0</v>
      </c>
      <c r="BZ360" s="30">
        <f>BZ45+BZ183-BZ194</f>
        <v>0</v>
      </c>
      <c r="CA360" s="30">
        <f>CA45+CA183-CA194</f>
        <v>0</v>
      </c>
      <c r="CB360" s="30">
        <f>CB45+CB183-CB194</f>
        <v>0</v>
      </c>
      <c r="CC360" s="30">
        <f>CC45+CC183-CC194</f>
        <v>0</v>
      </c>
      <c r="CD360" s="30">
        <f>CD45+CD183-CD194</f>
        <v>0</v>
      </c>
      <c r="CE360" s="30">
        <f>CE45+CE183-CE194</f>
        <v>0</v>
      </c>
      <c r="CF360" s="30">
        <f>CF45+CF183-CF194</f>
        <v>0</v>
      </c>
      <c r="CG360" s="30">
        <f>CG45+CG183-CG194</f>
        <v>0</v>
      </c>
      <c r="CH360" s="30">
        <f>CH45+CH183-CH194</f>
        <v>0</v>
      </c>
      <c r="CI360" s="30">
        <f>CI45+CI183-CI194</f>
        <v>0</v>
      </c>
      <c r="CJ360" s="30">
        <f>CJ45+CJ183-CJ194</f>
        <v>0</v>
      </c>
      <c r="CK360" s="30">
        <f>CK45+CK183-CK194</f>
        <v>0</v>
      </c>
      <c r="CL360" s="30">
        <f>CL45+CL183-CL194</f>
        <v>0</v>
      </c>
      <c r="CM360" s="30">
        <f>CM45+CM183-CM194</f>
        <v>0</v>
      </c>
      <c r="CN360" s="30">
        <f>CN45+CN183-CN194</f>
        <v>0</v>
      </c>
      <c r="CO360" s="30">
        <f>CO45+CO183-CO194</f>
        <v>0</v>
      </c>
      <c r="CP360" s="30">
        <f>CP45+CP183-CP194</f>
        <v>0</v>
      </c>
      <c r="CQ360" s="30">
        <f>CQ45+CQ183-CQ194</f>
        <v>0</v>
      </c>
      <c r="CR360" s="30">
        <f>CR45+CR183-CR194</f>
        <v>0</v>
      </c>
      <c r="CS360" s="30">
        <f>CS45+CS183-CS194</f>
        <v>0</v>
      </c>
      <c r="CT360" s="30">
        <f>CT45+CT183-CT194</f>
        <v>0</v>
      </c>
    </row>
    <row r="361" spans="1:98" s="27" customFormat="1" ht="12" x14ac:dyDescent="0.25">
      <c r="A361" s="26">
        <f>ROW()</f>
        <v>361</v>
      </c>
      <c r="C361" s="142"/>
      <c r="E361" s="24"/>
      <c r="F361" s="66" t="str">
        <f t="shared" si="854"/>
        <v>АКТИВЫ</v>
      </c>
      <c r="G361" s="66" t="str">
        <f t="shared" si="851"/>
        <v>Запасы СиМ</v>
      </c>
      <c r="H361" s="66" t="str">
        <f t="shared" si="855"/>
        <v>Цех-2</v>
      </c>
      <c r="I361" s="27" t="str">
        <f>BP!$F$28</f>
        <v>Соцсборы</v>
      </c>
      <c r="P361" s="30"/>
      <c r="R361" s="24"/>
      <c r="S361" s="30"/>
      <c r="V361" s="85"/>
      <c r="W361" s="29"/>
      <c r="Z361" s="30">
        <f ca="1">Z46+Z184-Z195</f>
        <v>0</v>
      </c>
      <c r="AA361" s="30">
        <f ca="1">AA46+AA184-AA195</f>
        <v>0</v>
      </c>
      <c r="AB361" s="30">
        <f ca="1">AB46+AB184-AB195</f>
        <v>0</v>
      </c>
      <c r="AC361" s="30">
        <f ca="1">AC46+AC184-AC195</f>
        <v>0</v>
      </c>
      <c r="AD361" s="30">
        <f ca="1">AD46+AD184-AD195</f>
        <v>0</v>
      </c>
      <c r="AE361" s="30">
        <f ca="1">AE46+AE184-AE195</f>
        <v>0</v>
      </c>
      <c r="AF361" s="30">
        <f ca="1">AF46+AF184-AF195</f>
        <v>0</v>
      </c>
      <c r="AG361" s="30">
        <f ca="1">AG46+AG184-AG195</f>
        <v>450</v>
      </c>
      <c r="AH361" s="30">
        <f ca="1">AH46+AH184-AH195</f>
        <v>1800</v>
      </c>
      <c r="AI361" s="30">
        <f ca="1">AI46+AI184-AI195</f>
        <v>3240</v>
      </c>
      <c r="AJ361" s="30">
        <f ca="1">AJ46+AJ184-AJ195</f>
        <v>4736.25</v>
      </c>
      <c r="AK361" s="30">
        <f ca="1">AK46+AK184-AK195</f>
        <v>6041.25</v>
      </c>
      <c r="AL361" s="30">
        <f ca="1">AL46+AL184-AL195</f>
        <v>7935.75</v>
      </c>
      <c r="AM361" s="30">
        <f ca="1">AM46+AM184-AM195</f>
        <v>12885.75</v>
      </c>
      <c r="AN361" s="30">
        <f ca="1">AN46+AN184-AN195</f>
        <v>21219.75</v>
      </c>
      <c r="AO361" s="30">
        <f ca="1">AO46+AO184-AO195</f>
        <v>33184.125</v>
      </c>
      <c r="AP361" s="30">
        <f ca="1">AP46+AP184-AP195</f>
        <v>48341.25</v>
      </c>
      <c r="AQ361" s="30">
        <f ca="1">AQ46+AQ184-AQ195</f>
        <v>65381.625</v>
      </c>
      <c r="AR361" s="30">
        <f ca="1">AR46+AR184-AR195</f>
        <v>83540.25</v>
      </c>
      <c r="AS361" s="30">
        <f ca="1">AS46+AS184-AS195</f>
        <v>102279.375</v>
      </c>
      <c r="AT361" s="30">
        <f ca="1">AT46+AT184-AT195</f>
        <v>121325.625</v>
      </c>
      <c r="AU361" s="30">
        <f ca="1">AU46+AU184-AU195</f>
        <v>140506.875</v>
      </c>
      <c r="AV361" s="30">
        <f ca="1">AV46+AV184-AV195</f>
        <v>159721.875</v>
      </c>
      <c r="AW361" s="30">
        <f ca="1">AW46+AW184-AW195</f>
        <v>178953.75</v>
      </c>
      <c r="AX361" s="30">
        <f ca="1">AX46+AX184-AX195</f>
        <v>198191.25</v>
      </c>
      <c r="AY361" s="30">
        <f ca="1">AY46+AY184-AY195</f>
        <v>217428.75</v>
      </c>
      <c r="AZ361" s="30">
        <f ca="1">AZ46+AZ184-AZ195</f>
        <v>236666.25</v>
      </c>
      <c r="BA361" s="30">
        <f ca="1">BA46+BA184-BA195</f>
        <v>255903.75</v>
      </c>
      <c r="BB361" s="30">
        <f ca="1">BB46+BB184-BB195</f>
        <v>275141.25</v>
      </c>
      <c r="BC361" s="30">
        <f ca="1">BC46+BC184-BC195</f>
        <v>294378.75</v>
      </c>
      <c r="BD361" s="30">
        <f ca="1">BD46+BD184-BD195</f>
        <v>312491.25</v>
      </c>
      <c r="BE361" s="30">
        <f ca="1">BE46+BE184-BE195</f>
        <v>327228.75</v>
      </c>
      <c r="BF361" s="30">
        <f ca="1">BF46+BF184-BF195</f>
        <v>338366.25</v>
      </c>
      <c r="BG361" s="30">
        <f ca="1">BG46+BG184-BG195</f>
        <v>345763.125</v>
      </c>
      <c r="BH361" s="30">
        <f ca="1">BH46+BH184-BH195</f>
        <v>349897.5</v>
      </c>
      <c r="BI361" s="30">
        <f ca="1">BI46+BI184-BI195</f>
        <v>352108.125</v>
      </c>
      <c r="BJ361" s="30">
        <f ca="1">BJ46+BJ184-BJ195</f>
        <v>353193.75</v>
      </c>
      <c r="BK361" s="30">
        <f ca="1">BK46+BK184-BK195</f>
        <v>353694.375</v>
      </c>
      <c r="BL361" s="30">
        <f ca="1">BL46+BL184-BL195</f>
        <v>353885.625</v>
      </c>
      <c r="BM361" s="30">
        <f ca="1">BM46+BM184-BM195</f>
        <v>353941.875</v>
      </c>
      <c r="BN361" s="30">
        <f ca="1">BN46+BN184-BN195</f>
        <v>353964.375</v>
      </c>
      <c r="BO361" s="30">
        <f ca="1">BO46+BO184-BO195</f>
        <v>353970</v>
      </c>
      <c r="BP361" s="30">
        <f ca="1">BP46+BP184-BP195</f>
        <v>353969.99999999994</v>
      </c>
      <c r="BQ361" s="30">
        <f ca="1">BQ46+BQ184-BQ195</f>
        <v>353969.99999999994</v>
      </c>
      <c r="BR361" s="30">
        <f ca="1">BR46+BR184-BR195</f>
        <v>353969.99999999994</v>
      </c>
      <c r="BS361" s="30">
        <f ca="1">BS46+BS184-BS195</f>
        <v>353969.99999999994</v>
      </c>
      <c r="BT361" s="30">
        <f ca="1">BT46+BT184-BT195</f>
        <v>353969.99999999994</v>
      </c>
      <c r="BU361" s="30">
        <f ca="1">BU46+BU184-BU195</f>
        <v>353969.99999999994</v>
      </c>
      <c r="BV361" s="30">
        <f>BV46+BV184-BV195</f>
        <v>0</v>
      </c>
      <c r="BW361" s="30">
        <f>BW46+BW184-BW195</f>
        <v>0</v>
      </c>
      <c r="BX361" s="30">
        <f>BX46+BX184-BX195</f>
        <v>0</v>
      </c>
      <c r="BY361" s="30">
        <f>BY46+BY184-BY195</f>
        <v>0</v>
      </c>
      <c r="BZ361" s="30">
        <f>BZ46+BZ184-BZ195</f>
        <v>0</v>
      </c>
      <c r="CA361" s="30">
        <f>CA46+CA184-CA195</f>
        <v>0</v>
      </c>
      <c r="CB361" s="30">
        <f>CB46+CB184-CB195</f>
        <v>0</v>
      </c>
      <c r="CC361" s="30">
        <f>CC46+CC184-CC195</f>
        <v>0</v>
      </c>
      <c r="CD361" s="30">
        <f>CD46+CD184-CD195</f>
        <v>0</v>
      </c>
      <c r="CE361" s="30">
        <f>CE46+CE184-CE195</f>
        <v>0</v>
      </c>
      <c r="CF361" s="30">
        <f>CF46+CF184-CF195</f>
        <v>0</v>
      </c>
      <c r="CG361" s="30">
        <f>CG46+CG184-CG195</f>
        <v>0</v>
      </c>
      <c r="CH361" s="30">
        <f>CH46+CH184-CH195</f>
        <v>0</v>
      </c>
      <c r="CI361" s="30">
        <f>CI46+CI184-CI195</f>
        <v>0</v>
      </c>
      <c r="CJ361" s="30">
        <f>CJ46+CJ184-CJ195</f>
        <v>0</v>
      </c>
      <c r="CK361" s="30">
        <f>CK46+CK184-CK195</f>
        <v>0</v>
      </c>
      <c r="CL361" s="30">
        <f>CL46+CL184-CL195</f>
        <v>0</v>
      </c>
      <c r="CM361" s="30">
        <f>CM46+CM184-CM195</f>
        <v>0</v>
      </c>
      <c r="CN361" s="30">
        <f>CN46+CN184-CN195</f>
        <v>0</v>
      </c>
      <c r="CO361" s="30">
        <f>CO46+CO184-CO195</f>
        <v>0</v>
      </c>
      <c r="CP361" s="30">
        <f>CP46+CP184-CP195</f>
        <v>0</v>
      </c>
      <c r="CQ361" s="30">
        <f>CQ46+CQ184-CQ195</f>
        <v>0</v>
      </c>
      <c r="CR361" s="30">
        <f>CR46+CR184-CR195</f>
        <v>0</v>
      </c>
      <c r="CS361" s="30">
        <f>CS46+CS184-CS195</f>
        <v>0</v>
      </c>
      <c r="CT361" s="30">
        <f>CT46+CT184-CT195</f>
        <v>0</v>
      </c>
    </row>
    <row r="362" spans="1:98" s="27" customFormat="1" ht="12" x14ac:dyDescent="0.25">
      <c r="A362" s="26">
        <f>ROW()</f>
        <v>362</v>
      </c>
      <c r="C362" s="142"/>
      <c r="E362" s="24"/>
      <c r="F362" s="66" t="str">
        <f t="shared" si="854"/>
        <v>АКТИВЫ</v>
      </c>
      <c r="G362" s="66" t="str">
        <f t="shared" si="851"/>
        <v>Запасы СиМ</v>
      </c>
      <c r="H362" s="66" t="str">
        <f t="shared" si="855"/>
        <v>Цех-2</v>
      </c>
      <c r="I362" s="27" t="str">
        <f>BP!$F$29</f>
        <v>ЭлЭн</v>
      </c>
      <c r="P362" s="30"/>
      <c r="R362" s="24"/>
      <c r="S362" s="30"/>
      <c r="V362" s="85"/>
      <c r="W362" s="29"/>
      <c r="Z362" s="30">
        <f ca="1">Z47+Z185-Z196</f>
        <v>0</v>
      </c>
      <c r="AA362" s="30">
        <f ca="1">AA47+AA185-AA196</f>
        <v>0</v>
      </c>
      <c r="AB362" s="30">
        <f ca="1">AB47+AB185-AB196</f>
        <v>0</v>
      </c>
      <c r="AC362" s="30">
        <f ca="1">AC47+AC185-AC196</f>
        <v>0</v>
      </c>
      <c r="AD362" s="30">
        <f ca="1">AD47+AD185-AD196</f>
        <v>0</v>
      </c>
      <c r="AE362" s="30">
        <f ca="1">AE47+AE185-AE196</f>
        <v>0</v>
      </c>
      <c r="AF362" s="30">
        <f ca="1">AF47+AF185-AF196</f>
        <v>0</v>
      </c>
      <c r="AG362" s="30">
        <f ca="1">AG47+AG185-AG196</f>
        <v>153.33333333333337</v>
      </c>
      <c r="AH362" s="30">
        <f ca="1">AH47+AH185-AH196</f>
        <v>613.33333333333348</v>
      </c>
      <c r="AI362" s="30">
        <f ca="1">AI47+AI185-AI196</f>
        <v>1104.0000000000002</v>
      </c>
      <c r="AJ362" s="30">
        <f ca="1">AJ47+AJ185-AJ196</f>
        <v>1613.8333333333337</v>
      </c>
      <c r="AK362" s="30">
        <f ca="1">AK47+AK185-AK196</f>
        <v>2058.5000000000005</v>
      </c>
      <c r="AL362" s="30">
        <f ca="1">AL47+AL185-AL196</f>
        <v>2704.0333333333342</v>
      </c>
      <c r="AM362" s="30">
        <f ca="1">AM47+AM185-AM196</f>
        <v>4390.7000000000016</v>
      </c>
      <c r="AN362" s="30">
        <f ca="1">AN47+AN185-AN196</f>
        <v>7230.4333333333343</v>
      </c>
      <c r="AO362" s="30">
        <f ca="1">AO47+AO185-AO196</f>
        <v>11307.183333333334</v>
      </c>
      <c r="AP362" s="30">
        <f ca="1">AP47+AP185-AP196</f>
        <v>16471.833333333336</v>
      </c>
      <c r="AQ362" s="30">
        <f ca="1">AQ47+AQ185-AQ196</f>
        <v>22278.183333333342</v>
      </c>
      <c r="AR362" s="30">
        <f ca="1">AR47+AR185-AR196</f>
        <v>28465.566666666677</v>
      </c>
      <c r="AS362" s="30">
        <f ca="1">AS47+AS185-AS196</f>
        <v>34850.750000000007</v>
      </c>
      <c r="AT362" s="30">
        <f ca="1">AT47+AT185-AT196</f>
        <v>41340.583333333343</v>
      </c>
      <c r="AU362" s="30">
        <f ca="1">AU47+AU185-AU196</f>
        <v>47876.416666666679</v>
      </c>
      <c r="AV362" s="30">
        <f ca="1">AV47+AV185-AV196</f>
        <v>54423.750000000015</v>
      </c>
      <c r="AW362" s="30">
        <f ca="1">AW47+AW185-AW196</f>
        <v>60976.83333333335</v>
      </c>
      <c r="AX362" s="30">
        <f ca="1">AX47+AX185-AX196</f>
        <v>67531.833333333343</v>
      </c>
      <c r="AY362" s="30">
        <f ca="1">AY47+AY185-AY196</f>
        <v>74086.833333333343</v>
      </c>
      <c r="AZ362" s="30">
        <f ca="1">AZ47+AZ185-AZ196</f>
        <v>80641.833333333343</v>
      </c>
      <c r="BA362" s="30">
        <f ca="1">BA47+BA185-BA196</f>
        <v>87196.833333333343</v>
      </c>
      <c r="BB362" s="30">
        <f ca="1">BB47+BB185-BB196</f>
        <v>93751.833333333343</v>
      </c>
      <c r="BC362" s="30">
        <f ca="1">BC47+BC185-BC196</f>
        <v>100306.83333333334</v>
      </c>
      <c r="BD362" s="30">
        <f ca="1">BD47+BD185-BD196</f>
        <v>106478.50000000003</v>
      </c>
      <c r="BE362" s="30">
        <f ca="1">BE47+BE185-BE196</f>
        <v>111500.1666666667</v>
      </c>
      <c r="BF362" s="30">
        <f ca="1">BF47+BF185-BF196</f>
        <v>115295.16666666669</v>
      </c>
      <c r="BG362" s="30">
        <f ca="1">BG47+BG185-BG196</f>
        <v>117815.58333333334</v>
      </c>
      <c r="BH362" s="30">
        <f ca="1">BH47+BH185-BH196</f>
        <v>119224.33333333334</v>
      </c>
      <c r="BI362" s="30">
        <f ca="1">BI47+BI185-BI196</f>
        <v>119977.58333333334</v>
      </c>
      <c r="BJ362" s="30">
        <f ca="1">BJ47+BJ185-BJ196</f>
        <v>120347.50000000003</v>
      </c>
      <c r="BK362" s="30">
        <f ca="1">BK47+BK185-BK196</f>
        <v>120518.08333333334</v>
      </c>
      <c r="BL362" s="30">
        <f ca="1">BL47+BL185-BL196</f>
        <v>120583.25000000003</v>
      </c>
      <c r="BM362" s="30">
        <f ca="1">BM47+BM185-BM196</f>
        <v>120602.41666666669</v>
      </c>
      <c r="BN362" s="30">
        <f ca="1">BN47+BN185-BN196</f>
        <v>120610.08333333334</v>
      </c>
      <c r="BO362" s="30">
        <f ca="1">BO47+BO185-BO196</f>
        <v>120612.00000000003</v>
      </c>
      <c r="BP362" s="30">
        <f ca="1">BP47+BP185-BP196</f>
        <v>120612.00000000003</v>
      </c>
      <c r="BQ362" s="30">
        <f ca="1">BQ47+BQ185-BQ196</f>
        <v>120612.00000000003</v>
      </c>
      <c r="BR362" s="30">
        <f ca="1">BR47+BR185-BR196</f>
        <v>120612.00000000003</v>
      </c>
      <c r="BS362" s="30">
        <f ca="1">BS47+BS185-BS196</f>
        <v>120612.00000000003</v>
      </c>
      <c r="BT362" s="30">
        <f ca="1">BT47+BT185-BT196</f>
        <v>120612.00000000003</v>
      </c>
      <c r="BU362" s="30">
        <f ca="1">BU47+BU185-BU196</f>
        <v>120612.00000000003</v>
      </c>
      <c r="BV362" s="30">
        <f>BV47+BV185-BV196</f>
        <v>0</v>
      </c>
      <c r="BW362" s="30">
        <f>BW47+BW185-BW196</f>
        <v>0</v>
      </c>
      <c r="BX362" s="30">
        <f>BX47+BX185-BX196</f>
        <v>0</v>
      </c>
      <c r="BY362" s="30">
        <f>BY47+BY185-BY196</f>
        <v>0</v>
      </c>
      <c r="BZ362" s="30">
        <f>BZ47+BZ185-BZ196</f>
        <v>0</v>
      </c>
      <c r="CA362" s="30">
        <f>CA47+CA185-CA196</f>
        <v>0</v>
      </c>
      <c r="CB362" s="30">
        <f>CB47+CB185-CB196</f>
        <v>0</v>
      </c>
      <c r="CC362" s="30">
        <f>CC47+CC185-CC196</f>
        <v>0</v>
      </c>
      <c r="CD362" s="30">
        <f>CD47+CD185-CD196</f>
        <v>0</v>
      </c>
      <c r="CE362" s="30">
        <f>CE47+CE185-CE196</f>
        <v>0</v>
      </c>
      <c r="CF362" s="30">
        <f>CF47+CF185-CF196</f>
        <v>0</v>
      </c>
      <c r="CG362" s="30">
        <f>CG47+CG185-CG196</f>
        <v>0</v>
      </c>
      <c r="CH362" s="30">
        <f>CH47+CH185-CH196</f>
        <v>0</v>
      </c>
      <c r="CI362" s="30">
        <f>CI47+CI185-CI196</f>
        <v>0</v>
      </c>
      <c r="CJ362" s="30">
        <f>CJ47+CJ185-CJ196</f>
        <v>0</v>
      </c>
      <c r="CK362" s="30">
        <f>CK47+CK185-CK196</f>
        <v>0</v>
      </c>
      <c r="CL362" s="30">
        <f>CL47+CL185-CL196</f>
        <v>0</v>
      </c>
      <c r="CM362" s="30">
        <f>CM47+CM185-CM196</f>
        <v>0</v>
      </c>
      <c r="CN362" s="30">
        <f>CN47+CN185-CN196</f>
        <v>0</v>
      </c>
      <c r="CO362" s="30">
        <f>CO47+CO185-CO196</f>
        <v>0</v>
      </c>
      <c r="CP362" s="30">
        <f>CP47+CP185-CP196</f>
        <v>0</v>
      </c>
      <c r="CQ362" s="30">
        <f>CQ47+CQ185-CQ196</f>
        <v>0</v>
      </c>
      <c r="CR362" s="30">
        <f>CR47+CR185-CR196</f>
        <v>0</v>
      </c>
      <c r="CS362" s="30">
        <f>CS47+CS185-CS196</f>
        <v>0</v>
      </c>
      <c r="CT362" s="30">
        <f>CT47+CT185-CT196</f>
        <v>0</v>
      </c>
    </row>
    <row r="363" spans="1:98" s="2" customFormat="1" ht="12" x14ac:dyDescent="0.25">
      <c r="A363" s="11">
        <f>ROW()</f>
        <v>363</v>
      </c>
      <c r="C363" s="142"/>
      <c r="E363" s="23" t="str">
        <f>Lists!$N$9</f>
        <v>пустая строка</v>
      </c>
      <c r="P363" s="3"/>
      <c r="R363" s="23"/>
      <c r="S363" s="3"/>
      <c r="V363" s="74"/>
      <c r="W363" s="5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</row>
    <row r="364" spans="1:98" x14ac:dyDescent="0.3">
      <c r="A364" s="11">
        <f>ROW()</f>
        <v>364</v>
      </c>
      <c r="E364" s="23" t="s">
        <v>24</v>
      </c>
      <c r="F364" s="66" t="str">
        <f>$F$324</f>
        <v>АКТИВЫ</v>
      </c>
      <c r="G364" s="6" t="s">
        <v>58</v>
      </c>
      <c r="Z364" s="7">
        <f ca="1">SUM(Z365:Z374)</f>
        <v>0</v>
      </c>
      <c r="AA364" s="7">
        <f t="shared" ref="AA364" ca="1" si="856">SUM(AA365:AA374)</f>
        <v>0</v>
      </c>
      <c r="AB364" s="7">
        <f t="shared" ref="AB364" ca="1" si="857">SUM(AB365:AB374)</f>
        <v>0</v>
      </c>
      <c r="AC364" s="7">
        <f t="shared" ref="AC364" ca="1" si="858">SUM(AC365:AC374)</f>
        <v>0</v>
      </c>
      <c r="AD364" s="7">
        <f t="shared" ref="AD364" ca="1" si="859">SUM(AD365:AD374)</f>
        <v>0</v>
      </c>
      <c r="AE364" s="7">
        <f t="shared" ref="AE364" ca="1" si="860">SUM(AE365:AE374)</f>
        <v>0</v>
      </c>
      <c r="AF364" s="7">
        <f t="shared" ref="AF364" ca="1" si="861">SUM(AF365:AF374)</f>
        <v>0</v>
      </c>
      <c r="AG364" s="7">
        <f t="shared" ref="AG364" ca="1" si="862">SUM(AG365:AG374)</f>
        <v>0</v>
      </c>
      <c r="AH364" s="7">
        <f t="shared" ref="AH364" ca="1" si="863">SUM(AH365:AH374)</f>
        <v>17823</v>
      </c>
      <c r="AI364" s="7">
        <f t="shared" ref="AI364" ca="1" si="864">SUM(AI365:AI374)</f>
        <v>79213.333333333328</v>
      </c>
      <c r="AJ364" s="7">
        <f t="shared" ref="AJ364" ca="1" si="865">SUM(AJ365:AJ374)</f>
        <v>162981.43333333332</v>
      </c>
      <c r="AK364" s="7">
        <f t="shared" ref="AK364" ca="1" si="866">SUM(AK365:AK374)</f>
        <v>257492.84166666667</v>
      </c>
      <c r="AL364" s="7">
        <f t="shared" ref="AL364" ca="1" si="867">SUM(AL365:AL374)</f>
        <v>347994.07500000001</v>
      </c>
      <c r="AM364" s="7">
        <f t="shared" ref="AM364" ca="1" si="868">SUM(AM365:AM374)</f>
        <v>459046.21750000003</v>
      </c>
      <c r="AN364" s="7">
        <f t="shared" ref="AN364" ca="1" si="869">SUM(AN365:AN374)</f>
        <v>700354.78499999992</v>
      </c>
      <c r="AO364" s="7">
        <f t="shared" ref="AO364" ca="1" si="870">SUM(AO365:AO374)</f>
        <v>1132948.7</v>
      </c>
      <c r="AP364" s="7">
        <f t="shared" ref="AP364" ca="1" si="871">SUM(AP365:AP374)</f>
        <v>1790364.9075</v>
      </c>
      <c r="AQ364" s="7">
        <f t="shared" ref="AQ364" ca="1" si="872">SUM(AQ365:AQ374)</f>
        <v>2667202.0483333333</v>
      </c>
      <c r="AR364" s="7">
        <f t="shared" ref="AR364" ca="1" si="873">SUM(AR365:AR374)</f>
        <v>3706240.86625</v>
      </c>
      <c r="AS364" s="7">
        <f t="shared" ref="AS364" ca="1" si="874">SUM(AS365:AS374)</f>
        <v>4851784.4862500001</v>
      </c>
      <c r="AT364" s="7">
        <f t="shared" ref="AT364" ca="1" si="875">SUM(AT365:AT374)</f>
        <v>6059461.0645833332</v>
      </c>
      <c r="AU364" s="7">
        <f t="shared" ref="AU364" ca="1" si="876">SUM(AU365:AU374)</f>
        <v>7301045.9004166676</v>
      </c>
      <c r="AV364" s="7">
        <f t="shared" ref="AV364" ca="1" si="877">SUM(AV365:AV374)</f>
        <v>8559676.4554166663</v>
      </c>
      <c r="AW364" s="7">
        <f t="shared" ref="AW364" ca="1" si="878">SUM(AW365:AW374)</f>
        <v>9825324.8166666664</v>
      </c>
      <c r="AX364" s="7">
        <f t="shared" ref="AX364" ca="1" si="879">SUM(AX365:AX374)</f>
        <v>11093802.579166668</v>
      </c>
      <c r="AY364" s="7">
        <f t="shared" ref="AY364" ca="1" si="880">SUM(AY365:AY374)</f>
        <v>12363320.016666668</v>
      </c>
      <c r="AZ364" s="7">
        <f t="shared" ref="AZ364" ca="1" si="881">SUM(AZ365:AZ374)</f>
        <v>13633122.127083335</v>
      </c>
      <c r="BA364" s="7">
        <f t="shared" ref="BA364" ca="1" si="882">SUM(BA365:BA374)</f>
        <v>14902998.5</v>
      </c>
      <c r="BB364" s="7">
        <f t="shared" ref="BB364" ca="1" si="883">SUM(BB365:BB374)</f>
        <v>16172887.25</v>
      </c>
      <c r="BC364" s="7">
        <f t="shared" ref="BC364" ca="1" si="884">SUM(BC365:BC374)</f>
        <v>17442776</v>
      </c>
      <c r="BD364" s="7">
        <f t="shared" ref="BD364" ca="1" si="885">SUM(BD365:BD374)</f>
        <v>18712664.75</v>
      </c>
      <c r="BE364" s="7">
        <f t="shared" ref="BE364" ca="1" si="886">SUM(BE365:BE374)</f>
        <v>19937996</v>
      </c>
      <c r="BF364" s="7">
        <f t="shared" ref="BF364" ca="1" si="887">SUM(BF365:BF374)</f>
        <v>21009851.416666668</v>
      </c>
      <c r="BG364" s="7">
        <f t="shared" ref="BG364" ca="1" si="888">SUM(BG365:BG374)</f>
        <v>21872286.583333332</v>
      </c>
      <c r="BH364" s="7">
        <f t="shared" ref="BH364" ca="1" si="889">SUM(BH365:BH374)</f>
        <v>22498443.229166672</v>
      </c>
      <c r="BI364" s="7">
        <f t="shared" ref="BI364" ca="1" si="890">SUM(BI365:BI374)</f>
        <v>22898346.791666672</v>
      </c>
      <c r="BJ364" s="7">
        <f t="shared" ref="BJ364" ca="1" si="891">SUM(BJ365:BJ374)</f>
        <v>23132013.747916669</v>
      </c>
      <c r="BK364" s="7">
        <f t="shared" ref="BK364" ca="1" si="892">SUM(BK365:BK374)</f>
        <v>23257492.618749999</v>
      </c>
      <c r="BL364" s="7">
        <f t="shared" ref="BL364" ca="1" si="893">SUM(BL365:BL374)</f>
        <v>23320120.66041667</v>
      </c>
      <c r="BM364" s="7">
        <f t="shared" ref="BM364" ca="1" si="894">SUM(BM365:BM374)</f>
        <v>23348538.443750001</v>
      </c>
      <c r="BN364" s="7">
        <f t="shared" ref="BN364" ca="1" si="895">SUM(BN365:BN374)</f>
        <v>23359826.34375</v>
      </c>
      <c r="BO364" s="7">
        <f t="shared" ref="BO364" ca="1" si="896">SUM(BO365:BO374)</f>
        <v>23364071.683333334</v>
      </c>
      <c r="BP364" s="7">
        <f t="shared" ref="BP364" ca="1" si="897">SUM(BP365:BP374)</f>
        <v>23365482.670833334</v>
      </c>
      <c r="BQ364" s="7">
        <f t="shared" ref="BQ364" ca="1" si="898">SUM(BQ365:BQ374)</f>
        <v>23365853.983333334</v>
      </c>
      <c r="BR364" s="7">
        <f t="shared" ref="BR364" ca="1" si="899">SUM(BR365:BR374)</f>
        <v>23365940.622916669</v>
      </c>
      <c r="BS364" s="7">
        <f t="shared" ref="BS364" ca="1" si="900">SUM(BS365:BS374)</f>
        <v>23365953</v>
      </c>
      <c r="BT364" s="7">
        <f t="shared" ref="BT364" ca="1" si="901">SUM(BT365:BT374)</f>
        <v>23365953</v>
      </c>
      <c r="BU364" s="7">
        <f t="shared" ref="BU364" ca="1" si="902">SUM(BU365:BU374)</f>
        <v>23365953</v>
      </c>
      <c r="BV364" s="7">
        <f t="shared" ref="BV364" si="903">SUM(BV365:BV374)</f>
        <v>0</v>
      </c>
      <c r="BW364" s="7">
        <f t="shared" ref="BW364" si="904">SUM(BW365:BW374)</f>
        <v>0</v>
      </c>
      <c r="BX364" s="7">
        <f t="shared" ref="BX364" si="905">SUM(BX365:BX374)</f>
        <v>0</v>
      </c>
      <c r="BY364" s="7">
        <f t="shared" ref="BY364" si="906">SUM(BY365:BY374)</f>
        <v>0</v>
      </c>
      <c r="BZ364" s="7">
        <f t="shared" ref="BZ364" si="907">SUM(BZ365:BZ374)</f>
        <v>0</v>
      </c>
      <c r="CA364" s="7">
        <f t="shared" ref="CA364" si="908">SUM(CA365:CA374)</f>
        <v>0</v>
      </c>
      <c r="CB364" s="7">
        <f t="shared" ref="CB364" si="909">SUM(CB365:CB374)</f>
        <v>0</v>
      </c>
      <c r="CC364" s="7">
        <f t="shared" ref="CC364" si="910">SUM(CC365:CC374)</f>
        <v>0</v>
      </c>
      <c r="CD364" s="7">
        <f t="shared" ref="CD364" si="911">SUM(CD365:CD374)</f>
        <v>0</v>
      </c>
      <c r="CE364" s="7">
        <f t="shared" ref="CE364" si="912">SUM(CE365:CE374)</f>
        <v>0</v>
      </c>
      <c r="CF364" s="7">
        <f t="shared" ref="CF364" si="913">SUM(CF365:CF374)</f>
        <v>0</v>
      </c>
      <c r="CG364" s="7">
        <f t="shared" ref="CG364" si="914">SUM(CG365:CG374)</f>
        <v>0</v>
      </c>
      <c r="CH364" s="7">
        <f t="shared" ref="CH364" si="915">SUM(CH365:CH374)</f>
        <v>0</v>
      </c>
      <c r="CI364" s="7">
        <f t="shared" ref="CI364" si="916">SUM(CI365:CI374)</f>
        <v>0</v>
      </c>
      <c r="CJ364" s="7">
        <f t="shared" ref="CJ364" si="917">SUM(CJ365:CJ374)</f>
        <v>0</v>
      </c>
      <c r="CK364" s="7">
        <f t="shared" ref="CK364" si="918">SUM(CK365:CK374)</f>
        <v>0</v>
      </c>
      <c r="CL364" s="7">
        <f t="shared" ref="CL364" si="919">SUM(CL365:CL374)</f>
        <v>0</v>
      </c>
      <c r="CM364" s="7">
        <f t="shared" ref="CM364" si="920">SUM(CM365:CM374)</f>
        <v>0</v>
      </c>
      <c r="CN364" s="7">
        <f t="shared" ref="CN364" si="921">SUM(CN365:CN374)</f>
        <v>0</v>
      </c>
      <c r="CO364" s="7">
        <f t="shared" ref="CO364" si="922">SUM(CO365:CO374)</f>
        <v>0</v>
      </c>
      <c r="CP364" s="7">
        <f t="shared" ref="CP364" si="923">SUM(CP365:CP374)</f>
        <v>0</v>
      </c>
      <c r="CQ364" s="7">
        <f t="shared" ref="CQ364" si="924">SUM(CQ365:CQ374)</f>
        <v>0</v>
      </c>
      <c r="CR364" s="7">
        <f t="shared" ref="CR364" si="925">SUM(CR365:CR374)</f>
        <v>0</v>
      </c>
      <c r="CS364" s="7">
        <f t="shared" ref="CS364" si="926">SUM(CS365:CS374)</f>
        <v>0</v>
      </c>
      <c r="CT364" s="7">
        <f t="shared" ref="CT364" si="927">SUM(CT365:CT374)</f>
        <v>0</v>
      </c>
    </row>
    <row r="365" spans="1:98" s="27" customFormat="1" ht="12" x14ac:dyDescent="0.25">
      <c r="A365" s="26">
        <f>ROW()</f>
        <v>365</v>
      </c>
      <c r="C365" s="142"/>
      <c r="E365" s="24"/>
      <c r="F365" s="66" t="str">
        <f>$F$324</f>
        <v>АКТИВЫ</v>
      </c>
      <c r="G365" s="66" t="str">
        <f>$G$364</f>
        <v>Склад ГП</v>
      </c>
      <c r="H365" s="27" t="str">
        <f>BP!$F$21</f>
        <v>Основа</v>
      </c>
      <c r="P365" s="30"/>
      <c r="R365" s="24"/>
      <c r="S365" s="30"/>
      <c r="V365" s="85"/>
      <c r="W365" s="29"/>
      <c r="Z365" s="30">
        <f ca="1">Z50+Z188-Z241</f>
        <v>0</v>
      </c>
      <c r="AA365" s="30">
        <f ca="1">AA50+AA188-AA241</f>
        <v>0</v>
      </c>
      <c r="AB365" s="30">
        <f ca="1">AB50+AB188-AB241</f>
        <v>0</v>
      </c>
      <c r="AC365" s="30">
        <f ca="1">AC50+AC188-AC241</f>
        <v>0</v>
      </c>
      <c r="AD365" s="30">
        <f ca="1">AD50+AD188-AD241</f>
        <v>0</v>
      </c>
      <c r="AE365" s="30">
        <f ca="1">AE50+AE188-AE241</f>
        <v>0</v>
      </c>
      <c r="AF365" s="30">
        <f ca="1">AF50+AF188-AF241</f>
        <v>0</v>
      </c>
      <c r="AG365" s="30">
        <f ca="1">AG50+AG188-AG241</f>
        <v>0</v>
      </c>
      <c r="AH365" s="30">
        <f ca="1">AH50+AH188-AH241</f>
        <v>3150</v>
      </c>
      <c r="AI365" s="30">
        <f ca="1">AI50+AI188-AI241</f>
        <v>14000</v>
      </c>
      <c r="AJ365" s="30">
        <f ca="1">AJ50+AJ188-AJ241</f>
        <v>28805</v>
      </c>
      <c r="AK365" s="30">
        <f ca="1">AK50+AK188-AK241</f>
        <v>45508.75</v>
      </c>
      <c r="AL365" s="30">
        <f ca="1">AL50+AL188-AL241</f>
        <v>61503.75</v>
      </c>
      <c r="AM365" s="30">
        <f ca="1">AM50+AM188-AM241</f>
        <v>81130.875</v>
      </c>
      <c r="AN365" s="30">
        <f ca="1">AN50+AN188-AN241</f>
        <v>123779.24999999999</v>
      </c>
      <c r="AO365" s="30">
        <f ca="1">AO50+AO188-AO241</f>
        <v>200235</v>
      </c>
      <c r="AP365" s="30">
        <f ca="1">AP50+AP188-AP241</f>
        <v>316425.375</v>
      </c>
      <c r="AQ365" s="30">
        <f ca="1">AQ50+AQ188-AQ241</f>
        <v>471395.75</v>
      </c>
      <c r="AR365" s="30">
        <f ca="1">AR50+AR188-AR241</f>
        <v>655033.3125</v>
      </c>
      <c r="AS365" s="30">
        <f ca="1">AS50+AS188-AS241</f>
        <v>857494.3125</v>
      </c>
      <c r="AT365" s="30">
        <f ca="1">AT50+AT188-AT241</f>
        <v>1070936.5625</v>
      </c>
      <c r="AU365" s="30">
        <f ca="1">AU50+AU188-AU241</f>
        <v>1290371.6875</v>
      </c>
      <c r="AV365" s="30">
        <f ca="1">AV50+AV188-AV241</f>
        <v>1512819.4375</v>
      </c>
      <c r="AW365" s="30">
        <f ca="1">AW50+AW188-AW241</f>
        <v>1736507.5</v>
      </c>
      <c r="AX365" s="30">
        <f ca="1">AX50+AX188-AX241</f>
        <v>1960695.625</v>
      </c>
      <c r="AY365" s="30">
        <f ca="1">AY50+AY188-AY241</f>
        <v>2185067.5</v>
      </c>
      <c r="AZ365" s="30">
        <f ca="1">AZ50+AZ188-AZ241</f>
        <v>2409489.6875</v>
      </c>
      <c r="BA365" s="30">
        <f ca="1">BA50+BA188-BA241</f>
        <v>2633925</v>
      </c>
      <c r="BB365" s="30">
        <f ca="1">BB50+BB188-BB241</f>
        <v>2858362.5</v>
      </c>
      <c r="BC365" s="30">
        <f ca="1">BC50+BC188-BC241</f>
        <v>3082800</v>
      </c>
      <c r="BD365" s="30">
        <f ca="1">BD50+BD188-BD241</f>
        <v>3307237.5</v>
      </c>
      <c r="BE365" s="30">
        <f ca="1">BE50+BE188-BE241</f>
        <v>3523800</v>
      </c>
      <c r="BF365" s="30">
        <f ca="1">BF50+BF188-BF241</f>
        <v>3713237.5</v>
      </c>
      <c r="BG365" s="30">
        <f ca="1">BG50+BG188-BG241</f>
        <v>3865662.5</v>
      </c>
      <c r="BH365" s="30">
        <f ca="1">BH50+BH188-BH241</f>
        <v>3976328.125</v>
      </c>
      <c r="BI365" s="30">
        <f ca="1">BI50+BI188-BI241</f>
        <v>4047006.25</v>
      </c>
      <c r="BJ365" s="30">
        <f ca="1">BJ50+BJ188-BJ241</f>
        <v>4088304.0625</v>
      </c>
      <c r="BK365" s="30">
        <f ca="1">BK50+BK188-BK241</f>
        <v>4110480.9375</v>
      </c>
      <c r="BL365" s="30">
        <f ca="1">BL50+BL188-BL241</f>
        <v>4121549.6875</v>
      </c>
      <c r="BM365" s="30">
        <f ca="1">BM50+BM188-BM241</f>
        <v>4126572.1875</v>
      </c>
      <c r="BN365" s="30">
        <f ca="1">BN50+BN188-BN241</f>
        <v>4128567.1875</v>
      </c>
      <c r="BO365" s="30">
        <f ca="1">BO50+BO188-BO241</f>
        <v>4129317.5</v>
      </c>
      <c r="BP365" s="30">
        <f ca="1">BP50+BP188-BP241</f>
        <v>4129566.875</v>
      </c>
      <c r="BQ365" s="30">
        <f ca="1">BQ50+BQ188-BQ241</f>
        <v>4129632.5</v>
      </c>
      <c r="BR365" s="30">
        <f ca="1">BR50+BR188-BR241</f>
        <v>4129647.8124999995</v>
      </c>
      <c r="BS365" s="30">
        <f ca="1">BS50+BS188-BS241</f>
        <v>4129649.9999999995</v>
      </c>
      <c r="BT365" s="30">
        <f ca="1">BT50+BT188-BT241</f>
        <v>4129649.9999999995</v>
      </c>
      <c r="BU365" s="30">
        <f ca="1">BU50+BU188-BU241</f>
        <v>4129649.9999999995</v>
      </c>
      <c r="BV365" s="30">
        <f>BV50+BV188-BV241</f>
        <v>0</v>
      </c>
      <c r="BW365" s="30">
        <f>BW50+BW188-BW241</f>
        <v>0</v>
      </c>
      <c r="BX365" s="30">
        <f>BX50+BX188-BX241</f>
        <v>0</v>
      </c>
      <c r="BY365" s="30">
        <f>BY50+BY188-BY241</f>
        <v>0</v>
      </c>
      <c r="BZ365" s="30">
        <f>BZ50+BZ188-BZ241</f>
        <v>0</v>
      </c>
      <c r="CA365" s="30">
        <f>CA50+CA188-CA241</f>
        <v>0</v>
      </c>
      <c r="CB365" s="30">
        <f>CB50+CB188-CB241</f>
        <v>0</v>
      </c>
      <c r="CC365" s="30">
        <f>CC50+CC188-CC241</f>
        <v>0</v>
      </c>
      <c r="CD365" s="30">
        <f>CD50+CD188-CD241</f>
        <v>0</v>
      </c>
      <c r="CE365" s="30">
        <f>CE50+CE188-CE241</f>
        <v>0</v>
      </c>
      <c r="CF365" s="30">
        <f>CF50+CF188-CF241</f>
        <v>0</v>
      </c>
      <c r="CG365" s="30">
        <f>CG50+CG188-CG241</f>
        <v>0</v>
      </c>
      <c r="CH365" s="30">
        <f>CH50+CH188-CH241</f>
        <v>0</v>
      </c>
      <c r="CI365" s="30">
        <f>CI50+CI188-CI241</f>
        <v>0</v>
      </c>
      <c r="CJ365" s="30">
        <f>CJ50+CJ188-CJ241</f>
        <v>0</v>
      </c>
      <c r="CK365" s="30">
        <f>CK50+CK188-CK241</f>
        <v>0</v>
      </c>
      <c r="CL365" s="30">
        <f>CL50+CL188-CL241</f>
        <v>0</v>
      </c>
      <c r="CM365" s="30">
        <f>CM50+CM188-CM241</f>
        <v>0</v>
      </c>
      <c r="CN365" s="30">
        <f>CN50+CN188-CN241</f>
        <v>0</v>
      </c>
      <c r="CO365" s="30">
        <f>CO50+CO188-CO241</f>
        <v>0</v>
      </c>
      <c r="CP365" s="30">
        <f>CP50+CP188-CP241</f>
        <v>0</v>
      </c>
      <c r="CQ365" s="30">
        <f>CQ50+CQ188-CQ241</f>
        <v>0</v>
      </c>
      <c r="CR365" s="30">
        <f>CR50+CR188-CR241</f>
        <v>0</v>
      </c>
      <c r="CS365" s="30">
        <f>CS50+CS188-CS241</f>
        <v>0</v>
      </c>
      <c r="CT365" s="30">
        <f>CT50+CT188-CT241</f>
        <v>0</v>
      </c>
    </row>
    <row r="366" spans="1:98" s="27" customFormat="1" ht="12" x14ac:dyDescent="0.25">
      <c r="A366" s="26">
        <f>ROW()</f>
        <v>366</v>
      </c>
      <c r="C366" s="142"/>
      <c r="E366" s="24"/>
      <c r="F366" s="66" t="str">
        <f t="shared" ref="F366:F373" si="928">$F$324</f>
        <v>АКТИВЫ</v>
      </c>
      <c r="G366" s="66" t="str">
        <f t="shared" ref="G366:G373" si="929">$G$364</f>
        <v>Склад ГП</v>
      </c>
      <c r="H366" s="27" t="str">
        <f>BP!$F$22</f>
        <v>Сырье</v>
      </c>
      <c r="P366" s="30"/>
      <c r="R366" s="24"/>
      <c r="S366" s="30"/>
      <c r="V366" s="85"/>
      <c r="W366" s="29"/>
      <c r="Z366" s="30">
        <f ca="1">Z51+Z189-Z242</f>
        <v>0</v>
      </c>
      <c r="AA366" s="30">
        <f ca="1">AA51+AA189-AA242</f>
        <v>0</v>
      </c>
      <c r="AB366" s="30">
        <f ca="1">AB51+AB189-AB242</f>
        <v>0</v>
      </c>
      <c r="AC366" s="30">
        <f ca="1">AC51+AC189-AC242</f>
        <v>0</v>
      </c>
      <c r="AD366" s="30">
        <f ca="1">AD51+AD189-AD242</f>
        <v>0</v>
      </c>
      <c r="AE366" s="30">
        <f ca="1">AE51+AE189-AE242</f>
        <v>0</v>
      </c>
      <c r="AF366" s="30">
        <f ca="1">AF51+AF189-AF242</f>
        <v>0</v>
      </c>
      <c r="AG366" s="30">
        <f ca="1">AG51+AG189-AG242</f>
        <v>0</v>
      </c>
      <c r="AH366" s="30">
        <f ca="1">AH51+AH189-AH242</f>
        <v>360</v>
      </c>
      <c r="AI366" s="30">
        <f ca="1">AI51+AI189-AI242</f>
        <v>1600</v>
      </c>
      <c r="AJ366" s="30">
        <f ca="1">AJ51+AJ189-AJ242</f>
        <v>3292</v>
      </c>
      <c r="AK366" s="30">
        <f ca="1">AK51+AK189-AK242</f>
        <v>5201</v>
      </c>
      <c r="AL366" s="30">
        <f ca="1">AL51+AL189-AL242</f>
        <v>7029</v>
      </c>
      <c r="AM366" s="30">
        <f ca="1">AM51+AM189-AM242</f>
        <v>9272.0999999999985</v>
      </c>
      <c r="AN366" s="30">
        <f ca="1">AN51+AN189-AN242</f>
        <v>14146.199999999997</v>
      </c>
      <c r="AO366" s="30">
        <f ca="1">AO51+AO189-AO242</f>
        <v>22883.999999999996</v>
      </c>
      <c r="AP366" s="30">
        <f ca="1">AP51+AP189-AP242</f>
        <v>36162.899999999994</v>
      </c>
      <c r="AQ366" s="30">
        <f ca="1">AQ51+AQ189-AQ242</f>
        <v>53873.799999999996</v>
      </c>
      <c r="AR366" s="30">
        <f ca="1">AR51+AR189-AR242</f>
        <v>74860.949999999983</v>
      </c>
      <c r="AS366" s="30">
        <f ca="1">AS51+AS189-AS242</f>
        <v>97999.35</v>
      </c>
      <c r="AT366" s="30">
        <f ca="1">AT51+AT189-AT242</f>
        <v>122392.75</v>
      </c>
      <c r="AU366" s="30">
        <f ca="1">AU51+AU189-AU242</f>
        <v>147471.04999999999</v>
      </c>
      <c r="AV366" s="30">
        <f ca="1">AV51+AV189-AV242</f>
        <v>172893.64999999997</v>
      </c>
      <c r="AW366" s="30">
        <f ca="1">AW51+AW189-AW242</f>
        <v>198457.99999999994</v>
      </c>
      <c r="AX366" s="30">
        <f ca="1">AX51+AX189-AX242</f>
        <v>224079.49999999994</v>
      </c>
      <c r="AY366" s="30">
        <f ca="1">AY51+AY189-AY242</f>
        <v>249721.99999999994</v>
      </c>
      <c r="AZ366" s="30">
        <f ca="1">AZ51+AZ189-AZ242</f>
        <v>275370.24999999994</v>
      </c>
      <c r="BA366" s="30">
        <f ca="1">BA51+BA189-BA242</f>
        <v>301019.99999999994</v>
      </c>
      <c r="BB366" s="30">
        <f ca="1">BB51+BB189-BB242</f>
        <v>326670</v>
      </c>
      <c r="BC366" s="30">
        <f ca="1">BC51+BC189-BC242</f>
        <v>352320</v>
      </c>
      <c r="BD366" s="30">
        <f ca="1">BD51+BD189-BD242</f>
        <v>377970</v>
      </c>
      <c r="BE366" s="30">
        <f ca="1">BE51+BE189-BE242</f>
        <v>402720</v>
      </c>
      <c r="BF366" s="30">
        <f ca="1">BF51+BF189-BF242</f>
        <v>424370</v>
      </c>
      <c r="BG366" s="30">
        <f ca="1">BG51+BG189-BG242</f>
        <v>441790</v>
      </c>
      <c r="BH366" s="30">
        <f ca="1">BH51+BH189-BH242</f>
        <v>454437.5</v>
      </c>
      <c r="BI366" s="30">
        <f ca="1">BI51+BI189-BI242</f>
        <v>462515</v>
      </c>
      <c r="BJ366" s="30">
        <f ca="1">BJ51+BJ189-BJ242</f>
        <v>467234.75</v>
      </c>
      <c r="BK366" s="30">
        <f ca="1">BK51+BK189-BK242</f>
        <v>469769.25</v>
      </c>
      <c r="BL366" s="30">
        <f ca="1">BL51+BL189-BL242</f>
        <v>471034.25</v>
      </c>
      <c r="BM366" s="30">
        <f ca="1">BM51+BM189-BM242</f>
        <v>471608.25</v>
      </c>
      <c r="BN366" s="30">
        <f ca="1">BN51+BN189-BN242</f>
        <v>471836.25</v>
      </c>
      <c r="BO366" s="30">
        <f ca="1">BO51+BO189-BO242</f>
        <v>471921.99999999994</v>
      </c>
      <c r="BP366" s="30">
        <f ca="1">BP51+BP189-BP242</f>
        <v>471950.5</v>
      </c>
      <c r="BQ366" s="30">
        <f ca="1">BQ51+BQ189-BQ242</f>
        <v>471957.99999999994</v>
      </c>
      <c r="BR366" s="30">
        <f ca="1">BR51+BR189-BR242</f>
        <v>471959.74999999994</v>
      </c>
      <c r="BS366" s="30">
        <f ca="1">BS51+BS189-BS242</f>
        <v>471960</v>
      </c>
      <c r="BT366" s="30">
        <f ca="1">BT51+BT189-BT242</f>
        <v>471959.99999999994</v>
      </c>
      <c r="BU366" s="30">
        <f ca="1">BU51+BU189-BU242</f>
        <v>471959.99999999994</v>
      </c>
      <c r="BV366" s="30">
        <f>BV51+BV189-BV242</f>
        <v>0</v>
      </c>
      <c r="BW366" s="30">
        <f>BW51+BW189-BW242</f>
        <v>0</v>
      </c>
      <c r="BX366" s="30">
        <f>BX51+BX189-BX242</f>
        <v>0</v>
      </c>
      <c r="BY366" s="30">
        <f>BY51+BY189-BY242</f>
        <v>0</v>
      </c>
      <c r="BZ366" s="30">
        <f>BZ51+BZ189-BZ242</f>
        <v>0</v>
      </c>
      <c r="CA366" s="30">
        <f>CA51+CA189-CA242</f>
        <v>0</v>
      </c>
      <c r="CB366" s="30">
        <f>CB51+CB189-CB242</f>
        <v>0</v>
      </c>
      <c r="CC366" s="30">
        <f>CC51+CC189-CC242</f>
        <v>0</v>
      </c>
      <c r="CD366" s="30">
        <f>CD51+CD189-CD242</f>
        <v>0</v>
      </c>
      <c r="CE366" s="30">
        <f>CE51+CE189-CE242</f>
        <v>0</v>
      </c>
      <c r="CF366" s="30">
        <f>CF51+CF189-CF242</f>
        <v>0</v>
      </c>
      <c r="CG366" s="30">
        <f>CG51+CG189-CG242</f>
        <v>0</v>
      </c>
      <c r="CH366" s="30">
        <f>CH51+CH189-CH242</f>
        <v>0</v>
      </c>
      <c r="CI366" s="30">
        <f>CI51+CI189-CI242</f>
        <v>0</v>
      </c>
      <c r="CJ366" s="30">
        <f>CJ51+CJ189-CJ242</f>
        <v>0</v>
      </c>
      <c r="CK366" s="30">
        <f>CK51+CK189-CK242</f>
        <v>0</v>
      </c>
      <c r="CL366" s="30">
        <f>CL51+CL189-CL242</f>
        <v>0</v>
      </c>
      <c r="CM366" s="30">
        <f>CM51+CM189-CM242</f>
        <v>0</v>
      </c>
      <c r="CN366" s="30">
        <f>CN51+CN189-CN242</f>
        <v>0</v>
      </c>
      <c r="CO366" s="30">
        <f>CO51+CO189-CO242</f>
        <v>0</v>
      </c>
      <c r="CP366" s="30">
        <f>CP51+CP189-CP242</f>
        <v>0</v>
      </c>
      <c r="CQ366" s="30">
        <f>CQ51+CQ189-CQ242</f>
        <v>0</v>
      </c>
      <c r="CR366" s="30">
        <f>CR51+CR189-CR242</f>
        <v>0</v>
      </c>
      <c r="CS366" s="30">
        <f>CS51+CS189-CS242</f>
        <v>0</v>
      </c>
      <c r="CT366" s="30">
        <f>CT51+CT189-CT242</f>
        <v>0</v>
      </c>
    </row>
    <row r="367" spans="1:98" s="27" customFormat="1" ht="12" x14ac:dyDescent="0.25">
      <c r="A367" s="26">
        <f>ROW()</f>
        <v>367</v>
      </c>
      <c r="C367" s="142"/>
      <c r="E367" s="24"/>
      <c r="F367" s="66" t="str">
        <f t="shared" si="928"/>
        <v>АКТИВЫ</v>
      </c>
      <c r="G367" s="66" t="str">
        <f t="shared" si="929"/>
        <v>Склад ГП</v>
      </c>
      <c r="H367" s="27" t="str">
        <f>BP!$F$23</f>
        <v>Материал</v>
      </c>
      <c r="P367" s="30"/>
      <c r="R367" s="24"/>
      <c r="S367" s="30"/>
      <c r="V367" s="85"/>
      <c r="W367" s="29"/>
      <c r="Z367" s="30">
        <f ca="1">Z52+Z190-Z243</f>
        <v>0</v>
      </c>
      <c r="AA367" s="30">
        <f ca="1">AA52+AA190-AA243</f>
        <v>0</v>
      </c>
      <c r="AB367" s="30">
        <f ca="1">AB52+AB190-AB243</f>
        <v>0</v>
      </c>
      <c r="AC367" s="30">
        <f ca="1">AC52+AC190-AC243</f>
        <v>0</v>
      </c>
      <c r="AD367" s="30">
        <f ca="1">AD52+AD190-AD243</f>
        <v>0</v>
      </c>
      <c r="AE367" s="30">
        <f ca="1">AE52+AE190-AE243</f>
        <v>0</v>
      </c>
      <c r="AF367" s="30">
        <f ca="1">AF52+AF190-AF243</f>
        <v>0</v>
      </c>
      <c r="AG367" s="30">
        <f ca="1">AG52+AG190-AG243</f>
        <v>0</v>
      </c>
      <c r="AH367" s="30">
        <f ca="1">AH52+AH190-AH243</f>
        <v>420</v>
      </c>
      <c r="AI367" s="30">
        <f ca="1">AI52+AI190-AI243</f>
        <v>1866.666666666667</v>
      </c>
      <c r="AJ367" s="30">
        <f ca="1">AJ52+AJ190-AJ243</f>
        <v>3840.666666666667</v>
      </c>
      <c r="AK367" s="30">
        <f ca="1">AK52+AK190-AK243</f>
        <v>6067.8333333333339</v>
      </c>
      <c r="AL367" s="30">
        <f ca="1">AL52+AL190-AL243</f>
        <v>8200.5</v>
      </c>
      <c r="AM367" s="30">
        <f ca="1">AM52+AM190-AM243</f>
        <v>10817.450000000004</v>
      </c>
      <c r="AN367" s="30">
        <f ca="1">AN52+AN190-AN243</f>
        <v>16503.900000000001</v>
      </c>
      <c r="AO367" s="30">
        <f ca="1">AO52+AO190-AO243</f>
        <v>26698</v>
      </c>
      <c r="AP367" s="30">
        <f ca="1">AP52+AP190-AP243</f>
        <v>42190.049999999988</v>
      </c>
      <c r="AQ367" s="30">
        <f ca="1">AQ52+AQ190-AQ243</f>
        <v>62852.766666666663</v>
      </c>
      <c r="AR367" s="30">
        <f ca="1">AR52+AR190-AR243</f>
        <v>87337.774999999994</v>
      </c>
      <c r="AS367" s="30">
        <f ca="1">AS52+AS190-AS243</f>
        <v>114332.575</v>
      </c>
      <c r="AT367" s="30">
        <f ca="1">AT52+AT190-AT243</f>
        <v>142791.54166666669</v>
      </c>
      <c r="AU367" s="30">
        <f ca="1">AU52+AU190-AU243</f>
        <v>172049.55833333335</v>
      </c>
      <c r="AV367" s="30">
        <f ca="1">AV52+AV190-AV243</f>
        <v>201709.25833333339</v>
      </c>
      <c r="AW367" s="30">
        <f ca="1">AW52+AW190-AW243</f>
        <v>231534.3333333334</v>
      </c>
      <c r="AX367" s="30">
        <f ca="1">AX52+AX190-AX243</f>
        <v>261426.08333333346</v>
      </c>
      <c r="AY367" s="30">
        <f ca="1">AY52+AY190-AY243</f>
        <v>291342.33333333343</v>
      </c>
      <c r="AZ367" s="30">
        <f ca="1">AZ52+AZ190-AZ243</f>
        <v>321265.2916666668</v>
      </c>
      <c r="BA367" s="30">
        <f ca="1">BA52+BA190-BA243</f>
        <v>351190.00000000017</v>
      </c>
      <c r="BB367" s="30">
        <f ca="1">BB52+BB190-BB243</f>
        <v>381115.00000000017</v>
      </c>
      <c r="BC367" s="30">
        <f ca="1">BC52+BC190-BC243</f>
        <v>411040.00000000017</v>
      </c>
      <c r="BD367" s="30">
        <f ca="1">BD52+BD190-BD243</f>
        <v>440965.00000000017</v>
      </c>
      <c r="BE367" s="30">
        <f ca="1">BE52+BE190-BE243</f>
        <v>469840.00000000023</v>
      </c>
      <c r="BF367" s="30">
        <f ca="1">BF52+BF190-BF243</f>
        <v>495098.3333333336</v>
      </c>
      <c r="BG367" s="30">
        <f ca="1">BG52+BG190-BG243</f>
        <v>515421.66666666698</v>
      </c>
      <c r="BH367" s="30">
        <f ca="1">BH52+BH190-BH243</f>
        <v>530177.08333333372</v>
      </c>
      <c r="BI367" s="30">
        <f ca="1">BI52+BI190-BI243</f>
        <v>539600.83333333372</v>
      </c>
      <c r="BJ367" s="30">
        <f ca="1">BJ52+BJ190-BJ243</f>
        <v>545107.20833333372</v>
      </c>
      <c r="BK367" s="30">
        <f ca="1">BK52+BK190-BK243</f>
        <v>548064.12500000035</v>
      </c>
      <c r="BL367" s="30">
        <f ca="1">BL52+BL190-BL243</f>
        <v>549539.9583333336</v>
      </c>
      <c r="BM367" s="30">
        <f ca="1">BM52+BM190-BM243</f>
        <v>550209.62500000023</v>
      </c>
      <c r="BN367" s="30">
        <f ca="1">BN52+BN190-BN243</f>
        <v>550475.62500000023</v>
      </c>
      <c r="BO367" s="30">
        <f ca="1">BO52+BO190-BO243</f>
        <v>550575.66666666698</v>
      </c>
      <c r="BP367" s="30">
        <f ca="1">BP52+BP190-BP243</f>
        <v>550608.91666666698</v>
      </c>
      <c r="BQ367" s="30">
        <f ca="1">BQ52+BQ190-BQ243</f>
        <v>550617.66666666698</v>
      </c>
      <c r="BR367" s="30">
        <f ca="1">BR52+BR190-BR243</f>
        <v>550619.7083333336</v>
      </c>
      <c r="BS367" s="30">
        <f ca="1">BS52+BS190-BS243</f>
        <v>550620.00000000035</v>
      </c>
      <c r="BT367" s="30">
        <f ca="1">BT52+BT190-BT243</f>
        <v>550620.00000000047</v>
      </c>
      <c r="BU367" s="30">
        <f ca="1">BU52+BU190-BU243</f>
        <v>550620.00000000047</v>
      </c>
      <c r="BV367" s="30">
        <f>BV52+BV190-BV243</f>
        <v>0</v>
      </c>
      <c r="BW367" s="30">
        <f>BW52+BW190-BW243</f>
        <v>0</v>
      </c>
      <c r="BX367" s="30">
        <f>BX52+BX190-BX243</f>
        <v>0</v>
      </c>
      <c r="BY367" s="30">
        <f>BY52+BY190-BY243</f>
        <v>0</v>
      </c>
      <c r="BZ367" s="30">
        <f>BZ52+BZ190-BZ243</f>
        <v>0</v>
      </c>
      <c r="CA367" s="30">
        <f>CA52+CA190-CA243</f>
        <v>0</v>
      </c>
      <c r="CB367" s="30">
        <f>CB52+CB190-CB243</f>
        <v>0</v>
      </c>
      <c r="CC367" s="30">
        <f>CC52+CC190-CC243</f>
        <v>0</v>
      </c>
      <c r="CD367" s="30">
        <f>CD52+CD190-CD243</f>
        <v>0</v>
      </c>
      <c r="CE367" s="30">
        <f>CE52+CE190-CE243</f>
        <v>0</v>
      </c>
      <c r="CF367" s="30">
        <f>CF52+CF190-CF243</f>
        <v>0</v>
      </c>
      <c r="CG367" s="30">
        <f>CG52+CG190-CG243</f>
        <v>0</v>
      </c>
      <c r="CH367" s="30">
        <f>CH52+CH190-CH243</f>
        <v>0</v>
      </c>
      <c r="CI367" s="30">
        <f>CI52+CI190-CI243</f>
        <v>0</v>
      </c>
      <c r="CJ367" s="30">
        <f>CJ52+CJ190-CJ243</f>
        <v>0</v>
      </c>
      <c r="CK367" s="30">
        <f>CK52+CK190-CK243</f>
        <v>0</v>
      </c>
      <c r="CL367" s="30">
        <f>CL52+CL190-CL243</f>
        <v>0</v>
      </c>
      <c r="CM367" s="30">
        <f>CM52+CM190-CM243</f>
        <v>0</v>
      </c>
      <c r="CN367" s="30">
        <f>CN52+CN190-CN243</f>
        <v>0</v>
      </c>
      <c r="CO367" s="30">
        <f>CO52+CO190-CO243</f>
        <v>0</v>
      </c>
      <c r="CP367" s="30">
        <f>CP52+CP190-CP243</f>
        <v>0</v>
      </c>
      <c r="CQ367" s="30">
        <f>CQ52+CQ190-CQ243</f>
        <v>0</v>
      </c>
      <c r="CR367" s="30">
        <f>CR52+CR190-CR243</f>
        <v>0</v>
      </c>
      <c r="CS367" s="30">
        <f>CS52+CS190-CS243</f>
        <v>0</v>
      </c>
      <c r="CT367" s="30">
        <f>CT52+CT190-CT243</f>
        <v>0</v>
      </c>
    </row>
    <row r="368" spans="1:98" s="27" customFormat="1" ht="12" x14ac:dyDescent="0.25">
      <c r="A368" s="26">
        <f>ROW()</f>
        <v>368</v>
      </c>
      <c r="C368" s="142"/>
      <c r="E368" s="24"/>
      <c r="F368" s="66" t="str">
        <f t="shared" si="928"/>
        <v>АКТИВЫ</v>
      </c>
      <c r="G368" s="66" t="str">
        <f t="shared" si="929"/>
        <v>Склад ГП</v>
      </c>
      <c r="H368" s="27" t="str">
        <f>BP!$F$24</f>
        <v>Вн.пр-во</v>
      </c>
      <c r="P368" s="30"/>
      <c r="R368" s="24"/>
      <c r="S368" s="30"/>
      <c r="V368" s="85"/>
      <c r="W368" s="29"/>
      <c r="Z368" s="30">
        <f ca="1">Z53+Z191-Z244</f>
        <v>0</v>
      </c>
      <c r="AA368" s="30">
        <f ca="1">AA53+AA191-AA244</f>
        <v>0</v>
      </c>
      <c r="AB368" s="30">
        <f ca="1">AB53+AB191-AB244</f>
        <v>0</v>
      </c>
      <c r="AC368" s="30">
        <f ca="1">AC53+AC191-AC244</f>
        <v>0</v>
      </c>
      <c r="AD368" s="30">
        <f ca="1">AD53+AD191-AD244</f>
        <v>0</v>
      </c>
      <c r="AE368" s="30">
        <f ca="1">AE53+AE191-AE244</f>
        <v>0</v>
      </c>
      <c r="AF368" s="30">
        <f ca="1">AF53+AF191-AF244</f>
        <v>0</v>
      </c>
      <c r="AG368" s="30">
        <f ca="1">AG53+AG191-AG244</f>
        <v>0</v>
      </c>
      <c r="AH368" s="30">
        <f ca="1">AH53+AH191-AH244</f>
        <v>10800</v>
      </c>
      <c r="AI368" s="30">
        <f ca="1">AI53+AI191-AI244</f>
        <v>48000</v>
      </c>
      <c r="AJ368" s="30">
        <f ca="1">AJ53+AJ191-AJ244</f>
        <v>98760</v>
      </c>
      <c r="AK368" s="30">
        <f ca="1">AK53+AK191-AK244</f>
        <v>156030</v>
      </c>
      <c r="AL368" s="30">
        <f ca="1">AL53+AL191-AL244</f>
        <v>210870</v>
      </c>
      <c r="AM368" s="30">
        <f ca="1">AM53+AM191-AM244</f>
        <v>278163</v>
      </c>
      <c r="AN368" s="30">
        <f ca="1">AN53+AN191-AN244</f>
        <v>424386</v>
      </c>
      <c r="AO368" s="30">
        <f ca="1">AO53+AO191-AO244</f>
        <v>686520</v>
      </c>
      <c r="AP368" s="30">
        <f ca="1">AP53+AP191-AP244</f>
        <v>1084887</v>
      </c>
      <c r="AQ368" s="30">
        <f ca="1">AQ53+AQ191-AQ244</f>
        <v>1616214</v>
      </c>
      <c r="AR368" s="30">
        <f ca="1">AR53+AR191-AR244</f>
        <v>2245828.5</v>
      </c>
      <c r="AS368" s="30">
        <f ca="1">AS53+AS191-AS244</f>
        <v>2939980.5</v>
      </c>
      <c r="AT368" s="30">
        <f ca="1">AT53+AT191-AT244</f>
        <v>3671782.5</v>
      </c>
      <c r="AU368" s="30">
        <f ca="1">AU53+AU191-AU244</f>
        <v>4424131.5</v>
      </c>
      <c r="AV368" s="30">
        <f ca="1">AV53+AV191-AV244</f>
        <v>5186809.5</v>
      </c>
      <c r="AW368" s="30">
        <f ca="1">AW53+AW191-AW244</f>
        <v>5953740</v>
      </c>
      <c r="AX368" s="30">
        <f ca="1">AX53+AX191-AX244</f>
        <v>6722385</v>
      </c>
      <c r="AY368" s="30">
        <f ca="1">AY53+AY191-AY244</f>
        <v>7491660</v>
      </c>
      <c r="AZ368" s="30">
        <f ca="1">AZ53+AZ191-AZ244</f>
        <v>8261107.5</v>
      </c>
      <c r="BA368" s="30">
        <f ca="1">BA53+BA191-BA244</f>
        <v>9030600</v>
      </c>
      <c r="BB368" s="30">
        <f ca="1">BB53+BB191-BB244</f>
        <v>9800100</v>
      </c>
      <c r="BC368" s="30">
        <f ca="1">BC53+BC191-BC244</f>
        <v>10569600</v>
      </c>
      <c r="BD368" s="30">
        <f ca="1">BD53+BD191-BD244</f>
        <v>11339100</v>
      </c>
      <c r="BE368" s="30">
        <f ca="1">BE53+BE191-BE244</f>
        <v>12081600</v>
      </c>
      <c r="BF368" s="30">
        <f ca="1">BF53+BF191-BF244</f>
        <v>12731100</v>
      </c>
      <c r="BG368" s="30">
        <f ca="1">BG53+BG191-BG244</f>
        <v>13253700</v>
      </c>
      <c r="BH368" s="30">
        <f ca="1">BH53+BH191-BH244</f>
        <v>13633125</v>
      </c>
      <c r="BI368" s="30">
        <f ca="1">BI53+BI191-BI244</f>
        <v>13875450</v>
      </c>
      <c r="BJ368" s="30">
        <f ca="1">BJ53+BJ191-BJ244</f>
        <v>14017042.5</v>
      </c>
      <c r="BK368" s="30">
        <f ca="1">BK53+BK191-BK244</f>
        <v>14093077.5</v>
      </c>
      <c r="BL368" s="30">
        <f ca="1">BL53+BL191-BL244</f>
        <v>14131027.5</v>
      </c>
      <c r="BM368" s="30">
        <f ca="1">BM53+BM191-BM244</f>
        <v>14148247.5</v>
      </c>
      <c r="BN368" s="30">
        <f ca="1">BN53+BN191-BN244</f>
        <v>14155087.5</v>
      </c>
      <c r="BO368" s="30">
        <f ca="1">BO53+BO191-BO244</f>
        <v>14157660</v>
      </c>
      <c r="BP368" s="30">
        <f ca="1">BP53+BP191-BP244</f>
        <v>14158515</v>
      </c>
      <c r="BQ368" s="30">
        <f ca="1">BQ53+BQ191-BQ244</f>
        <v>14158740</v>
      </c>
      <c r="BR368" s="30">
        <f ca="1">BR53+BR191-BR244</f>
        <v>14158792.499999998</v>
      </c>
      <c r="BS368" s="30">
        <f ca="1">BS53+BS191-BS244</f>
        <v>14158799.999999998</v>
      </c>
      <c r="BT368" s="30">
        <f ca="1">BT53+BT191-BT244</f>
        <v>14158799.999999998</v>
      </c>
      <c r="BU368" s="30">
        <f ca="1">BU53+BU191-BU244</f>
        <v>14158799.999999998</v>
      </c>
      <c r="BV368" s="30">
        <f>BV53+BV191-BV244</f>
        <v>0</v>
      </c>
      <c r="BW368" s="30">
        <f>BW53+BW191-BW244</f>
        <v>0</v>
      </c>
      <c r="BX368" s="30">
        <f>BX53+BX191-BX244</f>
        <v>0</v>
      </c>
      <c r="BY368" s="30">
        <f>BY53+BY191-BY244</f>
        <v>0</v>
      </c>
      <c r="BZ368" s="30">
        <f>BZ53+BZ191-BZ244</f>
        <v>0</v>
      </c>
      <c r="CA368" s="30">
        <f>CA53+CA191-CA244</f>
        <v>0</v>
      </c>
      <c r="CB368" s="30">
        <f>CB53+CB191-CB244</f>
        <v>0</v>
      </c>
      <c r="CC368" s="30">
        <f>CC53+CC191-CC244</f>
        <v>0</v>
      </c>
      <c r="CD368" s="30">
        <f>CD53+CD191-CD244</f>
        <v>0</v>
      </c>
      <c r="CE368" s="30">
        <f>CE53+CE191-CE244</f>
        <v>0</v>
      </c>
      <c r="CF368" s="30">
        <f>CF53+CF191-CF244</f>
        <v>0</v>
      </c>
      <c r="CG368" s="30">
        <f>CG53+CG191-CG244</f>
        <v>0</v>
      </c>
      <c r="CH368" s="30">
        <f>CH53+CH191-CH244</f>
        <v>0</v>
      </c>
      <c r="CI368" s="30">
        <f>CI53+CI191-CI244</f>
        <v>0</v>
      </c>
      <c r="CJ368" s="30">
        <f>CJ53+CJ191-CJ244</f>
        <v>0</v>
      </c>
      <c r="CK368" s="30">
        <f>CK53+CK191-CK244</f>
        <v>0</v>
      </c>
      <c r="CL368" s="30">
        <f>CL53+CL191-CL244</f>
        <v>0</v>
      </c>
      <c r="CM368" s="30">
        <f>CM53+CM191-CM244</f>
        <v>0</v>
      </c>
      <c r="CN368" s="30">
        <f>CN53+CN191-CN244</f>
        <v>0</v>
      </c>
      <c r="CO368" s="30">
        <f>CO53+CO191-CO244</f>
        <v>0</v>
      </c>
      <c r="CP368" s="30">
        <f>CP53+CP191-CP244</f>
        <v>0</v>
      </c>
      <c r="CQ368" s="30">
        <f>CQ53+CQ191-CQ244</f>
        <v>0</v>
      </c>
      <c r="CR368" s="30">
        <f>CR53+CR191-CR244</f>
        <v>0</v>
      </c>
      <c r="CS368" s="30">
        <f>CS53+CS191-CS244</f>
        <v>0</v>
      </c>
      <c r="CT368" s="30">
        <f>CT53+CT191-CT244</f>
        <v>0</v>
      </c>
    </row>
    <row r="369" spans="1:98" s="27" customFormat="1" ht="12" x14ac:dyDescent="0.25">
      <c r="A369" s="26">
        <f>ROW()</f>
        <v>369</v>
      </c>
      <c r="C369" s="142"/>
      <c r="E369" s="24"/>
      <c r="F369" s="66" t="str">
        <f t="shared" si="928"/>
        <v>АКТИВЫ</v>
      </c>
      <c r="G369" s="66" t="str">
        <f t="shared" si="929"/>
        <v>Склад ГП</v>
      </c>
      <c r="H369" s="27" t="str">
        <f>BP!$F$25</f>
        <v>Упаковка</v>
      </c>
      <c r="P369" s="30"/>
      <c r="R369" s="24"/>
      <c r="S369" s="30"/>
      <c r="V369" s="85"/>
      <c r="W369" s="29"/>
      <c r="Z369" s="30">
        <f ca="1">Z54+Z192-Z245</f>
        <v>0</v>
      </c>
      <c r="AA369" s="30">
        <f ca="1">AA54+AA192-AA245</f>
        <v>0</v>
      </c>
      <c r="AB369" s="30">
        <f ca="1">AB54+AB192-AB245</f>
        <v>0</v>
      </c>
      <c r="AC369" s="30">
        <f ca="1">AC54+AC192-AC245</f>
        <v>0</v>
      </c>
      <c r="AD369" s="30">
        <f ca="1">AD54+AD192-AD245</f>
        <v>0</v>
      </c>
      <c r="AE369" s="30">
        <f ca="1">AE54+AE192-AE245</f>
        <v>0</v>
      </c>
      <c r="AF369" s="30">
        <f ca="1">AF54+AF192-AF245</f>
        <v>0</v>
      </c>
      <c r="AG369" s="30">
        <f ca="1">AG54+AG192-AG245</f>
        <v>0</v>
      </c>
      <c r="AH369" s="30">
        <f ca="1">AH54+AH192-AH245</f>
        <v>1200.0000000000002</v>
      </c>
      <c r="AI369" s="30">
        <f ca="1">AI54+AI192-AI245</f>
        <v>5333.3333333333339</v>
      </c>
      <c r="AJ369" s="30">
        <f ca="1">AJ54+AJ192-AJ245</f>
        <v>10973.333333333334</v>
      </c>
      <c r="AK369" s="30">
        <f ca="1">AK54+AK192-AK245</f>
        <v>17336.666666666668</v>
      </c>
      <c r="AL369" s="30">
        <f ca="1">AL54+AL192-AL245</f>
        <v>23430.000000000004</v>
      </c>
      <c r="AM369" s="30">
        <f ca="1">AM54+AM192-AM245</f>
        <v>30907.000000000011</v>
      </c>
      <c r="AN369" s="30">
        <f ca="1">AN54+AN192-AN245</f>
        <v>47154.000000000015</v>
      </c>
      <c r="AO369" s="30">
        <f ca="1">AO54+AO192-AO245</f>
        <v>76280</v>
      </c>
      <c r="AP369" s="30">
        <f ca="1">AP54+AP192-AP245</f>
        <v>120543.00000000001</v>
      </c>
      <c r="AQ369" s="30">
        <f ca="1">AQ54+AQ192-AQ245</f>
        <v>179579.33333333337</v>
      </c>
      <c r="AR369" s="30">
        <f ca="1">AR54+AR192-AR245</f>
        <v>249536.50000000006</v>
      </c>
      <c r="AS369" s="30">
        <f ca="1">AS54+AS192-AS245</f>
        <v>326664.50000000006</v>
      </c>
      <c r="AT369" s="30">
        <f ca="1">AT54+AT192-AT245</f>
        <v>407975.83333333331</v>
      </c>
      <c r="AU369" s="30">
        <f ca="1">AU54+AU192-AU245</f>
        <v>491570.16666666674</v>
      </c>
      <c r="AV369" s="30">
        <f ca="1">AV54+AV192-AV245</f>
        <v>576312.16666666674</v>
      </c>
      <c r="AW369" s="30">
        <f ca="1">AW54+AW192-AW245</f>
        <v>661526.66666666674</v>
      </c>
      <c r="AX369" s="30">
        <f ca="1">AX54+AX192-AX245</f>
        <v>746931.66666666663</v>
      </c>
      <c r="AY369" s="30">
        <f ca="1">AY54+AY192-AY245</f>
        <v>832406.66666666663</v>
      </c>
      <c r="AZ369" s="30">
        <f ca="1">AZ54+AZ192-AZ245</f>
        <v>917900.83333333326</v>
      </c>
      <c r="BA369" s="30">
        <f ca="1">BA54+BA192-BA245</f>
        <v>1003399.9999999998</v>
      </c>
      <c r="BB369" s="30">
        <f ca="1">BB54+BB192-BB245</f>
        <v>1088899.9999999995</v>
      </c>
      <c r="BC369" s="30">
        <f ca="1">BC54+BC192-BC245</f>
        <v>1174399.9999999995</v>
      </c>
      <c r="BD369" s="30">
        <f ca="1">BD54+BD192-BD245</f>
        <v>1259899.9999999995</v>
      </c>
      <c r="BE369" s="30">
        <f ca="1">BE54+BE192-BE245</f>
        <v>1342399.9999999995</v>
      </c>
      <c r="BF369" s="30">
        <f ca="1">BF54+BF192-BF245</f>
        <v>1414566.666666666</v>
      </c>
      <c r="BG369" s="30">
        <f ca="1">BG54+BG192-BG245</f>
        <v>1472633.333333333</v>
      </c>
      <c r="BH369" s="30">
        <f ca="1">BH54+BH192-BH245</f>
        <v>1514791.6666666665</v>
      </c>
      <c r="BI369" s="30">
        <f ca="1">BI54+BI192-BI245</f>
        <v>1541716.6666666665</v>
      </c>
      <c r="BJ369" s="30">
        <f ca="1">BJ54+BJ192-BJ245</f>
        <v>1557449.1666666665</v>
      </c>
      <c r="BK369" s="30">
        <f ca="1">BK54+BK192-BK245</f>
        <v>1565897.4999999998</v>
      </c>
      <c r="BL369" s="30">
        <f ca="1">BL54+BL192-BL245</f>
        <v>1570114.1666666663</v>
      </c>
      <c r="BM369" s="30">
        <f ca="1">BM54+BM192-BM245</f>
        <v>1572027.4999999993</v>
      </c>
      <c r="BN369" s="30">
        <f ca="1">BN54+BN192-BN245</f>
        <v>1572787.4999999993</v>
      </c>
      <c r="BO369" s="30">
        <f ca="1">BO54+BO192-BO245</f>
        <v>1573073.333333333</v>
      </c>
      <c r="BP369" s="30">
        <f ca="1">BP54+BP192-BP245</f>
        <v>1573168.333333333</v>
      </c>
      <c r="BQ369" s="30">
        <f ca="1">BQ54+BQ192-BQ245</f>
        <v>1573193.333333333</v>
      </c>
      <c r="BR369" s="30">
        <f ca="1">BR54+BR192-BR245</f>
        <v>1573199.166666666</v>
      </c>
      <c r="BS369" s="30">
        <f ca="1">BS54+BS192-BS245</f>
        <v>1573199.9999999991</v>
      </c>
      <c r="BT369" s="30">
        <f ca="1">BT54+BT192-BT245</f>
        <v>1573199.9999999988</v>
      </c>
      <c r="BU369" s="30">
        <f ca="1">BU54+BU192-BU245</f>
        <v>1573199.9999999988</v>
      </c>
      <c r="BV369" s="30">
        <f>BV54+BV192-BV245</f>
        <v>0</v>
      </c>
      <c r="BW369" s="30">
        <f>BW54+BW192-BW245</f>
        <v>0</v>
      </c>
      <c r="BX369" s="30">
        <f>BX54+BX192-BX245</f>
        <v>0</v>
      </c>
      <c r="BY369" s="30">
        <f>BY54+BY192-BY245</f>
        <v>0</v>
      </c>
      <c r="BZ369" s="30">
        <f>BZ54+BZ192-BZ245</f>
        <v>0</v>
      </c>
      <c r="CA369" s="30">
        <f>CA54+CA192-CA245</f>
        <v>0</v>
      </c>
      <c r="CB369" s="30">
        <f>CB54+CB192-CB245</f>
        <v>0</v>
      </c>
      <c r="CC369" s="30">
        <f>CC54+CC192-CC245</f>
        <v>0</v>
      </c>
      <c r="CD369" s="30">
        <f>CD54+CD192-CD245</f>
        <v>0</v>
      </c>
      <c r="CE369" s="30">
        <f>CE54+CE192-CE245</f>
        <v>0</v>
      </c>
      <c r="CF369" s="30">
        <f>CF54+CF192-CF245</f>
        <v>0</v>
      </c>
      <c r="CG369" s="30">
        <f>CG54+CG192-CG245</f>
        <v>0</v>
      </c>
      <c r="CH369" s="30">
        <f>CH54+CH192-CH245</f>
        <v>0</v>
      </c>
      <c r="CI369" s="30">
        <f>CI54+CI192-CI245</f>
        <v>0</v>
      </c>
      <c r="CJ369" s="30">
        <f>CJ54+CJ192-CJ245</f>
        <v>0</v>
      </c>
      <c r="CK369" s="30">
        <f>CK54+CK192-CK245</f>
        <v>0</v>
      </c>
      <c r="CL369" s="30">
        <f>CL54+CL192-CL245</f>
        <v>0</v>
      </c>
      <c r="CM369" s="30">
        <f>CM54+CM192-CM245</f>
        <v>0</v>
      </c>
      <c r="CN369" s="30">
        <f>CN54+CN192-CN245</f>
        <v>0</v>
      </c>
      <c r="CO369" s="30">
        <f>CO54+CO192-CO245</f>
        <v>0</v>
      </c>
      <c r="CP369" s="30">
        <f>CP54+CP192-CP245</f>
        <v>0</v>
      </c>
      <c r="CQ369" s="30">
        <f>CQ54+CQ192-CQ245</f>
        <v>0</v>
      </c>
      <c r="CR369" s="30">
        <f>CR54+CR192-CR245</f>
        <v>0</v>
      </c>
      <c r="CS369" s="30">
        <f>CS54+CS192-CS245</f>
        <v>0</v>
      </c>
      <c r="CT369" s="30">
        <f>CT54+CT192-CT245</f>
        <v>0</v>
      </c>
    </row>
    <row r="370" spans="1:98" s="27" customFormat="1" ht="12" x14ac:dyDescent="0.25">
      <c r="A370" s="26">
        <f>ROW()</f>
        <v>370</v>
      </c>
      <c r="C370" s="142"/>
      <c r="E370" s="24"/>
      <c r="F370" s="66" t="str">
        <f t="shared" si="928"/>
        <v>АКТИВЫ</v>
      </c>
      <c r="G370" s="66" t="str">
        <f t="shared" si="929"/>
        <v>Склад ГП</v>
      </c>
      <c r="H370" s="27" t="str">
        <f>BP!$F$26</f>
        <v>ФОТ првПерс</v>
      </c>
      <c r="P370" s="30"/>
      <c r="R370" s="24"/>
      <c r="S370" s="30"/>
      <c r="V370" s="85"/>
      <c r="W370" s="29"/>
      <c r="Z370" s="30">
        <f ca="1">Z55+Z193-Z246</f>
        <v>0</v>
      </c>
      <c r="AA370" s="30">
        <f ca="1">AA55+AA193-AA246</f>
        <v>0</v>
      </c>
      <c r="AB370" s="30">
        <f ca="1">AB55+AB193-AB246</f>
        <v>0</v>
      </c>
      <c r="AC370" s="30">
        <f ca="1">AC55+AC193-AC246</f>
        <v>0</v>
      </c>
      <c r="AD370" s="30">
        <f ca="1">AD55+AD193-AD246</f>
        <v>0</v>
      </c>
      <c r="AE370" s="30">
        <f ca="1">AE55+AE193-AE246</f>
        <v>0</v>
      </c>
      <c r="AF370" s="30">
        <f ca="1">AF55+AF193-AF246</f>
        <v>0</v>
      </c>
      <c r="AG370" s="30">
        <f ca="1">AG55+AG193-AG246</f>
        <v>0</v>
      </c>
      <c r="AH370" s="30">
        <f ca="1">AH55+AH193-AH246</f>
        <v>900</v>
      </c>
      <c r="AI370" s="30">
        <f ca="1">AI55+AI193-AI246</f>
        <v>4000</v>
      </c>
      <c r="AJ370" s="30">
        <f ca="1">AJ55+AJ193-AJ246</f>
        <v>8230</v>
      </c>
      <c r="AK370" s="30">
        <f ca="1">AK55+AK193-AK246</f>
        <v>13002.5</v>
      </c>
      <c r="AL370" s="30">
        <f ca="1">AL55+AL193-AL246</f>
        <v>17572.5</v>
      </c>
      <c r="AM370" s="30">
        <f ca="1">AM55+AM193-AM246</f>
        <v>23180.25</v>
      </c>
      <c r="AN370" s="30">
        <f ca="1">AN55+AN193-AN246</f>
        <v>35365.5</v>
      </c>
      <c r="AO370" s="30">
        <f ca="1">AO55+AO193-AO246</f>
        <v>57210</v>
      </c>
      <c r="AP370" s="30">
        <f ca="1">AP55+AP193-AP246</f>
        <v>90407.25</v>
      </c>
      <c r="AQ370" s="30">
        <f ca="1">AQ55+AQ193-AQ246</f>
        <v>134684.5</v>
      </c>
      <c r="AR370" s="30">
        <f ca="1">AR55+AR193-AR246</f>
        <v>187152.375</v>
      </c>
      <c r="AS370" s="30">
        <f ca="1">AS55+AS193-AS246</f>
        <v>244998.375</v>
      </c>
      <c r="AT370" s="30">
        <f ca="1">AT55+AT193-AT246</f>
        <v>305981.875</v>
      </c>
      <c r="AU370" s="30">
        <f ca="1">AU55+AU193-AU246</f>
        <v>368677.625</v>
      </c>
      <c r="AV370" s="30">
        <f ca="1">AV55+AV193-AV246</f>
        <v>432234.125</v>
      </c>
      <c r="AW370" s="30">
        <f ca="1">AW55+AW193-AW246</f>
        <v>496145</v>
      </c>
      <c r="AX370" s="30">
        <f ca="1">AX55+AX193-AX246</f>
        <v>560198.75</v>
      </c>
      <c r="AY370" s="30">
        <f ca="1">AY55+AY193-AY246</f>
        <v>624305</v>
      </c>
      <c r="AZ370" s="30">
        <f ca="1">AZ55+AZ193-AZ246</f>
        <v>688425.625</v>
      </c>
      <c r="BA370" s="30">
        <f ca="1">BA55+BA193-BA246</f>
        <v>752550</v>
      </c>
      <c r="BB370" s="30">
        <f ca="1">BB55+BB193-BB246</f>
        <v>816675</v>
      </c>
      <c r="BC370" s="30">
        <f ca="1">BC55+BC193-BC246</f>
        <v>880800</v>
      </c>
      <c r="BD370" s="30">
        <f ca="1">BD55+BD193-BD246</f>
        <v>944925</v>
      </c>
      <c r="BE370" s="30">
        <f ca="1">BE55+BE193-BE246</f>
        <v>1006800</v>
      </c>
      <c r="BF370" s="30">
        <f ca="1">BF55+BF193-BF246</f>
        <v>1060925</v>
      </c>
      <c r="BG370" s="30">
        <f ca="1">BG55+BG193-BG246</f>
        <v>1104475</v>
      </c>
      <c r="BH370" s="30">
        <f ca="1">BH55+BH193-BH246</f>
        <v>1136093.75</v>
      </c>
      <c r="BI370" s="30">
        <f ca="1">BI55+BI193-BI246</f>
        <v>1156287.5</v>
      </c>
      <c r="BJ370" s="30">
        <f ca="1">BJ55+BJ193-BJ246</f>
        <v>1168086.875</v>
      </c>
      <c r="BK370" s="30">
        <f ca="1">BK55+BK193-BK246</f>
        <v>1174423.125</v>
      </c>
      <c r="BL370" s="30">
        <f ca="1">BL55+BL193-BL246</f>
        <v>1177585.625</v>
      </c>
      <c r="BM370" s="30">
        <f ca="1">BM55+BM193-BM246</f>
        <v>1179020.625</v>
      </c>
      <c r="BN370" s="30">
        <f ca="1">BN55+BN193-BN246</f>
        <v>1179590.625</v>
      </c>
      <c r="BO370" s="30">
        <f ca="1">BO55+BO193-BO246</f>
        <v>1179805</v>
      </c>
      <c r="BP370" s="30">
        <f ca="1">BP55+BP193-BP246</f>
        <v>1179876.25</v>
      </c>
      <c r="BQ370" s="30">
        <f ca="1">BQ55+BQ193-BQ246</f>
        <v>1179895</v>
      </c>
      <c r="BR370" s="30">
        <f ca="1">BR55+BR193-BR246</f>
        <v>1179899.375</v>
      </c>
      <c r="BS370" s="30">
        <f ca="1">BS55+BS193-BS246</f>
        <v>1179900</v>
      </c>
      <c r="BT370" s="30">
        <f ca="1">BT55+BT193-BT246</f>
        <v>1179900</v>
      </c>
      <c r="BU370" s="30">
        <f ca="1">BU55+BU193-BU246</f>
        <v>1179900</v>
      </c>
      <c r="BV370" s="30">
        <f>BV55+BV193-BV246</f>
        <v>0</v>
      </c>
      <c r="BW370" s="30">
        <f>BW55+BW193-BW246</f>
        <v>0</v>
      </c>
      <c r="BX370" s="30">
        <f>BX55+BX193-BX246</f>
        <v>0</v>
      </c>
      <c r="BY370" s="30">
        <f>BY55+BY193-BY246</f>
        <v>0</v>
      </c>
      <c r="BZ370" s="30">
        <f>BZ55+BZ193-BZ246</f>
        <v>0</v>
      </c>
      <c r="CA370" s="30">
        <f>CA55+CA193-CA246</f>
        <v>0</v>
      </c>
      <c r="CB370" s="30">
        <f>CB55+CB193-CB246</f>
        <v>0</v>
      </c>
      <c r="CC370" s="30">
        <f>CC55+CC193-CC246</f>
        <v>0</v>
      </c>
      <c r="CD370" s="30">
        <f>CD55+CD193-CD246</f>
        <v>0</v>
      </c>
      <c r="CE370" s="30">
        <f>CE55+CE193-CE246</f>
        <v>0</v>
      </c>
      <c r="CF370" s="30">
        <f>CF55+CF193-CF246</f>
        <v>0</v>
      </c>
      <c r="CG370" s="30">
        <f>CG55+CG193-CG246</f>
        <v>0</v>
      </c>
      <c r="CH370" s="30">
        <f>CH55+CH193-CH246</f>
        <v>0</v>
      </c>
      <c r="CI370" s="30">
        <f>CI55+CI193-CI246</f>
        <v>0</v>
      </c>
      <c r="CJ370" s="30">
        <f>CJ55+CJ193-CJ246</f>
        <v>0</v>
      </c>
      <c r="CK370" s="30">
        <f>CK55+CK193-CK246</f>
        <v>0</v>
      </c>
      <c r="CL370" s="30">
        <f>CL55+CL193-CL246</f>
        <v>0</v>
      </c>
      <c r="CM370" s="30">
        <f>CM55+CM193-CM246</f>
        <v>0</v>
      </c>
      <c r="CN370" s="30">
        <f>CN55+CN193-CN246</f>
        <v>0</v>
      </c>
      <c r="CO370" s="30">
        <f>CO55+CO193-CO246</f>
        <v>0</v>
      </c>
      <c r="CP370" s="30">
        <f>CP55+CP193-CP246</f>
        <v>0</v>
      </c>
      <c r="CQ370" s="30">
        <f>CQ55+CQ193-CQ246</f>
        <v>0</v>
      </c>
      <c r="CR370" s="30">
        <f>CR55+CR193-CR246</f>
        <v>0</v>
      </c>
      <c r="CS370" s="30">
        <f>CS55+CS193-CS246</f>
        <v>0</v>
      </c>
      <c r="CT370" s="30">
        <f>CT55+CT193-CT246</f>
        <v>0</v>
      </c>
    </row>
    <row r="371" spans="1:98" s="27" customFormat="1" ht="12" x14ac:dyDescent="0.25">
      <c r="A371" s="26">
        <f>ROW()</f>
        <v>371</v>
      </c>
      <c r="C371" s="142"/>
      <c r="E371" s="24"/>
      <c r="F371" s="66" t="str">
        <f t="shared" si="928"/>
        <v>АКТИВЫ</v>
      </c>
      <c r="G371" s="66" t="str">
        <f t="shared" si="929"/>
        <v>Склад ГП</v>
      </c>
      <c r="H371" s="27" t="str">
        <f>BP!$F$27</f>
        <v>ФОТ упак</v>
      </c>
      <c r="P371" s="30"/>
      <c r="R371" s="24"/>
      <c r="S371" s="30"/>
      <c r="V371" s="85"/>
      <c r="W371" s="29"/>
      <c r="Z371" s="30">
        <f ca="1">Z56+Z194-Z247</f>
        <v>0</v>
      </c>
      <c r="AA371" s="30">
        <f ca="1">AA56+AA194-AA247</f>
        <v>0</v>
      </c>
      <c r="AB371" s="30">
        <f ca="1">AB56+AB194-AB247</f>
        <v>0</v>
      </c>
      <c r="AC371" s="30">
        <f ca="1">AC56+AC194-AC247</f>
        <v>0</v>
      </c>
      <c r="AD371" s="30">
        <f ca="1">AD56+AD194-AD247</f>
        <v>0</v>
      </c>
      <c r="AE371" s="30">
        <f ca="1">AE56+AE194-AE247</f>
        <v>0</v>
      </c>
      <c r="AF371" s="30">
        <f ca="1">AF56+AF194-AF247</f>
        <v>0</v>
      </c>
      <c r="AG371" s="30">
        <f ca="1">AG56+AG194-AG247</f>
        <v>0</v>
      </c>
      <c r="AH371" s="30">
        <f ca="1">AH56+AH194-AH247</f>
        <v>450</v>
      </c>
      <c r="AI371" s="30">
        <f ca="1">AI56+AI194-AI247</f>
        <v>2000</v>
      </c>
      <c r="AJ371" s="30">
        <f ca="1">AJ56+AJ194-AJ247</f>
        <v>4115</v>
      </c>
      <c r="AK371" s="30">
        <f ca="1">AK56+AK194-AK247</f>
        <v>6501.25</v>
      </c>
      <c r="AL371" s="30">
        <f ca="1">AL56+AL194-AL247</f>
        <v>8786.25</v>
      </c>
      <c r="AM371" s="30">
        <f ca="1">AM56+AM194-AM247</f>
        <v>11590.125</v>
      </c>
      <c r="AN371" s="30">
        <f ca="1">AN56+AN194-AN247</f>
        <v>17682.75</v>
      </c>
      <c r="AO371" s="30">
        <f ca="1">AO56+AO194-AO247</f>
        <v>28605</v>
      </c>
      <c r="AP371" s="30">
        <f ca="1">AP56+AP194-AP247</f>
        <v>45203.625</v>
      </c>
      <c r="AQ371" s="30">
        <f ca="1">AQ56+AQ194-AQ247</f>
        <v>67342.25</v>
      </c>
      <c r="AR371" s="30">
        <f ca="1">AR56+AR194-AR247</f>
        <v>93576.1875</v>
      </c>
      <c r="AS371" s="30">
        <f ca="1">AS56+AS194-AS247</f>
        <v>122499.1875</v>
      </c>
      <c r="AT371" s="30">
        <f ca="1">AT56+AT194-AT247</f>
        <v>152990.9375</v>
      </c>
      <c r="AU371" s="30">
        <f ca="1">AU56+AU194-AU247</f>
        <v>184338.8125</v>
      </c>
      <c r="AV371" s="30">
        <f ca="1">AV56+AV194-AV247</f>
        <v>216117.0625</v>
      </c>
      <c r="AW371" s="30">
        <f ca="1">AW56+AW194-AW247</f>
        <v>248072.5</v>
      </c>
      <c r="AX371" s="30">
        <f ca="1">AX56+AX194-AX247</f>
        <v>280099.375</v>
      </c>
      <c r="AY371" s="30">
        <f ca="1">AY56+AY194-AY247</f>
        <v>312152.5</v>
      </c>
      <c r="AZ371" s="30">
        <f ca="1">AZ56+AZ194-AZ247</f>
        <v>344212.8125</v>
      </c>
      <c r="BA371" s="30">
        <f ca="1">BA56+BA194-BA247</f>
        <v>376275</v>
      </c>
      <c r="BB371" s="30">
        <f ca="1">BB56+BB194-BB247</f>
        <v>408337.5</v>
      </c>
      <c r="BC371" s="30">
        <f ca="1">BC56+BC194-BC247</f>
        <v>440400</v>
      </c>
      <c r="BD371" s="30">
        <f ca="1">BD56+BD194-BD247</f>
        <v>472462.5</v>
      </c>
      <c r="BE371" s="30">
        <f ca="1">BE56+BE194-BE247</f>
        <v>503400</v>
      </c>
      <c r="BF371" s="30">
        <f ca="1">BF56+BF194-BF247</f>
        <v>530462.5</v>
      </c>
      <c r="BG371" s="30">
        <f ca="1">BG56+BG194-BG247</f>
        <v>552237.5</v>
      </c>
      <c r="BH371" s="30">
        <f ca="1">BH56+BH194-BH247</f>
        <v>568046.875</v>
      </c>
      <c r="BI371" s="30">
        <f ca="1">BI56+BI194-BI247</f>
        <v>578143.75</v>
      </c>
      <c r="BJ371" s="30">
        <f ca="1">BJ56+BJ194-BJ247</f>
        <v>584043.4375</v>
      </c>
      <c r="BK371" s="30">
        <f ca="1">BK56+BK194-BK247</f>
        <v>587211.5625</v>
      </c>
      <c r="BL371" s="30">
        <f ca="1">BL56+BL194-BL247</f>
        <v>588792.8125</v>
      </c>
      <c r="BM371" s="30">
        <f ca="1">BM56+BM194-BM247</f>
        <v>589510.3125</v>
      </c>
      <c r="BN371" s="30">
        <f ca="1">BN56+BN194-BN247</f>
        <v>589795.3125</v>
      </c>
      <c r="BO371" s="30">
        <f ca="1">BO56+BO194-BO247</f>
        <v>589902.5</v>
      </c>
      <c r="BP371" s="30">
        <f ca="1">BP56+BP194-BP247</f>
        <v>589938.125</v>
      </c>
      <c r="BQ371" s="30">
        <f ca="1">BQ56+BQ194-BQ247</f>
        <v>589947.5</v>
      </c>
      <c r="BR371" s="30">
        <f ca="1">BR56+BR194-BR247</f>
        <v>589949.6875</v>
      </c>
      <c r="BS371" s="30">
        <f ca="1">BS56+BS194-BS247</f>
        <v>589950</v>
      </c>
      <c r="BT371" s="30">
        <f ca="1">BT56+BT194-BT247</f>
        <v>589950</v>
      </c>
      <c r="BU371" s="30">
        <f ca="1">BU56+BU194-BU247</f>
        <v>589950</v>
      </c>
      <c r="BV371" s="30">
        <f>BV56+BV194-BV247</f>
        <v>0</v>
      </c>
      <c r="BW371" s="30">
        <f>BW56+BW194-BW247</f>
        <v>0</v>
      </c>
      <c r="BX371" s="30">
        <f>BX56+BX194-BX247</f>
        <v>0</v>
      </c>
      <c r="BY371" s="30">
        <f>BY56+BY194-BY247</f>
        <v>0</v>
      </c>
      <c r="BZ371" s="30">
        <f>BZ56+BZ194-BZ247</f>
        <v>0</v>
      </c>
      <c r="CA371" s="30">
        <f>CA56+CA194-CA247</f>
        <v>0</v>
      </c>
      <c r="CB371" s="30">
        <f>CB56+CB194-CB247</f>
        <v>0</v>
      </c>
      <c r="CC371" s="30">
        <f>CC56+CC194-CC247</f>
        <v>0</v>
      </c>
      <c r="CD371" s="30">
        <f>CD56+CD194-CD247</f>
        <v>0</v>
      </c>
      <c r="CE371" s="30">
        <f>CE56+CE194-CE247</f>
        <v>0</v>
      </c>
      <c r="CF371" s="30">
        <f>CF56+CF194-CF247</f>
        <v>0</v>
      </c>
      <c r="CG371" s="30">
        <f>CG56+CG194-CG247</f>
        <v>0</v>
      </c>
      <c r="CH371" s="30">
        <f>CH56+CH194-CH247</f>
        <v>0</v>
      </c>
      <c r="CI371" s="30">
        <f>CI56+CI194-CI247</f>
        <v>0</v>
      </c>
      <c r="CJ371" s="30">
        <f>CJ56+CJ194-CJ247</f>
        <v>0</v>
      </c>
      <c r="CK371" s="30">
        <f>CK56+CK194-CK247</f>
        <v>0</v>
      </c>
      <c r="CL371" s="30">
        <f>CL56+CL194-CL247</f>
        <v>0</v>
      </c>
      <c r="CM371" s="30">
        <f>CM56+CM194-CM247</f>
        <v>0</v>
      </c>
      <c r="CN371" s="30">
        <f>CN56+CN194-CN247</f>
        <v>0</v>
      </c>
      <c r="CO371" s="30">
        <f>CO56+CO194-CO247</f>
        <v>0</v>
      </c>
      <c r="CP371" s="30">
        <f>CP56+CP194-CP247</f>
        <v>0</v>
      </c>
      <c r="CQ371" s="30">
        <f>CQ56+CQ194-CQ247</f>
        <v>0</v>
      </c>
      <c r="CR371" s="30">
        <f>CR56+CR194-CR247</f>
        <v>0</v>
      </c>
      <c r="CS371" s="30">
        <f>CS56+CS194-CS247</f>
        <v>0</v>
      </c>
      <c r="CT371" s="30">
        <f>CT56+CT194-CT247</f>
        <v>0</v>
      </c>
    </row>
    <row r="372" spans="1:98" s="27" customFormat="1" ht="12" x14ac:dyDescent="0.25">
      <c r="A372" s="26">
        <f>ROW()</f>
        <v>372</v>
      </c>
      <c r="C372" s="142"/>
      <c r="E372" s="24"/>
      <c r="F372" s="66" t="str">
        <f t="shared" si="928"/>
        <v>АКТИВЫ</v>
      </c>
      <c r="G372" s="66" t="str">
        <f t="shared" si="929"/>
        <v>Склад ГП</v>
      </c>
      <c r="H372" s="27" t="str">
        <f>BP!$F$28</f>
        <v>Соцсборы</v>
      </c>
      <c r="P372" s="30"/>
      <c r="R372" s="24"/>
      <c r="S372" s="30"/>
      <c r="V372" s="85"/>
      <c r="W372" s="29"/>
      <c r="Z372" s="30">
        <f ca="1">Z57+Z195-Z248</f>
        <v>0</v>
      </c>
      <c r="AA372" s="30">
        <f ca="1">AA57+AA195-AA248</f>
        <v>0</v>
      </c>
      <c r="AB372" s="30">
        <f ca="1">AB57+AB195-AB248</f>
        <v>0</v>
      </c>
      <c r="AC372" s="30">
        <f ca="1">AC57+AC195-AC248</f>
        <v>0</v>
      </c>
      <c r="AD372" s="30">
        <f ca="1">AD57+AD195-AD248</f>
        <v>0</v>
      </c>
      <c r="AE372" s="30">
        <f ca="1">AE57+AE195-AE248</f>
        <v>0</v>
      </c>
      <c r="AF372" s="30">
        <f ca="1">AF57+AF195-AF248</f>
        <v>0</v>
      </c>
      <c r="AG372" s="30">
        <f ca="1">AG57+AG195-AG248</f>
        <v>0</v>
      </c>
      <c r="AH372" s="30">
        <f ca="1">AH57+AH195-AH248</f>
        <v>405</v>
      </c>
      <c r="AI372" s="30">
        <f ca="1">AI57+AI195-AI248</f>
        <v>1800</v>
      </c>
      <c r="AJ372" s="30">
        <f ca="1">AJ57+AJ195-AJ248</f>
        <v>3703.5</v>
      </c>
      <c r="AK372" s="30">
        <f ca="1">AK57+AK195-AK248</f>
        <v>5851.125</v>
      </c>
      <c r="AL372" s="30">
        <f ca="1">AL57+AL195-AL248</f>
        <v>7907.625</v>
      </c>
      <c r="AM372" s="30">
        <f ca="1">AM57+AM195-AM248</f>
        <v>10431.112499999999</v>
      </c>
      <c r="AN372" s="30">
        <f ca="1">AN57+AN195-AN248</f>
        <v>15914.475000000002</v>
      </c>
      <c r="AO372" s="30">
        <f ca="1">AO57+AO195-AO248</f>
        <v>25744.500000000004</v>
      </c>
      <c r="AP372" s="30">
        <f ca="1">AP57+AP195-AP248</f>
        <v>40683.262499999997</v>
      </c>
      <c r="AQ372" s="30">
        <f ca="1">AQ57+AQ195-AQ248</f>
        <v>60608.024999999994</v>
      </c>
      <c r="AR372" s="30">
        <f ca="1">AR57+AR195-AR248</f>
        <v>84218.568750000006</v>
      </c>
      <c r="AS372" s="30">
        <f ca="1">AS57+AS195-AS248</f>
        <v>110249.26875</v>
      </c>
      <c r="AT372" s="30">
        <f ca="1">AT57+AT195-AT248</f>
        <v>137691.84375</v>
      </c>
      <c r="AU372" s="30">
        <f ca="1">AU57+AU195-AU248</f>
        <v>165904.93124999999</v>
      </c>
      <c r="AV372" s="30">
        <f ca="1">AV57+AV195-AV248</f>
        <v>194505.35625000001</v>
      </c>
      <c r="AW372" s="30">
        <f ca="1">AW57+AW195-AW248</f>
        <v>223265.25</v>
      </c>
      <c r="AX372" s="30">
        <f ca="1">AX57+AX195-AX248</f>
        <v>252089.4375</v>
      </c>
      <c r="AY372" s="30">
        <f ca="1">AY57+AY195-AY248</f>
        <v>280937.25</v>
      </c>
      <c r="AZ372" s="30">
        <f ca="1">AZ57+AZ195-AZ248</f>
        <v>309791.53125</v>
      </c>
      <c r="BA372" s="30">
        <f ca="1">BA57+BA195-BA248</f>
        <v>338647.5</v>
      </c>
      <c r="BB372" s="30">
        <f ca="1">BB57+BB195-BB248</f>
        <v>367503.75</v>
      </c>
      <c r="BC372" s="30">
        <f ca="1">BC57+BC195-BC248</f>
        <v>396360</v>
      </c>
      <c r="BD372" s="30">
        <f ca="1">BD57+BD195-BD248</f>
        <v>425216.25</v>
      </c>
      <c r="BE372" s="30">
        <f ca="1">BE57+BE195-BE248</f>
        <v>453060</v>
      </c>
      <c r="BF372" s="30">
        <f ca="1">BF57+BF195-BF248</f>
        <v>477416.25</v>
      </c>
      <c r="BG372" s="30">
        <f ca="1">BG57+BG195-BG248</f>
        <v>497013.75</v>
      </c>
      <c r="BH372" s="30">
        <f ca="1">BH57+BH195-BH248</f>
        <v>511242.1875</v>
      </c>
      <c r="BI372" s="30">
        <f ca="1">BI57+BI195-BI248</f>
        <v>520329.375</v>
      </c>
      <c r="BJ372" s="30">
        <f ca="1">BJ57+BJ195-BJ248</f>
        <v>525639.09375</v>
      </c>
      <c r="BK372" s="30">
        <f ca="1">BK57+BK195-BK248</f>
        <v>528490.40625</v>
      </c>
      <c r="BL372" s="30">
        <f ca="1">BL57+BL195-BL248</f>
        <v>529913.53125</v>
      </c>
      <c r="BM372" s="30">
        <f ca="1">BM57+BM195-BM248</f>
        <v>530559.28125</v>
      </c>
      <c r="BN372" s="30">
        <f ca="1">BN57+BN195-BN248</f>
        <v>530815.78125</v>
      </c>
      <c r="BO372" s="30">
        <f ca="1">BO57+BO195-BO248</f>
        <v>530912.25</v>
      </c>
      <c r="BP372" s="30">
        <f ca="1">BP57+BP195-BP248</f>
        <v>530944.3125</v>
      </c>
      <c r="BQ372" s="30">
        <f ca="1">BQ57+BQ195-BQ248</f>
        <v>530952.75</v>
      </c>
      <c r="BR372" s="30">
        <f ca="1">BR57+BR195-BR248</f>
        <v>530954.71875</v>
      </c>
      <c r="BS372" s="30">
        <f ca="1">BS57+BS195-BS248</f>
        <v>530955</v>
      </c>
      <c r="BT372" s="30">
        <f ca="1">BT57+BT195-BT248</f>
        <v>530955</v>
      </c>
      <c r="BU372" s="30">
        <f ca="1">BU57+BU195-BU248</f>
        <v>530955</v>
      </c>
      <c r="BV372" s="30">
        <f>BV57+BV195-BV248</f>
        <v>0</v>
      </c>
      <c r="BW372" s="30">
        <f>BW57+BW195-BW248</f>
        <v>0</v>
      </c>
      <c r="BX372" s="30">
        <f>BX57+BX195-BX248</f>
        <v>0</v>
      </c>
      <c r="BY372" s="30">
        <f>BY57+BY195-BY248</f>
        <v>0</v>
      </c>
      <c r="BZ372" s="30">
        <f>BZ57+BZ195-BZ248</f>
        <v>0</v>
      </c>
      <c r="CA372" s="30">
        <f>CA57+CA195-CA248</f>
        <v>0</v>
      </c>
      <c r="CB372" s="30">
        <f>CB57+CB195-CB248</f>
        <v>0</v>
      </c>
      <c r="CC372" s="30">
        <f>CC57+CC195-CC248</f>
        <v>0</v>
      </c>
      <c r="CD372" s="30">
        <f>CD57+CD195-CD248</f>
        <v>0</v>
      </c>
      <c r="CE372" s="30">
        <f>CE57+CE195-CE248</f>
        <v>0</v>
      </c>
      <c r="CF372" s="30">
        <f>CF57+CF195-CF248</f>
        <v>0</v>
      </c>
      <c r="CG372" s="30">
        <f>CG57+CG195-CG248</f>
        <v>0</v>
      </c>
      <c r="CH372" s="30">
        <f>CH57+CH195-CH248</f>
        <v>0</v>
      </c>
      <c r="CI372" s="30">
        <f>CI57+CI195-CI248</f>
        <v>0</v>
      </c>
      <c r="CJ372" s="30">
        <f>CJ57+CJ195-CJ248</f>
        <v>0</v>
      </c>
      <c r="CK372" s="30">
        <f>CK57+CK195-CK248</f>
        <v>0</v>
      </c>
      <c r="CL372" s="30">
        <f>CL57+CL195-CL248</f>
        <v>0</v>
      </c>
      <c r="CM372" s="30">
        <f>CM57+CM195-CM248</f>
        <v>0</v>
      </c>
      <c r="CN372" s="30">
        <f>CN57+CN195-CN248</f>
        <v>0</v>
      </c>
      <c r="CO372" s="30">
        <f>CO57+CO195-CO248</f>
        <v>0</v>
      </c>
      <c r="CP372" s="30">
        <f>CP57+CP195-CP248</f>
        <v>0</v>
      </c>
      <c r="CQ372" s="30">
        <f>CQ57+CQ195-CQ248</f>
        <v>0</v>
      </c>
      <c r="CR372" s="30">
        <f>CR57+CR195-CR248</f>
        <v>0</v>
      </c>
      <c r="CS372" s="30">
        <f>CS57+CS195-CS248</f>
        <v>0</v>
      </c>
      <c r="CT372" s="30">
        <f>CT57+CT195-CT248</f>
        <v>0</v>
      </c>
    </row>
    <row r="373" spans="1:98" s="27" customFormat="1" ht="12" x14ac:dyDescent="0.25">
      <c r="A373" s="26">
        <f>ROW()</f>
        <v>373</v>
      </c>
      <c r="C373" s="142"/>
      <c r="E373" s="24"/>
      <c r="F373" s="66" t="str">
        <f t="shared" si="928"/>
        <v>АКТИВЫ</v>
      </c>
      <c r="G373" s="66" t="str">
        <f t="shared" si="929"/>
        <v>Склад ГП</v>
      </c>
      <c r="H373" s="27" t="str">
        <f>BP!$F$29</f>
        <v>ЭлЭн</v>
      </c>
      <c r="P373" s="30"/>
      <c r="R373" s="24"/>
      <c r="S373" s="30"/>
      <c r="V373" s="85"/>
      <c r="W373" s="29"/>
      <c r="Z373" s="30">
        <f ca="1">Z58+Z196-Z249</f>
        <v>0</v>
      </c>
      <c r="AA373" s="30">
        <f ca="1">AA58+AA196-AA249</f>
        <v>0</v>
      </c>
      <c r="AB373" s="30">
        <f ca="1">AB58+AB196-AB249</f>
        <v>0</v>
      </c>
      <c r="AC373" s="30">
        <f ca="1">AC58+AC196-AC249</f>
        <v>0</v>
      </c>
      <c r="AD373" s="30">
        <f ca="1">AD58+AD196-AD249</f>
        <v>0</v>
      </c>
      <c r="AE373" s="30">
        <f ca="1">AE58+AE196-AE249</f>
        <v>0</v>
      </c>
      <c r="AF373" s="30">
        <f ca="1">AF58+AF196-AF249</f>
        <v>0</v>
      </c>
      <c r="AG373" s="30">
        <f ca="1">AG58+AG196-AG249</f>
        <v>0</v>
      </c>
      <c r="AH373" s="30">
        <f ca="1">AH58+AH196-AH249</f>
        <v>138.00000000000003</v>
      </c>
      <c r="AI373" s="30">
        <f ca="1">AI58+AI196-AI249</f>
        <v>613.33333333333348</v>
      </c>
      <c r="AJ373" s="30">
        <f ca="1">AJ58+AJ196-AJ249</f>
        <v>1261.9333333333336</v>
      </c>
      <c r="AK373" s="30">
        <f ca="1">AK58+AK196-AK249</f>
        <v>1993.7166666666672</v>
      </c>
      <c r="AL373" s="30">
        <f ca="1">AL58+AL196-AL249</f>
        <v>2694.4500000000007</v>
      </c>
      <c r="AM373" s="30">
        <f ca="1">AM58+AM196-AM249</f>
        <v>3554.3050000000012</v>
      </c>
      <c r="AN373" s="30">
        <f ca="1">AN58+AN196-AN249</f>
        <v>5422.7100000000009</v>
      </c>
      <c r="AO373" s="30">
        <f ca="1">AO58+AO196-AO249</f>
        <v>8772.2000000000007</v>
      </c>
      <c r="AP373" s="30">
        <f ca="1">AP58+AP196-AP249</f>
        <v>13862.445</v>
      </c>
      <c r="AQ373" s="30">
        <f ca="1">AQ58+AQ196-AQ249</f>
        <v>20651.623333333333</v>
      </c>
      <c r="AR373" s="30">
        <f ca="1">AR58+AR196-AR249</f>
        <v>28696.697500000002</v>
      </c>
      <c r="AS373" s="30">
        <f ca="1">AS58+AS196-AS249</f>
        <v>37566.417500000003</v>
      </c>
      <c r="AT373" s="30">
        <f ca="1">AT58+AT196-AT249</f>
        <v>46917.22083333334</v>
      </c>
      <c r="AU373" s="30">
        <f ca="1">AU58+AU196-AU249</f>
        <v>56530.569166666661</v>
      </c>
      <c r="AV373" s="30">
        <f ca="1">AV58+AV196-AV249</f>
        <v>66275.89916666667</v>
      </c>
      <c r="AW373" s="30">
        <f ca="1">AW58+AW196-AW249</f>
        <v>76075.56666666668</v>
      </c>
      <c r="AX373" s="30">
        <f ca="1">AX58+AX196-AX249</f>
        <v>85897.141666666677</v>
      </c>
      <c r="AY373" s="30">
        <f ca="1">AY58+AY196-AY249</f>
        <v>95726.766666666692</v>
      </c>
      <c r="AZ373" s="30">
        <f ca="1">AZ58+AZ196-AZ249</f>
        <v>105558.59583333335</v>
      </c>
      <c r="BA373" s="30">
        <f ca="1">BA58+BA196-BA249</f>
        <v>115391.00000000001</v>
      </c>
      <c r="BB373" s="30">
        <f ca="1">BB58+BB196-BB249</f>
        <v>125223.50000000003</v>
      </c>
      <c r="BC373" s="30">
        <f ca="1">BC58+BC196-BC249</f>
        <v>135056.00000000003</v>
      </c>
      <c r="BD373" s="30">
        <f ca="1">BD58+BD196-BD249</f>
        <v>144888.50000000003</v>
      </c>
      <c r="BE373" s="30">
        <f ca="1">BE58+BE196-BE249</f>
        <v>154376.00000000006</v>
      </c>
      <c r="BF373" s="30">
        <f ca="1">BF58+BF196-BF249</f>
        <v>162675.16666666674</v>
      </c>
      <c r="BG373" s="30">
        <f ca="1">BG58+BG196-BG249</f>
        <v>169352.83333333343</v>
      </c>
      <c r="BH373" s="30">
        <f ca="1">BH58+BH196-BH249</f>
        <v>174201.04166666674</v>
      </c>
      <c r="BI373" s="30">
        <f ca="1">BI58+BI196-BI249</f>
        <v>177297.41666666674</v>
      </c>
      <c r="BJ373" s="30">
        <f ca="1">BJ58+BJ196-BJ249</f>
        <v>179106.65416666676</v>
      </c>
      <c r="BK373" s="30">
        <f ca="1">BK58+BK196-BK249</f>
        <v>180078.21250000011</v>
      </c>
      <c r="BL373" s="30">
        <f ca="1">BL58+BL196-BL249</f>
        <v>180563.12916666677</v>
      </c>
      <c r="BM373" s="30">
        <f ca="1">BM58+BM196-BM249</f>
        <v>180783.16250000009</v>
      </c>
      <c r="BN373" s="30">
        <f ca="1">BN58+BN196-BN249</f>
        <v>180870.56250000009</v>
      </c>
      <c r="BO373" s="30">
        <f ca="1">BO58+BO196-BO249</f>
        <v>180903.43333333341</v>
      </c>
      <c r="BP373" s="30">
        <f ca="1">BP58+BP196-BP249</f>
        <v>180914.35833333345</v>
      </c>
      <c r="BQ373" s="30">
        <f ca="1">BQ58+BQ196-BQ249</f>
        <v>180917.23333333351</v>
      </c>
      <c r="BR373" s="30">
        <f ca="1">BR58+BR196-BR249</f>
        <v>180917.90416666682</v>
      </c>
      <c r="BS373" s="30">
        <f ca="1">BS58+BS196-BS249</f>
        <v>180918.00000000015</v>
      </c>
      <c r="BT373" s="30">
        <f ca="1">BT58+BT196-BT249</f>
        <v>180918.00000000015</v>
      </c>
      <c r="BU373" s="30">
        <f ca="1">BU58+BU196-BU249</f>
        <v>180918.00000000015</v>
      </c>
      <c r="BV373" s="30">
        <f>BV58+BV196-BV249</f>
        <v>0</v>
      </c>
      <c r="BW373" s="30">
        <f>BW58+BW196-BW249</f>
        <v>0</v>
      </c>
      <c r="BX373" s="30">
        <f>BX58+BX196-BX249</f>
        <v>0</v>
      </c>
      <c r="BY373" s="30">
        <f>BY58+BY196-BY249</f>
        <v>0</v>
      </c>
      <c r="BZ373" s="30">
        <f>BZ58+BZ196-BZ249</f>
        <v>0</v>
      </c>
      <c r="CA373" s="30">
        <f>CA58+CA196-CA249</f>
        <v>0</v>
      </c>
      <c r="CB373" s="30">
        <f>CB58+CB196-CB249</f>
        <v>0</v>
      </c>
      <c r="CC373" s="30">
        <f>CC58+CC196-CC249</f>
        <v>0</v>
      </c>
      <c r="CD373" s="30">
        <f>CD58+CD196-CD249</f>
        <v>0</v>
      </c>
      <c r="CE373" s="30">
        <f>CE58+CE196-CE249</f>
        <v>0</v>
      </c>
      <c r="CF373" s="30">
        <f>CF58+CF196-CF249</f>
        <v>0</v>
      </c>
      <c r="CG373" s="30">
        <f>CG58+CG196-CG249</f>
        <v>0</v>
      </c>
      <c r="CH373" s="30">
        <f>CH58+CH196-CH249</f>
        <v>0</v>
      </c>
      <c r="CI373" s="30">
        <f>CI58+CI196-CI249</f>
        <v>0</v>
      </c>
      <c r="CJ373" s="30">
        <f>CJ58+CJ196-CJ249</f>
        <v>0</v>
      </c>
      <c r="CK373" s="30">
        <f>CK58+CK196-CK249</f>
        <v>0</v>
      </c>
      <c r="CL373" s="30">
        <f>CL58+CL196-CL249</f>
        <v>0</v>
      </c>
      <c r="CM373" s="30">
        <f>CM58+CM196-CM249</f>
        <v>0</v>
      </c>
      <c r="CN373" s="30">
        <f>CN58+CN196-CN249</f>
        <v>0</v>
      </c>
      <c r="CO373" s="30">
        <f>CO58+CO196-CO249</f>
        <v>0</v>
      </c>
      <c r="CP373" s="30">
        <f>CP58+CP196-CP249</f>
        <v>0</v>
      </c>
      <c r="CQ373" s="30">
        <f>CQ58+CQ196-CQ249</f>
        <v>0</v>
      </c>
      <c r="CR373" s="30">
        <f>CR58+CR196-CR249</f>
        <v>0</v>
      </c>
      <c r="CS373" s="30">
        <f>CS58+CS196-CS249</f>
        <v>0</v>
      </c>
      <c r="CT373" s="30">
        <f>CT58+CT196-CT249</f>
        <v>0</v>
      </c>
    </row>
    <row r="374" spans="1:98" s="2" customFormat="1" ht="12" x14ac:dyDescent="0.25">
      <c r="A374" s="11">
        <f>ROW()</f>
        <v>374</v>
      </c>
      <c r="C374" s="142"/>
      <c r="E374" s="23" t="str">
        <f>Lists!$N$9</f>
        <v>пустая строка</v>
      </c>
      <c r="P374" s="3"/>
      <c r="R374" s="23"/>
      <c r="S374" s="3"/>
      <c r="V374" s="74"/>
      <c r="W374" s="5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</row>
    <row r="375" spans="1:98" x14ac:dyDescent="0.3">
      <c r="A375" s="11">
        <f>ROW()</f>
        <v>375</v>
      </c>
      <c r="E375" s="23" t="s">
        <v>24</v>
      </c>
      <c r="F375" s="66" t="str">
        <f>$F$324</f>
        <v>АКТИВЫ</v>
      </c>
      <c r="G375" s="6" t="s">
        <v>100</v>
      </c>
      <c r="Z375" s="7">
        <f>Z60+Z102</f>
        <v>1000000</v>
      </c>
      <c r="AA375" s="7">
        <f>AA60+AA102</f>
        <v>1000000</v>
      </c>
      <c r="AB375" s="7">
        <f>AB60+AB102</f>
        <v>1000000</v>
      </c>
      <c r="AC375" s="7">
        <f>AC60+AC102</f>
        <v>1000000</v>
      </c>
      <c r="AD375" s="7">
        <f>AD60+AD102</f>
        <v>1000000</v>
      </c>
      <c r="AE375" s="7">
        <f>AE60+AE102</f>
        <v>1000000</v>
      </c>
      <c r="AF375" s="7">
        <f>AF60+AF102</f>
        <v>1000000</v>
      </c>
      <c r="AG375" s="7">
        <f>AG60+AG102</f>
        <v>1000000</v>
      </c>
      <c r="AH375" s="7">
        <f>AH60+AH102</f>
        <v>1000000</v>
      </c>
      <c r="AI375" s="7">
        <f>AI60+AI102</f>
        <v>1000000</v>
      </c>
      <c r="AJ375" s="7">
        <f>AJ60+AJ102</f>
        <v>1000000</v>
      </c>
      <c r="AK375" s="7">
        <f>AK60+AK102</f>
        <v>1000000</v>
      </c>
      <c r="AL375" s="7">
        <f>AL60+AL102</f>
        <v>1000000</v>
      </c>
      <c r="AM375" s="7">
        <f>AM60+AM102</f>
        <v>1000000</v>
      </c>
      <c r="AN375" s="7">
        <f>AN60+AN102</f>
        <v>1000000</v>
      </c>
      <c r="AO375" s="7">
        <f>AO60+AO102</f>
        <v>1000000</v>
      </c>
      <c r="AP375" s="7">
        <f>AP60+AP102</f>
        <v>1000000</v>
      </c>
      <c r="AQ375" s="7">
        <f>AQ60+AQ102</f>
        <v>1000000</v>
      </c>
      <c r="AR375" s="7">
        <f>AR60+AR102</f>
        <v>1000000</v>
      </c>
      <c r="AS375" s="7">
        <f>AS60+AS102</f>
        <v>1000000</v>
      </c>
      <c r="AT375" s="7">
        <f>AT60+AT102</f>
        <v>1000000</v>
      </c>
      <c r="AU375" s="7">
        <f>AU60+AU102</f>
        <v>1000000</v>
      </c>
      <c r="AV375" s="7">
        <f>AV60+AV102</f>
        <v>1000000</v>
      </c>
      <c r="AW375" s="7">
        <f>AW60+AW102</f>
        <v>1000000</v>
      </c>
      <c r="AX375" s="7">
        <f>AX60+AX102</f>
        <v>1000000</v>
      </c>
      <c r="AY375" s="7">
        <f>AY60+AY102</f>
        <v>1000000</v>
      </c>
      <c r="AZ375" s="7">
        <f>AZ60+AZ102</f>
        <v>1000000</v>
      </c>
      <c r="BA375" s="7">
        <f>BA60+BA102</f>
        <v>1000000</v>
      </c>
      <c r="BB375" s="7">
        <f>BB60+BB102</f>
        <v>1000000</v>
      </c>
      <c r="BC375" s="7">
        <f>BC60+BC102</f>
        <v>1000000</v>
      </c>
      <c r="BD375" s="7">
        <f>BD60+BD102</f>
        <v>1000000</v>
      </c>
      <c r="BE375" s="7">
        <f>BE60+BE102</f>
        <v>1000000</v>
      </c>
      <c r="BF375" s="7">
        <f>BF60+BF102</f>
        <v>1000000</v>
      </c>
      <c r="BG375" s="7">
        <f>BG60+BG102</f>
        <v>1000000</v>
      </c>
      <c r="BH375" s="7">
        <f>BH60+BH102</f>
        <v>1000000</v>
      </c>
      <c r="BI375" s="7">
        <f>BI60+BI102</f>
        <v>1000000</v>
      </c>
      <c r="BJ375" s="7">
        <f>BJ60+BJ102</f>
        <v>1000000</v>
      </c>
      <c r="BK375" s="7">
        <f>BK60+BK102</f>
        <v>1000000</v>
      </c>
      <c r="BL375" s="7">
        <f>BL60+BL102</f>
        <v>1000000</v>
      </c>
      <c r="BM375" s="7">
        <f>BM60+BM102</f>
        <v>1000000</v>
      </c>
      <c r="BN375" s="7">
        <f>BN60+BN102</f>
        <v>1000000</v>
      </c>
      <c r="BO375" s="7">
        <f>BO60+BO102</f>
        <v>1000000</v>
      </c>
      <c r="BP375" s="7">
        <f>BP60+BP102</f>
        <v>1000000</v>
      </c>
      <c r="BQ375" s="7">
        <f>BQ60+BQ102</f>
        <v>1000000</v>
      </c>
      <c r="BR375" s="7">
        <f>BR60+BR102</f>
        <v>1000000</v>
      </c>
      <c r="BS375" s="7">
        <f>BS60+BS102</f>
        <v>1000000</v>
      </c>
      <c r="BT375" s="7">
        <f>BT60+BT102</f>
        <v>1000000</v>
      </c>
      <c r="BU375" s="7">
        <f>BU60+BU102</f>
        <v>1000000</v>
      </c>
      <c r="BV375" s="7">
        <f>BV60+BV102</f>
        <v>0</v>
      </c>
      <c r="BW375" s="7">
        <f>BW60+BW102</f>
        <v>0</v>
      </c>
      <c r="BX375" s="7">
        <f>BX60+BX102</f>
        <v>0</v>
      </c>
      <c r="BY375" s="7">
        <f>BY60+BY102</f>
        <v>0</v>
      </c>
      <c r="BZ375" s="7">
        <f>BZ60+BZ102</f>
        <v>0</v>
      </c>
      <c r="CA375" s="7">
        <f>CA60+CA102</f>
        <v>0</v>
      </c>
      <c r="CB375" s="7">
        <f>CB60+CB102</f>
        <v>0</v>
      </c>
      <c r="CC375" s="7">
        <f>CC60+CC102</f>
        <v>0</v>
      </c>
      <c r="CD375" s="7">
        <f>CD60+CD102</f>
        <v>0</v>
      </c>
      <c r="CE375" s="7">
        <f>CE60+CE102</f>
        <v>0</v>
      </c>
      <c r="CF375" s="7">
        <f>CF60+CF102</f>
        <v>0</v>
      </c>
      <c r="CG375" s="7">
        <f>CG60+CG102</f>
        <v>0</v>
      </c>
      <c r="CH375" s="7">
        <f>CH60+CH102</f>
        <v>0</v>
      </c>
      <c r="CI375" s="7">
        <f>CI60+CI102</f>
        <v>0</v>
      </c>
      <c r="CJ375" s="7">
        <f>CJ60+CJ102</f>
        <v>0</v>
      </c>
      <c r="CK375" s="7">
        <f>CK60+CK102</f>
        <v>0</v>
      </c>
      <c r="CL375" s="7">
        <f>CL60+CL102</f>
        <v>0</v>
      </c>
      <c r="CM375" s="7">
        <f>CM60+CM102</f>
        <v>0</v>
      </c>
      <c r="CN375" s="7">
        <f>CN60+CN102</f>
        <v>0</v>
      </c>
      <c r="CO375" s="7">
        <f>CO60+CO102</f>
        <v>0</v>
      </c>
      <c r="CP375" s="7">
        <f>CP60+CP102</f>
        <v>0</v>
      </c>
      <c r="CQ375" s="7">
        <f>CQ60+CQ102</f>
        <v>0</v>
      </c>
      <c r="CR375" s="7">
        <f>CR60+CR102</f>
        <v>0</v>
      </c>
      <c r="CS375" s="7">
        <f>CS60+CS102</f>
        <v>0</v>
      </c>
      <c r="CT375" s="7">
        <f>CT60+CT102</f>
        <v>0</v>
      </c>
    </row>
    <row r="376" spans="1:98" x14ac:dyDescent="0.3">
      <c r="A376" s="11">
        <f>ROW()</f>
        <v>376</v>
      </c>
      <c r="E376" s="23" t="s">
        <v>24</v>
      </c>
      <c r="F376" s="66" t="str">
        <f>$F$324</f>
        <v>АКТИВЫ</v>
      </c>
      <c r="G376" s="6" t="s">
        <v>101</v>
      </c>
      <c r="Z376" s="7">
        <f ca="1">Z61+Z200-Z282</f>
        <v>0</v>
      </c>
      <c r="AA376" s="7">
        <f ca="1">AA61+AA200-AA282</f>
        <v>0</v>
      </c>
      <c r="AB376" s="7">
        <f ca="1">AB61+AB200-AB282</f>
        <v>0</v>
      </c>
      <c r="AC376" s="7">
        <f ca="1">AC61+AC200-AC282</f>
        <v>0</v>
      </c>
      <c r="AD376" s="7">
        <f ca="1">AD61+AD200-AD282</f>
        <v>0</v>
      </c>
      <c r="AE376" s="7">
        <f ca="1">AE61+AE200-AE282</f>
        <v>0</v>
      </c>
      <c r="AF376" s="7">
        <f ca="1">AF61+AF200-AF282</f>
        <v>0</v>
      </c>
      <c r="AG376" s="7">
        <f ca="1">AG61+AG200-AG282</f>
        <v>0</v>
      </c>
      <c r="AH376" s="7">
        <f ca="1">AH61+AH200-AH282</f>
        <v>6292.2000000000007</v>
      </c>
      <c r="AI376" s="7">
        <f ca="1">AI61+AI200-AI282</f>
        <v>54532.400000000009</v>
      </c>
      <c r="AJ376" s="7">
        <f ca="1">AJ61+AJ200-AJ282</f>
        <v>173245.24</v>
      </c>
      <c r="AK376" s="7">
        <f ca="1">AK61+AK200-AK282</f>
        <v>322737.42500000005</v>
      </c>
      <c r="AL376" s="7">
        <f ca="1">AL61+AL200-AL282</f>
        <v>482559.30500000005</v>
      </c>
      <c r="AM376" s="7">
        <f ca="1">AM61+AM200-AM282</f>
        <v>641972.19199999992</v>
      </c>
      <c r="AN376" s="7">
        <f ca="1">AN61+AN200-AN282</f>
        <v>878700.48649999988</v>
      </c>
      <c r="AO376" s="7">
        <f ca="1">AO61+AO200-AO282</f>
        <v>1374643.8252500002</v>
      </c>
      <c r="AP376" s="7">
        <f ca="1">AP61+AP200-AP282</f>
        <v>2217090.75275</v>
      </c>
      <c r="AQ376" s="7">
        <f ca="1">AQ61+AQ200-AQ282</f>
        <v>3442532.35855</v>
      </c>
      <c r="AR376" s="7">
        <f ca="1">AR61+AR200-AR282</f>
        <v>5017312.7135499986</v>
      </c>
      <c r="AS376" s="7">
        <f ca="1">AS61+AS200-AS282</f>
        <v>6837499.8798999991</v>
      </c>
      <c r="AT376" s="7">
        <f ca="1">AT61+AT200-AT282</f>
        <v>8812596.5532749984</v>
      </c>
      <c r="AU376" s="7">
        <f ca="1">AU61+AU200-AU282</f>
        <v>10875789.794499997</v>
      </c>
      <c r="AV376" s="7">
        <f ca="1">AV61+AV200-AV282</f>
        <v>12986207.569774996</v>
      </c>
      <c r="AW376" s="7">
        <f ca="1">AW61+AW200-AW282</f>
        <v>15119467.604099996</v>
      </c>
      <c r="AX376" s="7">
        <f ca="1">AX61+AX200-AX282</f>
        <v>17261676.719874997</v>
      </c>
      <c r="AY376" s="7">
        <f ca="1">AY61+AY200-AY282</f>
        <v>19407440.142124996</v>
      </c>
      <c r="AZ376" s="7">
        <f ca="1">AZ61+AZ200-AZ282</f>
        <v>21554482.978374999</v>
      </c>
      <c r="BA376" s="7">
        <f ca="1">BA61+BA200-BA282</f>
        <v>23701845.668124996</v>
      </c>
      <c r="BB376" s="7">
        <f ca="1">BB61+BB200-BB282</f>
        <v>25849283.077750001</v>
      </c>
      <c r="BC376" s="7">
        <f ca="1">BC61+BC200-BC282</f>
        <v>27996732.285250004</v>
      </c>
      <c r="BD376" s="7">
        <f ca="1">BD61+BD200-BD282</f>
        <v>30144181.49275</v>
      </c>
      <c r="BE376" s="7">
        <f ca="1">BE61+BE200-BE282</f>
        <v>32275900.200250003</v>
      </c>
      <c r="BF376" s="7">
        <f ca="1">BF61+BF200-BF282</f>
        <v>34287018.407749996</v>
      </c>
      <c r="BG376" s="7">
        <f ca="1">BG61+BG200-BG282</f>
        <v>36001354.515250012</v>
      </c>
      <c r="BH376" s="7">
        <f ca="1">BH61+BH200-BH282</f>
        <v>37341960.160250001</v>
      </c>
      <c r="BI376" s="7">
        <f ca="1">BI61+BI200-BI282</f>
        <v>38283011.105250008</v>
      </c>
      <c r="BJ376" s="7">
        <f ca="1">BJ61+BJ200-BJ282</f>
        <v>38864856.082750022</v>
      </c>
      <c r="BK376" s="7">
        <f ca="1">BK61+BK200-BK282</f>
        <v>39195707.824000016</v>
      </c>
      <c r="BL376" s="7">
        <f ca="1">BL61+BL200-BL282</f>
        <v>39369483.968375005</v>
      </c>
      <c r="BM376" s="7">
        <f ca="1">BM61+BM200-BM282</f>
        <v>39454251.70025</v>
      </c>
      <c r="BN376" s="7">
        <f ca="1">BN61+BN200-BN282</f>
        <v>39491411.07387501</v>
      </c>
      <c r="BO376" s="7">
        <f ca="1">BO61+BO200-BO282</f>
        <v>39505630.134999998</v>
      </c>
      <c r="BP376" s="7">
        <f ca="1">BP61+BP200-BP282</f>
        <v>39510874.945875011</v>
      </c>
      <c r="BQ376" s="7">
        <f ca="1">BQ61+BQ200-BQ282</f>
        <v>39512560.731125012</v>
      </c>
      <c r="BR376" s="7">
        <f ca="1">BR61+BR200-BR282</f>
        <v>39512967.102375016</v>
      </c>
      <c r="BS376" s="7">
        <f ca="1">BS61+BS200-BS282</f>
        <v>39513053.620125018</v>
      </c>
      <c r="BT376" s="7">
        <f ca="1">BT61+BT200-BT282</f>
        <v>39513065.418000028</v>
      </c>
      <c r="BU376" s="7">
        <f ca="1">BU61+BU200-BU282</f>
        <v>39513065.418000028</v>
      </c>
      <c r="BV376" s="7">
        <f>BV61+BV200-BV282</f>
        <v>0</v>
      </c>
      <c r="BW376" s="7">
        <f>BW61+BW200-BW282</f>
        <v>0</v>
      </c>
      <c r="BX376" s="7">
        <f>BX61+BX200-BX282</f>
        <v>0</v>
      </c>
      <c r="BY376" s="7">
        <f>BY61+BY200-BY282</f>
        <v>0</v>
      </c>
      <c r="BZ376" s="7">
        <f>BZ61+BZ200-BZ282</f>
        <v>0</v>
      </c>
      <c r="CA376" s="7">
        <f>CA61+CA200-CA282</f>
        <v>0</v>
      </c>
      <c r="CB376" s="7">
        <f>CB61+CB200-CB282</f>
        <v>0</v>
      </c>
      <c r="CC376" s="7">
        <f>CC61+CC200-CC282</f>
        <v>0</v>
      </c>
      <c r="CD376" s="7">
        <f>CD61+CD200-CD282</f>
        <v>0</v>
      </c>
      <c r="CE376" s="7">
        <f>CE61+CE200-CE282</f>
        <v>0</v>
      </c>
      <c r="CF376" s="7">
        <f>CF61+CF200-CF282</f>
        <v>0</v>
      </c>
      <c r="CG376" s="7">
        <f>CG61+CG200-CG282</f>
        <v>0</v>
      </c>
      <c r="CH376" s="7">
        <f>CH61+CH200-CH282</f>
        <v>0</v>
      </c>
      <c r="CI376" s="7">
        <f>CI61+CI200-CI282</f>
        <v>0</v>
      </c>
      <c r="CJ376" s="7">
        <f>CJ61+CJ200-CJ282</f>
        <v>0</v>
      </c>
      <c r="CK376" s="7">
        <f>CK61+CK200-CK282</f>
        <v>0</v>
      </c>
      <c r="CL376" s="7">
        <f>CL61+CL200-CL282</f>
        <v>0</v>
      </c>
      <c r="CM376" s="7">
        <f>CM61+CM200-CM282</f>
        <v>0</v>
      </c>
      <c r="CN376" s="7">
        <f>CN61+CN200-CN282</f>
        <v>0</v>
      </c>
      <c r="CO376" s="7">
        <f>CO61+CO200-CO282</f>
        <v>0</v>
      </c>
      <c r="CP376" s="7">
        <f>CP61+CP200-CP282</f>
        <v>0</v>
      </c>
      <c r="CQ376" s="7">
        <f>CQ61+CQ200-CQ282</f>
        <v>0</v>
      </c>
      <c r="CR376" s="7">
        <f>CR61+CR200-CR282</f>
        <v>0</v>
      </c>
      <c r="CS376" s="7">
        <f>CS61+CS200-CS282</f>
        <v>0</v>
      </c>
      <c r="CT376" s="7">
        <f>CT61+CT200-CT282</f>
        <v>0</v>
      </c>
    </row>
    <row r="377" spans="1:98" x14ac:dyDescent="0.3">
      <c r="A377" s="11">
        <f>ROW()</f>
        <v>377</v>
      </c>
      <c r="F377" s="66" t="str">
        <f>$F$324</f>
        <v>АКТИВЫ</v>
      </c>
      <c r="G377" s="6" t="s">
        <v>159</v>
      </c>
      <c r="Z377" s="7">
        <f ca="1">Z62+Z278-Z312</f>
        <v>833333.33333333349</v>
      </c>
      <c r="AA377" s="7">
        <f t="shared" ref="AA377:CL377" ca="1" si="930">AA62+AA278-AA312</f>
        <v>3333333.3333333335</v>
      </c>
      <c r="AB377" s="7">
        <f t="shared" ca="1" si="930"/>
        <v>5000000</v>
      </c>
      <c r="AC377" s="7">
        <f t="shared" ca="1" si="930"/>
        <v>4166666.6666666665</v>
      </c>
      <c r="AD377" s="7">
        <f t="shared" ca="1" si="930"/>
        <v>1666666.6666666665</v>
      </c>
      <c r="AE377" s="7">
        <f t="shared" ca="1" si="930"/>
        <v>0</v>
      </c>
      <c r="AF377" s="7">
        <f t="shared" ca="1" si="930"/>
        <v>0</v>
      </c>
      <c r="AG377" s="7">
        <f t="shared" ca="1" si="930"/>
        <v>0</v>
      </c>
      <c r="AH377" s="7">
        <f t="shared" ca="1" si="930"/>
        <v>0</v>
      </c>
      <c r="AI377" s="7">
        <f t="shared" ca="1" si="930"/>
        <v>0</v>
      </c>
      <c r="AJ377" s="7">
        <f t="shared" ca="1" si="930"/>
        <v>0</v>
      </c>
      <c r="AK377" s="7">
        <f t="shared" ca="1" si="930"/>
        <v>0</v>
      </c>
      <c r="AL377" s="7">
        <f t="shared" ca="1" si="930"/>
        <v>0</v>
      </c>
      <c r="AM377" s="7">
        <f t="shared" ca="1" si="930"/>
        <v>0</v>
      </c>
      <c r="AN377" s="7">
        <f t="shared" ca="1" si="930"/>
        <v>0</v>
      </c>
      <c r="AO377" s="7">
        <f t="shared" ca="1" si="930"/>
        <v>0</v>
      </c>
      <c r="AP377" s="7">
        <f t="shared" ca="1" si="930"/>
        <v>0</v>
      </c>
      <c r="AQ377" s="7">
        <f t="shared" ca="1" si="930"/>
        <v>0</v>
      </c>
      <c r="AR377" s="7">
        <f t="shared" ca="1" si="930"/>
        <v>0</v>
      </c>
      <c r="AS377" s="7">
        <f t="shared" ca="1" si="930"/>
        <v>0</v>
      </c>
      <c r="AT377" s="7">
        <f t="shared" ca="1" si="930"/>
        <v>0</v>
      </c>
      <c r="AU377" s="7">
        <f t="shared" ca="1" si="930"/>
        <v>833333.33333333349</v>
      </c>
      <c r="AV377" s="7">
        <f t="shared" ca="1" si="930"/>
        <v>3333333.3333333335</v>
      </c>
      <c r="AW377" s="7">
        <f t="shared" ca="1" si="930"/>
        <v>5000000</v>
      </c>
      <c r="AX377" s="7">
        <f t="shared" ca="1" si="930"/>
        <v>4166666.6666666665</v>
      </c>
      <c r="AY377" s="7">
        <f t="shared" ca="1" si="930"/>
        <v>1666666.6666666665</v>
      </c>
      <c r="AZ377" s="7">
        <f t="shared" ca="1" si="930"/>
        <v>0</v>
      </c>
      <c r="BA377" s="7">
        <f t="shared" ca="1" si="930"/>
        <v>0</v>
      </c>
      <c r="BB377" s="7">
        <f t="shared" ca="1" si="930"/>
        <v>0</v>
      </c>
      <c r="BC377" s="7">
        <f t="shared" ca="1" si="930"/>
        <v>0</v>
      </c>
      <c r="BD377" s="7">
        <f t="shared" ca="1" si="930"/>
        <v>0</v>
      </c>
      <c r="BE377" s="7">
        <f t="shared" ca="1" si="930"/>
        <v>0</v>
      </c>
      <c r="BF377" s="7">
        <f t="shared" ca="1" si="930"/>
        <v>0</v>
      </c>
      <c r="BG377" s="7">
        <f t="shared" ca="1" si="930"/>
        <v>0</v>
      </c>
      <c r="BH377" s="7">
        <f t="shared" ca="1" si="930"/>
        <v>0</v>
      </c>
      <c r="BI377" s="7">
        <f t="shared" ca="1" si="930"/>
        <v>0</v>
      </c>
      <c r="BJ377" s="7">
        <f t="shared" ca="1" si="930"/>
        <v>0</v>
      </c>
      <c r="BK377" s="7">
        <f t="shared" ca="1" si="930"/>
        <v>0</v>
      </c>
      <c r="BL377" s="7">
        <f t="shared" ca="1" si="930"/>
        <v>0</v>
      </c>
      <c r="BM377" s="7">
        <f t="shared" ca="1" si="930"/>
        <v>0</v>
      </c>
      <c r="BN377" s="7">
        <f t="shared" ca="1" si="930"/>
        <v>0</v>
      </c>
      <c r="BO377" s="7">
        <f t="shared" ca="1" si="930"/>
        <v>0</v>
      </c>
      <c r="BP377" s="7">
        <f t="shared" ca="1" si="930"/>
        <v>0</v>
      </c>
      <c r="BQ377" s="7">
        <f t="shared" ca="1" si="930"/>
        <v>0</v>
      </c>
      <c r="BR377" s="7">
        <f t="shared" ca="1" si="930"/>
        <v>0</v>
      </c>
      <c r="BS377" s="7">
        <f t="shared" ca="1" si="930"/>
        <v>0</v>
      </c>
      <c r="BT377" s="7">
        <f t="shared" ca="1" si="930"/>
        <v>0</v>
      </c>
      <c r="BU377" s="7">
        <f t="shared" ca="1" si="930"/>
        <v>0</v>
      </c>
      <c r="BV377" s="7">
        <f t="shared" si="930"/>
        <v>0</v>
      </c>
      <c r="BW377" s="7">
        <f t="shared" si="930"/>
        <v>0</v>
      </c>
      <c r="BX377" s="7">
        <f t="shared" si="930"/>
        <v>0</v>
      </c>
      <c r="BY377" s="7">
        <f t="shared" si="930"/>
        <v>0</v>
      </c>
      <c r="BZ377" s="7">
        <f t="shared" si="930"/>
        <v>0</v>
      </c>
      <c r="CA377" s="7">
        <f t="shared" si="930"/>
        <v>0</v>
      </c>
      <c r="CB377" s="7">
        <f t="shared" si="930"/>
        <v>0</v>
      </c>
      <c r="CC377" s="7">
        <f t="shared" si="930"/>
        <v>0</v>
      </c>
      <c r="CD377" s="7">
        <f t="shared" si="930"/>
        <v>0</v>
      </c>
      <c r="CE377" s="7">
        <f t="shared" si="930"/>
        <v>0</v>
      </c>
      <c r="CF377" s="7">
        <f t="shared" si="930"/>
        <v>0</v>
      </c>
      <c r="CG377" s="7">
        <f t="shared" si="930"/>
        <v>0</v>
      </c>
      <c r="CH377" s="7">
        <f t="shared" si="930"/>
        <v>0</v>
      </c>
      <c r="CI377" s="7">
        <f t="shared" si="930"/>
        <v>0</v>
      </c>
      <c r="CJ377" s="7">
        <f t="shared" si="930"/>
        <v>0</v>
      </c>
      <c r="CK377" s="7">
        <f t="shared" si="930"/>
        <v>0</v>
      </c>
      <c r="CL377" s="7">
        <f t="shared" si="930"/>
        <v>0</v>
      </c>
      <c r="CM377" s="7">
        <f t="shared" ref="CM377:CT377" si="931">CM62+CM278-CM312</f>
        <v>0</v>
      </c>
      <c r="CN377" s="7">
        <f t="shared" si="931"/>
        <v>0</v>
      </c>
      <c r="CO377" s="7">
        <f t="shared" si="931"/>
        <v>0</v>
      </c>
      <c r="CP377" s="7">
        <f t="shared" si="931"/>
        <v>0</v>
      </c>
      <c r="CQ377" s="7">
        <f t="shared" si="931"/>
        <v>0</v>
      </c>
      <c r="CR377" s="7">
        <f t="shared" si="931"/>
        <v>0</v>
      </c>
      <c r="CS377" s="7">
        <f t="shared" si="931"/>
        <v>0</v>
      </c>
      <c r="CT377" s="7">
        <f t="shared" si="931"/>
        <v>0</v>
      </c>
    </row>
    <row r="378" spans="1:98" x14ac:dyDescent="0.3">
      <c r="A378" s="11">
        <f>ROW()</f>
        <v>378</v>
      </c>
      <c r="F378" s="66" t="str">
        <f>$F$324</f>
        <v>АКТИВЫ</v>
      </c>
    </row>
    <row r="379" spans="1:98" s="13" customFormat="1" x14ac:dyDescent="0.3">
      <c r="A379" s="12">
        <f>ROW()</f>
        <v>379</v>
      </c>
      <c r="C379" s="142"/>
      <c r="E379" s="92"/>
      <c r="F379" s="13" t="s">
        <v>80</v>
      </c>
      <c r="M379" s="14"/>
      <c r="P379" s="10"/>
      <c r="R379" s="92"/>
      <c r="S379" s="10"/>
      <c r="V379" s="80"/>
      <c r="W379" s="10"/>
      <c r="Z379" s="10">
        <f ca="1">Z381+Z386+Z397+Z398+Z403+Z410+Z411</f>
        <v>-14900000</v>
      </c>
      <c r="AA379" s="10">
        <f t="shared" ref="AA379:CL379" ca="1" si="932">AA381+AA386+AA397+AA398+AA403+AA410+AA411</f>
        <v>-11982121.212121211</v>
      </c>
      <c r="AB379" s="10">
        <f t="shared" ca="1" si="932"/>
        <v>-4210589.0909090908</v>
      </c>
      <c r="AC379" s="10">
        <f t="shared" ca="1" si="932"/>
        <v>-6855082.6839826843</v>
      </c>
      <c r="AD379" s="10">
        <f t="shared" ca="1" si="932"/>
        <v>-9578078.2770562768</v>
      </c>
      <c r="AE379" s="10">
        <f t="shared" ca="1" si="932"/>
        <v>-12269480.203463204</v>
      </c>
      <c r="AF379" s="10">
        <f t="shared" ca="1" si="932"/>
        <v>-14923818.496536797</v>
      </c>
      <c r="AG379" s="10">
        <f t="shared" ca="1" si="932"/>
        <v>-17569874.172943726</v>
      </c>
      <c r="AH379" s="10">
        <f t="shared" ca="1" si="932"/>
        <v>-20242463.021350652</v>
      </c>
      <c r="AI379" s="10">
        <f t="shared" ca="1" si="932"/>
        <v>-22936991.686575759</v>
      </c>
      <c r="AJ379" s="10">
        <f t="shared" ca="1" si="932"/>
        <v>-25610563.633806929</v>
      </c>
      <c r="AK379" s="10">
        <f t="shared" ca="1" si="932"/>
        <v>-28212933.517124463</v>
      </c>
      <c r="AL379" s="10">
        <f t="shared" ca="1" si="932"/>
        <v>-30693854.562463962</v>
      </c>
      <c r="AM379" s="10">
        <f t="shared" ca="1" si="932"/>
        <v>-33028667.43622195</v>
      </c>
      <c r="AN379" s="10">
        <f t="shared" ca="1" si="932"/>
        <v>-35159974.427410245</v>
      </c>
      <c r="AO379" s="10">
        <f t="shared" ca="1" si="932"/>
        <v>-36954082.882883079</v>
      </c>
      <c r="AP379" s="10">
        <f t="shared" ca="1" si="932"/>
        <v>-38273458.953956477</v>
      </c>
      <c r="AQ379" s="10">
        <f t="shared" ca="1" si="932"/>
        <v>-38975679.727673873</v>
      </c>
      <c r="AR379" s="10">
        <f t="shared" ca="1" si="932"/>
        <v>-38946458.834576137</v>
      </c>
      <c r="AS379" s="10">
        <f t="shared" ca="1" si="932"/>
        <v>-38127383.535162359</v>
      </c>
      <c r="AT379" s="10">
        <f t="shared" ca="1" si="932"/>
        <v>-41490105.878157809</v>
      </c>
      <c r="AU379" s="10">
        <f t="shared" ca="1" si="932"/>
        <v>-49023193.777696624</v>
      </c>
      <c r="AV379" s="10">
        <f t="shared" ca="1" si="932"/>
        <v>-40721619.538915768</v>
      </c>
      <c r="AW379" s="10">
        <f t="shared" ca="1" si="932"/>
        <v>-26584341.101471569</v>
      </c>
      <c r="AX379" s="10">
        <f t="shared" ca="1" si="932"/>
        <v>-21909884.890626281</v>
      </c>
      <c r="AY379" s="10">
        <f t="shared" ca="1" si="932"/>
        <v>-16389321.819707425</v>
      </c>
      <c r="AZ379" s="10">
        <f t="shared" ca="1" si="932"/>
        <v>-9993527.5202662535</v>
      </c>
      <c r="BA379" s="10">
        <f t="shared" ca="1" si="932"/>
        <v>-2709739.4625674738</v>
      </c>
      <c r="BB379" s="10">
        <f t="shared" ca="1" si="932"/>
        <v>5445503.9286119156</v>
      </c>
      <c r="BC379" s="10">
        <f t="shared" ca="1" si="932"/>
        <v>14421194.040704694</v>
      </c>
      <c r="BD379" s="10">
        <f t="shared" ca="1" si="932"/>
        <v>23501718.549420014</v>
      </c>
      <c r="BE379" s="10">
        <f t="shared" ca="1" si="932"/>
        <v>32192534.150176205</v>
      </c>
      <c r="BF379" s="10">
        <f t="shared" ca="1" si="932"/>
        <v>41372147.845233902</v>
      </c>
      <c r="BG379" s="10">
        <f t="shared" ca="1" si="932"/>
        <v>50905403.561805256</v>
      </c>
      <c r="BH379" s="10">
        <f t="shared" ca="1" si="932"/>
        <v>60674012.8771213</v>
      </c>
      <c r="BI379" s="10">
        <f t="shared" ca="1" si="932"/>
        <v>70563950.434534296</v>
      </c>
      <c r="BJ379" s="10">
        <f t="shared" ca="1" si="932"/>
        <v>80491146.069499582</v>
      </c>
      <c r="BK379" s="10">
        <f t="shared" ca="1" si="932"/>
        <v>90423703.988991022</v>
      </c>
      <c r="BL379" s="10">
        <f t="shared" ca="1" si="932"/>
        <v>100351259.97213604</v>
      </c>
      <c r="BM379" s="10">
        <f t="shared" ca="1" si="932"/>
        <v>110272817.86600566</v>
      </c>
      <c r="BN379" s="10">
        <f t="shared" ca="1" si="932"/>
        <v>120188857.05779986</v>
      </c>
      <c r="BO379" s="10">
        <f t="shared" ca="1" si="932"/>
        <v>130101224.59310821</v>
      </c>
      <c r="BP379" s="10">
        <f t="shared" ca="1" si="932"/>
        <v>140012119.06636128</v>
      </c>
      <c r="BQ379" s="10">
        <f t="shared" ca="1" si="932"/>
        <v>149922350.37747061</v>
      </c>
      <c r="BR379" s="10">
        <f t="shared" ca="1" si="932"/>
        <v>159832293.73453864</v>
      </c>
      <c r="BS379" s="10">
        <f t="shared" ca="1" si="932"/>
        <v>169742157.52175608</v>
      </c>
      <c r="BT379" s="10">
        <f t="shared" ca="1" si="932"/>
        <v>179652003.9770689</v>
      </c>
      <c r="BU379" s="10">
        <f t="shared" ca="1" si="932"/>
        <v>195601696.61408693</v>
      </c>
      <c r="BV379" s="10">
        <f t="shared" ca="1" si="932"/>
        <v>0</v>
      </c>
      <c r="BW379" s="10">
        <f t="shared" ca="1" si="932"/>
        <v>0</v>
      </c>
      <c r="BX379" s="10">
        <f t="shared" ca="1" si="932"/>
        <v>0</v>
      </c>
      <c r="BY379" s="10">
        <f t="shared" ca="1" si="932"/>
        <v>0</v>
      </c>
      <c r="BZ379" s="10">
        <f t="shared" ca="1" si="932"/>
        <v>0</v>
      </c>
      <c r="CA379" s="10">
        <f t="shared" ca="1" si="932"/>
        <v>0</v>
      </c>
      <c r="CB379" s="10">
        <f t="shared" ca="1" si="932"/>
        <v>0</v>
      </c>
      <c r="CC379" s="10">
        <f t="shared" ca="1" si="932"/>
        <v>0</v>
      </c>
      <c r="CD379" s="10">
        <f t="shared" ca="1" si="932"/>
        <v>0</v>
      </c>
      <c r="CE379" s="10">
        <f t="shared" ca="1" si="932"/>
        <v>0</v>
      </c>
      <c r="CF379" s="10">
        <f t="shared" ca="1" si="932"/>
        <v>0</v>
      </c>
      <c r="CG379" s="10">
        <f t="shared" ca="1" si="932"/>
        <v>0</v>
      </c>
      <c r="CH379" s="10">
        <f t="shared" ca="1" si="932"/>
        <v>0</v>
      </c>
      <c r="CI379" s="10">
        <f t="shared" ca="1" si="932"/>
        <v>0</v>
      </c>
      <c r="CJ379" s="10">
        <f t="shared" ca="1" si="932"/>
        <v>0</v>
      </c>
      <c r="CK379" s="10">
        <f t="shared" ca="1" si="932"/>
        <v>0</v>
      </c>
      <c r="CL379" s="10">
        <f t="shared" ca="1" si="932"/>
        <v>0</v>
      </c>
      <c r="CM379" s="10">
        <f t="shared" ref="CM379:CT379" ca="1" si="933">CM381+CM386+CM397+CM398+CM403+CM410+CM411</f>
        <v>0</v>
      </c>
      <c r="CN379" s="10">
        <f t="shared" ca="1" si="933"/>
        <v>0</v>
      </c>
      <c r="CO379" s="10">
        <f t="shared" ca="1" si="933"/>
        <v>0</v>
      </c>
      <c r="CP379" s="10">
        <f t="shared" ca="1" si="933"/>
        <v>0</v>
      </c>
      <c r="CQ379" s="10">
        <f t="shared" ca="1" si="933"/>
        <v>0</v>
      </c>
      <c r="CR379" s="10">
        <f t="shared" ca="1" si="933"/>
        <v>0</v>
      </c>
      <c r="CS379" s="10">
        <f t="shared" ca="1" si="933"/>
        <v>0</v>
      </c>
      <c r="CT379" s="10">
        <f t="shared" ca="1" si="933"/>
        <v>0</v>
      </c>
    </row>
    <row r="380" spans="1:98" x14ac:dyDescent="0.3">
      <c r="A380" s="11">
        <f>ROW()</f>
        <v>380</v>
      </c>
    </row>
    <row r="381" spans="1:98" x14ac:dyDescent="0.3">
      <c r="A381" s="11">
        <f>ROW()</f>
        <v>381</v>
      </c>
      <c r="E381" s="23" t="s">
        <v>24</v>
      </c>
      <c r="F381" s="66" t="str">
        <f>$F$324</f>
        <v>АКТИВЫ</v>
      </c>
      <c r="G381" s="6" t="s">
        <v>91</v>
      </c>
      <c r="Z381" s="7">
        <f ca="1">SUM(Z382:Z384)</f>
        <v>-712121.21212121216</v>
      </c>
      <c r="AA381" s="7">
        <f t="shared" ref="AA381:CL381" ca="1" si="934">SUM(AA382:AA384)</f>
        <v>-2515909.0909090908</v>
      </c>
      <c r="AB381" s="7">
        <f t="shared" ca="1" si="934"/>
        <v>-4536363.6363636367</v>
      </c>
      <c r="AC381" s="7">
        <f t="shared" ca="1" si="934"/>
        <v>-6987770.5627705632</v>
      </c>
      <c r="AD381" s="7">
        <f t="shared" ca="1" si="934"/>
        <v>-9564177.4891774897</v>
      </c>
      <c r="AE381" s="7">
        <f t="shared" ca="1" si="934"/>
        <v>-12223917.748917749</v>
      </c>
      <c r="AF381" s="7">
        <f t="shared" ca="1" si="934"/>
        <v>-14883658.008658009</v>
      </c>
      <c r="AG381" s="7">
        <f t="shared" ca="1" si="934"/>
        <v>-17543398.26839827</v>
      </c>
      <c r="AH381" s="7">
        <f t="shared" ca="1" si="934"/>
        <v>-20200194.738290045</v>
      </c>
      <c r="AI381" s="7">
        <f t="shared" ca="1" si="934"/>
        <v>-22835082.263787881</v>
      </c>
      <c r="AJ381" s="7">
        <f t="shared" ca="1" si="934"/>
        <v>-25418060.898588747</v>
      </c>
      <c r="AK381" s="7">
        <f t="shared" ca="1" si="934"/>
        <v>-27939153.348461583</v>
      </c>
      <c r="AL381" s="7">
        <f t="shared" ca="1" si="934"/>
        <v>-30396612.911182903</v>
      </c>
      <c r="AM381" s="7">
        <f t="shared" ca="1" si="934"/>
        <v>-32792140.937259525</v>
      </c>
      <c r="AN381" s="7">
        <f t="shared" ca="1" si="934"/>
        <v>-35089991.380594864</v>
      </c>
      <c r="AO381" s="7">
        <f t="shared" ca="1" si="934"/>
        <v>-37175200.975726604</v>
      </c>
      <c r="AP381" s="7">
        <f t="shared" ca="1" si="934"/>
        <v>-38902830.860852659</v>
      </c>
      <c r="AQ381" s="7">
        <f t="shared" ca="1" si="934"/>
        <v>-40119064.694621593</v>
      </c>
      <c r="AR381" s="7">
        <f t="shared" ca="1" si="934"/>
        <v>-40690614.646977648</v>
      </c>
      <c r="AS381" s="7">
        <f t="shared" ca="1" si="934"/>
        <v>-40530339.45494768</v>
      </c>
      <c r="AT381" s="7">
        <f t="shared" ca="1" si="934"/>
        <v>-39586928.837465912</v>
      </c>
      <c r="AU381" s="7">
        <f t="shared" ca="1" si="934"/>
        <v>-37833181.032040641</v>
      </c>
      <c r="AV381" s="7">
        <f t="shared" ca="1" si="934"/>
        <v>-35254942.801494859</v>
      </c>
      <c r="AW381" s="7">
        <f t="shared" ca="1" si="934"/>
        <v>-31845851.510564435</v>
      </c>
      <c r="AX381" s="7">
        <f t="shared" ca="1" si="934"/>
        <v>-27901453.902673081</v>
      </c>
      <c r="AY381" s="7">
        <f t="shared" ca="1" si="934"/>
        <v>-23123386.68403608</v>
      </c>
      <c r="AZ381" s="7">
        <f t="shared" ca="1" si="934"/>
        <v>-17511403.618356463</v>
      </c>
      <c r="BA381" s="7">
        <f t="shared" ca="1" si="934"/>
        <v>-11065464.806455825</v>
      </c>
      <c r="BB381" s="7">
        <f t="shared" ca="1" si="934"/>
        <v>-3785573.659788046</v>
      </c>
      <c r="BC381" s="7">
        <f t="shared" ca="1" si="934"/>
        <v>3662613.341835605</v>
      </c>
      <c r="BD381" s="7">
        <f t="shared" ca="1" si="934"/>
        <v>10820844.963833462</v>
      </c>
      <c r="BE381" s="7">
        <f t="shared" ca="1" si="934"/>
        <v>18640348.358466171</v>
      </c>
      <c r="BF381" s="7">
        <f t="shared" ca="1" si="934"/>
        <v>27077305.636945844</v>
      </c>
      <c r="BG381" s="7">
        <f t="shared" ca="1" si="934"/>
        <v>36027899.017878555</v>
      </c>
      <c r="BH381" s="7">
        <f t="shared" ca="1" si="934"/>
        <v>45368356.131408229</v>
      </c>
      <c r="BI381" s="7">
        <f t="shared" ca="1" si="934"/>
        <v>54971411.203231841</v>
      </c>
      <c r="BJ381" s="7">
        <f t="shared" ca="1" si="934"/>
        <v>64727920.109302431</v>
      </c>
      <c r="BK381" s="7">
        <f t="shared" ca="1" si="934"/>
        <v>74566791.355349541</v>
      </c>
      <c r="BL381" s="7">
        <f t="shared" ca="1" si="934"/>
        <v>84446551.369662926</v>
      </c>
      <c r="BM381" s="7">
        <f t="shared" ca="1" si="934"/>
        <v>94345279.781568363</v>
      </c>
      <c r="BN381" s="7">
        <f t="shared" ca="1" si="934"/>
        <v>104251587.97344629</v>
      </c>
      <c r="BO381" s="7">
        <f t="shared" ca="1" si="934"/>
        <v>114160371.9776831</v>
      </c>
      <c r="BP381" s="7">
        <f t="shared" ca="1" si="934"/>
        <v>124069974.03639497</v>
      </c>
      <c r="BQ381" s="7">
        <f t="shared" ca="1" si="934"/>
        <v>133979799.75884216</v>
      </c>
      <c r="BR381" s="7">
        <f t="shared" ca="1" si="934"/>
        <v>143889652.15598705</v>
      </c>
      <c r="BS381" s="7">
        <f t="shared" ca="1" si="934"/>
        <v>153799499.30848697</v>
      </c>
      <c r="BT381" s="7">
        <f t="shared" ca="1" si="934"/>
        <v>163709343.94550499</v>
      </c>
      <c r="BU381" s="7">
        <f t="shared" ca="1" si="934"/>
        <v>173619188.58252302</v>
      </c>
      <c r="BV381" s="7">
        <f t="shared" ca="1" si="934"/>
        <v>0</v>
      </c>
      <c r="BW381" s="7">
        <f t="shared" ca="1" si="934"/>
        <v>0</v>
      </c>
      <c r="BX381" s="7">
        <f t="shared" ca="1" si="934"/>
        <v>0</v>
      </c>
      <c r="BY381" s="7">
        <f t="shared" ca="1" si="934"/>
        <v>0</v>
      </c>
      <c r="BZ381" s="7">
        <f t="shared" ca="1" si="934"/>
        <v>0</v>
      </c>
      <c r="CA381" s="7">
        <f t="shared" ca="1" si="934"/>
        <v>0</v>
      </c>
      <c r="CB381" s="7">
        <f t="shared" ca="1" si="934"/>
        <v>0</v>
      </c>
      <c r="CC381" s="7">
        <f t="shared" ca="1" si="934"/>
        <v>0</v>
      </c>
      <c r="CD381" s="7">
        <f t="shared" ca="1" si="934"/>
        <v>0</v>
      </c>
      <c r="CE381" s="7">
        <f t="shared" ca="1" si="934"/>
        <v>0</v>
      </c>
      <c r="CF381" s="7">
        <f t="shared" ca="1" si="934"/>
        <v>0</v>
      </c>
      <c r="CG381" s="7">
        <f t="shared" ca="1" si="934"/>
        <v>0</v>
      </c>
      <c r="CH381" s="7">
        <f t="shared" ca="1" si="934"/>
        <v>0</v>
      </c>
      <c r="CI381" s="7">
        <f t="shared" ca="1" si="934"/>
        <v>0</v>
      </c>
      <c r="CJ381" s="7">
        <f t="shared" ca="1" si="934"/>
        <v>0</v>
      </c>
      <c r="CK381" s="7">
        <f t="shared" ca="1" si="934"/>
        <v>0</v>
      </c>
      <c r="CL381" s="7">
        <f t="shared" ca="1" si="934"/>
        <v>0</v>
      </c>
      <c r="CM381" s="7">
        <f t="shared" ref="CM381:CT381" ca="1" si="935">SUM(CM382:CM384)</f>
        <v>0</v>
      </c>
      <c r="CN381" s="7">
        <f t="shared" ca="1" si="935"/>
        <v>0</v>
      </c>
      <c r="CO381" s="7">
        <f t="shared" ca="1" si="935"/>
        <v>0</v>
      </c>
      <c r="CP381" s="7">
        <f t="shared" ca="1" si="935"/>
        <v>0</v>
      </c>
      <c r="CQ381" s="7">
        <f t="shared" ca="1" si="935"/>
        <v>0</v>
      </c>
      <c r="CR381" s="7">
        <f t="shared" ca="1" si="935"/>
        <v>0</v>
      </c>
      <c r="CS381" s="7">
        <f t="shared" ca="1" si="935"/>
        <v>0</v>
      </c>
      <c r="CT381" s="7">
        <f t="shared" ca="1" si="935"/>
        <v>0</v>
      </c>
    </row>
    <row r="382" spans="1:98" s="27" customFormat="1" ht="12" x14ac:dyDescent="0.25">
      <c r="A382" s="26">
        <f>ROW()</f>
        <v>382</v>
      </c>
      <c r="C382" s="142"/>
      <c r="E382" s="24" t="s">
        <v>24</v>
      </c>
      <c r="F382" s="66" t="str">
        <f>$F$324</f>
        <v>АКТИВЫ</v>
      </c>
      <c r="G382" s="66" t="str">
        <f t="shared" ref="G382:G383" si="936">$G$331</f>
        <v>Запасы СиМ</v>
      </c>
      <c r="H382" s="27" t="s">
        <v>92</v>
      </c>
      <c r="P382" s="30"/>
      <c r="R382" s="24"/>
      <c r="S382" s="30"/>
      <c r="V382" s="85"/>
      <c r="W382" s="29"/>
      <c r="Z382" s="30">
        <f>Z67+Z102</f>
        <v>1000000</v>
      </c>
      <c r="AA382" s="30">
        <f>AA67+AA102</f>
        <v>1000000</v>
      </c>
      <c r="AB382" s="30">
        <f>AB67+AB102</f>
        <v>1000000</v>
      </c>
      <c r="AC382" s="30">
        <f>AC67+AC102</f>
        <v>1000000</v>
      </c>
      <c r="AD382" s="30">
        <f>AD67+AD102</f>
        <v>1000000</v>
      </c>
      <c r="AE382" s="30">
        <f>AE67+AE102</f>
        <v>1000000</v>
      </c>
      <c r="AF382" s="30">
        <f>AF67+AF102</f>
        <v>1000000</v>
      </c>
      <c r="AG382" s="30">
        <f>AG67+AG102</f>
        <v>1000000</v>
      </c>
      <c r="AH382" s="30">
        <f>AH67+AH102</f>
        <v>1000000</v>
      </c>
      <c r="AI382" s="30">
        <f>AI67+AI102</f>
        <v>1000000</v>
      </c>
      <c r="AJ382" s="30">
        <f>AJ67+AJ102</f>
        <v>1000000</v>
      </c>
      <c r="AK382" s="30">
        <f>AK67+AK102</f>
        <v>1000000</v>
      </c>
      <c r="AL382" s="30">
        <f>AL67+AL102</f>
        <v>1000000</v>
      </c>
      <c r="AM382" s="30">
        <f>AM67+AM102</f>
        <v>1000000</v>
      </c>
      <c r="AN382" s="30">
        <f>AN67+AN102</f>
        <v>1000000</v>
      </c>
      <c r="AO382" s="30">
        <f>AO67+AO102</f>
        <v>1000000</v>
      </c>
      <c r="AP382" s="30">
        <f>AP67+AP102</f>
        <v>1000000</v>
      </c>
      <c r="AQ382" s="30">
        <f>AQ67+AQ102</f>
        <v>1000000</v>
      </c>
      <c r="AR382" s="30">
        <f>AR67+AR102</f>
        <v>1000000</v>
      </c>
      <c r="AS382" s="30">
        <f>AS67+AS102</f>
        <v>1000000</v>
      </c>
      <c r="AT382" s="30">
        <f>AT67+AT102</f>
        <v>1000000</v>
      </c>
      <c r="AU382" s="30">
        <f>AU67+AU102</f>
        <v>1000000</v>
      </c>
      <c r="AV382" s="30">
        <f>AV67+AV102</f>
        <v>1000000</v>
      </c>
      <c r="AW382" s="30">
        <f>AW67+AW102</f>
        <v>1000000</v>
      </c>
      <c r="AX382" s="30">
        <f>AX67+AX102</f>
        <v>1000000</v>
      </c>
      <c r="AY382" s="30">
        <f>AY67+AY102</f>
        <v>1000000</v>
      </c>
      <c r="AZ382" s="30">
        <f>AZ67+AZ102</f>
        <v>1000000</v>
      </c>
      <c r="BA382" s="30">
        <f>BA67+BA102</f>
        <v>1000000</v>
      </c>
      <c r="BB382" s="30">
        <f>BB67+BB102</f>
        <v>1000000</v>
      </c>
      <c r="BC382" s="30">
        <f>BC67+BC102</f>
        <v>1000000</v>
      </c>
      <c r="BD382" s="30">
        <f>BD67+BD102</f>
        <v>1000000</v>
      </c>
      <c r="BE382" s="30">
        <f>BE67+BE102</f>
        <v>1000000</v>
      </c>
      <c r="BF382" s="30">
        <f>BF67+BF102</f>
        <v>1000000</v>
      </c>
      <c r="BG382" s="30">
        <f>BG67+BG102</f>
        <v>1000000</v>
      </c>
      <c r="BH382" s="30">
        <f>BH67+BH102</f>
        <v>1000000</v>
      </c>
      <c r="BI382" s="30">
        <f>BI67+BI102</f>
        <v>1000000</v>
      </c>
      <c r="BJ382" s="30">
        <f>BJ67+BJ102</f>
        <v>1000000</v>
      </c>
      <c r="BK382" s="30">
        <f>BK67+BK102</f>
        <v>1000000</v>
      </c>
      <c r="BL382" s="30">
        <f>BL67+BL102</f>
        <v>1000000</v>
      </c>
      <c r="BM382" s="30">
        <f>BM67+BM102</f>
        <v>1000000</v>
      </c>
      <c r="BN382" s="30">
        <f>BN67+BN102</f>
        <v>1000000</v>
      </c>
      <c r="BO382" s="30">
        <f>BO67+BO102</f>
        <v>1000000</v>
      </c>
      <c r="BP382" s="30">
        <f>BP67+BP102</f>
        <v>1000000</v>
      </c>
      <c r="BQ382" s="30">
        <f>BQ67+BQ102</f>
        <v>1000000</v>
      </c>
      <c r="BR382" s="30">
        <f>BR67+BR102</f>
        <v>1000000</v>
      </c>
      <c r="BS382" s="30">
        <f>BS67+BS102</f>
        <v>1000000</v>
      </c>
      <c r="BT382" s="30">
        <f>BT67+BT102</f>
        <v>1000000</v>
      </c>
      <c r="BU382" s="30">
        <f>BU67+BU102</f>
        <v>1000000</v>
      </c>
      <c r="BV382" s="30">
        <f>BV67+BV102</f>
        <v>0</v>
      </c>
      <c r="BW382" s="30">
        <f>BW67+BW102</f>
        <v>0</v>
      </c>
      <c r="BX382" s="30">
        <f>BX67+BX102</f>
        <v>0</v>
      </c>
      <c r="BY382" s="30">
        <f>BY67+BY102</f>
        <v>0</v>
      </c>
      <c r="BZ382" s="30">
        <f>BZ67+BZ102</f>
        <v>0</v>
      </c>
      <c r="CA382" s="30">
        <f>CA67+CA102</f>
        <v>0</v>
      </c>
      <c r="CB382" s="30">
        <f>CB67+CB102</f>
        <v>0</v>
      </c>
      <c r="CC382" s="30">
        <f>CC67+CC102</f>
        <v>0</v>
      </c>
      <c r="CD382" s="30">
        <f>CD67+CD102</f>
        <v>0</v>
      </c>
      <c r="CE382" s="30">
        <f>CE67+CE102</f>
        <v>0</v>
      </c>
      <c r="CF382" s="30">
        <f>CF67+CF102</f>
        <v>0</v>
      </c>
      <c r="CG382" s="30">
        <f>CG67+CG102</f>
        <v>0</v>
      </c>
      <c r="CH382" s="30">
        <f>CH67+CH102</f>
        <v>0</v>
      </c>
      <c r="CI382" s="30">
        <f>CI67+CI102</f>
        <v>0</v>
      </c>
      <c r="CJ382" s="30">
        <f>CJ67+CJ102</f>
        <v>0</v>
      </c>
      <c r="CK382" s="30">
        <f>CK67+CK102</f>
        <v>0</v>
      </c>
      <c r="CL382" s="30">
        <f>CL67+CL102</f>
        <v>0</v>
      </c>
      <c r="CM382" s="30">
        <f>CM67+CM102</f>
        <v>0</v>
      </c>
      <c r="CN382" s="30">
        <f>CN67+CN102</f>
        <v>0</v>
      </c>
      <c r="CO382" s="30">
        <f>CO67+CO102</f>
        <v>0</v>
      </c>
      <c r="CP382" s="30">
        <f>CP67+CP102</f>
        <v>0</v>
      </c>
      <c r="CQ382" s="30">
        <f>CQ67+CQ102</f>
        <v>0</v>
      </c>
      <c r="CR382" s="30">
        <f>CR67+CR102</f>
        <v>0</v>
      </c>
      <c r="CS382" s="30">
        <f>CS67+CS102</f>
        <v>0</v>
      </c>
      <c r="CT382" s="30">
        <f>CT67+CT102</f>
        <v>0</v>
      </c>
    </row>
    <row r="383" spans="1:98" s="27" customFormat="1" ht="12" x14ac:dyDescent="0.25">
      <c r="A383" s="26">
        <f>ROW()</f>
        <v>383</v>
      </c>
      <c r="C383" s="142"/>
      <c r="E383" s="24" t="s">
        <v>24</v>
      </c>
      <c r="F383" s="66" t="str">
        <f>$F$324</f>
        <v>АКТИВЫ</v>
      </c>
      <c r="G383" s="66" t="str">
        <f t="shared" si="936"/>
        <v>Запасы СиМ</v>
      </c>
      <c r="H383" s="27" t="s">
        <v>93</v>
      </c>
      <c r="P383" s="30"/>
      <c r="R383" s="24"/>
      <c r="S383" s="30"/>
      <c r="V383" s="85"/>
      <c r="W383" s="29"/>
      <c r="Z383" s="30">
        <f ca="1">Z68+Z274</f>
        <v>-1712121.2121212122</v>
      </c>
      <c r="AA383" s="30">
        <f ca="1">AA68+AA274</f>
        <v>-3515909.0909090908</v>
      </c>
      <c r="AB383" s="30">
        <f ca="1">AB68+AB274</f>
        <v>-5536363.6363636367</v>
      </c>
      <c r="AC383" s="30">
        <f ca="1">AC68+AC274</f>
        <v>-7987770.5627705632</v>
      </c>
      <c r="AD383" s="30">
        <f ca="1">AD68+AD274</f>
        <v>-10564177.48917749</v>
      </c>
      <c r="AE383" s="30">
        <f ca="1">AE68+AE274</f>
        <v>-13223917.748917749</v>
      </c>
      <c r="AF383" s="30">
        <f ca="1">AF68+AF274</f>
        <v>-15883658.008658009</v>
      </c>
      <c r="AG383" s="30">
        <f ca="1">AG68+AG274</f>
        <v>-18543398.26839827</v>
      </c>
      <c r="AH383" s="30">
        <f ca="1">AH68+AH274</f>
        <v>-21200194.738290045</v>
      </c>
      <c r="AI383" s="30">
        <f ca="1">AI68+AI274</f>
        <v>-23835082.263787881</v>
      </c>
      <c r="AJ383" s="30">
        <f ca="1">AJ68+AJ274</f>
        <v>-26418060.898588747</v>
      </c>
      <c r="AK383" s="30">
        <f ca="1">AK68+AK274</f>
        <v>-28939153.348461583</v>
      </c>
      <c r="AL383" s="30">
        <f ca="1">AL68+AL274</f>
        <v>-31396612.911182903</v>
      </c>
      <c r="AM383" s="30">
        <f ca="1">AM68+AM274</f>
        <v>-33792140.937259525</v>
      </c>
      <c r="AN383" s="30">
        <f ca="1">AN68+AN274</f>
        <v>-36089991.380594864</v>
      </c>
      <c r="AO383" s="30">
        <f ca="1">AO68+AO274</f>
        <v>-38175200.975726604</v>
      </c>
      <c r="AP383" s="30">
        <f ca="1">AP68+AP274</f>
        <v>-39902830.860852659</v>
      </c>
      <c r="AQ383" s="30">
        <f ca="1">AQ68+AQ274</f>
        <v>-41119064.694621593</v>
      </c>
      <c r="AR383" s="30">
        <f ca="1">AR68+AR274</f>
        <v>-41690614.646977648</v>
      </c>
      <c r="AS383" s="30">
        <f ca="1">AS68+AS274</f>
        <v>-41530339.45494768</v>
      </c>
      <c r="AT383" s="30">
        <f ca="1">AT68+AT274</f>
        <v>-40586928.837465912</v>
      </c>
      <c r="AU383" s="30">
        <f ca="1">AU68+AU274</f>
        <v>-38833181.032040641</v>
      </c>
      <c r="AV383" s="30">
        <f ca="1">AV68+AV274</f>
        <v>-36254942.801494859</v>
      </c>
      <c r="AW383" s="30">
        <f ca="1">AW68+AW274</f>
        <v>-32845851.510564435</v>
      </c>
      <c r="AX383" s="30">
        <f ca="1">AX68+AX274</f>
        <v>-28901453.902673081</v>
      </c>
      <c r="AY383" s="30">
        <f ca="1">AY68+AY274</f>
        <v>-24123386.68403608</v>
      </c>
      <c r="AZ383" s="30">
        <f ca="1">AZ68+AZ274</f>
        <v>-18511403.618356463</v>
      </c>
      <c r="BA383" s="30">
        <f ca="1">BA68+BA274</f>
        <v>-12065464.806455825</v>
      </c>
      <c r="BB383" s="30">
        <f ca="1">BB68+BB274</f>
        <v>-4785573.659788046</v>
      </c>
      <c r="BC383" s="30">
        <f ca="1">BC68+BC274</f>
        <v>2662613.341835605</v>
      </c>
      <c r="BD383" s="30">
        <f ca="1">BD68+BD274</f>
        <v>9820844.9638334624</v>
      </c>
      <c r="BE383" s="30">
        <f ca="1">BE68+BE274</f>
        <v>17640348.358466171</v>
      </c>
      <c r="BF383" s="30">
        <f ca="1">BF68+BF274</f>
        <v>26077305.636945844</v>
      </c>
      <c r="BG383" s="30">
        <f ca="1">BG68+BG274</f>
        <v>35027899.017878555</v>
      </c>
      <c r="BH383" s="30">
        <f ca="1">BH68+BH274</f>
        <v>44368356.131408229</v>
      </c>
      <c r="BI383" s="30">
        <f ca="1">BI68+BI274</f>
        <v>53971411.203231841</v>
      </c>
      <c r="BJ383" s="30">
        <f ca="1">BJ68+BJ274</f>
        <v>63727920.109302431</v>
      </c>
      <c r="BK383" s="30">
        <f ca="1">BK68+BK274</f>
        <v>73566791.355349541</v>
      </c>
      <c r="BL383" s="30">
        <f ca="1">BL68+BL274</f>
        <v>83446551.369662926</v>
      </c>
      <c r="BM383" s="30">
        <f ca="1">BM68+BM274</f>
        <v>93345279.781568363</v>
      </c>
      <c r="BN383" s="30">
        <f ca="1">BN68+BN274</f>
        <v>103251587.97344629</v>
      </c>
      <c r="BO383" s="30">
        <f ca="1">BO68+BO274</f>
        <v>113160371.9776831</v>
      </c>
      <c r="BP383" s="30">
        <f ca="1">BP68+BP274</f>
        <v>123069974.03639497</v>
      </c>
      <c r="BQ383" s="30">
        <f ca="1">BQ68+BQ274</f>
        <v>132979799.75884216</v>
      </c>
      <c r="BR383" s="30">
        <f ca="1">BR68+BR274</f>
        <v>142889652.15598705</v>
      </c>
      <c r="BS383" s="30">
        <f ca="1">BS68+BS274</f>
        <v>152799499.30848697</v>
      </c>
      <c r="BT383" s="30">
        <f ca="1">BT68+BT274</f>
        <v>162709343.94550499</v>
      </c>
      <c r="BU383" s="30">
        <f ca="1">BU68+BU274</f>
        <v>172619188.58252302</v>
      </c>
      <c r="BV383" s="30">
        <f ca="1">BV68+BV274</f>
        <v>0</v>
      </c>
      <c r="BW383" s="30">
        <f ca="1">BW68+BW274</f>
        <v>0</v>
      </c>
      <c r="BX383" s="30">
        <f ca="1">BX68+BX274</f>
        <v>0</v>
      </c>
      <c r="BY383" s="30">
        <f ca="1">BY68+BY274</f>
        <v>0</v>
      </c>
      <c r="BZ383" s="30">
        <f ca="1">BZ68+BZ274</f>
        <v>0</v>
      </c>
      <c r="CA383" s="30">
        <f ca="1">CA68+CA274</f>
        <v>0</v>
      </c>
      <c r="CB383" s="30">
        <f ca="1">CB68+CB274</f>
        <v>0</v>
      </c>
      <c r="CC383" s="30">
        <f ca="1">CC68+CC274</f>
        <v>0</v>
      </c>
      <c r="CD383" s="30">
        <f ca="1">CD68+CD274</f>
        <v>0</v>
      </c>
      <c r="CE383" s="30">
        <f ca="1">CE68+CE274</f>
        <v>0</v>
      </c>
      <c r="CF383" s="30">
        <f ca="1">CF68+CF274</f>
        <v>0</v>
      </c>
      <c r="CG383" s="30">
        <f ca="1">CG68+CG274</f>
        <v>0</v>
      </c>
      <c r="CH383" s="30">
        <f ca="1">CH68+CH274</f>
        <v>0</v>
      </c>
      <c r="CI383" s="30">
        <f ca="1">CI68+CI274</f>
        <v>0</v>
      </c>
      <c r="CJ383" s="30">
        <f ca="1">CJ68+CJ274</f>
        <v>0</v>
      </c>
      <c r="CK383" s="30">
        <f ca="1">CK68+CK274</f>
        <v>0</v>
      </c>
      <c r="CL383" s="30">
        <f ca="1">CL68+CL274</f>
        <v>0</v>
      </c>
      <c r="CM383" s="30">
        <f ca="1">CM68+CM274</f>
        <v>0</v>
      </c>
      <c r="CN383" s="30">
        <f ca="1">CN68+CN274</f>
        <v>0</v>
      </c>
      <c r="CO383" s="30">
        <f ca="1">CO68+CO274</f>
        <v>0</v>
      </c>
      <c r="CP383" s="30">
        <f ca="1">CP68+CP274</f>
        <v>0</v>
      </c>
      <c r="CQ383" s="30">
        <f ca="1">CQ68+CQ274</f>
        <v>0</v>
      </c>
      <c r="CR383" s="30">
        <f ca="1">CR68+CR274</f>
        <v>0</v>
      </c>
      <c r="CS383" s="30">
        <f ca="1">CS68+CS274</f>
        <v>0</v>
      </c>
      <c r="CT383" s="30">
        <f ca="1">CT68+CT274</f>
        <v>0</v>
      </c>
    </row>
    <row r="384" spans="1:98" s="2" customFormat="1" ht="12" x14ac:dyDescent="0.25">
      <c r="A384" s="11">
        <f>ROW()</f>
        <v>384</v>
      </c>
      <c r="C384" s="142"/>
      <c r="E384" s="23" t="str">
        <f>Lists!$N$9</f>
        <v>пустая строка</v>
      </c>
      <c r="P384" s="3"/>
      <c r="R384" s="23"/>
      <c r="S384" s="3"/>
      <c r="V384" s="74"/>
      <c r="W384" s="5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</row>
    <row r="385" spans="1:98" x14ac:dyDescent="0.3">
      <c r="A385" s="11">
        <f>ROW()</f>
        <v>385</v>
      </c>
    </row>
    <row r="386" spans="1:98" x14ac:dyDescent="0.3">
      <c r="A386" s="11">
        <f>ROW()</f>
        <v>386</v>
      </c>
      <c r="F386" s="66" t="str">
        <f t="shared" ref="F386:F395" si="937">$F$324</f>
        <v>АКТИВЫ</v>
      </c>
      <c r="G386" s="6" t="str">
        <f>$G$71</f>
        <v>Кредиторская задолженность по СиМ</v>
      </c>
      <c r="Z386" s="7">
        <f ca="1">SUM(Z387:Z396)</f>
        <v>0</v>
      </c>
      <c r="AA386" s="7">
        <f t="shared" ref="AA386:CL386" ca="1" si="938">SUM(AA387:AA396)</f>
        <v>0</v>
      </c>
      <c r="AB386" s="7">
        <f t="shared" ca="1" si="938"/>
        <v>-4680</v>
      </c>
      <c r="AC386" s="7">
        <f t="shared" ca="1" si="938"/>
        <v>-20320</v>
      </c>
      <c r="AD386" s="7">
        <f t="shared" ca="1" si="938"/>
        <v>-39187.199999999997</v>
      </c>
      <c r="AE386" s="7">
        <f t="shared" ca="1" si="938"/>
        <v>-50541.8</v>
      </c>
      <c r="AF386" s="7">
        <f t="shared" ca="1" si="938"/>
        <v>-41325.64</v>
      </c>
      <c r="AG386" s="7">
        <f t="shared" ca="1" si="938"/>
        <v>-24101.480000000018</v>
      </c>
      <c r="AH386" s="7">
        <f t="shared" ca="1" si="938"/>
        <v>-36781.360000000015</v>
      </c>
      <c r="AI386" s="7">
        <f t="shared" ca="1" si="938"/>
        <v>-96213.271999999997</v>
      </c>
      <c r="AJ386" s="7">
        <f t="shared" ca="1" si="938"/>
        <v>-192758.18200000003</v>
      </c>
      <c r="AK386" s="7">
        <f t="shared" ca="1" si="938"/>
        <v>-277214.22599999991</v>
      </c>
      <c r="AL386" s="7">
        <f t="shared" ca="1" si="938"/>
        <v>-297373.31400000013</v>
      </c>
      <c r="AM386" s="7">
        <f t="shared" ca="1" si="938"/>
        <v>-227237.65799999997</v>
      </c>
      <c r="AN386" s="7">
        <f t="shared" ca="1" si="938"/>
        <v>-63706.869999999988</v>
      </c>
      <c r="AO386" s="7">
        <f t="shared" ca="1" si="938"/>
        <v>172642.48699999999</v>
      </c>
      <c r="AP386" s="7">
        <f t="shared" ca="1" si="938"/>
        <v>455360.99</v>
      </c>
      <c r="AQ386" s="7">
        <f t="shared" ca="1" si="938"/>
        <v>764929.21100000001</v>
      </c>
      <c r="AR386" s="7">
        <f t="shared" ca="1" si="938"/>
        <v>1088989.6940000001</v>
      </c>
      <c r="AS386" s="7">
        <f t="shared" ca="1" si="938"/>
        <v>1420245.845</v>
      </c>
      <c r="AT386" s="7">
        <f t="shared" ca="1" si="938"/>
        <v>1754467.2749999999</v>
      </c>
      <c r="AU386" s="7">
        <f t="shared" ca="1" si="938"/>
        <v>2089720.125</v>
      </c>
      <c r="AV386" s="7">
        <f t="shared" ca="1" si="938"/>
        <v>2425349.8650000002</v>
      </c>
      <c r="AW386" s="7">
        <f t="shared" ca="1" si="938"/>
        <v>2761093.0500000003</v>
      </c>
      <c r="AX386" s="7">
        <f t="shared" ca="1" si="938"/>
        <v>3096851.5500000003</v>
      </c>
      <c r="AY386" s="7">
        <f t="shared" ca="1" si="938"/>
        <v>3444310.0500000003</v>
      </c>
      <c r="AZ386" s="7">
        <f t="shared" ca="1" si="938"/>
        <v>3830868.5500000003</v>
      </c>
      <c r="BA386" s="7">
        <f t="shared" ca="1" si="938"/>
        <v>4264595.05</v>
      </c>
      <c r="BB386" s="7">
        <f t="shared" ca="1" si="938"/>
        <v>4726708.05</v>
      </c>
      <c r="BC386" s="7">
        <f t="shared" ca="1" si="938"/>
        <v>5165780.6500000004</v>
      </c>
      <c r="BD386" s="7">
        <f t="shared" ca="1" si="938"/>
        <v>5532542.8500000006</v>
      </c>
      <c r="BE386" s="7">
        <f t="shared" ca="1" si="938"/>
        <v>5804004.75</v>
      </c>
      <c r="BF386" s="7">
        <f t="shared" ca="1" si="938"/>
        <v>5979126.4299999997</v>
      </c>
      <c r="BG386" s="7">
        <f t="shared" ca="1" si="938"/>
        <v>6079724.1349999998</v>
      </c>
      <c r="BH386" s="7">
        <f t="shared" ca="1" si="938"/>
        <v>6133176.7000000002</v>
      </c>
      <c r="BI386" s="7">
        <f t="shared" ca="1" si="938"/>
        <v>6159517.7350000003</v>
      </c>
      <c r="BJ386" s="7">
        <f t="shared" ca="1" si="938"/>
        <v>6171261.1299999999</v>
      </c>
      <c r="BK386" s="7">
        <f t="shared" ca="1" si="938"/>
        <v>6175769.6050000004</v>
      </c>
      <c r="BL386" s="7">
        <f t="shared" ca="1" si="938"/>
        <v>6177306.6749999998</v>
      </c>
      <c r="BM386" s="7">
        <f t="shared" ca="1" si="938"/>
        <v>6177812.3250000002</v>
      </c>
      <c r="BN386" s="7">
        <f t="shared" ca="1" si="938"/>
        <v>6177941.085</v>
      </c>
      <c r="BO386" s="7">
        <f t="shared" ca="1" si="938"/>
        <v>6177956.3999999985</v>
      </c>
      <c r="BP386" s="7">
        <f t="shared" ca="1" si="938"/>
        <v>6177956.3999999985</v>
      </c>
      <c r="BQ386" s="7">
        <f t="shared" ca="1" si="938"/>
        <v>6177956.3999999985</v>
      </c>
      <c r="BR386" s="7">
        <f t="shared" ca="1" si="938"/>
        <v>6177956.3999999985</v>
      </c>
      <c r="BS386" s="7">
        <f t="shared" ca="1" si="938"/>
        <v>6177956.3999999985</v>
      </c>
      <c r="BT386" s="7">
        <f t="shared" ca="1" si="938"/>
        <v>6177956.3999999985</v>
      </c>
      <c r="BU386" s="7">
        <f t="shared" ca="1" si="938"/>
        <v>11117804.399999999</v>
      </c>
      <c r="BV386" s="7">
        <f t="shared" si="938"/>
        <v>0</v>
      </c>
      <c r="BW386" s="7">
        <f t="shared" si="938"/>
        <v>0</v>
      </c>
      <c r="BX386" s="7">
        <f t="shared" si="938"/>
        <v>0</v>
      </c>
      <c r="BY386" s="7">
        <f t="shared" si="938"/>
        <v>0</v>
      </c>
      <c r="BZ386" s="7">
        <f t="shared" si="938"/>
        <v>0</v>
      </c>
      <c r="CA386" s="7">
        <f t="shared" si="938"/>
        <v>0</v>
      </c>
      <c r="CB386" s="7">
        <f t="shared" si="938"/>
        <v>0</v>
      </c>
      <c r="CC386" s="7">
        <f t="shared" si="938"/>
        <v>0</v>
      </c>
      <c r="CD386" s="7">
        <f t="shared" si="938"/>
        <v>0</v>
      </c>
      <c r="CE386" s="7">
        <f t="shared" si="938"/>
        <v>0</v>
      </c>
      <c r="CF386" s="7">
        <f t="shared" si="938"/>
        <v>0</v>
      </c>
      <c r="CG386" s="7">
        <f t="shared" si="938"/>
        <v>0</v>
      </c>
      <c r="CH386" s="7">
        <f t="shared" si="938"/>
        <v>0</v>
      </c>
      <c r="CI386" s="7">
        <f t="shared" si="938"/>
        <v>0</v>
      </c>
      <c r="CJ386" s="7">
        <f t="shared" si="938"/>
        <v>0</v>
      </c>
      <c r="CK386" s="7">
        <f t="shared" si="938"/>
        <v>0</v>
      </c>
      <c r="CL386" s="7">
        <f t="shared" si="938"/>
        <v>0</v>
      </c>
      <c r="CM386" s="7">
        <f t="shared" ref="CM386:CT386" si="939">SUM(CM387:CM396)</f>
        <v>0</v>
      </c>
      <c r="CN386" s="7">
        <f t="shared" si="939"/>
        <v>0</v>
      </c>
      <c r="CO386" s="7">
        <f t="shared" si="939"/>
        <v>0</v>
      </c>
      <c r="CP386" s="7">
        <f t="shared" si="939"/>
        <v>0</v>
      </c>
      <c r="CQ386" s="7">
        <f t="shared" si="939"/>
        <v>0</v>
      </c>
      <c r="CR386" s="7">
        <f t="shared" si="939"/>
        <v>0</v>
      </c>
      <c r="CS386" s="7">
        <f t="shared" si="939"/>
        <v>0</v>
      </c>
      <c r="CT386" s="7">
        <f t="shared" si="939"/>
        <v>0</v>
      </c>
    </row>
    <row r="387" spans="1:98" s="27" customFormat="1" ht="12" x14ac:dyDescent="0.25">
      <c r="A387" s="26">
        <f>ROW()</f>
        <v>387</v>
      </c>
      <c r="C387" s="142"/>
      <c r="E387" s="24"/>
      <c r="F387" s="66" t="str">
        <f t="shared" si="937"/>
        <v>АКТИВЫ</v>
      </c>
      <c r="G387" s="66" t="str">
        <f>$G$331</f>
        <v>Запасы СиМ</v>
      </c>
      <c r="H387" s="27" t="str">
        <f>BP!$F$21</f>
        <v>Основа</v>
      </c>
      <c r="P387" s="30"/>
      <c r="R387" s="24"/>
      <c r="S387" s="30"/>
      <c r="V387" s="85"/>
      <c r="W387" s="29"/>
      <c r="Z387" s="30">
        <f ca="1">Z72+Z111-Z284</f>
        <v>0</v>
      </c>
      <c r="AA387" s="30">
        <f ca="1">AA72+AA111-AA284</f>
        <v>0</v>
      </c>
      <c r="AB387" s="30">
        <f ca="1">AB72+AB111-AB284</f>
        <v>-4200</v>
      </c>
      <c r="AC387" s="30">
        <f ca="1">AC72+AC111-AC284</f>
        <v>-16800</v>
      </c>
      <c r="AD387" s="30">
        <f ca="1">AD72+AD111-AD284</f>
        <v>-30240</v>
      </c>
      <c r="AE387" s="30">
        <f ca="1">AE72+AE111-AE284</f>
        <v>-44205</v>
      </c>
      <c r="AF387" s="30">
        <f ca="1">AF72+AF111-AF284</f>
        <v>-56385</v>
      </c>
      <c r="AG387" s="30">
        <f ca="1">AG72+AG111-AG284</f>
        <v>-74067.000000000015</v>
      </c>
      <c r="AH387" s="30">
        <f ca="1">AH72+AH111-AH284</f>
        <v>-120267.00000000001</v>
      </c>
      <c r="AI387" s="30">
        <f ca="1">AI72+AI111-AI284</f>
        <v>-198051</v>
      </c>
      <c r="AJ387" s="30">
        <f ca="1">AJ72+AJ111-AJ284</f>
        <v>-309718.5</v>
      </c>
      <c r="AK387" s="30">
        <f ca="1">AK72+AK111-AK284</f>
        <v>-451185</v>
      </c>
      <c r="AL387" s="30">
        <f ca="1">AL72+AL111-AL284</f>
        <v>-610228.5</v>
      </c>
      <c r="AM387" s="30">
        <f ca="1">AM72+AM111-AM284</f>
        <v>-779709</v>
      </c>
      <c r="AN387" s="30">
        <f ca="1">AN72+AN111-AN284</f>
        <v>-954607.5</v>
      </c>
      <c r="AO387" s="30">
        <f ca="1">AO72+AO111-AO284</f>
        <v>-1132372.5</v>
      </c>
      <c r="AP387" s="30">
        <f ca="1">AP72+AP111-AP284</f>
        <v>-1311397.5</v>
      </c>
      <c r="AQ387" s="30">
        <f ca="1">AQ72+AQ111-AQ284</f>
        <v>-1490737.5</v>
      </c>
      <c r="AR387" s="30">
        <f ca="1">AR72+AR111-AR284</f>
        <v>-1670235</v>
      </c>
      <c r="AS387" s="30">
        <f ca="1">AS72+AS111-AS284</f>
        <v>-1849785</v>
      </c>
      <c r="AT387" s="30">
        <f ca="1">AT72+AT111-AT284</f>
        <v>-2029335</v>
      </c>
      <c r="AU387" s="30">
        <f ca="1">AU72+AU111-AU284</f>
        <v>-2208885</v>
      </c>
      <c r="AV387" s="30">
        <f ca="1">AV72+AV111-AV284</f>
        <v>-2388435</v>
      </c>
      <c r="AW387" s="30">
        <f ca="1">AW72+AW111-AW284</f>
        <v>-2567985</v>
      </c>
      <c r="AX387" s="30">
        <f ca="1">AX72+AX111-AX284</f>
        <v>-2747535</v>
      </c>
      <c r="AY387" s="30">
        <f ca="1">AY72+AY111-AY284</f>
        <v>-2916585</v>
      </c>
      <c r="AZ387" s="30">
        <f ca="1">AZ72+AZ111-AZ284</f>
        <v>-3054135</v>
      </c>
      <c r="BA387" s="30">
        <f ca="1">BA72+BA111-BA284</f>
        <v>-3158085</v>
      </c>
      <c r="BB387" s="30">
        <f ca="1">BB72+BB111-BB284</f>
        <v>-3227122.5</v>
      </c>
      <c r="BC387" s="30">
        <f ca="1">BC72+BC111-BC284</f>
        <v>-3265710</v>
      </c>
      <c r="BD387" s="30">
        <f ca="1">BD72+BD111-BD284</f>
        <v>-3286342.5</v>
      </c>
      <c r="BE387" s="30">
        <f ca="1">BE72+BE111-BE284</f>
        <v>-3296475</v>
      </c>
      <c r="BF387" s="30">
        <f ca="1">BF72+BF111-BF284</f>
        <v>-3301147.5</v>
      </c>
      <c r="BG387" s="30">
        <f ca="1">BG72+BG111-BG284</f>
        <v>-3302932.5</v>
      </c>
      <c r="BH387" s="30">
        <f ca="1">BH72+BH111-BH284</f>
        <v>-3303457.5</v>
      </c>
      <c r="BI387" s="30">
        <f ca="1">BI72+BI111-BI284</f>
        <v>-3303667.5</v>
      </c>
      <c r="BJ387" s="30">
        <f ca="1">BJ72+BJ111-BJ284</f>
        <v>-3303720.0000000005</v>
      </c>
      <c r="BK387" s="30">
        <f ca="1">BK72+BK111-BK284</f>
        <v>-3303720.0000000005</v>
      </c>
      <c r="BL387" s="30">
        <f ca="1">BL72+BL111-BL284</f>
        <v>-3303720.0000000005</v>
      </c>
      <c r="BM387" s="30">
        <f ca="1">BM72+BM111-BM284</f>
        <v>-3303720.0000000005</v>
      </c>
      <c r="BN387" s="30">
        <f ca="1">BN72+BN111-BN284</f>
        <v>-3303720.0000000005</v>
      </c>
      <c r="BO387" s="30">
        <f ca="1">BO72+BO111-BO284</f>
        <v>-3303720.0000000005</v>
      </c>
      <c r="BP387" s="30">
        <f ca="1">BP72+BP111-BP284</f>
        <v>-3303720.0000000005</v>
      </c>
      <c r="BQ387" s="30">
        <f ca="1">BQ72+BQ111-BQ284</f>
        <v>-3303720.0000000005</v>
      </c>
      <c r="BR387" s="30">
        <f ca="1">BR72+BR111-BR284</f>
        <v>-3303720.0000000005</v>
      </c>
      <c r="BS387" s="30">
        <f ca="1">BS72+BS111-BS284</f>
        <v>-3303720.0000000005</v>
      </c>
      <c r="BT387" s="30">
        <f ca="1">BT72+BT111-BT284</f>
        <v>-3303720.0000000005</v>
      </c>
      <c r="BU387" s="30">
        <f ca="1">BU72+BU111-BU284</f>
        <v>0</v>
      </c>
      <c r="BV387" s="30">
        <f>BV72+BV111-BV284</f>
        <v>0</v>
      </c>
      <c r="BW387" s="30">
        <f>BW72+BW111-BW284</f>
        <v>0</v>
      </c>
      <c r="BX387" s="30">
        <f>BX72+BX111-BX284</f>
        <v>0</v>
      </c>
      <c r="BY387" s="30">
        <f>BY72+BY111-BY284</f>
        <v>0</v>
      </c>
      <c r="BZ387" s="30">
        <f>BZ72+BZ111-BZ284</f>
        <v>0</v>
      </c>
      <c r="CA387" s="30">
        <f>CA72+CA111-CA284</f>
        <v>0</v>
      </c>
      <c r="CB387" s="30">
        <f>CB72+CB111-CB284</f>
        <v>0</v>
      </c>
      <c r="CC387" s="30">
        <f>CC72+CC111-CC284</f>
        <v>0</v>
      </c>
      <c r="CD387" s="30">
        <f>CD72+CD111-CD284</f>
        <v>0</v>
      </c>
      <c r="CE387" s="30">
        <f>CE72+CE111-CE284</f>
        <v>0</v>
      </c>
      <c r="CF387" s="30">
        <f>CF72+CF111-CF284</f>
        <v>0</v>
      </c>
      <c r="CG387" s="30">
        <f>CG72+CG111-CG284</f>
        <v>0</v>
      </c>
      <c r="CH387" s="30">
        <f>CH72+CH111-CH284</f>
        <v>0</v>
      </c>
      <c r="CI387" s="30">
        <f>CI72+CI111-CI284</f>
        <v>0</v>
      </c>
      <c r="CJ387" s="30">
        <f>CJ72+CJ111-CJ284</f>
        <v>0</v>
      </c>
      <c r="CK387" s="30">
        <f>CK72+CK111-CK284</f>
        <v>0</v>
      </c>
      <c r="CL387" s="30">
        <f>CL72+CL111-CL284</f>
        <v>0</v>
      </c>
      <c r="CM387" s="30">
        <f>CM72+CM111-CM284</f>
        <v>0</v>
      </c>
      <c r="CN387" s="30">
        <f>CN72+CN111-CN284</f>
        <v>0</v>
      </c>
      <c r="CO387" s="30">
        <f>CO72+CO111-CO284</f>
        <v>0</v>
      </c>
      <c r="CP387" s="30">
        <f>CP72+CP111-CP284</f>
        <v>0</v>
      </c>
      <c r="CQ387" s="30">
        <f>CQ72+CQ111-CQ284</f>
        <v>0</v>
      </c>
      <c r="CR387" s="30">
        <f>CR72+CR111-CR284</f>
        <v>0</v>
      </c>
      <c r="CS387" s="30">
        <f>CS72+CS111-CS284</f>
        <v>0</v>
      </c>
      <c r="CT387" s="30">
        <f>CT72+CT111-CT284</f>
        <v>0</v>
      </c>
    </row>
    <row r="388" spans="1:98" s="27" customFormat="1" ht="12" x14ac:dyDescent="0.25">
      <c r="A388" s="26">
        <f>ROW()</f>
        <v>388</v>
      </c>
      <c r="C388" s="142"/>
      <c r="E388" s="24"/>
      <c r="F388" s="66" t="str">
        <f t="shared" si="937"/>
        <v>АКТИВЫ</v>
      </c>
      <c r="G388" s="66" t="str">
        <f t="shared" ref="G388:G395" si="940">$G$331</f>
        <v>Запасы СиМ</v>
      </c>
      <c r="H388" s="27" t="str">
        <f>BP!$F$22</f>
        <v>Сырье</v>
      </c>
      <c r="P388" s="30"/>
      <c r="R388" s="24"/>
      <c r="S388" s="30"/>
      <c r="V388" s="85"/>
      <c r="W388" s="29"/>
      <c r="Z388" s="30">
        <f ca="1">Z73+Z112-Z285</f>
        <v>0</v>
      </c>
      <c r="AA388" s="30">
        <f ca="1">AA73+AA112-AA285</f>
        <v>0</v>
      </c>
      <c r="AB388" s="30">
        <f ca="1">AB73+AB112-AB285</f>
        <v>-480</v>
      </c>
      <c r="AC388" s="30">
        <f ca="1">AC73+AC112-AC285</f>
        <v>-1920</v>
      </c>
      <c r="AD388" s="30">
        <f ca="1">AD73+AD112-AD285</f>
        <v>-3456</v>
      </c>
      <c r="AE388" s="30">
        <f ca="1">AE73+AE112-AE285</f>
        <v>-5052</v>
      </c>
      <c r="AF388" s="30">
        <f ca="1">AF73+AF112-AF285</f>
        <v>-6444</v>
      </c>
      <c r="AG388" s="30">
        <f ca="1">AG73+AG112-AG285</f>
        <v>-8464.8000000000011</v>
      </c>
      <c r="AH388" s="30">
        <f ca="1">AH73+AH112-AH285</f>
        <v>-13744.800000000001</v>
      </c>
      <c r="AI388" s="30">
        <f ca="1">AI73+AI112-AI285</f>
        <v>-22634.400000000001</v>
      </c>
      <c r="AJ388" s="30">
        <f ca="1">AJ73+AJ112-AJ285</f>
        <v>-35396.399999999994</v>
      </c>
      <c r="AK388" s="30">
        <f ca="1">AK73+AK112-AK285</f>
        <v>-51564</v>
      </c>
      <c r="AL388" s="30">
        <f ca="1">AL73+AL112-AL285</f>
        <v>-69740.399999999994</v>
      </c>
      <c r="AM388" s="30">
        <f ca="1">AM73+AM112-AM285</f>
        <v>-89109.6</v>
      </c>
      <c r="AN388" s="30">
        <f ca="1">AN73+AN112-AN285</f>
        <v>-109098</v>
      </c>
      <c r="AO388" s="30">
        <f ca="1">AO73+AO112-AO285</f>
        <v>-129414</v>
      </c>
      <c r="AP388" s="30">
        <f ca="1">AP73+AP112-AP285</f>
        <v>-149874</v>
      </c>
      <c r="AQ388" s="30">
        <f ca="1">AQ73+AQ112-AQ285</f>
        <v>-170370</v>
      </c>
      <c r="AR388" s="30">
        <f ca="1">AR73+AR112-AR285</f>
        <v>-190884</v>
      </c>
      <c r="AS388" s="30">
        <f ca="1">AS73+AS112-AS285</f>
        <v>-211404</v>
      </c>
      <c r="AT388" s="30">
        <f ca="1">AT73+AT112-AT285</f>
        <v>-231924</v>
      </c>
      <c r="AU388" s="30">
        <f ca="1">AU73+AU112-AU285</f>
        <v>-252444</v>
      </c>
      <c r="AV388" s="30">
        <f ca="1">AV73+AV112-AV285</f>
        <v>-272964</v>
      </c>
      <c r="AW388" s="30">
        <f ca="1">AW73+AW112-AW285</f>
        <v>-293484</v>
      </c>
      <c r="AX388" s="30">
        <f ca="1">AX73+AX112-AX285</f>
        <v>-314004</v>
      </c>
      <c r="AY388" s="30">
        <f ca="1">AY73+AY112-AY285</f>
        <v>-333324</v>
      </c>
      <c r="AZ388" s="30">
        <f ca="1">AZ73+AZ112-AZ285</f>
        <v>-349044</v>
      </c>
      <c r="BA388" s="30">
        <f ca="1">BA73+BA112-BA285</f>
        <v>-360924</v>
      </c>
      <c r="BB388" s="30">
        <f ca="1">BB73+BB112-BB285</f>
        <v>-368814</v>
      </c>
      <c r="BC388" s="30">
        <f ca="1">BC73+BC112-BC285</f>
        <v>-373224</v>
      </c>
      <c r="BD388" s="30">
        <f ca="1">BD73+BD112-BD285</f>
        <v>-375582</v>
      </c>
      <c r="BE388" s="30">
        <f ca="1">BE73+BE112-BE285</f>
        <v>-376740</v>
      </c>
      <c r="BF388" s="30">
        <f ca="1">BF73+BF112-BF285</f>
        <v>-377274</v>
      </c>
      <c r="BG388" s="30">
        <f ca="1">BG73+BG112-BG285</f>
        <v>-377478</v>
      </c>
      <c r="BH388" s="30">
        <f ca="1">BH73+BH112-BH285</f>
        <v>-377538</v>
      </c>
      <c r="BI388" s="30">
        <f ca="1">BI73+BI112-BI285</f>
        <v>-377562</v>
      </c>
      <c r="BJ388" s="30">
        <f ca="1">BJ73+BJ112-BJ285</f>
        <v>-377568.00000000006</v>
      </c>
      <c r="BK388" s="30">
        <f ca="1">BK73+BK112-BK285</f>
        <v>-377568.00000000006</v>
      </c>
      <c r="BL388" s="30">
        <f ca="1">BL73+BL112-BL285</f>
        <v>-377568.00000000006</v>
      </c>
      <c r="BM388" s="30">
        <f ca="1">BM73+BM112-BM285</f>
        <v>-377568.00000000006</v>
      </c>
      <c r="BN388" s="30">
        <f ca="1">BN73+BN112-BN285</f>
        <v>-377568.00000000006</v>
      </c>
      <c r="BO388" s="30">
        <f ca="1">BO73+BO112-BO285</f>
        <v>-377568.00000000006</v>
      </c>
      <c r="BP388" s="30">
        <f ca="1">BP73+BP112-BP285</f>
        <v>-377568.00000000006</v>
      </c>
      <c r="BQ388" s="30">
        <f ca="1">BQ73+BQ112-BQ285</f>
        <v>-377568.00000000006</v>
      </c>
      <c r="BR388" s="30">
        <f ca="1">BR73+BR112-BR285</f>
        <v>-377568.00000000006</v>
      </c>
      <c r="BS388" s="30">
        <f ca="1">BS73+BS112-BS285</f>
        <v>-377568.00000000006</v>
      </c>
      <c r="BT388" s="30">
        <f ca="1">BT73+BT112-BT285</f>
        <v>-377568.00000000006</v>
      </c>
      <c r="BU388" s="30">
        <f ca="1">BU73+BU112-BU285</f>
        <v>0</v>
      </c>
      <c r="BV388" s="30">
        <f>BV73+BV112-BV285</f>
        <v>0</v>
      </c>
      <c r="BW388" s="30">
        <f>BW73+BW112-BW285</f>
        <v>0</v>
      </c>
      <c r="BX388" s="30">
        <f>BX73+BX112-BX285</f>
        <v>0</v>
      </c>
      <c r="BY388" s="30">
        <f>BY73+BY112-BY285</f>
        <v>0</v>
      </c>
      <c r="BZ388" s="30">
        <f>BZ73+BZ112-BZ285</f>
        <v>0</v>
      </c>
      <c r="CA388" s="30">
        <f>CA73+CA112-CA285</f>
        <v>0</v>
      </c>
      <c r="CB388" s="30">
        <f>CB73+CB112-CB285</f>
        <v>0</v>
      </c>
      <c r="CC388" s="30">
        <f>CC73+CC112-CC285</f>
        <v>0</v>
      </c>
      <c r="CD388" s="30">
        <f>CD73+CD112-CD285</f>
        <v>0</v>
      </c>
      <c r="CE388" s="30">
        <f>CE73+CE112-CE285</f>
        <v>0</v>
      </c>
      <c r="CF388" s="30">
        <f>CF73+CF112-CF285</f>
        <v>0</v>
      </c>
      <c r="CG388" s="30">
        <f>CG73+CG112-CG285</f>
        <v>0</v>
      </c>
      <c r="CH388" s="30">
        <f>CH73+CH112-CH285</f>
        <v>0</v>
      </c>
      <c r="CI388" s="30">
        <f>CI73+CI112-CI285</f>
        <v>0</v>
      </c>
      <c r="CJ388" s="30">
        <f>CJ73+CJ112-CJ285</f>
        <v>0</v>
      </c>
      <c r="CK388" s="30">
        <f>CK73+CK112-CK285</f>
        <v>0</v>
      </c>
      <c r="CL388" s="30">
        <f>CL73+CL112-CL285</f>
        <v>0</v>
      </c>
      <c r="CM388" s="30">
        <f>CM73+CM112-CM285</f>
        <v>0</v>
      </c>
      <c r="CN388" s="30">
        <f>CN73+CN112-CN285</f>
        <v>0</v>
      </c>
      <c r="CO388" s="30">
        <f>CO73+CO112-CO285</f>
        <v>0</v>
      </c>
      <c r="CP388" s="30">
        <f>CP73+CP112-CP285</f>
        <v>0</v>
      </c>
      <c r="CQ388" s="30">
        <f>CQ73+CQ112-CQ285</f>
        <v>0</v>
      </c>
      <c r="CR388" s="30">
        <f>CR73+CR112-CR285</f>
        <v>0</v>
      </c>
      <c r="CS388" s="30">
        <f>CS73+CS112-CS285</f>
        <v>0</v>
      </c>
      <c r="CT388" s="30">
        <f>CT73+CT112-CT285</f>
        <v>0</v>
      </c>
    </row>
    <row r="389" spans="1:98" s="27" customFormat="1" ht="12" x14ac:dyDescent="0.25">
      <c r="A389" s="26">
        <f>ROW()</f>
        <v>389</v>
      </c>
      <c r="C389" s="142"/>
      <c r="E389" s="24"/>
      <c r="F389" s="66" t="str">
        <f t="shared" si="937"/>
        <v>АКТИВЫ</v>
      </c>
      <c r="G389" s="66" t="str">
        <f t="shared" si="940"/>
        <v>Запасы СиМ</v>
      </c>
      <c r="H389" s="27" t="str">
        <f>BP!$F$23</f>
        <v>Материал</v>
      </c>
      <c r="P389" s="30"/>
      <c r="R389" s="24"/>
      <c r="S389" s="30"/>
      <c r="V389" s="85"/>
      <c r="W389" s="29"/>
      <c r="Z389" s="30">
        <f ca="1">Z74+Z113-Z286</f>
        <v>0</v>
      </c>
      <c r="AA389" s="30">
        <f ca="1">AA74+AA113-AA286</f>
        <v>0</v>
      </c>
      <c r="AB389" s="30">
        <f ca="1">AB74+AB113-AB286</f>
        <v>0</v>
      </c>
      <c r="AC389" s="30">
        <f ca="1">AC74+AC113-AC286</f>
        <v>0</v>
      </c>
      <c r="AD389" s="30">
        <f ca="1">AD74+AD113-AD286</f>
        <v>0</v>
      </c>
      <c r="AE389" s="30">
        <f ca="1">AE74+AE113-AE286</f>
        <v>0</v>
      </c>
      <c r="AF389" s="30">
        <f ca="1">AF74+AF113-AF286</f>
        <v>0</v>
      </c>
      <c r="AG389" s="30">
        <f ca="1">AG74+AG113-AG286</f>
        <v>0</v>
      </c>
      <c r="AH389" s="30">
        <f ca="1">AH74+AH113-AH286</f>
        <v>0</v>
      </c>
      <c r="AI389" s="30">
        <f ca="1">AI74+AI113-AI286</f>
        <v>0</v>
      </c>
      <c r="AJ389" s="30">
        <f ca="1">AJ74+AJ113-AJ286</f>
        <v>0</v>
      </c>
      <c r="AK389" s="30">
        <f ca="1">AK74+AK113-AK286</f>
        <v>0</v>
      </c>
      <c r="AL389" s="30">
        <f ca="1">AL74+AL113-AL286</f>
        <v>0</v>
      </c>
      <c r="AM389" s="30">
        <f ca="1">AM74+AM113-AM286</f>
        <v>0</v>
      </c>
      <c r="AN389" s="30">
        <f ca="1">AN74+AN113-AN286</f>
        <v>0</v>
      </c>
      <c r="AO389" s="30">
        <f ca="1">AO74+AO113-AO286</f>
        <v>0</v>
      </c>
      <c r="AP389" s="30">
        <f ca="1">AP74+AP113-AP286</f>
        <v>0</v>
      </c>
      <c r="AQ389" s="30">
        <f ca="1">AQ74+AQ113-AQ286</f>
        <v>0</v>
      </c>
      <c r="AR389" s="30">
        <f ca="1">AR74+AR113-AR286</f>
        <v>0</v>
      </c>
      <c r="AS389" s="30">
        <f ca="1">AS74+AS113-AS286</f>
        <v>0</v>
      </c>
      <c r="AT389" s="30">
        <f ca="1">AT74+AT113-AT286</f>
        <v>0</v>
      </c>
      <c r="AU389" s="30">
        <f ca="1">AU74+AU113-AU286</f>
        <v>0</v>
      </c>
      <c r="AV389" s="30">
        <f ca="1">AV74+AV113-AV286</f>
        <v>0</v>
      </c>
      <c r="AW389" s="30">
        <f ca="1">AW74+AW113-AW286</f>
        <v>0</v>
      </c>
      <c r="AX389" s="30">
        <f ca="1">AX74+AX113-AX286</f>
        <v>0</v>
      </c>
      <c r="AY389" s="30">
        <f ca="1">AY74+AY113-AY286</f>
        <v>0</v>
      </c>
      <c r="AZ389" s="30">
        <f ca="1">AZ74+AZ113-AZ286</f>
        <v>0</v>
      </c>
      <c r="BA389" s="30">
        <f ca="1">BA74+BA113-BA286</f>
        <v>0</v>
      </c>
      <c r="BB389" s="30">
        <f ca="1">BB74+BB113-BB286</f>
        <v>0</v>
      </c>
      <c r="BC389" s="30">
        <f ca="1">BC74+BC113-BC286</f>
        <v>0</v>
      </c>
      <c r="BD389" s="30">
        <f ca="1">BD74+BD113-BD286</f>
        <v>0</v>
      </c>
      <c r="BE389" s="30">
        <f ca="1">BE74+BE113-BE286</f>
        <v>0</v>
      </c>
      <c r="BF389" s="30">
        <f ca="1">BF74+BF113-BF286</f>
        <v>0</v>
      </c>
      <c r="BG389" s="30">
        <f ca="1">BG74+BG113-BG286</f>
        <v>0</v>
      </c>
      <c r="BH389" s="30">
        <f ca="1">BH74+BH113-BH286</f>
        <v>0</v>
      </c>
      <c r="BI389" s="30">
        <f ca="1">BI74+BI113-BI286</f>
        <v>0</v>
      </c>
      <c r="BJ389" s="30">
        <f ca="1">BJ74+BJ113-BJ286</f>
        <v>0</v>
      </c>
      <c r="BK389" s="30">
        <f ca="1">BK74+BK113-BK286</f>
        <v>0</v>
      </c>
      <c r="BL389" s="30">
        <f ca="1">BL74+BL113-BL286</f>
        <v>0</v>
      </c>
      <c r="BM389" s="30">
        <f ca="1">BM74+BM113-BM286</f>
        <v>0</v>
      </c>
      <c r="BN389" s="30">
        <f ca="1">BN74+BN113-BN286</f>
        <v>0</v>
      </c>
      <c r="BO389" s="30">
        <f ca="1">BO74+BO113-BO286</f>
        <v>0</v>
      </c>
      <c r="BP389" s="30">
        <f ca="1">BP74+BP113-BP286</f>
        <v>0</v>
      </c>
      <c r="BQ389" s="30">
        <f ca="1">BQ74+BQ113-BQ286</f>
        <v>0</v>
      </c>
      <c r="BR389" s="30">
        <f ca="1">BR74+BR113-BR286</f>
        <v>0</v>
      </c>
      <c r="BS389" s="30">
        <f ca="1">BS74+BS113-BS286</f>
        <v>0</v>
      </c>
      <c r="BT389" s="30">
        <f ca="1">BT74+BT113-BT286</f>
        <v>0</v>
      </c>
      <c r="BU389" s="30">
        <f ca="1">BU74+BU113-BU286</f>
        <v>0</v>
      </c>
      <c r="BV389" s="30">
        <f>BV74+BV113-BV286</f>
        <v>0</v>
      </c>
      <c r="BW389" s="30">
        <f>BW74+BW113-BW286</f>
        <v>0</v>
      </c>
      <c r="BX389" s="30">
        <f>BX74+BX113-BX286</f>
        <v>0</v>
      </c>
      <c r="BY389" s="30">
        <f>BY74+BY113-BY286</f>
        <v>0</v>
      </c>
      <c r="BZ389" s="30">
        <f>BZ74+BZ113-BZ286</f>
        <v>0</v>
      </c>
      <c r="CA389" s="30">
        <f>CA74+CA113-CA286</f>
        <v>0</v>
      </c>
      <c r="CB389" s="30">
        <f>CB74+CB113-CB286</f>
        <v>0</v>
      </c>
      <c r="CC389" s="30">
        <f>CC74+CC113-CC286</f>
        <v>0</v>
      </c>
      <c r="CD389" s="30">
        <f>CD74+CD113-CD286</f>
        <v>0</v>
      </c>
      <c r="CE389" s="30">
        <f>CE74+CE113-CE286</f>
        <v>0</v>
      </c>
      <c r="CF389" s="30">
        <f>CF74+CF113-CF286</f>
        <v>0</v>
      </c>
      <c r="CG389" s="30">
        <f>CG74+CG113-CG286</f>
        <v>0</v>
      </c>
      <c r="CH389" s="30">
        <f>CH74+CH113-CH286</f>
        <v>0</v>
      </c>
      <c r="CI389" s="30">
        <f>CI74+CI113-CI286</f>
        <v>0</v>
      </c>
      <c r="CJ389" s="30">
        <f>CJ74+CJ113-CJ286</f>
        <v>0</v>
      </c>
      <c r="CK389" s="30">
        <f>CK74+CK113-CK286</f>
        <v>0</v>
      </c>
      <c r="CL389" s="30">
        <f>CL74+CL113-CL286</f>
        <v>0</v>
      </c>
      <c r="CM389" s="30">
        <f>CM74+CM113-CM286</f>
        <v>0</v>
      </c>
      <c r="CN389" s="30">
        <f>CN74+CN113-CN286</f>
        <v>0</v>
      </c>
      <c r="CO389" s="30">
        <f>CO74+CO113-CO286</f>
        <v>0</v>
      </c>
      <c r="CP389" s="30">
        <f>CP74+CP113-CP286</f>
        <v>0</v>
      </c>
      <c r="CQ389" s="30">
        <f>CQ74+CQ113-CQ286</f>
        <v>0</v>
      </c>
      <c r="CR389" s="30">
        <f>CR74+CR113-CR286</f>
        <v>0</v>
      </c>
      <c r="CS389" s="30">
        <f>CS74+CS113-CS286</f>
        <v>0</v>
      </c>
      <c r="CT389" s="30">
        <f>CT74+CT113-CT286</f>
        <v>0</v>
      </c>
    </row>
    <row r="390" spans="1:98" s="27" customFormat="1" ht="12" x14ac:dyDescent="0.25">
      <c r="A390" s="26">
        <f>ROW()</f>
        <v>390</v>
      </c>
      <c r="C390" s="142"/>
      <c r="E390" s="24"/>
      <c r="F390" s="66" t="str">
        <f t="shared" si="937"/>
        <v>АКТИВЫ</v>
      </c>
      <c r="G390" s="66" t="str">
        <f t="shared" si="940"/>
        <v>Запасы СиМ</v>
      </c>
      <c r="H390" s="27" t="str">
        <f>BP!$F$24</f>
        <v>Вн.пр-во</v>
      </c>
      <c r="P390" s="30"/>
      <c r="R390" s="24"/>
      <c r="S390" s="30"/>
      <c r="V390" s="85"/>
      <c r="W390" s="29"/>
      <c r="Z390" s="30">
        <f ca="1">Z75+Z126-Z287</f>
        <v>0</v>
      </c>
      <c r="AA390" s="30">
        <f ca="1">AA75+AA126-AA287</f>
        <v>0</v>
      </c>
      <c r="AB390" s="30">
        <f ca="1">AB75+AB126-AB287</f>
        <v>0</v>
      </c>
      <c r="AC390" s="30">
        <f ca="1">AC75+AC126-AC287</f>
        <v>0</v>
      </c>
      <c r="AD390" s="30">
        <f ca="1">AD75+AD126-AD287</f>
        <v>0</v>
      </c>
      <c r="AE390" s="30">
        <f ca="1">AE75+AE126-AE287</f>
        <v>6600</v>
      </c>
      <c r="AF390" s="30">
        <f ca="1">AF75+AF126-AF287</f>
        <v>31800</v>
      </c>
      <c r="AG390" s="30">
        <f ca="1">AG75+AG126-AG287</f>
        <v>69120</v>
      </c>
      <c r="AH390" s="30">
        <f ca="1">AH75+AH126-AH287</f>
        <v>108345</v>
      </c>
      <c r="AI390" s="30">
        <f ca="1">AI75+AI126-AI287</f>
        <v>145440</v>
      </c>
      <c r="AJ390" s="30">
        <f ca="1">AJ75+AJ126-AJ287</f>
        <v>188886</v>
      </c>
      <c r="AK390" s="30">
        <f ca="1">AK75+AK126-AK287</f>
        <v>284220.00000000006</v>
      </c>
      <c r="AL390" s="30">
        <f ca="1">AL75+AL126-AL287</f>
        <v>465851.99999999994</v>
      </c>
      <c r="AM390" s="30">
        <f ca="1">AM75+AM126-AM287</f>
        <v>741337.5</v>
      </c>
      <c r="AN390" s="30">
        <f ca="1">AN75+AN126-AN287</f>
        <v>1107214.5</v>
      </c>
      <c r="AO390" s="30">
        <f ca="1">AO75+AO126-AO287</f>
        <v>1539025.5</v>
      </c>
      <c r="AP390" s="30">
        <f ca="1">AP75+AP126-AP287</f>
        <v>2009836.5</v>
      </c>
      <c r="AQ390" s="30">
        <f ca="1">AQ75+AQ126-AQ287</f>
        <v>2502580.5</v>
      </c>
      <c r="AR390" s="30">
        <f ca="1">AR75+AR126-AR287</f>
        <v>3006795</v>
      </c>
      <c r="AS390" s="30">
        <f ca="1">AS75+AS126-AS287</f>
        <v>3516675</v>
      </c>
      <c r="AT390" s="30">
        <f ca="1">AT75+AT126-AT287</f>
        <v>4028670</v>
      </c>
      <c r="AU390" s="30">
        <f ca="1">AU75+AU126-AU287</f>
        <v>4541317.5</v>
      </c>
      <c r="AV390" s="30">
        <f ca="1">AV75+AV126-AV287</f>
        <v>5054250</v>
      </c>
      <c r="AW390" s="30">
        <f ca="1">AW75+AW126-AW287</f>
        <v>5567250</v>
      </c>
      <c r="AX390" s="30">
        <f ca="1">AX75+AX126-AX287</f>
        <v>6080250</v>
      </c>
      <c r="AY390" s="30">
        <f ca="1">AY75+AY126-AY287</f>
        <v>6593250</v>
      </c>
      <c r="AZ390" s="30">
        <f ca="1">AZ75+AZ126-AZ287</f>
        <v>7106250</v>
      </c>
      <c r="BA390" s="30">
        <f ca="1">BA75+BA126-BA287</f>
        <v>7619250</v>
      </c>
      <c r="BB390" s="30">
        <f ca="1">BB75+BB126-BB287</f>
        <v>8115750</v>
      </c>
      <c r="BC390" s="30">
        <f ca="1">BC75+BC126-BC287</f>
        <v>8549250</v>
      </c>
      <c r="BD390" s="30">
        <f ca="1">BD75+BD126-BD287</f>
        <v>8889450</v>
      </c>
      <c r="BE390" s="30">
        <f ca="1">BE75+BE126-BE287</f>
        <v>9131587.5</v>
      </c>
      <c r="BF390" s="30">
        <f ca="1">BF75+BF126-BF287</f>
        <v>9280987.5</v>
      </c>
      <c r="BG390" s="30">
        <f ca="1">BG75+BG126-BG287</f>
        <v>9363022.5</v>
      </c>
      <c r="BH390" s="30">
        <f ca="1">BH75+BH126-BH287</f>
        <v>9405472.5</v>
      </c>
      <c r="BI390" s="30">
        <f ca="1">BI75+BI126-BI287</f>
        <v>9425842.5</v>
      </c>
      <c r="BJ390" s="30">
        <f ca="1">BJ75+BJ126-BJ287</f>
        <v>9434655</v>
      </c>
      <c r="BK390" s="30">
        <f ca="1">BK75+BK126-BK287</f>
        <v>9437775</v>
      </c>
      <c r="BL390" s="30">
        <f ca="1">BL75+BL126-BL287</f>
        <v>9438780</v>
      </c>
      <c r="BM390" s="30">
        <f ca="1">BM75+BM126-BM287</f>
        <v>9439132.5</v>
      </c>
      <c r="BN390" s="30">
        <f ca="1">BN75+BN126-BN287</f>
        <v>9439200</v>
      </c>
      <c r="BO390" s="30">
        <f ca="1">BO75+BO126-BO287</f>
        <v>9439199.9999999981</v>
      </c>
      <c r="BP390" s="30">
        <f ca="1">BP75+BP126-BP287</f>
        <v>9439199.9999999981</v>
      </c>
      <c r="BQ390" s="30">
        <f ca="1">BQ75+BQ126-BQ287</f>
        <v>9439199.9999999981</v>
      </c>
      <c r="BR390" s="30">
        <f ca="1">BR75+BR126-BR287</f>
        <v>9439199.9999999981</v>
      </c>
      <c r="BS390" s="30">
        <f ca="1">BS75+BS126-BS287</f>
        <v>9439199.9999999981</v>
      </c>
      <c r="BT390" s="30">
        <f ca="1">BT75+BT126-BT287</f>
        <v>9439199.9999999981</v>
      </c>
      <c r="BU390" s="30">
        <f ca="1">BU75+BU126-BU287</f>
        <v>9439199.9999999981</v>
      </c>
      <c r="BV390" s="30">
        <f>BV75+BV126-BV287</f>
        <v>0</v>
      </c>
      <c r="BW390" s="30">
        <f>BW75+BW126-BW287</f>
        <v>0</v>
      </c>
      <c r="BX390" s="30">
        <f>BX75+BX126-BX287</f>
        <v>0</v>
      </c>
      <c r="BY390" s="30">
        <f>BY75+BY126-BY287</f>
        <v>0</v>
      </c>
      <c r="BZ390" s="30">
        <f>BZ75+BZ126-BZ287</f>
        <v>0</v>
      </c>
      <c r="CA390" s="30">
        <f>CA75+CA126-CA287</f>
        <v>0</v>
      </c>
      <c r="CB390" s="30">
        <f>CB75+CB126-CB287</f>
        <v>0</v>
      </c>
      <c r="CC390" s="30">
        <f>CC75+CC126-CC287</f>
        <v>0</v>
      </c>
      <c r="CD390" s="30">
        <f>CD75+CD126-CD287</f>
        <v>0</v>
      </c>
      <c r="CE390" s="30">
        <f>CE75+CE126-CE287</f>
        <v>0</v>
      </c>
      <c r="CF390" s="30">
        <f>CF75+CF126-CF287</f>
        <v>0</v>
      </c>
      <c r="CG390" s="30">
        <f>CG75+CG126-CG287</f>
        <v>0</v>
      </c>
      <c r="CH390" s="30">
        <f>CH75+CH126-CH287</f>
        <v>0</v>
      </c>
      <c r="CI390" s="30">
        <f>CI75+CI126-CI287</f>
        <v>0</v>
      </c>
      <c r="CJ390" s="30">
        <f>CJ75+CJ126-CJ287</f>
        <v>0</v>
      </c>
      <c r="CK390" s="30">
        <f>CK75+CK126-CK287</f>
        <v>0</v>
      </c>
      <c r="CL390" s="30">
        <f>CL75+CL126-CL287</f>
        <v>0</v>
      </c>
      <c r="CM390" s="30">
        <f>CM75+CM126-CM287</f>
        <v>0</v>
      </c>
      <c r="CN390" s="30">
        <f>CN75+CN126-CN287</f>
        <v>0</v>
      </c>
      <c r="CO390" s="30">
        <f>CO75+CO126-CO287</f>
        <v>0</v>
      </c>
      <c r="CP390" s="30">
        <f>CP75+CP126-CP287</f>
        <v>0</v>
      </c>
      <c r="CQ390" s="30">
        <f>CQ75+CQ126-CQ287</f>
        <v>0</v>
      </c>
      <c r="CR390" s="30">
        <f>CR75+CR126-CR287</f>
        <v>0</v>
      </c>
      <c r="CS390" s="30">
        <f>CS75+CS126-CS287</f>
        <v>0</v>
      </c>
      <c r="CT390" s="30">
        <f>CT75+CT126-CT287</f>
        <v>0</v>
      </c>
    </row>
    <row r="391" spans="1:98" s="27" customFormat="1" ht="12" x14ac:dyDescent="0.25">
      <c r="A391" s="26">
        <f>ROW()</f>
        <v>391</v>
      </c>
      <c r="C391" s="142"/>
      <c r="E391" s="24"/>
      <c r="F391" s="66" t="str">
        <f t="shared" si="937"/>
        <v>АКТИВЫ</v>
      </c>
      <c r="G391" s="66" t="str">
        <f t="shared" si="940"/>
        <v>Запасы СиМ</v>
      </c>
      <c r="H391" s="27" t="str">
        <f>BP!$F$25</f>
        <v>Упаковка</v>
      </c>
      <c r="P391" s="30"/>
      <c r="R391" s="24"/>
      <c r="S391" s="30"/>
      <c r="V391" s="85"/>
      <c r="W391" s="29"/>
      <c r="Z391" s="30">
        <f ca="1">Z76+Z114-Z288</f>
        <v>0</v>
      </c>
      <c r="AA391" s="30">
        <f ca="1">AA76+AA114-AA288</f>
        <v>0</v>
      </c>
      <c r="AB391" s="30">
        <f ca="1">AB76+AB114-AB288</f>
        <v>0</v>
      </c>
      <c r="AC391" s="30">
        <f ca="1">AC76+AC114-AC288</f>
        <v>-1600</v>
      </c>
      <c r="AD391" s="30">
        <f ca="1">AD76+AD114-AD288</f>
        <v>-6400</v>
      </c>
      <c r="AE391" s="30">
        <f ca="1">AE76+AE114-AE288</f>
        <v>-11520</v>
      </c>
      <c r="AF391" s="30">
        <f ca="1">AF76+AF114-AF288</f>
        <v>-16840</v>
      </c>
      <c r="AG391" s="30">
        <f ca="1">AG76+AG114-AG288</f>
        <v>-21480</v>
      </c>
      <c r="AH391" s="30">
        <f ca="1">AH76+AH114-AH288</f>
        <v>-28216.000000000004</v>
      </c>
      <c r="AI391" s="30">
        <f ca="1">AI76+AI114-AI288</f>
        <v>-45816</v>
      </c>
      <c r="AJ391" s="30">
        <f ca="1">AJ76+AJ114-AJ288</f>
        <v>-75448</v>
      </c>
      <c r="AK391" s="30">
        <f ca="1">AK76+AK114-AK288</f>
        <v>-117988</v>
      </c>
      <c r="AL391" s="30">
        <f ca="1">AL76+AL114-AL288</f>
        <v>-171880</v>
      </c>
      <c r="AM391" s="30">
        <f ca="1">AM76+AM114-AM288</f>
        <v>-232468</v>
      </c>
      <c r="AN391" s="30">
        <f ca="1">AN76+AN114-AN288</f>
        <v>-297032</v>
      </c>
      <c r="AO391" s="30">
        <f ca="1">AO76+AO114-AO288</f>
        <v>-363660</v>
      </c>
      <c r="AP391" s="30">
        <f ca="1">AP76+AP114-AP288</f>
        <v>-431380</v>
      </c>
      <c r="AQ391" s="30">
        <f ca="1">AQ76+AQ114-AQ288</f>
        <v>-499580</v>
      </c>
      <c r="AR391" s="30">
        <f ca="1">AR76+AR114-AR288</f>
        <v>-567900</v>
      </c>
      <c r="AS391" s="30">
        <f ca="1">AS76+AS114-AS288</f>
        <v>-636280</v>
      </c>
      <c r="AT391" s="30">
        <f ca="1">AT76+AT114-AT288</f>
        <v>-704680</v>
      </c>
      <c r="AU391" s="30">
        <f ca="1">AU76+AU114-AU288</f>
        <v>-773080</v>
      </c>
      <c r="AV391" s="30">
        <f ca="1">AV76+AV114-AV288</f>
        <v>-841480</v>
      </c>
      <c r="AW391" s="30">
        <f ca="1">AW76+AW114-AW288</f>
        <v>-909880</v>
      </c>
      <c r="AX391" s="30">
        <f ca="1">AX76+AX114-AX288</f>
        <v>-978280</v>
      </c>
      <c r="AY391" s="30">
        <f ca="1">AY76+AY114-AY288</f>
        <v>-1046680</v>
      </c>
      <c r="AZ391" s="30">
        <f ca="1">AZ76+AZ114-AZ288</f>
        <v>-1111080</v>
      </c>
      <c r="BA391" s="30">
        <f ca="1">BA76+BA114-BA288</f>
        <v>-1163480</v>
      </c>
      <c r="BB391" s="30">
        <f ca="1">BB76+BB114-BB288</f>
        <v>-1203080</v>
      </c>
      <c r="BC391" s="30">
        <f ca="1">BC76+BC114-BC288</f>
        <v>-1229380</v>
      </c>
      <c r="BD391" s="30">
        <f ca="1">BD76+BD114-BD288</f>
        <v>-1244080</v>
      </c>
      <c r="BE391" s="30">
        <f ca="1">BE76+BE114-BE288</f>
        <v>-1251940</v>
      </c>
      <c r="BF391" s="30">
        <f ca="1">BF76+BF114-BF288</f>
        <v>-1255800</v>
      </c>
      <c r="BG391" s="30">
        <f ca="1">BG76+BG114-BG288</f>
        <v>-1257580</v>
      </c>
      <c r="BH391" s="30">
        <f ca="1">BH76+BH114-BH288</f>
        <v>-1258260</v>
      </c>
      <c r="BI391" s="30">
        <f ca="1">BI76+BI114-BI288</f>
        <v>-1258460</v>
      </c>
      <c r="BJ391" s="30">
        <f ca="1">BJ76+BJ114-BJ288</f>
        <v>-1258540</v>
      </c>
      <c r="BK391" s="30">
        <f ca="1">BK76+BK114-BK288</f>
        <v>-1258560.0000000002</v>
      </c>
      <c r="BL391" s="30">
        <f ca="1">BL76+BL114-BL288</f>
        <v>-1258560.0000000002</v>
      </c>
      <c r="BM391" s="30">
        <f ca="1">BM76+BM114-BM288</f>
        <v>-1258560.0000000002</v>
      </c>
      <c r="BN391" s="30">
        <f ca="1">BN76+BN114-BN288</f>
        <v>-1258560.0000000002</v>
      </c>
      <c r="BO391" s="30">
        <f ca="1">BO76+BO114-BO288</f>
        <v>-1258560.0000000002</v>
      </c>
      <c r="BP391" s="30">
        <f ca="1">BP76+BP114-BP288</f>
        <v>-1258560.0000000002</v>
      </c>
      <c r="BQ391" s="30">
        <f ca="1">BQ76+BQ114-BQ288</f>
        <v>-1258560.0000000002</v>
      </c>
      <c r="BR391" s="30">
        <f ca="1">BR76+BR114-BR288</f>
        <v>-1258560.0000000002</v>
      </c>
      <c r="BS391" s="30">
        <f ca="1">BS76+BS114-BS288</f>
        <v>-1258560.0000000002</v>
      </c>
      <c r="BT391" s="30">
        <f ca="1">BT76+BT114-BT288</f>
        <v>-1258560.0000000002</v>
      </c>
      <c r="BU391" s="30">
        <f ca="1">BU76+BU114-BU288</f>
        <v>0</v>
      </c>
      <c r="BV391" s="30">
        <f>BV76+BV114-BV288</f>
        <v>0</v>
      </c>
      <c r="BW391" s="30">
        <f>BW76+BW114-BW288</f>
        <v>0</v>
      </c>
      <c r="BX391" s="30">
        <f>BX76+BX114-BX288</f>
        <v>0</v>
      </c>
      <c r="BY391" s="30">
        <f>BY76+BY114-BY288</f>
        <v>0</v>
      </c>
      <c r="BZ391" s="30">
        <f>BZ76+BZ114-BZ288</f>
        <v>0</v>
      </c>
      <c r="CA391" s="30">
        <f>CA76+CA114-CA288</f>
        <v>0</v>
      </c>
      <c r="CB391" s="30">
        <f>CB76+CB114-CB288</f>
        <v>0</v>
      </c>
      <c r="CC391" s="30">
        <f>CC76+CC114-CC288</f>
        <v>0</v>
      </c>
      <c r="CD391" s="30">
        <f>CD76+CD114-CD288</f>
        <v>0</v>
      </c>
      <c r="CE391" s="30">
        <f>CE76+CE114-CE288</f>
        <v>0</v>
      </c>
      <c r="CF391" s="30">
        <f>CF76+CF114-CF288</f>
        <v>0</v>
      </c>
      <c r="CG391" s="30">
        <f>CG76+CG114-CG288</f>
        <v>0</v>
      </c>
      <c r="CH391" s="30">
        <f>CH76+CH114-CH288</f>
        <v>0</v>
      </c>
      <c r="CI391" s="30">
        <f>CI76+CI114-CI288</f>
        <v>0</v>
      </c>
      <c r="CJ391" s="30">
        <f>CJ76+CJ114-CJ288</f>
        <v>0</v>
      </c>
      <c r="CK391" s="30">
        <f>CK76+CK114-CK288</f>
        <v>0</v>
      </c>
      <c r="CL391" s="30">
        <f>CL76+CL114-CL288</f>
        <v>0</v>
      </c>
      <c r="CM391" s="30">
        <f>CM76+CM114-CM288</f>
        <v>0</v>
      </c>
      <c r="CN391" s="30">
        <f>CN76+CN114-CN288</f>
        <v>0</v>
      </c>
      <c r="CO391" s="30">
        <f>CO76+CO114-CO288</f>
        <v>0</v>
      </c>
      <c r="CP391" s="30">
        <f>CP76+CP114-CP288</f>
        <v>0</v>
      </c>
      <c r="CQ391" s="30">
        <f>CQ76+CQ114-CQ288</f>
        <v>0</v>
      </c>
      <c r="CR391" s="30">
        <f>CR76+CR114-CR288</f>
        <v>0</v>
      </c>
      <c r="CS391" s="30">
        <f>CS76+CS114-CS288</f>
        <v>0</v>
      </c>
      <c r="CT391" s="30">
        <f>CT76+CT114-CT288</f>
        <v>0</v>
      </c>
    </row>
    <row r="392" spans="1:98" s="27" customFormat="1" ht="12" x14ac:dyDescent="0.25">
      <c r="A392" s="26">
        <f>ROW()</f>
        <v>392</v>
      </c>
      <c r="C392" s="142"/>
      <c r="E392" s="24"/>
      <c r="F392" s="66" t="str">
        <f t="shared" si="937"/>
        <v>АКТИВЫ</v>
      </c>
      <c r="G392" s="66" t="str">
        <f t="shared" si="940"/>
        <v>Запасы СиМ</v>
      </c>
      <c r="H392" s="27" t="str">
        <f>BP!$F$26</f>
        <v>ФОТ првПерс</v>
      </c>
      <c r="P392" s="30"/>
      <c r="R392" s="24"/>
      <c r="S392" s="30"/>
      <c r="V392" s="85"/>
      <c r="W392" s="29"/>
      <c r="Z392" s="30">
        <f ca="1">Z77+Z119+Z137*(1-BP!$S$86)-Z289</f>
        <v>0</v>
      </c>
      <c r="AA392" s="30">
        <f ca="1">AA77+AA119+AA137*(1-BP!$S$86)-AA289</f>
        <v>0</v>
      </c>
      <c r="AB392" s="30">
        <f ca="1">AB77+AB119+AB137*(1-BP!$S$86)-AB289</f>
        <v>0</v>
      </c>
      <c r="AC392" s="30">
        <f ca="1">AC77+AC119+AC137*(1-BP!$S$86)-AC289</f>
        <v>0</v>
      </c>
      <c r="AD392" s="30">
        <f ca="1">AD77+AD119+AD137*(1-BP!$S$86)-AD289</f>
        <v>600</v>
      </c>
      <c r="AE392" s="30">
        <f ca="1">AE77+AE119+AE137*(1-BP!$S$86)-AE289</f>
        <v>2400</v>
      </c>
      <c r="AF392" s="30">
        <f ca="1">AF77+AF119+AF137*(1-BP!$S$86)-AF289</f>
        <v>4320</v>
      </c>
      <c r="AG392" s="30">
        <f ca="1">AG77+AG119+AG137*(1-BP!$S$86)-AG289</f>
        <v>6715</v>
      </c>
      <c r="AH392" s="30">
        <f ca="1">AH77+AH119+AH137*(1-BP!$S$86)-AH289</f>
        <v>9655</v>
      </c>
      <c r="AI392" s="30">
        <f ca="1">AI77+AI119+AI137*(1-BP!$S$86)-AI289</f>
        <v>13461</v>
      </c>
      <c r="AJ392" s="30">
        <f ca="1">AJ77+AJ119+AJ137*(1-BP!$S$86)-AJ289</f>
        <v>21391</v>
      </c>
      <c r="AK392" s="30">
        <f ca="1">AK77+AK119+AK137*(1-BP!$S$86)-AK289</f>
        <v>33663</v>
      </c>
      <c r="AL392" s="30">
        <f ca="1">AL77+AL119+AL137*(1-BP!$S$86)-AL289</f>
        <v>51299.5</v>
      </c>
      <c r="AM392" s="30">
        <f ca="1">AM77+AM119+AM137*(1-BP!$S$86)-AM289</f>
        <v>75909</v>
      </c>
      <c r="AN392" s="30">
        <f ca="1">AN77+AN119+AN137*(1-BP!$S$86)-AN289</f>
        <v>106037.5</v>
      </c>
      <c r="AO392" s="30">
        <f ca="1">AO77+AO119+AO137*(1-BP!$S$86)-AO289</f>
        <v>140884</v>
      </c>
      <c r="AP392" s="30">
        <f ca="1">AP77+AP119+AP137*(1-BP!$S$86)-AP289</f>
        <v>179342.5</v>
      </c>
      <c r="AQ392" s="30">
        <f ca="1">AQ77+AQ119+AQ137*(1-BP!$S$86)-AQ289</f>
        <v>219884.5</v>
      </c>
      <c r="AR392" s="30">
        <f ca="1">AR77+AR119+AR137*(1-BP!$S$86)-AR289</f>
        <v>261600.5</v>
      </c>
      <c r="AS392" s="30">
        <f ca="1">AS77+AS119+AS137*(1-BP!$S$86)-AS289</f>
        <v>303877.5</v>
      </c>
      <c r="AT392" s="30">
        <f ca="1">AT77+AT119+AT137*(1-BP!$S$86)-AT289</f>
        <v>346450</v>
      </c>
      <c r="AU392" s="30">
        <f ca="1">AU77+AU119+AU137*(1-BP!$S$86)-AU289</f>
        <v>389150</v>
      </c>
      <c r="AV392" s="30">
        <f ca="1">AV77+AV119+AV137*(1-BP!$S$86)-AV289</f>
        <v>431880</v>
      </c>
      <c r="AW392" s="30">
        <f ca="1">AW77+AW119+AW137*(1-BP!$S$86)-AW289</f>
        <v>474625</v>
      </c>
      <c r="AX392" s="30">
        <f ca="1">AX77+AX119+AX137*(1-BP!$S$86)-AX289</f>
        <v>517375</v>
      </c>
      <c r="AY392" s="30">
        <f ca="1">AY77+AY119+AY137*(1-BP!$S$86)-AY289</f>
        <v>560125</v>
      </c>
      <c r="AZ392" s="30">
        <f ca="1">AZ77+AZ119+AZ137*(1-BP!$S$86)-AZ289</f>
        <v>602875</v>
      </c>
      <c r="BA392" s="30">
        <f ca="1">BA77+BA119+BA137*(1-BP!$S$86)-BA289</f>
        <v>644125</v>
      </c>
      <c r="BB392" s="30">
        <f ca="1">BB77+BB119+BB137*(1-BP!$S$86)-BB289</f>
        <v>680875</v>
      </c>
      <c r="BC392" s="30">
        <f ca="1">BC77+BC119+BC137*(1-BP!$S$86)-BC289</f>
        <v>712825</v>
      </c>
      <c r="BD392" s="30">
        <f ca="1">BD77+BD119+BD137*(1-BP!$S$86)-BD289</f>
        <v>738787.5</v>
      </c>
      <c r="BE392" s="30">
        <f ca="1">BE77+BE119+BE137*(1-BP!$S$86)-BE289</f>
        <v>757400</v>
      </c>
      <c r="BF392" s="30">
        <f ca="1">BF77+BF119+BF137*(1-BP!$S$86)-BF289</f>
        <v>770247.5</v>
      </c>
      <c r="BG392" s="30">
        <f ca="1">BG77+BG119+BG137*(1-BP!$S$86)-BG289</f>
        <v>778270</v>
      </c>
      <c r="BH392" s="30">
        <f ca="1">BH77+BH119+BH137*(1-BP!$S$86)-BH289</f>
        <v>782612.5</v>
      </c>
      <c r="BI392" s="30">
        <f ca="1">BI77+BI119+BI137*(1-BP!$S$86)-BI289</f>
        <v>784832.5</v>
      </c>
      <c r="BJ392" s="30">
        <f ca="1">BJ77+BJ119+BJ137*(1-BP!$S$86)-BJ289</f>
        <v>785872.5</v>
      </c>
      <c r="BK392" s="30">
        <f ca="1">BK77+BK119+BK137*(1-BP!$S$86)-BK289</f>
        <v>786347.5</v>
      </c>
      <c r="BL392" s="30">
        <f ca="1">BL77+BL119+BL137*(1-BP!$S$86)-BL289</f>
        <v>786525</v>
      </c>
      <c r="BM392" s="30">
        <f ca="1">BM77+BM119+BM137*(1-BP!$S$86)-BM289</f>
        <v>786575</v>
      </c>
      <c r="BN392" s="30">
        <f ca="1">BN77+BN119+BN137*(1-BP!$S$86)-BN289</f>
        <v>786595</v>
      </c>
      <c r="BO392" s="30">
        <f ca="1">BO77+BO119+BO137*(1-BP!$S$86)-BO289</f>
        <v>786600</v>
      </c>
      <c r="BP392" s="30">
        <f ca="1">BP77+BP119+BP137*(1-BP!$S$86)-BP289</f>
        <v>786599.99999999988</v>
      </c>
      <c r="BQ392" s="30">
        <f ca="1">BQ77+BQ119+BQ137*(1-BP!$S$86)-BQ289</f>
        <v>786599.99999999988</v>
      </c>
      <c r="BR392" s="30">
        <f ca="1">BR77+BR119+BR137*(1-BP!$S$86)-BR289</f>
        <v>786599.99999999988</v>
      </c>
      <c r="BS392" s="30">
        <f ca="1">BS77+BS119+BS137*(1-BP!$S$86)-BS289</f>
        <v>786599.99999999988</v>
      </c>
      <c r="BT392" s="30">
        <f ca="1">BT77+BT119+BT137*(1-BP!$S$86)-BT289</f>
        <v>786599.99999999988</v>
      </c>
      <c r="BU392" s="30">
        <f ca="1">BU77+BU119+BU137*(1-BP!$S$86)-BU289</f>
        <v>786599.99999999988</v>
      </c>
      <c r="BV392" s="30">
        <f>BV77+BV119+BV137*(1-BP!$S$86)-BV289</f>
        <v>0</v>
      </c>
      <c r="BW392" s="30">
        <f>BW77+BW119+BW137*(1-BP!$S$86)-BW289</f>
        <v>0</v>
      </c>
      <c r="BX392" s="30">
        <f>BX77+BX119+BX137*(1-BP!$S$86)-BX289</f>
        <v>0</v>
      </c>
      <c r="BY392" s="30">
        <f>BY77+BY119+BY137*(1-BP!$S$86)-BY289</f>
        <v>0</v>
      </c>
      <c r="BZ392" s="30">
        <f>BZ77+BZ119+BZ137*(1-BP!$S$86)-BZ289</f>
        <v>0</v>
      </c>
      <c r="CA392" s="30">
        <f>CA77+CA119+CA137*(1-BP!$S$86)-CA289</f>
        <v>0</v>
      </c>
      <c r="CB392" s="30">
        <f>CB77+CB119+CB137*(1-BP!$S$86)-CB289</f>
        <v>0</v>
      </c>
      <c r="CC392" s="30">
        <f>CC77+CC119+CC137*(1-BP!$S$86)-CC289</f>
        <v>0</v>
      </c>
      <c r="CD392" s="30">
        <f>CD77+CD119+CD137*(1-BP!$S$86)-CD289</f>
        <v>0</v>
      </c>
      <c r="CE392" s="30">
        <f>CE77+CE119+CE137*(1-BP!$S$86)-CE289</f>
        <v>0</v>
      </c>
      <c r="CF392" s="30">
        <f>CF77+CF119+CF137*(1-BP!$S$86)-CF289</f>
        <v>0</v>
      </c>
      <c r="CG392" s="30">
        <f>CG77+CG119+CG137*(1-BP!$S$86)-CG289</f>
        <v>0</v>
      </c>
      <c r="CH392" s="30">
        <f>CH77+CH119+CH137*(1-BP!$S$86)-CH289</f>
        <v>0</v>
      </c>
      <c r="CI392" s="30">
        <f>CI77+CI119+CI137*(1-BP!$S$86)-CI289</f>
        <v>0</v>
      </c>
      <c r="CJ392" s="30">
        <f>CJ77+CJ119+CJ137*(1-BP!$S$86)-CJ289</f>
        <v>0</v>
      </c>
      <c r="CK392" s="30">
        <f>CK77+CK119+CK137*(1-BP!$S$86)-CK289</f>
        <v>0</v>
      </c>
      <c r="CL392" s="30">
        <f>CL77+CL119+CL137*(1-BP!$S$86)-CL289</f>
        <v>0</v>
      </c>
      <c r="CM392" s="30">
        <f>CM77+CM119+CM137*(1-BP!$S$86)-CM289</f>
        <v>0</v>
      </c>
      <c r="CN392" s="30">
        <f>CN77+CN119+CN137*(1-BP!$S$86)-CN289</f>
        <v>0</v>
      </c>
      <c r="CO392" s="30">
        <f>CO77+CO119+CO137*(1-BP!$S$86)-CO289</f>
        <v>0</v>
      </c>
      <c r="CP392" s="30">
        <f>CP77+CP119+CP137*(1-BP!$S$86)-CP289</f>
        <v>0</v>
      </c>
      <c r="CQ392" s="30">
        <f>CQ77+CQ119+CQ137*(1-BP!$S$86)-CQ289</f>
        <v>0</v>
      </c>
      <c r="CR392" s="30">
        <f>CR77+CR119+CR137*(1-BP!$S$86)-CR289</f>
        <v>0</v>
      </c>
      <c r="CS392" s="30">
        <f>CS77+CS119+CS137*(1-BP!$S$86)-CS289</f>
        <v>0</v>
      </c>
      <c r="CT392" s="30">
        <f>CT77+CT119+CT137*(1-BP!$S$86)-CT289</f>
        <v>0</v>
      </c>
    </row>
    <row r="393" spans="1:98" s="27" customFormat="1" ht="12" x14ac:dyDescent="0.25">
      <c r="A393" s="26">
        <f>ROW()</f>
        <v>393</v>
      </c>
      <c r="C393" s="142"/>
      <c r="E393" s="24"/>
      <c r="F393" s="66" t="str">
        <f t="shared" si="937"/>
        <v>АКТИВЫ</v>
      </c>
      <c r="G393" s="66" t="str">
        <f t="shared" si="940"/>
        <v>Запасы СиМ</v>
      </c>
      <c r="H393" s="27" t="str">
        <f>BP!$F$27</f>
        <v>ФОТ упак</v>
      </c>
      <c r="P393" s="30"/>
      <c r="R393" s="24"/>
      <c r="S393" s="30"/>
      <c r="V393" s="85"/>
      <c r="W393" s="29"/>
      <c r="Z393" s="30">
        <f ca="1">Z78+Z138-Z290</f>
        <v>0</v>
      </c>
      <c r="AA393" s="30">
        <f ca="1">AA78+AA138-AA290</f>
        <v>0</v>
      </c>
      <c r="AB393" s="30">
        <f ca="1">AB78+AB138-AB290</f>
        <v>0</v>
      </c>
      <c r="AC393" s="30">
        <f ca="1">AC78+AC138-AC290</f>
        <v>0</v>
      </c>
      <c r="AD393" s="30">
        <f ca="1">AD78+AD138-AD290</f>
        <v>0</v>
      </c>
      <c r="AE393" s="30">
        <f ca="1">AE78+AE138-AE290</f>
        <v>0</v>
      </c>
      <c r="AF393" s="30">
        <f ca="1">AF78+AF138-AF290</f>
        <v>0</v>
      </c>
      <c r="AG393" s="30">
        <f ca="1">AG78+AG138-AG290</f>
        <v>500</v>
      </c>
      <c r="AH393" s="30">
        <f ca="1">AH78+AH138-AH290</f>
        <v>2000</v>
      </c>
      <c r="AI393" s="30">
        <f ca="1">AI78+AI138-AI290</f>
        <v>3600</v>
      </c>
      <c r="AJ393" s="30">
        <f ca="1">AJ78+AJ138-AJ290</f>
        <v>5262.5</v>
      </c>
      <c r="AK393" s="30">
        <f ca="1">AK78+AK138-AK290</f>
        <v>6712.5</v>
      </c>
      <c r="AL393" s="30">
        <f ca="1">AL78+AL138-AL290</f>
        <v>8817.5000000000018</v>
      </c>
      <c r="AM393" s="30">
        <f ca="1">AM78+AM138-AM290</f>
        <v>14317.500000000002</v>
      </c>
      <c r="AN393" s="30">
        <f ca="1">AN78+AN138-AN290</f>
        <v>23577.5</v>
      </c>
      <c r="AO393" s="30">
        <f ca="1">AO78+AO138-AO290</f>
        <v>36871.25</v>
      </c>
      <c r="AP393" s="30">
        <f ca="1">AP78+AP138-AP290</f>
        <v>53712.5</v>
      </c>
      <c r="AQ393" s="30">
        <f ca="1">AQ78+AQ138-AQ290</f>
        <v>72646.25</v>
      </c>
      <c r="AR393" s="30">
        <f ca="1">AR78+AR138-AR290</f>
        <v>92822.5</v>
      </c>
      <c r="AS393" s="30">
        <f ca="1">AS78+AS138-AS290</f>
        <v>113643.75</v>
      </c>
      <c r="AT393" s="30">
        <f ca="1">AT78+AT138-AT290</f>
        <v>134806.25</v>
      </c>
      <c r="AU393" s="30">
        <f ca="1">AU78+AU138-AU290</f>
        <v>156118.75</v>
      </c>
      <c r="AV393" s="30">
        <f ca="1">AV78+AV138-AV290</f>
        <v>177468.75</v>
      </c>
      <c r="AW393" s="30">
        <f ca="1">AW78+AW138-AW290</f>
        <v>198837.5</v>
      </c>
      <c r="AX393" s="30">
        <f ca="1">AX78+AX138-AX290</f>
        <v>220212.5</v>
      </c>
      <c r="AY393" s="30">
        <f ca="1">AY78+AY138-AY290</f>
        <v>241587.5</v>
      </c>
      <c r="AZ393" s="30">
        <f ca="1">AZ78+AZ138-AZ290</f>
        <v>262962.5</v>
      </c>
      <c r="BA393" s="30">
        <f ca="1">BA78+BA138-BA290</f>
        <v>284337.5</v>
      </c>
      <c r="BB393" s="30">
        <f ca="1">BB78+BB138-BB290</f>
        <v>305712.5</v>
      </c>
      <c r="BC393" s="30">
        <f ca="1">BC78+BC138-BC290</f>
        <v>327087.5</v>
      </c>
      <c r="BD393" s="30">
        <f ca="1">BD78+BD138-BD290</f>
        <v>347212.5</v>
      </c>
      <c r="BE393" s="30">
        <f ca="1">BE78+BE138-BE290</f>
        <v>363587.5</v>
      </c>
      <c r="BF393" s="30">
        <f ca="1">BF78+BF138-BF290</f>
        <v>375962.5</v>
      </c>
      <c r="BG393" s="30">
        <f ca="1">BG78+BG138-BG290</f>
        <v>384181.25</v>
      </c>
      <c r="BH393" s="30">
        <f ca="1">BH78+BH138-BH290</f>
        <v>388775</v>
      </c>
      <c r="BI393" s="30">
        <f ca="1">BI78+BI138-BI290</f>
        <v>391231.25</v>
      </c>
      <c r="BJ393" s="30">
        <f ca="1">BJ78+BJ138-BJ290</f>
        <v>392437.5</v>
      </c>
      <c r="BK393" s="30">
        <f ca="1">BK78+BK138-BK290</f>
        <v>392993.75</v>
      </c>
      <c r="BL393" s="30">
        <f ca="1">BL78+BL138-BL290</f>
        <v>393206.25</v>
      </c>
      <c r="BM393" s="30">
        <f ca="1">BM78+BM138-BM290</f>
        <v>393268.75</v>
      </c>
      <c r="BN393" s="30">
        <f ca="1">BN78+BN138-BN290</f>
        <v>393293.75</v>
      </c>
      <c r="BO393" s="30">
        <f ca="1">BO78+BO138-BO290</f>
        <v>393300</v>
      </c>
      <c r="BP393" s="30">
        <f ca="1">BP78+BP138-BP290</f>
        <v>393299.99999999994</v>
      </c>
      <c r="BQ393" s="30">
        <f ca="1">BQ78+BQ138-BQ290</f>
        <v>393299.99999999994</v>
      </c>
      <c r="BR393" s="30">
        <f ca="1">BR78+BR138-BR290</f>
        <v>393299.99999999994</v>
      </c>
      <c r="BS393" s="30">
        <f ca="1">BS78+BS138-BS290</f>
        <v>393299.99999999994</v>
      </c>
      <c r="BT393" s="30">
        <f ca="1">BT78+BT138-BT290</f>
        <v>393299.99999999994</v>
      </c>
      <c r="BU393" s="30">
        <f ca="1">BU78+BU138-BU290</f>
        <v>393299.99999999994</v>
      </c>
      <c r="BV393" s="30">
        <f>BV78+BV138-BV290</f>
        <v>0</v>
      </c>
      <c r="BW393" s="30">
        <f>BW78+BW138-BW290</f>
        <v>0</v>
      </c>
      <c r="BX393" s="30">
        <f>BX78+BX138-BX290</f>
        <v>0</v>
      </c>
      <c r="BY393" s="30">
        <f>BY78+BY138-BY290</f>
        <v>0</v>
      </c>
      <c r="BZ393" s="30">
        <f>BZ78+BZ138-BZ290</f>
        <v>0</v>
      </c>
      <c r="CA393" s="30">
        <f>CA78+CA138-CA290</f>
        <v>0</v>
      </c>
      <c r="CB393" s="30">
        <f>CB78+CB138-CB290</f>
        <v>0</v>
      </c>
      <c r="CC393" s="30">
        <f>CC78+CC138-CC290</f>
        <v>0</v>
      </c>
      <c r="CD393" s="30">
        <f>CD78+CD138-CD290</f>
        <v>0</v>
      </c>
      <c r="CE393" s="30">
        <f>CE78+CE138-CE290</f>
        <v>0</v>
      </c>
      <c r="CF393" s="30">
        <f>CF78+CF138-CF290</f>
        <v>0</v>
      </c>
      <c r="CG393" s="30">
        <f>CG78+CG138-CG290</f>
        <v>0</v>
      </c>
      <c r="CH393" s="30">
        <f>CH78+CH138-CH290</f>
        <v>0</v>
      </c>
      <c r="CI393" s="30">
        <f>CI78+CI138-CI290</f>
        <v>0</v>
      </c>
      <c r="CJ393" s="30">
        <f>CJ78+CJ138-CJ290</f>
        <v>0</v>
      </c>
      <c r="CK393" s="30">
        <f>CK78+CK138-CK290</f>
        <v>0</v>
      </c>
      <c r="CL393" s="30">
        <f>CL78+CL138-CL290</f>
        <v>0</v>
      </c>
      <c r="CM393" s="30">
        <f>CM78+CM138-CM290</f>
        <v>0</v>
      </c>
      <c r="CN393" s="30">
        <f>CN78+CN138-CN290</f>
        <v>0</v>
      </c>
      <c r="CO393" s="30">
        <f>CO78+CO138-CO290</f>
        <v>0</v>
      </c>
      <c r="CP393" s="30">
        <f>CP78+CP138-CP290</f>
        <v>0</v>
      </c>
      <c r="CQ393" s="30">
        <f>CQ78+CQ138-CQ290</f>
        <v>0</v>
      </c>
      <c r="CR393" s="30">
        <f>CR78+CR138-CR290</f>
        <v>0</v>
      </c>
      <c r="CS393" s="30">
        <f>CS78+CS138-CS290</f>
        <v>0</v>
      </c>
      <c r="CT393" s="30">
        <f>CT78+CT138-CT290</f>
        <v>0</v>
      </c>
    </row>
    <row r="394" spans="1:98" s="27" customFormat="1" ht="12" x14ac:dyDescent="0.25">
      <c r="A394" s="26">
        <f>ROW()</f>
        <v>394</v>
      </c>
      <c r="C394" s="142"/>
      <c r="E394" s="24"/>
      <c r="F394" s="66" t="str">
        <f t="shared" si="937"/>
        <v>АКТИВЫ</v>
      </c>
      <c r="G394" s="66" t="str">
        <f t="shared" si="940"/>
        <v>Запасы СиМ</v>
      </c>
      <c r="H394" s="27" t="str">
        <f>BP!$F$28</f>
        <v>Соцсборы</v>
      </c>
      <c r="P394" s="30"/>
      <c r="R394" s="24"/>
      <c r="S394" s="30"/>
      <c r="V394" s="85"/>
      <c r="W394" s="29"/>
      <c r="Z394" s="30">
        <f ca="1">Z79+Z120+(Z137*(1-BP!$S$86)+Z138)*BP!$S$40-Z291</f>
        <v>0</v>
      </c>
      <c r="AA394" s="30">
        <f ca="1">AA79+AA120+(AA137*(1-BP!$S$86)+AA138)*BP!$S$40-AA291</f>
        <v>0</v>
      </c>
      <c r="AB394" s="30">
        <f ca="1">AB79+AB120+(AB137*(1-BP!$S$86)+AB138)*BP!$S$40-AB291</f>
        <v>0</v>
      </c>
      <c r="AC394" s="30">
        <f ca="1">AC79+AC120+(AC137*(1-BP!$S$86)+AC138)*BP!$S$40-AC291</f>
        <v>0</v>
      </c>
      <c r="AD394" s="30">
        <f ca="1">AD79+AD120+(AD137*(1-BP!$S$86)+AD138)*BP!$S$40-AD291</f>
        <v>180</v>
      </c>
      <c r="AE394" s="30">
        <f ca="1">AE79+AE120+(AE137*(1-BP!$S$86)+AE138)*BP!$S$40-AE291</f>
        <v>720</v>
      </c>
      <c r="AF394" s="30">
        <f ca="1">AF79+AF120+(AF137*(1-BP!$S$86)+AF138)*BP!$S$40-AF291</f>
        <v>1296</v>
      </c>
      <c r="AG394" s="30">
        <f ca="1">AG79+AG120+(AG137*(1-BP!$S$86)+AG138)*BP!$S$40-AG291</f>
        <v>2164.5</v>
      </c>
      <c r="AH394" s="30">
        <f ca="1">AH79+AH120+(AH137*(1-BP!$S$86)+AH138)*BP!$S$40-AH291</f>
        <v>3496.5</v>
      </c>
      <c r="AI394" s="30">
        <f ca="1">AI79+AI120+(AI137*(1-BP!$S$86)+AI138)*BP!$S$40-AI291</f>
        <v>5118.2999999999993</v>
      </c>
      <c r="AJ394" s="30">
        <f ca="1">AJ79+AJ120+(AJ137*(1-BP!$S$86)+AJ138)*BP!$S$40-AJ291</f>
        <v>7996.0499999999984</v>
      </c>
      <c r="AK394" s="30">
        <f ca="1">AK79+AK120+(AK137*(1-BP!$S$86)+AK138)*BP!$S$40-AK291</f>
        <v>12112.649999999998</v>
      </c>
      <c r="AL394" s="30">
        <f ca="1">AL79+AL120+(AL137*(1-BP!$S$86)+AL138)*BP!$S$40-AL291</f>
        <v>18035.099999999999</v>
      </c>
      <c r="AM394" s="30">
        <f ca="1">AM79+AM120+(AM137*(1-BP!$S$86)+AM138)*BP!$S$40-AM291</f>
        <v>27067.950000000004</v>
      </c>
      <c r="AN394" s="30">
        <f ca="1">AN79+AN120+(AN137*(1-BP!$S$86)+AN138)*BP!$S$40-AN291</f>
        <v>38884.500000000015</v>
      </c>
      <c r="AO394" s="30">
        <f ca="1">AO79+AO120+(AO137*(1-BP!$S$86)+AO138)*BP!$S$40-AO291</f>
        <v>53326.575000000012</v>
      </c>
      <c r="AP394" s="30">
        <f ca="1">AP79+AP120+(AP137*(1-BP!$S$86)+AP138)*BP!$S$40-AP291</f>
        <v>69916.500000000015</v>
      </c>
      <c r="AQ394" s="30">
        <f ca="1">AQ79+AQ120+(AQ137*(1-BP!$S$86)+AQ138)*BP!$S$40-AQ291</f>
        <v>87759.225000000006</v>
      </c>
      <c r="AR394" s="30">
        <f ca="1">AR79+AR120+(AR137*(1-BP!$S$86)+AR138)*BP!$S$40-AR291</f>
        <v>106326.90000000001</v>
      </c>
      <c r="AS394" s="30">
        <f ca="1">AS79+AS120+(AS137*(1-BP!$S$86)+AS138)*BP!$S$40-AS291</f>
        <v>125256.37500000003</v>
      </c>
      <c r="AT394" s="30">
        <f ca="1">AT79+AT120+(AT137*(1-BP!$S$86)+AT138)*BP!$S$40-AT291</f>
        <v>144376.875</v>
      </c>
      <c r="AU394" s="30">
        <f ca="1">AU79+AU120+(AU137*(1-BP!$S$86)+AU138)*BP!$S$40-AU291</f>
        <v>163580.625</v>
      </c>
      <c r="AV394" s="30">
        <f ca="1">AV79+AV120+(AV137*(1-BP!$S$86)+AV138)*BP!$S$40-AV291</f>
        <v>182804.625</v>
      </c>
      <c r="AW394" s="30">
        <f ca="1">AW79+AW120+(AW137*(1-BP!$S$86)+AW138)*BP!$S$40-AW291</f>
        <v>202038.75</v>
      </c>
      <c r="AX394" s="30">
        <f ca="1">AX79+AX120+(AX137*(1-BP!$S$86)+AX138)*BP!$S$40-AX291</f>
        <v>221276.25</v>
      </c>
      <c r="AY394" s="30">
        <f ca="1">AY79+AY120+(AY137*(1-BP!$S$86)+AY138)*BP!$S$40-AY291</f>
        <v>240513.75</v>
      </c>
      <c r="AZ394" s="30">
        <f ca="1">AZ79+AZ120+(AZ137*(1-BP!$S$86)+AZ138)*BP!$S$40-AZ291</f>
        <v>259751.25</v>
      </c>
      <c r="BA394" s="30">
        <f ca="1">BA79+BA120+(BA137*(1-BP!$S$86)+BA138)*BP!$S$40-BA291</f>
        <v>278538.75</v>
      </c>
      <c r="BB394" s="30">
        <f ca="1">BB79+BB120+(BB137*(1-BP!$S$86)+BB138)*BP!$S$40-BB291</f>
        <v>295976.25</v>
      </c>
      <c r="BC394" s="30">
        <f ca="1">BC79+BC120+(BC137*(1-BP!$S$86)+BC138)*BP!$S$40-BC291</f>
        <v>311973.75</v>
      </c>
      <c r="BD394" s="30">
        <f ca="1">BD79+BD120+(BD137*(1-BP!$S$86)+BD138)*BP!$S$40-BD291</f>
        <v>325800</v>
      </c>
      <c r="BE394" s="30">
        <f ca="1">BE79+BE120+(BE137*(1-BP!$S$86)+BE138)*BP!$S$40-BE291</f>
        <v>336296.25</v>
      </c>
      <c r="BF394" s="30">
        <f ca="1">BF79+BF120+(BF137*(1-BP!$S$86)+BF138)*BP!$S$40-BF291</f>
        <v>343863</v>
      </c>
      <c r="BG394" s="30">
        <f ca="1">BG79+BG120+(BG137*(1-BP!$S$86)+BG138)*BP!$S$40-BG291</f>
        <v>348735.375</v>
      </c>
      <c r="BH394" s="30">
        <f ca="1">BH79+BH120+(BH137*(1-BP!$S$86)+BH138)*BP!$S$40-BH291</f>
        <v>351416.25</v>
      </c>
      <c r="BI394" s="30">
        <f ca="1">BI79+BI120+(BI137*(1-BP!$S$86)+BI138)*BP!$S$40-BI291</f>
        <v>352819.125</v>
      </c>
      <c r="BJ394" s="30">
        <f ca="1">BJ79+BJ120+(BJ137*(1-BP!$S$86)+BJ138)*BP!$S$40-BJ291</f>
        <v>353493</v>
      </c>
      <c r="BK394" s="30">
        <f ca="1">BK79+BK120+(BK137*(1-BP!$S$86)+BK138)*BP!$S$40-BK291</f>
        <v>353802.375</v>
      </c>
      <c r="BL394" s="30">
        <f ca="1">BL79+BL120+(BL137*(1-BP!$S$86)+BL138)*BP!$S$40-BL291</f>
        <v>353919.375</v>
      </c>
      <c r="BM394" s="30">
        <f ca="1">BM79+BM120+(BM137*(1-BP!$S$86)+BM138)*BP!$S$40-BM291</f>
        <v>353953.125</v>
      </c>
      <c r="BN394" s="30">
        <f ca="1">BN79+BN120+(BN137*(1-BP!$S$86)+BN138)*BP!$S$40-BN291</f>
        <v>353966.625</v>
      </c>
      <c r="BO394" s="30">
        <f ca="1">BO79+BO120+(BO137*(1-BP!$S$86)+BO138)*BP!$S$40-BO291</f>
        <v>353970</v>
      </c>
      <c r="BP394" s="30">
        <f ca="1">BP79+BP120+(BP137*(1-BP!$S$86)+BP138)*BP!$S$40-BP291</f>
        <v>353969.99999999994</v>
      </c>
      <c r="BQ394" s="30">
        <f ca="1">BQ79+BQ120+(BQ137*(1-BP!$S$86)+BQ138)*BP!$S$40-BQ291</f>
        <v>353969.99999999994</v>
      </c>
      <c r="BR394" s="30">
        <f ca="1">BR79+BR120+(BR137*(1-BP!$S$86)+BR138)*BP!$S$40-BR291</f>
        <v>353969.99999999994</v>
      </c>
      <c r="BS394" s="30">
        <f ca="1">BS79+BS120+(BS137*(1-BP!$S$86)+BS138)*BP!$S$40-BS291</f>
        <v>353969.99999999994</v>
      </c>
      <c r="BT394" s="30">
        <f ca="1">BT79+BT120+(BT137*(1-BP!$S$86)+BT138)*BP!$S$40-BT291</f>
        <v>353969.99999999994</v>
      </c>
      <c r="BU394" s="30">
        <f ca="1">BU79+BU120+(BU137*(1-BP!$S$86)+BU138)*BP!$S$40-BU291</f>
        <v>353969.99999999994</v>
      </c>
      <c r="BV394" s="30">
        <f>BV79+BV120+(BV137*(1-BP!$S$86)+BV138)*BP!$S$40-BV291</f>
        <v>0</v>
      </c>
      <c r="BW394" s="30">
        <f>BW79+BW120+(BW137*(1-BP!$S$86)+BW138)*BP!$S$40-BW291</f>
        <v>0</v>
      </c>
      <c r="BX394" s="30">
        <f>BX79+BX120+(BX137*(1-BP!$S$86)+BX138)*BP!$S$40-BX291</f>
        <v>0</v>
      </c>
      <c r="BY394" s="30">
        <f>BY79+BY120+(BY137*(1-BP!$S$86)+BY138)*BP!$S$40-BY291</f>
        <v>0</v>
      </c>
      <c r="BZ394" s="30">
        <f>BZ79+BZ120+(BZ137*(1-BP!$S$86)+BZ138)*BP!$S$40-BZ291</f>
        <v>0</v>
      </c>
      <c r="CA394" s="30">
        <f>CA79+CA120+(CA137*(1-BP!$S$86)+CA138)*BP!$S$40-CA291</f>
        <v>0</v>
      </c>
      <c r="CB394" s="30">
        <f>CB79+CB120+(CB137*(1-BP!$S$86)+CB138)*BP!$S$40-CB291</f>
        <v>0</v>
      </c>
      <c r="CC394" s="30">
        <f>CC79+CC120+(CC137*(1-BP!$S$86)+CC138)*BP!$S$40-CC291</f>
        <v>0</v>
      </c>
      <c r="CD394" s="30">
        <f>CD79+CD120+(CD137*(1-BP!$S$86)+CD138)*BP!$S$40-CD291</f>
        <v>0</v>
      </c>
      <c r="CE394" s="30">
        <f>CE79+CE120+(CE137*(1-BP!$S$86)+CE138)*BP!$S$40-CE291</f>
        <v>0</v>
      </c>
      <c r="CF394" s="30">
        <f>CF79+CF120+(CF137*(1-BP!$S$86)+CF138)*BP!$S$40-CF291</f>
        <v>0</v>
      </c>
      <c r="CG394" s="30">
        <f>CG79+CG120+(CG137*(1-BP!$S$86)+CG138)*BP!$S$40-CG291</f>
        <v>0</v>
      </c>
      <c r="CH394" s="30">
        <f>CH79+CH120+(CH137*(1-BP!$S$86)+CH138)*BP!$S$40-CH291</f>
        <v>0</v>
      </c>
      <c r="CI394" s="30">
        <f>CI79+CI120+(CI137*(1-BP!$S$86)+CI138)*BP!$S$40-CI291</f>
        <v>0</v>
      </c>
      <c r="CJ394" s="30">
        <f>CJ79+CJ120+(CJ137*(1-BP!$S$86)+CJ138)*BP!$S$40-CJ291</f>
        <v>0</v>
      </c>
      <c r="CK394" s="30">
        <f>CK79+CK120+(CK137*(1-BP!$S$86)+CK138)*BP!$S$40-CK291</f>
        <v>0</v>
      </c>
      <c r="CL394" s="30">
        <f>CL79+CL120+(CL137*(1-BP!$S$86)+CL138)*BP!$S$40-CL291</f>
        <v>0</v>
      </c>
      <c r="CM394" s="30">
        <f>CM79+CM120+(CM137*(1-BP!$S$86)+CM138)*BP!$S$40-CM291</f>
        <v>0</v>
      </c>
      <c r="CN394" s="30">
        <f>CN79+CN120+(CN137*(1-BP!$S$86)+CN138)*BP!$S$40-CN291</f>
        <v>0</v>
      </c>
      <c r="CO394" s="30">
        <f>CO79+CO120+(CO137*(1-BP!$S$86)+CO138)*BP!$S$40-CO291</f>
        <v>0</v>
      </c>
      <c r="CP394" s="30">
        <f>CP79+CP120+(CP137*(1-BP!$S$86)+CP138)*BP!$S$40-CP291</f>
        <v>0</v>
      </c>
      <c r="CQ394" s="30">
        <f>CQ79+CQ120+(CQ137*(1-BP!$S$86)+CQ138)*BP!$S$40-CQ291</f>
        <v>0</v>
      </c>
      <c r="CR394" s="30">
        <f>CR79+CR120+(CR137*(1-BP!$S$86)+CR138)*BP!$S$40-CR291</f>
        <v>0</v>
      </c>
      <c r="CS394" s="30">
        <f>CS79+CS120+(CS137*(1-BP!$S$86)+CS138)*BP!$S$40-CS291</f>
        <v>0</v>
      </c>
      <c r="CT394" s="30">
        <f>CT79+CT120+(CT137*(1-BP!$S$86)+CT138)*BP!$S$40-CT291</f>
        <v>0</v>
      </c>
    </row>
    <row r="395" spans="1:98" s="27" customFormat="1" ht="12" x14ac:dyDescent="0.25">
      <c r="A395" s="26">
        <f>ROW()</f>
        <v>395</v>
      </c>
      <c r="C395" s="142"/>
      <c r="E395" s="24"/>
      <c r="F395" s="66" t="str">
        <f t="shared" si="937"/>
        <v>АКТИВЫ</v>
      </c>
      <c r="G395" s="66" t="str">
        <f t="shared" si="940"/>
        <v>Запасы СиМ</v>
      </c>
      <c r="H395" s="27" t="str">
        <f>BP!$F$29</f>
        <v>ЭлЭн</v>
      </c>
      <c r="P395" s="30"/>
      <c r="R395" s="24"/>
      <c r="S395" s="30"/>
      <c r="V395" s="85"/>
      <c r="W395" s="29"/>
      <c r="Z395" s="30">
        <f ca="1">Z80+Z121+Z140*(1-BP!$S$89)-Z292</f>
        <v>0</v>
      </c>
      <c r="AA395" s="30">
        <f ca="1">AA80+AA121+AA140*(1-BP!$S$89)-AA292</f>
        <v>0</v>
      </c>
      <c r="AB395" s="30">
        <f ca="1">AB80+AB121+AB140*(1-BP!$S$89)-AB292</f>
        <v>0</v>
      </c>
      <c r="AC395" s="30">
        <f ca="1">AC80+AC121+AC140*(1-BP!$S$89)-AC292</f>
        <v>0</v>
      </c>
      <c r="AD395" s="30">
        <f ca="1">AD80+AD121+AD140*(1-BP!$S$89)-AD292</f>
        <v>128.79999999999998</v>
      </c>
      <c r="AE395" s="30">
        <f ca="1">AE80+AE121+AE140*(1-BP!$S$89)-AE292</f>
        <v>515.19999999999993</v>
      </c>
      <c r="AF395" s="30">
        <f ca="1">AF80+AF121+AF140*(1-BP!$S$89)-AF292</f>
        <v>927.36</v>
      </c>
      <c r="AG395" s="30">
        <f ca="1">AG80+AG121+AG140*(1-BP!$S$89)-AG292</f>
        <v>1410.82</v>
      </c>
      <c r="AH395" s="30">
        <f ca="1">AH80+AH121+AH140*(1-BP!$S$89)-AH292</f>
        <v>1949.9400000000003</v>
      </c>
      <c r="AI395" s="30">
        <f ca="1">AI80+AI121+AI140*(1-BP!$S$89)-AI292</f>
        <v>2668.8280000000009</v>
      </c>
      <c r="AJ395" s="30">
        <f ca="1">AJ80+AJ121+AJ140*(1-BP!$S$89)-AJ292</f>
        <v>4269.1680000000015</v>
      </c>
      <c r="AK395" s="30">
        <f ca="1">AK80+AK121+AK140*(1-BP!$S$89)-AK292</f>
        <v>6814.6239999999989</v>
      </c>
      <c r="AL395" s="30">
        <f ca="1">AL80+AL121+AL140*(1-BP!$S$89)-AL292</f>
        <v>10471.485999999997</v>
      </c>
      <c r="AM395" s="30">
        <f ca="1">AM80+AM121+AM140*(1-BP!$S$89)-AM292</f>
        <v>15416.991999999997</v>
      </c>
      <c r="AN395" s="30">
        <f ca="1">AN80+AN121+AN140*(1-BP!$S$89)-AN292</f>
        <v>21316.629999999997</v>
      </c>
      <c r="AO395" s="30">
        <f ca="1">AO80+AO121+AO140*(1-BP!$S$89)-AO292</f>
        <v>27981.661999999993</v>
      </c>
      <c r="AP395" s="30">
        <f ca="1">AP80+AP121+AP140*(1-BP!$S$89)-AP292</f>
        <v>35204.489999999991</v>
      </c>
      <c r="AQ395" s="30">
        <f ca="1">AQ80+AQ121+AQ140*(1-BP!$S$89)-AQ292</f>
        <v>42746.235999999997</v>
      </c>
      <c r="AR395" s="30">
        <f ca="1">AR80+AR121+AR140*(1-BP!$S$89)-AR292</f>
        <v>50463.794000000002</v>
      </c>
      <c r="AS395" s="30">
        <f ca="1">AS80+AS121+AS140*(1-BP!$S$89)-AS292</f>
        <v>58262.220000000016</v>
      </c>
      <c r="AT395" s="30">
        <f ca="1">AT80+AT121+AT140*(1-BP!$S$89)-AT292</f>
        <v>66103.150000000009</v>
      </c>
      <c r="AU395" s="30">
        <f ca="1">AU80+AU121+AU140*(1-BP!$S$89)-AU292</f>
        <v>73962.250000000029</v>
      </c>
      <c r="AV395" s="30">
        <f ca="1">AV80+AV121+AV140*(1-BP!$S$89)-AV292</f>
        <v>81825.490000000049</v>
      </c>
      <c r="AW395" s="30">
        <f ca="1">AW80+AW121+AW140*(1-BP!$S$89)-AW292</f>
        <v>89690.800000000061</v>
      </c>
      <c r="AX395" s="30">
        <f ca="1">AX80+AX121+AX140*(1-BP!$S$89)-AX292</f>
        <v>97556.80000000009</v>
      </c>
      <c r="AY395" s="30">
        <f ca="1">AY80+AY121+AY140*(1-BP!$S$89)-AY292</f>
        <v>105422.80000000009</v>
      </c>
      <c r="AZ395" s="30">
        <f ca="1">AZ80+AZ121+AZ140*(1-BP!$S$89)-AZ292</f>
        <v>113288.80000000009</v>
      </c>
      <c r="BA395" s="30">
        <f ca="1">BA80+BA121+BA140*(1-BP!$S$89)-BA292</f>
        <v>120832.80000000009</v>
      </c>
      <c r="BB395" s="30">
        <f ca="1">BB80+BB121+BB140*(1-BP!$S$89)-BB292</f>
        <v>127410.8000000001</v>
      </c>
      <c r="BC395" s="30">
        <f ca="1">BC80+BC121+BC140*(1-BP!$S$89)-BC292</f>
        <v>132958.40000000011</v>
      </c>
      <c r="BD395" s="30">
        <f ca="1">BD80+BD121+BD140*(1-BP!$S$89)-BD292</f>
        <v>137297.35000000012</v>
      </c>
      <c r="BE395" s="30">
        <f ca="1">BE80+BE121+BE140*(1-BP!$S$89)-BE292</f>
        <v>140288.50000000009</v>
      </c>
      <c r="BF395" s="30">
        <f ca="1">BF80+BF121+BF140*(1-BP!$S$89)-BF292</f>
        <v>142287.43000000011</v>
      </c>
      <c r="BG395" s="30">
        <f ca="1">BG80+BG121+BG140*(1-BP!$S$89)-BG292</f>
        <v>143505.51000000013</v>
      </c>
      <c r="BH395" s="30">
        <f ca="1">BH80+BH121+BH140*(1-BP!$S$89)-BH292</f>
        <v>144155.95000000013</v>
      </c>
      <c r="BI395" s="30">
        <f ca="1">BI80+BI121+BI140*(1-BP!$S$89)-BI292</f>
        <v>144481.8600000001</v>
      </c>
      <c r="BJ395" s="30">
        <f ca="1">BJ80+BJ121+BJ140*(1-BP!$S$89)-BJ292</f>
        <v>144631.13000000012</v>
      </c>
      <c r="BK395" s="30">
        <f ca="1">BK80+BK121+BK140*(1-BP!$S$89)-BK292</f>
        <v>144698.9800000001</v>
      </c>
      <c r="BL395" s="30">
        <f ca="1">BL80+BL121+BL140*(1-BP!$S$89)-BL292</f>
        <v>144724.05000000016</v>
      </c>
      <c r="BM395" s="30">
        <f ca="1">BM80+BM121+BM140*(1-BP!$S$89)-BM292</f>
        <v>144730.95000000016</v>
      </c>
      <c r="BN395" s="30">
        <f ca="1">BN80+BN121+BN140*(1-BP!$S$89)-BN292</f>
        <v>144733.71000000014</v>
      </c>
      <c r="BO395" s="30">
        <f ca="1">BO80+BO121+BO140*(1-BP!$S$89)-BO292</f>
        <v>144734.40000000014</v>
      </c>
      <c r="BP395" s="30">
        <f ca="1">BP80+BP121+BP140*(1-BP!$S$89)-BP292</f>
        <v>144734.40000000014</v>
      </c>
      <c r="BQ395" s="30">
        <f ca="1">BQ80+BQ121+BQ140*(1-BP!$S$89)-BQ292</f>
        <v>144734.40000000014</v>
      </c>
      <c r="BR395" s="30">
        <f ca="1">BR80+BR121+BR140*(1-BP!$S$89)-BR292</f>
        <v>144734.40000000014</v>
      </c>
      <c r="BS395" s="30">
        <f ca="1">BS80+BS121+BS140*(1-BP!$S$89)-BS292</f>
        <v>144734.40000000014</v>
      </c>
      <c r="BT395" s="30">
        <f ca="1">BT80+BT121+BT140*(1-BP!$S$89)-BT292</f>
        <v>144734.40000000014</v>
      </c>
      <c r="BU395" s="30">
        <f ca="1">BU80+BU121+BU140*(1-BP!$S$89)-BU292</f>
        <v>144734.40000000014</v>
      </c>
      <c r="BV395" s="30">
        <f>BV80+BV121+BV140*(1-BP!$S$89)-BV292</f>
        <v>0</v>
      </c>
      <c r="BW395" s="30">
        <f>BW80+BW121+BW140*(1-BP!$S$89)-BW292</f>
        <v>0</v>
      </c>
      <c r="BX395" s="30">
        <f>BX80+BX121+BX140*(1-BP!$S$89)-BX292</f>
        <v>0</v>
      </c>
      <c r="BY395" s="30">
        <f>BY80+BY121+BY140*(1-BP!$S$89)-BY292</f>
        <v>0</v>
      </c>
      <c r="BZ395" s="30">
        <f>BZ80+BZ121+BZ140*(1-BP!$S$89)-BZ292</f>
        <v>0</v>
      </c>
      <c r="CA395" s="30">
        <f>CA80+CA121+CA140*(1-BP!$S$89)-CA292</f>
        <v>0</v>
      </c>
      <c r="CB395" s="30">
        <f>CB80+CB121+CB140*(1-BP!$S$89)-CB292</f>
        <v>0</v>
      </c>
      <c r="CC395" s="30">
        <f>CC80+CC121+CC140*(1-BP!$S$89)-CC292</f>
        <v>0</v>
      </c>
      <c r="CD395" s="30">
        <f>CD80+CD121+CD140*(1-BP!$S$89)-CD292</f>
        <v>0</v>
      </c>
      <c r="CE395" s="30">
        <f>CE80+CE121+CE140*(1-BP!$S$89)-CE292</f>
        <v>0</v>
      </c>
      <c r="CF395" s="30">
        <f>CF80+CF121+CF140*(1-BP!$S$89)-CF292</f>
        <v>0</v>
      </c>
      <c r="CG395" s="30">
        <f>CG80+CG121+CG140*(1-BP!$S$89)-CG292</f>
        <v>0</v>
      </c>
      <c r="CH395" s="30">
        <f>CH80+CH121+CH140*(1-BP!$S$89)-CH292</f>
        <v>0</v>
      </c>
      <c r="CI395" s="30">
        <f>CI80+CI121+CI140*(1-BP!$S$89)-CI292</f>
        <v>0</v>
      </c>
      <c r="CJ395" s="30">
        <f>CJ80+CJ121+CJ140*(1-BP!$S$89)-CJ292</f>
        <v>0</v>
      </c>
      <c r="CK395" s="30">
        <f>CK80+CK121+CK140*(1-BP!$S$89)-CK292</f>
        <v>0</v>
      </c>
      <c r="CL395" s="30">
        <f>CL80+CL121+CL140*(1-BP!$S$89)-CL292</f>
        <v>0</v>
      </c>
      <c r="CM395" s="30">
        <f>CM80+CM121+CM140*(1-BP!$S$89)-CM292</f>
        <v>0</v>
      </c>
      <c r="CN395" s="30">
        <f>CN80+CN121+CN140*(1-BP!$S$89)-CN292</f>
        <v>0</v>
      </c>
      <c r="CO395" s="30">
        <f>CO80+CO121+CO140*(1-BP!$S$89)-CO292</f>
        <v>0</v>
      </c>
      <c r="CP395" s="30">
        <f>CP80+CP121+CP140*(1-BP!$S$89)-CP292</f>
        <v>0</v>
      </c>
      <c r="CQ395" s="30">
        <f>CQ80+CQ121+CQ140*(1-BP!$S$89)-CQ292</f>
        <v>0</v>
      </c>
      <c r="CR395" s="30">
        <f>CR80+CR121+CR140*(1-BP!$S$89)-CR292</f>
        <v>0</v>
      </c>
      <c r="CS395" s="30">
        <f>CS80+CS121+CS140*(1-BP!$S$89)-CS292</f>
        <v>0</v>
      </c>
      <c r="CT395" s="30">
        <f>CT80+CT121+CT140*(1-BP!$S$89)-CT292</f>
        <v>0</v>
      </c>
    </row>
    <row r="396" spans="1:98" s="2" customFormat="1" ht="12" x14ac:dyDescent="0.25">
      <c r="A396" s="11">
        <f>ROW()</f>
        <v>396</v>
      </c>
      <c r="C396" s="142"/>
      <c r="E396" s="23" t="str">
        <f>Lists!$N$9</f>
        <v>пустая строка</v>
      </c>
      <c r="P396" s="3"/>
      <c r="R396" s="23"/>
      <c r="S396" s="3"/>
      <c r="V396" s="74"/>
      <c r="W396" s="5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</row>
    <row r="397" spans="1:98" x14ac:dyDescent="0.3">
      <c r="A397" s="11">
        <f>ROW()</f>
        <v>397</v>
      </c>
      <c r="F397" s="66" t="str">
        <f>$F$324</f>
        <v>АКТИВЫ</v>
      </c>
      <c r="G397" s="6" t="s">
        <v>121</v>
      </c>
      <c r="Z397" s="7">
        <f ca="1">Z82+Z104-Z309</f>
        <v>-15000000</v>
      </c>
      <c r="AA397" s="7">
        <f t="shared" ref="AA397:CL397" ca="1" si="941">AA82+AA104-AA309</f>
        <v>-10000000</v>
      </c>
      <c r="AB397" s="7">
        <f t="shared" ca="1" si="941"/>
        <v>0</v>
      </c>
      <c r="AC397" s="7">
        <f t="shared" ca="1" si="941"/>
        <v>0</v>
      </c>
      <c r="AD397" s="7">
        <f t="shared" ca="1" si="941"/>
        <v>0</v>
      </c>
      <c r="AE397" s="7">
        <f t="shared" ca="1" si="941"/>
        <v>0</v>
      </c>
      <c r="AF397" s="7">
        <f t="shared" ca="1" si="941"/>
        <v>0</v>
      </c>
      <c r="AG397" s="7">
        <f t="shared" ca="1" si="941"/>
        <v>0</v>
      </c>
      <c r="AH397" s="7">
        <f t="shared" ca="1" si="941"/>
        <v>0</v>
      </c>
      <c r="AI397" s="7">
        <f t="shared" ca="1" si="941"/>
        <v>0</v>
      </c>
      <c r="AJ397" s="7">
        <f t="shared" ca="1" si="941"/>
        <v>0</v>
      </c>
      <c r="AK397" s="7">
        <f t="shared" ca="1" si="941"/>
        <v>0</v>
      </c>
      <c r="AL397" s="7">
        <f t="shared" ca="1" si="941"/>
        <v>0</v>
      </c>
      <c r="AM397" s="7">
        <f t="shared" ca="1" si="941"/>
        <v>0</v>
      </c>
      <c r="AN397" s="7">
        <f t="shared" ca="1" si="941"/>
        <v>0</v>
      </c>
      <c r="AO397" s="7">
        <f t="shared" ca="1" si="941"/>
        <v>0</v>
      </c>
      <c r="AP397" s="7">
        <f t="shared" ca="1" si="941"/>
        <v>0</v>
      </c>
      <c r="AQ397" s="7">
        <f t="shared" ca="1" si="941"/>
        <v>0</v>
      </c>
      <c r="AR397" s="7">
        <f t="shared" ca="1" si="941"/>
        <v>0</v>
      </c>
      <c r="AS397" s="7">
        <f t="shared" ca="1" si="941"/>
        <v>0</v>
      </c>
      <c r="AT397" s="7">
        <f t="shared" ca="1" si="941"/>
        <v>-5000000</v>
      </c>
      <c r="AU397" s="7">
        <f t="shared" ca="1" si="941"/>
        <v>-15000000</v>
      </c>
      <c r="AV397" s="7">
        <f t="shared" ca="1" si="941"/>
        <v>-10000000</v>
      </c>
      <c r="AW397" s="7">
        <f t="shared" ca="1" si="941"/>
        <v>0</v>
      </c>
      <c r="AX397" s="7">
        <f t="shared" ca="1" si="941"/>
        <v>0</v>
      </c>
      <c r="AY397" s="7">
        <f t="shared" ca="1" si="941"/>
        <v>0</v>
      </c>
      <c r="AZ397" s="7">
        <f t="shared" ca="1" si="941"/>
        <v>0</v>
      </c>
      <c r="BA397" s="7">
        <f t="shared" ca="1" si="941"/>
        <v>0</v>
      </c>
      <c r="BB397" s="7">
        <f t="shared" ca="1" si="941"/>
        <v>0</v>
      </c>
      <c r="BC397" s="7">
        <f t="shared" ca="1" si="941"/>
        <v>0</v>
      </c>
      <c r="BD397" s="7">
        <f t="shared" ca="1" si="941"/>
        <v>0</v>
      </c>
      <c r="BE397" s="7">
        <f t="shared" ca="1" si="941"/>
        <v>0</v>
      </c>
      <c r="BF397" s="7">
        <f t="shared" ca="1" si="941"/>
        <v>0</v>
      </c>
      <c r="BG397" s="7">
        <f t="shared" ca="1" si="941"/>
        <v>0</v>
      </c>
      <c r="BH397" s="7">
        <f t="shared" ca="1" si="941"/>
        <v>0</v>
      </c>
      <c r="BI397" s="7">
        <f t="shared" ca="1" si="941"/>
        <v>0</v>
      </c>
      <c r="BJ397" s="7">
        <f t="shared" ca="1" si="941"/>
        <v>0</v>
      </c>
      <c r="BK397" s="7">
        <f t="shared" ca="1" si="941"/>
        <v>0</v>
      </c>
      <c r="BL397" s="7">
        <f t="shared" ca="1" si="941"/>
        <v>0</v>
      </c>
      <c r="BM397" s="7">
        <f t="shared" ca="1" si="941"/>
        <v>0</v>
      </c>
      <c r="BN397" s="7">
        <f t="shared" ca="1" si="941"/>
        <v>0</v>
      </c>
      <c r="BO397" s="7">
        <f t="shared" ca="1" si="941"/>
        <v>0</v>
      </c>
      <c r="BP397" s="7">
        <f t="shared" ca="1" si="941"/>
        <v>0</v>
      </c>
      <c r="BQ397" s="7">
        <f t="shared" ca="1" si="941"/>
        <v>0</v>
      </c>
      <c r="BR397" s="7">
        <f t="shared" ca="1" si="941"/>
        <v>0</v>
      </c>
      <c r="BS397" s="7">
        <f t="shared" ca="1" si="941"/>
        <v>0</v>
      </c>
      <c r="BT397" s="7">
        <f t="shared" ca="1" si="941"/>
        <v>0</v>
      </c>
      <c r="BU397" s="7">
        <f t="shared" ca="1" si="941"/>
        <v>0</v>
      </c>
      <c r="BV397" s="7">
        <f t="shared" si="941"/>
        <v>0</v>
      </c>
      <c r="BW397" s="7">
        <f t="shared" si="941"/>
        <v>0</v>
      </c>
      <c r="BX397" s="7">
        <f t="shared" si="941"/>
        <v>0</v>
      </c>
      <c r="BY397" s="7">
        <f t="shared" si="941"/>
        <v>0</v>
      </c>
      <c r="BZ397" s="7">
        <f t="shared" si="941"/>
        <v>0</v>
      </c>
      <c r="CA397" s="7">
        <f t="shared" si="941"/>
        <v>0</v>
      </c>
      <c r="CB397" s="7">
        <f t="shared" si="941"/>
        <v>0</v>
      </c>
      <c r="CC397" s="7">
        <f t="shared" si="941"/>
        <v>0</v>
      </c>
      <c r="CD397" s="7">
        <f t="shared" si="941"/>
        <v>0</v>
      </c>
      <c r="CE397" s="7">
        <f t="shared" si="941"/>
        <v>0</v>
      </c>
      <c r="CF397" s="7">
        <f t="shared" si="941"/>
        <v>0</v>
      </c>
      <c r="CG397" s="7">
        <f t="shared" si="941"/>
        <v>0</v>
      </c>
      <c r="CH397" s="7">
        <f t="shared" si="941"/>
        <v>0</v>
      </c>
      <c r="CI397" s="7">
        <f t="shared" si="941"/>
        <v>0</v>
      </c>
      <c r="CJ397" s="7">
        <f t="shared" si="941"/>
        <v>0</v>
      </c>
      <c r="CK397" s="7">
        <f t="shared" si="941"/>
        <v>0</v>
      </c>
      <c r="CL397" s="7">
        <f t="shared" si="941"/>
        <v>0</v>
      </c>
      <c r="CM397" s="7">
        <f t="shared" ref="CM397:CT397" si="942">CM82+CM104-CM309</f>
        <v>0</v>
      </c>
      <c r="CN397" s="7">
        <f t="shared" si="942"/>
        <v>0</v>
      </c>
      <c r="CO397" s="7">
        <f t="shared" si="942"/>
        <v>0</v>
      </c>
      <c r="CP397" s="7">
        <f t="shared" si="942"/>
        <v>0</v>
      </c>
      <c r="CQ397" s="7">
        <f t="shared" si="942"/>
        <v>0</v>
      </c>
      <c r="CR397" s="7">
        <f t="shared" si="942"/>
        <v>0</v>
      </c>
      <c r="CS397" s="7">
        <f t="shared" si="942"/>
        <v>0</v>
      </c>
      <c r="CT397" s="7">
        <f t="shared" si="942"/>
        <v>0</v>
      </c>
    </row>
    <row r="398" spans="1:98" x14ac:dyDescent="0.3">
      <c r="A398" s="11">
        <f>ROW()</f>
        <v>398</v>
      </c>
      <c r="F398" s="66" t="str">
        <f>$F$324</f>
        <v>АКТИВЫ</v>
      </c>
      <c r="G398" s="6" t="s">
        <v>135</v>
      </c>
      <c r="Z398" s="7">
        <f t="shared" ref="Z398:BE398" ca="1" si="943">SUM(Z399:Z402)</f>
        <v>-130000</v>
      </c>
      <c r="AA398" s="7">
        <f t="shared" ca="1" si="943"/>
        <v>-390000</v>
      </c>
      <c r="AB398" s="7">
        <f t="shared" ca="1" si="943"/>
        <v>-550000</v>
      </c>
      <c r="AC398" s="7">
        <f t="shared" ca="1" si="943"/>
        <v>-700000</v>
      </c>
      <c r="AD398" s="7">
        <f t="shared" ca="1" si="943"/>
        <v>-800000</v>
      </c>
      <c r="AE398" s="7">
        <f t="shared" ca="1" si="943"/>
        <v>-800000</v>
      </c>
      <c r="AF398" s="7">
        <f t="shared" ca="1" si="943"/>
        <v>-800000</v>
      </c>
      <c r="AG398" s="7">
        <f t="shared" ca="1" si="943"/>
        <v>-800000</v>
      </c>
      <c r="AH398" s="7">
        <f t="shared" ca="1" si="943"/>
        <v>-799685.39</v>
      </c>
      <c r="AI398" s="7">
        <f t="shared" ca="1" si="943"/>
        <v>-797273.38</v>
      </c>
      <c r="AJ398" s="7">
        <f t="shared" ca="1" si="943"/>
        <v>-791337.73800000001</v>
      </c>
      <c r="AK398" s="7">
        <f t="shared" ca="1" si="943"/>
        <v>-783863.12875000003</v>
      </c>
      <c r="AL398" s="7">
        <f t="shared" ca="1" si="943"/>
        <v>-775872.03474999999</v>
      </c>
      <c r="AM398" s="7">
        <f t="shared" ca="1" si="943"/>
        <v>-767901.39040000003</v>
      </c>
      <c r="AN398" s="7">
        <f t="shared" ca="1" si="943"/>
        <v>-756064.97567499999</v>
      </c>
      <c r="AO398" s="7">
        <f t="shared" ca="1" si="943"/>
        <v>-731267.80873749999</v>
      </c>
      <c r="AP398" s="7">
        <f t="shared" ca="1" si="943"/>
        <v>-689145.46236250002</v>
      </c>
      <c r="AQ398" s="7">
        <f t="shared" ca="1" si="943"/>
        <v>-627873.38207249995</v>
      </c>
      <c r="AR398" s="7">
        <f t="shared" ca="1" si="943"/>
        <v>-549134.36432250007</v>
      </c>
      <c r="AS398" s="7">
        <f t="shared" ca="1" si="943"/>
        <v>-458125.00600499992</v>
      </c>
      <c r="AT398" s="7">
        <f t="shared" ca="1" si="943"/>
        <v>-359370.17233625002</v>
      </c>
      <c r="AU398" s="7">
        <f t="shared" ca="1" si="943"/>
        <v>-256210.51027499989</v>
      </c>
      <c r="AV398" s="7">
        <f t="shared" ca="1" si="943"/>
        <v>-150689.62151124992</v>
      </c>
      <c r="AW398" s="7">
        <f t="shared" ca="1" si="943"/>
        <v>-44026.619795000064</v>
      </c>
      <c r="AX398" s="7">
        <f t="shared" ca="1" si="943"/>
        <v>63083.835993749788</v>
      </c>
      <c r="AY398" s="7">
        <f t="shared" ca="1" si="943"/>
        <v>170372.00710624969</v>
      </c>
      <c r="AZ398" s="7">
        <f t="shared" ca="1" si="943"/>
        <v>277724.14891874976</v>
      </c>
      <c r="BA398" s="7">
        <f t="shared" ca="1" si="943"/>
        <v>385092.28340624971</v>
      </c>
      <c r="BB398" s="7">
        <f t="shared" ca="1" si="943"/>
        <v>492464.15388749982</v>
      </c>
      <c r="BC398" s="7">
        <f t="shared" ca="1" si="943"/>
        <v>599836.61426249985</v>
      </c>
      <c r="BD398" s="7">
        <f t="shared" ca="1" si="943"/>
        <v>707209.07463749964</v>
      </c>
      <c r="BE398" s="7">
        <f t="shared" ca="1" si="943"/>
        <v>813795.01001249952</v>
      </c>
      <c r="BF398" s="7">
        <f t="shared" ref="BF398:CK398" ca="1" si="944">SUM(BF399:BF402)</f>
        <v>914350.9203874995</v>
      </c>
      <c r="BG398" s="7">
        <f t="shared" ca="1" si="944"/>
        <v>1000067.7257625</v>
      </c>
      <c r="BH398" s="7">
        <f t="shared" ca="1" si="944"/>
        <v>1067098.0080124997</v>
      </c>
      <c r="BI398" s="7">
        <f t="shared" ca="1" si="944"/>
        <v>1114150.5552625</v>
      </c>
      <c r="BJ398" s="7">
        <f t="shared" ca="1" si="944"/>
        <v>1143242.8041375002</v>
      </c>
      <c r="BK398" s="7">
        <f t="shared" ca="1" si="944"/>
        <v>1159785.3912</v>
      </c>
      <c r="BL398" s="7">
        <f t="shared" ca="1" si="944"/>
        <v>1168474.1984187495</v>
      </c>
      <c r="BM398" s="7">
        <f t="shared" ca="1" si="944"/>
        <v>1172712.5850124997</v>
      </c>
      <c r="BN398" s="7">
        <f t="shared" ca="1" si="944"/>
        <v>1174570.5536937499</v>
      </c>
      <c r="BO398" s="7">
        <f t="shared" ca="1" si="944"/>
        <v>1175281.5067499995</v>
      </c>
      <c r="BP398" s="7">
        <f t="shared" ca="1" si="944"/>
        <v>1175543.7472937496</v>
      </c>
      <c r="BQ398" s="7">
        <f t="shared" ca="1" si="944"/>
        <v>1175628.03655625</v>
      </c>
      <c r="BR398" s="7">
        <f t="shared" ca="1" si="944"/>
        <v>1175648.3551187499</v>
      </c>
      <c r="BS398" s="7">
        <f t="shared" ca="1" si="944"/>
        <v>1175652.68100625</v>
      </c>
      <c r="BT398" s="7">
        <f t="shared" ca="1" si="944"/>
        <v>1175653.2709000001</v>
      </c>
      <c r="BU398" s="7">
        <f t="shared" ca="1" si="944"/>
        <v>1975653.2708999999</v>
      </c>
      <c r="BV398" s="7">
        <f t="shared" si="944"/>
        <v>0</v>
      </c>
      <c r="BW398" s="7">
        <f t="shared" si="944"/>
        <v>0</v>
      </c>
      <c r="BX398" s="7">
        <f t="shared" si="944"/>
        <v>0</v>
      </c>
      <c r="BY398" s="7">
        <f t="shared" si="944"/>
        <v>0</v>
      </c>
      <c r="BZ398" s="7">
        <f t="shared" si="944"/>
        <v>0</v>
      </c>
      <c r="CA398" s="7">
        <f t="shared" si="944"/>
        <v>0</v>
      </c>
      <c r="CB398" s="7">
        <f t="shared" si="944"/>
        <v>0</v>
      </c>
      <c r="CC398" s="7">
        <f t="shared" si="944"/>
        <v>0</v>
      </c>
      <c r="CD398" s="7">
        <f t="shared" si="944"/>
        <v>0</v>
      </c>
      <c r="CE398" s="7">
        <f t="shared" si="944"/>
        <v>0</v>
      </c>
      <c r="CF398" s="7">
        <f t="shared" si="944"/>
        <v>0</v>
      </c>
      <c r="CG398" s="7">
        <f t="shared" si="944"/>
        <v>0</v>
      </c>
      <c r="CH398" s="7">
        <f t="shared" si="944"/>
        <v>0</v>
      </c>
      <c r="CI398" s="7">
        <f t="shared" si="944"/>
        <v>0</v>
      </c>
      <c r="CJ398" s="7">
        <f t="shared" si="944"/>
        <v>0</v>
      </c>
      <c r="CK398" s="7">
        <f t="shared" si="944"/>
        <v>0</v>
      </c>
      <c r="CL398" s="7">
        <f t="shared" ref="CL398:CT398" si="945">SUM(CL399:CL402)</f>
        <v>0</v>
      </c>
      <c r="CM398" s="7">
        <f t="shared" si="945"/>
        <v>0</v>
      </c>
      <c r="CN398" s="7">
        <f t="shared" si="945"/>
        <v>0</v>
      </c>
      <c r="CO398" s="7">
        <f t="shared" si="945"/>
        <v>0</v>
      </c>
      <c r="CP398" s="7">
        <f t="shared" si="945"/>
        <v>0</v>
      </c>
      <c r="CQ398" s="7">
        <f t="shared" si="945"/>
        <v>0</v>
      </c>
      <c r="CR398" s="7">
        <f t="shared" si="945"/>
        <v>0</v>
      </c>
      <c r="CS398" s="7">
        <f t="shared" si="945"/>
        <v>0</v>
      </c>
      <c r="CT398" s="7">
        <f t="shared" si="945"/>
        <v>0</v>
      </c>
    </row>
    <row r="399" spans="1:98" s="27" customFormat="1" ht="12" x14ac:dyDescent="0.25">
      <c r="A399" s="26">
        <f>ROW()</f>
        <v>399</v>
      </c>
      <c r="C399" s="142"/>
      <c r="E399" s="24"/>
      <c r="F399" s="66" t="str">
        <f>$F$324</f>
        <v>АКТИВЫ</v>
      </c>
      <c r="G399" s="66" t="str">
        <f>$G$331</f>
        <v>Запасы СиМ</v>
      </c>
      <c r="H399" s="27" t="str">
        <f>G254</f>
        <v>Маркетинговые расходы</v>
      </c>
      <c r="P399" s="30"/>
      <c r="R399" s="24"/>
      <c r="S399" s="30"/>
      <c r="V399" s="85"/>
      <c r="W399" s="29"/>
      <c r="Z399" s="30">
        <f ca="1">Z84+Z217-Z296</f>
        <v>-130000</v>
      </c>
      <c r="AA399" s="30">
        <f t="shared" ref="AA399:CL400" ca="1" si="946">AA84+AA217-AA296</f>
        <v>-390000</v>
      </c>
      <c r="AB399" s="30">
        <f t="shared" ca="1" si="946"/>
        <v>-550000</v>
      </c>
      <c r="AC399" s="30">
        <f t="shared" ca="1" si="946"/>
        <v>-700000</v>
      </c>
      <c r="AD399" s="30">
        <f t="shared" ca="1" si="946"/>
        <v>-800000</v>
      </c>
      <c r="AE399" s="30">
        <f t="shared" ca="1" si="946"/>
        <v>-800000</v>
      </c>
      <c r="AF399" s="30">
        <f t="shared" ca="1" si="946"/>
        <v>-800000</v>
      </c>
      <c r="AG399" s="30">
        <f t="shared" ca="1" si="946"/>
        <v>-800000</v>
      </c>
      <c r="AH399" s="30">
        <f t="shared" ca="1" si="946"/>
        <v>-800000</v>
      </c>
      <c r="AI399" s="30">
        <f t="shared" ca="1" si="946"/>
        <v>-800000</v>
      </c>
      <c r="AJ399" s="30">
        <f t="shared" ca="1" si="946"/>
        <v>-800000</v>
      </c>
      <c r="AK399" s="30">
        <f t="shared" ca="1" si="946"/>
        <v>-800000</v>
      </c>
      <c r="AL399" s="30">
        <f t="shared" ca="1" si="946"/>
        <v>-800000</v>
      </c>
      <c r="AM399" s="30">
        <f t="shared" ca="1" si="946"/>
        <v>-800000</v>
      </c>
      <c r="AN399" s="30">
        <f t="shared" ca="1" si="946"/>
        <v>-800000</v>
      </c>
      <c r="AO399" s="30">
        <f t="shared" ca="1" si="946"/>
        <v>-800000</v>
      </c>
      <c r="AP399" s="30">
        <f t="shared" ca="1" si="946"/>
        <v>-800000</v>
      </c>
      <c r="AQ399" s="30">
        <f t="shared" ca="1" si="946"/>
        <v>-800000</v>
      </c>
      <c r="AR399" s="30">
        <f t="shared" ca="1" si="946"/>
        <v>-800000</v>
      </c>
      <c r="AS399" s="30">
        <f t="shared" ca="1" si="946"/>
        <v>-800000</v>
      </c>
      <c r="AT399" s="30">
        <f t="shared" ca="1" si="946"/>
        <v>-800000</v>
      </c>
      <c r="AU399" s="30">
        <f t="shared" ca="1" si="946"/>
        <v>-800000</v>
      </c>
      <c r="AV399" s="30">
        <f t="shared" ca="1" si="946"/>
        <v>-800000</v>
      </c>
      <c r="AW399" s="30">
        <f t="shared" ca="1" si="946"/>
        <v>-800000</v>
      </c>
      <c r="AX399" s="30">
        <f t="shared" ca="1" si="946"/>
        <v>-800000</v>
      </c>
      <c r="AY399" s="30">
        <f t="shared" ca="1" si="946"/>
        <v>-800000</v>
      </c>
      <c r="AZ399" s="30">
        <f t="shared" ca="1" si="946"/>
        <v>-800000</v>
      </c>
      <c r="BA399" s="30">
        <f t="shared" ca="1" si="946"/>
        <v>-800000</v>
      </c>
      <c r="BB399" s="30">
        <f t="shared" ca="1" si="946"/>
        <v>-800000</v>
      </c>
      <c r="BC399" s="30">
        <f t="shared" ca="1" si="946"/>
        <v>-800000</v>
      </c>
      <c r="BD399" s="30">
        <f t="shared" ca="1" si="946"/>
        <v>-800000</v>
      </c>
      <c r="BE399" s="30">
        <f t="shared" ca="1" si="946"/>
        <v>-800000</v>
      </c>
      <c r="BF399" s="30">
        <f t="shared" ca="1" si="946"/>
        <v>-800000</v>
      </c>
      <c r="BG399" s="30">
        <f t="shared" ca="1" si="946"/>
        <v>-800000</v>
      </c>
      <c r="BH399" s="30">
        <f t="shared" ca="1" si="946"/>
        <v>-800000</v>
      </c>
      <c r="BI399" s="30">
        <f t="shared" ca="1" si="946"/>
        <v>-800000</v>
      </c>
      <c r="BJ399" s="30">
        <f t="shared" ca="1" si="946"/>
        <v>-800000</v>
      </c>
      <c r="BK399" s="30">
        <f t="shared" ca="1" si="946"/>
        <v>-800000</v>
      </c>
      <c r="BL399" s="30">
        <f t="shared" ca="1" si="946"/>
        <v>-800000</v>
      </c>
      <c r="BM399" s="30">
        <f t="shared" ca="1" si="946"/>
        <v>-800000</v>
      </c>
      <c r="BN399" s="30">
        <f t="shared" ca="1" si="946"/>
        <v>-800000</v>
      </c>
      <c r="BO399" s="30">
        <f t="shared" ca="1" si="946"/>
        <v>-800000</v>
      </c>
      <c r="BP399" s="30">
        <f t="shared" ca="1" si="946"/>
        <v>-800000</v>
      </c>
      <c r="BQ399" s="30">
        <f t="shared" ca="1" si="946"/>
        <v>-800000</v>
      </c>
      <c r="BR399" s="30">
        <f t="shared" ca="1" si="946"/>
        <v>-800000</v>
      </c>
      <c r="BS399" s="30">
        <f t="shared" ca="1" si="946"/>
        <v>-800000</v>
      </c>
      <c r="BT399" s="30">
        <f t="shared" ca="1" si="946"/>
        <v>-800000</v>
      </c>
      <c r="BU399" s="30">
        <f t="shared" ca="1" si="946"/>
        <v>0</v>
      </c>
      <c r="BV399" s="30">
        <f t="shared" si="946"/>
        <v>0</v>
      </c>
      <c r="BW399" s="30">
        <f t="shared" si="946"/>
        <v>0</v>
      </c>
      <c r="BX399" s="30">
        <f t="shared" si="946"/>
        <v>0</v>
      </c>
      <c r="BY399" s="30">
        <f t="shared" si="946"/>
        <v>0</v>
      </c>
      <c r="BZ399" s="30">
        <f t="shared" si="946"/>
        <v>0</v>
      </c>
      <c r="CA399" s="30">
        <f t="shared" si="946"/>
        <v>0</v>
      </c>
      <c r="CB399" s="30">
        <f t="shared" si="946"/>
        <v>0</v>
      </c>
      <c r="CC399" s="30">
        <f t="shared" si="946"/>
        <v>0</v>
      </c>
      <c r="CD399" s="30">
        <f t="shared" si="946"/>
        <v>0</v>
      </c>
      <c r="CE399" s="30">
        <f t="shared" si="946"/>
        <v>0</v>
      </c>
      <c r="CF399" s="30">
        <f t="shared" si="946"/>
        <v>0</v>
      </c>
      <c r="CG399" s="30">
        <f t="shared" si="946"/>
        <v>0</v>
      </c>
      <c r="CH399" s="30">
        <f t="shared" si="946"/>
        <v>0</v>
      </c>
      <c r="CI399" s="30">
        <f t="shared" si="946"/>
        <v>0</v>
      </c>
      <c r="CJ399" s="30">
        <f t="shared" si="946"/>
        <v>0</v>
      </c>
      <c r="CK399" s="30">
        <f t="shared" si="946"/>
        <v>0</v>
      </c>
      <c r="CL399" s="30">
        <f t="shared" si="946"/>
        <v>0</v>
      </c>
      <c r="CM399" s="30">
        <f t="shared" ref="CM399:CT401" si="947">CM84+CM217-CM296</f>
        <v>0</v>
      </c>
      <c r="CN399" s="30">
        <f t="shared" si="947"/>
        <v>0</v>
      </c>
      <c r="CO399" s="30">
        <f t="shared" si="947"/>
        <v>0</v>
      </c>
      <c r="CP399" s="30">
        <f t="shared" si="947"/>
        <v>0</v>
      </c>
      <c r="CQ399" s="30">
        <f t="shared" si="947"/>
        <v>0</v>
      </c>
      <c r="CR399" s="30">
        <f t="shared" si="947"/>
        <v>0</v>
      </c>
      <c r="CS399" s="30">
        <f t="shared" si="947"/>
        <v>0</v>
      </c>
      <c r="CT399" s="30">
        <f t="shared" si="947"/>
        <v>0</v>
      </c>
    </row>
    <row r="400" spans="1:98" s="27" customFormat="1" ht="12" x14ac:dyDescent="0.25">
      <c r="A400" s="26">
        <f>ROW()</f>
        <v>400</v>
      </c>
      <c r="C400" s="142"/>
      <c r="E400" s="24"/>
      <c r="F400" s="66" t="str">
        <f>$F$324</f>
        <v>АКТИВЫ</v>
      </c>
      <c r="G400" s="66" t="str">
        <f>$G$331</f>
        <v>Запасы СиМ</v>
      </c>
      <c r="H400" s="27" t="str">
        <f>G255</f>
        <v>Транспортные расходы</v>
      </c>
      <c r="P400" s="30"/>
      <c r="R400" s="24"/>
      <c r="S400" s="30"/>
      <c r="V400" s="85"/>
      <c r="W400" s="29"/>
      <c r="Z400" s="30">
        <f t="shared" ref="Z400:AO401" ca="1" si="948">Z85+Z218-Z297</f>
        <v>0</v>
      </c>
      <c r="AA400" s="30">
        <f t="shared" ca="1" si="948"/>
        <v>0</v>
      </c>
      <c r="AB400" s="30">
        <f t="shared" ca="1" si="948"/>
        <v>0</v>
      </c>
      <c r="AC400" s="30">
        <f t="shared" ca="1" si="948"/>
        <v>0</v>
      </c>
      <c r="AD400" s="30">
        <f t="shared" ca="1" si="948"/>
        <v>0</v>
      </c>
      <c r="AE400" s="30">
        <f t="shared" ca="1" si="948"/>
        <v>0</v>
      </c>
      <c r="AF400" s="30">
        <f t="shared" ca="1" si="948"/>
        <v>0</v>
      </c>
      <c r="AG400" s="30">
        <f t="shared" ca="1" si="948"/>
        <v>0</v>
      </c>
      <c r="AH400" s="30">
        <f t="shared" ca="1" si="948"/>
        <v>314.61000000000007</v>
      </c>
      <c r="AI400" s="30">
        <f t="shared" ca="1" si="948"/>
        <v>2726.6200000000008</v>
      </c>
      <c r="AJ400" s="30">
        <f t="shared" ca="1" si="948"/>
        <v>8662.2620000000006</v>
      </c>
      <c r="AK400" s="30">
        <f t="shared" ca="1" si="948"/>
        <v>16136.871250000006</v>
      </c>
      <c r="AL400" s="30">
        <f t="shared" ca="1" si="948"/>
        <v>24127.965250000008</v>
      </c>
      <c r="AM400" s="30">
        <f t="shared" ca="1" si="948"/>
        <v>32098.609600000007</v>
      </c>
      <c r="AN400" s="30">
        <f t="shared" ca="1" si="948"/>
        <v>43935.024325000013</v>
      </c>
      <c r="AO400" s="30">
        <f t="shared" ca="1" si="948"/>
        <v>68732.191262500011</v>
      </c>
      <c r="AP400" s="30">
        <f t="shared" ca="1" si="946"/>
        <v>110854.53763750001</v>
      </c>
      <c r="AQ400" s="30">
        <f t="shared" ca="1" si="946"/>
        <v>172126.61792750002</v>
      </c>
      <c r="AR400" s="30">
        <f t="shared" ca="1" si="946"/>
        <v>250865.63567749996</v>
      </c>
      <c r="AS400" s="30">
        <f t="shared" ca="1" si="946"/>
        <v>341874.99399500008</v>
      </c>
      <c r="AT400" s="30">
        <f t="shared" ca="1" si="946"/>
        <v>440629.82766374998</v>
      </c>
      <c r="AU400" s="30">
        <f t="shared" ca="1" si="946"/>
        <v>543789.48972500011</v>
      </c>
      <c r="AV400" s="30">
        <f t="shared" ca="1" si="946"/>
        <v>649310.37848875008</v>
      </c>
      <c r="AW400" s="30">
        <f t="shared" ca="1" si="946"/>
        <v>755973.38020499994</v>
      </c>
      <c r="AX400" s="30">
        <f t="shared" ca="1" si="946"/>
        <v>863083.83599374979</v>
      </c>
      <c r="AY400" s="30">
        <f t="shared" ca="1" si="946"/>
        <v>970372.00710624969</v>
      </c>
      <c r="AZ400" s="30">
        <f t="shared" ca="1" si="946"/>
        <v>1077724.1489187498</v>
      </c>
      <c r="BA400" s="30">
        <f t="shared" ca="1" si="946"/>
        <v>1185092.2834062497</v>
      </c>
      <c r="BB400" s="30">
        <f t="shared" ca="1" si="946"/>
        <v>1292464.1538874998</v>
      </c>
      <c r="BC400" s="30">
        <f t="shared" ca="1" si="946"/>
        <v>1399836.6142624998</v>
      </c>
      <c r="BD400" s="30">
        <f t="shared" ca="1" si="946"/>
        <v>1507209.0746374996</v>
      </c>
      <c r="BE400" s="30">
        <f t="shared" ca="1" si="946"/>
        <v>1613795.0100124995</v>
      </c>
      <c r="BF400" s="30">
        <f t="shared" ca="1" si="946"/>
        <v>1714350.9203874995</v>
      </c>
      <c r="BG400" s="30">
        <f t="shared" ca="1" si="946"/>
        <v>1800067.7257625</v>
      </c>
      <c r="BH400" s="30">
        <f t="shared" ca="1" si="946"/>
        <v>1867098.0080124997</v>
      </c>
      <c r="BI400" s="30">
        <f t="shared" ca="1" si="946"/>
        <v>1914150.5552625</v>
      </c>
      <c r="BJ400" s="30">
        <f t="shared" ca="1" si="946"/>
        <v>1943242.8041375002</v>
      </c>
      <c r="BK400" s="30">
        <f t="shared" ca="1" si="946"/>
        <v>1959785.3912</v>
      </c>
      <c r="BL400" s="30">
        <f t="shared" ca="1" si="946"/>
        <v>1968474.1984187495</v>
      </c>
      <c r="BM400" s="30">
        <f t="shared" ca="1" si="946"/>
        <v>1972712.5850124997</v>
      </c>
      <c r="BN400" s="30">
        <f t="shared" ca="1" si="946"/>
        <v>1974570.5536937499</v>
      </c>
      <c r="BO400" s="30">
        <f t="shared" ca="1" si="946"/>
        <v>1975281.5067499995</v>
      </c>
      <c r="BP400" s="30">
        <f t="shared" ca="1" si="946"/>
        <v>1975543.7472937496</v>
      </c>
      <c r="BQ400" s="30">
        <f t="shared" ca="1" si="946"/>
        <v>1975628.03655625</v>
      </c>
      <c r="BR400" s="30">
        <f t="shared" ca="1" si="946"/>
        <v>1975648.3551187499</v>
      </c>
      <c r="BS400" s="30">
        <f t="shared" ca="1" si="946"/>
        <v>1975652.68100625</v>
      </c>
      <c r="BT400" s="30">
        <f t="shared" ca="1" si="946"/>
        <v>1975653.2709000001</v>
      </c>
      <c r="BU400" s="30">
        <f t="shared" ca="1" si="946"/>
        <v>1975653.2708999999</v>
      </c>
      <c r="BV400" s="30">
        <f t="shared" si="946"/>
        <v>0</v>
      </c>
      <c r="BW400" s="30">
        <f t="shared" si="946"/>
        <v>0</v>
      </c>
      <c r="BX400" s="30">
        <f t="shared" si="946"/>
        <v>0</v>
      </c>
      <c r="BY400" s="30">
        <f t="shared" si="946"/>
        <v>0</v>
      </c>
      <c r="BZ400" s="30">
        <f t="shared" si="946"/>
        <v>0</v>
      </c>
      <c r="CA400" s="30">
        <f t="shared" si="946"/>
        <v>0</v>
      </c>
      <c r="CB400" s="30">
        <f t="shared" si="946"/>
        <v>0</v>
      </c>
      <c r="CC400" s="30">
        <f t="shared" si="946"/>
        <v>0</v>
      </c>
      <c r="CD400" s="30">
        <f t="shared" si="946"/>
        <v>0</v>
      </c>
      <c r="CE400" s="30">
        <f t="shared" si="946"/>
        <v>0</v>
      </c>
      <c r="CF400" s="30">
        <f t="shared" si="946"/>
        <v>0</v>
      </c>
      <c r="CG400" s="30">
        <f t="shared" si="946"/>
        <v>0</v>
      </c>
      <c r="CH400" s="30">
        <f t="shared" si="946"/>
        <v>0</v>
      </c>
      <c r="CI400" s="30">
        <f t="shared" si="946"/>
        <v>0</v>
      </c>
      <c r="CJ400" s="30">
        <f t="shared" si="946"/>
        <v>0</v>
      </c>
      <c r="CK400" s="30">
        <f t="shared" si="946"/>
        <v>0</v>
      </c>
      <c r="CL400" s="30">
        <f t="shared" si="946"/>
        <v>0</v>
      </c>
      <c r="CM400" s="30">
        <f t="shared" si="947"/>
        <v>0</v>
      </c>
      <c r="CN400" s="30">
        <f t="shared" si="947"/>
        <v>0</v>
      </c>
      <c r="CO400" s="30">
        <f t="shared" si="947"/>
        <v>0</v>
      </c>
      <c r="CP400" s="30">
        <f t="shared" si="947"/>
        <v>0</v>
      </c>
      <c r="CQ400" s="30">
        <f t="shared" si="947"/>
        <v>0</v>
      </c>
      <c r="CR400" s="30">
        <f t="shared" si="947"/>
        <v>0</v>
      </c>
      <c r="CS400" s="30">
        <f t="shared" si="947"/>
        <v>0</v>
      </c>
      <c r="CT400" s="30">
        <f t="shared" si="947"/>
        <v>0</v>
      </c>
    </row>
    <row r="401" spans="1:99" s="27" customFormat="1" ht="12" x14ac:dyDescent="0.25">
      <c r="A401" s="26">
        <f>ROW()</f>
        <v>401</v>
      </c>
      <c r="C401" s="142"/>
      <c r="E401" s="24"/>
      <c r="F401" s="66" t="str">
        <f>$F$324</f>
        <v>АКТИВЫ</v>
      </c>
      <c r="G401" s="66" t="str">
        <f>$G$331</f>
        <v>Запасы СиМ</v>
      </c>
      <c r="H401" s="27" t="str">
        <f>G256</f>
        <v>Прочие переменные расходы</v>
      </c>
      <c r="P401" s="30"/>
      <c r="R401" s="24"/>
      <c r="S401" s="30"/>
      <c r="V401" s="85"/>
      <c r="W401" s="29"/>
      <c r="Z401" s="30">
        <f t="shared" ca="1" si="948"/>
        <v>0</v>
      </c>
      <c r="AA401" s="30">
        <f t="shared" ref="AA401:CL401" ca="1" si="949">AA86+AA219-AA298</f>
        <v>0</v>
      </c>
      <c r="AB401" s="30">
        <f t="shared" ca="1" si="949"/>
        <v>0</v>
      </c>
      <c r="AC401" s="30">
        <f t="shared" ca="1" si="949"/>
        <v>0</v>
      </c>
      <c r="AD401" s="30">
        <f t="shared" ca="1" si="949"/>
        <v>0</v>
      </c>
      <c r="AE401" s="30">
        <f t="shared" ca="1" si="949"/>
        <v>0</v>
      </c>
      <c r="AF401" s="30">
        <f t="shared" ca="1" si="949"/>
        <v>0</v>
      </c>
      <c r="AG401" s="30">
        <f t="shared" ca="1" si="949"/>
        <v>0</v>
      </c>
      <c r="AH401" s="30">
        <f t="shared" ca="1" si="949"/>
        <v>0</v>
      </c>
      <c r="AI401" s="30">
        <f t="shared" ca="1" si="949"/>
        <v>0</v>
      </c>
      <c r="AJ401" s="30">
        <f t="shared" ca="1" si="949"/>
        <v>0</v>
      </c>
      <c r="AK401" s="30">
        <f t="shared" ca="1" si="949"/>
        <v>0</v>
      </c>
      <c r="AL401" s="30">
        <f t="shared" ca="1" si="949"/>
        <v>0</v>
      </c>
      <c r="AM401" s="30">
        <f t="shared" ca="1" si="949"/>
        <v>0</v>
      </c>
      <c r="AN401" s="30">
        <f t="shared" ca="1" si="949"/>
        <v>0</v>
      </c>
      <c r="AO401" s="30">
        <f t="shared" ca="1" si="949"/>
        <v>0</v>
      </c>
      <c r="AP401" s="30">
        <f t="shared" ca="1" si="949"/>
        <v>0</v>
      </c>
      <c r="AQ401" s="30">
        <f t="shared" ca="1" si="949"/>
        <v>0</v>
      </c>
      <c r="AR401" s="30">
        <f t="shared" ca="1" si="949"/>
        <v>0</v>
      </c>
      <c r="AS401" s="30">
        <f t="shared" ca="1" si="949"/>
        <v>0</v>
      </c>
      <c r="AT401" s="30">
        <f t="shared" ca="1" si="949"/>
        <v>0</v>
      </c>
      <c r="AU401" s="30">
        <f t="shared" ca="1" si="949"/>
        <v>0</v>
      </c>
      <c r="AV401" s="30">
        <f t="shared" ca="1" si="949"/>
        <v>0</v>
      </c>
      <c r="AW401" s="30">
        <f t="shared" ca="1" si="949"/>
        <v>0</v>
      </c>
      <c r="AX401" s="30">
        <f t="shared" ca="1" si="949"/>
        <v>0</v>
      </c>
      <c r="AY401" s="30">
        <f t="shared" ca="1" si="949"/>
        <v>0</v>
      </c>
      <c r="AZ401" s="30">
        <f t="shared" ca="1" si="949"/>
        <v>0</v>
      </c>
      <c r="BA401" s="30">
        <f t="shared" ca="1" si="949"/>
        <v>0</v>
      </c>
      <c r="BB401" s="30">
        <f t="shared" ca="1" si="949"/>
        <v>0</v>
      </c>
      <c r="BC401" s="30">
        <f t="shared" ca="1" si="949"/>
        <v>0</v>
      </c>
      <c r="BD401" s="30">
        <f t="shared" ca="1" si="949"/>
        <v>0</v>
      </c>
      <c r="BE401" s="30">
        <f t="shared" ca="1" si="949"/>
        <v>0</v>
      </c>
      <c r="BF401" s="30">
        <f t="shared" ca="1" si="949"/>
        <v>0</v>
      </c>
      <c r="BG401" s="30">
        <f t="shared" ca="1" si="949"/>
        <v>0</v>
      </c>
      <c r="BH401" s="30">
        <f t="shared" ca="1" si="949"/>
        <v>0</v>
      </c>
      <c r="BI401" s="30">
        <f t="shared" ca="1" si="949"/>
        <v>0</v>
      </c>
      <c r="BJ401" s="30">
        <f t="shared" ca="1" si="949"/>
        <v>0</v>
      </c>
      <c r="BK401" s="30">
        <f t="shared" ca="1" si="949"/>
        <v>0</v>
      </c>
      <c r="BL401" s="30">
        <f t="shared" ca="1" si="949"/>
        <v>0</v>
      </c>
      <c r="BM401" s="30">
        <f t="shared" ca="1" si="949"/>
        <v>0</v>
      </c>
      <c r="BN401" s="30">
        <f t="shared" ca="1" si="949"/>
        <v>0</v>
      </c>
      <c r="BO401" s="30">
        <f t="shared" ca="1" si="949"/>
        <v>0</v>
      </c>
      <c r="BP401" s="30">
        <f t="shared" ca="1" si="949"/>
        <v>0</v>
      </c>
      <c r="BQ401" s="30">
        <f t="shared" ca="1" si="949"/>
        <v>0</v>
      </c>
      <c r="BR401" s="30">
        <f t="shared" ca="1" si="949"/>
        <v>0</v>
      </c>
      <c r="BS401" s="30">
        <f t="shared" ca="1" si="949"/>
        <v>0</v>
      </c>
      <c r="BT401" s="30">
        <f t="shared" ca="1" si="949"/>
        <v>0</v>
      </c>
      <c r="BU401" s="30">
        <f t="shared" ca="1" si="949"/>
        <v>0</v>
      </c>
      <c r="BV401" s="30">
        <f t="shared" si="949"/>
        <v>0</v>
      </c>
      <c r="BW401" s="30">
        <f t="shared" si="949"/>
        <v>0</v>
      </c>
      <c r="BX401" s="30">
        <f t="shared" si="949"/>
        <v>0</v>
      </c>
      <c r="BY401" s="30">
        <f t="shared" si="949"/>
        <v>0</v>
      </c>
      <c r="BZ401" s="30">
        <f t="shared" si="949"/>
        <v>0</v>
      </c>
      <c r="CA401" s="30">
        <f t="shared" si="949"/>
        <v>0</v>
      </c>
      <c r="CB401" s="30">
        <f t="shared" si="949"/>
        <v>0</v>
      </c>
      <c r="CC401" s="30">
        <f t="shared" si="949"/>
        <v>0</v>
      </c>
      <c r="CD401" s="30">
        <f t="shared" si="949"/>
        <v>0</v>
      </c>
      <c r="CE401" s="30">
        <f t="shared" si="949"/>
        <v>0</v>
      </c>
      <c r="CF401" s="30">
        <f t="shared" si="949"/>
        <v>0</v>
      </c>
      <c r="CG401" s="30">
        <f t="shared" si="949"/>
        <v>0</v>
      </c>
      <c r="CH401" s="30">
        <f t="shared" si="949"/>
        <v>0</v>
      </c>
      <c r="CI401" s="30">
        <f t="shared" si="949"/>
        <v>0</v>
      </c>
      <c r="CJ401" s="30">
        <f t="shared" si="949"/>
        <v>0</v>
      </c>
      <c r="CK401" s="30">
        <f t="shared" si="949"/>
        <v>0</v>
      </c>
      <c r="CL401" s="30">
        <f t="shared" si="949"/>
        <v>0</v>
      </c>
      <c r="CM401" s="30">
        <f t="shared" si="947"/>
        <v>0</v>
      </c>
      <c r="CN401" s="30">
        <f t="shared" si="947"/>
        <v>0</v>
      </c>
      <c r="CO401" s="30">
        <f t="shared" si="947"/>
        <v>0</v>
      </c>
      <c r="CP401" s="30">
        <f t="shared" si="947"/>
        <v>0</v>
      </c>
      <c r="CQ401" s="30">
        <f t="shared" si="947"/>
        <v>0</v>
      </c>
      <c r="CR401" s="30">
        <f t="shared" si="947"/>
        <v>0</v>
      </c>
      <c r="CS401" s="30">
        <f t="shared" si="947"/>
        <v>0</v>
      </c>
      <c r="CT401" s="30">
        <f t="shared" si="947"/>
        <v>0</v>
      </c>
    </row>
    <row r="402" spans="1:99" s="2" customFormat="1" ht="12" x14ac:dyDescent="0.25">
      <c r="A402" s="11">
        <f>ROW()</f>
        <v>402</v>
      </c>
      <c r="C402" s="142"/>
      <c r="E402" s="23" t="str">
        <f>Lists!$N$9</f>
        <v>пустая строка</v>
      </c>
      <c r="P402" s="3"/>
      <c r="R402" s="23"/>
      <c r="S402" s="3"/>
      <c r="V402" s="74"/>
      <c r="W402" s="5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</row>
    <row r="403" spans="1:99" x14ac:dyDescent="0.3">
      <c r="A403" s="11">
        <f>ROW()</f>
        <v>403</v>
      </c>
      <c r="F403" s="66" t="str">
        <f t="shared" ref="F403:F408" si="950">$F$324</f>
        <v>АКТИВЫ</v>
      </c>
      <c r="G403" s="6" t="s">
        <v>136</v>
      </c>
      <c r="Z403" s="7">
        <f t="shared" ref="Z403:BE403" si="951">SUM(Z404:Z409)</f>
        <v>1000000</v>
      </c>
      <c r="AA403" s="7">
        <f t="shared" si="951"/>
        <v>1000000</v>
      </c>
      <c r="AB403" s="7">
        <f t="shared" si="951"/>
        <v>1000000</v>
      </c>
      <c r="AC403" s="7">
        <f t="shared" si="951"/>
        <v>1000000</v>
      </c>
      <c r="AD403" s="7">
        <f t="shared" si="951"/>
        <v>1000000</v>
      </c>
      <c r="AE403" s="7">
        <f t="shared" si="951"/>
        <v>1000000</v>
      </c>
      <c r="AF403" s="7">
        <f t="shared" si="951"/>
        <v>1000000</v>
      </c>
      <c r="AG403" s="7">
        <f t="shared" si="951"/>
        <v>1000000</v>
      </c>
      <c r="AH403" s="7">
        <f t="shared" si="951"/>
        <v>1000000</v>
      </c>
      <c r="AI403" s="7">
        <f t="shared" si="951"/>
        <v>1000000</v>
      </c>
      <c r="AJ403" s="7">
        <f t="shared" si="951"/>
        <v>1000000</v>
      </c>
      <c r="AK403" s="7">
        <f t="shared" si="951"/>
        <v>1000000</v>
      </c>
      <c r="AL403" s="7">
        <f t="shared" si="951"/>
        <v>1000000</v>
      </c>
      <c r="AM403" s="7">
        <f t="shared" si="951"/>
        <v>1000000</v>
      </c>
      <c r="AN403" s="7">
        <f t="shared" si="951"/>
        <v>1000000</v>
      </c>
      <c r="AO403" s="7">
        <f t="shared" si="951"/>
        <v>1000000</v>
      </c>
      <c r="AP403" s="7">
        <f t="shared" si="951"/>
        <v>1000000</v>
      </c>
      <c r="AQ403" s="7">
        <f t="shared" si="951"/>
        <v>1000000</v>
      </c>
      <c r="AR403" s="7">
        <f t="shared" si="951"/>
        <v>1000000</v>
      </c>
      <c r="AS403" s="7">
        <f t="shared" si="951"/>
        <v>1000000</v>
      </c>
      <c r="AT403" s="7">
        <f t="shared" si="951"/>
        <v>1000000</v>
      </c>
      <c r="AU403" s="7">
        <f t="shared" si="951"/>
        <v>1000000</v>
      </c>
      <c r="AV403" s="7">
        <f t="shared" si="951"/>
        <v>1000000</v>
      </c>
      <c r="AW403" s="7">
        <f t="shared" si="951"/>
        <v>1000000</v>
      </c>
      <c r="AX403" s="7">
        <f t="shared" si="951"/>
        <v>1000000</v>
      </c>
      <c r="AY403" s="7">
        <f t="shared" si="951"/>
        <v>1000000</v>
      </c>
      <c r="AZ403" s="7">
        <f t="shared" si="951"/>
        <v>1000000</v>
      </c>
      <c r="BA403" s="7">
        <f t="shared" si="951"/>
        <v>1000000</v>
      </c>
      <c r="BB403" s="7">
        <f t="shared" si="951"/>
        <v>1000000</v>
      </c>
      <c r="BC403" s="7">
        <f t="shared" si="951"/>
        <v>1000000</v>
      </c>
      <c r="BD403" s="7">
        <f t="shared" si="951"/>
        <v>1000000</v>
      </c>
      <c r="BE403" s="7">
        <f t="shared" si="951"/>
        <v>1000000</v>
      </c>
      <c r="BF403" s="7">
        <f t="shared" ref="BF403:CK403" si="952">SUM(BF404:BF409)</f>
        <v>1000000</v>
      </c>
      <c r="BG403" s="7">
        <f t="shared" si="952"/>
        <v>1000000</v>
      </c>
      <c r="BH403" s="7">
        <f t="shared" si="952"/>
        <v>1000000</v>
      </c>
      <c r="BI403" s="7">
        <f t="shared" si="952"/>
        <v>1000000</v>
      </c>
      <c r="BJ403" s="7">
        <f t="shared" si="952"/>
        <v>1000000</v>
      </c>
      <c r="BK403" s="7">
        <f t="shared" si="952"/>
        <v>1000000</v>
      </c>
      <c r="BL403" s="7">
        <f t="shared" si="952"/>
        <v>1000000</v>
      </c>
      <c r="BM403" s="7">
        <f t="shared" si="952"/>
        <v>1000000</v>
      </c>
      <c r="BN403" s="7">
        <f t="shared" si="952"/>
        <v>1000000</v>
      </c>
      <c r="BO403" s="7">
        <f t="shared" si="952"/>
        <v>1000000</v>
      </c>
      <c r="BP403" s="7">
        <f t="shared" si="952"/>
        <v>1000000</v>
      </c>
      <c r="BQ403" s="7">
        <f t="shared" si="952"/>
        <v>1000000</v>
      </c>
      <c r="BR403" s="7">
        <f t="shared" si="952"/>
        <v>1000000</v>
      </c>
      <c r="BS403" s="7">
        <f t="shared" si="952"/>
        <v>1000000</v>
      </c>
      <c r="BT403" s="7">
        <f t="shared" si="952"/>
        <v>1000000</v>
      </c>
      <c r="BU403" s="7">
        <f t="shared" si="952"/>
        <v>1300000</v>
      </c>
      <c r="BV403" s="7">
        <f t="shared" si="952"/>
        <v>0</v>
      </c>
      <c r="BW403" s="7">
        <f t="shared" si="952"/>
        <v>0</v>
      </c>
      <c r="BX403" s="7">
        <f t="shared" si="952"/>
        <v>0</v>
      </c>
      <c r="BY403" s="7">
        <f t="shared" si="952"/>
        <v>0</v>
      </c>
      <c r="BZ403" s="7">
        <f t="shared" si="952"/>
        <v>0</v>
      </c>
      <c r="CA403" s="7">
        <f t="shared" si="952"/>
        <v>0</v>
      </c>
      <c r="CB403" s="7">
        <f t="shared" si="952"/>
        <v>0</v>
      </c>
      <c r="CC403" s="7">
        <f t="shared" si="952"/>
        <v>0</v>
      </c>
      <c r="CD403" s="7">
        <f t="shared" si="952"/>
        <v>0</v>
      </c>
      <c r="CE403" s="7">
        <f t="shared" si="952"/>
        <v>0</v>
      </c>
      <c r="CF403" s="7">
        <f t="shared" si="952"/>
        <v>0</v>
      </c>
      <c r="CG403" s="7">
        <f t="shared" si="952"/>
        <v>0</v>
      </c>
      <c r="CH403" s="7">
        <f t="shared" si="952"/>
        <v>0</v>
      </c>
      <c r="CI403" s="7">
        <f t="shared" si="952"/>
        <v>0</v>
      </c>
      <c r="CJ403" s="7">
        <f t="shared" si="952"/>
        <v>0</v>
      </c>
      <c r="CK403" s="7">
        <f t="shared" si="952"/>
        <v>0</v>
      </c>
      <c r="CL403" s="7">
        <f t="shared" ref="CL403:CT403" si="953">SUM(CL404:CL409)</f>
        <v>0</v>
      </c>
      <c r="CM403" s="7">
        <f t="shared" si="953"/>
        <v>0</v>
      </c>
      <c r="CN403" s="7">
        <f t="shared" si="953"/>
        <v>0</v>
      </c>
      <c r="CO403" s="7">
        <f t="shared" si="953"/>
        <v>0</v>
      </c>
      <c r="CP403" s="7">
        <f t="shared" si="953"/>
        <v>0</v>
      </c>
      <c r="CQ403" s="7">
        <f t="shared" si="953"/>
        <v>0</v>
      </c>
      <c r="CR403" s="7">
        <f t="shared" si="953"/>
        <v>0</v>
      </c>
      <c r="CS403" s="7">
        <f t="shared" si="953"/>
        <v>0</v>
      </c>
      <c r="CT403" s="7">
        <f t="shared" si="953"/>
        <v>0</v>
      </c>
    </row>
    <row r="404" spans="1:99" s="27" customFormat="1" ht="12" x14ac:dyDescent="0.25">
      <c r="A404" s="26">
        <f>ROW()</f>
        <v>404</v>
      </c>
      <c r="C404" s="142"/>
      <c r="E404" s="24"/>
      <c r="F404" s="66" t="str">
        <f t="shared" si="950"/>
        <v>АКТИВЫ</v>
      </c>
      <c r="G404" s="66" t="str">
        <f>$G$331</f>
        <v>Запасы СиМ</v>
      </c>
      <c r="H404" s="27" t="str">
        <f>G261</f>
        <v>ФОТ управленческого персонала</v>
      </c>
      <c r="P404" s="30"/>
      <c r="R404" s="24"/>
      <c r="S404" s="30"/>
      <c r="V404" s="85"/>
      <c r="W404" s="29"/>
      <c r="Z404" s="30">
        <f>Z89+Z224-Z301</f>
        <v>1000000</v>
      </c>
      <c r="AA404" s="30">
        <f t="shared" ref="AA404:CL405" si="954">AA89+AA224-AA301</f>
        <v>1000000</v>
      </c>
      <c r="AB404" s="30">
        <f t="shared" si="954"/>
        <v>1000000</v>
      </c>
      <c r="AC404" s="30">
        <f t="shared" si="954"/>
        <v>1000000</v>
      </c>
      <c r="AD404" s="30">
        <f t="shared" si="954"/>
        <v>1000000</v>
      </c>
      <c r="AE404" s="30">
        <f t="shared" si="954"/>
        <v>1000000</v>
      </c>
      <c r="AF404" s="30">
        <f t="shared" si="954"/>
        <v>1000000</v>
      </c>
      <c r="AG404" s="30">
        <f t="shared" si="954"/>
        <v>1000000</v>
      </c>
      <c r="AH404" s="30">
        <f t="shared" si="954"/>
        <v>1000000</v>
      </c>
      <c r="AI404" s="30">
        <f t="shared" si="954"/>
        <v>1000000</v>
      </c>
      <c r="AJ404" s="30">
        <f t="shared" si="954"/>
        <v>1000000</v>
      </c>
      <c r="AK404" s="30">
        <f t="shared" si="954"/>
        <v>1000000</v>
      </c>
      <c r="AL404" s="30">
        <f t="shared" si="954"/>
        <v>1000000</v>
      </c>
      <c r="AM404" s="30">
        <f t="shared" si="954"/>
        <v>1000000</v>
      </c>
      <c r="AN404" s="30">
        <f t="shared" si="954"/>
        <v>1000000</v>
      </c>
      <c r="AO404" s="30">
        <f t="shared" si="954"/>
        <v>1000000</v>
      </c>
      <c r="AP404" s="30">
        <f t="shared" si="954"/>
        <v>1000000</v>
      </c>
      <c r="AQ404" s="30">
        <f t="shared" si="954"/>
        <v>1000000</v>
      </c>
      <c r="AR404" s="30">
        <f t="shared" si="954"/>
        <v>1000000</v>
      </c>
      <c r="AS404" s="30">
        <f t="shared" si="954"/>
        <v>1000000</v>
      </c>
      <c r="AT404" s="30">
        <f t="shared" si="954"/>
        <v>1000000</v>
      </c>
      <c r="AU404" s="30">
        <f t="shared" si="954"/>
        <v>1000000</v>
      </c>
      <c r="AV404" s="30">
        <f t="shared" si="954"/>
        <v>1000000</v>
      </c>
      <c r="AW404" s="30">
        <f t="shared" si="954"/>
        <v>1000000</v>
      </c>
      <c r="AX404" s="30">
        <f t="shared" si="954"/>
        <v>1000000</v>
      </c>
      <c r="AY404" s="30">
        <f t="shared" si="954"/>
        <v>1000000</v>
      </c>
      <c r="AZ404" s="30">
        <f t="shared" si="954"/>
        <v>1000000</v>
      </c>
      <c r="BA404" s="30">
        <f t="shared" si="954"/>
        <v>1000000</v>
      </c>
      <c r="BB404" s="30">
        <f t="shared" si="954"/>
        <v>1000000</v>
      </c>
      <c r="BC404" s="30">
        <f t="shared" si="954"/>
        <v>1000000</v>
      </c>
      <c r="BD404" s="30">
        <f t="shared" si="954"/>
        <v>1000000</v>
      </c>
      <c r="BE404" s="30">
        <f t="shared" si="954"/>
        <v>1000000</v>
      </c>
      <c r="BF404" s="30">
        <f t="shared" si="954"/>
        <v>1000000</v>
      </c>
      <c r="BG404" s="30">
        <f t="shared" si="954"/>
        <v>1000000</v>
      </c>
      <c r="BH404" s="30">
        <f t="shared" si="954"/>
        <v>1000000</v>
      </c>
      <c r="BI404" s="30">
        <f t="shared" si="954"/>
        <v>1000000</v>
      </c>
      <c r="BJ404" s="30">
        <f t="shared" si="954"/>
        <v>1000000</v>
      </c>
      <c r="BK404" s="30">
        <f t="shared" si="954"/>
        <v>1000000</v>
      </c>
      <c r="BL404" s="30">
        <f t="shared" si="954"/>
        <v>1000000</v>
      </c>
      <c r="BM404" s="30">
        <f t="shared" si="954"/>
        <v>1000000</v>
      </c>
      <c r="BN404" s="30">
        <f t="shared" si="954"/>
        <v>1000000</v>
      </c>
      <c r="BO404" s="30">
        <f t="shared" si="954"/>
        <v>1000000</v>
      </c>
      <c r="BP404" s="30">
        <f t="shared" si="954"/>
        <v>1000000</v>
      </c>
      <c r="BQ404" s="30">
        <f t="shared" si="954"/>
        <v>1000000</v>
      </c>
      <c r="BR404" s="30">
        <f t="shared" si="954"/>
        <v>1000000</v>
      </c>
      <c r="BS404" s="30">
        <f t="shared" si="954"/>
        <v>1000000</v>
      </c>
      <c r="BT404" s="30">
        <f t="shared" si="954"/>
        <v>1000000</v>
      </c>
      <c r="BU404" s="30">
        <f t="shared" si="954"/>
        <v>1000000</v>
      </c>
      <c r="BV404" s="30">
        <f t="shared" si="954"/>
        <v>0</v>
      </c>
      <c r="BW404" s="30">
        <f t="shared" si="954"/>
        <v>0</v>
      </c>
      <c r="BX404" s="30">
        <f t="shared" si="954"/>
        <v>0</v>
      </c>
      <c r="BY404" s="30">
        <f t="shared" si="954"/>
        <v>0</v>
      </c>
      <c r="BZ404" s="30">
        <f t="shared" si="954"/>
        <v>0</v>
      </c>
      <c r="CA404" s="30">
        <f t="shared" si="954"/>
        <v>0</v>
      </c>
      <c r="CB404" s="30">
        <f t="shared" si="954"/>
        <v>0</v>
      </c>
      <c r="CC404" s="30">
        <f t="shared" si="954"/>
        <v>0</v>
      </c>
      <c r="CD404" s="30">
        <f t="shared" si="954"/>
        <v>0</v>
      </c>
      <c r="CE404" s="30">
        <f t="shared" si="954"/>
        <v>0</v>
      </c>
      <c r="CF404" s="30">
        <f t="shared" si="954"/>
        <v>0</v>
      </c>
      <c r="CG404" s="30">
        <f t="shared" si="954"/>
        <v>0</v>
      </c>
      <c r="CH404" s="30">
        <f t="shared" si="954"/>
        <v>0</v>
      </c>
      <c r="CI404" s="30">
        <f t="shared" si="954"/>
        <v>0</v>
      </c>
      <c r="CJ404" s="30">
        <f t="shared" si="954"/>
        <v>0</v>
      </c>
      <c r="CK404" s="30">
        <f t="shared" si="954"/>
        <v>0</v>
      </c>
      <c r="CL404" s="30">
        <f t="shared" si="954"/>
        <v>0</v>
      </c>
      <c r="CM404" s="30">
        <f t="shared" ref="CM404:CT408" si="955">CM89+CM224-CM301</f>
        <v>0</v>
      </c>
      <c r="CN404" s="30">
        <f t="shared" si="955"/>
        <v>0</v>
      </c>
      <c r="CO404" s="30">
        <f t="shared" si="955"/>
        <v>0</v>
      </c>
      <c r="CP404" s="30">
        <f t="shared" si="955"/>
        <v>0</v>
      </c>
      <c r="CQ404" s="30">
        <f t="shared" si="955"/>
        <v>0</v>
      </c>
      <c r="CR404" s="30">
        <f t="shared" si="955"/>
        <v>0</v>
      </c>
      <c r="CS404" s="30">
        <f t="shared" si="955"/>
        <v>0</v>
      </c>
      <c r="CT404" s="30">
        <f t="shared" si="955"/>
        <v>0</v>
      </c>
    </row>
    <row r="405" spans="1:99" s="27" customFormat="1" ht="12" x14ac:dyDescent="0.25">
      <c r="A405" s="26">
        <f>ROW()</f>
        <v>405</v>
      </c>
      <c r="C405" s="142"/>
      <c r="E405" s="24"/>
      <c r="F405" s="66" t="str">
        <f t="shared" si="950"/>
        <v>АКТИВЫ</v>
      </c>
      <c r="G405" s="66" t="str">
        <f>$G$331</f>
        <v>Запасы СиМ</v>
      </c>
      <c r="H405" s="27" t="str">
        <f>G262</f>
        <v>Соцсборы</v>
      </c>
      <c r="P405" s="30"/>
      <c r="R405" s="24"/>
      <c r="S405" s="30"/>
      <c r="V405" s="85"/>
      <c r="W405" s="29"/>
      <c r="Z405" s="30">
        <f t="shared" ref="Z405:AO408" si="956">Z90+Z225-Z302</f>
        <v>300000</v>
      </c>
      <c r="AA405" s="30">
        <f t="shared" si="956"/>
        <v>300000</v>
      </c>
      <c r="AB405" s="30">
        <f t="shared" si="956"/>
        <v>300000</v>
      </c>
      <c r="AC405" s="30">
        <f t="shared" si="956"/>
        <v>300000</v>
      </c>
      <c r="AD405" s="30">
        <f t="shared" si="956"/>
        <v>300000</v>
      </c>
      <c r="AE405" s="30">
        <f t="shared" si="956"/>
        <v>300000</v>
      </c>
      <c r="AF405" s="30">
        <f t="shared" si="956"/>
        <v>300000</v>
      </c>
      <c r="AG405" s="30">
        <f t="shared" si="956"/>
        <v>300000</v>
      </c>
      <c r="AH405" s="30">
        <f t="shared" si="956"/>
        <v>300000</v>
      </c>
      <c r="AI405" s="30">
        <f t="shared" si="956"/>
        <v>300000</v>
      </c>
      <c r="AJ405" s="30">
        <f t="shared" si="956"/>
        <v>300000</v>
      </c>
      <c r="AK405" s="30">
        <f t="shared" si="956"/>
        <v>300000</v>
      </c>
      <c r="AL405" s="30">
        <f t="shared" si="956"/>
        <v>300000</v>
      </c>
      <c r="AM405" s="30">
        <f t="shared" si="956"/>
        <v>300000</v>
      </c>
      <c r="AN405" s="30">
        <f t="shared" si="956"/>
        <v>300000</v>
      </c>
      <c r="AO405" s="30">
        <f t="shared" si="956"/>
        <v>300000</v>
      </c>
      <c r="AP405" s="30">
        <f t="shared" si="954"/>
        <v>300000</v>
      </c>
      <c r="AQ405" s="30">
        <f t="shared" si="954"/>
        <v>300000</v>
      </c>
      <c r="AR405" s="30">
        <f t="shared" si="954"/>
        <v>300000</v>
      </c>
      <c r="AS405" s="30">
        <f t="shared" si="954"/>
        <v>300000</v>
      </c>
      <c r="AT405" s="30">
        <f t="shared" si="954"/>
        <v>300000</v>
      </c>
      <c r="AU405" s="30">
        <f t="shared" si="954"/>
        <v>300000</v>
      </c>
      <c r="AV405" s="30">
        <f t="shared" si="954"/>
        <v>300000</v>
      </c>
      <c r="AW405" s="30">
        <f t="shared" si="954"/>
        <v>300000</v>
      </c>
      <c r="AX405" s="30">
        <f t="shared" si="954"/>
        <v>300000</v>
      </c>
      <c r="AY405" s="30">
        <f t="shared" si="954"/>
        <v>300000</v>
      </c>
      <c r="AZ405" s="30">
        <f t="shared" si="954"/>
        <v>300000</v>
      </c>
      <c r="BA405" s="30">
        <f t="shared" si="954"/>
        <v>300000</v>
      </c>
      <c r="BB405" s="30">
        <f t="shared" si="954"/>
        <v>300000</v>
      </c>
      <c r="BC405" s="30">
        <f t="shared" si="954"/>
        <v>300000</v>
      </c>
      <c r="BD405" s="30">
        <f t="shared" si="954"/>
        <v>300000</v>
      </c>
      <c r="BE405" s="30">
        <f t="shared" si="954"/>
        <v>300000</v>
      </c>
      <c r="BF405" s="30">
        <f t="shared" si="954"/>
        <v>300000</v>
      </c>
      <c r="BG405" s="30">
        <f t="shared" si="954"/>
        <v>300000</v>
      </c>
      <c r="BH405" s="30">
        <f t="shared" si="954"/>
        <v>300000</v>
      </c>
      <c r="BI405" s="30">
        <f t="shared" si="954"/>
        <v>300000</v>
      </c>
      <c r="BJ405" s="30">
        <f t="shared" si="954"/>
        <v>300000</v>
      </c>
      <c r="BK405" s="30">
        <f t="shared" si="954"/>
        <v>300000</v>
      </c>
      <c r="BL405" s="30">
        <f t="shared" si="954"/>
        <v>300000</v>
      </c>
      <c r="BM405" s="30">
        <f t="shared" si="954"/>
        <v>300000</v>
      </c>
      <c r="BN405" s="30">
        <f t="shared" si="954"/>
        <v>300000</v>
      </c>
      <c r="BO405" s="30">
        <f t="shared" si="954"/>
        <v>300000</v>
      </c>
      <c r="BP405" s="30">
        <f t="shared" si="954"/>
        <v>300000</v>
      </c>
      <c r="BQ405" s="30">
        <f t="shared" si="954"/>
        <v>300000</v>
      </c>
      <c r="BR405" s="30">
        <f t="shared" si="954"/>
        <v>300000</v>
      </c>
      <c r="BS405" s="30">
        <f t="shared" si="954"/>
        <v>300000</v>
      </c>
      <c r="BT405" s="30">
        <f t="shared" si="954"/>
        <v>300000</v>
      </c>
      <c r="BU405" s="30">
        <f t="shared" si="954"/>
        <v>300000</v>
      </c>
      <c r="BV405" s="30">
        <f t="shared" si="954"/>
        <v>0</v>
      </c>
      <c r="BW405" s="30">
        <f t="shared" si="954"/>
        <v>0</v>
      </c>
      <c r="BX405" s="30">
        <f t="shared" si="954"/>
        <v>0</v>
      </c>
      <c r="BY405" s="30">
        <f t="shared" si="954"/>
        <v>0</v>
      </c>
      <c r="BZ405" s="30">
        <f t="shared" si="954"/>
        <v>0</v>
      </c>
      <c r="CA405" s="30">
        <f t="shared" si="954"/>
        <v>0</v>
      </c>
      <c r="CB405" s="30">
        <f t="shared" si="954"/>
        <v>0</v>
      </c>
      <c r="CC405" s="30">
        <f t="shared" si="954"/>
        <v>0</v>
      </c>
      <c r="CD405" s="30">
        <f t="shared" si="954"/>
        <v>0</v>
      </c>
      <c r="CE405" s="30">
        <f t="shared" si="954"/>
        <v>0</v>
      </c>
      <c r="CF405" s="30">
        <f t="shared" si="954"/>
        <v>0</v>
      </c>
      <c r="CG405" s="30">
        <f t="shared" si="954"/>
        <v>0</v>
      </c>
      <c r="CH405" s="30">
        <f t="shared" si="954"/>
        <v>0</v>
      </c>
      <c r="CI405" s="30">
        <f t="shared" si="954"/>
        <v>0</v>
      </c>
      <c r="CJ405" s="30">
        <f t="shared" si="954"/>
        <v>0</v>
      </c>
      <c r="CK405" s="30">
        <f t="shared" si="954"/>
        <v>0</v>
      </c>
      <c r="CL405" s="30">
        <f t="shared" si="954"/>
        <v>0</v>
      </c>
      <c r="CM405" s="30">
        <f t="shared" si="955"/>
        <v>0</v>
      </c>
      <c r="CN405" s="30">
        <f t="shared" si="955"/>
        <v>0</v>
      </c>
      <c r="CO405" s="30">
        <f t="shared" si="955"/>
        <v>0</v>
      </c>
      <c r="CP405" s="30">
        <f t="shared" si="955"/>
        <v>0</v>
      </c>
      <c r="CQ405" s="30">
        <f t="shared" si="955"/>
        <v>0</v>
      </c>
      <c r="CR405" s="30">
        <f t="shared" si="955"/>
        <v>0</v>
      </c>
      <c r="CS405" s="30">
        <f t="shared" si="955"/>
        <v>0</v>
      </c>
      <c r="CT405" s="30">
        <f t="shared" si="955"/>
        <v>0</v>
      </c>
    </row>
    <row r="406" spans="1:99" s="27" customFormat="1" ht="12" x14ac:dyDescent="0.25">
      <c r="A406" s="26">
        <f>ROW()</f>
        <v>406</v>
      </c>
      <c r="C406" s="142"/>
      <c r="E406" s="24"/>
      <c r="F406" s="66" t="str">
        <f t="shared" si="950"/>
        <v>АКТИВЫ</v>
      </c>
      <c r="G406" s="66" t="str">
        <f>$G$331</f>
        <v>Запасы СиМ</v>
      </c>
      <c r="H406" s="27" t="str">
        <f>G263</f>
        <v>Аренда офиса</v>
      </c>
      <c r="P406" s="30"/>
      <c r="R406" s="24"/>
      <c r="S406" s="30"/>
      <c r="V406" s="85"/>
      <c r="W406" s="29"/>
      <c r="Z406" s="30">
        <f t="shared" si="956"/>
        <v>-300000</v>
      </c>
      <c r="AA406" s="30">
        <f t="shared" ref="AA406:CL408" si="957">AA91+AA226-AA303</f>
        <v>-300000</v>
      </c>
      <c r="AB406" s="30">
        <f t="shared" si="957"/>
        <v>-300000</v>
      </c>
      <c r="AC406" s="30">
        <f t="shared" si="957"/>
        <v>-300000</v>
      </c>
      <c r="AD406" s="30">
        <f t="shared" si="957"/>
        <v>-300000</v>
      </c>
      <c r="AE406" s="30">
        <f t="shared" si="957"/>
        <v>-300000</v>
      </c>
      <c r="AF406" s="30">
        <f t="shared" si="957"/>
        <v>-300000</v>
      </c>
      <c r="AG406" s="30">
        <f t="shared" si="957"/>
        <v>-300000</v>
      </c>
      <c r="AH406" s="30">
        <f t="shared" si="957"/>
        <v>-300000</v>
      </c>
      <c r="AI406" s="30">
        <f t="shared" si="957"/>
        <v>-300000</v>
      </c>
      <c r="AJ406" s="30">
        <f t="shared" si="957"/>
        <v>-300000</v>
      </c>
      <c r="AK406" s="30">
        <f t="shared" si="957"/>
        <v>-300000</v>
      </c>
      <c r="AL406" s="30">
        <f t="shared" si="957"/>
        <v>-300000</v>
      </c>
      <c r="AM406" s="30">
        <f t="shared" si="957"/>
        <v>-300000</v>
      </c>
      <c r="AN406" s="30">
        <f t="shared" si="957"/>
        <v>-300000</v>
      </c>
      <c r="AO406" s="30">
        <f t="shared" si="957"/>
        <v>-300000</v>
      </c>
      <c r="AP406" s="30">
        <f t="shared" si="957"/>
        <v>-300000</v>
      </c>
      <c r="AQ406" s="30">
        <f t="shared" si="957"/>
        <v>-300000</v>
      </c>
      <c r="AR406" s="30">
        <f t="shared" si="957"/>
        <v>-300000</v>
      </c>
      <c r="AS406" s="30">
        <f t="shared" si="957"/>
        <v>-300000</v>
      </c>
      <c r="AT406" s="30">
        <f t="shared" si="957"/>
        <v>-300000</v>
      </c>
      <c r="AU406" s="30">
        <f t="shared" si="957"/>
        <v>-300000</v>
      </c>
      <c r="AV406" s="30">
        <f t="shared" si="957"/>
        <v>-300000</v>
      </c>
      <c r="AW406" s="30">
        <f t="shared" si="957"/>
        <v>-300000</v>
      </c>
      <c r="AX406" s="30">
        <f t="shared" si="957"/>
        <v>-300000</v>
      </c>
      <c r="AY406" s="30">
        <f t="shared" si="957"/>
        <v>-300000</v>
      </c>
      <c r="AZ406" s="30">
        <f t="shared" si="957"/>
        <v>-300000</v>
      </c>
      <c r="BA406" s="30">
        <f t="shared" si="957"/>
        <v>-300000</v>
      </c>
      <c r="BB406" s="30">
        <f t="shared" si="957"/>
        <v>-300000</v>
      </c>
      <c r="BC406" s="30">
        <f t="shared" si="957"/>
        <v>-300000</v>
      </c>
      <c r="BD406" s="30">
        <f t="shared" si="957"/>
        <v>-300000</v>
      </c>
      <c r="BE406" s="30">
        <f t="shared" si="957"/>
        <v>-300000</v>
      </c>
      <c r="BF406" s="30">
        <f t="shared" si="957"/>
        <v>-300000</v>
      </c>
      <c r="BG406" s="30">
        <f t="shared" si="957"/>
        <v>-300000</v>
      </c>
      <c r="BH406" s="30">
        <f t="shared" si="957"/>
        <v>-300000</v>
      </c>
      <c r="BI406" s="30">
        <f t="shared" si="957"/>
        <v>-300000</v>
      </c>
      <c r="BJ406" s="30">
        <f t="shared" si="957"/>
        <v>-300000</v>
      </c>
      <c r="BK406" s="30">
        <f t="shared" si="957"/>
        <v>-300000</v>
      </c>
      <c r="BL406" s="30">
        <f t="shared" si="957"/>
        <v>-300000</v>
      </c>
      <c r="BM406" s="30">
        <f t="shared" si="957"/>
        <v>-300000</v>
      </c>
      <c r="BN406" s="30">
        <f t="shared" si="957"/>
        <v>-300000</v>
      </c>
      <c r="BO406" s="30">
        <f t="shared" si="957"/>
        <v>-300000</v>
      </c>
      <c r="BP406" s="30">
        <f t="shared" si="957"/>
        <v>-300000</v>
      </c>
      <c r="BQ406" s="30">
        <f t="shared" si="957"/>
        <v>-300000</v>
      </c>
      <c r="BR406" s="30">
        <f t="shared" si="957"/>
        <v>-300000</v>
      </c>
      <c r="BS406" s="30">
        <f t="shared" si="957"/>
        <v>-300000</v>
      </c>
      <c r="BT406" s="30">
        <f t="shared" si="957"/>
        <v>-300000</v>
      </c>
      <c r="BU406" s="30">
        <f t="shared" si="957"/>
        <v>0</v>
      </c>
      <c r="BV406" s="30">
        <f t="shared" si="957"/>
        <v>0</v>
      </c>
      <c r="BW406" s="30">
        <f t="shared" si="957"/>
        <v>0</v>
      </c>
      <c r="BX406" s="30">
        <f t="shared" si="957"/>
        <v>0</v>
      </c>
      <c r="BY406" s="30">
        <f t="shared" si="957"/>
        <v>0</v>
      </c>
      <c r="BZ406" s="30">
        <f t="shared" si="957"/>
        <v>0</v>
      </c>
      <c r="CA406" s="30">
        <f t="shared" si="957"/>
        <v>0</v>
      </c>
      <c r="CB406" s="30">
        <f t="shared" si="957"/>
        <v>0</v>
      </c>
      <c r="CC406" s="30">
        <f t="shared" si="957"/>
        <v>0</v>
      </c>
      <c r="CD406" s="30">
        <f t="shared" si="957"/>
        <v>0</v>
      </c>
      <c r="CE406" s="30">
        <f t="shared" si="957"/>
        <v>0</v>
      </c>
      <c r="CF406" s="30">
        <f t="shared" si="957"/>
        <v>0</v>
      </c>
      <c r="CG406" s="30">
        <f t="shared" si="957"/>
        <v>0</v>
      </c>
      <c r="CH406" s="30">
        <f t="shared" si="957"/>
        <v>0</v>
      </c>
      <c r="CI406" s="30">
        <f t="shared" si="957"/>
        <v>0</v>
      </c>
      <c r="CJ406" s="30">
        <f t="shared" si="957"/>
        <v>0</v>
      </c>
      <c r="CK406" s="30">
        <f t="shared" si="957"/>
        <v>0</v>
      </c>
      <c r="CL406" s="30">
        <f t="shared" si="957"/>
        <v>0</v>
      </c>
      <c r="CM406" s="30">
        <f t="shared" si="955"/>
        <v>0</v>
      </c>
      <c r="CN406" s="30">
        <f t="shared" si="955"/>
        <v>0</v>
      </c>
      <c r="CO406" s="30">
        <f t="shared" si="955"/>
        <v>0</v>
      </c>
      <c r="CP406" s="30">
        <f t="shared" si="955"/>
        <v>0</v>
      </c>
      <c r="CQ406" s="30">
        <f t="shared" si="955"/>
        <v>0</v>
      </c>
      <c r="CR406" s="30">
        <f t="shared" si="955"/>
        <v>0</v>
      </c>
      <c r="CS406" s="30">
        <f t="shared" si="955"/>
        <v>0</v>
      </c>
      <c r="CT406" s="30">
        <f t="shared" si="955"/>
        <v>0</v>
      </c>
    </row>
    <row r="407" spans="1:99" s="27" customFormat="1" ht="12" x14ac:dyDescent="0.25">
      <c r="A407" s="26">
        <f>ROW()</f>
        <v>407</v>
      </c>
      <c r="C407" s="142"/>
      <c r="E407" s="24"/>
      <c r="F407" s="66" t="str">
        <f t="shared" si="950"/>
        <v>АКТИВЫ</v>
      </c>
      <c r="G407" s="66" t="str">
        <f>$G$331</f>
        <v>Запасы СиМ</v>
      </c>
      <c r="H407" s="27" t="str">
        <f>G264</f>
        <v>Расходы на персонал</v>
      </c>
      <c r="P407" s="30"/>
      <c r="R407" s="24"/>
      <c r="S407" s="30"/>
      <c r="V407" s="85"/>
      <c r="W407" s="29"/>
      <c r="Z407" s="30">
        <f t="shared" si="956"/>
        <v>0</v>
      </c>
      <c r="AA407" s="30">
        <f t="shared" si="957"/>
        <v>0</v>
      </c>
      <c r="AB407" s="30">
        <f t="shared" si="957"/>
        <v>0</v>
      </c>
      <c r="AC407" s="30">
        <f t="shared" si="957"/>
        <v>0</v>
      </c>
      <c r="AD407" s="30">
        <f t="shared" si="957"/>
        <v>0</v>
      </c>
      <c r="AE407" s="30">
        <f t="shared" si="957"/>
        <v>0</v>
      </c>
      <c r="AF407" s="30">
        <f t="shared" si="957"/>
        <v>0</v>
      </c>
      <c r="AG407" s="30">
        <f t="shared" si="957"/>
        <v>0</v>
      </c>
      <c r="AH407" s="30">
        <f t="shared" si="957"/>
        <v>0</v>
      </c>
      <c r="AI407" s="30">
        <f t="shared" si="957"/>
        <v>0</v>
      </c>
      <c r="AJ407" s="30">
        <f t="shared" si="957"/>
        <v>0</v>
      </c>
      <c r="AK407" s="30">
        <f t="shared" si="957"/>
        <v>0</v>
      </c>
      <c r="AL407" s="30">
        <f t="shared" si="957"/>
        <v>0</v>
      </c>
      <c r="AM407" s="30">
        <f t="shared" si="957"/>
        <v>0</v>
      </c>
      <c r="AN407" s="30">
        <f t="shared" si="957"/>
        <v>0</v>
      </c>
      <c r="AO407" s="30">
        <f t="shared" si="957"/>
        <v>0</v>
      </c>
      <c r="AP407" s="30">
        <f t="shared" si="957"/>
        <v>0</v>
      </c>
      <c r="AQ407" s="30">
        <f t="shared" si="957"/>
        <v>0</v>
      </c>
      <c r="AR407" s="30">
        <f t="shared" si="957"/>
        <v>0</v>
      </c>
      <c r="AS407" s="30">
        <f t="shared" si="957"/>
        <v>0</v>
      </c>
      <c r="AT407" s="30">
        <f t="shared" si="957"/>
        <v>0</v>
      </c>
      <c r="AU407" s="30">
        <f t="shared" si="957"/>
        <v>0</v>
      </c>
      <c r="AV407" s="30">
        <f t="shared" si="957"/>
        <v>0</v>
      </c>
      <c r="AW407" s="30">
        <f t="shared" si="957"/>
        <v>0</v>
      </c>
      <c r="AX407" s="30">
        <f t="shared" si="957"/>
        <v>0</v>
      </c>
      <c r="AY407" s="30">
        <f t="shared" si="957"/>
        <v>0</v>
      </c>
      <c r="AZ407" s="30">
        <f t="shared" si="957"/>
        <v>0</v>
      </c>
      <c r="BA407" s="30">
        <f t="shared" si="957"/>
        <v>0</v>
      </c>
      <c r="BB407" s="30">
        <f t="shared" si="957"/>
        <v>0</v>
      </c>
      <c r="BC407" s="30">
        <f t="shared" si="957"/>
        <v>0</v>
      </c>
      <c r="BD407" s="30">
        <f t="shared" si="957"/>
        <v>0</v>
      </c>
      <c r="BE407" s="30">
        <f t="shared" si="957"/>
        <v>0</v>
      </c>
      <c r="BF407" s="30">
        <f t="shared" si="957"/>
        <v>0</v>
      </c>
      <c r="BG407" s="30">
        <f t="shared" si="957"/>
        <v>0</v>
      </c>
      <c r="BH407" s="30">
        <f t="shared" si="957"/>
        <v>0</v>
      </c>
      <c r="BI407" s="30">
        <f t="shared" si="957"/>
        <v>0</v>
      </c>
      <c r="BJ407" s="30">
        <f t="shared" si="957"/>
        <v>0</v>
      </c>
      <c r="BK407" s="30">
        <f t="shared" si="957"/>
        <v>0</v>
      </c>
      <c r="BL407" s="30">
        <f t="shared" si="957"/>
        <v>0</v>
      </c>
      <c r="BM407" s="30">
        <f t="shared" si="957"/>
        <v>0</v>
      </c>
      <c r="BN407" s="30">
        <f t="shared" si="957"/>
        <v>0</v>
      </c>
      <c r="BO407" s="30">
        <f t="shared" si="957"/>
        <v>0</v>
      </c>
      <c r="BP407" s="30">
        <f t="shared" si="957"/>
        <v>0</v>
      </c>
      <c r="BQ407" s="30">
        <f t="shared" si="957"/>
        <v>0</v>
      </c>
      <c r="BR407" s="30">
        <f t="shared" si="957"/>
        <v>0</v>
      </c>
      <c r="BS407" s="30">
        <f t="shared" si="957"/>
        <v>0</v>
      </c>
      <c r="BT407" s="30">
        <f t="shared" si="957"/>
        <v>0</v>
      </c>
      <c r="BU407" s="30">
        <f t="shared" si="957"/>
        <v>0</v>
      </c>
      <c r="BV407" s="30">
        <f t="shared" si="957"/>
        <v>0</v>
      </c>
      <c r="BW407" s="30">
        <f t="shared" si="957"/>
        <v>0</v>
      </c>
      <c r="BX407" s="30">
        <f t="shared" si="957"/>
        <v>0</v>
      </c>
      <c r="BY407" s="30">
        <f t="shared" si="957"/>
        <v>0</v>
      </c>
      <c r="BZ407" s="30">
        <f t="shared" si="957"/>
        <v>0</v>
      </c>
      <c r="CA407" s="30">
        <f t="shared" si="957"/>
        <v>0</v>
      </c>
      <c r="CB407" s="30">
        <f t="shared" si="957"/>
        <v>0</v>
      </c>
      <c r="CC407" s="30">
        <f t="shared" si="957"/>
        <v>0</v>
      </c>
      <c r="CD407" s="30">
        <f t="shared" si="957"/>
        <v>0</v>
      </c>
      <c r="CE407" s="30">
        <f t="shared" si="957"/>
        <v>0</v>
      </c>
      <c r="CF407" s="30">
        <f t="shared" si="957"/>
        <v>0</v>
      </c>
      <c r="CG407" s="30">
        <f t="shared" si="957"/>
        <v>0</v>
      </c>
      <c r="CH407" s="30">
        <f t="shared" si="957"/>
        <v>0</v>
      </c>
      <c r="CI407" s="30">
        <f t="shared" si="957"/>
        <v>0</v>
      </c>
      <c r="CJ407" s="30">
        <f t="shared" si="957"/>
        <v>0</v>
      </c>
      <c r="CK407" s="30">
        <f t="shared" si="957"/>
        <v>0</v>
      </c>
      <c r="CL407" s="30">
        <f t="shared" si="957"/>
        <v>0</v>
      </c>
      <c r="CM407" s="30">
        <f t="shared" si="955"/>
        <v>0</v>
      </c>
      <c r="CN407" s="30">
        <f t="shared" si="955"/>
        <v>0</v>
      </c>
      <c r="CO407" s="30">
        <f t="shared" si="955"/>
        <v>0</v>
      </c>
      <c r="CP407" s="30">
        <f t="shared" si="955"/>
        <v>0</v>
      </c>
      <c r="CQ407" s="30">
        <f t="shared" si="955"/>
        <v>0</v>
      </c>
      <c r="CR407" s="30">
        <f t="shared" si="955"/>
        <v>0</v>
      </c>
      <c r="CS407" s="30">
        <f t="shared" si="955"/>
        <v>0</v>
      </c>
      <c r="CT407" s="30">
        <f t="shared" si="955"/>
        <v>0</v>
      </c>
    </row>
    <row r="408" spans="1:99" s="27" customFormat="1" ht="12" x14ac:dyDescent="0.25">
      <c r="A408" s="26">
        <f>ROW()</f>
        <v>408</v>
      </c>
      <c r="C408" s="142"/>
      <c r="E408" s="24"/>
      <c r="F408" s="66" t="str">
        <f t="shared" si="950"/>
        <v>АКТИВЫ</v>
      </c>
      <c r="G408" s="66" t="str">
        <f>$G$331</f>
        <v>Запасы СиМ</v>
      </c>
      <c r="H408" s="27" t="str">
        <f>G265</f>
        <v>Прочие расходы</v>
      </c>
      <c r="P408" s="30"/>
      <c r="R408" s="24"/>
      <c r="S408" s="30"/>
      <c r="V408" s="85"/>
      <c r="W408" s="29"/>
      <c r="Z408" s="30">
        <f t="shared" si="956"/>
        <v>0</v>
      </c>
      <c r="AA408" s="30">
        <f t="shared" si="957"/>
        <v>0</v>
      </c>
      <c r="AB408" s="30">
        <f t="shared" si="957"/>
        <v>0</v>
      </c>
      <c r="AC408" s="30">
        <f t="shared" si="957"/>
        <v>0</v>
      </c>
      <c r="AD408" s="30">
        <f t="shared" si="957"/>
        <v>0</v>
      </c>
      <c r="AE408" s="30">
        <f t="shared" si="957"/>
        <v>0</v>
      </c>
      <c r="AF408" s="30">
        <f t="shared" si="957"/>
        <v>0</v>
      </c>
      <c r="AG408" s="30">
        <f t="shared" si="957"/>
        <v>0</v>
      </c>
      <c r="AH408" s="30">
        <f t="shared" si="957"/>
        <v>0</v>
      </c>
      <c r="AI408" s="30">
        <f t="shared" si="957"/>
        <v>0</v>
      </c>
      <c r="AJ408" s="30">
        <f t="shared" si="957"/>
        <v>0</v>
      </c>
      <c r="AK408" s="30">
        <f t="shared" si="957"/>
        <v>0</v>
      </c>
      <c r="AL408" s="30">
        <f t="shared" si="957"/>
        <v>0</v>
      </c>
      <c r="AM408" s="30">
        <f t="shared" si="957"/>
        <v>0</v>
      </c>
      <c r="AN408" s="30">
        <f t="shared" si="957"/>
        <v>0</v>
      </c>
      <c r="AO408" s="30">
        <f t="shared" si="957"/>
        <v>0</v>
      </c>
      <c r="AP408" s="30">
        <f t="shared" si="957"/>
        <v>0</v>
      </c>
      <c r="AQ408" s="30">
        <f t="shared" si="957"/>
        <v>0</v>
      </c>
      <c r="AR408" s="30">
        <f t="shared" si="957"/>
        <v>0</v>
      </c>
      <c r="AS408" s="30">
        <f t="shared" si="957"/>
        <v>0</v>
      </c>
      <c r="AT408" s="30">
        <f t="shared" si="957"/>
        <v>0</v>
      </c>
      <c r="AU408" s="30">
        <f t="shared" si="957"/>
        <v>0</v>
      </c>
      <c r="AV408" s="30">
        <f t="shared" si="957"/>
        <v>0</v>
      </c>
      <c r="AW408" s="30">
        <f t="shared" si="957"/>
        <v>0</v>
      </c>
      <c r="AX408" s="30">
        <f t="shared" si="957"/>
        <v>0</v>
      </c>
      <c r="AY408" s="30">
        <f t="shared" si="957"/>
        <v>0</v>
      </c>
      <c r="AZ408" s="30">
        <f t="shared" si="957"/>
        <v>0</v>
      </c>
      <c r="BA408" s="30">
        <f t="shared" si="957"/>
        <v>0</v>
      </c>
      <c r="BB408" s="30">
        <f t="shared" si="957"/>
        <v>0</v>
      </c>
      <c r="BC408" s="30">
        <f t="shared" si="957"/>
        <v>0</v>
      </c>
      <c r="BD408" s="30">
        <f t="shared" si="957"/>
        <v>0</v>
      </c>
      <c r="BE408" s="30">
        <f t="shared" si="957"/>
        <v>0</v>
      </c>
      <c r="BF408" s="30">
        <f t="shared" si="957"/>
        <v>0</v>
      </c>
      <c r="BG408" s="30">
        <f t="shared" si="957"/>
        <v>0</v>
      </c>
      <c r="BH408" s="30">
        <f t="shared" si="957"/>
        <v>0</v>
      </c>
      <c r="BI408" s="30">
        <f t="shared" si="957"/>
        <v>0</v>
      </c>
      <c r="BJ408" s="30">
        <f t="shared" si="957"/>
        <v>0</v>
      </c>
      <c r="BK408" s="30">
        <f t="shared" si="957"/>
        <v>0</v>
      </c>
      <c r="BL408" s="30">
        <f t="shared" si="957"/>
        <v>0</v>
      </c>
      <c r="BM408" s="30">
        <f t="shared" si="957"/>
        <v>0</v>
      </c>
      <c r="BN408" s="30">
        <f t="shared" si="957"/>
        <v>0</v>
      </c>
      <c r="BO408" s="30">
        <f t="shared" si="957"/>
        <v>0</v>
      </c>
      <c r="BP408" s="30">
        <f t="shared" si="957"/>
        <v>0</v>
      </c>
      <c r="BQ408" s="30">
        <f t="shared" si="957"/>
        <v>0</v>
      </c>
      <c r="BR408" s="30">
        <f t="shared" si="957"/>
        <v>0</v>
      </c>
      <c r="BS408" s="30">
        <f t="shared" si="957"/>
        <v>0</v>
      </c>
      <c r="BT408" s="30">
        <f t="shared" si="957"/>
        <v>0</v>
      </c>
      <c r="BU408" s="30">
        <f t="shared" si="957"/>
        <v>0</v>
      </c>
      <c r="BV408" s="30">
        <f t="shared" si="957"/>
        <v>0</v>
      </c>
      <c r="BW408" s="30">
        <f t="shared" si="957"/>
        <v>0</v>
      </c>
      <c r="BX408" s="30">
        <f t="shared" si="957"/>
        <v>0</v>
      </c>
      <c r="BY408" s="30">
        <f t="shared" si="957"/>
        <v>0</v>
      </c>
      <c r="BZ408" s="30">
        <f t="shared" si="957"/>
        <v>0</v>
      </c>
      <c r="CA408" s="30">
        <f t="shared" si="957"/>
        <v>0</v>
      </c>
      <c r="CB408" s="30">
        <f t="shared" si="957"/>
        <v>0</v>
      </c>
      <c r="CC408" s="30">
        <f t="shared" si="957"/>
        <v>0</v>
      </c>
      <c r="CD408" s="30">
        <f t="shared" si="957"/>
        <v>0</v>
      </c>
      <c r="CE408" s="30">
        <f t="shared" si="957"/>
        <v>0</v>
      </c>
      <c r="CF408" s="30">
        <f t="shared" si="957"/>
        <v>0</v>
      </c>
      <c r="CG408" s="30">
        <f t="shared" si="957"/>
        <v>0</v>
      </c>
      <c r="CH408" s="30">
        <f t="shared" si="957"/>
        <v>0</v>
      </c>
      <c r="CI408" s="30">
        <f t="shared" si="957"/>
        <v>0</v>
      </c>
      <c r="CJ408" s="30">
        <f t="shared" si="957"/>
        <v>0</v>
      </c>
      <c r="CK408" s="30">
        <f t="shared" si="957"/>
        <v>0</v>
      </c>
      <c r="CL408" s="30">
        <f t="shared" si="957"/>
        <v>0</v>
      </c>
      <c r="CM408" s="30">
        <f t="shared" si="955"/>
        <v>0</v>
      </c>
      <c r="CN408" s="30">
        <f t="shared" si="955"/>
        <v>0</v>
      </c>
      <c r="CO408" s="30">
        <f t="shared" si="955"/>
        <v>0</v>
      </c>
      <c r="CP408" s="30">
        <f t="shared" si="955"/>
        <v>0</v>
      </c>
      <c r="CQ408" s="30">
        <f t="shared" si="955"/>
        <v>0</v>
      </c>
      <c r="CR408" s="30">
        <f t="shared" si="955"/>
        <v>0</v>
      </c>
      <c r="CS408" s="30">
        <f t="shared" si="955"/>
        <v>0</v>
      </c>
      <c r="CT408" s="30">
        <f t="shared" si="955"/>
        <v>0</v>
      </c>
    </row>
    <row r="409" spans="1:99" s="2" customFormat="1" ht="12" x14ac:dyDescent="0.25">
      <c r="A409" s="11">
        <f>ROW()</f>
        <v>409</v>
      </c>
      <c r="C409" s="142"/>
      <c r="E409" s="23" t="str">
        <f>Lists!$N$9</f>
        <v>пустая строка</v>
      </c>
      <c r="P409" s="3"/>
      <c r="R409" s="23"/>
      <c r="S409" s="3"/>
      <c r="V409" s="74"/>
      <c r="W409" s="5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</row>
    <row r="410" spans="1:99" x14ac:dyDescent="0.3">
      <c r="A410" s="11">
        <f>ROW()</f>
        <v>410</v>
      </c>
      <c r="F410" s="66" t="str">
        <f>$F$324</f>
        <v>АКТИВЫ</v>
      </c>
      <c r="G410" s="6" t="s">
        <v>152</v>
      </c>
      <c r="Z410" s="7">
        <f ca="1">Z95+Z273-Z314</f>
        <v>0</v>
      </c>
      <c r="AA410" s="7">
        <f t="shared" ref="AA410:CL410" ca="1" si="958">AA95+AA273-AA314</f>
        <v>0</v>
      </c>
      <c r="AB410" s="7">
        <f t="shared" ca="1" si="958"/>
        <v>0</v>
      </c>
      <c r="AC410" s="7">
        <f t="shared" ca="1" si="958"/>
        <v>0</v>
      </c>
      <c r="AD410" s="7">
        <f t="shared" ca="1" si="958"/>
        <v>0</v>
      </c>
      <c r="AE410" s="7">
        <f t="shared" ca="1" si="958"/>
        <v>0</v>
      </c>
      <c r="AF410" s="7">
        <f t="shared" ca="1" si="958"/>
        <v>0</v>
      </c>
      <c r="AG410" s="7">
        <f t="shared" ca="1" si="958"/>
        <v>0</v>
      </c>
      <c r="AH410" s="7">
        <f t="shared" ca="1" si="958"/>
        <v>0</v>
      </c>
      <c r="AI410" s="7">
        <f t="shared" ca="1" si="958"/>
        <v>0</v>
      </c>
      <c r="AJ410" s="7">
        <f t="shared" ca="1" si="958"/>
        <v>0</v>
      </c>
      <c r="AK410" s="7">
        <f t="shared" ca="1" si="958"/>
        <v>0</v>
      </c>
      <c r="AL410" s="7">
        <f t="shared" ca="1" si="958"/>
        <v>0</v>
      </c>
      <c r="AM410" s="7">
        <f t="shared" ca="1" si="958"/>
        <v>0</v>
      </c>
      <c r="AN410" s="7">
        <f t="shared" ca="1" si="958"/>
        <v>0</v>
      </c>
      <c r="AO410" s="7">
        <f t="shared" ca="1" si="958"/>
        <v>0</v>
      </c>
      <c r="AP410" s="7">
        <f t="shared" ca="1" si="958"/>
        <v>0</v>
      </c>
      <c r="AQ410" s="7">
        <f t="shared" ca="1" si="958"/>
        <v>0</v>
      </c>
      <c r="AR410" s="7">
        <f t="shared" ca="1" si="958"/>
        <v>0</v>
      </c>
      <c r="AS410" s="7">
        <f t="shared" ca="1" si="958"/>
        <v>0</v>
      </c>
      <c r="AT410" s="7">
        <f t="shared" ca="1" si="958"/>
        <v>0</v>
      </c>
      <c r="AU410" s="7">
        <f t="shared" ca="1" si="958"/>
        <v>0</v>
      </c>
      <c r="AV410" s="7">
        <f t="shared" ca="1" si="958"/>
        <v>0</v>
      </c>
      <c r="AW410" s="7">
        <f t="shared" ca="1" si="958"/>
        <v>0</v>
      </c>
      <c r="AX410" s="7">
        <f t="shared" ca="1" si="958"/>
        <v>0</v>
      </c>
      <c r="AY410" s="7">
        <f t="shared" ca="1" si="958"/>
        <v>0</v>
      </c>
      <c r="AZ410" s="7">
        <f t="shared" ca="1" si="958"/>
        <v>0</v>
      </c>
      <c r="BA410" s="7">
        <f t="shared" ca="1" si="958"/>
        <v>0</v>
      </c>
      <c r="BB410" s="7">
        <f t="shared" ca="1" si="958"/>
        <v>0</v>
      </c>
      <c r="BC410" s="7">
        <f t="shared" ca="1" si="958"/>
        <v>665653.33545890125</v>
      </c>
      <c r="BD410" s="7">
        <f t="shared" ca="1" si="958"/>
        <v>1789557.9054994648</v>
      </c>
      <c r="BE410" s="7">
        <f t="shared" ca="1" si="958"/>
        <v>1954875.8486581766</v>
      </c>
      <c r="BF410" s="7">
        <f t="shared" ca="1" si="958"/>
        <v>2109239.3196199182</v>
      </c>
      <c r="BG410" s="7">
        <f t="shared" ca="1" si="958"/>
        <v>2237648.3452331778</v>
      </c>
      <c r="BH410" s="7">
        <f t="shared" ca="1" si="958"/>
        <v>2335114.2783824205</v>
      </c>
      <c r="BI410" s="7">
        <f t="shared" ca="1" si="958"/>
        <v>2400763.767955903</v>
      </c>
      <c r="BJ410" s="7">
        <f t="shared" ca="1" si="958"/>
        <v>2439127.2265176475</v>
      </c>
      <c r="BK410" s="7">
        <f t="shared" ca="1" si="958"/>
        <v>2459717.8115117755</v>
      </c>
      <c r="BL410" s="7">
        <f t="shared" ca="1" si="958"/>
        <v>2469940.0035783499</v>
      </c>
      <c r="BM410" s="7">
        <f t="shared" ca="1" si="958"/>
        <v>2474682.1029763557</v>
      </c>
      <c r="BN410" s="7">
        <f t="shared" ca="1" si="958"/>
        <v>2476577.0479694866</v>
      </c>
      <c r="BO410" s="7">
        <f t="shared" ca="1" si="958"/>
        <v>2477196.0010591969</v>
      </c>
      <c r="BP410" s="7">
        <f t="shared" ca="1" si="958"/>
        <v>2477400.5146779716</v>
      </c>
      <c r="BQ410" s="7">
        <f t="shared" ca="1" si="958"/>
        <v>2477456.4306117967</v>
      </c>
      <c r="BR410" s="7">
        <f t="shared" ca="1" si="958"/>
        <v>2477463.0992862284</v>
      </c>
      <c r="BS410" s="7">
        <f t="shared" ca="1" si="958"/>
        <v>2477461.7881249785</v>
      </c>
      <c r="BT410" s="7">
        <f t="shared" ca="1" si="958"/>
        <v>2477461.1592545062</v>
      </c>
      <c r="BU410" s="7">
        <f t="shared" ca="1" si="958"/>
        <v>2477461.1592544988</v>
      </c>
      <c r="BV410" s="7">
        <f t="shared" ca="1" si="958"/>
        <v>0</v>
      </c>
      <c r="BW410" s="7">
        <f t="shared" ca="1" si="958"/>
        <v>0</v>
      </c>
      <c r="BX410" s="7">
        <f t="shared" ca="1" si="958"/>
        <v>0</v>
      </c>
      <c r="BY410" s="7">
        <f t="shared" ca="1" si="958"/>
        <v>0</v>
      </c>
      <c r="BZ410" s="7">
        <f t="shared" ca="1" si="958"/>
        <v>0</v>
      </c>
      <c r="CA410" s="7">
        <f t="shared" ca="1" si="958"/>
        <v>0</v>
      </c>
      <c r="CB410" s="7">
        <f t="shared" ca="1" si="958"/>
        <v>0</v>
      </c>
      <c r="CC410" s="7">
        <f t="shared" ca="1" si="958"/>
        <v>0</v>
      </c>
      <c r="CD410" s="7">
        <f t="shared" ca="1" si="958"/>
        <v>0</v>
      </c>
      <c r="CE410" s="7">
        <f t="shared" ca="1" si="958"/>
        <v>0</v>
      </c>
      <c r="CF410" s="7">
        <f t="shared" ca="1" si="958"/>
        <v>0</v>
      </c>
      <c r="CG410" s="7">
        <f t="shared" ca="1" si="958"/>
        <v>0</v>
      </c>
      <c r="CH410" s="7">
        <f t="shared" ca="1" si="958"/>
        <v>0</v>
      </c>
      <c r="CI410" s="7">
        <f t="shared" ca="1" si="958"/>
        <v>0</v>
      </c>
      <c r="CJ410" s="7">
        <f t="shared" ca="1" si="958"/>
        <v>0</v>
      </c>
      <c r="CK410" s="7">
        <f t="shared" ca="1" si="958"/>
        <v>0</v>
      </c>
      <c r="CL410" s="7">
        <f t="shared" ca="1" si="958"/>
        <v>0</v>
      </c>
      <c r="CM410" s="7">
        <f t="shared" ref="CM410:CT410" ca="1" si="959">CM95+CM273-CM314</f>
        <v>0</v>
      </c>
      <c r="CN410" s="7">
        <f t="shared" ca="1" si="959"/>
        <v>0</v>
      </c>
      <c r="CO410" s="7">
        <f t="shared" ca="1" si="959"/>
        <v>0</v>
      </c>
      <c r="CP410" s="7">
        <f t="shared" ca="1" si="959"/>
        <v>0</v>
      </c>
      <c r="CQ410" s="7">
        <f t="shared" ca="1" si="959"/>
        <v>0</v>
      </c>
      <c r="CR410" s="7">
        <f t="shared" ca="1" si="959"/>
        <v>0</v>
      </c>
      <c r="CS410" s="7">
        <f t="shared" ca="1" si="959"/>
        <v>0</v>
      </c>
      <c r="CT410" s="7">
        <f t="shared" ca="1" si="959"/>
        <v>0</v>
      </c>
    </row>
    <row r="411" spans="1:99" x14ac:dyDescent="0.3">
      <c r="A411" s="11">
        <f>ROW()</f>
        <v>411</v>
      </c>
      <c r="F411" s="66" t="str">
        <f>$F$324</f>
        <v>АКТИВЫ</v>
      </c>
      <c r="G411" s="6" t="s">
        <v>158</v>
      </c>
      <c r="Z411" s="7">
        <f ca="1">Z96+Z279-Z313</f>
        <v>-57878.78787878788</v>
      </c>
      <c r="AA411" s="7">
        <f t="shared" ref="AA411:CL411" ca="1" si="960">AA96+AA279-AA313</f>
        <v>-76212.121212121216</v>
      </c>
      <c r="AB411" s="7">
        <f t="shared" ca="1" si="960"/>
        <v>-119545.45454545453</v>
      </c>
      <c r="AC411" s="7">
        <f t="shared" ca="1" si="960"/>
        <v>-146992.12121212127</v>
      </c>
      <c r="AD411" s="7">
        <f t="shared" ca="1" si="960"/>
        <v>-174713.58787878798</v>
      </c>
      <c r="AE411" s="7">
        <f t="shared" ca="1" si="960"/>
        <v>-195020.65454545463</v>
      </c>
      <c r="AF411" s="7">
        <f t="shared" ca="1" si="960"/>
        <v>-198834.84787878799</v>
      </c>
      <c r="AG411" s="7">
        <f t="shared" ca="1" si="960"/>
        <v>-202374.42454545468</v>
      </c>
      <c r="AH411" s="7">
        <f t="shared" ca="1" si="960"/>
        <v>-205801.53306060622</v>
      </c>
      <c r="AI411" s="7">
        <f t="shared" ca="1" si="960"/>
        <v>-208422.77078787898</v>
      </c>
      <c r="AJ411" s="7">
        <f t="shared" ca="1" si="960"/>
        <v>-208406.81521818199</v>
      </c>
      <c r="AK411" s="7">
        <f t="shared" ca="1" si="960"/>
        <v>-212702.81391287898</v>
      </c>
      <c r="AL411" s="7">
        <f t="shared" ca="1" si="960"/>
        <v>-223996.30253106085</v>
      </c>
      <c r="AM411" s="7">
        <f t="shared" ca="1" si="960"/>
        <v>-241387.45056242446</v>
      </c>
      <c r="AN411" s="7">
        <f t="shared" ca="1" si="960"/>
        <v>-250211.2011403791</v>
      </c>
      <c r="AO411" s="7">
        <f t="shared" ca="1" si="960"/>
        <v>-220256.58541897754</v>
      </c>
      <c r="AP411" s="7">
        <f t="shared" ca="1" si="960"/>
        <v>-136843.62074132593</v>
      </c>
      <c r="AQ411" s="7">
        <f t="shared" ca="1" si="960"/>
        <v>6329.1380202195287</v>
      </c>
      <c r="AR411" s="7">
        <f t="shared" ca="1" si="960"/>
        <v>204300.48272400725</v>
      </c>
      <c r="AS411" s="7">
        <f t="shared" ca="1" si="960"/>
        <v>440835.08079031826</v>
      </c>
      <c r="AT411" s="7">
        <f t="shared" ca="1" si="960"/>
        <v>701725.85664435173</v>
      </c>
      <c r="AU411" s="7">
        <f t="shared" ca="1" si="960"/>
        <v>976477.63961901527</v>
      </c>
      <c r="AV411" s="7">
        <f t="shared" ca="1" si="960"/>
        <v>1258663.0190903367</v>
      </c>
      <c r="AW411" s="7">
        <f t="shared" ca="1" si="960"/>
        <v>1544443.9788878635</v>
      </c>
      <c r="AX411" s="7">
        <f t="shared" ca="1" si="960"/>
        <v>1831633.6260530492</v>
      </c>
      <c r="AY411" s="7">
        <f t="shared" ca="1" si="960"/>
        <v>2119382.807222405</v>
      </c>
      <c r="AZ411" s="7">
        <f t="shared" ca="1" si="960"/>
        <v>2409283.3991714586</v>
      </c>
      <c r="BA411" s="7">
        <f t="shared" ca="1" si="960"/>
        <v>2706038.0104821017</v>
      </c>
      <c r="BB411" s="7">
        <f t="shared" ca="1" si="960"/>
        <v>3011905.3845124622</v>
      </c>
      <c r="BC411" s="7">
        <f t="shared" ca="1" si="960"/>
        <v>3327310.0991476891</v>
      </c>
      <c r="BD411" s="7">
        <f t="shared" ca="1" si="960"/>
        <v>3651563.7554495842</v>
      </c>
      <c r="BE411" s="7">
        <f t="shared" ca="1" si="960"/>
        <v>3979510.183039357</v>
      </c>
      <c r="BF411" s="7">
        <f t="shared" ca="1" si="960"/>
        <v>4292125.5382806445</v>
      </c>
      <c r="BG411" s="7">
        <f t="shared" ca="1" si="960"/>
        <v>4560064.3379310248</v>
      </c>
      <c r="BH411" s="7">
        <f t="shared" ca="1" si="960"/>
        <v>4770267.759318145</v>
      </c>
      <c r="BI411" s="7">
        <f t="shared" ca="1" si="960"/>
        <v>4918107.1730840532</v>
      </c>
      <c r="BJ411" s="7">
        <f t="shared" ca="1" si="960"/>
        <v>5009594.7995420098</v>
      </c>
      <c r="BK411" s="7">
        <f t="shared" ca="1" si="960"/>
        <v>5061639.8259296995</v>
      </c>
      <c r="BL411" s="7">
        <f t="shared" ca="1" si="960"/>
        <v>5088987.7254760051</v>
      </c>
      <c r="BM411" s="7">
        <f t="shared" ca="1" si="960"/>
        <v>5102331.07144845</v>
      </c>
      <c r="BN411" s="7">
        <f t="shared" ca="1" si="960"/>
        <v>5108180.3976903232</v>
      </c>
      <c r="BO411" s="7">
        <f t="shared" ca="1" si="960"/>
        <v>5110418.707615911</v>
      </c>
      <c r="BP411" s="7">
        <f t="shared" ca="1" si="960"/>
        <v>5111244.3679945674</v>
      </c>
      <c r="BQ411" s="7">
        <f t="shared" ca="1" si="960"/>
        <v>5111509.7514604395</v>
      </c>
      <c r="BR411" s="7">
        <f t="shared" ca="1" si="960"/>
        <v>5111573.7241466139</v>
      </c>
      <c r="BS411" s="7">
        <f t="shared" ca="1" si="960"/>
        <v>5111587.3441378642</v>
      </c>
      <c r="BT411" s="7">
        <f t="shared" ca="1" si="960"/>
        <v>5111589.2014093976</v>
      </c>
      <c r="BU411" s="7">
        <f t="shared" ca="1" si="960"/>
        <v>5111589.2014093976</v>
      </c>
      <c r="BV411" s="7">
        <f t="shared" si="960"/>
        <v>0</v>
      </c>
      <c r="BW411" s="7">
        <f t="shared" si="960"/>
        <v>0</v>
      </c>
      <c r="BX411" s="7">
        <f t="shared" si="960"/>
        <v>0</v>
      </c>
      <c r="BY411" s="7">
        <f t="shared" si="960"/>
        <v>0</v>
      </c>
      <c r="BZ411" s="7">
        <f t="shared" si="960"/>
        <v>0</v>
      </c>
      <c r="CA411" s="7">
        <f t="shared" si="960"/>
        <v>0</v>
      </c>
      <c r="CB411" s="7">
        <f t="shared" si="960"/>
        <v>0</v>
      </c>
      <c r="CC411" s="7">
        <f t="shared" si="960"/>
        <v>0</v>
      </c>
      <c r="CD411" s="7">
        <f t="shared" si="960"/>
        <v>0</v>
      </c>
      <c r="CE411" s="7">
        <f t="shared" si="960"/>
        <v>0</v>
      </c>
      <c r="CF411" s="7">
        <f t="shared" si="960"/>
        <v>0</v>
      </c>
      <c r="CG411" s="7">
        <f t="shared" si="960"/>
        <v>0</v>
      </c>
      <c r="CH411" s="7">
        <f t="shared" si="960"/>
        <v>0</v>
      </c>
      <c r="CI411" s="7">
        <f t="shared" si="960"/>
        <v>0</v>
      </c>
      <c r="CJ411" s="7">
        <f t="shared" si="960"/>
        <v>0</v>
      </c>
      <c r="CK411" s="7">
        <f t="shared" si="960"/>
        <v>0</v>
      </c>
      <c r="CL411" s="7">
        <f t="shared" si="960"/>
        <v>0</v>
      </c>
      <c r="CM411" s="7">
        <f t="shared" ref="CM411:CT411" si="961">CM96+CM279-CM313</f>
        <v>0</v>
      </c>
      <c r="CN411" s="7">
        <f t="shared" si="961"/>
        <v>0</v>
      </c>
      <c r="CO411" s="7">
        <f t="shared" si="961"/>
        <v>0</v>
      </c>
      <c r="CP411" s="7">
        <f t="shared" si="961"/>
        <v>0</v>
      </c>
      <c r="CQ411" s="7">
        <f t="shared" si="961"/>
        <v>0</v>
      </c>
      <c r="CR411" s="7">
        <f t="shared" si="961"/>
        <v>0</v>
      </c>
      <c r="CS411" s="7">
        <f t="shared" si="961"/>
        <v>0</v>
      </c>
      <c r="CT411" s="7">
        <f t="shared" si="961"/>
        <v>0</v>
      </c>
    </row>
    <row r="412" spans="1:99" x14ac:dyDescent="0.3">
      <c r="A412" s="11">
        <f>ROW()</f>
        <v>412</v>
      </c>
    </row>
    <row r="413" spans="1:99" x14ac:dyDescent="0.3">
      <c r="A413" s="11">
        <f>ROW()</f>
        <v>413</v>
      </c>
    </row>
    <row r="414" spans="1:99" s="2" customFormat="1" ht="4.95" customHeight="1" x14ac:dyDescent="0.25">
      <c r="A414" s="11">
        <f>ROW()</f>
        <v>414</v>
      </c>
      <c r="C414" s="142"/>
      <c r="E414" s="87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9"/>
      <c r="Q414" s="88"/>
      <c r="R414" s="87"/>
      <c r="S414" s="89"/>
      <c r="T414" s="88"/>
      <c r="U414" s="88"/>
      <c r="V414" s="90"/>
      <c r="W414" s="91"/>
      <c r="X414" s="88"/>
      <c r="Y414" s="88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89"/>
      <c r="BE414" s="89"/>
      <c r="BF414" s="89"/>
      <c r="BG414" s="89"/>
      <c r="BH414" s="89"/>
      <c r="BI414" s="89"/>
      <c r="BJ414" s="89"/>
      <c r="BK414" s="89"/>
      <c r="BL414" s="89"/>
      <c r="BM414" s="89"/>
      <c r="BN414" s="89"/>
      <c r="BO414" s="89"/>
      <c r="BP414" s="89"/>
      <c r="BQ414" s="89"/>
      <c r="BR414" s="89"/>
      <c r="BS414" s="89"/>
      <c r="BT414" s="89"/>
      <c r="BU414" s="89"/>
      <c r="BV414" s="89"/>
      <c r="BW414" s="89"/>
      <c r="BX414" s="89"/>
      <c r="BY414" s="89"/>
      <c r="BZ414" s="89"/>
      <c r="CA414" s="89"/>
      <c r="CB414" s="89"/>
      <c r="CC414" s="89"/>
      <c r="CD414" s="89"/>
      <c r="CE414" s="89"/>
      <c r="CF414" s="89"/>
      <c r="CG414" s="89"/>
      <c r="CH414" s="89"/>
      <c r="CI414" s="89"/>
      <c r="CJ414" s="89"/>
      <c r="CK414" s="89"/>
      <c r="CL414" s="89"/>
      <c r="CM414" s="89"/>
      <c r="CN414" s="89"/>
      <c r="CO414" s="89"/>
      <c r="CP414" s="89"/>
      <c r="CQ414" s="89"/>
      <c r="CR414" s="89"/>
      <c r="CS414" s="89"/>
      <c r="CT414" s="89"/>
      <c r="CU414" s="88"/>
    </row>
    <row r="415" spans="1:99" x14ac:dyDescent="0.3">
      <c r="A415" s="11">
        <f>ROW()</f>
        <v>415</v>
      </c>
    </row>
    <row r="416" spans="1:99" x14ac:dyDescent="0.3">
      <c r="A416" s="11">
        <f>ROW()</f>
        <v>416</v>
      </c>
    </row>
  </sheetData>
  <conditionalFormatting sqref="Z5:CH5">
    <cfRule type="containsBlanks" dxfId="138" priority="149">
      <formula>LEN(TRIM(Z5))=0</formula>
    </cfRule>
  </conditionalFormatting>
  <conditionalFormatting sqref="CI5:CT5">
    <cfRule type="containsBlanks" dxfId="137" priority="148">
      <formula>LEN(TRIM(CI5))=0</formula>
    </cfRule>
  </conditionalFormatting>
  <conditionalFormatting sqref="A1:U3 W1:XFD3 A257:XFD259 T237:XFD237 A238:XFD240 A250:XFD253 A241:Q249 T241:XFD249 T254:XFD256 A107:Q107 T107:XFD107 A108:XFD152 A154:XFD155 A160:XFD161 T156:XFD159 A167:XFD168 T162:XFD166 A175:XFD176 T169:XFD174 A186:XFD187 A177:R185 T177:XFD185 A197:XFD197 A188:R196 T188:XFD196 A237:B237 D237:Q237 A235:XFD236 A156:R159 A162:R166 A169:R174 A254:Q256 A280:XFD280 A283:XFD283 T284:XFD292 A284:Q292 A293:XFD295 A296:Q296 CU296:XFD296 A4:XFD106 A322:XFD1048576">
    <cfRule type="cellIs" dxfId="136" priority="147" operator="equal">
      <formula>0</formula>
    </cfRule>
  </conditionalFormatting>
  <conditionalFormatting sqref="V235:V259 V154:V197 V280:V295 V322:V1048576 V4:V152 V299">
    <cfRule type="cellIs" dxfId="135" priority="146" operator="notEqual">
      <formula>0</formula>
    </cfRule>
  </conditionalFormatting>
  <conditionalFormatting sqref="W8 Z8:CT8">
    <cfRule type="cellIs" dxfId="134" priority="145" operator="notEqual">
      <formula>0</formula>
    </cfRule>
  </conditionalFormatting>
  <conditionalFormatting sqref="W323 Z323:CT323">
    <cfRule type="cellIs" dxfId="133" priority="144" operator="notEqual">
      <formula>0</formula>
    </cfRule>
  </conditionalFormatting>
  <conditionalFormatting sqref="A264:B265 T264:XFD265 D264:Q265">
    <cfRule type="cellIs" dxfId="132" priority="138" operator="equal">
      <formula>0</formula>
    </cfRule>
  </conditionalFormatting>
  <conditionalFormatting sqref="A260:XFD260 A266:XFD266 T261:XFD263 A261:B263 D261:Q263">
    <cfRule type="cellIs" dxfId="131" priority="141" operator="equal">
      <formula>0</formula>
    </cfRule>
  </conditionalFormatting>
  <conditionalFormatting sqref="V260:V263 V266">
    <cfRule type="cellIs" dxfId="130" priority="140" operator="notEqual">
      <formula>0</formula>
    </cfRule>
  </conditionalFormatting>
  <conditionalFormatting sqref="A267:XFD268">
    <cfRule type="cellIs" dxfId="129" priority="134" operator="equal">
      <formula>0</formula>
    </cfRule>
  </conditionalFormatting>
  <conditionalFormatting sqref="A269:Q269 T269:XFD269">
    <cfRule type="cellIs" dxfId="128" priority="132" operator="equal">
      <formula>0</formula>
    </cfRule>
  </conditionalFormatting>
  <conditionalFormatting sqref="V264:V265">
    <cfRule type="cellIs" dxfId="127" priority="137" operator="notEqual">
      <formula>0</formula>
    </cfRule>
  </conditionalFormatting>
  <conditionalFormatting sqref="A270:XFD270">
    <cfRule type="cellIs" dxfId="126" priority="129" operator="equal">
      <formula>0</formula>
    </cfRule>
  </conditionalFormatting>
  <conditionalFormatting sqref="V267:V268">
    <cfRule type="cellIs" dxfId="125" priority="133" operator="notEqual">
      <formula>0</formula>
    </cfRule>
  </conditionalFormatting>
  <conditionalFormatting sqref="V269">
    <cfRule type="cellIs" dxfId="124" priority="131" operator="notEqual">
      <formula>0</formula>
    </cfRule>
  </conditionalFormatting>
  <conditionalFormatting sqref="R269">
    <cfRule type="cellIs" dxfId="123" priority="130" operator="equal">
      <formula>0</formula>
    </cfRule>
  </conditionalFormatting>
  <conditionalFormatting sqref="V270">
    <cfRule type="cellIs" dxfId="122" priority="128" operator="notEqual">
      <formula>0</formula>
    </cfRule>
  </conditionalFormatting>
  <conditionalFormatting sqref="A271:Q271 T271:XFD271">
    <cfRule type="cellIs" dxfId="121" priority="127" operator="equal">
      <formula>0</formula>
    </cfRule>
  </conditionalFormatting>
  <conditionalFormatting sqref="V271">
    <cfRule type="cellIs" dxfId="120" priority="126" operator="notEqual">
      <formula>0</formula>
    </cfRule>
  </conditionalFormatting>
  <conditionalFormatting sqref="R271:S271">
    <cfRule type="cellIs" dxfId="119" priority="125" operator="equal">
      <formula>0</formula>
    </cfRule>
  </conditionalFormatting>
  <conditionalFormatting sqref="A272:XFD272">
    <cfRule type="cellIs" dxfId="118" priority="124" operator="equal">
      <formula>0</formula>
    </cfRule>
  </conditionalFormatting>
  <conditionalFormatting sqref="V272">
    <cfRule type="cellIs" dxfId="117" priority="123" operator="notEqual">
      <formula>0</formula>
    </cfRule>
  </conditionalFormatting>
  <conditionalFormatting sqref="A273:Q273 T273:XFD273">
    <cfRule type="cellIs" dxfId="116" priority="122" operator="equal">
      <formula>0</formula>
    </cfRule>
  </conditionalFormatting>
  <conditionalFormatting sqref="V273">
    <cfRule type="cellIs" dxfId="115" priority="121" operator="notEqual">
      <formula>0</formula>
    </cfRule>
  </conditionalFormatting>
  <conditionalFormatting sqref="A274:XFD274">
    <cfRule type="cellIs" dxfId="114" priority="119" operator="equal">
      <formula>0</formula>
    </cfRule>
  </conditionalFormatting>
  <conditionalFormatting sqref="V274">
    <cfRule type="cellIs" dxfId="113" priority="118" operator="notEqual">
      <formula>0</formula>
    </cfRule>
  </conditionalFormatting>
  <conditionalFormatting sqref="A275:XFD275">
    <cfRule type="cellIs" dxfId="112" priority="117" operator="equal">
      <formula>0</formula>
    </cfRule>
  </conditionalFormatting>
  <conditionalFormatting sqref="V275">
    <cfRule type="cellIs" dxfId="111" priority="116" operator="notEqual">
      <formula>0</formula>
    </cfRule>
  </conditionalFormatting>
  <conditionalFormatting sqref="A220:XFD222 A198:XFD217 A218:Q219 T218:XFD219">
    <cfRule type="cellIs" dxfId="110" priority="115" operator="equal">
      <formula>0</formula>
    </cfRule>
  </conditionalFormatting>
  <conditionalFormatting sqref="V198:V222">
    <cfRule type="cellIs" dxfId="109" priority="114" operator="notEqual">
      <formula>0</formula>
    </cfRule>
  </conditionalFormatting>
  <conditionalFormatting sqref="R218:S219">
    <cfRule type="cellIs" dxfId="108" priority="113" operator="equal">
      <formula>0</formula>
    </cfRule>
  </conditionalFormatting>
  <conditionalFormatting sqref="A223:XFD223 A229:XFD229 A224:Q224 T224:XFD226 A225:E226 G225:Q226 F225:F228">
    <cfRule type="cellIs" dxfId="107" priority="112" operator="equal">
      <formula>0</formula>
    </cfRule>
  </conditionalFormatting>
  <conditionalFormatting sqref="V223:V226 V229">
    <cfRule type="cellIs" dxfId="106" priority="111" operator="notEqual">
      <formula>0</formula>
    </cfRule>
  </conditionalFormatting>
  <conditionalFormatting sqref="R225:S226">
    <cfRule type="cellIs" dxfId="105" priority="110" operator="equal">
      <formula>0</formula>
    </cfRule>
  </conditionalFormatting>
  <conditionalFormatting sqref="A227:E228 T227:XFD228 G227:Q228">
    <cfRule type="cellIs" dxfId="104" priority="109" operator="equal">
      <formula>0</formula>
    </cfRule>
  </conditionalFormatting>
  <conditionalFormatting sqref="V227:V228">
    <cfRule type="cellIs" dxfId="103" priority="108" operator="notEqual">
      <formula>0</formula>
    </cfRule>
  </conditionalFormatting>
  <conditionalFormatting sqref="R227:S228">
    <cfRule type="cellIs" dxfId="102" priority="107" operator="equal">
      <formula>0</formula>
    </cfRule>
  </conditionalFormatting>
  <conditionalFormatting sqref="R224:S224">
    <cfRule type="cellIs" dxfId="101" priority="106" operator="equal">
      <formula>0</formula>
    </cfRule>
  </conditionalFormatting>
  <conditionalFormatting sqref="A230:XFD231">
    <cfRule type="cellIs" dxfId="100" priority="105" operator="equal">
      <formula>0</formula>
    </cfRule>
  </conditionalFormatting>
  <conditionalFormatting sqref="V230:V231">
    <cfRule type="cellIs" dxfId="99" priority="104" operator="notEqual">
      <formula>0</formula>
    </cfRule>
  </conditionalFormatting>
  <conditionalFormatting sqref="A232:Q232 T232:XFD232">
    <cfRule type="cellIs" dxfId="98" priority="103" operator="equal">
      <formula>0</formula>
    </cfRule>
  </conditionalFormatting>
  <conditionalFormatting sqref="V232">
    <cfRule type="cellIs" dxfId="97" priority="102" operator="notEqual">
      <formula>0</formula>
    </cfRule>
  </conditionalFormatting>
  <conditionalFormatting sqref="R232:S232">
    <cfRule type="cellIs" dxfId="96" priority="101" operator="equal">
      <formula>0</formula>
    </cfRule>
  </conditionalFormatting>
  <conditionalFormatting sqref="R237:S237">
    <cfRule type="cellIs" dxfId="95" priority="86" operator="equal">
      <formula>0</formula>
    </cfRule>
  </conditionalFormatting>
  <conditionalFormatting sqref="R241:S249">
    <cfRule type="cellIs" dxfId="94" priority="85" operator="equal">
      <formula>0</formula>
    </cfRule>
  </conditionalFormatting>
  <conditionalFormatting sqref="R254:S256">
    <cfRule type="cellIs" dxfId="93" priority="84" operator="equal">
      <formula>0</formula>
    </cfRule>
  </conditionalFormatting>
  <conditionalFormatting sqref="R261:S265">
    <cfRule type="cellIs" dxfId="92" priority="83" operator="equal">
      <formula>0</formula>
    </cfRule>
  </conditionalFormatting>
  <conditionalFormatting sqref="R107:S107">
    <cfRule type="cellIs" dxfId="91" priority="82" operator="equal">
      <formula>0</formula>
    </cfRule>
  </conditionalFormatting>
  <conditionalFormatting sqref="S269">
    <cfRule type="cellIs" dxfId="90" priority="81" operator="equal">
      <formula>0</formula>
    </cfRule>
  </conditionalFormatting>
  <conditionalFormatting sqref="A153:XFD153">
    <cfRule type="cellIs" dxfId="89" priority="78" operator="equal">
      <formula>0</formula>
    </cfRule>
  </conditionalFormatting>
  <conditionalFormatting sqref="V153">
    <cfRule type="cellIs" dxfId="88" priority="77" operator="notEqual">
      <formula>0</formula>
    </cfRule>
  </conditionalFormatting>
  <conditionalFormatting sqref="S156:S159">
    <cfRule type="cellIs" dxfId="87" priority="76" operator="equal">
      <formula>0</formula>
    </cfRule>
  </conditionalFormatting>
  <conditionalFormatting sqref="S162:S166">
    <cfRule type="cellIs" dxfId="86" priority="75" operator="equal">
      <formula>0</formula>
    </cfRule>
  </conditionalFormatting>
  <conditionalFormatting sqref="S169:S174">
    <cfRule type="cellIs" dxfId="85" priority="74" operator="equal">
      <formula>0</formula>
    </cfRule>
  </conditionalFormatting>
  <conditionalFormatting sqref="S177:S185">
    <cfRule type="cellIs" dxfId="84" priority="73" operator="equal">
      <formula>0</formula>
    </cfRule>
  </conditionalFormatting>
  <conditionalFormatting sqref="S188:S196">
    <cfRule type="cellIs" dxfId="83" priority="72" operator="equal">
      <formula>0</formula>
    </cfRule>
  </conditionalFormatting>
  <conditionalFormatting sqref="A233:XFD234">
    <cfRule type="cellIs" dxfId="82" priority="71" operator="equal">
      <formula>0</formula>
    </cfRule>
  </conditionalFormatting>
  <conditionalFormatting sqref="V233:V234">
    <cfRule type="cellIs" dxfId="81" priority="70" operator="notEqual">
      <formula>0</formula>
    </cfRule>
  </conditionalFormatting>
  <conditionalFormatting sqref="R273:S273">
    <cfRule type="cellIs" dxfId="80" priority="69" operator="equal">
      <formula>0</formula>
    </cfRule>
  </conditionalFormatting>
  <conditionalFormatting sqref="A277:XFD279">
    <cfRule type="cellIs" dxfId="79" priority="68" operator="equal">
      <formula>0</formula>
    </cfRule>
  </conditionalFormatting>
  <conditionalFormatting sqref="V277:V279">
    <cfRule type="cellIs" dxfId="78" priority="67" operator="notEqual">
      <formula>0</formula>
    </cfRule>
  </conditionalFormatting>
  <conditionalFormatting sqref="A276:XFD276">
    <cfRule type="cellIs" dxfId="77" priority="66" operator="equal">
      <formula>0</formula>
    </cfRule>
  </conditionalFormatting>
  <conditionalFormatting sqref="V276">
    <cfRule type="cellIs" dxfId="76" priority="65" operator="notEqual">
      <formula>0</formula>
    </cfRule>
  </conditionalFormatting>
  <conditionalFormatting sqref="C263:C265">
    <cfRule type="cellIs" dxfId="75" priority="64" operator="equal">
      <formula>0</formula>
    </cfRule>
  </conditionalFormatting>
  <conditionalFormatting sqref="C261:C262">
    <cfRule type="cellIs" dxfId="74" priority="63" operator="equal">
      <formula>0</formula>
    </cfRule>
  </conditionalFormatting>
  <conditionalFormatting sqref="A321:XFD321">
    <cfRule type="cellIs" dxfId="73" priority="62" operator="equal">
      <formula>0</formula>
    </cfRule>
  </conditionalFormatting>
  <conditionalFormatting sqref="V321">
    <cfRule type="cellIs" dxfId="72" priority="61" operator="notEqual">
      <formula>0</formula>
    </cfRule>
  </conditionalFormatting>
  <conditionalFormatting sqref="A299:XFD299 A281:XFD281 A297:Q298 CU297:XFD298 A282:Q282 T282:XFD282">
    <cfRule type="cellIs" dxfId="71" priority="60" operator="equal">
      <formula>0</formula>
    </cfRule>
  </conditionalFormatting>
  <conditionalFormatting sqref="R297:R298">
    <cfRule type="cellIs" dxfId="70" priority="58" operator="equal">
      <formula>0</formula>
    </cfRule>
  </conditionalFormatting>
  <conditionalFormatting sqref="A300:XFD300 A306:XFD306 A301:Q301 A302:E303 G302:Q303 F302:F305 CU301:XFD303">
    <cfRule type="cellIs" dxfId="69" priority="57" operator="equal">
      <formula>0</formula>
    </cfRule>
  </conditionalFormatting>
  <conditionalFormatting sqref="V300 V306">
    <cfRule type="cellIs" dxfId="68" priority="56" operator="notEqual">
      <formula>0</formula>
    </cfRule>
  </conditionalFormatting>
  <conditionalFormatting sqref="T301:CT301">
    <cfRule type="cellIs" dxfId="67" priority="34" operator="equal">
      <formula>0</formula>
    </cfRule>
  </conditionalFormatting>
  <conditionalFormatting sqref="A304:E305 CU304:XFD305 G304:Q305">
    <cfRule type="cellIs" dxfId="66" priority="54" operator="equal">
      <formula>0</formula>
    </cfRule>
  </conditionalFormatting>
  <conditionalFormatting sqref="V307">
    <cfRule type="cellIs" dxfId="65" priority="49" operator="notEqual">
      <formula>0</formula>
    </cfRule>
  </conditionalFormatting>
  <conditionalFormatting sqref="T296:CT298">
    <cfRule type="cellIs" dxfId="64" priority="38" operator="equal">
      <formula>0</formula>
    </cfRule>
  </conditionalFormatting>
  <conditionalFormatting sqref="R282:S282">
    <cfRule type="cellIs" dxfId="63" priority="43" operator="equal">
      <formula>0</formula>
    </cfRule>
  </conditionalFormatting>
  <conditionalFormatting sqref="A307:XFD307">
    <cfRule type="cellIs" dxfId="62" priority="50" operator="equal">
      <formula>0</formula>
    </cfRule>
  </conditionalFormatting>
  <conditionalFormatting sqref="V296:V298">
    <cfRule type="cellIs" dxfId="61" priority="37" operator="notEqual">
      <formula>0</formula>
    </cfRule>
  </conditionalFormatting>
  <conditionalFormatting sqref="V301">
    <cfRule type="cellIs" dxfId="59" priority="33" operator="notEqual">
      <formula>0</formula>
    </cfRule>
  </conditionalFormatting>
  <conditionalFormatting sqref="S301">
    <cfRule type="cellIs" dxfId="58" priority="32" operator="equal">
      <formula>0</formula>
    </cfRule>
  </conditionalFormatting>
  <conditionalFormatting sqref="R302:R305">
    <cfRule type="cellIs" dxfId="57" priority="31" operator="equal">
      <formula>0</formula>
    </cfRule>
  </conditionalFormatting>
  <conditionalFormatting sqref="V308:V309">
    <cfRule type="cellIs" dxfId="56" priority="27" operator="notEqual">
      <formula>0</formula>
    </cfRule>
  </conditionalFormatting>
  <conditionalFormatting sqref="A308:XFD308 A309:Q309 T309:XFD309">
    <cfRule type="cellIs" dxfId="55" priority="26" operator="equal">
      <formula>0</formula>
    </cfRule>
  </conditionalFormatting>
  <conditionalFormatting sqref="R284:S292">
    <cfRule type="cellIs" dxfId="54" priority="42" operator="equal">
      <formula>0</formula>
    </cfRule>
  </conditionalFormatting>
  <conditionalFormatting sqref="T302:CT305">
    <cfRule type="cellIs" dxfId="53" priority="30" operator="equal">
      <formula>0</formula>
    </cfRule>
  </conditionalFormatting>
  <conditionalFormatting sqref="V302:V305">
    <cfRule type="cellIs" dxfId="52" priority="29" operator="notEqual">
      <formula>0</formula>
    </cfRule>
  </conditionalFormatting>
  <conditionalFormatting sqref="S302:S305">
    <cfRule type="cellIs" dxfId="51" priority="28" operator="equal">
      <formula>0</formula>
    </cfRule>
  </conditionalFormatting>
  <conditionalFormatting sqref="R296:S296 S297:S298">
    <cfRule type="cellIs" dxfId="50" priority="36" operator="equal">
      <formula>0</formula>
    </cfRule>
  </conditionalFormatting>
  <conditionalFormatting sqref="R301">
    <cfRule type="cellIs" dxfId="47" priority="35" operator="equal">
      <formula>0</formula>
    </cfRule>
  </conditionalFormatting>
  <conditionalFormatting sqref="A312:Q312 CU312:XFD312 A311:XFD311">
    <cfRule type="cellIs" dxfId="46" priority="24" operator="equal">
      <formula>0</formula>
    </cfRule>
  </conditionalFormatting>
  <conditionalFormatting sqref="V311 V315">
    <cfRule type="cellIs" dxfId="45" priority="23" operator="notEqual">
      <formula>0</formula>
    </cfRule>
  </conditionalFormatting>
  <conditionalFormatting sqref="A315:XFD315 A313:Q314 CU313:XFD314">
    <cfRule type="cellIs" dxfId="44" priority="22" operator="equal">
      <formula>0</formula>
    </cfRule>
  </conditionalFormatting>
  <conditionalFormatting sqref="R313:R314">
    <cfRule type="cellIs" dxfId="43" priority="21" operator="equal">
      <formula>0</formula>
    </cfRule>
  </conditionalFormatting>
  <conditionalFormatting sqref="T312:CT314">
    <cfRule type="cellIs" dxfId="42" priority="20" operator="equal">
      <formula>0</formula>
    </cfRule>
  </conditionalFormatting>
  <conditionalFormatting sqref="V312:V314">
    <cfRule type="cellIs" dxfId="41" priority="19" operator="notEqual">
      <formula>0</formula>
    </cfRule>
  </conditionalFormatting>
  <conditionalFormatting sqref="R309:S309">
    <cfRule type="cellIs" dxfId="40" priority="25" operator="equal">
      <formula>0</formula>
    </cfRule>
  </conditionalFormatting>
  <conditionalFormatting sqref="V310">
    <cfRule type="cellIs" dxfId="39" priority="16" operator="notEqual">
      <formula>0</formula>
    </cfRule>
  </conditionalFormatting>
  <conditionalFormatting sqref="R312:S312 S313:S314">
    <cfRule type="cellIs" dxfId="37" priority="18" operator="equal">
      <formula>0</formula>
    </cfRule>
  </conditionalFormatting>
  <conditionalFormatting sqref="A310:XFD310">
    <cfRule type="cellIs" dxfId="36" priority="17" operator="equal">
      <formula>0</formula>
    </cfRule>
  </conditionalFormatting>
  <conditionalFormatting sqref="A316:XFD318">
    <cfRule type="cellIs" dxfId="34" priority="15" operator="equal">
      <formula>0</formula>
    </cfRule>
  </conditionalFormatting>
  <conditionalFormatting sqref="T319:CT319">
    <cfRule type="cellIs" dxfId="32" priority="8" operator="equal">
      <formula>0</formula>
    </cfRule>
  </conditionalFormatting>
  <conditionalFormatting sqref="V319">
    <cfRule type="cellIs" dxfId="31" priority="7" operator="notEqual">
      <formula>0</formula>
    </cfRule>
  </conditionalFormatting>
  <conditionalFormatting sqref="S319">
    <cfRule type="cellIs" dxfId="30" priority="6" operator="equal">
      <formula>0</formula>
    </cfRule>
  </conditionalFormatting>
  <conditionalFormatting sqref="R319">
    <cfRule type="cellIs" dxfId="28" priority="9" operator="equal">
      <formula>0</formula>
    </cfRule>
  </conditionalFormatting>
  <conditionalFormatting sqref="V316:V318">
    <cfRule type="cellIs" dxfId="27" priority="14" operator="notEqual">
      <formula>0</formula>
    </cfRule>
  </conditionalFormatting>
  <conditionalFormatting sqref="A319:Q319 CU319:XFD319">
    <cfRule type="cellIs" dxfId="26" priority="10" operator="equal">
      <formula>0</formula>
    </cfRule>
  </conditionalFormatting>
  <conditionalFormatting sqref="W316:CT317">
    <cfRule type="cellIs" dxfId="24" priority="12" operator="greaterThan">
      <formula>0</formula>
    </cfRule>
    <cfRule type="cellIs" dxfId="23" priority="13" operator="lessThan">
      <formula>0</formula>
    </cfRule>
  </conditionalFormatting>
  <conditionalFormatting sqref="W318">
    <cfRule type="cellIs" dxfId="22" priority="11" operator="greaterThan">
      <formula>0</formula>
    </cfRule>
  </conditionalFormatting>
  <conditionalFormatting sqref="T320:CT320">
    <cfRule type="cellIs" dxfId="4" priority="3" operator="equal">
      <formula>0</formula>
    </cfRule>
  </conditionalFormatting>
  <conditionalFormatting sqref="V320">
    <cfRule type="cellIs" dxfId="3" priority="2" operator="notEqual">
      <formula>0</formula>
    </cfRule>
  </conditionalFormatting>
  <conditionalFormatting sqref="S320">
    <cfRule type="cellIs" dxfId="2" priority="1" operator="equal">
      <formula>0</formula>
    </cfRule>
  </conditionalFormatting>
  <conditionalFormatting sqref="R320">
    <cfRule type="cellIs" dxfId="1" priority="4" operator="equal">
      <formula>0</formula>
    </cfRule>
  </conditionalFormatting>
  <conditionalFormatting sqref="A320:Q320 CU320:XFD320">
    <cfRule type="cellIs" dxfId="0" priority="5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33"/>
  <sheetViews>
    <sheetView showGridLines="0" zoomScaleNormal="100" workbookViewId="0">
      <pane xSplit="24" ySplit="5" topLeftCell="Y193" activePane="bottomRight" state="frozen"/>
      <selection activeCell="G29" sqref="G29"/>
      <selection pane="topRight" activeCell="G29" sqref="G29"/>
      <selection pane="bottomLeft" activeCell="G29" sqref="G29"/>
      <selection pane="bottomRight" activeCell="A211" sqref="A211:XFD211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41" customWidth="1"/>
    <col min="6" max="6" width="1.77734375" style="6" customWidth="1"/>
    <col min="7" max="10" width="5.77734375" style="6" customWidth="1"/>
    <col min="11" max="11" width="1.77734375" style="6" customWidth="1"/>
    <col min="12" max="12" width="1.77734375" style="44" customWidth="1"/>
    <col min="13" max="13" width="6.5546875" style="2" customWidth="1"/>
    <col min="14" max="14" width="1.77734375" style="6" customWidth="1"/>
    <col min="15" max="15" width="1.77734375" style="44" customWidth="1"/>
    <col min="16" max="16" width="8.88671875" style="6"/>
    <col min="17" max="17" width="1.77734375" style="6" customWidth="1"/>
    <col min="18" max="18" width="1.77734375" style="44" customWidth="1"/>
    <col min="19" max="19" width="8.88671875" style="6"/>
    <col min="20" max="22" width="1.77734375" style="6" customWidth="1"/>
    <col min="23" max="23" width="12.77734375" style="10" customWidth="1"/>
    <col min="24" max="25" width="1.77734375" style="6" customWidth="1"/>
    <col min="26" max="29" width="13.21875" style="7" customWidth="1"/>
    <col min="30" max="30" width="15.44140625" style="7" bestFit="1" customWidth="1"/>
    <col min="31" max="98" width="10.77734375" style="7" customWidth="1"/>
    <col min="99" max="16384" width="8.88671875" style="6"/>
  </cols>
  <sheetData>
    <row r="1" spans="1:98" s="11" customFormat="1" ht="12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44">
        <f>COLUMN()</f>
        <v>12</v>
      </c>
      <c r="M1" s="11">
        <f>COLUMN()</f>
        <v>13</v>
      </c>
      <c r="N1" s="11">
        <f>COLUMN()</f>
        <v>14</v>
      </c>
      <c r="O1" s="44">
        <f>COLUMN()</f>
        <v>15</v>
      </c>
      <c r="P1" s="11">
        <f>COLUMN()</f>
        <v>16</v>
      </c>
      <c r="Q1" s="11">
        <f>COLUMN()</f>
        <v>17</v>
      </c>
      <c r="R1" s="44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/>
      <c r="F3" s="27" t="str">
        <f>Potoki!$F$3</f>
        <v>Кол-во периодов</v>
      </c>
      <c r="L3" s="44"/>
      <c r="O3" s="44"/>
      <c r="R3" s="44"/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4"/>
      <c r="L4" s="44"/>
      <c r="O4" s="44"/>
      <c r="R4" s="44"/>
      <c r="W4" s="29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</row>
    <row r="5" spans="1:98" s="8" customFormat="1" x14ac:dyDescent="0.3">
      <c r="A5" s="11"/>
      <c r="E5" s="42"/>
      <c r="F5" s="8" t="str">
        <f>Potoki!$F$5</f>
        <v>показатель</v>
      </c>
      <c r="L5" s="44"/>
      <c r="M5" s="4" t="str">
        <f>Potoki!$M$5</f>
        <v>ед.изм.</v>
      </c>
      <c r="O5" s="44"/>
      <c r="P5" s="8" t="str">
        <f>Potoki!$P$5</f>
        <v>значение</v>
      </c>
      <c r="R5" s="44"/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Z7" s="10" t="s">
        <v>50</v>
      </c>
      <c r="AA7" s="10" t="s">
        <v>51</v>
      </c>
      <c r="AB7" s="10" t="s">
        <v>54</v>
      </c>
      <c r="AC7" s="10" t="s">
        <v>54</v>
      </c>
      <c r="AD7" s="10" t="s">
        <v>56</v>
      </c>
      <c r="AE7" s="10" t="s">
        <v>58</v>
      </c>
    </row>
    <row r="8" spans="1:98" x14ac:dyDescent="0.3">
      <c r="A8" s="11">
        <f>ROW()</f>
        <v>8</v>
      </c>
      <c r="Z8" s="7" t="str">
        <f>$F$21</f>
        <v>Основа</v>
      </c>
      <c r="AA8" s="7" t="str">
        <f>$F$21</f>
        <v>Основа</v>
      </c>
      <c r="AB8" s="7" t="s">
        <v>55</v>
      </c>
      <c r="AD8" s="7" t="s">
        <v>57</v>
      </c>
      <c r="AE8" s="7" t="s">
        <v>59</v>
      </c>
    </row>
    <row r="9" spans="1:98" x14ac:dyDescent="0.3">
      <c r="A9" s="11">
        <f>ROW()</f>
        <v>9</v>
      </c>
      <c r="Z9" s="7" t="str">
        <f>$F$22</f>
        <v>Сырье</v>
      </c>
      <c r="AA9" s="7" t="str">
        <f>$F$22</f>
        <v>Сырье</v>
      </c>
      <c r="AD9" s="7" t="str">
        <f>$F$23</f>
        <v>Материал</v>
      </c>
      <c r="AE9" s="10" t="s">
        <v>60</v>
      </c>
      <c r="AF9" s="10" t="s">
        <v>60</v>
      </c>
      <c r="AG9" s="10" t="s">
        <v>60</v>
      </c>
      <c r="AH9" s="10" t="s">
        <v>60</v>
      </c>
      <c r="AI9" s="10" t="s">
        <v>60</v>
      </c>
    </row>
    <row r="10" spans="1:98" x14ac:dyDescent="0.3">
      <c r="A10" s="11">
        <f>ROW()</f>
        <v>10</v>
      </c>
      <c r="AA10" s="10" t="s">
        <v>52</v>
      </c>
      <c r="AD10" s="7" t="str">
        <f>$F$26</f>
        <v>ФОТ првПерс</v>
      </c>
    </row>
    <row r="11" spans="1:98" x14ac:dyDescent="0.3">
      <c r="A11" s="11">
        <f>ROW()</f>
        <v>11</v>
      </c>
      <c r="AA11" s="7" t="s">
        <v>53</v>
      </c>
      <c r="AD11" s="7" t="str">
        <f>$F$29</f>
        <v>ЭлЭн</v>
      </c>
    </row>
    <row r="12" spans="1:98" x14ac:dyDescent="0.3">
      <c r="A12" s="11">
        <f>ROW()</f>
        <v>12</v>
      </c>
      <c r="AA12" s="7" t="str">
        <f>$F$26</f>
        <v>ФОТ првПерс</v>
      </c>
      <c r="AD12" s="7" t="str">
        <f>$F$25</f>
        <v>Упаковка</v>
      </c>
    </row>
    <row r="13" spans="1:98" x14ac:dyDescent="0.3">
      <c r="A13" s="11">
        <f>ROW()</f>
        <v>13</v>
      </c>
      <c r="AA13" s="7" t="str">
        <f>$F$28</f>
        <v>Соцсборы</v>
      </c>
      <c r="AD13" s="7" t="str">
        <f>$F$27</f>
        <v>ФОТ упак</v>
      </c>
    </row>
    <row r="14" spans="1:98" x14ac:dyDescent="0.3">
      <c r="A14" s="11">
        <f>ROW()</f>
        <v>14</v>
      </c>
      <c r="AA14" s="7" t="str">
        <f>$F$29</f>
        <v>ЭлЭн</v>
      </c>
      <c r="AD14" s="7" t="str">
        <f>$F$28</f>
        <v>Соцсборы</v>
      </c>
    </row>
    <row r="15" spans="1:98" x14ac:dyDescent="0.3">
      <c r="A15" s="11">
        <f>ROW()</f>
        <v>15</v>
      </c>
      <c r="AA15" s="10" t="s">
        <v>50</v>
      </c>
    </row>
    <row r="16" spans="1:98" x14ac:dyDescent="0.3">
      <c r="A16" s="11">
        <f>ROW()</f>
        <v>16</v>
      </c>
      <c r="AA16" s="7" t="str">
        <f>$F$23</f>
        <v>Материал</v>
      </c>
    </row>
    <row r="17" spans="1:98" x14ac:dyDescent="0.3">
      <c r="A17" s="11">
        <f>ROW()</f>
        <v>17</v>
      </c>
      <c r="AA17" s="7" t="str">
        <f>$F$25</f>
        <v>Упаковка</v>
      </c>
    </row>
    <row r="18" spans="1:98" x14ac:dyDescent="0.3">
      <c r="A18" s="11">
        <f>ROW()</f>
        <v>18</v>
      </c>
    </row>
    <row r="19" spans="1:98" x14ac:dyDescent="0.3">
      <c r="A19" s="11">
        <f>ROW()</f>
        <v>19</v>
      </c>
      <c r="F19" s="6" t="s">
        <v>33</v>
      </c>
    </row>
    <row r="20" spans="1:98" s="13" customFormat="1" ht="14.4" customHeight="1" x14ac:dyDescent="0.3">
      <c r="A20" s="11">
        <f>ROW()</f>
        <v>20</v>
      </c>
      <c r="E20" s="42" t="s">
        <v>24</v>
      </c>
      <c r="F20" s="13" t="s">
        <v>0</v>
      </c>
      <c r="L20" s="44" t="s">
        <v>24</v>
      </c>
      <c r="M20" s="14" t="s">
        <v>34</v>
      </c>
      <c r="O20" s="44"/>
      <c r="P20" s="13">
        <v>1</v>
      </c>
      <c r="R20" s="44"/>
      <c r="W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</row>
    <row r="21" spans="1:98" x14ac:dyDescent="0.3">
      <c r="A21" s="11">
        <f>ROW()</f>
        <v>21</v>
      </c>
      <c r="E21" s="41" t="s">
        <v>24</v>
      </c>
      <c r="F21" s="6" t="s">
        <v>35</v>
      </c>
      <c r="L21" s="44" t="s">
        <v>24</v>
      </c>
      <c r="M21" s="2" t="s">
        <v>37</v>
      </c>
      <c r="O21" s="44" t="s">
        <v>24</v>
      </c>
      <c r="P21" s="45">
        <v>1.5</v>
      </c>
    </row>
    <row r="22" spans="1:98" x14ac:dyDescent="0.3">
      <c r="A22" s="11">
        <f>ROW()</f>
        <v>22</v>
      </c>
      <c r="E22" s="41" t="s">
        <v>24</v>
      </c>
      <c r="F22" s="6" t="s">
        <v>36</v>
      </c>
      <c r="L22" s="44" t="s">
        <v>24</v>
      </c>
      <c r="M22" s="2" t="s">
        <v>38</v>
      </c>
      <c r="O22" s="44" t="s">
        <v>24</v>
      </c>
      <c r="P22" s="45">
        <v>0.4</v>
      </c>
    </row>
    <row r="23" spans="1:98" x14ac:dyDescent="0.3">
      <c r="A23" s="11">
        <f>ROW()</f>
        <v>23</v>
      </c>
      <c r="E23" s="41" t="s">
        <v>24</v>
      </c>
      <c r="F23" s="6" t="s">
        <v>39</v>
      </c>
      <c r="L23" s="44" t="s">
        <v>24</v>
      </c>
      <c r="M23" s="2" t="s">
        <v>40</v>
      </c>
      <c r="O23" s="44" t="s">
        <v>24</v>
      </c>
      <c r="P23" s="45">
        <v>0.7</v>
      </c>
    </row>
    <row r="24" spans="1:98" x14ac:dyDescent="0.3">
      <c r="A24" s="11">
        <f>ROW()</f>
        <v>24</v>
      </c>
      <c r="E24" s="41" t="s">
        <v>24</v>
      </c>
      <c r="F24" s="6" t="s">
        <v>41</v>
      </c>
      <c r="L24" s="44" t="s">
        <v>24</v>
      </c>
      <c r="M24" s="2" t="s">
        <v>34</v>
      </c>
      <c r="O24" s="44" t="s">
        <v>24</v>
      </c>
      <c r="P24" s="45">
        <v>1</v>
      </c>
    </row>
    <row r="25" spans="1:98" x14ac:dyDescent="0.3">
      <c r="A25" s="11">
        <f>ROW()</f>
        <v>25</v>
      </c>
      <c r="E25" s="41" t="s">
        <v>24</v>
      </c>
      <c r="F25" s="6" t="s">
        <v>42</v>
      </c>
      <c r="L25" s="44" t="s">
        <v>24</v>
      </c>
      <c r="M25" s="2" t="s">
        <v>43</v>
      </c>
      <c r="O25" s="44" t="s">
        <v>24</v>
      </c>
      <c r="P25" s="45">
        <v>1</v>
      </c>
    </row>
    <row r="26" spans="1:98" x14ac:dyDescent="0.3">
      <c r="A26" s="11">
        <f>ROW()</f>
        <v>26</v>
      </c>
      <c r="E26" s="41" t="s">
        <v>24</v>
      </c>
      <c r="F26" s="6" t="s">
        <v>44</v>
      </c>
      <c r="L26" s="44" t="s">
        <v>24</v>
      </c>
      <c r="M26" s="2" t="s">
        <v>48</v>
      </c>
      <c r="O26" s="44" t="s">
        <v>24</v>
      </c>
      <c r="P26" s="45">
        <v>0.5</v>
      </c>
    </row>
    <row r="27" spans="1:98" x14ac:dyDescent="0.3">
      <c r="A27" s="11">
        <f>ROW()</f>
        <v>27</v>
      </c>
      <c r="E27" s="41" t="s">
        <v>24</v>
      </c>
      <c r="F27" s="6" t="s">
        <v>45</v>
      </c>
      <c r="L27" s="44" t="s">
        <v>24</v>
      </c>
      <c r="M27" s="2" t="s">
        <v>48</v>
      </c>
      <c r="O27" s="44" t="s">
        <v>24</v>
      </c>
      <c r="P27" s="45">
        <v>0.25</v>
      </c>
    </row>
    <row r="28" spans="1:98" x14ac:dyDescent="0.3">
      <c r="A28" s="11">
        <f>ROW()</f>
        <v>28</v>
      </c>
      <c r="E28" s="41" t="s">
        <v>24</v>
      </c>
      <c r="F28" s="6" t="s">
        <v>46</v>
      </c>
      <c r="L28" s="44" t="s">
        <v>24</v>
      </c>
      <c r="M28" s="2" t="s">
        <v>48</v>
      </c>
      <c r="P28" s="45">
        <f>P26+P27</f>
        <v>0.75</v>
      </c>
    </row>
    <row r="29" spans="1:98" x14ac:dyDescent="0.3">
      <c r="A29" s="11">
        <f>ROW()</f>
        <v>29</v>
      </c>
      <c r="E29" s="41" t="s">
        <v>24</v>
      </c>
      <c r="F29" s="6" t="s">
        <v>47</v>
      </c>
      <c r="L29" s="44" t="s">
        <v>24</v>
      </c>
      <c r="M29" s="2" t="s">
        <v>49</v>
      </c>
      <c r="O29" s="44" t="s">
        <v>24</v>
      </c>
      <c r="P29" s="45">
        <v>0.8</v>
      </c>
    </row>
    <row r="30" spans="1:98" s="2" customFormat="1" ht="12" x14ac:dyDescent="0.2">
      <c r="A30" s="11">
        <f>ROW()</f>
        <v>30</v>
      </c>
      <c r="E30" s="23" t="str">
        <f>Lists!$N$9</f>
        <v>пустая строка</v>
      </c>
      <c r="L30" s="44"/>
      <c r="O30" s="44"/>
      <c r="R30" s="4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x14ac:dyDescent="0.3">
      <c r="A31" s="11">
        <f>ROW()</f>
        <v>31</v>
      </c>
      <c r="F31" s="6" t="s">
        <v>61</v>
      </c>
    </row>
    <row r="32" spans="1:98" x14ac:dyDescent="0.3">
      <c r="A32" s="11">
        <f>ROW()</f>
        <v>32</v>
      </c>
      <c r="F32" s="6" t="str">
        <f>$F$20</f>
        <v>Продукт</v>
      </c>
    </row>
    <row r="33" spans="1:98" x14ac:dyDescent="0.3">
      <c r="A33" s="11">
        <f>ROW()</f>
        <v>33</v>
      </c>
      <c r="F33" s="6" t="str">
        <f>$F$21</f>
        <v>Основа</v>
      </c>
      <c r="M33" s="2" t="str">
        <f>Lists!$R$8&amp;"/"&amp;M21</f>
        <v>руб./кг</v>
      </c>
      <c r="O33" s="44" t="s">
        <v>24</v>
      </c>
      <c r="P33" s="46">
        <v>70</v>
      </c>
    </row>
    <row r="34" spans="1:98" x14ac:dyDescent="0.3">
      <c r="A34" s="11">
        <f>ROW()</f>
        <v>34</v>
      </c>
      <c r="F34" s="6" t="str">
        <f>$F$22</f>
        <v>Сырье</v>
      </c>
      <c r="M34" s="2" t="str">
        <f>Lists!$R$8&amp;"/"&amp;M22</f>
        <v>руб./л</v>
      </c>
      <c r="O34" s="44" t="s">
        <v>24</v>
      </c>
      <c r="P34" s="46">
        <v>30</v>
      </c>
    </row>
    <row r="35" spans="1:98" x14ac:dyDescent="0.3">
      <c r="A35" s="11">
        <f>ROW()</f>
        <v>35</v>
      </c>
      <c r="F35" s="6" t="str">
        <f>$F$23</f>
        <v>Материал</v>
      </c>
      <c r="M35" s="2" t="str">
        <f>Lists!$R$8&amp;"/"&amp;M23</f>
        <v>руб./кв.м.</v>
      </c>
      <c r="O35" s="44" t="s">
        <v>24</v>
      </c>
      <c r="P35" s="46">
        <v>20</v>
      </c>
    </row>
    <row r="36" spans="1:98" x14ac:dyDescent="0.3">
      <c r="A36" s="11">
        <f>ROW()</f>
        <v>36</v>
      </c>
      <c r="F36" s="6" t="str">
        <f>$F$24</f>
        <v>Вн.пр-во</v>
      </c>
      <c r="M36" s="2" t="str">
        <f>Lists!$R$8&amp;"/"&amp;M24</f>
        <v>руб./шт</v>
      </c>
      <c r="O36" s="44" t="s">
        <v>24</v>
      </c>
      <c r="P36" s="46">
        <v>300</v>
      </c>
    </row>
    <row r="37" spans="1:98" x14ac:dyDescent="0.3">
      <c r="A37" s="11">
        <f>ROW()</f>
        <v>37</v>
      </c>
      <c r="F37" s="6" t="str">
        <f>$F$25</f>
        <v>Упаковка</v>
      </c>
      <c r="M37" s="2" t="str">
        <f>Lists!$R$8&amp;"/"&amp;M25</f>
        <v>руб./компл</v>
      </c>
      <c r="O37" s="44" t="s">
        <v>24</v>
      </c>
      <c r="P37" s="46">
        <v>40</v>
      </c>
    </row>
    <row r="38" spans="1:98" x14ac:dyDescent="0.3">
      <c r="A38" s="11">
        <f>ROW()</f>
        <v>38</v>
      </c>
      <c r="F38" s="6" t="str">
        <f>$F$26</f>
        <v>ФОТ првПерс</v>
      </c>
      <c r="M38" s="2" t="str">
        <f>Lists!$R$8&amp;"/"&amp;M26</f>
        <v>руб./час</v>
      </c>
      <c r="O38" s="44" t="s">
        <v>24</v>
      </c>
      <c r="P38" s="46">
        <v>50</v>
      </c>
    </row>
    <row r="39" spans="1:98" x14ac:dyDescent="0.3">
      <c r="A39" s="11">
        <f>ROW()</f>
        <v>39</v>
      </c>
      <c r="F39" s="6" t="str">
        <f>$F$27</f>
        <v>ФОТ упак</v>
      </c>
      <c r="M39" s="2" t="str">
        <f>Lists!$R$8&amp;"/"&amp;M27</f>
        <v>руб./час</v>
      </c>
      <c r="O39" s="44" t="s">
        <v>24</v>
      </c>
      <c r="P39" s="46">
        <v>50</v>
      </c>
    </row>
    <row r="40" spans="1:98" x14ac:dyDescent="0.3">
      <c r="A40" s="11">
        <f>ROW()</f>
        <v>40</v>
      </c>
      <c r="F40" s="6" t="str">
        <f>$F$28</f>
        <v>Соцсборы</v>
      </c>
      <c r="M40" s="2" t="str">
        <f>Lists!$R$8&amp;"/"&amp;M28</f>
        <v>руб./час</v>
      </c>
      <c r="P40" s="46">
        <f>P39*$S$40</f>
        <v>15</v>
      </c>
      <c r="R40" s="44" t="s">
        <v>24</v>
      </c>
      <c r="S40" s="47">
        <v>0.3</v>
      </c>
    </row>
    <row r="41" spans="1:98" x14ac:dyDescent="0.3">
      <c r="A41" s="11">
        <f>ROW()</f>
        <v>41</v>
      </c>
      <c r="F41" s="6" t="str">
        <f>$F$29</f>
        <v>ЭлЭн</v>
      </c>
      <c r="M41" s="2" t="str">
        <f>Lists!$R$8&amp;"/"&amp;M29</f>
        <v>руб./кВт*ч</v>
      </c>
      <c r="O41" s="44" t="s">
        <v>24</v>
      </c>
      <c r="P41" s="46">
        <v>5.75</v>
      </c>
    </row>
    <row r="42" spans="1:98" s="2" customFormat="1" ht="12" x14ac:dyDescent="0.2">
      <c r="A42" s="11">
        <f>ROW()</f>
        <v>42</v>
      </c>
      <c r="E42" s="23" t="str">
        <f>Lists!$N$9</f>
        <v>пустая строка</v>
      </c>
      <c r="L42" s="44"/>
      <c r="O42" s="44"/>
      <c r="R42" s="44"/>
      <c r="W42" s="5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</row>
    <row r="43" spans="1:98" x14ac:dyDescent="0.3">
      <c r="A43" s="11">
        <f>ROW()</f>
        <v>43</v>
      </c>
      <c r="F43" s="6" t="s">
        <v>62</v>
      </c>
    </row>
    <row r="44" spans="1:98" s="13" customFormat="1" x14ac:dyDescent="0.3">
      <c r="A44" s="11">
        <f>ROW()</f>
        <v>44</v>
      </c>
      <c r="E44" s="43"/>
      <c r="F44" s="13" t="str">
        <f>$F$20</f>
        <v>Продукт</v>
      </c>
      <c r="L44" s="44"/>
      <c r="M44" s="14" t="str">
        <f>Lists!$R$8&amp;"/"&amp;BP!$M$20</f>
        <v>руб./шт</v>
      </c>
      <c r="O44" s="44"/>
      <c r="P44" s="49">
        <f>SUM(P45:P54)</f>
        <v>524.35</v>
      </c>
      <c r="R44" s="44"/>
      <c r="W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</row>
    <row r="45" spans="1:98" x14ac:dyDescent="0.3">
      <c r="A45" s="11">
        <f>ROW()</f>
        <v>45</v>
      </c>
      <c r="F45" s="6" t="str">
        <f>$F$21</f>
        <v>Основа</v>
      </c>
      <c r="M45" s="2" t="str">
        <f>Lists!$R$8</f>
        <v>руб.</v>
      </c>
      <c r="P45" s="48">
        <f>P21*P33</f>
        <v>105</v>
      </c>
    </row>
    <row r="46" spans="1:98" x14ac:dyDescent="0.3">
      <c r="A46" s="11">
        <f>ROW()</f>
        <v>46</v>
      </c>
      <c r="F46" s="6" t="str">
        <f>$F$22</f>
        <v>Сырье</v>
      </c>
      <c r="M46" s="2" t="str">
        <f>Lists!$R$8</f>
        <v>руб.</v>
      </c>
      <c r="P46" s="48">
        <f t="shared" ref="P46:P53" si="0">P22*P34</f>
        <v>12</v>
      </c>
    </row>
    <row r="47" spans="1:98" x14ac:dyDescent="0.3">
      <c r="A47" s="11">
        <f>ROW()</f>
        <v>47</v>
      </c>
      <c r="F47" s="6" t="str">
        <f>$F$23</f>
        <v>Материал</v>
      </c>
      <c r="M47" s="2" t="str">
        <f>Lists!$R$8</f>
        <v>руб.</v>
      </c>
      <c r="P47" s="48">
        <f t="shared" si="0"/>
        <v>14</v>
      </c>
    </row>
    <row r="48" spans="1:98" x14ac:dyDescent="0.3">
      <c r="A48" s="11">
        <f>ROW()</f>
        <v>48</v>
      </c>
      <c r="F48" s="6" t="str">
        <f>$F$24</f>
        <v>Вн.пр-во</v>
      </c>
      <c r="M48" s="2" t="str">
        <f>Lists!$R$8</f>
        <v>руб.</v>
      </c>
      <c r="P48" s="48">
        <f t="shared" si="0"/>
        <v>300</v>
      </c>
    </row>
    <row r="49" spans="1:98" x14ac:dyDescent="0.3">
      <c r="A49" s="11">
        <f>ROW()</f>
        <v>49</v>
      </c>
      <c r="F49" s="6" t="str">
        <f>$F$25</f>
        <v>Упаковка</v>
      </c>
      <c r="M49" s="2" t="str">
        <f>Lists!$R$8</f>
        <v>руб.</v>
      </c>
      <c r="P49" s="48">
        <f t="shared" si="0"/>
        <v>40</v>
      </c>
    </row>
    <row r="50" spans="1:98" x14ac:dyDescent="0.3">
      <c r="A50" s="11">
        <f>ROW()</f>
        <v>50</v>
      </c>
      <c r="F50" s="6" t="str">
        <f>$F$26</f>
        <v>ФОТ првПерс</v>
      </c>
      <c r="M50" s="2" t="str">
        <f>Lists!$R$8</f>
        <v>руб.</v>
      </c>
      <c r="P50" s="48">
        <f t="shared" si="0"/>
        <v>25</v>
      </c>
    </row>
    <row r="51" spans="1:98" x14ac:dyDescent="0.3">
      <c r="A51" s="11">
        <f>ROW()</f>
        <v>51</v>
      </c>
      <c r="F51" s="6" t="str">
        <f>$F$27</f>
        <v>ФОТ упак</v>
      </c>
      <c r="M51" s="2" t="str">
        <f>Lists!$R$8</f>
        <v>руб.</v>
      </c>
      <c r="P51" s="48">
        <f t="shared" si="0"/>
        <v>12.5</v>
      </c>
    </row>
    <row r="52" spans="1:98" x14ac:dyDescent="0.3">
      <c r="A52" s="11">
        <f>ROW()</f>
        <v>52</v>
      </c>
      <c r="F52" s="6" t="str">
        <f>$F$28</f>
        <v>Соцсборы</v>
      </c>
      <c r="M52" s="2" t="str">
        <f>Lists!$R$8</f>
        <v>руб.</v>
      </c>
      <c r="P52" s="48">
        <f t="shared" si="0"/>
        <v>11.25</v>
      </c>
    </row>
    <row r="53" spans="1:98" x14ac:dyDescent="0.3">
      <c r="A53" s="11">
        <f>ROW()</f>
        <v>53</v>
      </c>
      <c r="F53" s="6" t="str">
        <f>$F$29</f>
        <v>ЭлЭн</v>
      </c>
      <c r="M53" s="2" t="str">
        <f>Lists!$R$8</f>
        <v>руб.</v>
      </c>
      <c r="P53" s="48">
        <f t="shared" si="0"/>
        <v>4.6000000000000005</v>
      </c>
    </row>
    <row r="54" spans="1:98" s="2" customFormat="1" ht="12" x14ac:dyDescent="0.2">
      <c r="A54" s="11">
        <f>ROW()</f>
        <v>54</v>
      </c>
      <c r="E54" s="23" t="str">
        <f>Lists!$N$9</f>
        <v>пустая строка</v>
      </c>
      <c r="L54" s="44"/>
      <c r="O54" s="44"/>
      <c r="R54" s="4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" t="s">
        <v>65</v>
      </c>
    </row>
    <row r="56" spans="1:98" s="13" customFormat="1" x14ac:dyDescent="0.3">
      <c r="A56" s="11">
        <f>ROW()</f>
        <v>56</v>
      </c>
      <c r="E56" s="43"/>
      <c r="F56" s="13" t="str">
        <f>$F$20</f>
        <v>Продукт</v>
      </c>
      <c r="L56" s="44"/>
      <c r="M56" s="14" t="str">
        <f>$M$20</f>
        <v>шт</v>
      </c>
      <c r="O56" s="44"/>
      <c r="P56" s="49">
        <f>$P$20</f>
        <v>1</v>
      </c>
      <c r="R56" s="44"/>
      <c r="W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</row>
    <row r="57" spans="1:98" x14ac:dyDescent="0.3">
      <c r="A57" s="11">
        <f>ROW()</f>
        <v>57</v>
      </c>
      <c r="F57" s="6" t="str">
        <f>$F$21</f>
        <v>Основа</v>
      </c>
      <c r="M57" s="2" t="str">
        <f>$M$21</f>
        <v>кг</v>
      </c>
      <c r="P57" s="48"/>
      <c r="W57" s="50">
        <f ca="1">SUM(INDIRECT(ADDRESS(ROW(),SUMIFS($1:$1,$5:$5,1))):INDIRECT(ADDRESS(ROW(),SUMIFS($1:$1,$5:$5,MAX($5:$5)))))</f>
        <v>1.5</v>
      </c>
      <c r="X57" s="51"/>
      <c r="Y57" s="51"/>
      <c r="Z57" s="52">
        <f>$P$21</f>
        <v>1.5</v>
      </c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</row>
    <row r="58" spans="1:98" x14ac:dyDescent="0.3">
      <c r="A58" s="11">
        <f>ROW()</f>
        <v>58</v>
      </c>
      <c r="F58" s="6" t="str">
        <f>$F$22</f>
        <v>Сырье</v>
      </c>
      <c r="M58" s="2" t="str">
        <f>$M$22</f>
        <v>л</v>
      </c>
      <c r="P58" s="48"/>
      <c r="W58" s="50">
        <f ca="1">SUM(INDIRECT(ADDRESS(ROW(),SUMIFS($1:$1,$5:$5,1))):INDIRECT(ADDRESS(ROW(),SUMIFS($1:$1,$5:$5,MAX($5:$5)))))</f>
        <v>0.4</v>
      </c>
      <c r="X58" s="51"/>
      <c r="Y58" s="51"/>
      <c r="Z58" s="52">
        <f>$P$22</f>
        <v>0.4</v>
      </c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</row>
    <row r="59" spans="1:98" x14ac:dyDescent="0.3">
      <c r="A59" s="11">
        <f>ROW()</f>
        <v>59</v>
      </c>
      <c r="F59" s="6" t="str">
        <f>$F$23</f>
        <v>Материал</v>
      </c>
      <c r="M59" s="2" t="str">
        <f>$M$23</f>
        <v>кв.м.</v>
      </c>
      <c r="P59" s="48"/>
      <c r="W59" s="50">
        <f ca="1">SUM(INDIRECT(ADDRESS(ROW(),SUMIFS($1:$1,$5:$5,1))):INDIRECT(ADDRESS(ROW(),SUMIFS($1:$1,$5:$5,MAX($5:$5)))))</f>
        <v>0.7</v>
      </c>
      <c r="X59" s="51"/>
      <c r="Y59" s="51"/>
      <c r="Z59" s="52"/>
      <c r="AA59" s="52">
        <f>$P$23</f>
        <v>0.7</v>
      </c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</row>
    <row r="60" spans="1:98" x14ac:dyDescent="0.3">
      <c r="A60" s="11">
        <f>ROW()</f>
        <v>60</v>
      </c>
      <c r="F60" s="6" t="str">
        <f>$F$24</f>
        <v>Вн.пр-во</v>
      </c>
      <c r="M60" s="2" t="str">
        <f>$M$24</f>
        <v>шт</v>
      </c>
      <c r="P60" s="48"/>
      <c r="W60" s="50">
        <f ca="1">SUM(INDIRECT(ADDRESS(ROW(),SUMIFS($1:$1,$5:$5,1))):INDIRECT(ADDRESS(ROW(),SUMIFS($1:$1,$5:$5,MAX($5:$5)))))</f>
        <v>0</v>
      </c>
      <c r="X60" s="51"/>
      <c r="Y60" s="51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</row>
    <row r="61" spans="1:98" x14ac:dyDescent="0.3">
      <c r="A61" s="11">
        <f>ROW()</f>
        <v>61</v>
      </c>
      <c r="F61" s="6" t="str">
        <f>$F$25</f>
        <v>Упаковка</v>
      </c>
      <c r="M61" s="2" t="str">
        <f>$M$25</f>
        <v>компл</v>
      </c>
      <c r="P61" s="48"/>
      <c r="W61" s="50">
        <f ca="1">SUM(INDIRECT(ADDRESS(ROW(),SUMIFS($1:$1,$5:$5,1))):INDIRECT(ADDRESS(ROW(),SUMIFS($1:$1,$5:$5,MAX($5:$5)))))</f>
        <v>1</v>
      </c>
      <c r="X61" s="51"/>
      <c r="Y61" s="51"/>
      <c r="Z61" s="52"/>
      <c r="AA61" s="52">
        <f>$P$25</f>
        <v>1</v>
      </c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</row>
    <row r="62" spans="1:98" x14ac:dyDescent="0.3">
      <c r="A62" s="11">
        <f>ROW()</f>
        <v>62</v>
      </c>
      <c r="F62" s="6" t="str">
        <f>$F$26</f>
        <v>ФОТ првПерс</v>
      </c>
      <c r="M62" s="2" t="str">
        <f>$M$26</f>
        <v>час</v>
      </c>
      <c r="P62" s="48"/>
      <c r="W62" s="50">
        <f ca="1">SUM(INDIRECT(ADDRESS(ROW(),SUMIFS($1:$1,$5:$5,1))):INDIRECT(ADDRESS(ROW(),SUMIFS($1:$1,$5:$5,MAX($5:$5)))))</f>
        <v>0</v>
      </c>
      <c r="X62" s="51"/>
      <c r="Y62" s="51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</row>
    <row r="63" spans="1:98" x14ac:dyDescent="0.3">
      <c r="A63" s="11">
        <f>ROW()</f>
        <v>63</v>
      </c>
      <c r="F63" s="6" t="str">
        <f>$F$27</f>
        <v>ФОТ упак</v>
      </c>
      <c r="M63" s="2" t="str">
        <f>$M$27</f>
        <v>час</v>
      </c>
      <c r="P63" s="48"/>
      <c r="W63" s="50">
        <f ca="1">SUM(INDIRECT(ADDRESS(ROW(),SUMIFS($1:$1,$5:$5,1))):INDIRECT(ADDRESS(ROW(),SUMIFS($1:$1,$5:$5,MAX($5:$5)))))</f>
        <v>0</v>
      </c>
      <c r="X63" s="51"/>
      <c r="Y63" s="51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</row>
    <row r="64" spans="1:98" x14ac:dyDescent="0.3">
      <c r="A64" s="11">
        <f>ROW()</f>
        <v>64</v>
      </c>
      <c r="F64" s="6" t="str">
        <f>$F$28</f>
        <v>Соцсборы</v>
      </c>
      <c r="M64" s="2" t="str">
        <f>$M$28</f>
        <v>час</v>
      </c>
      <c r="P64" s="48"/>
      <c r="W64" s="50">
        <f ca="1">SUM(INDIRECT(ADDRESS(ROW(),SUMIFS($1:$1,$5:$5,1))):INDIRECT(ADDRESS(ROW(),SUMIFS($1:$1,$5:$5,MAX($5:$5)))))</f>
        <v>0</v>
      </c>
      <c r="X64" s="51"/>
      <c r="Y64" s="51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</row>
    <row r="65" spans="1:98" x14ac:dyDescent="0.3">
      <c r="A65" s="11">
        <f>ROW()</f>
        <v>65</v>
      </c>
      <c r="F65" s="6" t="str">
        <f>$F$29</f>
        <v>ЭлЭн</v>
      </c>
      <c r="M65" s="2" t="str">
        <f>$M$29</f>
        <v>кВт*ч</v>
      </c>
      <c r="P65" s="48"/>
      <c r="W65" s="50">
        <f ca="1">SUM(INDIRECT(ADDRESS(ROW(),SUMIFS($1:$1,$5:$5,1))):INDIRECT(ADDRESS(ROW(),SUMIFS($1:$1,$5:$5,MAX($5:$5)))))</f>
        <v>0</v>
      </c>
      <c r="X65" s="51"/>
      <c r="Y65" s="51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</row>
    <row r="66" spans="1:98" s="2" customFormat="1" ht="12" x14ac:dyDescent="0.2">
      <c r="A66" s="11">
        <f>ROW()</f>
        <v>66</v>
      </c>
      <c r="E66" s="23" t="str">
        <f>Lists!$N$9</f>
        <v>пустая строка</v>
      </c>
      <c r="L66" s="44"/>
      <c r="O66" s="44"/>
      <c r="R66" s="44"/>
      <c r="W66" s="5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</row>
    <row r="67" spans="1:98" s="13" customFormat="1" x14ac:dyDescent="0.3">
      <c r="A67" s="12">
        <f>ROW()</f>
        <v>67</v>
      </c>
      <c r="E67" s="43"/>
      <c r="F67" s="13" t="s">
        <v>66</v>
      </c>
      <c r="L67" s="44"/>
      <c r="M67" s="14" t="str">
        <f>Lists!$R$8</f>
        <v>руб.</v>
      </c>
      <c r="O67" s="44"/>
      <c r="R67" s="44"/>
      <c r="W67" s="53">
        <f ca="1">SUM(INDIRECT(ADDRESS(ROW(),SUMIFS($1:$1,$5:$5,1))):INDIRECT(ADDRESS(ROW(),SUMIFS($1:$1,$5:$5,MAX($5:$5)))))</f>
        <v>171</v>
      </c>
      <c r="X67" s="49"/>
      <c r="Y67" s="49"/>
      <c r="Z67" s="53">
        <f>SUM(Z69:Z78)</f>
        <v>117</v>
      </c>
      <c r="AA67" s="53">
        <f>SUM(AA69:AA78)</f>
        <v>54</v>
      </c>
      <c r="AB67" s="53">
        <f t="shared" ref="AB67:CL67" si="1">SUM(AB69:AB78)</f>
        <v>0</v>
      </c>
      <c r="AC67" s="53">
        <f t="shared" si="1"/>
        <v>0</v>
      </c>
      <c r="AD67" s="53">
        <f t="shared" si="1"/>
        <v>0</v>
      </c>
      <c r="AE67" s="53">
        <f t="shared" si="1"/>
        <v>0</v>
      </c>
      <c r="AF67" s="53">
        <f t="shared" si="1"/>
        <v>0</v>
      </c>
      <c r="AG67" s="53">
        <f t="shared" si="1"/>
        <v>0</v>
      </c>
      <c r="AH67" s="53">
        <f t="shared" si="1"/>
        <v>0</v>
      </c>
      <c r="AI67" s="53">
        <f t="shared" si="1"/>
        <v>0</v>
      </c>
      <c r="AJ67" s="53">
        <f t="shared" si="1"/>
        <v>0</v>
      </c>
      <c r="AK67" s="53">
        <f t="shared" si="1"/>
        <v>0</v>
      </c>
      <c r="AL67" s="53">
        <f t="shared" si="1"/>
        <v>0</v>
      </c>
      <c r="AM67" s="53">
        <f t="shared" si="1"/>
        <v>0</v>
      </c>
      <c r="AN67" s="53">
        <f t="shared" si="1"/>
        <v>0</v>
      </c>
      <c r="AO67" s="53">
        <f t="shared" si="1"/>
        <v>0</v>
      </c>
      <c r="AP67" s="53">
        <f t="shared" si="1"/>
        <v>0</v>
      </c>
      <c r="AQ67" s="53">
        <f t="shared" si="1"/>
        <v>0</v>
      </c>
      <c r="AR67" s="53">
        <f t="shared" si="1"/>
        <v>0</v>
      </c>
      <c r="AS67" s="53">
        <f t="shared" si="1"/>
        <v>0</v>
      </c>
      <c r="AT67" s="53">
        <f t="shared" si="1"/>
        <v>0</v>
      </c>
      <c r="AU67" s="53">
        <f t="shared" si="1"/>
        <v>0</v>
      </c>
      <c r="AV67" s="53">
        <f t="shared" si="1"/>
        <v>0</v>
      </c>
      <c r="AW67" s="53">
        <f t="shared" si="1"/>
        <v>0</v>
      </c>
      <c r="AX67" s="53">
        <f t="shared" si="1"/>
        <v>0</v>
      </c>
      <c r="AY67" s="53">
        <f t="shared" si="1"/>
        <v>0</v>
      </c>
      <c r="AZ67" s="53">
        <f t="shared" si="1"/>
        <v>0</v>
      </c>
      <c r="BA67" s="53">
        <f t="shared" si="1"/>
        <v>0</v>
      </c>
      <c r="BB67" s="53">
        <f t="shared" si="1"/>
        <v>0</v>
      </c>
      <c r="BC67" s="53">
        <f t="shared" si="1"/>
        <v>0</v>
      </c>
      <c r="BD67" s="53">
        <f t="shared" si="1"/>
        <v>0</v>
      </c>
      <c r="BE67" s="53">
        <f t="shared" si="1"/>
        <v>0</v>
      </c>
      <c r="BF67" s="53">
        <f t="shared" si="1"/>
        <v>0</v>
      </c>
      <c r="BG67" s="53">
        <f t="shared" si="1"/>
        <v>0</v>
      </c>
      <c r="BH67" s="53">
        <f t="shared" si="1"/>
        <v>0</v>
      </c>
      <c r="BI67" s="53">
        <f t="shared" si="1"/>
        <v>0</v>
      </c>
      <c r="BJ67" s="53">
        <f t="shared" si="1"/>
        <v>0</v>
      </c>
      <c r="BK67" s="53">
        <f t="shared" si="1"/>
        <v>0</v>
      </c>
      <c r="BL67" s="53">
        <f t="shared" si="1"/>
        <v>0</v>
      </c>
      <c r="BM67" s="53">
        <f t="shared" si="1"/>
        <v>0</v>
      </c>
      <c r="BN67" s="53">
        <f t="shared" si="1"/>
        <v>0</v>
      </c>
      <c r="BO67" s="53">
        <f t="shared" si="1"/>
        <v>0</v>
      </c>
      <c r="BP67" s="53">
        <f t="shared" si="1"/>
        <v>0</v>
      </c>
      <c r="BQ67" s="53">
        <f t="shared" si="1"/>
        <v>0</v>
      </c>
      <c r="BR67" s="53">
        <f t="shared" si="1"/>
        <v>0</v>
      </c>
      <c r="BS67" s="53">
        <f t="shared" si="1"/>
        <v>0</v>
      </c>
      <c r="BT67" s="53">
        <f t="shared" si="1"/>
        <v>0</v>
      </c>
      <c r="BU67" s="53">
        <f t="shared" si="1"/>
        <v>0</v>
      </c>
      <c r="BV67" s="53">
        <f t="shared" si="1"/>
        <v>0</v>
      </c>
      <c r="BW67" s="53">
        <f t="shared" si="1"/>
        <v>0</v>
      </c>
      <c r="BX67" s="53">
        <f t="shared" si="1"/>
        <v>0</v>
      </c>
      <c r="BY67" s="53">
        <f t="shared" si="1"/>
        <v>0</v>
      </c>
      <c r="BZ67" s="53">
        <f t="shared" si="1"/>
        <v>0</v>
      </c>
      <c r="CA67" s="53">
        <f t="shared" si="1"/>
        <v>0</v>
      </c>
      <c r="CB67" s="53">
        <f t="shared" si="1"/>
        <v>0</v>
      </c>
      <c r="CC67" s="53">
        <f t="shared" si="1"/>
        <v>0</v>
      </c>
      <c r="CD67" s="53">
        <f t="shared" si="1"/>
        <v>0</v>
      </c>
      <c r="CE67" s="53">
        <f t="shared" si="1"/>
        <v>0</v>
      </c>
      <c r="CF67" s="53">
        <f t="shared" si="1"/>
        <v>0</v>
      </c>
      <c r="CG67" s="53">
        <f t="shared" si="1"/>
        <v>0</v>
      </c>
      <c r="CH67" s="53">
        <f t="shared" si="1"/>
        <v>0</v>
      </c>
      <c r="CI67" s="53">
        <f t="shared" si="1"/>
        <v>0</v>
      </c>
      <c r="CJ67" s="53">
        <f t="shared" si="1"/>
        <v>0</v>
      </c>
      <c r="CK67" s="53">
        <f t="shared" si="1"/>
        <v>0</v>
      </c>
      <c r="CL67" s="53">
        <f t="shared" si="1"/>
        <v>0</v>
      </c>
      <c r="CM67" s="53">
        <f t="shared" ref="CM67:CT67" si="2">SUM(CM69:CM78)</f>
        <v>0</v>
      </c>
      <c r="CN67" s="53">
        <f t="shared" si="2"/>
        <v>0</v>
      </c>
      <c r="CO67" s="53">
        <f t="shared" si="2"/>
        <v>0</v>
      </c>
      <c r="CP67" s="53">
        <f t="shared" si="2"/>
        <v>0</v>
      </c>
      <c r="CQ67" s="53">
        <f t="shared" si="2"/>
        <v>0</v>
      </c>
      <c r="CR67" s="53">
        <f t="shared" si="2"/>
        <v>0</v>
      </c>
      <c r="CS67" s="53">
        <f t="shared" si="2"/>
        <v>0</v>
      </c>
      <c r="CT67" s="53">
        <f t="shared" si="2"/>
        <v>0</v>
      </c>
    </row>
    <row r="68" spans="1:98" s="13" customFormat="1" x14ac:dyDescent="0.3">
      <c r="A68" s="11">
        <f>ROW()</f>
        <v>68</v>
      </c>
      <c r="E68" s="43"/>
      <c r="F68" s="13" t="str">
        <f>$F$20</f>
        <v>Продукт</v>
      </c>
      <c r="L68" s="44"/>
      <c r="M68" s="14" t="str">
        <f>$M$20</f>
        <v>шт</v>
      </c>
      <c r="O68" s="44"/>
      <c r="P68" s="49">
        <f>$P$20</f>
        <v>1</v>
      </c>
      <c r="R68" s="44"/>
      <c r="W68" s="53"/>
      <c r="X68" s="49"/>
      <c r="Y68" s="49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</row>
    <row r="69" spans="1:98" x14ac:dyDescent="0.3">
      <c r="A69" s="11">
        <f>ROW()</f>
        <v>69</v>
      </c>
      <c r="F69" s="6" t="str">
        <f>$F$21</f>
        <v>Основа</v>
      </c>
      <c r="M69" s="2" t="str">
        <f>Lists!$R$8</f>
        <v>руб.</v>
      </c>
      <c r="P69" s="48"/>
      <c r="W69" s="53">
        <f ca="1">SUM(INDIRECT(ADDRESS(ROW(),SUMIFS($1:$1,$5:$5,1))):INDIRECT(ADDRESS(ROW(),SUMIFS($1:$1,$5:$5,MAX($5:$5)))))</f>
        <v>105</v>
      </c>
      <c r="X69" s="54"/>
      <c r="Y69" s="54"/>
      <c r="Z69" s="19">
        <f>Z57*$P33</f>
        <v>105</v>
      </c>
      <c r="AA69" s="19">
        <f t="shared" ref="AA69:CL70" si="3">AA57*$P33</f>
        <v>0</v>
      </c>
      <c r="AB69" s="19">
        <f t="shared" si="3"/>
        <v>0</v>
      </c>
      <c r="AC69" s="19">
        <f t="shared" si="3"/>
        <v>0</v>
      </c>
      <c r="AD69" s="19">
        <f t="shared" si="3"/>
        <v>0</v>
      </c>
      <c r="AE69" s="19">
        <f t="shared" si="3"/>
        <v>0</v>
      </c>
      <c r="AF69" s="19">
        <f t="shared" si="3"/>
        <v>0</v>
      </c>
      <c r="AG69" s="19">
        <f t="shared" si="3"/>
        <v>0</v>
      </c>
      <c r="AH69" s="19">
        <f t="shared" si="3"/>
        <v>0</v>
      </c>
      <c r="AI69" s="19">
        <f t="shared" si="3"/>
        <v>0</v>
      </c>
      <c r="AJ69" s="19">
        <f t="shared" si="3"/>
        <v>0</v>
      </c>
      <c r="AK69" s="19">
        <f t="shared" si="3"/>
        <v>0</v>
      </c>
      <c r="AL69" s="19">
        <f t="shared" si="3"/>
        <v>0</v>
      </c>
      <c r="AM69" s="19">
        <f t="shared" si="3"/>
        <v>0</v>
      </c>
      <c r="AN69" s="19">
        <f t="shared" si="3"/>
        <v>0</v>
      </c>
      <c r="AO69" s="19">
        <f t="shared" si="3"/>
        <v>0</v>
      </c>
      <c r="AP69" s="19">
        <f t="shared" si="3"/>
        <v>0</v>
      </c>
      <c r="AQ69" s="19">
        <f t="shared" si="3"/>
        <v>0</v>
      </c>
      <c r="AR69" s="19">
        <f t="shared" si="3"/>
        <v>0</v>
      </c>
      <c r="AS69" s="19">
        <f t="shared" si="3"/>
        <v>0</v>
      </c>
      <c r="AT69" s="19">
        <f t="shared" si="3"/>
        <v>0</v>
      </c>
      <c r="AU69" s="19">
        <f t="shared" si="3"/>
        <v>0</v>
      </c>
      <c r="AV69" s="19">
        <f t="shared" si="3"/>
        <v>0</v>
      </c>
      <c r="AW69" s="19">
        <f t="shared" si="3"/>
        <v>0</v>
      </c>
      <c r="AX69" s="19">
        <f t="shared" si="3"/>
        <v>0</v>
      </c>
      <c r="AY69" s="19">
        <f t="shared" si="3"/>
        <v>0</v>
      </c>
      <c r="AZ69" s="19">
        <f t="shared" si="3"/>
        <v>0</v>
      </c>
      <c r="BA69" s="19">
        <f t="shared" si="3"/>
        <v>0</v>
      </c>
      <c r="BB69" s="19">
        <f t="shared" si="3"/>
        <v>0</v>
      </c>
      <c r="BC69" s="19">
        <f t="shared" si="3"/>
        <v>0</v>
      </c>
      <c r="BD69" s="19">
        <f t="shared" si="3"/>
        <v>0</v>
      </c>
      <c r="BE69" s="19">
        <f t="shared" si="3"/>
        <v>0</v>
      </c>
      <c r="BF69" s="19">
        <f t="shared" si="3"/>
        <v>0</v>
      </c>
      <c r="BG69" s="19">
        <f t="shared" si="3"/>
        <v>0</v>
      </c>
      <c r="BH69" s="19">
        <f t="shared" si="3"/>
        <v>0</v>
      </c>
      <c r="BI69" s="19">
        <f t="shared" si="3"/>
        <v>0</v>
      </c>
      <c r="BJ69" s="19">
        <f t="shared" si="3"/>
        <v>0</v>
      </c>
      <c r="BK69" s="19">
        <f t="shared" si="3"/>
        <v>0</v>
      </c>
      <c r="BL69" s="19">
        <f t="shared" si="3"/>
        <v>0</v>
      </c>
      <c r="BM69" s="19">
        <f t="shared" si="3"/>
        <v>0</v>
      </c>
      <c r="BN69" s="19">
        <f t="shared" si="3"/>
        <v>0</v>
      </c>
      <c r="BO69" s="19">
        <f t="shared" si="3"/>
        <v>0</v>
      </c>
      <c r="BP69" s="19">
        <f t="shared" si="3"/>
        <v>0</v>
      </c>
      <c r="BQ69" s="19">
        <f t="shared" si="3"/>
        <v>0</v>
      </c>
      <c r="BR69" s="19">
        <f t="shared" si="3"/>
        <v>0</v>
      </c>
      <c r="BS69" s="19">
        <f t="shared" si="3"/>
        <v>0</v>
      </c>
      <c r="BT69" s="19">
        <f t="shared" si="3"/>
        <v>0</v>
      </c>
      <c r="BU69" s="19">
        <f t="shared" si="3"/>
        <v>0</v>
      </c>
      <c r="BV69" s="19">
        <f t="shared" si="3"/>
        <v>0</v>
      </c>
      <c r="BW69" s="19">
        <f t="shared" si="3"/>
        <v>0</v>
      </c>
      <c r="BX69" s="19">
        <f t="shared" si="3"/>
        <v>0</v>
      </c>
      <c r="BY69" s="19">
        <f t="shared" si="3"/>
        <v>0</v>
      </c>
      <c r="BZ69" s="19">
        <f t="shared" si="3"/>
        <v>0</v>
      </c>
      <c r="CA69" s="19">
        <f t="shared" si="3"/>
        <v>0</v>
      </c>
      <c r="CB69" s="19">
        <f t="shared" si="3"/>
        <v>0</v>
      </c>
      <c r="CC69" s="19">
        <f t="shared" si="3"/>
        <v>0</v>
      </c>
      <c r="CD69" s="19">
        <f t="shared" si="3"/>
        <v>0</v>
      </c>
      <c r="CE69" s="19">
        <f t="shared" si="3"/>
        <v>0</v>
      </c>
      <c r="CF69" s="19">
        <f t="shared" si="3"/>
        <v>0</v>
      </c>
      <c r="CG69" s="19">
        <f t="shared" si="3"/>
        <v>0</v>
      </c>
      <c r="CH69" s="19">
        <f t="shared" si="3"/>
        <v>0</v>
      </c>
      <c r="CI69" s="19">
        <f t="shared" si="3"/>
        <v>0</v>
      </c>
      <c r="CJ69" s="19">
        <f t="shared" si="3"/>
        <v>0</v>
      </c>
      <c r="CK69" s="19">
        <f t="shared" si="3"/>
        <v>0</v>
      </c>
      <c r="CL69" s="19">
        <f t="shared" si="3"/>
        <v>0</v>
      </c>
      <c r="CM69" s="19">
        <f t="shared" ref="CM69:CT73" si="4">CM57*$P33</f>
        <v>0</v>
      </c>
      <c r="CN69" s="19">
        <f t="shared" si="4"/>
        <v>0</v>
      </c>
      <c r="CO69" s="19">
        <f t="shared" si="4"/>
        <v>0</v>
      </c>
      <c r="CP69" s="19">
        <f t="shared" si="4"/>
        <v>0</v>
      </c>
      <c r="CQ69" s="19">
        <f t="shared" si="4"/>
        <v>0</v>
      </c>
      <c r="CR69" s="19">
        <f t="shared" si="4"/>
        <v>0</v>
      </c>
      <c r="CS69" s="19">
        <f t="shared" si="4"/>
        <v>0</v>
      </c>
      <c r="CT69" s="19">
        <f t="shared" si="4"/>
        <v>0</v>
      </c>
    </row>
    <row r="70" spans="1:98" x14ac:dyDescent="0.3">
      <c r="A70" s="11">
        <f>ROW()</f>
        <v>70</v>
      </c>
      <c r="F70" s="6" t="str">
        <f>$F$22</f>
        <v>Сырье</v>
      </c>
      <c r="M70" s="2" t="str">
        <f>Lists!$R$8</f>
        <v>руб.</v>
      </c>
      <c r="P70" s="48"/>
      <c r="W70" s="53">
        <f ca="1">SUM(INDIRECT(ADDRESS(ROW(),SUMIFS($1:$1,$5:$5,1))):INDIRECT(ADDRESS(ROW(),SUMIFS($1:$1,$5:$5,MAX($5:$5)))))</f>
        <v>12</v>
      </c>
      <c r="X70" s="54"/>
      <c r="Y70" s="54"/>
      <c r="Z70" s="19">
        <f t="shared" ref="Z70:AO77" si="5">Z58*$P34</f>
        <v>12</v>
      </c>
      <c r="AA70" s="19">
        <f t="shared" si="5"/>
        <v>0</v>
      </c>
      <c r="AB70" s="19">
        <f t="shared" si="5"/>
        <v>0</v>
      </c>
      <c r="AC70" s="19">
        <f t="shared" si="5"/>
        <v>0</v>
      </c>
      <c r="AD70" s="19">
        <f t="shared" si="5"/>
        <v>0</v>
      </c>
      <c r="AE70" s="19">
        <f t="shared" si="5"/>
        <v>0</v>
      </c>
      <c r="AF70" s="19">
        <f t="shared" si="5"/>
        <v>0</v>
      </c>
      <c r="AG70" s="19">
        <f t="shared" si="5"/>
        <v>0</v>
      </c>
      <c r="AH70" s="19">
        <f t="shared" si="5"/>
        <v>0</v>
      </c>
      <c r="AI70" s="19">
        <f t="shared" si="5"/>
        <v>0</v>
      </c>
      <c r="AJ70" s="19">
        <f t="shared" si="5"/>
        <v>0</v>
      </c>
      <c r="AK70" s="19">
        <f t="shared" si="5"/>
        <v>0</v>
      </c>
      <c r="AL70" s="19">
        <f t="shared" si="5"/>
        <v>0</v>
      </c>
      <c r="AM70" s="19">
        <f t="shared" si="5"/>
        <v>0</v>
      </c>
      <c r="AN70" s="19">
        <f t="shared" si="5"/>
        <v>0</v>
      </c>
      <c r="AO70" s="19">
        <f t="shared" si="5"/>
        <v>0</v>
      </c>
      <c r="AP70" s="19">
        <f t="shared" si="3"/>
        <v>0</v>
      </c>
      <c r="AQ70" s="19">
        <f t="shared" si="3"/>
        <v>0</v>
      </c>
      <c r="AR70" s="19">
        <f t="shared" si="3"/>
        <v>0</v>
      </c>
      <c r="AS70" s="19">
        <f t="shared" si="3"/>
        <v>0</v>
      </c>
      <c r="AT70" s="19">
        <f t="shared" si="3"/>
        <v>0</v>
      </c>
      <c r="AU70" s="19">
        <f t="shared" si="3"/>
        <v>0</v>
      </c>
      <c r="AV70" s="19">
        <f t="shared" si="3"/>
        <v>0</v>
      </c>
      <c r="AW70" s="19">
        <f t="shared" si="3"/>
        <v>0</v>
      </c>
      <c r="AX70" s="19">
        <f t="shared" si="3"/>
        <v>0</v>
      </c>
      <c r="AY70" s="19">
        <f t="shared" si="3"/>
        <v>0</v>
      </c>
      <c r="AZ70" s="19">
        <f t="shared" si="3"/>
        <v>0</v>
      </c>
      <c r="BA70" s="19">
        <f t="shared" si="3"/>
        <v>0</v>
      </c>
      <c r="BB70" s="19">
        <f t="shared" si="3"/>
        <v>0</v>
      </c>
      <c r="BC70" s="19">
        <f t="shared" si="3"/>
        <v>0</v>
      </c>
      <c r="BD70" s="19">
        <f t="shared" si="3"/>
        <v>0</v>
      </c>
      <c r="BE70" s="19">
        <f t="shared" si="3"/>
        <v>0</v>
      </c>
      <c r="BF70" s="19">
        <f t="shared" si="3"/>
        <v>0</v>
      </c>
      <c r="BG70" s="19">
        <f t="shared" si="3"/>
        <v>0</v>
      </c>
      <c r="BH70" s="19">
        <f t="shared" si="3"/>
        <v>0</v>
      </c>
      <c r="BI70" s="19">
        <f t="shared" si="3"/>
        <v>0</v>
      </c>
      <c r="BJ70" s="19">
        <f t="shared" si="3"/>
        <v>0</v>
      </c>
      <c r="BK70" s="19">
        <f t="shared" si="3"/>
        <v>0</v>
      </c>
      <c r="BL70" s="19">
        <f t="shared" si="3"/>
        <v>0</v>
      </c>
      <c r="BM70" s="19">
        <f t="shared" si="3"/>
        <v>0</v>
      </c>
      <c r="BN70" s="19">
        <f t="shared" si="3"/>
        <v>0</v>
      </c>
      <c r="BO70" s="19">
        <f t="shared" si="3"/>
        <v>0</v>
      </c>
      <c r="BP70" s="19">
        <f t="shared" si="3"/>
        <v>0</v>
      </c>
      <c r="BQ70" s="19">
        <f t="shared" si="3"/>
        <v>0</v>
      </c>
      <c r="BR70" s="19">
        <f t="shared" si="3"/>
        <v>0</v>
      </c>
      <c r="BS70" s="19">
        <f t="shared" si="3"/>
        <v>0</v>
      </c>
      <c r="BT70" s="19">
        <f t="shared" si="3"/>
        <v>0</v>
      </c>
      <c r="BU70" s="19">
        <f t="shared" si="3"/>
        <v>0</v>
      </c>
      <c r="BV70" s="19">
        <f t="shared" si="3"/>
        <v>0</v>
      </c>
      <c r="BW70" s="19">
        <f t="shared" si="3"/>
        <v>0</v>
      </c>
      <c r="BX70" s="19">
        <f t="shared" si="3"/>
        <v>0</v>
      </c>
      <c r="BY70" s="19">
        <f t="shared" si="3"/>
        <v>0</v>
      </c>
      <c r="BZ70" s="19">
        <f t="shared" si="3"/>
        <v>0</v>
      </c>
      <c r="CA70" s="19">
        <f t="shared" si="3"/>
        <v>0</v>
      </c>
      <c r="CB70" s="19">
        <f t="shared" si="3"/>
        <v>0</v>
      </c>
      <c r="CC70" s="19">
        <f t="shared" si="3"/>
        <v>0</v>
      </c>
      <c r="CD70" s="19">
        <f t="shared" si="3"/>
        <v>0</v>
      </c>
      <c r="CE70" s="19">
        <f t="shared" si="3"/>
        <v>0</v>
      </c>
      <c r="CF70" s="19">
        <f t="shared" si="3"/>
        <v>0</v>
      </c>
      <c r="CG70" s="19">
        <f t="shared" si="3"/>
        <v>0</v>
      </c>
      <c r="CH70" s="19">
        <f t="shared" si="3"/>
        <v>0</v>
      </c>
      <c r="CI70" s="19">
        <f t="shared" si="3"/>
        <v>0</v>
      </c>
      <c r="CJ70" s="19">
        <f t="shared" si="3"/>
        <v>0</v>
      </c>
      <c r="CK70" s="19">
        <f t="shared" si="3"/>
        <v>0</v>
      </c>
      <c r="CL70" s="19">
        <f t="shared" si="3"/>
        <v>0</v>
      </c>
      <c r="CM70" s="19">
        <f t="shared" si="4"/>
        <v>0</v>
      </c>
      <c r="CN70" s="19">
        <f t="shared" si="4"/>
        <v>0</v>
      </c>
      <c r="CO70" s="19">
        <f t="shared" si="4"/>
        <v>0</v>
      </c>
      <c r="CP70" s="19">
        <f t="shared" si="4"/>
        <v>0</v>
      </c>
      <c r="CQ70" s="19">
        <f t="shared" si="4"/>
        <v>0</v>
      </c>
      <c r="CR70" s="19">
        <f t="shared" si="4"/>
        <v>0</v>
      </c>
      <c r="CS70" s="19">
        <f t="shared" si="4"/>
        <v>0</v>
      </c>
      <c r="CT70" s="19">
        <f t="shared" si="4"/>
        <v>0</v>
      </c>
    </row>
    <row r="71" spans="1:98" x14ac:dyDescent="0.3">
      <c r="A71" s="11">
        <f>ROW()</f>
        <v>71</v>
      </c>
      <c r="F71" s="6" t="str">
        <f>$F$23</f>
        <v>Материал</v>
      </c>
      <c r="M71" s="2" t="str">
        <f>Lists!$R$8</f>
        <v>руб.</v>
      </c>
      <c r="P71" s="48"/>
      <c r="W71" s="53">
        <f ca="1">SUM(INDIRECT(ADDRESS(ROW(),SUMIFS($1:$1,$5:$5,1))):INDIRECT(ADDRESS(ROW(),SUMIFS($1:$1,$5:$5,MAX($5:$5)))))</f>
        <v>14</v>
      </c>
      <c r="X71" s="54"/>
      <c r="Y71" s="54"/>
      <c r="Z71" s="19">
        <f t="shared" si="5"/>
        <v>0</v>
      </c>
      <c r="AA71" s="19">
        <f t="shared" ref="AA71:CL74" si="6">AA59*$P35</f>
        <v>14</v>
      </c>
      <c r="AB71" s="19">
        <f t="shared" si="6"/>
        <v>0</v>
      </c>
      <c r="AC71" s="19">
        <f t="shared" si="6"/>
        <v>0</v>
      </c>
      <c r="AD71" s="19">
        <f t="shared" si="6"/>
        <v>0</v>
      </c>
      <c r="AE71" s="19">
        <f t="shared" si="6"/>
        <v>0</v>
      </c>
      <c r="AF71" s="19">
        <f t="shared" si="6"/>
        <v>0</v>
      </c>
      <c r="AG71" s="19">
        <f t="shared" si="6"/>
        <v>0</v>
      </c>
      <c r="AH71" s="19">
        <f t="shared" si="6"/>
        <v>0</v>
      </c>
      <c r="AI71" s="19">
        <f t="shared" si="6"/>
        <v>0</v>
      </c>
      <c r="AJ71" s="19">
        <f t="shared" si="6"/>
        <v>0</v>
      </c>
      <c r="AK71" s="19">
        <f t="shared" si="6"/>
        <v>0</v>
      </c>
      <c r="AL71" s="19">
        <f t="shared" si="6"/>
        <v>0</v>
      </c>
      <c r="AM71" s="19">
        <f t="shared" si="6"/>
        <v>0</v>
      </c>
      <c r="AN71" s="19">
        <f t="shared" si="6"/>
        <v>0</v>
      </c>
      <c r="AO71" s="19">
        <f t="shared" si="6"/>
        <v>0</v>
      </c>
      <c r="AP71" s="19">
        <f t="shared" si="6"/>
        <v>0</v>
      </c>
      <c r="AQ71" s="19">
        <f t="shared" si="6"/>
        <v>0</v>
      </c>
      <c r="AR71" s="19">
        <f t="shared" si="6"/>
        <v>0</v>
      </c>
      <c r="AS71" s="19">
        <f t="shared" si="6"/>
        <v>0</v>
      </c>
      <c r="AT71" s="19">
        <f t="shared" si="6"/>
        <v>0</v>
      </c>
      <c r="AU71" s="19">
        <f t="shared" si="6"/>
        <v>0</v>
      </c>
      <c r="AV71" s="19">
        <f t="shared" si="6"/>
        <v>0</v>
      </c>
      <c r="AW71" s="19">
        <f t="shared" si="6"/>
        <v>0</v>
      </c>
      <c r="AX71" s="19">
        <f t="shared" si="6"/>
        <v>0</v>
      </c>
      <c r="AY71" s="19">
        <f t="shared" si="6"/>
        <v>0</v>
      </c>
      <c r="AZ71" s="19">
        <f t="shared" si="6"/>
        <v>0</v>
      </c>
      <c r="BA71" s="19">
        <f t="shared" si="6"/>
        <v>0</v>
      </c>
      <c r="BB71" s="19">
        <f t="shared" si="6"/>
        <v>0</v>
      </c>
      <c r="BC71" s="19">
        <f t="shared" si="6"/>
        <v>0</v>
      </c>
      <c r="BD71" s="19">
        <f t="shared" si="6"/>
        <v>0</v>
      </c>
      <c r="BE71" s="19">
        <f t="shared" si="6"/>
        <v>0</v>
      </c>
      <c r="BF71" s="19">
        <f t="shared" si="6"/>
        <v>0</v>
      </c>
      <c r="BG71" s="19">
        <f t="shared" si="6"/>
        <v>0</v>
      </c>
      <c r="BH71" s="19">
        <f t="shared" si="6"/>
        <v>0</v>
      </c>
      <c r="BI71" s="19">
        <f t="shared" si="6"/>
        <v>0</v>
      </c>
      <c r="BJ71" s="19">
        <f t="shared" si="6"/>
        <v>0</v>
      </c>
      <c r="BK71" s="19">
        <f t="shared" si="6"/>
        <v>0</v>
      </c>
      <c r="BL71" s="19">
        <f t="shared" si="6"/>
        <v>0</v>
      </c>
      <c r="BM71" s="19">
        <f t="shared" si="6"/>
        <v>0</v>
      </c>
      <c r="BN71" s="19">
        <f t="shared" si="6"/>
        <v>0</v>
      </c>
      <c r="BO71" s="19">
        <f t="shared" si="6"/>
        <v>0</v>
      </c>
      <c r="BP71" s="19">
        <f t="shared" si="6"/>
        <v>0</v>
      </c>
      <c r="BQ71" s="19">
        <f t="shared" si="6"/>
        <v>0</v>
      </c>
      <c r="BR71" s="19">
        <f t="shared" si="6"/>
        <v>0</v>
      </c>
      <c r="BS71" s="19">
        <f t="shared" si="6"/>
        <v>0</v>
      </c>
      <c r="BT71" s="19">
        <f t="shared" si="6"/>
        <v>0</v>
      </c>
      <c r="BU71" s="19">
        <f t="shared" si="6"/>
        <v>0</v>
      </c>
      <c r="BV71" s="19">
        <f t="shared" si="6"/>
        <v>0</v>
      </c>
      <c r="BW71" s="19">
        <f t="shared" si="6"/>
        <v>0</v>
      </c>
      <c r="BX71" s="19">
        <f t="shared" si="6"/>
        <v>0</v>
      </c>
      <c r="BY71" s="19">
        <f t="shared" si="6"/>
        <v>0</v>
      </c>
      <c r="BZ71" s="19">
        <f t="shared" si="6"/>
        <v>0</v>
      </c>
      <c r="CA71" s="19">
        <f t="shared" si="6"/>
        <v>0</v>
      </c>
      <c r="CB71" s="19">
        <f t="shared" si="6"/>
        <v>0</v>
      </c>
      <c r="CC71" s="19">
        <f t="shared" si="6"/>
        <v>0</v>
      </c>
      <c r="CD71" s="19">
        <f t="shared" si="6"/>
        <v>0</v>
      </c>
      <c r="CE71" s="19">
        <f t="shared" si="6"/>
        <v>0</v>
      </c>
      <c r="CF71" s="19">
        <f t="shared" si="6"/>
        <v>0</v>
      </c>
      <c r="CG71" s="19">
        <f t="shared" si="6"/>
        <v>0</v>
      </c>
      <c r="CH71" s="19">
        <f t="shared" si="6"/>
        <v>0</v>
      </c>
      <c r="CI71" s="19">
        <f t="shared" si="6"/>
        <v>0</v>
      </c>
      <c r="CJ71" s="19">
        <f t="shared" si="6"/>
        <v>0</v>
      </c>
      <c r="CK71" s="19">
        <f t="shared" si="6"/>
        <v>0</v>
      </c>
      <c r="CL71" s="19">
        <f t="shared" si="6"/>
        <v>0</v>
      </c>
      <c r="CM71" s="19">
        <f t="shared" si="4"/>
        <v>0</v>
      </c>
      <c r="CN71" s="19">
        <f t="shared" si="4"/>
        <v>0</v>
      </c>
      <c r="CO71" s="19">
        <f t="shared" si="4"/>
        <v>0</v>
      </c>
      <c r="CP71" s="19">
        <f t="shared" si="4"/>
        <v>0</v>
      </c>
      <c r="CQ71" s="19">
        <f t="shared" si="4"/>
        <v>0</v>
      </c>
      <c r="CR71" s="19">
        <f t="shared" si="4"/>
        <v>0</v>
      </c>
      <c r="CS71" s="19">
        <f t="shared" si="4"/>
        <v>0</v>
      </c>
      <c r="CT71" s="19">
        <f t="shared" si="4"/>
        <v>0</v>
      </c>
    </row>
    <row r="72" spans="1:98" x14ac:dyDescent="0.3">
      <c r="A72" s="11">
        <f>ROW()</f>
        <v>72</v>
      </c>
      <c r="F72" s="6" t="str">
        <f>$F$24</f>
        <v>Вн.пр-во</v>
      </c>
      <c r="M72" s="2" t="str">
        <f>Lists!$R$8</f>
        <v>руб.</v>
      </c>
      <c r="P72" s="48"/>
      <c r="W72" s="53">
        <f ca="1">SUM(INDIRECT(ADDRESS(ROW(),SUMIFS($1:$1,$5:$5,1))):INDIRECT(ADDRESS(ROW(),SUMIFS($1:$1,$5:$5,MAX($5:$5)))))</f>
        <v>0</v>
      </c>
      <c r="X72" s="54"/>
      <c r="Y72" s="54"/>
      <c r="Z72" s="19">
        <f t="shared" si="5"/>
        <v>0</v>
      </c>
      <c r="AA72" s="19">
        <f t="shared" si="6"/>
        <v>0</v>
      </c>
      <c r="AB72" s="19">
        <f t="shared" si="6"/>
        <v>0</v>
      </c>
      <c r="AC72" s="19">
        <f t="shared" si="6"/>
        <v>0</v>
      </c>
      <c r="AD72" s="19">
        <f t="shared" si="6"/>
        <v>0</v>
      </c>
      <c r="AE72" s="19">
        <f t="shared" si="6"/>
        <v>0</v>
      </c>
      <c r="AF72" s="19">
        <f t="shared" si="6"/>
        <v>0</v>
      </c>
      <c r="AG72" s="19">
        <f t="shared" si="6"/>
        <v>0</v>
      </c>
      <c r="AH72" s="19">
        <f t="shared" si="6"/>
        <v>0</v>
      </c>
      <c r="AI72" s="19">
        <f t="shared" si="6"/>
        <v>0</v>
      </c>
      <c r="AJ72" s="19">
        <f t="shared" si="6"/>
        <v>0</v>
      </c>
      <c r="AK72" s="19">
        <f t="shared" si="6"/>
        <v>0</v>
      </c>
      <c r="AL72" s="19">
        <f t="shared" si="6"/>
        <v>0</v>
      </c>
      <c r="AM72" s="19">
        <f t="shared" si="6"/>
        <v>0</v>
      </c>
      <c r="AN72" s="19">
        <f t="shared" si="6"/>
        <v>0</v>
      </c>
      <c r="AO72" s="19">
        <f t="shared" si="6"/>
        <v>0</v>
      </c>
      <c r="AP72" s="19">
        <f t="shared" si="6"/>
        <v>0</v>
      </c>
      <c r="AQ72" s="19">
        <f t="shared" si="6"/>
        <v>0</v>
      </c>
      <c r="AR72" s="19">
        <f t="shared" si="6"/>
        <v>0</v>
      </c>
      <c r="AS72" s="19">
        <f t="shared" si="6"/>
        <v>0</v>
      </c>
      <c r="AT72" s="19">
        <f t="shared" si="6"/>
        <v>0</v>
      </c>
      <c r="AU72" s="19">
        <f t="shared" si="6"/>
        <v>0</v>
      </c>
      <c r="AV72" s="19">
        <f t="shared" si="6"/>
        <v>0</v>
      </c>
      <c r="AW72" s="19">
        <f t="shared" si="6"/>
        <v>0</v>
      </c>
      <c r="AX72" s="19">
        <f t="shared" si="6"/>
        <v>0</v>
      </c>
      <c r="AY72" s="19">
        <f t="shared" si="6"/>
        <v>0</v>
      </c>
      <c r="AZ72" s="19">
        <f t="shared" si="6"/>
        <v>0</v>
      </c>
      <c r="BA72" s="19">
        <f t="shared" si="6"/>
        <v>0</v>
      </c>
      <c r="BB72" s="19">
        <f t="shared" si="6"/>
        <v>0</v>
      </c>
      <c r="BC72" s="19">
        <f t="shared" si="6"/>
        <v>0</v>
      </c>
      <c r="BD72" s="19">
        <f t="shared" si="6"/>
        <v>0</v>
      </c>
      <c r="BE72" s="19">
        <f t="shared" si="6"/>
        <v>0</v>
      </c>
      <c r="BF72" s="19">
        <f t="shared" si="6"/>
        <v>0</v>
      </c>
      <c r="BG72" s="19">
        <f t="shared" si="6"/>
        <v>0</v>
      </c>
      <c r="BH72" s="19">
        <f t="shared" si="6"/>
        <v>0</v>
      </c>
      <c r="BI72" s="19">
        <f t="shared" si="6"/>
        <v>0</v>
      </c>
      <c r="BJ72" s="19">
        <f t="shared" si="6"/>
        <v>0</v>
      </c>
      <c r="BK72" s="19">
        <f t="shared" si="6"/>
        <v>0</v>
      </c>
      <c r="BL72" s="19">
        <f t="shared" si="6"/>
        <v>0</v>
      </c>
      <c r="BM72" s="19">
        <f t="shared" si="6"/>
        <v>0</v>
      </c>
      <c r="BN72" s="19">
        <f t="shared" si="6"/>
        <v>0</v>
      </c>
      <c r="BO72" s="19">
        <f t="shared" si="6"/>
        <v>0</v>
      </c>
      <c r="BP72" s="19">
        <f t="shared" si="6"/>
        <v>0</v>
      </c>
      <c r="BQ72" s="19">
        <f t="shared" si="6"/>
        <v>0</v>
      </c>
      <c r="BR72" s="19">
        <f t="shared" si="6"/>
        <v>0</v>
      </c>
      <c r="BS72" s="19">
        <f t="shared" si="6"/>
        <v>0</v>
      </c>
      <c r="BT72" s="19">
        <f t="shared" si="6"/>
        <v>0</v>
      </c>
      <c r="BU72" s="19">
        <f t="shared" si="6"/>
        <v>0</v>
      </c>
      <c r="BV72" s="19">
        <f t="shared" si="6"/>
        <v>0</v>
      </c>
      <c r="BW72" s="19">
        <f t="shared" si="6"/>
        <v>0</v>
      </c>
      <c r="BX72" s="19">
        <f t="shared" si="6"/>
        <v>0</v>
      </c>
      <c r="BY72" s="19">
        <f t="shared" si="6"/>
        <v>0</v>
      </c>
      <c r="BZ72" s="19">
        <f t="shared" si="6"/>
        <v>0</v>
      </c>
      <c r="CA72" s="19">
        <f t="shared" si="6"/>
        <v>0</v>
      </c>
      <c r="CB72" s="19">
        <f t="shared" si="6"/>
        <v>0</v>
      </c>
      <c r="CC72" s="19">
        <f t="shared" si="6"/>
        <v>0</v>
      </c>
      <c r="CD72" s="19">
        <f t="shared" si="6"/>
        <v>0</v>
      </c>
      <c r="CE72" s="19">
        <f t="shared" si="6"/>
        <v>0</v>
      </c>
      <c r="CF72" s="19">
        <f t="shared" si="6"/>
        <v>0</v>
      </c>
      <c r="CG72" s="19">
        <f t="shared" si="6"/>
        <v>0</v>
      </c>
      <c r="CH72" s="19">
        <f t="shared" si="6"/>
        <v>0</v>
      </c>
      <c r="CI72" s="19">
        <f t="shared" si="6"/>
        <v>0</v>
      </c>
      <c r="CJ72" s="19">
        <f t="shared" si="6"/>
        <v>0</v>
      </c>
      <c r="CK72" s="19">
        <f t="shared" si="6"/>
        <v>0</v>
      </c>
      <c r="CL72" s="19">
        <f t="shared" si="6"/>
        <v>0</v>
      </c>
      <c r="CM72" s="19">
        <f t="shared" si="4"/>
        <v>0</v>
      </c>
      <c r="CN72" s="19">
        <f t="shared" si="4"/>
        <v>0</v>
      </c>
      <c r="CO72" s="19">
        <f t="shared" si="4"/>
        <v>0</v>
      </c>
      <c r="CP72" s="19">
        <f t="shared" si="4"/>
        <v>0</v>
      </c>
      <c r="CQ72" s="19">
        <f t="shared" si="4"/>
        <v>0</v>
      </c>
      <c r="CR72" s="19">
        <f t="shared" si="4"/>
        <v>0</v>
      </c>
      <c r="CS72" s="19">
        <f t="shared" si="4"/>
        <v>0</v>
      </c>
      <c r="CT72" s="19">
        <f t="shared" si="4"/>
        <v>0</v>
      </c>
    </row>
    <row r="73" spans="1:98" x14ac:dyDescent="0.3">
      <c r="A73" s="11">
        <f>ROW()</f>
        <v>73</v>
      </c>
      <c r="F73" s="6" t="str">
        <f>$F$25</f>
        <v>Упаковка</v>
      </c>
      <c r="M73" s="2" t="str">
        <f>Lists!$R$8</f>
        <v>руб.</v>
      </c>
      <c r="P73" s="48"/>
      <c r="W73" s="53">
        <f ca="1">SUM(INDIRECT(ADDRESS(ROW(),SUMIFS($1:$1,$5:$5,1))):INDIRECT(ADDRESS(ROW(),SUMIFS($1:$1,$5:$5,MAX($5:$5)))))</f>
        <v>40</v>
      </c>
      <c r="X73" s="54"/>
      <c r="Y73" s="54"/>
      <c r="Z73" s="19">
        <f t="shared" si="5"/>
        <v>0</v>
      </c>
      <c r="AA73" s="19">
        <f t="shared" si="6"/>
        <v>40</v>
      </c>
      <c r="AB73" s="19">
        <f t="shared" si="6"/>
        <v>0</v>
      </c>
      <c r="AC73" s="19">
        <f t="shared" si="6"/>
        <v>0</v>
      </c>
      <c r="AD73" s="19">
        <f t="shared" si="6"/>
        <v>0</v>
      </c>
      <c r="AE73" s="19">
        <f t="shared" si="6"/>
        <v>0</v>
      </c>
      <c r="AF73" s="19">
        <f t="shared" si="6"/>
        <v>0</v>
      </c>
      <c r="AG73" s="19">
        <f t="shared" si="6"/>
        <v>0</v>
      </c>
      <c r="AH73" s="19">
        <f t="shared" si="6"/>
        <v>0</v>
      </c>
      <c r="AI73" s="19">
        <f t="shared" si="6"/>
        <v>0</v>
      </c>
      <c r="AJ73" s="19">
        <f t="shared" si="6"/>
        <v>0</v>
      </c>
      <c r="AK73" s="19">
        <f t="shared" si="6"/>
        <v>0</v>
      </c>
      <c r="AL73" s="19">
        <f t="shared" si="6"/>
        <v>0</v>
      </c>
      <c r="AM73" s="19">
        <f t="shared" si="6"/>
        <v>0</v>
      </c>
      <c r="AN73" s="19">
        <f t="shared" si="6"/>
        <v>0</v>
      </c>
      <c r="AO73" s="19">
        <f t="shared" si="6"/>
        <v>0</v>
      </c>
      <c r="AP73" s="19">
        <f t="shared" si="6"/>
        <v>0</v>
      </c>
      <c r="AQ73" s="19">
        <f t="shared" si="6"/>
        <v>0</v>
      </c>
      <c r="AR73" s="19">
        <f t="shared" si="6"/>
        <v>0</v>
      </c>
      <c r="AS73" s="19">
        <f t="shared" si="6"/>
        <v>0</v>
      </c>
      <c r="AT73" s="19">
        <f t="shared" si="6"/>
        <v>0</v>
      </c>
      <c r="AU73" s="19">
        <f t="shared" si="6"/>
        <v>0</v>
      </c>
      <c r="AV73" s="19">
        <f t="shared" si="6"/>
        <v>0</v>
      </c>
      <c r="AW73" s="19">
        <f t="shared" si="6"/>
        <v>0</v>
      </c>
      <c r="AX73" s="19">
        <f t="shared" si="6"/>
        <v>0</v>
      </c>
      <c r="AY73" s="19">
        <f t="shared" si="6"/>
        <v>0</v>
      </c>
      <c r="AZ73" s="19">
        <f t="shared" si="6"/>
        <v>0</v>
      </c>
      <c r="BA73" s="19">
        <f t="shared" si="6"/>
        <v>0</v>
      </c>
      <c r="BB73" s="19">
        <f t="shared" si="6"/>
        <v>0</v>
      </c>
      <c r="BC73" s="19">
        <f t="shared" si="6"/>
        <v>0</v>
      </c>
      <c r="BD73" s="19">
        <f t="shared" si="6"/>
        <v>0</v>
      </c>
      <c r="BE73" s="19">
        <f t="shared" si="6"/>
        <v>0</v>
      </c>
      <c r="BF73" s="19">
        <f t="shared" si="6"/>
        <v>0</v>
      </c>
      <c r="BG73" s="19">
        <f t="shared" si="6"/>
        <v>0</v>
      </c>
      <c r="BH73" s="19">
        <f t="shared" si="6"/>
        <v>0</v>
      </c>
      <c r="BI73" s="19">
        <f t="shared" si="6"/>
        <v>0</v>
      </c>
      <c r="BJ73" s="19">
        <f t="shared" si="6"/>
        <v>0</v>
      </c>
      <c r="BK73" s="19">
        <f t="shared" si="6"/>
        <v>0</v>
      </c>
      <c r="BL73" s="19">
        <f t="shared" si="6"/>
        <v>0</v>
      </c>
      <c r="BM73" s="19">
        <f t="shared" si="6"/>
        <v>0</v>
      </c>
      <c r="BN73" s="19">
        <f t="shared" si="6"/>
        <v>0</v>
      </c>
      <c r="BO73" s="19">
        <f t="shared" si="6"/>
        <v>0</v>
      </c>
      <c r="BP73" s="19">
        <f t="shared" si="6"/>
        <v>0</v>
      </c>
      <c r="BQ73" s="19">
        <f t="shared" si="6"/>
        <v>0</v>
      </c>
      <c r="BR73" s="19">
        <f t="shared" si="6"/>
        <v>0</v>
      </c>
      <c r="BS73" s="19">
        <f t="shared" si="6"/>
        <v>0</v>
      </c>
      <c r="BT73" s="19">
        <f t="shared" si="6"/>
        <v>0</v>
      </c>
      <c r="BU73" s="19">
        <f t="shared" si="6"/>
        <v>0</v>
      </c>
      <c r="BV73" s="19">
        <f t="shared" si="6"/>
        <v>0</v>
      </c>
      <c r="BW73" s="19">
        <f t="shared" si="6"/>
        <v>0</v>
      </c>
      <c r="BX73" s="19">
        <f t="shared" si="6"/>
        <v>0</v>
      </c>
      <c r="BY73" s="19">
        <f t="shared" si="6"/>
        <v>0</v>
      </c>
      <c r="BZ73" s="19">
        <f t="shared" si="6"/>
        <v>0</v>
      </c>
      <c r="CA73" s="19">
        <f t="shared" si="6"/>
        <v>0</v>
      </c>
      <c r="CB73" s="19">
        <f t="shared" si="6"/>
        <v>0</v>
      </c>
      <c r="CC73" s="19">
        <f t="shared" si="6"/>
        <v>0</v>
      </c>
      <c r="CD73" s="19">
        <f t="shared" si="6"/>
        <v>0</v>
      </c>
      <c r="CE73" s="19">
        <f t="shared" si="6"/>
        <v>0</v>
      </c>
      <c r="CF73" s="19">
        <f t="shared" si="6"/>
        <v>0</v>
      </c>
      <c r="CG73" s="19">
        <f t="shared" si="6"/>
        <v>0</v>
      </c>
      <c r="CH73" s="19">
        <f t="shared" si="6"/>
        <v>0</v>
      </c>
      <c r="CI73" s="19">
        <f t="shared" si="6"/>
        <v>0</v>
      </c>
      <c r="CJ73" s="19">
        <f t="shared" si="6"/>
        <v>0</v>
      </c>
      <c r="CK73" s="19">
        <f t="shared" si="6"/>
        <v>0</v>
      </c>
      <c r="CL73" s="19">
        <f t="shared" si="6"/>
        <v>0</v>
      </c>
      <c r="CM73" s="19">
        <f t="shared" si="4"/>
        <v>0</v>
      </c>
      <c r="CN73" s="19">
        <f t="shared" si="4"/>
        <v>0</v>
      </c>
      <c r="CO73" s="19">
        <f t="shared" si="4"/>
        <v>0</v>
      </c>
      <c r="CP73" s="19">
        <f t="shared" si="4"/>
        <v>0</v>
      </c>
      <c r="CQ73" s="19">
        <f t="shared" si="4"/>
        <v>0</v>
      </c>
      <c r="CR73" s="19">
        <f t="shared" si="4"/>
        <v>0</v>
      </c>
      <c r="CS73" s="19">
        <f t="shared" si="4"/>
        <v>0</v>
      </c>
      <c r="CT73" s="19">
        <f t="shared" si="4"/>
        <v>0</v>
      </c>
    </row>
    <row r="74" spans="1:98" x14ac:dyDescent="0.3">
      <c r="A74" s="11">
        <f>ROW()</f>
        <v>74</v>
      </c>
      <c r="F74" s="6" t="str">
        <f>$F$26</f>
        <v>ФОТ првПерс</v>
      </c>
      <c r="M74" s="2" t="str">
        <f>Lists!$R$8</f>
        <v>руб.</v>
      </c>
      <c r="P74" s="48"/>
      <c r="W74" s="53">
        <f ca="1">SUM(INDIRECT(ADDRESS(ROW(),SUMIFS($1:$1,$5:$5,1))):INDIRECT(ADDRESS(ROW(),SUMIFS($1:$1,$5:$5,MAX($5:$5)))))</f>
        <v>0</v>
      </c>
      <c r="X74" s="54"/>
      <c r="Y74" s="54"/>
      <c r="Z74" s="19">
        <f t="shared" si="5"/>
        <v>0</v>
      </c>
      <c r="AA74" s="19">
        <f t="shared" si="6"/>
        <v>0</v>
      </c>
      <c r="AB74" s="19">
        <f t="shared" si="6"/>
        <v>0</v>
      </c>
      <c r="AC74" s="19">
        <f t="shared" si="6"/>
        <v>0</v>
      </c>
      <c r="AD74" s="19">
        <f t="shared" si="6"/>
        <v>0</v>
      </c>
      <c r="AE74" s="19">
        <f t="shared" si="6"/>
        <v>0</v>
      </c>
      <c r="AF74" s="19">
        <f t="shared" si="6"/>
        <v>0</v>
      </c>
      <c r="AG74" s="19">
        <f t="shared" si="6"/>
        <v>0</v>
      </c>
      <c r="AH74" s="19">
        <f t="shared" si="6"/>
        <v>0</v>
      </c>
      <c r="AI74" s="19">
        <f t="shared" si="6"/>
        <v>0</v>
      </c>
      <c r="AJ74" s="19">
        <f t="shared" si="6"/>
        <v>0</v>
      </c>
      <c r="AK74" s="19">
        <f t="shared" si="6"/>
        <v>0</v>
      </c>
      <c r="AL74" s="19">
        <f t="shared" si="6"/>
        <v>0</v>
      </c>
      <c r="AM74" s="19">
        <f t="shared" si="6"/>
        <v>0</v>
      </c>
      <c r="AN74" s="19">
        <f t="shared" si="6"/>
        <v>0</v>
      </c>
      <c r="AO74" s="19">
        <f t="shared" si="6"/>
        <v>0</v>
      </c>
      <c r="AP74" s="19">
        <f t="shared" si="6"/>
        <v>0</v>
      </c>
      <c r="AQ74" s="19">
        <f t="shared" si="6"/>
        <v>0</v>
      </c>
      <c r="AR74" s="19">
        <f t="shared" si="6"/>
        <v>0</v>
      </c>
      <c r="AS74" s="19">
        <f t="shared" si="6"/>
        <v>0</v>
      </c>
      <c r="AT74" s="19">
        <f t="shared" si="6"/>
        <v>0</v>
      </c>
      <c r="AU74" s="19">
        <f t="shared" si="6"/>
        <v>0</v>
      </c>
      <c r="AV74" s="19">
        <f t="shared" si="6"/>
        <v>0</v>
      </c>
      <c r="AW74" s="19">
        <f t="shared" si="6"/>
        <v>0</v>
      </c>
      <c r="AX74" s="19">
        <f t="shared" si="6"/>
        <v>0</v>
      </c>
      <c r="AY74" s="19">
        <f t="shared" si="6"/>
        <v>0</v>
      </c>
      <c r="AZ74" s="19">
        <f t="shared" si="6"/>
        <v>0</v>
      </c>
      <c r="BA74" s="19">
        <f t="shared" si="6"/>
        <v>0</v>
      </c>
      <c r="BB74" s="19">
        <f t="shared" si="6"/>
        <v>0</v>
      </c>
      <c r="BC74" s="19">
        <f t="shared" si="6"/>
        <v>0</v>
      </c>
      <c r="BD74" s="19">
        <f t="shared" si="6"/>
        <v>0</v>
      </c>
      <c r="BE74" s="19">
        <f t="shared" si="6"/>
        <v>0</v>
      </c>
      <c r="BF74" s="19">
        <f t="shared" si="6"/>
        <v>0</v>
      </c>
      <c r="BG74" s="19">
        <f t="shared" si="6"/>
        <v>0</v>
      </c>
      <c r="BH74" s="19">
        <f t="shared" si="6"/>
        <v>0</v>
      </c>
      <c r="BI74" s="19">
        <f t="shared" si="6"/>
        <v>0</v>
      </c>
      <c r="BJ74" s="19">
        <f t="shared" si="6"/>
        <v>0</v>
      </c>
      <c r="BK74" s="19">
        <f t="shared" si="6"/>
        <v>0</v>
      </c>
      <c r="BL74" s="19">
        <f t="shared" si="6"/>
        <v>0</v>
      </c>
      <c r="BM74" s="19">
        <f t="shared" si="6"/>
        <v>0</v>
      </c>
      <c r="BN74" s="19">
        <f t="shared" si="6"/>
        <v>0</v>
      </c>
      <c r="BO74" s="19">
        <f t="shared" si="6"/>
        <v>0</v>
      </c>
      <c r="BP74" s="19">
        <f t="shared" si="6"/>
        <v>0</v>
      </c>
      <c r="BQ74" s="19">
        <f t="shared" si="6"/>
        <v>0</v>
      </c>
      <c r="BR74" s="19">
        <f t="shared" si="6"/>
        <v>0</v>
      </c>
      <c r="BS74" s="19">
        <f t="shared" si="6"/>
        <v>0</v>
      </c>
      <c r="BT74" s="19">
        <f t="shared" si="6"/>
        <v>0</v>
      </c>
      <c r="BU74" s="19">
        <f t="shared" si="6"/>
        <v>0</v>
      </c>
      <c r="BV74" s="19">
        <f t="shared" si="6"/>
        <v>0</v>
      </c>
      <c r="BW74" s="19">
        <f t="shared" si="6"/>
        <v>0</v>
      </c>
      <c r="BX74" s="19">
        <f t="shared" si="6"/>
        <v>0</v>
      </c>
      <c r="BY74" s="19">
        <f t="shared" si="6"/>
        <v>0</v>
      </c>
      <c r="BZ74" s="19">
        <f t="shared" si="6"/>
        <v>0</v>
      </c>
      <c r="CA74" s="19">
        <f t="shared" si="6"/>
        <v>0</v>
      </c>
      <c r="CB74" s="19">
        <f t="shared" si="6"/>
        <v>0</v>
      </c>
      <c r="CC74" s="19">
        <f t="shared" si="6"/>
        <v>0</v>
      </c>
      <c r="CD74" s="19">
        <f t="shared" si="6"/>
        <v>0</v>
      </c>
      <c r="CE74" s="19">
        <f t="shared" si="6"/>
        <v>0</v>
      </c>
      <c r="CF74" s="19">
        <f t="shared" si="6"/>
        <v>0</v>
      </c>
      <c r="CG74" s="19">
        <f t="shared" si="6"/>
        <v>0</v>
      </c>
      <c r="CH74" s="19">
        <f t="shared" si="6"/>
        <v>0</v>
      </c>
      <c r="CI74" s="19">
        <f t="shared" si="6"/>
        <v>0</v>
      </c>
      <c r="CJ74" s="19">
        <f t="shared" si="6"/>
        <v>0</v>
      </c>
      <c r="CK74" s="19">
        <f t="shared" si="6"/>
        <v>0</v>
      </c>
      <c r="CL74" s="19">
        <f t="shared" ref="CL74:CT77" si="7">CL62*$P38</f>
        <v>0</v>
      </c>
      <c r="CM74" s="19">
        <f t="shared" si="7"/>
        <v>0</v>
      </c>
      <c r="CN74" s="19">
        <f t="shared" si="7"/>
        <v>0</v>
      </c>
      <c r="CO74" s="19">
        <f t="shared" si="7"/>
        <v>0</v>
      </c>
      <c r="CP74" s="19">
        <f t="shared" si="7"/>
        <v>0</v>
      </c>
      <c r="CQ74" s="19">
        <f t="shared" si="7"/>
        <v>0</v>
      </c>
      <c r="CR74" s="19">
        <f t="shared" si="7"/>
        <v>0</v>
      </c>
      <c r="CS74" s="19">
        <f t="shared" si="7"/>
        <v>0</v>
      </c>
      <c r="CT74" s="19">
        <f t="shared" si="7"/>
        <v>0</v>
      </c>
    </row>
    <row r="75" spans="1:98" x14ac:dyDescent="0.3">
      <c r="A75" s="11">
        <f>ROW()</f>
        <v>75</v>
      </c>
      <c r="F75" s="6" t="str">
        <f>$F$27</f>
        <v>ФОТ упак</v>
      </c>
      <c r="M75" s="2" t="str">
        <f>Lists!$R$8</f>
        <v>руб.</v>
      </c>
      <c r="P75" s="48"/>
      <c r="W75" s="53">
        <f ca="1">SUM(INDIRECT(ADDRESS(ROW(),SUMIFS($1:$1,$5:$5,1))):INDIRECT(ADDRESS(ROW(),SUMIFS($1:$1,$5:$5,MAX($5:$5)))))</f>
        <v>0</v>
      </c>
      <c r="X75" s="54"/>
      <c r="Y75" s="54"/>
      <c r="Z75" s="19">
        <f t="shared" si="5"/>
        <v>0</v>
      </c>
      <c r="AA75" s="19">
        <f t="shared" ref="AA75:CL77" si="8">AA63*$P39</f>
        <v>0</v>
      </c>
      <c r="AB75" s="19">
        <f t="shared" si="8"/>
        <v>0</v>
      </c>
      <c r="AC75" s="19">
        <f t="shared" si="8"/>
        <v>0</v>
      </c>
      <c r="AD75" s="19">
        <f t="shared" si="8"/>
        <v>0</v>
      </c>
      <c r="AE75" s="19">
        <f t="shared" si="8"/>
        <v>0</v>
      </c>
      <c r="AF75" s="19">
        <f t="shared" si="8"/>
        <v>0</v>
      </c>
      <c r="AG75" s="19">
        <f t="shared" si="8"/>
        <v>0</v>
      </c>
      <c r="AH75" s="19">
        <f t="shared" si="8"/>
        <v>0</v>
      </c>
      <c r="AI75" s="19">
        <f t="shared" si="8"/>
        <v>0</v>
      </c>
      <c r="AJ75" s="19">
        <f t="shared" si="8"/>
        <v>0</v>
      </c>
      <c r="AK75" s="19">
        <f t="shared" si="8"/>
        <v>0</v>
      </c>
      <c r="AL75" s="19">
        <f t="shared" si="8"/>
        <v>0</v>
      </c>
      <c r="AM75" s="19">
        <f t="shared" si="8"/>
        <v>0</v>
      </c>
      <c r="AN75" s="19">
        <f t="shared" si="8"/>
        <v>0</v>
      </c>
      <c r="AO75" s="19">
        <f t="shared" si="8"/>
        <v>0</v>
      </c>
      <c r="AP75" s="19">
        <f t="shared" si="8"/>
        <v>0</v>
      </c>
      <c r="AQ75" s="19">
        <f t="shared" si="8"/>
        <v>0</v>
      </c>
      <c r="AR75" s="19">
        <f t="shared" si="8"/>
        <v>0</v>
      </c>
      <c r="AS75" s="19">
        <f t="shared" si="8"/>
        <v>0</v>
      </c>
      <c r="AT75" s="19">
        <f t="shared" si="8"/>
        <v>0</v>
      </c>
      <c r="AU75" s="19">
        <f t="shared" si="8"/>
        <v>0</v>
      </c>
      <c r="AV75" s="19">
        <f t="shared" si="8"/>
        <v>0</v>
      </c>
      <c r="AW75" s="19">
        <f t="shared" si="8"/>
        <v>0</v>
      </c>
      <c r="AX75" s="19">
        <f t="shared" si="8"/>
        <v>0</v>
      </c>
      <c r="AY75" s="19">
        <f t="shared" si="8"/>
        <v>0</v>
      </c>
      <c r="AZ75" s="19">
        <f t="shared" si="8"/>
        <v>0</v>
      </c>
      <c r="BA75" s="19">
        <f t="shared" si="8"/>
        <v>0</v>
      </c>
      <c r="BB75" s="19">
        <f t="shared" si="8"/>
        <v>0</v>
      </c>
      <c r="BC75" s="19">
        <f t="shared" si="8"/>
        <v>0</v>
      </c>
      <c r="BD75" s="19">
        <f t="shared" si="8"/>
        <v>0</v>
      </c>
      <c r="BE75" s="19">
        <f t="shared" si="8"/>
        <v>0</v>
      </c>
      <c r="BF75" s="19">
        <f t="shared" si="8"/>
        <v>0</v>
      </c>
      <c r="BG75" s="19">
        <f t="shared" si="8"/>
        <v>0</v>
      </c>
      <c r="BH75" s="19">
        <f t="shared" si="8"/>
        <v>0</v>
      </c>
      <c r="BI75" s="19">
        <f t="shared" si="8"/>
        <v>0</v>
      </c>
      <c r="BJ75" s="19">
        <f t="shared" si="8"/>
        <v>0</v>
      </c>
      <c r="BK75" s="19">
        <f t="shared" si="8"/>
        <v>0</v>
      </c>
      <c r="BL75" s="19">
        <f t="shared" si="8"/>
        <v>0</v>
      </c>
      <c r="BM75" s="19">
        <f t="shared" si="8"/>
        <v>0</v>
      </c>
      <c r="BN75" s="19">
        <f t="shared" si="8"/>
        <v>0</v>
      </c>
      <c r="BO75" s="19">
        <f t="shared" si="8"/>
        <v>0</v>
      </c>
      <c r="BP75" s="19">
        <f t="shared" si="8"/>
        <v>0</v>
      </c>
      <c r="BQ75" s="19">
        <f t="shared" si="8"/>
        <v>0</v>
      </c>
      <c r="BR75" s="19">
        <f t="shared" si="8"/>
        <v>0</v>
      </c>
      <c r="BS75" s="19">
        <f t="shared" si="8"/>
        <v>0</v>
      </c>
      <c r="BT75" s="19">
        <f t="shared" si="8"/>
        <v>0</v>
      </c>
      <c r="BU75" s="19">
        <f t="shared" si="8"/>
        <v>0</v>
      </c>
      <c r="BV75" s="19">
        <f t="shared" si="8"/>
        <v>0</v>
      </c>
      <c r="BW75" s="19">
        <f t="shared" si="8"/>
        <v>0</v>
      </c>
      <c r="BX75" s="19">
        <f t="shared" si="8"/>
        <v>0</v>
      </c>
      <c r="BY75" s="19">
        <f t="shared" si="8"/>
        <v>0</v>
      </c>
      <c r="BZ75" s="19">
        <f t="shared" si="8"/>
        <v>0</v>
      </c>
      <c r="CA75" s="19">
        <f t="shared" si="8"/>
        <v>0</v>
      </c>
      <c r="CB75" s="19">
        <f t="shared" si="8"/>
        <v>0</v>
      </c>
      <c r="CC75" s="19">
        <f t="shared" si="8"/>
        <v>0</v>
      </c>
      <c r="CD75" s="19">
        <f t="shared" si="8"/>
        <v>0</v>
      </c>
      <c r="CE75" s="19">
        <f t="shared" si="8"/>
        <v>0</v>
      </c>
      <c r="CF75" s="19">
        <f t="shared" si="8"/>
        <v>0</v>
      </c>
      <c r="CG75" s="19">
        <f t="shared" si="8"/>
        <v>0</v>
      </c>
      <c r="CH75" s="19">
        <f t="shared" si="8"/>
        <v>0</v>
      </c>
      <c r="CI75" s="19">
        <f t="shared" si="8"/>
        <v>0</v>
      </c>
      <c r="CJ75" s="19">
        <f t="shared" si="8"/>
        <v>0</v>
      </c>
      <c r="CK75" s="19">
        <f t="shared" si="8"/>
        <v>0</v>
      </c>
      <c r="CL75" s="19">
        <f t="shared" si="8"/>
        <v>0</v>
      </c>
      <c r="CM75" s="19">
        <f t="shared" si="7"/>
        <v>0</v>
      </c>
      <c r="CN75" s="19">
        <f t="shared" si="7"/>
        <v>0</v>
      </c>
      <c r="CO75" s="19">
        <f t="shared" si="7"/>
        <v>0</v>
      </c>
      <c r="CP75" s="19">
        <f t="shared" si="7"/>
        <v>0</v>
      </c>
      <c r="CQ75" s="19">
        <f t="shared" si="7"/>
        <v>0</v>
      </c>
      <c r="CR75" s="19">
        <f t="shared" si="7"/>
        <v>0</v>
      </c>
      <c r="CS75" s="19">
        <f t="shared" si="7"/>
        <v>0</v>
      </c>
      <c r="CT75" s="19">
        <f t="shared" si="7"/>
        <v>0</v>
      </c>
    </row>
    <row r="76" spans="1:98" x14ac:dyDescent="0.3">
      <c r="A76" s="11">
        <f>ROW()</f>
        <v>76</v>
      </c>
      <c r="F76" s="6" t="str">
        <f>$F$28</f>
        <v>Соцсборы</v>
      </c>
      <c r="M76" s="2" t="str">
        <f>Lists!$R$8</f>
        <v>руб.</v>
      </c>
      <c r="P76" s="48"/>
      <c r="W76" s="53">
        <f ca="1">SUM(INDIRECT(ADDRESS(ROW(),SUMIFS($1:$1,$5:$5,1))):INDIRECT(ADDRESS(ROW(),SUMIFS($1:$1,$5:$5,MAX($5:$5)))))</f>
        <v>0</v>
      </c>
      <c r="X76" s="54"/>
      <c r="Y76" s="54"/>
      <c r="Z76" s="19">
        <f t="shared" si="5"/>
        <v>0</v>
      </c>
      <c r="AA76" s="19">
        <f t="shared" si="8"/>
        <v>0</v>
      </c>
      <c r="AB76" s="19">
        <f t="shared" si="8"/>
        <v>0</v>
      </c>
      <c r="AC76" s="19">
        <f t="shared" si="8"/>
        <v>0</v>
      </c>
      <c r="AD76" s="19">
        <f t="shared" si="8"/>
        <v>0</v>
      </c>
      <c r="AE76" s="19">
        <f t="shared" si="8"/>
        <v>0</v>
      </c>
      <c r="AF76" s="19">
        <f t="shared" si="8"/>
        <v>0</v>
      </c>
      <c r="AG76" s="19">
        <f t="shared" si="8"/>
        <v>0</v>
      </c>
      <c r="AH76" s="19">
        <f t="shared" si="8"/>
        <v>0</v>
      </c>
      <c r="AI76" s="19">
        <f t="shared" si="8"/>
        <v>0</v>
      </c>
      <c r="AJ76" s="19">
        <f t="shared" si="8"/>
        <v>0</v>
      </c>
      <c r="AK76" s="19">
        <f t="shared" si="8"/>
        <v>0</v>
      </c>
      <c r="AL76" s="19">
        <f t="shared" si="8"/>
        <v>0</v>
      </c>
      <c r="AM76" s="19">
        <f t="shared" si="8"/>
        <v>0</v>
      </c>
      <c r="AN76" s="19">
        <f t="shared" si="8"/>
        <v>0</v>
      </c>
      <c r="AO76" s="19">
        <f t="shared" si="8"/>
        <v>0</v>
      </c>
      <c r="AP76" s="19">
        <f t="shared" si="8"/>
        <v>0</v>
      </c>
      <c r="AQ76" s="19">
        <f t="shared" si="8"/>
        <v>0</v>
      </c>
      <c r="AR76" s="19">
        <f t="shared" si="8"/>
        <v>0</v>
      </c>
      <c r="AS76" s="19">
        <f t="shared" si="8"/>
        <v>0</v>
      </c>
      <c r="AT76" s="19">
        <f t="shared" si="8"/>
        <v>0</v>
      </c>
      <c r="AU76" s="19">
        <f t="shared" si="8"/>
        <v>0</v>
      </c>
      <c r="AV76" s="19">
        <f t="shared" si="8"/>
        <v>0</v>
      </c>
      <c r="AW76" s="19">
        <f t="shared" si="8"/>
        <v>0</v>
      </c>
      <c r="AX76" s="19">
        <f t="shared" si="8"/>
        <v>0</v>
      </c>
      <c r="AY76" s="19">
        <f t="shared" si="8"/>
        <v>0</v>
      </c>
      <c r="AZ76" s="19">
        <f t="shared" si="8"/>
        <v>0</v>
      </c>
      <c r="BA76" s="19">
        <f t="shared" si="8"/>
        <v>0</v>
      </c>
      <c r="BB76" s="19">
        <f t="shared" si="8"/>
        <v>0</v>
      </c>
      <c r="BC76" s="19">
        <f t="shared" si="8"/>
        <v>0</v>
      </c>
      <c r="BD76" s="19">
        <f t="shared" si="8"/>
        <v>0</v>
      </c>
      <c r="BE76" s="19">
        <f t="shared" si="8"/>
        <v>0</v>
      </c>
      <c r="BF76" s="19">
        <f t="shared" si="8"/>
        <v>0</v>
      </c>
      <c r="BG76" s="19">
        <f t="shared" si="8"/>
        <v>0</v>
      </c>
      <c r="BH76" s="19">
        <f t="shared" si="8"/>
        <v>0</v>
      </c>
      <c r="BI76" s="19">
        <f t="shared" si="8"/>
        <v>0</v>
      </c>
      <c r="BJ76" s="19">
        <f t="shared" si="8"/>
        <v>0</v>
      </c>
      <c r="BK76" s="19">
        <f t="shared" si="8"/>
        <v>0</v>
      </c>
      <c r="BL76" s="19">
        <f t="shared" si="8"/>
        <v>0</v>
      </c>
      <c r="BM76" s="19">
        <f t="shared" si="8"/>
        <v>0</v>
      </c>
      <c r="BN76" s="19">
        <f t="shared" si="8"/>
        <v>0</v>
      </c>
      <c r="BO76" s="19">
        <f t="shared" si="8"/>
        <v>0</v>
      </c>
      <c r="BP76" s="19">
        <f t="shared" si="8"/>
        <v>0</v>
      </c>
      <c r="BQ76" s="19">
        <f t="shared" si="8"/>
        <v>0</v>
      </c>
      <c r="BR76" s="19">
        <f t="shared" si="8"/>
        <v>0</v>
      </c>
      <c r="BS76" s="19">
        <f t="shared" si="8"/>
        <v>0</v>
      </c>
      <c r="BT76" s="19">
        <f t="shared" si="8"/>
        <v>0</v>
      </c>
      <c r="BU76" s="19">
        <f t="shared" si="8"/>
        <v>0</v>
      </c>
      <c r="BV76" s="19">
        <f t="shared" si="8"/>
        <v>0</v>
      </c>
      <c r="BW76" s="19">
        <f t="shared" si="8"/>
        <v>0</v>
      </c>
      <c r="BX76" s="19">
        <f t="shared" si="8"/>
        <v>0</v>
      </c>
      <c r="BY76" s="19">
        <f t="shared" si="8"/>
        <v>0</v>
      </c>
      <c r="BZ76" s="19">
        <f t="shared" si="8"/>
        <v>0</v>
      </c>
      <c r="CA76" s="19">
        <f t="shared" si="8"/>
        <v>0</v>
      </c>
      <c r="CB76" s="19">
        <f t="shared" si="8"/>
        <v>0</v>
      </c>
      <c r="CC76" s="19">
        <f t="shared" si="8"/>
        <v>0</v>
      </c>
      <c r="CD76" s="19">
        <f t="shared" si="8"/>
        <v>0</v>
      </c>
      <c r="CE76" s="19">
        <f t="shared" si="8"/>
        <v>0</v>
      </c>
      <c r="CF76" s="19">
        <f t="shared" si="8"/>
        <v>0</v>
      </c>
      <c r="CG76" s="19">
        <f t="shared" si="8"/>
        <v>0</v>
      </c>
      <c r="CH76" s="19">
        <f t="shared" si="8"/>
        <v>0</v>
      </c>
      <c r="CI76" s="19">
        <f t="shared" si="8"/>
        <v>0</v>
      </c>
      <c r="CJ76" s="19">
        <f t="shared" si="8"/>
        <v>0</v>
      </c>
      <c r="CK76" s="19">
        <f t="shared" si="8"/>
        <v>0</v>
      </c>
      <c r="CL76" s="19">
        <f t="shared" si="8"/>
        <v>0</v>
      </c>
      <c r="CM76" s="19">
        <f t="shared" si="7"/>
        <v>0</v>
      </c>
      <c r="CN76" s="19">
        <f t="shared" si="7"/>
        <v>0</v>
      </c>
      <c r="CO76" s="19">
        <f t="shared" si="7"/>
        <v>0</v>
      </c>
      <c r="CP76" s="19">
        <f t="shared" si="7"/>
        <v>0</v>
      </c>
      <c r="CQ76" s="19">
        <f t="shared" si="7"/>
        <v>0</v>
      </c>
      <c r="CR76" s="19">
        <f t="shared" si="7"/>
        <v>0</v>
      </c>
      <c r="CS76" s="19">
        <f t="shared" si="7"/>
        <v>0</v>
      </c>
      <c r="CT76" s="19">
        <f t="shared" si="7"/>
        <v>0</v>
      </c>
    </row>
    <row r="77" spans="1:98" x14ac:dyDescent="0.3">
      <c r="A77" s="11">
        <f>ROW()</f>
        <v>77</v>
      </c>
      <c r="F77" s="6" t="str">
        <f>$F$29</f>
        <v>ЭлЭн</v>
      </c>
      <c r="M77" s="2" t="str">
        <f>Lists!$R$8</f>
        <v>руб.</v>
      </c>
      <c r="P77" s="48"/>
      <c r="W77" s="53">
        <f ca="1">SUM(INDIRECT(ADDRESS(ROW(),SUMIFS($1:$1,$5:$5,1))):INDIRECT(ADDRESS(ROW(),SUMIFS($1:$1,$5:$5,MAX($5:$5)))))</f>
        <v>0</v>
      </c>
      <c r="X77" s="54"/>
      <c r="Y77" s="54"/>
      <c r="Z77" s="19">
        <f t="shared" si="5"/>
        <v>0</v>
      </c>
      <c r="AA77" s="19">
        <f t="shared" si="8"/>
        <v>0</v>
      </c>
      <c r="AB77" s="19">
        <f t="shared" si="8"/>
        <v>0</v>
      </c>
      <c r="AC77" s="19">
        <f t="shared" si="8"/>
        <v>0</v>
      </c>
      <c r="AD77" s="19">
        <f t="shared" si="8"/>
        <v>0</v>
      </c>
      <c r="AE77" s="19">
        <f t="shared" si="8"/>
        <v>0</v>
      </c>
      <c r="AF77" s="19">
        <f t="shared" si="8"/>
        <v>0</v>
      </c>
      <c r="AG77" s="19">
        <f t="shared" si="8"/>
        <v>0</v>
      </c>
      <c r="AH77" s="19">
        <f t="shared" si="8"/>
        <v>0</v>
      </c>
      <c r="AI77" s="19">
        <f t="shared" si="8"/>
        <v>0</v>
      </c>
      <c r="AJ77" s="19">
        <f t="shared" si="8"/>
        <v>0</v>
      </c>
      <c r="AK77" s="19">
        <f t="shared" si="8"/>
        <v>0</v>
      </c>
      <c r="AL77" s="19">
        <f t="shared" si="8"/>
        <v>0</v>
      </c>
      <c r="AM77" s="19">
        <f t="shared" si="8"/>
        <v>0</v>
      </c>
      <c r="AN77" s="19">
        <f t="shared" si="8"/>
        <v>0</v>
      </c>
      <c r="AO77" s="19">
        <f t="shared" si="8"/>
        <v>0</v>
      </c>
      <c r="AP77" s="19">
        <f t="shared" si="8"/>
        <v>0</v>
      </c>
      <c r="AQ77" s="19">
        <f t="shared" si="8"/>
        <v>0</v>
      </c>
      <c r="AR77" s="19">
        <f t="shared" si="8"/>
        <v>0</v>
      </c>
      <c r="AS77" s="19">
        <f t="shared" si="8"/>
        <v>0</v>
      </c>
      <c r="AT77" s="19">
        <f t="shared" si="8"/>
        <v>0</v>
      </c>
      <c r="AU77" s="19">
        <f t="shared" si="8"/>
        <v>0</v>
      </c>
      <c r="AV77" s="19">
        <f t="shared" si="8"/>
        <v>0</v>
      </c>
      <c r="AW77" s="19">
        <f t="shared" si="8"/>
        <v>0</v>
      </c>
      <c r="AX77" s="19">
        <f t="shared" si="8"/>
        <v>0</v>
      </c>
      <c r="AY77" s="19">
        <f t="shared" si="8"/>
        <v>0</v>
      </c>
      <c r="AZ77" s="19">
        <f t="shared" si="8"/>
        <v>0</v>
      </c>
      <c r="BA77" s="19">
        <f t="shared" si="8"/>
        <v>0</v>
      </c>
      <c r="BB77" s="19">
        <f t="shared" si="8"/>
        <v>0</v>
      </c>
      <c r="BC77" s="19">
        <f t="shared" si="8"/>
        <v>0</v>
      </c>
      <c r="BD77" s="19">
        <f t="shared" si="8"/>
        <v>0</v>
      </c>
      <c r="BE77" s="19">
        <f t="shared" si="8"/>
        <v>0</v>
      </c>
      <c r="BF77" s="19">
        <f t="shared" si="8"/>
        <v>0</v>
      </c>
      <c r="BG77" s="19">
        <f t="shared" si="8"/>
        <v>0</v>
      </c>
      <c r="BH77" s="19">
        <f t="shared" si="8"/>
        <v>0</v>
      </c>
      <c r="BI77" s="19">
        <f t="shared" si="8"/>
        <v>0</v>
      </c>
      <c r="BJ77" s="19">
        <f t="shared" si="8"/>
        <v>0</v>
      </c>
      <c r="BK77" s="19">
        <f t="shared" si="8"/>
        <v>0</v>
      </c>
      <c r="BL77" s="19">
        <f t="shared" si="8"/>
        <v>0</v>
      </c>
      <c r="BM77" s="19">
        <f t="shared" si="8"/>
        <v>0</v>
      </c>
      <c r="BN77" s="19">
        <f t="shared" si="8"/>
        <v>0</v>
      </c>
      <c r="BO77" s="19">
        <f t="shared" si="8"/>
        <v>0</v>
      </c>
      <c r="BP77" s="19">
        <f t="shared" si="8"/>
        <v>0</v>
      </c>
      <c r="BQ77" s="19">
        <f t="shared" si="8"/>
        <v>0</v>
      </c>
      <c r="BR77" s="19">
        <f t="shared" si="8"/>
        <v>0</v>
      </c>
      <c r="BS77" s="19">
        <f t="shared" si="8"/>
        <v>0</v>
      </c>
      <c r="BT77" s="19">
        <f t="shared" si="8"/>
        <v>0</v>
      </c>
      <c r="BU77" s="19">
        <f t="shared" si="8"/>
        <v>0</v>
      </c>
      <c r="BV77" s="19">
        <f t="shared" si="8"/>
        <v>0</v>
      </c>
      <c r="BW77" s="19">
        <f t="shared" si="8"/>
        <v>0</v>
      </c>
      <c r="BX77" s="19">
        <f t="shared" si="8"/>
        <v>0</v>
      </c>
      <c r="BY77" s="19">
        <f t="shared" si="8"/>
        <v>0</v>
      </c>
      <c r="BZ77" s="19">
        <f t="shared" si="8"/>
        <v>0</v>
      </c>
      <c r="CA77" s="19">
        <f t="shared" si="8"/>
        <v>0</v>
      </c>
      <c r="CB77" s="19">
        <f t="shared" si="8"/>
        <v>0</v>
      </c>
      <c r="CC77" s="19">
        <f t="shared" si="8"/>
        <v>0</v>
      </c>
      <c r="CD77" s="19">
        <f t="shared" si="8"/>
        <v>0</v>
      </c>
      <c r="CE77" s="19">
        <f t="shared" si="8"/>
        <v>0</v>
      </c>
      <c r="CF77" s="19">
        <f t="shared" si="8"/>
        <v>0</v>
      </c>
      <c r="CG77" s="19">
        <f t="shared" si="8"/>
        <v>0</v>
      </c>
      <c r="CH77" s="19">
        <f t="shared" si="8"/>
        <v>0</v>
      </c>
      <c r="CI77" s="19">
        <f t="shared" si="8"/>
        <v>0</v>
      </c>
      <c r="CJ77" s="19">
        <f t="shared" si="8"/>
        <v>0</v>
      </c>
      <c r="CK77" s="19">
        <f t="shared" si="8"/>
        <v>0</v>
      </c>
      <c r="CL77" s="19">
        <f t="shared" si="8"/>
        <v>0</v>
      </c>
      <c r="CM77" s="19">
        <f t="shared" si="7"/>
        <v>0</v>
      </c>
      <c r="CN77" s="19">
        <f t="shared" si="7"/>
        <v>0</v>
      </c>
      <c r="CO77" s="19">
        <f t="shared" si="7"/>
        <v>0</v>
      </c>
      <c r="CP77" s="19">
        <f t="shared" si="7"/>
        <v>0</v>
      </c>
      <c r="CQ77" s="19">
        <f t="shared" si="7"/>
        <v>0</v>
      </c>
      <c r="CR77" s="19">
        <f t="shared" si="7"/>
        <v>0</v>
      </c>
      <c r="CS77" s="19">
        <f t="shared" si="7"/>
        <v>0</v>
      </c>
      <c r="CT77" s="19">
        <f t="shared" si="7"/>
        <v>0</v>
      </c>
    </row>
    <row r="78" spans="1:98" s="2" customFormat="1" ht="12" x14ac:dyDescent="0.2">
      <c r="A78" s="11">
        <f>ROW()</f>
        <v>78</v>
      </c>
      <c r="E78" s="23" t="str">
        <f>Lists!$N$9</f>
        <v>пустая строка</v>
      </c>
      <c r="L78" s="44"/>
      <c r="O78" s="44"/>
      <c r="R78" s="44"/>
      <c r="W78" s="5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</row>
    <row r="79" spans="1:98" x14ac:dyDescent="0.3">
      <c r="A79" s="11">
        <f>ROW()</f>
        <v>79</v>
      </c>
      <c r="F79" s="6" t="s">
        <v>67</v>
      </c>
    </row>
    <row r="80" spans="1:98" s="13" customFormat="1" x14ac:dyDescent="0.3">
      <c r="A80" s="11">
        <f>ROW()</f>
        <v>80</v>
      </c>
      <c r="E80" s="43"/>
      <c r="F80" s="13" t="str">
        <f>$F$20</f>
        <v>Продукт</v>
      </c>
      <c r="L80" s="44"/>
      <c r="M80" s="14" t="str">
        <f>$M$20</f>
        <v>шт</v>
      </c>
      <c r="O80" s="44"/>
      <c r="P80" s="49">
        <f>$P$20</f>
        <v>1</v>
      </c>
      <c r="R80" s="44"/>
      <c r="W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</row>
    <row r="81" spans="1:98" x14ac:dyDescent="0.3">
      <c r="A81" s="11">
        <f>ROW()</f>
        <v>81</v>
      </c>
      <c r="F81" s="6" t="str">
        <f>$F$21</f>
        <v>Основа</v>
      </c>
      <c r="M81" s="2" t="str">
        <f>$M$21</f>
        <v>кг</v>
      </c>
      <c r="P81" s="48"/>
      <c r="W81" s="50">
        <f ca="1">SUM(INDIRECT(ADDRESS(ROW(),SUMIFS($1:$1,$5:$5,1))):INDIRECT(ADDRESS(ROW(),SUMIFS($1:$1,$5:$5,MAX($5:$5)))))</f>
        <v>1.5</v>
      </c>
      <c r="X81" s="51"/>
      <c r="Y81" s="51"/>
      <c r="Z81" s="52"/>
      <c r="AA81" s="52">
        <f>$P$21</f>
        <v>1.5</v>
      </c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</row>
    <row r="82" spans="1:98" x14ac:dyDescent="0.3">
      <c r="A82" s="11">
        <f>ROW()</f>
        <v>82</v>
      </c>
      <c r="F82" s="6" t="str">
        <f>$F$22</f>
        <v>Сырье</v>
      </c>
      <c r="M82" s="2" t="str">
        <f>$M$22</f>
        <v>л</v>
      </c>
      <c r="P82" s="48"/>
      <c r="W82" s="50">
        <f ca="1">SUM(INDIRECT(ADDRESS(ROW(),SUMIFS($1:$1,$5:$5,1))):INDIRECT(ADDRESS(ROW(),SUMIFS($1:$1,$5:$5,MAX($5:$5)))))</f>
        <v>0.4</v>
      </c>
      <c r="X82" s="51"/>
      <c r="Y82" s="51"/>
      <c r="Z82" s="52"/>
      <c r="AA82" s="52">
        <f>$P$22</f>
        <v>0.4</v>
      </c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</row>
    <row r="83" spans="1:98" x14ac:dyDescent="0.3">
      <c r="A83" s="11">
        <f>ROW()</f>
        <v>83</v>
      </c>
      <c r="F83" s="6" t="str">
        <f>$F$23</f>
        <v>Материал</v>
      </c>
      <c r="M83" s="2" t="str">
        <f>$M$23</f>
        <v>кв.м.</v>
      </c>
      <c r="P83" s="48"/>
      <c r="W83" s="50">
        <f ca="1">SUM(INDIRECT(ADDRESS(ROW(),SUMIFS($1:$1,$5:$5,1))):INDIRECT(ADDRESS(ROW(),SUMIFS($1:$1,$5:$5,MAX($5:$5)))))</f>
        <v>0</v>
      </c>
      <c r="X83" s="51"/>
      <c r="Y83" s="51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</row>
    <row r="84" spans="1:98" x14ac:dyDescent="0.3">
      <c r="A84" s="11">
        <f>ROW()</f>
        <v>84</v>
      </c>
      <c r="F84" s="6" t="str">
        <f>$F$24</f>
        <v>Вн.пр-во</v>
      </c>
      <c r="M84" s="2" t="str">
        <f>$M$24</f>
        <v>шт</v>
      </c>
      <c r="P84" s="48"/>
      <c r="W84" s="50">
        <f ca="1">SUM(INDIRECT(ADDRESS(ROW(),SUMIFS($1:$1,$5:$5,1))):INDIRECT(ADDRESS(ROW(),SUMIFS($1:$1,$5:$5,MAX($5:$5)))))</f>
        <v>0</v>
      </c>
      <c r="X84" s="51"/>
      <c r="Y84" s="51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</row>
    <row r="85" spans="1:98" x14ac:dyDescent="0.3">
      <c r="A85" s="11">
        <f>ROW()</f>
        <v>85</v>
      </c>
      <c r="F85" s="6" t="str">
        <f>$F$25</f>
        <v>Упаковка</v>
      </c>
      <c r="M85" s="2" t="str">
        <f>$M$25</f>
        <v>компл</v>
      </c>
      <c r="P85" s="48"/>
      <c r="W85" s="50">
        <f ca="1">SUM(INDIRECT(ADDRESS(ROW(),SUMIFS($1:$1,$5:$5,1))):INDIRECT(ADDRESS(ROW(),SUMIFS($1:$1,$5:$5,MAX($5:$5)))))</f>
        <v>0</v>
      </c>
      <c r="X85" s="51"/>
      <c r="Y85" s="51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</row>
    <row r="86" spans="1:98" x14ac:dyDescent="0.3">
      <c r="A86" s="11">
        <f>ROW()</f>
        <v>86</v>
      </c>
      <c r="F86" s="6" t="str">
        <f>$F$26</f>
        <v>ФОТ првПерс</v>
      </c>
      <c r="M86" s="2" t="str">
        <f>$M$26</f>
        <v>час</v>
      </c>
      <c r="P86" s="48"/>
      <c r="R86" s="44" t="s">
        <v>24</v>
      </c>
      <c r="S86" s="47">
        <v>0.6</v>
      </c>
      <c r="W86" s="50">
        <f ca="1">SUM(INDIRECT(ADDRESS(ROW(),SUMIFS($1:$1,$5:$5,1))):INDIRECT(ADDRESS(ROW(),SUMIFS($1:$1,$5:$5,MAX($5:$5)))))</f>
        <v>0.3</v>
      </c>
      <c r="X86" s="51"/>
      <c r="Y86" s="51"/>
      <c r="Z86" s="52"/>
      <c r="AA86" s="52">
        <f>$S$86*$P$26</f>
        <v>0.3</v>
      </c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</row>
    <row r="87" spans="1:98" x14ac:dyDescent="0.3">
      <c r="A87" s="11">
        <f>ROW()</f>
        <v>87</v>
      </c>
      <c r="F87" s="6" t="str">
        <f>$F$27</f>
        <v>ФОТ упак</v>
      </c>
      <c r="M87" s="2" t="str">
        <f>$M$27</f>
        <v>час</v>
      </c>
      <c r="P87" s="48"/>
      <c r="W87" s="50">
        <f ca="1">SUM(INDIRECT(ADDRESS(ROW(),SUMIFS($1:$1,$5:$5,1))):INDIRECT(ADDRESS(ROW(),SUMIFS($1:$1,$5:$5,MAX($5:$5)))))</f>
        <v>0</v>
      </c>
      <c r="X87" s="51"/>
      <c r="Y87" s="51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</row>
    <row r="88" spans="1:98" x14ac:dyDescent="0.3">
      <c r="A88" s="11">
        <f>ROW()</f>
        <v>88</v>
      </c>
      <c r="F88" s="6" t="str">
        <f>$F$28</f>
        <v>Соцсборы</v>
      </c>
      <c r="M88" s="2" t="str">
        <f>$M$28</f>
        <v>час</v>
      </c>
      <c r="P88" s="48"/>
      <c r="W88" s="50">
        <f ca="1">SUM(INDIRECT(ADDRESS(ROW(),SUMIFS($1:$1,$5:$5,1))):INDIRECT(ADDRESS(ROW(),SUMIFS($1:$1,$5:$5,MAX($5:$5)))))</f>
        <v>0.3</v>
      </c>
      <c r="X88" s="51"/>
      <c r="Y88" s="51"/>
      <c r="Z88" s="52"/>
      <c r="AA88" s="52">
        <f>AA86</f>
        <v>0.3</v>
      </c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</row>
    <row r="89" spans="1:98" x14ac:dyDescent="0.3">
      <c r="A89" s="11">
        <f>ROW()</f>
        <v>89</v>
      </c>
      <c r="F89" s="6" t="str">
        <f>$F$29</f>
        <v>ЭлЭн</v>
      </c>
      <c r="M89" s="2" t="str">
        <f>$M$29</f>
        <v>кВт*ч</v>
      </c>
      <c r="P89" s="48"/>
      <c r="R89" s="44" t="s">
        <v>24</v>
      </c>
      <c r="S89" s="47">
        <v>0.7</v>
      </c>
      <c r="W89" s="50">
        <f ca="1">SUM(INDIRECT(ADDRESS(ROW(),SUMIFS($1:$1,$5:$5,1))):INDIRECT(ADDRESS(ROW(),SUMIFS($1:$1,$5:$5,MAX($5:$5)))))</f>
        <v>0.55999999999999994</v>
      </c>
      <c r="X89" s="51"/>
      <c r="Y89" s="51"/>
      <c r="Z89" s="52"/>
      <c r="AA89" s="52">
        <f>$S$89*$P$29</f>
        <v>0.55999999999999994</v>
      </c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</row>
    <row r="90" spans="1:98" s="2" customFormat="1" ht="12" x14ac:dyDescent="0.2">
      <c r="A90" s="11">
        <f>ROW()</f>
        <v>90</v>
      </c>
      <c r="E90" s="23" t="str">
        <f>Lists!$N$9</f>
        <v>пустая строка</v>
      </c>
      <c r="L90" s="44"/>
      <c r="O90" s="44"/>
      <c r="R90" s="44"/>
      <c r="W90" s="5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</row>
    <row r="91" spans="1:98" s="13" customFormat="1" x14ac:dyDescent="0.3">
      <c r="A91" s="12">
        <f>ROW()</f>
        <v>91</v>
      </c>
      <c r="E91" s="43"/>
      <c r="F91" s="13" t="s">
        <v>68</v>
      </c>
      <c r="L91" s="44"/>
      <c r="M91" s="14" t="str">
        <f>Lists!$R$8</f>
        <v>руб.</v>
      </c>
      <c r="O91" s="44"/>
      <c r="R91" s="44"/>
      <c r="W91" s="53">
        <f ca="1">SUM(INDIRECT(ADDRESS(ROW(),SUMIFS($1:$1,$5:$5,1))):INDIRECT(ADDRESS(ROW(),SUMIFS($1:$1,$5:$5,MAX($5:$5)))))</f>
        <v>139.72</v>
      </c>
      <c r="X91" s="49"/>
      <c r="Y91" s="49"/>
      <c r="Z91" s="53">
        <f>SUM(Z93:Z102)</f>
        <v>0</v>
      </c>
      <c r="AA91" s="53">
        <f t="shared" ref="AA91:CL91" si="9">SUM(AA93:AA102)</f>
        <v>139.72</v>
      </c>
      <c r="AB91" s="53">
        <f t="shared" si="9"/>
        <v>0</v>
      </c>
      <c r="AC91" s="53">
        <f t="shared" si="9"/>
        <v>0</v>
      </c>
      <c r="AD91" s="53">
        <f t="shared" si="9"/>
        <v>0</v>
      </c>
      <c r="AE91" s="53">
        <f t="shared" si="9"/>
        <v>0</v>
      </c>
      <c r="AF91" s="53">
        <f t="shared" si="9"/>
        <v>0</v>
      </c>
      <c r="AG91" s="53">
        <f t="shared" si="9"/>
        <v>0</v>
      </c>
      <c r="AH91" s="53">
        <f t="shared" si="9"/>
        <v>0</v>
      </c>
      <c r="AI91" s="53">
        <f t="shared" si="9"/>
        <v>0</v>
      </c>
      <c r="AJ91" s="53">
        <f t="shared" si="9"/>
        <v>0</v>
      </c>
      <c r="AK91" s="53">
        <f t="shared" si="9"/>
        <v>0</v>
      </c>
      <c r="AL91" s="53">
        <f t="shared" si="9"/>
        <v>0</v>
      </c>
      <c r="AM91" s="53">
        <f t="shared" si="9"/>
        <v>0</v>
      </c>
      <c r="AN91" s="53">
        <f t="shared" si="9"/>
        <v>0</v>
      </c>
      <c r="AO91" s="53">
        <f t="shared" si="9"/>
        <v>0</v>
      </c>
      <c r="AP91" s="53">
        <f t="shared" si="9"/>
        <v>0</v>
      </c>
      <c r="AQ91" s="53">
        <f t="shared" si="9"/>
        <v>0</v>
      </c>
      <c r="AR91" s="53">
        <f t="shared" si="9"/>
        <v>0</v>
      </c>
      <c r="AS91" s="53">
        <f t="shared" si="9"/>
        <v>0</v>
      </c>
      <c r="AT91" s="53">
        <f t="shared" si="9"/>
        <v>0</v>
      </c>
      <c r="AU91" s="53">
        <f t="shared" si="9"/>
        <v>0</v>
      </c>
      <c r="AV91" s="53">
        <f t="shared" si="9"/>
        <v>0</v>
      </c>
      <c r="AW91" s="53">
        <f t="shared" si="9"/>
        <v>0</v>
      </c>
      <c r="AX91" s="53">
        <f t="shared" si="9"/>
        <v>0</v>
      </c>
      <c r="AY91" s="53">
        <f t="shared" si="9"/>
        <v>0</v>
      </c>
      <c r="AZ91" s="53">
        <f t="shared" si="9"/>
        <v>0</v>
      </c>
      <c r="BA91" s="53">
        <f t="shared" si="9"/>
        <v>0</v>
      </c>
      <c r="BB91" s="53">
        <f t="shared" si="9"/>
        <v>0</v>
      </c>
      <c r="BC91" s="53">
        <f t="shared" si="9"/>
        <v>0</v>
      </c>
      <c r="BD91" s="53">
        <f t="shared" si="9"/>
        <v>0</v>
      </c>
      <c r="BE91" s="53">
        <f t="shared" si="9"/>
        <v>0</v>
      </c>
      <c r="BF91" s="53">
        <f t="shared" si="9"/>
        <v>0</v>
      </c>
      <c r="BG91" s="53">
        <f t="shared" si="9"/>
        <v>0</v>
      </c>
      <c r="BH91" s="53">
        <f t="shared" si="9"/>
        <v>0</v>
      </c>
      <c r="BI91" s="53">
        <f t="shared" si="9"/>
        <v>0</v>
      </c>
      <c r="BJ91" s="53">
        <f t="shared" si="9"/>
        <v>0</v>
      </c>
      <c r="BK91" s="53">
        <f t="shared" si="9"/>
        <v>0</v>
      </c>
      <c r="BL91" s="53">
        <f t="shared" si="9"/>
        <v>0</v>
      </c>
      <c r="BM91" s="53">
        <f t="shared" si="9"/>
        <v>0</v>
      </c>
      <c r="BN91" s="53">
        <f t="shared" si="9"/>
        <v>0</v>
      </c>
      <c r="BO91" s="53">
        <f t="shared" si="9"/>
        <v>0</v>
      </c>
      <c r="BP91" s="53">
        <f t="shared" si="9"/>
        <v>0</v>
      </c>
      <c r="BQ91" s="53">
        <f t="shared" si="9"/>
        <v>0</v>
      </c>
      <c r="BR91" s="53">
        <f t="shared" si="9"/>
        <v>0</v>
      </c>
      <c r="BS91" s="53">
        <f t="shared" si="9"/>
        <v>0</v>
      </c>
      <c r="BT91" s="53">
        <f t="shared" si="9"/>
        <v>0</v>
      </c>
      <c r="BU91" s="53">
        <f t="shared" si="9"/>
        <v>0</v>
      </c>
      <c r="BV91" s="53">
        <f t="shared" si="9"/>
        <v>0</v>
      </c>
      <c r="BW91" s="53">
        <f t="shared" si="9"/>
        <v>0</v>
      </c>
      <c r="BX91" s="53">
        <f t="shared" si="9"/>
        <v>0</v>
      </c>
      <c r="BY91" s="53">
        <f t="shared" si="9"/>
        <v>0</v>
      </c>
      <c r="BZ91" s="53">
        <f t="shared" si="9"/>
        <v>0</v>
      </c>
      <c r="CA91" s="53">
        <f t="shared" si="9"/>
        <v>0</v>
      </c>
      <c r="CB91" s="53">
        <f t="shared" si="9"/>
        <v>0</v>
      </c>
      <c r="CC91" s="53">
        <f t="shared" si="9"/>
        <v>0</v>
      </c>
      <c r="CD91" s="53">
        <f t="shared" si="9"/>
        <v>0</v>
      </c>
      <c r="CE91" s="53">
        <f t="shared" si="9"/>
        <v>0</v>
      </c>
      <c r="CF91" s="53">
        <f t="shared" si="9"/>
        <v>0</v>
      </c>
      <c r="CG91" s="53">
        <f t="shared" si="9"/>
        <v>0</v>
      </c>
      <c r="CH91" s="53">
        <f t="shared" si="9"/>
        <v>0</v>
      </c>
      <c r="CI91" s="53">
        <f t="shared" si="9"/>
        <v>0</v>
      </c>
      <c r="CJ91" s="53">
        <f t="shared" si="9"/>
        <v>0</v>
      </c>
      <c r="CK91" s="53">
        <f t="shared" si="9"/>
        <v>0</v>
      </c>
      <c r="CL91" s="53">
        <f t="shared" si="9"/>
        <v>0</v>
      </c>
      <c r="CM91" s="53">
        <f t="shared" ref="CM91:CT91" si="10">SUM(CM93:CM102)</f>
        <v>0</v>
      </c>
      <c r="CN91" s="53">
        <f t="shared" si="10"/>
        <v>0</v>
      </c>
      <c r="CO91" s="53">
        <f t="shared" si="10"/>
        <v>0</v>
      </c>
      <c r="CP91" s="53">
        <f t="shared" si="10"/>
        <v>0</v>
      </c>
      <c r="CQ91" s="53">
        <f t="shared" si="10"/>
        <v>0</v>
      </c>
      <c r="CR91" s="53">
        <f t="shared" si="10"/>
        <v>0</v>
      </c>
      <c r="CS91" s="53">
        <f t="shared" si="10"/>
        <v>0</v>
      </c>
      <c r="CT91" s="53">
        <f t="shared" si="10"/>
        <v>0</v>
      </c>
    </row>
    <row r="92" spans="1:98" s="13" customFormat="1" x14ac:dyDescent="0.3">
      <c r="A92" s="11">
        <f>ROW()</f>
        <v>92</v>
      </c>
      <c r="E92" s="43"/>
      <c r="F92" s="13" t="str">
        <f>$F$20</f>
        <v>Продукт</v>
      </c>
      <c r="L92" s="44"/>
      <c r="M92" s="14" t="str">
        <f>$M$20</f>
        <v>шт</v>
      </c>
      <c r="O92" s="44"/>
      <c r="P92" s="49">
        <f>$P$20</f>
        <v>1</v>
      </c>
      <c r="R92" s="44"/>
      <c r="W92" s="53"/>
      <c r="X92" s="49"/>
      <c r="Y92" s="49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</row>
    <row r="93" spans="1:98" x14ac:dyDescent="0.3">
      <c r="A93" s="11">
        <f>ROW()</f>
        <v>93</v>
      </c>
      <c r="F93" s="6" t="str">
        <f>$F$21</f>
        <v>Основа</v>
      </c>
      <c r="M93" s="2" t="str">
        <f>Lists!$R$8</f>
        <v>руб.</v>
      </c>
      <c r="P93" s="48"/>
      <c r="W93" s="53">
        <f ca="1">SUM(INDIRECT(ADDRESS(ROW(),SUMIFS($1:$1,$5:$5,1))):INDIRECT(ADDRESS(ROW(),SUMIFS($1:$1,$5:$5,MAX($5:$5)))))</f>
        <v>105</v>
      </c>
      <c r="X93" s="54"/>
      <c r="Y93" s="54"/>
      <c r="Z93" s="19">
        <f>Z81*$P33</f>
        <v>0</v>
      </c>
      <c r="AA93" s="19">
        <f t="shared" ref="AA93:CL94" si="11">AA81*$P33</f>
        <v>105</v>
      </c>
      <c r="AB93" s="19">
        <f t="shared" si="11"/>
        <v>0</v>
      </c>
      <c r="AC93" s="19">
        <f t="shared" si="11"/>
        <v>0</v>
      </c>
      <c r="AD93" s="19">
        <f t="shared" si="11"/>
        <v>0</v>
      </c>
      <c r="AE93" s="19">
        <f t="shared" si="11"/>
        <v>0</v>
      </c>
      <c r="AF93" s="19">
        <f t="shared" si="11"/>
        <v>0</v>
      </c>
      <c r="AG93" s="19">
        <f t="shared" si="11"/>
        <v>0</v>
      </c>
      <c r="AH93" s="19">
        <f t="shared" si="11"/>
        <v>0</v>
      </c>
      <c r="AI93" s="19">
        <f t="shared" si="11"/>
        <v>0</v>
      </c>
      <c r="AJ93" s="19">
        <f t="shared" si="11"/>
        <v>0</v>
      </c>
      <c r="AK93" s="19">
        <f t="shared" si="11"/>
        <v>0</v>
      </c>
      <c r="AL93" s="19">
        <f t="shared" si="11"/>
        <v>0</v>
      </c>
      <c r="AM93" s="19">
        <f t="shared" si="11"/>
        <v>0</v>
      </c>
      <c r="AN93" s="19">
        <f t="shared" si="11"/>
        <v>0</v>
      </c>
      <c r="AO93" s="19">
        <f t="shared" si="11"/>
        <v>0</v>
      </c>
      <c r="AP93" s="19">
        <f t="shared" si="11"/>
        <v>0</v>
      </c>
      <c r="AQ93" s="19">
        <f t="shared" si="11"/>
        <v>0</v>
      </c>
      <c r="AR93" s="19">
        <f t="shared" si="11"/>
        <v>0</v>
      </c>
      <c r="AS93" s="19">
        <f t="shared" si="11"/>
        <v>0</v>
      </c>
      <c r="AT93" s="19">
        <f t="shared" si="11"/>
        <v>0</v>
      </c>
      <c r="AU93" s="19">
        <f t="shared" si="11"/>
        <v>0</v>
      </c>
      <c r="AV93" s="19">
        <f t="shared" si="11"/>
        <v>0</v>
      </c>
      <c r="AW93" s="19">
        <f t="shared" si="11"/>
        <v>0</v>
      </c>
      <c r="AX93" s="19">
        <f t="shared" si="11"/>
        <v>0</v>
      </c>
      <c r="AY93" s="19">
        <f t="shared" si="11"/>
        <v>0</v>
      </c>
      <c r="AZ93" s="19">
        <f t="shared" si="11"/>
        <v>0</v>
      </c>
      <c r="BA93" s="19">
        <f t="shared" si="11"/>
        <v>0</v>
      </c>
      <c r="BB93" s="19">
        <f t="shared" si="11"/>
        <v>0</v>
      </c>
      <c r="BC93" s="19">
        <f t="shared" si="11"/>
        <v>0</v>
      </c>
      <c r="BD93" s="19">
        <f t="shared" si="11"/>
        <v>0</v>
      </c>
      <c r="BE93" s="19">
        <f t="shared" si="11"/>
        <v>0</v>
      </c>
      <c r="BF93" s="19">
        <f t="shared" si="11"/>
        <v>0</v>
      </c>
      <c r="BG93" s="19">
        <f t="shared" si="11"/>
        <v>0</v>
      </c>
      <c r="BH93" s="19">
        <f t="shared" si="11"/>
        <v>0</v>
      </c>
      <c r="BI93" s="19">
        <f t="shared" si="11"/>
        <v>0</v>
      </c>
      <c r="BJ93" s="19">
        <f t="shared" si="11"/>
        <v>0</v>
      </c>
      <c r="BK93" s="19">
        <f t="shared" si="11"/>
        <v>0</v>
      </c>
      <c r="BL93" s="19">
        <f t="shared" si="11"/>
        <v>0</v>
      </c>
      <c r="BM93" s="19">
        <f t="shared" si="11"/>
        <v>0</v>
      </c>
      <c r="BN93" s="19">
        <f t="shared" si="11"/>
        <v>0</v>
      </c>
      <c r="BO93" s="19">
        <f t="shared" si="11"/>
        <v>0</v>
      </c>
      <c r="BP93" s="19">
        <f t="shared" si="11"/>
        <v>0</v>
      </c>
      <c r="BQ93" s="19">
        <f t="shared" si="11"/>
        <v>0</v>
      </c>
      <c r="BR93" s="19">
        <f t="shared" si="11"/>
        <v>0</v>
      </c>
      <c r="BS93" s="19">
        <f t="shared" si="11"/>
        <v>0</v>
      </c>
      <c r="BT93" s="19">
        <f t="shared" si="11"/>
        <v>0</v>
      </c>
      <c r="BU93" s="19">
        <f t="shared" si="11"/>
        <v>0</v>
      </c>
      <c r="BV93" s="19">
        <f t="shared" si="11"/>
        <v>0</v>
      </c>
      <c r="BW93" s="19">
        <f t="shared" si="11"/>
        <v>0</v>
      </c>
      <c r="BX93" s="19">
        <f t="shared" si="11"/>
        <v>0</v>
      </c>
      <c r="BY93" s="19">
        <f t="shared" si="11"/>
        <v>0</v>
      </c>
      <c r="BZ93" s="19">
        <f t="shared" si="11"/>
        <v>0</v>
      </c>
      <c r="CA93" s="19">
        <f t="shared" si="11"/>
        <v>0</v>
      </c>
      <c r="CB93" s="19">
        <f t="shared" si="11"/>
        <v>0</v>
      </c>
      <c r="CC93" s="19">
        <f t="shared" si="11"/>
        <v>0</v>
      </c>
      <c r="CD93" s="19">
        <f t="shared" si="11"/>
        <v>0</v>
      </c>
      <c r="CE93" s="19">
        <f t="shared" si="11"/>
        <v>0</v>
      </c>
      <c r="CF93" s="19">
        <f t="shared" si="11"/>
        <v>0</v>
      </c>
      <c r="CG93" s="19">
        <f t="shared" si="11"/>
        <v>0</v>
      </c>
      <c r="CH93" s="19">
        <f t="shared" si="11"/>
        <v>0</v>
      </c>
      <c r="CI93" s="19">
        <f t="shared" si="11"/>
        <v>0</v>
      </c>
      <c r="CJ93" s="19">
        <f t="shared" si="11"/>
        <v>0</v>
      </c>
      <c r="CK93" s="19">
        <f t="shared" si="11"/>
        <v>0</v>
      </c>
      <c r="CL93" s="19">
        <f t="shared" si="11"/>
        <v>0</v>
      </c>
      <c r="CM93" s="19">
        <f t="shared" ref="CM93:CT97" si="12">CM81*$P33</f>
        <v>0</v>
      </c>
      <c r="CN93" s="19">
        <f t="shared" si="12"/>
        <v>0</v>
      </c>
      <c r="CO93" s="19">
        <f t="shared" si="12"/>
        <v>0</v>
      </c>
      <c r="CP93" s="19">
        <f t="shared" si="12"/>
        <v>0</v>
      </c>
      <c r="CQ93" s="19">
        <f t="shared" si="12"/>
        <v>0</v>
      </c>
      <c r="CR93" s="19">
        <f t="shared" si="12"/>
        <v>0</v>
      </c>
      <c r="CS93" s="19">
        <f t="shared" si="12"/>
        <v>0</v>
      </c>
      <c r="CT93" s="19">
        <f t="shared" si="12"/>
        <v>0</v>
      </c>
    </row>
    <row r="94" spans="1:98" x14ac:dyDescent="0.3">
      <c r="A94" s="11">
        <f>ROW()</f>
        <v>94</v>
      </c>
      <c r="F94" s="6" t="str">
        <f>$F$22</f>
        <v>Сырье</v>
      </c>
      <c r="M94" s="2" t="str">
        <f>Lists!$R$8</f>
        <v>руб.</v>
      </c>
      <c r="P94" s="48"/>
      <c r="W94" s="53">
        <f ca="1">SUM(INDIRECT(ADDRESS(ROW(),SUMIFS($1:$1,$5:$5,1))):INDIRECT(ADDRESS(ROW(),SUMIFS($1:$1,$5:$5,MAX($5:$5)))))</f>
        <v>12</v>
      </c>
      <c r="X94" s="54"/>
      <c r="Y94" s="54"/>
      <c r="Z94" s="19">
        <f t="shared" ref="Z94:AO101" si="13">Z82*$P34</f>
        <v>0</v>
      </c>
      <c r="AA94" s="19">
        <f t="shared" si="13"/>
        <v>12</v>
      </c>
      <c r="AB94" s="19">
        <f t="shared" si="13"/>
        <v>0</v>
      </c>
      <c r="AC94" s="19">
        <f t="shared" si="13"/>
        <v>0</v>
      </c>
      <c r="AD94" s="19">
        <f t="shared" si="13"/>
        <v>0</v>
      </c>
      <c r="AE94" s="19">
        <f t="shared" si="13"/>
        <v>0</v>
      </c>
      <c r="AF94" s="19">
        <f t="shared" si="13"/>
        <v>0</v>
      </c>
      <c r="AG94" s="19">
        <f t="shared" si="13"/>
        <v>0</v>
      </c>
      <c r="AH94" s="19">
        <f t="shared" si="13"/>
        <v>0</v>
      </c>
      <c r="AI94" s="19">
        <f t="shared" si="13"/>
        <v>0</v>
      </c>
      <c r="AJ94" s="19">
        <f t="shared" si="13"/>
        <v>0</v>
      </c>
      <c r="AK94" s="19">
        <f t="shared" si="13"/>
        <v>0</v>
      </c>
      <c r="AL94" s="19">
        <f t="shared" si="13"/>
        <v>0</v>
      </c>
      <c r="AM94" s="19">
        <f t="shared" si="13"/>
        <v>0</v>
      </c>
      <c r="AN94" s="19">
        <f t="shared" si="13"/>
        <v>0</v>
      </c>
      <c r="AO94" s="19">
        <f t="shared" si="13"/>
        <v>0</v>
      </c>
      <c r="AP94" s="19">
        <f t="shared" si="11"/>
        <v>0</v>
      </c>
      <c r="AQ94" s="19">
        <f t="shared" si="11"/>
        <v>0</v>
      </c>
      <c r="AR94" s="19">
        <f t="shared" si="11"/>
        <v>0</v>
      </c>
      <c r="AS94" s="19">
        <f t="shared" si="11"/>
        <v>0</v>
      </c>
      <c r="AT94" s="19">
        <f t="shared" si="11"/>
        <v>0</v>
      </c>
      <c r="AU94" s="19">
        <f t="shared" si="11"/>
        <v>0</v>
      </c>
      <c r="AV94" s="19">
        <f t="shared" si="11"/>
        <v>0</v>
      </c>
      <c r="AW94" s="19">
        <f t="shared" si="11"/>
        <v>0</v>
      </c>
      <c r="AX94" s="19">
        <f t="shared" si="11"/>
        <v>0</v>
      </c>
      <c r="AY94" s="19">
        <f t="shared" si="11"/>
        <v>0</v>
      </c>
      <c r="AZ94" s="19">
        <f t="shared" si="11"/>
        <v>0</v>
      </c>
      <c r="BA94" s="19">
        <f t="shared" si="11"/>
        <v>0</v>
      </c>
      <c r="BB94" s="19">
        <f t="shared" si="11"/>
        <v>0</v>
      </c>
      <c r="BC94" s="19">
        <f t="shared" si="11"/>
        <v>0</v>
      </c>
      <c r="BD94" s="19">
        <f t="shared" si="11"/>
        <v>0</v>
      </c>
      <c r="BE94" s="19">
        <f t="shared" si="11"/>
        <v>0</v>
      </c>
      <c r="BF94" s="19">
        <f t="shared" si="11"/>
        <v>0</v>
      </c>
      <c r="BG94" s="19">
        <f t="shared" si="11"/>
        <v>0</v>
      </c>
      <c r="BH94" s="19">
        <f t="shared" si="11"/>
        <v>0</v>
      </c>
      <c r="BI94" s="19">
        <f t="shared" si="11"/>
        <v>0</v>
      </c>
      <c r="BJ94" s="19">
        <f t="shared" si="11"/>
        <v>0</v>
      </c>
      <c r="BK94" s="19">
        <f t="shared" si="11"/>
        <v>0</v>
      </c>
      <c r="BL94" s="19">
        <f t="shared" si="11"/>
        <v>0</v>
      </c>
      <c r="BM94" s="19">
        <f t="shared" si="11"/>
        <v>0</v>
      </c>
      <c r="BN94" s="19">
        <f t="shared" si="11"/>
        <v>0</v>
      </c>
      <c r="BO94" s="19">
        <f t="shared" si="11"/>
        <v>0</v>
      </c>
      <c r="BP94" s="19">
        <f t="shared" si="11"/>
        <v>0</v>
      </c>
      <c r="BQ94" s="19">
        <f t="shared" si="11"/>
        <v>0</v>
      </c>
      <c r="BR94" s="19">
        <f t="shared" si="11"/>
        <v>0</v>
      </c>
      <c r="BS94" s="19">
        <f t="shared" si="11"/>
        <v>0</v>
      </c>
      <c r="BT94" s="19">
        <f t="shared" si="11"/>
        <v>0</v>
      </c>
      <c r="BU94" s="19">
        <f t="shared" si="11"/>
        <v>0</v>
      </c>
      <c r="BV94" s="19">
        <f t="shared" si="11"/>
        <v>0</v>
      </c>
      <c r="BW94" s="19">
        <f t="shared" si="11"/>
        <v>0</v>
      </c>
      <c r="BX94" s="19">
        <f t="shared" si="11"/>
        <v>0</v>
      </c>
      <c r="BY94" s="19">
        <f t="shared" si="11"/>
        <v>0</v>
      </c>
      <c r="BZ94" s="19">
        <f t="shared" si="11"/>
        <v>0</v>
      </c>
      <c r="CA94" s="19">
        <f t="shared" si="11"/>
        <v>0</v>
      </c>
      <c r="CB94" s="19">
        <f t="shared" si="11"/>
        <v>0</v>
      </c>
      <c r="CC94" s="19">
        <f t="shared" si="11"/>
        <v>0</v>
      </c>
      <c r="CD94" s="19">
        <f t="shared" si="11"/>
        <v>0</v>
      </c>
      <c r="CE94" s="19">
        <f t="shared" si="11"/>
        <v>0</v>
      </c>
      <c r="CF94" s="19">
        <f t="shared" si="11"/>
        <v>0</v>
      </c>
      <c r="CG94" s="19">
        <f t="shared" si="11"/>
        <v>0</v>
      </c>
      <c r="CH94" s="19">
        <f t="shared" si="11"/>
        <v>0</v>
      </c>
      <c r="CI94" s="19">
        <f t="shared" si="11"/>
        <v>0</v>
      </c>
      <c r="CJ94" s="19">
        <f t="shared" si="11"/>
        <v>0</v>
      </c>
      <c r="CK94" s="19">
        <f t="shared" si="11"/>
        <v>0</v>
      </c>
      <c r="CL94" s="19">
        <f t="shared" si="11"/>
        <v>0</v>
      </c>
      <c r="CM94" s="19">
        <f t="shared" si="12"/>
        <v>0</v>
      </c>
      <c r="CN94" s="19">
        <f t="shared" si="12"/>
        <v>0</v>
      </c>
      <c r="CO94" s="19">
        <f t="shared" si="12"/>
        <v>0</v>
      </c>
      <c r="CP94" s="19">
        <f t="shared" si="12"/>
        <v>0</v>
      </c>
      <c r="CQ94" s="19">
        <f t="shared" si="12"/>
        <v>0</v>
      </c>
      <c r="CR94" s="19">
        <f t="shared" si="12"/>
        <v>0</v>
      </c>
      <c r="CS94" s="19">
        <f t="shared" si="12"/>
        <v>0</v>
      </c>
      <c r="CT94" s="19">
        <f t="shared" si="12"/>
        <v>0</v>
      </c>
    </row>
    <row r="95" spans="1:98" x14ac:dyDescent="0.3">
      <c r="A95" s="11">
        <f>ROW()</f>
        <v>95</v>
      </c>
      <c r="F95" s="6" t="str">
        <f>$F$23</f>
        <v>Материал</v>
      </c>
      <c r="M95" s="2" t="str">
        <f>Lists!$R$8</f>
        <v>руб.</v>
      </c>
      <c r="P95" s="48"/>
      <c r="W95" s="53">
        <f ca="1">SUM(INDIRECT(ADDRESS(ROW(),SUMIFS($1:$1,$5:$5,1))):INDIRECT(ADDRESS(ROW(),SUMIFS($1:$1,$5:$5,MAX($5:$5)))))</f>
        <v>0</v>
      </c>
      <c r="X95" s="54"/>
      <c r="Y95" s="54"/>
      <c r="Z95" s="19">
        <f t="shared" si="13"/>
        <v>0</v>
      </c>
      <c r="AA95" s="19">
        <f t="shared" ref="AA95:CL98" si="14">AA83*$P35</f>
        <v>0</v>
      </c>
      <c r="AB95" s="19">
        <f t="shared" si="14"/>
        <v>0</v>
      </c>
      <c r="AC95" s="19">
        <f t="shared" si="14"/>
        <v>0</v>
      </c>
      <c r="AD95" s="19">
        <f t="shared" si="14"/>
        <v>0</v>
      </c>
      <c r="AE95" s="19">
        <f t="shared" si="14"/>
        <v>0</v>
      </c>
      <c r="AF95" s="19">
        <f t="shared" si="14"/>
        <v>0</v>
      </c>
      <c r="AG95" s="19">
        <f t="shared" si="14"/>
        <v>0</v>
      </c>
      <c r="AH95" s="19">
        <f t="shared" si="14"/>
        <v>0</v>
      </c>
      <c r="AI95" s="19">
        <f t="shared" si="14"/>
        <v>0</v>
      </c>
      <c r="AJ95" s="19">
        <f t="shared" si="14"/>
        <v>0</v>
      </c>
      <c r="AK95" s="19">
        <f t="shared" si="14"/>
        <v>0</v>
      </c>
      <c r="AL95" s="19">
        <f t="shared" si="14"/>
        <v>0</v>
      </c>
      <c r="AM95" s="19">
        <f t="shared" si="14"/>
        <v>0</v>
      </c>
      <c r="AN95" s="19">
        <f t="shared" si="14"/>
        <v>0</v>
      </c>
      <c r="AO95" s="19">
        <f t="shared" si="14"/>
        <v>0</v>
      </c>
      <c r="AP95" s="19">
        <f t="shared" si="14"/>
        <v>0</v>
      </c>
      <c r="AQ95" s="19">
        <f t="shared" si="14"/>
        <v>0</v>
      </c>
      <c r="AR95" s="19">
        <f t="shared" si="14"/>
        <v>0</v>
      </c>
      <c r="AS95" s="19">
        <f t="shared" si="14"/>
        <v>0</v>
      </c>
      <c r="AT95" s="19">
        <f t="shared" si="14"/>
        <v>0</v>
      </c>
      <c r="AU95" s="19">
        <f t="shared" si="14"/>
        <v>0</v>
      </c>
      <c r="AV95" s="19">
        <f t="shared" si="14"/>
        <v>0</v>
      </c>
      <c r="AW95" s="19">
        <f t="shared" si="14"/>
        <v>0</v>
      </c>
      <c r="AX95" s="19">
        <f t="shared" si="14"/>
        <v>0</v>
      </c>
      <c r="AY95" s="19">
        <f t="shared" si="14"/>
        <v>0</v>
      </c>
      <c r="AZ95" s="19">
        <f t="shared" si="14"/>
        <v>0</v>
      </c>
      <c r="BA95" s="19">
        <f t="shared" si="14"/>
        <v>0</v>
      </c>
      <c r="BB95" s="19">
        <f t="shared" si="14"/>
        <v>0</v>
      </c>
      <c r="BC95" s="19">
        <f t="shared" si="14"/>
        <v>0</v>
      </c>
      <c r="BD95" s="19">
        <f t="shared" si="14"/>
        <v>0</v>
      </c>
      <c r="BE95" s="19">
        <f t="shared" si="14"/>
        <v>0</v>
      </c>
      <c r="BF95" s="19">
        <f t="shared" si="14"/>
        <v>0</v>
      </c>
      <c r="BG95" s="19">
        <f t="shared" si="14"/>
        <v>0</v>
      </c>
      <c r="BH95" s="19">
        <f t="shared" si="14"/>
        <v>0</v>
      </c>
      <c r="BI95" s="19">
        <f t="shared" si="14"/>
        <v>0</v>
      </c>
      <c r="BJ95" s="19">
        <f t="shared" si="14"/>
        <v>0</v>
      </c>
      <c r="BK95" s="19">
        <f t="shared" si="14"/>
        <v>0</v>
      </c>
      <c r="BL95" s="19">
        <f t="shared" si="14"/>
        <v>0</v>
      </c>
      <c r="BM95" s="19">
        <f t="shared" si="14"/>
        <v>0</v>
      </c>
      <c r="BN95" s="19">
        <f t="shared" si="14"/>
        <v>0</v>
      </c>
      <c r="BO95" s="19">
        <f t="shared" si="14"/>
        <v>0</v>
      </c>
      <c r="BP95" s="19">
        <f t="shared" si="14"/>
        <v>0</v>
      </c>
      <c r="BQ95" s="19">
        <f t="shared" si="14"/>
        <v>0</v>
      </c>
      <c r="BR95" s="19">
        <f t="shared" si="14"/>
        <v>0</v>
      </c>
      <c r="BS95" s="19">
        <f t="shared" si="14"/>
        <v>0</v>
      </c>
      <c r="BT95" s="19">
        <f t="shared" si="14"/>
        <v>0</v>
      </c>
      <c r="BU95" s="19">
        <f t="shared" si="14"/>
        <v>0</v>
      </c>
      <c r="BV95" s="19">
        <f t="shared" si="14"/>
        <v>0</v>
      </c>
      <c r="BW95" s="19">
        <f t="shared" si="14"/>
        <v>0</v>
      </c>
      <c r="BX95" s="19">
        <f t="shared" si="14"/>
        <v>0</v>
      </c>
      <c r="BY95" s="19">
        <f t="shared" si="14"/>
        <v>0</v>
      </c>
      <c r="BZ95" s="19">
        <f t="shared" si="14"/>
        <v>0</v>
      </c>
      <c r="CA95" s="19">
        <f t="shared" si="14"/>
        <v>0</v>
      </c>
      <c r="CB95" s="19">
        <f t="shared" si="14"/>
        <v>0</v>
      </c>
      <c r="CC95" s="19">
        <f t="shared" si="14"/>
        <v>0</v>
      </c>
      <c r="CD95" s="19">
        <f t="shared" si="14"/>
        <v>0</v>
      </c>
      <c r="CE95" s="19">
        <f t="shared" si="14"/>
        <v>0</v>
      </c>
      <c r="CF95" s="19">
        <f t="shared" si="14"/>
        <v>0</v>
      </c>
      <c r="CG95" s="19">
        <f t="shared" si="14"/>
        <v>0</v>
      </c>
      <c r="CH95" s="19">
        <f t="shared" si="14"/>
        <v>0</v>
      </c>
      <c r="CI95" s="19">
        <f t="shared" si="14"/>
        <v>0</v>
      </c>
      <c r="CJ95" s="19">
        <f t="shared" si="14"/>
        <v>0</v>
      </c>
      <c r="CK95" s="19">
        <f t="shared" si="14"/>
        <v>0</v>
      </c>
      <c r="CL95" s="19">
        <f t="shared" si="14"/>
        <v>0</v>
      </c>
      <c r="CM95" s="19">
        <f t="shared" si="12"/>
        <v>0</v>
      </c>
      <c r="CN95" s="19">
        <f t="shared" si="12"/>
        <v>0</v>
      </c>
      <c r="CO95" s="19">
        <f t="shared" si="12"/>
        <v>0</v>
      </c>
      <c r="CP95" s="19">
        <f t="shared" si="12"/>
        <v>0</v>
      </c>
      <c r="CQ95" s="19">
        <f t="shared" si="12"/>
        <v>0</v>
      </c>
      <c r="CR95" s="19">
        <f t="shared" si="12"/>
        <v>0</v>
      </c>
      <c r="CS95" s="19">
        <f t="shared" si="12"/>
        <v>0</v>
      </c>
      <c r="CT95" s="19">
        <f t="shared" si="12"/>
        <v>0</v>
      </c>
    </row>
    <row r="96" spans="1:98" x14ac:dyDescent="0.3">
      <c r="A96" s="11">
        <f>ROW()</f>
        <v>96</v>
      </c>
      <c r="F96" s="6" t="str">
        <f>$F$24</f>
        <v>Вн.пр-во</v>
      </c>
      <c r="M96" s="2" t="str">
        <f>Lists!$R$8</f>
        <v>руб.</v>
      </c>
      <c r="P96" s="48"/>
      <c r="W96" s="53">
        <f ca="1">SUM(INDIRECT(ADDRESS(ROW(),SUMIFS($1:$1,$5:$5,1))):INDIRECT(ADDRESS(ROW(),SUMIFS($1:$1,$5:$5,MAX($5:$5)))))</f>
        <v>0</v>
      </c>
      <c r="X96" s="54"/>
      <c r="Y96" s="54"/>
      <c r="Z96" s="19">
        <f t="shared" si="13"/>
        <v>0</v>
      </c>
      <c r="AA96" s="19">
        <f t="shared" si="14"/>
        <v>0</v>
      </c>
      <c r="AB96" s="19">
        <f t="shared" si="14"/>
        <v>0</v>
      </c>
      <c r="AC96" s="19">
        <f t="shared" si="14"/>
        <v>0</v>
      </c>
      <c r="AD96" s="19">
        <f t="shared" si="14"/>
        <v>0</v>
      </c>
      <c r="AE96" s="19">
        <f t="shared" si="14"/>
        <v>0</v>
      </c>
      <c r="AF96" s="19">
        <f t="shared" si="14"/>
        <v>0</v>
      </c>
      <c r="AG96" s="19">
        <f t="shared" si="14"/>
        <v>0</v>
      </c>
      <c r="AH96" s="19">
        <f t="shared" si="14"/>
        <v>0</v>
      </c>
      <c r="AI96" s="19">
        <f t="shared" si="14"/>
        <v>0</v>
      </c>
      <c r="AJ96" s="19">
        <f t="shared" si="14"/>
        <v>0</v>
      </c>
      <c r="AK96" s="19">
        <f t="shared" si="14"/>
        <v>0</v>
      </c>
      <c r="AL96" s="19">
        <f t="shared" si="14"/>
        <v>0</v>
      </c>
      <c r="AM96" s="19">
        <f t="shared" si="14"/>
        <v>0</v>
      </c>
      <c r="AN96" s="19">
        <f t="shared" si="14"/>
        <v>0</v>
      </c>
      <c r="AO96" s="19">
        <f t="shared" si="14"/>
        <v>0</v>
      </c>
      <c r="AP96" s="19">
        <f t="shared" si="14"/>
        <v>0</v>
      </c>
      <c r="AQ96" s="19">
        <f t="shared" si="14"/>
        <v>0</v>
      </c>
      <c r="AR96" s="19">
        <f t="shared" si="14"/>
        <v>0</v>
      </c>
      <c r="AS96" s="19">
        <f t="shared" si="14"/>
        <v>0</v>
      </c>
      <c r="AT96" s="19">
        <f t="shared" si="14"/>
        <v>0</v>
      </c>
      <c r="AU96" s="19">
        <f t="shared" si="14"/>
        <v>0</v>
      </c>
      <c r="AV96" s="19">
        <f t="shared" si="14"/>
        <v>0</v>
      </c>
      <c r="AW96" s="19">
        <f t="shared" si="14"/>
        <v>0</v>
      </c>
      <c r="AX96" s="19">
        <f t="shared" si="14"/>
        <v>0</v>
      </c>
      <c r="AY96" s="19">
        <f t="shared" si="14"/>
        <v>0</v>
      </c>
      <c r="AZ96" s="19">
        <f t="shared" si="14"/>
        <v>0</v>
      </c>
      <c r="BA96" s="19">
        <f t="shared" si="14"/>
        <v>0</v>
      </c>
      <c r="BB96" s="19">
        <f t="shared" si="14"/>
        <v>0</v>
      </c>
      <c r="BC96" s="19">
        <f t="shared" si="14"/>
        <v>0</v>
      </c>
      <c r="BD96" s="19">
        <f t="shared" si="14"/>
        <v>0</v>
      </c>
      <c r="BE96" s="19">
        <f t="shared" si="14"/>
        <v>0</v>
      </c>
      <c r="BF96" s="19">
        <f t="shared" si="14"/>
        <v>0</v>
      </c>
      <c r="BG96" s="19">
        <f t="shared" si="14"/>
        <v>0</v>
      </c>
      <c r="BH96" s="19">
        <f t="shared" si="14"/>
        <v>0</v>
      </c>
      <c r="BI96" s="19">
        <f t="shared" si="14"/>
        <v>0</v>
      </c>
      <c r="BJ96" s="19">
        <f t="shared" si="14"/>
        <v>0</v>
      </c>
      <c r="BK96" s="19">
        <f t="shared" si="14"/>
        <v>0</v>
      </c>
      <c r="BL96" s="19">
        <f t="shared" si="14"/>
        <v>0</v>
      </c>
      <c r="BM96" s="19">
        <f t="shared" si="14"/>
        <v>0</v>
      </c>
      <c r="BN96" s="19">
        <f t="shared" si="14"/>
        <v>0</v>
      </c>
      <c r="BO96" s="19">
        <f t="shared" si="14"/>
        <v>0</v>
      </c>
      <c r="BP96" s="19">
        <f t="shared" si="14"/>
        <v>0</v>
      </c>
      <c r="BQ96" s="19">
        <f t="shared" si="14"/>
        <v>0</v>
      </c>
      <c r="BR96" s="19">
        <f t="shared" si="14"/>
        <v>0</v>
      </c>
      <c r="BS96" s="19">
        <f t="shared" si="14"/>
        <v>0</v>
      </c>
      <c r="BT96" s="19">
        <f t="shared" si="14"/>
        <v>0</v>
      </c>
      <c r="BU96" s="19">
        <f t="shared" si="14"/>
        <v>0</v>
      </c>
      <c r="BV96" s="19">
        <f t="shared" si="14"/>
        <v>0</v>
      </c>
      <c r="BW96" s="19">
        <f t="shared" si="14"/>
        <v>0</v>
      </c>
      <c r="BX96" s="19">
        <f t="shared" si="14"/>
        <v>0</v>
      </c>
      <c r="BY96" s="19">
        <f t="shared" si="14"/>
        <v>0</v>
      </c>
      <c r="BZ96" s="19">
        <f t="shared" si="14"/>
        <v>0</v>
      </c>
      <c r="CA96" s="19">
        <f t="shared" si="14"/>
        <v>0</v>
      </c>
      <c r="CB96" s="19">
        <f t="shared" si="14"/>
        <v>0</v>
      </c>
      <c r="CC96" s="19">
        <f t="shared" si="14"/>
        <v>0</v>
      </c>
      <c r="CD96" s="19">
        <f t="shared" si="14"/>
        <v>0</v>
      </c>
      <c r="CE96" s="19">
        <f t="shared" si="14"/>
        <v>0</v>
      </c>
      <c r="CF96" s="19">
        <f t="shared" si="14"/>
        <v>0</v>
      </c>
      <c r="CG96" s="19">
        <f t="shared" si="14"/>
        <v>0</v>
      </c>
      <c r="CH96" s="19">
        <f t="shared" si="14"/>
        <v>0</v>
      </c>
      <c r="CI96" s="19">
        <f t="shared" si="14"/>
        <v>0</v>
      </c>
      <c r="CJ96" s="19">
        <f t="shared" si="14"/>
        <v>0</v>
      </c>
      <c r="CK96" s="19">
        <f t="shared" si="14"/>
        <v>0</v>
      </c>
      <c r="CL96" s="19">
        <f t="shared" si="14"/>
        <v>0</v>
      </c>
      <c r="CM96" s="19">
        <f t="shared" si="12"/>
        <v>0</v>
      </c>
      <c r="CN96" s="19">
        <f t="shared" si="12"/>
        <v>0</v>
      </c>
      <c r="CO96" s="19">
        <f t="shared" si="12"/>
        <v>0</v>
      </c>
      <c r="CP96" s="19">
        <f t="shared" si="12"/>
        <v>0</v>
      </c>
      <c r="CQ96" s="19">
        <f t="shared" si="12"/>
        <v>0</v>
      </c>
      <c r="CR96" s="19">
        <f t="shared" si="12"/>
        <v>0</v>
      </c>
      <c r="CS96" s="19">
        <f t="shared" si="12"/>
        <v>0</v>
      </c>
      <c r="CT96" s="19">
        <f t="shared" si="12"/>
        <v>0</v>
      </c>
    </row>
    <row r="97" spans="1:98" x14ac:dyDescent="0.3">
      <c r="A97" s="11">
        <f>ROW()</f>
        <v>97</v>
      </c>
      <c r="F97" s="6" t="str">
        <f>$F$25</f>
        <v>Упаковка</v>
      </c>
      <c r="M97" s="2" t="str">
        <f>Lists!$R$8</f>
        <v>руб.</v>
      </c>
      <c r="P97" s="48"/>
      <c r="W97" s="53">
        <f ca="1">SUM(INDIRECT(ADDRESS(ROW(),SUMIFS($1:$1,$5:$5,1))):INDIRECT(ADDRESS(ROW(),SUMIFS($1:$1,$5:$5,MAX($5:$5)))))</f>
        <v>0</v>
      </c>
      <c r="X97" s="54"/>
      <c r="Y97" s="54"/>
      <c r="Z97" s="19">
        <f t="shared" si="13"/>
        <v>0</v>
      </c>
      <c r="AA97" s="19">
        <f t="shared" si="14"/>
        <v>0</v>
      </c>
      <c r="AB97" s="19">
        <f t="shared" si="14"/>
        <v>0</v>
      </c>
      <c r="AC97" s="19">
        <f t="shared" si="14"/>
        <v>0</v>
      </c>
      <c r="AD97" s="19">
        <f t="shared" si="14"/>
        <v>0</v>
      </c>
      <c r="AE97" s="19">
        <f t="shared" si="14"/>
        <v>0</v>
      </c>
      <c r="AF97" s="19">
        <f t="shared" si="14"/>
        <v>0</v>
      </c>
      <c r="AG97" s="19">
        <f t="shared" si="14"/>
        <v>0</v>
      </c>
      <c r="AH97" s="19">
        <f t="shared" si="14"/>
        <v>0</v>
      </c>
      <c r="AI97" s="19">
        <f t="shared" si="14"/>
        <v>0</v>
      </c>
      <c r="AJ97" s="19">
        <f t="shared" si="14"/>
        <v>0</v>
      </c>
      <c r="AK97" s="19">
        <f t="shared" si="14"/>
        <v>0</v>
      </c>
      <c r="AL97" s="19">
        <f t="shared" si="14"/>
        <v>0</v>
      </c>
      <c r="AM97" s="19">
        <f t="shared" si="14"/>
        <v>0</v>
      </c>
      <c r="AN97" s="19">
        <f t="shared" si="14"/>
        <v>0</v>
      </c>
      <c r="AO97" s="19">
        <f t="shared" si="14"/>
        <v>0</v>
      </c>
      <c r="AP97" s="19">
        <f t="shared" si="14"/>
        <v>0</v>
      </c>
      <c r="AQ97" s="19">
        <f t="shared" si="14"/>
        <v>0</v>
      </c>
      <c r="AR97" s="19">
        <f t="shared" si="14"/>
        <v>0</v>
      </c>
      <c r="AS97" s="19">
        <f t="shared" si="14"/>
        <v>0</v>
      </c>
      <c r="AT97" s="19">
        <f t="shared" si="14"/>
        <v>0</v>
      </c>
      <c r="AU97" s="19">
        <f t="shared" si="14"/>
        <v>0</v>
      </c>
      <c r="AV97" s="19">
        <f t="shared" si="14"/>
        <v>0</v>
      </c>
      <c r="AW97" s="19">
        <f t="shared" si="14"/>
        <v>0</v>
      </c>
      <c r="AX97" s="19">
        <f t="shared" si="14"/>
        <v>0</v>
      </c>
      <c r="AY97" s="19">
        <f t="shared" si="14"/>
        <v>0</v>
      </c>
      <c r="AZ97" s="19">
        <f t="shared" si="14"/>
        <v>0</v>
      </c>
      <c r="BA97" s="19">
        <f t="shared" si="14"/>
        <v>0</v>
      </c>
      <c r="BB97" s="19">
        <f t="shared" si="14"/>
        <v>0</v>
      </c>
      <c r="BC97" s="19">
        <f t="shared" si="14"/>
        <v>0</v>
      </c>
      <c r="BD97" s="19">
        <f t="shared" si="14"/>
        <v>0</v>
      </c>
      <c r="BE97" s="19">
        <f t="shared" si="14"/>
        <v>0</v>
      </c>
      <c r="BF97" s="19">
        <f t="shared" si="14"/>
        <v>0</v>
      </c>
      <c r="BG97" s="19">
        <f t="shared" si="14"/>
        <v>0</v>
      </c>
      <c r="BH97" s="19">
        <f t="shared" si="14"/>
        <v>0</v>
      </c>
      <c r="BI97" s="19">
        <f t="shared" si="14"/>
        <v>0</v>
      </c>
      <c r="BJ97" s="19">
        <f t="shared" si="14"/>
        <v>0</v>
      </c>
      <c r="BK97" s="19">
        <f t="shared" si="14"/>
        <v>0</v>
      </c>
      <c r="BL97" s="19">
        <f t="shared" si="14"/>
        <v>0</v>
      </c>
      <c r="BM97" s="19">
        <f t="shared" si="14"/>
        <v>0</v>
      </c>
      <c r="BN97" s="19">
        <f t="shared" si="14"/>
        <v>0</v>
      </c>
      <c r="BO97" s="19">
        <f t="shared" si="14"/>
        <v>0</v>
      </c>
      <c r="BP97" s="19">
        <f t="shared" si="14"/>
        <v>0</v>
      </c>
      <c r="BQ97" s="19">
        <f t="shared" si="14"/>
        <v>0</v>
      </c>
      <c r="BR97" s="19">
        <f t="shared" si="14"/>
        <v>0</v>
      </c>
      <c r="BS97" s="19">
        <f t="shared" si="14"/>
        <v>0</v>
      </c>
      <c r="BT97" s="19">
        <f t="shared" si="14"/>
        <v>0</v>
      </c>
      <c r="BU97" s="19">
        <f t="shared" si="14"/>
        <v>0</v>
      </c>
      <c r="BV97" s="19">
        <f t="shared" si="14"/>
        <v>0</v>
      </c>
      <c r="BW97" s="19">
        <f t="shared" si="14"/>
        <v>0</v>
      </c>
      <c r="BX97" s="19">
        <f t="shared" si="14"/>
        <v>0</v>
      </c>
      <c r="BY97" s="19">
        <f t="shared" si="14"/>
        <v>0</v>
      </c>
      <c r="BZ97" s="19">
        <f t="shared" si="14"/>
        <v>0</v>
      </c>
      <c r="CA97" s="19">
        <f t="shared" si="14"/>
        <v>0</v>
      </c>
      <c r="CB97" s="19">
        <f t="shared" si="14"/>
        <v>0</v>
      </c>
      <c r="CC97" s="19">
        <f t="shared" si="14"/>
        <v>0</v>
      </c>
      <c r="CD97" s="19">
        <f t="shared" si="14"/>
        <v>0</v>
      </c>
      <c r="CE97" s="19">
        <f t="shared" si="14"/>
        <v>0</v>
      </c>
      <c r="CF97" s="19">
        <f t="shared" si="14"/>
        <v>0</v>
      </c>
      <c r="CG97" s="19">
        <f t="shared" si="14"/>
        <v>0</v>
      </c>
      <c r="CH97" s="19">
        <f t="shared" si="14"/>
        <v>0</v>
      </c>
      <c r="CI97" s="19">
        <f t="shared" si="14"/>
        <v>0</v>
      </c>
      <c r="CJ97" s="19">
        <f t="shared" si="14"/>
        <v>0</v>
      </c>
      <c r="CK97" s="19">
        <f t="shared" si="14"/>
        <v>0</v>
      </c>
      <c r="CL97" s="19">
        <f t="shared" si="14"/>
        <v>0</v>
      </c>
      <c r="CM97" s="19">
        <f t="shared" si="12"/>
        <v>0</v>
      </c>
      <c r="CN97" s="19">
        <f t="shared" si="12"/>
        <v>0</v>
      </c>
      <c r="CO97" s="19">
        <f t="shared" si="12"/>
        <v>0</v>
      </c>
      <c r="CP97" s="19">
        <f t="shared" si="12"/>
        <v>0</v>
      </c>
      <c r="CQ97" s="19">
        <f t="shared" si="12"/>
        <v>0</v>
      </c>
      <c r="CR97" s="19">
        <f t="shared" si="12"/>
        <v>0</v>
      </c>
      <c r="CS97" s="19">
        <f t="shared" si="12"/>
        <v>0</v>
      </c>
      <c r="CT97" s="19">
        <f t="shared" si="12"/>
        <v>0</v>
      </c>
    </row>
    <row r="98" spans="1:98" x14ac:dyDescent="0.3">
      <c r="A98" s="11">
        <f>ROW()</f>
        <v>98</v>
      </c>
      <c r="F98" s="6" t="str">
        <f>$F$26</f>
        <v>ФОТ првПерс</v>
      </c>
      <c r="M98" s="2" t="str">
        <f>Lists!$R$8</f>
        <v>руб.</v>
      </c>
      <c r="P98" s="48"/>
      <c r="W98" s="53">
        <f ca="1">SUM(INDIRECT(ADDRESS(ROW(),SUMIFS($1:$1,$5:$5,1))):INDIRECT(ADDRESS(ROW(),SUMIFS($1:$1,$5:$5,MAX($5:$5)))))</f>
        <v>15</v>
      </c>
      <c r="X98" s="54"/>
      <c r="Y98" s="54"/>
      <c r="Z98" s="19">
        <f t="shared" si="13"/>
        <v>0</v>
      </c>
      <c r="AA98" s="19">
        <f t="shared" si="14"/>
        <v>15</v>
      </c>
      <c r="AB98" s="19">
        <f t="shared" si="14"/>
        <v>0</v>
      </c>
      <c r="AC98" s="19">
        <f t="shared" si="14"/>
        <v>0</v>
      </c>
      <c r="AD98" s="19">
        <f t="shared" si="14"/>
        <v>0</v>
      </c>
      <c r="AE98" s="19">
        <f t="shared" si="14"/>
        <v>0</v>
      </c>
      <c r="AF98" s="19">
        <f t="shared" si="14"/>
        <v>0</v>
      </c>
      <c r="AG98" s="19">
        <f t="shared" si="14"/>
        <v>0</v>
      </c>
      <c r="AH98" s="19">
        <f t="shared" si="14"/>
        <v>0</v>
      </c>
      <c r="AI98" s="19">
        <f t="shared" si="14"/>
        <v>0</v>
      </c>
      <c r="AJ98" s="19">
        <f t="shared" si="14"/>
        <v>0</v>
      </c>
      <c r="AK98" s="19">
        <f t="shared" si="14"/>
        <v>0</v>
      </c>
      <c r="AL98" s="19">
        <f t="shared" si="14"/>
        <v>0</v>
      </c>
      <c r="AM98" s="19">
        <f t="shared" si="14"/>
        <v>0</v>
      </c>
      <c r="AN98" s="19">
        <f t="shared" si="14"/>
        <v>0</v>
      </c>
      <c r="AO98" s="19">
        <f t="shared" si="14"/>
        <v>0</v>
      </c>
      <c r="AP98" s="19">
        <f t="shared" si="14"/>
        <v>0</v>
      </c>
      <c r="AQ98" s="19">
        <f t="shared" si="14"/>
        <v>0</v>
      </c>
      <c r="AR98" s="19">
        <f t="shared" si="14"/>
        <v>0</v>
      </c>
      <c r="AS98" s="19">
        <f t="shared" si="14"/>
        <v>0</v>
      </c>
      <c r="AT98" s="19">
        <f t="shared" si="14"/>
        <v>0</v>
      </c>
      <c r="AU98" s="19">
        <f t="shared" si="14"/>
        <v>0</v>
      </c>
      <c r="AV98" s="19">
        <f t="shared" si="14"/>
        <v>0</v>
      </c>
      <c r="AW98" s="19">
        <f t="shared" si="14"/>
        <v>0</v>
      </c>
      <c r="AX98" s="19">
        <f t="shared" si="14"/>
        <v>0</v>
      </c>
      <c r="AY98" s="19">
        <f t="shared" si="14"/>
        <v>0</v>
      </c>
      <c r="AZ98" s="19">
        <f t="shared" si="14"/>
        <v>0</v>
      </c>
      <c r="BA98" s="19">
        <f t="shared" si="14"/>
        <v>0</v>
      </c>
      <c r="BB98" s="19">
        <f t="shared" si="14"/>
        <v>0</v>
      </c>
      <c r="BC98" s="19">
        <f t="shared" si="14"/>
        <v>0</v>
      </c>
      <c r="BD98" s="19">
        <f t="shared" si="14"/>
        <v>0</v>
      </c>
      <c r="BE98" s="19">
        <f t="shared" si="14"/>
        <v>0</v>
      </c>
      <c r="BF98" s="19">
        <f t="shared" si="14"/>
        <v>0</v>
      </c>
      <c r="BG98" s="19">
        <f t="shared" si="14"/>
        <v>0</v>
      </c>
      <c r="BH98" s="19">
        <f t="shared" si="14"/>
        <v>0</v>
      </c>
      <c r="BI98" s="19">
        <f t="shared" si="14"/>
        <v>0</v>
      </c>
      <c r="BJ98" s="19">
        <f t="shared" si="14"/>
        <v>0</v>
      </c>
      <c r="BK98" s="19">
        <f t="shared" si="14"/>
        <v>0</v>
      </c>
      <c r="BL98" s="19">
        <f t="shared" si="14"/>
        <v>0</v>
      </c>
      <c r="BM98" s="19">
        <f t="shared" si="14"/>
        <v>0</v>
      </c>
      <c r="BN98" s="19">
        <f t="shared" si="14"/>
        <v>0</v>
      </c>
      <c r="BO98" s="19">
        <f t="shared" si="14"/>
        <v>0</v>
      </c>
      <c r="BP98" s="19">
        <f t="shared" si="14"/>
        <v>0</v>
      </c>
      <c r="BQ98" s="19">
        <f t="shared" si="14"/>
        <v>0</v>
      </c>
      <c r="BR98" s="19">
        <f t="shared" si="14"/>
        <v>0</v>
      </c>
      <c r="BS98" s="19">
        <f t="shared" si="14"/>
        <v>0</v>
      </c>
      <c r="BT98" s="19">
        <f t="shared" si="14"/>
        <v>0</v>
      </c>
      <c r="BU98" s="19">
        <f t="shared" si="14"/>
        <v>0</v>
      </c>
      <c r="BV98" s="19">
        <f t="shared" si="14"/>
        <v>0</v>
      </c>
      <c r="BW98" s="19">
        <f t="shared" si="14"/>
        <v>0</v>
      </c>
      <c r="BX98" s="19">
        <f t="shared" si="14"/>
        <v>0</v>
      </c>
      <c r="BY98" s="19">
        <f t="shared" si="14"/>
        <v>0</v>
      </c>
      <c r="BZ98" s="19">
        <f t="shared" si="14"/>
        <v>0</v>
      </c>
      <c r="CA98" s="19">
        <f t="shared" si="14"/>
        <v>0</v>
      </c>
      <c r="CB98" s="19">
        <f t="shared" si="14"/>
        <v>0</v>
      </c>
      <c r="CC98" s="19">
        <f t="shared" si="14"/>
        <v>0</v>
      </c>
      <c r="CD98" s="19">
        <f t="shared" si="14"/>
        <v>0</v>
      </c>
      <c r="CE98" s="19">
        <f t="shared" si="14"/>
        <v>0</v>
      </c>
      <c r="CF98" s="19">
        <f t="shared" si="14"/>
        <v>0</v>
      </c>
      <c r="CG98" s="19">
        <f t="shared" si="14"/>
        <v>0</v>
      </c>
      <c r="CH98" s="19">
        <f t="shared" si="14"/>
        <v>0</v>
      </c>
      <c r="CI98" s="19">
        <f t="shared" si="14"/>
        <v>0</v>
      </c>
      <c r="CJ98" s="19">
        <f t="shared" si="14"/>
        <v>0</v>
      </c>
      <c r="CK98" s="19">
        <f t="shared" si="14"/>
        <v>0</v>
      </c>
      <c r="CL98" s="19">
        <f t="shared" ref="CL98:CT101" si="15">CL86*$P38</f>
        <v>0</v>
      </c>
      <c r="CM98" s="19">
        <f t="shared" si="15"/>
        <v>0</v>
      </c>
      <c r="CN98" s="19">
        <f t="shared" si="15"/>
        <v>0</v>
      </c>
      <c r="CO98" s="19">
        <f t="shared" si="15"/>
        <v>0</v>
      </c>
      <c r="CP98" s="19">
        <f t="shared" si="15"/>
        <v>0</v>
      </c>
      <c r="CQ98" s="19">
        <f t="shared" si="15"/>
        <v>0</v>
      </c>
      <c r="CR98" s="19">
        <f t="shared" si="15"/>
        <v>0</v>
      </c>
      <c r="CS98" s="19">
        <f t="shared" si="15"/>
        <v>0</v>
      </c>
      <c r="CT98" s="19">
        <f t="shared" si="15"/>
        <v>0</v>
      </c>
    </row>
    <row r="99" spans="1:98" x14ac:dyDescent="0.3">
      <c r="A99" s="11">
        <f>ROW()</f>
        <v>99</v>
      </c>
      <c r="F99" s="6" t="str">
        <f>$F$27</f>
        <v>ФОТ упак</v>
      </c>
      <c r="M99" s="2" t="str">
        <f>Lists!$R$8</f>
        <v>руб.</v>
      </c>
      <c r="P99" s="48"/>
      <c r="W99" s="53">
        <f ca="1">SUM(INDIRECT(ADDRESS(ROW(),SUMIFS($1:$1,$5:$5,1))):INDIRECT(ADDRESS(ROW(),SUMIFS($1:$1,$5:$5,MAX($5:$5)))))</f>
        <v>0</v>
      </c>
      <c r="X99" s="54"/>
      <c r="Y99" s="54"/>
      <c r="Z99" s="19">
        <f t="shared" si="13"/>
        <v>0</v>
      </c>
      <c r="AA99" s="19">
        <f t="shared" ref="AA99:CL101" si="16">AA87*$P39</f>
        <v>0</v>
      </c>
      <c r="AB99" s="19">
        <f t="shared" si="16"/>
        <v>0</v>
      </c>
      <c r="AC99" s="19">
        <f t="shared" si="16"/>
        <v>0</v>
      </c>
      <c r="AD99" s="19">
        <f t="shared" si="16"/>
        <v>0</v>
      </c>
      <c r="AE99" s="19">
        <f t="shared" si="16"/>
        <v>0</v>
      </c>
      <c r="AF99" s="19">
        <f t="shared" si="16"/>
        <v>0</v>
      </c>
      <c r="AG99" s="19">
        <f t="shared" si="16"/>
        <v>0</v>
      </c>
      <c r="AH99" s="19">
        <f t="shared" si="16"/>
        <v>0</v>
      </c>
      <c r="AI99" s="19">
        <f t="shared" si="16"/>
        <v>0</v>
      </c>
      <c r="AJ99" s="19">
        <f t="shared" si="16"/>
        <v>0</v>
      </c>
      <c r="AK99" s="19">
        <f t="shared" si="16"/>
        <v>0</v>
      </c>
      <c r="AL99" s="19">
        <f t="shared" si="16"/>
        <v>0</v>
      </c>
      <c r="AM99" s="19">
        <f t="shared" si="16"/>
        <v>0</v>
      </c>
      <c r="AN99" s="19">
        <f t="shared" si="16"/>
        <v>0</v>
      </c>
      <c r="AO99" s="19">
        <f t="shared" si="16"/>
        <v>0</v>
      </c>
      <c r="AP99" s="19">
        <f t="shared" si="16"/>
        <v>0</v>
      </c>
      <c r="AQ99" s="19">
        <f t="shared" si="16"/>
        <v>0</v>
      </c>
      <c r="AR99" s="19">
        <f t="shared" si="16"/>
        <v>0</v>
      </c>
      <c r="AS99" s="19">
        <f t="shared" si="16"/>
        <v>0</v>
      </c>
      <c r="AT99" s="19">
        <f t="shared" si="16"/>
        <v>0</v>
      </c>
      <c r="AU99" s="19">
        <f t="shared" si="16"/>
        <v>0</v>
      </c>
      <c r="AV99" s="19">
        <f t="shared" si="16"/>
        <v>0</v>
      </c>
      <c r="AW99" s="19">
        <f t="shared" si="16"/>
        <v>0</v>
      </c>
      <c r="AX99" s="19">
        <f t="shared" si="16"/>
        <v>0</v>
      </c>
      <c r="AY99" s="19">
        <f t="shared" si="16"/>
        <v>0</v>
      </c>
      <c r="AZ99" s="19">
        <f t="shared" si="16"/>
        <v>0</v>
      </c>
      <c r="BA99" s="19">
        <f t="shared" si="16"/>
        <v>0</v>
      </c>
      <c r="BB99" s="19">
        <f t="shared" si="16"/>
        <v>0</v>
      </c>
      <c r="BC99" s="19">
        <f t="shared" si="16"/>
        <v>0</v>
      </c>
      <c r="BD99" s="19">
        <f t="shared" si="16"/>
        <v>0</v>
      </c>
      <c r="BE99" s="19">
        <f t="shared" si="16"/>
        <v>0</v>
      </c>
      <c r="BF99" s="19">
        <f t="shared" si="16"/>
        <v>0</v>
      </c>
      <c r="BG99" s="19">
        <f t="shared" si="16"/>
        <v>0</v>
      </c>
      <c r="BH99" s="19">
        <f t="shared" si="16"/>
        <v>0</v>
      </c>
      <c r="BI99" s="19">
        <f t="shared" si="16"/>
        <v>0</v>
      </c>
      <c r="BJ99" s="19">
        <f t="shared" si="16"/>
        <v>0</v>
      </c>
      <c r="BK99" s="19">
        <f t="shared" si="16"/>
        <v>0</v>
      </c>
      <c r="BL99" s="19">
        <f t="shared" si="16"/>
        <v>0</v>
      </c>
      <c r="BM99" s="19">
        <f t="shared" si="16"/>
        <v>0</v>
      </c>
      <c r="BN99" s="19">
        <f t="shared" si="16"/>
        <v>0</v>
      </c>
      <c r="BO99" s="19">
        <f t="shared" si="16"/>
        <v>0</v>
      </c>
      <c r="BP99" s="19">
        <f t="shared" si="16"/>
        <v>0</v>
      </c>
      <c r="BQ99" s="19">
        <f t="shared" si="16"/>
        <v>0</v>
      </c>
      <c r="BR99" s="19">
        <f t="shared" si="16"/>
        <v>0</v>
      </c>
      <c r="BS99" s="19">
        <f t="shared" si="16"/>
        <v>0</v>
      </c>
      <c r="BT99" s="19">
        <f t="shared" si="16"/>
        <v>0</v>
      </c>
      <c r="BU99" s="19">
        <f t="shared" si="16"/>
        <v>0</v>
      </c>
      <c r="BV99" s="19">
        <f t="shared" si="16"/>
        <v>0</v>
      </c>
      <c r="BW99" s="19">
        <f t="shared" si="16"/>
        <v>0</v>
      </c>
      <c r="BX99" s="19">
        <f t="shared" si="16"/>
        <v>0</v>
      </c>
      <c r="BY99" s="19">
        <f t="shared" si="16"/>
        <v>0</v>
      </c>
      <c r="BZ99" s="19">
        <f t="shared" si="16"/>
        <v>0</v>
      </c>
      <c r="CA99" s="19">
        <f t="shared" si="16"/>
        <v>0</v>
      </c>
      <c r="CB99" s="19">
        <f t="shared" si="16"/>
        <v>0</v>
      </c>
      <c r="CC99" s="19">
        <f t="shared" si="16"/>
        <v>0</v>
      </c>
      <c r="CD99" s="19">
        <f t="shared" si="16"/>
        <v>0</v>
      </c>
      <c r="CE99" s="19">
        <f t="shared" si="16"/>
        <v>0</v>
      </c>
      <c r="CF99" s="19">
        <f t="shared" si="16"/>
        <v>0</v>
      </c>
      <c r="CG99" s="19">
        <f t="shared" si="16"/>
        <v>0</v>
      </c>
      <c r="CH99" s="19">
        <f t="shared" si="16"/>
        <v>0</v>
      </c>
      <c r="CI99" s="19">
        <f t="shared" si="16"/>
        <v>0</v>
      </c>
      <c r="CJ99" s="19">
        <f t="shared" si="16"/>
        <v>0</v>
      </c>
      <c r="CK99" s="19">
        <f t="shared" si="16"/>
        <v>0</v>
      </c>
      <c r="CL99" s="19">
        <f t="shared" si="16"/>
        <v>0</v>
      </c>
      <c r="CM99" s="19">
        <f t="shared" si="15"/>
        <v>0</v>
      </c>
      <c r="CN99" s="19">
        <f t="shared" si="15"/>
        <v>0</v>
      </c>
      <c r="CO99" s="19">
        <f t="shared" si="15"/>
        <v>0</v>
      </c>
      <c r="CP99" s="19">
        <f t="shared" si="15"/>
        <v>0</v>
      </c>
      <c r="CQ99" s="19">
        <f t="shared" si="15"/>
        <v>0</v>
      </c>
      <c r="CR99" s="19">
        <f t="shared" si="15"/>
        <v>0</v>
      </c>
      <c r="CS99" s="19">
        <f t="shared" si="15"/>
        <v>0</v>
      </c>
      <c r="CT99" s="19">
        <f t="shared" si="15"/>
        <v>0</v>
      </c>
    </row>
    <row r="100" spans="1:98" x14ac:dyDescent="0.3">
      <c r="A100" s="11">
        <f>ROW()</f>
        <v>100</v>
      </c>
      <c r="F100" s="6" t="str">
        <f>$F$28</f>
        <v>Соцсборы</v>
      </c>
      <c r="M100" s="2" t="str">
        <f>Lists!$R$8</f>
        <v>руб.</v>
      </c>
      <c r="P100" s="48"/>
      <c r="W100" s="53">
        <f ca="1">SUM(INDIRECT(ADDRESS(ROW(),SUMIFS($1:$1,$5:$5,1))):INDIRECT(ADDRESS(ROW(),SUMIFS($1:$1,$5:$5,MAX($5:$5)))))</f>
        <v>4.5</v>
      </c>
      <c r="X100" s="54"/>
      <c r="Y100" s="54"/>
      <c r="Z100" s="19">
        <f t="shared" si="13"/>
        <v>0</v>
      </c>
      <c r="AA100" s="19">
        <f t="shared" si="16"/>
        <v>4.5</v>
      </c>
      <c r="AB100" s="19">
        <f t="shared" si="16"/>
        <v>0</v>
      </c>
      <c r="AC100" s="19">
        <f t="shared" si="16"/>
        <v>0</v>
      </c>
      <c r="AD100" s="19">
        <f t="shared" si="16"/>
        <v>0</v>
      </c>
      <c r="AE100" s="19">
        <f t="shared" si="16"/>
        <v>0</v>
      </c>
      <c r="AF100" s="19">
        <f t="shared" si="16"/>
        <v>0</v>
      </c>
      <c r="AG100" s="19">
        <f t="shared" si="16"/>
        <v>0</v>
      </c>
      <c r="AH100" s="19">
        <f t="shared" si="16"/>
        <v>0</v>
      </c>
      <c r="AI100" s="19">
        <f t="shared" si="16"/>
        <v>0</v>
      </c>
      <c r="AJ100" s="19">
        <f t="shared" si="16"/>
        <v>0</v>
      </c>
      <c r="AK100" s="19">
        <f t="shared" si="16"/>
        <v>0</v>
      </c>
      <c r="AL100" s="19">
        <f t="shared" si="16"/>
        <v>0</v>
      </c>
      <c r="AM100" s="19">
        <f t="shared" si="16"/>
        <v>0</v>
      </c>
      <c r="AN100" s="19">
        <f t="shared" si="16"/>
        <v>0</v>
      </c>
      <c r="AO100" s="19">
        <f t="shared" si="16"/>
        <v>0</v>
      </c>
      <c r="AP100" s="19">
        <f t="shared" si="16"/>
        <v>0</v>
      </c>
      <c r="AQ100" s="19">
        <f t="shared" si="16"/>
        <v>0</v>
      </c>
      <c r="AR100" s="19">
        <f t="shared" si="16"/>
        <v>0</v>
      </c>
      <c r="AS100" s="19">
        <f t="shared" si="16"/>
        <v>0</v>
      </c>
      <c r="AT100" s="19">
        <f t="shared" si="16"/>
        <v>0</v>
      </c>
      <c r="AU100" s="19">
        <f t="shared" si="16"/>
        <v>0</v>
      </c>
      <c r="AV100" s="19">
        <f t="shared" si="16"/>
        <v>0</v>
      </c>
      <c r="AW100" s="19">
        <f t="shared" si="16"/>
        <v>0</v>
      </c>
      <c r="AX100" s="19">
        <f t="shared" si="16"/>
        <v>0</v>
      </c>
      <c r="AY100" s="19">
        <f t="shared" si="16"/>
        <v>0</v>
      </c>
      <c r="AZ100" s="19">
        <f t="shared" si="16"/>
        <v>0</v>
      </c>
      <c r="BA100" s="19">
        <f t="shared" si="16"/>
        <v>0</v>
      </c>
      <c r="BB100" s="19">
        <f t="shared" si="16"/>
        <v>0</v>
      </c>
      <c r="BC100" s="19">
        <f t="shared" si="16"/>
        <v>0</v>
      </c>
      <c r="BD100" s="19">
        <f t="shared" si="16"/>
        <v>0</v>
      </c>
      <c r="BE100" s="19">
        <f t="shared" si="16"/>
        <v>0</v>
      </c>
      <c r="BF100" s="19">
        <f t="shared" si="16"/>
        <v>0</v>
      </c>
      <c r="BG100" s="19">
        <f t="shared" si="16"/>
        <v>0</v>
      </c>
      <c r="BH100" s="19">
        <f t="shared" si="16"/>
        <v>0</v>
      </c>
      <c r="BI100" s="19">
        <f t="shared" si="16"/>
        <v>0</v>
      </c>
      <c r="BJ100" s="19">
        <f t="shared" si="16"/>
        <v>0</v>
      </c>
      <c r="BK100" s="19">
        <f t="shared" si="16"/>
        <v>0</v>
      </c>
      <c r="BL100" s="19">
        <f t="shared" si="16"/>
        <v>0</v>
      </c>
      <c r="BM100" s="19">
        <f t="shared" si="16"/>
        <v>0</v>
      </c>
      <c r="BN100" s="19">
        <f t="shared" si="16"/>
        <v>0</v>
      </c>
      <c r="BO100" s="19">
        <f t="shared" si="16"/>
        <v>0</v>
      </c>
      <c r="BP100" s="19">
        <f t="shared" si="16"/>
        <v>0</v>
      </c>
      <c r="BQ100" s="19">
        <f t="shared" si="16"/>
        <v>0</v>
      </c>
      <c r="BR100" s="19">
        <f t="shared" si="16"/>
        <v>0</v>
      </c>
      <c r="BS100" s="19">
        <f t="shared" si="16"/>
        <v>0</v>
      </c>
      <c r="BT100" s="19">
        <f t="shared" si="16"/>
        <v>0</v>
      </c>
      <c r="BU100" s="19">
        <f t="shared" si="16"/>
        <v>0</v>
      </c>
      <c r="BV100" s="19">
        <f t="shared" si="16"/>
        <v>0</v>
      </c>
      <c r="BW100" s="19">
        <f t="shared" si="16"/>
        <v>0</v>
      </c>
      <c r="BX100" s="19">
        <f t="shared" si="16"/>
        <v>0</v>
      </c>
      <c r="BY100" s="19">
        <f t="shared" si="16"/>
        <v>0</v>
      </c>
      <c r="BZ100" s="19">
        <f t="shared" si="16"/>
        <v>0</v>
      </c>
      <c r="CA100" s="19">
        <f t="shared" si="16"/>
        <v>0</v>
      </c>
      <c r="CB100" s="19">
        <f t="shared" si="16"/>
        <v>0</v>
      </c>
      <c r="CC100" s="19">
        <f t="shared" si="16"/>
        <v>0</v>
      </c>
      <c r="CD100" s="19">
        <f t="shared" si="16"/>
        <v>0</v>
      </c>
      <c r="CE100" s="19">
        <f t="shared" si="16"/>
        <v>0</v>
      </c>
      <c r="CF100" s="19">
        <f t="shared" si="16"/>
        <v>0</v>
      </c>
      <c r="CG100" s="19">
        <f t="shared" si="16"/>
        <v>0</v>
      </c>
      <c r="CH100" s="19">
        <f t="shared" si="16"/>
        <v>0</v>
      </c>
      <c r="CI100" s="19">
        <f t="shared" si="16"/>
        <v>0</v>
      </c>
      <c r="CJ100" s="19">
        <f t="shared" si="16"/>
        <v>0</v>
      </c>
      <c r="CK100" s="19">
        <f t="shared" si="16"/>
        <v>0</v>
      </c>
      <c r="CL100" s="19">
        <f t="shared" si="16"/>
        <v>0</v>
      </c>
      <c r="CM100" s="19">
        <f t="shared" si="15"/>
        <v>0</v>
      </c>
      <c r="CN100" s="19">
        <f t="shared" si="15"/>
        <v>0</v>
      </c>
      <c r="CO100" s="19">
        <f t="shared" si="15"/>
        <v>0</v>
      </c>
      <c r="CP100" s="19">
        <f t="shared" si="15"/>
        <v>0</v>
      </c>
      <c r="CQ100" s="19">
        <f t="shared" si="15"/>
        <v>0</v>
      </c>
      <c r="CR100" s="19">
        <f t="shared" si="15"/>
        <v>0</v>
      </c>
      <c r="CS100" s="19">
        <f t="shared" si="15"/>
        <v>0</v>
      </c>
      <c r="CT100" s="19">
        <f t="shared" si="15"/>
        <v>0</v>
      </c>
    </row>
    <row r="101" spans="1:98" x14ac:dyDescent="0.3">
      <c r="A101" s="11">
        <f>ROW()</f>
        <v>101</v>
      </c>
      <c r="F101" s="6" t="str">
        <f>$F$29</f>
        <v>ЭлЭн</v>
      </c>
      <c r="M101" s="2" t="str">
        <f>Lists!$R$8</f>
        <v>руб.</v>
      </c>
      <c r="P101" s="48"/>
      <c r="W101" s="53">
        <f ca="1">SUM(INDIRECT(ADDRESS(ROW(),SUMIFS($1:$1,$5:$5,1))):INDIRECT(ADDRESS(ROW(),SUMIFS($1:$1,$5:$5,MAX($5:$5)))))</f>
        <v>3.2199999999999998</v>
      </c>
      <c r="X101" s="54"/>
      <c r="Y101" s="54"/>
      <c r="Z101" s="19">
        <f t="shared" si="13"/>
        <v>0</v>
      </c>
      <c r="AA101" s="19">
        <f>AA89*$P41</f>
        <v>3.2199999999999998</v>
      </c>
      <c r="AB101" s="19">
        <f t="shared" si="16"/>
        <v>0</v>
      </c>
      <c r="AC101" s="19">
        <f t="shared" si="16"/>
        <v>0</v>
      </c>
      <c r="AD101" s="19">
        <f t="shared" si="16"/>
        <v>0</v>
      </c>
      <c r="AE101" s="19">
        <f t="shared" si="16"/>
        <v>0</v>
      </c>
      <c r="AF101" s="19">
        <f t="shared" si="16"/>
        <v>0</v>
      </c>
      <c r="AG101" s="19">
        <f t="shared" si="16"/>
        <v>0</v>
      </c>
      <c r="AH101" s="19">
        <f t="shared" si="16"/>
        <v>0</v>
      </c>
      <c r="AI101" s="19">
        <f t="shared" si="16"/>
        <v>0</v>
      </c>
      <c r="AJ101" s="19">
        <f t="shared" si="16"/>
        <v>0</v>
      </c>
      <c r="AK101" s="19">
        <f t="shared" si="16"/>
        <v>0</v>
      </c>
      <c r="AL101" s="19">
        <f t="shared" si="16"/>
        <v>0</v>
      </c>
      <c r="AM101" s="19">
        <f t="shared" si="16"/>
        <v>0</v>
      </c>
      <c r="AN101" s="19">
        <f t="shared" si="16"/>
        <v>0</v>
      </c>
      <c r="AO101" s="19">
        <f t="shared" si="16"/>
        <v>0</v>
      </c>
      <c r="AP101" s="19">
        <f t="shared" si="16"/>
        <v>0</v>
      </c>
      <c r="AQ101" s="19">
        <f t="shared" si="16"/>
        <v>0</v>
      </c>
      <c r="AR101" s="19">
        <f t="shared" si="16"/>
        <v>0</v>
      </c>
      <c r="AS101" s="19">
        <f t="shared" si="16"/>
        <v>0</v>
      </c>
      <c r="AT101" s="19">
        <f t="shared" si="16"/>
        <v>0</v>
      </c>
      <c r="AU101" s="19">
        <f t="shared" si="16"/>
        <v>0</v>
      </c>
      <c r="AV101" s="19">
        <f t="shared" si="16"/>
        <v>0</v>
      </c>
      <c r="AW101" s="19">
        <f t="shared" si="16"/>
        <v>0</v>
      </c>
      <c r="AX101" s="19">
        <f t="shared" si="16"/>
        <v>0</v>
      </c>
      <c r="AY101" s="19">
        <f t="shared" si="16"/>
        <v>0</v>
      </c>
      <c r="AZ101" s="19">
        <f t="shared" si="16"/>
        <v>0</v>
      </c>
      <c r="BA101" s="19">
        <f t="shared" si="16"/>
        <v>0</v>
      </c>
      <c r="BB101" s="19">
        <f t="shared" si="16"/>
        <v>0</v>
      </c>
      <c r="BC101" s="19">
        <f t="shared" si="16"/>
        <v>0</v>
      </c>
      <c r="BD101" s="19">
        <f t="shared" si="16"/>
        <v>0</v>
      </c>
      <c r="BE101" s="19">
        <f t="shared" si="16"/>
        <v>0</v>
      </c>
      <c r="BF101" s="19">
        <f t="shared" si="16"/>
        <v>0</v>
      </c>
      <c r="BG101" s="19">
        <f t="shared" si="16"/>
        <v>0</v>
      </c>
      <c r="BH101" s="19">
        <f t="shared" si="16"/>
        <v>0</v>
      </c>
      <c r="BI101" s="19">
        <f t="shared" si="16"/>
        <v>0</v>
      </c>
      <c r="BJ101" s="19">
        <f t="shared" si="16"/>
        <v>0</v>
      </c>
      <c r="BK101" s="19">
        <f t="shared" si="16"/>
        <v>0</v>
      </c>
      <c r="BL101" s="19">
        <f t="shared" si="16"/>
        <v>0</v>
      </c>
      <c r="BM101" s="19">
        <f t="shared" si="16"/>
        <v>0</v>
      </c>
      <c r="BN101" s="19">
        <f t="shared" si="16"/>
        <v>0</v>
      </c>
      <c r="BO101" s="19">
        <f t="shared" si="16"/>
        <v>0</v>
      </c>
      <c r="BP101" s="19">
        <f t="shared" si="16"/>
        <v>0</v>
      </c>
      <c r="BQ101" s="19">
        <f t="shared" si="16"/>
        <v>0</v>
      </c>
      <c r="BR101" s="19">
        <f t="shared" si="16"/>
        <v>0</v>
      </c>
      <c r="BS101" s="19">
        <f t="shared" si="16"/>
        <v>0</v>
      </c>
      <c r="BT101" s="19">
        <f t="shared" si="16"/>
        <v>0</v>
      </c>
      <c r="BU101" s="19">
        <f t="shared" si="16"/>
        <v>0</v>
      </c>
      <c r="BV101" s="19">
        <f t="shared" si="16"/>
        <v>0</v>
      </c>
      <c r="BW101" s="19">
        <f t="shared" si="16"/>
        <v>0</v>
      </c>
      <c r="BX101" s="19">
        <f t="shared" si="16"/>
        <v>0</v>
      </c>
      <c r="BY101" s="19">
        <f t="shared" si="16"/>
        <v>0</v>
      </c>
      <c r="BZ101" s="19">
        <f t="shared" si="16"/>
        <v>0</v>
      </c>
      <c r="CA101" s="19">
        <f t="shared" si="16"/>
        <v>0</v>
      </c>
      <c r="CB101" s="19">
        <f t="shared" si="16"/>
        <v>0</v>
      </c>
      <c r="CC101" s="19">
        <f t="shared" si="16"/>
        <v>0</v>
      </c>
      <c r="CD101" s="19">
        <f t="shared" si="16"/>
        <v>0</v>
      </c>
      <c r="CE101" s="19">
        <f t="shared" si="16"/>
        <v>0</v>
      </c>
      <c r="CF101" s="19">
        <f t="shared" si="16"/>
        <v>0</v>
      </c>
      <c r="CG101" s="19">
        <f t="shared" si="16"/>
        <v>0</v>
      </c>
      <c r="CH101" s="19">
        <f t="shared" si="16"/>
        <v>0</v>
      </c>
      <c r="CI101" s="19">
        <f t="shared" si="16"/>
        <v>0</v>
      </c>
      <c r="CJ101" s="19">
        <f t="shared" si="16"/>
        <v>0</v>
      </c>
      <c r="CK101" s="19">
        <f t="shared" si="16"/>
        <v>0</v>
      </c>
      <c r="CL101" s="19">
        <f t="shared" si="16"/>
        <v>0</v>
      </c>
      <c r="CM101" s="19">
        <f t="shared" si="15"/>
        <v>0</v>
      </c>
      <c r="CN101" s="19">
        <f t="shared" si="15"/>
        <v>0</v>
      </c>
      <c r="CO101" s="19">
        <f t="shared" si="15"/>
        <v>0</v>
      </c>
      <c r="CP101" s="19">
        <f t="shared" si="15"/>
        <v>0</v>
      </c>
      <c r="CQ101" s="19">
        <f t="shared" si="15"/>
        <v>0</v>
      </c>
      <c r="CR101" s="19">
        <f t="shared" si="15"/>
        <v>0</v>
      </c>
      <c r="CS101" s="19">
        <f t="shared" si="15"/>
        <v>0</v>
      </c>
      <c r="CT101" s="19">
        <f t="shared" si="15"/>
        <v>0</v>
      </c>
    </row>
    <row r="102" spans="1:98" s="2" customFormat="1" ht="12" x14ac:dyDescent="0.2">
      <c r="A102" s="11">
        <f>ROW()</f>
        <v>102</v>
      </c>
      <c r="E102" s="23" t="str">
        <f>Lists!$N$9</f>
        <v>пустая строка</v>
      </c>
      <c r="L102" s="44"/>
      <c r="O102" s="44"/>
      <c r="R102" s="44"/>
      <c r="W102" s="5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</row>
    <row r="103" spans="1:98" x14ac:dyDescent="0.3">
      <c r="A103" s="11">
        <f>ROW()</f>
        <v>103</v>
      </c>
      <c r="F103" s="6" t="s">
        <v>69</v>
      </c>
    </row>
    <row r="104" spans="1:98" s="13" customFormat="1" x14ac:dyDescent="0.3">
      <c r="A104" s="11">
        <f>ROW()</f>
        <v>104</v>
      </c>
      <c r="E104" s="43"/>
      <c r="F104" s="13" t="str">
        <f>$F$20</f>
        <v>Продукт</v>
      </c>
      <c r="L104" s="44"/>
      <c r="M104" s="14" t="str">
        <f>$M$20</f>
        <v>шт</v>
      </c>
      <c r="O104" s="44"/>
      <c r="P104" s="49">
        <f>$P$20</f>
        <v>1</v>
      </c>
      <c r="R104" s="44"/>
      <c r="W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</row>
    <row r="105" spans="1:98" x14ac:dyDescent="0.3">
      <c r="A105" s="11">
        <f>ROW()</f>
        <v>105</v>
      </c>
      <c r="F105" s="6" t="str">
        <f>$F$21</f>
        <v>Основа</v>
      </c>
      <c r="M105" s="2" t="str">
        <f>$M$21</f>
        <v>кг</v>
      </c>
      <c r="P105" s="48"/>
      <c r="W105" s="50">
        <f ca="1">SUM(INDIRECT(ADDRESS(ROW(),SUMIFS($1:$1,$5:$5,1))):INDIRECT(ADDRESS(ROW(),SUMIFS($1:$1,$5:$5,MAX($5:$5)))))</f>
        <v>1.5</v>
      </c>
      <c r="X105" s="51"/>
      <c r="Y105" s="51"/>
      <c r="Z105" s="52"/>
      <c r="AA105" s="52"/>
      <c r="AB105" s="52">
        <f>AA81</f>
        <v>1.5</v>
      </c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</row>
    <row r="106" spans="1:98" x14ac:dyDescent="0.3">
      <c r="A106" s="11">
        <f>ROW()</f>
        <v>106</v>
      </c>
      <c r="F106" s="6" t="str">
        <f>$F$22</f>
        <v>Сырье</v>
      </c>
      <c r="M106" s="2" t="str">
        <f>$M$22</f>
        <v>л</v>
      </c>
      <c r="P106" s="48"/>
      <c r="W106" s="50">
        <f ca="1">SUM(INDIRECT(ADDRESS(ROW(),SUMIFS($1:$1,$5:$5,1))):INDIRECT(ADDRESS(ROW(),SUMIFS($1:$1,$5:$5,MAX($5:$5)))))</f>
        <v>0.4</v>
      </c>
      <c r="X106" s="51"/>
      <c r="Y106" s="51"/>
      <c r="Z106" s="52"/>
      <c r="AA106" s="52"/>
      <c r="AB106" s="52">
        <f t="shared" ref="AB106:AB113" si="17">AA82</f>
        <v>0.4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</row>
    <row r="107" spans="1:98" x14ac:dyDescent="0.3">
      <c r="A107" s="11">
        <f>ROW()</f>
        <v>107</v>
      </c>
      <c r="F107" s="6" t="str">
        <f>$F$23</f>
        <v>Материал</v>
      </c>
      <c r="M107" s="2" t="str">
        <f>$M$23</f>
        <v>кв.м.</v>
      </c>
      <c r="P107" s="48"/>
      <c r="W107" s="50">
        <f ca="1">SUM(INDIRECT(ADDRESS(ROW(),SUMIFS($1:$1,$5:$5,1))):INDIRECT(ADDRESS(ROW(),SUMIFS($1:$1,$5:$5,MAX($5:$5)))))</f>
        <v>0</v>
      </c>
      <c r="X107" s="51"/>
      <c r="Y107" s="51"/>
      <c r="Z107" s="52"/>
      <c r="AA107" s="52"/>
      <c r="AB107" s="52">
        <f t="shared" si="17"/>
        <v>0</v>
      </c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</row>
    <row r="108" spans="1:98" x14ac:dyDescent="0.3">
      <c r="A108" s="11">
        <f>ROW()</f>
        <v>108</v>
      </c>
      <c r="F108" s="6" t="str">
        <f>$F$24</f>
        <v>Вн.пр-во</v>
      </c>
      <c r="M108" s="2" t="str">
        <f>$M$24</f>
        <v>шт</v>
      </c>
      <c r="P108" s="48"/>
      <c r="R108" s="44" t="s">
        <v>24</v>
      </c>
      <c r="S108" s="47">
        <v>0.55000000000000004</v>
      </c>
      <c r="W108" s="50">
        <f ca="1">SUM(INDIRECT(ADDRESS(ROW(),SUMIFS($1:$1,$5:$5,1))):INDIRECT(ADDRESS(ROW(),SUMIFS($1:$1,$5:$5,MAX($5:$5)))))</f>
        <v>1</v>
      </c>
      <c r="X108" s="51"/>
      <c r="Y108" s="51"/>
      <c r="Z108" s="52"/>
      <c r="AA108" s="52"/>
      <c r="AB108" s="52">
        <f>$S$108*$P$24</f>
        <v>0.55000000000000004</v>
      </c>
      <c r="AC108" s="52">
        <f>(1-$S$108)*$P$24</f>
        <v>0.44999999999999996</v>
      </c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</row>
    <row r="109" spans="1:98" x14ac:dyDescent="0.3">
      <c r="A109" s="11">
        <f>ROW()</f>
        <v>109</v>
      </c>
      <c r="F109" s="6" t="str">
        <f>$F$25</f>
        <v>Упаковка</v>
      </c>
      <c r="M109" s="2" t="str">
        <f>$M$25</f>
        <v>компл</v>
      </c>
      <c r="P109" s="48"/>
      <c r="W109" s="50">
        <f ca="1">SUM(INDIRECT(ADDRESS(ROW(),SUMIFS($1:$1,$5:$5,1))):INDIRECT(ADDRESS(ROW(),SUMIFS($1:$1,$5:$5,MAX($5:$5)))))</f>
        <v>0</v>
      </c>
      <c r="X109" s="51"/>
      <c r="Y109" s="51"/>
      <c r="Z109" s="52"/>
      <c r="AA109" s="52"/>
      <c r="AB109" s="52">
        <f t="shared" si="17"/>
        <v>0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</row>
    <row r="110" spans="1:98" x14ac:dyDescent="0.3">
      <c r="A110" s="11">
        <f>ROW()</f>
        <v>110</v>
      </c>
      <c r="F110" s="6" t="str">
        <f>$F$26</f>
        <v>ФОТ првПерс</v>
      </c>
      <c r="M110" s="2" t="str">
        <f>$M$26</f>
        <v>час</v>
      </c>
      <c r="P110" s="48"/>
      <c r="W110" s="50">
        <f ca="1">SUM(INDIRECT(ADDRESS(ROW(),SUMIFS($1:$1,$5:$5,1))):INDIRECT(ADDRESS(ROW(),SUMIFS($1:$1,$5:$5,MAX($5:$5)))))</f>
        <v>0.3</v>
      </c>
      <c r="X110" s="51"/>
      <c r="Y110" s="51"/>
      <c r="Z110" s="52"/>
      <c r="AA110" s="52"/>
      <c r="AB110" s="52">
        <f t="shared" si="17"/>
        <v>0.3</v>
      </c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</row>
    <row r="111" spans="1:98" x14ac:dyDescent="0.3">
      <c r="A111" s="11">
        <f>ROW()</f>
        <v>111</v>
      </c>
      <c r="F111" s="6" t="str">
        <f>$F$27</f>
        <v>ФОТ упак</v>
      </c>
      <c r="M111" s="2" t="str">
        <f>$M$27</f>
        <v>час</v>
      </c>
      <c r="P111" s="48"/>
      <c r="W111" s="50">
        <f ca="1">SUM(INDIRECT(ADDRESS(ROW(),SUMIFS($1:$1,$5:$5,1))):INDIRECT(ADDRESS(ROW(),SUMIFS($1:$1,$5:$5,MAX($5:$5)))))</f>
        <v>0</v>
      </c>
      <c r="X111" s="51"/>
      <c r="Y111" s="51"/>
      <c r="Z111" s="52"/>
      <c r="AA111" s="52"/>
      <c r="AB111" s="52">
        <f t="shared" si="17"/>
        <v>0</v>
      </c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</row>
    <row r="112" spans="1:98" x14ac:dyDescent="0.3">
      <c r="A112" s="11">
        <f>ROW()</f>
        <v>112</v>
      </c>
      <c r="F112" s="6" t="str">
        <f>$F$28</f>
        <v>Соцсборы</v>
      </c>
      <c r="M112" s="2" t="str">
        <f>$M$28</f>
        <v>час</v>
      </c>
      <c r="P112" s="48"/>
      <c r="W112" s="50">
        <f ca="1">SUM(INDIRECT(ADDRESS(ROW(),SUMIFS($1:$1,$5:$5,1))):INDIRECT(ADDRESS(ROW(),SUMIFS($1:$1,$5:$5,MAX($5:$5)))))</f>
        <v>0.3</v>
      </c>
      <c r="X112" s="51"/>
      <c r="Y112" s="51"/>
      <c r="Z112" s="52"/>
      <c r="AA112" s="52"/>
      <c r="AB112" s="52">
        <f t="shared" si="17"/>
        <v>0.3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</row>
    <row r="113" spans="1:98" x14ac:dyDescent="0.3">
      <c r="A113" s="11">
        <f>ROW()</f>
        <v>113</v>
      </c>
      <c r="F113" s="6" t="str">
        <f>$F$29</f>
        <v>ЭлЭн</v>
      </c>
      <c r="M113" s="2" t="str">
        <f>$M$29</f>
        <v>кВт*ч</v>
      </c>
      <c r="P113" s="48"/>
      <c r="W113" s="50">
        <f ca="1">SUM(INDIRECT(ADDRESS(ROW(),SUMIFS($1:$1,$5:$5,1))):INDIRECT(ADDRESS(ROW(),SUMIFS($1:$1,$5:$5,MAX($5:$5)))))</f>
        <v>0.55999999999999994</v>
      </c>
      <c r="X113" s="51"/>
      <c r="Y113" s="51"/>
      <c r="Z113" s="52"/>
      <c r="AA113" s="52"/>
      <c r="AB113" s="52">
        <f t="shared" si="17"/>
        <v>0.55999999999999994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</row>
    <row r="114" spans="1:98" s="2" customFormat="1" ht="12" x14ac:dyDescent="0.2">
      <c r="A114" s="11">
        <f>ROW()</f>
        <v>114</v>
      </c>
      <c r="E114" s="23" t="str">
        <f>Lists!$N$9</f>
        <v>пустая строка</v>
      </c>
      <c r="L114" s="44"/>
      <c r="O114" s="44"/>
      <c r="R114" s="4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</row>
    <row r="115" spans="1:98" s="13" customFormat="1" x14ac:dyDescent="0.3">
      <c r="A115" s="12">
        <f>ROW()</f>
        <v>115</v>
      </c>
      <c r="E115" s="43"/>
      <c r="F115" s="13" t="s">
        <v>41</v>
      </c>
      <c r="L115" s="44"/>
      <c r="M115" s="14" t="str">
        <f>Lists!$R$8</f>
        <v>руб.</v>
      </c>
      <c r="O115" s="44"/>
      <c r="R115" s="44"/>
      <c r="W115" s="53">
        <f ca="1">SUM(INDIRECT(ADDRESS(ROW(),SUMIFS($1:$1,$5:$5,1))):INDIRECT(ADDRESS(ROW(),SUMIFS($1:$1,$5:$5,MAX($5:$5)))))</f>
        <v>439.72</v>
      </c>
      <c r="X115" s="49"/>
      <c r="Y115" s="49"/>
      <c r="Z115" s="53">
        <f>SUM(Z117:Z126)</f>
        <v>0</v>
      </c>
      <c r="AA115" s="53">
        <f t="shared" ref="AA115:CL115" si="18">SUM(AA117:AA126)</f>
        <v>0</v>
      </c>
      <c r="AB115" s="53">
        <f t="shared" si="18"/>
        <v>304.72000000000003</v>
      </c>
      <c r="AC115" s="53">
        <f t="shared" si="18"/>
        <v>135</v>
      </c>
      <c r="AD115" s="53">
        <f t="shared" si="18"/>
        <v>0</v>
      </c>
      <c r="AE115" s="53">
        <f t="shared" si="18"/>
        <v>0</v>
      </c>
      <c r="AF115" s="53">
        <f t="shared" si="18"/>
        <v>0</v>
      </c>
      <c r="AG115" s="53">
        <f t="shared" si="18"/>
        <v>0</v>
      </c>
      <c r="AH115" s="53">
        <f t="shared" si="18"/>
        <v>0</v>
      </c>
      <c r="AI115" s="53">
        <f t="shared" si="18"/>
        <v>0</v>
      </c>
      <c r="AJ115" s="53">
        <f t="shared" si="18"/>
        <v>0</v>
      </c>
      <c r="AK115" s="53">
        <f t="shared" si="18"/>
        <v>0</v>
      </c>
      <c r="AL115" s="53">
        <f t="shared" si="18"/>
        <v>0</v>
      </c>
      <c r="AM115" s="53">
        <f t="shared" si="18"/>
        <v>0</v>
      </c>
      <c r="AN115" s="53">
        <f t="shared" si="18"/>
        <v>0</v>
      </c>
      <c r="AO115" s="53">
        <f t="shared" si="18"/>
        <v>0</v>
      </c>
      <c r="AP115" s="53">
        <f t="shared" si="18"/>
        <v>0</v>
      </c>
      <c r="AQ115" s="53">
        <f t="shared" si="18"/>
        <v>0</v>
      </c>
      <c r="AR115" s="53">
        <f t="shared" si="18"/>
        <v>0</v>
      </c>
      <c r="AS115" s="53">
        <f t="shared" si="18"/>
        <v>0</v>
      </c>
      <c r="AT115" s="53">
        <f t="shared" si="18"/>
        <v>0</v>
      </c>
      <c r="AU115" s="53">
        <f t="shared" si="18"/>
        <v>0</v>
      </c>
      <c r="AV115" s="53">
        <f t="shared" si="18"/>
        <v>0</v>
      </c>
      <c r="AW115" s="53">
        <f t="shared" si="18"/>
        <v>0</v>
      </c>
      <c r="AX115" s="53">
        <f t="shared" si="18"/>
        <v>0</v>
      </c>
      <c r="AY115" s="53">
        <f t="shared" si="18"/>
        <v>0</v>
      </c>
      <c r="AZ115" s="53">
        <f t="shared" si="18"/>
        <v>0</v>
      </c>
      <c r="BA115" s="53">
        <f t="shared" si="18"/>
        <v>0</v>
      </c>
      <c r="BB115" s="53">
        <f t="shared" si="18"/>
        <v>0</v>
      </c>
      <c r="BC115" s="53">
        <f t="shared" si="18"/>
        <v>0</v>
      </c>
      <c r="BD115" s="53">
        <f t="shared" si="18"/>
        <v>0</v>
      </c>
      <c r="BE115" s="53">
        <f t="shared" si="18"/>
        <v>0</v>
      </c>
      <c r="BF115" s="53">
        <f t="shared" si="18"/>
        <v>0</v>
      </c>
      <c r="BG115" s="53">
        <f t="shared" si="18"/>
        <v>0</v>
      </c>
      <c r="BH115" s="53">
        <f t="shared" si="18"/>
        <v>0</v>
      </c>
      <c r="BI115" s="53">
        <f t="shared" si="18"/>
        <v>0</v>
      </c>
      <c r="BJ115" s="53">
        <f t="shared" si="18"/>
        <v>0</v>
      </c>
      <c r="BK115" s="53">
        <f t="shared" si="18"/>
        <v>0</v>
      </c>
      <c r="BL115" s="53">
        <f t="shared" si="18"/>
        <v>0</v>
      </c>
      <c r="BM115" s="53">
        <f t="shared" si="18"/>
        <v>0</v>
      </c>
      <c r="BN115" s="53">
        <f t="shared" si="18"/>
        <v>0</v>
      </c>
      <c r="BO115" s="53">
        <f t="shared" si="18"/>
        <v>0</v>
      </c>
      <c r="BP115" s="53">
        <f t="shared" si="18"/>
        <v>0</v>
      </c>
      <c r="BQ115" s="53">
        <f t="shared" si="18"/>
        <v>0</v>
      </c>
      <c r="BR115" s="53">
        <f t="shared" si="18"/>
        <v>0</v>
      </c>
      <c r="BS115" s="53">
        <f t="shared" si="18"/>
        <v>0</v>
      </c>
      <c r="BT115" s="53">
        <f t="shared" si="18"/>
        <v>0</v>
      </c>
      <c r="BU115" s="53">
        <f t="shared" si="18"/>
        <v>0</v>
      </c>
      <c r="BV115" s="53">
        <f t="shared" si="18"/>
        <v>0</v>
      </c>
      <c r="BW115" s="53">
        <f t="shared" si="18"/>
        <v>0</v>
      </c>
      <c r="BX115" s="53">
        <f t="shared" si="18"/>
        <v>0</v>
      </c>
      <c r="BY115" s="53">
        <f t="shared" si="18"/>
        <v>0</v>
      </c>
      <c r="BZ115" s="53">
        <f t="shared" si="18"/>
        <v>0</v>
      </c>
      <c r="CA115" s="53">
        <f t="shared" si="18"/>
        <v>0</v>
      </c>
      <c r="CB115" s="53">
        <f t="shared" si="18"/>
        <v>0</v>
      </c>
      <c r="CC115" s="53">
        <f t="shared" si="18"/>
        <v>0</v>
      </c>
      <c r="CD115" s="53">
        <f t="shared" si="18"/>
        <v>0</v>
      </c>
      <c r="CE115" s="53">
        <f t="shared" si="18"/>
        <v>0</v>
      </c>
      <c r="CF115" s="53">
        <f t="shared" si="18"/>
        <v>0</v>
      </c>
      <c r="CG115" s="53">
        <f t="shared" si="18"/>
        <v>0</v>
      </c>
      <c r="CH115" s="53">
        <f t="shared" si="18"/>
        <v>0</v>
      </c>
      <c r="CI115" s="53">
        <f t="shared" si="18"/>
        <v>0</v>
      </c>
      <c r="CJ115" s="53">
        <f t="shared" si="18"/>
        <v>0</v>
      </c>
      <c r="CK115" s="53">
        <f t="shared" si="18"/>
        <v>0</v>
      </c>
      <c r="CL115" s="53">
        <f t="shared" si="18"/>
        <v>0</v>
      </c>
      <c r="CM115" s="53">
        <f t="shared" ref="CM115:CT115" si="19">SUM(CM117:CM126)</f>
        <v>0</v>
      </c>
      <c r="CN115" s="53">
        <f t="shared" si="19"/>
        <v>0</v>
      </c>
      <c r="CO115" s="53">
        <f t="shared" si="19"/>
        <v>0</v>
      </c>
      <c r="CP115" s="53">
        <f t="shared" si="19"/>
        <v>0</v>
      </c>
      <c r="CQ115" s="53">
        <f t="shared" si="19"/>
        <v>0</v>
      </c>
      <c r="CR115" s="53">
        <f t="shared" si="19"/>
        <v>0</v>
      </c>
      <c r="CS115" s="53">
        <f t="shared" si="19"/>
        <v>0</v>
      </c>
      <c r="CT115" s="53">
        <f t="shared" si="19"/>
        <v>0</v>
      </c>
    </row>
    <row r="116" spans="1:98" s="13" customFormat="1" x14ac:dyDescent="0.3">
      <c r="A116" s="11">
        <f>ROW()</f>
        <v>116</v>
      </c>
      <c r="E116" s="43"/>
      <c r="F116" s="13" t="str">
        <f>$F$20</f>
        <v>Продукт</v>
      </c>
      <c r="L116" s="44"/>
      <c r="M116" s="14" t="str">
        <f>$M$20</f>
        <v>шт</v>
      </c>
      <c r="O116" s="44"/>
      <c r="P116" s="49">
        <f>$P$20</f>
        <v>1</v>
      </c>
      <c r="R116" s="44"/>
      <c r="W116" s="53"/>
      <c r="X116" s="49"/>
      <c r="Y116" s="49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</row>
    <row r="117" spans="1:98" x14ac:dyDescent="0.3">
      <c r="A117" s="11">
        <f>ROW()</f>
        <v>117</v>
      </c>
      <c r="F117" s="6" t="str">
        <f>$F$21</f>
        <v>Основа</v>
      </c>
      <c r="M117" s="2" t="str">
        <f>Lists!$R$8</f>
        <v>руб.</v>
      </c>
      <c r="P117" s="48"/>
      <c r="W117" s="53">
        <f ca="1">SUM(INDIRECT(ADDRESS(ROW(),SUMIFS($1:$1,$5:$5,1))):INDIRECT(ADDRESS(ROW(),SUMIFS($1:$1,$5:$5,MAX($5:$5)))))</f>
        <v>105</v>
      </c>
      <c r="X117" s="54"/>
      <c r="Y117" s="54"/>
      <c r="Z117" s="19">
        <f>Z105*$P33</f>
        <v>0</v>
      </c>
      <c r="AA117" s="19">
        <f t="shared" ref="AA117:CL118" si="20">AA105*$P33</f>
        <v>0</v>
      </c>
      <c r="AB117" s="19">
        <f t="shared" si="20"/>
        <v>105</v>
      </c>
      <c r="AC117" s="19">
        <f t="shared" si="20"/>
        <v>0</v>
      </c>
      <c r="AD117" s="19">
        <f t="shared" si="20"/>
        <v>0</v>
      </c>
      <c r="AE117" s="19">
        <f t="shared" si="20"/>
        <v>0</v>
      </c>
      <c r="AF117" s="19">
        <f t="shared" si="20"/>
        <v>0</v>
      </c>
      <c r="AG117" s="19">
        <f t="shared" si="20"/>
        <v>0</v>
      </c>
      <c r="AH117" s="19">
        <f t="shared" si="20"/>
        <v>0</v>
      </c>
      <c r="AI117" s="19">
        <f t="shared" si="20"/>
        <v>0</v>
      </c>
      <c r="AJ117" s="19">
        <f t="shared" si="20"/>
        <v>0</v>
      </c>
      <c r="AK117" s="19">
        <f t="shared" si="20"/>
        <v>0</v>
      </c>
      <c r="AL117" s="19">
        <f t="shared" si="20"/>
        <v>0</v>
      </c>
      <c r="AM117" s="19">
        <f t="shared" si="20"/>
        <v>0</v>
      </c>
      <c r="AN117" s="19">
        <f t="shared" si="20"/>
        <v>0</v>
      </c>
      <c r="AO117" s="19">
        <f t="shared" si="20"/>
        <v>0</v>
      </c>
      <c r="AP117" s="19">
        <f t="shared" si="20"/>
        <v>0</v>
      </c>
      <c r="AQ117" s="19">
        <f t="shared" si="20"/>
        <v>0</v>
      </c>
      <c r="AR117" s="19">
        <f t="shared" si="20"/>
        <v>0</v>
      </c>
      <c r="AS117" s="19">
        <f t="shared" si="20"/>
        <v>0</v>
      </c>
      <c r="AT117" s="19">
        <f t="shared" si="20"/>
        <v>0</v>
      </c>
      <c r="AU117" s="19">
        <f t="shared" si="20"/>
        <v>0</v>
      </c>
      <c r="AV117" s="19">
        <f t="shared" si="20"/>
        <v>0</v>
      </c>
      <c r="AW117" s="19">
        <f t="shared" si="20"/>
        <v>0</v>
      </c>
      <c r="AX117" s="19">
        <f t="shared" si="20"/>
        <v>0</v>
      </c>
      <c r="AY117" s="19">
        <f t="shared" si="20"/>
        <v>0</v>
      </c>
      <c r="AZ117" s="19">
        <f t="shared" si="20"/>
        <v>0</v>
      </c>
      <c r="BA117" s="19">
        <f t="shared" si="20"/>
        <v>0</v>
      </c>
      <c r="BB117" s="19">
        <f t="shared" si="20"/>
        <v>0</v>
      </c>
      <c r="BC117" s="19">
        <f t="shared" si="20"/>
        <v>0</v>
      </c>
      <c r="BD117" s="19">
        <f t="shared" si="20"/>
        <v>0</v>
      </c>
      <c r="BE117" s="19">
        <f t="shared" si="20"/>
        <v>0</v>
      </c>
      <c r="BF117" s="19">
        <f t="shared" si="20"/>
        <v>0</v>
      </c>
      <c r="BG117" s="19">
        <f t="shared" si="20"/>
        <v>0</v>
      </c>
      <c r="BH117" s="19">
        <f t="shared" si="20"/>
        <v>0</v>
      </c>
      <c r="BI117" s="19">
        <f t="shared" si="20"/>
        <v>0</v>
      </c>
      <c r="BJ117" s="19">
        <f t="shared" si="20"/>
        <v>0</v>
      </c>
      <c r="BK117" s="19">
        <f t="shared" si="20"/>
        <v>0</v>
      </c>
      <c r="BL117" s="19">
        <f t="shared" si="20"/>
        <v>0</v>
      </c>
      <c r="BM117" s="19">
        <f t="shared" si="20"/>
        <v>0</v>
      </c>
      <c r="BN117" s="19">
        <f t="shared" si="20"/>
        <v>0</v>
      </c>
      <c r="BO117" s="19">
        <f t="shared" si="20"/>
        <v>0</v>
      </c>
      <c r="BP117" s="19">
        <f t="shared" si="20"/>
        <v>0</v>
      </c>
      <c r="BQ117" s="19">
        <f t="shared" si="20"/>
        <v>0</v>
      </c>
      <c r="BR117" s="19">
        <f t="shared" si="20"/>
        <v>0</v>
      </c>
      <c r="BS117" s="19">
        <f t="shared" si="20"/>
        <v>0</v>
      </c>
      <c r="BT117" s="19">
        <f t="shared" si="20"/>
        <v>0</v>
      </c>
      <c r="BU117" s="19">
        <f t="shared" si="20"/>
        <v>0</v>
      </c>
      <c r="BV117" s="19">
        <f t="shared" si="20"/>
        <v>0</v>
      </c>
      <c r="BW117" s="19">
        <f t="shared" si="20"/>
        <v>0</v>
      </c>
      <c r="BX117" s="19">
        <f t="shared" si="20"/>
        <v>0</v>
      </c>
      <c r="BY117" s="19">
        <f t="shared" si="20"/>
        <v>0</v>
      </c>
      <c r="BZ117" s="19">
        <f t="shared" si="20"/>
        <v>0</v>
      </c>
      <c r="CA117" s="19">
        <f t="shared" si="20"/>
        <v>0</v>
      </c>
      <c r="CB117" s="19">
        <f t="shared" si="20"/>
        <v>0</v>
      </c>
      <c r="CC117" s="19">
        <f t="shared" si="20"/>
        <v>0</v>
      </c>
      <c r="CD117" s="19">
        <f t="shared" si="20"/>
        <v>0</v>
      </c>
      <c r="CE117" s="19">
        <f t="shared" si="20"/>
        <v>0</v>
      </c>
      <c r="CF117" s="19">
        <f t="shared" si="20"/>
        <v>0</v>
      </c>
      <c r="CG117" s="19">
        <f t="shared" si="20"/>
        <v>0</v>
      </c>
      <c r="CH117" s="19">
        <f t="shared" si="20"/>
        <v>0</v>
      </c>
      <c r="CI117" s="19">
        <f t="shared" si="20"/>
        <v>0</v>
      </c>
      <c r="CJ117" s="19">
        <f t="shared" si="20"/>
        <v>0</v>
      </c>
      <c r="CK117" s="19">
        <f t="shared" si="20"/>
        <v>0</v>
      </c>
      <c r="CL117" s="19">
        <f t="shared" si="20"/>
        <v>0</v>
      </c>
      <c r="CM117" s="19">
        <f t="shared" ref="CM117:CT121" si="21">CM105*$P33</f>
        <v>0</v>
      </c>
      <c r="CN117" s="19">
        <f t="shared" si="21"/>
        <v>0</v>
      </c>
      <c r="CO117" s="19">
        <f t="shared" si="21"/>
        <v>0</v>
      </c>
      <c r="CP117" s="19">
        <f t="shared" si="21"/>
        <v>0</v>
      </c>
      <c r="CQ117" s="19">
        <f t="shared" si="21"/>
        <v>0</v>
      </c>
      <c r="CR117" s="19">
        <f t="shared" si="21"/>
        <v>0</v>
      </c>
      <c r="CS117" s="19">
        <f t="shared" si="21"/>
        <v>0</v>
      </c>
      <c r="CT117" s="19">
        <f t="shared" si="21"/>
        <v>0</v>
      </c>
    </row>
    <row r="118" spans="1:98" x14ac:dyDescent="0.3">
      <c r="A118" s="11">
        <f>ROW()</f>
        <v>118</v>
      </c>
      <c r="F118" s="6" t="str">
        <f>$F$22</f>
        <v>Сырье</v>
      </c>
      <c r="M118" s="2" t="str">
        <f>Lists!$R$8</f>
        <v>руб.</v>
      </c>
      <c r="P118" s="48"/>
      <c r="W118" s="53">
        <f ca="1">SUM(INDIRECT(ADDRESS(ROW(),SUMIFS($1:$1,$5:$5,1))):INDIRECT(ADDRESS(ROW(),SUMIFS($1:$1,$5:$5,MAX($5:$5)))))</f>
        <v>12</v>
      </c>
      <c r="X118" s="54"/>
      <c r="Y118" s="54"/>
      <c r="Z118" s="19">
        <f t="shared" ref="Z118:AO125" si="22">Z106*$P34</f>
        <v>0</v>
      </c>
      <c r="AA118" s="19">
        <f t="shared" si="22"/>
        <v>0</v>
      </c>
      <c r="AB118" s="19">
        <f t="shared" si="22"/>
        <v>12</v>
      </c>
      <c r="AC118" s="19">
        <f t="shared" si="22"/>
        <v>0</v>
      </c>
      <c r="AD118" s="19">
        <f t="shared" si="22"/>
        <v>0</v>
      </c>
      <c r="AE118" s="19">
        <f t="shared" si="22"/>
        <v>0</v>
      </c>
      <c r="AF118" s="19">
        <f t="shared" si="22"/>
        <v>0</v>
      </c>
      <c r="AG118" s="19">
        <f t="shared" si="22"/>
        <v>0</v>
      </c>
      <c r="AH118" s="19">
        <f t="shared" si="22"/>
        <v>0</v>
      </c>
      <c r="AI118" s="19">
        <f t="shared" si="22"/>
        <v>0</v>
      </c>
      <c r="AJ118" s="19">
        <f t="shared" si="22"/>
        <v>0</v>
      </c>
      <c r="AK118" s="19">
        <f t="shared" si="22"/>
        <v>0</v>
      </c>
      <c r="AL118" s="19">
        <f t="shared" si="22"/>
        <v>0</v>
      </c>
      <c r="AM118" s="19">
        <f t="shared" si="22"/>
        <v>0</v>
      </c>
      <c r="AN118" s="19">
        <f t="shared" si="22"/>
        <v>0</v>
      </c>
      <c r="AO118" s="19">
        <f t="shared" si="22"/>
        <v>0</v>
      </c>
      <c r="AP118" s="19">
        <f t="shared" si="20"/>
        <v>0</v>
      </c>
      <c r="AQ118" s="19">
        <f t="shared" si="20"/>
        <v>0</v>
      </c>
      <c r="AR118" s="19">
        <f t="shared" si="20"/>
        <v>0</v>
      </c>
      <c r="AS118" s="19">
        <f t="shared" si="20"/>
        <v>0</v>
      </c>
      <c r="AT118" s="19">
        <f t="shared" si="20"/>
        <v>0</v>
      </c>
      <c r="AU118" s="19">
        <f t="shared" si="20"/>
        <v>0</v>
      </c>
      <c r="AV118" s="19">
        <f t="shared" si="20"/>
        <v>0</v>
      </c>
      <c r="AW118" s="19">
        <f t="shared" si="20"/>
        <v>0</v>
      </c>
      <c r="AX118" s="19">
        <f t="shared" si="20"/>
        <v>0</v>
      </c>
      <c r="AY118" s="19">
        <f t="shared" si="20"/>
        <v>0</v>
      </c>
      <c r="AZ118" s="19">
        <f t="shared" si="20"/>
        <v>0</v>
      </c>
      <c r="BA118" s="19">
        <f t="shared" si="20"/>
        <v>0</v>
      </c>
      <c r="BB118" s="19">
        <f t="shared" si="20"/>
        <v>0</v>
      </c>
      <c r="BC118" s="19">
        <f t="shared" si="20"/>
        <v>0</v>
      </c>
      <c r="BD118" s="19">
        <f t="shared" si="20"/>
        <v>0</v>
      </c>
      <c r="BE118" s="19">
        <f t="shared" si="20"/>
        <v>0</v>
      </c>
      <c r="BF118" s="19">
        <f t="shared" si="20"/>
        <v>0</v>
      </c>
      <c r="BG118" s="19">
        <f t="shared" si="20"/>
        <v>0</v>
      </c>
      <c r="BH118" s="19">
        <f t="shared" si="20"/>
        <v>0</v>
      </c>
      <c r="BI118" s="19">
        <f t="shared" si="20"/>
        <v>0</v>
      </c>
      <c r="BJ118" s="19">
        <f t="shared" si="20"/>
        <v>0</v>
      </c>
      <c r="BK118" s="19">
        <f t="shared" si="20"/>
        <v>0</v>
      </c>
      <c r="BL118" s="19">
        <f t="shared" si="20"/>
        <v>0</v>
      </c>
      <c r="BM118" s="19">
        <f t="shared" si="20"/>
        <v>0</v>
      </c>
      <c r="BN118" s="19">
        <f t="shared" si="20"/>
        <v>0</v>
      </c>
      <c r="BO118" s="19">
        <f t="shared" si="20"/>
        <v>0</v>
      </c>
      <c r="BP118" s="19">
        <f t="shared" si="20"/>
        <v>0</v>
      </c>
      <c r="BQ118" s="19">
        <f t="shared" si="20"/>
        <v>0</v>
      </c>
      <c r="BR118" s="19">
        <f t="shared" si="20"/>
        <v>0</v>
      </c>
      <c r="BS118" s="19">
        <f t="shared" si="20"/>
        <v>0</v>
      </c>
      <c r="BT118" s="19">
        <f t="shared" si="20"/>
        <v>0</v>
      </c>
      <c r="BU118" s="19">
        <f t="shared" si="20"/>
        <v>0</v>
      </c>
      <c r="BV118" s="19">
        <f t="shared" si="20"/>
        <v>0</v>
      </c>
      <c r="BW118" s="19">
        <f t="shared" si="20"/>
        <v>0</v>
      </c>
      <c r="BX118" s="19">
        <f t="shared" si="20"/>
        <v>0</v>
      </c>
      <c r="BY118" s="19">
        <f t="shared" si="20"/>
        <v>0</v>
      </c>
      <c r="BZ118" s="19">
        <f t="shared" si="20"/>
        <v>0</v>
      </c>
      <c r="CA118" s="19">
        <f t="shared" si="20"/>
        <v>0</v>
      </c>
      <c r="CB118" s="19">
        <f t="shared" si="20"/>
        <v>0</v>
      </c>
      <c r="CC118" s="19">
        <f t="shared" si="20"/>
        <v>0</v>
      </c>
      <c r="CD118" s="19">
        <f t="shared" si="20"/>
        <v>0</v>
      </c>
      <c r="CE118" s="19">
        <f t="shared" si="20"/>
        <v>0</v>
      </c>
      <c r="CF118" s="19">
        <f t="shared" si="20"/>
        <v>0</v>
      </c>
      <c r="CG118" s="19">
        <f t="shared" si="20"/>
        <v>0</v>
      </c>
      <c r="CH118" s="19">
        <f t="shared" si="20"/>
        <v>0</v>
      </c>
      <c r="CI118" s="19">
        <f t="shared" si="20"/>
        <v>0</v>
      </c>
      <c r="CJ118" s="19">
        <f t="shared" si="20"/>
        <v>0</v>
      </c>
      <c r="CK118" s="19">
        <f t="shared" si="20"/>
        <v>0</v>
      </c>
      <c r="CL118" s="19">
        <f t="shared" si="20"/>
        <v>0</v>
      </c>
      <c r="CM118" s="19">
        <f t="shared" si="21"/>
        <v>0</v>
      </c>
      <c r="CN118" s="19">
        <f t="shared" si="21"/>
        <v>0</v>
      </c>
      <c r="CO118" s="19">
        <f t="shared" si="21"/>
        <v>0</v>
      </c>
      <c r="CP118" s="19">
        <f t="shared" si="21"/>
        <v>0</v>
      </c>
      <c r="CQ118" s="19">
        <f t="shared" si="21"/>
        <v>0</v>
      </c>
      <c r="CR118" s="19">
        <f t="shared" si="21"/>
        <v>0</v>
      </c>
      <c r="CS118" s="19">
        <f t="shared" si="21"/>
        <v>0</v>
      </c>
      <c r="CT118" s="19">
        <f t="shared" si="21"/>
        <v>0</v>
      </c>
    </row>
    <row r="119" spans="1:98" x14ac:dyDescent="0.3">
      <c r="A119" s="11">
        <f>ROW()</f>
        <v>119</v>
      </c>
      <c r="F119" s="6" t="str">
        <f>$F$23</f>
        <v>Материал</v>
      </c>
      <c r="M119" s="2" t="str">
        <f>Lists!$R$8</f>
        <v>руб.</v>
      </c>
      <c r="P119" s="48"/>
      <c r="W119" s="53">
        <f ca="1">SUM(INDIRECT(ADDRESS(ROW(),SUMIFS($1:$1,$5:$5,1))):INDIRECT(ADDRESS(ROW(),SUMIFS($1:$1,$5:$5,MAX($5:$5)))))</f>
        <v>0</v>
      </c>
      <c r="X119" s="54"/>
      <c r="Y119" s="54"/>
      <c r="Z119" s="19">
        <f t="shared" si="22"/>
        <v>0</v>
      </c>
      <c r="AA119" s="19">
        <f t="shared" ref="AA119:CL122" si="23">AA107*$P35</f>
        <v>0</v>
      </c>
      <c r="AB119" s="19">
        <f t="shared" si="23"/>
        <v>0</v>
      </c>
      <c r="AC119" s="19">
        <f t="shared" si="23"/>
        <v>0</v>
      </c>
      <c r="AD119" s="19">
        <f t="shared" si="23"/>
        <v>0</v>
      </c>
      <c r="AE119" s="19">
        <f t="shared" si="23"/>
        <v>0</v>
      </c>
      <c r="AF119" s="19">
        <f t="shared" si="23"/>
        <v>0</v>
      </c>
      <c r="AG119" s="19">
        <f t="shared" si="23"/>
        <v>0</v>
      </c>
      <c r="AH119" s="19">
        <f t="shared" si="23"/>
        <v>0</v>
      </c>
      <c r="AI119" s="19">
        <f t="shared" si="23"/>
        <v>0</v>
      </c>
      <c r="AJ119" s="19">
        <f t="shared" si="23"/>
        <v>0</v>
      </c>
      <c r="AK119" s="19">
        <f t="shared" si="23"/>
        <v>0</v>
      </c>
      <c r="AL119" s="19">
        <f t="shared" si="23"/>
        <v>0</v>
      </c>
      <c r="AM119" s="19">
        <f t="shared" si="23"/>
        <v>0</v>
      </c>
      <c r="AN119" s="19">
        <f t="shared" si="23"/>
        <v>0</v>
      </c>
      <c r="AO119" s="19">
        <f t="shared" si="23"/>
        <v>0</v>
      </c>
      <c r="AP119" s="19">
        <f t="shared" si="23"/>
        <v>0</v>
      </c>
      <c r="AQ119" s="19">
        <f t="shared" si="23"/>
        <v>0</v>
      </c>
      <c r="AR119" s="19">
        <f t="shared" si="23"/>
        <v>0</v>
      </c>
      <c r="AS119" s="19">
        <f t="shared" si="23"/>
        <v>0</v>
      </c>
      <c r="AT119" s="19">
        <f t="shared" si="23"/>
        <v>0</v>
      </c>
      <c r="AU119" s="19">
        <f t="shared" si="23"/>
        <v>0</v>
      </c>
      <c r="AV119" s="19">
        <f t="shared" si="23"/>
        <v>0</v>
      </c>
      <c r="AW119" s="19">
        <f t="shared" si="23"/>
        <v>0</v>
      </c>
      <c r="AX119" s="19">
        <f t="shared" si="23"/>
        <v>0</v>
      </c>
      <c r="AY119" s="19">
        <f t="shared" si="23"/>
        <v>0</v>
      </c>
      <c r="AZ119" s="19">
        <f t="shared" si="23"/>
        <v>0</v>
      </c>
      <c r="BA119" s="19">
        <f t="shared" si="23"/>
        <v>0</v>
      </c>
      <c r="BB119" s="19">
        <f t="shared" si="23"/>
        <v>0</v>
      </c>
      <c r="BC119" s="19">
        <f t="shared" si="23"/>
        <v>0</v>
      </c>
      <c r="BD119" s="19">
        <f t="shared" si="23"/>
        <v>0</v>
      </c>
      <c r="BE119" s="19">
        <f t="shared" si="23"/>
        <v>0</v>
      </c>
      <c r="BF119" s="19">
        <f t="shared" si="23"/>
        <v>0</v>
      </c>
      <c r="BG119" s="19">
        <f t="shared" si="23"/>
        <v>0</v>
      </c>
      <c r="BH119" s="19">
        <f t="shared" si="23"/>
        <v>0</v>
      </c>
      <c r="BI119" s="19">
        <f t="shared" si="23"/>
        <v>0</v>
      </c>
      <c r="BJ119" s="19">
        <f t="shared" si="23"/>
        <v>0</v>
      </c>
      <c r="BK119" s="19">
        <f t="shared" si="23"/>
        <v>0</v>
      </c>
      <c r="BL119" s="19">
        <f t="shared" si="23"/>
        <v>0</v>
      </c>
      <c r="BM119" s="19">
        <f t="shared" si="23"/>
        <v>0</v>
      </c>
      <c r="BN119" s="19">
        <f t="shared" si="23"/>
        <v>0</v>
      </c>
      <c r="BO119" s="19">
        <f t="shared" si="23"/>
        <v>0</v>
      </c>
      <c r="BP119" s="19">
        <f t="shared" si="23"/>
        <v>0</v>
      </c>
      <c r="BQ119" s="19">
        <f t="shared" si="23"/>
        <v>0</v>
      </c>
      <c r="BR119" s="19">
        <f t="shared" si="23"/>
        <v>0</v>
      </c>
      <c r="BS119" s="19">
        <f t="shared" si="23"/>
        <v>0</v>
      </c>
      <c r="BT119" s="19">
        <f t="shared" si="23"/>
        <v>0</v>
      </c>
      <c r="BU119" s="19">
        <f t="shared" si="23"/>
        <v>0</v>
      </c>
      <c r="BV119" s="19">
        <f t="shared" si="23"/>
        <v>0</v>
      </c>
      <c r="BW119" s="19">
        <f t="shared" si="23"/>
        <v>0</v>
      </c>
      <c r="BX119" s="19">
        <f t="shared" si="23"/>
        <v>0</v>
      </c>
      <c r="BY119" s="19">
        <f t="shared" si="23"/>
        <v>0</v>
      </c>
      <c r="BZ119" s="19">
        <f t="shared" si="23"/>
        <v>0</v>
      </c>
      <c r="CA119" s="19">
        <f t="shared" si="23"/>
        <v>0</v>
      </c>
      <c r="CB119" s="19">
        <f t="shared" si="23"/>
        <v>0</v>
      </c>
      <c r="CC119" s="19">
        <f t="shared" si="23"/>
        <v>0</v>
      </c>
      <c r="CD119" s="19">
        <f t="shared" si="23"/>
        <v>0</v>
      </c>
      <c r="CE119" s="19">
        <f t="shared" si="23"/>
        <v>0</v>
      </c>
      <c r="CF119" s="19">
        <f t="shared" si="23"/>
        <v>0</v>
      </c>
      <c r="CG119" s="19">
        <f t="shared" si="23"/>
        <v>0</v>
      </c>
      <c r="CH119" s="19">
        <f t="shared" si="23"/>
        <v>0</v>
      </c>
      <c r="CI119" s="19">
        <f t="shared" si="23"/>
        <v>0</v>
      </c>
      <c r="CJ119" s="19">
        <f t="shared" si="23"/>
        <v>0</v>
      </c>
      <c r="CK119" s="19">
        <f t="shared" si="23"/>
        <v>0</v>
      </c>
      <c r="CL119" s="19">
        <f t="shared" si="23"/>
        <v>0</v>
      </c>
      <c r="CM119" s="19">
        <f t="shared" si="21"/>
        <v>0</v>
      </c>
      <c r="CN119" s="19">
        <f t="shared" si="21"/>
        <v>0</v>
      </c>
      <c r="CO119" s="19">
        <f t="shared" si="21"/>
        <v>0</v>
      </c>
      <c r="CP119" s="19">
        <f t="shared" si="21"/>
        <v>0</v>
      </c>
      <c r="CQ119" s="19">
        <f t="shared" si="21"/>
        <v>0</v>
      </c>
      <c r="CR119" s="19">
        <f t="shared" si="21"/>
        <v>0</v>
      </c>
      <c r="CS119" s="19">
        <f t="shared" si="21"/>
        <v>0</v>
      </c>
      <c r="CT119" s="19">
        <f t="shared" si="21"/>
        <v>0</v>
      </c>
    </row>
    <row r="120" spans="1:98" x14ac:dyDescent="0.3">
      <c r="A120" s="11">
        <f>ROW()</f>
        <v>120</v>
      </c>
      <c r="F120" s="6" t="str">
        <f>$F$24</f>
        <v>Вн.пр-во</v>
      </c>
      <c r="M120" s="2" t="str">
        <f>Lists!$R$8</f>
        <v>руб.</v>
      </c>
      <c r="P120" s="48"/>
      <c r="W120" s="53">
        <f ca="1">SUM(INDIRECT(ADDRESS(ROW(),SUMIFS($1:$1,$5:$5,1))):INDIRECT(ADDRESS(ROW(),SUMIFS($1:$1,$5:$5,MAX($5:$5)))))</f>
        <v>300</v>
      </c>
      <c r="X120" s="54"/>
      <c r="Y120" s="54"/>
      <c r="Z120" s="19">
        <f t="shared" si="22"/>
        <v>0</v>
      </c>
      <c r="AA120" s="19">
        <f t="shared" si="23"/>
        <v>0</v>
      </c>
      <c r="AB120" s="19">
        <f t="shared" si="23"/>
        <v>165</v>
      </c>
      <c r="AC120" s="19">
        <f t="shared" si="23"/>
        <v>135</v>
      </c>
      <c r="AD120" s="19">
        <f t="shared" si="23"/>
        <v>0</v>
      </c>
      <c r="AE120" s="19">
        <f t="shared" si="23"/>
        <v>0</v>
      </c>
      <c r="AF120" s="19">
        <f t="shared" si="23"/>
        <v>0</v>
      </c>
      <c r="AG120" s="19">
        <f t="shared" si="23"/>
        <v>0</v>
      </c>
      <c r="AH120" s="19">
        <f t="shared" si="23"/>
        <v>0</v>
      </c>
      <c r="AI120" s="19">
        <f t="shared" si="23"/>
        <v>0</v>
      </c>
      <c r="AJ120" s="19">
        <f t="shared" si="23"/>
        <v>0</v>
      </c>
      <c r="AK120" s="19">
        <f t="shared" si="23"/>
        <v>0</v>
      </c>
      <c r="AL120" s="19">
        <f t="shared" si="23"/>
        <v>0</v>
      </c>
      <c r="AM120" s="19">
        <f t="shared" si="23"/>
        <v>0</v>
      </c>
      <c r="AN120" s="19">
        <f t="shared" si="23"/>
        <v>0</v>
      </c>
      <c r="AO120" s="19">
        <f t="shared" si="23"/>
        <v>0</v>
      </c>
      <c r="AP120" s="19">
        <f t="shared" si="23"/>
        <v>0</v>
      </c>
      <c r="AQ120" s="19">
        <f t="shared" si="23"/>
        <v>0</v>
      </c>
      <c r="AR120" s="19">
        <f t="shared" si="23"/>
        <v>0</v>
      </c>
      <c r="AS120" s="19">
        <f t="shared" si="23"/>
        <v>0</v>
      </c>
      <c r="AT120" s="19">
        <f t="shared" si="23"/>
        <v>0</v>
      </c>
      <c r="AU120" s="19">
        <f t="shared" si="23"/>
        <v>0</v>
      </c>
      <c r="AV120" s="19">
        <f t="shared" si="23"/>
        <v>0</v>
      </c>
      <c r="AW120" s="19">
        <f t="shared" si="23"/>
        <v>0</v>
      </c>
      <c r="AX120" s="19">
        <f t="shared" si="23"/>
        <v>0</v>
      </c>
      <c r="AY120" s="19">
        <f t="shared" si="23"/>
        <v>0</v>
      </c>
      <c r="AZ120" s="19">
        <f t="shared" si="23"/>
        <v>0</v>
      </c>
      <c r="BA120" s="19">
        <f t="shared" si="23"/>
        <v>0</v>
      </c>
      <c r="BB120" s="19">
        <f t="shared" si="23"/>
        <v>0</v>
      </c>
      <c r="BC120" s="19">
        <f t="shared" si="23"/>
        <v>0</v>
      </c>
      <c r="BD120" s="19">
        <f t="shared" si="23"/>
        <v>0</v>
      </c>
      <c r="BE120" s="19">
        <f t="shared" si="23"/>
        <v>0</v>
      </c>
      <c r="BF120" s="19">
        <f t="shared" si="23"/>
        <v>0</v>
      </c>
      <c r="BG120" s="19">
        <f t="shared" si="23"/>
        <v>0</v>
      </c>
      <c r="BH120" s="19">
        <f t="shared" si="23"/>
        <v>0</v>
      </c>
      <c r="BI120" s="19">
        <f t="shared" si="23"/>
        <v>0</v>
      </c>
      <c r="BJ120" s="19">
        <f t="shared" si="23"/>
        <v>0</v>
      </c>
      <c r="BK120" s="19">
        <f t="shared" si="23"/>
        <v>0</v>
      </c>
      <c r="BL120" s="19">
        <f t="shared" si="23"/>
        <v>0</v>
      </c>
      <c r="BM120" s="19">
        <f t="shared" si="23"/>
        <v>0</v>
      </c>
      <c r="BN120" s="19">
        <f t="shared" si="23"/>
        <v>0</v>
      </c>
      <c r="BO120" s="19">
        <f t="shared" si="23"/>
        <v>0</v>
      </c>
      <c r="BP120" s="19">
        <f t="shared" si="23"/>
        <v>0</v>
      </c>
      <c r="BQ120" s="19">
        <f t="shared" si="23"/>
        <v>0</v>
      </c>
      <c r="BR120" s="19">
        <f t="shared" si="23"/>
        <v>0</v>
      </c>
      <c r="BS120" s="19">
        <f t="shared" si="23"/>
        <v>0</v>
      </c>
      <c r="BT120" s="19">
        <f t="shared" si="23"/>
        <v>0</v>
      </c>
      <c r="BU120" s="19">
        <f t="shared" si="23"/>
        <v>0</v>
      </c>
      <c r="BV120" s="19">
        <f t="shared" si="23"/>
        <v>0</v>
      </c>
      <c r="BW120" s="19">
        <f t="shared" si="23"/>
        <v>0</v>
      </c>
      <c r="BX120" s="19">
        <f t="shared" si="23"/>
        <v>0</v>
      </c>
      <c r="BY120" s="19">
        <f t="shared" si="23"/>
        <v>0</v>
      </c>
      <c r="BZ120" s="19">
        <f t="shared" si="23"/>
        <v>0</v>
      </c>
      <c r="CA120" s="19">
        <f t="shared" si="23"/>
        <v>0</v>
      </c>
      <c r="CB120" s="19">
        <f t="shared" si="23"/>
        <v>0</v>
      </c>
      <c r="CC120" s="19">
        <f t="shared" si="23"/>
        <v>0</v>
      </c>
      <c r="CD120" s="19">
        <f t="shared" si="23"/>
        <v>0</v>
      </c>
      <c r="CE120" s="19">
        <f t="shared" si="23"/>
        <v>0</v>
      </c>
      <c r="CF120" s="19">
        <f t="shared" si="23"/>
        <v>0</v>
      </c>
      <c r="CG120" s="19">
        <f t="shared" si="23"/>
        <v>0</v>
      </c>
      <c r="CH120" s="19">
        <f t="shared" si="23"/>
        <v>0</v>
      </c>
      <c r="CI120" s="19">
        <f t="shared" si="23"/>
        <v>0</v>
      </c>
      <c r="CJ120" s="19">
        <f t="shared" si="23"/>
        <v>0</v>
      </c>
      <c r="CK120" s="19">
        <f t="shared" si="23"/>
        <v>0</v>
      </c>
      <c r="CL120" s="19">
        <f t="shared" si="23"/>
        <v>0</v>
      </c>
      <c r="CM120" s="19">
        <f t="shared" si="21"/>
        <v>0</v>
      </c>
      <c r="CN120" s="19">
        <f t="shared" si="21"/>
        <v>0</v>
      </c>
      <c r="CO120" s="19">
        <f t="shared" si="21"/>
        <v>0</v>
      </c>
      <c r="CP120" s="19">
        <f t="shared" si="21"/>
        <v>0</v>
      </c>
      <c r="CQ120" s="19">
        <f t="shared" si="21"/>
        <v>0</v>
      </c>
      <c r="CR120" s="19">
        <f t="shared" si="21"/>
        <v>0</v>
      </c>
      <c r="CS120" s="19">
        <f t="shared" si="21"/>
        <v>0</v>
      </c>
      <c r="CT120" s="19">
        <f t="shared" si="21"/>
        <v>0</v>
      </c>
    </row>
    <row r="121" spans="1:98" x14ac:dyDescent="0.3">
      <c r="A121" s="11">
        <f>ROW()</f>
        <v>121</v>
      </c>
      <c r="F121" s="6" t="str">
        <f>$F$25</f>
        <v>Упаковка</v>
      </c>
      <c r="M121" s="2" t="str">
        <f>Lists!$R$8</f>
        <v>руб.</v>
      </c>
      <c r="P121" s="48"/>
      <c r="W121" s="53">
        <f ca="1">SUM(INDIRECT(ADDRESS(ROW(),SUMIFS($1:$1,$5:$5,1))):INDIRECT(ADDRESS(ROW(),SUMIFS($1:$1,$5:$5,MAX($5:$5)))))</f>
        <v>0</v>
      </c>
      <c r="X121" s="54"/>
      <c r="Y121" s="54"/>
      <c r="Z121" s="19">
        <f t="shared" si="22"/>
        <v>0</v>
      </c>
      <c r="AA121" s="19">
        <f t="shared" si="23"/>
        <v>0</v>
      </c>
      <c r="AB121" s="19">
        <f t="shared" si="23"/>
        <v>0</v>
      </c>
      <c r="AC121" s="19">
        <f t="shared" si="23"/>
        <v>0</v>
      </c>
      <c r="AD121" s="19">
        <f t="shared" si="23"/>
        <v>0</v>
      </c>
      <c r="AE121" s="19">
        <f t="shared" si="23"/>
        <v>0</v>
      </c>
      <c r="AF121" s="19">
        <f t="shared" si="23"/>
        <v>0</v>
      </c>
      <c r="AG121" s="19">
        <f t="shared" si="23"/>
        <v>0</v>
      </c>
      <c r="AH121" s="19">
        <f t="shared" si="23"/>
        <v>0</v>
      </c>
      <c r="AI121" s="19">
        <f t="shared" si="23"/>
        <v>0</v>
      </c>
      <c r="AJ121" s="19">
        <f t="shared" si="23"/>
        <v>0</v>
      </c>
      <c r="AK121" s="19">
        <f t="shared" si="23"/>
        <v>0</v>
      </c>
      <c r="AL121" s="19">
        <f t="shared" si="23"/>
        <v>0</v>
      </c>
      <c r="AM121" s="19">
        <f t="shared" si="23"/>
        <v>0</v>
      </c>
      <c r="AN121" s="19">
        <f t="shared" si="23"/>
        <v>0</v>
      </c>
      <c r="AO121" s="19">
        <f t="shared" si="23"/>
        <v>0</v>
      </c>
      <c r="AP121" s="19">
        <f t="shared" si="23"/>
        <v>0</v>
      </c>
      <c r="AQ121" s="19">
        <f t="shared" si="23"/>
        <v>0</v>
      </c>
      <c r="AR121" s="19">
        <f t="shared" si="23"/>
        <v>0</v>
      </c>
      <c r="AS121" s="19">
        <f t="shared" si="23"/>
        <v>0</v>
      </c>
      <c r="AT121" s="19">
        <f t="shared" si="23"/>
        <v>0</v>
      </c>
      <c r="AU121" s="19">
        <f t="shared" si="23"/>
        <v>0</v>
      </c>
      <c r="AV121" s="19">
        <f t="shared" si="23"/>
        <v>0</v>
      </c>
      <c r="AW121" s="19">
        <f t="shared" si="23"/>
        <v>0</v>
      </c>
      <c r="AX121" s="19">
        <f t="shared" si="23"/>
        <v>0</v>
      </c>
      <c r="AY121" s="19">
        <f t="shared" si="23"/>
        <v>0</v>
      </c>
      <c r="AZ121" s="19">
        <f t="shared" si="23"/>
        <v>0</v>
      </c>
      <c r="BA121" s="19">
        <f t="shared" si="23"/>
        <v>0</v>
      </c>
      <c r="BB121" s="19">
        <f t="shared" si="23"/>
        <v>0</v>
      </c>
      <c r="BC121" s="19">
        <f t="shared" si="23"/>
        <v>0</v>
      </c>
      <c r="BD121" s="19">
        <f t="shared" si="23"/>
        <v>0</v>
      </c>
      <c r="BE121" s="19">
        <f t="shared" si="23"/>
        <v>0</v>
      </c>
      <c r="BF121" s="19">
        <f t="shared" si="23"/>
        <v>0</v>
      </c>
      <c r="BG121" s="19">
        <f t="shared" si="23"/>
        <v>0</v>
      </c>
      <c r="BH121" s="19">
        <f t="shared" si="23"/>
        <v>0</v>
      </c>
      <c r="BI121" s="19">
        <f t="shared" si="23"/>
        <v>0</v>
      </c>
      <c r="BJ121" s="19">
        <f t="shared" si="23"/>
        <v>0</v>
      </c>
      <c r="BK121" s="19">
        <f t="shared" si="23"/>
        <v>0</v>
      </c>
      <c r="BL121" s="19">
        <f t="shared" si="23"/>
        <v>0</v>
      </c>
      <c r="BM121" s="19">
        <f t="shared" si="23"/>
        <v>0</v>
      </c>
      <c r="BN121" s="19">
        <f t="shared" si="23"/>
        <v>0</v>
      </c>
      <c r="BO121" s="19">
        <f t="shared" si="23"/>
        <v>0</v>
      </c>
      <c r="BP121" s="19">
        <f t="shared" si="23"/>
        <v>0</v>
      </c>
      <c r="BQ121" s="19">
        <f t="shared" si="23"/>
        <v>0</v>
      </c>
      <c r="BR121" s="19">
        <f t="shared" si="23"/>
        <v>0</v>
      </c>
      <c r="BS121" s="19">
        <f t="shared" si="23"/>
        <v>0</v>
      </c>
      <c r="BT121" s="19">
        <f t="shared" si="23"/>
        <v>0</v>
      </c>
      <c r="BU121" s="19">
        <f t="shared" si="23"/>
        <v>0</v>
      </c>
      <c r="BV121" s="19">
        <f t="shared" si="23"/>
        <v>0</v>
      </c>
      <c r="BW121" s="19">
        <f t="shared" si="23"/>
        <v>0</v>
      </c>
      <c r="BX121" s="19">
        <f t="shared" si="23"/>
        <v>0</v>
      </c>
      <c r="BY121" s="19">
        <f t="shared" si="23"/>
        <v>0</v>
      </c>
      <c r="BZ121" s="19">
        <f t="shared" si="23"/>
        <v>0</v>
      </c>
      <c r="CA121" s="19">
        <f t="shared" si="23"/>
        <v>0</v>
      </c>
      <c r="CB121" s="19">
        <f t="shared" si="23"/>
        <v>0</v>
      </c>
      <c r="CC121" s="19">
        <f t="shared" si="23"/>
        <v>0</v>
      </c>
      <c r="CD121" s="19">
        <f t="shared" si="23"/>
        <v>0</v>
      </c>
      <c r="CE121" s="19">
        <f t="shared" si="23"/>
        <v>0</v>
      </c>
      <c r="CF121" s="19">
        <f t="shared" si="23"/>
        <v>0</v>
      </c>
      <c r="CG121" s="19">
        <f t="shared" si="23"/>
        <v>0</v>
      </c>
      <c r="CH121" s="19">
        <f t="shared" si="23"/>
        <v>0</v>
      </c>
      <c r="CI121" s="19">
        <f t="shared" si="23"/>
        <v>0</v>
      </c>
      <c r="CJ121" s="19">
        <f t="shared" si="23"/>
        <v>0</v>
      </c>
      <c r="CK121" s="19">
        <f t="shared" si="23"/>
        <v>0</v>
      </c>
      <c r="CL121" s="19">
        <f t="shared" si="23"/>
        <v>0</v>
      </c>
      <c r="CM121" s="19">
        <f t="shared" si="21"/>
        <v>0</v>
      </c>
      <c r="CN121" s="19">
        <f t="shared" si="21"/>
        <v>0</v>
      </c>
      <c r="CO121" s="19">
        <f t="shared" si="21"/>
        <v>0</v>
      </c>
      <c r="CP121" s="19">
        <f t="shared" si="21"/>
        <v>0</v>
      </c>
      <c r="CQ121" s="19">
        <f t="shared" si="21"/>
        <v>0</v>
      </c>
      <c r="CR121" s="19">
        <f t="shared" si="21"/>
        <v>0</v>
      </c>
      <c r="CS121" s="19">
        <f t="shared" si="21"/>
        <v>0</v>
      </c>
      <c r="CT121" s="19">
        <f t="shared" si="21"/>
        <v>0</v>
      </c>
    </row>
    <row r="122" spans="1:98" x14ac:dyDescent="0.3">
      <c r="A122" s="11">
        <f>ROW()</f>
        <v>122</v>
      </c>
      <c r="F122" s="6" t="str">
        <f>$F$26</f>
        <v>ФОТ првПерс</v>
      </c>
      <c r="M122" s="2" t="str">
        <f>Lists!$R$8</f>
        <v>руб.</v>
      </c>
      <c r="P122" s="48"/>
      <c r="W122" s="53">
        <f ca="1">SUM(INDIRECT(ADDRESS(ROW(),SUMIFS($1:$1,$5:$5,1))):INDIRECT(ADDRESS(ROW(),SUMIFS($1:$1,$5:$5,MAX($5:$5)))))</f>
        <v>15</v>
      </c>
      <c r="X122" s="54"/>
      <c r="Y122" s="54"/>
      <c r="Z122" s="19">
        <f t="shared" si="22"/>
        <v>0</v>
      </c>
      <c r="AA122" s="19">
        <f t="shared" si="23"/>
        <v>0</v>
      </c>
      <c r="AB122" s="19">
        <f t="shared" si="23"/>
        <v>15</v>
      </c>
      <c r="AC122" s="19">
        <f t="shared" si="23"/>
        <v>0</v>
      </c>
      <c r="AD122" s="19">
        <f t="shared" si="23"/>
        <v>0</v>
      </c>
      <c r="AE122" s="19">
        <f t="shared" si="23"/>
        <v>0</v>
      </c>
      <c r="AF122" s="19">
        <f t="shared" si="23"/>
        <v>0</v>
      </c>
      <c r="AG122" s="19">
        <f t="shared" si="23"/>
        <v>0</v>
      </c>
      <c r="AH122" s="19">
        <f t="shared" si="23"/>
        <v>0</v>
      </c>
      <c r="AI122" s="19">
        <f t="shared" si="23"/>
        <v>0</v>
      </c>
      <c r="AJ122" s="19">
        <f t="shared" si="23"/>
        <v>0</v>
      </c>
      <c r="AK122" s="19">
        <f t="shared" si="23"/>
        <v>0</v>
      </c>
      <c r="AL122" s="19">
        <f t="shared" si="23"/>
        <v>0</v>
      </c>
      <c r="AM122" s="19">
        <f t="shared" si="23"/>
        <v>0</v>
      </c>
      <c r="AN122" s="19">
        <f t="shared" si="23"/>
        <v>0</v>
      </c>
      <c r="AO122" s="19">
        <f t="shared" si="23"/>
        <v>0</v>
      </c>
      <c r="AP122" s="19">
        <f t="shared" si="23"/>
        <v>0</v>
      </c>
      <c r="AQ122" s="19">
        <f t="shared" si="23"/>
        <v>0</v>
      </c>
      <c r="AR122" s="19">
        <f t="shared" si="23"/>
        <v>0</v>
      </c>
      <c r="AS122" s="19">
        <f t="shared" si="23"/>
        <v>0</v>
      </c>
      <c r="AT122" s="19">
        <f t="shared" si="23"/>
        <v>0</v>
      </c>
      <c r="AU122" s="19">
        <f t="shared" si="23"/>
        <v>0</v>
      </c>
      <c r="AV122" s="19">
        <f t="shared" si="23"/>
        <v>0</v>
      </c>
      <c r="AW122" s="19">
        <f t="shared" si="23"/>
        <v>0</v>
      </c>
      <c r="AX122" s="19">
        <f t="shared" si="23"/>
        <v>0</v>
      </c>
      <c r="AY122" s="19">
        <f t="shared" si="23"/>
        <v>0</v>
      </c>
      <c r="AZ122" s="19">
        <f t="shared" si="23"/>
        <v>0</v>
      </c>
      <c r="BA122" s="19">
        <f t="shared" si="23"/>
        <v>0</v>
      </c>
      <c r="BB122" s="19">
        <f t="shared" si="23"/>
        <v>0</v>
      </c>
      <c r="BC122" s="19">
        <f t="shared" si="23"/>
        <v>0</v>
      </c>
      <c r="BD122" s="19">
        <f t="shared" si="23"/>
        <v>0</v>
      </c>
      <c r="BE122" s="19">
        <f t="shared" si="23"/>
        <v>0</v>
      </c>
      <c r="BF122" s="19">
        <f t="shared" si="23"/>
        <v>0</v>
      </c>
      <c r="BG122" s="19">
        <f t="shared" si="23"/>
        <v>0</v>
      </c>
      <c r="BH122" s="19">
        <f t="shared" si="23"/>
        <v>0</v>
      </c>
      <c r="BI122" s="19">
        <f t="shared" si="23"/>
        <v>0</v>
      </c>
      <c r="BJ122" s="19">
        <f t="shared" si="23"/>
        <v>0</v>
      </c>
      <c r="BK122" s="19">
        <f t="shared" si="23"/>
        <v>0</v>
      </c>
      <c r="BL122" s="19">
        <f t="shared" si="23"/>
        <v>0</v>
      </c>
      <c r="BM122" s="19">
        <f t="shared" si="23"/>
        <v>0</v>
      </c>
      <c r="BN122" s="19">
        <f t="shared" si="23"/>
        <v>0</v>
      </c>
      <c r="BO122" s="19">
        <f t="shared" si="23"/>
        <v>0</v>
      </c>
      <c r="BP122" s="19">
        <f t="shared" si="23"/>
        <v>0</v>
      </c>
      <c r="BQ122" s="19">
        <f t="shared" si="23"/>
        <v>0</v>
      </c>
      <c r="BR122" s="19">
        <f t="shared" si="23"/>
        <v>0</v>
      </c>
      <c r="BS122" s="19">
        <f t="shared" si="23"/>
        <v>0</v>
      </c>
      <c r="BT122" s="19">
        <f t="shared" si="23"/>
        <v>0</v>
      </c>
      <c r="BU122" s="19">
        <f t="shared" si="23"/>
        <v>0</v>
      </c>
      <c r="BV122" s="19">
        <f t="shared" si="23"/>
        <v>0</v>
      </c>
      <c r="BW122" s="19">
        <f t="shared" si="23"/>
        <v>0</v>
      </c>
      <c r="BX122" s="19">
        <f t="shared" si="23"/>
        <v>0</v>
      </c>
      <c r="BY122" s="19">
        <f t="shared" si="23"/>
        <v>0</v>
      </c>
      <c r="BZ122" s="19">
        <f t="shared" si="23"/>
        <v>0</v>
      </c>
      <c r="CA122" s="19">
        <f t="shared" si="23"/>
        <v>0</v>
      </c>
      <c r="CB122" s="19">
        <f t="shared" si="23"/>
        <v>0</v>
      </c>
      <c r="CC122" s="19">
        <f t="shared" si="23"/>
        <v>0</v>
      </c>
      <c r="CD122" s="19">
        <f t="shared" si="23"/>
        <v>0</v>
      </c>
      <c r="CE122" s="19">
        <f t="shared" si="23"/>
        <v>0</v>
      </c>
      <c r="CF122" s="19">
        <f t="shared" si="23"/>
        <v>0</v>
      </c>
      <c r="CG122" s="19">
        <f t="shared" si="23"/>
        <v>0</v>
      </c>
      <c r="CH122" s="19">
        <f t="shared" si="23"/>
        <v>0</v>
      </c>
      <c r="CI122" s="19">
        <f t="shared" si="23"/>
        <v>0</v>
      </c>
      <c r="CJ122" s="19">
        <f t="shared" si="23"/>
        <v>0</v>
      </c>
      <c r="CK122" s="19">
        <f t="shared" si="23"/>
        <v>0</v>
      </c>
      <c r="CL122" s="19">
        <f t="shared" ref="CL122:CT125" si="24">CL110*$P38</f>
        <v>0</v>
      </c>
      <c r="CM122" s="19">
        <f t="shared" si="24"/>
        <v>0</v>
      </c>
      <c r="CN122" s="19">
        <f t="shared" si="24"/>
        <v>0</v>
      </c>
      <c r="CO122" s="19">
        <f t="shared" si="24"/>
        <v>0</v>
      </c>
      <c r="CP122" s="19">
        <f t="shared" si="24"/>
        <v>0</v>
      </c>
      <c r="CQ122" s="19">
        <f t="shared" si="24"/>
        <v>0</v>
      </c>
      <c r="CR122" s="19">
        <f t="shared" si="24"/>
        <v>0</v>
      </c>
      <c r="CS122" s="19">
        <f t="shared" si="24"/>
        <v>0</v>
      </c>
      <c r="CT122" s="19">
        <f t="shared" si="24"/>
        <v>0</v>
      </c>
    </row>
    <row r="123" spans="1:98" x14ac:dyDescent="0.3">
      <c r="A123" s="11">
        <f>ROW()</f>
        <v>123</v>
      </c>
      <c r="F123" s="6" t="str">
        <f>$F$27</f>
        <v>ФОТ упак</v>
      </c>
      <c r="M123" s="2" t="str">
        <f>Lists!$R$8</f>
        <v>руб.</v>
      </c>
      <c r="P123" s="48"/>
      <c r="W123" s="53">
        <f ca="1">SUM(INDIRECT(ADDRESS(ROW(),SUMIFS($1:$1,$5:$5,1))):INDIRECT(ADDRESS(ROW(),SUMIFS($1:$1,$5:$5,MAX($5:$5)))))</f>
        <v>0</v>
      </c>
      <c r="X123" s="54"/>
      <c r="Y123" s="54"/>
      <c r="Z123" s="19">
        <f t="shared" si="22"/>
        <v>0</v>
      </c>
      <c r="AA123" s="19">
        <f t="shared" ref="AA123:CL125" si="25">AA111*$P39</f>
        <v>0</v>
      </c>
      <c r="AB123" s="19">
        <f t="shared" si="25"/>
        <v>0</v>
      </c>
      <c r="AC123" s="19">
        <f t="shared" si="25"/>
        <v>0</v>
      </c>
      <c r="AD123" s="19">
        <f t="shared" si="25"/>
        <v>0</v>
      </c>
      <c r="AE123" s="19">
        <f t="shared" si="25"/>
        <v>0</v>
      </c>
      <c r="AF123" s="19">
        <f t="shared" si="25"/>
        <v>0</v>
      </c>
      <c r="AG123" s="19">
        <f t="shared" si="25"/>
        <v>0</v>
      </c>
      <c r="AH123" s="19">
        <f t="shared" si="25"/>
        <v>0</v>
      </c>
      <c r="AI123" s="19">
        <f t="shared" si="25"/>
        <v>0</v>
      </c>
      <c r="AJ123" s="19">
        <f t="shared" si="25"/>
        <v>0</v>
      </c>
      <c r="AK123" s="19">
        <f t="shared" si="25"/>
        <v>0</v>
      </c>
      <c r="AL123" s="19">
        <f t="shared" si="25"/>
        <v>0</v>
      </c>
      <c r="AM123" s="19">
        <f t="shared" si="25"/>
        <v>0</v>
      </c>
      <c r="AN123" s="19">
        <f t="shared" si="25"/>
        <v>0</v>
      </c>
      <c r="AO123" s="19">
        <f t="shared" si="25"/>
        <v>0</v>
      </c>
      <c r="AP123" s="19">
        <f t="shared" si="25"/>
        <v>0</v>
      </c>
      <c r="AQ123" s="19">
        <f t="shared" si="25"/>
        <v>0</v>
      </c>
      <c r="AR123" s="19">
        <f t="shared" si="25"/>
        <v>0</v>
      </c>
      <c r="AS123" s="19">
        <f t="shared" si="25"/>
        <v>0</v>
      </c>
      <c r="AT123" s="19">
        <f t="shared" si="25"/>
        <v>0</v>
      </c>
      <c r="AU123" s="19">
        <f t="shared" si="25"/>
        <v>0</v>
      </c>
      <c r="AV123" s="19">
        <f t="shared" si="25"/>
        <v>0</v>
      </c>
      <c r="AW123" s="19">
        <f t="shared" si="25"/>
        <v>0</v>
      </c>
      <c r="AX123" s="19">
        <f t="shared" si="25"/>
        <v>0</v>
      </c>
      <c r="AY123" s="19">
        <f t="shared" si="25"/>
        <v>0</v>
      </c>
      <c r="AZ123" s="19">
        <f t="shared" si="25"/>
        <v>0</v>
      </c>
      <c r="BA123" s="19">
        <f t="shared" si="25"/>
        <v>0</v>
      </c>
      <c r="BB123" s="19">
        <f t="shared" si="25"/>
        <v>0</v>
      </c>
      <c r="BC123" s="19">
        <f t="shared" si="25"/>
        <v>0</v>
      </c>
      <c r="BD123" s="19">
        <f t="shared" si="25"/>
        <v>0</v>
      </c>
      <c r="BE123" s="19">
        <f t="shared" si="25"/>
        <v>0</v>
      </c>
      <c r="BF123" s="19">
        <f t="shared" si="25"/>
        <v>0</v>
      </c>
      <c r="BG123" s="19">
        <f t="shared" si="25"/>
        <v>0</v>
      </c>
      <c r="BH123" s="19">
        <f t="shared" si="25"/>
        <v>0</v>
      </c>
      <c r="BI123" s="19">
        <f t="shared" si="25"/>
        <v>0</v>
      </c>
      <c r="BJ123" s="19">
        <f t="shared" si="25"/>
        <v>0</v>
      </c>
      <c r="BK123" s="19">
        <f t="shared" si="25"/>
        <v>0</v>
      </c>
      <c r="BL123" s="19">
        <f t="shared" si="25"/>
        <v>0</v>
      </c>
      <c r="BM123" s="19">
        <f t="shared" si="25"/>
        <v>0</v>
      </c>
      <c r="BN123" s="19">
        <f t="shared" si="25"/>
        <v>0</v>
      </c>
      <c r="BO123" s="19">
        <f t="shared" si="25"/>
        <v>0</v>
      </c>
      <c r="BP123" s="19">
        <f t="shared" si="25"/>
        <v>0</v>
      </c>
      <c r="BQ123" s="19">
        <f t="shared" si="25"/>
        <v>0</v>
      </c>
      <c r="BR123" s="19">
        <f t="shared" si="25"/>
        <v>0</v>
      </c>
      <c r="BS123" s="19">
        <f t="shared" si="25"/>
        <v>0</v>
      </c>
      <c r="BT123" s="19">
        <f t="shared" si="25"/>
        <v>0</v>
      </c>
      <c r="BU123" s="19">
        <f t="shared" si="25"/>
        <v>0</v>
      </c>
      <c r="BV123" s="19">
        <f t="shared" si="25"/>
        <v>0</v>
      </c>
      <c r="BW123" s="19">
        <f t="shared" si="25"/>
        <v>0</v>
      </c>
      <c r="BX123" s="19">
        <f t="shared" si="25"/>
        <v>0</v>
      </c>
      <c r="BY123" s="19">
        <f t="shared" si="25"/>
        <v>0</v>
      </c>
      <c r="BZ123" s="19">
        <f t="shared" si="25"/>
        <v>0</v>
      </c>
      <c r="CA123" s="19">
        <f t="shared" si="25"/>
        <v>0</v>
      </c>
      <c r="CB123" s="19">
        <f t="shared" si="25"/>
        <v>0</v>
      </c>
      <c r="CC123" s="19">
        <f t="shared" si="25"/>
        <v>0</v>
      </c>
      <c r="CD123" s="19">
        <f t="shared" si="25"/>
        <v>0</v>
      </c>
      <c r="CE123" s="19">
        <f t="shared" si="25"/>
        <v>0</v>
      </c>
      <c r="CF123" s="19">
        <f t="shared" si="25"/>
        <v>0</v>
      </c>
      <c r="CG123" s="19">
        <f t="shared" si="25"/>
        <v>0</v>
      </c>
      <c r="CH123" s="19">
        <f t="shared" si="25"/>
        <v>0</v>
      </c>
      <c r="CI123" s="19">
        <f t="shared" si="25"/>
        <v>0</v>
      </c>
      <c r="CJ123" s="19">
        <f t="shared" si="25"/>
        <v>0</v>
      </c>
      <c r="CK123" s="19">
        <f t="shared" si="25"/>
        <v>0</v>
      </c>
      <c r="CL123" s="19">
        <f t="shared" si="25"/>
        <v>0</v>
      </c>
      <c r="CM123" s="19">
        <f t="shared" si="24"/>
        <v>0</v>
      </c>
      <c r="CN123" s="19">
        <f t="shared" si="24"/>
        <v>0</v>
      </c>
      <c r="CO123" s="19">
        <f t="shared" si="24"/>
        <v>0</v>
      </c>
      <c r="CP123" s="19">
        <f t="shared" si="24"/>
        <v>0</v>
      </c>
      <c r="CQ123" s="19">
        <f t="shared" si="24"/>
        <v>0</v>
      </c>
      <c r="CR123" s="19">
        <f t="shared" si="24"/>
        <v>0</v>
      </c>
      <c r="CS123" s="19">
        <f t="shared" si="24"/>
        <v>0</v>
      </c>
      <c r="CT123" s="19">
        <f t="shared" si="24"/>
        <v>0</v>
      </c>
    </row>
    <row r="124" spans="1:98" x14ac:dyDescent="0.3">
      <c r="A124" s="11">
        <f>ROW()</f>
        <v>124</v>
      </c>
      <c r="F124" s="6" t="str">
        <f>$F$28</f>
        <v>Соцсборы</v>
      </c>
      <c r="M124" s="2" t="str">
        <f>Lists!$R$8</f>
        <v>руб.</v>
      </c>
      <c r="P124" s="48"/>
      <c r="W124" s="53">
        <f ca="1">SUM(INDIRECT(ADDRESS(ROW(),SUMIFS($1:$1,$5:$5,1))):INDIRECT(ADDRESS(ROW(),SUMIFS($1:$1,$5:$5,MAX($5:$5)))))</f>
        <v>4.5</v>
      </c>
      <c r="X124" s="54"/>
      <c r="Y124" s="54"/>
      <c r="Z124" s="19">
        <f t="shared" si="22"/>
        <v>0</v>
      </c>
      <c r="AA124" s="19">
        <f t="shared" si="25"/>
        <v>0</v>
      </c>
      <c r="AB124" s="19">
        <f t="shared" si="25"/>
        <v>4.5</v>
      </c>
      <c r="AC124" s="19">
        <f t="shared" si="25"/>
        <v>0</v>
      </c>
      <c r="AD124" s="19">
        <f t="shared" si="25"/>
        <v>0</v>
      </c>
      <c r="AE124" s="19">
        <f t="shared" si="25"/>
        <v>0</v>
      </c>
      <c r="AF124" s="19">
        <f t="shared" si="25"/>
        <v>0</v>
      </c>
      <c r="AG124" s="19">
        <f t="shared" si="25"/>
        <v>0</v>
      </c>
      <c r="AH124" s="19">
        <f t="shared" si="25"/>
        <v>0</v>
      </c>
      <c r="AI124" s="19">
        <f t="shared" si="25"/>
        <v>0</v>
      </c>
      <c r="AJ124" s="19">
        <f t="shared" si="25"/>
        <v>0</v>
      </c>
      <c r="AK124" s="19">
        <f t="shared" si="25"/>
        <v>0</v>
      </c>
      <c r="AL124" s="19">
        <f t="shared" si="25"/>
        <v>0</v>
      </c>
      <c r="AM124" s="19">
        <f t="shared" si="25"/>
        <v>0</v>
      </c>
      <c r="AN124" s="19">
        <f t="shared" si="25"/>
        <v>0</v>
      </c>
      <c r="AO124" s="19">
        <f t="shared" si="25"/>
        <v>0</v>
      </c>
      <c r="AP124" s="19">
        <f t="shared" si="25"/>
        <v>0</v>
      </c>
      <c r="AQ124" s="19">
        <f t="shared" si="25"/>
        <v>0</v>
      </c>
      <c r="AR124" s="19">
        <f t="shared" si="25"/>
        <v>0</v>
      </c>
      <c r="AS124" s="19">
        <f t="shared" si="25"/>
        <v>0</v>
      </c>
      <c r="AT124" s="19">
        <f t="shared" si="25"/>
        <v>0</v>
      </c>
      <c r="AU124" s="19">
        <f t="shared" si="25"/>
        <v>0</v>
      </c>
      <c r="AV124" s="19">
        <f t="shared" si="25"/>
        <v>0</v>
      </c>
      <c r="AW124" s="19">
        <f t="shared" si="25"/>
        <v>0</v>
      </c>
      <c r="AX124" s="19">
        <f t="shared" si="25"/>
        <v>0</v>
      </c>
      <c r="AY124" s="19">
        <f t="shared" si="25"/>
        <v>0</v>
      </c>
      <c r="AZ124" s="19">
        <f t="shared" si="25"/>
        <v>0</v>
      </c>
      <c r="BA124" s="19">
        <f t="shared" si="25"/>
        <v>0</v>
      </c>
      <c r="BB124" s="19">
        <f t="shared" si="25"/>
        <v>0</v>
      </c>
      <c r="BC124" s="19">
        <f t="shared" si="25"/>
        <v>0</v>
      </c>
      <c r="BD124" s="19">
        <f t="shared" si="25"/>
        <v>0</v>
      </c>
      <c r="BE124" s="19">
        <f t="shared" si="25"/>
        <v>0</v>
      </c>
      <c r="BF124" s="19">
        <f t="shared" si="25"/>
        <v>0</v>
      </c>
      <c r="BG124" s="19">
        <f t="shared" si="25"/>
        <v>0</v>
      </c>
      <c r="BH124" s="19">
        <f t="shared" si="25"/>
        <v>0</v>
      </c>
      <c r="BI124" s="19">
        <f t="shared" si="25"/>
        <v>0</v>
      </c>
      <c r="BJ124" s="19">
        <f t="shared" si="25"/>
        <v>0</v>
      </c>
      <c r="BK124" s="19">
        <f t="shared" si="25"/>
        <v>0</v>
      </c>
      <c r="BL124" s="19">
        <f t="shared" si="25"/>
        <v>0</v>
      </c>
      <c r="BM124" s="19">
        <f t="shared" si="25"/>
        <v>0</v>
      </c>
      <c r="BN124" s="19">
        <f t="shared" si="25"/>
        <v>0</v>
      </c>
      <c r="BO124" s="19">
        <f t="shared" si="25"/>
        <v>0</v>
      </c>
      <c r="BP124" s="19">
        <f t="shared" si="25"/>
        <v>0</v>
      </c>
      <c r="BQ124" s="19">
        <f t="shared" si="25"/>
        <v>0</v>
      </c>
      <c r="BR124" s="19">
        <f t="shared" si="25"/>
        <v>0</v>
      </c>
      <c r="BS124" s="19">
        <f t="shared" si="25"/>
        <v>0</v>
      </c>
      <c r="BT124" s="19">
        <f t="shared" si="25"/>
        <v>0</v>
      </c>
      <c r="BU124" s="19">
        <f t="shared" si="25"/>
        <v>0</v>
      </c>
      <c r="BV124" s="19">
        <f t="shared" si="25"/>
        <v>0</v>
      </c>
      <c r="BW124" s="19">
        <f t="shared" si="25"/>
        <v>0</v>
      </c>
      <c r="BX124" s="19">
        <f t="shared" si="25"/>
        <v>0</v>
      </c>
      <c r="BY124" s="19">
        <f t="shared" si="25"/>
        <v>0</v>
      </c>
      <c r="BZ124" s="19">
        <f t="shared" si="25"/>
        <v>0</v>
      </c>
      <c r="CA124" s="19">
        <f t="shared" si="25"/>
        <v>0</v>
      </c>
      <c r="CB124" s="19">
        <f t="shared" si="25"/>
        <v>0</v>
      </c>
      <c r="CC124" s="19">
        <f t="shared" si="25"/>
        <v>0</v>
      </c>
      <c r="CD124" s="19">
        <f t="shared" si="25"/>
        <v>0</v>
      </c>
      <c r="CE124" s="19">
        <f t="shared" si="25"/>
        <v>0</v>
      </c>
      <c r="CF124" s="19">
        <f t="shared" si="25"/>
        <v>0</v>
      </c>
      <c r="CG124" s="19">
        <f t="shared" si="25"/>
        <v>0</v>
      </c>
      <c r="CH124" s="19">
        <f t="shared" si="25"/>
        <v>0</v>
      </c>
      <c r="CI124" s="19">
        <f t="shared" si="25"/>
        <v>0</v>
      </c>
      <c r="CJ124" s="19">
        <f t="shared" si="25"/>
        <v>0</v>
      </c>
      <c r="CK124" s="19">
        <f t="shared" si="25"/>
        <v>0</v>
      </c>
      <c r="CL124" s="19">
        <f t="shared" si="25"/>
        <v>0</v>
      </c>
      <c r="CM124" s="19">
        <f t="shared" si="24"/>
        <v>0</v>
      </c>
      <c r="CN124" s="19">
        <f t="shared" si="24"/>
        <v>0</v>
      </c>
      <c r="CO124" s="19">
        <f t="shared" si="24"/>
        <v>0</v>
      </c>
      <c r="CP124" s="19">
        <f t="shared" si="24"/>
        <v>0</v>
      </c>
      <c r="CQ124" s="19">
        <f t="shared" si="24"/>
        <v>0</v>
      </c>
      <c r="CR124" s="19">
        <f t="shared" si="24"/>
        <v>0</v>
      </c>
      <c r="CS124" s="19">
        <f t="shared" si="24"/>
        <v>0</v>
      </c>
      <c r="CT124" s="19">
        <f t="shared" si="24"/>
        <v>0</v>
      </c>
    </row>
    <row r="125" spans="1:98" x14ac:dyDescent="0.3">
      <c r="A125" s="11">
        <f>ROW()</f>
        <v>125</v>
      </c>
      <c r="F125" s="6" t="str">
        <f>$F$29</f>
        <v>ЭлЭн</v>
      </c>
      <c r="M125" s="2" t="str">
        <f>Lists!$R$8</f>
        <v>руб.</v>
      </c>
      <c r="P125" s="48"/>
      <c r="W125" s="53">
        <f ca="1">SUM(INDIRECT(ADDRESS(ROW(),SUMIFS($1:$1,$5:$5,1))):INDIRECT(ADDRESS(ROW(),SUMIFS($1:$1,$5:$5,MAX($5:$5)))))</f>
        <v>3.2199999999999998</v>
      </c>
      <c r="X125" s="54"/>
      <c r="Y125" s="54"/>
      <c r="Z125" s="19">
        <f t="shared" si="22"/>
        <v>0</v>
      </c>
      <c r="AA125" s="19">
        <f t="shared" si="25"/>
        <v>0</v>
      </c>
      <c r="AB125" s="19">
        <f t="shared" si="25"/>
        <v>3.2199999999999998</v>
      </c>
      <c r="AC125" s="19">
        <f t="shared" si="25"/>
        <v>0</v>
      </c>
      <c r="AD125" s="19">
        <f t="shared" si="25"/>
        <v>0</v>
      </c>
      <c r="AE125" s="19">
        <f t="shared" si="25"/>
        <v>0</v>
      </c>
      <c r="AF125" s="19">
        <f t="shared" si="25"/>
        <v>0</v>
      </c>
      <c r="AG125" s="19">
        <f t="shared" si="25"/>
        <v>0</v>
      </c>
      <c r="AH125" s="19">
        <f t="shared" si="25"/>
        <v>0</v>
      </c>
      <c r="AI125" s="19">
        <f t="shared" si="25"/>
        <v>0</v>
      </c>
      <c r="AJ125" s="19">
        <f t="shared" si="25"/>
        <v>0</v>
      </c>
      <c r="AK125" s="19">
        <f t="shared" si="25"/>
        <v>0</v>
      </c>
      <c r="AL125" s="19">
        <f t="shared" si="25"/>
        <v>0</v>
      </c>
      <c r="AM125" s="19">
        <f t="shared" si="25"/>
        <v>0</v>
      </c>
      <c r="AN125" s="19">
        <f t="shared" si="25"/>
        <v>0</v>
      </c>
      <c r="AO125" s="19">
        <f t="shared" si="25"/>
        <v>0</v>
      </c>
      <c r="AP125" s="19">
        <f t="shared" si="25"/>
        <v>0</v>
      </c>
      <c r="AQ125" s="19">
        <f t="shared" si="25"/>
        <v>0</v>
      </c>
      <c r="AR125" s="19">
        <f t="shared" si="25"/>
        <v>0</v>
      </c>
      <c r="AS125" s="19">
        <f t="shared" si="25"/>
        <v>0</v>
      </c>
      <c r="AT125" s="19">
        <f t="shared" si="25"/>
        <v>0</v>
      </c>
      <c r="AU125" s="19">
        <f t="shared" si="25"/>
        <v>0</v>
      </c>
      <c r="AV125" s="19">
        <f t="shared" si="25"/>
        <v>0</v>
      </c>
      <c r="AW125" s="19">
        <f t="shared" si="25"/>
        <v>0</v>
      </c>
      <c r="AX125" s="19">
        <f t="shared" si="25"/>
        <v>0</v>
      </c>
      <c r="AY125" s="19">
        <f t="shared" si="25"/>
        <v>0</v>
      </c>
      <c r="AZ125" s="19">
        <f t="shared" si="25"/>
        <v>0</v>
      </c>
      <c r="BA125" s="19">
        <f t="shared" si="25"/>
        <v>0</v>
      </c>
      <c r="BB125" s="19">
        <f t="shared" si="25"/>
        <v>0</v>
      </c>
      <c r="BC125" s="19">
        <f t="shared" si="25"/>
        <v>0</v>
      </c>
      <c r="BD125" s="19">
        <f t="shared" si="25"/>
        <v>0</v>
      </c>
      <c r="BE125" s="19">
        <f t="shared" si="25"/>
        <v>0</v>
      </c>
      <c r="BF125" s="19">
        <f t="shared" si="25"/>
        <v>0</v>
      </c>
      <c r="BG125" s="19">
        <f t="shared" si="25"/>
        <v>0</v>
      </c>
      <c r="BH125" s="19">
        <f t="shared" si="25"/>
        <v>0</v>
      </c>
      <c r="BI125" s="19">
        <f t="shared" si="25"/>
        <v>0</v>
      </c>
      <c r="BJ125" s="19">
        <f t="shared" si="25"/>
        <v>0</v>
      </c>
      <c r="BK125" s="19">
        <f t="shared" si="25"/>
        <v>0</v>
      </c>
      <c r="BL125" s="19">
        <f t="shared" si="25"/>
        <v>0</v>
      </c>
      <c r="BM125" s="19">
        <f t="shared" si="25"/>
        <v>0</v>
      </c>
      <c r="BN125" s="19">
        <f t="shared" si="25"/>
        <v>0</v>
      </c>
      <c r="BO125" s="19">
        <f t="shared" si="25"/>
        <v>0</v>
      </c>
      <c r="BP125" s="19">
        <f t="shared" si="25"/>
        <v>0</v>
      </c>
      <c r="BQ125" s="19">
        <f t="shared" si="25"/>
        <v>0</v>
      </c>
      <c r="BR125" s="19">
        <f t="shared" si="25"/>
        <v>0</v>
      </c>
      <c r="BS125" s="19">
        <f t="shared" si="25"/>
        <v>0</v>
      </c>
      <c r="BT125" s="19">
        <f t="shared" si="25"/>
        <v>0</v>
      </c>
      <c r="BU125" s="19">
        <f t="shared" si="25"/>
        <v>0</v>
      </c>
      <c r="BV125" s="19">
        <f t="shared" si="25"/>
        <v>0</v>
      </c>
      <c r="BW125" s="19">
        <f t="shared" si="25"/>
        <v>0</v>
      </c>
      <c r="BX125" s="19">
        <f t="shared" si="25"/>
        <v>0</v>
      </c>
      <c r="BY125" s="19">
        <f t="shared" si="25"/>
        <v>0</v>
      </c>
      <c r="BZ125" s="19">
        <f t="shared" si="25"/>
        <v>0</v>
      </c>
      <c r="CA125" s="19">
        <f t="shared" si="25"/>
        <v>0</v>
      </c>
      <c r="CB125" s="19">
        <f t="shared" si="25"/>
        <v>0</v>
      </c>
      <c r="CC125" s="19">
        <f t="shared" si="25"/>
        <v>0</v>
      </c>
      <c r="CD125" s="19">
        <f t="shared" si="25"/>
        <v>0</v>
      </c>
      <c r="CE125" s="19">
        <f t="shared" si="25"/>
        <v>0</v>
      </c>
      <c r="CF125" s="19">
        <f t="shared" si="25"/>
        <v>0</v>
      </c>
      <c r="CG125" s="19">
        <f t="shared" si="25"/>
        <v>0</v>
      </c>
      <c r="CH125" s="19">
        <f t="shared" si="25"/>
        <v>0</v>
      </c>
      <c r="CI125" s="19">
        <f t="shared" si="25"/>
        <v>0</v>
      </c>
      <c r="CJ125" s="19">
        <f t="shared" si="25"/>
        <v>0</v>
      </c>
      <c r="CK125" s="19">
        <f t="shared" si="25"/>
        <v>0</v>
      </c>
      <c r="CL125" s="19">
        <f t="shared" si="25"/>
        <v>0</v>
      </c>
      <c r="CM125" s="19">
        <f t="shared" si="24"/>
        <v>0</v>
      </c>
      <c r="CN125" s="19">
        <f t="shared" si="24"/>
        <v>0</v>
      </c>
      <c r="CO125" s="19">
        <f t="shared" si="24"/>
        <v>0</v>
      </c>
      <c r="CP125" s="19">
        <f t="shared" si="24"/>
        <v>0</v>
      </c>
      <c r="CQ125" s="19">
        <f t="shared" si="24"/>
        <v>0</v>
      </c>
      <c r="CR125" s="19">
        <f t="shared" si="24"/>
        <v>0</v>
      </c>
      <c r="CS125" s="19">
        <f t="shared" si="24"/>
        <v>0</v>
      </c>
      <c r="CT125" s="19">
        <f t="shared" si="24"/>
        <v>0</v>
      </c>
    </row>
    <row r="126" spans="1:98" s="2" customFormat="1" ht="12" x14ac:dyDescent="0.2">
      <c r="A126" s="11">
        <f>ROW()</f>
        <v>126</v>
      </c>
      <c r="E126" s="23" t="str">
        <f>Lists!$N$9</f>
        <v>пустая строка</v>
      </c>
      <c r="L126" s="44"/>
      <c r="O126" s="44"/>
      <c r="R126" s="4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x14ac:dyDescent="0.3">
      <c r="A127" s="11">
        <f>ROW()</f>
        <v>127</v>
      </c>
      <c r="F127" s="6" t="s">
        <v>70</v>
      </c>
    </row>
    <row r="128" spans="1:98" s="13" customFormat="1" x14ac:dyDescent="0.3">
      <c r="A128" s="11">
        <f>ROW()</f>
        <v>128</v>
      </c>
      <c r="E128" s="43"/>
      <c r="F128" s="13" t="str">
        <f>$F$20</f>
        <v>Продукт</v>
      </c>
      <c r="L128" s="44"/>
      <c r="M128" s="14" t="str">
        <f>$M$20</f>
        <v>шт</v>
      </c>
      <c r="O128" s="44"/>
      <c r="P128" s="49">
        <f>$P$20</f>
        <v>1</v>
      </c>
      <c r="R128" s="44"/>
      <c r="W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</row>
    <row r="129" spans="1:98" x14ac:dyDescent="0.3">
      <c r="A129" s="11">
        <f>ROW()</f>
        <v>129</v>
      </c>
      <c r="F129" s="6" t="str">
        <f>$F$21</f>
        <v>Основа</v>
      </c>
      <c r="M129" s="2" t="str">
        <f>$M$21</f>
        <v>кг</v>
      </c>
      <c r="P129" s="48"/>
      <c r="W129" s="50">
        <f ca="1">SUM(INDIRECT(ADDRESS(ROW(),SUMIFS($1:$1,$5:$5,1))):INDIRECT(ADDRESS(ROW(),SUMIFS($1:$1,$5:$5,MAX($5:$5)))))</f>
        <v>1.5</v>
      </c>
      <c r="X129" s="51"/>
      <c r="Y129" s="51"/>
      <c r="Z129" s="52"/>
      <c r="AA129" s="52"/>
      <c r="AB129" s="52"/>
      <c r="AC129" s="52"/>
      <c r="AD129" s="52">
        <f>$P$21</f>
        <v>1.5</v>
      </c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</row>
    <row r="130" spans="1:98" x14ac:dyDescent="0.3">
      <c r="A130" s="11">
        <f>ROW()</f>
        <v>130</v>
      </c>
      <c r="F130" s="6" t="str">
        <f>$F$22</f>
        <v>Сырье</v>
      </c>
      <c r="M130" s="2" t="str">
        <f>$M$22</f>
        <v>л</v>
      </c>
      <c r="P130" s="48"/>
      <c r="W130" s="50">
        <f ca="1">SUM(INDIRECT(ADDRESS(ROW(),SUMIFS($1:$1,$5:$5,1))):INDIRECT(ADDRESS(ROW(),SUMIFS($1:$1,$5:$5,MAX($5:$5)))))</f>
        <v>0.4</v>
      </c>
      <c r="X130" s="51"/>
      <c r="Y130" s="51"/>
      <c r="Z130" s="52"/>
      <c r="AA130" s="52"/>
      <c r="AB130" s="52"/>
      <c r="AC130" s="52"/>
      <c r="AD130" s="52">
        <f>$P$22</f>
        <v>0.4</v>
      </c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</row>
    <row r="131" spans="1:98" x14ac:dyDescent="0.3">
      <c r="A131" s="11">
        <f>ROW()</f>
        <v>131</v>
      </c>
      <c r="F131" s="6" t="str">
        <f>$F$23</f>
        <v>Материал</v>
      </c>
      <c r="M131" s="2" t="str">
        <f>$M$23</f>
        <v>кв.м.</v>
      </c>
      <c r="P131" s="48"/>
      <c r="W131" s="50">
        <f ca="1">SUM(INDIRECT(ADDRESS(ROW(),SUMIFS($1:$1,$5:$5,1))):INDIRECT(ADDRESS(ROW(),SUMIFS($1:$1,$5:$5,MAX($5:$5)))))</f>
        <v>0.7</v>
      </c>
      <c r="X131" s="51"/>
      <c r="Y131" s="51"/>
      <c r="Z131" s="52"/>
      <c r="AA131" s="52"/>
      <c r="AB131" s="52"/>
      <c r="AC131" s="52"/>
      <c r="AD131" s="52">
        <f>$P$23</f>
        <v>0.7</v>
      </c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</row>
    <row r="132" spans="1:98" x14ac:dyDescent="0.3">
      <c r="A132" s="11">
        <f>ROW()</f>
        <v>132</v>
      </c>
      <c r="F132" s="6" t="str">
        <f>$F$24</f>
        <v>Вн.пр-во</v>
      </c>
      <c r="M132" s="2" t="str">
        <f>$M$24</f>
        <v>шт</v>
      </c>
      <c r="P132" s="48"/>
      <c r="W132" s="50">
        <f ca="1">SUM(INDIRECT(ADDRESS(ROW(),SUMIFS($1:$1,$5:$5,1))):INDIRECT(ADDRESS(ROW(),SUMIFS($1:$1,$5:$5,MAX($5:$5)))))</f>
        <v>1</v>
      </c>
      <c r="X132" s="51"/>
      <c r="Y132" s="51"/>
      <c r="Z132" s="52"/>
      <c r="AA132" s="52"/>
      <c r="AB132" s="52"/>
      <c r="AC132" s="52"/>
      <c r="AD132" s="52">
        <f>$P$24</f>
        <v>1</v>
      </c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</row>
    <row r="133" spans="1:98" x14ac:dyDescent="0.3">
      <c r="A133" s="11">
        <f>ROW()</f>
        <v>133</v>
      </c>
      <c r="F133" s="6" t="str">
        <f>$F$25</f>
        <v>Упаковка</v>
      </c>
      <c r="M133" s="2" t="str">
        <f>$M$25</f>
        <v>компл</v>
      </c>
      <c r="P133" s="48"/>
      <c r="W133" s="50">
        <f ca="1">SUM(INDIRECT(ADDRESS(ROW(),SUMIFS($1:$1,$5:$5,1))):INDIRECT(ADDRESS(ROW(),SUMIFS($1:$1,$5:$5,MAX($5:$5)))))</f>
        <v>1</v>
      </c>
      <c r="X133" s="51"/>
      <c r="Y133" s="51"/>
      <c r="Z133" s="52"/>
      <c r="AA133" s="52"/>
      <c r="AB133" s="52"/>
      <c r="AC133" s="52"/>
      <c r="AD133" s="52">
        <f>$P$25</f>
        <v>1</v>
      </c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</row>
    <row r="134" spans="1:98" x14ac:dyDescent="0.3">
      <c r="A134" s="11">
        <f>ROW()</f>
        <v>134</v>
      </c>
      <c r="F134" s="6" t="str">
        <f>$F$26</f>
        <v>ФОТ првПерс</v>
      </c>
      <c r="M134" s="2" t="str">
        <f>$M$26</f>
        <v>час</v>
      </c>
      <c r="P134" s="48"/>
      <c r="W134" s="50">
        <f ca="1">SUM(INDIRECT(ADDRESS(ROW(),SUMIFS($1:$1,$5:$5,1))):INDIRECT(ADDRESS(ROW(),SUMIFS($1:$1,$5:$5,MAX($5:$5)))))</f>
        <v>0.5</v>
      </c>
      <c r="X134" s="51"/>
      <c r="Y134" s="51"/>
      <c r="Z134" s="52"/>
      <c r="AA134" s="52"/>
      <c r="AB134" s="52"/>
      <c r="AC134" s="52"/>
      <c r="AD134" s="52">
        <f>$P$26</f>
        <v>0.5</v>
      </c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</row>
    <row r="135" spans="1:98" x14ac:dyDescent="0.3">
      <c r="A135" s="11">
        <f>ROW()</f>
        <v>135</v>
      </c>
      <c r="F135" s="6" t="str">
        <f>$F$27</f>
        <v>ФОТ упак</v>
      </c>
      <c r="M135" s="2" t="str">
        <f>$M$27</f>
        <v>час</v>
      </c>
      <c r="P135" s="48"/>
      <c r="W135" s="50">
        <f ca="1">SUM(INDIRECT(ADDRESS(ROW(),SUMIFS($1:$1,$5:$5,1))):INDIRECT(ADDRESS(ROW(),SUMIFS($1:$1,$5:$5,MAX($5:$5)))))</f>
        <v>0.25</v>
      </c>
      <c r="X135" s="51"/>
      <c r="Y135" s="51"/>
      <c r="Z135" s="52"/>
      <c r="AA135" s="52"/>
      <c r="AB135" s="52"/>
      <c r="AC135" s="52"/>
      <c r="AD135" s="52">
        <f>$P$27</f>
        <v>0.25</v>
      </c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</row>
    <row r="136" spans="1:98" x14ac:dyDescent="0.3">
      <c r="A136" s="11">
        <f>ROW()</f>
        <v>136</v>
      </c>
      <c r="F136" s="6" t="str">
        <f>$F$28</f>
        <v>Соцсборы</v>
      </c>
      <c r="M136" s="2" t="str">
        <f>$M$28</f>
        <v>час</v>
      </c>
      <c r="P136" s="48"/>
      <c r="W136" s="50">
        <f ca="1">SUM(INDIRECT(ADDRESS(ROW(),SUMIFS($1:$1,$5:$5,1))):INDIRECT(ADDRESS(ROW(),SUMIFS($1:$1,$5:$5,MAX($5:$5)))))</f>
        <v>0.75</v>
      </c>
      <c r="X136" s="51"/>
      <c r="Y136" s="51"/>
      <c r="Z136" s="52"/>
      <c r="AA136" s="52"/>
      <c r="AB136" s="52"/>
      <c r="AC136" s="52"/>
      <c r="AD136" s="52">
        <f>$P$28</f>
        <v>0.75</v>
      </c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</row>
    <row r="137" spans="1:98" x14ac:dyDescent="0.3">
      <c r="A137" s="11">
        <f>ROW()</f>
        <v>137</v>
      </c>
      <c r="F137" s="6" t="str">
        <f>$F$29</f>
        <v>ЭлЭн</v>
      </c>
      <c r="M137" s="2" t="str">
        <f>$M$29</f>
        <v>кВт*ч</v>
      </c>
      <c r="P137" s="48"/>
      <c r="W137" s="50">
        <f ca="1">SUM(INDIRECT(ADDRESS(ROW(),SUMIFS($1:$1,$5:$5,1))):INDIRECT(ADDRESS(ROW(),SUMIFS($1:$1,$5:$5,MAX($5:$5)))))</f>
        <v>0.8</v>
      </c>
      <c r="X137" s="51"/>
      <c r="Y137" s="51"/>
      <c r="Z137" s="52"/>
      <c r="AA137" s="52"/>
      <c r="AB137" s="52"/>
      <c r="AC137" s="52"/>
      <c r="AD137" s="52">
        <f>$P$29</f>
        <v>0.8</v>
      </c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</row>
    <row r="138" spans="1:98" s="2" customFormat="1" ht="12" x14ac:dyDescent="0.2">
      <c r="A138" s="11">
        <f>ROW()</f>
        <v>138</v>
      </c>
      <c r="E138" s="23" t="str">
        <f>Lists!$N$9</f>
        <v>пустая строка</v>
      </c>
      <c r="L138" s="44"/>
      <c r="O138" s="44"/>
      <c r="R138" s="44"/>
      <c r="W138" s="5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</row>
    <row r="139" spans="1:98" s="13" customFormat="1" x14ac:dyDescent="0.3">
      <c r="A139" s="12">
        <f>ROW()</f>
        <v>139</v>
      </c>
      <c r="E139" s="43"/>
      <c r="F139" s="13" t="s">
        <v>71</v>
      </c>
      <c r="L139" s="44"/>
      <c r="M139" s="14" t="str">
        <f>Lists!$R$8</f>
        <v>руб.</v>
      </c>
      <c r="O139" s="44"/>
      <c r="R139" s="44"/>
      <c r="W139" s="53">
        <f ca="1">SUM(INDIRECT(ADDRESS(ROW(),SUMIFS($1:$1,$5:$5,1))):INDIRECT(ADDRESS(ROW(),SUMIFS($1:$1,$5:$5,MAX($5:$5)))))</f>
        <v>524.35</v>
      </c>
      <c r="X139" s="49"/>
      <c r="Y139" s="49"/>
      <c r="Z139" s="53">
        <f>SUM(Z141:Z150)</f>
        <v>0</v>
      </c>
      <c r="AA139" s="53">
        <f t="shared" ref="AA139:CL139" si="26">SUM(AA141:AA150)</f>
        <v>0</v>
      </c>
      <c r="AB139" s="53">
        <f t="shared" si="26"/>
        <v>0</v>
      </c>
      <c r="AC139" s="53">
        <f t="shared" si="26"/>
        <v>0</v>
      </c>
      <c r="AD139" s="53">
        <f t="shared" si="26"/>
        <v>524.35</v>
      </c>
      <c r="AE139" s="53">
        <f t="shared" si="26"/>
        <v>0</v>
      </c>
      <c r="AF139" s="53">
        <f t="shared" si="26"/>
        <v>0</v>
      </c>
      <c r="AG139" s="53">
        <f t="shared" si="26"/>
        <v>0</v>
      </c>
      <c r="AH139" s="53">
        <f t="shared" si="26"/>
        <v>0</v>
      </c>
      <c r="AI139" s="53">
        <f t="shared" si="26"/>
        <v>0</v>
      </c>
      <c r="AJ139" s="53">
        <f t="shared" si="26"/>
        <v>0</v>
      </c>
      <c r="AK139" s="53">
        <f t="shared" si="26"/>
        <v>0</v>
      </c>
      <c r="AL139" s="53">
        <f t="shared" si="26"/>
        <v>0</v>
      </c>
      <c r="AM139" s="53">
        <f t="shared" si="26"/>
        <v>0</v>
      </c>
      <c r="AN139" s="53">
        <f t="shared" si="26"/>
        <v>0</v>
      </c>
      <c r="AO139" s="53">
        <f t="shared" si="26"/>
        <v>0</v>
      </c>
      <c r="AP139" s="53">
        <f t="shared" si="26"/>
        <v>0</v>
      </c>
      <c r="AQ139" s="53">
        <f t="shared" si="26"/>
        <v>0</v>
      </c>
      <c r="AR139" s="53">
        <f t="shared" si="26"/>
        <v>0</v>
      </c>
      <c r="AS139" s="53">
        <f t="shared" si="26"/>
        <v>0</v>
      </c>
      <c r="AT139" s="53">
        <f t="shared" si="26"/>
        <v>0</v>
      </c>
      <c r="AU139" s="53">
        <f t="shared" si="26"/>
        <v>0</v>
      </c>
      <c r="AV139" s="53">
        <f t="shared" si="26"/>
        <v>0</v>
      </c>
      <c r="AW139" s="53">
        <f t="shared" si="26"/>
        <v>0</v>
      </c>
      <c r="AX139" s="53">
        <f t="shared" si="26"/>
        <v>0</v>
      </c>
      <c r="AY139" s="53">
        <f t="shared" si="26"/>
        <v>0</v>
      </c>
      <c r="AZ139" s="53">
        <f t="shared" si="26"/>
        <v>0</v>
      </c>
      <c r="BA139" s="53">
        <f t="shared" si="26"/>
        <v>0</v>
      </c>
      <c r="BB139" s="53">
        <f t="shared" si="26"/>
        <v>0</v>
      </c>
      <c r="BC139" s="53">
        <f t="shared" si="26"/>
        <v>0</v>
      </c>
      <c r="BD139" s="53">
        <f t="shared" si="26"/>
        <v>0</v>
      </c>
      <c r="BE139" s="53">
        <f t="shared" si="26"/>
        <v>0</v>
      </c>
      <c r="BF139" s="53">
        <f t="shared" si="26"/>
        <v>0</v>
      </c>
      <c r="BG139" s="53">
        <f t="shared" si="26"/>
        <v>0</v>
      </c>
      <c r="BH139" s="53">
        <f t="shared" si="26"/>
        <v>0</v>
      </c>
      <c r="BI139" s="53">
        <f t="shared" si="26"/>
        <v>0</v>
      </c>
      <c r="BJ139" s="53">
        <f t="shared" si="26"/>
        <v>0</v>
      </c>
      <c r="BK139" s="53">
        <f t="shared" si="26"/>
        <v>0</v>
      </c>
      <c r="BL139" s="53">
        <f t="shared" si="26"/>
        <v>0</v>
      </c>
      <c r="BM139" s="53">
        <f t="shared" si="26"/>
        <v>0</v>
      </c>
      <c r="BN139" s="53">
        <f t="shared" si="26"/>
        <v>0</v>
      </c>
      <c r="BO139" s="53">
        <f t="shared" si="26"/>
        <v>0</v>
      </c>
      <c r="BP139" s="53">
        <f t="shared" si="26"/>
        <v>0</v>
      </c>
      <c r="BQ139" s="53">
        <f t="shared" si="26"/>
        <v>0</v>
      </c>
      <c r="BR139" s="53">
        <f t="shared" si="26"/>
        <v>0</v>
      </c>
      <c r="BS139" s="53">
        <f t="shared" si="26"/>
        <v>0</v>
      </c>
      <c r="BT139" s="53">
        <f t="shared" si="26"/>
        <v>0</v>
      </c>
      <c r="BU139" s="53">
        <f t="shared" si="26"/>
        <v>0</v>
      </c>
      <c r="BV139" s="53">
        <f t="shared" si="26"/>
        <v>0</v>
      </c>
      <c r="BW139" s="53">
        <f t="shared" si="26"/>
        <v>0</v>
      </c>
      <c r="BX139" s="53">
        <f t="shared" si="26"/>
        <v>0</v>
      </c>
      <c r="BY139" s="53">
        <f t="shared" si="26"/>
        <v>0</v>
      </c>
      <c r="BZ139" s="53">
        <f t="shared" si="26"/>
        <v>0</v>
      </c>
      <c r="CA139" s="53">
        <f t="shared" si="26"/>
        <v>0</v>
      </c>
      <c r="CB139" s="53">
        <f t="shared" si="26"/>
        <v>0</v>
      </c>
      <c r="CC139" s="53">
        <f t="shared" si="26"/>
        <v>0</v>
      </c>
      <c r="CD139" s="53">
        <f t="shared" si="26"/>
        <v>0</v>
      </c>
      <c r="CE139" s="53">
        <f t="shared" si="26"/>
        <v>0</v>
      </c>
      <c r="CF139" s="53">
        <f t="shared" si="26"/>
        <v>0</v>
      </c>
      <c r="CG139" s="53">
        <f t="shared" si="26"/>
        <v>0</v>
      </c>
      <c r="CH139" s="53">
        <f t="shared" si="26"/>
        <v>0</v>
      </c>
      <c r="CI139" s="53">
        <f t="shared" si="26"/>
        <v>0</v>
      </c>
      <c r="CJ139" s="53">
        <f t="shared" si="26"/>
        <v>0</v>
      </c>
      <c r="CK139" s="53">
        <f t="shared" si="26"/>
        <v>0</v>
      </c>
      <c r="CL139" s="53">
        <f t="shared" si="26"/>
        <v>0</v>
      </c>
      <c r="CM139" s="53">
        <f t="shared" ref="CM139:CT139" si="27">SUM(CM141:CM150)</f>
        <v>0</v>
      </c>
      <c r="CN139" s="53">
        <f t="shared" si="27"/>
        <v>0</v>
      </c>
      <c r="CO139" s="53">
        <f t="shared" si="27"/>
        <v>0</v>
      </c>
      <c r="CP139" s="53">
        <f t="shared" si="27"/>
        <v>0</v>
      </c>
      <c r="CQ139" s="53">
        <f t="shared" si="27"/>
        <v>0</v>
      </c>
      <c r="CR139" s="53">
        <f t="shared" si="27"/>
        <v>0</v>
      </c>
      <c r="CS139" s="53">
        <f t="shared" si="27"/>
        <v>0</v>
      </c>
      <c r="CT139" s="53">
        <f t="shared" si="27"/>
        <v>0</v>
      </c>
    </row>
    <row r="140" spans="1:98" s="13" customFormat="1" x14ac:dyDescent="0.3">
      <c r="A140" s="11">
        <f>ROW()</f>
        <v>140</v>
      </c>
      <c r="E140" s="43"/>
      <c r="F140" s="13" t="str">
        <f>$F$20</f>
        <v>Продукт</v>
      </c>
      <c r="L140" s="44"/>
      <c r="M140" s="14" t="str">
        <f>$M$20</f>
        <v>шт</v>
      </c>
      <c r="O140" s="44"/>
      <c r="P140" s="49">
        <f>$P$20</f>
        <v>1</v>
      </c>
      <c r="R140" s="44"/>
      <c r="W140" s="53"/>
      <c r="X140" s="49"/>
      <c r="Y140" s="49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</row>
    <row r="141" spans="1:98" x14ac:dyDescent="0.3">
      <c r="A141" s="11">
        <f>ROW()</f>
        <v>141</v>
      </c>
      <c r="F141" s="6" t="str">
        <f>$F$21</f>
        <v>Основа</v>
      </c>
      <c r="M141" s="2" t="str">
        <f>Lists!$R$8</f>
        <v>руб.</v>
      </c>
      <c r="P141" s="48"/>
      <c r="W141" s="53">
        <f ca="1">SUM(INDIRECT(ADDRESS(ROW(),SUMIFS($1:$1,$5:$5,1))):INDIRECT(ADDRESS(ROW(),SUMIFS($1:$1,$5:$5,MAX($5:$5)))))</f>
        <v>105</v>
      </c>
      <c r="X141" s="54"/>
      <c r="Y141" s="54"/>
      <c r="Z141" s="19">
        <f>Z129*$P33</f>
        <v>0</v>
      </c>
      <c r="AA141" s="19">
        <f t="shared" ref="AA141:CL142" si="28">AA129*$P33</f>
        <v>0</v>
      </c>
      <c r="AB141" s="19">
        <f t="shared" si="28"/>
        <v>0</v>
      </c>
      <c r="AC141" s="19">
        <f t="shared" si="28"/>
        <v>0</v>
      </c>
      <c r="AD141" s="19">
        <f t="shared" si="28"/>
        <v>105</v>
      </c>
      <c r="AE141" s="19">
        <f t="shared" si="28"/>
        <v>0</v>
      </c>
      <c r="AF141" s="19">
        <f t="shared" si="28"/>
        <v>0</v>
      </c>
      <c r="AG141" s="19">
        <f t="shared" si="28"/>
        <v>0</v>
      </c>
      <c r="AH141" s="19">
        <f t="shared" si="28"/>
        <v>0</v>
      </c>
      <c r="AI141" s="19">
        <f t="shared" si="28"/>
        <v>0</v>
      </c>
      <c r="AJ141" s="19">
        <f t="shared" si="28"/>
        <v>0</v>
      </c>
      <c r="AK141" s="19">
        <f t="shared" si="28"/>
        <v>0</v>
      </c>
      <c r="AL141" s="19">
        <f t="shared" si="28"/>
        <v>0</v>
      </c>
      <c r="AM141" s="19">
        <f t="shared" si="28"/>
        <v>0</v>
      </c>
      <c r="AN141" s="19">
        <f t="shared" si="28"/>
        <v>0</v>
      </c>
      <c r="AO141" s="19">
        <f t="shared" si="28"/>
        <v>0</v>
      </c>
      <c r="AP141" s="19">
        <f t="shared" si="28"/>
        <v>0</v>
      </c>
      <c r="AQ141" s="19">
        <f t="shared" si="28"/>
        <v>0</v>
      </c>
      <c r="AR141" s="19">
        <f t="shared" si="28"/>
        <v>0</v>
      </c>
      <c r="AS141" s="19">
        <f t="shared" si="28"/>
        <v>0</v>
      </c>
      <c r="AT141" s="19">
        <f t="shared" si="28"/>
        <v>0</v>
      </c>
      <c r="AU141" s="19">
        <f t="shared" si="28"/>
        <v>0</v>
      </c>
      <c r="AV141" s="19">
        <f t="shared" si="28"/>
        <v>0</v>
      </c>
      <c r="AW141" s="19">
        <f t="shared" si="28"/>
        <v>0</v>
      </c>
      <c r="AX141" s="19">
        <f t="shared" si="28"/>
        <v>0</v>
      </c>
      <c r="AY141" s="19">
        <f t="shared" si="28"/>
        <v>0</v>
      </c>
      <c r="AZ141" s="19">
        <f t="shared" si="28"/>
        <v>0</v>
      </c>
      <c r="BA141" s="19">
        <f t="shared" si="28"/>
        <v>0</v>
      </c>
      <c r="BB141" s="19">
        <f t="shared" si="28"/>
        <v>0</v>
      </c>
      <c r="BC141" s="19">
        <f t="shared" si="28"/>
        <v>0</v>
      </c>
      <c r="BD141" s="19">
        <f t="shared" si="28"/>
        <v>0</v>
      </c>
      <c r="BE141" s="19">
        <f t="shared" si="28"/>
        <v>0</v>
      </c>
      <c r="BF141" s="19">
        <f t="shared" si="28"/>
        <v>0</v>
      </c>
      <c r="BG141" s="19">
        <f t="shared" si="28"/>
        <v>0</v>
      </c>
      <c r="BH141" s="19">
        <f t="shared" si="28"/>
        <v>0</v>
      </c>
      <c r="BI141" s="19">
        <f t="shared" si="28"/>
        <v>0</v>
      </c>
      <c r="BJ141" s="19">
        <f t="shared" si="28"/>
        <v>0</v>
      </c>
      <c r="BK141" s="19">
        <f t="shared" si="28"/>
        <v>0</v>
      </c>
      <c r="BL141" s="19">
        <f t="shared" si="28"/>
        <v>0</v>
      </c>
      <c r="BM141" s="19">
        <f t="shared" si="28"/>
        <v>0</v>
      </c>
      <c r="BN141" s="19">
        <f t="shared" si="28"/>
        <v>0</v>
      </c>
      <c r="BO141" s="19">
        <f t="shared" si="28"/>
        <v>0</v>
      </c>
      <c r="BP141" s="19">
        <f t="shared" si="28"/>
        <v>0</v>
      </c>
      <c r="BQ141" s="19">
        <f t="shared" si="28"/>
        <v>0</v>
      </c>
      <c r="BR141" s="19">
        <f t="shared" si="28"/>
        <v>0</v>
      </c>
      <c r="BS141" s="19">
        <f t="shared" si="28"/>
        <v>0</v>
      </c>
      <c r="BT141" s="19">
        <f t="shared" si="28"/>
        <v>0</v>
      </c>
      <c r="BU141" s="19">
        <f t="shared" si="28"/>
        <v>0</v>
      </c>
      <c r="BV141" s="19">
        <f t="shared" si="28"/>
        <v>0</v>
      </c>
      <c r="BW141" s="19">
        <f t="shared" si="28"/>
        <v>0</v>
      </c>
      <c r="BX141" s="19">
        <f t="shared" si="28"/>
        <v>0</v>
      </c>
      <c r="BY141" s="19">
        <f t="shared" si="28"/>
        <v>0</v>
      </c>
      <c r="BZ141" s="19">
        <f t="shared" si="28"/>
        <v>0</v>
      </c>
      <c r="CA141" s="19">
        <f t="shared" si="28"/>
        <v>0</v>
      </c>
      <c r="CB141" s="19">
        <f t="shared" si="28"/>
        <v>0</v>
      </c>
      <c r="CC141" s="19">
        <f t="shared" si="28"/>
        <v>0</v>
      </c>
      <c r="CD141" s="19">
        <f t="shared" si="28"/>
        <v>0</v>
      </c>
      <c r="CE141" s="19">
        <f t="shared" si="28"/>
        <v>0</v>
      </c>
      <c r="CF141" s="19">
        <f t="shared" si="28"/>
        <v>0</v>
      </c>
      <c r="CG141" s="19">
        <f t="shared" si="28"/>
        <v>0</v>
      </c>
      <c r="CH141" s="19">
        <f t="shared" si="28"/>
        <v>0</v>
      </c>
      <c r="CI141" s="19">
        <f t="shared" si="28"/>
        <v>0</v>
      </c>
      <c r="CJ141" s="19">
        <f t="shared" si="28"/>
        <v>0</v>
      </c>
      <c r="CK141" s="19">
        <f t="shared" si="28"/>
        <v>0</v>
      </c>
      <c r="CL141" s="19">
        <f t="shared" si="28"/>
        <v>0</v>
      </c>
      <c r="CM141" s="19">
        <f t="shared" ref="CM141:CT145" si="29">CM129*$P33</f>
        <v>0</v>
      </c>
      <c r="CN141" s="19">
        <f t="shared" si="29"/>
        <v>0</v>
      </c>
      <c r="CO141" s="19">
        <f t="shared" si="29"/>
        <v>0</v>
      </c>
      <c r="CP141" s="19">
        <f t="shared" si="29"/>
        <v>0</v>
      </c>
      <c r="CQ141" s="19">
        <f t="shared" si="29"/>
        <v>0</v>
      </c>
      <c r="CR141" s="19">
        <f t="shared" si="29"/>
        <v>0</v>
      </c>
      <c r="CS141" s="19">
        <f t="shared" si="29"/>
        <v>0</v>
      </c>
      <c r="CT141" s="19">
        <f t="shared" si="29"/>
        <v>0</v>
      </c>
    </row>
    <row r="142" spans="1:98" x14ac:dyDescent="0.3">
      <c r="A142" s="11">
        <f>ROW()</f>
        <v>142</v>
      </c>
      <c r="F142" s="6" t="str">
        <f>$F$22</f>
        <v>Сырье</v>
      </c>
      <c r="M142" s="2" t="str">
        <f>Lists!$R$8</f>
        <v>руб.</v>
      </c>
      <c r="P142" s="48"/>
      <c r="W142" s="53">
        <f ca="1">SUM(INDIRECT(ADDRESS(ROW(),SUMIFS($1:$1,$5:$5,1))):INDIRECT(ADDRESS(ROW(),SUMIFS($1:$1,$5:$5,MAX($5:$5)))))</f>
        <v>12</v>
      </c>
      <c r="X142" s="54"/>
      <c r="Y142" s="54"/>
      <c r="Z142" s="19">
        <f t="shared" ref="Z142:AO149" si="30">Z130*$P34</f>
        <v>0</v>
      </c>
      <c r="AA142" s="19">
        <f t="shared" si="30"/>
        <v>0</v>
      </c>
      <c r="AB142" s="19">
        <f t="shared" si="30"/>
        <v>0</v>
      </c>
      <c r="AC142" s="19">
        <f t="shared" si="30"/>
        <v>0</v>
      </c>
      <c r="AD142" s="19">
        <f t="shared" si="30"/>
        <v>12</v>
      </c>
      <c r="AE142" s="19">
        <f t="shared" si="30"/>
        <v>0</v>
      </c>
      <c r="AF142" s="19">
        <f t="shared" si="30"/>
        <v>0</v>
      </c>
      <c r="AG142" s="19">
        <f t="shared" si="30"/>
        <v>0</v>
      </c>
      <c r="AH142" s="19">
        <f t="shared" si="30"/>
        <v>0</v>
      </c>
      <c r="AI142" s="19">
        <f t="shared" si="30"/>
        <v>0</v>
      </c>
      <c r="AJ142" s="19">
        <f t="shared" si="30"/>
        <v>0</v>
      </c>
      <c r="AK142" s="19">
        <f t="shared" si="30"/>
        <v>0</v>
      </c>
      <c r="AL142" s="19">
        <f t="shared" si="30"/>
        <v>0</v>
      </c>
      <c r="AM142" s="19">
        <f t="shared" si="30"/>
        <v>0</v>
      </c>
      <c r="AN142" s="19">
        <f t="shared" si="30"/>
        <v>0</v>
      </c>
      <c r="AO142" s="19">
        <f t="shared" si="30"/>
        <v>0</v>
      </c>
      <c r="AP142" s="19">
        <f t="shared" si="28"/>
        <v>0</v>
      </c>
      <c r="AQ142" s="19">
        <f t="shared" si="28"/>
        <v>0</v>
      </c>
      <c r="AR142" s="19">
        <f t="shared" si="28"/>
        <v>0</v>
      </c>
      <c r="AS142" s="19">
        <f t="shared" si="28"/>
        <v>0</v>
      </c>
      <c r="AT142" s="19">
        <f t="shared" si="28"/>
        <v>0</v>
      </c>
      <c r="AU142" s="19">
        <f t="shared" si="28"/>
        <v>0</v>
      </c>
      <c r="AV142" s="19">
        <f t="shared" si="28"/>
        <v>0</v>
      </c>
      <c r="AW142" s="19">
        <f t="shared" si="28"/>
        <v>0</v>
      </c>
      <c r="AX142" s="19">
        <f t="shared" si="28"/>
        <v>0</v>
      </c>
      <c r="AY142" s="19">
        <f t="shared" si="28"/>
        <v>0</v>
      </c>
      <c r="AZ142" s="19">
        <f t="shared" si="28"/>
        <v>0</v>
      </c>
      <c r="BA142" s="19">
        <f t="shared" si="28"/>
        <v>0</v>
      </c>
      <c r="BB142" s="19">
        <f t="shared" si="28"/>
        <v>0</v>
      </c>
      <c r="BC142" s="19">
        <f t="shared" si="28"/>
        <v>0</v>
      </c>
      <c r="BD142" s="19">
        <f t="shared" si="28"/>
        <v>0</v>
      </c>
      <c r="BE142" s="19">
        <f t="shared" si="28"/>
        <v>0</v>
      </c>
      <c r="BF142" s="19">
        <f t="shared" si="28"/>
        <v>0</v>
      </c>
      <c r="BG142" s="19">
        <f t="shared" si="28"/>
        <v>0</v>
      </c>
      <c r="BH142" s="19">
        <f t="shared" si="28"/>
        <v>0</v>
      </c>
      <c r="BI142" s="19">
        <f t="shared" si="28"/>
        <v>0</v>
      </c>
      <c r="BJ142" s="19">
        <f t="shared" si="28"/>
        <v>0</v>
      </c>
      <c r="BK142" s="19">
        <f t="shared" si="28"/>
        <v>0</v>
      </c>
      <c r="BL142" s="19">
        <f t="shared" si="28"/>
        <v>0</v>
      </c>
      <c r="BM142" s="19">
        <f t="shared" si="28"/>
        <v>0</v>
      </c>
      <c r="BN142" s="19">
        <f t="shared" si="28"/>
        <v>0</v>
      </c>
      <c r="BO142" s="19">
        <f t="shared" si="28"/>
        <v>0</v>
      </c>
      <c r="BP142" s="19">
        <f t="shared" si="28"/>
        <v>0</v>
      </c>
      <c r="BQ142" s="19">
        <f t="shared" si="28"/>
        <v>0</v>
      </c>
      <c r="BR142" s="19">
        <f t="shared" si="28"/>
        <v>0</v>
      </c>
      <c r="BS142" s="19">
        <f t="shared" si="28"/>
        <v>0</v>
      </c>
      <c r="BT142" s="19">
        <f t="shared" si="28"/>
        <v>0</v>
      </c>
      <c r="BU142" s="19">
        <f t="shared" si="28"/>
        <v>0</v>
      </c>
      <c r="BV142" s="19">
        <f t="shared" si="28"/>
        <v>0</v>
      </c>
      <c r="BW142" s="19">
        <f t="shared" si="28"/>
        <v>0</v>
      </c>
      <c r="BX142" s="19">
        <f t="shared" si="28"/>
        <v>0</v>
      </c>
      <c r="BY142" s="19">
        <f t="shared" si="28"/>
        <v>0</v>
      </c>
      <c r="BZ142" s="19">
        <f t="shared" si="28"/>
        <v>0</v>
      </c>
      <c r="CA142" s="19">
        <f t="shared" si="28"/>
        <v>0</v>
      </c>
      <c r="CB142" s="19">
        <f t="shared" si="28"/>
        <v>0</v>
      </c>
      <c r="CC142" s="19">
        <f t="shared" si="28"/>
        <v>0</v>
      </c>
      <c r="CD142" s="19">
        <f t="shared" si="28"/>
        <v>0</v>
      </c>
      <c r="CE142" s="19">
        <f t="shared" si="28"/>
        <v>0</v>
      </c>
      <c r="CF142" s="19">
        <f t="shared" si="28"/>
        <v>0</v>
      </c>
      <c r="CG142" s="19">
        <f t="shared" si="28"/>
        <v>0</v>
      </c>
      <c r="CH142" s="19">
        <f t="shared" si="28"/>
        <v>0</v>
      </c>
      <c r="CI142" s="19">
        <f t="shared" si="28"/>
        <v>0</v>
      </c>
      <c r="CJ142" s="19">
        <f t="shared" si="28"/>
        <v>0</v>
      </c>
      <c r="CK142" s="19">
        <f t="shared" si="28"/>
        <v>0</v>
      </c>
      <c r="CL142" s="19">
        <f t="shared" si="28"/>
        <v>0</v>
      </c>
      <c r="CM142" s="19">
        <f t="shared" si="29"/>
        <v>0</v>
      </c>
      <c r="CN142" s="19">
        <f t="shared" si="29"/>
        <v>0</v>
      </c>
      <c r="CO142" s="19">
        <f t="shared" si="29"/>
        <v>0</v>
      </c>
      <c r="CP142" s="19">
        <f t="shared" si="29"/>
        <v>0</v>
      </c>
      <c r="CQ142" s="19">
        <f t="shared" si="29"/>
        <v>0</v>
      </c>
      <c r="CR142" s="19">
        <f t="shared" si="29"/>
        <v>0</v>
      </c>
      <c r="CS142" s="19">
        <f t="shared" si="29"/>
        <v>0</v>
      </c>
      <c r="CT142" s="19">
        <f t="shared" si="29"/>
        <v>0</v>
      </c>
    </row>
    <row r="143" spans="1:98" x14ac:dyDescent="0.3">
      <c r="A143" s="11">
        <f>ROW()</f>
        <v>143</v>
      </c>
      <c r="F143" s="6" t="str">
        <f>$F$23</f>
        <v>Материал</v>
      </c>
      <c r="M143" s="2" t="str">
        <f>Lists!$R$8</f>
        <v>руб.</v>
      </c>
      <c r="P143" s="48"/>
      <c r="W143" s="53">
        <f ca="1">SUM(INDIRECT(ADDRESS(ROW(),SUMIFS($1:$1,$5:$5,1))):INDIRECT(ADDRESS(ROW(),SUMIFS($1:$1,$5:$5,MAX($5:$5)))))</f>
        <v>14</v>
      </c>
      <c r="X143" s="54"/>
      <c r="Y143" s="54"/>
      <c r="Z143" s="19">
        <f t="shared" si="30"/>
        <v>0</v>
      </c>
      <c r="AA143" s="19">
        <f t="shared" ref="AA143:CL146" si="31">AA131*$P35</f>
        <v>0</v>
      </c>
      <c r="AB143" s="19">
        <f t="shared" si="31"/>
        <v>0</v>
      </c>
      <c r="AC143" s="19">
        <f t="shared" si="31"/>
        <v>0</v>
      </c>
      <c r="AD143" s="19">
        <f t="shared" si="31"/>
        <v>14</v>
      </c>
      <c r="AE143" s="19">
        <f t="shared" si="31"/>
        <v>0</v>
      </c>
      <c r="AF143" s="19">
        <f t="shared" si="31"/>
        <v>0</v>
      </c>
      <c r="AG143" s="19">
        <f t="shared" si="31"/>
        <v>0</v>
      </c>
      <c r="AH143" s="19">
        <f t="shared" si="31"/>
        <v>0</v>
      </c>
      <c r="AI143" s="19">
        <f t="shared" si="31"/>
        <v>0</v>
      </c>
      <c r="AJ143" s="19">
        <f t="shared" si="31"/>
        <v>0</v>
      </c>
      <c r="AK143" s="19">
        <f t="shared" si="31"/>
        <v>0</v>
      </c>
      <c r="AL143" s="19">
        <f t="shared" si="31"/>
        <v>0</v>
      </c>
      <c r="AM143" s="19">
        <f t="shared" si="31"/>
        <v>0</v>
      </c>
      <c r="AN143" s="19">
        <f t="shared" si="31"/>
        <v>0</v>
      </c>
      <c r="AO143" s="19">
        <f t="shared" si="31"/>
        <v>0</v>
      </c>
      <c r="AP143" s="19">
        <f t="shared" si="31"/>
        <v>0</v>
      </c>
      <c r="AQ143" s="19">
        <f t="shared" si="31"/>
        <v>0</v>
      </c>
      <c r="AR143" s="19">
        <f t="shared" si="31"/>
        <v>0</v>
      </c>
      <c r="AS143" s="19">
        <f t="shared" si="31"/>
        <v>0</v>
      </c>
      <c r="AT143" s="19">
        <f t="shared" si="31"/>
        <v>0</v>
      </c>
      <c r="AU143" s="19">
        <f t="shared" si="31"/>
        <v>0</v>
      </c>
      <c r="AV143" s="19">
        <f t="shared" si="31"/>
        <v>0</v>
      </c>
      <c r="AW143" s="19">
        <f t="shared" si="31"/>
        <v>0</v>
      </c>
      <c r="AX143" s="19">
        <f t="shared" si="31"/>
        <v>0</v>
      </c>
      <c r="AY143" s="19">
        <f t="shared" si="31"/>
        <v>0</v>
      </c>
      <c r="AZ143" s="19">
        <f t="shared" si="31"/>
        <v>0</v>
      </c>
      <c r="BA143" s="19">
        <f t="shared" si="31"/>
        <v>0</v>
      </c>
      <c r="BB143" s="19">
        <f t="shared" si="31"/>
        <v>0</v>
      </c>
      <c r="BC143" s="19">
        <f t="shared" si="31"/>
        <v>0</v>
      </c>
      <c r="BD143" s="19">
        <f t="shared" si="31"/>
        <v>0</v>
      </c>
      <c r="BE143" s="19">
        <f t="shared" si="31"/>
        <v>0</v>
      </c>
      <c r="BF143" s="19">
        <f t="shared" si="31"/>
        <v>0</v>
      </c>
      <c r="BG143" s="19">
        <f t="shared" si="31"/>
        <v>0</v>
      </c>
      <c r="BH143" s="19">
        <f t="shared" si="31"/>
        <v>0</v>
      </c>
      <c r="BI143" s="19">
        <f t="shared" si="31"/>
        <v>0</v>
      </c>
      <c r="BJ143" s="19">
        <f t="shared" si="31"/>
        <v>0</v>
      </c>
      <c r="BK143" s="19">
        <f t="shared" si="31"/>
        <v>0</v>
      </c>
      <c r="BL143" s="19">
        <f t="shared" si="31"/>
        <v>0</v>
      </c>
      <c r="BM143" s="19">
        <f t="shared" si="31"/>
        <v>0</v>
      </c>
      <c r="BN143" s="19">
        <f t="shared" si="31"/>
        <v>0</v>
      </c>
      <c r="BO143" s="19">
        <f t="shared" si="31"/>
        <v>0</v>
      </c>
      <c r="BP143" s="19">
        <f t="shared" si="31"/>
        <v>0</v>
      </c>
      <c r="BQ143" s="19">
        <f t="shared" si="31"/>
        <v>0</v>
      </c>
      <c r="BR143" s="19">
        <f t="shared" si="31"/>
        <v>0</v>
      </c>
      <c r="BS143" s="19">
        <f t="shared" si="31"/>
        <v>0</v>
      </c>
      <c r="BT143" s="19">
        <f t="shared" si="31"/>
        <v>0</v>
      </c>
      <c r="BU143" s="19">
        <f t="shared" si="31"/>
        <v>0</v>
      </c>
      <c r="BV143" s="19">
        <f t="shared" si="31"/>
        <v>0</v>
      </c>
      <c r="BW143" s="19">
        <f t="shared" si="31"/>
        <v>0</v>
      </c>
      <c r="BX143" s="19">
        <f t="shared" si="31"/>
        <v>0</v>
      </c>
      <c r="BY143" s="19">
        <f t="shared" si="31"/>
        <v>0</v>
      </c>
      <c r="BZ143" s="19">
        <f t="shared" si="31"/>
        <v>0</v>
      </c>
      <c r="CA143" s="19">
        <f t="shared" si="31"/>
        <v>0</v>
      </c>
      <c r="CB143" s="19">
        <f t="shared" si="31"/>
        <v>0</v>
      </c>
      <c r="CC143" s="19">
        <f t="shared" si="31"/>
        <v>0</v>
      </c>
      <c r="CD143" s="19">
        <f t="shared" si="31"/>
        <v>0</v>
      </c>
      <c r="CE143" s="19">
        <f t="shared" si="31"/>
        <v>0</v>
      </c>
      <c r="CF143" s="19">
        <f t="shared" si="31"/>
        <v>0</v>
      </c>
      <c r="CG143" s="19">
        <f t="shared" si="31"/>
        <v>0</v>
      </c>
      <c r="CH143" s="19">
        <f t="shared" si="31"/>
        <v>0</v>
      </c>
      <c r="CI143" s="19">
        <f t="shared" si="31"/>
        <v>0</v>
      </c>
      <c r="CJ143" s="19">
        <f t="shared" si="31"/>
        <v>0</v>
      </c>
      <c r="CK143" s="19">
        <f t="shared" si="31"/>
        <v>0</v>
      </c>
      <c r="CL143" s="19">
        <f t="shared" si="31"/>
        <v>0</v>
      </c>
      <c r="CM143" s="19">
        <f t="shared" si="29"/>
        <v>0</v>
      </c>
      <c r="CN143" s="19">
        <f t="shared" si="29"/>
        <v>0</v>
      </c>
      <c r="CO143" s="19">
        <f t="shared" si="29"/>
        <v>0</v>
      </c>
      <c r="CP143" s="19">
        <f t="shared" si="29"/>
        <v>0</v>
      </c>
      <c r="CQ143" s="19">
        <f t="shared" si="29"/>
        <v>0</v>
      </c>
      <c r="CR143" s="19">
        <f t="shared" si="29"/>
        <v>0</v>
      </c>
      <c r="CS143" s="19">
        <f t="shared" si="29"/>
        <v>0</v>
      </c>
      <c r="CT143" s="19">
        <f t="shared" si="29"/>
        <v>0</v>
      </c>
    </row>
    <row r="144" spans="1:98" x14ac:dyDescent="0.3">
      <c r="A144" s="11">
        <f>ROW()</f>
        <v>144</v>
      </c>
      <c r="F144" s="6" t="str">
        <f>$F$24</f>
        <v>Вн.пр-во</v>
      </c>
      <c r="M144" s="2" t="str">
        <f>Lists!$R$8</f>
        <v>руб.</v>
      </c>
      <c r="P144" s="48"/>
      <c r="W144" s="53">
        <f ca="1">SUM(INDIRECT(ADDRESS(ROW(),SUMIFS($1:$1,$5:$5,1))):INDIRECT(ADDRESS(ROW(),SUMIFS($1:$1,$5:$5,MAX($5:$5)))))</f>
        <v>300</v>
      </c>
      <c r="X144" s="54"/>
      <c r="Y144" s="54"/>
      <c r="Z144" s="19">
        <f t="shared" si="30"/>
        <v>0</v>
      </c>
      <c r="AA144" s="19">
        <f t="shared" si="31"/>
        <v>0</v>
      </c>
      <c r="AB144" s="19">
        <f t="shared" si="31"/>
        <v>0</v>
      </c>
      <c r="AC144" s="19">
        <f t="shared" si="31"/>
        <v>0</v>
      </c>
      <c r="AD144" s="19">
        <f t="shared" si="31"/>
        <v>300</v>
      </c>
      <c r="AE144" s="19">
        <f t="shared" si="31"/>
        <v>0</v>
      </c>
      <c r="AF144" s="19">
        <f t="shared" si="31"/>
        <v>0</v>
      </c>
      <c r="AG144" s="19">
        <f t="shared" si="31"/>
        <v>0</v>
      </c>
      <c r="AH144" s="19">
        <f t="shared" si="31"/>
        <v>0</v>
      </c>
      <c r="AI144" s="19">
        <f t="shared" si="31"/>
        <v>0</v>
      </c>
      <c r="AJ144" s="19">
        <f t="shared" si="31"/>
        <v>0</v>
      </c>
      <c r="AK144" s="19">
        <f t="shared" si="31"/>
        <v>0</v>
      </c>
      <c r="AL144" s="19">
        <f t="shared" si="31"/>
        <v>0</v>
      </c>
      <c r="AM144" s="19">
        <f t="shared" si="31"/>
        <v>0</v>
      </c>
      <c r="AN144" s="19">
        <f t="shared" si="31"/>
        <v>0</v>
      </c>
      <c r="AO144" s="19">
        <f t="shared" si="31"/>
        <v>0</v>
      </c>
      <c r="AP144" s="19">
        <f t="shared" si="31"/>
        <v>0</v>
      </c>
      <c r="AQ144" s="19">
        <f t="shared" si="31"/>
        <v>0</v>
      </c>
      <c r="AR144" s="19">
        <f t="shared" si="31"/>
        <v>0</v>
      </c>
      <c r="AS144" s="19">
        <f t="shared" si="31"/>
        <v>0</v>
      </c>
      <c r="AT144" s="19">
        <f t="shared" si="31"/>
        <v>0</v>
      </c>
      <c r="AU144" s="19">
        <f t="shared" si="31"/>
        <v>0</v>
      </c>
      <c r="AV144" s="19">
        <f t="shared" si="31"/>
        <v>0</v>
      </c>
      <c r="AW144" s="19">
        <f t="shared" si="31"/>
        <v>0</v>
      </c>
      <c r="AX144" s="19">
        <f t="shared" si="31"/>
        <v>0</v>
      </c>
      <c r="AY144" s="19">
        <f t="shared" si="31"/>
        <v>0</v>
      </c>
      <c r="AZ144" s="19">
        <f t="shared" si="31"/>
        <v>0</v>
      </c>
      <c r="BA144" s="19">
        <f t="shared" si="31"/>
        <v>0</v>
      </c>
      <c r="BB144" s="19">
        <f t="shared" si="31"/>
        <v>0</v>
      </c>
      <c r="BC144" s="19">
        <f t="shared" si="31"/>
        <v>0</v>
      </c>
      <c r="BD144" s="19">
        <f t="shared" si="31"/>
        <v>0</v>
      </c>
      <c r="BE144" s="19">
        <f t="shared" si="31"/>
        <v>0</v>
      </c>
      <c r="BF144" s="19">
        <f t="shared" si="31"/>
        <v>0</v>
      </c>
      <c r="BG144" s="19">
        <f t="shared" si="31"/>
        <v>0</v>
      </c>
      <c r="BH144" s="19">
        <f t="shared" si="31"/>
        <v>0</v>
      </c>
      <c r="BI144" s="19">
        <f t="shared" si="31"/>
        <v>0</v>
      </c>
      <c r="BJ144" s="19">
        <f t="shared" si="31"/>
        <v>0</v>
      </c>
      <c r="BK144" s="19">
        <f t="shared" si="31"/>
        <v>0</v>
      </c>
      <c r="BL144" s="19">
        <f t="shared" si="31"/>
        <v>0</v>
      </c>
      <c r="BM144" s="19">
        <f t="shared" si="31"/>
        <v>0</v>
      </c>
      <c r="BN144" s="19">
        <f t="shared" si="31"/>
        <v>0</v>
      </c>
      <c r="BO144" s="19">
        <f t="shared" si="31"/>
        <v>0</v>
      </c>
      <c r="BP144" s="19">
        <f t="shared" si="31"/>
        <v>0</v>
      </c>
      <c r="BQ144" s="19">
        <f t="shared" si="31"/>
        <v>0</v>
      </c>
      <c r="BR144" s="19">
        <f t="shared" si="31"/>
        <v>0</v>
      </c>
      <c r="BS144" s="19">
        <f t="shared" si="31"/>
        <v>0</v>
      </c>
      <c r="BT144" s="19">
        <f t="shared" si="31"/>
        <v>0</v>
      </c>
      <c r="BU144" s="19">
        <f t="shared" si="31"/>
        <v>0</v>
      </c>
      <c r="BV144" s="19">
        <f t="shared" si="31"/>
        <v>0</v>
      </c>
      <c r="BW144" s="19">
        <f t="shared" si="31"/>
        <v>0</v>
      </c>
      <c r="BX144" s="19">
        <f t="shared" si="31"/>
        <v>0</v>
      </c>
      <c r="BY144" s="19">
        <f t="shared" si="31"/>
        <v>0</v>
      </c>
      <c r="BZ144" s="19">
        <f t="shared" si="31"/>
        <v>0</v>
      </c>
      <c r="CA144" s="19">
        <f t="shared" si="31"/>
        <v>0</v>
      </c>
      <c r="CB144" s="19">
        <f t="shared" si="31"/>
        <v>0</v>
      </c>
      <c r="CC144" s="19">
        <f t="shared" si="31"/>
        <v>0</v>
      </c>
      <c r="CD144" s="19">
        <f t="shared" si="31"/>
        <v>0</v>
      </c>
      <c r="CE144" s="19">
        <f t="shared" si="31"/>
        <v>0</v>
      </c>
      <c r="CF144" s="19">
        <f t="shared" si="31"/>
        <v>0</v>
      </c>
      <c r="CG144" s="19">
        <f t="shared" si="31"/>
        <v>0</v>
      </c>
      <c r="CH144" s="19">
        <f t="shared" si="31"/>
        <v>0</v>
      </c>
      <c r="CI144" s="19">
        <f t="shared" si="31"/>
        <v>0</v>
      </c>
      <c r="CJ144" s="19">
        <f t="shared" si="31"/>
        <v>0</v>
      </c>
      <c r="CK144" s="19">
        <f t="shared" si="31"/>
        <v>0</v>
      </c>
      <c r="CL144" s="19">
        <f t="shared" si="31"/>
        <v>0</v>
      </c>
      <c r="CM144" s="19">
        <f t="shared" si="29"/>
        <v>0</v>
      </c>
      <c r="CN144" s="19">
        <f t="shared" si="29"/>
        <v>0</v>
      </c>
      <c r="CO144" s="19">
        <f t="shared" si="29"/>
        <v>0</v>
      </c>
      <c r="CP144" s="19">
        <f t="shared" si="29"/>
        <v>0</v>
      </c>
      <c r="CQ144" s="19">
        <f t="shared" si="29"/>
        <v>0</v>
      </c>
      <c r="CR144" s="19">
        <f t="shared" si="29"/>
        <v>0</v>
      </c>
      <c r="CS144" s="19">
        <f t="shared" si="29"/>
        <v>0</v>
      </c>
      <c r="CT144" s="19">
        <f t="shared" si="29"/>
        <v>0</v>
      </c>
    </row>
    <row r="145" spans="1:98" x14ac:dyDescent="0.3">
      <c r="A145" s="11">
        <f>ROW()</f>
        <v>145</v>
      </c>
      <c r="F145" s="6" t="str">
        <f>$F$25</f>
        <v>Упаковка</v>
      </c>
      <c r="M145" s="2" t="str">
        <f>Lists!$R$8</f>
        <v>руб.</v>
      </c>
      <c r="P145" s="48"/>
      <c r="W145" s="53">
        <f ca="1">SUM(INDIRECT(ADDRESS(ROW(),SUMIFS($1:$1,$5:$5,1))):INDIRECT(ADDRESS(ROW(),SUMIFS($1:$1,$5:$5,MAX($5:$5)))))</f>
        <v>40</v>
      </c>
      <c r="X145" s="54"/>
      <c r="Y145" s="54"/>
      <c r="Z145" s="19">
        <f t="shared" si="30"/>
        <v>0</v>
      </c>
      <c r="AA145" s="19">
        <f t="shared" si="31"/>
        <v>0</v>
      </c>
      <c r="AB145" s="19">
        <f t="shared" si="31"/>
        <v>0</v>
      </c>
      <c r="AC145" s="19">
        <f t="shared" si="31"/>
        <v>0</v>
      </c>
      <c r="AD145" s="19">
        <f t="shared" si="31"/>
        <v>40</v>
      </c>
      <c r="AE145" s="19">
        <f t="shared" si="31"/>
        <v>0</v>
      </c>
      <c r="AF145" s="19">
        <f t="shared" si="31"/>
        <v>0</v>
      </c>
      <c r="AG145" s="19">
        <f t="shared" si="31"/>
        <v>0</v>
      </c>
      <c r="AH145" s="19">
        <f t="shared" si="31"/>
        <v>0</v>
      </c>
      <c r="AI145" s="19">
        <f t="shared" si="31"/>
        <v>0</v>
      </c>
      <c r="AJ145" s="19">
        <f t="shared" si="31"/>
        <v>0</v>
      </c>
      <c r="AK145" s="19">
        <f t="shared" si="31"/>
        <v>0</v>
      </c>
      <c r="AL145" s="19">
        <f t="shared" si="31"/>
        <v>0</v>
      </c>
      <c r="AM145" s="19">
        <f t="shared" si="31"/>
        <v>0</v>
      </c>
      <c r="AN145" s="19">
        <f t="shared" si="31"/>
        <v>0</v>
      </c>
      <c r="AO145" s="19">
        <f t="shared" si="31"/>
        <v>0</v>
      </c>
      <c r="AP145" s="19">
        <f t="shared" si="31"/>
        <v>0</v>
      </c>
      <c r="AQ145" s="19">
        <f t="shared" si="31"/>
        <v>0</v>
      </c>
      <c r="AR145" s="19">
        <f t="shared" si="31"/>
        <v>0</v>
      </c>
      <c r="AS145" s="19">
        <f t="shared" si="31"/>
        <v>0</v>
      </c>
      <c r="AT145" s="19">
        <f t="shared" si="31"/>
        <v>0</v>
      </c>
      <c r="AU145" s="19">
        <f t="shared" si="31"/>
        <v>0</v>
      </c>
      <c r="AV145" s="19">
        <f t="shared" si="31"/>
        <v>0</v>
      </c>
      <c r="AW145" s="19">
        <f t="shared" si="31"/>
        <v>0</v>
      </c>
      <c r="AX145" s="19">
        <f t="shared" si="31"/>
        <v>0</v>
      </c>
      <c r="AY145" s="19">
        <f t="shared" si="31"/>
        <v>0</v>
      </c>
      <c r="AZ145" s="19">
        <f t="shared" si="31"/>
        <v>0</v>
      </c>
      <c r="BA145" s="19">
        <f t="shared" si="31"/>
        <v>0</v>
      </c>
      <c r="BB145" s="19">
        <f t="shared" si="31"/>
        <v>0</v>
      </c>
      <c r="BC145" s="19">
        <f t="shared" si="31"/>
        <v>0</v>
      </c>
      <c r="BD145" s="19">
        <f t="shared" si="31"/>
        <v>0</v>
      </c>
      <c r="BE145" s="19">
        <f t="shared" si="31"/>
        <v>0</v>
      </c>
      <c r="BF145" s="19">
        <f t="shared" si="31"/>
        <v>0</v>
      </c>
      <c r="BG145" s="19">
        <f t="shared" si="31"/>
        <v>0</v>
      </c>
      <c r="BH145" s="19">
        <f t="shared" si="31"/>
        <v>0</v>
      </c>
      <c r="BI145" s="19">
        <f t="shared" si="31"/>
        <v>0</v>
      </c>
      <c r="BJ145" s="19">
        <f t="shared" si="31"/>
        <v>0</v>
      </c>
      <c r="BK145" s="19">
        <f t="shared" si="31"/>
        <v>0</v>
      </c>
      <c r="BL145" s="19">
        <f t="shared" si="31"/>
        <v>0</v>
      </c>
      <c r="BM145" s="19">
        <f t="shared" si="31"/>
        <v>0</v>
      </c>
      <c r="BN145" s="19">
        <f t="shared" si="31"/>
        <v>0</v>
      </c>
      <c r="BO145" s="19">
        <f t="shared" si="31"/>
        <v>0</v>
      </c>
      <c r="BP145" s="19">
        <f t="shared" si="31"/>
        <v>0</v>
      </c>
      <c r="BQ145" s="19">
        <f t="shared" si="31"/>
        <v>0</v>
      </c>
      <c r="BR145" s="19">
        <f t="shared" si="31"/>
        <v>0</v>
      </c>
      <c r="BS145" s="19">
        <f t="shared" si="31"/>
        <v>0</v>
      </c>
      <c r="BT145" s="19">
        <f t="shared" si="31"/>
        <v>0</v>
      </c>
      <c r="BU145" s="19">
        <f t="shared" si="31"/>
        <v>0</v>
      </c>
      <c r="BV145" s="19">
        <f t="shared" si="31"/>
        <v>0</v>
      </c>
      <c r="BW145" s="19">
        <f t="shared" si="31"/>
        <v>0</v>
      </c>
      <c r="BX145" s="19">
        <f t="shared" si="31"/>
        <v>0</v>
      </c>
      <c r="BY145" s="19">
        <f t="shared" si="31"/>
        <v>0</v>
      </c>
      <c r="BZ145" s="19">
        <f t="shared" si="31"/>
        <v>0</v>
      </c>
      <c r="CA145" s="19">
        <f t="shared" si="31"/>
        <v>0</v>
      </c>
      <c r="CB145" s="19">
        <f t="shared" si="31"/>
        <v>0</v>
      </c>
      <c r="CC145" s="19">
        <f t="shared" si="31"/>
        <v>0</v>
      </c>
      <c r="CD145" s="19">
        <f t="shared" si="31"/>
        <v>0</v>
      </c>
      <c r="CE145" s="19">
        <f t="shared" si="31"/>
        <v>0</v>
      </c>
      <c r="CF145" s="19">
        <f t="shared" si="31"/>
        <v>0</v>
      </c>
      <c r="CG145" s="19">
        <f t="shared" si="31"/>
        <v>0</v>
      </c>
      <c r="CH145" s="19">
        <f t="shared" si="31"/>
        <v>0</v>
      </c>
      <c r="CI145" s="19">
        <f t="shared" si="31"/>
        <v>0</v>
      </c>
      <c r="CJ145" s="19">
        <f t="shared" si="31"/>
        <v>0</v>
      </c>
      <c r="CK145" s="19">
        <f t="shared" si="31"/>
        <v>0</v>
      </c>
      <c r="CL145" s="19">
        <f t="shared" si="31"/>
        <v>0</v>
      </c>
      <c r="CM145" s="19">
        <f t="shared" si="29"/>
        <v>0</v>
      </c>
      <c r="CN145" s="19">
        <f t="shared" si="29"/>
        <v>0</v>
      </c>
      <c r="CO145" s="19">
        <f t="shared" si="29"/>
        <v>0</v>
      </c>
      <c r="CP145" s="19">
        <f t="shared" si="29"/>
        <v>0</v>
      </c>
      <c r="CQ145" s="19">
        <f t="shared" si="29"/>
        <v>0</v>
      </c>
      <c r="CR145" s="19">
        <f t="shared" si="29"/>
        <v>0</v>
      </c>
      <c r="CS145" s="19">
        <f t="shared" si="29"/>
        <v>0</v>
      </c>
      <c r="CT145" s="19">
        <f t="shared" si="29"/>
        <v>0</v>
      </c>
    </row>
    <row r="146" spans="1:98" x14ac:dyDescent="0.3">
      <c r="A146" s="11">
        <f>ROW()</f>
        <v>146</v>
      </c>
      <c r="F146" s="6" t="str">
        <f>$F$26</f>
        <v>ФОТ првПерс</v>
      </c>
      <c r="M146" s="2" t="str">
        <f>Lists!$R$8</f>
        <v>руб.</v>
      </c>
      <c r="P146" s="48"/>
      <c r="W146" s="53">
        <f ca="1">SUM(INDIRECT(ADDRESS(ROW(),SUMIFS($1:$1,$5:$5,1))):INDIRECT(ADDRESS(ROW(),SUMIFS($1:$1,$5:$5,MAX($5:$5)))))</f>
        <v>25</v>
      </c>
      <c r="X146" s="54"/>
      <c r="Y146" s="54"/>
      <c r="Z146" s="19">
        <f t="shared" si="30"/>
        <v>0</v>
      </c>
      <c r="AA146" s="19">
        <f t="shared" si="31"/>
        <v>0</v>
      </c>
      <c r="AB146" s="19">
        <f t="shared" si="31"/>
        <v>0</v>
      </c>
      <c r="AC146" s="19">
        <f t="shared" si="31"/>
        <v>0</v>
      </c>
      <c r="AD146" s="19">
        <f t="shared" si="31"/>
        <v>25</v>
      </c>
      <c r="AE146" s="19">
        <f t="shared" si="31"/>
        <v>0</v>
      </c>
      <c r="AF146" s="19">
        <f t="shared" si="31"/>
        <v>0</v>
      </c>
      <c r="AG146" s="19">
        <f t="shared" si="31"/>
        <v>0</v>
      </c>
      <c r="AH146" s="19">
        <f t="shared" si="31"/>
        <v>0</v>
      </c>
      <c r="AI146" s="19">
        <f t="shared" si="31"/>
        <v>0</v>
      </c>
      <c r="AJ146" s="19">
        <f t="shared" si="31"/>
        <v>0</v>
      </c>
      <c r="AK146" s="19">
        <f t="shared" si="31"/>
        <v>0</v>
      </c>
      <c r="AL146" s="19">
        <f t="shared" si="31"/>
        <v>0</v>
      </c>
      <c r="AM146" s="19">
        <f t="shared" si="31"/>
        <v>0</v>
      </c>
      <c r="AN146" s="19">
        <f t="shared" si="31"/>
        <v>0</v>
      </c>
      <c r="AO146" s="19">
        <f t="shared" si="31"/>
        <v>0</v>
      </c>
      <c r="AP146" s="19">
        <f t="shared" si="31"/>
        <v>0</v>
      </c>
      <c r="AQ146" s="19">
        <f t="shared" si="31"/>
        <v>0</v>
      </c>
      <c r="AR146" s="19">
        <f t="shared" si="31"/>
        <v>0</v>
      </c>
      <c r="AS146" s="19">
        <f t="shared" si="31"/>
        <v>0</v>
      </c>
      <c r="AT146" s="19">
        <f t="shared" si="31"/>
        <v>0</v>
      </c>
      <c r="AU146" s="19">
        <f t="shared" si="31"/>
        <v>0</v>
      </c>
      <c r="AV146" s="19">
        <f t="shared" si="31"/>
        <v>0</v>
      </c>
      <c r="AW146" s="19">
        <f t="shared" si="31"/>
        <v>0</v>
      </c>
      <c r="AX146" s="19">
        <f t="shared" si="31"/>
        <v>0</v>
      </c>
      <c r="AY146" s="19">
        <f t="shared" si="31"/>
        <v>0</v>
      </c>
      <c r="AZ146" s="19">
        <f t="shared" si="31"/>
        <v>0</v>
      </c>
      <c r="BA146" s="19">
        <f t="shared" si="31"/>
        <v>0</v>
      </c>
      <c r="BB146" s="19">
        <f t="shared" si="31"/>
        <v>0</v>
      </c>
      <c r="BC146" s="19">
        <f t="shared" si="31"/>
        <v>0</v>
      </c>
      <c r="BD146" s="19">
        <f t="shared" si="31"/>
        <v>0</v>
      </c>
      <c r="BE146" s="19">
        <f t="shared" si="31"/>
        <v>0</v>
      </c>
      <c r="BF146" s="19">
        <f t="shared" si="31"/>
        <v>0</v>
      </c>
      <c r="BG146" s="19">
        <f t="shared" si="31"/>
        <v>0</v>
      </c>
      <c r="BH146" s="19">
        <f t="shared" si="31"/>
        <v>0</v>
      </c>
      <c r="BI146" s="19">
        <f t="shared" si="31"/>
        <v>0</v>
      </c>
      <c r="BJ146" s="19">
        <f t="shared" si="31"/>
        <v>0</v>
      </c>
      <c r="BK146" s="19">
        <f t="shared" si="31"/>
        <v>0</v>
      </c>
      <c r="BL146" s="19">
        <f t="shared" si="31"/>
        <v>0</v>
      </c>
      <c r="BM146" s="19">
        <f t="shared" si="31"/>
        <v>0</v>
      </c>
      <c r="BN146" s="19">
        <f t="shared" si="31"/>
        <v>0</v>
      </c>
      <c r="BO146" s="19">
        <f t="shared" si="31"/>
        <v>0</v>
      </c>
      <c r="BP146" s="19">
        <f t="shared" si="31"/>
        <v>0</v>
      </c>
      <c r="BQ146" s="19">
        <f t="shared" si="31"/>
        <v>0</v>
      </c>
      <c r="BR146" s="19">
        <f t="shared" si="31"/>
        <v>0</v>
      </c>
      <c r="BS146" s="19">
        <f t="shared" si="31"/>
        <v>0</v>
      </c>
      <c r="BT146" s="19">
        <f t="shared" si="31"/>
        <v>0</v>
      </c>
      <c r="BU146" s="19">
        <f t="shared" si="31"/>
        <v>0</v>
      </c>
      <c r="BV146" s="19">
        <f t="shared" si="31"/>
        <v>0</v>
      </c>
      <c r="BW146" s="19">
        <f t="shared" si="31"/>
        <v>0</v>
      </c>
      <c r="BX146" s="19">
        <f t="shared" si="31"/>
        <v>0</v>
      </c>
      <c r="BY146" s="19">
        <f t="shared" si="31"/>
        <v>0</v>
      </c>
      <c r="BZ146" s="19">
        <f t="shared" si="31"/>
        <v>0</v>
      </c>
      <c r="CA146" s="19">
        <f t="shared" si="31"/>
        <v>0</v>
      </c>
      <c r="CB146" s="19">
        <f t="shared" si="31"/>
        <v>0</v>
      </c>
      <c r="CC146" s="19">
        <f t="shared" si="31"/>
        <v>0</v>
      </c>
      <c r="CD146" s="19">
        <f t="shared" si="31"/>
        <v>0</v>
      </c>
      <c r="CE146" s="19">
        <f t="shared" si="31"/>
        <v>0</v>
      </c>
      <c r="CF146" s="19">
        <f t="shared" si="31"/>
        <v>0</v>
      </c>
      <c r="CG146" s="19">
        <f t="shared" si="31"/>
        <v>0</v>
      </c>
      <c r="CH146" s="19">
        <f t="shared" si="31"/>
        <v>0</v>
      </c>
      <c r="CI146" s="19">
        <f t="shared" si="31"/>
        <v>0</v>
      </c>
      <c r="CJ146" s="19">
        <f t="shared" si="31"/>
        <v>0</v>
      </c>
      <c r="CK146" s="19">
        <f t="shared" si="31"/>
        <v>0</v>
      </c>
      <c r="CL146" s="19">
        <f t="shared" ref="CL146:CT149" si="32">CL134*$P38</f>
        <v>0</v>
      </c>
      <c r="CM146" s="19">
        <f t="shared" si="32"/>
        <v>0</v>
      </c>
      <c r="CN146" s="19">
        <f t="shared" si="32"/>
        <v>0</v>
      </c>
      <c r="CO146" s="19">
        <f t="shared" si="32"/>
        <v>0</v>
      </c>
      <c r="CP146" s="19">
        <f t="shared" si="32"/>
        <v>0</v>
      </c>
      <c r="CQ146" s="19">
        <f t="shared" si="32"/>
        <v>0</v>
      </c>
      <c r="CR146" s="19">
        <f t="shared" si="32"/>
        <v>0</v>
      </c>
      <c r="CS146" s="19">
        <f t="shared" si="32"/>
        <v>0</v>
      </c>
      <c r="CT146" s="19">
        <f t="shared" si="32"/>
        <v>0</v>
      </c>
    </row>
    <row r="147" spans="1:98" x14ac:dyDescent="0.3">
      <c r="A147" s="11">
        <f>ROW()</f>
        <v>147</v>
      </c>
      <c r="F147" s="6" t="str">
        <f>$F$27</f>
        <v>ФОТ упак</v>
      </c>
      <c r="M147" s="2" t="str">
        <f>Lists!$R$8</f>
        <v>руб.</v>
      </c>
      <c r="P147" s="48"/>
      <c r="W147" s="53">
        <f ca="1">SUM(INDIRECT(ADDRESS(ROW(),SUMIFS($1:$1,$5:$5,1))):INDIRECT(ADDRESS(ROW(),SUMIFS($1:$1,$5:$5,MAX($5:$5)))))</f>
        <v>12.5</v>
      </c>
      <c r="X147" s="54"/>
      <c r="Y147" s="54"/>
      <c r="Z147" s="19">
        <f t="shared" si="30"/>
        <v>0</v>
      </c>
      <c r="AA147" s="19">
        <f t="shared" ref="AA147:CL149" si="33">AA135*$P39</f>
        <v>0</v>
      </c>
      <c r="AB147" s="19">
        <f t="shared" si="33"/>
        <v>0</v>
      </c>
      <c r="AC147" s="19">
        <f t="shared" si="33"/>
        <v>0</v>
      </c>
      <c r="AD147" s="19">
        <f t="shared" si="33"/>
        <v>12.5</v>
      </c>
      <c r="AE147" s="19">
        <f t="shared" si="33"/>
        <v>0</v>
      </c>
      <c r="AF147" s="19">
        <f t="shared" si="33"/>
        <v>0</v>
      </c>
      <c r="AG147" s="19">
        <f t="shared" si="33"/>
        <v>0</v>
      </c>
      <c r="AH147" s="19">
        <f t="shared" si="33"/>
        <v>0</v>
      </c>
      <c r="AI147" s="19">
        <f t="shared" si="33"/>
        <v>0</v>
      </c>
      <c r="AJ147" s="19">
        <f t="shared" si="33"/>
        <v>0</v>
      </c>
      <c r="AK147" s="19">
        <f t="shared" si="33"/>
        <v>0</v>
      </c>
      <c r="AL147" s="19">
        <f t="shared" si="33"/>
        <v>0</v>
      </c>
      <c r="AM147" s="19">
        <f t="shared" si="33"/>
        <v>0</v>
      </c>
      <c r="AN147" s="19">
        <f t="shared" si="33"/>
        <v>0</v>
      </c>
      <c r="AO147" s="19">
        <f t="shared" si="33"/>
        <v>0</v>
      </c>
      <c r="AP147" s="19">
        <f t="shared" si="33"/>
        <v>0</v>
      </c>
      <c r="AQ147" s="19">
        <f t="shared" si="33"/>
        <v>0</v>
      </c>
      <c r="AR147" s="19">
        <f t="shared" si="33"/>
        <v>0</v>
      </c>
      <c r="AS147" s="19">
        <f t="shared" si="33"/>
        <v>0</v>
      </c>
      <c r="AT147" s="19">
        <f t="shared" si="33"/>
        <v>0</v>
      </c>
      <c r="AU147" s="19">
        <f t="shared" si="33"/>
        <v>0</v>
      </c>
      <c r="AV147" s="19">
        <f t="shared" si="33"/>
        <v>0</v>
      </c>
      <c r="AW147" s="19">
        <f t="shared" si="33"/>
        <v>0</v>
      </c>
      <c r="AX147" s="19">
        <f t="shared" si="33"/>
        <v>0</v>
      </c>
      <c r="AY147" s="19">
        <f t="shared" si="33"/>
        <v>0</v>
      </c>
      <c r="AZ147" s="19">
        <f t="shared" si="33"/>
        <v>0</v>
      </c>
      <c r="BA147" s="19">
        <f t="shared" si="33"/>
        <v>0</v>
      </c>
      <c r="BB147" s="19">
        <f t="shared" si="33"/>
        <v>0</v>
      </c>
      <c r="BC147" s="19">
        <f t="shared" si="33"/>
        <v>0</v>
      </c>
      <c r="BD147" s="19">
        <f t="shared" si="33"/>
        <v>0</v>
      </c>
      <c r="BE147" s="19">
        <f t="shared" si="33"/>
        <v>0</v>
      </c>
      <c r="BF147" s="19">
        <f t="shared" si="33"/>
        <v>0</v>
      </c>
      <c r="BG147" s="19">
        <f t="shared" si="33"/>
        <v>0</v>
      </c>
      <c r="BH147" s="19">
        <f t="shared" si="33"/>
        <v>0</v>
      </c>
      <c r="BI147" s="19">
        <f t="shared" si="33"/>
        <v>0</v>
      </c>
      <c r="BJ147" s="19">
        <f t="shared" si="33"/>
        <v>0</v>
      </c>
      <c r="BK147" s="19">
        <f t="shared" si="33"/>
        <v>0</v>
      </c>
      <c r="BL147" s="19">
        <f t="shared" si="33"/>
        <v>0</v>
      </c>
      <c r="BM147" s="19">
        <f t="shared" si="33"/>
        <v>0</v>
      </c>
      <c r="BN147" s="19">
        <f t="shared" si="33"/>
        <v>0</v>
      </c>
      <c r="BO147" s="19">
        <f t="shared" si="33"/>
        <v>0</v>
      </c>
      <c r="BP147" s="19">
        <f t="shared" si="33"/>
        <v>0</v>
      </c>
      <c r="BQ147" s="19">
        <f t="shared" si="33"/>
        <v>0</v>
      </c>
      <c r="BR147" s="19">
        <f t="shared" si="33"/>
        <v>0</v>
      </c>
      <c r="BS147" s="19">
        <f t="shared" si="33"/>
        <v>0</v>
      </c>
      <c r="BT147" s="19">
        <f t="shared" si="33"/>
        <v>0</v>
      </c>
      <c r="BU147" s="19">
        <f t="shared" si="33"/>
        <v>0</v>
      </c>
      <c r="BV147" s="19">
        <f t="shared" si="33"/>
        <v>0</v>
      </c>
      <c r="BW147" s="19">
        <f t="shared" si="33"/>
        <v>0</v>
      </c>
      <c r="BX147" s="19">
        <f t="shared" si="33"/>
        <v>0</v>
      </c>
      <c r="BY147" s="19">
        <f t="shared" si="33"/>
        <v>0</v>
      </c>
      <c r="BZ147" s="19">
        <f t="shared" si="33"/>
        <v>0</v>
      </c>
      <c r="CA147" s="19">
        <f t="shared" si="33"/>
        <v>0</v>
      </c>
      <c r="CB147" s="19">
        <f t="shared" si="33"/>
        <v>0</v>
      </c>
      <c r="CC147" s="19">
        <f t="shared" si="33"/>
        <v>0</v>
      </c>
      <c r="CD147" s="19">
        <f t="shared" si="33"/>
        <v>0</v>
      </c>
      <c r="CE147" s="19">
        <f t="shared" si="33"/>
        <v>0</v>
      </c>
      <c r="CF147" s="19">
        <f t="shared" si="33"/>
        <v>0</v>
      </c>
      <c r="CG147" s="19">
        <f t="shared" si="33"/>
        <v>0</v>
      </c>
      <c r="CH147" s="19">
        <f t="shared" si="33"/>
        <v>0</v>
      </c>
      <c r="CI147" s="19">
        <f t="shared" si="33"/>
        <v>0</v>
      </c>
      <c r="CJ147" s="19">
        <f t="shared" si="33"/>
        <v>0</v>
      </c>
      <c r="CK147" s="19">
        <f t="shared" si="33"/>
        <v>0</v>
      </c>
      <c r="CL147" s="19">
        <f t="shared" si="33"/>
        <v>0</v>
      </c>
      <c r="CM147" s="19">
        <f t="shared" si="32"/>
        <v>0</v>
      </c>
      <c r="CN147" s="19">
        <f t="shared" si="32"/>
        <v>0</v>
      </c>
      <c r="CO147" s="19">
        <f t="shared" si="32"/>
        <v>0</v>
      </c>
      <c r="CP147" s="19">
        <f t="shared" si="32"/>
        <v>0</v>
      </c>
      <c r="CQ147" s="19">
        <f t="shared" si="32"/>
        <v>0</v>
      </c>
      <c r="CR147" s="19">
        <f t="shared" si="32"/>
        <v>0</v>
      </c>
      <c r="CS147" s="19">
        <f t="shared" si="32"/>
        <v>0</v>
      </c>
      <c r="CT147" s="19">
        <f t="shared" si="32"/>
        <v>0</v>
      </c>
    </row>
    <row r="148" spans="1:98" x14ac:dyDescent="0.3">
      <c r="A148" s="11">
        <f>ROW()</f>
        <v>148</v>
      </c>
      <c r="F148" s="6" t="str">
        <f>$F$28</f>
        <v>Соцсборы</v>
      </c>
      <c r="M148" s="2" t="str">
        <f>Lists!$R$8</f>
        <v>руб.</v>
      </c>
      <c r="P148" s="48"/>
      <c r="W148" s="53">
        <f ca="1">SUM(INDIRECT(ADDRESS(ROW(),SUMIFS($1:$1,$5:$5,1))):INDIRECT(ADDRESS(ROW(),SUMIFS($1:$1,$5:$5,MAX($5:$5)))))</f>
        <v>11.25</v>
      </c>
      <c r="X148" s="54"/>
      <c r="Y148" s="54"/>
      <c r="Z148" s="19">
        <f t="shared" si="30"/>
        <v>0</v>
      </c>
      <c r="AA148" s="19">
        <f t="shared" si="33"/>
        <v>0</v>
      </c>
      <c r="AB148" s="19">
        <f t="shared" si="33"/>
        <v>0</v>
      </c>
      <c r="AC148" s="19">
        <f t="shared" si="33"/>
        <v>0</v>
      </c>
      <c r="AD148" s="19">
        <f t="shared" si="33"/>
        <v>11.25</v>
      </c>
      <c r="AE148" s="19">
        <f t="shared" si="33"/>
        <v>0</v>
      </c>
      <c r="AF148" s="19">
        <f t="shared" si="33"/>
        <v>0</v>
      </c>
      <c r="AG148" s="19">
        <f t="shared" si="33"/>
        <v>0</v>
      </c>
      <c r="AH148" s="19">
        <f t="shared" si="33"/>
        <v>0</v>
      </c>
      <c r="AI148" s="19">
        <f t="shared" si="33"/>
        <v>0</v>
      </c>
      <c r="AJ148" s="19">
        <f t="shared" si="33"/>
        <v>0</v>
      </c>
      <c r="AK148" s="19">
        <f t="shared" si="33"/>
        <v>0</v>
      </c>
      <c r="AL148" s="19">
        <f t="shared" si="33"/>
        <v>0</v>
      </c>
      <c r="AM148" s="19">
        <f t="shared" si="33"/>
        <v>0</v>
      </c>
      <c r="AN148" s="19">
        <f t="shared" si="33"/>
        <v>0</v>
      </c>
      <c r="AO148" s="19">
        <f t="shared" si="33"/>
        <v>0</v>
      </c>
      <c r="AP148" s="19">
        <f t="shared" si="33"/>
        <v>0</v>
      </c>
      <c r="AQ148" s="19">
        <f t="shared" si="33"/>
        <v>0</v>
      </c>
      <c r="AR148" s="19">
        <f t="shared" si="33"/>
        <v>0</v>
      </c>
      <c r="AS148" s="19">
        <f t="shared" si="33"/>
        <v>0</v>
      </c>
      <c r="AT148" s="19">
        <f t="shared" si="33"/>
        <v>0</v>
      </c>
      <c r="AU148" s="19">
        <f t="shared" si="33"/>
        <v>0</v>
      </c>
      <c r="AV148" s="19">
        <f t="shared" si="33"/>
        <v>0</v>
      </c>
      <c r="AW148" s="19">
        <f t="shared" si="33"/>
        <v>0</v>
      </c>
      <c r="AX148" s="19">
        <f t="shared" si="33"/>
        <v>0</v>
      </c>
      <c r="AY148" s="19">
        <f t="shared" si="33"/>
        <v>0</v>
      </c>
      <c r="AZ148" s="19">
        <f t="shared" si="33"/>
        <v>0</v>
      </c>
      <c r="BA148" s="19">
        <f t="shared" si="33"/>
        <v>0</v>
      </c>
      <c r="BB148" s="19">
        <f t="shared" si="33"/>
        <v>0</v>
      </c>
      <c r="BC148" s="19">
        <f t="shared" si="33"/>
        <v>0</v>
      </c>
      <c r="BD148" s="19">
        <f t="shared" si="33"/>
        <v>0</v>
      </c>
      <c r="BE148" s="19">
        <f t="shared" si="33"/>
        <v>0</v>
      </c>
      <c r="BF148" s="19">
        <f t="shared" si="33"/>
        <v>0</v>
      </c>
      <c r="BG148" s="19">
        <f t="shared" si="33"/>
        <v>0</v>
      </c>
      <c r="BH148" s="19">
        <f t="shared" si="33"/>
        <v>0</v>
      </c>
      <c r="BI148" s="19">
        <f t="shared" si="33"/>
        <v>0</v>
      </c>
      <c r="BJ148" s="19">
        <f t="shared" si="33"/>
        <v>0</v>
      </c>
      <c r="BK148" s="19">
        <f t="shared" si="33"/>
        <v>0</v>
      </c>
      <c r="BL148" s="19">
        <f t="shared" si="33"/>
        <v>0</v>
      </c>
      <c r="BM148" s="19">
        <f t="shared" si="33"/>
        <v>0</v>
      </c>
      <c r="BN148" s="19">
        <f t="shared" si="33"/>
        <v>0</v>
      </c>
      <c r="BO148" s="19">
        <f t="shared" si="33"/>
        <v>0</v>
      </c>
      <c r="BP148" s="19">
        <f t="shared" si="33"/>
        <v>0</v>
      </c>
      <c r="BQ148" s="19">
        <f t="shared" si="33"/>
        <v>0</v>
      </c>
      <c r="BR148" s="19">
        <f t="shared" si="33"/>
        <v>0</v>
      </c>
      <c r="BS148" s="19">
        <f t="shared" si="33"/>
        <v>0</v>
      </c>
      <c r="BT148" s="19">
        <f t="shared" si="33"/>
        <v>0</v>
      </c>
      <c r="BU148" s="19">
        <f t="shared" si="33"/>
        <v>0</v>
      </c>
      <c r="BV148" s="19">
        <f t="shared" si="33"/>
        <v>0</v>
      </c>
      <c r="BW148" s="19">
        <f t="shared" si="33"/>
        <v>0</v>
      </c>
      <c r="BX148" s="19">
        <f t="shared" si="33"/>
        <v>0</v>
      </c>
      <c r="BY148" s="19">
        <f t="shared" si="33"/>
        <v>0</v>
      </c>
      <c r="BZ148" s="19">
        <f t="shared" si="33"/>
        <v>0</v>
      </c>
      <c r="CA148" s="19">
        <f t="shared" si="33"/>
        <v>0</v>
      </c>
      <c r="CB148" s="19">
        <f t="shared" si="33"/>
        <v>0</v>
      </c>
      <c r="CC148" s="19">
        <f t="shared" si="33"/>
        <v>0</v>
      </c>
      <c r="CD148" s="19">
        <f t="shared" si="33"/>
        <v>0</v>
      </c>
      <c r="CE148" s="19">
        <f t="shared" si="33"/>
        <v>0</v>
      </c>
      <c r="CF148" s="19">
        <f t="shared" si="33"/>
        <v>0</v>
      </c>
      <c r="CG148" s="19">
        <f t="shared" si="33"/>
        <v>0</v>
      </c>
      <c r="CH148" s="19">
        <f t="shared" si="33"/>
        <v>0</v>
      </c>
      <c r="CI148" s="19">
        <f t="shared" si="33"/>
        <v>0</v>
      </c>
      <c r="CJ148" s="19">
        <f t="shared" si="33"/>
        <v>0</v>
      </c>
      <c r="CK148" s="19">
        <f t="shared" si="33"/>
        <v>0</v>
      </c>
      <c r="CL148" s="19">
        <f t="shared" si="33"/>
        <v>0</v>
      </c>
      <c r="CM148" s="19">
        <f t="shared" si="32"/>
        <v>0</v>
      </c>
      <c r="CN148" s="19">
        <f t="shared" si="32"/>
        <v>0</v>
      </c>
      <c r="CO148" s="19">
        <f t="shared" si="32"/>
        <v>0</v>
      </c>
      <c r="CP148" s="19">
        <f t="shared" si="32"/>
        <v>0</v>
      </c>
      <c r="CQ148" s="19">
        <f t="shared" si="32"/>
        <v>0</v>
      </c>
      <c r="CR148" s="19">
        <f t="shared" si="32"/>
        <v>0</v>
      </c>
      <c r="CS148" s="19">
        <f t="shared" si="32"/>
        <v>0</v>
      </c>
      <c r="CT148" s="19">
        <f t="shared" si="32"/>
        <v>0</v>
      </c>
    </row>
    <row r="149" spans="1:98" x14ac:dyDescent="0.3">
      <c r="A149" s="11">
        <f>ROW()</f>
        <v>149</v>
      </c>
      <c r="F149" s="6" t="str">
        <f>$F$29</f>
        <v>ЭлЭн</v>
      </c>
      <c r="M149" s="2" t="str">
        <f>Lists!$R$8</f>
        <v>руб.</v>
      </c>
      <c r="P149" s="48"/>
      <c r="W149" s="53">
        <f ca="1">SUM(INDIRECT(ADDRESS(ROW(),SUMIFS($1:$1,$5:$5,1))):INDIRECT(ADDRESS(ROW(),SUMIFS($1:$1,$5:$5,MAX($5:$5)))))</f>
        <v>4.6000000000000005</v>
      </c>
      <c r="X149" s="54"/>
      <c r="Y149" s="54"/>
      <c r="Z149" s="19">
        <f t="shared" si="30"/>
        <v>0</v>
      </c>
      <c r="AA149" s="19">
        <f t="shared" si="33"/>
        <v>0</v>
      </c>
      <c r="AB149" s="19">
        <f t="shared" si="33"/>
        <v>0</v>
      </c>
      <c r="AC149" s="19">
        <f t="shared" si="33"/>
        <v>0</v>
      </c>
      <c r="AD149" s="19">
        <f t="shared" si="33"/>
        <v>4.6000000000000005</v>
      </c>
      <c r="AE149" s="19">
        <f t="shared" si="33"/>
        <v>0</v>
      </c>
      <c r="AF149" s="19">
        <f t="shared" si="33"/>
        <v>0</v>
      </c>
      <c r="AG149" s="19">
        <f t="shared" si="33"/>
        <v>0</v>
      </c>
      <c r="AH149" s="19">
        <f t="shared" si="33"/>
        <v>0</v>
      </c>
      <c r="AI149" s="19">
        <f t="shared" si="33"/>
        <v>0</v>
      </c>
      <c r="AJ149" s="19">
        <f t="shared" si="33"/>
        <v>0</v>
      </c>
      <c r="AK149" s="19">
        <f t="shared" si="33"/>
        <v>0</v>
      </c>
      <c r="AL149" s="19">
        <f t="shared" si="33"/>
        <v>0</v>
      </c>
      <c r="AM149" s="19">
        <f t="shared" si="33"/>
        <v>0</v>
      </c>
      <c r="AN149" s="19">
        <f t="shared" si="33"/>
        <v>0</v>
      </c>
      <c r="AO149" s="19">
        <f t="shared" si="33"/>
        <v>0</v>
      </c>
      <c r="AP149" s="19">
        <f t="shared" si="33"/>
        <v>0</v>
      </c>
      <c r="AQ149" s="19">
        <f t="shared" si="33"/>
        <v>0</v>
      </c>
      <c r="AR149" s="19">
        <f t="shared" si="33"/>
        <v>0</v>
      </c>
      <c r="AS149" s="19">
        <f t="shared" si="33"/>
        <v>0</v>
      </c>
      <c r="AT149" s="19">
        <f t="shared" si="33"/>
        <v>0</v>
      </c>
      <c r="AU149" s="19">
        <f t="shared" si="33"/>
        <v>0</v>
      </c>
      <c r="AV149" s="19">
        <f t="shared" si="33"/>
        <v>0</v>
      </c>
      <c r="AW149" s="19">
        <f t="shared" si="33"/>
        <v>0</v>
      </c>
      <c r="AX149" s="19">
        <f t="shared" si="33"/>
        <v>0</v>
      </c>
      <c r="AY149" s="19">
        <f t="shared" si="33"/>
        <v>0</v>
      </c>
      <c r="AZ149" s="19">
        <f t="shared" si="33"/>
        <v>0</v>
      </c>
      <c r="BA149" s="19">
        <f t="shared" si="33"/>
        <v>0</v>
      </c>
      <c r="BB149" s="19">
        <f t="shared" si="33"/>
        <v>0</v>
      </c>
      <c r="BC149" s="19">
        <f t="shared" si="33"/>
        <v>0</v>
      </c>
      <c r="BD149" s="19">
        <f t="shared" si="33"/>
        <v>0</v>
      </c>
      <c r="BE149" s="19">
        <f t="shared" si="33"/>
        <v>0</v>
      </c>
      <c r="BF149" s="19">
        <f t="shared" si="33"/>
        <v>0</v>
      </c>
      <c r="BG149" s="19">
        <f t="shared" si="33"/>
        <v>0</v>
      </c>
      <c r="BH149" s="19">
        <f t="shared" si="33"/>
        <v>0</v>
      </c>
      <c r="BI149" s="19">
        <f t="shared" si="33"/>
        <v>0</v>
      </c>
      <c r="BJ149" s="19">
        <f t="shared" si="33"/>
        <v>0</v>
      </c>
      <c r="BK149" s="19">
        <f t="shared" si="33"/>
        <v>0</v>
      </c>
      <c r="BL149" s="19">
        <f t="shared" si="33"/>
        <v>0</v>
      </c>
      <c r="BM149" s="19">
        <f t="shared" si="33"/>
        <v>0</v>
      </c>
      <c r="BN149" s="19">
        <f t="shared" si="33"/>
        <v>0</v>
      </c>
      <c r="BO149" s="19">
        <f t="shared" si="33"/>
        <v>0</v>
      </c>
      <c r="BP149" s="19">
        <f t="shared" si="33"/>
        <v>0</v>
      </c>
      <c r="BQ149" s="19">
        <f t="shared" si="33"/>
        <v>0</v>
      </c>
      <c r="BR149" s="19">
        <f t="shared" si="33"/>
        <v>0</v>
      </c>
      <c r="BS149" s="19">
        <f t="shared" si="33"/>
        <v>0</v>
      </c>
      <c r="BT149" s="19">
        <f t="shared" si="33"/>
        <v>0</v>
      </c>
      <c r="BU149" s="19">
        <f t="shared" si="33"/>
        <v>0</v>
      </c>
      <c r="BV149" s="19">
        <f t="shared" si="33"/>
        <v>0</v>
      </c>
      <c r="BW149" s="19">
        <f t="shared" si="33"/>
        <v>0</v>
      </c>
      <c r="BX149" s="19">
        <f t="shared" si="33"/>
        <v>0</v>
      </c>
      <c r="BY149" s="19">
        <f t="shared" si="33"/>
        <v>0</v>
      </c>
      <c r="BZ149" s="19">
        <f t="shared" si="33"/>
        <v>0</v>
      </c>
      <c r="CA149" s="19">
        <f t="shared" si="33"/>
        <v>0</v>
      </c>
      <c r="CB149" s="19">
        <f t="shared" si="33"/>
        <v>0</v>
      </c>
      <c r="CC149" s="19">
        <f t="shared" si="33"/>
        <v>0</v>
      </c>
      <c r="CD149" s="19">
        <f t="shared" si="33"/>
        <v>0</v>
      </c>
      <c r="CE149" s="19">
        <f t="shared" si="33"/>
        <v>0</v>
      </c>
      <c r="CF149" s="19">
        <f t="shared" si="33"/>
        <v>0</v>
      </c>
      <c r="CG149" s="19">
        <f t="shared" si="33"/>
        <v>0</v>
      </c>
      <c r="CH149" s="19">
        <f t="shared" si="33"/>
        <v>0</v>
      </c>
      <c r="CI149" s="19">
        <f t="shared" si="33"/>
        <v>0</v>
      </c>
      <c r="CJ149" s="19">
        <f t="shared" si="33"/>
        <v>0</v>
      </c>
      <c r="CK149" s="19">
        <f t="shared" si="33"/>
        <v>0</v>
      </c>
      <c r="CL149" s="19">
        <f t="shared" si="33"/>
        <v>0</v>
      </c>
      <c r="CM149" s="19">
        <f t="shared" si="32"/>
        <v>0</v>
      </c>
      <c r="CN149" s="19">
        <f t="shared" si="32"/>
        <v>0</v>
      </c>
      <c r="CO149" s="19">
        <f t="shared" si="32"/>
        <v>0</v>
      </c>
      <c r="CP149" s="19">
        <f t="shared" si="32"/>
        <v>0</v>
      </c>
      <c r="CQ149" s="19">
        <f t="shared" si="32"/>
        <v>0</v>
      </c>
      <c r="CR149" s="19">
        <f t="shared" si="32"/>
        <v>0</v>
      </c>
      <c r="CS149" s="19">
        <f t="shared" si="32"/>
        <v>0</v>
      </c>
      <c r="CT149" s="19">
        <f t="shared" si="32"/>
        <v>0</v>
      </c>
    </row>
    <row r="150" spans="1:98" s="2" customFormat="1" ht="12" x14ac:dyDescent="0.2">
      <c r="A150" s="11">
        <f>ROW()</f>
        <v>150</v>
      </c>
      <c r="E150" s="23" t="str">
        <f>Lists!$N$9</f>
        <v>пустая строка</v>
      </c>
      <c r="L150" s="44"/>
      <c r="O150" s="44"/>
      <c r="R150" s="44"/>
      <c r="W150" s="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</row>
    <row r="151" spans="1:98" x14ac:dyDescent="0.3">
      <c r="A151" s="11">
        <f>ROW()</f>
        <v>151</v>
      </c>
      <c r="F151" s="6" t="s">
        <v>72</v>
      </c>
    </row>
    <row r="152" spans="1:98" s="13" customFormat="1" x14ac:dyDescent="0.3">
      <c r="A152" s="11">
        <f>ROW()</f>
        <v>152</v>
      </c>
      <c r="E152" s="43"/>
      <c r="F152" s="13" t="str">
        <f>$F$20</f>
        <v>Продукт</v>
      </c>
      <c r="L152" s="44"/>
      <c r="M152" s="14" t="str">
        <f>$M$20</f>
        <v>шт</v>
      </c>
      <c r="O152" s="44"/>
      <c r="P152" s="49">
        <f>$P$20</f>
        <v>1</v>
      </c>
      <c r="R152" s="44"/>
      <c r="W152" s="10"/>
      <c r="Z152" s="10"/>
      <c r="AA152" s="10"/>
      <c r="AB152" s="10"/>
      <c r="AC152" s="10"/>
      <c r="AD152" s="10"/>
      <c r="AE152" s="10">
        <v>1</v>
      </c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</row>
    <row r="153" spans="1:98" x14ac:dyDescent="0.3">
      <c r="A153" s="11">
        <f>ROW()</f>
        <v>153</v>
      </c>
      <c r="F153" s="6" t="str">
        <f>$F$21</f>
        <v>Основа</v>
      </c>
      <c r="M153" s="2" t="str">
        <f>$M$21</f>
        <v>кг</v>
      </c>
      <c r="P153" s="48"/>
      <c r="W153" s="50">
        <f ca="1">SUM(INDIRECT(ADDRESS(ROW(),SUMIFS($1:$1,$5:$5,1))):INDIRECT(ADDRESS(ROW(),SUMIFS($1:$1,$5:$5,MAX($5:$5)))))</f>
        <v>1.5</v>
      </c>
      <c r="X153" s="51"/>
      <c r="Y153" s="51"/>
      <c r="Z153" s="52"/>
      <c r="AA153" s="52"/>
      <c r="AB153" s="52"/>
      <c r="AC153" s="52"/>
      <c r="AD153" s="52"/>
      <c r="AE153" s="52">
        <f>$P$21</f>
        <v>1.5</v>
      </c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</row>
    <row r="154" spans="1:98" x14ac:dyDescent="0.3">
      <c r="A154" s="11">
        <f>ROW()</f>
        <v>154</v>
      </c>
      <c r="F154" s="6" t="str">
        <f>$F$22</f>
        <v>Сырье</v>
      </c>
      <c r="M154" s="2" t="str">
        <f>$M$22</f>
        <v>л</v>
      </c>
      <c r="P154" s="48"/>
      <c r="W154" s="50">
        <f ca="1">SUM(INDIRECT(ADDRESS(ROW(),SUMIFS($1:$1,$5:$5,1))):INDIRECT(ADDRESS(ROW(),SUMIFS($1:$1,$5:$5,MAX($5:$5)))))</f>
        <v>0.4</v>
      </c>
      <c r="X154" s="51"/>
      <c r="Y154" s="51"/>
      <c r="Z154" s="52"/>
      <c r="AA154" s="52"/>
      <c r="AB154" s="52"/>
      <c r="AC154" s="52"/>
      <c r="AD154" s="52"/>
      <c r="AE154" s="52">
        <f>$P$22</f>
        <v>0.4</v>
      </c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</row>
    <row r="155" spans="1:98" x14ac:dyDescent="0.3">
      <c r="A155" s="11">
        <f>ROW()</f>
        <v>155</v>
      </c>
      <c r="F155" s="6" t="str">
        <f>$F$23</f>
        <v>Материал</v>
      </c>
      <c r="M155" s="2" t="str">
        <f>$M$23</f>
        <v>кв.м.</v>
      </c>
      <c r="P155" s="48"/>
      <c r="W155" s="50">
        <f ca="1">SUM(INDIRECT(ADDRESS(ROW(),SUMIFS($1:$1,$5:$5,1))):INDIRECT(ADDRESS(ROW(),SUMIFS($1:$1,$5:$5,MAX($5:$5)))))</f>
        <v>0.7</v>
      </c>
      <c r="X155" s="51"/>
      <c r="Y155" s="51"/>
      <c r="Z155" s="52"/>
      <c r="AA155" s="52"/>
      <c r="AB155" s="52"/>
      <c r="AC155" s="52"/>
      <c r="AD155" s="52"/>
      <c r="AE155" s="52">
        <f>$P$23</f>
        <v>0.7</v>
      </c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</row>
    <row r="156" spans="1:98" x14ac:dyDescent="0.3">
      <c r="A156" s="11">
        <f>ROW()</f>
        <v>156</v>
      </c>
      <c r="F156" s="6" t="str">
        <f>$F$24</f>
        <v>Вн.пр-во</v>
      </c>
      <c r="M156" s="2" t="str">
        <f>$M$24</f>
        <v>шт</v>
      </c>
      <c r="P156" s="48"/>
      <c r="W156" s="50">
        <f ca="1">SUM(INDIRECT(ADDRESS(ROW(),SUMIFS($1:$1,$5:$5,1))):INDIRECT(ADDRESS(ROW(),SUMIFS($1:$1,$5:$5,MAX($5:$5)))))</f>
        <v>1</v>
      </c>
      <c r="X156" s="51"/>
      <c r="Y156" s="51"/>
      <c r="Z156" s="52"/>
      <c r="AA156" s="52"/>
      <c r="AB156" s="52"/>
      <c r="AC156" s="52"/>
      <c r="AD156" s="52"/>
      <c r="AE156" s="52">
        <f>$P$24</f>
        <v>1</v>
      </c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</row>
    <row r="157" spans="1:98" x14ac:dyDescent="0.3">
      <c r="A157" s="11">
        <f>ROW()</f>
        <v>157</v>
      </c>
      <c r="F157" s="6" t="str">
        <f>$F$25</f>
        <v>Упаковка</v>
      </c>
      <c r="M157" s="2" t="str">
        <f>$M$25</f>
        <v>компл</v>
      </c>
      <c r="P157" s="48"/>
      <c r="W157" s="50">
        <f ca="1">SUM(INDIRECT(ADDRESS(ROW(),SUMIFS($1:$1,$5:$5,1))):INDIRECT(ADDRESS(ROW(),SUMIFS($1:$1,$5:$5,MAX($5:$5)))))</f>
        <v>1</v>
      </c>
      <c r="X157" s="51"/>
      <c r="Y157" s="51"/>
      <c r="Z157" s="52"/>
      <c r="AA157" s="52"/>
      <c r="AB157" s="52"/>
      <c r="AC157" s="52"/>
      <c r="AD157" s="52"/>
      <c r="AE157" s="52">
        <f>$P$25</f>
        <v>1</v>
      </c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</row>
    <row r="158" spans="1:98" x14ac:dyDescent="0.3">
      <c r="A158" s="11">
        <f>ROW()</f>
        <v>158</v>
      </c>
      <c r="F158" s="6" t="str">
        <f>$F$26</f>
        <v>ФОТ првПерс</v>
      </c>
      <c r="M158" s="2" t="str">
        <f>$M$26</f>
        <v>час</v>
      </c>
      <c r="P158" s="48"/>
      <c r="W158" s="50">
        <f ca="1">SUM(INDIRECT(ADDRESS(ROW(),SUMIFS($1:$1,$5:$5,1))):INDIRECT(ADDRESS(ROW(),SUMIFS($1:$1,$5:$5,MAX($5:$5)))))</f>
        <v>0.5</v>
      </c>
      <c r="X158" s="51"/>
      <c r="Y158" s="51"/>
      <c r="Z158" s="52"/>
      <c r="AA158" s="52"/>
      <c r="AB158" s="52"/>
      <c r="AC158" s="52"/>
      <c r="AD158" s="52"/>
      <c r="AE158" s="52">
        <f>$P$26</f>
        <v>0.5</v>
      </c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</row>
    <row r="159" spans="1:98" x14ac:dyDescent="0.3">
      <c r="A159" s="11">
        <f>ROW()</f>
        <v>159</v>
      </c>
      <c r="F159" s="6" t="str">
        <f>$F$27</f>
        <v>ФОТ упак</v>
      </c>
      <c r="M159" s="2" t="str">
        <f>$M$27</f>
        <v>час</v>
      </c>
      <c r="P159" s="48"/>
      <c r="W159" s="50">
        <f ca="1">SUM(INDIRECT(ADDRESS(ROW(),SUMIFS($1:$1,$5:$5,1))):INDIRECT(ADDRESS(ROW(),SUMIFS($1:$1,$5:$5,MAX($5:$5)))))</f>
        <v>0.25</v>
      </c>
      <c r="X159" s="51"/>
      <c r="Y159" s="51"/>
      <c r="Z159" s="52"/>
      <c r="AA159" s="52"/>
      <c r="AB159" s="52"/>
      <c r="AC159" s="52"/>
      <c r="AD159" s="52"/>
      <c r="AE159" s="52">
        <f>$P$27</f>
        <v>0.25</v>
      </c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</row>
    <row r="160" spans="1:98" x14ac:dyDescent="0.3">
      <c r="A160" s="11">
        <f>ROW()</f>
        <v>160</v>
      </c>
      <c r="F160" s="6" t="str">
        <f>$F$28</f>
        <v>Соцсборы</v>
      </c>
      <c r="M160" s="2" t="str">
        <f>$M$28</f>
        <v>час</v>
      </c>
      <c r="P160" s="48"/>
      <c r="W160" s="50">
        <f ca="1">SUM(INDIRECT(ADDRESS(ROW(),SUMIFS($1:$1,$5:$5,1))):INDIRECT(ADDRESS(ROW(),SUMIFS($1:$1,$5:$5,MAX($5:$5)))))</f>
        <v>0.75</v>
      </c>
      <c r="X160" s="51"/>
      <c r="Y160" s="51"/>
      <c r="Z160" s="52"/>
      <c r="AA160" s="52"/>
      <c r="AB160" s="52"/>
      <c r="AC160" s="52"/>
      <c r="AD160" s="52"/>
      <c r="AE160" s="52">
        <f>$P$28</f>
        <v>0.75</v>
      </c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</row>
    <row r="161" spans="1:98" x14ac:dyDescent="0.3">
      <c r="A161" s="11">
        <f>ROW()</f>
        <v>161</v>
      </c>
      <c r="F161" s="6" t="str">
        <f>$F$29</f>
        <v>ЭлЭн</v>
      </c>
      <c r="M161" s="2" t="str">
        <f>$M$29</f>
        <v>кВт*ч</v>
      </c>
      <c r="P161" s="48"/>
      <c r="W161" s="50">
        <f ca="1">SUM(INDIRECT(ADDRESS(ROW(),SUMIFS($1:$1,$5:$5,1))):INDIRECT(ADDRESS(ROW(),SUMIFS($1:$1,$5:$5,MAX($5:$5)))))</f>
        <v>0.8</v>
      </c>
      <c r="X161" s="51"/>
      <c r="Y161" s="51"/>
      <c r="Z161" s="52"/>
      <c r="AA161" s="52"/>
      <c r="AB161" s="52"/>
      <c r="AC161" s="52"/>
      <c r="AD161" s="52"/>
      <c r="AE161" s="52">
        <f>$P$29</f>
        <v>0.8</v>
      </c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</row>
    <row r="162" spans="1:98" s="2" customFormat="1" ht="12" x14ac:dyDescent="0.2">
      <c r="A162" s="11">
        <f>ROW()</f>
        <v>162</v>
      </c>
      <c r="E162" s="23" t="str">
        <f>Lists!$N$9</f>
        <v>пустая строка</v>
      </c>
      <c r="L162" s="44"/>
      <c r="O162" s="44"/>
      <c r="R162" s="4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E163" s="43"/>
      <c r="F163" s="13" t="s">
        <v>73</v>
      </c>
      <c r="L163" s="44"/>
      <c r="M163" s="14" t="str">
        <f>Lists!$R$8</f>
        <v>руб.</v>
      </c>
      <c r="O163" s="44"/>
      <c r="R163" s="44"/>
      <c r="W163" s="53">
        <f ca="1">SUM(INDIRECT(ADDRESS(ROW(),SUMIFS($1:$1,$5:$5,1))):INDIRECT(ADDRESS(ROW(),SUMIFS($1:$1,$5:$5,MAX($5:$5)))))</f>
        <v>524.35</v>
      </c>
      <c r="X163" s="49"/>
      <c r="Y163" s="49"/>
      <c r="Z163" s="53">
        <f>SUM(Z165:Z174)</f>
        <v>0</v>
      </c>
      <c r="AA163" s="53">
        <f t="shared" ref="AA163:CL163" si="34">SUM(AA165:AA174)</f>
        <v>0</v>
      </c>
      <c r="AB163" s="53">
        <f t="shared" si="34"/>
        <v>0</v>
      </c>
      <c r="AC163" s="53">
        <f t="shared" si="34"/>
        <v>0</v>
      </c>
      <c r="AD163" s="53">
        <f t="shared" si="34"/>
        <v>0</v>
      </c>
      <c r="AE163" s="53">
        <f t="shared" si="34"/>
        <v>524.35</v>
      </c>
      <c r="AF163" s="53">
        <f t="shared" si="34"/>
        <v>0</v>
      </c>
      <c r="AG163" s="53">
        <f t="shared" si="34"/>
        <v>0</v>
      </c>
      <c r="AH163" s="53">
        <f t="shared" si="34"/>
        <v>0</v>
      </c>
      <c r="AI163" s="53">
        <f t="shared" si="34"/>
        <v>0</v>
      </c>
      <c r="AJ163" s="53">
        <f t="shared" si="34"/>
        <v>0</v>
      </c>
      <c r="AK163" s="53">
        <f t="shared" si="34"/>
        <v>0</v>
      </c>
      <c r="AL163" s="53">
        <f t="shared" si="34"/>
        <v>0</v>
      </c>
      <c r="AM163" s="53">
        <f t="shared" si="34"/>
        <v>0</v>
      </c>
      <c r="AN163" s="53">
        <f t="shared" si="34"/>
        <v>0</v>
      </c>
      <c r="AO163" s="53">
        <f t="shared" si="34"/>
        <v>0</v>
      </c>
      <c r="AP163" s="53">
        <f t="shared" si="34"/>
        <v>0</v>
      </c>
      <c r="AQ163" s="53">
        <f t="shared" si="34"/>
        <v>0</v>
      </c>
      <c r="AR163" s="53">
        <f t="shared" si="34"/>
        <v>0</v>
      </c>
      <c r="AS163" s="53">
        <f t="shared" si="34"/>
        <v>0</v>
      </c>
      <c r="AT163" s="53">
        <f t="shared" si="34"/>
        <v>0</v>
      </c>
      <c r="AU163" s="53">
        <f t="shared" si="34"/>
        <v>0</v>
      </c>
      <c r="AV163" s="53">
        <f t="shared" si="34"/>
        <v>0</v>
      </c>
      <c r="AW163" s="53">
        <f t="shared" si="34"/>
        <v>0</v>
      </c>
      <c r="AX163" s="53">
        <f t="shared" si="34"/>
        <v>0</v>
      </c>
      <c r="AY163" s="53">
        <f t="shared" si="34"/>
        <v>0</v>
      </c>
      <c r="AZ163" s="53">
        <f t="shared" si="34"/>
        <v>0</v>
      </c>
      <c r="BA163" s="53">
        <f t="shared" si="34"/>
        <v>0</v>
      </c>
      <c r="BB163" s="53">
        <f t="shared" si="34"/>
        <v>0</v>
      </c>
      <c r="BC163" s="53">
        <f t="shared" si="34"/>
        <v>0</v>
      </c>
      <c r="BD163" s="53">
        <f t="shared" si="34"/>
        <v>0</v>
      </c>
      <c r="BE163" s="53">
        <f t="shared" si="34"/>
        <v>0</v>
      </c>
      <c r="BF163" s="53">
        <f t="shared" si="34"/>
        <v>0</v>
      </c>
      <c r="BG163" s="53">
        <f t="shared" si="34"/>
        <v>0</v>
      </c>
      <c r="BH163" s="53">
        <f t="shared" si="34"/>
        <v>0</v>
      </c>
      <c r="BI163" s="53">
        <f t="shared" si="34"/>
        <v>0</v>
      </c>
      <c r="BJ163" s="53">
        <f t="shared" si="34"/>
        <v>0</v>
      </c>
      <c r="BK163" s="53">
        <f t="shared" si="34"/>
        <v>0</v>
      </c>
      <c r="BL163" s="53">
        <f t="shared" si="34"/>
        <v>0</v>
      </c>
      <c r="BM163" s="53">
        <f t="shared" si="34"/>
        <v>0</v>
      </c>
      <c r="BN163" s="53">
        <f t="shared" si="34"/>
        <v>0</v>
      </c>
      <c r="BO163" s="53">
        <f t="shared" si="34"/>
        <v>0</v>
      </c>
      <c r="BP163" s="53">
        <f t="shared" si="34"/>
        <v>0</v>
      </c>
      <c r="BQ163" s="53">
        <f t="shared" si="34"/>
        <v>0</v>
      </c>
      <c r="BR163" s="53">
        <f t="shared" si="34"/>
        <v>0</v>
      </c>
      <c r="BS163" s="53">
        <f t="shared" si="34"/>
        <v>0</v>
      </c>
      <c r="BT163" s="53">
        <f t="shared" si="34"/>
        <v>0</v>
      </c>
      <c r="BU163" s="53">
        <f t="shared" si="34"/>
        <v>0</v>
      </c>
      <c r="BV163" s="53">
        <f t="shared" si="34"/>
        <v>0</v>
      </c>
      <c r="BW163" s="53">
        <f t="shared" si="34"/>
        <v>0</v>
      </c>
      <c r="BX163" s="53">
        <f t="shared" si="34"/>
        <v>0</v>
      </c>
      <c r="BY163" s="53">
        <f t="shared" si="34"/>
        <v>0</v>
      </c>
      <c r="BZ163" s="53">
        <f t="shared" si="34"/>
        <v>0</v>
      </c>
      <c r="CA163" s="53">
        <f t="shared" si="34"/>
        <v>0</v>
      </c>
      <c r="CB163" s="53">
        <f t="shared" si="34"/>
        <v>0</v>
      </c>
      <c r="CC163" s="53">
        <f t="shared" si="34"/>
        <v>0</v>
      </c>
      <c r="CD163" s="53">
        <f t="shared" si="34"/>
        <v>0</v>
      </c>
      <c r="CE163" s="53">
        <f t="shared" si="34"/>
        <v>0</v>
      </c>
      <c r="CF163" s="53">
        <f t="shared" si="34"/>
        <v>0</v>
      </c>
      <c r="CG163" s="53">
        <f t="shared" si="34"/>
        <v>0</v>
      </c>
      <c r="CH163" s="53">
        <f t="shared" si="34"/>
        <v>0</v>
      </c>
      <c r="CI163" s="53">
        <f t="shared" si="34"/>
        <v>0</v>
      </c>
      <c r="CJ163" s="53">
        <f t="shared" si="34"/>
        <v>0</v>
      </c>
      <c r="CK163" s="53">
        <f t="shared" si="34"/>
        <v>0</v>
      </c>
      <c r="CL163" s="53">
        <f t="shared" si="34"/>
        <v>0</v>
      </c>
      <c r="CM163" s="53">
        <f t="shared" ref="CM163:CT163" si="35">SUM(CM165:CM174)</f>
        <v>0</v>
      </c>
      <c r="CN163" s="53">
        <f t="shared" si="35"/>
        <v>0</v>
      </c>
      <c r="CO163" s="53">
        <f t="shared" si="35"/>
        <v>0</v>
      </c>
      <c r="CP163" s="53">
        <f t="shared" si="35"/>
        <v>0</v>
      </c>
      <c r="CQ163" s="53">
        <f t="shared" si="35"/>
        <v>0</v>
      </c>
      <c r="CR163" s="53">
        <f t="shared" si="35"/>
        <v>0</v>
      </c>
      <c r="CS163" s="53">
        <f t="shared" si="35"/>
        <v>0</v>
      </c>
      <c r="CT163" s="53">
        <f t="shared" si="35"/>
        <v>0</v>
      </c>
    </row>
    <row r="164" spans="1:98" s="13" customFormat="1" x14ac:dyDescent="0.3">
      <c r="A164" s="11">
        <f>ROW()</f>
        <v>164</v>
      </c>
      <c r="E164" s="43"/>
      <c r="F164" s="13" t="str">
        <f>$F$20</f>
        <v>Продукт</v>
      </c>
      <c r="L164" s="44"/>
      <c r="M164" s="14" t="str">
        <f>$M$20</f>
        <v>шт</v>
      </c>
      <c r="O164" s="44"/>
      <c r="P164" s="49">
        <f>$P$20</f>
        <v>1</v>
      </c>
      <c r="R164" s="44"/>
      <c r="W164" s="53"/>
      <c r="X164" s="49"/>
      <c r="Y164" s="49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</row>
    <row r="165" spans="1:98" x14ac:dyDescent="0.3">
      <c r="A165" s="11">
        <f>ROW()</f>
        <v>165</v>
      </c>
      <c r="F165" s="6" t="str">
        <f>$F$21</f>
        <v>Основа</v>
      </c>
      <c r="M165" s="2" t="str">
        <f>Lists!$R$8</f>
        <v>руб.</v>
      </c>
      <c r="P165" s="48"/>
      <c r="W165" s="53">
        <f ca="1">SUM(INDIRECT(ADDRESS(ROW(),SUMIFS($1:$1,$5:$5,1))):INDIRECT(ADDRESS(ROW(),SUMIFS($1:$1,$5:$5,MAX($5:$5)))))</f>
        <v>105</v>
      </c>
      <c r="X165" s="54"/>
      <c r="Y165" s="54"/>
      <c r="Z165" s="19">
        <f>Z153*$P33</f>
        <v>0</v>
      </c>
      <c r="AA165" s="19">
        <f t="shared" ref="AA165:CL166" si="36">AA153*$P33</f>
        <v>0</v>
      </c>
      <c r="AB165" s="19">
        <f t="shared" si="36"/>
        <v>0</v>
      </c>
      <c r="AC165" s="19">
        <f t="shared" si="36"/>
        <v>0</v>
      </c>
      <c r="AD165" s="19">
        <f t="shared" si="36"/>
        <v>0</v>
      </c>
      <c r="AE165" s="19">
        <f t="shared" si="36"/>
        <v>105</v>
      </c>
      <c r="AF165" s="19">
        <f t="shared" si="36"/>
        <v>0</v>
      </c>
      <c r="AG165" s="19">
        <f t="shared" si="36"/>
        <v>0</v>
      </c>
      <c r="AH165" s="19">
        <f t="shared" si="36"/>
        <v>0</v>
      </c>
      <c r="AI165" s="19">
        <f t="shared" si="36"/>
        <v>0</v>
      </c>
      <c r="AJ165" s="19">
        <f t="shared" si="36"/>
        <v>0</v>
      </c>
      <c r="AK165" s="19">
        <f t="shared" si="36"/>
        <v>0</v>
      </c>
      <c r="AL165" s="19">
        <f t="shared" si="36"/>
        <v>0</v>
      </c>
      <c r="AM165" s="19">
        <f t="shared" si="36"/>
        <v>0</v>
      </c>
      <c r="AN165" s="19">
        <f t="shared" si="36"/>
        <v>0</v>
      </c>
      <c r="AO165" s="19">
        <f t="shared" si="36"/>
        <v>0</v>
      </c>
      <c r="AP165" s="19">
        <f t="shared" si="36"/>
        <v>0</v>
      </c>
      <c r="AQ165" s="19">
        <f t="shared" si="36"/>
        <v>0</v>
      </c>
      <c r="AR165" s="19">
        <f t="shared" si="36"/>
        <v>0</v>
      </c>
      <c r="AS165" s="19">
        <f t="shared" si="36"/>
        <v>0</v>
      </c>
      <c r="AT165" s="19">
        <f t="shared" si="36"/>
        <v>0</v>
      </c>
      <c r="AU165" s="19">
        <f t="shared" si="36"/>
        <v>0</v>
      </c>
      <c r="AV165" s="19">
        <f t="shared" si="36"/>
        <v>0</v>
      </c>
      <c r="AW165" s="19">
        <f t="shared" si="36"/>
        <v>0</v>
      </c>
      <c r="AX165" s="19">
        <f t="shared" si="36"/>
        <v>0</v>
      </c>
      <c r="AY165" s="19">
        <f t="shared" si="36"/>
        <v>0</v>
      </c>
      <c r="AZ165" s="19">
        <f t="shared" si="36"/>
        <v>0</v>
      </c>
      <c r="BA165" s="19">
        <f t="shared" si="36"/>
        <v>0</v>
      </c>
      <c r="BB165" s="19">
        <f t="shared" si="36"/>
        <v>0</v>
      </c>
      <c r="BC165" s="19">
        <f t="shared" si="36"/>
        <v>0</v>
      </c>
      <c r="BD165" s="19">
        <f t="shared" si="36"/>
        <v>0</v>
      </c>
      <c r="BE165" s="19">
        <f t="shared" si="36"/>
        <v>0</v>
      </c>
      <c r="BF165" s="19">
        <f t="shared" si="36"/>
        <v>0</v>
      </c>
      <c r="BG165" s="19">
        <f t="shared" si="36"/>
        <v>0</v>
      </c>
      <c r="BH165" s="19">
        <f t="shared" si="36"/>
        <v>0</v>
      </c>
      <c r="BI165" s="19">
        <f t="shared" si="36"/>
        <v>0</v>
      </c>
      <c r="BJ165" s="19">
        <f t="shared" si="36"/>
        <v>0</v>
      </c>
      <c r="BK165" s="19">
        <f t="shared" si="36"/>
        <v>0</v>
      </c>
      <c r="BL165" s="19">
        <f t="shared" si="36"/>
        <v>0</v>
      </c>
      <c r="BM165" s="19">
        <f t="shared" si="36"/>
        <v>0</v>
      </c>
      <c r="BN165" s="19">
        <f t="shared" si="36"/>
        <v>0</v>
      </c>
      <c r="BO165" s="19">
        <f t="shared" si="36"/>
        <v>0</v>
      </c>
      <c r="BP165" s="19">
        <f t="shared" si="36"/>
        <v>0</v>
      </c>
      <c r="BQ165" s="19">
        <f t="shared" si="36"/>
        <v>0</v>
      </c>
      <c r="BR165" s="19">
        <f t="shared" si="36"/>
        <v>0</v>
      </c>
      <c r="BS165" s="19">
        <f t="shared" si="36"/>
        <v>0</v>
      </c>
      <c r="BT165" s="19">
        <f t="shared" si="36"/>
        <v>0</v>
      </c>
      <c r="BU165" s="19">
        <f t="shared" si="36"/>
        <v>0</v>
      </c>
      <c r="BV165" s="19">
        <f t="shared" si="36"/>
        <v>0</v>
      </c>
      <c r="BW165" s="19">
        <f t="shared" si="36"/>
        <v>0</v>
      </c>
      <c r="BX165" s="19">
        <f t="shared" si="36"/>
        <v>0</v>
      </c>
      <c r="BY165" s="19">
        <f t="shared" si="36"/>
        <v>0</v>
      </c>
      <c r="BZ165" s="19">
        <f t="shared" si="36"/>
        <v>0</v>
      </c>
      <c r="CA165" s="19">
        <f t="shared" si="36"/>
        <v>0</v>
      </c>
      <c r="CB165" s="19">
        <f t="shared" si="36"/>
        <v>0</v>
      </c>
      <c r="CC165" s="19">
        <f t="shared" si="36"/>
        <v>0</v>
      </c>
      <c r="CD165" s="19">
        <f t="shared" si="36"/>
        <v>0</v>
      </c>
      <c r="CE165" s="19">
        <f t="shared" si="36"/>
        <v>0</v>
      </c>
      <c r="CF165" s="19">
        <f t="shared" si="36"/>
        <v>0</v>
      </c>
      <c r="CG165" s="19">
        <f t="shared" si="36"/>
        <v>0</v>
      </c>
      <c r="CH165" s="19">
        <f t="shared" si="36"/>
        <v>0</v>
      </c>
      <c r="CI165" s="19">
        <f t="shared" si="36"/>
        <v>0</v>
      </c>
      <c r="CJ165" s="19">
        <f t="shared" si="36"/>
        <v>0</v>
      </c>
      <c r="CK165" s="19">
        <f t="shared" si="36"/>
        <v>0</v>
      </c>
      <c r="CL165" s="19">
        <f t="shared" si="36"/>
        <v>0</v>
      </c>
      <c r="CM165" s="19">
        <f t="shared" ref="CM165:CT169" si="37">CM153*$P33</f>
        <v>0</v>
      </c>
      <c r="CN165" s="19">
        <f t="shared" si="37"/>
        <v>0</v>
      </c>
      <c r="CO165" s="19">
        <f t="shared" si="37"/>
        <v>0</v>
      </c>
      <c r="CP165" s="19">
        <f t="shared" si="37"/>
        <v>0</v>
      </c>
      <c r="CQ165" s="19">
        <f t="shared" si="37"/>
        <v>0</v>
      </c>
      <c r="CR165" s="19">
        <f t="shared" si="37"/>
        <v>0</v>
      </c>
      <c r="CS165" s="19">
        <f t="shared" si="37"/>
        <v>0</v>
      </c>
      <c r="CT165" s="19">
        <f t="shared" si="37"/>
        <v>0</v>
      </c>
    </row>
    <row r="166" spans="1:98" x14ac:dyDescent="0.3">
      <c r="A166" s="11">
        <f>ROW()</f>
        <v>166</v>
      </c>
      <c r="F166" s="6" t="str">
        <f>$F$22</f>
        <v>Сырье</v>
      </c>
      <c r="M166" s="2" t="str">
        <f>Lists!$R$8</f>
        <v>руб.</v>
      </c>
      <c r="P166" s="48"/>
      <c r="W166" s="53">
        <f ca="1">SUM(INDIRECT(ADDRESS(ROW(),SUMIFS($1:$1,$5:$5,1))):INDIRECT(ADDRESS(ROW(),SUMIFS($1:$1,$5:$5,MAX($5:$5)))))</f>
        <v>12</v>
      </c>
      <c r="X166" s="54"/>
      <c r="Y166" s="54"/>
      <c r="Z166" s="19">
        <f t="shared" ref="Z166:AO173" si="38">Z154*$P34</f>
        <v>0</v>
      </c>
      <c r="AA166" s="19">
        <f t="shared" si="38"/>
        <v>0</v>
      </c>
      <c r="AB166" s="19">
        <f t="shared" si="38"/>
        <v>0</v>
      </c>
      <c r="AC166" s="19">
        <f t="shared" si="38"/>
        <v>0</v>
      </c>
      <c r="AD166" s="19">
        <f t="shared" si="38"/>
        <v>0</v>
      </c>
      <c r="AE166" s="19">
        <f t="shared" si="38"/>
        <v>12</v>
      </c>
      <c r="AF166" s="19">
        <f t="shared" si="38"/>
        <v>0</v>
      </c>
      <c r="AG166" s="19">
        <f t="shared" si="38"/>
        <v>0</v>
      </c>
      <c r="AH166" s="19">
        <f t="shared" si="38"/>
        <v>0</v>
      </c>
      <c r="AI166" s="19">
        <f t="shared" si="38"/>
        <v>0</v>
      </c>
      <c r="AJ166" s="19">
        <f t="shared" si="38"/>
        <v>0</v>
      </c>
      <c r="AK166" s="19">
        <f t="shared" si="38"/>
        <v>0</v>
      </c>
      <c r="AL166" s="19">
        <f t="shared" si="38"/>
        <v>0</v>
      </c>
      <c r="AM166" s="19">
        <f t="shared" si="38"/>
        <v>0</v>
      </c>
      <c r="AN166" s="19">
        <f t="shared" si="38"/>
        <v>0</v>
      </c>
      <c r="AO166" s="19">
        <f t="shared" si="38"/>
        <v>0</v>
      </c>
      <c r="AP166" s="19">
        <f t="shared" si="36"/>
        <v>0</v>
      </c>
      <c r="AQ166" s="19">
        <f t="shared" si="36"/>
        <v>0</v>
      </c>
      <c r="AR166" s="19">
        <f t="shared" si="36"/>
        <v>0</v>
      </c>
      <c r="AS166" s="19">
        <f t="shared" si="36"/>
        <v>0</v>
      </c>
      <c r="AT166" s="19">
        <f t="shared" si="36"/>
        <v>0</v>
      </c>
      <c r="AU166" s="19">
        <f t="shared" si="36"/>
        <v>0</v>
      </c>
      <c r="AV166" s="19">
        <f t="shared" si="36"/>
        <v>0</v>
      </c>
      <c r="AW166" s="19">
        <f t="shared" si="36"/>
        <v>0</v>
      </c>
      <c r="AX166" s="19">
        <f t="shared" si="36"/>
        <v>0</v>
      </c>
      <c r="AY166" s="19">
        <f t="shared" si="36"/>
        <v>0</v>
      </c>
      <c r="AZ166" s="19">
        <f t="shared" si="36"/>
        <v>0</v>
      </c>
      <c r="BA166" s="19">
        <f t="shared" si="36"/>
        <v>0</v>
      </c>
      <c r="BB166" s="19">
        <f t="shared" si="36"/>
        <v>0</v>
      </c>
      <c r="BC166" s="19">
        <f t="shared" si="36"/>
        <v>0</v>
      </c>
      <c r="BD166" s="19">
        <f t="shared" si="36"/>
        <v>0</v>
      </c>
      <c r="BE166" s="19">
        <f t="shared" si="36"/>
        <v>0</v>
      </c>
      <c r="BF166" s="19">
        <f t="shared" si="36"/>
        <v>0</v>
      </c>
      <c r="BG166" s="19">
        <f t="shared" si="36"/>
        <v>0</v>
      </c>
      <c r="BH166" s="19">
        <f t="shared" si="36"/>
        <v>0</v>
      </c>
      <c r="BI166" s="19">
        <f t="shared" si="36"/>
        <v>0</v>
      </c>
      <c r="BJ166" s="19">
        <f t="shared" si="36"/>
        <v>0</v>
      </c>
      <c r="BK166" s="19">
        <f t="shared" si="36"/>
        <v>0</v>
      </c>
      <c r="BL166" s="19">
        <f t="shared" si="36"/>
        <v>0</v>
      </c>
      <c r="BM166" s="19">
        <f t="shared" si="36"/>
        <v>0</v>
      </c>
      <c r="BN166" s="19">
        <f t="shared" si="36"/>
        <v>0</v>
      </c>
      <c r="BO166" s="19">
        <f t="shared" si="36"/>
        <v>0</v>
      </c>
      <c r="BP166" s="19">
        <f t="shared" si="36"/>
        <v>0</v>
      </c>
      <c r="BQ166" s="19">
        <f t="shared" si="36"/>
        <v>0</v>
      </c>
      <c r="BR166" s="19">
        <f t="shared" si="36"/>
        <v>0</v>
      </c>
      <c r="BS166" s="19">
        <f t="shared" si="36"/>
        <v>0</v>
      </c>
      <c r="BT166" s="19">
        <f t="shared" si="36"/>
        <v>0</v>
      </c>
      <c r="BU166" s="19">
        <f t="shared" si="36"/>
        <v>0</v>
      </c>
      <c r="BV166" s="19">
        <f t="shared" si="36"/>
        <v>0</v>
      </c>
      <c r="BW166" s="19">
        <f t="shared" si="36"/>
        <v>0</v>
      </c>
      <c r="BX166" s="19">
        <f t="shared" si="36"/>
        <v>0</v>
      </c>
      <c r="BY166" s="19">
        <f t="shared" si="36"/>
        <v>0</v>
      </c>
      <c r="BZ166" s="19">
        <f t="shared" si="36"/>
        <v>0</v>
      </c>
      <c r="CA166" s="19">
        <f t="shared" si="36"/>
        <v>0</v>
      </c>
      <c r="CB166" s="19">
        <f t="shared" si="36"/>
        <v>0</v>
      </c>
      <c r="CC166" s="19">
        <f t="shared" si="36"/>
        <v>0</v>
      </c>
      <c r="CD166" s="19">
        <f t="shared" si="36"/>
        <v>0</v>
      </c>
      <c r="CE166" s="19">
        <f t="shared" si="36"/>
        <v>0</v>
      </c>
      <c r="CF166" s="19">
        <f t="shared" si="36"/>
        <v>0</v>
      </c>
      <c r="CG166" s="19">
        <f t="shared" si="36"/>
        <v>0</v>
      </c>
      <c r="CH166" s="19">
        <f t="shared" si="36"/>
        <v>0</v>
      </c>
      <c r="CI166" s="19">
        <f t="shared" si="36"/>
        <v>0</v>
      </c>
      <c r="CJ166" s="19">
        <f t="shared" si="36"/>
        <v>0</v>
      </c>
      <c r="CK166" s="19">
        <f t="shared" si="36"/>
        <v>0</v>
      </c>
      <c r="CL166" s="19">
        <f t="shared" si="36"/>
        <v>0</v>
      </c>
      <c r="CM166" s="19">
        <f t="shared" si="37"/>
        <v>0</v>
      </c>
      <c r="CN166" s="19">
        <f t="shared" si="37"/>
        <v>0</v>
      </c>
      <c r="CO166" s="19">
        <f t="shared" si="37"/>
        <v>0</v>
      </c>
      <c r="CP166" s="19">
        <f t="shared" si="37"/>
        <v>0</v>
      </c>
      <c r="CQ166" s="19">
        <f t="shared" si="37"/>
        <v>0</v>
      </c>
      <c r="CR166" s="19">
        <f t="shared" si="37"/>
        <v>0</v>
      </c>
      <c r="CS166" s="19">
        <f t="shared" si="37"/>
        <v>0</v>
      </c>
      <c r="CT166" s="19">
        <f t="shared" si="37"/>
        <v>0</v>
      </c>
    </row>
    <row r="167" spans="1:98" x14ac:dyDescent="0.3">
      <c r="A167" s="11">
        <f>ROW()</f>
        <v>167</v>
      </c>
      <c r="F167" s="6" t="str">
        <f>$F$23</f>
        <v>Материал</v>
      </c>
      <c r="M167" s="2" t="str">
        <f>Lists!$R$8</f>
        <v>руб.</v>
      </c>
      <c r="P167" s="48"/>
      <c r="W167" s="53">
        <f ca="1">SUM(INDIRECT(ADDRESS(ROW(),SUMIFS($1:$1,$5:$5,1))):INDIRECT(ADDRESS(ROW(),SUMIFS($1:$1,$5:$5,MAX($5:$5)))))</f>
        <v>14</v>
      </c>
      <c r="X167" s="54"/>
      <c r="Y167" s="54"/>
      <c r="Z167" s="19">
        <f t="shared" si="38"/>
        <v>0</v>
      </c>
      <c r="AA167" s="19">
        <f t="shared" ref="AA167:CL170" si="39">AA155*$P35</f>
        <v>0</v>
      </c>
      <c r="AB167" s="19">
        <f t="shared" si="39"/>
        <v>0</v>
      </c>
      <c r="AC167" s="19">
        <f t="shared" si="39"/>
        <v>0</v>
      </c>
      <c r="AD167" s="19">
        <f t="shared" si="39"/>
        <v>0</v>
      </c>
      <c r="AE167" s="19">
        <f t="shared" si="39"/>
        <v>14</v>
      </c>
      <c r="AF167" s="19">
        <f t="shared" si="39"/>
        <v>0</v>
      </c>
      <c r="AG167" s="19">
        <f t="shared" si="39"/>
        <v>0</v>
      </c>
      <c r="AH167" s="19">
        <f t="shared" si="39"/>
        <v>0</v>
      </c>
      <c r="AI167" s="19">
        <f t="shared" si="39"/>
        <v>0</v>
      </c>
      <c r="AJ167" s="19">
        <f t="shared" si="39"/>
        <v>0</v>
      </c>
      <c r="AK167" s="19">
        <f t="shared" si="39"/>
        <v>0</v>
      </c>
      <c r="AL167" s="19">
        <f t="shared" si="39"/>
        <v>0</v>
      </c>
      <c r="AM167" s="19">
        <f t="shared" si="39"/>
        <v>0</v>
      </c>
      <c r="AN167" s="19">
        <f t="shared" si="39"/>
        <v>0</v>
      </c>
      <c r="AO167" s="19">
        <f t="shared" si="39"/>
        <v>0</v>
      </c>
      <c r="AP167" s="19">
        <f t="shared" si="39"/>
        <v>0</v>
      </c>
      <c r="AQ167" s="19">
        <f t="shared" si="39"/>
        <v>0</v>
      </c>
      <c r="AR167" s="19">
        <f t="shared" si="39"/>
        <v>0</v>
      </c>
      <c r="AS167" s="19">
        <f t="shared" si="39"/>
        <v>0</v>
      </c>
      <c r="AT167" s="19">
        <f t="shared" si="39"/>
        <v>0</v>
      </c>
      <c r="AU167" s="19">
        <f t="shared" si="39"/>
        <v>0</v>
      </c>
      <c r="AV167" s="19">
        <f t="shared" si="39"/>
        <v>0</v>
      </c>
      <c r="AW167" s="19">
        <f t="shared" si="39"/>
        <v>0</v>
      </c>
      <c r="AX167" s="19">
        <f t="shared" si="39"/>
        <v>0</v>
      </c>
      <c r="AY167" s="19">
        <f t="shared" si="39"/>
        <v>0</v>
      </c>
      <c r="AZ167" s="19">
        <f t="shared" si="39"/>
        <v>0</v>
      </c>
      <c r="BA167" s="19">
        <f t="shared" si="39"/>
        <v>0</v>
      </c>
      <c r="BB167" s="19">
        <f t="shared" si="39"/>
        <v>0</v>
      </c>
      <c r="BC167" s="19">
        <f t="shared" si="39"/>
        <v>0</v>
      </c>
      <c r="BD167" s="19">
        <f t="shared" si="39"/>
        <v>0</v>
      </c>
      <c r="BE167" s="19">
        <f t="shared" si="39"/>
        <v>0</v>
      </c>
      <c r="BF167" s="19">
        <f t="shared" si="39"/>
        <v>0</v>
      </c>
      <c r="BG167" s="19">
        <f t="shared" si="39"/>
        <v>0</v>
      </c>
      <c r="BH167" s="19">
        <f t="shared" si="39"/>
        <v>0</v>
      </c>
      <c r="BI167" s="19">
        <f t="shared" si="39"/>
        <v>0</v>
      </c>
      <c r="BJ167" s="19">
        <f t="shared" si="39"/>
        <v>0</v>
      </c>
      <c r="BK167" s="19">
        <f t="shared" si="39"/>
        <v>0</v>
      </c>
      <c r="BL167" s="19">
        <f t="shared" si="39"/>
        <v>0</v>
      </c>
      <c r="BM167" s="19">
        <f t="shared" si="39"/>
        <v>0</v>
      </c>
      <c r="BN167" s="19">
        <f t="shared" si="39"/>
        <v>0</v>
      </c>
      <c r="BO167" s="19">
        <f t="shared" si="39"/>
        <v>0</v>
      </c>
      <c r="BP167" s="19">
        <f t="shared" si="39"/>
        <v>0</v>
      </c>
      <c r="BQ167" s="19">
        <f t="shared" si="39"/>
        <v>0</v>
      </c>
      <c r="BR167" s="19">
        <f t="shared" si="39"/>
        <v>0</v>
      </c>
      <c r="BS167" s="19">
        <f t="shared" si="39"/>
        <v>0</v>
      </c>
      <c r="BT167" s="19">
        <f t="shared" si="39"/>
        <v>0</v>
      </c>
      <c r="BU167" s="19">
        <f t="shared" si="39"/>
        <v>0</v>
      </c>
      <c r="BV167" s="19">
        <f t="shared" si="39"/>
        <v>0</v>
      </c>
      <c r="BW167" s="19">
        <f t="shared" si="39"/>
        <v>0</v>
      </c>
      <c r="BX167" s="19">
        <f t="shared" si="39"/>
        <v>0</v>
      </c>
      <c r="BY167" s="19">
        <f t="shared" si="39"/>
        <v>0</v>
      </c>
      <c r="BZ167" s="19">
        <f t="shared" si="39"/>
        <v>0</v>
      </c>
      <c r="CA167" s="19">
        <f t="shared" si="39"/>
        <v>0</v>
      </c>
      <c r="CB167" s="19">
        <f t="shared" si="39"/>
        <v>0</v>
      </c>
      <c r="CC167" s="19">
        <f t="shared" si="39"/>
        <v>0</v>
      </c>
      <c r="CD167" s="19">
        <f t="shared" si="39"/>
        <v>0</v>
      </c>
      <c r="CE167" s="19">
        <f t="shared" si="39"/>
        <v>0</v>
      </c>
      <c r="CF167" s="19">
        <f t="shared" si="39"/>
        <v>0</v>
      </c>
      <c r="CG167" s="19">
        <f t="shared" si="39"/>
        <v>0</v>
      </c>
      <c r="CH167" s="19">
        <f t="shared" si="39"/>
        <v>0</v>
      </c>
      <c r="CI167" s="19">
        <f t="shared" si="39"/>
        <v>0</v>
      </c>
      <c r="CJ167" s="19">
        <f t="shared" si="39"/>
        <v>0</v>
      </c>
      <c r="CK167" s="19">
        <f t="shared" si="39"/>
        <v>0</v>
      </c>
      <c r="CL167" s="19">
        <f t="shared" si="39"/>
        <v>0</v>
      </c>
      <c r="CM167" s="19">
        <f t="shared" si="37"/>
        <v>0</v>
      </c>
      <c r="CN167" s="19">
        <f t="shared" si="37"/>
        <v>0</v>
      </c>
      <c r="CO167" s="19">
        <f t="shared" si="37"/>
        <v>0</v>
      </c>
      <c r="CP167" s="19">
        <f t="shared" si="37"/>
        <v>0</v>
      </c>
      <c r="CQ167" s="19">
        <f t="shared" si="37"/>
        <v>0</v>
      </c>
      <c r="CR167" s="19">
        <f t="shared" si="37"/>
        <v>0</v>
      </c>
      <c r="CS167" s="19">
        <f t="shared" si="37"/>
        <v>0</v>
      </c>
      <c r="CT167" s="19">
        <f t="shared" si="37"/>
        <v>0</v>
      </c>
    </row>
    <row r="168" spans="1:98" x14ac:dyDescent="0.3">
      <c r="A168" s="11">
        <f>ROW()</f>
        <v>168</v>
      </c>
      <c r="F168" s="6" t="str">
        <f>$F$24</f>
        <v>Вн.пр-во</v>
      </c>
      <c r="M168" s="2" t="str">
        <f>Lists!$R$8</f>
        <v>руб.</v>
      </c>
      <c r="P168" s="48"/>
      <c r="W168" s="53">
        <f ca="1">SUM(INDIRECT(ADDRESS(ROW(),SUMIFS($1:$1,$5:$5,1))):INDIRECT(ADDRESS(ROW(),SUMIFS($1:$1,$5:$5,MAX($5:$5)))))</f>
        <v>300</v>
      </c>
      <c r="X168" s="54"/>
      <c r="Y168" s="54"/>
      <c r="Z168" s="19">
        <f t="shared" si="38"/>
        <v>0</v>
      </c>
      <c r="AA168" s="19">
        <f t="shared" si="39"/>
        <v>0</v>
      </c>
      <c r="AB168" s="19">
        <f t="shared" si="39"/>
        <v>0</v>
      </c>
      <c r="AC168" s="19">
        <f t="shared" si="39"/>
        <v>0</v>
      </c>
      <c r="AD168" s="19">
        <f t="shared" si="39"/>
        <v>0</v>
      </c>
      <c r="AE168" s="19">
        <f t="shared" si="39"/>
        <v>300</v>
      </c>
      <c r="AF168" s="19">
        <f t="shared" si="39"/>
        <v>0</v>
      </c>
      <c r="AG168" s="19">
        <f t="shared" si="39"/>
        <v>0</v>
      </c>
      <c r="AH168" s="19">
        <f t="shared" si="39"/>
        <v>0</v>
      </c>
      <c r="AI168" s="19">
        <f t="shared" si="39"/>
        <v>0</v>
      </c>
      <c r="AJ168" s="19">
        <f t="shared" si="39"/>
        <v>0</v>
      </c>
      <c r="AK168" s="19">
        <f t="shared" si="39"/>
        <v>0</v>
      </c>
      <c r="AL168" s="19">
        <f t="shared" si="39"/>
        <v>0</v>
      </c>
      <c r="AM168" s="19">
        <f t="shared" si="39"/>
        <v>0</v>
      </c>
      <c r="AN168" s="19">
        <f t="shared" si="39"/>
        <v>0</v>
      </c>
      <c r="AO168" s="19">
        <f t="shared" si="39"/>
        <v>0</v>
      </c>
      <c r="AP168" s="19">
        <f t="shared" si="39"/>
        <v>0</v>
      </c>
      <c r="AQ168" s="19">
        <f t="shared" si="39"/>
        <v>0</v>
      </c>
      <c r="AR168" s="19">
        <f t="shared" si="39"/>
        <v>0</v>
      </c>
      <c r="AS168" s="19">
        <f t="shared" si="39"/>
        <v>0</v>
      </c>
      <c r="AT168" s="19">
        <f t="shared" si="39"/>
        <v>0</v>
      </c>
      <c r="AU168" s="19">
        <f t="shared" si="39"/>
        <v>0</v>
      </c>
      <c r="AV168" s="19">
        <f t="shared" si="39"/>
        <v>0</v>
      </c>
      <c r="AW168" s="19">
        <f t="shared" si="39"/>
        <v>0</v>
      </c>
      <c r="AX168" s="19">
        <f t="shared" si="39"/>
        <v>0</v>
      </c>
      <c r="AY168" s="19">
        <f t="shared" si="39"/>
        <v>0</v>
      </c>
      <c r="AZ168" s="19">
        <f t="shared" si="39"/>
        <v>0</v>
      </c>
      <c r="BA168" s="19">
        <f t="shared" si="39"/>
        <v>0</v>
      </c>
      <c r="BB168" s="19">
        <f t="shared" si="39"/>
        <v>0</v>
      </c>
      <c r="BC168" s="19">
        <f t="shared" si="39"/>
        <v>0</v>
      </c>
      <c r="BD168" s="19">
        <f t="shared" si="39"/>
        <v>0</v>
      </c>
      <c r="BE168" s="19">
        <f t="shared" si="39"/>
        <v>0</v>
      </c>
      <c r="BF168" s="19">
        <f t="shared" si="39"/>
        <v>0</v>
      </c>
      <c r="BG168" s="19">
        <f t="shared" si="39"/>
        <v>0</v>
      </c>
      <c r="BH168" s="19">
        <f t="shared" si="39"/>
        <v>0</v>
      </c>
      <c r="BI168" s="19">
        <f t="shared" si="39"/>
        <v>0</v>
      </c>
      <c r="BJ168" s="19">
        <f t="shared" si="39"/>
        <v>0</v>
      </c>
      <c r="BK168" s="19">
        <f t="shared" si="39"/>
        <v>0</v>
      </c>
      <c r="BL168" s="19">
        <f t="shared" si="39"/>
        <v>0</v>
      </c>
      <c r="BM168" s="19">
        <f t="shared" si="39"/>
        <v>0</v>
      </c>
      <c r="BN168" s="19">
        <f t="shared" si="39"/>
        <v>0</v>
      </c>
      <c r="BO168" s="19">
        <f t="shared" si="39"/>
        <v>0</v>
      </c>
      <c r="BP168" s="19">
        <f t="shared" si="39"/>
        <v>0</v>
      </c>
      <c r="BQ168" s="19">
        <f t="shared" si="39"/>
        <v>0</v>
      </c>
      <c r="BR168" s="19">
        <f t="shared" si="39"/>
        <v>0</v>
      </c>
      <c r="BS168" s="19">
        <f t="shared" si="39"/>
        <v>0</v>
      </c>
      <c r="BT168" s="19">
        <f t="shared" si="39"/>
        <v>0</v>
      </c>
      <c r="BU168" s="19">
        <f t="shared" si="39"/>
        <v>0</v>
      </c>
      <c r="BV168" s="19">
        <f t="shared" si="39"/>
        <v>0</v>
      </c>
      <c r="BW168" s="19">
        <f t="shared" si="39"/>
        <v>0</v>
      </c>
      <c r="BX168" s="19">
        <f t="shared" si="39"/>
        <v>0</v>
      </c>
      <c r="BY168" s="19">
        <f t="shared" si="39"/>
        <v>0</v>
      </c>
      <c r="BZ168" s="19">
        <f t="shared" si="39"/>
        <v>0</v>
      </c>
      <c r="CA168" s="19">
        <f t="shared" si="39"/>
        <v>0</v>
      </c>
      <c r="CB168" s="19">
        <f t="shared" si="39"/>
        <v>0</v>
      </c>
      <c r="CC168" s="19">
        <f t="shared" si="39"/>
        <v>0</v>
      </c>
      <c r="CD168" s="19">
        <f t="shared" si="39"/>
        <v>0</v>
      </c>
      <c r="CE168" s="19">
        <f t="shared" si="39"/>
        <v>0</v>
      </c>
      <c r="CF168" s="19">
        <f t="shared" si="39"/>
        <v>0</v>
      </c>
      <c r="CG168" s="19">
        <f t="shared" si="39"/>
        <v>0</v>
      </c>
      <c r="CH168" s="19">
        <f t="shared" si="39"/>
        <v>0</v>
      </c>
      <c r="CI168" s="19">
        <f t="shared" si="39"/>
        <v>0</v>
      </c>
      <c r="CJ168" s="19">
        <f t="shared" si="39"/>
        <v>0</v>
      </c>
      <c r="CK168" s="19">
        <f t="shared" si="39"/>
        <v>0</v>
      </c>
      <c r="CL168" s="19">
        <f t="shared" si="39"/>
        <v>0</v>
      </c>
      <c r="CM168" s="19">
        <f t="shared" si="37"/>
        <v>0</v>
      </c>
      <c r="CN168" s="19">
        <f t="shared" si="37"/>
        <v>0</v>
      </c>
      <c r="CO168" s="19">
        <f t="shared" si="37"/>
        <v>0</v>
      </c>
      <c r="CP168" s="19">
        <f t="shared" si="37"/>
        <v>0</v>
      </c>
      <c r="CQ168" s="19">
        <f t="shared" si="37"/>
        <v>0</v>
      </c>
      <c r="CR168" s="19">
        <f t="shared" si="37"/>
        <v>0</v>
      </c>
      <c r="CS168" s="19">
        <f t="shared" si="37"/>
        <v>0</v>
      </c>
      <c r="CT168" s="19">
        <f t="shared" si="37"/>
        <v>0</v>
      </c>
    </row>
    <row r="169" spans="1:98" x14ac:dyDescent="0.3">
      <c r="A169" s="11">
        <f>ROW()</f>
        <v>169</v>
      </c>
      <c r="F169" s="6" t="str">
        <f>$F$25</f>
        <v>Упаковка</v>
      </c>
      <c r="M169" s="2" t="str">
        <f>Lists!$R$8</f>
        <v>руб.</v>
      </c>
      <c r="P169" s="48"/>
      <c r="W169" s="53">
        <f ca="1">SUM(INDIRECT(ADDRESS(ROW(),SUMIFS($1:$1,$5:$5,1))):INDIRECT(ADDRESS(ROW(),SUMIFS($1:$1,$5:$5,MAX($5:$5)))))</f>
        <v>40</v>
      </c>
      <c r="X169" s="54"/>
      <c r="Y169" s="54"/>
      <c r="Z169" s="19">
        <f t="shared" si="38"/>
        <v>0</v>
      </c>
      <c r="AA169" s="19">
        <f t="shared" si="39"/>
        <v>0</v>
      </c>
      <c r="AB169" s="19">
        <f t="shared" si="39"/>
        <v>0</v>
      </c>
      <c r="AC169" s="19">
        <f t="shared" si="39"/>
        <v>0</v>
      </c>
      <c r="AD169" s="19">
        <f t="shared" si="39"/>
        <v>0</v>
      </c>
      <c r="AE169" s="19">
        <f t="shared" si="39"/>
        <v>40</v>
      </c>
      <c r="AF169" s="19">
        <f t="shared" si="39"/>
        <v>0</v>
      </c>
      <c r="AG169" s="19">
        <f t="shared" si="39"/>
        <v>0</v>
      </c>
      <c r="AH169" s="19">
        <f t="shared" si="39"/>
        <v>0</v>
      </c>
      <c r="AI169" s="19">
        <f t="shared" si="39"/>
        <v>0</v>
      </c>
      <c r="AJ169" s="19">
        <f t="shared" si="39"/>
        <v>0</v>
      </c>
      <c r="AK169" s="19">
        <f t="shared" si="39"/>
        <v>0</v>
      </c>
      <c r="AL169" s="19">
        <f t="shared" si="39"/>
        <v>0</v>
      </c>
      <c r="AM169" s="19">
        <f t="shared" si="39"/>
        <v>0</v>
      </c>
      <c r="AN169" s="19">
        <f t="shared" si="39"/>
        <v>0</v>
      </c>
      <c r="AO169" s="19">
        <f t="shared" si="39"/>
        <v>0</v>
      </c>
      <c r="AP169" s="19">
        <f t="shared" si="39"/>
        <v>0</v>
      </c>
      <c r="AQ169" s="19">
        <f t="shared" si="39"/>
        <v>0</v>
      </c>
      <c r="AR169" s="19">
        <f t="shared" si="39"/>
        <v>0</v>
      </c>
      <c r="AS169" s="19">
        <f t="shared" si="39"/>
        <v>0</v>
      </c>
      <c r="AT169" s="19">
        <f t="shared" si="39"/>
        <v>0</v>
      </c>
      <c r="AU169" s="19">
        <f t="shared" si="39"/>
        <v>0</v>
      </c>
      <c r="AV169" s="19">
        <f t="shared" si="39"/>
        <v>0</v>
      </c>
      <c r="AW169" s="19">
        <f t="shared" si="39"/>
        <v>0</v>
      </c>
      <c r="AX169" s="19">
        <f t="shared" si="39"/>
        <v>0</v>
      </c>
      <c r="AY169" s="19">
        <f t="shared" si="39"/>
        <v>0</v>
      </c>
      <c r="AZ169" s="19">
        <f t="shared" si="39"/>
        <v>0</v>
      </c>
      <c r="BA169" s="19">
        <f t="shared" si="39"/>
        <v>0</v>
      </c>
      <c r="BB169" s="19">
        <f t="shared" si="39"/>
        <v>0</v>
      </c>
      <c r="BC169" s="19">
        <f t="shared" si="39"/>
        <v>0</v>
      </c>
      <c r="BD169" s="19">
        <f t="shared" si="39"/>
        <v>0</v>
      </c>
      <c r="BE169" s="19">
        <f t="shared" si="39"/>
        <v>0</v>
      </c>
      <c r="BF169" s="19">
        <f t="shared" si="39"/>
        <v>0</v>
      </c>
      <c r="BG169" s="19">
        <f t="shared" si="39"/>
        <v>0</v>
      </c>
      <c r="BH169" s="19">
        <f t="shared" si="39"/>
        <v>0</v>
      </c>
      <c r="BI169" s="19">
        <f t="shared" si="39"/>
        <v>0</v>
      </c>
      <c r="BJ169" s="19">
        <f t="shared" si="39"/>
        <v>0</v>
      </c>
      <c r="BK169" s="19">
        <f t="shared" si="39"/>
        <v>0</v>
      </c>
      <c r="BL169" s="19">
        <f t="shared" si="39"/>
        <v>0</v>
      </c>
      <c r="BM169" s="19">
        <f t="shared" si="39"/>
        <v>0</v>
      </c>
      <c r="BN169" s="19">
        <f t="shared" si="39"/>
        <v>0</v>
      </c>
      <c r="BO169" s="19">
        <f t="shared" si="39"/>
        <v>0</v>
      </c>
      <c r="BP169" s="19">
        <f t="shared" si="39"/>
        <v>0</v>
      </c>
      <c r="BQ169" s="19">
        <f t="shared" si="39"/>
        <v>0</v>
      </c>
      <c r="BR169" s="19">
        <f t="shared" si="39"/>
        <v>0</v>
      </c>
      <c r="BS169" s="19">
        <f t="shared" si="39"/>
        <v>0</v>
      </c>
      <c r="BT169" s="19">
        <f t="shared" si="39"/>
        <v>0</v>
      </c>
      <c r="BU169" s="19">
        <f t="shared" si="39"/>
        <v>0</v>
      </c>
      <c r="BV169" s="19">
        <f t="shared" si="39"/>
        <v>0</v>
      </c>
      <c r="BW169" s="19">
        <f t="shared" si="39"/>
        <v>0</v>
      </c>
      <c r="BX169" s="19">
        <f t="shared" si="39"/>
        <v>0</v>
      </c>
      <c r="BY169" s="19">
        <f t="shared" si="39"/>
        <v>0</v>
      </c>
      <c r="BZ169" s="19">
        <f t="shared" si="39"/>
        <v>0</v>
      </c>
      <c r="CA169" s="19">
        <f t="shared" si="39"/>
        <v>0</v>
      </c>
      <c r="CB169" s="19">
        <f t="shared" si="39"/>
        <v>0</v>
      </c>
      <c r="CC169" s="19">
        <f t="shared" si="39"/>
        <v>0</v>
      </c>
      <c r="CD169" s="19">
        <f t="shared" si="39"/>
        <v>0</v>
      </c>
      <c r="CE169" s="19">
        <f t="shared" si="39"/>
        <v>0</v>
      </c>
      <c r="CF169" s="19">
        <f t="shared" si="39"/>
        <v>0</v>
      </c>
      <c r="CG169" s="19">
        <f t="shared" si="39"/>
        <v>0</v>
      </c>
      <c r="CH169" s="19">
        <f t="shared" si="39"/>
        <v>0</v>
      </c>
      <c r="CI169" s="19">
        <f t="shared" si="39"/>
        <v>0</v>
      </c>
      <c r="CJ169" s="19">
        <f t="shared" si="39"/>
        <v>0</v>
      </c>
      <c r="CK169" s="19">
        <f t="shared" si="39"/>
        <v>0</v>
      </c>
      <c r="CL169" s="19">
        <f t="shared" si="39"/>
        <v>0</v>
      </c>
      <c r="CM169" s="19">
        <f t="shared" si="37"/>
        <v>0</v>
      </c>
      <c r="CN169" s="19">
        <f t="shared" si="37"/>
        <v>0</v>
      </c>
      <c r="CO169" s="19">
        <f t="shared" si="37"/>
        <v>0</v>
      </c>
      <c r="CP169" s="19">
        <f t="shared" si="37"/>
        <v>0</v>
      </c>
      <c r="CQ169" s="19">
        <f t="shared" si="37"/>
        <v>0</v>
      </c>
      <c r="CR169" s="19">
        <f t="shared" si="37"/>
        <v>0</v>
      </c>
      <c r="CS169" s="19">
        <f t="shared" si="37"/>
        <v>0</v>
      </c>
      <c r="CT169" s="19">
        <f t="shared" si="37"/>
        <v>0</v>
      </c>
    </row>
    <row r="170" spans="1:98" x14ac:dyDescent="0.3">
      <c r="A170" s="11">
        <f>ROW()</f>
        <v>170</v>
      </c>
      <c r="F170" s="6" t="str">
        <f>$F$26</f>
        <v>ФОТ првПерс</v>
      </c>
      <c r="M170" s="2" t="str">
        <f>Lists!$R$8</f>
        <v>руб.</v>
      </c>
      <c r="P170" s="48"/>
      <c r="W170" s="53">
        <f ca="1">SUM(INDIRECT(ADDRESS(ROW(),SUMIFS($1:$1,$5:$5,1))):INDIRECT(ADDRESS(ROW(),SUMIFS($1:$1,$5:$5,MAX($5:$5)))))</f>
        <v>25</v>
      </c>
      <c r="X170" s="54"/>
      <c r="Y170" s="54"/>
      <c r="Z170" s="19">
        <f t="shared" si="38"/>
        <v>0</v>
      </c>
      <c r="AA170" s="19">
        <f t="shared" si="39"/>
        <v>0</v>
      </c>
      <c r="AB170" s="19">
        <f t="shared" si="39"/>
        <v>0</v>
      </c>
      <c r="AC170" s="19">
        <f t="shared" si="39"/>
        <v>0</v>
      </c>
      <c r="AD170" s="19">
        <f t="shared" si="39"/>
        <v>0</v>
      </c>
      <c r="AE170" s="19">
        <f t="shared" si="39"/>
        <v>25</v>
      </c>
      <c r="AF170" s="19">
        <f t="shared" si="39"/>
        <v>0</v>
      </c>
      <c r="AG170" s="19">
        <f t="shared" si="39"/>
        <v>0</v>
      </c>
      <c r="AH170" s="19">
        <f t="shared" si="39"/>
        <v>0</v>
      </c>
      <c r="AI170" s="19">
        <f t="shared" si="39"/>
        <v>0</v>
      </c>
      <c r="AJ170" s="19">
        <f t="shared" si="39"/>
        <v>0</v>
      </c>
      <c r="AK170" s="19">
        <f t="shared" si="39"/>
        <v>0</v>
      </c>
      <c r="AL170" s="19">
        <f t="shared" si="39"/>
        <v>0</v>
      </c>
      <c r="AM170" s="19">
        <f t="shared" si="39"/>
        <v>0</v>
      </c>
      <c r="AN170" s="19">
        <f t="shared" si="39"/>
        <v>0</v>
      </c>
      <c r="AO170" s="19">
        <f t="shared" si="39"/>
        <v>0</v>
      </c>
      <c r="AP170" s="19">
        <f t="shared" si="39"/>
        <v>0</v>
      </c>
      <c r="AQ170" s="19">
        <f t="shared" si="39"/>
        <v>0</v>
      </c>
      <c r="AR170" s="19">
        <f t="shared" si="39"/>
        <v>0</v>
      </c>
      <c r="AS170" s="19">
        <f t="shared" si="39"/>
        <v>0</v>
      </c>
      <c r="AT170" s="19">
        <f t="shared" si="39"/>
        <v>0</v>
      </c>
      <c r="AU170" s="19">
        <f t="shared" si="39"/>
        <v>0</v>
      </c>
      <c r="AV170" s="19">
        <f t="shared" si="39"/>
        <v>0</v>
      </c>
      <c r="AW170" s="19">
        <f t="shared" si="39"/>
        <v>0</v>
      </c>
      <c r="AX170" s="19">
        <f t="shared" si="39"/>
        <v>0</v>
      </c>
      <c r="AY170" s="19">
        <f t="shared" si="39"/>
        <v>0</v>
      </c>
      <c r="AZ170" s="19">
        <f t="shared" si="39"/>
        <v>0</v>
      </c>
      <c r="BA170" s="19">
        <f t="shared" si="39"/>
        <v>0</v>
      </c>
      <c r="BB170" s="19">
        <f t="shared" si="39"/>
        <v>0</v>
      </c>
      <c r="BC170" s="19">
        <f t="shared" si="39"/>
        <v>0</v>
      </c>
      <c r="BD170" s="19">
        <f t="shared" si="39"/>
        <v>0</v>
      </c>
      <c r="BE170" s="19">
        <f t="shared" si="39"/>
        <v>0</v>
      </c>
      <c r="BF170" s="19">
        <f t="shared" si="39"/>
        <v>0</v>
      </c>
      <c r="BG170" s="19">
        <f t="shared" si="39"/>
        <v>0</v>
      </c>
      <c r="BH170" s="19">
        <f t="shared" si="39"/>
        <v>0</v>
      </c>
      <c r="BI170" s="19">
        <f t="shared" si="39"/>
        <v>0</v>
      </c>
      <c r="BJ170" s="19">
        <f t="shared" si="39"/>
        <v>0</v>
      </c>
      <c r="BK170" s="19">
        <f t="shared" si="39"/>
        <v>0</v>
      </c>
      <c r="BL170" s="19">
        <f t="shared" si="39"/>
        <v>0</v>
      </c>
      <c r="BM170" s="19">
        <f t="shared" si="39"/>
        <v>0</v>
      </c>
      <c r="BN170" s="19">
        <f t="shared" si="39"/>
        <v>0</v>
      </c>
      <c r="BO170" s="19">
        <f t="shared" si="39"/>
        <v>0</v>
      </c>
      <c r="BP170" s="19">
        <f t="shared" si="39"/>
        <v>0</v>
      </c>
      <c r="BQ170" s="19">
        <f t="shared" si="39"/>
        <v>0</v>
      </c>
      <c r="BR170" s="19">
        <f t="shared" si="39"/>
        <v>0</v>
      </c>
      <c r="BS170" s="19">
        <f t="shared" si="39"/>
        <v>0</v>
      </c>
      <c r="BT170" s="19">
        <f t="shared" si="39"/>
        <v>0</v>
      </c>
      <c r="BU170" s="19">
        <f t="shared" si="39"/>
        <v>0</v>
      </c>
      <c r="BV170" s="19">
        <f t="shared" si="39"/>
        <v>0</v>
      </c>
      <c r="BW170" s="19">
        <f t="shared" si="39"/>
        <v>0</v>
      </c>
      <c r="BX170" s="19">
        <f t="shared" si="39"/>
        <v>0</v>
      </c>
      <c r="BY170" s="19">
        <f t="shared" si="39"/>
        <v>0</v>
      </c>
      <c r="BZ170" s="19">
        <f t="shared" si="39"/>
        <v>0</v>
      </c>
      <c r="CA170" s="19">
        <f t="shared" si="39"/>
        <v>0</v>
      </c>
      <c r="CB170" s="19">
        <f t="shared" si="39"/>
        <v>0</v>
      </c>
      <c r="CC170" s="19">
        <f t="shared" si="39"/>
        <v>0</v>
      </c>
      <c r="CD170" s="19">
        <f t="shared" si="39"/>
        <v>0</v>
      </c>
      <c r="CE170" s="19">
        <f t="shared" si="39"/>
        <v>0</v>
      </c>
      <c r="CF170" s="19">
        <f t="shared" si="39"/>
        <v>0</v>
      </c>
      <c r="CG170" s="19">
        <f t="shared" si="39"/>
        <v>0</v>
      </c>
      <c r="CH170" s="19">
        <f t="shared" si="39"/>
        <v>0</v>
      </c>
      <c r="CI170" s="19">
        <f t="shared" si="39"/>
        <v>0</v>
      </c>
      <c r="CJ170" s="19">
        <f t="shared" si="39"/>
        <v>0</v>
      </c>
      <c r="CK170" s="19">
        <f t="shared" si="39"/>
        <v>0</v>
      </c>
      <c r="CL170" s="19">
        <f t="shared" ref="CL170:CT173" si="40">CL158*$P38</f>
        <v>0</v>
      </c>
      <c r="CM170" s="19">
        <f t="shared" si="40"/>
        <v>0</v>
      </c>
      <c r="CN170" s="19">
        <f t="shared" si="40"/>
        <v>0</v>
      </c>
      <c r="CO170" s="19">
        <f t="shared" si="40"/>
        <v>0</v>
      </c>
      <c r="CP170" s="19">
        <f t="shared" si="40"/>
        <v>0</v>
      </c>
      <c r="CQ170" s="19">
        <f t="shared" si="40"/>
        <v>0</v>
      </c>
      <c r="CR170" s="19">
        <f t="shared" si="40"/>
        <v>0</v>
      </c>
      <c r="CS170" s="19">
        <f t="shared" si="40"/>
        <v>0</v>
      </c>
      <c r="CT170" s="19">
        <f t="shared" si="40"/>
        <v>0</v>
      </c>
    </row>
    <row r="171" spans="1:98" x14ac:dyDescent="0.3">
      <c r="A171" s="11">
        <f>ROW()</f>
        <v>171</v>
      </c>
      <c r="F171" s="6" t="str">
        <f>$F$27</f>
        <v>ФОТ упак</v>
      </c>
      <c r="M171" s="2" t="str">
        <f>Lists!$R$8</f>
        <v>руб.</v>
      </c>
      <c r="P171" s="48"/>
      <c r="W171" s="53">
        <f ca="1">SUM(INDIRECT(ADDRESS(ROW(),SUMIFS($1:$1,$5:$5,1))):INDIRECT(ADDRESS(ROW(),SUMIFS($1:$1,$5:$5,MAX($5:$5)))))</f>
        <v>12.5</v>
      </c>
      <c r="X171" s="54"/>
      <c r="Y171" s="54"/>
      <c r="Z171" s="19">
        <f t="shared" si="38"/>
        <v>0</v>
      </c>
      <c r="AA171" s="19">
        <f t="shared" ref="AA171:CL173" si="41">AA159*$P39</f>
        <v>0</v>
      </c>
      <c r="AB171" s="19">
        <f t="shared" si="41"/>
        <v>0</v>
      </c>
      <c r="AC171" s="19">
        <f t="shared" si="41"/>
        <v>0</v>
      </c>
      <c r="AD171" s="19">
        <f t="shared" si="41"/>
        <v>0</v>
      </c>
      <c r="AE171" s="19">
        <f t="shared" si="41"/>
        <v>12.5</v>
      </c>
      <c r="AF171" s="19">
        <f t="shared" si="41"/>
        <v>0</v>
      </c>
      <c r="AG171" s="19">
        <f t="shared" si="41"/>
        <v>0</v>
      </c>
      <c r="AH171" s="19">
        <f t="shared" si="41"/>
        <v>0</v>
      </c>
      <c r="AI171" s="19">
        <f t="shared" si="41"/>
        <v>0</v>
      </c>
      <c r="AJ171" s="19">
        <f t="shared" si="41"/>
        <v>0</v>
      </c>
      <c r="AK171" s="19">
        <f t="shared" si="41"/>
        <v>0</v>
      </c>
      <c r="AL171" s="19">
        <f t="shared" si="41"/>
        <v>0</v>
      </c>
      <c r="AM171" s="19">
        <f t="shared" si="41"/>
        <v>0</v>
      </c>
      <c r="AN171" s="19">
        <f t="shared" si="41"/>
        <v>0</v>
      </c>
      <c r="AO171" s="19">
        <f t="shared" si="41"/>
        <v>0</v>
      </c>
      <c r="AP171" s="19">
        <f t="shared" si="41"/>
        <v>0</v>
      </c>
      <c r="AQ171" s="19">
        <f t="shared" si="41"/>
        <v>0</v>
      </c>
      <c r="AR171" s="19">
        <f t="shared" si="41"/>
        <v>0</v>
      </c>
      <c r="AS171" s="19">
        <f t="shared" si="41"/>
        <v>0</v>
      </c>
      <c r="AT171" s="19">
        <f t="shared" si="41"/>
        <v>0</v>
      </c>
      <c r="AU171" s="19">
        <f t="shared" si="41"/>
        <v>0</v>
      </c>
      <c r="AV171" s="19">
        <f t="shared" si="41"/>
        <v>0</v>
      </c>
      <c r="AW171" s="19">
        <f t="shared" si="41"/>
        <v>0</v>
      </c>
      <c r="AX171" s="19">
        <f t="shared" si="41"/>
        <v>0</v>
      </c>
      <c r="AY171" s="19">
        <f t="shared" si="41"/>
        <v>0</v>
      </c>
      <c r="AZ171" s="19">
        <f t="shared" si="41"/>
        <v>0</v>
      </c>
      <c r="BA171" s="19">
        <f t="shared" si="41"/>
        <v>0</v>
      </c>
      <c r="BB171" s="19">
        <f t="shared" si="41"/>
        <v>0</v>
      </c>
      <c r="BC171" s="19">
        <f t="shared" si="41"/>
        <v>0</v>
      </c>
      <c r="BD171" s="19">
        <f t="shared" si="41"/>
        <v>0</v>
      </c>
      <c r="BE171" s="19">
        <f t="shared" si="41"/>
        <v>0</v>
      </c>
      <c r="BF171" s="19">
        <f t="shared" si="41"/>
        <v>0</v>
      </c>
      <c r="BG171" s="19">
        <f t="shared" si="41"/>
        <v>0</v>
      </c>
      <c r="BH171" s="19">
        <f t="shared" si="41"/>
        <v>0</v>
      </c>
      <c r="BI171" s="19">
        <f t="shared" si="41"/>
        <v>0</v>
      </c>
      <c r="BJ171" s="19">
        <f t="shared" si="41"/>
        <v>0</v>
      </c>
      <c r="BK171" s="19">
        <f t="shared" si="41"/>
        <v>0</v>
      </c>
      <c r="BL171" s="19">
        <f t="shared" si="41"/>
        <v>0</v>
      </c>
      <c r="BM171" s="19">
        <f t="shared" si="41"/>
        <v>0</v>
      </c>
      <c r="BN171" s="19">
        <f t="shared" si="41"/>
        <v>0</v>
      </c>
      <c r="BO171" s="19">
        <f t="shared" si="41"/>
        <v>0</v>
      </c>
      <c r="BP171" s="19">
        <f t="shared" si="41"/>
        <v>0</v>
      </c>
      <c r="BQ171" s="19">
        <f t="shared" si="41"/>
        <v>0</v>
      </c>
      <c r="BR171" s="19">
        <f t="shared" si="41"/>
        <v>0</v>
      </c>
      <c r="BS171" s="19">
        <f t="shared" si="41"/>
        <v>0</v>
      </c>
      <c r="BT171" s="19">
        <f t="shared" si="41"/>
        <v>0</v>
      </c>
      <c r="BU171" s="19">
        <f t="shared" si="41"/>
        <v>0</v>
      </c>
      <c r="BV171" s="19">
        <f t="shared" si="41"/>
        <v>0</v>
      </c>
      <c r="BW171" s="19">
        <f t="shared" si="41"/>
        <v>0</v>
      </c>
      <c r="BX171" s="19">
        <f t="shared" si="41"/>
        <v>0</v>
      </c>
      <c r="BY171" s="19">
        <f t="shared" si="41"/>
        <v>0</v>
      </c>
      <c r="BZ171" s="19">
        <f t="shared" si="41"/>
        <v>0</v>
      </c>
      <c r="CA171" s="19">
        <f t="shared" si="41"/>
        <v>0</v>
      </c>
      <c r="CB171" s="19">
        <f t="shared" si="41"/>
        <v>0</v>
      </c>
      <c r="CC171" s="19">
        <f t="shared" si="41"/>
        <v>0</v>
      </c>
      <c r="CD171" s="19">
        <f t="shared" si="41"/>
        <v>0</v>
      </c>
      <c r="CE171" s="19">
        <f t="shared" si="41"/>
        <v>0</v>
      </c>
      <c r="CF171" s="19">
        <f t="shared" si="41"/>
        <v>0</v>
      </c>
      <c r="CG171" s="19">
        <f t="shared" si="41"/>
        <v>0</v>
      </c>
      <c r="CH171" s="19">
        <f t="shared" si="41"/>
        <v>0</v>
      </c>
      <c r="CI171" s="19">
        <f t="shared" si="41"/>
        <v>0</v>
      </c>
      <c r="CJ171" s="19">
        <f t="shared" si="41"/>
        <v>0</v>
      </c>
      <c r="CK171" s="19">
        <f t="shared" si="41"/>
        <v>0</v>
      </c>
      <c r="CL171" s="19">
        <f t="shared" si="41"/>
        <v>0</v>
      </c>
      <c r="CM171" s="19">
        <f t="shared" si="40"/>
        <v>0</v>
      </c>
      <c r="CN171" s="19">
        <f t="shared" si="40"/>
        <v>0</v>
      </c>
      <c r="CO171" s="19">
        <f t="shared" si="40"/>
        <v>0</v>
      </c>
      <c r="CP171" s="19">
        <f t="shared" si="40"/>
        <v>0</v>
      </c>
      <c r="CQ171" s="19">
        <f t="shared" si="40"/>
        <v>0</v>
      </c>
      <c r="CR171" s="19">
        <f t="shared" si="40"/>
        <v>0</v>
      </c>
      <c r="CS171" s="19">
        <f t="shared" si="40"/>
        <v>0</v>
      </c>
      <c r="CT171" s="19">
        <f t="shared" si="40"/>
        <v>0</v>
      </c>
    </row>
    <row r="172" spans="1:98" x14ac:dyDescent="0.3">
      <c r="A172" s="11">
        <f>ROW()</f>
        <v>172</v>
      </c>
      <c r="F172" s="6" t="str">
        <f>$F$28</f>
        <v>Соцсборы</v>
      </c>
      <c r="M172" s="2" t="str">
        <f>Lists!$R$8</f>
        <v>руб.</v>
      </c>
      <c r="P172" s="48"/>
      <c r="W172" s="53">
        <f ca="1">SUM(INDIRECT(ADDRESS(ROW(),SUMIFS($1:$1,$5:$5,1))):INDIRECT(ADDRESS(ROW(),SUMIFS($1:$1,$5:$5,MAX($5:$5)))))</f>
        <v>11.25</v>
      </c>
      <c r="X172" s="54"/>
      <c r="Y172" s="54"/>
      <c r="Z172" s="19">
        <f t="shared" si="38"/>
        <v>0</v>
      </c>
      <c r="AA172" s="19">
        <f t="shared" si="41"/>
        <v>0</v>
      </c>
      <c r="AB172" s="19">
        <f t="shared" si="41"/>
        <v>0</v>
      </c>
      <c r="AC172" s="19">
        <f t="shared" si="41"/>
        <v>0</v>
      </c>
      <c r="AD172" s="19">
        <f t="shared" si="41"/>
        <v>0</v>
      </c>
      <c r="AE172" s="19">
        <f t="shared" si="41"/>
        <v>11.25</v>
      </c>
      <c r="AF172" s="19">
        <f t="shared" si="41"/>
        <v>0</v>
      </c>
      <c r="AG172" s="19">
        <f t="shared" si="41"/>
        <v>0</v>
      </c>
      <c r="AH172" s="19">
        <f t="shared" si="41"/>
        <v>0</v>
      </c>
      <c r="AI172" s="19">
        <f t="shared" si="41"/>
        <v>0</v>
      </c>
      <c r="AJ172" s="19">
        <f t="shared" si="41"/>
        <v>0</v>
      </c>
      <c r="AK172" s="19">
        <f t="shared" si="41"/>
        <v>0</v>
      </c>
      <c r="AL172" s="19">
        <f t="shared" si="41"/>
        <v>0</v>
      </c>
      <c r="AM172" s="19">
        <f t="shared" si="41"/>
        <v>0</v>
      </c>
      <c r="AN172" s="19">
        <f t="shared" si="41"/>
        <v>0</v>
      </c>
      <c r="AO172" s="19">
        <f t="shared" si="41"/>
        <v>0</v>
      </c>
      <c r="AP172" s="19">
        <f t="shared" si="41"/>
        <v>0</v>
      </c>
      <c r="AQ172" s="19">
        <f t="shared" si="41"/>
        <v>0</v>
      </c>
      <c r="AR172" s="19">
        <f t="shared" si="41"/>
        <v>0</v>
      </c>
      <c r="AS172" s="19">
        <f t="shared" si="41"/>
        <v>0</v>
      </c>
      <c r="AT172" s="19">
        <f t="shared" si="41"/>
        <v>0</v>
      </c>
      <c r="AU172" s="19">
        <f t="shared" si="41"/>
        <v>0</v>
      </c>
      <c r="AV172" s="19">
        <f t="shared" si="41"/>
        <v>0</v>
      </c>
      <c r="AW172" s="19">
        <f t="shared" si="41"/>
        <v>0</v>
      </c>
      <c r="AX172" s="19">
        <f t="shared" si="41"/>
        <v>0</v>
      </c>
      <c r="AY172" s="19">
        <f t="shared" si="41"/>
        <v>0</v>
      </c>
      <c r="AZ172" s="19">
        <f t="shared" si="41"/>
        <v>0</v>
      </c>
      <c r="BA172" s="19">
        <f t="shared" si="41"/>
        <v>0</v>
      </c>
      <c r="BB172" s="19">
        <f t="shared" si="41"/>
        <v>0</v>
      </c>
      <c r="BC172" s="19">
        <f t="shared" si="41"/>
        <v>0</v>
      </c>
      <c r="BD172" s="19">
        <f t="shared" si="41"/>
        <v>0</v>
      </c>
      <c r="BE172" s="19">
        <f t="shared" si="41"/>
        <v>0</v>
      </c>
      <c r="BF172" s="19">
        <f t="shared" si="41"/>
        <v>0</v>
      </c>
      <c r="BG172" s="19">
        <f t="shared" si="41"/>
        <v>0</v>
      </c>
      <c r="BH172" s="19">
        <f t="shared" si="41"/>
        <v>0</v>
      </c>
      <c r="BI172" s="19">
        <f t="shared" si="41"/>
        <v>0</v>
      </c>
      <c r="BJ172" s="19">
        <f t="shared" si="41"/>
        <v>0</v>
      </c>
      <c r="BK172" s="19">
        <f t="shared" si="41"/>
        <v>0</v>
      </c>
      <c r="BL172" s="19">
        <f t="shared" si="41"/>
        <v>0</v>
      </c>
      <c r="BM172" s="19">
        <f t="shared" si="41"/>
        <v>0</v>
      </c>
      <c r="BN172" s="19">
        <f t="shared" si="41"/>
        <v>0</v>
      </c>
      <c r="BO172" s="19">
        <f t="shared" si="41"/>
        <v>0</v>
      </c>
      <c r="BP172" s="19">
        <f t="shared" si="41"/>
        <v>0</v>
      </c>
      <c r="BQ172" s="19">
        <f t="shared" si="41"/>
        <v>0</v>
      </c>
      <c r="BR172" s="19">
        <f t="shared" si="41"/>
        <v>0</v>
      </c>
      <c r="BS172" s="19">
        <f t="shared" si="41"/>
        <v>0</v>
      </c>
      <c r="BT172" s="19">
        <f t="shared" si="41"/>
        <v>0</v>
      </c>
      <c r="BU172" s="19">
        <f t="shared" si="41"/>
        <v>0</v>
      </c>
      <c r="BV172" s="19">
        <f t="shared" si="41"/>
        <v>0</v>
      </c>
      <c r="BW172" s="19">
        <f t="shared" si="41"/>
        <v>0</v>
      </c>
      <c r="BX172" s="19">
        <f t="shared" si="41"/>
        <v>0</v>
      </c>
      <c r="BY172" s="19">
        <f t="shared" si="41"/>
        <v>0</v>
      </c>
      <c r="BZ172" s="19">
        <f t="shared" si="41"/>
        <v>0</v>
      </c>
      <c r="CA172" s="19">
        <f t="shared" si="41"/>
        <v>0</v>
      </c>
      <c r="CB172" s="19">
        <f t="shared" si="41"/>
        <v>0</v>
      </c>
      <c r="CC172" s="19">
        <f t="shared" si="41"/>
        <v>0</v>
      </c>
      <c r="CD172" s="19">
        <f t="shared" si="41"/>
        <v>0</v>
      </c>
      <c r="CE172" s="19">
        <f t="shared" si="41"/>
        <v>0</v>
      </c>
      <c r="CF172" s="19">
        <f t="shared" si="41"/>
        <v>0</v>
      </c>
      <c r="CG172" s="19">
        <f t="shared" si="41"/>
        <v>0</v>
      </c>
      <c r="CH172" s="19">
        <f t="shared" si="41"/>
        <v>0</v>
      </c>
      <c r="CI172" s="19">
        <f t="shared" si="41"/>
        <v>0</v>
      </c>
      <c r="CJ172" s="19">
        <f t="shared" si="41"/>
        <v>0</v>
      </c>
      <c r="CK172" s="19">
        <f t="shared" si="41"/>
        <v>0</v>
      </c>
      <c r="CL172" s="19">
        <f t="shared" si="41"/>
        <v>0</v>
      </c>
      <c r="CM172" s="19">
        <f t="shared" si="40"/>
        <v>0</v>
      </c>
      <c r="CN172" s="19">
        <f t="shared" si="40"/>
        <v>0</v>
      </c>
      <c r="CO172" s="19">
        <f t="shared" si="40"/>
        <v>0</v>
      </c>
      <c r="CP172" s="19">
        <f t="shared" si="40"/>
        <v>0</v>
      </c>
      <c r="CQ172" s="19">
        <f t="shared" si="40"/>
        <v>0</v>
      </c>
      <c r="CR172" s="19">
        <f t="shared" si="40"/>
        <v>0</v>
      </c>
      <c r="CS172" s="19">
        <f t="shared" si="40"/>
        <v>0</v>
      </c>
      <c r="CT172" s="19">
        <f t="shared" si="40"/>
        <v>0</v>
      </c>
    </row>
    <row r="173" spans="1:98" x14ac:dyDescent="0.3">
      <c r="A173" s="11">
        <f>ROW()</f>
        <v>173</v>
      </c>
      <c r="F173" s="6" t="str">
        <f>$F$29</f>
        <v>ЭлЭн</v>
      </c>
      <c r="M173" s="2" t="str">
        <f>Lists!$R$8</f>
        <v>руб.</v>
      </c>
      <c r="P173" s="48"/>
      <c r="W173" s="53">
        <f ca="1">SUM(INDIRECT(ADDRESS(ROW(),SUMIFS($1:$1,$5:$5,1))):INDIRECT(ADDRESS(ROW(),SUMIFS($1:$1,$5:$5,MAX($5:$5)))))</f>
        <v>4.6000000000000005</v>
      </c>
      <c r="X173" s="54"/>
      <c r="Y173" s="54"/>
      <c r="Z173" s="19">
        <f t="shared" si="38"/>
        <v>0</v>
      </c>
      <c r="AA173" s="19">
        <f t="shared" si="41"/>
        <v>0</v>
      </c>
      <c r="AB173" s="19">
        <f t="shared" si="41"/>
        <v>0</v>
      </c>
      <c r="AC173" s="19">
        <f t="shared" si="41"/>
        <v>0</v>
      </c>
      <c r="AD173" s="19">
        <f t="shared" si="41"/>
        <v>0</v>
      </c>
      <c r="AE173" s="19">
        <f t="shared" si="41"/>
        <v>4.6000000000000005</v>
      </c>
      <c r="AF173" s="19">
        <f t="shared" si="41"/>
        <v>0</v>
      </c>
      <c r="AG173" s="19">
        <f t="shared" si="41"/>
        <v>0</v>
      </c>
      <c r="AH173" s="19">
        <f t="shared" si="41"/>
        <v>0</v>
      </c>
      <c r="AI173" s="19">
        <f t="shared" si="41"/>
        <v>0</v>
      </c>
      <c r="AJ173" s="19">
        <f t="shared" si="41"/>
        <v>0</v>
      </c>
      <c r="AK173" s="19">
        <f t="shared" si="41"/>
        <v>0</v>
      </c>
      <c r="AL173" s="19">
        <f t="shared" si="41"/>
        <v>0</v>
      </c>
      <c r="AM173" s="19">
        <f t="shared" si="41"/>
        <v>0</v>
      </c>
      <c r="AN173" s="19">
        <f t="shared" si="41"/>
        <v>0</v>
      </c>
      <c r="AO173" s="19">
        <f t="shared" si="41"/>
        <v>0</v>
      </c>
      <c r="AP173" s="19">
        <f t="shared" si="41"/>
        <v>0</v>
      </c>
      <c r="AQ173" s="19">
        <f t="shared" si="41"/>
        <v>0</v>
      </c>
      <c r="AR173" s="19">
        <f t="shared" si="41"/>
        <v>0</v>
      </c>
      <c r="AS173" s="19">
        <f t="shared" si="41"/>
        <v>0</v>
      </c>
      <c r="AT173" s="19">
        <f t="shared" si="41"/>
        <v>0</v>
      </c>
      <c r="AU173" s="19">
        <f t="shared" si="41"/>
        <v>0</v>
      </c>
      <c r="AV173" s="19">
        <f t="shared" si="41"/>
        <v>0</v>
      </c>
      <c r="AW173" s="19">
        <f t="shared" si="41"/>
        <v>0</v>
      </c>
      <c r="AX173" s="19">
        <f t="shared" si="41"/>
        <v>0</v>
      </c>
      <c r="AY173" s="19">
        <f t="shared" si="41"/>
        <v>0</v>
      </c>
      <c r="AZ173" s="19">
        <f t="shared" si="41"/>
        <v>0</v>
      </c>
      <c r="BA173" s="19">
        <f t="shared" si="41"/>
        <v>0</v>
      </c>
      <c r="BB173" s="19">
        <f t="shared" si="41"/>
        <v>0</v>
      </c>
      <c r="BC173" s="19">
        <f t="shared" si="41"/>
        <v>0</v>
      </c>
      <c r="BD173" s="19">
        <f t="shared" si="41"/>
        <v>0</v>
      </c>
      <c r="BE173" s="19">
        <f t="shared" si="41"/>
        <v>0</v>
      </c>
      <c r="BF173" s="19">
        <f t="shared" si="41"/>
        <v>0</v>
      </c>
      <c r="BG173" s="19">
        <f t="shared" si="41"/>
        <v>0</v>
      </c>
      <c r="BH173" s="19">
        <f t="shared" si="41"/>
        <v>0</v>
      </c>
      <c r="BI173" s="19">
        <f t="shared" si="41"/>
        <v>0</v>
      </c>
      <c r="BJ173" s="19">
        <f t="shared" si="41"/>
        <v>0</v>
      </c>
      <c r="BK173" s="19">
        <f t="shared" si="41"/>
        <v>0</v>
      </c>
      <c r="BL173" s="19">
        <f t="shared" si="41"/>
        <v>0</v>
      </c>
      <c r="BM173" s="19">
        <f t="shared" si="41"/>
        <v>0</v>
      </c>
      <c r="BN173" s="19">
        <f t="shared" si="41"/>
        <v>0</v>
      </c>
      <c r="BO173" s="19">
        <f t="shared" si="41"/>
        <v>0</v>
      </c>
      <c r="BP173" s="19">
        <f t="shared" si="41"/>
        <v>0</v>
      </c>
      <c r="BQ173" s="19">
        <f t="shared" si="41"/>
        <v>0</v>
      </c>
      <c r="BR173" s="19">
        <f t="shared" si="41"/>
        <v>0</v>
      </c>
      <c r="BS173" s="19">
        <f t="shared" si="41"/>
        <v>0</v>
      </c>
      <c r="BT173" s="19">
        <f t="shared" si="41"/>
        <v>0</v>
      </c>
      <c r="BU173" s="19">
        <f t="shared" si="41"/>
        <v>0</v>
      </c>
      <c r="BV173" s="19">
        <f t="shared" si="41"/>
        <v>0</v>
      </c>
      <c r="BW173" s="19">
        <f t="shared" si="41"/>
        <v>0</v>
      </c>
      <c r="BX173" s="19">
        <f t="shared" si="41"/>
        <v>0</v>
      </c>
      <c r="BY173" s="19">
        <f t="shared" si="41"/>
        <v>0</v>
      </c>
      <c r="BZ173" s="19">
        <f t="shared" si="41"/>
        <v>0</v>
      </c>
      <c r="CA173" s="19">
        <f t="shared" si="41"/>
        <v>0</v>
      </c>
      <c r="CB173" s="19">
        <f t="shared" si="41"/>
        <v>0</v>
      </c>
      <c r="CC173" s="19">
        <f t="shared" si="41"/>
        <v>0</v>
      </c>
      <c r="CD173" s="19">
        <f t="shared" si="41"/>
        <v>0</v>
      </c>
      <c r="CE173" s="19">
        <f t="shared" si="41"/>
        <v>0</v>
      </c>
      <c r="CF173" s="19">
        <f t="shared" si="41"/>
        <v>0</v>
      </c>
      <c r="CG173" s="19">
        <f t="shared" si="41"/>
        <v>0</v>
      </c>
      <c r="CH173" s="19">
        <f t="shared" si="41"/>
        <v>0</v>
      </c>
      <c r="CI173" s="19">
        <f t="shared" si="41"/>
        <v>0</v>
      </c>
      <c r="CJ173" s="19">
        <f t="shared" si="41"/>
        <v>0</v>
      </c>
      <c r="CK173" s="19">
        <f t="shared" si="41"/>
        <v>0</v>
      </c>
      <c r="CL173" s="19">
        <f t="shared" si="41"/>
        <v>0</v>
      </c>
      <c r="CM173" s="19">
        <f t="shared" si="40"/>
        <v>0</v>
      </c>
      <c r="CN173" s="19">
        <f t="shared" si="40"/>
        <v>0</v>
      </c>
      <c r="CO173" s="19">
        <f t="shared" si="40"/>
        <v>0</v>
      </c>
      <c r="CP173" s="19">
        <f t="shared" si="40"/>
        <v>0</v>
      </c>
      <c r="CQ173" s="19">
        <f t="shared" si="40"/>
        <v>0</v>
      </c>
      <c r="CR173" s="19">
        <f t="shared" si="40"/>
        <v>0</v>
      </c>
      <c r="CS173" s="19">
        <f t="shared" si="40"/>
        <v>0</v>
      </c>
      <c r="CT173" s="19">
        <f t="shared" si="40"/>
        <v>0</v>
      </c>
    </row>
    <row r="174" spans="1:98" s="2" customFormat="1" ht="12" x14ac:dyDescent="0.2">
      <c r="A174" s="11">
        <f>ROW()</f>
        <v>174</v>
      </c>
      <c r="E174" s="23" t="str">
        <f>Lists!$N$9</f>
        <v>пустая строка</v>
      </c>
      <c r="L174" s="44"/>
      <c r="O174" s="44"/>
      <c r="R174" s="44"/>
      <c r="W174" s="5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</row>
    <row r="175" spans="1:98" s="13" customFormat="1" ht="13.2" customHeight="1" x14ac:dyDescent="0.3">
      <c r="A175" s="12">
        <f>ROW()</f>
        <v>175</v>
      </c>
      <c r="E175" s="43"/>
      <c r="F175" s="13" t="s">
        <v>18</v>
      </c>
      <c r="L175" s="44"/>
      <c r="M175" s="14" t="s">
        <v>74</v>
      </c>
      <c r="O175" s="44"/>
      <c r="R175" s="44"/>
      <c r="W175" s="56">
        <f ca="1">SUM(INDIRECT(ADDRESS(ROW(),SUMIFS($1:$1,$5:$5,1))):INDIRECT(ADDRESS(ROW(),SUMIFS($1:$1,$5:$5,MAX($5:$5)))))</f>
        <v>1</v>
      </c>
      <c r="X175" s="49"/>
      <c r="Y175" s="44" t="s">
        <v>24</v>
      </c>
      <c r="Z175" s="55"/>
      <c r="AA175" s="55"/>
      <c r="AB175" s="55"/>
      <c r="AC175" s="55"/>
      <c r="AD175" s="55"/>
      <c r="AE175" s="55">
        <v>0.1</v>
      </c>
      <c r="AF175" s="55">
        <v>0.5</v>
      </c>
      <c r="AG175" s="55">
        <v>0.25</v>
      </c>
      <c r="AH175" s="55">
        <v>0.1</v>
      </c>
      <c r="AI175" s="55">
        <v>0.05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 spans="1:98" x14ac:dyDescent="0.3">
      <c r="A176" s="11">
        <f>ROW()</f>
        <v>176</v>
      </c>
      <c r="F176" s="6" t="s">
        <v>75</v>
      </c>
    </row>
    <row r="177" spans="1:98" s="13" customFormat="1" x14ac:dyDescent="0.3">
      <c r="A177" s="11">
        <f>ROW()</f>
        <v>177</v>
      </c>
      <c r="E177" s="43"/>
      <c r="F177" s="13" t="str">
        <f>$F$20</f>
        <v>Продукт</v>
      </c>
      <c r="L177" s="44"/>
      <c r="M177" s="14" t="str">
        <f>$M$20</f>
        <v>шт</v>
      </c>
      <c r="O177" s="44"/>
      <c r="P177" s="49">
        <f>$P$20</f>
        <v>1</v>
      </c>
      <c r="R177" s="44"/>
      <c r="W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</row>
    <row r="178" spans="1:98" x14ac:dyDescent="0.3">
      <c r="A178" s="11">
        <f>ROW()</f>
        <v>178</v>
      </c>
      <c r="F178" s="6" t="str">
        <f>$F$21</f>
        <v>Основа</v>
      </c>
      <c r="M178" s="2" t="str">
        <f>$M$21</f>
        <v>кг</v>
      </c>
      <c r="P178" s="48"/>
      <c r="W178" s="50">
        <f ca="1">SUM(INDIRECT(ADDRESS(ROW(),SUMIFS($1:$1,$5:$5,1))):INDIRECT(ADDRESS(ROW(),SUMIFS($1:$1,$5:$5,MAX($5:$5)))))</f>
        <v>1.4999999999999998</v>
      </c>
      <c r="X178" s="51"/>
      <c r="Y178" s="51"/>
      <c r="Z178" s="52">
        <f ca="1">$W153*Z$175</f>
        <v>0</v>
      </c>
      <c r="AA178" s="52">
        <f t="shared" ref="AA178:CL179" ca="1" si="42">$W153*AA$175</f>
        <v>0</v>
      </c>
      <c r="AB178" s="52">
        <f t="shared" ca="1" si="42"/>
        <v>0</v>
      </c>
      <c r="AC178" s="52">
        <f t="shared" ca="1" si="42"/>
        <v>0</v>
      </c>
      <c r="AD178" s="52">
        <f t="shared" ca="1" si="42"/>
        <v>0</v>
      </c>
      <c r="AE178" s="52">
        <f t="shared" ca="1" si="42"/>
        <v>0.15000000000000002</v>
      </c>
      <c r="AF178" s="52">
        <f t="shared" ca="1" si="42"/>
        <v>0.75</v>
      </c>
      <c r="AG178" s="52">
        <f t="shared" ca="1" si="42"/>
        <v>0.375</v>
      </c>
      <c r="AH178" s="52">
        <f t="shared" ca="1" si="42"/>
        <v>0.15000000000000002</v>
      </c>
      <c r="AI178" s="52">
        <f t="shared" ca="1" si="42"/>
        <v>7.5000000000000011E-2</v>
      </c>
      <c r="AJ178" s="52">
        <f t="shared" ca="1" si="42"/>
        <v>0</v>
      </c>
      <c r="AK178" s="52">
        <f t="shared" ca="1" si="42"/>
        <v>0</v>
      </c>
      <c r="AL178" s="52">
        <f t="shared" ca="1" si="42"/>
        <v>0</v>
      </c>
      <c r="AM178" s="52">
        <f t="shared" ca="1" si="42"/>
        <v>0</v>
      </c>
      <c r="AN178" s="52">
        <f t="shared" ca="1" si="42"/>
        <v>0</v>
      </c>
      <c r="AO178" s="52">
        <f t="shared" ca="1" si="42"/>
        <v>0</v>
      </c>
      <c r="AP178" s="52">
        <f t="shared" ca="1" si="42"/>
        <v>0</v>
      </c>
      <c r="AQ178" s="52">
        <f t="shared" ca="1" si="42"/>
        <v>0</v>
      </c>
      <c r="AR178" s="52">
        <f t="shared" ca="1" si="42"/>
        <v>0</v>
      </c>
      <c r="AS178" s="52">
        <f t="shared" ca="1" si="42"/>
        <v>0</v>
      </c>
      <c r="AT178" s="52">
        <f t="shared" ca="1" si="42"/>
        <v>0</v>
      </c>
      <c r="AU178" s="52">
        <f t="shared" ca="1" si="42"/>
        <v>0</v>
      </c>
      <c r="AV178" s="52">
        <f t="shared" ca="1" si="42"/>
        <v>0</v>
      </c>
      <c r="AW178" s="52">
        <f t="shared" ca="1" si="42"/>
        <v>0</v>
      </c>
      <c r="AX178" s="52">
        <f t="shared" ca="1" si="42"/>
        <v>0</v>
      </c>
      <c r="AY178" s="52">
        <f t="shared" ca="1" si="42"/>
        <v>0</v>
      </c>
      <c r="AZ178" s="52">
        <f t="shared" ca="1" si="42"/>
        <v>0</v>
      </c>
      <c r="BA178" s="52">
        <f t="shared" ca="1" si="42"/>
        <v>0</v>
      </c>
      <c r="BB178" s="52">
        <f t="shared" ca="1" si="42"/>
        <v>0</v>
      </c>
      <c r="BC178" s="52">
        <f t="shared" ca="1" si="42"/>
        <v>0</v>
      </c>
      <c r="BD178" s="52">
        <f t="shared" ca="1" si="42"/>
        <v>0</v>
      </c>
      <c r="BE178" s="52">
        <f t="shared" ca="1" si="42"/>
        <v>0</v>
      </c>
      <c r="BF178" s="52">
        <f t="shared" ca="1" si="42"/>
        <v>0</v>
      </c>
      <c r="BG178" s="52">
        <f t="shared" ca="1" si="42"/>
        <v>0</v>
      </c>
      <c r="BH178" s="52">
        <f t="shared" ca="1" si="42"/>
        <v>0</v>
      </c>
      <c r="BI178" s="52">
        <f t="shared" ca="1" si="42"/>
        <v>0</v>
      </c>
      <c r="BJ178" s="52">
        <f t="shared" ca="1" si="42"/>
        <v>0</v>
      </c>
      <c r="BK178" s="52">
        <f t="shared" ca="1" si="42"/>
        <v>0</v>
      </c>
      <c r="BL178" s="52">
        <f t="shared" ca="1" si="42"/>
        <v>0</v>
      </c>
      <c r="BM178" s="52">
        <f t="shared" ca="1" si="42"/>
        <v>0</v>
      </c>
      <c r="BN178" s="52">
        <f t="shared" ca="1" si="42"/>
        <v>0</v>
      </c>
      <c r="BO178" s="52">
        <f t="shared" ca="1" si="42"/>
        <v>0</v>
      </c>
      <c r="BP178" s="52">
        <f t="shared" ca="1" si="42"/>
        <v>0</v>
      </c>
      <c r="BQ178" s="52">
        <f t="shared" ca="1" si="42"/>
        <v>0</v>
      </c>
      <c r="BR178" s="52">
        <f t="shared" ca="1" si="42"/>
        <v>0</v>
      </c>
      <c r="BS178" s="52">
        <f t="shared" ca="1" si="42"/>
        <v>0</v>
      </c>
      <c r="BT178" s="52">
        <f t="shared" ca="1" si="42"/>
        <v>0</v>
      </c>
      <c r="BU178" s="52">
        <f t="shared" ca="1" si="42"/>
        <v>0</v>
      </c>
      <c r="BV178" s="52">
        <f t="shared" ca="1" si="42"/>
        <v>0</v>
      </c>
      <c r="BW178" s="52">
        <f t="shared" ca="1" si="42"/>
        <v>0</v>
      </c>
      <c r="BX178" s="52">
        <f t="shared" ca="1" si="42"/>
        <v>0</v>
      </c>
      <c r="BY178" s="52">
        <f t="shared" ca="1" si="42"/>
        <v>0</v>
      </c>
      <c r="BZ178" s="52">
        <f t="shared" ca="1" si="42"/>
        <v>0</v>
      </c>
      <c r="CA178" s="52">
        <f t="shared" ca="1" si="42"/>
        <v>0</v>
      </c>
      <c r="CB178" s="52">
        <f t="shared" ca="1" si="42"/>
        <v>0</v>
      </c>
      <c r="CC178" s="52">
        <f t="shared" ca="1" si="42"/>
        <v>0</v>
      </c>
      <c r="CD178" s="52">
        <f t="shared" ca="1" si="42"/>
        <v>0</v>
      </c>
      <c r="CE178" s="52">
        <f t="shared" ca="1" si="42"/>
        <v>0</v>
      </c>
      <c r="CF178" s="52">
        <f t="shared" ca="1" si="42"/>
        <v>0</v>
      </c>
      <c r="CG178" s="52">
        <f t="shared" ca="1" si="42"/>
        <v>0</v>
      </c>
      <c r="CH178" s="52">
        <f t="shared" ca="1" si="42"/>
        <v>0</v>
      </c>
      <c r="CI178" s="52">
        <f t="shared" ca="1" si="42"/>
        <v>0</v>
      </c>
      <c r="CJ178" s="52">
        <f t="shared" ca="1" si="42"/>
        <v>0</v>
      </c>
      <c r="CK178" s="52">
        <f t="shared" ca="1" si="42"/>
        <v>0</v>
      </c>
      <c r="CL178" s="52">
        <f t="shared" ca="1" si="42"/>
        <v>0</v>
      </c>
      <c r="CM178" s="52">
        <f t="shared" ref="CM178:CT182" ca="1" si="43">$W153*CM$175</f>
        <v>0</v>
      </c>
      <c r="CN178" s="52">
        <f t="shared" ca="1" si="43"/>
        <v>0</v>
      </c>
      <c r="CO178" s="52">
        <f t="shared" ca="1" si="43"/>
        <v>0</v>
      </c>
      <c r="CP178" s="52">
        <f t="shared" ca="1" si="43"/>
        <v>0</v>
      </c>
      <c r="CQ178" s="52">
        <f t="shared" ca="1" si="43"/>
        <v>0</v>
      </c>
      <c r="CR178" s="52">
        <f t="shared" ca="1" si="43"/>
        <v>0</v>
      </c>
      <c r="CS178" s="52">
        <f t="shared" ca="1" si="43"/>
        <v>0</v>
      </c>
      <c r="CT178" s="52">
        <f t="shared" ca="1" si="43"/>
        <v>0</v>
      </c>
    </row>
    <row r="179" spans="1:98" x14ac:dyDescent="0.3">
      <c r="A179" s="11">
        <f>ROW()</f>
        <v>179</v>
      </c>
      <c r="F179" s="6" t="str">
        <f>$F$22</f>
        <v>Сырье</v>
      </c>
      <c r="M179" s="2" t="str">
        <f>$M$22</f>
        <v>л</v>
      </c>
      <c r="P179" s="48"/>
      <c r="W179" s="50">
        <f ca="1">SUM(INDIRECT(ADDRESS(ROW(),SUMIFS($1:$1,$5:$5,1))):INDIRECT(ADDRESS(ROW(),SUMIFS($1:$1,$5:$5,MAX($5:$5)))))</f>
        <v>0.4</v>
      </c>
      <c r="X179" s="51"/>
      <c r="Y179" s="51"/>
      <c r="Z179" s="52">
        <f t="shared" ref="Z179:AO186" ca="1" si="44">$W154*Z$175</f>
        <v>0</v>
      </c>
      <c r="AA179" s="52">
        <f t="shared" ca="1" si="44"/>
        <v>0</v>
      </c>
      <c r="AB179" s="52">
        <f t="shared" ca="1" si="44"/>
        <v>0</v>
      </c>
      <c r="AC179" s="52">
        <f t="shared" ca="1" si="44"/>
        <v>0</v>
      </c>
      <c r="AD179" s="52">
        <f t="shared" ca="1" si="44"/>
        <v>0</v>
      </c>
      <c r="AE179" s="52">
        <f t="shared" ca="1" si="44"/>
        <v>4.0000000000000008E-2</v>
      </c>
      <c r="AF179" s="52">
        <f t="shared" ca="1" si="44"/>
        <v>0.2</v>
      </c>
      <c r="AG179" s="52">
        <f t="shared" ca="1" si="44"/>
        <v>0.1</v>
      </c>
      <c r="AH179" s="52">
        <f t="shared" ca="1" si="44"/>
        <v>4.0000000000000008E-2</v>
      </c>
      <c r="AI179" s="52">
        <f t="shared" ca="1" si="44"/>
        <v>2.0000000000000004E-2</v>
      </c>
      <c r="AJ179" s="52">
        <f t="shared" ca="1" si="44"/>
        <v>0</v>
      </c>
      <c r="AK179" s="52">
        <f t="shared" ca="1" si="44"/>
        <v>0</v>
      </c>
      <c r="AL179" s="52">
        <f t="shared" ca="1" si="44"/>
        <v>0</v>
      </c>
      <c r="AM179" s="52">
        <f t="shared" ca="1" si="44"/>
        <v>0</v>
      </c>
      <c r="AN179" s="52">
        <f t="shared" ca="1" si="44"/>
        <v>0</v>
      </c>
      <c r="AO179" s="52">
        <f t="shared" ca="1" si="44"/>
        <v>0</v>
      </c>
      <c r="AP179" s="52">
        <f t="shared" ca="1" si="42"/>
        <v>0</v>
      </c>
      <c r="AQ179" s="52">
        <f t="shared" ca="1" si="42"/>
        <v>0</v>
      </c>
      <c r="AR179" s="52">
        <f t="shared" ca="1" si="42"/>
        <v>0</v>
      </c>
      <c r="AS179" s="52">
        <f t="shared" ca="1" si="42"/>
        <v>0</v>
      </c>
      <c r="AT179" s="52">
        <f t="shared" ca="1" si="42"/>
        <v>0</v>
      </c>
      <c r="AU179" s="52">
        <f t="shared" ca="1" si="42"/>
        <v>0</v>
      </c>
      <c r="AV179" s="52">
        <f t="shared" ca="1" si="42"/>
        <v>0</v>
      </c>
      <c r="AW179" s="52">
        <f t="shared" ca="1" si="42"/>
        <v>0</v>
      </c>
      <c r="AX179" s="52">
        <f t="shared" ca="1" si="42"/>
        <v>0</v>
      </c>
      <c r="AY179" s="52">
        <f t="shared" ca="1" si="42"/>
        <v>0</v>
      </c>
      <c r="AZ179" s="52">
        <f t="shared" ca="1" si="42"/>
        <v>0</v>
      </c>
      <c r="BA179" s="52">
        <f t="shared" ca="1" si="42"/>
        <v>0</v>
      </c>
      <c r="BB179" s="52">
        <f t="shared" ca="1" si="42"/>
        <v>0</v>
      </c>
      <c r="BC179" s="52">
        <f t="shared" ca="1" si="42"/>
        <v>0</v>
      </c>
      <c r="BD179" s="52">
        <f t="shared" ca="1" si="42"/>
        <v>0</v>
      </c>
      <c r="BE179" s="52">
        <f t="shared" ca="1" si="42"/>
        <v>0</v>
      </c>
      <c r="BF179" s="52">
        <f t="shared" ca="1" si="42"/>
        <v>0</v>
      </c>
      <c r="BG179" s="52">
        <f t="shared" ca="1" si="42"/>
        <v>0</v>
      </c>
      <c r="BH179" s="52">
        <f t="shared" ca="1" si="42"/>
        <v>0</v>
      </c>
      <c r="BI179" s="52">
        <f t="shared" ca="1" si="42"/>
        <v>0</v>
      </c>
      <c r="BJ179" s="52">
        <f t="shared" ca="1" si="42"/>
        <v>0</v>
      </c>
      <c r="BK179" s="52">
        <f t="shared" ca="1" si="42"/>
        <v>0</v>
      </c>
      <c r="BL179" s="52">
        <f t="shared" ca="1" si="42"/>
        <v>0</v>
      </c>
      <c r="BM179" s="52">
        <f t="shared" ca="1" si="42"/>
        <v>0</v>
      </c>
      <c r="BN179" s="52">
        <f t="shared" ca="1" si="42"/>
        <v>0</v>
      </c>
      <c r="BO179" s="52">
        <f t="shared" ca="1" si="42"/>
        <v>0</v>
      </c>
      <c r="BP179" s="52">
        <f t="shared" ca="1" si="42"/>
        <v>0</v>
      </c>
      <c r="BQ179" s="52">
        <f t="shared" ca="1" si="42"/>
        <v>0</v>
      </c>
      <c r="BR179" s="52">
        <f t="shared" ca="1" si="42"/>
        <v>0</v>
      </c>
      <c r="BS179" s="52">
        <f t="shared" ca="1" si="42"/>
        <v>0</v>
      </c>
      <c r="BT179" s="52">
        <f t="shared" ca="1" si="42"/>
        <v>0</v>
      </c>
      <c r="BU179" s="52">
        <f t="shared" ca="1" si="42"/>
        <v>0</v>
      </c>
      <c r="BV179" s="52">
        <f t="shared" ca="1" si="42"/>
        <v>0</v>
      </c>
      <c r="BW179" s="52">
        <f t="shared" ca="1" si="42"/>
        <v>0</v>
      </c>
      <c r="BX179" s="52">
        <f t="shared" ca="1" si="42"/>
        <v>0</v>
      </c>
      <c r="BY179" s="52">
        <f t="shared" ca="1" si="42"/>
        <v>0</v>
      </c>
      <c r="BZ179" s="52">
        <f t="shared" ca="1" si="42"/>
        <v>0</v>
      </c>
      <c r="CA179" s="52">
        <f t="shared" ca="1" si="42"/>
        <v>0</v>
      </c>
      <c r="CB179" s="52">
        <f t="shared" ca="1" si="42"/>
        <v>0</v>
      </c>
      <c r="CC179" s="52">
        <f t="shared" ca="1" si="42"/>
        <v>0</v>
      </c>
      <c r="CD179" s="52">
        <f t="shared" ca="1" si="42"/>
        <v>0</v>
      </c>
      <c r="CE179" s="52">
        <f t="shared" ca="1" si="42"/>
        <v>0</v>
      </c>
      <c r="CF179" s="52">
        <f t="shared" ca="1" si="42"/>
        <v>0</v>
      </c>
      <c r="CG179" s="52">
        <f t="shared" ca="1" si="42"/>
        <v>0</v>
      </c>
      <c r="CH179" s="52">
        <f t="shared" ca="1" si="42"/>
        <v>0</v>
      </c>
      <c r="CI179" s="52">
        <f t="shared" ca="1" si="42"/>
        <v>0</v>
      </c>
      <c r="CJ179" s="52">
        <f t="shared" ca="1" si="42"/>
        <v>0</v>
      </c>
      <c r="CK179" s="52">
        <f t="shared" ca="1" si="42"/>
        <v>0</v>
      </c>
      <c r="CL179" s="52">
        <f t="shared" ca="1" si="42"/>
        <v>0</v>
      </c>
      <c r="CM179" s="52">
        <f t="shared" ca="1" si="43"/>
        <v>0</v>
      </c>
      <c r="CN179" s="52">
        <f t="shared" ca="1" si="43"/>
        <v>0</v>
      </c>
      <c r="CO179" s="52">
        <f t="shared" ca="1" si="43"/>
        <v>0</v>
      </c>
      <c r="CP179" s="52">
        <f t="shared" ca="1" si="43"/>
        <v>0</v>
      </c>
      <c r="CQ179" s="52">
        <f t="shared" ca="1" si="43"/>
        <v>0</v>
      </c>
      <c r="CR179" s="52">
        <f t="shared" ca="1" si="43"/>
        <v>0</v>
      </c>
      <c r="CS179" s="52">
        <f t="shared" ca="1" si="43"/>
        <v>0</v>
      </c>
      <c r="CT179" s="52">
        <f t="shared" ca="1" si="43"/>
        <v>0</v>
      </c>
    </row>
    <row r="180" spans="1:98" x14ac:dyDescent="0.3">
      <c r="A180" s="11">
        <f>ROW()</f>
        <v>180</v>
      </c>
      <c r="F180" s="6" t="str">
        <f>$F$23</f>
        <v>Материал</v>
      </c>
      <c r="M180" s="2" t="str">
        <f>$M$23</f>
        <v>кв.м.</v>
      </c>
      <c r="P180" s="48"/>
      <c r="W180" s="50">
        <f ca="1">SUM(INDIRECT(ADDRESS(ROW(),SUMIFS($1:$1,$5:$5,1))):INDIRECT(ADDRESS(ROW(),SUMIFS($1:$1,$5:$5,MAX($5:$5)))))</f>
        <v>0.7</v>
      </c>
      <c r="X180" s="51"/>
      <c r="Y180" s="51"/>
      <c r="Z180" s="52">
        <f t="shared" ca="1" si="44"/>
        <v>0</v>
      </c>
      <c r="AA180" s="52">
        <f t="shared" ref="AA180:CL183" ca="1" si="45">$W155*AA$175</f>
        <v>0</v>
      </c>
      <c r="AB180" s="52">
        <f t="shared" ca="1" si="45"/>
        <v>0</v>
      </c>
      <c r="AC180" s="52">
        <f t="shared" ca="1" si="45"/>
        <v>0</v>
      </c>
      <c r="AD180" s="52">
        <f t="shared" ca="1" si="45"/>
        <v>0</v>
      </c>
      <c r="AE180" s="52">
        <f t="shared" ca="1" si="45"/>
        <v>6.9999999999999993E-2</v>
      </c>
      <c r="AF180" s="52">
        <f t="shared" ca="1" si="45"/>
        <v>0.35</v>
      </c>
      <c r="AG180" s="52">
        <f t="shared" ca="1" si="45"/>
        <v>0.17499999999999999</v>
      </c>
      <c r="AH180" s="52">
        <f t="shared" ca="1" si="45"/>
        <v>6.9999999999999993E-2</v>
      </c>
      <c r="AI180" s="52">
        <f t="shared" ca="1" si="45"/>
        <v>3.4999999999999996E-2</v>
      </c>
      <c r="AJ180" s="52">
        <f t="shared" ca="1" si="45"/>
        <v>0</v>
      </c>
      <c r="AK180" s="52">
        <f t="shared" ca="1" si="45"/>
        <v>0</v>
      </c>
      <c r="AL180" s="52">
        <f t="shared" ca="1" si="45"/>
        <v>0</v>
      </c>
      <c r="AM180" s="52">
        <f t="shared" ca="1" si="45"/>
        <v>0</v>
      </c>
      <c r="AN180" s="52">
        <f t="shared" ca="1" si="45"/>
        <v>0</v>
      </c>
      <c r="AO180" s="52">
        <f t="shared" ca="1" si="45"/>
        <v>0</v>
      </c>
      <c r="AP180" s="52">
        <f t="shared" ca="1" si="45"/>
        <v>0</v>
      </c>
      <c r="AQ180" s="52">
        <f t="shared" ca="1" si="45"/>
        <v>0</v>
      </c>
      <c r="AR180" s="52">
        <f t="shared" ca="1" si="45"/>
        <v>0</v>
      </c>
      <c r="AS180" s="52">
        <f t="shared" ca="1" si="45"/>
        <v>0</v>
      </c>
      <c r="AT180" s="52">
        <f t="shared" ca="1" si="45"/>
        <v>0</v>
      </c>
      <c r="AU180" s="52">
        <f t="shared" ca="1" si="45"/>
        <v>0</v>
      </c>
      <c r="AV180" s="52">
        <f t="shared" ca="1" si="45"/>
        <v>0</v>
      </c>
      <c r="AW180" s="52">
        <f t="shared" ca="1" si="45"/>
        <v>0</v>
      </c>
      <c r="AX180" s="52">
        <f t="shared" ca="1" si="45"/>
        <v>0</v>
      </c>
      <c r="AY180" s="52">
        <f t="shared" ca="1" si="45"/>
        <v>0</v>
      </c>
      <c r="AZ180" s="52">
        <f t="shared" ca="1" si="45"/>
        <v>0</v>
      </c>
      <c r="BA180" s="52">
        <f t="shared" ca="1" si="45"/>
        <v>0</v>
      </c>
      <c r="BB180" s="52">
        <f t="shared" ca="1" si="45"/>
        <v>0</v>
      </c>
      <c r="BC180" s="52">
        <f t="shared" ca="1" si="45"/>
        <v>0</v>
      </c>
      <c r="BD180" s="52">
        <f t="shared" ca="1" si="45"/>
        <v>0</v>
      </c>
      <c r="BE180" s="52">
        <f t="shared" ca="1" si="45"/>
        <v>0</v>
      </c>
      <c r="BF180" s="52">
        <f t="shared" ca="1" si="45"/>
        <v>0</v>
      </c>
      <c r="BG180" s="52">
        <f t="shared" ca="1" si="45"/>
        <v>0</v>
      </c>
      <c r="BH180" s="52">
        <f t="shared" ca="1" si="45"/>
        <v>0</v>
      </c>
      <c r="BI180" s="52">
        <f t="shared" ca="1" si="45"/>
        <v>0</v>
      </c>
      <c r="BJ180" s="52">
        <f t="shared" ca="1" si="45"/>
        <v>0</v>
      </c>
      <c r="BK180" s="52">
        <f t="shared" ca="1" si="45"/>
        <v>0</v>
      </c>
      <c r="BL180" s="52">
        <f t="shared" ca="1" si="45"/>
        <v>0</v>
      </c>
      <c r="BM180" s="52">
        <f t="shared" ca="1" si="45"/>
        <v>0</v>
      </c>
      <c r="BN180" s="52">
        <f t="shared" ca="1" si="45"/>
        <v>0</v>
      </c>
      <c r="BO180" s="52">
        <f t="shared" ca="1" si="45"/>
        <v>0</v>
      </c>
      <c r="BP180" s="52">
        <f t="shared" ca="1" si="45"/>
        <v>0</v>
      </c>
      <c r="BQ180" s="52">
        <f t="shared" ca="1" si="45"/>
        <v>0</v>
      </c>
      <c r="BR180" s="52">
        <f t="shared" ca="1" si="45"/>
        <v>0</v>
      </c>
      <c r="BS180" s="52">
        <f t="shared" ca="1" si="45"/>
        <v>0</v>
      </c>
      <c r="BT180" s="52">
        <f t="shared" ca="1" si="45"/>
        <v>0</v>
      </c>
      <c r="BU180" s="52">
        <f t="shared" ca="1" si="45"/>
        <v>0</v>
      </c>
      <c r="BV180" s="52">
        <f t="shared" ca="1" si="45"/>
        <v>0</v>
      </c>
      <c r="BW180" s="52">
        <f t="shared" ca="1" si="45"/>
        <v>0</v>
      </c>
      <c r="BX180" s="52">
        <f t="shared" ca="1" si="45"/>
        <v>0</v>
      </c>
      <c r="BY180" s="52">
        <f t="shared" ca="1" si="45"/>
        <v>0</v>
      </c>
      <c r="BZ180" s="52">
        <f t="shared" ca="1" si="45"/>
        <v>0</v>
      </c>
      <c r="CA180" s="52">
        <f t="shared" ca="1" si="45"/>
        <v>0</v>
      </c>
      <c r="CB180" s="52">
        <f t="shared" ca="1" si="45"/>
        <v>0</v>
      </c>
      <c r="CC180" s="52">
        <f t="shared" ca="1" si="45"/>
        <v>0</v>
      </c>
      <c r="CD180" s="52">
        <f t="shared" ca="1" si="45"/>
        <v>0</v>
      </c>
      <c r="CE180" s="52">
        <f t="shared" ca="1" si="45"/>
        <v>0</v>
      </c>
      <c r="CF180" s="52">
        <f t="shared" ca="1" si="45"/>
        <v>0</v>
      </c>
      <c r="CG180" s="52">
        <f t="shared" ca="1" si="45"/>
        <v>0</v>
      </c>
      <c r="CH180" s="52">
        <f t="shared" ca="1" si="45"/>
        <v>0</v>
      </c>
      <c r="CI180" s="52">
        <f t="shared" ca="1" si="45"/>
        <v>0</v>
      </c>
      <c r="CJ180" s="52">
        <f t="shared" ca="1" si="45"/>
        <v>0</v>
      </c>
      <c r="CK180" s="52">
        <f t="shared" ca="1" si="45"/>
        <v>0</v>
      </c>
      <c r="CL180" s="52">
        <f t="shared" ca="1" si="45"/>
        <v>0</v>
      </c>
      <c r="CM180" s="52">
        <f t="shared" ca="1" si="43"/>
        <v>0</v>
      </c>
      <c r="CN180" s="52">
        <f t="shared" ca="1" si="43"/>
        <v>0</v>
      </c>
      <c r="CO180" s="52">
        <f t="shared" ca="1" si="43"/>
        <v>0</v>
      </c>
      <c r="CP180" s="52">
        <f t="shared" ca="1" si="43"/>
        <v>0</v>
      </c>
      <c r="CQ180" s="52">
        <f t="shared" ca="1" si="43"/>
        <v>0</v>
      </c>
      <c r="CR180" s="52">
        <f t="shared" ca="1" si="43"/>
        <v>0</v>
      </c>
      <c r="CS180" s="52">
        <f t="shared" ca="1" si="43"/>
        <v>0</v>
      </c>
      <c r="CT180" s="52">
        <f t="shared" ca="1" si="43"/>
        <v>0</v>
      </c>
    </row>
    <row r="181" spans="1:98" x14ac:dyDescent="0.3">
      <c r="A181" s="11">
        <f>ROW()</f>
        <v>181</v>
      </c>
      <c r="F181" s="6" t="str">
        <f>$F$24</f>
        <v>Вн.пр-во</v>
      </c>
      <c r="M181" s="2" t="str">
        <f>$M$24</f>
        <v>шт</v>
      </c>
      <c r="P181" s="48"/>
      <c r="W181" s="50">
        <f ca="1">SUM(INDIRECT(ADDRESS(ROW(),SUMIFS($1:$1,$5:$5,1))):INDIRECT(ADDRESS(ROW(),SUMIFS($1:$1,$5:$5,MAX($5:$5)))))</f>
        <v>1</v>
      </c>
      <c r="X181" s="51"/>
      <c r="Y181" s="51"/>
      <c r="Z181" s="52">
        <f t="shared" ca="1" si="44"/>
        <v>0</v>
      </c>
      <c r="AA181" s="52">
        <f t="shared" ca="1" si="45"/>
        <v>0</v>
      </c>
      <c r="AB181" s="52">
        <f t="shared" ca="1" si="45"/>
        <v>0</v>
      </c>
      <c r="AC181" s="52">
        <f t="shared" ca="1" si="45"/>
        <v>0</v>
      </c>
      <c r="AD181" s="52">
        <f t="shared" ca="1" si="45"/>
        <v>0</v>
      </c>
      <c r="AE181" s="52">
        <f t="shared" ca="1" si="45"/>
        <v>0.1</v>
      </c>
      <c r="AF181" s="52">
        <f t="shared" ca="1" si="45"/>
        <v>0.5</v>
      </c>
      <c r="AG181" s="52">
        <f t="shared" ca="1" si="45"/>
        <v>0.25</v>
      </c>
      <c r="AH181" s="52">
        <f t="shared" ca="1" si="45"/>
        <v>0.1</v>
      </c>
      <c r="AI181" s="52">
        <f t="shared" ca="1" si="45"/>
        <v>0.05</v>
      </c>
      <c r="AJ181" s="52">
        <f t="shared" ca="1" si="45"/>
        <v>0</v>
      </c>
      <c r="AK181" s="52">
        <f t="shared" ca="1" si="45"/>
        <v>0</v>
      </c>
      <c r="AL181" s="52">
        <f t="shared" ca="1" si="45"/>
        <v>0</v>
      </c>
      <c r="AM181" s="52">
        <f t="shared" ca="1" si="45"/>
        <v>0</v>
      </c>
      <c r="AN181" s="52">
        <f t="shared" ca="1" si="45"/>
        <v>0</v>
      </c>
      <c r="AO181" s="52">
        <f t="shared" ca="1" si="45"/>
        <v>0</v>
      </c>
      <c r="AP181" s="52">
        <f t="shared" ca="1" si="45"/>
        <v>0</v>
      </c>
      <c r="AQ181" s="52">
        <f t="shared" ca="1" si="45"/>
        <v>0</v>
      </c>
      <c r="AR181" s="52">
        <f t="shared" ca="1" si="45"/>
        <v>0</v>
      </c>
      <c r="AS181" s="52">
        <f t="shared" ca="1" si="45"/>
        <v>0</v>
      </c>
      <c r="AT181" s="52">
        <f t="shared" ca="1" si="45"/>
        <v>0</v>
      </c>
      <c r="AU181" s="52">
        <f t="shared" ca="1" si="45"/>
        <v>0</v>
      </c>
      <c r="AV181" s="52">
        <f t="shared" ca="1" si="45"/>
        <v>0</v>
      </c>
      <c r="AW181" s="52">
        <f t="shared" ca="1" si="45"/>
        <v>0</v>
      </c>
      <c r="AX181" s="52">
        <f t="shared" ca="1" si="45"/>
        <v>0</v>
      </c>
      <c r="AY181" s="52">
        <f t="shared" ca="1" si="45"/>
        <v>0</v>
      </c>
      <c r="AZ181" s="52">
        <f t="shared" ca="1" si="45"/>
        <v>0</v>
      </c>
      <c r="BA181" s="52">
        <f t="shared" ca="1" si="45"/>
        <v>0</v>
      </c>
      <c r="BB181" s="52">
        <f t="shared" ca="1" si="45"/>
        <v>0</v>
      </c>
      <c r="BC181" s="52">
        <f t="shared" ca="1" si="45"/>
        <v>0</v>
      </c>
      <c r="BD181" s="52">
        <f t="shared" ca="1" si="45"/>
        <v>0</v>
      </c>
      <c r="BE181" s="52">
        <f t="shared" ca="1" si="45"/>
        <v>0</v>
      </c>
      <c r="BF181" s="52">
        <f t="shared" ca="1" si="45"/>
        <v>0</v>
      </c>
      <c r="BG181" s="52">
        <f t="shared" ca="1" si="45"/>
        <v>0</v>
      </c>
      <c r="BH181" s="52">
        <f t="shared" ca="1" si="45"/>
        <v>0</v>
      </c>
      <c r="BI181" s="52">
        <f t="shared" ca="1" si="45"/>
        <v>0</v>
      </c>
      <c r="BJ181" s="52">
        <f t="shared" ca="1" si="45"/>
        <v>0</v>
      </c>
      <c r="BK181" s="52">
        <f t="shared" ca="1" si="45"/>
        <v>0</v>
      </c>
      <c r="BL181" s="52">
        <f t="shared" ca="1" si="45"/>
        <v>0</v>
      </c>
      <c r="BM181" s="52">
        <f t="shared" ca="1" si="45"/>
        <v>0</v>
      </c>
      <c r="BN181" s="52">
        <f t="shared" ca="1" si="45"/>
        <v>0</v>
      </c>
      <c r="BO181" s="52">
        <f t="shared" ca="1" si="45"/>
        <v>0</v>
      </c>
      <c r="BP181" s="52">
        <f t="shared" ca="1" si="45"/>
        <v>0</v>
      </c>
      <c r="BQ181" s="52">
        <f t="shared" ca="1" si="45"/>
        <v>0</v>
      </c>
      <c r="BR181" s="52">
        <f t="shared" ca="1" si="45"/>
        <v>0</v>
      </c>
      <c r="BS181" s="52">
        <f t="shared" ca="1" si="45"/>
        <v>0</v>
      </c>
      <c r="BT181" s="52">
        <f t="shared" ca="1" si="45"/>
        <v>0</v>
      </c>
      <c r="BU181" s="52">
        <f t="shared" ca="1" si="45"/>
        <v>0</v>
      </c>
      <c r="BV181" s="52">
        <f t="shared" ca="1" si="45"/>
        <v>0</v>
      </c>
      <c r="BW181" s="52">
        <f t="shared" ca="1" si="45"/>
        <v>0</v>
      </c>
      <c r="BX181" s="52">
        <f t="shared" ca="1" si="45"/>
        <v>0</v>
      </c>
      <c r="BY181" s="52">
        <f t="shared" ca="1" si="45"/>
        <v>0</v>
      </c>
      <c r="BZ181" s="52">
        <f t="shared" ca="1" si="45"/>
        <v>0</v>
      </c>
      <c r="CA181" s="52">
        <f t="shared" ca="1" si="45"/>
        <v>0</v>
      </c>
      <c r="CB181" s="52">
        <f t="shared" ca="1" si="45"/>
        <v>0</v>
      </c>
      <c r="CC181" s="52">
        <f t="shared" ca="1" si="45"/>
        <v>0</v>
      </c>
      <c r="CD181" s="52">
        <f t="shared" ca="1" si="45"/>
        <v>0</v>
      </c>
      <c r="CE181" s="52">
        <f t="shared" ca="1" si="45"/>
        <v>0</v>
      </c>
      <c r="CF181" s="52">
        <f t="shared" ca="1" si="45"/>
        <v>0</v>
      </c>
      <c r="CG181" s="52">
        <f t="shared" ca="1" si="45"/>
        <v>0</v>
      </c>
      <c r="CH181" s="52">
        <f t="shared" ca="1" si="45"/>
        <v>0</v>
      </c>
      <c r="CI181" s="52">
        <f t="shared" ca="1" si="45"/>
        <v>0</v>
      </c>
      <c r="CJ181" s="52">
        <f t="shared" ca="1" si="45"/>
        <v>0</v>
      </c>
      <c r="CK181" s="52">
        <f t="shared" ca="1" si="45"/>
        <v>0</v>
      </c>
      <c r="CL181" s="52">
        <f t="shared" ca="1" si="45"/>
        <v>0</v>
      </c>
      <c r="CM181" s="52">
        <f t="shared" ca="1" si="43"/>
        <v>0</v>
      </c>
      <c r="CN181" s="52">
        <f t="shared" ca="1" si="43"/>
        <v>0</v>
      </c>
      <c r="CO181" s="52">
        <f t="shared" ca="1" si="43"/>
        <v>0</v>
      </c>
      <c r="CP181" s="52">
        <f t="shared" ca="1" si="43"/>
        <v>0</v>
      </c>
      <c r="CQ181" s="52">
        <f t="shared" ca="1" si="43"/>
        <v>0</v>
      </c>
      <c r="CR181" s="52">
        <f t="shared" ca="1" si="43"/>
        <v>0</v>
      </c>
      <c r="CS181" s="52">
        <f t="shared" ca="1" si="43"/>
        <v>0</v>
      </c>
      <c r="CT181" s="52">
        <f t="shared" ca="1" si="43"/>
        <v>0</v>
      </c>
    </row>
    <row r="182" spans="1:98" x14ac:dyDescent="0.3">
      <c r="A182" s="11">
        <f>ROW()</f>
        <v>182</v>
      </c>
      <c r="F182" s="6" t="str">
        <f>$F$25</f>
        <v>Упаковка</v>
      </c>
      <c r="M182" s="2" t="str">
        <f>$M$25</f>
        <v>компл</v>
      </c>
      <c r="P182" s="48"/>
      <c r="W182" s="50">
        <f ca="1">SUM(INDIRECT(ADDRESS(ROW(),SUMIFS($1:$1,$5:$5,1))):INDIRECT(ADDRESS(ROW(),SUMIFS($1:$1,$5:$5,MAX($5:$5)))))</f>
        <v>1</v>
      </c>
      <c r="X182" s="51"/>
      <c r="Y182" s="51"/>
      <c r="Z182" s="52">
        <f t="shared" ca="1" si="44"/>
        <v>0</v>
      </c>
      <c r="AA182" s="52">
        <f t="shared" ca="1" si="45"/>
        <v>0</v>
      </c>
      <c r="AB182" s="52">
        <f t="shared" ca="1" si="45"/>
        <v>0</v>
      </c>
      <c r="AC182" s="52">
        <f t="shared" ca="1" si="45"/>
        <v>0</v>
      </c>
      <c r="AD182" s="52">
        <f t="shared" ca="1" si="45"/>
        <v>0</v>
      </c>
      <c r="AE182" s="52">
        <f t="shared" ca="1" si="45"/>
        <v>0.1</v>
      </c>
      <c r="AF182" s="52">
        <f t="shared" ca="1" si="45"/>
        <v>0.5</v>
      </c>
      <c r="AG182" s="52">
        <f t="shared" ca="1" si="45"/>
        <v>0.25</v>
      </c>
      <c r="AH182" s="52">
        <f t="shared" ca="1" si="45"/>
        <v>0.1</v>
      </c>
      <c r="AI182" s="52">
        <f t="shared" ca="1" si="45"/>
        <v>0.05</v>
      </c>
      <c r="AJ182" s="52">
        <f t="shared" ca="1" si="45"/>
        <v>0</v>
      </c>
      <c r="AK182" s="52">
        <f t="shared" ca="1" si="45"/>
        <v>0</v>
      </c>
      <c r="AL182" s="52">
        <f t="shared" ca="1" si="45"/>
        <v>0</v>
      </c>
      <c r="AM182" s="52">
        <f t="shared" ca="1" si="45"/>
        <v>0</v>
      </c>
      <c r="AN182" s="52">
        <f t="shared" ca="1" si="45"/>
        <v>0</v>
      </c>
      <c r="AO182" s="52">
        <f t="shared" ca="1" si="45"/>
        <v>0</v>
      </c>
      <c r="AP182" s="52">
        <f t="shared" ca="1" si="45"/>
        <v>0</v>
      </c>
      <c r="AQ182" s="52">
        <f t="shared" ca="1" si="45"/>
        <v>0</v>
      </c>
      <c r="AR182" s="52">
        <f t="shared" ca="1" si="45"/>
        <v>0</v>
      </c>
      <c r="AS182" s="52">
        <f t="shared" ca="1" si="45"/>
        <v>0</v>
      </c>
      <c r="AT182" s="52">
        <f t="shared" ca="1" si="45"/>
        <v>0</v>
      </c>
      <c r="AU182" s="52">
        <f t="shared" ca="1" si="45"/>
        <v>0</v>
      </c>
      <c r="AV182" s="52">
        <f t="shared" ca="1" si="45"/>
        <v>0</v>
      </c>
      <c r="AW182" s="52">
        <f t="shared" ca="1" si="45"/>
        <v>0</v>
      </c>
      <c r="AX182" s="52">
        <f t="shared" ca="1" si="45"/>
        <v>0</v>
      </c>
      <c r="AY182" s="52">
        <f t="shared" ca="1" si="45"/>
        <v>0</v>
      </c>
      <c r="AZ182" s="52">
        <f t="shared" ca="1" si="45"/>
        <v>0</v>
      </c>
      <c r="BA182" s="52">
        <f t="shared" ca="1" si="45"/>
        <v>0</v>
      </c>
      <c r="BB182" s="52">
        <f t="shared" ca="1" si="45"/>
        <v>0</v>
      </c>
      <c r="BC182" s="52">
        <f t="shared" ca="1" si="45"/>
        <v>0</v>
      </c>
      <c r="BD182" s="52">
        <f t="shared" ca="1" si="45"/>
        <v>0</v>
      </c>
      <c r="BE182" s="52">
        <f t="shared" ca="1" si="45"/>
        <v>0</v>
      </c>
      <c r="BF182" s="52">
        <f t="shared" ca="1" si="45"/>
        <v>0</v>
      </c>
      <c r="BG182" s="52">
        <f t="shared" ca="1" si="45"/>
        <v>0</v>
      </c>
      <c r="BH182" s="52">
        <f t="shared" ca="1" si="45"/>
        <v>0</v>
      </c>
      <c r="BI182" s="52">
        <f t="shared" ca="1" si="45"/>
        <v>0</v>
      </c>
      <c r="BJ182" s="52">
        <f t="shared" ca="1" si="45"/>
        <v>0</v>
      </c>
      <c r="BK182" s="52">
        <f t="shared" ca="1" si="45"/>
        <v>0</v>
      </c>
      <c r="BL182" s="52">
        <f t="shared" ca="1" si="45"/>
        <v>0</v>
      </c>
      <c r="BM182" s="52">
        <f t="shared" ca="1" si="45"/>
        <v>0</v>
      </c>
      <c r="BN182" s="52">
        <f t="shared" ca="1" si="45"/>
        <v>0</v>
      </c>
      <c r="BO182" s="52">
        <f t="shared" ca="1" si="45"/>
        <v>0</v>
      </c>
      <c r="BP182" s="52">
        <f t="shared" ca="1" si="45"/>
        <v>0</v>
      </c>
      <c r="BQ182" s="52">
        <f t="shared" ca="1" si="45"/>
        <v>0</v>
      </c>
      <c r="BR182" s="52">
        <f t="shared" ca="1" si="45"/>
        <v>0</v>
      </c>
      <c r="BS182" s="52">
        <f t="shared" ca="1" si="45"/>
        <v>0</v>
      </c>
      <c r="BT182" s="52">
        <f t="shared" ca="1" si="45"/>
        <v>0</v>
      </c>
      <c r="BU182" s="52">
        <f t="shared" ca="1" si="45"/>
        <v>0</v>
      </c>
      <c r="BV182" s="52">
        <f t="shared" ca="1" si="45"/>
        <v>0</v>
      </c>
      <c r="BW182" s="52">
        <f t="shared" ca="1" si="45"/>
        <v>0</v>
      </c>
      <c r="BX182" s="52">
        <f t="shared" ca="1" si="45"/>
        <v>0</v>
      </c>
      <c r="BY182" s="52">
        <f t="shared" ca="1" si="45"/>
        <v>0</v>
      </c>
      <c r="BZ182" s="52">
        <f t="shared" ca="1" si="45"/>
        <v>0</v>
      </c>
      <c r="CA182" s="52">
        <f t="shared" ca="1" si="45"/>
        <v>0</v>
      </c>
      <c r="CB182" s="52">
        <f t="shared" ca="1" si="45"/>
        <v>0</v>
      </c>
      <c r="CC182" s="52">
        <f t="shared" ca="1" si="45"/>
        <v>0</v>
      </c>
      <c r="CD182" s="52">
        <f t="shared" ca="1" si="45"/>
        <v>0</v>
      </c>
      <c r="CE182" s="52">
        <f t="shared" ca="1" si="45"/>
        <v>0</v>
      </c>
      <c r="CF182" s="52">
        <f t="shared" ca="1" si="45"/>
        <v>0</v>
      </c>
      <c r="CG182" s="52">
        <f t="shared" ca="1" si="45"/>
        <v>0</v>
      </c>
      <c r="CH182" s="52">
        <f t="shared" ca="1" si="45"/>
        <v>0</v>
      </c>
      <c r="CI182" s="52">
        <f t="shared" ca="1" si="45"/>
        <v>0</v>
      </c>
      <c r="CJ182" s="52">
        <f t="shared" ca="1" si="45"/>
        <v>0</v>
      </c>
      <c r="CK182" s="52">
        <f t="shared" ca="1" si="45"/>
        <v>0</v>
      </c>
      <c r="CL182" s="52">
        <f t="shared" ca="1" si="45"/>
        <v>0</v>
      </c>
      <c r="CM182" s="52">
        <f t="shared" ca="1" si="43"/>
        <v>0</v>
      </c>
      <c r="CN182" s="52">
        <f t="shared" ca="1" si="43"/>
        <v>0</v>
      </c>
      <c r="CO182" s="52">
        <f t="shared" ca="1" si="43"/>
        <v>0</v>
      </c>
      <c r="CP182" s="52">
        <f t="shared" ca="1" si="43"/>
        <v>0</v>
      </c>
      <c r="CQ182" s="52">
        <f t="shared" ca="1" si="43"/>
        <v>0</v>
      </c>
      <c r="CR182" s="52">
        <f t="shared" ca="1" si="43"/>
        <v>0</v>
      </c>
      <c r="CS182" s="52">
        <f t="shared" ca="1" si="43"/>
        <v>0</v>
      </c>
      <c r="CT182" s="52">
        <f t="shared" ca="1" si="43"/>
        <v>0</v>
      </c>
    </row>
    <row r="183" spans="1:98" x14ac:dyDescent="0.3">
      <c r="A183" s="11">
        <f>ROW()</f>
        <v>183</v>
      </c>
      <c r="F183" s="6" t="str">
        <f>$F$26</f>
        <v>ФОТ првПерс</v>
      </c>
      <c r="M183" s="2" t="str">
        <f>$M$26</f>
        <v>час</v>
      </c>
      <c r="P183" s="48"/>
      <c r="W183" s="50">
        <f ca="1">SUM(INDIRECT(ADDRESS(ROW(),SUMIFS($1:$1,$5:$5,1))):INDIRECT(ADDRESS(ROW(),SUMIFS($1:$1,$5:$5,MAX($5:$5)))))</f>
        <v>0.5</v>
      </c>
      <c r="X183" s="51"/>
      <c r="Y183" s="51"/>
      <c r="Z183" s="52">
        <f t="shared" ca="1" si="44"/>
        <v>0</v>
      </c>
      <c r="AA183" s="52">
        <f t="shared" ca="1" si="45"/>
        <v>0</v>
      </c>
      <c r="AB183" s="52">
        <f t="shared" ca="1" si="45"/>
        <v>0</v>
      </c>
      <c r="AC183" s="52">
        <f t="shared" ca="1" si="45"/>
        <v>0</v>
      </c>
      <c r="AD183" s="52">
        <f t="shared" ca="1" si="45"/>
        <v>0</v>
      </c>
      <c r="AE183" s="52">
        <f t="shared" ca="1" si="45"/>
        <v>0.05</v>
      </c>
      <c r="AF183" s="52">
        <f t="shared" ca="1" si="45"/>
        <v>0.25</v>
      </c>
      <c r="AG183" s="52">
        <f t="shared" ca="1" si="45"/>
        <v>0.125</v>
      </c>
      <c r="AH183" s="52">
        <f t="shared" ca="1" si="45"/>
        <v>0.05</v>
      </c>
      <c r="AI183" s="52">
        <f t="shared" ca="1" si="45"/>
        <v>2.5000000000000001E-2</v>
      </c>
      <c r="AJ183" s="52">
        <f t="shared" ca="1" si="45"/>
        <v>0</v>
      </c>
      <c r="AK183" s="52">
        <f t="shared" ca="1" si="45"/>
        <v>0</v>
      </c>
      <c r="AL183" s="52">
        <f t="shared" ca="1" si="45"/>
        <v>0</v>
      </c>
      <c r="AM183" s="52">
        <f t="shared" ca="1" si="45"/>
        <v>0</v>
      </c>
      <c r="AN183" s="52">
        <f t="shared" ca="1" si="45"/>
        <v>0</v>
      </c>
      <c r="AO183" s="52">
        <f t="shared" ca="1" si="45"/>
        <v>0</v>
      </c>
      <c r="AP183" s="52">
        <f t="shared" ca="1" si="45"/>
        <v>0</v>
      </c>
      <c r="AQ183" s="52">
        <f t="shared" ca="1" si="45"/>
        <v>0</v>
      </c>
      <c r="AR183" s="52">
        <f t="shared" ca="1" si="45"/>
        <v>0</v>
      </c>
      <c r="AS183" s="52">
        <f t="shared" ca="1" si="45"/>
        <v>0</v>
      </c>
      <c r="AT183" s="52">
        <f t="shared" ca="1" si="45"/>
        <v>0</v>
      </c>
      <c r="AU183" s="52">
        <f t="shared" ca="1" si="45"/>
        <v>0</v>
      </c>
      <c r="AV183" s="52">
        <f t="shared" ca="1" si="45"/>
        <v>0</v>
      </c>
      <c r="AW183" s="52">
        <f t="shared" ca="1" si="45"/>
        <v>0</v>
      </c>
      <c r="AX183" s="52">
        <f t="shared" ca="1" si="45"/>
        <v>0</v>
      </c>
      <c r="AY183" s="52">
        <f t="shared" ca="1" si="45"/>
        <v>0</v>
      </c>
      <c r="AZ183" s="52">
        <f t="shared" ca="1" si="45"/>
        <v>0</v>
      </c>
      <c r="BA183" s="52">
        <f t="shared" ca="1" si="45"/>
        <v>0</v>
      </c>
      <c r="BB183" s="52">
        <f t="shared" ca="1" si="45"/>
        <v>0</v>
      </c>
      <c r="BC183" s="52">
        <f t="shared" ca="1" si="45"/>
        <v>0</v>
      </c>
      <c r="BD183" s="52">
        <f t="shared" ca="1" si="45"/>
        <v>0</v>
      </c>
      <c r="BE183" s="52">
        <f t="shared" ca="1" si="45"/>
        <v>0</v>
      </c>
      <c r="BF183" s="52">
        <f t="shared" ca="1" si="45"/>
        <v>0</v>
      </c>
      <c r="BG183" s="52">
        <f t="shared" ca="1" si="45"/>
        <v>0</v>
      </c>
      <c r="BH183" s="52">
        <f t="shared" ca="1" si="45"/>
        <v>0</v>
      </c>
      <c r="BI183" s="52">
        <f t="shared" ca="1" si="45"/>
        <v>0</v>
      </c>
      <c r="BJ183" s="52">
        <f t="shared" ca="1" si="45"/>
        <v>0</v>
      </c>
      <c r="BK183" s="52">
        <f t="shared" ca="1" si="45"/>
        <v>0</v>
      </c>
      <c r="BL183" s="52">
        <f t="shared" ca="1" si="45"/>
        <v>0</v>
      </c>
      <c r="BM183" s="52">
        <f t="shared" ca="1" si="45"/>
        <v>0</v>
      </c>
      <c r="BN183" s="52">
        <f t="shared" ca="1" si="45"/>
        <v>0</v>
      </c>
      <c r="BO183" s="52">
        <f t="shared" ca="1" si="45"/>
        <v>0</v>
      </c>
      <c r="BP183" s="52">
        <f t="shared" ca="1" si="45"/>
        <v>0</v>
      </c>
      <c r="BQ183" s="52">
        <f t="shared" ca="1" si="45"/>
        <v>0</v>
      </c>
      <c r="BR183" s="52">
        <f t="shared" ca="1" si="45"/>
        <v>0</v>
      </c>
      <c r="BS183" s="52">
        <f t="shared" ca="1" si="45"/>
        <v>0</v>
      </c>
      <c r="BT183" s="52">
        <f t="shared" ca="1" si="45"/>
        <v>0</v>
      </c>
      <c r="BU183" s="52">
        <f t="shared" ca="1" si="45"/>
        <v>0</v>
      </c>
      <c r="BV183" s="52">
        <f t="shared" ca="1" si="45"/>
        <v>0</v>
      </c>
      <c r="BW183" s="52">
        <f t="shared" ca="1" si="45"/>
        <v>0</v>
      </c>
      <c r="BX183" s="52">
        <f t="shared" ca="1" si="45"/>
        <v>0</v>
      </c>
      <c r="BY183" s="52">
        <f t="shared" ca="1" si="45"/>
        <v>0</v>
      </c>
      <c r="BZ183" s="52">
        <f t="shared" ca="1" si="45"/>
        <v>0</v>
      </c>
      <c r="CA183" s="52">
        <f t="shared" ca="1" si="45"/>
        <v>0</v>
      </c>
      <c r="CB183" s="52">
        <f t="shared" ca="1" si="45"/>
        <v>0</v>
      </c>
      <c r="CC183" s="52">
        <f t="shared" ca="1" si="45"/>
        <v>0</v>
      </c>
      <c r="CD183" s="52">
        <f t="shared" ca="1" si="45"/>
        <v>0</v>
      </c>
      <c r="CE183" s="52">
        <f t="shared" ca="1" si="45"/>
        <v>0</v>
      </c>
      <c r="CF183" s="52">
        <f t="shared" ca="1" si="45"/>
        <v>0</v>
      </c>
      <c r="CG183" s="52">
        <f t="shared" ca="1" si="45"/>
        <v>0</v>
      </c>
      <c r="CH183" s="52">
        <f t="shared" ca="1" si="45"/>
        <v>0</v>
      </c>
      <c r="CI183" s="52">
        <f t="shared" ca="1" si="45"/>
        <v>0</v>
      </c>
      <c r="CJ183" s="52">
        <f t="shared" ca="1" si="45"/>
        <v>0</v>
      </c>
      <c r="CK183" s="52">
        <f t="shared" ca="1" si="45"/>
        <v>0</v>
      </c>
      <c r="CL183" s="52">
        <f t="shared" ref="CL183:CT186" ca="1" si="46">$W158*CL$175</f>
        <v>0</v>
      </c>
      <c r="CM183" s="52">
        <f t="shared" ca="1" si="46"/>
        <v>0</v>
      </c>
      <c r="CN183" s="52">
        <f t="shared" ca="1" si="46"/>
        <v>0</v>
      </c>
      <c r="CO183" s="52">
        <f t="shared" ca="1" si="46"/>
        <v>0</v>
      </c>
      <c r="CP183" s="52">
        <f t="shared" ca="1" si="46"/>
        <v>0</v>
      </c>
      <c r="CQ183" s="52">
        <f t="shared" ca="1" si="46"/>
        <v>0</v>
      </c>
      <c r="CR183" s="52">
        <f t="shared" ca="1" si="46"/>
        <v>0</v>
      </c>
      <c r="CS183" s="52">
        <f t="shared" ca="1" si="46"/>
        <v>0</v>
      </c>
      <c r="CT183" s="52">
        <f t="shared" ca="1" si="46"/>
        <v>0</v>
      </c>
    </row>
    <row r="184" spans="1:98" x14ac:dyDescent="0.3">
      <c r="A184" s="11">
        <f>ROW()</f>
        <v>184</v>
      </c>
      <c r="F184" s="6" t="str">
        <f>$F$27</f>
        <v>ФОТ упак</v>
      </c>
      <c r="M184" s="2" t="str">
        <f>$M$27</f>
        <v>час</v>
      </c>
      <c r="P184" s="48"/>
      <c r="W184" s="50">
        <f ca="1">SUM(INDIRECT(ADDRESS(ROW(),SUMIFS($1:$1,$5:$5,1))):INDIRECT(ADDRESS(ROW(),SUMIFS($1:$1,$5:$5,MAX($5:$5)))))</f>
        <v>0.25</v>
      </c>
      <c r="X184" s="51"/>
      <c r="Y184" s="51"/>
      <c r="Z184" s="52">
        <f t="shared" ca="1" si="44"/>
        <v>0</v>
      </c>
      <c r="AA184" s="52">
        <f t="shared" ref="AA184:CL186" ca="1" si="47">$W159*AA$175</f>
        <v>0</v>
      </c>
      <c r="AB184" s="52">
        <f t="shared" ca="1" si="47"/>
        <v>0</v>
      </c>
      <c r="AC184" s="52">
        <f t="shared" ca="1" si="47"/>
        <v>0</v>
      </c>
      <c r="AD184" s="52">
        <f t="shared" ca="1" si="47"/>
        <v>0</v>
      </c>
      <c r="AE184" s="52">
        <f t="shared" ca="1" si="47"/>
        <v>2.5000000000000001E-2</v>
      </c>
      <c r="AF184" s="52">
        <f t="shared" ca="1" si="47"/>
        <v>0.125</v>
      </c>
      <c r="AG184" s="52">
        <f t="shared" ca="1" si="47"/>
        <v>6.25E-2</v>
      </c>
      <c r="AH184" s="52">
        <f t="shared" ca="1" si="47"/>
        <v>2.5000000000000001E-2</v>
      </c>
      <c r="AI184" s="52">
        <f t="shared" ca="1" si="47"/>
        <v>1.2500000000000001E-2</v>
      </c>
      <c r="AJ184" s="52">
        <f t="shared" ca="1" si="47"/>
        <v>0</v>
      </c>
      <c r="AK184" s="52">
        <f t="shared" ca="1" si="47"/>
        <v>0</v>
      </c>
      <c r="AL184" s="52">
        <f t="shared" ca="1" si="47"/>
        <v>0</v>
      </c>
      <c r="AM184" s="52">
        <f t="shared" ca="1" si="47"/>
        <v>0</v>
      </c>
      <c r="AN184" s="52">
        <f t="shared" ca="1" si="47"/>
        <v>0</v>
      </c>
      <c r="AO184" s="52">
        <f t="shared" ca="1" si="47"/>
        <v>0</v>
      </c>
      <c r="AP184" s="52">
        <f t="shared" ca="1" si="47"/>
        <v>0</v>
      </c>
      <c r="AQ184" s="52">
        <f t="shared" ca="1" si="47"/>
        <v>0</v>
      </c>
      <c r="AR184" s="52">
        <f t="shared" ca="1" si="47"/>
        <v>0</v>
      </c>
      <c r="AS184" s="52">
        <f t="shared" ca="1" si="47"/>
        <v>0</v>
      </c>
      <c r="AT184" s="52">
        <f t="shared" ca="1" si="47"/>
        <v>0</v>
      </c>
      <c r="AU184" s="52">
        <f t="shared" ca="1" si="47"/>
        <v>0</v>
      </c>
      <c r="AV184" s="52">
        <f t="shared" ca="1" si="47"/>
        <v>0</v>
      </c>
      <c r="AW184" s="52">
        <f t="shared" ca="1" si="47"/>
        <v>0</v>
      </c>
      <c r="AX184" s="52">
        <f t="shared" ca="1" si="47"/>
        <v>0</v>
      </c>
      <c r="AY184" s="52">
        <f t="shared" ca="1" si="47"/>
        <v>0</v>
      </c>
      <c r="AZ184" s="52">
        <f t="shared" ca="1" si="47"/>
        <v>0</v>
      </c>
      <c r="BA184" s="52">
        <f t="shared" ca="1" si="47"/>
        <v>0</v>
      </c>
      <c r="BB184" s="52">
        <f t="shared" ca="1" si="47"/>
        <v>0</v>
      </c>
      <c r="BC184" s="52">
        <f t="shared" ca="1" si="47"/>
        <v>0</v>
      </c>
      <c r="BD184" s="52">
        <f t="shared" ca="1" si="47"/>
        <v>0</v>
      </c>
      <c r="BE184" s="52">
        <f t="shared" ca="1" si="47"/>
        <v>0</v>
      </c>
      <c r="BF184" s="52">
        <f t="shared" ca="1" si="47"/>
        <v>0</v>
      </c>
      <c r="BG184" s="52">
        <f t="shared" ca="1" si="47"/>
        <v>0</v>
      </c>
      <c r="BH184" s="52">
        <f t="shared" ca="1" si="47"/>
        <v>0</v>
      </c>
      <c r="BI184" s="52">
        <f t="shared" ca="1" si="47"/>
        <v>0</v>
      </c>
      <c r="BJ184" s="52">
        <f t="shared" ca="1" si="47"/>
        <v>0</v>
      </c>
      <c r="BK184" s="52">
        <f t="shared" ca="1" si="47"/>
        <v>0</v>
      </c>
      <c r="BL184" s="52">
        <f t="shared" ca="1" si="47"/>
        <v>0</v>
      </c>
      <c r="BM184" s="52">
        <f t="shared" ca="1" si="47"/>
        <v>0</v>
      </c>
      <c r="BN184" s="52">
        <f t="shared" ca="1" si="47"/>
        <v>0</v>
      </c>
      <c r="BO184" s="52">
        <f t="shared" ca="1" si="47"/>
        <v>0</v>
      </c>
      <c r="BP184" s="52">
        <f t="shared" ca="1" si="47"/>
        <v>0</v>
      </c>
      <c r="BQ184" s="52">
        <f t="shared" ca="1" si="47"/>
        <v>0</v>
      </c>
      <c r="BR184" s="52">
        <f t="shared" ca="1" si="47"/>
        <v>0</v>
      </c>
      <c r="BS184" s="52">
        <f t="shared" ca="1" si="47"/>
        <v>0</v>
      </c>
      <c r="BT184" s="52">
        <f t="shared" ca="1" si="47"/>
        <v>0</v>
      </c>
      <c r="BU184" s="52">
        <f t="shared" ca="1" si="47"/>
        <v>0</v>
      </c>
      <c r="BV184" s="52">
        <f t="shared" ca="1" si="47"/>
        <v>0</v>
      </c>
      <c r="BW184" s="52">
        <f t="shared" ca="1" si="47"/>
        <v>0</v>
      </c>
      <c r="BX184" s="52">
        <f t="shared" ca="1" si="47"/>
        <v>0</v>
      </c>
      <c r="BY184" s="52">
        <f t="shared" ca="1" si="47"/>
        <v>0</v>
      </c>
      <c r="BZ184" s="52">
        <f t="shared" ca="1" si="47"/>
        <v>0</v>
      </c>
      <c r="CA184" s="52">
        <f t="shared" ca="1" si="47"/>
        <v>0</v>
      </c>
      <c r="CB184" s="52">
        <f t="shared" ca="1" si="47"/>
        <v>0</v>
      </c>
      <c r="CC184" s="52">
        <f t="shared" ca="1" si="47"/>
        <v>0</v>
      </c>
      <c r="CD184" s="52">
        <f t="shared" ca="1" si="47"/>
        <v>0</v>
      </c>
      <c r="CE184" s="52">
        <f t="shared" ca="1" si="47"/>
        <v>0</v>
      </c>
      <c r="CF184" s="52">
        <f t="shared" ca="1" si="47"/>
        <v>0</v>
      </c>
      <c r="CG184" s="52">
        <f t="shared" ca="1" si="47"/>
        <v>0</v>
      </c>
      <c r="CH184" s="52">
        <f t="shared" ca="1" si="47"/>
        <v>0</v>
      </c>
      <c r="CI184" s="52">
        <f t="shared" ca="1" si="47"/>
        <v>0</v>
      </c>
      <c r="CJ184" s="52">
        <f t="shared" ca="1" si="47"/>
        <v>0</v>
      </c>
      <c r="CK184" s="52">
        <f t="shared" ca="1" si="47"/>
        <v>0</v>
      </c>
      <c r="CL184" s="52">
        <f t="shared" ca="1" si="47"/>
        <v>0</v>
      </c>
      <c r="CM184" s="52">
        <f t="shared" ca="1" si="46"/>
        <v>0</v>
      </c>
      <c r="CN184" s="52">
        <f t="shared" ca="1" si="46"/>
        <v>0</v>
      </c>
      <c r="CO184" s="52">
        <f t="shared" ca="1" si="46"/>
        <v>0</v>
      </c>
      <c r="CP184" s="52">
        <f t="shared" ca="1" si="46"/>
        <v>0</v>
      </c>
      <c r="CQ184" s="52">
        <f t="shared" ca="1" si="46"/>
        <v>0</v>
      </c>
      <c r="CR184" s="52">
        <f t="shared" ca="1" si="46"/>
        <v>0</v>
      </c>
      <c r="CS184" s="52">
        <f t="shared" ca="1" si="46"/>
        <v>0</v>
      </c>
      <c r="CT184" s="52">
        <f t="shared" ca="1" si="46"/>
        <v>0</v>
      </c>
    </row>
    <row r="185" spans="1:98" x14ac:dyDescent="0.3">
      <c r="A185" s="11">
        <f>ROW()</f>
        <v>185</v>
      </c>
      <c r="F185" s="6" t="str">
        <f>$F$28</f>
        <v>Соцсборы</v>
      </c>
      <c r="M185" s="2" t="str">
        <f>$M$28</f>
        <v>час</v>
      </c>
      <c r="P185" s="48"/>
      <c r="W185" s="50">
        <f ca="1">SUM(INDIRECT(ADDRESS(ROW(),SUMIFS($1:$1,$5:$5,1))):INDIRECT(ADDRESS(ROW(),SUMIFS($1:$1,$5:$5,MAX($5:$5)))))</f>
        <v>0.74999999999999989</v>
      </c>
      <c r="X185" s="51"/>
      <c r="Y185" s="51"/>
      <c r="Z185" s="52">
        <f t="shared" ca="1" si="44"/>
        <v>0</v>
      </c>
      <c r="AA185" s="52">
        <f t="shared" ca="1" si="47"/>
        <v>0</v>
      </c>
      <c r="AB185" s="52">
        <f t="shared" ca="1" si="47"/>
        <v>0</v>
      </c>
      <c r="AC185" s="52">
        <f t="shared" ca="1" si="47"/>
        <v>0</v>
      </c>
      <c r="AD185" s="52">
        <f t="shared" ca="1" si="47"/>
        <v>0</v>
      </c>
      <c r="AE185" s="52">
        <f t="shared" ca="1" si="47"/>
        <v>7.5000000000000011E-2</v>
      </c>
      <c r="AF185" s="52">
        <f t="shared" ca="1" si="47"/>
        <v>0.375</v>
      </c>
      <c r="AG185" s="52">
        <f t="shared" ca="1" si="47"/>
        <v>0.1875</v>
      </c>
      <c r="AH185" s="52">
        <f t="shared" ca="1" si="47"/>
        <v>7.5000000000000011E-2</v>
      </c>
      <c r="AI185" s="52">
        <f t="shared" ca="1" si="47"/>
        <v>3.7500000000000006E-2</v>
      </c>
      <c r="AJ185" s="52">
        <f t="shared" ca="1" si="47"/>
        <v>0</v>
      </c>
      <c r="AK185" s="52">
        <f t="shared" ca="1" si="47"/>
        <v>0</v>
      </c>
      <c r="AL185" s="52">
        <f t="shared" ca="1" si="47"/>
        <v>0</v>
      </c>
      <c r="AM185" s="52">
        <f t="shared" ca="1" si="47"/>
        <v>0</v>
      </c>
      <c r="AN185" s="52">
        <f t="shared" ca="1" si="47"/>
        <v>0</v>
      </c>
      <c r="AO185" s="52">
        <f t="shared" ca="1" si="47"/>
        <v>0</v>
      </c>
      <c r="AP185" s="52">
        <f t="shared" ca="1" si="47"/>
        <v>0</v>
      </c>
      <c r="AQ185" s="52">
        <f t="shared" ca="1" si="47"/>
        <v>0</v>
      </c>
      <c r="AR185" s="52">
        <f t="shared" ca="1" si="47"/>
        <v>0</v>
      </c>
      <c r="AS185" s="52">
        <f t="shared" ca="1" si="47"/>
        <v>0</v>
      </c>
      <c r="AT185" s="52">
        <f t="shared" ca="1" si="47"/>
        <v>0</v>
      </c>
      <c r="AU185" s="52">
        <f t="shared" ca="1" si="47"/>
        <v>0</v>
      </c>
      <c r="AV185" s="52">
        <f t="shared" ca="1" si="47"/>
        <v>0</v>
      </c>
      <c r="AW185" s="52">
        <f t="shared" ca="1" si="47"/>
        <v>0</v>
      </c>
      <c r="AX185" s="52">
        <f t="shared" ca="1" si="47"/>
        <v>0</v>
      </c>
      <c r="AY185" s="52">
        <f t="shared" ca="1" si="47"/>
        <v>0</v>
      </c>
      <c r="AZ185" s="52">
        <f t="shared" ca="1" si="47"/>
        <v>0</v>
      </c>
      <c r="BA185" s="52">
        <f t="shared" ca="1" si="47"/>
        <v>0</v>
      </c>
      <c r="BB185" s="52">
        <f t="shared" ca="1" si="47"/>
        <v>0</v>
      </c>
      <c r="BC185" s="52">
        <f t="shared" ca="1" si="47"/>
        <v>0</v>
      </c>
      <c r="BD185" s="52">
        <f t="shared" ca="1" si="47"/>
        <v>0</v>
      </c>
      <c r="BE185" s="52">
        <f t="shared" ca="1" si="47"/>
        <v>0</v>
      </c>
      <c r="BF185" s="52">
        <f t="shared" ca="1" si="47"/>
        <v>0</v>
      </c>
      <c r="BG185" s="52">
        <f t="shared" ca="1" si="47"/>
        <v>0</v>
      </c>
      <c r="BH185" s="52">
        <f t="shared" ca="1" si="47"/>
        <v>0</v>
      </c>
      <c r="BI185" s="52">
        <f t="shared" ca="1" si="47"/>
        <v>0</v>
      </c>
      <c r="BJ185" s="52">
        <f t="shared" ca="1" si="47"/>
        <v>0</v>
      </c>
      <c r="BK185" s="52">
        <f t="shared" ca="1" si="47"/>
        <v>0</v>
      </c>
      <c r="BL185" s="52">
        <f t="shared" ca="1" si="47"/>
        <v>0</v>
      </c>
      <c r="BM185" s="52">
        <f t="shared" ca="1" si="47"/>
        <v>0</v>
      </c>
      <c r="BN185" s="52">
        <f t="shared" ca="1" si="47"/>
        <v>0</v>
      </c>
      <c r="BO185" s="52">
        <f t="shared" ca="1" si="47"/>
        <v>0</v>
      </c>
      <c r="BP185" s="52">
        <f t="shared" ca="1" si="47"/>
        <v>0</v>
      </c>
      <c r="BQ185" s="52">
        <f t="shared" ca="1" si="47"/>
        <v>0</v>
      </c>
      <c r="BR185" s="52">
        <f t="shared" ca="1" si="47"/>
        <v>0</v>
      </c>
      <c r="BS185" s="52">
        <f t="shared" ca="1" si="47"/>
        <v>0</v>
      </c>
      <c r="BT185" s="52">
        <f t="shared" ca="1" si="47"/>
        <v>0</v>
      </c>
      <c r="BU185" s="52">
        <f t="shared" ca="1" si="47"/>
        <v>0</v>
      </c>
      <c r="BV185" s="52">
        <f t="shared" ca="1" si="47"/>
        <v>0</v>
      </c>
      <c r="BW185" s="52">
        <f t="shared" ca="1" si="47"/>
        <v>0</v>
      </c>
      <c r="BX185" s="52">
        <f t="shared" ca="1" si="47"/>
        <v>0</v>
      </c>
      <c r="BY185" s="52">
        <f t="shared" ca="1" si="47"/>
        <v>0</v>
      </c>
      <c r="BZ185" s="52">
        <f t="shared" ca="1" si="47"/>
        <v>0</v>
      </c>
      <c r="CA185" s="52">
        <f t="shared" ca="1" si="47"/>
        <v>0</v>
      </c>
      <c r="CB185" s="52">
        <f t="shared" ca="1" si="47"/>
        <v>0</v>
      </c>
      <c r="CC185" s="52">
        <f t="shared" ca="1" si="47"/>
        <v>0</v>
      </c>
      <c r="CD185" s="52">
        <f t="shared" ca="1" si="47"/>
        <v>0</v>
      </c>
      <c r="CE185" s="52">
        <f t="shared" ca="1" si="47"/>
        <v>0</v>
      </c>
      <c r="CF185" s="52">
        <f t="shared" ca="1" si="47"/>
        <v>0</v>
      </c>
      <c r="CG185" s="52">
        <f t="shared" ca="1" si="47"/>
        <v>0</v>
      </c>
      <c r="CH185" s="52">
        <f t="shared" ca="1" si="47"/>
        <v>0</v>
      </c>
      <c r="CI185" s="52">
        <f t="shared" ca="1" si="47"/>
        <v>0</v>
      </c>
      <c r="CJ185" s="52">
        <f t="shared" ca="1" si="47"/>
        <v>0</v>
      </c>
      <c r="CK185" s="52">
        <f t="shared" ca="1" si="47"/>
        <v>0</v>
      </c>
      <c r="CL185" s="52">
        <f t="shared" ca="1" si="47"/>
        <v>0</v>
      </c>
      <c r="CM185" s="52">
        <f t="shared" ca="1" si="46"/>
        <v>0</v>
      </c>
      <c r="CN185" s="52">
        <f t="shared" ca="1" si="46"/>
        <v>0</v>
      </c>
      <c r="CO185" s="52">
        <f t="shared" ca="1" si="46"/>
        <v>0</v>
      </c>
      <c r="CP185" s="52">
        <f t="shared" ca="1" si="46"/>
        <v>0</v>
      </c>
      <c r="CQ185" s="52">
        <f t="shared" ca="1" si="46"/>
        <v>0</v>
      </c>
      <c r="CR185" s="52">
        <f t="shared" ca="1" si="46"/>
        <v>0</v>
      </c>
      <c r="CS185" s="52">
        <f t="shared" ca="1" si="46"/>
        <v>0</v>
      </c>
      <c r="CT185" s="52">
        <f t="shared" ca="1" si="46"/>
        <v>0</v>
      </c>
    </row>
    <row r="186" spans="1:98" x14ac:dyDescent="0.3">
      <c r="A186" s="11">
        <f>ROW()</f>
        <v>186</v>
      </c>
      <c r="F186" s="6" t="str">
        <f>$F$29</f>
        <v>ЭлЭн</v>
      </c>
      <c r="M186" s="2" t="str">
        <f>$M$29</f>
        <v>кВт*ч</v>
      </c>
      <c r="P186" s="48"/>
      <c r="W186" s="50">
        <f ca="1">SUM(INDIRECT(ADDRESS(ROW(),SUMIFS($1:$1,$5:$5,1))):INDIRECT(ADDRESS(ROW(),SUMIFS($1:$1,$5:$5,MAX($5:$5)))))</f>
        <v>0.8</v>
      </c>
      <c r="X186" s="51"/>
      <c r="Y186" s="51"/>
      <c r="Z186" s="52">
        <f t="shared" ca="1" si="44"/>
        <v>0</v>
      </c>
      <c r="AA186" s="52">
        <f t="shared" ca="1" si="47"/>
        <v>0</v>
      </c>
      <c r="AB186" s="52">
        <f t="shared" ca="1" si="47"/>
        <v>0</v>
      </c>
      <c r="AC186" s="52">
        <f t="shared" ca="1" si="47"/>
        <v>0</v>
      </c>
      <c r="AD186" s="52">
        <f t="shared" ca="1" si="47"/>
        <v>0</v>
      </c>
      <c r="AE186" s="52">
        <f t="shared" ca="1" si="47"/>
        <v>8.0000000000000016E-2</v>
      </c>
      <c r="AF186" s="52">
        <f t="shared" ca="1" si="47"/>
        <v>0.4</v>
      </c>
      <c r="AG186" s="52">
        <f t="shared" ca="1" si="47"/>
        <v>0.2</v>
      </c>
      <c r="AH186" s="52">
        <f t="shared" ca="1" si="47"/>
        <v>8.0000000000000016E-2</v>
      </c>
      <c r="AI186" s="52">
        <f t="shared" ca="1" si="47"/>
        <v>4.0000000000000008E-2</v>
      </c>
      <c r="AJ186" s="52">
        <f t="shared" ca="1" si="47"/>
        <v>0</v>
      </c>
      <c r="AK186" s="52">
        <f t="shared" ca="1" si="47"/>
        <v>0</v>
      </c>
      <c r="AL186" s="52">
        <f t="shared" ca="1" si="47"/>
        <v>0</v>
      </c>
      <c r="AM186" s="52">
        <f t="shared" ca="1" si="47"/>
        <v>0</v>
      </c>
      <c r="AN186" s="52">
        <f t="shared" ca="1" si="47"/>
        <v>0</v>
      </c>
      <c r="AO186" s="52">
        <f t="shared" ca="1" si="47"/>
        <v>0</v>
      </c>
      <c r="AP186" s="52">
        <f t="shared" ca="1" si="47"/>
        <v>0</v>
      </c>
      <c r="AQ186" s="52">
        <f t="shared" ca="1" si="47"/>
        <v>0</v>
      </c>
      <c r="AR186" s="52">
        <f t="shared" ca="1" si="47"/>
        <v>0</v>
      </c>
      <c r="AS186" s="52">
        <f t="shared" ca="1" si="47"/>
        <v>0</v>
      </c>
      <c r="AT186" s="52">
        <f t="shared" ca="1" si="47"/>
        <v>0</v>
      </c>
      <c r="AU186" s="52">
        <f t="shared" ca="1" si="47"/>
        <v>0</v>
      </c>
      <c r="AV186" s="52">
        <f t="shared" ca="1" si="47"/>
        <v>0</v>
      </c>
      <c r="AW186" s="52">
        <f t="shared" ca="1" si="47"/>
        <v>0</v>
      </c>
      <c r="AX186" s="52">
        <f t="shared" ca="1" si="47"/>
        <v>0</v>
      </c>
      <c r="AY186" s="52">
        <f t="shared" ca="1" si="47"/>
        <v>0</v>
      </c>
      <c r="AZ186" s="52">
        <f t="shared" ca="1" si="47"/>
        <v>0</v>
      </c>
      <c r="BA186" s="52">
        <f t="shared" ca="1" si="47"/>
        <v>0</v>
      </c>
      <c r="BB186" s="52">
        <f t="shared" ca="1" si="47"/>
        <v>0</v>
      </c>
      <c r="BC186" s="52">
        <f t="shared" ca="1" si="47"/>
        <v>0</v>
      </c>
      <c r="BD186" s="52">
        <f t="shared" ca="1" si="47"/>
        <v>0</v>
      </c>
      <c r="BE186" s="52">
        <f t="shared" ca="1" si="47"/>
        <v>0</v>
      </c>
      <c r="BF186" s="52">
        <f t="shared" ca="1" si="47"/>
        <v>0</v>
      </c>
      <c r="BG186" s="52">
        <f t="shared" ca="1" si="47"/>
        <v>0</v>
      </c>
      <c r="BH186" s="52">
        <f t="shared" ca="1" si="47"/>
        <v>0</v>
      </c>
      <c r="BI186" s="52">
        <f t="shared" ca="1" si="47"/>
        <v>0</v>
      </c>
      <c r="BJ186" s="52">
        <f t="shared" ca="1" si="47"/>
        <v>0</v>
      </c>
      <c r="BK186" s="52">
        <f t="shared" ca="1" si="47"/>
        <v>0</v>
      </c>
      <c r="BL186" s="52">
        <f t="shared" ca="1" si="47"/>
        <v>0</v>
      </c>
      <c r="BM186" s="52">
        <f t="shared" ca="1" si="47"/>
        <v>0</v>
      </c>
      <c r="BN186" s="52">
        <f t="shared" ca="1" si="47"/>
        <v>0</v>
      </c>
      <c r="BO186" s="52">
        <f t="shared" ca="1" si="47"/>
        <v>0</v>
      </c>
      <c r="BP186" s="52">
        <f t="shared" ca="1" si="47"/>
        <v>0</v>
      </c>
      <c r="BQ186" s="52">
        <f t="shared" ca="1" si="47"/>
        <v>0</v>
      </c>
      <c r="BR186" s="52">
        <f t="shared" ca="1" si="47"/>
        <v>0</v>
      </c>
      <c r="BS186" s="52">
        <f t="shared" ca="1" si="47"/>
        <v>0</v>
      </c>
      <c r="BT186" s="52">
        <f t="shared" ca="1" si="47"/>
        <v>0</v>
      </c>
      <c r="BU186" s="52">
        <f t="shared" ca="1" si="47"/>
        <v>0</v>
      </c>
      <c r="BV186" s="52">
        <f t="shared" ca="1" si="47"/>
        <v>0</v>
      </c>
      <c r="BW186" s="52">
        <f t="shared" ca="1" si="47"/>
        <v>0</v>
      </c>
      <c r="BX186" s="52">
        <f t="shared" ca="1" si="47"/>
        <v>0</v>
      </c>
      <c r="BY186" s="52">
        <f t="shared" ca="1" si="47"/>
        <v>0</v>
      </c>
      <c r="BZ186" s="52">
        <f t="shared" ca="1" si="47"/>
        <v>0</v>
      </c>
      <c r="CA186" s="52">
        <f t="shared" ca="1" si="47"/>
        <v>0</v>
      </c>
      <c r="CB186" s="52">
        <f t="shared" ca="1" si="47"/>
        <v>0</v>
      </c>
      <c r="CC186" s="52">
        <f t="shared" ca="1" si="47"/>
        <v>0</v>
      </c>
      <c r="CD186" s="52">
        <f t="shared" ca="1" si="47"/>
        <v>0</v>
      </c>
      <c r="CE186" s="52">
        <f t="shared" ca="1" si="47"/>
        <v>0</v>
      </c>
      <c r="CF186" s="52">
        <f t="shared" ca="1" si="47"/>
        <v>0</v>
      </c>
      <c r="CG186" s="52">
        <f t="shared" ca="1" si="47"/>
        <v>0</v>
      </c>
      <c r="CH186" s="52">
        <f t="shared" ca="1" si="47"/>
        <v>0</v>
      </c>
      <c r="CI186" s="52">
        <f t="shared" ca="1" si="47"/>
        <v>0</v>
      </c>
      <c r="CJ186" s="52">
        <f t="shared" ca="1" si="47"/>
        <v>0</v>
      </c>
      <c r="CK186" s="52">
        <f t="shared" ca="1" si="47"/>
        <v>0</v>
      </c>
      <c r="CL186" s="52">
        <f t="shared" ca="1" si="47"/>
        <v>0</v>
      </c>
      <c r="CM186" s="52">
        <f t="shared" ca="1" si="46"/>
        <v>0</v>
      </c>
      <c r="CN186" s="52">
        <f t="shared" ca="1" si="46"/>
        <v>0</v>
      </c>
      <c r="CO186" s="52">
        <f t="shared" ca="1" si="46"/>
        <v>0</v>
      </c>
      <c r="CP186" s="52">
        <f t="shared" ca="1" si="46"/>
        <v>0</v>
      </c>
      <c r="CQ186" s="52">
        <f t="shared" ca="1" si="46"/>
        <v>0</v>
      </c>
      <c r="CR186" s="52">
        <f t="shared" ca="1" si="46"/>
        <v>0</v>
      </c>
      <c r="CS186" s="52">
        <f t="shared" ca="1" si="46"/>
        <v>0</v>
      </c>
      <c r="CT186" s="52">
        <f t="shared" ca="1" si="46"/>
        <v>0</v>
      </c>
    </row>
    <row r="187" spans="1:98" s="2" customFormat="1" ht="12" x14ac:dyDescent="0.2">
      <c r="A187" s="11">
        <f>ROW()</f>
        <v>187</v>
      </c>
      <c r="E187" s="23" t="str">
        <f>Lists!$N$9</f>
        <v>пустая строка</v>
      </c>
      <c r="L187" s="44"/>
      <c r="O187" s="44"/>
      <c r="R187" s="44"/>
      <c r="W187" s="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</row>
    <row r="188" spans="1:98" s="13" customFormat="1" x14ac:dyDescent="0.3">
      <c r="A188" s="12">
        <f>ROW()</f>
        <v>188</v>
      </c>
      <c r="E188" s="43"/>
      <c r="F188" s="13" t="s">
        <v>19</v>
      </c>
      <c r="L188" s="44"/>
      <c r="M188" s="14" t="str">
        <f>Lists!$R$8</f>
        <v>руб.</v>
      </c>
      <c r="O188" s="44"/>
      <c r="R188" s="44"/>
      <c r="W188" s="53">
        <f ca="1">SUM(INDIRECT(ADDRESS(ROW(),SUMIFS($1:$1,$5:$5,1))):INDIRECT(ADDRESS(ROW(),SUMIFS($1:$1,$5:$5,MAX($5:$5)))))</f>
        <v>524.35</v>
      </c>
      <c r="X188" s="49"/>
      <c r="Y188" s="49"/>
      <c r="Z188" s="53">
        <f ca="1">SUM(Z190:Z199)</f>
        <v>0</v>
      </c>
      <c r="AA188" s="53">
        <f t="shared" ref="AA188:CL188" ca="1" si="48">SUM(AA190:AA199)</f>
        <v>0</v>
      </c>
      <c r="AB188" s="53">
        <f t="shared" ca="1" si="48"/>
        <v>0</v>
      </c>
      <c r="AC188" s="53">
        <f t="shared" ca="1" si="48"/>
        <v>0</v>
      </c>
      <c r="AD188" s="53">
        <f t="shared" ca="1" si="48"/>
        <v>0</v>
      </c>
      <c r="AE188" s="53">
        <f t="shared" ca="1" si="48"/>
        <v>52.435000000000002</v>
      </c>
      <c r="AF188" s="53">
        <f t="shared" ca="1" si="48"/>
        <v>262.17500000000001</v>
      </c>
      <c r="AG188" s="53">
        <f t="shared" ca="1" si="48"/>
        <v>131.08750000000001</v>
      </c>
      <c r="AH188" s="53">
        <f t="shared" ca="1" si="48"/>
        <v>52.435000000000002</v>
      </c>
      <c r="AI188" s="53">
        <f t="shared" ca="1" si="48"/>
        <v>26.217500000000001</v>
      </c>
      <c r="AJ188" s="53">
        <f t="shared" ca="1" si="48"/>
        <v>0</v>
      </c>
      <c r="AK188" s="53">
        <f t="shared" ca="1" si="48"/>
        <v>0</v>
      </c>
      <c r="AL188" s="53">
        <f t="shared" ca="1" si="48"/>
        <v>0</v>
      </c>
      <c r="AM188" s="53">
        <f t="shared" ca="1" si="48"/>
        <v>0</v>
      </c>
      <c r="AN188" s="53">
        <f t="shared" ca="1" si="48"/>
        <v>0</v>
      </c>
      <c r="AO188" s="53">
        <f t="shared" ca="1" si="48"/>
        <v>0</v>
      </c>
      <c r="AP188" s="53">
        <f t="shared" ca="1" si="48"/>
        <v>0</v>
      </c>
      <c r="AQ188" s="53">
        <f t="shared" ca="1" si="48"/>
        <v>0</v>
      </c>
      <c r="AR188" s="53">
        <f t="shared" ca="1" si="48"/>
        <v>0</v>
      </c>
      <c r="AS188" s="53">
        <f t="shared" ca="1" si="48"/>
        <v>0</v>
      </c>
      <c r="AT188" s="53">
        <f t="shared" ca="1" si="48"/>
        <v>0</v>
      </c>
      <c r="AU188" s="53">
        <f t="shared" ca="1" si="48"/>
        <v>0</v>
      </c>
      <c r="AV188" s="53">
        <f t="shared" ca="1" si="48"/>
        <v>0</v>
      </c>
      <c r="AW188" s="53">
        <f t="shared" ca="1" si="48"/>
        <v>0</v>
      </c>
      <c r="AX188" s="53">
        <f t="shared" ca="1" si="48"/>
        <v>0</v>
      </c>
      <c r="AY188" s="53">
        <f t="shared" ca="1" si="48"/>
        <v>0</v>
      </c>
      <c r="AZ188" s="53">
        <f t="shared" ca="1" si="48"/>
        <v>0</v>
      </c>
      <c r="BA188" s="53">
        <f t="shared" ca="1" si="48"/>
        <v>0</v>
      </c>
      <c r="BB188" s="53">
        <f t="shared" ca="1" si="48"/>
        <v>0</v>
      </c>
      <c r="BC188" s="53">
        <f t="shared" ca="1" si="48"/>
        <v>0</v>
      </c>
      <c r="BD188" s="53">
        <f t="shared" ca="1" si="48"/>
        <v>0</v>
      </c>
      <c r="BE188" s="53">
        <f t="shared" ca="1" si="48"/>
        <v>0</v>
      </c>
      <c r="BF188" s="53">
        <f t="shared" ca="1" si="48"/>
        <v>0</v>
      </c>
      <c r="BG188" s="53">
        <f t="shared" ca="1" si="48"/>
        <v>0</v>
      </c>
      <c r="BH188" s="53">
        <f t="shared" ca="1" si="48"/>
        <v>0</v>
      </c>
      <c r="BI188" s="53">
        <f t="shared" ca="1" si="48"/>
        <v>0</v>
      </c>
      <c r="BJ188" s="53">
        <f t="shared" ca="1" si="48"/>
        <v>0</v>
      </c>
      <c r="BK188" s="53">
        <f t="shared" ca="1" si="48"/>
        <v>0</v>
      </c>
      <c r="BL188" s="53">
        <f t="shared" ca="1" si="48"/>
        <v>0</v>
      </c>
      <c r="BM188" s="53">
        <f t="shared" ca="1" si="48"/>
        <v>0</v>
      </c>
      <c r="BN188" s="53">
        <f t="shared" ca="1" si="48"/>
        <v>0</v>
      </c>
      <c r="BO188" s="53">
        <f t="shared" ca="1" si="48"/>
        <v>0</v>
      </c>
      <c r="BP188" s="53">
        <f t="shared" ca="1" si="48"/>
        <v>0</v>
      </c>
      <c r="BQ188" s="53">
        <f t="shared" ca="1" si="48"/>
        <v>0</v>
      </c>
      <c r="BR188" s="53">
        <f t="shared" ca="1" si="48"/>
        <v>0</v>
      </c>
      <c r="BS188" s="53">
        <f t="shared" ca="1" si="48"/>
        <v>0</v>
      </c>
      <c r="BT188" s="53">
        <f t="shared" ca="1" si="48"/>
        <v>0</v>
      </c>
      <c r="BU188" s="53">
        <f t="shared" ca="1" si="48"/>
        <v>0</v>
      </c>
      <c r="BV188" s="53">
        <f t="shared" ca="1" si="48"/>
        <v>0</v>
      </c>
      <c r="BW188" s="53">
        <f t="shared" ca="1" si="48"/>
        <v>0</v>
      </c>
      <c r="BX188" s="53">
        <f t="shared" ca="1" si="48"/>
        <v>0</v>
      </c>
      <c r="BY188" s="53">
        <f t="shared" ca="1" si="48"/>
        <v>0</v>
      </c>
      <c r="BZ188" s="53">
        <f t="shared" ca="1" si="48"/>
        <v>0</v>
      </c>
      <c r="CA188" s="53">
        <f t="shared" ca="1" si="48"/>
        <v>0</v>
      </c>
      <c r="CB188" s="53">
        <f t="shared" ca="1" si="48"/>
        <v>0</v>
      </c>
      <c r="CC188" s="53">
        <f t="shared" ca="1" si="48"/>
        <v>0</v>
      </c>
      <c r="CD188" s="53">
        <f t="shared" ca="1" si="48"/>
        <v>0</v>
      </c>
      <c r="CE188" s="53">
        <f t="shared" ca="1" si="48"/>
        <v>0</v>
      </c>
      <c r="CF188" s="53">
        <f t="shared" ca="1" si="48"/>
        <v>0</v>
      </c>
      <c r="CG188" s="53">
        <f t="shared" ca="1" si="48"/>
        <v>0</v>
      </c>
      <c r="CH188" s="53">
        <f t="shared" ca="1" si="48"/>
        <v>0</v>
      </c>
      <c r="CI188" s="53">
        <f t="shared" ca="1" si="48"/>
        <v>0</v>
      </c>
      <c r="CJ188" s="53">
        <f t="shared" ca="1" si="48"/>
        <v>0</v>
      </c>
      <c r="CK188" s="53">
        <f t="shared" ca="1" si="48"/>
        <v>0</v>
      </c>
      <c r="CL188" s="53">
        <f t="shared" ca="1" si="48"/>
        <v>0</v>
      </c>
      <c r="CM188" s="53">
        <f t="shared" ref="CM188:CT188" ca="1" si="49">SUM(CM190:CM199)</f>
        <v>0</v>
      </c>
      <c r="CN188" s="53">
        <f t="shared" ca="1" si="49"/>
        <v>0</v>
      </c>
      <c r="CO188" s="53">
        <f t="shared" ca="1" si="49"/>
        <v>0</v>
      </c>
      <c r="CP188" s="53">
        <f t="shared" ca="1" si="49"/>
        <v>0</v>
      </c>
      <c r="CQ188" s="53">
        <f t="shared" ca="1" si="49"/>
        <v>0</v>
      </c>
      <c r="CR188" s="53">
        <f t="shared" ca="1" si="49"/>
        <v>0</v>
      </c>
      <c r="CS188" s="53">
        <f t="shared" ca="1" si="49"/>
        <v>0</v>
      </c>
      <c r="CT188" s="53">
        <f t="shared" ca="1" si="49"/>
        <v>0</v>
      </c>
    </row>
    <row r="189" spans="1:98" s="13" customFormat="1" x14ac:dyDescent="0.3">
      <c r="A189" s="11">
        <f>ROW()</f>
        <v>189</v>
      </c>
      <c r="E189" s="43"/>
      <c r="F189" s="13" t="str">
        <f>$F$20</f>
        <v>Продукт</v>
      </c>
      <c r="L189" s="44"/>
      <c r="M189" s="14" t="str">
        <f>$M$20</f>
        <v>шт</v>
      </c>
      <c r="O189" s="44"/>
      <c r="P189" s="49">
        <f>$P$20</f>
        <v>1</v>
      </c>
      <c r="R189" s="44"/>
      <c r="W189" s="53"/>
      <c r="X189" s="49"/>
      <c r="Y189" s="49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</row>
    <row r="190" spans="1:98" x14ac:dyDescent="0.3">
      <c r="A190" s="11">
        <f>ROW()</f>
        <v>190</v>
      </c>
      <c r="F190" s="6" t="str">
        <f>$F$21</f>
        <v>Основа</v>
      </c>
      <c r="M190" s="2" t="str">
        <f>Lists!$R$8</f>
        <v>руб.</v>
      </c>
      <c r="P190" s="48"/>
      <c r="W190" s="53">
        <f ca="1">SUM(INDIRECT(ADDRESS(ROW(),SUMIFS($1:$1,$5:$5,1))):INDIRECT(ADDRESS(ROW(),SUMIFS($1:$1,$5:$5,MAX($5:$5)))))</f>
        <v>105</v>
      </c>
      <c r="X190" s="54"/>
      <c r="Y190" s="54"/>
      <c r="Z190" s="19">
        <f ca="1">Z178*$P33</f>
        <v>0</v>
      </c>
      <c r="AA190" s="19">
        <f t="shared" ref="AA190:CL191" ca="1" si="50">AA178*$P33</f>
        <v>0</v>
      </c>
      <c r="AB190" s="19">
        <f t="shared" ca="1" si="50"/>
        <v>0</v>
      </c>
      <c r="AC190" s="19">
        <f t="shared" ca="1" si="50"/>
        <v>0</v>
      </c>
      <c r="AD190" s="19">
        <f t="shared" ca="1" si="50"/>
        <v>0</v>
      </c>
      <c r="AE190" s="19">
        <f t="shared" ca="1" si="50"/>
        <v>10.500000000000002</v>
      </c>
      <c r="AF190" s="19">
        <f t="shared" ca="1" si="50"/>
        <v>52.5</v>
      </c>
      <c r="AG190" s="19">
        <f t="shared" ca="1" si="50"/>
        <v>26.25</v>
      </c>
      <c r="AH190" s="19">
        <f t="shared" ca="1" si="50"/>
        <v>10.500000000000002</v>
      </c>
      <c r="AI190" s="19">
        <f t="shared" ca="1" si="50"/>
        <v>5.2500000000000009</v>
      </c>
      <c r="AJ190" s="19">
        <f t="shared" ca="1" si="50"/>
        <v>0</v>
      </c>
      <c r="AK190" s="19">
        <f t="shared" ca="1" si="50"/>
        <v>0</v>
      </c>
      <c r="AL190" s="19">
        <f t="shared" ca="1" si="50"/>
        <v>0</v>
      </c>
      <c r="AM190" s="19">
        <f t="shared" ca="1" si="50"/>
        <v>0</v>
      </c>
      <c r="AN190" s="19">
        <f t="shared" ca="1" si="50"/>
        <v>0</v>
      </c>
      <c r="AO190" s="19">
        <f t="shared" ca="1" si="50"/>
        <v>0</v>
      </c>
      <c r="AP190" s="19">
        <f t="shared" ca="1" si="50"/>
        <v>0</v>
      </c>
      <c r="AQ190" s="19">
        <f t="shared" ca="1" si="50"/>
        <v>0</v>
      </c>
      <c r="AR190" s="19">
        <f t="shared" ca="1" si="50"/>
        <v>0</v>
      </c>
      <c r="AS190" s="19">
        <f t="shared" ca="1" si="50"/>
        <v>0</v>
      </c>
      <c r="AT190" s="19">
        <f t="shared" ca="1" si="50"/>
        <v>0</v>
      </c>
      <c r="AU190" s="19">
        <f t="shared" ca="1" si="50"/>
        <v>0</v>
      </c>
      <c r="AV190" s="19">
        <f t="shared" ca="1" si="50"/>
        <v>0</v>
      </c>
      <c r="AW190" s="19">
        <f t="shared" ca="1" si="50"/>
        <v>0</v>
      </c>
      <c r="AX190" s="19">
        <f t="shared" ca="1" si="50"/>
        <v>0</v>
      </c>
      <c r="AY190" s="19">
        <f t="shared" ca="1" si="50"/>
        <v>0</v>
      </c>
      <c r="AZ190" s="19">
        <f t="shared" ca="1" si="50"/>
        <v>0</v>
      </c>
      <c r="BA190" s="19">
        <f t="shared" ca="1" si="50"/>
        <v>0</v>
      </c>
      <c r="BB190" s="19">
        <f t="shared" ca="1" si="50"/>
        <v>0</v>
      </c>
      <c r="BC190" s="19">
        <f t="shared" ca="1" si="50"/>
        <v>0</v>
      </c>
      <c r="BD190" s="19">
        <f t="shared" ca="1" si="50"/>
        <v>0</v>
      </c>
      <c r="BE190" s="19">
        <f t="shared" ca="1" si="50"/>
        <v>0</v>
      </c>
      <c r="BF190" s="19">
        <f t="shared" ca="1" si="50"/>
        <v>0</v>
      </c>
      <c r="BG190" s="19">
        <f t="shared" ca="1" si="50"/>
        <v>0</v>
      </c>
      <c r="BH190" s="19">
        <f t="shared" ca="1" si="50"/>
        <v>0</v>
      </c>
      <c r="BI190" s="19">
        <f t="shared" ca="1" si="50"/>
        <v>0</v>
      </c>
      <c r="BJ190" s="19">
        <f t="shared" ca="1" si="50"/>
        <v>0</v>
      </c>
      <c r="BK190" s="19">
        <f t="shared" ca="1" si="50"/>
        <v>0</v>
      </c>
      <c r="BL190" s="19">
        <f t="shared" ca="1" si="50"/>
        <v>0</v>
      </c>
      <c r="BM190" s="19">
        <f t="shared" ca="1" si="50"/>
        <v>0</v>
      </c>
      <c r="BN190" s="19">
        <f t="shared" ca="1" si="50"/>
        <v>0</v>
      </c>
      <c r="BO190" s="19">
        <f t="shared" ca="1" si="50"/>
        <v>0</v>
      </c>
      <c r="BP190" s="19">
        <f t="shared" ca="1" si="50"/>
        <v>0</v>
      </c>
      <c r="BQ190" s="19">
        <f t="shared" ca="1" si="50"/>
        <v>0</v>
      </c>
      <c r="BR190" s="19">
        <f t="shared" ca="1" si="50"/>
        <v>0</v>
      </c>
      <c r="BS190" s="19">
        <f t="shared" ca="1" si="50"/>
        <v>0</v>
      </c>
      <c r="BT190" s="19">
        <f t="shared" ca="1" si="50"/>
        <v>0</v>
      </c>
      <c r="BU190" s="19">
        <f t="shared" ca="1" si="50"/>
        <v>0</v>
      </c>
      <c r="BV190" s="19">
        <f t="shared" ca="1" si="50"/>
        <v>0</v>
      </c>
      <c r="BW190" s="19">
        <f t="shared" ca="1" si="50"/>
        <v>0</v>
      </c>
      <c r="BX190" s="19">
        <f t="shared" ca="1" si="50"/>
        <v>0</v>
      </c>
      <c r="BY190" s="19">
        <f t="shared" ca="1" si="50"/>
        <v>0</v>
      </c>
      <c r="BZ190" s="19">
        <f t="shared" ca="1" si="50"/>
        <v>0</v>
      </c>
      <c r="CA190" s="19">
        <f t="shared" ca="1" si="50"/>
        <v>0</v>
      </c>
      <c r="CB190" s="19">
        <f t="shared" ca="1" si="50"/>
        <v>0</v>
      </c>
      <c r="CC190" s="19">
        <f t="shared" ca="1" si="50"/>
        <v>0</v>
      </c>
      <c r="CD190" s="19">
        <f t="shared" ca="1" si="50"/>
        <v>0</v>
      </c>
      <c r="CE190" s="19">
        <f t="shared" ca="1" si="50"/>
        <v>0</v>
      </c>
      <c r="CF190" s="19">
        <f t="shared" ca="1" si="50"/>
        <v>0</v>
      </c>
      <c r="CG190" s="19">
        <f t="shared" ca="1" si="50"/>
        <v>0</v>
      </c>
      <c r="CH190" s="19">
        <f t="shared" ca="1" si="50"/>
        <v>0</v>
      </c>
      <c r="CI190" s="19">
        <f t="shared" ca="1" si="50"/>
        <v>0</v>
      </c>
      <c r="CJ190" s="19">
        <f t="shared" ca="1" si="50"/>
        <v>0</v>
      </c>
      <c r="CK190" s="19">
        <f t="shared" ca="1" si="50"/>
        <v>0</v>
      </c>
      <c r="CL190" s="19">
        <f t="shared" ca="1" si="50"/>
        <v>0</v>
      </c>
      <c r="CM190" s="19">
        <f t="shared" ref="CM190:CT194" ca="1" si="51">CM178*$P33</f>
        <v>0</v>
      </c>
      <c r="CN190" s="19">
        <f t="shared" ca="1" si="51"/>
        <v>0</v>
      </c>
      <c r="CO190" s="19">
        <f t="shared" ca="1" si="51"/>
        <v>0</v>
      </c>
      <c r="CP190" s="19">
        <f t="shared" ca="1" si="51"/>
        <v>0</v>
      </c>
      <c r="CQ190" s="19">
        <f t="shared" ca="1" si="51"/>
        <v>0</v>
      </c>
      <c r="CR190" s="19">
        <f t="shared" ca="1" si="51"/>
        <v>0</v>
      </c>
      <c r="CS190" s="19">
        <f t="shared" ca="1" si="51"/>
        <v>0</v>
      </c>
      <c r="CT190" s="19">
        <f t="shared" ca="1" si="51"/>
        <v>0</v>
      </c>
    </row>
    <row r="191" spans="1:98" x14ac:dyDescent="0.3">
      <c r="A191" s="11">
        <f>ROW()</f>
        <v>191</v>
      </c>
      <c r="F191" s="6" t="str">
        <f>$F$22</f>
        <v>Сырье</v>
      </c>
      <c r="M191" s="2" t="str">
        <f>Lists!$R$8</f>
        <v>руб.</v>
      </c>
      <c r="P191" s="48"/>
      <c r="W191" s="53">
        <f ca="1">SUM(INDIRECT(ADDRESS(ROW(),SUMIFS($1:$1,$5:$5,1))):INDIRECT(ADDRESS(ROW(),SUMIFS($1:$1,$5:$5,MAX($5:$5)))))</f>
        <v>11.999999999999998</v>
      </c>
      <c r="X191" s="54"/>
      <c r="Y191" s="54"/>
      <c r="Z191" s="19">
        <f t="shared" ref="Z191:AO198" ca="1" si="52">Z179*$P34</f>
        <v>0</v>
      </c>
      <c r="AA191" s="19">
        <f t="shared" ca="1" si="52"/>
        <v>0</v>
      </c>
      <c r="AB191" s="19">
        <f t="shared" ca="1" si="52"/>
        <v>0</v>
      </c>
      <c r="AC191" s="19">
        <f t="shared" ca="1" si="52"/>
        <v>0</v>
      </c>
      <c r="AD191" s="19">
        <f t="shared" ca="1" si="52"/>
        <v>0</v>
      </c>
      <c r="AE191" s="19">
        <f t="shared" ca="1" si="52"/>
        <v>1.2000000000000002</v>
      </c>
      <c r="AF191" s="19">
        <f t="shared" ca="1" si="52"/>
        <v>6</v>
      </c>
      <c r="AG191" s="19">
        <f t="shared" ca="1" si="52"/>
        <v>3</v>
      </c>
      <c r="AH191" s="19">
        <f t="shared" ca="1" si="52"/>
        <v>1.2000000000000002</v>
      </c>
      <c r="AI191" s="19">
        <f t="shared" ca="1" si="52"/>
        <v>0.60000000000000009</v>
      </c>
      <c r="AJ191" s="19">
        <f t="shared" ca="1" si="52"/>
        <v>0</v>
      </c>
      <c r="AK191" s="19">
        <f t="shared" ca="1" si="52"/>
        <v>0</v>
      </c>
      <c r="AL191" s="19">
        <f t="shared" ca="1" si="52"/>
        <v>0</v>
      </c>
      <c r="AM191" s="19">
        <f t="shared" ca="1" si="52"/>
        <v>0</v>
      </c>
      <c r="AN191" s="19">
        <f t="shared" ca="1" si="52"/>
        <v>0</v>
      </c>
      <c r="AO191" s="19">
        <f t="shared" ca="1" si="52"/>
        <v>0</v>
      </c>
      <c r="AP191" s="19">
        <f t="shared" ca="1" si="50"/>
        <v>0</v>
      </c>
      <c r="AQ191" s="19">
        <f t="shared" ca="1" si="50"/>
        <v>0</v>
      </c>
      <c r="AR191" s="19">
        <f t="shared" ca="1" si="50"/>
        <v>0</v>
      </c>
      <c r="AS191" s="19">
        <f t="shared" ca="1" si="50"/>
        <v>0</v>
      </c>
      <c r="AT191" s="19">
        <f t="shared" ca="1" si="50"/>
        <v>0</v>
      </c>
      <c r="AU191" s="19">
        <f t="shared" ca="1" si="50"/>
        <v>0</v>
      </c>
      <c r="AV191" s="19">
        <f t="shared" ca="1" si="50"/>
        <v>0</v>
      </c>
      <c r="AW191" s="19">
        <f t="shared" ca="1" si="50"/>
        <v>0</v>
      </c>
      <c r="AX191" s="19">
        <f t="shared" ca="1" si="50"/>
        <v>0</v>
      </c>
      <c r="AY191" s="19">
        <f t="shared" ca="1" si="50"/>
        <v>0</v>
      </c>
      <c r="AZ191" s="19">
        <f t="shared" ca="1" si="50"/>
        <v>0</v>
      </c>
      <c r="BA191" s="19">
        <f t="shared" ca="1" si="50"/>
        <v>0</v>
      </c>
      <c r="BB191" s="19">
        <f t="shared" ca="1" si="50"/>
        <v>0</v>
      </c>
      <c r="BC191" s="19">
        <f t="shared" ca="1" si="50"/>
        <v>0</v>
      </c>
      <c r="BD191" s="19">
        <f t="shared" ca="1" si="50"/>
        <v>0</v>
      </c>
      <c r="BE191" s="19">
        <f t="shared" ca="1" si="50"/>
        <v>0</v>
      </c>
      <c r="BF191" s="19">
        <f t="shared" ca="1" si="50"/>
        <v>0</v>
      </c>
      <c r="BG191" s="19">
        <f t="shared" ca="1" si="50"/>
        <v>0</v>
      </c>
      <c r="BH191" s="19">
        <f t="shared" ca="1" si="50"/>
        <v>0</v>
      </c>
      <c r="BI191" s="19">
        <f t="shared" ca="1" si="50"/>
        <v>0</v>
      </c>
      <c r="BJ191" s="19">
        <f t="shared" ca="1" si="50"/>
        <v>0</v>
      </c>
      <c r="BK191" s="19">
        <f t="shared" ca="1" si="50"/>
        <v>0</v>
      </c>
      <c r="BL191" s="19">
        <f t="shared" ca="1" si="50"/>
        <v>0</v>
      </c>
      <c r="BM191" s="19">
        <f t="shared" ca="1" si="50"/>
        <v>0</v>
      </c>
      <c r="BN191" s="19">
        <f t="shared" ca="1" si="50"/>
        <v>0</v>
      </c>
      <c r="BO191" s="19">
        <f t="shared" ca="1" si="50"/>
        <v>0</v>
      </c>
      <c r="BP191" s="19">
        <f t="shared" ca="1" si="50"/>
        <v>0</v>
      </c>
      <c r="BQ191" s="19">
        <f t="shared" ca="1" si="50"/>
        <v>0</v>
      </c>
      <c r="BR191" s="19">
        <f t="shared" ca="1" si="50"/>
        <v>0</v>
      </c>
      <c r="BS191" s="19">
        <f t="shared" ca="1" si="50"/>
        <v>0</v>
      </c>
      <c r="BT191" s="19">
        <f t="shared" ca="1" si="50"/>
        <v>0</v>
      </c>
      <c r="BU191" s="19">
        <f t="shared" ca="1" si="50"/>
        <v>0</v>
      </c>
      <c r="BV191" s="19">
        <f t="shared" ca="1" si="50"/>
        <v>0</v>
      </c>
      <c r="BW191" s="19">
        <f t="shared" ca="1" si="50"/>
        <v>0</v>
      </c>
      <c r="BX191" s="19">
        <f t="shared" ca="1" si="50"/>
        <v>0</v>
      </c>
      <c r="BY191" s="19">
        <f t="shared" ca="1" si="50"/>
        <v>0</v>
      </c>
      <c r="BZ191" s="19">
        <f t="shared" ca="1" si="50"/>
        <v>0</v>
      </c>
      <c r="CA191" s="19">
        <f t="shared" ca="1" si="50"/>
        <v>0</v>
      </c>
      <c r="CB191" s="19">
        <f t="shared" ca="1" si="50"/>
        <v>0</v>
      </c>
      <c r="CC191" s="19">
        <f t="shared" ca="1" si="50"/>
        <v>0</v>
      </c>
      <c r="CD191" s="19">
        <f t="shared" ca="1" si="50"/>
        <v>0</v>
      </c>
      <c r="CE191" s="19">
        <f t="shared" ca="1" si="50"/>
        <v>0</v>
      </c>
      <c r="CF191" s="19">
        <f t="shared" ca="1" si="50"/>
        <v>0</v>
      </c>
      <c r="CG191" s="19">
        <f t="shared" ca="1" si="50"/>
        <v>0</v>
      </c>
      <c r="CH191" s="19">
        <f t="shared" ca="1" si="50"/>
        <v>0</v>
      </c>
      <c r="CI191" s="19">
        <f t="shared" ca="1" si="50"/>
        <v>0</v>
      </c>
      <c r="CJ191" s="19">
        <f t="shared" ca="1" si="50"/>
        <v>0</v>
      </c>
      <c r="CK191" s="19">
        <f t="shared" ca="1" si="50"/>
        <v>0</v>
      </c>
      <c r="CL191" s="19">
        <f t="shared" ca="1" si="50"/>
        <v>0</v>
      </c>
      <c r="CM191" s="19">
        <f t="shared" ca="1" si="51"/>
        <v>0</v>
      </c>
      <c r="CN191" s="19">
        <f t="shared" ca="1" si="51"/>
        <v>0</v>
      </c>
      <c r="CO191" s="19">
        <f t="shared" ca="1" si="51"/>
        <v>0</v>
      </c>
      <c r="CP191" s="19">
        <f t="shared" ca="1" si="51"/>
        <v>0</v>
      </c>
      <c r="CQ191" s="19">
        <f t="shared" ca="1" si="51"/>
        <v>0</v>
      </c>
      <c r="CR191" s="19">
        <f t="shared" ca="1" si="51"/>
        <v>0</v>
      </c>
      <c r="CS191" s="19">
        <f t="shared" ca="1" si="51"/>
        <v>0</v>
      </c>
      <c r="CT191" s="19">
        <f t="shared" ca="1" si="51"/>
        <v>0</v>
      </c>
    </row>
    <row r="192" spans="1:98" x14ac:dyDescent="0.3">
      <c r="A192" s="11">
        <f>ROW()</f>
        <v>192</v>
      </c>
      <c r="F192" s="6" t="str">
        <f>$F$23</f>
        <v>Материал</v>
      </c>
      <c r="M192" s="2" t="str">
        <f>Lists!$R$8</f>
        <v>руб.</v>
      </c>
      <c r="P192" s="48"/>
      <c r="W192" s="53">
        <f ca="1">SUM(INDIRECT(ADDRESS(ROW(),SUMIFS($1:$1,$5:$5,1))):INDIRECT(ADDRESS(ROW(),SUMIFS($1:$1,$5:$5,MAX($5:$5)))))</f>
        <v>14</v>
      </c>
      <c r="X192" s="54"/>
      <c r="Y192" s="54"/>
      <c r="Z192" s="19">
        <f t="shared" ca="1" si="52"/>
        <v>0</v>
      </c>
      <c r="AA192" s="19">
        <f t="shared" ref="AA192:CL195" ca="1" si="53">AA180*$P35</f>
        <v>0</v>
      </c>
      <c r="AB192" s="19">
        <f t="shared" ca="1" si="53"/>
        <v>0</v>
      </c>
      <c r="AC192" s="19">
        <f t="shared" ca="1" si="53"/>
        <v>0</v>
      </c>
      <c r="AD192" s="19">
        <f t="shared" ca="1" si="53"/>
        <v>0</v>
      </c>
      <c r="AE192" s="19">
        <f t="shared" ca="1" si="53"/>
        <v>1.4</v>
      </c>
      <c r="AF192" s="19">
        <f t="shared" ca="1" si="53"/>
        <v>7</v>
      </c>
      <c r="AG192" s="19">
        <f t="shared" ca="1" si="53"/>
        <v>3.5</v>
      </c>
      <c r="AH192" s="19">
        <f t="shared" ca="1" si="53"/>
        <v>1.4</v>
      </c>
      <c r="AI192" s="19">
        <f t="shared" ca="1" si="53"/>
        <v>0.7</v>
      </c>
      <c r="AJ192" s="19">
        <f t="shared" ca="1" si="53"/>
        <v>0</v>
      </c>
      <c r="AK192" s="19">
        <f t="shared" ca="1" si="53"/>
        <v>0</v>
      </c>
      <c r="AL192" s="19">
        <f t="shared" ca="1" si="53"/>
        <v>0</v>
      </c>
      <c r="AM192" s="19">
        <f t="shared" ca="1" si="53"/>
        <v>0</v>
      </c>
      <c r="AN192" s="19">
        <f t="shared" ca="1" si="53"/>
        <v>0</v>
      </c>
      <c r="AO192" s="19">
        <f t="shared" ca="1" si="53"/>
        <v>0</v>
      </c>
      <c r="AP192" s="19">
        <f t="shared" ca="1" si="53"/>
        <v>0</v>
      </c>
      <c r="AQ192" s="19">
        <f t="shared" ca="1" si="53"/>
        <v>0</v>
      </c>
      <c r="AR192" s="19">
        <f t="shared" ca="1" si="53"/>
        <v>0</v>
      </c>
      <c r="AS192" s="19">
        <f t="shared" ca="1" si="53"/>
        <v>0</v>
      </c>
      <c r="AT192" s="19">
        <f t="shared" ca="1" si="53"/>
        <v>0</v>
      </c>
      <c r="AU192" s="19">
        <f t="shared" ca="1" si="53"/>
        <v>0</v>
      </c>
      <c r="AV192" s="19">
        <f t="shared" ca="1" si="53"/>
        <v>0</v>
      </c>
      <c r="AW192" s="19">
        <f t="shared" ca="1" si="53"/>
        <v>0</v>
      </c>
      <c r="AX192" s="19">
        <f t="shared" ca="1" si="53"/>
        <v>0</v>
      </c>
      <c r="AY192" s="19">
        <f t="shared" ca="1" si="53"/>
        <v>0</v>
      </c>
      <c r="AZ192" s="19">
        <f t="shared" ca="1" si="53"/>
        <v>0</v>
      </c>
      <c r="BA192" s="19">
        <f t="shared" ca="1" si="53"/>
        <v>0</v>
      </c>
      <c r="BB192" s="19">
        <f t="shared" ca="1" si="53"/>
        <v>0</v>
      </c>
      <c r="BC192" s="19">
        <f t="shared" ca="1" si="53"/>
        <v>0</v>
      </c>
      <c r="BD192" s="19">
        <f t="shared" ca="1" si="53"/>
        <v>0</v>
      </c>
      <c r="BE192" s="19">
        <f t="shared" ca="1" si="53"/>
        <v>0</v>
      </c>
      <c r="BF192" s="19">
        <f t="shared" ca="1" si="53"/>
        <v>0</v>
      </c>
      <c r="BG192" s="19">
        <f t="shared" ca="1" si="53"/>
        <v>0</v>
      </c>
      <c r="BH192" s="19">
        <f t="shared" ca="1" si="53"/>
        <v>0</v>
      </c>
      <c r="BI192" s="19">
        <f t="shared" ca="1" si="53"/>
        <v>0</v>
      </c>
      <c r="BJ192" s="19">
        <f t="shared" ca="1" si="53"/>
        <v>0</v>
      </c>
      <c r="BK192" s="19">
        <f t="shared" ca="1" si="53"/>
        <v>0</v>
      </c>
      <c r="BL192" s="19">
        <f t="shared" ca="1" si="53"/>
        <v>0</v>
      </c>
      <c r="BM192" s="19">
        <f t="shared" ca="1" si="53"/>
        <v>0</v>
      </c>
      <c r="BN192" s="19">
        <f t="shared" ca="1" si="53"/>
        <v>0</v>
      </c>
      <c r="BO192" s="19">
        <f t="shared" ca="1" si="53"/>
        <v>0</v>
      </c>
      <c r="BP192" s="19">
        <f t="shared" ca="1" si="53"/>
        <v>0</v>
      </c>
      <c r="BQ192" s="19">
        <f t="shared" ca="1" si="53"/>
        <v>0</v>
      </c>
      <c r="BR192" s="19">
        <f t="shared" ca="1" si="53"/>
        <v>0</v>
      </c>
      <c r="BS192" s="19">
        <f t="shared" ca="1" si="53"/>
        <v>0</v>
      </c>
      <c r="BT192" s="19">
        <f t="shared" ca="1" si="53"/>
        <v>0</v>
      </c>
      <c r="BU192" s="19">
        <f t="shared" ca="1" si="53"/>
        <v>0</v>
      </c>
      <c r="BV192" s="19">
        <f t="shared" ca="1" si="53"/>
        <v>0</v>
      </c>
      <c r="BW192" s="19">
        <f t="shared" ca="1" si="53"/>
        <v>0</v>
      </c>
      <c r="BX192" s="19">
        <f t="shared" ca="1" si="53"/>
        <v>0</v>
      </c>
      <c r="BY192" s="19">
        <f t="shared" ca="1" si="53"/>
        <v>0</v>
      </c>
      <c r="BZ192" s="19">
        <f t="shared" ca="1" si="53"/>
        <v>0</v>
      </c>
      <c r="CA192" s="19">
        <f t="shared" ca="1" si="53"/>
        <v>0</v>
      </c>
      <c r="CB192" s="19">
        <f t="shared" ca="1" si="53"/>
        <v>0</v>
      </c>
      <c r="CC192" s="19">
        <f t="shared" ca="1" si="53"/>
        <v>0</v>
      </c>
      <c r="CD192" s="19">
        <f t="shared" ca="1" si="53"/>
        <v>0</v>
      </c>
      <c r="CE192" s="19">
        <f t="shared" ca="1" si="53"/>
        <v>0</v>
      </c>
      <c r="CF192" s="19">
        <f t="shared" ca="1" si="53"/>
        <v>0</v>
      </c>
      <c r="CG192" s="19">
        <f t="shared" ca="1" si="53"/>
        <v>0</v>
      </c>
      <c r="CH192" s="19">
        <f t="shared" ca="1" si="53"/>
        <v>0</v>
      </c>
      <c r="CI192" s="19">
        <f t="shared" ca="1" si="53"/>
        <v>0</v>
      </c>
      <c r="CJ192" s="19">
        <f t="shared" ca="1" si="53"/>
        <v>0</v>
      </c>
      <c r="CK192" s="19">
        <f t="shared" ca="1" si="53"/>
        <v>0</v>
      </c>
      <c r="CL192" s="19">
        <f t="shared" ca="1" si="53"/>
        <v>0</v>
      </c>
      <c r="CM192" s="19">
        <f t="shared" ca="1" si="51"/>
        <v>0</v>
      </c>
      <c r="CN192" s="19">
        <f t="shared" ca="1" si="51"/>
        <v>0</v>
      </c>
      <c r="CO192" s="19">
        <f t="shared" ca="1" si="51"/>
        <v>0</v>
      </c>
      <c r="CP192" s="19">
        <f t="shared" ca="1" si="51"/>
        <v>0</v>
      </c>
      <c r="CQ192" s="19">
        <f t="shared" ca="1" si="51"/>
        <v>0</v>
      </c>
      <c r="CR192" s="19">
        <f t="shared" ca="1" si="51"/>
        <v>0</v>
      </c>
      <c r="CS192" s="19">
        <f t="shared" ca="1" si="51"/>
        <v>0</v>
      </c>
      <c r="CT192" s="19">
        <f t="shared" ca="1" si="51"/>
        <v>0</v>
      </c>
    </row>
    <row r="193" spans="1:98" x14ac:dyDescent="0.3">
      <c r="A193" s="11">
        <f>ROW()</f>
        <v>193</v>
      </c>
      <c r="F193" s="6" t="str">
        <f>$F$24</f>
        <v>Вн.пр-во</v>
      </c>
      <c r="M193" s="2" t="str">
        <f>Lists!$R$8</f>
        <v>руб.</v>
      </c>
      <c r="P193" s="48"/>
      <c r="W193" s="53">
        <f ca="1">SUM(INDIRECT(ADDRESS(ROW(),SUMIFS($1:$1,$5:$5,1))):INDIRECT(ADDRESS(ROW(),SUMIFS($1:$1,$5:$5,MAX($5:$5)))))</f>
        <v>300</v>
      </c>
      <c r="X193" s="54"/>
      <c r="Y193" s="54"/>
      <c r="Z193" s="19">
        <f t="shared" ca="1" si="52"/>
        <v>0</v>
      </c>
      <c r="AA193" s="19">
        <f t="shared" ca="1" si="53"/>
        <v>0</v>
      </c>
      <c r="AB193" s="19">
        <f t="shared" ca="1" si="53"/>
        <v>0</v>
      </c>
      <c r="AC193" s="19">
        <f t="shared" ca="1" si="53"/>
        <v>0</v>
      </c>
      <c r="AD193" s="19">
        <f t="shared" ca="1" si="53"/>
        <v>0</v>
      </c>
      <c r="AE193" s="19">
        <f t="shared" ca="1" si="53"/>
        <v>30</v>
      </c>
      <c r="AF193" s="19">
        <f t="shared" ca="1" si="53"/>
        <v>150</v>
      </c>
      <c r="AG193" s="19">
        <f t="shared" ca="1" si="53"/>
        <v>75</v>
      </c>
      <c r="AH193" s="19">
        <f t="shared" ca="1" si="53"/>
        <v>30</v>
      </c>
      <c r="AI193" s="19">
        <f t="shared" ca="1" si="53"/>
        <v>15</v>
      </c>
      <c r="AJ193" s="19">
        <f t="shared" ca="1" si="53"/>
        <v>0</v>
      </c>
      <c r="AK193" s="19">
        <f t="shared" ca="1" si="53"/>
        <v>0</v>
      </c>
      <c r="AL193" s="19">
        <f t="shared" ca="1" si="53"/>
        <v>0</v>
      </c>
      <c r="AM193" s="19">
        <f t="shared" ca="1" si="53"/>
        <v>0</v>
      </c>
      <c r="AN193" s="19">
        <f t="shared" ca="1" si="53"/>
        <v>0</v>
      </c>
      <c r="AO193" s="19">
        <f t="shared" ca="1" si="53"/>
        <v>0</v>
      </c>
      <c r="AP193" s="19">
        <f t="shared" ca="1" si="53"/>
        <v>0</v>
      </c>
      <c r="AQ193" s="19">
        <f t="shared" ca="1" si="53"/>
        <v>0</v>
      </c>
      <c r="AR193" s="19">
        <f t="shared" ca="1" si="53"/>
        <v>0</v>
      </c>
      <c r="AS193" s="19">
        <f t="shared" ca="1" si="53"/>
        <v>0</v>
      </c>
      <c r="AT193" s="19">
        <f t="shared" ca="1" si="53"/>
        <v>0</v>
      </c>
      <c r="AU193" s="19">
        <f t="shared" ca="1" si="53"/>
        <v>0</v>
      </c>
      <c r="AV193" s="19">
        <f t="shared" ca="1" si="53"/>
        <v>0</v>
      </c>
      <c r="AW193" s="19">
        <f t="shared" ca="1" si="53"/>
        <v>0</v>
      </c>
      <c r="AX193" s="19">
        <f t="shared" ca="1" si="53"/>
        <v>0</v>
      </c>
      <c r="AY193" s="19">
        <f t="shared" ca="1" si="53"/>
        <v>0</v>
      </c>
      <c r="AZ193" s="19">
        <f t="shared" ca="1" si="53"/>
        <v>0</v>
      </c>
      <c r="BA193" s="19">
        <f t="shared" ca="1" si="53"/>
        <v>0</v>
      </c>
      <c r="BB193" s="19">
        <f t="shared" ca="1" si="53"/>
        <v>0</v>
      </c>
      <c r="BC193" s="19">
        <f t="shared" ca="1" si="53"/>
        <v>0</v>
      </c>
      <c r="BD193" s="19">
        <f t="shared" ca="1" si="53"/>
        <v>0</v>
      </c>
      <c r="BE193" s="19">
        <f t="shared" ca="1" si="53"/>
        <v>0</v>
      </c>
      <c r="BF193" s="19">
        <f t="shared" ca="1" si="53"/>
        <v>0</v>
      </c>
      <c r="BG193" s="19">
        <f t="shared" ca="1" si="53"/>
        <v>0</v>
      </c>
      <c r="BH193" s="19">
        <f t="shared" ca="1" si="53"/>
        <v>0</v>
      </c>
      <c r="BI193" s="19">
        <f t="shared" ca="1" si="53"/>
        <v>0</v>
      </c>
      <c r="BJ193" s="19">
        <f t="shared" ca="1" si="53"/>
        <v>0</v>
      </c>
      <c r="BK193" s="19">
        <f t="shared" ca="1" si="53"/>
        <v>0</v>
      </c>
      <c r="BL193" s="19">
        <f t="shared" ca="1" si="53"/>
        <v>0</v>
      </c>
      <c r="BM193" s="19">
        <f t="shared" ca="1" si="53"/>
        <v>0</v>
      </c>
      <c r="BN193" s="19">
        <f t="shared" ca="1" si="53"/>
        <v>0</v>
      </c>
      <c r="BO193" s="19">
        <f t="shared" ca="1" si="53"/>
        <v>0</v>
      </c>
      <c r="BP193" s="19">
        <f t="shared" ca="1" si="53"/>
        <v>0</v>
      </c>
      <c r="BQ193" s="19">
        <f t="shared" ca="1" si="53"/>
        <v>0</v>
      </c>
      <c r="BR193" s="19">
        <f t="shared" ca="1" si="53"/>
        <v>0</v>
      </c>
      <c r="BS193" s="19">
        <f t="shared" ca="1" si="53"/>
        <v>0</v>
      </c>
      <c r="BT193" s="19">
        <f t="shared" ca="1" si="53"/>
        <v>0</v>
      </c>
      <c r="BU193" s="19">
        <f t="shared" ca="1" si="53"/>
        <v>0</v>
      </c>
      <c r="BV193" s="19">
        <f t="shared" ca="1" si="53"/>
        <v>0</v>
      </c>
      <c r="BW193" s="19">
        <f t="shared" ca="1" si="53"/>
        <v>0</v>
      </c>
      <c r="BX193" s="19">
        <f t="shared" ca="1" si="53"/>
        <v>0</v>
      </c>
      <c r="BY193" s="19">
        <f t="shared" ca="1" si="53"/>
        <v>0</v>
      </c>
      <c r="BZ193" s="19">
        <f t="shared" ca="1" si="53"/>
        <v>0</v>
      </c>
      <c r="CA193" s="19">
        <f t="shared" ca="1" si="53"/>
        <v>0</v>
      </c>
      <c r="CB193" s="19">
        <f t="shared" ca="1" si="53"/>
        <v>0</v>
      </c>
      <c r="CC193" s="19">
        <f t="shared" ca="1" si="53"/>
        <v>0</v>
      </c>
      <c r="CD193" s="19">
        <f t="shared" ca="1" si="53"/>
        <v>0</v>
      </c>
      <c r="CE193" s="19">
        <f t="shared" ca="1" si="53"/>
        <v>0</v>
      </c>
      <c r="CF193" s="19">
        <f t="shared" ca="1" si="53"/>
        <v>0</v>
      </c>
      <c r="CG193" s="19">
        <f t="shared" ca="1" si="53"/>
        <v>0</v>
      </c>
      <c r="CH193" s="19">
        <f t="shared" ca="1" si="53"/>
        <v>0</v>
      </c>
      <c r="CI193" s="19">
        <f t="shared" ca="1" si="53"/>
        <v>0</v>
      </c>
      <c r="CJ193" s="19">
        <f t="shared" ca="1" si="53"/>
        <v>0</v>
      </c>
      <c r="CK193" s="19">
        <f t="shared" ca="1" si="53"/>
        <v>0</v>
      </c>
      <c r="CL193" s="19">
        <f t="shared" ca="1" si="53"/>
        <v>0</v>
      </c>
      <c r="CM193" s="19">
        <f t="shared" ca="1" si="51"/>
        <v>0</v>
      </c>
      <c r="CN193" s="19">
        <f t="shared" ca="1" si="51"/>
        <v>0</v>
      </c>
      <c r="CO193" s="19">
        <f t="shared" ca="1" si="51"/>
        <v>0</v>
      </c>
      <c r="CP193" s="19">
        <f t="shared" ca="1" si="51"/>
        <v>0</v>
      </c>
      <c r="CQ193" s="19">
        <f t="shared" ca="1" si="51"/>
        <v>0</v>
      </c>
      <c r="CR193" s="19">
        <f t="shared" ca="1" si="51"/>
        <v>0</v>
      </c>
      <c r="CS193" s="19">
        <f t="shared" ca="1" si="51"/>
        <v>0</v>
      </c>
      <c r="CT193" s="19">
        <f t="shared" ca="1" si="51"/>
        <v>0</v>
      </c>
    </row>
    <row r="194" spans="1:98" x14ac:dyDescent="0.3">
      <c r="A194" s="11">
        <f>ROW()</f>
        <v>194</v>
      </c>
      <c r="F194" s="6" t="str">
        <f>$F$25</f>
        <v>Упаковка</v>
      </c>
      <c r="M194" s="2" t="str">
        <f>Lists!$R$8</f>
        <v>руб.</v>
      </c>
      <c r="P194" s="48"/>
      <c r="W194" s="53">
        <f ca="1">SUM(INDIRECT(ADDRESS(ROW(),SUMIFS($1:$1,$5:$5,1))):INDIRECT(ADDRESS(ROW(),SUMIFS($1:$1,$5:$5,MAX($5:$5)))))</f>
        <v>40</v>
      </c>
      <c r="X194" s="54"/>
      <c r="Y194" s="54"/>
      <c r="Z194" s="19">
        <f t="shared" ca="1" si="52"/>
        <v>0</v>
      </c>
      <c r="AA194" s="19">
        <f t="shared" ca="1" si="53"/>
        <v>0</v>
      </c>
      <c r="AB194" s="19">
        <f t="shared" ca="1" si="53"/>
        <v>0</v>
      </c>
      <c r="AC194" s="19">
        <f t="shared" ca="1" si="53"/>
        <v>0</v>
      </c>
      <c r="AD194" s="19">
        <f t="shared" ca="1" si="53"/>
        <v>0</v>
      </c>
      <c r="AE194" s="19">
        <f t="shared" ca="1" si="53"/>
        <v>4</v>
      </c>
      <c r="AF194" s="19">
        <f t="shared" ca="1" si="53"/>
        <v>20</v>
      </c>
      <c r="AG194" s="19">
        <f t="shared" ca="1" si="53"/>
        <v>10</v>
      </c>
      <c r="AH194" s="19">
        <f t="shared" ca="1" si="53"/>
        <v>4</v>
      </c>
      <c r="AI194" s="19">
        <f t="shared" ca="1" si="53"/>
        <v>2</v>
      </c>
      <c r="AJ194" s="19">
        <f t="shared" ca="1" si="53"/>
        <v>0</v>
      </c>
      <c r="AK194" s="19">
        <f t="shared" ca="1" si="53"/>
        <v>0</v>
      </c>
      <c r="AL194" s="19">
        <f t="shared" ca="1" si="53"/>
        <v>0</v>
      </c>
      <c r="AM194" s="19">
        <f t="shared" ca="1" si="53"/>
        <v>0</v>
      </c>
      <c r="AN194" s="19">
        <f t="shared" ca="1" si="53"/>
        <v>0</v>
      </c>
      <c r="AO194" s="19">
        <f t="shared" ca="1" si="53"/>
        <v>0</v>
      </c>
      <c r="AP194" s="19">
        <f t="shared" ca="1" si="53"/>
        <v>0</v>
      </c>
      <c r="AQ194" s="19">
        <f t="shared" ca="1" si="53"/>
        <v>0</v>
      </c>
      <c r="AR194" s="19">
        <f t="shared" ca="1" si="53"/>
        <v>0</v>
      </c>
      <c r="AS194" s="19">
        <f t="shared" ca="1" si="53"/>
        <v>0</v>
      </c>
      <c r="AT194" s="19">
        <f t="shared" ca="1" si="53"/>
        <v>0</v>
      </c>
      <c r="AU194" s="19">
        <f t="shared" ca="1" si="53"/>
        <v>0</v>
      </c>
      <c r="AV194" s="19">
        <f t="shared" ca="1" si="53"/>
        <v>0</v>
      </c>
      <c r="AW194" s="19">
        <f t="shared" ca="1" si="53"/>
        <v>0</v>
      </c>
      <c r="AX194" s="19">
        <f t="shared" ca="1" si="53"/>
        <v>0</v>
      </c>
      <c r="AY194" s="19">
        <f t="shared" ca="1" si="53"/>
        <v>0</v>
      </c>
      <c r="AZ194" s="19">
        <f t="shared" ca="1" si="53"/>
        <v>0</v>
      </c>
      <c r="BA194" s="19">
        <f t="shared" ca="1" si="53"/>
        <v>0</v>
      </c>
      <c r="BB194" s="19">
        <f t="shared" ca="1" si="53"/>
        <v>0</v>
      </c>
      <c r="BC194" s="19">
        <f t="shared" ca="1" si="53"/>
        <v>0</v>
      </c>
      <c r="BD194" s="19">
        <f t="shared" ca="1" si="53"/>
        <v>0</v>
      </c>
      <c r="BE194" s="19">
        <f t="shared" ca="1" si="53"/>
        <v>0</v>
      </c>
      <c r="BF194" s="19">
        <f t="shared" ca="1" si="53"/>
        <v>0</v>
      </c>
      <c r="BG194" s="19">
        <f t="shared" ca="1" si="53"/>
        <v>0</v>
      </c>
      <c r="BH194" s="19">
        <f t="shared" ca="1" si="53"/>
        <v>0</v>
      </c>
      <c r="BI194" s="19">
        <f t="shared" ca="1" si="53"/>
        <v>0</v>
      </c>
      <c r="BJ194" s="19">
        <f t="shared" ca="1" si="53"/>
        <v>0</v>
      </c>
      <c r="BK194" s="19">
        <f t="shared" ca="1" si="53"/>
        <v>0</v>
      </c>
      <c r="BL194" s="19">
        <f t="shared" ca="1" si="53"/>
        <v>0</v>
      </c>
      <c r="BM194" s="19">
        <f t="shared" ca="1" si="53"/>
        <v>0</v>
      </c>
      <c r="BN194" s="19">
        <f t="shared" ca="1" si="53"/>
        <v>0</v>
      </c>
      <c r="BO194" s="19">
        <f t="shared" ca="1" si="53"/>
        <v>0</v>
      </c>
      <c r="BP194" s="19">
        <f t="shared" ca="1" si="53"/>
        <v>0</v>
      </c>
      <c r="BQ194" s="19">
        <f t="shared" ca="1" si="53"/>
        <v>0</v>
      </c>
      <c r="BR194" s="19">
        <f t="shared" ca="1" si="53"/>
        <v>0</v>
      </c>
      <c r="BS194" s="19">
        <f t="shared" ca="1" si="53"/>
        <v>0</v>
      </c>
      <c r="BT194" s="19">
        <f t="shared" ca="1" si="53"/>
        <v>0</v>
      </c>
      <c r="BU194" s="19">
        <f t="shared" ca="1" si="53"/>
        <v>0</v>
      </c>
      <c r="BV194" s="19">
        <f t="shared" ca="1" si="53"/>
        <v>0</v>
      </c>
      <c r="BW194" s="19">
        <f t="shared" ca="1" si="53"/>
        <v>0</v>
      </c>
      <c r="BX194" s="19">
        <f t="shared" ca="1" si="53"/>
        <v>0</v>
      </c>
      <c r="BY194" s="19">
        <f t="shared" ca="1" si="53"/>
        <v>0</v>
      </c>
      <c r="BZ194" s="19">
        <f t="shared" ca="1" si="53"/>
        <v>0</v>
      </c>
      <c r="CA194" s="19">
        <f t="shared" ca="1" si="53"/>
        <v>0</v>
      </c>
      <c r="CB194" s="19">
        <f t="shared" ca="1" si="53"/>
        <v>0</v>
      </c>
      <c r="CC194" s="19">
        <f t="shared" ca="1" si="53"/>
        <v>0</v>
      </c>
      <c r="CD194" s="19">
        <f t="shared" ca="1" si="53"/>
        <v>0</v>
      </c>
      <c r="CE194" s="19">
        <f t="shared" ca="1" si="53"/>
        <v>0</v>
      </c>
      <c r="CF194" s="19">
        <f t="shared" ca="1" si="53"/>
        <v>0</v>
      </c>
      <c r="CG194" s="19">
        <f t="shared" ca="1" si="53"/>
        <v>0</v>
      </c>
      <c r="CH194" s="19">
        <f t="shared" ca="1" si="53"/>
        <v>0</v>
      </c>
      <c r="CI194" s="19">
        <f t="shared" ca="1" si="53"/>
        <v>0</v>
      </c>
      <c r="CJ194" s="19">
        <f t="shared" ca="1" si="53"/>
        <v>0</v>
      </c>
      <c r="CK194" s="19">
        <f t="shared" ca="1" si="53"/>
        <v>0</v>
      </c>
      <c r="CL194" s="19">
        <f t="shared" ca="1" si="53"/>
        <v>0</v>
      </c>
      <c r="CM194" s="19">
        <f t="shared" ca="1" si="51"/>
        <v>0</v>
      </c>
      <c r="CN194" s="19">
        <f t="shared" ca="1" si="51"/>
        <v>0</v>
      </c>
      <c r="CO194" s="19">
        <f t="shared" ca="1" si="51"/>
        <v>0</v>
      </c>
      <c r="CP194" s="19">
        <f t="shared" ca="1" si="51"/>
        <v>0</v>
      </c>
      <c r="CQ194" s="19">
        <f t="shared" ca="1" si="51"/>
        <v>0</v>
      </c>
      <c r="CR194" s="19">
        <f t="shared" ca="1" si="51"/>
        <v>0</v>
      </c>
      <c r="CS194" s="19">
        <f t="shared" ca="1" si="51"/>
        <v>0</v>
      </c>
      <c r="CT194" s="19">
        <f t="shared" ca="1" si="51"/>
        <v>0</v>
      </c>
    </row>
    <row r="195" spans="1:98" x14ac:dyDescent="0.3">
      <c r="A195" s="11">
        <f>ROW()</f>
        <v>195</v>
      </c>
      <c r="F195" s="6" t="str">
        <f>$F$26</f>
        <v>ФОТ првПерс</v>
      </c>
      <c r="M195" s="2" t="str">
        <f>Lists!$R$8</f>
        <v>руб.</v>
      </c>
      <c r="P195" s="48"/>
      <c r="W195" s="53">
        <f ca="1">SUM(INDIRECT(ADDRESS(ROW(),SUMIFS($1:$1,$5:$5,1))):INDIRECT(ADDRESS(ROW(),SUMIFS($1:$1,$5:$5,MAX($5:$5)))))</f>
        <v>25</v>
      </c>
      <c r="X195" s="54"/>
      <c r="Y195" s="54"/>
      <c r="Z195" s="19">
        <f t="shared" ca="1" si="52"/>
        <v>0</v>
      </c>
      <c r="AA195" s="19">
        <f t="shared" ca="1" si="53"/>
        <v>0</v>
      </c>
      <c r="AB195" s="19">
        <f t="shared" ca="1" si="53"/>
        <v>0</v>
      </c>
      <c r="AC195" s="19">
        <f t="shared" ca="1" si="53"/>
        <v>0</v>
      </c>
      <c r="AD195" s="19">
        <f t="shared" ca="1" si="53"/>
        <v>0</v>
      </c>
      <c r="AE195" s="19">
        <f t="shared" ca="1" si="53"/>
        <v>2.5</v>
      </c>
      <c r="AF195" s="19">
        <f t="shared" ca="1" si="53"/>
        <v>12.5</v>
      </c>
      <c r="AG195" s="19">
        <f t="shared" ca="1" si="53"/>
        <v>6.25</v>
      </c>
      <c r="AH195" s="19">
        <f t="shared" ca="1" si="53"/>
        <v>2.5</v>
      </c>
      <c r="AI195" s="19">
        <f t="shared" ca="1" si="53"/>
        <v>1.25</v>
      </c>
      <c r="AJ195" s="19">
        <f t="shared" ca="1" si="53"/>
        <v>0</v>
      </c>
      <c r="AK195" s="19">
        <f t="shared" ca="1" si="53"/>
        <v>0</v>
      </c>
      <c r="AL195" s="19">
        <f t="shared" ca="1" si="53"/>
        <v>0</v>
      </c>
      <c r="AM195" s="19">
        <f t="shared" ca="1" si="53"/>
        <v>0</v>
      </c>
      <c r="AN195" s="19">
        <f t="shared" ca="1" si="53"/>
        <v>0</v>
      </c>
      <c r="AO195" s="19">
        <f t="shared" ca="1" si="53"/>
        <v>0</v>
      </c>
      <c r="AP195" s="19">
        <f t="shared" ca="1" si="53"/>
        <v>0</v>
      </c>
      <c r="AQ195" s="19">
        <f t="shared" ca="1" si="53"/>
        <v>0</v>
      </c>
      <c r="AR195" s="19">
        <f t="shared" ca="1" si="53"/>
        <v>0</v>
      </c>
      <c r="AS195" s="19">
        <f t="shared" ca="1" si="53"/>
        <v>0</v>
      </c>
      <c r="AT195" s="19">
        <f t="shared" ca="1" si="53"/>
        <v>0</v>
      </c>
      <c r="AU195" s="19">
        <f t="shared" ca="1" si="53"/>
        <v>0</v>
      </c>
      <c r="AV195" s="19">
        <f t="shared" ca="1" si="53"/>
        <v>0</v>
      </c>
      <c r="AW195" s="19">
        <f t="shared" ca="1" si="53"/>
        <v>0</v>
      </c>
      <c r="AX195" s="19">
        <f t="shared" ca="1" si="53"/>
        <v>0</v>
      </c>
      <c r="AY195" s="19">
        <f t="shared" ca="1" si="53"/>
        <v>0</v>
      </c>
      <c r="AZ195" s="19">
        <f t="shared" ca="1" si="53"/>
        <v>0</v>
      </c>
      <c r="BA195" s="19">
        <f t="shared" ca="1" si="53"/>
        <v>0</v>
      </c>
      <c r="BB195" s="19">
        <f t="shared" ca="1" si="53"/>
        <v>0</v>
      </c>
      <c r="BC195" s="19">
        <f t="shared" ca="1" si="53"/>
        <v>0</v>
      </c>
      <c r="BD195" s="19">
        <f t="shared" ca="1" si="53"/>
        <v>0</v>
      </c>
      <c r="BE195" s="19">
        <f t="shared" ca="1" si="53"/>
        <v>0</v>
      </c>
      <c r="BF195" s="19">
        <f t="shared" ca="1" si="53"/>
        <v>0</v>
      </c>
      <c r="BG195" s="19">
        <f t="shared" ca="1" si="53"/>
        <v>0</v>
      </c>
      <c r="BH195" s="19">
        <f t="shared" ca="1" si="53"/>
        <v>0</v>
      </c>
      <c r="BI195" s="19">
        <f t="shared" ca="1" si="53"/>
        <v>0</v>
      </c>
      <c r="BJ195" s="19">
        <f t="shared" ca="1" si="53"/>
        <v>0</v>
      </c>
      <c r="BK195" s="19">
        <f t="shared" ca="1" si="53"/>
        <v>0</v>
      </c>
      <c r="BL195" s="19">
        <f t="shared" ca="1" si="53"/>
        <v>0</v>
      </c>
      <c r="BM195" s="19">
        <f t="shared" ca="1" si="53"/>
        <v>0</v>
      </c>
      <c r="BN195" s="19">
        <f t="shared" ca="1" si="53"/>
        <v>0</v>
      </c>
      <c r="BO195" s="19">
        <f t="shared" ca="1" si="53"/>
        <v>0</v>
      </c>
      <c r="BP195" s="19">
        <f t="shared" ca="1" si="53"/>
        <v>0</v>
      </c>
      <c r="BQ195" s="19">
        <f t="shared" ca="1" si="53"/>
        <v>0</v>
      </c>
      <c r="BR195" s="19">
        <f t="shared" ca="1" si="53"/>
        <v>0</v>
      </c>
      <c r="BS195" s="19">
        <f t="shared" ca="1" si="53"/>
        <v>0</v>
      </c>
      <c r="BT195" s="19">
        <f t="shared" ca="1" si="53"/>
        <v>0</v>
      </c>
      <c r="BU195" s="19">
        <f t="shared" ca="1" si="53"/>
        <v>0</v>
      </c>
      <c r="BV195" s="19">
        <f t="shared" ca="1" si="53"/>
        <v>0</v>
      </c>
      <c r="BW195" s="19">
        <f t="shared" ca="1" si="53"/>
        <v>0</v>
      </c>
      <c r="BX195" s="19">
        <f t="shared" ca="1" si="53"/>
        <v>0</v>
      </c>
      <c r="BY195" s="19">
        <f t="shared" ca="1" si="53"/>
        <v>0</v>
      </c>
      <c r="BZ195" s="19">
        <f t="shared" ca="1" si="53"/>
        <v>0</v>
      </c>
      <c r="CA195" s="19">
        <f t="shared" ca="1" si="53"/>
        <v>0</v>
      </c>
      <c r="CB195" s="19">
        <f t="shared" ca="1" si="53"/>
        <v>0</v>
      </c>
      <c r="CC195" s="19">
        <f t="shared" ca="1" si="53"/>
        <v>0</v>
      </c>
      <c r="CD195" s="19">
        <f t="shared" ca="1" si="53"/>
        <v>0</v>
      </c>
      <c r="CE195" s="19">
        <f t="shared" ca="1" si="53"/>
        <v>0</v>
      </c>
      <c r="CF195" s="19">
        <f t="shared" ca="1" si="53"/>
        <v>0</v>
      </c>
      <c r="CG195" s="19">
        <f t="shared" ca="1" si="53"/>
        <v>0</v>
      </c>
      <c r="CH195" s="19">
        <f t="shared" ca="1" si="53"/>
        <v>0</v>
      </c>
      <c r="CI195" s="19">
        <f t="shared" ca="1" si="53"/>
        <v>0</v>
      </c>
      <c r="CJ195" s="19">
        <f t="shared" ca="1" si="53"/>
        <v>0</v>
      </c>
      <c r="CK195" s="19">
        <f t="shared" ca="1" si="53"/>
        <v>0</v>
      </c>
      <c r="CL195" s="19">
        <f t="shared" ref="CL195:CT198" ca="1" si="54">CL183*$P38</f>
        <v>0</v>
      </c>
      <c r="CM195" s="19">
        <f t="shared" ca="1" si="54"/>
        <v>0</v>
      </c>
      <c r="CN195" s="19">
        <f t="shared" ca="1" si="54"/>
        <v>0</v>
      </c>
      <c r="CO195" s="19">
        <f t="shared" ca="1" si="54"/>
        <v>0</v>
      </c>
      <c r="CP195" s="19">
        <f t="shared" ca="1" si="54"/>
        <v>0</v>
      </c>
      <c r="CQ195" s="19">
        <f t="shared" ca="1" si="54"/>
        <v>0</v>
      </c>
      <c r="CR195" s="19">
        <f t="shared" ca="1" si="54"/>
        <v>0</v>
      </c>
      <c r="CS195" s="19">
        <f t="shared" ca="1" si="54"/>
        <v>0</v>
      </c>
      <c r="CT195" s="19">
        <f t="shared" ca="1" si="54"/>
        <v>0</v>
      </c>
    </row>
    <row r="196" spans="1:98" x14ac:dyDescent="0.3">
      <c r="A196" s="11">
        <f>ROW()</f>
        <v>196</v>
      </c>
      <c r="F196" s="6" t="str">
        <f>$F$27</f>
        <v>ФОТ упак</v>
      </c>
      <c r="M196" s="2" t="str">
        <f>Lists!$R$8</f>
        <v>руб.</v>
      </c>
      <c r="P196" s="48"/>
      <c r="W196" s="53">
        <f ca="1">SUM(INDIRECT(ADDRESS(ROW(),SUMIFS($1:$1,$5:$5,1))):INDIRECT(ADDRESS(ROW(),SUMIFS($1:$1,$5:$5,MAX($5:$5)))))</f>
        <v>12.5</v>
      </c>
      <c r="X196" s="54"/>
      <c r="Y196" s="54"/>
      <c r="Z196" s="19">
        <f t="shared" ca="1" si="52"/>
        <v>0</v>
      </c>
      <c r="AA196" s="19">
        <f t="shared" ref="AA196:CL198" ca="1" si="55">AA184*$P39</f>
        <v>0</v>
      </c>
      <c r="AB196" s="19">
        <f t="shared" ca="1" si="55"/>
        <v>0</v>
      </c>
      <c r="AC196" s="19">
        <f t="shared" ca="1" si="55"/>
        <v>0</v>
      </c>
      <c r="AD196" s="19">
        <f t="shared" ca="1" si="55"/>
        <v>0</v>
      </c>
      <c r="AE196" s="19">
        <f t="shared" ca="1" si="55"/>
        <v>1.25</v>
      </c>
      <c r="AF196" s="19">
        <f t="shared" ca="1" si="55"/>
        <v>6.25</v>
      </c>
      <c r="AG196" s="19">
        <f t="shared" ca="1" si="55"/>
        <v>3.125</v>
      </c>
      <c r="AH196" s="19">
        <f t="shared" ca="1" si="55"/>
        <v>1.25</v>
      </c>
      <c r="AI196" s="19">
        <f t="shared" ca="1" si="55"/>
        <v>0.625</v>
      </c>
      <c r="AJ196" s="19">
        <f t="shared" ca="1" si="55"/>
        <v>0</v>
      </c>
      <c r="AK196" s="19">
        <f t="shared" ca="1" si="55"/>
        <v>0</v>
      </c>
      <c r="AL196" s="19">
        <f t="shared" ca="1" si="55"/>
        <v>0</v>
      </c>
      <c r="AM196" s="19">
        <f t="shared" ca="1" si="55"/>
        <v>0</v>
      </c>
      <c r="AN196" s="19">
        <f t="shared" ca="1" si="55"/>
        <v>0</v>
      </c>
      <c r="AO196" s="19">
        <f t="shared" ca="1" si="55"/>
        <v>0</v>
      </c>
      <c r="AP196" s="19">
        <f t="shared" ca="1" si="55"/>
        <v>0</v>
      </c>
      <c r="AQ196" s="19">
        <f t="shared" ca="1" si="55"/>
        <v>0</v>
      </c>
      <c r="AR196" s="19">
        <f t="shared" ca="1" si="55"/>
        <v>0</v>
      </c>
      <c r="AS196" s="19">
        <f t="shared" ca="1" si="55"/>
        <v>0</v>
      </c>
      <c r="AT196" s="19">
        <f t="shared" ca="1" si="55"/>
        <v>0</v>
      </c>
      <c r="AU196" s="19">
        <f t="shared" ca="1" si="55"/>
        <v>0</v>
      </c>
      <c r="AV196" s="19">
        <f t="shared" ca="1" si="55"/>
        <v>0</v>
      </c>
      <c r="AW196" s="19">
        <f t="shared" ca="1" si="55"/>
        <v>0</v>
      </c>
      <c r="AX196" s="19">
        <f t="shared" ca="1" si="55"/>
        <v>0</v>
      </c>
      <c r="AY196" s="19">
        <f t="shared" ca="1" si="55"/>
        <v>0</v>
      </c>
      <c r="AZ196" s="19">
        <f t="shared" ca="1" si="55"/>
        <v>0</v>
      </c>
      <c r="BA196" s="19">
        <f t="shared" ca="1" si="55"/>
        <v>0</v>
      </c>
      <c r="BB196" s="19">
        <f t="shared" ca="1" si="55"/>
        <v>0</v>
      </c>
      <c r="BC196" s="19">
        <f t="shared" ca="1" si="55"/>
        <v>0</v>
      </c>
      <c r="BD196" s="19">
        <f t="shared" ca="1" si="55"/>
        <v>0</v>
      </c>
      <c r="BE196" s="19">
        <f t="shared" ca="1" si="55"/>
        <v>0</v>
      </c>
      <c r="BF196" s="19">
        <f t="shared" ca="1" si="55"/>
        <v>0</v>
      </c>
      <c r="BG196" s="19">
        <f t="shared" ca="1" si="55"/>
        <v>0</v>
      </c>
      <c r="BH196" s="19">
        <f t="shared" ca="1" si="55"/>
        <v>0</v>
      </c>
      <c r="BI196" s="19">
        <f t="shared" ca="1" si="55"/>
        <v>0</v>
      </c>
      <c r="BJ196" s="19">
        <f t="shared" ca="1" si="55"/>
        <v>0</v>
      </c>
      <c r="BK196" s="19">
        <f t="shared" ca="1" si="55"/>
        <v>0</v>
      </c>
      <c r="BL196" s="19">
        <f t="shared" ca="1" si="55"/>
        <v>0</v>
      </c>
      <c r="BM196" s="19">
        <f t="shared" ca="1" si="55"/>
        <v>0</v>
      </c>
      <c r="BN196" s="19">
        <f t="shared" ca="1" si="55"/>
        <v>0</v>
      </c>
      <c r="BO196" s="19">
        <f t="shared" ca="1" si="55"/>
        <v>0</v>
      </c>
      <c r="BP196" s="19">
        <f t="shared" ca="1" si="55"/>
        <v>0</v>
      </c>
      <c r="BQ196" s="19">
        <f t="shared" ca="1" si="55"/>
        <v>0</v>
      </c>
      <c r="BR196" s="19">
        <f t="shared" ca="1" si="55"/>
        <v>0</v>
      </c>
      <c r="BS196" s="19">
        <f t="shared" ca="1" si="55"/>
        <v>0</v>
      </c>
      <c r="BT196" s="19">
        <f t="shared" ca="1" si="55"/>
        <v>0</v>
      </c>
      <c r="BU196" s="19">
        <f t="shared" ca="1" si="55"/>
        <v>0</v>
      </c>
      <c r="BV196" s="19">
        <f t="shared" ca="1" si="55"/>
        <v>0</v>
      </c>
      <c r="BW196" s="19">
        <f t="shared" ca="1" si="55"/>
        <v>0</v>
      </c>
      <c r="BX196" s="19">
        <f t="shared" ca="1" si="55"/>
        <v>0</v>
      </c>
      <c r="BY196" s="19">
        <f t="shared" ca="1" si="55"/>
        <v>0</v>
      </c>
      <c r="BZ196" s="19">
        <f t="shared" ca="1" si="55"/>
        <v>0</v>
      </c>
      <c r="CA196" s="19">
        <f t="shared" ca="1" si="55"/>
        <v>0</v>
      </c>
      <c r="CB196" s="19">
        <f t="shared" ca="1" si="55"/>
        <v>0</v>
      </c>
      <c r="CC196" s="19">
        <f t="shared" ca="1" si="55"/>
        <v>0</v>
      </c>
      <c r="CD196" s="19">
        <f t="shared" ca="1" si="55"/>
        <v>0</v>
      </c>
      <c r="CE196" s="19">
        <f t="shared" ca="1" si="55"/>
        <v>0</v>
      </c>
      <c r="CF196" s="19">
        <f t="shared" ca="1" si="55"/>
        <v>0</v>
      </c>
      <c r="CG196" s="19">
        <f t="shared" ca="1" si="55"/>
        <v>0</v>
      </c>
      <c r="CH196" s="19">
        <f t="shared" ca="1" si="55"/>
        <v>0</v>
      </c>
      <c r="CI196" s="19">
        <f t="shared" ca="1" si="55"/>
        <v>0</v>
      </c>
      <c r="CJ196" s="19">
        <f t="shared" ca="1" si="55"/>
        <v>0</v>
      </c>
      <c r="CK196" s="19">
        <f t="shared" ca="1" si="55"/>
        <v>0</v>
      </c>
      <c r="CL196" s="19">
        <f t="shared" ca="1" si="55"/>
        <v>0</v>
      </c>
      <c r="CM196" s="19">
        <f t="shared" ca="1" si="54"/>
        <v>0</v>
      </c>
      <c r="CN196" s="19">
        <f t="shared" ca="1" si="54"/>
        <v>0</v>
      </c>
      <c r="CO196" s="19">
        <f t="shared" ca="1" si="54"/>
        <v>0</v>
      </c>
      <c r="CP196" s="19">
        <f t="shared" ca="1" si="54"/>
        <v>0</v>
      </c>
      <c r="CQ196" s="19">
        <f t="shared" ca="1" si="54"/>
        <v>0</v>
      </c>
      <c r="CR196" s="19">
        <f t="shared" ca="1" si="54"/>
        <v>0</v>
      </c>
      <c r="CS196" s="19">
        <f t="shared" ca="1" si="54"/>
        <v>0</v>
      </c>
      <c r="CT196" s="19">
        <f t="shared" ca="1" si="54"/>
        <v>0</v>
      </c>
    </row>
    <row r="197" spans="1:98" x14ac:dyDescent="0.3">
      <c r="A197" s="11">
        <f>ROW()</f>
        <v>197</v>
      </c>
      <c r="F197" s="6" t="str">
        <f>$F$28</f>
        <v>Соцсборы</v>
      </c>
      <c r="M197" s="2" t="str">
        <f>Lists!$R$8</f>
        <v>руб.</v>
      </c>
      <c r="P197" s="48"/>
      <c r="W197" s="53">
        <f ca="1">SUM(INDIRECT(ADDRESS(ROW(),SUMIFS($1:$1,$5:$5,1))):INDIRECT(ADDRESS(ROW(),SUMIFS($1:$1,$5:$5,MAX($5:$5)))))</f>
        <v>11.25</v>
      </c>
      <c r="X197" s="54"/>
      <c r="Y197" s="54"/>
      <c r="Z197" s="19">
        <f t="shared" ca="1" si="52"/>
        <v>0</v>
      </c>
      <c r="AA197" s="19">
        <f t="shared" ca="1" si="55"/>
        <v>0</v>
      </c>
      <c r="AB197" s="19">
        <f t="shared" ca="1" si="55"/>
        <v>0</v>
      </c>
      <c r="AC197" s="19">
        <f t="shared" ca="1" si="55"/>
        <v>0</v>
      </c>
      <c r="AD197" s="19">
        <f t="shared" ca="1" si="55"/>
        <v>0</v>
      </c>
      <c r="AE197" s="19">
        <f t="shared" ca="1" si="55"/>
        <v>1.1250000000000002</v>
      </c>
      <c r="AF197" s="19">
        <f t="shared" ca="1" si="55"/>
        <v>5.625</v>
      </c>
      <c r="AG197" s="19">
        <f t="shared" ca="1" si="55"/>
        <v>2.8125</v>
      </c>
      <c r="AH197" s="19">
        <f t="shared" ca="1" si="55"/>
        <v>1.1250000000000002</v>
      </c>
      <c r="AI197" s="19">
        <f t="shared" ca="1" si="55"/>
        <v>0.56250000000000011</v>
      </c>
      <c r="AJ197" s="19">
        <f t="shared" ca="1" si="55"/>
        <v>0</v>
      </c>
      <c r="AK197" s="19">
        <f t="shared" ca="1" si="55"/>
        <v>0</v>
      </c>
      <c r="AL197" s="19">
        <f t="shared" ca="1" si="55"/>
        <v>0</v>
      </c>
      <c r="AM197" s="19">
        <f t="shared" ca="1" si="55"/>
        <v>0</v>
      </c>
      <c r="AN197" s="19">
        <f t="shared" ca="1" si="55"/>
        <v>0</v>
      </c>
      <c r="AO197" s="19">
        <f t="shared" ca="1" si="55"/>
        <v>0</v>
      </c>
      <c r="AP197" s="19">
        <f t="shared" ca="1" si="55"/>
        <v>0</v>
      </c>
      <c r="AQ197" s="19">
        <f t="shared" ca="1" si="55"/>
        <v>0</v>
      </c>
      <c r="AR197" s="19">
        <f t="shared" ca="1" si="55"/>
        <v>0</v>
      </c>
      <c r="AS197" s="19">
        <f t="shared" ca="1" si="55"/>
        <v>0</v>
      </c>
      <c r="AT197" s="19">
        <f t="shared" ca="1" si="55"/>
        <v>0</v>
      </c>
      <c r="AU197" s="19">
        <f t="shared" ca="1" si="55"/>
        <v>0</v>
      </c>
      <c r="AV197" s="19">
        <f t="shared" ca="1" si="55"/>
        <v>0</v>
      </c>
      <c r="AW197" s="19">
        <f t="shared" ca="1" si="55"/>
        <v>0</v>
      </c>
      <c r="AX197" s="19">
        <f t="shared" ca="1" si="55"/>
        <v>0</v>
      </c>
      <c r="AY197" s="19">
        <f t="shared" ca="1" si="55"/>
        <v>0</v>
      </c>
      <c r="AZ197" s="19">
        <f t="shared" ca="1" si="55"/>
        <v>0</v>
      </c>
      <c r="BA197" s="19">
        <f t="shared" ca="1" si="55"/>
        <v>0</v>
      </c>
      <c r="BB197" s="19">
        <f t="shared" ca="1" si="55"/>
        <v>0</v>
      </c>
      <c r="BC197" s="19">
        <f t="shared" ca="1" si="55"/>
        <v>0</v>
      </c>
      <c r="BD197" s="19">
        <f t="shared" ca="1" si="55"/>
        <v>0</v>
      </c>
      <c r="BE197" s="19">
        <f t="shared" ca="1" si="55"/>
        <v>0</v>
      </c>
      <c r="BF197" s="19">
        <f t="shared" ca="1" si="55"/>
        <v>0</v>
      </c>
      <c r="BG197" s="19">
        <f t="shared" ca="1" si="55"/>
        <v>0</v>
      </c>
      <c r="BH197" s="19">
        <f t="shared" ca="1" si="55"/>
        <v>0</v>
      </c>
      <c r="BI197" s="19">
        <f t="shared" ca="1" si="55"/>
        <v>0</v>
      </c>
      <c r="BJ197" s="19">
        <f t="shared" ca="1" si="55"/>
        <v>0</v>
      </c>
      <c r="BK197" s="19">
        <f t="shared" ca="1" si="55"/>
        <v>0</v>
      </c>
      <c r="BL197" s="19">
        <f t="shared" ca="1" si="55"/>
        <v>0</v>
      </c>
      <c r="BM197" s="19">
        <f t="shared" ca="1" si="55"/>
        <v>0</v>
      </c>
      <c r="BN197" s="19">
        <f t="shared" ca="1" si="55"/>
        <v>0</v>
      </c>
      <c r="BO197" s="19">
        <f t="shared" ca="1" si="55"/>
        <v>0</v>
      </c>
      <c r="BP197" s="19">
        <f t="shared" ca="1" si="55"/>
        <v>0</v>
      </c>
      <c r="BQ197" s="19">
        <f t="shared" ca="1" si="55"/>
        <v>0</v>
      </c>
      <c r="BR197" s="19">
        <f t="shared" ca="1" si="55"/>
        <v>0</v>
      </c>
      <c r="BS197" s="19">
        <f t="shared" ca="1" si="55"/>
        <v>0</v>
      </c>
      <c r="BT197" s="19">
        <f t="shared" ca="1" si="55"/>
        <v>0</v>
      </c>
      <c r="BU197" s="19">
        <f t="shared" ca="1" si="55"/>
        <v>0</v>
      </c>
      <c r="BV197" s="19">
        <f t="shared" ca="1" si="55"/>
        <v>0</v>
      </c>
      <c r="BW197" s="19">
        <f t="shared" ca="1" si="55"/>
        <v>0</v>
      </c>
      <c r="BX197" s="19">
        <f t="shared" ca="1" si="55"/>
        <v>0</v>
      </c>
      <c r="BY197" s="19">
        <f t="shared" ca="1" si="55"/>
        <v>0</v>
      </c>
      <c r="BZ197" s="19">
        <f t="shared" ca="1" si="55"/>
        <v>0</v>
      </c>
      <c r="CA197" s="19">
        <f t="shared" ca="1" si="55"/>
        <v>0</v>
      </c>
      <c r="CB197" s="19">
        <f t="shared" ca="1" si="55"/>
        <v>0</v>
      </c>
      <c r="CC197" s="19">
        <f t="shared" ca="1" si="55"/>
        <v>0</v>
      </c>
      <c r="CD197" s="19">
        <f t="shared" ca="1" si="55"/>
        <v>0</v>
      </c>
      <c r="CE197" s="19">
        <f t="shared" ca="1" si="55"/>
        <v>0</v>
      </c>
      <c r="CF197" s="19">
        <f t="shared" ca="1" si="55"/>
        <v>0</v>
      </c>
      <c r="CG197" s="19">
        <f t="shared" ca="1" si="55"/>
        <v>0</v>
      </c>
      <c r="CH197" s="19">
        <f t="shared" ca="1" si="55"/>
        <v>0</v>
      </c>
      <c r="CI197" s="19">
        <f t="shared" ca="1" si="55"/>
        <v>0</v>
      </c>
      <c r="CJ197" s="19">
        <f t="shared" ca="1" si="55"/>
        <v>0</v>
      </c>
      <c r="CK197" s="19">
        <f t="shared" ca="1" si="55"/>
        <v>0</v>
      </c>
      <c r="CL197" s="19">
        <f t="shared" ca="1" si="55"/>
        <v>0</v>
      </c>
      <c r="CM197" s="19">
        <f t="shared" ca="1" si="54"/>
        <v>0</v>
      </c>
      <c r="CN197" s="19">
        <f t="shared" ca="1" si="54"/>
        <v>0</v>
      </c>
      <c r="CO197" s="19">
        <f t="shared" ca="1" si="54"/>
        <v>0</v>
      </c>
      <c r="CP197" s="19">
        <f t="shared" ca="1" si="54"/>
        <v>0</v>
      </c>
      <c r="CQ197" s="19">
        <f t="shared" ca="1" si="54"/>
        <v>0</v>
      </c>
      <c r="CR197" s="19">
        <f t="shared" ca="1" si="54"/>
        <v>0</v>
      </c>
      <c r="CS197" s="19">
        <f t="shared" ca="1" si="54"/>
        <v>0</v>
      </c>
      <c r="CT197" s="19">
        <f t="shared" ca="1" si="54"/>
        <v>0</v>
      </c>
    </row>
    <row r="198" spans="1:98" x14ac:dyDescent="0.3">
      <c r="A198" s="11">
        <f>ROW()</f>
        <v>198</v>
      </c>
      <c r="F198" s="6" t="str">
        <f>$F$29</f>
        <v>ЭлЭн</v>
      </c>
      <c r="M198" s="2" t="str">
        <f>Lists!$R$8</f>
        <v>руб.</v>
      </c>
      <c r="P198" s="48"/>
      <c r="W198" s="53">
        <f ca="1">SUM(INDIRECT(ADDRESS(ROW(),SUMIFS($1:$1,$5:$5,1))):INDIRECT(ADDRESS(ROW(),SUMIFS($1:$1,$5:$5,MAX($5:$5)))))</f>
        <v>4.6000000000000005</v>
      </c>
      <c r="X198" s="54"/>
      <c r="Y198" s="54"/>
      <c r="Z198" s="19">
        <f t="shared" ca="1" si="52"/>
        <v>0</v>
      </c>
      <c r="AA198" s="19">
        <f t="shared" ca="1" si="55"/>
        <v>0</v>
      </c>
      <c r="AB198" s="19">
        <f t="shared" ca="1" si="55"/>
        <v>0</v>
      </c>
      <c r="AC198" s="19">
        <f t="shared" ca="1" si="55"/>
        <v>0</v>
      </c>
      <c r="AD198" s="19">
        <f t="shared" ca="1" si="55"/>
        <v>0</v>
      </c>
      <c r="AE198" s="19">
        <f t="shared" ca="1" si="55"/>
        <v>0.46000000000000008</v>
      </c>
      <c r="AF198" s="19">
        <f t="shared" ca="1" si="55"/>
        <v>2.3000000000000003</v>
      </c>
      <c r="AG198" s="19">
        <f t="shared" ca="1" si="55"/>
        <v>1.1500000000000001</v>
      </c>
      <c r="AH198" s="19">
        <f t="shared" ca="1" si="55"/>
        <v>0.46000000000000008</v>
      </c>
      <c r="AI198" s="19">
        <f t="shared" ca="1" si="55"/>
        <v>0.23000000000000004</v>
      </c>
      <c r="AJ198" s="19">
        <f t="shared" ca="1" si="55"/>
        <v>0</v>
      </c>
      <c r="AK198" s="19">
        <f t="shared" ca="1" si="55"/>
        <v>0</v>
      </c>
      <c r="AL198" s="19">
        <f t="shared" ca="1" si="55"/>
        <v>0</v>
      </c>
      <c r="AM198" s="19">
        <f t="shared" ca="1" si="55"/>
        <v>0</v>
      </c>
      <c r="AN198" s="19">
        <f t="shared" ca="1" si="55"/>
        <v>0</v>
      </c>
      <c r="AO198" s="19">
        <f t="shared" ca="1" si="55"/>
        <v>0</v>
      </c>
      <c r="AP198" s="19">
        <f t="shared" ca="1" si="55"/>
        <v>0</v>
      </c>
      <c r="AQ198" s="19">
        <f t="shared" ca="1" si="55"/>
        <v>0</v>
      </c>
      <c r="AR198" s="19">
        <f t="shared" ca="1" si="55"/>
        <v>0</v>
      </c>
      <c r="AS198" s="19">
        <f t="shared" ca="1" si="55"/>
        <v>0</v>
      </c>
      <c r="AT198" s="19">
        <f t="shared" ca="1" si="55"/>
        <v>0</v>
      </c>
      <c r="AU198" s="19">
        <f t="shared" ca="1" si="55"/>
        <v>0</v>
      </c>
      <c r="AV198" s="19">
        <f t="shared" ca="1" si="55"/>
        <v>0</v>
      </c>
      <c r="AW198" s="19">
        <f t="shared" ca="1" si="55"/>
        <v>0</v>
      </c>
      <c r="AX198" s="19">
        <f t="shared" ca="1" si="55"/>
        <v>0</v>
      </c>
      <c r="AY198" s="19">
        <f t="shared" ca="1" si="55"/>
        <v>0</v>
      </c>
      <c r="AZ198" s="19">
        <f t="shared" ca="1" si="55"/>
        <v>0</v>
      </c>
      <c r="BA198" s="19">
        <f t="shared" ca="1" si="55"/>
        <v>0</v>
      </c>
      <c r="BB198" s="19">
        <f t="shared" ca="1" si="55"/>
        <v>0</v>
      </c>
      <c r="BC198" s="19">
        <f t="shared" ca="1" si="55"/>
        <v>0</v>
      </c>
      <c r="BD198" s="19">
        <f t="shared" ca="1" si="55"/>
        <v>0</v>
      </c>
      <c r="BE198" s="19">
        <f t="shared" ca="1" si="55"/>
        <v>0</v>
      </c>
      <c r="BF198" s="19">
        <f t="shared" ca="1" si="55"/>
        <v>0</v>
      </c>
      <c r="BG198" s="19">
        <f t="shared" ca="1" si="55"/>
        <v>0</v>
      </c>
      <c r="BH198" s="19">
        <f t="shared" ca="1" si="55"/>
        <v>0</v>
      </c>
      <c r="BI198" s="19">
        <f t="shared" ca="1" si="55"/>
        <v>0</v>
      </c>
      <c r="BJ198" s="19">
        <f t="shared" ca="1" si="55"/>
        <v>0</v>
      </c>
      <c r="BK198" s="19">
        <f t="shared" ca="1" si="55"/>
        <v>0</v>
      </c>
      <c r="BL198" s="19">
        <f t="shared" ca="1" si="55"/>
        <v>0</v>
      </c>
      <c r="BM198" s="19">
        <f t="shared" ca="1" si="55"/>
        <v>0</v>
      </c>
      <c r="BN198" s="19">
        <f t="shared" ca="1" si="55"/>
        <v>0</v>
      </c>
      <c r="BO198" s="19">
        <f t="shared" ca="1" si="55"/>
        <v>0</v>
      </c>
      <c r="BP198" s="19">
        <f t="shared" ca="1" si="55"/>
        <v>0</v>
      </c>
      <c r="BQ198" s="19">
        <f t="shared" ca="1" si="55"/>
        <v>0</v>
      </c>
      <c r="BR198" s="19">
        <f t="shared" ca="1" si="55"/>
        <v>0</v>
      </c>
      <c r="BS198" s="19">
        <f t="shared" ca="1" si="55"/>
        <v>0</v>
      </c>
      <c r="BT198" s="19">
        <f t="shared" ca="1" si="55"/>
        <v>0</v>
      </c>
      <c r="BU198" s="19">
        <f t="shared" ca="1" si="55"/>
        <v>0</v>
      </c>
      <c r="BV198" s="19">
        <f t="shared" ca="1" si="55"/>
        <v>0</v>
      </c>
      <c r="BW198" s="19">
        <f t="shared" ca="1" si="55"/>
        <v>0</v>
      </c>
      <c r="BX198" s="19">
        <f t="shared" ca="1" si="55"/>
        <v>0</v>
      </c>
      <c r="BY198" s="19">
        <f t="shared" ca="1" si="55"/>
        <v>0</v>
      </c>
      <c r="BZ198" s="19">
        <f t="shared" ca="1" si="55"/>
        <v>0</v>
      </c>
      <c r="CA198" s="19">
        <f t="shared" ca="1" si="55"/>
        <v>0</v>
      </c>
      <c r="CB198" s="19">
        <f t="shared" ca="1" si="55"/>
        <v>0</v>
      </c>
      <c r="CC198" s="19">
        <f t="shared" ca="1" si="55"/>
        <v>0</v>
      </c>
      <c r="CD198" s="19">
        <f t="shared" ca="1" si="55"/>
        <v>0</v>
      </c>
      <c r="CE198" s="19">
        <f t="shared" ca="1" si="55"/>
        <v>0</v>
      </c>
      <c r="CF198" s="19">
        <f t="shared" ca="1" si="55"/>
        <v>0</v>
      </c>
      <c r="CG198" s="19">
        <f t="shared" ca="1" si="55"/>
        <v>0</v>
      </c>
      <c r="CH198" s="19">
        <f t="shared" ca="1" si="55"/>
        <v>0</v>
      </c>
      <c r="CI198" s="19">
        <f t="shared" ca="1" si="55"/>
        <v>0</v>
      </c>
      <c r="CJ198" s="19">
        <f t="shared" ca="1" si="55"/>
        <v>0</v>
      </c>
      <c r="CK198" s="19">
        <f t="shared" ca="1" si="55"/>
        <v>0</v>
      </c>
      <c r="CL198" s="19">
        <f t="shared" ca="1" si="55"/>
        <v>0</v>
      </c>
      <c r="CM198" s="19">
        <f t="shared" ca="1" si="54"/>
        <v>0</v>
      </c>
      <c r="CN198" s="19">
        <f t="shared" ca="1" si="54"/>
        <v>0</v>
      </c>
      <c r="CO198" s="19">
        <f t="shared" ca="1" si="54"/>
        <v>0</v>
      </c>
      <c r="CP198" s="19">
        <f t="shared" ca="1" si="54"/>
        <v>0</v>
      </c>
      <c r="CQ198" s="19">
        <f t="shared" ca="1" si="54"/>
        <v>0</v>
      </c>
      <c r="CR198" s="19">
        <f t="shared" ca="1" si="54"/>
        <v>0</v>
      </c>
      <c r="CS198" s="19">
        <f t="shared" ca="1" si="54"/>
        <v>0</v>
      </c>
      <c r="CT198" s="19">
        <f t="shared" ca="1" si="54"/>
        <v>0</v>
      </c>
    </row>
    <row r="199" spans="1:98" s="2" customFormat="1" ht="12" x14ac:dyDescent="0.2">
      <c r="A199" s="11">
        <f>ROW()</f>
        <v>199</v>
      </c>
      <c r="E199" s="23" t="str">
        <f>Lists!$N$9</f>
        <v>пустая строка</v>
      </c>
      <c r="L199" s="44"/>
      <c r="O199" s="44"/>
      <c r="R199" s="44"/>
      <c r="W199" s="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</row>
    <row r="200" spans="1:98" s="13" customFormat="1" ht="13.2" customHeight="1" x14ac:dyDescent="0.3">
      <c r="A200" s="12">
        <f>ROW()</f>
        <v>200</v>
      </c>
      <c r="E200" s="43"/>
      <c r="F200" s="13" t="s">
        <v>76</v>
      </c>
      <c r="L200" s="44"/>
      <c r="M200" s="14" t="s">
        <v>77</v>
      </c>
      <c r="O200" s="44"/>
      <c r="R200" s="44"/>
      <c r="W200" s="57">
        <f ca="1">IF(W188=0,0,W201/W188)</f>
        <v>2.3949999999999996</v>
      </c>
      <c r="X200" s="58"/>
      <c r="Y200" s="59" t="s">
        <v>24</v>
      </c>
      <c r="Z200" s="60"/>
      <c r="AA200" s="60"/>
      <c r="AB200" s="60"/>
      <c r="AC200" s="60"/>
      <c r="AD200" s="60"/>
      <c r="AE200" s="60">
        <v>3</v>
      </c>
      <c r="AF200" s="60">
        <v>2.8</v>
      </c>
      <c r="AG200" s="60">
        <v>2</v>
      </c>
      <c r="AH200" s="60">
        <v>1.5</v>
      </c>
      <c r="AI200" s="60">
        <v>0.9</v>
      </c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</row>
    <row r="201" spans="1:98" s="13" customFormat="1" x14ac:dyDescent="0.3">
      <c r="A201" s="12">
        <f>ROW()</f>
        <v>201</v>
      </c>
      <c r="E201" s="43"/>
      <c r="F201" s="13" t="s">
        <v>60</v>
      </c>
      <c r="L201" s="44"/>
      <c r="M201" s="14" t="str">
        <f>Lists!$R$8</f>
        <v>руб.</v>
      </c>
      <c r="O201" s="44"/>
      <c r="R201" s="44"/>
      <c r="W201" s="53">
        <f ca="1">SUM(INDIRECT(ADDRESS(ROW(),SUMIFS($1:$1,$5:$5,1))):INDIRECT(ADDRESS(ROW(),SUMIFS($1:$1,$5:$5,MAX($5:$5)))))</f>
        <v>1255.8182499999998</v>
      </c>
      <c r="X201" s="49"/>
      <c r="Y201" s="49"/>
      <c r="Z201" s="53">
        <f ca="1">Z188*Z200</f>
        <v>0</v>
      </c>
      <c r="AA201" s="53">
        <f t="shared" ref="AA201:CL201" ca="1" si="56">AA188*AA200</f>
        <v>0</v>
      </c>
      <c r="AB201" s="53">
        <f t="shared" ca="1" si="56"/>
        <v>0</v>
      </c>
      <c r="AC201" s="53">
        <f t="shared" ca="1" si="56"/>
        <v>0</v>
      </c>
      <c r="AD201" s="53">
        <f t="shared" ca="1" si="56"/>
        <v>0</v>
      </c>
      <c r="AE201" s="53">
        <f t="shared" ca="1" si="56"/>
        <v>157.30500000000001</v>
      </c>
      <c r="AF201" s="53">
        <f t="shared" ca="1" si="56"/>
        <v>734.09</v>
      </c>
      <c r="AG201" s="53">
        <f t="shared" ca="1" si="56"/>
        <v>262.17500000000001</v>
      </c>
      <c r="AH201" s="53">
        <f t="shared" ca="1" si="56"/>
        <v>78.652500000000003</v>
      </c>
      <c r="AI201" s="53">
        <f t="shared" ca="1" si="56"/>
        <v>23.595750000000002</v>
      </c>
      <c r="AJ201" s="53">
        <f t="shared" ca="1" si="56"/>
        <v>0</v>
      </c>
      <c r="AK201" s="53">
        <f t="shared" ca="1" si="56"/>
        <v>0</v>
      </c>
      <c r="AL201" s="53">
        <f t="shared" ca="1" si="56"/>
        <v>0</v>
      </c>
      <c r="AM201" s="53">
        <f t="shared" ca="1" si="56"/>
        <v>0</v>
      </c>
      <c r="AN201" s="53">
        <f t="shared" ca="1" si="56"/>
        <v>0</v>
      </c>
      <c r="AO201" s="53">
        <f t="shared" ca="1" si="56"/>
        <v>0</v>
      </c>
      <c r="AP201" s="53">
        <f t="shared" ca="1" si="56"/>
        <v>0</v>
      </c>
      <c r="AQ201" s="53">
        <f t="shared" ca="1" si="56"/>
        <v>0</v>
      </c>
      <c r="AR201" s="53">
        <f t="shared" ca="1" si="56"/>
        <v>0</v>
      </c>
      <c r="AS201" s="53">
        <f t="shared" ca="1" si="56"/>
        <v>0</v>
      </c>
      <c r="AT201" s="53">
        <f t="shared" ca="1" si="56"/>
        <v>0</v>
      </c>
      <c r="AU201" s="53">
        <f t="shared" ca="1" si="56"/>
        <v>0</v>
      </c>
      <c r="AV201" s="53">
        <f t="shared" ca="1" si="56"/>
        <v>0</v>
      </c>
      <c r="AW201" s="53">
        <f t="shared" ca="1" si="56"/>
        <v>0</v>
      </c>
      <c r="AX201" s="53">
        <f t="shared" ca="1" si="56"/>
        <v>0</v>
      </c>
      <c r="AY201" s="53">
        <f t="shared" ca="1" si="56"/>
        <v>0</v>
      </c>
      <c r="AZ201" s="53">
        <f t="shared" ca="1" si="56"/>
        <v>0</v>
      </c>
      <c r="BA201" s="53">
        <f t="shared" ca="1" si="56"/>
        <v>0</v>
      </c>
      <c r="BB201" s="53">
        <f t="shared" ca="1" si="56"/>
        <v>0</v>
      </c>
      <c r="BC201" s="53">
        <f t="shared" ca="1" si="56"/>
        <v>0</v>
      </c>
      <c r="BD201" s="53">
        <f t="shared" ca="1" si="56"/>
        <v>0</v>
      </c>
      <c r="BE201" s="53">
        <f t="shared" ca="1" si="56"/>
        <v>0</v>
      </c>
      <c r="BF201" s="53">
        <f t="shared" ca="1" si="56"/>
        <v>0</v>
      </c>
      <c r="BG201" s="53">
        <f t="shared" ca="1" si="56"/>
        <v>0</v>
      </c>
      <c r="BH201" s="53">
        <f t="shared" ca="1" si="56"/>
        <v>0</v>
      </c>
      <c r="BI201" s="53">
        <f t="shared" ca="1" si="56"/>
        <v>0</v>
      </c>
      <c r="BJ201" s="53">
        <f t="shared" ca="1" si="56"/>
        <v>0</v>
      </c>
      <c r="BK201" s="53">
        <f t="shared" ca="1" si="56"/>
        <v>0</v>
      </c>
      <c r="BL201" s="53">
        <f t="shared" ca="1" si="56"/>
        <v>0</v>
      </c>
      <c r="BM201" s="53">
        <f t="shared" ca="1" si="56"/>
        <v>0</v>
      </c>
      <c r="BN201" s="53">
        <f t="shared" ca="1" si="56"/>
        <v>0</v>
      </c>
      <c r="BO201" s="53">
        <f t="shared" ca="1" si="56"/>
        <v>0</v>
      </c>
      <c r="BP201" s="53">
        <f t="shared" ca="1" si="56"/>
        <v>0</v>
      </c>
      <c r="BQ201" s="53">
        <f t="shared" ca="1" si="56"/>
        <v>0</v>
      </c>
      <c r="BR201" s="53">
        <f t="shared" ca="1" si="56"/>
        <v>0</v>
      </c>
      <c r="BS201" s="53">
        <f t="shared" ca="1" si="56"/>
        <v>0</v>
      </c>
      <c r="BT201" s="53">
        <f t="shared" ca="1" si="56"/>
        <v>0</v>
      </c>
      <c r="BU201" s="53">
        <f t="shared" ca="1" si="56"/>
        <v>0</v>
      </c>
      <c r="BV201" s="53">
        <f t="shared" ca="1" si="56"/>
        <v>0</v>
      </c>
      <c r="BW201" s="53">
        <f t="shared" ca="1" si="56"/>
        <v>0</v>
      </c>
      <c r="BX201" s="53">
        <f t="shared" ca="1" si="56"/>
        <v>0</v>
      </c>
      <c r="BY201" s="53">
        <f t="shared" ca="1" si="56"/>
        <v>0</v>
      </c>
      <c r="BZ201" s="53">
        <f t="shared" ca="1" si="56"/>
        <v>0</v>
      </c>
      <c r="CA201" s="53">
        <f t="shared" ca="1" si="56"/>
        <v>0</v>
      </c>
      <c r="CB201" s="53">
        <f t="shared" ca="1" si="56"/>
        <v>0</v>
      </c>
      <c r="CC201" s="53">
        <f t="shared" ca="1" si="56"/>
        <v>0</v>
      </c>
      <c r="CD201" s="53">
        <f t="shared" ca="1" si="56"/>
        <v>0</v>
      </c>
      <c r="CE201" s="53">
        <f t="shared" ca="1" si="56"/>
        <v>0</v>
      </c>
      <c r="CF201" s="53">
        <f t="shared" ca="1" si="56"/>
        <v>0</v>
      </c>
      <c r="CG201" s="53">
        <f t="shared" ca="1" si="56"/>
        <v>0</v>
      </c>
      <c r="CH201" s="53">
        <f t="shared" ca="1" si="56"/>
        <v>0</v>
      </c>
      <c r="CI201" s="53">
        <f t="shared" ca="1" si="56"/>
        <v>0</v>
      </c>
      <c r="CJ201" s="53">
        <f t="shared" ca="1" si="56"/>
        <v>0</v>
      </c>
      <c r="CK201" s="53">
        <f t="shared" ca="1" si="56"/>
        <v>0</v>
      </c>
      <c r="CL201" s="53">
        <f t="shared" ca="1" si="56"/>
        <v>0</v>
      </c>
      <c r="CM201" s="53">
        <f t="shared" ref="CM201:CT201" ca="1" si="57">CM188*CM200</f>
        <v>0</v>
      </c>
      <c r="CN201" s="53">
        <f t="shared" ca="1" si="57"/>
        <v>0</v>
      </c>
      <c r="CO201" s="53">
        <f t="shared" ca="1" si="57"/>
        <v>0</v>
      </c>
      <c r="CP201" s="53">
        <f t="shared" ca="1" si="57"/>
        <v>0</v>
      </c>
      <c r="CQ201" s="53">
        <f t="shared" ca="1" si="57"/>
        <v>0</v>
      </c>
      <c r="CR201" s="53">
        <f t="shared" ca="1" si="57"/>
        <v>0</v>
      </c>
      <c r="CS201" s="53">
        <f t="shared" ca="1" si="57"/>
        <v>0</v>
      </c>
      <c r="CT201" s="53">
        <f t="shared" ca="1" si="57"/>
        <v>0</v>
      </c>
    </row>
    <row r="202" spans="1:98" x14ac:dyDescent="0.3">
      <c r="A202" s="12">
        <f>ROW()</f>
        <v>202</v>
      </c>
    </row>
    <row r="203" spans="1:98" x14ac:dyDescent="0.3">
      <c r="A203" s="12">
        <f>ROW()</f>
        <v>203</v>
      </c>
      <c r="F203" s="6" t="s">
        <v>103</v>
      </c>
      <c r="M203" s="2" t="s">
        <v>104</v>
      </c>
      <c r="W203" s="10">
        <f ca="1">SUM(INDIRECT(ADDRESS(ROW(),SUMIFS($1:$1,$5:$5,1))):INDIRECT(ADDRESS(ROW(),SUMIFS($1:$1,$5:$5,MAX($5:$5)))))</f>
        <v>160000</v>
      </c>
      <c r="Y203" s="59" t="s">
        <v>24</v>
      </c>
      <c r="Z203" s="60">
        <v>10000</v>
      </c>
      <c r="AA203" s="60">
        <v>50000</v>
      </c>
      <c r="AB203" s="60">
        <v>100000</v>
      </c>
      <c r="AC203" s="60"/>
      <c r="AD203" s="60"/>
    </row>
    <row r="204" spans="1:98" x14ac:dyDescent="0.3">
      <c r="A204" s="12">
        <f>ROW()</f>
        <v>204</v>
      </c>
    </row>
    <row r="205" spans="1:98" s="13" customFormat="1" ht="13.2" customHeight="1" x14ac:dyDescent="0.3">
      <c r="A205" s="12">
        <f>ROW()</f>
        <v>205</v>
      </c>
      <c r="E205" s="43"/>
      <c r="F205" s="13" t="s">
        <v>109</v>
      </c>
      <c r="L205" s="44"/>
      <c r="M205" s="14" t="s">
        <v>105</v>
      </c>
      <c r="O205" s="44"/>
      <c r="R205" s="44"/>
      <c r="W205" s="57">
        <f ca="1">SUM(INDIRECT(ADDRESS(ROW(),SUMIFS($1:$1,$5:$5,1))):INDIRECT(ADDRESS(ROW(),SUMIFS($1:$1,$5:$5,MAX($5:$5)))))</f>
        <v>380</v>
      </c>
      <c r="X205" s="58"/>
      <c r="Y205" s="59" t="s">
        <v>24</v>
      </c>
      <c r="Z205" s="60"/>
      <c r="AA205" s="60"/>
      <c r="AB205" s="60">
        <v>200</v>
      </c>
      <c r="AC205" s="60">
        <v>100</v>
      </c>
      <c r="AD205" s="60">
        <v>50</v>
      </c>
      <c r="AE205" s="60">
        <v>10</v>
      </c>
      <c r="AF205" s="60">
        <f>AE205</f>
        <v>10</v>
      </c>
      <c r="AG205" s="60">
        <f t="shared" ref="AG205:AW209" si="58">AF205</f>
        <v>10</v>
      </c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</row>
    <row r="206" spans="1:98" x14ac:dyDescent="0.3">
      <c r="A206" s="12">
        <f>ROW()</f>
        <v>206</v>
      </c>
    </row>
    <row r="207" spans="1:98" s="13" customFormat="1" ht="13.2" customHeight="1" x14ac:dyDescent="0.3">
      <c r="A207" s="12">
        <f>ROW()</f>
        <v>207</v>
      </c>
      <c r="E207" s="43"/>
      <c r="F207" s="13" t="s">
        <v>107</v>
      </c>
      <c r="L207" s="44"/>
      <c r="M207" s="14" t="s">
        <v>74</v>
      </c>
      <c r="O207" s="44"/>
      <c r="R207" s="44"/>
      <c r="W207" s="56">
        <f ca="1">SUM(INDIRECT(ADDRESS(ROW(),SUMIFS($1:$1,$5:$5,1))):INDIRECT(ADDRESS(ROW(),SUMIFS($1:$1,$5:$5,MAX($5:$5)))))</f>
        <v>1.8000000000000002E-2</v>
      </c>
      <c r="X207" s="58"/>
      <c r="Y207" s="59" t="s">
        <v>24</v>
      </c>
      <c r="Z207" s="55">
        <v>5.0000000000000001E-3</v>
      </c>
      <c r="AA207" s="55">
        <v>0.01</v>
      </c>
      <c r="AB207" s="55">
        <v>1E-3</v>
      </c>
      <c r="AC207" s="55">
        <v>1E-3</v>
      </c>
      <c r="AD207" s="55">
        <f>AC207</f>
        <v>1E-3</v>
      </c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 spans="1:98" x14ac:dyDescent="0.3">
      <c r="A208" s="12">
        <f>ROW()</f>
        <v>208</v>
      </c>
    </row>
    <row r="209" spans="1:98" s="13" customFormat="1" ht="13.2" customHeight="1" x14ac:dyDescent="0.3">
      <c r="A209" s="12">
        <f>ROW()</f>
        <v>209</v>
      </c>
      <c r="E209" s="43"/>
      <c r="F209" s="13" t="s">
        <v>108</v>
      </c>
      <c r="L209" s="44"/>
      <c r="M209" s="14" t="str">
        <f>$M$20</f>
        <v>шт</v>
      </c>
      <c r="O209" s="44"/>
      <c r="R209" s="44"/>
      <c r="W209" s="57">
        <f ca="1">SUM(INDIRECT(ADDRESS(ROW(),SUMIFS($1:$1,$5:$5,1))):INDIRECT(ADDRESS(ROW(),SUMIFS($1:$1,$5:$5,MAX($5:$5)))))</f>
        <v>920</v>
      </c>
      <c r="X209" s="58"/>
      <c r="Y209" s="59" t="s">
        <v>24</v>
      </c>
      <c r="Z209" s="60"/>
      <c r="AA209" s="60">
        <v>20</v>
      </c>
      <c r="AB209" s="60"/>
      <c r="AC209" s="60"/>
      <c r="AD209" s="60"/>
      <c r="AE209" s="60"/>
      <c r="AF209" s="60">
        <v>50</v>
      </c>
      <c r="AG209" s="60">
        <f t="shared" si="58"/>
        <v>50</v>
      </c>
      <c r="AH209" s="60">
        <f t="shared" si="58"/>
        <v>50</v>
      </c>
      <c r="AI209" s="60">
        <f t="shared" si="58"/>
        <v>50</v>
      </c>
      <c r="AJ209" s="60">
        <f t="shared" si="58"/>
        <v>50</v>
      </c>
      <c r="AK209" s="60">
        <f t="shared" si="58"/>
        <v>50</v>
      </c>
      <c r="AL209" s="60">
        <f t="shared" si="58"/>
        <v>50</v>
      </c>
      <c r="AM209" s="60">
        <f t="shared" si="58"/>
        <v>50</v>
      </c>
      <c r="AN209" s="60">
        <f t="shared" si="58"/>
        <v>50</v>
      </c>
      <c r="AO209" s="60">
        <f t="shared" si="58"/>
        <v>50</v>
      </c>
      <c r="AP209" s="60">
        <f t="shared" si="58"/>
        <v>50</v>
      </c>
      <c r="AQ209" s="60">
        <f t="shared" si="58"/>
        <v>50</v>
      </c>
      <c r="AR209" s="60">
        <f t="shared" si="58"/>
        <v>50</v>
      </c>
      <c r="AS209" s="60">
        <f t="shared" si="58"/>
        <v>50</v>
      </c>
      <c r="AT209" s="60">
        <f t="shared" si="58"/>
        <v>50</v>
      </c>
      <c r="AU209" s="60">
        <f t="shared" si="58"/>
        <v>50</v>
      </c>
      <c r="AV209" s="60">
        <f t="shared" si="58"/>
        <v>50</v>
      </c>
      <c r="AW209" s="60">
        <f t="shared" si="58"/>
        <v>50</v>
      </c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</row>
    <row r="210" spans="1:98" x14ac:dyDescent="0.3">
      <c r="A210" s="12">
        <f>ROW()</f>
        <v>210</v>
      </c>
    </row>
    <row r="211" spans="1:98" x14ac:dyDescent="0.3">
      <c r="A211" s="12">
        <f>ROW()</f>
        <v>211</v>
      </c>
      <c r="F211" s="6" t="s">
        <v>113</v>
      </c>
      <c r="M211" s="2" t="s">
        <v>114</v>
      </c>
      <c r="W211" s="10">
        <f ca="1">SUM(INDIRECT(ADDRESS(ROW(),SUMIFS($1:$1,$5:$5,1))):INDIRECT(ADDRESS(ROW(),SUMIFS($1:$1,$5:$5,MAX($5:$5)))))</f>
        <v>30000000</v>
      </c>
      <c r="Y211" s="59" t="s">
        <v>24</v>
      </c>
      <c r="Z211" s="60">
        <v>5000000</v>
      </c>
      <c r="AA211" s="60">
        <v>15000000</v>
      </c>
      <c r="AB211" s="60">
        <v>10000000</v>
      </c>
      <c r="AC211" s="60"/>
      <c r="AD211" s="60"/>
    </row>
    <row r="212" spans="1:98" x14ac:dyDescent="0.3">
      <c r="A212" s="12">
        <f>ROW()</f>
        <v>212</v>
      </c>
    </row>
    <row r="213" spans="1:98" x14ac:dyDescent="0.3">
      <c r="A213" s="12">
        <f>ROW()</f>
        <v>213</v>
      </c>
      <c r="F213" s="6" t="s">
        <v>115</v>
      </c>
      <c r="M213" s="2" t="str">
        <f>M211</f>
        <v>руб/на 1 производственную линию</v>
      </c>
      <c r="W213" s="10">
        <f ca="1">SUM(INDIRECT(ADDRESS(ROW(),SUMIFS($1:$1,$5:$5,1))):INDIRECT(ADDRESS(ROW(),SUMIFS($1:$1,$5:$5,MAX($5:$5)))))</f>
        <v>30000000</v>
      </c>
      <c r="Y213" s="59" t="s">
        <v>24</v>
      </c>
      <c r="Z213" s="60"/>
      <c r="AA213" s="60"/>
      <c r="AB213" s="60">
        <f>SUM(Z211:AB211)</f>
        <v>30000000</v>
      </c>
      <c r="AC213" s="60"/>
      <c r="AD213" s="60"/>
    </row>
    <row r="214" spans="1:98" x14ac:dyDescent="0.3">
      <c r="A214" s="12">
        <f>ROW()</f>
        <v>214</v>
      </c>
    </row>
    <row r="215" spans="1:98" x14ac:dyDescent="0.3">
      <c r="A215" s="12">
        <f>ROW()</f>
        <v>215</v>
      </c>
      <c r="F215" s="6" t="s">
        <v>116</v>
      </c>
      <c r="M215" s="2" t="s">
        <v>74</v>
      </c>
      <c r="R215" s="44" t="s">
        <v>24</v>
      </c>
      <c r="S215" s="116">
        <v>7</v>
      </c>
      <c r="W215" s="56">
        <f ca="1">SUM(INDIRECT(ADDRESS(ROW(),SUMIFS($1:$1,$5:$5,1))):INDIRECT(ADDRESS(ROW(),SUMIFS($1:$1,$5:$5,MAX($5:$5)))))</f>
        <v>0.55952380952380965</v>
      </c>
      <c r="Y215" s="59" t="s">
        <v>24</v>
      </c>
      <c r="Z215" s="55"/>
      <c r="AA215" s="55">
        <f>IF(AA$5="",0,IF(SUM($Y215:Z215)&gt;=1,0,1/(IF($S$215=0,1,$S$215)*12)))</f>
        <v>1.1904761904761904E-2</v>
      </c>
      <c r="AB215" s="55">
        <f>IF(AB$5="",0,IF(SUM($Y215:AA215)&gt;=1,0,1/(IF($S$215=0,1,$S$215)*12)))</f>
        <v>1.1904761904761904E-2</v>
      </c>
      <c r="AC215" s="55">
        <f>IF(AC$5="",0,IF(SUM($Y215:AB215)&gt;=1,0,1/(IF($S$215=0,1,$S$215)*12)))</f>
        <v>1.1904761904761904E-2</v>
      </c>
      <c r="AD215" s="55">
        <f>IF(AD$5="",0,IF(SUM($Y215:AC215)&gt;=1,0,1/(IF($S$215=0,1,$S$215)*12)))</f>
        <v>1.1904761904761904E-2</v>
      </c>
      <c r="AE215" s="55">
        <f>IF(AE$5="",0,IF(SUM($Y215:AD215)&gt;=1,0,1/(IF($S$215=0,1,$S$215)*12)))</f>
        <v>1.1904761904761904E-2</v>
      </c>
      <c r="AF215" s="55">
        <f>IF(AF$5="",0,IF(SUM($Y215:AE215)&gt;=1,0,1/(IF($S$215=0,1,$S$215)*12)))</f>
        <v>1.1904761904761904E-2</v>
      </c>
      <c r="AG215" s="55">
        <f>IF(AG$5="",0,IF(SUM($Y215:AF215)&gt;=1,0,1/(IF($S$215=0,1,$S$215)*12)))</f>
        <v>1.1904761904761904E-2</v>
      </c>
      <c r="AH215" s="55">
        <f>IF(AH$5="",0,IF(SUM($Y215:AG215)&gt;=1,0,1/(IF($S$215=0,1,$S$215)*12)))</f>
        <v>1.1904761904761904E-2</v>
      </c>
      <c r="AI215" s="55">
        <f>IF(AI$5="",0,IF(SUM($Y215:AH215)&gt;=1,0,1/(IF($S$215=0,1,$S$215)*12)))</f>
        <v>1.1904761904761904E-2</v>
      </c>
      <c r="AJ215" s="55">
        <f>IF(AJ$5="",0,IF(SUM($Y215:AI215)&gt;=1,0,1/(IF($S$215=0,1,$S$215)*12)))</f>
        <v>1.1904761904761904E-2</v>
      </c>
      <c r="AK215" s="55">
        <f>IF(AK$5="",0,IF(SUM($Y215:AJ215)&gt;=1,0,1/(IF($S$215=0,1,$S$215)*12)))</f>
        <v>1.1904761904761904E-2</v>
      </c>
      <c r="AL215" s="55">
        <f>IF(AL$5="",0,IF(SUM($Y215:AK215)&gt;=1,0,1/(IF($S$215=0,1,$S$215)*12)))</f>
        <v>1.1904761904761904E-2</v>
      </c>
      <c r="AM215" s="55">
        <f>IF(AM$5="",0,IF(SUM($Y215:AL215)&gt;=1,0,1/(IF($S$215=0,1,$S$215)*12)))</f>
        <v>1.1904761904761904E-2</v>
      </c>
      <c r="AN215" s="55">
        <f>IF(AN$5="",0,IF(SUM($Y215:AM215)&gt;=1,0,1/(IF($S$215=0,1,$S$215)*12)))</f>
        <v>1.1904761904761904E-2</v>
      </c>
      <c r="AO215" s="55">
        <f>IF(AO$5="",0,IF(SUM($Y215:AN215)&gt;=1,0,1/(IF($S$215=0,1,$S$215)*12)))</f>
        <v>1.1904761904761904E-2</v>
      </c>
      <c r="AP215" s="55">
        <f>IF(AP$5="",0,IF(SUM($Y215:AO215)&gt;=1,0,1/(IF($S$215=0,1,$S$215)*12)))</f>
        <v>1.1904761904761904E-2</v>
      </c>
      <c r="AQ215" s="55">
        <f>IF(AQ$5="",0,IF(SUM($Y215:AP215)&gt;=1,0,1/(IF($S$215=0,1,$S$215)*12)))</f>
        <v>1.1904761904761904E-2</v>
      </c>
      <c r="AR215" s="55">
        <f>IF(AR$5="",0,IF(SUM($Y215:AQ215)&gt;=1,0,1/(IF($S$215=0,1,$S$215)*12)))</f>
        <v>1.1904761904761904E-2</v>
      </c>
      <c r="AS215" s="55">
        <f>IF(AS$5="",0,IF(SUM($Y215:AR215)&gt;=1,0,1/(IF($S$215=0,1,$S$215)*12)))</f>
        <v>1.1904761904761904E-2</v>
      </c>
      <c r="AT215" s="55">
        <f>IF(AT$5="",0,IF(SUM($Y215:AS215)&gt;=1,0,1/(IF($S$215=0,1,$S$215)*12)))</f>
        <v>1.1904761904761904E-2</v>
      </c>
      <c r="AU215" s="55">
        <f>IF(AU$5="",0,IF(SUM($Y215:AT215)&gt;=1,0,1/(IF($S$215=0,1,$S$215)*12)))</f>
        <v>1.1904761904761904E-2</v>
      </c>
      <c r="AV215" s="55">
        <f>IF(AV$5="",0,IF(SUM($Y215:AU215)&gt;=1,0,1/(IF($S$215=0,1,$S$215)*12)))</f>
        <v>1.1904761904761904E-2</v>
      </c>
      <c r="AW215" s="55">
        <f>IF(AW$5="",0,IF(SUM($Y215:AV215)&gt;=1,0,1/(IF($S$215=0,1,$S$215)*12)))</f>
        <v>1.1904761904761904E-2</v>
      </c>
      <c r="AX215" s="55">
        <f>IF(AX$5="",0,IF(SUM($Y215:AW215)&gt;=1,0,1/(IF($S$215=0,1,$S$215)*12)))</f>
        <v>1.1904761904761904E-2</v>
      </c>
      <c r="AY215" s="55">
        <f>IF(AY$5="",0,IF(SUM($Y215:AX215)&gt;=1,0,1/(IF($S$215=0,1,$S$215)*12)))</f>
        <v>1.1904761904761904E-2</v>
      </c>
      <c r="AZ215" s="55">
        <f>IF(AZ$5="",0,IF(SUM($Y215:AY215)&gt;=1,0,1/(IF($S$215=0,1,$S$215)*12)))</f>
        <v>1.1904761904761904E-2</v>
      </c>
      <c r="BA215" s="55">
        <f>IF(BA$5="",0,IF(SUM($Y215:AZ215)&gt;=1,0,1/(IF($S$215=0,1,$S$215)*12)))</f>
        <v>1.1904761904761904E-2</v>
      </c>
      <c r="BB215" s="55">
        <f>IF(BB$5="",0,IF(SUM($Y215:BA215)&gt;=1,0,1/(IF($S$215=0,1,$S$215)*12)))</f>
        <v>1.1904761904761904E-2</v>
      </c>
      <c r="BC215" s="55">
        <f>IF(BC$5="",0,IF(SUM($Y215:BB215)&gt;=1,0,1/(IF($S$215=0,1,$S$215)*12)))</f>
        <v>1.1904761904761904E-2</v>
      </c>
      <c r="BD215" s="55">
        <f>IF(BD$5="",0,IF(SUM($Y215:BC215)&gt;=1,0,1/(IF($S$215=0,1,$S$215)*12)))</f>
        <v>1.1904761904761904E-2</v>
      </c>
      <c r="BE215" s="55">
        <f>IF(BE$5="",0,IF(SUM($Y215:BD215)&gt;=1,0,1/(IF($S$215=0,1,$S$215)*12)))</f>
        <v>1.1904761904761904E-2</v>
      </c>
      <c r="BF215" s="55">
        <f>IF(BF$5="",0,IF(SUM($Y215:BE215)&gt;=1,0,1/(IF($S$215=0,1,$S$215)*12)))</f>
        <v>1.1904761904761904E-2</v>
      </c>
      <c r="BG215" s="55">
        <f>IF(BG$5="",0,IF(SUM($Y215:BF215)&gt;=1,0,1/(IF($S$215=0,1,$S$215)*12)))</f>
        <v>1.1904761904761904E-2</v>
      </c>
      <c r="BH215" s="55">
        <f>IF(BH$5="",0,IF(SUM($Y215:BG215)&gt;=1,0,1/(IF($S$215=0,1,$S$215)*12)))</f>
        <v>1.1904761904761904E-2</v>
      </c>
      <c r="BI215" s="55">
        <f>IF(BI$5="",0,IF(SUM($Y215:BH215)&gt;=1,0,1/(IF($S$215=0,1,$S$215)*12)))</f>
        <v>1.1904761904761904E-2</v>
      </c>
      <c r="BJ215" s="55">
        <f>IF(BJ$5="",0,IF(SUM($Y215:BI215)&gt;=1,0,1/(IF($S$215=0,1,$S$215)*12)))</f>
        <v>1.1904761904761904E-2</v>
      </c>
      <c r="BK215" s="55">
        <f>IF(BK$5="",0,IF(SUM($Y215:BJ215)&gt;=1,0,1/(IF($S$215=0,1,$S$215)*12)))</f>
        <v>1.1904761904761904E-2</v>
      </c>
      <c r="BL215" s="55">
        <f>IF(BL$5="",0,IF(SUM($Y215:BK215)&gt;=1,0,1/(IF($S$215=0,1,$S$215)*12)))</f>
        <v>1.1904761904761904E-2</v>
      </c>
      <c r="BM215" s="55">
        <f>IF(BM$5="",0,IF(SUM($Y215:BL215)&gt;=1,0,1/(IF($S$215=0,1,$S$215)*12)))</f>
        <v>1.1904761904761904E-2</v>
      </c>
      <c r="BN215" s="55">
        <f>IF(BN$5="",0,IF(SUM($Y215:BM215)&gt;=1,0,1/(IF($S$215=0,1,$S$215)*12)))</f>
        <v>1.1904761904761904E-2</v>
      </c>
      <c r="BO215" s="55">
        <f>IF(BO$5="",0,IF(SUM($Y215:BN215)&gt;=1,0,1/(IF($S$215=0,1,$S$215)*12)))</f>
        <v>1.1904761904761904E-2</v>
      </c>
      <c r="BP215" s="55">
        <f>IF(BP$5="",0,IF(SUM($Y215:BO215)&gt;=1,0,1/(IF($S$215=0,1,$S$215)*12)))</f>
        <v>1.1904761904761904E-2</v>
      </c>
      <c r="BQ215" s="55">
        <f>IF(BQ$5="",0,IF(SUM($Y215:BP215)&gt;=1,0,1/(IF($S$215=0,1,$S$215)*12)))</f>
        <v>1.1904761904761904E-2</v>
      </c>
      <c r="BR215" s="55">
        <f>IF(BR$5="",0,IF(SUM($Y215:BQ215)&gt;=1,0,1/(IF($S$215=0,1,$S$215)*12)))</f>
        <v>1.1904761904761904E-2</v>
      </c>
      <c r="BS215" s="55">
        <f>IF(BS$5="",0,IF(SUM($Y215:BR215)&gt;=1,0,1/(IF($S$215=0,1,$S$215)*12)))</f>
        <v>1.1904761904761904E-2</v>
      </c>
      <c r="BT215" s="55">
        <f>IF(BT$5="",0,IF(SUM($Y215:BS215)&gt;=1,0,1/(IF($S$215=0,1,$S$215)*12)))</f>
        <v>1.1904761904761904E-2</v>
      </c>
      <c r="BU215" s="55">
        <f>IF(BU$5="",0,IF(SUM($Y215:BT215)&gt;=1,0,1/(IF($S$215=0,1,$S$215)*12)))</f>
        <v>1.1904761904761904E-2</v>
      </c>
      <c r="BV215" s="55">
        <f>IF(BV$5="",0,IF(SUM($Y215:BU215)&gt;=1,0,1/(IF($S$215=0,1,$S$215)*12)))</f>
        <v>0</v>
      </c>
      <c r="BW215" s="55">
        <f>IF(BW$5="",0,IF(SUM($Y215:BV215)&gt;=1,0,1/(IF($S$215=0,1,$S$215)*12)))</f>
        <v>0</v>
      </c>
      <c r="BX215" s="55">
        <f>IF(BX$5="",0,IF(SUM($Y215:BW215)&gt;=1,0,1/(IF($S$215=0,1,$S$215)*12)))</f>
        <v>0</v>
      </c>
      <c r="BY215" s="55">
        <f>IF(BY$5="",0,IF(SUM($Y215:BX215)&gt;=1,0,1/(IF($S$215=0,1,$S$215)*12)))</f>
        <v>0</v>
      </c>
      <c r="BZ215" s="55">
        <f>IF(BZ$5="",0,IF(SUM($Y215:BY215)&gt;=1,0,1/(IF($S$215=0,1,$S$215)*12)))</f>
        <v>0</v>
      </c>
      <c r="CA215" s="55">
        <f>IF(CA$5="",0,IF(SUM($Y215:BZ215)&gt;=1,0,1/(IF($S$215=0,1,$S$215)*12)))</f>
        <v>0</v>
      </c>
      <c r="CB215" s="55">
        <f>IF(CB$5="",0,IF(SUM($Y215:CA215)&gt;=1,0,1/(IF($S$215=0,1,$S$215)*12)))</f>
        <v>0</v>
      </c>
      <c r="CC215" s="55">
        <f>IF(CC$5="",0,IF(SUM($Y215:CB215)&gt;=1,0,1/(IF($S$215=0,1,$S$215)*12)))</f>
        <v>0</v>
      </c>
      <c r="CD215" s="55">
        <f>IF(CD$5="",0,IF(SUM($Y215:CC215)&gt;=1,0,1/(IF($S$215=0,1,$S$215)*12)))</f>
        <v>0</v>
      </c>
      <c r="CE215" s="55">
        <f>IF(CE$5="",0,IF(SUM($Y215:CD215)&gt;=1,0,1/(IF($S$215=0,1,$S$215)*12)))</f>
        <v>0</v>
      </c>
      <c r="CF215" s="55">
        <f>IF(CF$5="",0,IF(SUM($Y215:CE215)&gt;=1,0,1/(IF($S$215=0,1,$S$215)*12)))</f>
        <v>0</v>
      </c>
      <c r="CG215" s="55">
        <f>IF(CG$5="",0,IF(SUM($Y215:CF215)&gt;=1,0,1/(IF($S$215=0,1,$S$215)*12)))</f>
        <v>0</v>
      </c>
      <c r="CH215" s="55">
        <f>IF(CH$5="",0,IF(SUM($Y215:CG215)&gt;=1,0,1/(IF($S$215=0,1,$S$215)*12)))</f>
        <v>0</v>
      </c>
      <c r="CI215" s="55">
        <f>IF(CI$5="",0,IF(SUM($Y215:CH215)&gt;=1,0,1/(IF($S$215=0,1,$S$215)*12)))</f>
        <v>0</v>
      </c>
      <c r="CJ215" s="55">
        <f>IF(CJ$5="",0,IF(SUM($Y215:CI215)&gt;=1,0,1/(IF($S$215=0,1,$S$215)*12)))</f>
        <v>0</v>
      </c>
      <c r="CK215" s="55">
        <f>IF(CK$5="",0,IF(SUM($Y215:CJ215)&gt;=1,0,1/(IF($S$215=0,1,$S$215)*12)))</f>
        <v>0</v>
      </c>
      <c r="CL215" s="55">
        <f>IF(CL$5="",0,IF(SUM($Y215:CK215)&gt;=1,0,1/(IF($S$215=0,1,$S$215)*12)))</f>
        <v>0</v>
      </c>
      <c r="CM215" s="55">
        <f>IF(CM$5="",0,IF(SUM($Y215:CL215)&gt;=1,0,1/(IF($S$215=0,1,$S$215)*12)))</f>
        <v>0</v>
      </c>
      <c r="CN215" s="55">
        <f>IF(CN$5="",0,IF(SUM($Y215:CM215)&gt;=1,0,1/(IF($S$215=0,1,$S$215)*12)))</f>
        <v>0</v>
      </c>
      <c r="CO215" s="55">
        <f>IF(CO$5="",0,IF(SUM($Y215:CN215)&gt;=1,0,1/(IF($S$215=0,1,$S$215)*12)))</f>
        <v>0</v>
      </c>
      <c r="CP215" s="55">
        <f>IF(CP$5="",0,IF(SUM($Y215:CO215)&gt;=1,0,1/(IF($S$215=0,1,$S$215)*12)))</f>
        <v>0</v>
      </c>
      <c r="CQ215" s="55">
        <f>IF(CQ$5="",0,IF(SUM($Y215:CP215)&gt;=1,0,1/(IF($S$215=0,1,$S$215)*12)))</f>
        <v>0</v>
      </c>
      <c r="CR215" s="55">
        <f>IF(CR$5="",0,IF(SUM($Y215:CQ215)&gt;=1,0,1/(IF($S$215=0,1,$S$215)*12)))</f>
        <v>0</v>
      </c>
      <c r="CS215" s="55">
        <f>IF(CS$5="",0,IF(SUM($Y215:CR215)&gt;=1,0,1/(IF($S$215=0,1,$S$215)*12)))</f>
        <v>0</v>
      </c>
      <c r="CT215" s="55">
        <f>IF(CT$5="",0,IF(SUM($Y215:CS215)&gt;=1,0,1/(IF($S$215=0,1,$S$215)*12)))</f>
        <v>0</v>
      </c>
    </row>
    <row r="216" spans="1:98" x14ac:dyDescent="0.3">
      <c r="A216" s="12">
        <f>ROW()</f>
        <v>216</v>
      </c>
    </row>
    <row r="217" spans="1:98" x14ac:dyDescent="0.3">
      <c r="A217" s="12">
        <f>ROW()</f>
        <v>217</v>
      </c>
    </row>
    <row r="218" spans="1:98" x14ac:dyDescent="0.3">
      <c r="A218" s="12">
        <f>ROW()</f>
        <v>218</v>
      </c>
    </row>
    <row r="219" spans="1:98" x14ac:dyDescent="0.3">
      <c r="A219" s="12">
        <f>ROW()</f>
        <v>219</v>
      </c>
    </row>
    <row r="220" spans="1:98" x14ac:dyDescent="0.3">
      <c r="A220" s="12">
        <f>ROW()</f>
        <v>220</v>
      </c>
    </row>
    <row r="221" spans="1:98" x14ac:dyDescent="0.3">
      <c r="A221" s="12">
        <f>ROW()</f>
        <v>221</v>
      </c>
    </row>
    <row r="222" spans="1:98" x14ac:dyDescent="0.3">
      <c r="A222" s="12">
        <f>ROW()</f>
        <v>222</v>
      </c>
    </row>
    <row r="223" spans="1:98" x14ac:dyDescent="0.3">
      <c r="A223" s="12">
        <f>ROW()</f>
        <v>223</v>
      </c>
    </row>
    <row r="224" spans="1:98" x14ac:dyDescent="0.3">
      <c r="A224" s="12">
        <f>ROW()</f>
        <v>224</v>
      </c>
    </row>
    <row r="225" spans="1:1" x14ac:dyDescent="0.3">
      <c r="A225" s="12">
        <f>ROW()</f>
        <v>225</v>
      </c>
    </row>
    <row r="226" spans="1:1" x14ac:dyDescent="0.3">
      <c r="A226" s="12">
        <f>ROW()</f>
        <v>226</v>
      </c>
    </row>
    <row r="227" spans="1:1" x14ac:dyDescent="0.3">
      <c r="A227" s="12">
        <f>ROW()</f>
        <v>227</v>
      </c>
    </row>
    <row r="228" spans="1:1" x14ac:dyDescent="0.3">
      <c r="A228" s="12">
        <f>ROW()</f>
        <v>228</v>
      </c>
    </row>
    <row r="229" spans="1:1" x14ac:dyDescent="0.3">
      <c r="A229" s="12">
        <f>ROW()</f>
        <v>229</v>
      </c>
    </row>
    <row r="230" spans="1:1" x14ac:dyDescent="0.3">
      <c r="A230" s="12">
        <f>ROW()</f>
        <v>230</v>
      </c>
    </row>
    <row r="231" spans="1:1" x14ac:dyDescent="0.3">
      <c r="A231" s="12">
        <f>ROW()</f>
        <v>231</v>
      </c>
    </row>
    <row r="232" spans="1:1" x14ac:dyDescent="0.3">
      <c r="A232" s="12">
        <f>ROW()</f>
        <v>232</v>
      </c>
    </row>
    <row r="233" spans="1:1" x14ac:dyDescent="0.3">
      <c r="A233" s="12">
        <f>ROW()</f>
        <v>233</v>
      </c>
    </row>
  </sheetData>
  <conditionalFormatting sqref="Z5:AJ5">
    <cfRule type="containsBlanks" dxfId="16" priority="3">
      <formula>LEN(TRIM(Z5))=0</formula>
    </cfRule>
  </conditionalFormatting>
  <conditionalFormatting sqref="AK5:CT5">
    <cfRule type="containsBlanks" dxfId="15" priority="2">
      <formula>LEN(TRIM(AK5))=0</formula>
    </cfRule>
  </conditionalFormatting>
  <conditionalFormatting sqref="A1:XFD1048576">
    <cfRule type="cellIs" dxfId="14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93"/>
  <sheetViews>
    <sheetView showGridLines="0" zoomScaleNormal="100" workbookViewId="0">
      <pane xSplit="24" ySplit="5" topLeftCell="Y149" activePane="bottomRight" state="frozen"/>
      <selection activeCell="G29" sqref="G29"/>
      <selection pane="topRight" activeCell="G29" sqref="G29"/>
      <selection pane="bottomLeft" activeCell="G29" sqref="G29"/>
      <selection pane="bottomRight" activeCell="W154" sqref="W154:W156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23" customWidth="1"/>
    <col min="6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 t="s">
        <v>24</v>
      </c>
      <c r="F3" s="27" t="s">
        <v>28</v>
      </c>
      <c r="M3" s="2"/>
      <c r="P3" s="30"/>
      <c r="R3" s="24" t="s">
        <v>24</v>
      </c>
      <c r="S3" s="37">
        <v>48</v>
      </c>
      <c r="V3" s="23" t="s">
        <v>24</v>
      </c>
      <c r="W3" s="35">
        <v>44562</v>
      </c>
      <c r="Z3" s="32">
        <f>IF(Z$5="","",IF(Z$5=1,$W$3,Y4+1))</f>
        <v>44562</v>
      </c>
      <c r="AA3" s="32">
        <f t="shared" ref="AA3:CL3" si="0">IF(AA$5="","",IF(AA$5=1,$W$3,Z4+1))</f>
        <v>44593</v>
      </c>
      <c r="AB3" s="32">
        <f t="shared" si="0"/>
        <v>44621</v>
      </c>
      <c r="AC3" s="32">
        <f t="shared" si="0"/>
        <v>44652</v>
      </c>
      <c r="AD3" s="32">
        <f t="shared" si="0"/>
        <v>44682</v>
      </c>
      <c r="AE3" s="32">
        <f t="shared" si="0"/>
        <v>44713</v>
      </c>
      <c r="AF3" s="32">
        <f t="shared" si="0"/>
        <v>44743</v>
      </c>
      <c r="AG3" s="32">
        <f t="shared" si="0"/>
        <v>44774</v>
      </c>
      <c r="AH3" s="32">
        <f t="shared" si="0"/>
        <v>44805</v>
      </c>
      <c r="AI3" s="32">
        <f t="shared" si="0"/>
        <v>44835</v>
      </c>
      <c r="AJ3" s="32">
        <f t="shared" si="0"/>
        <v>44866</v>
      </c>
      <c r="AK3" s="32">
        <f t="shared" si="0"/>
        <v>44896</v>
      </c>
      <c r="AL3" s="32">
        <f t="shared" si="0"/>
        <v>44927</v>
      </c>
      <c r="AM3" s="32">
        <f t="shared" si="0"/>
        <v>44958</v>
      </c>
      <c r="AN3" s="32">
        <f t="shared" si="0"/>
        <v>44986</v>
      </c>
      <c r="AO3" s="32">
        <f t="shared" si="0"/>
        <v>45017</v>
      </c>
      <c r="AP3" s="32">
        <f t="shared" si="0"/>
        <v>45047</v>
      </c>
      <c r="AQ3" s="32">
        <f t="shared" si="0"/>
        <v>45078</v>
      </c>
      <c r="AR3" s="32">
        <f t="shared" si="0"/>
        <v>45108</v>
      </c>
      <c r="AS3" s="32">
        <f t="shared" si="0"/>
        <v>45139</v>
      </c>
      <c r="AT3" s="32">
        <f t="shared" si="0"/>
        <v>45170</v>
      </c>
      <c r="AU3" s="32">
        <f t="shared" si="0"/>
        <v>45200</v>
      </c>
      <c r="AV3" s="32">
        <f t="shared" si="0"/>
        <v>45231</v>
      </c>
      <c r="AW3" s="32">
        <f t="shared" si="0"/>
        <v>45261</v>
      </c>
      <c r="AX3" s="32">
        <f t="shared" si="0"/>
        <v>45292</v>
      </c>
      <c r="AY3" s="32">
        <f t="shared" si="0"/>
        <v>45323</v>
      </c>
      <c r="AZ3" s="32">
        <f t="shared" si="0"/>
        <v>45352</v>
      </c>
      <c r="BA3" s="32">
        <f t="shared" si="0"/>
        <v>45383</v>
      </c>
      <c r="BB3" s="32">
        <f t="shared" si="0"/>
        <v>45413</v>
      </c>
      <c r="BC3" s="32">
        <f t="shared" si="0"/>
        <v>45444</v>
      </c>
      <c r="BD3" s="32">
        <f t="shared" si="0"/>
        <v>45474</v>
      </c>
      <c r="BE3" s="32">
        <f t="shared" si="0"/>
        <v>45505</v>
      </c>
      <c r="BF3" s="32">
        <f t="shared" si="0"/>
        <v>45536</v>
      </c>
      <c r="BG3" s="32">
        <f t="shared" si="0"/>
        <v>45566</v>
      </c>
      <c r="BH3" s="32">
        <f t="shared" si="0"/>
        <v>45597</v>
      </c>
      <c r="BI3" s="32">
        <f t="shared" si="0"/>
        <v>45627</v>
      </c>
      <c r="BJ3" s="32">
        <f t="shared" si="0"/>
        <v>45658</v>
      </c>
      <c r="BK3" s="32">
        <f t="shared" si="0"/>
        <v>45689</v>
      </c>
      <c r="BL3" s="32">
        <f t="shared" si="0"/>
        <v>45717</v>
      </c>
      <c r="BM3" s="32">
        <f t="shared" si="0"/>
        <v>45748</v>
      </c>
      <c r="BN3" s="32">
        <f t="shared" si="0"/>
        <v>45778</v>
      </c>
      <c r="BO3" s="32">
        <f t="shared" si="0"/>
        <v>45809</v>
      </c>
      <c r="BP3" s="32">
        <f t="shared" si="0"/>
        <v>45839</v>
      </c>
      <c r="BQ3" s="32">
        <f t="shared" si="0"/>
        <v>45870</v>
      </c>
      <c r="BR3" s="32">
        <f t="shared" si="0"/>
        <v>45901</v>
      </c>
      <c r="BS3" s="32">
        <f t="shared" si="0"/>
        <v>45931</v>
      </c>
      <c r="BT3" s="32">
        <f t="shared" si="0"/>
        <v>45962</v>
      </c>
      <c r="BU3" s="32">
        <f t="shared" si="0"/>
        <v>45992</v>
      </c>
      <c r="BV3" s="32" t="str">
        <f t="shared" si="0"/>
        <v/>
      </c>
      <c r="BW3" s="32" t="str">
        <f t="shared" si="0"/>
        <v/>
      </c>
      <c r="BX3" s="32" t="str">
        <f t="shared" si="0"/>
        <v/>
      </c>
      <c r="BY3" s="32" t="str">
        <f t="shared" si="0"/>
        <v/>
      </c>
      <c r="BZ3" s="32" t="str">
        <f t="shared" si="0"/>
        <v/>
      </c>
      <c r="CA3" s="32" t="str">
        <f t="shared" si="0"/>
        <v/>
      </c>
      <c r="CB3" s="32" t="str">
        <f t="shared" si="0"/>
        <v/>
      </c>
      <c r="CC3" s="32" t="str">
        <f t="shared" si="0"/>
        <v/>
      </c>
      <c r="CD3" s="32" t="str">
        <f t="shared" si="0"/>
        <v/>
      </c>
      <c r="CE3" s="32" t="str">
        <f t="shared" si="0"/>
        <v/>
      </c>
      <c r="CF3" s="32" t="str">
        <f t="shared" si="0"/>
        <v/>
      </c>
      <c r="CG3" s="32" t="str">
        <f t="shared" si="0"/>
        <v/>
      </c>
      <c r="CH3" s="32" t="str">
        <f t="shared" si="0"/>
        <v/>
      </c>
      <c r="CI3" s="32" t="str">
        <f t="shared" si="0"/>
        <v/>
      </c>
      <c r="CJ3" s="32" t="str">
        <f t="shared" si="0"/>
        <v/>
      </c>
      <c r="CK3" s="32" t="str">
        <f t="shared" si="0"/>
        <v/>
      </c>
      <c r="CL3" s="32" t="str">
        <f t="shared" si="0"/>
        <v/>
      </c>
      <c r="CM3" s="32" t="str">
        <f t="shared" ref="CM3:CT3" si="1">IF(CM$5="","",IF(CM$5=1,$W$3,CL4+1))</f>
        <v/>
      </c>
      <c r="CN3" s="32" t="str">
        <f t="shared" si="1"/>
        <v/>
      </c>
      <c r="CO3" s="32" t="str">
        <f t="shared" si="1"/>
        <v/>
      </c>
      <c r="CP3" s="32" t="str">
        <f t="shared" si="1"/>
        <v/>
      </c>
      <c r="CQ3" s="32" t="str">
        <f t="shared" si="1"/>
        <v/>
      </c>
      <c r="CR3" s="32" t="str">
        <f t="shared" si="1"/>
        <v/>
      </c>
      <c r="CS3" s="32" t="str">
        <f t="shared" si="1"/>
        <v/>
      </c>
      <c r="CT3" s="32" t="str">
        <f t="shared" si="1"/>
        <v/>
      </c>
    </row>
    <row r="4" spans="1:98" s="27" customFormat="1" ht="12" x14ac:dyDescent="0.25">
      <c r="A4" s="26"/>
      <c r="E4" s="24"/>
      <c r="M4" s="2"/>
      <c r="P4" s="30"/>
      <c r="R4" s="24"/>
      <c r="S4" s="30"/>
      <c r="V4" s="74"/>
      <c r="W4" s="33">
        <f ca="1">MAX(INDIRECT(ADDRESS(ROW(),SUMIFS($1:$1,$5:$5,1))):INDIRECT(ADDRESS(ROW(),SUMIFS($1:$1,$5:$5,MAX($5:$5)))))</f>
        <v>46022</v>
      </c>
      <c r="Z4" s="32">
        <f>IF(Z$5="","",EOMONTH(Z3,0))</f>
        <v>44592</v>
      </c>
      <c r="AA4" s="32">
        <f t="shared" ref="AA4:CL4" si="2">IF(AA$5="","",EOMONTH(AA3,0))</f>
        <v>44620</v>
      </c>
      <c r="AB4" s="32">
        <f t="shared" si="2"/>
        <v>44651</v>
      </c>
      <c r="AC4" s="32">
        <f t="shared" si="2"/>
        <v>44681</v>
      </c>
      <c r="AD4" s="32">
        <f t="shared" si="2"/>
        <v>44712</v>
      </c>
      <c r="AE4" s="32">
        <f t="shared" si="2"/>
        <v>44742</v>
      </c>
      <c r="AF4" s="32">
        <f t="shared" si="2"/>
        <v>44773</v>
      </c>
      <c r="AG4" s="32">
        <f t="shared" si="2"/>
        <v>44804</v>
      </c>
      <c r="AH4" s="32">
        <f t="shared" si="2"/>
        <v>44834</v>
      </c>
      <c r="AI4" s="32">
        <f t="shared" si="2"/>
        <v>44865</v>
      </c>
      <c r="AJ4" s="32">
        <f t="shared" si="2"/>
        <v>44895</v>
      </c>
      <c r="AK4" s="32">
        <f t="shared" si="2"/>
        <v>44926</v>
      </c>
      <c r="AL4" s="32">
        <f t="shared" si="2"/>
        <v>44957</v>
      </c>
      <c r="AM4" s="32">
        <f t="shared" si="2"/>
        <v>44985</v>
      </c>
      <c r="AN4" s="32">
        <f t="shared" si="2"/>
        <v>45016</v>
      </c>
      <c r="AO4" s="32">
        <f t="shared" si="2"/>
        <v>45046</v>
      </c>
      <c r="AP4" s="32">
        <f t="shared" si="2"/>
        <v>45077</v>
      </c>
      <c r="AQ4" s="32">
        <f t="shared" si="2"/>
        <v>45107</v>
      </c>
      <c r="AR4" s="32">
        <f t="shared" si="2"/>
        <v>45138</v>
      </c>
      <c r="AS4" s="32">
        <f t="shared" si="2"/>
        <v>45169</v>
      </c>
      <c r="AT4" s="32">
        <f t="shared" si="2"/>
        <v>45199</v>
      </c>
      <c r="AU4" s="32">
        <f t="shared" si="2"/>
        <v>45230</v>
      </c>
      <c r="AV4" s="32">
        <f t="shared" si="2"/>
        <v>45260</v>
      </c>
      <c r="AW4" s="32">
        <f t="shared" si="2"/>
        <v>45291</v>
      </c>
      <c r="AX4" s="32">
        <f t="shared" si="2"/>
        <v>45322</v>
      </c>
      <c r="AY4" s="32">
        <f t="shared" si="2"/>
        <v>45351</v>
      </c>
      <c r="AZ4" s="32">
        <f t="shared" si="2"/>
        <v>45382</v>
      </c>
      <c r="BA4" s="32">
        <f t="shared" si="2"/>
        <v>45412</v>
      </c>
      <c r="BB4" s="32">
        <f t="shared" si="2"/>
        <v>45443</v>
      </c>
      <c r="BC4" s="32">
        <f t="shared" si="2"/>
        <v>45473</v>
      </c>
      <c r="BD4" s="32">
        <f t="shared" si="2"/>
        <v>45504</v>
      </c>
      <c r="BE4" s="32">
        <f t="shared" si="2"/>
        <v>45535</v>
      </c>
      <c r="BF4" s="32">
        <f t="shared" si="2"/>
        <v>45565</v>
      </c>
      <c r="BG4" s="32">
        <f t="shared" si="2"/>
        <v>45596</v>
      </c>
      <c r="BH4" s="32">
        <f t="shared" si="2"/>
        <v>45626</v>
      </c>
      <c r="BI4" s="32">
        <f t="shared" si="2"/>
        <v>45657</v>
      </c>
      <c r="BJ4" s="32">
        <f t="shared" si="2"/>
        <v>45688</v>
      </c>
      <c r="BK4" s="32">
        <f t="shared" si="2"/>
        <v>45716</v>
      </c>
      <c r="BL4" s="32">
        <f t="shared" si="2"/>
        <v>45747</v>
      </c>
      <c r="BM4" s="32">
        <f t="shared" si="2"/>
        <v>45777</v>
      </c>
      <c r="BN4" s="32">
        <f t="shared" si="2"/>
        <v>45808</v>
      </c>
      <c r="BO4" s="32">
        <f t="shared" si="2"/>
        <v>45838</v>
      </c>
      <c r="BP4" s="32">
        <f t="shared" si="2"/>
        <v>45869</v>
      </c>
      <c r="BQ4" s="32">
        <f t="shared" si="2"/>
        <v>45900</v>
      </c>
      <c r="BR4" s="32">
        <f t="shared" si="2"/>
        <v>45930</v>
      </c>
      <c r="BS4" s="32">
        <f t="shared" si="2"/>
        <v>45961</v>
      </c>
      <c r="BT4" s="32">
        <f t="shared" si="2"/>
        <v>45991</v>
      </c>
      <c r="BU4" s="32">
        <f t="shared" si="2"/>
        <v>46022</v>
      </c>
      <c r="BV4" s="32" t="str">
        <f t="shared" si="2"/>
        <v/>
      </c>
      <c r="BW4" s="32" t="str">
        <f t="shared" si="2"/>
        <v/>
      </c>
      <c r="BX4" s="32" t="str">
        <f t="shared" si="2"/>
        <v/>
      </c>
      <c r="BY4" s="32" t="str">
        <f t="shared" si="2"/>
        <v/>
      </c>
      <c r="BZ4" s="32" t="str">
        <f t="shared" si="2"/>
        <v/>
      </c>
      <c r="CA4" s="32" t="str">
        <f t="shared" si="2"/>
        <v/>
      </c>
      <c r="CB4" s="32" t="str">
        <f t="shared" si="2"/>
        <v/>
      </c>
      <c r="CC4" s="32" t="str">
        <f t="shared" si="2"/>
        <v/>
      </c>
      <c r="CD4" s="32" t="str">
        <f t="shared" si="2"/>
        <v/>
      </c>
      <c r="CE4" s="32" t="str">
        <f t="shared" si="2"/>
        <v/>
      </c>
      <c r="CF4" s="32" t="str">
        <f t="shared" si="2"/>
        <v/>
      </c>
      <c r="CG4" s="32" t="str">
        <f t="shared" si="2"/>
        <v/>
      </c>
      <c r="CH4" s="32" t="str">
        <f t="shared" si="2"/>
        <v/>
      </c>
      <c r="CI4" s="32" t="str">
        <f t="shared" si="2"/>
        <v/>
      </c>
      <c r="CJ4" s="32" t="str">
        <f t="shared" si="2"/>
        <v/>
      </c>
      <c r="CK4" s="32" t="str">
        <f t="shared" si="2"/>
        <v/>
      </c>
      <c r="CL4" s="32" t="str">
        <f t="shared" si="2"/>
        <v/>
      </c>
      <c r="CM4" s="32" t="str">
        <f t="shared" ref="CM4:CT4" si="3">IF(CM$5="","",EOMONTH(CM3,0))</f>
        <v/>
      </c>
      <c r="CN4" s="32" t="str">
        <f t="shared" si="3"/>
        <v/>
      </c>
      <c r="CO4" s="32" t="str">
        <f t="shared" si="3"/>
        <v/>
      </c>
      <c r="CP4" s="32" t="str">
        <f t="shared" si="3"/>
        <v/>
      </c>
      <c r="CQ4" s="32" t="str">
        <f t="shared" si="3"/>
        <v/>
      </c>
      <c r="CR4" s="32" t="str">
        <f t="shared" si="3"/>
        <v/>
      </c>
      <c r="CS4" s="32" t="str">
        <f t="shared" si="3"/>
        <v/>
      </c>
      <c r="CT4" s="32" t="str">
        <f t="shared" si="3"/>
        <v/>
      </c>
    </row>
    <row r="5" spans="1:98" s="8" customFormat="1" x14ac:dyDescent="0.3">
      <c r="A5" s="11"/>
      <c r="E5" s="25" t="s">
        <v>24</v>
      </c>
      <c r="F5" s="8" t="s">
        <v>11</v>
      </c>
      <c r="M5" s="4" t="s">
        <v>12</v>
      </c>
      <c r="P5" s="9" t="s">
        <v>13</v>
      </c>
      <c r="R5" s="25"/>
      <c r="S5" s="9" t="s">
        <v>14</v>
      </c>
      <c r="V5" s="75"/>
      <c r="W5" s="10" t="s">
        <v>15</v>
      </c>
      <c r="Z5" s="9">
        <f>IF(MAX($Y5:Y5)+1&gt;$S$3,"",MAX($Y5:Y5)+1)</f>
        <v>1</v>
      </c>
      <c r="AA5" s="9">
        <f>IF(MAX($Y5:Z5)+1&gt;$S$3,"",MAX($Y5:Z5)+1)</f>
        <v>2</v>
      </c>
      <c r="AB5" s="9">
        <f>IF(MAX($Y5:AA5)+1&gt;$S$3,"",MAX($Y5:AA5)+1)</f>
        <v>3</v>
      </c>
      <c r="AC5" s="9">
        <f>IF(MAX($Y5:AB5)+1&gt;$S$3,"",MAX($Y5:AB5)+1)</f>
        <v>4</v>
      </c>
      <c r="AD5" s="9">
        <f>IF(MAX($Y5:AC5)+1&gt;$S$3,"",MAX($Y5:AC5)+1)</f>
        <v>5</v>
      </c>
      <c r="AE5" s="9">
        <f>IF(MAX($Y5:AD5)+1&gt;$S$3,"",MAX($Y5:AD5)+1)</f>
        <v>6</v>
      </c>
      <c r="AF5" s="9">
        <f>IF(MAX($Y5:AE5)+1&gt;$S$3,"",MAX($Y5:AE5)+1)</f>
        <v>7</v>
      </c>
      <c r="AG5" s="9">
        <f>IF(MAX($Y5:AF5)+1&gt;$S$3,"",MAX($Y5:AF5)+1)</f>
        <v>8</v>
      </c>
      <c r="AH5" s="9">
        <f>IF(MAX($Y5:AG5)+1&gt;$S$3,"",MAX($Y5:AG5)+1)</f>
        <v>9</v>
      </c>
      <c r="AI5" s="9">
        <f>IF(MAX($Y5:AH5)+1&gt;$S$3,"",MAX($Y5:AH5)+1)</f>
        <v>10</v>
      </c>
      <c r="AJ5" s="9">
        <f>IF(MAX($Y5:AI5)+1&gt;$S$3,"",MAX($Y5:AI5)+1)</f>
        <v>11</v>
      </c>
      <c r="AK5" s="9">
        <f>IF(MAX($Y5:AJ5)+1&gt;$S$3,"",MAX($Y5:AJ5)+1)</f>
        <v>12</v>
      </c>
      <c r="AL5" s="9">
        <f>IF(MAX($Y5:AK5)+1&gt;$S$3,"",MAX($Y5:AK5)+1)</f>
        <v>13</v>
      </c>
      <c r="AM5" s="9">
        <f>IF(MAX($Y5:AL5)+1&gt;$S$3,"",MAX($Y5:AL5)+1)</f>
        <v>14</v>
      </c>
      <c r="AN5" s="9">
        <f>IF(MAX($Y5:AM5)+1&gt;$S$3,"",MAX($Y5:AM5)+1)</f>
        <v>15</v>
      </c>
      <c r="AO5" s="9">
        <f>IF(MAX($Y5:AN5)+1&gt;$S$3,"",MAX($Y5:AN5)+1)</f>
        <v>16</v>
      </c>
      <c r="AP5" s="9">
        <f>IF(MAX($Y5:AO5)+1&gt;$S$3,"",MAX($Y5:AO5)+1)</f>
        <v>17</v>
      </c>
      <c r="AQ5" s="9">
        <f>IF(MAX($Y5:AP5)+1&gt;$S$3,"",MAX($Y5:AP5)+1)</f>
        <v>18</v>
      </c>
      <c r="AR5" s="9">
        <f>IF(MAX($Y5:AQ5)+1&gt;$S$3,"",MAX($Y5:AQ5)+1)</f>
        <v>19</v>
      </c>
      <c r="AS5" s="9">
        <f>IF(MAX($Y5:AR5)+1&gt;$S$3,"",MAX($Y5:AR5)+1)</f>
        <v>20</v>
      </c>
      <c r="AT5" s="9">
        <f>IF(MAX($Y5:AS5)+1&gt;$S$3,"",MAX($Y5:AS5)+1)</f>
        <v>21</v>
      </c>
      <c r="AU5" s="9">
        <f>IF(MAX($Y5:AT5)+1&gt;$S$3,"",MAX($Y5:AT5)+1)</f>
        <v>22</v>
      </c>
      <c r="AV5" s="9">
        <f>IF(MAX($Y5:AU5)+1&gt;$S$3,"",MAX($Y5:AU5)+1)</f>
        <v>23</v>
      </c>
      <c r="AW5" s="9">
        <f>IF(MAX($Y5:AV5)+1&gt;$S$3,"",MAX($Y5:AV5)+1)</f>
        <v>24</v>
      </c>
      <c r="AX5" s="9">
        <f>IF(MAX($Y5:AW5)+1&gt;$S$3,"",MAX($Y5:AW5)+1)</f>
        <v>25</v>
      </c>
      <c r="AY5" s="9">
        <f>IF(MAX($Y5:AX5)+1&gt;$S$3,"",MAX($Y5:AX5)+1)</f>
        <v>26</v>
      </c>
      <c r="AZ5" s="9">
        <f>IF(MAX($Y5:AY5)+1&gt;$S$3,"",MAX($Y5:AY5)+1)</f>
        <v>27</v>
      </c>
      <c r="BA5" s="9">
        <f>IF(MAX($Y5:AZ5)+1&gt;$S$3,"",MAX($Y5:AZ5)+1)</f>
        <v>28</v>
      </c>
      <c r="BB5" s="9">
        <f>IF(MAX($Y5:BA5)+1&gt;$S$3,"",MAX($Y5:BA5)+1)</f>
        <v>29</v>
      </c>
      <c r="BC5" s="9">
        <f>IF(MAX($Y5:BB5)+1&gt;$S$3,"",MAX($Y5:BB5)+1)</f>
        <v>30</v>
      </c>
      <c r="BD5" s="9">
        <f>IF(MAX($Y5:BC5)+1&gt;$S$3,"",MAX($Y5:BC5)+1)</f>
        <v>31</v>
      </c>
      <c r="BE5" s="9">
        <f>IF(MAX($Y5:BD5)+1&gt;$S$3,"",MAX($Y5:BD5)+1)</f>
        <v>32</v>
      </c>
      <c r="BF5" s="9">
        <f>IF(MAX($Y5:BE5)+1&gt;$S$3,"",MAX($Y5:BE5)+1)</f>
        <v>33</v>
      </c>
      <c r="BG5" s="9">
        <f>IF(MAX($Y5:BF5)+1&gt;$S$3,"",MAX($Y5:BF5)+1)</f>
        <v>34</v>
      </c>
      <c r="BH5" s="9">
        <f>IF(MAX($Y5:BG5)+1&gt;$S$3,"",MAX($Y5:BG5)+1)</f>
        <v>35</v>
      </c>
      <c r="BI5" s="9">
        <f>IF(MAX($Y5:BH5)+1&gt;$S$3,"",MAX($Y5:BH5)+1)</f>
        <v>36</v>
      </c>
      <c r="BJ5" s="9">
        <f>IF(MAX($Y5:BI5)+1&gt;$S$3,"",MAX($Y5:BI5)+1)</f>
        <v>37</v>
      </c>
      <c r="BK5" s="9">
        <f>IF(MAX($Y5:BJ5)+1&gt;$S$3,"",MAX($Y5:BJ5)+1)</f>
        <v>38</v>
      </c>
      <c r="BL5" s="9">
        <f>IF(MAX($Y5:BK5)+1&gt;$S$3,"",MAX($Y5:BK5)+1)</f>
        <v>39</v>
      </c>
      <c r="BM5" s="9">
        <f>IF(MAX($Y5:BL5)+1&gt;$S$3,"",MAX($Y5:BL5)+1)</f>
        <v>40</v>
      </c>
      <c r="BN5" s="9">
        <f>IF(MAX($Y5:BM5)+1&gt;$S$3,"",MAX($Y5:BM5)+1)</f>
        <v>41</v>
      </c>
      <c r="BO5" s="9">
        <f>IF(MAX($Y5:BN5)+1&gt;$S$3,"",MAX($Y5:BN5)+1)</f>
        <v>42</v>
      </c>
      <c r="BP5" s="9">
        <f>IF(MAX($Y5:BO5)+1&gt;$S$3,"",MAX($Y5:BO5)+1)</f>
        <v>43</v>
      </c>
      <c r="BQ5" s="9">
        <f>IF(MAX($Y5:BP5)+1&gt;$S$3,"",MAX($Y5:BP5)+1)</f>
        <v>44</v>
      </c>
      <c r="BR5" s="9">
        <f>IF(MAX($Y5:BQ5)+1&gt;$S$3,"",MAX($Y5:BQ5)+1)</f>
        <v>45</v>
      </c>
      <c r="BS5" s="9">
        <f>IF(MAX($Y5:BR5)+1&gt;$S$3,"",MAX($Y5:BR5)+1)</f>
        <v>46</v>
      </c>
      <c r="BT5" s="9">
        <f>IF(MAX($Y5:BS5)+1&gt;$S$3,"",MAX($Y5:BS5)+1)</f>
        <v>47</v>
      </c>
      <c r="BU5" s="9">
        <f>IF(MAX($Y5:BT5)+1&gt;$S$3,"",MAX($Y5:BT5)+1)</f>
        <v>48</v>
      </c>
      <c r="BV5" s="9" t="str">
        <f>IF(MAX($Y5:BU5)+1&gt;$S$3,"",MAX($Y5:BU5)+1)</f>
        <v/>
      </c>
      <c r="BW5" s="9" t="str">
        <f>IF(MAX($Y5:BV5)+1&gt;$S$3,"",MAX($Y5:BV5)+1)</f>
        <v/>
      </c>
      <c r="BX5" s="9" t="str">
        <f>IF(MAX($Y5:BW5)+1&gt;$S$3,"",MAX($Y5:BW5)+1)</f>
        <v/>
      </c>
      <c r="BY5" s="9" t="str">
        <f>IF(MAX($Y5:BX5)+1&gt;$S$3,"",MAX($Y5:BX5)+1)</f>
        <v/>
      </c>
      <c r="BZ5" s="9" t="str">
        <f>IF(MAX($Y5:BY5)+1&gt;$S$3,"",MAX($Y5:BY5)+1)</f>
        <v/>
      </c>
      <c r="CA5" s="9" t="str">
        <f>IF(MAX($Y5:BZ5)+1&gt;$S$3,"",MAX($Y5:BZ5)+1)</f>
        <v/>
      </c>
      <c r="CB5" s="9" t="str">
        <f>IF(MAX($Y5:CA5)+1&gt;$S$3,"",MAX($Y5:CA5)+1)</f>
        <v/>
      </c>
      <c r="CC5" s="9" t="str">
        <f>IF(MAX($Y5:CB5)+1&gt;$S$3,"",MAX($Y5:CB5)+1)</f>
        <v/>
      </c>
      <c r="CD5" s="9" t="str">
        <f>IF(MAX($Y5:CC5)+1&gt;$S$3,"",MAX($Y5:CC5)+1)</f>
        <v/>
      </c>
      <c r="CE5" s="9" t="str">
        <f>IF(MAX($Y5:CD5)+1&gt;$S$3,"",MAX($Y5:CD5)+1)</f>
        <v/>
      </c>
      <c r="CF5" s="9" t="str">
        <f>IF(MAX($Y5:CE5)+1&gt;$S$3,"",MAX($Y5:CE5)+1)</f>
        <v/>
      </c>
      <c r="CG5" s="9" t="str">
        <f>IF(MAX($Y5:CF5)+1&gt;$S$3,"",MAX($Y5:CF5)+1)</f>
        <v/>
      </c>
      <c r="CH5" s="9" t="str">
        <f>IF(MAX($Y5:CG5)+1&gt;$S$3,"",MAX($Y5:CG5)+1)</f>
        <v/>
      </c>
      <c r="CI5" s="9" t="str">
        <f>IF(MAX($Y5:CH5)+1&gt;$S$3,"",MAX($Y5:CH5)+1)</f>
        <v/>
      </c>
      <c r="CJ5" s="9" t="str">
        <f>IF(MAX($Y5:CI5)+1&gt;$S$3,"",MAX($Y5:CI5)+1)</f>
        <v/>
      </c>
      <c r="CK5" s="9" t="str">
        <f>IF(MAX($Y5:CJ5)+1&gt;$S$3,"",MAX($Y5:CJ5)+1)</f>
        <v/>
      </c>
      <c r="CL5" s="9" t="str">
        <f>IF(MAX($Y5:CK5)+1&gt;$S$3,"",MAX($Y5:CK5)+1)</f>
        <v/>
      </c>
      <c r="CM5" s="9" t="str">
        <f>IF(MAX($Y5:CL5)+1&gt;$S$3,"",MAX($Y5:CL5)+1)</f>
        <v/>
      </c>
      <c r="CN5" s="9" t="str">
        <f>IF(MAX($Y5:CM5)+1&gt;$S$3,"",MAX($Y5:CM5)+1)</f>
        <v/>
      </c>
      <c r="CO5" s="9" t="str">
        <f>IF(MAX($Y5:CN5)+1&gt;$S$3,"",MAX($Y5:CN5)+1)</f>
        <v/>
      </c>
      <c r="CP5" s="9" t="str">
        <f>IF(MAX($Y5:CO5)+1&gt;$S$3,"",MAX($Y5:CO5)+1)</f>
        <v/>
      </c>
      <c r="CQ5" s="9" t="str">
        <f>IF(MAX($Y5:CP5)+1&gt;$S$3,"",MAX($Y5:CP5)+1)</f>
        <v/>
      </c>
      <c r="CR5" s="9" t="str">
        <f>IF(MAX($Y5:CQ5)+1&gt;$S$3,"",MAX($Y5:CQ5)+1)</f>
        <v/>
      </c>
      <c r="CS5" s="9" t="str">
        <f>IF(MAX($Y5:CR5)+1&gt;$S$3,"",MAX($Y5:CR5)+1)</f>
        <v/>
      </c>
      <c r="CT5" s="9" t="str">
        <f>IF(MAX($Y5:CS5)+1&gt;$S$3,"",MAX($Y5:CS5)+1)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E7" s="23" t="s">
        <v>24</v>
      </c>
      <c r="F7" s="6" t="s">
        <v>32</v>
      </c>
      <c r="W7" s="10">
        <f ca="1">SUM(INDIRECT(ADDRESS(ROW(),SUMIFS($1:$1,$5:$5,1))):INDIRECT(ADDRESS(ROW(),SUMIFS($1:$1,$5:$5,MAX($5:$5)))))</f>
        <v>902885.2</v>
      </c>
      <c r="Z7" s="7">
        <f ca="1">Z153</f>
        <v>0</v>
      </c>
      <c r="AA7" s="7">
        <f t="shared" ref="AA7:CL7" ca="1" si="4">AA153</f>
        <v>0</v>
      </c>
      <c r="AB7" s="7">
        <f t="shared" ca="1" si="4"/>
        <v>0</v>
      </c>
      <c r="AC7" s="7">
        <f t="shared" ca="1" si="4"/>
        <v>40</v>
      </c>
      <c r="AD7" s="7">
        <f t="shared" ca="1" si="4"/>
        <v>160</v>
      </c>
      <c r="AE7" s="7">
        <f t="shared" ca="1" si="4"/>
        <v>288</v>
      </c>
      <c r="AF7" s="7">
        <f t="shared" ca="1" si="4"/>
        <v>421</v>
      </c>
      <c r="AG7" s="7">
        <f t="shared" ca="1" si="4"/>
        <v>537</v>
      </c>
      <c r="AH7" s="7">
        <f t="shared" ca="1" si="4"/>
        <v>705.40000000000009</v>
      </c>
      <c r="AI7" s="7">
        <f t="shared" ca="1" si="4"/>
        <v>1145.4000000000001</v>
      </c>
      <c r="AJ7" s="7">
        <f t="shared" ca="1" si="4"/>
        <v>1886.2</v>
      </c>
      <c r="AK7" s="7">
        <f t="shared" ca="1" si="4"/>
        <v>2949.7</v>
      </c>
      <c r="AL7" s="7">
        <f t="shared" ca="1" si="4"/>
        <v>4297</v>
      </c>
      <c r="AM7" s="7">
        <f t="shared" ca="1" si="4"/>
        <v>5811.7</v>
      </c>
      <c r="AN7" s="7">
        <f t="shared" ca="1" si="4"/>
        <v>7425.8</v>
      </c>
      <c r="AO7" s="7">
        <f t="shared" ca="1" si="4"/>
        <v>9091.5</v>
      </c>
      <c r="AP7" s="7">
        <f t="shared" ca="1" si="4"/>
        <v>10784.5</v>
      </c>
      <c r="AQ7" s="7">
        <f t="shared" ca="1" si="4"/>
        <v>12489.5</v>
      </c>
      <c r="AR7" s="7">
        <f t="shared" ca="1" si="4"/>
        <v>14197.5</v>
      </c>
      <c r="AS7" s="7">
        <f t="shared" ca="1" si="4"/>
        <v>15907</v>
      </c>
      <c r="AT7" s="7">
        <f t="shared" ca="1" si="4"/>
        <v>17617</v>
      </c>
      <c r="AU7" s="7">
        <f t="shared" ca="1" si="4"/>
        <v>19327</v>
      </c>
      <c r="AV7" s="7">
        <f t="shared" ca="1" si="4"/>
        <v>21037</v>
      </c>
      <c r="AW7" s="7">
        <f t="shared" ca="1" si="4"/>
        <v>22747</v>
      </c>
      <c r="AX7" s="7">
        <f t="shared" ca="1" si="4"/>
        <v>24457</v>
      </c>
      <c r="AY7" s="7">
        <f t="shared" ca="1" si="4"/>
        <v>26167</v>
      </c>
      <c r="AZ7" s="7">
        <f t="shared" ca="1" si="4"/>
        <v>27777</v>
      </c>
      <c r="BA7" s="7">
        <f t="shared" ca="1" si="4"/>
        <v>29087</v>
      </c>
      <c r="BB7" s="7">
        <f t="shared" ca="1" si="4"/>
        <v>30077</v>
      </c>
      <c r="BC7" s="7">
        <f t="shared" ca="1" si="4"/>
        <v>30734.5</v>
      </c>
      <c r="BD7" s="7">
        <f t="shared" ca="1" si="4"/>
        <v>31102</v>
      </c>
      <c r="BE7" s="7">
        <f t="shared" ca="1" si="4"/>
        <v>31298.5</v>
      </c>
      <c r="BF7" s="7">
        <f t="shared" ca="1" si="4"/>
        <v>31395</v>
      </c>
      <c r="BG7" s="7">
        <f t="shared" ca="1" si="4"/>
        <v>31439.5</v>
      </c>
      <c r="BH7" s="7">
        <f t="shared" ca="1" si="4"/>
        <v>31456.5</v>
      </c>
      <c r="BI7" s="7">
        <f t="shared" ca="1" si="4"/>
        <v>31461.5</v>
      </c>
      <c r="BJ7" s="7">
        <f t="shared" ca="1" si="4"/>
        <v>31463.5</v>
      </c>
      <c r="BK7" s="7">
        <f t="shared" ca="1" si="4"/>
        <v>31464.000000000004</v>
      </c>
      <c r="BL7" s="7">
        <f t="shared" ca="1" si="4"/>
        <v>31464.000000000004</v>
      </c>
      <c r="BM7" s="7">
        <f t="shared" ca="1" si="4"/>
        <v>31464.000000000004</v>
      </c>
      <c r="BN7" s="7">
        <f t="shared" ca="1" si="4"/>
        <v>31464.000000000004</v>
      </c>
      <c r="BO7" s="7">
        <f t="shared" ca="1" si="4"/>
        <v>31464.000000000004</v>
      </c>
      <c r="BP7" s="7">
        <f t="shared" ca="1" si="4"/>
        <v>31464.000000000004</v>
      </c>
      <c r="BQ7" s="7">
        <f t="shared" ca="1" si="4"/>
        <v>31464.000000000004</v>
      </c>
      <c r="BR7" s="7">
        <f t="shared" ca="1" si="4"/>
        <v>31464.000000000004</v>
      </c>
      <c r="BS7" s="7">
        <f t="shared" ca="1" si="4"/>
        <v>31464.000000000004</v>
      </c>
      <c r="BT7" s="7">
        <f t="shared" ca="1" si="4"/>
        <v>31464.000000000004</v>
      </c>
      <c r="BU7" s="7">
        <f t="shared" ca="1" si="4"/>
        <v>31464.000000000004</v>
      </c>
      <c r="BV7" s="7">
        <f t="shared" ca="1" si="4"/>
        <v>0</v>
      </c>
      <c r="BW7" s="7">
        <f t="shared" ca="1" si="4"/>
        <v>0</v>
      </c>
      <c r="BX7" s="7">
        <f t="shared" ca="1" si="4"/>
        <v>0</v>
      </c>
      <c r="BY7" s="7">
        <f t="shared" ca="1" si="4"/>
        <v>0</v>
      </c>
      <c r="BZ7" s="7">
        <f t="shared" ca="1" si="4"/>
        <v>0</v>
      </c>
      <c r="CA7" s="7">
        <f t="shared" ca="1" si="4"/>
        <v>0</v>
      </c>
      <c r="CB7" s="7">
        <f t="shared" ca="1" si="4"/>
        <v>0</v>
      </c>
      <c r="CC7" s="7">
        <f t="shared" ca="1" si="4"/>
        <v>0</v>
      </c>
      <c r="CD7" s="7">
        <f t="shared" ca="1" si="4"/>
        <v>0</v>
      </c>
      <c r="CE7" s="7">
        <f t="shared" ca="1" si="4"/>
        <v>0</v>
      </c>
      <c r="CF7" s="7">
        <f t="shared" ca="1" si="4"/>
        <v>0</v>
      </c>
      <c r="CG7" s="7">
        <f t="shared" ca="1" si="4"/>
        <v>0</v>
      </c>
      <c r="CH7" s="7">
        <f t="shared" ca="1" si="4"/>
        <v>0</v>
      </c>
      <c r="CI7" s="7">
        <f t="shared" ca="1" si="4"/>
        <v>0</v>
      </c>
      <c r="CJ7" s="7">
        <f t="shared" ca="1" si="4"/>
        <v>0</v>
      </c>
      <c r="CK7" s="7">
        <f t="shared" ca="1" si="4"/>
        <v>0</v>
      </c>
      <c r="CL7" s="7">
        <f t="shared" ca="1" si="4"/>
        <v>0</v>
      </c>
      <c r="CM7" s="7">
        <f t="shared" ref="CM7:CT7" ca="1" si="5">CM153</f>
        <v>0</v>
      </c>
      <c r="CN7" s="7">
        <f t="shared" ca="1" si="5"/>
        <v>0</v>
      </c>
      <c r="CO7" s="7">
        <f t="shared" ca="1" si="5"/>
        <v>0</v>
      </c>
      <c r="CP7" s="7">
        <f t="shared" ca="1" si="5"/>
        <v>0</v>
      </c>
      <c r="CQ7" s="7">
        <f t="shared" ca="1" si="5"/>
        <v>0</v>
      </c>
      <c r="CR7" s="7">
        <f t="shared" ca="1" si="5"/>
        <v>0</v>
      </c>
      <c r="CS7" s="7">
        <f t="shared" ca="1" si="5"/>
        <v>0</v>
      </c>
      <c r="CT7" s="7">
        <f t="shared" ca="1" si="5"/>
        <v>0</v>
      </c>
    </row>
    <row r="8" spans="1:98" x14ac:dyDescent="0.3">
      <c r="A8" s="11">
        <f>ROW()</f>
        <v>8</v>
      </c>
      <c r="P8" s="40"/>
      <c r="Q8" s="38"/>
      <c r="R8" s="39"/>
      <c r="S8" s="40"/>
    </row>
    <row r="9" spans="1:98" s="13" customFormat="1" x14ac:dyDescent="0.3">
      <c r="A9" s="12">
        <f>ROW()</f>
        <v>9</v>
      </c>
      <c r="E9" s="25"/>
      <c r="F9" s="13" t="str">
        <f>BP!$F$55</f>
        <v>Закупка сырья и материалов в натуральных величинах</v>
      </c>
      <c r="M9" s="4"/>
      <c r="P9" s="61"/>
      <c r="Q9" s="62"/>
      <c r="R9" s="63"/>
      <c r="S9" s="61"/>
      <c r="T9" s="64"/>
      <c r="U9" s="64"/>
      <c r="V9" s="76"/>
      <c r="W9" s="65"/>
      <c r="X9" s="64"/>
      <c r="Y9" s="64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</row>
    <row r="10" spans="1:98" s="27" customFormat="1" ht="12" x14ac:dyDescent="0.25">
      <c r="A10" s="26">
        <f>ROW()</f>
        <v>10</v>
      </c>
      <c r="E10" s="24"/>
      <c r="F10" s="66" t="str">
        <f>F9</f>
        <v>Закупка сырья и материалов в натуральных величинах</v>
      </c>
      <c r="G10" s="27" t="str">
        <f>BP!$F$21</f>
        <v>Основа</v>
      </c>
      <c r="M10" s="2" t="str">
        <f>BP!$M$21</f>
        <v>кг</v>
      </c>
      <c r="P10" s="71">
        <f>$A$7</f>
        <v>7</v>
      </c>
      <c r="R10" s="24"/>
      <c r="S10" s="71">
        <f>BP!$A57</f>
        <v>57</v>
      </c>
      <c r="T10" s="67"/>
      <c r="U10" s="67"/>
      <c r="V10" s="75"/>
      <c r="W10" s="29">
        <f ca="1">SUM(INDIRECT(ADDRESS(ROW(),SUMIFS($1:$1,$5:$5,1))):INDIRECT(ADDRESS(ROW(),SUMIFS($1:$1,$5:$5,MAX($5:$5)))))</f>
        <v>1354327.8</v>
      </c>
      <c r="X10" s="67"/>
      <c r="Y10" s="67"/>
      <c r="Z10" s="69">
        <f ca="1">IF(Z$5="",0,SUMPRODUCT(
INDIRECT(ADDRESS($P10,SUMIFS($1:$1,$5:$5,1))&amp;":"&amp;ADDRESS($P10,Z$1)),
INDIRECT("rBP!"&amp;ADDRESS($S10,SUMIFS(rBP!$1:$1,rBP!$5:$5,MAX(rBP!$5:$5)-Z$5+1))&amp;":"&amp;ADDRESS($S10,SUMIFS(rBP!$1:$1,rBP!$5:$5,MAX(rBP!$5:$5))))))</f>
        <v>0</v>
      </c>
      <c r="AA10" s="69">
        <f ca="1">IF(AA$5="",0,SUMPRODUCT(
INDIRECT(ADDRESS($P10,SUMIFS($1:$1,$5:$5,1))&amp;":"&amp;ADDRESS($P10,AA$1)),
INDIRECT("rBP!"&amp;ADDRESS($S10,SUMIFS(rBP!$1:$1,rBP!$5:$5,MAX(rBP!$5:$5)-AA$5+1))&amp;":"&amp;ADDRESS($S10,SUMIFS(rBP!$1:$1,rBP!$5:$5,MAX(rBP!$5:$5))))))</f>
        <v>0</v>
      </c>
      <c r="AB10" s="69">
        <f ca="1">IF(AB$5="",0,SUMPRODUCT(
INDIRECT(ADDRESS($P10,SUMIFS($1:$1,$5:$5,1))&amp;":"&amp;ADDRESS($P10,AB$1)),
INDIRECT("rBP!"&amp;ADDRESS($S10,SUMIFS(rBP!$1:$1,rBP!$5:$5,MAX(rBP!$5:$5)-AB$5+1))&amp;":"&amp;ADDRESS($S10,SUMIFS(rBP!$1:$1,rBP!$5:$5,MAX(rBP!$5:$5))))))</f>
        <v>0</v>
      </c>
      <c r="AC10" s="69">
        <f ca="1">IF(AC$5="",0,SUMPRODUCT(
INDIRECT(ADDRESS($P10,SUMIFS($1:$1,$5:$5,1))&amp;":"&amp;ADDRESS($P10,AC$1)),
INDIRECT("rBP!"&amp;ADDRESS($S10,SUMIFS(rBP!$1:$1,rBP!$5:$5,MAX(rBP!$5:$5)-AC$5+1))&amp;":"&amp;ADDRESS($S10,SUMIFS(rBP!$1:$1,rBP!$5:$5,MAX(rBP!$5:$5))))))</f>
        <v>60</v>
      </c>
      <c r="AD10" s="69">
        <f ca="1">IF(AD$5="",0,SUMPRODUCT(
INDIRECT(ADDRESS($P10,SUMIFS($1:$1,$5:$5,1))&amp;":"&amp;ADDRESS($P10,AD$1)),
INDIRECT("rBP!"&amp;ADDRESS($S10,SUMIFS(rBP!$1:$1,rBP!$5:$5,MAX(rBP!$5:$5)-AD$5+1))&amp;":"&amp;ADDRESS($S10,SUMIFS(rBP!$1:$1,rBP!$5:$5,MAX(rBP!$5:$5))))))</f>
        <v>240</v>
      </c>
      <c r="AE10" s="69">
        <f ca="1">IF(AE$5="",0,SUMPRODUCT(
INDIRECT(ADDRESS($P10,SUMIFS($1:$1,$5:$5,1))&amp;":"&amp;ADDRESS($P10,AE$1)),
INDIRECT("rBP!"&amp;ADDRESS($S10,SUMIFS(rBP!$1:$1,rBP!$5:$5,MAX(rBP!$5:$5)-AE$5+1))&amp;":"&amp;ADDRESS($S10,SUMIFS(rBP!$1:$1,rBP!$5:$5,MAX(rBP!$5:$5))))))</f>
        <v>432</v>
      </c>
      <c r="AF10" s="69">
        <f ca="1">IF(AF$5="",0,SUMPRODUCT(
INDIRECT(ADDRESS($P10,SUMIFS($1:$1,$5:$5,1))&amp;":"&amp;ADDRESS($P10,AF$1)),
INDIRECT("rBP!"&amp;ADDRESS($S10,SUMIFS(rBP!$1:$1,rBP!$5:$5,MAX(rBP!$5:$5)-AF$5+1))&amp;":"&amp;ADDRESS($S10,SUMIFS(rBP!$1:$1,rBP!$5:$5,MAX(rBP!$5:$5))))))</f>
        <v>631.5</v>
      </c>
      <c r="AG10" s="69">
        <f ca="1">IF(AG$5="",0,SUMPRODUCT(
INDIRECT(ADDRESS($P10,SUMIFS($1:$1,$5:$5,1))&amp;":"&amp;ADDRESS($P10,AG$1)),
INDIRECT("rBP!"&amp;ADDRESS($S10,SUMIFS(rBP!$1:$1,rBP!$5:$5,MAX(rBP!$5:$5)-AG$5+1))&amp;":"&amp;ADDRESS($S10,SUMIFS(rBP!$1:$1,rBP!$5:$5,MAX(rBP!$5:$5))))))</f>
        <v>805.5</v>
      </c>
      <c r="AH10" s="69">
        <f ca="1">IF(AH$5="",0,SUMPRODUCT(
INDIRECT(ADDRESS($P10,SUMIFS($1:$1,$5:$5,1))&amp;":"&amp;ADDRESS($P10,AH$1)),
INDIRECT("rBP!"&amp;ADDRESS($S10,SUMIFS(rBP!$1:$1,rBP!$5:$5,MAX(rBP!$5:$5)-AH$5+1))&amp;":"&amp;ADDRESS($S10,SUMIFS(rBP!$1:$1,rBP!$5:$5,MAX(rBP!$5:$5))))))</f>
        <v>1058.1000000000001</v>
      </c>
      <c r="AI10" s="69">
        <f ca="1">IF(AI$5="",0,SUMPRODUCT(
INDIRECT(ADDRESS($P10,SUMIFS($1:$1,$5:$5,1))&amp;":"&amp;ADDRESS($P10,AI$1)),
INDIRECT("rBP!"&amp;ADDRESS($S10,SUMIFS(rBP!$1:$1,rBP!$5:$5,MAX(rBP!$5:$5)-AI$5+1))&amp;":"&amp;ADDRESS($S10,SUMIFS(rBP!$1:$1,rBP!$5:$5,MAX(rBP!$5:$5))))))</f>
        <v>1718.1000000000001</v>
      </c>
      <c r="AJ10" s="69">
        <f ca="1">IF(AJ$5="",0,SUMPRODUCT(
INDIRECT(ADDRESS($P10,SUMIFS($1:$1,$5:$5,1))&amp;":"&amp;ADDRESS($P10,AJ$1)),
INDIRECT("rBP!"&amp;ADDRESS($S10,SUMIFS(rBP!$1:$1,rBP!$5:$5,MAX(rBP!$5:$5)-AJ$5+1))&amp;":"&amp;ADDRESS($S10,SUMIFS(rBP!$1:$1,rBP!$5:$5,MAX(rBP!$5:$5))))))</f>
        <v>2829.3</v>
      </c>
      <c r="AK10" s="69">
        <f ca="1">IF(AK$5="",0,SUMPRODUCT(
INDIRECT(ADDRESS($P10,SUMIFS($1:$1,$5:$5,1))&amp;":"&amp;ADDRESS($P10,AK$1)),
INDIRECT("rBP!"&amp;ADDRESS($S10,SUMIFS(rBP!$1:$1,rBP!$5:$5,MAX(rBP!$5:$5)-AK$5+1))&amp;":"&amp;ADDRESS($S10,SUMIFS(rBP!$1:$1,rBP!$5:$5,MAX(rBP!$5:$5))))))</f>
        <v>4424.5499999999993</v>
      </c>
      <c r="AL10" s="69">
        <f ca="1">IF(AL$5="",0,SUMPRODUCT(
INDIRECT(ADDRESS($P10,SUMIFS($1:$1,$5:$5,1))&amp;":"&amp;ADDRESS($P10,AL$1)),
INDIRECT("rBP!"&amp;ADDRESS($S10,SUMIFS(rBP!$1:$1,rBP!$5:$5,MAX(rBP!$5:$5)-AL$5+1))&amp;":"&amp;ADDRESS($S10,SUMIFS(rBP!$1:$1,rBP!$5:$5,MAX(rBP!$5:$5))))))</f>
        <v>6445.5</v>
      </c>
      <c r="AM10" s="69">
        <f ca="1">IF(AM$5="",0,SUMPRODUCT(
INDIRECT(ADDRESS($P10,SUMIFS($1:$1,$5:$5,1))&amp;":"&amp;ADDRESS($P10,AM$1)),
INDIRECT("rBP!"&amp;ADDRESS($S10,SUMIFS(rBP!$1:$1,rBP!$5:$5,MAX(rBP!$5:$5)-AM$5+1))&amp;":"&amp;ADDRESS($S10,SUMIFS(rBP!$1:$1,rBP!$5:$5,MAX(rBP!$5:$5))))))</f>
        <v>8717.5499999999993</v>
      </c>
      <c r="AN10" s="69">
        <f ca="1">IF(AN$5="",0,SUMPRODUCT(
INDIRECT(ADDRESS($P10,SUMIFS($1:$1,$5:$5,1))&amp;":"&amp;ADDRESS($P10,AN$1)),
INDIRECT("rBP!"&amp;ADDRESS($S10,SUMIFS(rBP!$1:$1,rBP!$5:$5,MAX(rBP!$5:$5)-AN$5+1))&amp;":"&amp;ADDRESS($S10,SUMIFS(rBP!$1:$1,rBP!$5:$5,MAX(rBP!$5:$5))))))</f>
        <v>11138.7</v>
      </c>
      <c r="AO10" s="69">
        <f ca="1">IF(AO$5="",0,SUMPRODUCT(
INDIRECT(ADDRESS($P10,SUMIFS($1:$1,$5:$5,1))&amp;":"&amp;ADDRESS($P10,AO$1)),
INDIRECT("rBP!"&amp;ADDRESS($S10,SUMIFS(rBP!$1:$1,rBP!$5:$5,MAX(rBP!$5:$5)-AO$5+1))&amp;":"&amp;ADDRESS($S10,SUMIFS(rBP!$1:$1,rBP!$5:$5,MAX(rBP!$5:$5))))))</f>
        <v>13637.25</v>
      </c>
      <c r="AP10" s="69">
        <f ca="1">IF(AP$5="",0,SUMPRODUCT(
INDIRECT(ADDRESS($P10,SUMIFS($1:$1,$5:$5,1))&amp;":"&amp;ADDRESS($P10,AP$1)),
INDIRECT("rBP!"&amp;ADDRESS($S10,SUMIFS(rBP!$1:$1,rBP!$5:$5,MAX(rBP!$5:$5)-AP$5+1))&amp;":"&amp;ADDRESS($S10,SUMIFS(rBP!$1:$1,rBP!$5:$5,MAX(rBP!$5:$5))))))</f>
        <v>16176.75</v>
      </c>
      <c r="AQ10" s="69">
        <f ca="1">IF(AQ$5="",0,SUMPRODUCT(
INDIRECT(ADDRESS($P10,SUMIFS($1:$1,$5:$5,1))&amp;":"&amp;ADDRESS($P10,AQ$1)),
INDIRECT("rBP!"&amp;ADDRESS($S10,SUMIFS(rBP!$1:$1,rBP!$5:$5,MAX(rBP!$5:$5)-AQ$5+1))&amp;":"&amp;ADDRESS($S10,SUMIFS(rBP!$1:$1,rBP!$5:$5,MAX(rBP!$5:$5))))))</f>
        <v>18734.25</v>
      </c>
      <c r="AR10" s="69">
        <f ca="1">IF(AR$5="",0,SUMPRODUCT(
INDIRECT(ADDRESS($P10,SUMIFS($1:$1,$5:$5,1))&amp;":"&amp;ADDRESS($P10,AR$1)),
INDIRECT("rBP!"&amp;ADDRESS($S10,SUMIFS(rBP!$1:$1,rBP!$5:$5,MAX(rBP!$5:$5)-AR$5+1))&amp;":"&amp;ADDRESS($S10,SUMIFS(rBP!$1:$1,rBP!$5:$5,MAX(rBP!$5:$5))))))</f>
        <v>21296.25</v>
      </c>
      <c r="AS10" s="69">
        <f ca="1">IF(AS$5="",0,SUMPRODUCT(
INDIRECT(ADDRESS($P10,SUMIFS($1:$1,$5:$5,1))&amp;":"&amp;ADDRESS($P10,AS$1)),
INDIRECT("rBP!"&amp;ADDRESS($S10,SUMIFS(rBP!$1:$1,rBP!$5:$5,MAX(rBP!$5:$5)-AS$5+1))&amp;":"&amp;ADDRESS($S10,SUMIFS(rBP!$1:$1,rBP!$5:$5,MAX(rBP!$5:$5))))))</f>
        <v>23860.5</v>
      </c>
      <c r="AT10" s="69">
        <f ca="1">IF(AT$5="",0,SUMPRODUCT(
INDIRECT(ADDRESS($P10,SUMIFS($1:$1,$5:$5,1))&amp;":"&amp;ADDRESS($P10,AT$1)),
INDIRECT("rBP!"&amp;ADDRESS($S10,SUMIFS(rBP!$1:$1,rBP!$5:$5,MAX(rBP!$5:$5)-AT$5+1))&amp;":"&amp;ADDRESS($S10,SUMIFS(rBP!$1:$1,rBP!$5:$5,MAX(rBP!$5:$5))))))</f>
        <v>26425.5</v>
      </c>
      <c r="AU10" s="69">
        <f ca="1">IF(AU$5="",0,SUMPRODUCT(
INDIRECT(ADDRESS($P10,SUMIFS($1:$1,$5:$5,1))&amp;":"&amp;ADDRESS($P10,AU$1)),
INDIRECT("rBP!"&amp;ADDRESS($S10,SUMIFS(rBP!$1:$1,rBP!$5:$5,MAX(rBP!$5:$5)-AU$5+1))&amp;":"&amp;ADDRESS($S10,SUMIFS(rBP!$1:$1,rBP!$5:$5,MAX(rBP!$5:$5))))))</f>
        <v>28990.5</v>
      </c>
      <c r="AV10" s="69">
        <f ca="1">IF(AV$5="",0,SUMPRODUCT(
INDIRECT(ADDRESS($P10,SUMIFS($1:$1,$5:$5,1))&amp;":"&amp;ADDRESS($P10,AV$1)),
INDIRECT("rBP!"&amp;ADDRESS($S10,SUMIFS(rBP!$1:$1,rBP!$5:$5,MAX(rBP!$5:$5)-AV$5+1))&amp;":"&amp;ADDRESS($S10,SUMIFS(rBP!$1:$1,rBP!$5:$5,MAX(rBP!$5:$5))))))</f>
        <v>31555.5</v>
      </c>
      <c r="AW10" s="69">
        <f ca="1">IF(AW$5="",0,SUMPRODUCT(
INDIRECT(ADDRESS($P10,SUMIFS($1:$1,$5:$5,1))&amp;":"&amp;ADDRESS($P10,AW$1)),
INDIRECT("rBP!"&amp;ADDRESS($S10,SUMIFS(rBP!$1:$1,rBP!$5:$5,MAX(rBP!$5:$5)-AW$5+1))&amp;":"&amp;ADDRESS($S10,SUMIFS(rBP!$1:$1,rBP!$5:$5,MAX(rBP!$5:$5))))))</f>
        <v>34120.5</v>
      </c>
      <c r="AX10" s="69">
        <f ca="1">IF(AX$5="",0,SUMPRODUCT(
INDIRECT(ADDRESS($P10,SUMIFS($1:$1,$5:$5,1))&amp;":"&amp;ADDRESS($P10,AX$1)),
INDIRECT("rBP!"&amp;ADDRESS($S10,SUMIFS(rBP!$1:$1,rBP!$5:$5,MAX(rBP!$5:$5)-AX$5+1))&amp;":"&amp;ADDRESS($S10,SUMIFS(rBP!$1:$1,rBP!$5:$5,MAX(rBP!$5:$5))))))</f>
        <v>36685.5</v>
      </c>
      <c r="AY10" s="69">
        <f ca="1">IF(AY$5="",0,SUMPRODUCT(
INDIRECT(ADDRESS($P10,SUMIFS($1:$1,$5:$5,1))&amp;":"&amp;ADDRESS($P10,AY$1)),
INDIRECT("rBP!"&amp;ADDRESS($S10,SUMIFS(rBP!$1:$1,rBP!$5:$5,MAX(rBP!$5:$5)-AY$5+1))&amp;":"&amp;ADDRESS($S10,SUMIFS(rBP!$1:$1,rBP!$5:$5,MAX(rBP!$5:$5))))))</f>
        <v>39250.5</v>
      </c>
      <c r="AZ10" s="69">
        <f ca="1">IF(AZ$5="",0,SUMPRODUCT(
INDIRECT(ADDRESS($P10,SUMIFS($1:$1,$5:$5,1))&amp;":"&amp;ADDRESS($P10,AZ$1)),
INDIRECT("rBP!"&amp;ADDRESS($S10,SUMIFS(rBP!$1:$1,rBP!$5:$5,MAX(rBP!$5:$5)-AZ$5+1))&amp;":"&amp;ADDRESS($S10,SUMIFS(rBP!$1:$1,rBP!$5:$5,MAX(rBP!$5:$5))))))</f>
        <v>41665.5</v>
      </c>
      <c r="BA10" s="69">
        <f ca="1">IF(BA$5="",0,SUMPRODUCT(
INDIRECT(ADDRESS($P10,SUMIFS($1:$1,$5:$5,1))&amp;":"&amp;ADDRESS($P10,BA$1)),
INDIRECT("rBP!"&amp;ADDRESS($S10,SUMIFS(rBP!$1:$1,rBP!$5:$5,MAX(rBP!$5:$5)-BA$5+1))&amp;":"&amp;ADDRESS($S10,SUMIFS(rBP!$1:$1,rBP!$5:$5,MAX(rBP!$5:$5))))))</f>
        <v>43630.5</v>
      </c>
      <c r="BB10" s="69">
        <f ca="1">IF(BB$5="",0,SUMPRODUCT(
INDIRECT(ADDRESS($P10,SUMIFS($1:$1,$5:$5,1))&amp;":"&amp;ADDRESS($P10,BB$1)),
INDIRECT("rBP!"&amp;ADDRESS($S10,SUMIFS(rBP!$1:$1,rBP!$5:$5,MAX(rBP!$5:$5)-BB$5+1))&amp;":"&amp;ADDRESS($S10,SUMIFS(rBP!$1:$1,rBP!$5:$5,MAX(rBP!$5:$5))))))</f>
        <v>45115.5</v>
      </c>
      <c r="BC10" s="69">
        <f ca="1">IF(BC$5="",0,SUMPRODUCT(
INDIRECT(ADDRESS($P10,SUMIFS($1:$1,$5:$5,1))&amp;":"&amp;ADDRESS($P10,BC$1)),
INDIRECT("rBP!"&amp;ADDRESS($S10,SUMIFS(rBP!$1:$1,rBP!$5:$5,MAX(rBP!$5:$5)-BC$5+1))&amp;":"&amp;ADDRESS($S10,SUMIFS(rBP!$1:$1,rBP!$5:$5,MAX(rBP!$5:$5))))))</f>
        <v>46101.75</v>
      </c>
      <c r="BD10" s="69">
        <f ca="1">IF(BD$5="",0,SUMPRODUCT(
INDIRECT(ADDRESS($P10,SUMIFS($1:$1,$5:$5,1))&amp;":"&amp;ADDRESS($P10,BD$1)),
INDIRECT("rBP!"&amp;ADDRESS($S10,SUMIFS(rBP!$1:$1,rBP!$5:$5,MAX(rBP!$5:$5)-BD$5+1))&amp;":"&amp;ADDRESS($S10,SUMIFS(rBP!$1:$1,rBP!$5:$5,MAX(rBP!$5:$5))))))</f>
        <v>46653</v>
      </c>
      <c r="BE10" s="69">
        <f ca="1">IF(BE$5="",0,SUMPRODUCT(
INDIRECT(ADDRESS($P10,SUMIFS($1:$1,$5:$5,1))&amp;":"&amp;ADDRESS($P10,BE$1)),
INDIRECT("rBP!"&amp;ADDRESS($S10,SUMIFS(rBP!$1:$1,rBP!$5:$5,MAX(rBP!$5:$5)-BE$5+1))&amp;":"&amp;ADDRESS($S10,SUMIFS(rBP!$1:$1,rBP!$5:$5,MAX(rBP!$5:$5))))))</f>
        <v>46947.75</v>
      </c>
      <c r="BF10" s="69">
        <f ca="1">IF(BF$5="",0,SUMPRODUCT(
INDIRECT(ADDRESS($P10,SUMIFS($1:$1,$5:$5,1))&amp;":"&amp;ADDRESS($P10,BF$1)),
INDIRECT("rBP!"&amp;ADDRESS($S10,SUMIFS(rBP!$1:$1,rBP!$5:$5,MAX(rBP!$5:$5)-BF$5+1))&amp;":"&amp;ADDRESS($S10,SUMIFS(rBP!$1:$1,rBP!$5:$5,MAX(rBP!$5:$5))))))</f>
        <v>47092.5</v>
      </c>
      <c r="BG10" s="69">
        <f ca="1">IF(BG$5="",0,SUMPRODUCT(
INDIRECT(ADDRESS($P10,SUMIFS($1:$1,$5:$5,1))&amp;":"&amp;ADDRESS($P10,BG$1)),
INDIRECT("rBP!"&amp;ADDRESS($S10,SUMIFS(rBP!$1:$1,rBP!$5:$5,MAX(rBP!$5:$5)-BG$5+1))&amp;":"&amp;ADDRESS($S10,SUMIFS(rBP!$1:$1,rBP!$5:$5,MAX(rBP!$5:$5))))))</f>
        <v>47159.25</v>
      </c>
      <c r="BH10" s="69">
        <f ca="1">IF(BH$5="",0,SUMPRODUCT(
INDIRECT(ADDRESS($P10,SUMIFS($1:$1,$5:$5,1))&amp;":"&amp;ADDRESS($P10,BH$1)),
INDIRECT("rBP!"&amp;ADDRESS($S10,SUMIFS(rBP!$1:$1,rBP!$5:$5,MAX(rBP!$5:$5)-BH$5+1))&amp;":"&amp;ADDRESS($S10,SUMIFS(rBP!$1:$1,rBP!$5:$5,MAX(rBP!$5:$5))))))</f>
        <v>47184.75</v>
      </c>
      <c r="BI10" s="69">
        <f ca="1">IF(BI$5="",0,SUMPRODUCT(
INDIRECT(ADDRESS($P10,SUMIFS($1:$1,$5:$5,1))&amp;":"&amp;ADDRESS($P10,BI$1)),
INDIRECT("rBP!"&amp;ADDRESS($S10,SUMIFS(rBP!$1:$1,rBP!$5:$5,MAX(rBP!$5:$5)-BI$5+1))&amp;":"&amp;ADDRESS($S10,SUMIFS(rBP!$1:$1,rBP!$5:$5,MAX(rBP!$5:$5))))))</f>
        <v>47192.25</v>
      </c>
      <c r="BJ10" s="69">
        <f ca="1">IF(BJ$5="",0,SUMPRODUCT(
INDIRECT(ADDRESS($P10,SUMIFS($1:$1,$5:$5,1))&amp;":"&amp;ADDRESS($P10,BJ$1)),
INDIRECT("rBP!"&amp;ADDRESS($S10,SUMIFS(rBP!$1:$1,rBP!$5:$5,MAX(rBP!$5:$5)-BJ$5+1))&amp;":"&amp;ADDRESS($S10,SUMIFS(rBP!$1:$1,rBP!$5:$5,MAX(rBP!$5:$5))))))</f>
        <v>47195.25</v>
      </c>
      <c r="BK10" s="69">
        <f ca="1">IF(BK$5="",0,SUMPRODUCT(
INDIRECT(ADDRESS($P10,SUMIFS($1:$1,$5:$5,1))&amp;":"&amp;ADDRESS($P10,BK$1)),
INDIRECT("rBP!"&amp;ADDRESS($S10,SUMIFS(rBP!$1:$1,rBP!$5:$5,MAX(rBP!$5:$5)-BK$5+1))&amp;":"&amp;ADDRESS($S10,SUMIFS(rBP!$1:$1,rBP!$5:$5,MAX(rBP!$5:$5))))))</f>
        <v>47196.000000000007</v>
      </c>
      <c r="BL10" s="69">
        <f ca="1">IF(BL$5="",0,SUMPRODUCT(
INDIRECT(ADDRESS($P10,SUMIFS($1:$1,$5:$5,1))&amp;":"&amp;ADDRESS($P10,BL$1)),
INDIRECT("rBP!"&amp;ADDRESS($S10,SUMIFS(rBP!$1:$1,rBP!$5:$5,MAX(rBP!$5:$5)-BL$5+1))&amp;":"&amp;ADDRESS($S10,SUMIFS(rBP!$1:$1,rBP!$5:$5,MAX(rBP!$5:$5))))))</f>
        <v>47196.000000000007</v>
      </c>
      <c r="BM10" s="69">
        <f ca="1">IF(BM$5="",0,SUMPRODUCT(
INDIRECT(ADDRESS($P10,SUMIFS($1:$1,$5:$5,1))&amp;":"&amp;ADDRESS($P10,BM$1)),
INDIRECT("rBP!"&amp;ADDRESS($S10,SUMIFS(rBP!$1:$1,rBP!$5:$5,MAX(rBP!$5:$5)-BM$5+1))&amp;":"&amp;ADDRESS($S10,SUMIFS(rBP!$1:$1,rBP!$5:$5,MAX(rBP!$5:$5))))))</f>
        <v>47196.000000000007</v>
      </c>
      <c r="BN10" s="69">
        <f ca="1">IF(BN$5="",0,SUMPRODUCT(
INDIRECT(ADDRESS($P10,SUMIFS($1:$1,$5:$5,1))&amp;":"&amp;ADDRESS($P10,BN$1)),
INDIRECT("rBP!"&amp;ADDRESS($S10,SUMIFS(rBP!$1:$1,rBP!$5:$5,MAX(rBP!$5:$5)-BN$5+1))&amp;":"&amp;ADDRESS($S10,SUMIFS(rBP!$1:$1,rBP!$5:$5,MAX(rBP!$5:$5))))))</f>
        <v>47196.000000000007</v>
      </c>
      <c r="BO10" s="69">
        <f ca="1">IF(BO$5="",0,SUMPRODUCT(
INDIRECT(ADDRESS($P10,SUMIFS($1:$1,$5:$5,1))&amp;":"&amp;ADDRESS($P10,BO$1)),
INDIRECT("rBP!"&amp;ADDRESS($S10,SUMIFS(rBP!$1:$1,rBP!$5:$5,MAX(rBP!$5:$5)-BO$5+1))&amp;":"&amp;ADDRESS($S10,SUMIFS(rBP!$1:$1,rBP!$5:$5,MAX(rBP!$5:$5))))))</f>
        <v>47196.000000000007</v>
      </c>
      <c r="BP10" s="69">
        <f ca="1">IF(BP$5="",0,SUMPRODUCT(
INDIRECT(ADDRESS($P10,SUMIFS($1:$1,$5:$5,1))&amp;":"&amp;ADDRESS($P10,BP$1)),
INDIRECT("rBP!"&amp;ADDRESS($S10,SUMIFS(rBP!$1:$1,rBP!$5:$5,MAX(rBP!$5:$5)-BP$5+1))&amp;":"&amp;ADDRESS($S10,SUMIFS(rBP!$1:$1,rBP!$5:$5,MAX(rBP!$5:$5))))))</f>
        <v>47196.000000000007</v>
      </c>
      <c r="BQ10" s="69">
        <f ca="1">IF(BQ$5="",0,SUMPRODUCT(
INDIRECT(ADDRESS($P10,SUMIFS($1:$1,$5:$5,1))&amp;":"&amp;ADDRESS($P10,BQ$1)),
INDIRECT("rBP!"&amp;ADDRESS($S10,SUMIFS(rBP!$1:$1,rBP!$5:$5,MAX(rBP!$5:$5)-BQ$5+1))&amp;":"&amp;ADDRESS($S10,SUMIFS(rBP!$1:$1,rBP!$5:$5,MAX(rBP!$5:$5))))))</f>
        <v>47196.000000000007</v>
      </c>
      <c r="BR10" s="69">
        <f ca="1">IF(BR$5="",0,SUMPRODUCT(
INDIRECT(ADDRESS($P10,SUMIFS($1:$1,$5:$5,1))&amp;":"&amp;ADDRESS($P10,BR$1)),
INDIRECT("rBP!"&amp;ADDRESS($S10,SUMIFS(rBP!$1:$1,rBP!$5:$5,MAX(rBP!$5:$5)-BR$5+1))&amp;":"&amp;ADDRESS($S10,SUMIFS(rBP!$1:$1,rBP!$5:$5,MAX(rBP!$5:$5))))))</f>
        <v>47196.000000000007</v>
      </c>
      <c r="BS10" s="69">
        <f ca="1">IF(BS$5="",0,SUMPRODUCT(
INDIRECT(ADDRESS($P10,SUMIFS($1:$1,$5:$5,1))&amp;":"&amp;ADDRESS($P10,BS$1)),
INDIRECT("rBP!"&amp;ADDRESS($S10,SUMIFS(rBP!$1:$1,rBP!$5:$5,MAX(rBP!$5:$5)-BS$5+1))&amp;":"&amp;ADDRESS($S10,SUMIFS(rBP!$1:$1,rBP!$5:$5,MAX(rBP!$5:$5))))))</f>
        <v>47196.000000000007</v>
      </c>
      <c r="BT10" s="69">
        <f ca="1">IF(BT$5="",0,SUMPRODUCT(
INDIRECT(ADDRESS($P10,SUMIFS($1:$1,$5:$5,1))&amp;":"&amp;ADDRESS($P10,BT$1)),
INDIRECT("rBP!"&amp;ADDRESS($S10,SUMIFS(rBP!$1:$1,rBP!$5:$5,MAX(rBP!$5:$5)-BT$5+1))&amp;":"&amp;ADDRESS($S10,SUMIFS(rBP!$1:$1,rBP!$5:$5,MAX(rBP!$5:$5))))))</f>
        <v>47196.000000000007</v>
      </c>
      <c r="BU10" s="69">
        <f ca="1">IF(BU$5="",0,SUMPRODUCT(
INDIRECT(ADDRESS($P10,SUMIFS($1:$1,$5:$5,1))&amp;":"&amp;ADDRESS($P10,BU$1)),
INDIRECT("rBP!"&amp;ADDRESS($S10,SUMIFS(rBP!$1:$1,rBP!$5:$5,MAX(rBP!$5:$5)-BU$5+1))&amp;":"&amp;ADDRESS($S10,SUMIFS(rBP!$1:$1,rBP!$5:$5,MAX(rBP!$5:$5))))))</f>
        <v>47196.000000000007</v>
      </c>
      <c r="BV10" s="69">
        <f ca="1">IF(BV$5="",0,SUMPRODUCT(
INDIRECT(ADDRESS($P10,SUMIFS($1:$1,$5:$5,1))&amp;":"&amp;ADDRESS($P10,BV$1)),
INDIRECT("rBP!"&amp;ADDRESS($S10,SUMIFS(rBP!$1:$1,rBP!$5:$5,MAX(rBP!$5:$5)-BV$5+1))&amp;":"&amp;ADDRESS($S10,SUMIFS(rBP!$1:$1,rBP!$5:$5,MAX(rBP!$5:$5))))))</f>
        <v>0</v>
      </c>
      <c r="BW10" s="69">
        <f ca="1">IF(BW$5="",0,SUMPRODUCT(
INDIRECT(ADDRESS($P10,SUMIFS($1:$1,$5:$5,1))&amp;":"&amp;ADDRESS($P10,BW$1)),
INDIRECT("rBP!"&amp;ADDRESS($S10,SUMIFS(rBP!$1:$1,rBP!$5:$5,MAX(rBP!$5:$5)-BW$5+1))&amp;":"&amp;ADDRESS($S10,SUMIFS(rBP!$1:$1,rBP!$5:$5,MAX(rBP!$5:$5))))))</f>
        <v>0</v>
      </c>
      <c r="BX10" s="69">
        <f ca="1">IF(BX$5="",0,SUMPRODUCT(
INDIRECT(ADDRESS($P10,SUMIFS($1:$1,$5:$5,1))&amp;":"&amp;ADDRESS($P10,BX$1)),
INDIRECT("rBP!"&amp;ADDRESS($S10,SUMIFS(rBP!$1:$1,rBP!$5:$5,MAX(rBP!$5:$5)-BX$5+1))&amp;":"&amp;ADDRESS($S10,SUMIFS(rBP!$1:$1,rBP!$5:$5,MAX(rBP!$5:$5))))))</f>
        <v>0</v>
      </c>
      <c r="BY10" s="69">
        <f ca="1">IF(BY$5="",0,SUMPRODUCT(
INDIRECT(ADDRESS($P10,SUMIFS($1:$1,$5:$5,1))&amp;":"&amp;ADDRESS($P10,BY$1)),
INDIRECT("rBP!"&amp;ADDRESS($S10,SUMIFS(rBP!$1:$1,rBP!$5:$5,MAX(rBP!$5:$5)-BY$5+1))&amp;":"&amp;ADDRESS($S10,SUMIFS(rBP!$1:$1,rBP!$5:$5,MAX(rBP!$5:$5))))))</f>
        <v>0</v>
      </c>
      <c r="BZ10" s="69">
        <f ca="1">IF(BZ$5="",0,SUMPRODUCT(
INDIRECT(ADDRESS($P10,SUMIFS($1:$1,$5:$5,1))&amp;":"&amp;ADDRESS($P10,BZ$1)),
INDIRECT("rBP!"&amp;ADDRESS($S10,SUMIFS(rBP!$1:$1,rBP!$5:$5,MAX(rBP!$5:$5)-BZ$5+1))&amp;":"&amp;ADDRESS($S10,SUMIFS(rBP!$1:$1,rBP!$5:$5,MAX(rBP!$5:$5))))))</f>
        <v>0</v>
      </c>
      <c r="CA10" s="69">
        <f ca="1">IF(CA$5="",0,SUMPRODUCT(
INDIRECT(ADDRESS($P10,SUMIFS($1:$1,$5:$5,1))&amp;":"&amp;ADDRESS($P10,CA$1)),
INDIRECT("rBP!"&amp;ADDRESS($S10,SUMIFS(rBP!$1:$1,rBP!$5:$5,MAX(rBP!$5:$5)-CA$5+1))&amp;":"&amp;ADDRESS($S10,SUMIFS(rBP!$1:$1,rBP!$5:$5,MAX(rBP!$5:$5))))))</f>
        <v>0</v>
      </c>
      <c r="CB10" s="69">
        <f ca="1">IF(CB$5="",0,SUMPRODUCT(
INDIRECT(ADDRESS($P10,SUMIFS($1:$1,$5:$5,1))&amp;":"&amp;ADDRESS($P10,CB$1)),
INDIRECT("rBP!"&amp;ADDRESS($S10,SUMIFS(rBP!$1:$1,rBP!$5:$5,MAX(rBP!$5:$5)-CB$5+1))&amp;":"&amp;ADDRESS($S10,SUMIFS(rBP!$1:$1,rBP!$5:$5,MAX(rBP!$5:$5))))))</f>
        <v>0</v>
      </c>
      <c r="CC10" s="69">
        <f ca="1">IF(CC$5="",0,SUMPRODUCT(
INDIRECT(ADDRESS($P10,SUMIFS($1:$1,$5:$5,1))&amp;":"&amp;ADDRESS($P10,CC$1)),
INDIRECT("rBP!"&amp;ADDRESS($S10,SUMIFS(rBP!$1:$1,rBP!$5:$5,MAX(rBP!$5:$5)-CC$5+1))&amp;":"&amp;ADDRESS($S10,SUMIFS(rBP!$1:$1,rBP!$5:$5,MAX(rBP!$5:$5))))))</f>
        <v>0</v>
      </c>
      <c r="CD10" s="69">
        <f ca="1">IF(CD$5="",0,SUMPRODUCT(
INDIRECT(ADDRESS($P10,SUMIFS($1:$1,$5:$5,1))&amp;":"&amp;ADDRESS($P10,CD$1)),
INDIRECT("rBP!"&amp;ADDRESS($S10,SUMIFS(rBP!$1:$1,rBP!$5:$5,MAX(rBP!$5:$5)-CD$5+1))&amp;":"&amp;ADDRESS($S10,SUMIFS(rBP!$1:$1,rBP!$5:$5,MAX(rBP!$5:$5))))))</f>
        <v>0</v>
      </c>
      <c r="CE10" s="69">
        <f ca="1">IF(CE$5="",0,SUMPRODUCT(
INDIRECT(ADDRESS($P10,SUMIFS($1:$1,$5:$5,1))&amp;":"&amp;ADDRESS($P10,CE$1)),
INDIRECT("rBP!"&amp;ADDRESS($S10,SUMIFS(rBP!$1:$1,rBP!$5:$5,MAX(rBP!$5:$5)-CE$5+1))&amp;":"&amp;ADDRESS($S10,SUMIFS(rBP!$1:$1,rBP!$5:$5,MAX(rBP!$5:$5))))))</f>
        <v>0</v>
      </c>
      <c r="CF10" s="69">
        <f ca="1">IF(CF$5="",0,SUMPRODUCT(
INDIRECT(ADDRESS($P10,SUMIFS($1:$1,$5:$5,1))&amp;":"&amp;ADDRESS($P10,CF$1)),
INDIRECT("rBP!"&amp;ADDRESS($S10,SUMIFS(rBP!$1:$1,rBP!$5:$5,MAX(rBP!$5:$5)-CF$5+1))&amp;":"&amp;ADDRESS($S10,SUMIFS(rBP!$1:$1,rBP!$5:$5,MAX(rBP!$5:$5))))))</f>
        <v>0</v>
      </c>
      <c r="CG10" s="69">
        <f ca="1">IF(CG$5="",0,SUMPRODUCT(
INDIRECT(ADDRESS($P10,SUMIFS($1:$1,$5:$5,1))&amp;":"&amp;ADDRESS($P10,CG$1)),
INDIRECT("rBP!"&amp;ADDRESS($S10,SUMIFS(rBP!$1:$1,rBP!$5:$5,MAX(rBP!$5:$5)-CG$5+1))&amp;":"&amp;ADDRESS($S10,SUMIFS(rBP!$1:$1,rBP!$5:$5,MAX(rBP!$5:$5))))))</f>
        <v>0</v>
      </c>
      <c r="CH10" s="69">
        <f ca="1">IF(CH$5="",0,SUMPRODUCT(
INDIRECT(ADDRESS($P10,SUMIFS($1:$1,$5:$5,1))&amp;":"&amp;ADDRESS($P10,CH$1)),
INDIRECT("rBP!"&amp;ADDRESS($S10,SUMIFS(rBP!$1:$1,rBP!$5:$5,MAX(rBP!$5:$5)-CH$5+1))&amp;":"&amp;ADDRESS($S10,SUMIFS(rBP!$1:$1,rBP!$5:$5,MAX(rBP!$5:$5))))))</f>
        <v>0</v>
      </c>
      <c r="CI10" s="69">
        <f ca="1">IF(CI$5="",0,SUMPRODUCT(
INDIRECT(ADDRESS($P10,SUMIFS($1:$1,$5:$5,1))&amp;":"&amp;ADDRESS($P10,CI$1)),
INDIRECT("rBP!"&amp;ADDRESS($S10,SUMIFS(rBP!$1:$1,rBP!$5:$5,MAX(rBP!$5:$5)-CI$5+1))&amp;":"&amp;ADDRESS($S10,SUMIFS(rBP!$1:$1,rBP!$5:$5,MAX(rBP!$5:$5))))))</f>
        <v>0</v>
      </c>
      <c r="CJ10" s="69">
        <f ca="1">IF(CJ$5="",0,SUMPRODUCT(
INDIRECT(ADDRESS($P10,SUMIFS($1:$1,$5:$5,1))&amp;":"&amp;ADDRESS($P10,CJ$1)),
INDIRECT("rBP!"&amp;ADDRESS($S10,SUMIFS(rBP!$1:$1,rBP!$5:$5,MAX(rBP!$5:$5)-CJ$5+1))&amp;":"&amp;ADDRESS($S10,SUMIFS(rBP!$1:$1,rBP!$5:$5,MAX(rBP!$5:$5))))))</f>
        <v>0</v>
      </c>
      <c r="CK10" s="69">
        <f ca="1">IF(CK$5="",0,SUMPRODUCT(
INDIRECT(ADDRESS($P10,SUMIFS($1:$1,$5:$5,1))&amp;":"&amp;ADDRESS($P10,CK$1)),
INDIRECT("rBP!"&amp;ADDRESS($S10,SUMIFS(rBP!$1:$1,rBP!$5:$5,MAX(rBP!$5:$5)-CK$5+1))&amp;":"&amp;ADDRESS($S10,SUMIFS(rBP!$1:$1,rBP!$5:$5,MAX(rBP!$5:$5))))))</f>
        <v>0</v>
      </c>
      <c r="CL10" s="69">
        <f ca="1">IF(CL$5="",0,SUMPRODUCT(
INDIRECT(ADDRESS($P10,SUMIFS($1:$1,$5:$5,1))&amp;":"&amp;ADDRESS($P10,CL$1)),
INDIRECT("rBP!"&amp;ADDRESS($S10,SUMIFS(rBP!$1:$1,rBP!$5:$5,MAX(rBP!$5:$5)-CL$5+1))&amp;":"&amp;ADDRESS($S10,SUMIFS(rBP!$1:$1,rBP!$5:$5,MAX(rBP!$5:$5))))))</f>
        <v>0</v>
      </c>
      <c r="CM10" s="69">
        <f ca="1">IF(CM$5="",0,SUMPRODUCT(
INDIRECT(ADDRESS($P10,SUMIFS($1:$1,$5:$5,1))&amp;":"&amp;ADDRESS($P10,CM$1)),
INDIRECT("rBP!"&amp;ADDRESS($S10,SUMIFS(rBP!$1:$1,rBP!$5:$5,MAX(rBP!$5:$5)-CM$5+1))&amp;":"&amp;ADDRESS($S10,SUMIFS(rBP!$1:$1,rBP!$5:$5,MAX(rBP!$5:$5))))))</f>
        <v>0</v>
      </c>
      <c r="CN10" s="69">
        <f ca="1">IF(CN$5="",0,SUMPRODUCT(
INDIRECT(ADDRESS($P10,SUMIFS($1:$1,$5:$5,1))&amp;":"&amp;ADDRESS($P10,CN$1)),
INDIRECT("rBP!"&amp;ADDRESS($S10,SUMIFS(rBP!$1:$1,rBP!$5:$5,MAX(rBP!$5:$5)-CN$5+1))&amp;":"&amp;ADDRESS($S10,SUMIFS(rBP!$1:$1,rBP!$5:$5,MAX(rBP!$5:$5))))))</f>
        <v>0</v>
      </c>
      <c r="CO10" s="69">
        <f ca="1">IF(CO$5="",0,SUMPRODUCT(
INDIRECT(ADDRESS($P10,SUMIFS($1:$1,$5:$5,1))&amp;":"&amp;ADDRESS($P10,CO$1)),
INDIRECT("rBP!"&amp;ADDRESS($S10,SUMIFS(rBP!$1:$1,rBP!$5:$5,MAX(rBP!$5:$5)-CO$5+1))&amp;":"&amp;ADDRESS($S10,SUMIFS(rBP!$1:$1,rBP!$5:$5,MAX(rBP!$5:$5))))))</f>
        <v>0</v>
      </c>
      <c r="CP10" s="69">
        <f ca="1">IF(CP$5="",0,SUMPRODUCT(
INDIRECT(ADDRESS($P10,SUMIFS($1:$1,$5:$5,1))&amp;":"&amp;ADDRESS($P10,CP$1)),
INDIRECT("rBP!"&amp;ADDRESS($S10,SUMIFS(rBP!$1:$1,rBP!$5:$5,MAX(rBP!$5:$5)-CP$5+1))&amp;":"&amp;ADDRESS($S10,SUMIFS(rBP!$1:$1,rBP!$5:$5,MAX(rBP!$5:$5))))))</f>
        <v>0</v>
      </c>
      <c r="CQ10" s="69">
        <f ca="1">IF(CQ$5="",0,SUMPRODUCT(
INDIRECT(ADDRESS($P10,SUMIFS($1:$1,$5:$5,1))&amp;":"&amp;ADDRESS($P10,CQ$1)),
INDIRECT("rBP!"&amp;ADDRESS($S10,SUMIFS(rBP!$1:$1,rBP!$5:$5,MAX(rBP!$5:$5)-CQ$5+1))&amp;":"&amp;ADDRESS($S10,SUMIFS(rBP!$1:$1,rBP!$5:$5,MAX(rBP!$5:$5))))))</f>
        <v>0</v>
      </c>
      <c r="CR10" s="69">
        <f ca="1">IF(CR$5="",0,SUMPRODUCT(
INDIRECT(ADDRESS($P10,SUMIFS($1:$1,$5:$5,1))&amp;":"&amp;ADDRESS($P10,CR$1)),
INDIRECT("rBP!"&amp;ADDRESS($S10,SUMIFS(rBP!$1:$1,rBP!$5:$5,MAX(rBP!$5:$5)-CR$5+1))&amp;":"&amp;ADDRESS($S10,SUMIFS(rBP!$1:$1,rBP!$5:$5,MAX(rBP!$5:$5))))))</f>
        <v>0</v>
      </c>
      <c r="CS10" s="69">
        <f ca="1">IF(CS$5="",0,SUMPRODUCT(
INDIRECT(ADDRESS($P10,SUMIFS($1:$1,$5:$5,1))&amp;":"&amp;ADDRESS($P10,CS$1)),
INDIRECT("rBP!"&amp;ADDRESS($S10,SUMIFS(rBP!$1:$1,rBP!$5:$5,MAX(rBP!$5:$5)-CS$5+1))&amp;":"&amp;ADDRESS($S10,SUMIFS(rBP!$1:$1,rBP!$5:$5,MAX(rBP!$5:$5))))))</f>
        <v>0</v>
      </c>
      <c r="CT10" s="69">
        <f ca="1">IF(CT$5="",0,SUMPRODUCT(
INDIRECT(ADDRESS($P10,SUMIFS($1:$1,$5:$5,1))&amp;":"&amp;ADDRESS($P10,CT$1)),
INDIRECT("rBP!"&amp;ADDRESS($S10,SUMIFS(rBP!$1:$1,rBP!$5:$5,MAX(rBP!$5:$5)-CT$5+1))&amp;":"&amp;ADDRESS($S10,SUMIFS(rBP!$1:$1,rBP!$5:$5,MAX(rBP!$5:$5))))))</f>
        <v>0</v>
      </c>
    </row>
    <row r="11" spans="1:98" s="67" customFormat="1" ht="12" x14ac:dyDescent="0.25">
      <c r="A11" s="26">
        <f>ROW()</f>
        <v>11</v>
      </c>
      <c r="E11" s="68"/>
      <c r="F11" s="66" t="str">
        <f>F9</f>
        <v>Закупка сырья и материалов в натуральных величинах</v>
      </c>
      <c r="G11" s="27" t="str">
        <f>BP!$F$22</f>
        <v>Сырье</v>
      </c>
      <c r="M11" s="2" t="str">
        <f>BP!$M$22</f>
        <v>л</v>
      </c>
      <c r="P11" s="71">
        <f t="shared" ref="P11:P18" si="6">$A$7</f>
        <v>7</v>
      </c>
      <c r="Q11" s="27"/>
      <c r="R11" s="24"/>
      <c r="S11" s="71">
        <f>BP!$A58</f>
        <v>58</v>
      </c>
      <c r="V11" s="75"/>
      <c r="W11" s="29">
        <f ca="1">SUM(INDIRECT(ADDRESS(ROW(),SUMIFS($1:$1,$5:$5,1))):INDIRECT(ADDRESS(ROW(),SUMIFS($1:$1,$5:$5,MAX($5:$5)))))</f>
        <v>361154.07999999984</v>
      </c>
      <c r="Z11" s="69">
        <f ca="1">IF(Z$5="",0,SUMPRODUCT(
INDIRECT(ADDRESS($P11,SUMIFS($1:$1,$5:$5,1))&amp;":"&amp;ADDRESS($P11,Z$1)),
INDIRECT("rBP!"&amp;ADDRESS($S11,SUMIFS(rBP!$1:$1,rBP!$5:$5,MAX(rBP!$5:$5)-Z$5+1))&amp;":"&amp;ADDRESS($S11,SUMIFS(rBP!$1:$1,rBP!$5:$5,MAX(rBP!$5:$5))))))</f>
        <v>0</v>
      </c>
      <c r="AA11" s="69">
        <f ca="1">IF(AA$5="",0,SUMPRODUCT(
INDIRECT(ADDRESS($P11,SUMIFS($1:$1,$5:$5,1))&amp;":"&amp;ADDRESS($P11,AA$1)),
INDIRECT("rBP!"&amp;ADDRESS($S11,SUMIFS(rBP!$1:$1,rBP!$5:$5,MAX(rBP!$5:$5)-AA$5+1))&amp;":"&amp;ADDRESS($S11,SUMIFS(rBP!$1:$1,rBP!$5:$5,MAX(rBP!$5:$5))))))</f>
        <v>0</v>
      </c>
      <c r="AB11" s="69">
        <f ca="1">IF(AB$5="",0,SUMPRODUCT(
INDIRECT(ADDRESS($P11,SUMIFS($1:$1,$5:$5,1))&amp;":"&amp;ADDRESS($P11,AB$1)),
INDIRECT("rBP!"&amp;ADDRESS($S11,SUMIFS(rBP!$1:$1,rBP!$5:$5,MAX(rBP!$5:$5)-AB$5+1))&amp;":"&amp;ADDRESS($S11,SUMIFS(rBP!$1:$1,rBP!$5:$5,MAX(rBP!$5:$5))))))</f>
        <v>0</v>
      </c>
      <c r="AC11" s="69">
        <f ca="1">IF(AC$5="",0,SUMPRODUCT(
INDIRECT(ADDRESS($P11,SUMIFS($1:$1,$5:$5,1))&amp;":"&amp;ADDRESS($P11,AC$1)),
INDIRECT("rBP!"&amp;ADDRESS($S11,SUMIFS(rBP!$1:$1,rBP!$5:$5,MAX(rBP!$5:$5)-AC$5+1))&amp;":"&amp;ADDRESS($S11,SUMIFS(rBP!$1:$1,rBP!$5:$5,MAX(rBP!$5:$5))))))</f>
        <v>16</v>
      </c>
      <c r="AD11" s="69">
        <f ca="1">IF(AD$5="",0,SUMPRODUCT(
INDIRECT(ADDRESS($P11,SUMIFS($1:$1,$5:$5,1))&amp;":"&amp;ADDRESS($P11,AD$1)),
INDIRECT("rBP!"&amp;ADDRESS($S11,SUMIFS(rBP!$1:$1,rBP!$5:$5,MAX(rBP!$5:$5)-AD$5+1))&amp;":"&amp;ADDRESS($S11,SUMIFS(rBP!$1:$1,rBP!$5:$5,MAX(rBP!$5:$5))))))</f>
        <v>64</v>
      </c>
      <c r="AE11" s="69">
        <f ca="1">IF(AE$5="",0,SUMPRODUCT(
INDIRECT(ADDRESS($P11,SUMIFS($1:$1,$5:$5,1))&amp;":"&amp;ADDRESS($P11,AE$1)),
INDIRECT("rBP!"&amp;ADDRESS($S11,SUMIFS(rBP!$1:$1,rBP!$5:$5,MAX(rBP!$5:$5)-AE$5+1))&amp;":"&amp;ADDRESS($S11,SUMIFS(rBP!$1:$1,rBP!$5:$5,MAX(rBP!$5:$5))))))</f>
        <v>115.2</v>
      </c>
      <c r="AF11" s="69">
        <f ca="1">IF(AF$5="",0,SUMPRODUCT(
INDIRECT(ADDRESS($P11,SUMIFS($1:$1,$5:$5,1))&amp;":"&amp;ADDRESS($P11,AF$1)),
INDIRECT("rBP!"&amp;ADDRESS($S11,SUMIFS(rBP!$1:$1,rBP!$5:$5,MAX(rBP!$5:$5)-AF$5+1))&amp;":"&amp;ADDRESS($S11,SUMIFS(rBP!$1:$1,rBP!$5:$5,MAX(rBP!$5:$5))))))</f>
        <v>168.4</v>
      </c>
      <c r="AG11" s="69">
        <f ca="1">IF(AG$5="",0,SUMPRODUCT(
INDIRECT(ADDRESS($P11,SUMIFS($1:$1,$5:$5,1))&amp;":"&amp;ADDRESS($P11,AG$1)),
INDIRECT("rBP!"&amp;ADDRESS($S11,SUMIFS(rBP!$1:$1,rBP!$5:$5,MAX(rBP!$5:$5)-AG$5+1))&amp;":"&amp;ADDRESS($S11,SUMIFS(rBP!$1:$1,rBP!$5:$5,MAX(rBP!$5:$5))))))</f>
        <v>214.8</v>
      </c>
      <c r="AH11" s="69">
        <f ca="1">IF(AH$5="",0,SUMPRODUCT(
INDIRECT(ADDRESS($P11,SUMIFS($1:$1,$5:$5,1))&amp;":"&amp;ADDRESS($P11,AH$1)),
INDIRECT("rBP!"&amp;ADDRESS($S11,SUMIFS(rBP!$1:$1,rBP!$5:$5,MAX(rBP!$5:$5)-AH$5+1))&amp;":"&amp;ADDRESS($S11,SUMIFS(rBP!$1:$1,rBP!$5:$5,MAX(rBP!$5:$5))))))</f>
        <v>282.16000000000003</v>
      </c>
      <c r="AI11" s="69">
        <f ca="1">IF(AI$5="",0,SUMPRODUCT(
INDIRECT(ADDRESS($P11,SUMIFS($1:$1,$5:$5,1))&amp;":"&amp;ADDRESS($P11,AI$1)),
INDIRECT("rBP!"&amp;ADDRESS($S11,SUMIFS(rBP!$1:$1,rBP!$5:$5,MAX(rBP!$5:$5)-AI$5+1))&amp;":"&amp;ADDRESS($S11,SUMIFS(rBP!$1:$1,rBP!$5:$5,MAX(rBP!$5:$5))))))</f>
        <v>458.16000000000008</v>
      </c>
      <c r="AJ11" s="69">
        <f ca="1">IF(AJ$5="",0,SUMPRODUCT(
INDIRECT(ADDRESS($P11,SUMIFS($1:$1,$5:$5,1))&amp;":"&amp;ADDRESS($P11,AJ$1)),
INDIRECT("rBP!"&amp;ADDRESS($S11,SUMIFS(rBP!$1:$1,rBP!$5:$5,MAX(rBP!$5:$5)-AJ$5+1))&amp;":"&amp;ADDRESS($S11,SUMIFS(rBP!$1:$1,rBP!$5:$5,MAX(rBP!$5:$5))))))</f>
        <v>754.48</v>
      </c>
      <c r="AK11" s="69">
        <f ca="1">IF(AK$5="",0,SUMPRODUCT(
INDIRECT(ADDRESS($P11,SUMIFS($1:$1,$5:$5,1))&amp;":"&amp;ADDRESS($P11,AK$1)),
INDIRECT("rBP!"&amp;ADDRESS($S11,SUMIFS(rBP!$1:$1,rBP!$5:$5,MAX(rBP!$5:$5)-AK$5+1))&amp;":"&amp;ADDRESS($S11,SUMIFS(rBP!$1:$1,rBP!$5:$5,MAX(rBP!$5:$5))))))</f>
        <v>1179.8799999999999</v>
      </c>
      <c r="AL11" s="69">
        <f ca="1">IF(AL$5="",0,SUMPRODUCT(
INDIRECT(ADDRESS($P11,SUMIFS($1:$1,$5:$5,1))&amp;":"&amp;ADDRESS($P11,AL$1)),
INDIRECT("rBP!"&amp;ADDRESS($S11,SUMIFS(rBP!$1:$1,rBP!$5:$5,MAX(rBP!$5:$5)-AL$5+1))&amp;":"&amp;ADDRESS($S11,SUMIFS(rBP!$1:$1,rBP!$5:$5,MAX(rBP!$5:$5))))))</f>
        <v>1718.8000000000002</v>
      </c>
      <c r="AM11" s="69">
        <f ca="1">IF(AM$5="",0,SUMPRODUCT(
INDIRECT(ADDRESS($P11,SUMIFS($1:$1,$5:$5,1))&amp;":"&amp;ADDRESS($P11,AM$1)),
INDIRECT("rBP!"&amp;ADDRESS($S11,SUMIFS(rBP!$1:$1,rBP!$5:$5,MAX(rBP!$5:$5)-AM$5+1))&amp;":"&amp;ADDRESS($S11,SUMIFS(rBP!$1:$1,rBP!$5:$5,MAX(rBP!$5:$5))))))</f>
        <v>2324.6799999999998</v>
      </c>
      <c r="AN11" s="69">
        <f ca="1">IF(AN$5="",0,SUMPRODUCT(
INDIRECT(ADDRESS($P11,SUMIFS($1:$1,$5:$5,1))&amp;":"&amp;ADDRESS($P11,AN$1)),
INDIRECT("rBP!"&amp;ADDRESS($S11,SUMIFS(rBP!$1:$1,rBP!$5:$5,MAX(rBP!$5:$5)-AN$5+1))&amp;":"&amp;ADDRESS($S11,SUMIFS(rBP!$1:$1,rBP!$5:$5,MAX(rBP!$5:$5))))))</f>
        <v>2970.32</v>
      </c>
      <c r="AO11" s="69">
        <f ca="1">IF(AO$5="",0,SUMPRODUCT(
INDIRECT(ADDRESS($P11,SUMIFS($1:$1,$5:$5,1))&amp;":"&amp;ADDRESS($P11,AO$1)),
INDIRECT("rBP!"&amp;ADDRESS($S11,SUMIFS(rBP!$1:$1,rBP!$5:$5,MAX(rBP!$5:$5)-AO$5+1))&amp;":"&amp;ADDRESS($S11,SUMIFS(rBP!$1:$1,rBP!$5:$5,MAX(rBP!$5:$5))))))</f>
        <v>3636.6000000000004</v>
      </c>
      <c r="AP11" s="69">
        <f ca="1">IF(AP$5="",0,SUMPRODUCT(
INDIRECT(ADDRESS($P11,SUMIFS($1:$1,$5:$5,1))&amp;":"&amp;ADDRESS($P11,AP$1)),
INDIRECT("rBP!"&amp;ADDRESS($S11,SUMIFS(rBP!$1:$1,rBP!$5:$5,MAX(rBP!$5:$5)-AP$5+1))&amp;":"&amp;ADDRESS($S11,SUMIFS(rBP!$1:$1,rBP!$5:$5,MAX(rBP!$5:$5))))))</f>
        <v>4313.8</v>
      </c>
      <c r="AQ11" s="69">
        <f ca="1">IF(AQ$5="",0,SUMPRODUCT(
INDIRECT(ADDRESS($P11,SUMIFS($1:$1,$5:$5,1))&amp;":"&amp;ADDRESS($P11,AQ$1)),
INDIRECT("rBP!"&amp;ADDRESS($S11,SUMIFS(rBP!$1:$1,rBP!$5:$5,MAX(rBP!$5:$5)-AQ$5+1))&amp;":"&amp;ADDRESS($S11,SUMIFS(rBP!$1:$1,rBP!$5:$5,MAX(rBP!$5:$5))))))</f>
        <v>4995.8</v>
      </c>
      <c r="AR11" s="69">
        <f ca="1">IF(AR$5="",0,SUMPRODUCT(
INDIRECT(ADDRESS($P11,SUMIFS($1:$1,$5:$5,1))&amp;":"&amp;ADDRESS($P11,AR$1)),
INDIRECT("rBP!"&amp;ADDRESS($S11,SUMIFS(rBP!$1:$1,rBP!$5:$5,MAX(rBP!$5:$5)-AR$5+1))&amp;":"&amp;ADDRESS($S11,SUMIFS(rBP!$1:$1,rBP!$5:$5,MAX(rBP!$5:$5))))))</f>
        <v>5679</v>
      </c>
      <c r="AS11" s="69">
        <f ca="1">IF(AS$5="",0,SUMPRODUCT(
INDIRECT(ADDRESS($P11,SUMIFS($1:$1,$5:$5,1))&amp;":"&amp;ADDRESS($P11,AS$1)),
INDIRECT("rBP!"&amp;ADDRESS($S11,SUMIFS(rBP!$1:$1,rBP!$5:$5,MAX(rBP!$5:$5)-AS$5+1))&amp;":"&amp;ADDRESS($S11,SUMIFS(rBP!$1:$1,rBP!$5:$5,MAX(rBP!$5:$5))))))</f>
        <v>6362.8</v>
      </c>
      <c r="AT11" s="69">
        <f ca="1">IF(AT$5="",0,SUMPRODUCT(
INDIRECT(ADDRESS($P11,SUMIFS($1:$1,$5:$5,1))&amp;":"&amp;ADDRESS($P11,AT$1)),
INDIRECT("rBP!"&amp;ADDRESS($S11,SUMIFS(rBP!$1:$1,rBP!$5:$5,MAX(rBP!$5:$5)-AT$5+1))&amp;":"&amp;ADDRESS($S11,SUMIFS(rBP!$1:$1,rBP!$5:$5,MAX(rBP!$5:$5))))))</f>
        <v>7046.8</v>
      </c>
      <c r="AU11" s="69">
        <f ca="1">IF(AU$5="",0,SUMPRODUCT(
INDIRECT(ADDRESS($P11,SUMIFS($1:$1,$5:$5,1))&amp;":"&amp;ADDRESS($P11,AU$1)),
INDIRECT("rBP!"&amp;ADDRESS($S11,SUMIFS(rBP!$1:$1,rBP!$5:$5,MAX(rBP!$5:$5)-AU$5+1))&amp;":"&amp;ADDRESS($S11,SUMIFS(rBP!$1:$1,rBP!$5:$5,MAX(rBP!$5:$5))))))</f>
        <v>7730.8</v>
      </c>
      <c r="AV11" s="69">
        <f ca="1">IF(AV$5="",0,SUMPRODUCT(
INDIRECT(ADDRESS($P11,SUMIFS($1:$1,$5:$5,1))&amp;":"&amp;ADDRESS($P11,AV$1)),
INDIRECT("rBP!"&amp;ADDRESS($S11,SUMIFS(rBP!$1:$1,rBP!$5:$5,MAX(rBP!$5:$5)-AV$5+1))&amp;":"&amp;ADDRESS($S11,SUMIFS(rBP!$1:$1,rBP!$5:$5,MAX(rBP!$5:$5))))))</f>
        <v>8414.8000000000011</v>
      </c>
      <c r="AW11" s="69">
        <f ca="1">IF(AW$5="",0,SUMPRODUCT(
INDIRECT(ADDRESS($P11,SUMIFS($1:$1,$5:$5,1))&amp;":"&amp;ADDRESS($P11,AW$1)),
INDIRECT("rBP!"&amp;ADDRESS($S11,SUMIFS(rBP!$1:$1,rBP!$5:$5,MAX(rBP!$5:$5)-AW$5+1))&amp;":"&amp;ADDRESS($S11,SUMIFS(rBP!$1:$1,rBP!$5:$5,MAX(rBP!$5:$5))))))</f>
        <v>9098.8000000000011</v>
      </c>
      <c r="AX11" s="69">
        <f ca="1">IF(AX$5="",0,SUMPRODUCT(
INDIRECT(ADDRESS($P11,SUMIFS($1:$1,$5:$5,1))&amp;":"&amp;ADDRESS($P11,AX$1)),
INDIRECT("rBP!"&amp;ADDRESS($S11,SUMIFS(rBP!$1:$1,rBP!$5:$5,MAX(rBP!$5:$5)-AX$5+1))&amp;":"&amp;ADDRESS($S11,SUMIFS(rBP!$1:$1,rBP!$5:$5,MAX(rBP!$5:$5))))))</f>
        <v>9782.8000000000011</v>
      </c>
      <c r="AY11" s="69">
        <f ca="1">IF(AY$5="",0,SUMPRODUCT(
INDIRECT(ADDRESS($P11,SUMIFS($1:$1,$5:$5,1))&amp;":"&amp;ADDRESS($P11,AY$1)),
INDIRECT("rBP!"&amp;ADDRESS($S11,SUMIFS(rBP!$1:$1,rBP!$5:$5,MAX(rBP!$5:$5)-AY$5+1))&amp;":"&amp;ADDRESS($S11,SUMIFS(rBP!$1:$1,rBP!$5:$5,MAX(rBP!$5:$5))))))</f>
        <v>10466.800000000001</v>
      </c>
      <c r="AZ11" s="69">
        <f ca="1">IF(AZ$5="",0,SUMPRODUCT(
INDIRECT(ADDRESS($P11,SUMIFS($1:$1,$5:$5,1))&amp;":"&amp;ADDRESS($P11,AZ$1)),
INDIRECT("rBP!"&amp;ADDRESS($S11,SUMIFS(rBP!$1:$1,rBP!$5:$5,MAX(rBP!$5:$5)-AZ$5+1))&amp;":"&amp;ADDRESS($S11,SUMIFS(rBP!$1:$1,rBP!$5:$5,MAX(rBP!$5:$5))))))</f>
        <v>11110.800000000001</v>
      </c>
      <c r="BA11" s="69">
        <f ca="1">IF(BA$5="",0,SUMPRODUCT(
INDIRECT(ADDRESS($P11,SUMIFS($1:$1,$5:$5,1))&amp;":"&amp;ADDRESS($P11,BA$1)),
INDIRECT("rBP!"&amp;ADDRESS($S11,SUMIFS(rBP!$1:$1,rBP!$5:$5,MAX(rBP!$5:$5)-BA$5+1))&amp;":"&amp;ADDRESS($S11,SUMIFS(rBP!$1:$1,rBP!$5:$5,MAX(rBP!$5:$5))))))</f>
        <v>11634.800000000001</v>
      </c>
      <c r="BB11" s="69">
        <f ca="1">IF(BB$5="",0,SUMPRODUCT(
INDIRECT(ADDRESS($P11,SUMIFS($1:$1,$5:$5,1))&amp;":"&amp;ADDRESS($P11,BB$1)),
INDIRECT("rBP!"&amp;ADDRESS($S11,SUMIFS(rBP!$1:$1,rBP!$5:$5,MAX(rBP!$5:$5)-BB$5+1))&amp;":"&amp;ADDRESS($S11,SUMIFS(rBP!$1:$1,rBP!$5:$5,MAX(rBP!$5:$5))))))</f>
        <v>12030.800000000001</v>
      </c>
      <c r="BC11" s="69">
        <f ca="1">IF(BC$5="",0,SUMPRODUCT(
INDIRECT(ADDRESS($P11,SUMIFS($1:$1,$5:$5,1))&amp;":"&amp;ADDRESS($P11,BC$1)),
INDIRECT("rBP!"&amp;ADDRESS($S11,SUMIFS(rBP!$1:$1,rBP!$5:$5,MAX(rBP!$5:$5)-BC$5+1))&amp;":"&amp;ADDRESS($S11,SUMIFS(rBP!$1:$1,rBP!$5:$5,MAX(rBP!$5:$5))))))</f>
        <v>12293.800000000001</v>
      </c>
      <c r="BD11" s="69">
        <f ca="1">IF(BD$5="",0,SUMPRODUCT(
INDIRECT(ADDRESS($P11,SUMIFS($1:$1,$5:$5,1))&amp;":"&amp;ADDRESS($P11,BD$1)),
INDIRECT("rBP!"&amp;ADDRESS($S11,SUMIFS(rBP!$1:$1,rBP!$5:$5,MAX(rBP!$5:$5)-BD$5+1))&amp;":"&amp;ADDRESS($S11,SUMIFS(rBP!$1:$1,rBP!$5:$5,MAX(rBP!$5:$5))))))</f>
        <v>12440.800000000001</v>
      </c>
      <c r="BE11" s="69">
        <f ca="1">IF(BE$5="",0,SUMPRODUCT(
INDIRECT(ADDRESS($P11,SUMIFS($1:$1,$5:$5,1))&amp;":"&amp;ADDRESS($P11,BE$1)),
INDIRECT("rBP!"&amp;ADDRESS($S11,SUMIFS(rBP!$1:$1,rBP!$5:$5,MAX(rBP!$5:$5)-BE$5+1))&amp;":"&amp;ADDRESS($S11,SUMIFS(rBP!$1:$1,rBP!$5:$5,MAX(rBP!$5:$5))))))</f>
        <v>12519.400000000001</v>
      </c>
      <c r="BF11" s="69">
        <f ca="1">IF(BF$5="",0,SUMPRODUCT(
INDIRECT(ADDRESS($P11,SUMIFS($1:$1,$5:$5,1))&amp;":"&amp;ADDRESS($P11,BF$1)),
INDIRECT("rBP!"&amp;ADDRESS($S11,SUMIFS(rBP!$1:$1,rBP!$5:$5,MAX(rBP!$5:$5)-BF$5+1))&amp;":"&amp;ADDRESS($S11,SUMIFS(rBP!$1:$1,rBP!$5:$5,MAX(rBP!$5:$5))))))</f>
        <v>12558</v>
      </c>
      <c r="BG11" s="69">
        <f ca="1">IF(BG$5="",0,SUMPRODUCT(
INDIRECT(ADDRESS($P11,SUMIFS($1:$1,$5:$5,1))&amp;":"&amp;ADDRESS($P11,BG$1)),
INDIRECT("rBP!"&amp;ADDRESS($S11,SUMIFS(rBP!$1:$1,rBP!$5:$5,MAX(rBP!$5:$5)-BG$5+1))&amp;":"&amp;ADDRESS($S11,SUMIFS(rBP!$1:$1,rBP!$5:$5,MAX(rBP!$5:$5))))))</f>
        <v>12575.800000000001</v>
      </c>
      <c r="BH11" s="69">
        <f ca="1">IF(BH$5="",0,SUMPRODUCT(
INDIRECT(ADDRESS($P11,SUMIFS($1:$1,$5:$5,1))&amp;":"&amp;ADDRESS($P11,BH$1)),
INDIRECT("rBP!"&amp;ADDRESS($S11,SUMIFS(rBP!$1:$1,rBP!$5:$5,MAX(rBP!$5:$5)-BH$5+1))&amp;":"&amp;ADDRESS($S11,SUMIFS(rBP!$1:$1,rBP!$5:$5,MAX(rBP!$5:$5))))))</f>
        <v>12582.6</v>
      </c>
      <c r="BI11" s="69">
        <f ca="1">IF(BI$5="",0,SUMPRODUCT(
INDIRECT(ADDRESS($P11,SUMIFS($1:$1,$5:$5,1))&amp;":"&amp;ADDRESS($P11,BI$1)),
INDIRECT("rBP!"&amp;ADDRESS($S11,SUMIFS(rBP!$1:$1,rBP!$5:$5,MAX(rBP!$5:$5)-BI$5+1))&amp;":"&amp;ADDRESS($S11,SUMIFS(rBP!$1:$1,rBP!$5:$5,MAX(rBP!$5:$5))))))</f>
        <v>12584.6</v>
      </c>
      <c r="BJ11" s="69">
        <f ca="1">IF(BJ$5="",0,SUMPRODUCT(
INDIRECT(ADDRESS($P11,SUMIFS($1:$1,$5:$5,1))&amp;":"&amp;ADDRESS($P11,BJ$1)),
INDIRECT("rBP!"&amp;ADDRESS($S11,SUMIFS(rBP!$1:$1,rBP!$5:$5,MAX(rBP!$5:$5)-BJ$5+1))&amp;":"&amp;ADDRESS($S11,SUMIFS(rBP!$1:$1,rBP!$5:$5,MAX(rBP!$5:$5))))))</f>
        <v>12585.400000000001</v>
      </c>
      <c r="BK11" s="69">
        <f ca="1">IF(BK$5="",0,SUMPRODUCT(
INDIRECT(ADDRESS($P11,SUMIFS($1:$1,$5:$5,1))&amp;":"&amp;ADDRESS($P11,BK$1)),
INDIRECT("rBP!"&amp;ADDRESS($S11,SUMIFS(rBP!$1:$1,rBP!$5:$5,MAX(rBP!$5:$5)-BK$5+1))&amp;":"&amp;ADDRESS($S11,SUMIFS(rBP!$1:$1,rBP!$5:$5,MAX(rBP!$5:$5))))))</f>
        <v>12585.600000000002</v>
      </c>
      <c r="BL11" s="69">
        <f ca="1">IF(BL$5="",0,SUMPRODUCT(
INDIRECT(ADDRESS($P11,SUMIFS($1:$1,$5:$5,1))&amp;":"&amp;ADDRESS($P11,BL$1)),
INDIRECT("rBP!"&amp;ADDRESS($S11,SUMIFS(rBP!$1:$1,rBP!$5:$5,MAX(rBP!$5:$5)-BL$5+1))&amp;":"&amp;ADDRESS($S11,SUMIFS(rBP!$1:$1,rBP!$5:$5,MAX(rBP!$5:$5))))))</f>
        <v>12585.600000000002</v>
      </c>
      <c r="BM11" s="69">
        <f ca="1">IF(BM$5="",0,SUMPRODUCT(
INDIRECT(ADDRESS($P11,SUMIFS($1:$1,$5:$5,1))&amp;":"&amp;ADDRESS($P11,BM$1)),
INDIRECT("rBP!"&amp;ADDRESS($S11,SUMIFS(rBP!$1:$1,rBP!$5:$5,MAX(rBP!$5:$5)-BM$5+1))&amp;":"&amp;ADDRESS($S11,SUMIFS(rBP!$1:$1,rBP!$5:$5,MAX(rBP!$5:$5))))))</f>
        <v>12585.600000000002</v>
      </c>
      <c r="BN11" s="69">
        <f ca="1">IF(BN$5="",0,SUMPRODUCT(
INDIRECT(ADDRESS($P11,SUMIFS($1:$1,$5:$5,1))&amp;":"&amp;ADDRESS($P11,BN$1)),
INDIRECT("rBP!"&amp;ADDRESS($S11,SUMIFS(rBP!$1:$1,rBP!$5:$5,MAX(rBP!$5:$5)-BN$5+1))&amp;":"&amp;ADDRESS($S11,SUMIFS(rBP!$1:$1,rBP!$5:$5,MAX(rBP!$5:$5))))))</f>
        <v>12585.600000000002</v>
      </c>
      <c r="BO11" s="69">
        <f ca="1">IF(BO$5="",0,SUMPRODUCT(
INDIRECT(ADDRESS($P11,SUMIFS($1:$1,$5:$5,1))&amp;":"&amp;ADDRESS($P11,BO$1)),
INDIRECT("rBP!"&amp;ADDRESS($S11,SUMIFS(rBP!$1:$1,rBP!$5:$5,MAX(rBP!$5:$5)-BO$5+1))&amp;":"&amp;ADDRESS($S11,SUMIFS(rBP!$1:$1,rBP!$5:$5,MAX(rBP!$5:$5))))))</f>
        <v>12585.600000000002</v>
      </c>
      <c r="BP11" s="69">
        <f ca="1">IF(BP$5="",0,SUMPRODUCT(
INDIRECT(ADDRESS($P11,SUMIFS($1:$1,$5:$5,1))&amp;":"&amp;ADDRESS($P11,BP$1)),
INDIRECT("rBP!"&amp;ADDRESS($S11,SUMIFS(rBP!$1:$1,rBP!$5:$5,MAX(rBP!$5:$5)-BP$5+1))&amp;":"&amp;ADDRESS($S11,SUMIFS(rBP!$1:$1,rBP!$5:$5,MAX(rBP!$5:$5))))))</f>
        <v>12585.600000000002</v>
      </c>
      <c r="BQ11" s="69">
        <f ca="1">IF(BQ$5="",0,SUMPRODUCT(
INDIRECT(ADDRESS($P11,SUMIFS($1:$1,$5:$5,1))&amp;":"&amp;ADDRESS($P11,BQ$1)),
INDIRECT("rBP!"&amp;ADDRESS($S11,SUMIFS(rBP!$1:$1,rBP!$5:$5,MAX(rBP!$5:$5)-BQ$5+1))&amp;":"&amp;ADDRESS($S11,SUMIFS(rBP!$1:$1,rBP!$5:$5,MAX(rBP!$5:$5))))))</f>
        <v>12585.600000000002</v>
      </c>
      <c r="BR11" s="69">
        <f ca="1">IF(BR$5="",0,SUMPRODUCT(
INDIRECT(ADDRESS($P11,SUMIFS($1:$1,$5:$5,1))&amp;":"&amp;ADDRESS($P11,BR$1)),
INDIRECT("rBP!"&amp;ADDRESS($S11,SUMIFS(rBP!$1:$1,rBP!$5:$5,MAX(rBP!$5:$5)-BR$5+1))&amp;":"&amp;ADDRESS($S11,SUMIFS(rBP!$1:$1,rBP!$5:$5,MAX(rBP!$5:$5))))))</f>
        <v>12585.600000000002</v>
      </c>
      <c r="BS11" s="69">
        <f ca="1">IF(BS$5="",0,SUMPRODUCT(
INDIRECT(ADDRESS($P11,SUMIFS($1:$1,$5:$5,1))&amp;":"&amp;ADDRESS($P11,BS$1)),
INDIRECT("rBP!"&amp;ADDRESS($S11,SUMIFS(rBP!$1:$1,rBP!$5:$5,MAX(rBP!$5:$5)-BS$5+1))&amp;":"&amp;ADDRESS($S11,SUMIFS(rBP!$1:$1,rBP!$5:$5,MAX(rBP!$5:$5))))))</f>
        <v>12585.600000000002</v>
      </c>
      <c r="BT11" s="69">
        <f ca="1">IF(BT$5="",0,SUMPRODUCT(
INDIRECT(ADDRESS($P11,SUMIFS($1:$1,$5:$5,1))&amp;":"&amp;ADDRESS($P11,BT$1)),
INDIRECT("rBP!"&amp;ADDRESS($S11,SUMIFS(rBP!$1:$1,rBP!$5:$5,MAX(rBP!$5:$5)-BT$5+1))&amp;":"&amp;ADDRESS($S11,SUMIFS(rBP!$1:$1,rBP!$5:$5,MAX(rBP!$5:$5))))))</f>
        <v>12585.600000000002</v>
      </c>
      <c r="BU11" s="69">
        <f ca="1">IF(BU$5="",0,SUMPRODUCT(
INDIRECT(ADDRESS($P11,SUMIFS($1:$1,$5:$5,1))&amp;":"&amp;ADDRESS($P11,BU$1)),
INDIRECT("rBP!"&amp;ADDRESS($S11,SUMIFS(rBP!$1:$1,rBP!$5:$5,MAX(rBP!$5:$5)-BU$5+1))&amp;":"&amp;ADDRESS($S11,SUMIFS(rBP!$1:$1,rBP!$5:$5,MAX(rBP!$5:$5))))))</f>
        <v>12585.600000000002</v>
      </c>
      <c r="BV11" s="69">
        <f ca="1">IF(BV$5="",0,SUMPRODUCT(
INDIRECT(ADDRESS($P11,SUMIFS($1:$1,$5:$5,1))&amp;":"&amp;ADDRESS($P11,BV$1)),
INDIRECT("rBP!"&amp;ADDRESS($S11,SUMIFS(rBP!$1:$1,rBP!$5:$5,MAX(rBP!$5:$5)-BV$5+1))&amp;":"&amp;ADDRESS($S11,SUMIFS(rBP!$1:$1,rBP!$5:$5,MAX(rBP!$5:$5))))))</f>
        <v>0</v>
      </c>
      <c r="BW11" s="69">
        <f ca="1">IF(BW$5="",0,SUMPRODUCT(
INDIRECT(ADDRESS($P11,SUMIFS($1:$1,$5:$5,1))&amp;":"&amp;ADDRESS($P11,BW$1)),
INDIRECT("rBP!"&amp;ADDRESS($S11,SUMIFS(rBP!$1:$1,rBP!$5:$5,MAX(rBP!$5:$5)-BW$5+1))&amp;":"&amp;ADDRESS($S11,SUMIFS(rBP!$1:$1,rBP!$5:$5,MAX(rBP!$5:$5))))))</f>
        <v>0</v>
      </c>
      <c r="BX11" s="69">
        <f ca="1">IF(BX$5="",0,SUMPRODUCT(
INDIRECT(ADDRESS($P11,SUMIFS($1:$1,$5:$5,1))&amp;":"&amp;ADDRESS($P11,BX$1)),
INDIRECT("rBP!"&amp;ADDRESS($S11,SUMIFS(rBP!$1:$1,rBP!$5:$5,MAX(rBP!$5:$5)-BX$5+1))&amp;":"&amp;ADDRESS($S11,SUMIFS(rBP!$1:$1,rBP!$5:$5,MAX(rBP!$5:$5))))))</f>
        <v>0</v>
      </c>
      <c r="BY11" s="69">
        <f ca="1">IF(BY$5="",0,SUMPRODUCT(
INDIRECT(ADDRESS($P11,SUMIFS($1:$1,$5:$5,1))&amp;":"&amp;ADDRESS($P11,BY$1)),
INDIRECT("rBP!"&amp;ADDRESS($S11,SUMIFS(rBP!$1:$1,rBP!$5:$5,MAX(rBP!$5:$5)-BY$5+1))&amp;":"&amp;ADDRESS($S11,SUMIFS(rBP!$1:$1,rBP!$5:$5,MAX(rBP!$5:$5))))))</f>
        <v>0</v>
      </c>
      <c r="BZ11" s="69">
        <f ca="1">IF(BZ$5="",0,SUMPRODUCT(
INDIRECT(ADDRESS($P11,SUMIFS($1:$1,$5:$5,1))&amp;":"&amp;ADDRESS($P11,BZ$1)),
INDIRECT("rBP!"&amp;ADDRESS($S11,SUMIFS(rBP!$1:$1,rBP!$5:$5,MAX(rBP!$5:$5)-BZ$5+1))&amp;":"&amp;ADDRESS($S11,SUMIFS(rBP!$1:$1,rBP!$5:$5,MAX(rBP!$5:$5))))))</f>
        <v>0</v>
      </c>
      <c r="CA11" s="69">
        <f ca="1">IF(CA$5="",0,SUMPRODUCT(
INDIRECT(ADDRESS($P11,SUMIFS($1:$1,$5:$5,1))&amp;":"&amp;ADDRESS($P11,CA$1)),
INDIRECT("rBP!"&amp;ADDRESS($S11,SUMIFS(rBP!$1:$1,rBP!$5:$5,MAX(rBP!$5:$5)-CA$5+1))&amp;":"&amp;ADDRESS($S11,SUMIFS(rBP!$1:$1,rBP!$5:$5,MAX(rBP!$5:$5))))))</f>
        <v>0</v>
      </c>
      <c r="CB11" s="69">
        <f ca="1">IF(CB$5="",0,SUMPRODUCT(
INDIRECT(ADDRESS($P11,SUMIFS($1:$1,$5:$5,1))&amp;":"&amp;ADDRESS($P11,CB$1)),
INDIRECT("rBP!"&amp;ADDRESS($S11,SUMIFS(rBP!$1:$1,rBP!$5:$5,MAX(rBP!$5:$5)-CB$5+1))&amp;":"&amp;ADDRESS($S11,SUMIFS(rBP!$1:$1,rBP!$5:$5,MAX(rBP!$5:$5))))))</f>
        <v>0</v>
      </c>
      <c r="CC11" s="69">
        <f ca="1">IF(CC$5="",0,SUMPRODUCT(
INDIRECT(ADDRESS($P11,SUMIFS($1:$1,$5:$5,1))&amp;":"&amp;ADDRESS($P11,CC$1)),
INDIRECT("rBP!"&amp;ADDRESS($S11,SUMIFS(rBP!$1:$1,rBP!$5:$5,MAX(rBP!$5:$5)-CC$5+1))&amp;":"&amp;ADDRESS($S11,SUMIFS(rBP!$1:$1,rBP!$5:$5,MAX(rBP!$5:$5))))))</f>
        <v>0</v>
      </c>
      <c r="CD11" s="69">
        <f ca="1">IF(CD$5="",0,SUMPRODUCT(
INDIRECT(ADDRESS($P11,SUMIFS($1:$1,$5:$5,1))&amp;":"&amp;ADDRESS($P11,CD$1)),
INDIRECT("rBP!"&amp;ADDRESS($S11,SUMIFS(rBP!$1:$1,rBP!$5:$5,MAX(rBP!$5:$5)-CD$5+1))&amp;":"&amp;ADDRESS($S11,SUMIFS(rBP!$1:$1,rBP!$5:$5,MAX(rBP!$5:$5))))))</f>
        <v>0</v>
      </c>
      <c r="CE11" s="69">
        <f ca="1">IF(CE$5="",0,SUMPRODUCT(
INDIRECT(ADDRESS($P11,SUMIFS($1:$1,$5:$5,1))&amp;":"&amp;ADDRESS($P11,CE$1)),
INDIRECT("rBP!"&amp;ADDRESS($S11,SUMIFS(rBP!$1:$1,rBP!$5:$5,MAX(rBP!$5:$5)-CE$5+1))&amp;":"&amp;ADDRESS($S11,SUMIFS(rBP!$1:$1,rBP!$5:$5,MAX(rBP!$5:$5))))))</f>
        <v>0</v>
      </c>
      <c r="CF11" s="69">
        <f ca="1">IF(CF$5="",0,SUMPRODUCT(
INDIRECT(ADDRESS($P11,SUMIFS($1:$1,$5:$5,1))&amp;":"&amp;ADDRESS($P11,CF$1)),
INDIRECT("rBP!"&amp;ADDRESS($S11,SUMIFS(rBP!$1:$1,rBP!$5:$5,MAX(rBP!$5:$5)-CF$5+1))&amp;":"&amp;ADDRESS($S11,SUMIFS(rBP!$1:$1,rBP!$5:$5,MAX(rBP!$5:$5))))))</f>
        <v>0</v>
      </c>
      <c r="CG11" s="69">
        <f ca="1">IF(CG$5="",0,SUMPRODUCT(
INDIRECT(ADDRESS($P11,SUMIFS($1:$1,$5:$5,1))&amp;":"&amp;ADDRESS($P11,CG$1)),
INDIRECT("rBP!"&amp;ADDRESS($S11,SUMIFS(rBP!$1:$1,rBP!$5:$5,MAX(rBP!$5:$5)-CG$5+1))&amp;":"&amp;ADDRESS($S11,SUMIFS(rBP!$1:$1,rBP!$5:$5,MAX(rBP!$5:$5))))))</f>
        <v>0</v>
      </c>
      <c r="CH11" s="69">
        <f ca="1">IF(CH$5="",0,SUMPRODUCT(
INDIRECT(ADDRESS($P11,SUMIFS($1:$1,$5:$5,1))&amp;":"&amp;ADDRESS($P11,CH$1)),
INDIRECT("rBP!"&amp;ADDRESS($S11,SUMIFS(rBP!$1:$1,rBP!$5:$5,MAX(rBP!$5:$5)-CH$5+1))&amp;":"&amp;ADDRESS($S11,SUMIFS(rBP!$1:$1,rBP!$5:$5,MAX(rBP!$5:$5))))))</f>
        <v>0</v>
      </c>
      <c r="CI11" s="69">
        <f ca="1">IF(CI$5="",0,SUMPRODUCT(
INDIRECT(ADDRESS($P11,SUMIFS($1:$1,$5:$5,1))&amp;":"&amp;ADDRESS($P11,CI$1)),
INDIRECT("rBP!"&amp;ADDRESS($S11,SUMIFS(rBP!$1:$1,rBP!$5:$5,MAX(rBP!$5:$5)-CI$5+1))&amp;":"&amp;ADDRESS($S11,SUMIFS(rBP!$1:$1,rBP!$5:$5,MAX(rBP!$5:$5))))))</f>
        <v>0</v>
      </c>
      <c r="CJ11" s="69">
        <f ca="1">IF(CJ$5="",0,SUMPRODUCT(
INDIRECT(ADDRESS($P11,SUMIFS($1:$1,$5:$5,1))&amp;":"&amp;ADDRESS($P11,CJ$1)),
INDIRECT("rBP!"&amp;ADDRESS($S11,SUMIFS(rBP!$1:$1,rBP!$5:$5,MAX(rBP!$5:$5)-CJ$5+1))&amp;":"&amp;ADDRESS($S11,SUMIFS(rBP!$1:$1,rBP!$5:$5,MAX(rBP!$5:$5))))))</f>
        <v>0</v>
      </c>
      <c r="CK11" s="69">
        <f ca="1">IF(CK$5="",0,SUMPRODUCT(
INDIRECT(ADDRESS($P11,SUMIFS($1:$1,$5:$5,1))&amp;":"&amp;ADDRESS($P11,CK$1)),
INDIRECT("rBP!"&amp;ADDRESS($S11,SUMIFS(rBP!$1:$1,rBP!$5:$5,MAX(rBP!$5:$5)-CK$5+1))&amp;":"&amp;ADDRESS($S11,SUMIFS(rBP!$1:$1,rBP!$5:$5,MAX(rBP!$5:$5))))))</f>
        <v>0</v>
      </c>
      <c r="CL11" s="69">
        <f ca="1">IF(CL$5="",0,SUMPRODUCT(
INDIRECT(ADDRESS($P11,SUMIFS($1:$1,$5:$5,1))&amp;":"&amp;ADDRESS($P11,CL$1)),
INDIRECT("rBP!"&amp;ADDRESS($S11,SUMIFS(rBP!$1:$1,rBP!$5:$5,MAX(rBP!$5:$5)-CL$5+1))&amp;":"&amp;ADDRESS($S11,SUMIFS(rBP!$1:$1,rBP!$5:$5,MAX(rBP!$5:$5))))))</f>
        <v>0</v>
      </c>
      <c r="CM11" s="69">
        <f ca="1">IF(CM$5="",0,SUMPRODUCT(
INDIRECT(ADDRESS($P11,SUMIFS($1:$1,$5:$5,1))&amp;":"&amp;ADDRESS($P11,CM$1)),
INDIRECT("rBP!"&amp;ADDRESS($S11,SUMIFS(rBP!$1:$1,rBP!$5:$5,MAX(rBP!$5:$5)-CM$5+1))&amp;":"&amp;ADDRESS($S11,SUMIFS(rBP!$1:$1,rBP!$5:$5,MAX(rBP!$5:$5))))))</f>
        <v>0</v>
      </c>
      <c r="CN11" s="69">
        <f ca="1">IF(CN$5="",0,SUMPRODUCT(
INDIRECT(ADDRESS($P11,SUMIFS($1:$1,$5:$5,1))&amp;":"&amp;ADDRESS($P11,CN$1)),
INDIRECT("rBP!"&amp;ADDRESS($S11,SUMIFS(rBP!$1:$1,rBP!$5:$5,MAX(rBP!$5:$5)-CN$5+1))&amp;":"&amp;ADDRESS($S11,SUMIFS(rBP!$1:$1,rBP!$5:$5,MAX(rBP!$5:$5))))))</f>
        <v>0</v>
      </c>
      <c r="CO11" s="69">
        <f ca="1">IF(CO$5="",0,SUMPRODUCT(
INDIRECT(ADDRESS($P11,SUMIFS($1:$1,$5:$5,1))&amp;":"&amp;ADDRESS($P11,CO$1)),
INDIRECT("rBP!"&amp;ADDRESS($S11,SUMIFS(rBP!$1:$1,rBP!$5:$5,MAX(rBP!$5:$5)-CO$5+1))&amp;":"&amp;ADDRESS($S11,SUMIFS(rBP!$1:$1,rBP!$5:$5,MAX(rBP!$5:$5))))))</f>
        <v>0</v>
      </c>
      <c r="CP11" s="69">
        <f ca="1">IF(CP$5="",0,SUMPRODUCT(
INDIRECT(ADDRESS($P11,SUMIFS($1:$1,$5:$5,1))&amp;":"&amp;ADDRESS($P11,CP$1)),
INDIRECT("rBP!"&amp;ADDRESS($S11,SUMIFS(rBP!$1:$1,rBP!$5:$5,MAX(rBP!$5:$5)-CP$5+1))&amp;":"&amp;ADDRESS($S11,SUMIFS(rBP!$1:$1,rBP!$5:$5,MAX(rBP!$5:$5))))))</f>
        <v>0</v>
      </c>
      <c r="CQ11" s="69">
        <f ca="1">IF(CQ$5="",0,SUMPRODUCT(
INDIRECT(ADDRESS($P11,SUMIFS($1:$1,$5:$5,1))&amp;":"&amp;ADDRESS($P11,CQ$1)),
INDIRECT("rBP!"&amp;ADDRESS($S11,SUMIFS(rBP!$1:$1,rBP!$5:$5,MAX(rBP!$5:$5)-CQ$5+1))&amp;":"&amp;ADDRESS($S11,SUMIFS(rBP!$1:$1,rBP!$5:$5,MAX(rBP!$5:$5))))))</f>
        <v>0</v>
      </c>
      <c r="CR11" s="69">
        <f ca="1">IF(CR$5="",0,SUMPRODUCT(
INDIRECT(ADDRESS($P11,SUMIFS($1:$1,$5:$5,1))&amp;":"&amp;ADDRESS($P11,CR$1)),
INDIRECT("rBP!"&amp;ADDRESS($S11,SUMIFS(rBP!$1:$1,rBP!$5:$5,MAX(rBP!$5:$5)-CR$5+1))&amp;":"&amp;ADDRESS($S11,SUMIFS(rBP!$1:$1,rBP!$5:$5,MAX(rBP!$5:$5))))))</f>
        <v>0</v>
      </c>
      <c r="CS11" s="69">
        <f ca="1">IF(CS$5="",0,SUMPRODUCT(
INDIRECT(ADDRESS($P11,SUMIFS($1:$1,$5:$5,1))&amp;":"&amp;ADDRESS($P11,CS$1)),
INDIRECT("rBP!"&amp;ADDRESS($S11,SUMIFS(rBP!$1:$1,rBP!$5:$5,MAX(rBP!$5:$5)-CS$5+1))&amp;":"&amp;ADDRESS($S11,SUMIFS(rBP!$1:$1,rBP!$5:$5,MAX(rBP!$5:$5))))))</f>
        <v>0</v>
      </c>
      <c r="CT11" s="69">
        <f ca="1">IF(CT$5="",0,SUMPRODUCT(
INDIRECT(ADDRESS($P11,SUMIFS($1:$1,$5:$5,1))&amp;":"&amp;ADDRESS($P11,CT$1)),
INDIRECT("rBP!"&amp;ADDRESS($S11,SUMIFS(rBP!$1:$1,rBP!$5:$5,MAX(rBP!$5:$5)-CT$5+1))&amp;":"&amp;ADDRESS($S11,SUMIFS(rBP!$1:$1,rBP!$5:$5,MAX(rBP!$5:$5))))))</f>
        <v>0</v>
      </c>
    </row>
    <row r="12" spans="1:98" s="27" customFormat="1" ht="12" x14ac:dyDescent="0.25">
      <c r="A12" s="26">
        <f>ROW()</f>
        <v>12</v>
      </c>
      <c r="E12" s="24"/>
      <c r="F12" s="66" t="str">
        <f>F9</f>
        <v>Закупка сырья и материалов в натуральных величинах</v>
      </c>
      <c r="G12" s="27" t="str">
        <f>BP!$F$23</f>
        <v>Материал</v>
      </c>
      <c r="M12" s="2" t="str">
        <f>BP!$M$23</f>
        <v>кв.м.</v>
      </c>
      <c r="P12" s="71">
        <f t="shared" si="6"/>
        <v>7</v>
      </c>
      <c r="R12" s="24"/>
      <c r="S12" s="71">
        <f>BP!$A59</f>
        <v>59</v>
      </c>
      <c r="T12" s="67"/>
      <c r="U12" s="67"/>
      <c r="V12" s="75"/>
      <c r="W12" s="29">
        <f ca="1">SUM(INDIRECT(ADDRESS(ROW(),SUMIFS($1:$1,$5:$5,1))):INDIRECT(ADDRESS(ROW(),SUMIFS($1:$1,$5:$5,MAX($5:$5)))))</f>
        <v>609994.84000000008</v>
      </c>
      <c r="X12" s="67"/>
      <c r="Y12" s="67"/>
      <c r="Z12" s="69">
        <f ca="1">IF(Z$5="",0,SUMPRODUCT(
INDIRECT(ADDRESS($P12,SUMIFS($1:$1,$5:$5,1))&amp;":"&amp;ADDRESS($P12,Z$1)),
INDIRECT("rBP!"&amp;ADDRESS($S12,SUMIFS(rBP!$1:$1,rBP!$5:$5,MAX(rBP!$5:$5)-Z$5+1))&amp;":"&amp;ADDRESS($S12,SUMIFS(rBP!$1:$1,rBP!$5:$5,MAX(rBP!$5:$5))))))</f>
        <v>0</v>
      </c>
      <c r="AA12" s="69">
        <f ca="1">IF(AA$5="",0,SUMPRODUCT(
INDIRECT(ADDRESS($P12,SUMIFS($1:$1,$5:$5,1))&amp;":"&amp;ADDRESS($P12,AA$1)),
INDIRECT("rBP!"&amp;ADDRESS($S12,SUMIFS(rBP!$1:$1,rBP!$5:$5,MAX(rBP!$5:$5)-AA$5+1))&amp;":"&amp;ADDRESS($S12,SUMIFS(rBP!$1:$1,rBP!$5:$5,MAX(rBP!$5:$5))))))</f>
        <v>0</v>
      </c>
      <c r="AB12" s="69">
        <f ca="1">IF(AB$5="",0,SUMPRODUCT(
INDIRECT(ADDRESS($P12,SUMIFS($1:$1,$5:$5,1))&amp;":"&amp;ADDRESS($P12,AB$1)),
INDIRECT("rBP!"&amp;ADDRESS($S12,SUMIFS(rBP!$1:$1,rBP!$5:$5,MAX(rBP!$5:$5)-AB$5+1))&amp;":"&amp;ADDRESS($S12,SUMIFS(rBP!$1:$1,rBP!$5:$5,MAX(rBP!$5:$5))))))</f>
        <v>0</v>
      </c>
      <c r="AC12" s="69">
        <f ca="1">IF(AC$5="",0,SUMPRODUCT(
INDIRECT(ADDRESS($P12,SUMIFS($1:$1,$5:$5,1))&amp;":"&amp;ADDRESS($P12,AC$1)),
INDIRECT("rBP!"&amp;ADDRESS($S12,SUMIFS(rBP!$1:$1,rBP!$5:$5,MAX(rBP!$5:$5)-AC$5+1))&amp;":"&amp;ADDRESS($S12,SUMIFS(rBP!$1:$1,rBP!$5:$5,MAX(rBP!$5:$5))))))</f>
        <v>0</v>
      </c>
      <c r="AD12" s="69">
        <f ca="1">IF(AD$5="",0,SUMPRODUCT(
INDIRECT(ADDRESS($P12,SUMIFS($1:$1,$5:$5,1))&amp;":"&amp;ADDRESS($P12,AD$1)),
INDIRECT("rBP!"&amp;ADDRESS($S12,SUMIFS(rBP!$1:$1,rBP!$5:$5,MAX(rBP!$5:$5)-AD$5+1))&amp;":"&amp;ADDRESS($S12,SUMIFS(rBP!$1:$1,rBP!$5:$5,MAX(rBP!$5:$5))))))</f>
        <v>28</v>
      </c>
      <c r="AE12" s="69">
        <f ca="1">IF(AE$5="",0,SUMPRODUCT(
INDIRECT(ADDRESS($P12,SUMIFS($1:$1,$5:$5,1))&amp;":"&amp;ADDRESS($P12,AE$1)),
INDIRECT("rBP!"&amp;ADDRESS($S12,SUMIFS(rBP!$1:$1,rBP!$5:$5,MAX(rBP!$5:$5)-AE$5+1))&amp;":"&amp;ADDRESS($S12,SUMIFS(rBP!$1:$1,rBP!$5:$5,MAX(rBP!$5:$5))))))</f>
        <v>112</v>
      </c>
      <c r="AF12" s="69">
        <f ca="1">IF(AF$5="",0,SUMPRODUCT(
INDIRECT(ADDRESS($P12,SUMIFS($1:$1,$5:$5,1))&amp;":"&amp;ADDRESS($P12,AF$1)),
INDIRECT("rBP!"&amp;ADDRESS($S12,SUMIFS(rBP!$1:$1,rBP!$5:$5,MAX(rBP!$5:$5)-AF$5+1))&amp;":"&amp;ADDRESS($S12,SUMIFS(rBP!$1:$1,rBP!$5:$5,MAX(rBP!$5:$5))))))</f>
        <v>201.6</v>
      </c>
      <c r="AG12" s="69">
        <f ca="1">IF(AG$5="",0,SUMPRODUCT(
INDIRECT(ADDRESS($P12,SUMIFS($1:$1,$5:$5,1))&amp;":"&amp;ADDRESS($P12,AG$1)),
INDIRECT("rBP!"&amp;ADDRESS($S12,SUMIFS(rBP!$1:$1,rBP!$5:$5,MAX(rBP!$5:$5)-AG$5+1))&amp;":"&amp;ADDRESS($S12,SUMIFS(rBP!$1:$1,rBP!$5:$5,MAX(rBP!$5:$5))))))</f>
        <v>294.7</v>
      </c>
      <c r="AH12" s="69">
        <f ca="1">IF(AH$5="",0,SUMPRODUCT(
INDIRECT(ADDRESS($P12,SUMIFS($1:$1,$5:$5,1))&amp;":"&amp;ADDRESS($P12,AH$1)),
INDIRECT("rBP!"&amp;ADDRESS($S12,SUMIFS(rBP!$1:$1,rBP!$5:$5,MAX(rBP!$5:$5)-AH$5+1))&amp;":"&amp;ADDRESS($S12,SUMIFS(rBP!$1:$1,rBP!$5:$5,MAX(rBP!$5:$5))))))</f>
        <v>375.9</v>
      </c>
      <c r="AI12" s="69">
        <f ca="1">IF(AI$5="",0,SUMPRODUCT(
INDIRECT(ADDRESS($P12,SUMIFS($1:$1,$5:$5,1))&amp;":"&amp;ADDRESS($P12,AI$1)),
INDIRECT("rBP!"&amp;ADDRESS($S12,SUMIFS(rBP!$1:$1,rBP!$5:$5,MAX(rBP!$5:$5)-AI$5+1))&amp;":"&amp;ADDRESS($S12,SUMIFS(rBP!$1:$1,rBP!$5:$5,MAX(rBP!$5:$5))))))</f>
        <v>493.78000000000003</v>
      </c>
      <c r="AJ12" s="69">
        <f ca="1">IF(AJ$5="",0,SUMPRODUCT(
INDIRECT(ADDRESS($P12,SUMIFS($1:$1,$5:$5,1))&amp;":"&amp;ADDRESS($P12,AJ$1)),
INDIRECT("rBP!"&amp;ADDRESS($S12,SUMIFS(rBP!$1:$1,rBP!$5:$5,MAX(rBP!$5:$5)-AJ$5+1))&amp;":"&amp;ADDRESS($S12,SUMIFS(rBP!$1:$1,rBP!$5:$5,MAX(rBP!$5:$5))))))</f>
        <v>801.78</v>
      </c>
      <c r="AK12" s="69">
        <f ca="1">IF(AK$5="",0,SUMPRODUCT(
INDIRECT(ADDRESS($P12,SUMIFS($1:$1,$5:$5,1))&amp;":"&amp;ADDRESS($P12,AK$1)),
INDIRECT("rBP!"&amp;ADDRESS($S12,SUMIFS(rBP!$1:$1,rBP!$5:$5,MAX(rBP!$5:$5)-AK$5+1))&amp;":"&amp;ADDRESS($S12,SUMIFS(rBP!$1:$1,rBP!$5:$5,MAX(rBP!$5:$5))))))</f>
        <v>1320.34</v>
      </c>
      <c r="AL12" s="69">
        <f ca="1">IF(AL$5="",0,SUMPRODUCT(
INDIRECT(ADDRESS($P12,SUMIFS($1:$1,$5:$5,1))&amp;":"&amp;ADDRESS($P12,AL$1)),
INDIRECT("rBP!"&amp;ADDRESS($S12,SUMIFS(rBP!$1:$1,rBP!$5:$5,MAX(rBP!$5:$5)-AL$5+1))&amp;":"&amp;ADDRESS($S12,SUMIFS(rBP!$1:$1,rBP!$5:$5,MAX(rBP!$5:$5))))))</f>
        <v>2064.79</v>
      </c>
      <c r="AM12" s="69">
        <f ca="1">IF(AM$5="",0,SUMPRODUCT(
INDIRECT(ADDRESS($P12,SUMIFS($1:$1,$5:$5,1))&amp;":"&amp;ADDRESS($P12,AM$1)),
INDIRECT("rBP!"&amp;ADDRESS($S12,SUMIFS(rBP!$1:$1,rBP!$5:$5,MAX(rBP!$5:$5)-AM$5+1))&amp;":"&amp;ADDRESS($S12,SUMIFS(rBP!$1:$1,rBP!$5:$5,MAX(rBP!$5:$5))))))</f>
        <v>3007.8999999999996</v>
      </c>
      <c r="AN12" s="69">
        <f ca="1">IF(AN$5="",0,SUMPRODUCT(
INDIRECT(ADDRESS($P12,SUMIFS($1:$1,$5:$5,1))&amp;":"&amp;ADDRESS($P12,AN$1)),
INDIRECT("rBP!"&amp;ADDRESS($S12,SUMIFS(rBP!$1:$1,rBP!$5:$5,MAX(rBP!$5:$5)-AN$5+1))&amp;":"&amp;ADDRESS($S12,SUMIFS(rBP!$1:$1,rBP!$5:$5,MAX(rBP!$5:$5))))))</f>
        <v>4068.1899999999996</v>
      </c>
      <c r="AO12" s="69">
        <f ca="1">IF(AO$5="",0,SUMPRODUCT(
INDIRECT(ADDRESS($P12,SUMIFS($1:$1,$5:$5,1))&amp;":"&amp;ADDRESS($P12,AO$1)),
INDIRECT("rBP!"&amp;ADDRESS($S12,SUMIFS(rBP!$1:$1,rBP!$5:$5,MAX(rBP!$5:$5)-AO$5+1))&amp;":"&amp;ADDRESS($S12,SUMIFS(rBP!$1:$1,rBP!$5:$5,MAX(rBP!$5:$5))))))</f>
        <v>5198.0599999999995</v>
      </c>
      <c r="AP12" s="69">
        <f ca="1">IF(AP$5="",0,SUMPRODUCT(
INDIRECT(ADDRESS($P12,SUMIFS($1:$1,$5:$5,1))&amp;":"&amp;ADDRESS($P12,AP$1)),
INDIRECT("rBP!"&amp;ADDRESS($S12,SUMIFS(rBP!$1:$1,rBP!$5:$5,MAX(rBP!$5:$5)-AP$5+1))&amp;":"&amp;ADDRESS($S12,SUMIFS(rBP!$1:$1,rBP!$5:$5,MAX(rBP!$5:$5))))))</f>
        <v>6364.0499999999993</v>
      </c>
      <c r="AQ12" s="69">
        <f ca="1">IF(AQ$5="",0,SUMPRODUCT(
INDIRECT(ADDRESS($P12,SUMIFS($1:$1,$5:$5,1))&amp;":"&amp;ADDRESS($P12,AQ$1)),
INDIRECT("rBP!"&amp;ADDRESS($S12,SUMIFS(rBP!$1:$1,rBP!$5:$5,MAX(rBP!$5:$5)-AQ$5+1))&amp;":"&amp;ADDRESS($S12,SUMIFS(rBP!$1:$1,rBP!$5:$5,MAX(rBP!$5:$5))))))</f>
        <v>7549.15</v>
      </c>
      <c r="AR12" s="69">
        <f ca="1">IF(AR$5="",0,SUMPRODUCT(
INDIRECT(ADDRESS($P12,SUMIFS($1:$1,$5:$5,1))&amp;":"&amp;ADDRESS($P12,AR$1)),
INDIRECT("rBP!"&amp;ADDRESS($S12,SUMIFS(rBP!$1:$1,rBP!$5:$5,MAX(rBP!$5:$5)-AR$5+1))&amp;":"&amp;ADDRESS($S12,SUMIFS(rBP!$1:$1,rBP!$5:$5,MAX(rBP!$5:$5))))))</f>
        <v>8742.65</v>
      </c>
      <c r="AS12" s="69">
        <f ca="1">IF(AS$5="",0,SUMPRODUCT(
INDIRECT(ADDRESS($P12,SUMIFS($1:$1,$5:$5,1))&amp;":"&amp;ADDRESS($P12,AS$1)),
INDIRECT("rBP!"&amp;ADDRESS($S12,SUMIFS(rBP!$1:$1,rBP!$5:$5,MAX(rBP!$5:$5)-AS$5+1))&amp;":"&amp;ADDRESS($S12,SUMIFS(rBP!$1:$1,rBP!$5:$5,MAX(rBP!$5:$5))))))</f>
        <v>9938.25</v>
      </c>
      <c r="AT12" s="69">
        <f ca="1">IF(AT$5="",0,SUMPRODUCT(
INDIRECT(ADDRESS($P12,SUMIFS($1:$1,$5:$5,1))&amp;":"&amp;ADDRESS($P12,AT$1)),
INDIRECT("rBP!"&amp;ADDRESS($S12,SUMIFS(rBP!$1:$1,rBP!$5:$5,MAX(rBP!$5:$5)-AT$5+1))&amp;":"&amp;ADDRESS($S12,SUMIFS(rBP!$1:$1,rBP!$5:$5,MAX(rBP!$5:$5))))))</f>
        <v>11134.9</v>
      </c>
      <c r="AU12" s="69">
        <f ca="1">IF(AU$5="",0,SUMPRODUCT(
INDIRECT(ADDRESS($P12,SUMIFS($1:$1,$5:$5,1))&amp;":"&amp;ADDRESS($P12,AU$1)),
INDIRECT("rBP!"&amp;ADDRESS($S12,SUMIFS(rBP!$1:$1,rBP!$5:$5,MAX(rBP!$5:$5)-AU$5+1))&amp;":"&amp;ADDRESS($S12,SUMIFS(rBP!$1:$1,rBP!$5:$5,MAX(rBP!$5:$5))))))</f>
        <v>12331.9</v>
      </c>
      <c r="AV12" s="69">
        <f ca="1">IF(AV$5="",0,SUMPRODUCT(
INDIRECT(ADDRESS($P12,SUMIFS($1:$1,$5:$5,1))&amp;":"&amp;ADDRESS($P12,AV$1)),
INDIRECT("rBP!"&amp;ADDRESS($S12,SUMIFS(rBP!$1:$1,rBP!$5:$5,MAX(rBP!$5:$5)-AV$5+1))&amp;":"&amp;ADDRESS($S12,SUMIFS(rBP!$1:$1,rBP!$5:$5,MAX(rBP!$5:$5))))))</f>
        <v>13528.9</v>
      </c>
      <c r="AW12" s="69">
        <f ca="1">IF(AW$5="",0,SUMPRODUCT(
INDIRECT(ADDRESS($P12,SUMIFS($1:$1,$5:$5,1))&amp;":"&amp;ADDRESS($P12,AW$1)),
INDIRECT("rBP!"&amp;ADDRESS($S12,SUMIFS(rBP!$1:$1,rBP!$5:$5,MAX(rBP!$5:$5)-AW$5+1))&amp;":"&amp;ADDRESS($S12,SUMIFS(rBP!$1:$1,rBP!$5:$5,MAX(rBP!$5:$5))))))</f>
        <v>14725.9</v>
      </c>
      <c r="AX12" s="69">
        <f ca="1">IF(AX$5="",0,SUMPRODUCT(
INDIRECT(ADDRESS($P12,SUMIFS($1:$1,$5:$5,1))&amp;":"&amp;ADDRESS($P12,AX$1)),
INDIRECT("rBP!"&amp;ADDRESS($S12,SUMIFS(rBP!$1:$1,rBP!$5:$5,MAX(rBP!$5:$5)-AX$5+1))&amp;":"&amp;ADDRESS($S12,SUMIFS(rBP!$1:$1,rBP!$5:$5,MAX(rBP!$5:$5))))))</f>
        <v>15922.9</v>
      </c>
      <c r="AY12" s="69">
        <f ca="1">IF(AY$5="",0,SUMPRODUCT(
INDIRECT(ADDRESS($P12,SUMIFS($1:$1,$5:$5,1))&amp;":"&amp;ADDRESS($P12,AY$1)),
INDIRECT("rBP!"&amp;ADDRESS($S12,SUMIFS(rBP!$1:$1,rBP!$5:$5,MAX(rBP!$5:$5)-AY$5+1))&amp;":"&amp;ADDRESS($S12,SUMIFS(rBP!$1:$1,rBP!$5:$5,MAX(rBP!$5:$5))))))</f>
        <v>17119.899999999998</v>
      </c>
      <c r="AZ12" s="69">
        <f ca="1">IF(AZ$5="",0,SUMPRODUCT(
INDIRECT(ADDRESS($P12,SUMIFS($1:$1,$5:$5,1))&amp;":"&amp;ADDRESS($P12,AZ$1)),
INDIRECT("rBP!"&amp;ADDRESS($S12,SUMIFS(rBP!$1:$1,rBP!$5:$5,MAX(rBP!$5:$5)-AZ$5+1))&amp;":"&amp;ADDRESS($S12,SUMIFS(rBP!$1:$1,rBP!$5:$5,MAX(rBP!$5:$5))))))</f>
        <v>18316.899999999998</v>
      </c>
      <c r="BA12" s="69">
        <f ca="1">IF(BA$5="",0,SUMPRODUCT(
INDIRECT(ADDRESS($P12,SUMIFS($1:$1,$5:$5,1))&amp;":"&amp;ADDRESS($P12,BA$1)),
INDIRECT("rBP!"&amp;ADDRESS($S12,SUMIFS(rBP!$1:$1,rBP!$5:$5,MAX(rBP!$5:$5)-BA$5+1))&amp;":"&amp;ADDRESS($S12,SUMIFS(rBP!$1:$1,rBP!$5:$5,MAX(rBP!$5:$5))))))</f>
        <v>19443.899999999998</v>
      </c>
      <c r="BB12" s="69">
        <f ca="1">IF(BB$5="",0,SUMPRODUCT(
INDIRECT(ADDRESS($P12,SUMIFS($1:$1,$5:$5,1))&amp;":"&amp;ADDRESS($P12,BB$1)),
INDIRECT("rBP!"&amp;ADDRESS($S12,SUMIFS(rBP!$1:$1,rBP!$5:$5,MAX(rBP!$5:$5)-BB$5+1))&amp;":"&amp;ADDRESS($S12,SUMIFS(rBP!$1:$1,rBP!$5:$5,MAX(rBP!$5:$5))))))</f>
        <v>20360.899999999998</v>
      </c>
      <c r="BC12" s="69">
        <f ca="1">IF(BC$5="",0,SUMPRODUCT(
INDIRECT(ADDRESS($P12,SUMIFS($1:$1,$5:$5,1))&amp;":"&amp;ADDRESS($P12,BC$1)),
INDIRECT("rBP!"&amp;ADDRESS($S12,SUMIFS(rBP!$1:$1,rBP!$5:$5,MAX(rBP!$5:$5)-BC$5+1))&amp;":"&amp;ADDRESS($S12,SUMIFS(rBP!$1:$1,rBP!$5:$5,MAX(rBP!$5:$5))))))</f>
        <v>21053.899999999998</v>
      </c>
      <c r="BD12" s="69">
        <f ca="1">IF(BD$5="",0,SUMPRODUCT(
INDIRECT(ADDRESS($P12,SUMIFS($1:$1,$5:$5,1))&amp;":"&amp;ADDRESS($P12,BD$1)),
INDIRECT("rBP!"&amp;ADDRESS($S12,SUMIFS(rBP!$1:$1,rBP!$5:$5,MAX(rBP!$5:$5)-BD$5+1))&amp;":"&amp;ADDRESS($S12,SUMIFS(rBP!$1:$1,rBP!$5:$5,MAX(rBP!$5:$5))))))</f>
        <v>21514.149999999998</v>
      </c>
      <c r="BE12" s="69">
        <f ca="1">IF(BE$5="",0,SUMPRODUCT(
INDIRECT(ADDRESS($P12,SUMIFS($1:$1,$5:$5,1))&amp;":"&amp;ADDRESS($P12,BE$1)),
INDIRECT("rBP!"&amp;ADDRESS($S12,SUMIFS(rBP!$1:$1,rBP!$5:$5,MAX(rBP!$5:$5)-BE$5+1))&amp;":"&amp;ADDRESS($S12,SUMIFS(rBP!$1:$1,rBP!$5:$5,MAX(rBP!$5:$5))))))</f>
        <v>21771.399999999998</v>
      </c>
      <c r="BF12" s="69">
        <f ca="1">IF(BF$5="",0,SUMPRODUCT(
INDIRECT(ADDRESS($P12,SUMIFS($1:$1,$5:$5,1))&amp;":"&amp;ADDRESS($P12,BF$1)),
INDIRECT("rBP!"&amp;ADDRESS($S12,SUMIFS(rBP!$1:$1,rBP!$5:$5,MAX(rBP!$5:$5)-BF$5+1))&amp;":"&amp;ADDRESS($S12,SUMIFS(rBP!$1:$1,rBP!$5:$5,MAX(rBP!$5:$5))))))</f>
        <v>21908.949999999997</v>
      </c>
      <c r="BG12" s="69">
        <f ca="1">IF(BG$5="",0,SUMPRODUCT(
INDIRECT(ADDRESS($P12,SUMIFS($1:$1,$5:$5,1))&amp;":"&amp;ADDRESS($P12,BG$1)),
INDIRECT("rBP!"&amp;ADDRESS($S12,SUMIFS(rBP!$1:$1,rBP!$5:$5,MAX(rBP!$5:$5)-BG$5+1))&amp;":"&amp;ADDRESS($S12,SUMIFS(rBP!$1:$1,rBP!$5:$5,MAX(rBP!$5:$5))))))</f>
        <v>21976.5</v>
      </c>
      <c r="BH12" s="69">
        <f ca="1">IF(BH$5="",0,SUMPRODUCT(
INDIRECT(ADDRESS($P12,SUMIFS($1:$1,$5:$5,1))&amp;":"&amp;ADDRESS($P12,BH$1)),
INDIRECT("rBP!"&amp;ADDRESS($S12,SUMIFS(rBP!$1:$1,rBP!$5:$5,MAX(rBP!$5:$5)-BH$5+1))&amp;":"&amp;ADDRESS($S12,SUMIFS(rBP!$1:$1,rBP!$5:$5,MAX(rBP!$5:$5))))))</f>
        <v>22007.649999999998</v>
      </c>
      <c r="BI12" s="69">
        <f ca="1">IF(BI$5="",0,SUMPRODUCT(
INDIRECT(ADDRESS($P12,SUMIFS($1:$1,$5:$5,1))&amp;":"&amp;ADDRESS($P12,BI$1)),
INDIRECT("rBP!"&amp;ADDRESS($S12,SUMIFS(rBP!$1:$1,rBP!$5:$5,MAX(rBP!$5:$5)-BI$5+1))&amp;":"&amp;ADDRESS($S12,SUMIFS(rBP!$1:$1,rBP!$5:$5,MAX(rBP!$5:$5))))))</f>
        <v>22019.55</v>
      </c>
      <c r="BJ12" s="69">
        <f ca="1">IF(BJ$5="",0,SUMPRODUCT(
INDIRECT(ADDRESS($P12,SUMIFS($1:$1,$5:$5,1))&amp;":"&amp;ADDRESS($P12,BJ$1)),
INDIRECT("rBP!"&amp;ADDRESS($S12,SUMIFS(rBP!$1:$1,rBP!$5:$5,MAX(rBP!$5:$5)-BJ$5+1))&amp;":"&amp;ADDRESS($S12,SUMIFS(rBP!$1:$1,rBP!$5:$5,MAX(rBP!$5:$5))))))</f>
        <v>22023.05</v>
      </c>
      <c r="BK12" s="69">
        <f ca="1">IF(BK$5="",0,SUMPRODUCT(
INDIRECT(ADDRESS($P12,SUMIFS($1:$1,$5:$5,1))&amp;":"&amp;ADDRESS($P12,BK$1)),
INDIRECT("rBP!"&amp;ADDRESS($S12,SUMIFS(rBP!$1:$1,rBP!$5:$5,MAX(rBP!$5:$5)-BK$5+1))&amp;":"&amp;ADDRESS($S12,SUMIFS(rBP!$1:$1,rBP!$5:$5,MAX(rBP!$5:$5))))))</f>
        <v>22024.449999999997</v>
      </c>
      <c r="BL12" s="69">
        <f ca="1">IF(BL$5="",0,SUMPRODUCT(
INDIRECT(ADDRESS($P12,SUMIFS($1:$1,$5:$5,1))&amp;":"&amp;ADDRESS($P12,BL$1)),
INDIRECT("rBP!"&amp;ADDRESS($S12,SUMIFS(rBP!$1:$1,rBP!$5:$5,MAX(rBP!$5:$5)-BL$5+1))&amp;":"&amp;ADDRESS($S12,SUMIFS(rBP!$1:$1,rBP!$5:$5,MAX(rBP!$5:$5))))))</f>
        <v>22024.800000000003</v>
      </c>
      <c r="BM12" s="69">
        <f ca="1">IF(BM$5="",0,SUMPRODUCT(
INDIRECT(ADDRESS($P12,SUMIFS($1:$1,$5:$5,1))&amp;":"&amp;ADDRESS($P12,BM$1)),
INDIRECT("rBP!"&amp;ADDRESS($S12,SUMIFS(rBP!$1:$1,rBP!$5:$5,MAX(rBP!$5:$5)-BM$5+1))&amp;":"&amp;ADDRESS($S12,SUMIFS(rBP!$1:$1,rBP!$5:$5,MAX(rBP!$5:$5))))))</f>
        <v>22024.800000000003</v>
      </c>
      <c r="BN12" s="69">
        <f ca="1">IF(BN$5="",0,SUMPRODUCT(
INDIRECT(ADDRESS($P12,SUMIFS($1:$1,$5:$5,1))&amp;":"&amp;ADDRESS($P12,BN$1)),
INDIRECT("rBP!"&amp;ADDRESS($S12,SUMIFS(rBP!$1:$1,rBP!$5:$5,MAX(rBP!$5:$5)-BN$5+1))&amp;":"&amp;ADDRESS($S12,SUMIFS(rBP!$1:$1,rBP!$5:$5,MAX(rBP!$5:$5))))))</f>
        <v>22024.800000000003</v>
      </c>
      <c r="BO12" s="69">
        <f ca="1">IF(BO$5="",0,SUMPRODUCT(
INDIRECT(ADDRESS($P12,SUMIFS($1:$1,$5:$5,1))&amp;":"&amp;ADDRESS($P12,BO$1)),
INDIRECT("rBP!"&amp;ADDRESS($S12,SUMIFS(rBP!$1:$1,rBP!$5:$5,MAX(rBP!$5:$5)-BO$5+1))&amp;":"&amp;ADDRESS($S12,SUMIFS(rBP!$1:$1,rBP!$5:$5,MAX(rBP!$5:$5))))))</f>
        <v>22024.800000000003</v>
      </c>
      <c r="BP12" s="69">
        <f ca="1">IF(BP$5="",0,SUMPRODUCT(
INDIRECT(ADDRESS($P12,SUMIFS($1:$1,$5:$5,1))&amp;":"&amp;ADDRESS($P12,BP$1)),
INDIRECT("rBP!"&amp;ADDRESS($S12,SUMIFS(rBP!$1:$1,rBP!$5:$5,MAX(rBP!$5:$5)-BP$5+1))&amp;":"&amp;ADDRESS($S12,SUMIFS(rBP!$1:$1,rBP!$5:$5,MAX(rBP!$5:$5))))))</f>
        <v>22024.800000000003</v>
      </c>
      <c r="BQ12" s="69">
        <f ca="1">IF(BQ$5="",0,SUMPRODUCT(
INDIRECT(ADDRESS($P12,SUMIFS($1:$1,$5:$5,1))&amp;":"&amp;ADDRESS($P12,BQ$1)),
INDIRECT("rBP!"&amp;ADDRESS($S12,SUMIFS(rBP!$1:$1,rBP!$5:$5,MAX(rBP!$5:$5)-BQ$5+1))&amp;":"&amp;ADDRESS($S12,SUMIFS(rBP!$1:$1,rBP!$5:$5,MAX(rBP!$5:$5))))))</f>
        <v>22024.800000000003</v>
      </c>
      <c r="BR12" s="69">
        <f ca="1">IF(BR$5="",0,SUMPRODUCT(
INDIRECT(ADDRESS($P12,SUMIFS($1:$1,$5:$5,1))&amp;":"&amp;ADDRESS($P12,BR$1)),
INDIRECT("rBP!"&amp;ADDRESS($S12,SUMIFS(rBP!$1:$1,rBP!$5:$5,MAX(rBP!$5:$5)-BR$5+1))&amp;":"&amp;ADDRESS($S12,SUMIFS(rBP!$1:$1,rBP!$5:$5,MAX(rBP!$5:$5))))))</f>
        <v>22024.800000000003</v>
      </c>
      <c r="BS12" s="69">
        <f ca="1">IF(BS$5="",0,SUMPRODUCT(
INDIRECT(ADDRESS($P12,SUMIFS($1:$1,$5:$5,1))&amp;":"&amp;ADDRESS($P12,BS$1)),
INDIRECT("rBP!"&amp;ADDRESS($S12,SUMIFS(rBP!$1:$1,rBP!$5:$5,MAX(rBP!$5:$5)-BS$5+1))&amp;":"&amp;ADDRESS($S12,SUMIFS(rBP!$1:$1,rBP!$5:$5,MAX(rBP!$5:$5))))))</f>
        <v>22024.800000000003</v>
      </c>
      <c r="BT12" s="69">
        <f ca="1">IF(BT$5="",0,SUMPRODUCT(
INDIRECT(ADDRESS($P12,SUMIFS($1:$1,$5:$5,1))&amp;":"&amp;ADDRESS($P12,BT$1)),
INDIRECT("rBP!"&amp;ADDRESS($S12,SUMIFS(rBP!$1:$1,rBP!$5:$5,MAX(rBP!$5:$5)-BT$5+1))&amp;":"&amp;ADDRESS($S12,SUMIFS(rBP!$1:$1,rBP!$5:$5,MAX(rBP!$5:$5))))))</f>
        <v>22024.800000000003</v>
      </c>
      <c r="BU12" s="69">
        <f ca="1">IF(BU$5="",0,SUMPRODUCT(
INDIRECT(ADDRESS($P12,SUMIFS($1:$1,$5:$5,1))&amp;":"&amp;ADDRESS($P12,BU$1)),
INDIRECT("rBP!"&amp;ADDRESS($S12,SUMIFS(rBP!$1:$1,rBP!$5:$5,MAX(rBP!$5:$5)-BU$5+1))&amp;":"&amp;ADDRESS($S12,SUMIFS(rBP!$1:$1,rBP!$5:$5,MAX(rBP!$5:$5))))))</f>
        <v>22024.800000000003</v>
      </c>
      <c r="BV12" s="69">
        <f ca="1">IF(BV$5="",0,SUMPRODUCT(
INDIRECT(ADDRESS($P12,SUMIFS($1:$1,$5:$5,1))&amp;":"&amp;ADDRESS($P12,BV$1)),
INDIRECT("rBP!"&amp;ADDRESS($S12,SUMIFS(rBP!$1:$1,rBP!$5:$5,MAX(rBP!$5:$5)-BV$5+1))&amp;":"&amp;ADDRESS($S12,SUMIFS(rBP!$1:$1,rBP!$5:$5,MAX(rBP!$5:$5))))))</f>
        <v>0</v>
      </c>
      <c r="BW12" s="69">
        <f ca="1">IF(BW$5="",0,SUMPRODUCT(
INDIRECT(ADDRESS($P12,SUMIFS($1:$1,$5:$5,1))&amp;":"&amp;ADDRESS($P12,BW$1)),
INDIRECT("rBP!"&amp;ADDRESS($S12,SUMIFS(rBP!$1:$1,rBP!$5:$5,MAX(rBP!$5:$5)-BW$5+1))&amp;":"&amp;ADDRESS($S12,SUMIFS(rBP!$1:$1,rBP!$5:$5,MAX(rBP!$5:$5))))))</f>
        <v>0</v>
      </c>
      <c r="BX12" s="69">
        <f ca="1">IF(BX$5="",0,SUMPRODUCT(
INDIRECT(ADDRESS($P12,SUMIFS($1:$1,$5:$5,1))&amp;":"&amp;ADDRESS($P12,BX$1)),
INDIRECT("rBP!"&amp;ADDRESS($S12,SUMIFS(rBP!$1:$1,rBP!$5:$5,MAX(rBP!$5:$5)-BX$5+1))&amp;":"&amp;ADDRESS($S12,SUMIFS(rBP!$1:$1,rBP!$5:$5,MAX(rBP!$5:$5))))))</f>
        <v>0</v>
      </c>
      <c r="BY12" s="69">
        <f ca="1">IF(BY$5="",0,SUMPRODUCT(
INDIRECT(ADDRESS($P12,SUMIFS($1:$1,$5:$5,1))&amp;":"&amp;ADDRESS($P12,BY$1)),
INDIRECT("rBP!"&amp;ADDRESS($S12,SUMIFS(rBP!$1:$1,rBP!$5:$5,MAX(rBP!$5:$5)-BY$5+1))&amp;":"&amp;ADDRESS($S12,SUMIFS(rBP!$1:$1,rBP!$5:$5,MAX(rBP!$5:$5))))))</f>
        <v>0</v>
      </c>
      <c r="BZ12" s="69">
        <f ca="1">IF(BZ$5="",0,SUMPRODUCT(
INDIRECT(ADDRESS($P12,SUMIFS($1:$1,$5:$5,1))&amp;":"&amp;ADDRESS($P12,BZ$1)),
INDIRECT("rBP!"&amp;ADDRESS($S12,SUMIFS(rBP!$1:$1,rBP!$5:$5,MAX(rBP!$5:$5)-BZ$5+1))&amp;":"&amp;ADDRESS($S12,SUMIFS(rBP!$1:$1,rBP!$5:$5,MAX(rBP!$5:$5))))))</f>
        <v>0</v>
      </c>
      <c r="CA12" s="69">
        <f ca="1">IF(CA$5="",0,SUMPRODUCT(
INDIRECT(ADDRESS($P12,SUMIFS($1:$1,$5:$5,1))&amp;":"&amp;ADDRESS($P12,CA$1)),
INDIRECT("rBP!"&amp;ADDRESS($S12,SUMIFS(rBP!$1:$1,rBP!$5:$5,MAX(rBP!$5:$5)-CA$5+1))&amp;":"&amp;ADDRESS($S12,SUMIFS(rBP!$1:$1,rBP!$5:$5,MAX(rBP!$5:$5))))))</f>
        <v>0</v>
      </c>
      <c r="CB12" s="69">
        <f ca="1">IF(CB$5="",0,SUMPRODUCT(
INDIRECT(ADDRESS($P12,SUMIFS($1:$1,$5:$5,1))&amp;":"&amp;ADDRESS($P12,CB$1)),
INDIRECT("rBP!"&amp;ADDRESS($S12,SUMIFS(rBP!$1:$1,rBP!$5:$5,MAX(rBP!$5:$5)-CB$5+1))&amp;":"&amp;ADDRESS($S12,SUMIFS(rBP!$1:$1,rBP!$5:$5,MAX(rBP!$5:$5))))))</f>
        <v>0</v>
      </c>
      <c r="CC12" s="69">
        <f ca="1">IF(CC$5="",0,SUMPRODUCT(
INDIRECT(ADDRESS($P12,SUMIFS($1:$1,$5:$5,1))&amp;":"&amp;ADDRESS($P12,CC$1)),
INDIRECT("rBP!"&amp;ADDRESS($S12,SUMIFS(rBP!$1:$1,rBP!$5:$5,MAX(rBP!$5:$5)-CC$5+1))&amp;":"&amp;ADDRESS($S12,SUMIFS(rBP!$1:$1,rBP!$5:$5,MAX(rBP!$5:$5))))))</f>
        <v>0</v>
      </c>
      <c r="CD12" s="69">
        <f ca="1">IF(CD$5="",0,SUMPRODUCT(
INDIRECT(ADDRESS($P12,SUMIFS($1:$1,$5:$5,1))&amp;":"&amp;ADDRESS($P12,CD$1)),
INDIRECT("rBP!"&amp;ADDRESS($S12,SUMIFS(rBP!$1:$1,rBP!$5:$5,MAX(rBP!$5:$5)-CD$5+1))&amp;":"&amp;ADDRESS($S12,SUMIFS(rBP!$1:$1,rBP!$5:$5,MAX(rBP!$5:$5))))))</f>
        <v>0</v>
      </c>
      <c r="CE12" s="69">
        <f ca="1">IF(CE$5="",0,SUMPRODUCT(
INDIRECT(ADDRESS($P12,SUMIFS($1:$1,$5:$5,1))&amp;":"&amp;ADDRESS($P12,CE$1)),
INDIRECT("rBP!"&amp;ADDRESS($S12,SUMIFS(rBP!$1:$1,rBP!$5:$5,MAX(rBP!$5:$5)-CE$5+1))&amp;":"&amp;ADDRESS($S12,SUMIFS(rBP!$1:$1,rBP!$5:$5,MAX(rBP!$5:$5))))))</f>
        <v>0</v>
      </c>
      <c r="CF12" s="69">
        <f ca="1">IF(CF$5="",0,SUMPRODUCT(
INDIRECT(ADDRESS($P12,SUMIFS($1:$1,$5:$5,1))&amp;":"&amp;ADDRESS($P12,CF$1)),
INDIRECT("rBP!"&amp;ADDRESS($S12,SUMIFS(rBP!$1:$1,rBP!$5:$5,MAX(rBP!$5:$5)-CF$5+1))&amp;":"&amp;ADDRESS($S12,SUMIFS(rBP!$1:$1,rBP!$5:$5,MAX(rBP!$5:$5))))))</f>
        <v>0</v>
      </c>
      <c r="CG12" s="69">
        <f ca="1">IF(CG$5="",0,SUMPRODUCT(
INDIRECT(ADDRESS($P12,SUMIFS($1:$1,$5:$5,1))&amp;":"&amp;ADDRESS($P12,CG$1)),
INDIRECT("rBP!"&amp;ADDRESS($S12,SUMIFS(rBP!$1:$1,rBP!$5:$5,MAX(rBP!$5:$5)-CG$5+1))&amp;":"&amp;ADDRESS($S12,SUMIFS(rBP!$1:$1,rBP!$5:$5,MAX(rBP!$5:$5))))))</f>
        <v>0</v>
      </c>
      <c r="CH12" s="69">
        <f ca="1">IF(CH$5="",0,SUMPRODUCT(
INDIRECT(ADDRESS($P12,SUMIFS($1:$1,$5:$5,1))&amp;":"&amp;ADDRESS($P12,CH$1)),
INDIRECT("rBP!"&amp;ADDRESS($S12,SUMIFS(rBP!$1:$1,rBP!$5:$5,MAX(rBP!$5:$5)-CH$5+1))&amp;":"&amp;ADDRESS($S12,SUMIFS(rBP!$1:$1,rBP!$5:$5,MAX(rBP!$5:$5))))))</f>
        <v>0</v>
      </c>
      <c r="CI12" s="69">
        <f ca="1">IF(CI$5="",0,SUMPRODUCT(
INDIRECT(ADDRESS($P12,SUMIFS($1:$1,$5:$5,1))&amp;":"&amp;ADDRESS($P12,CI$1)),
INDIRECT("rBP!"&amp;ADDRESS($S12,SUMIFS(rBP!$1:$1,rBP!$5:$5,MAX(rBP!$5:$5)-CI$5+1))&amp;":"&amp;ADDRESS($S12,SUMIFS(rBP!$1:$1,rBP!$5:$5,MAX(rBP!$5:$5))))))</f>
        <v>0</v>
      </c>
      <c r="CJ12" s="69">
        <f ca="1">IF(CJ$5="",0,SUMPRODUCT(
INDIRECT(ADDRESS($P12,SUMIFS($1:$1,$5:$5,1))&amp;":"&amp;ADDRESS($P12,CJ$1)),
INDIRECT("rBP!"&amp;ADDRESS($S12,SUMIFS(rBP!$1:$1,rBP!$5:$5,MAX(rBP!$5:$5)-CJ$5+1))&amp;":"&amp;ADDRESS($S12,SUMIFS(rBP!$1:$1,rBP!$5:$5,MAX(rBP!$5:$5))))))</f>
        <v>0</v>
      </c>
      <c r="CK12" s="69">
        <f ca="1">IF(CK$5="",0,SUMPRODUCT(
INDIRECT(ADDRESS($P12,SUMIFS($1:$1,$5:$5,1))&amp;":"&amp;ADDRESS($P12,CK$1)),
INDIRECT("rBP!"&amp;ADDRESS($S12,SUMIFS(rBP!$1:$1,rBP!$5:$5,MAX(rBP!$5:$5)-CK$5+1))&amp;":"&amp;ADDRESS($S12,SUMIFS(rBP!$1:$1,rBP!$5:$5,MAX(rBP!$5:$5))))))</f>
        <v>0</v>
      </c>
      <c r="CL12" s="69">
        <f ca="1">IF(CL$5="",0,SUMPRODUCT(
INDIRECT(ADDRESS($P12,SUMIFS($1:$1,$5:$5,1))&amp;":"&amp;ADDRESS($P12,CL$1)),
INDIRECT("rBP!"&amp;ADDRESS($S12,SUMIFS(rBP!$1:$1,rBP!$5:$5,MAX(rBP!$5:$5)-CL$5+1))&amp;":"&amp;ADDRESS($S12,SUMIFS(rBP!$1:$1,rBP!$5:$5,MAX(rBP!$5:$5))))))</f>
        <v>0</v>
      </c>
      <c r="CM12" s="69">
        <f ca="1">IF(CM$5="",0,SUMPRODUCT(
INDIRECT(ADDRESS($P12,SUMIFS($1:$1,$5:$5,1))&amp;":"&amp;ADDRESS($P12,CM$1)),
INDIRECT("rBP!"&amp;ADDRESS($S12,SUMIFS(rBP!$1:$1,rBP!$5:$5,MAX(rBP!$5:$5)-CM$5+1))&amp;":"&amp;ADDRESS($S12,SUMIFS(rBP!$1:$1,rBP!$5:$5,MAX(rBP!$5:$5))))))</f>
        <v>0</v>
      </c>
      <c r="CN12" s="69">
        <f ca="1">IF(CN$5="",0,SUMPRODUCT(
INDIRECT(ADDRESS($P12,SUMIFS($1:$1,$5:$5,1))&amp;":"&amp;ADDRESS($P12,CN$1)),
INDIRECT("rBP!"&amp;ADDRESS($S12,SUMIFS(rBP!$1:$1,rBP!$5:$5,MAX(rBP!$5:$5)-CN$5+1))&amp;":"&amp;ADDRESS($S12,SUMIFS(rBP!$1:$1,rBP!$5:$5,MAX(rBP!$5:$5))))))</f>
        <v>0</v>
      </c>
      <c r="CO12" s="69">
        <f ca="1">IF(CO$5="",0,SUMPRODUCT(
INDIRECT(ADDRESS($P12,SUMIFS($1:$1,$5:$5,1))&amp;":"&amp;ADDRESS($P12,CO$1)),
INDIRECT("rBP!"&amp;ADDRESS($S12,SUMIFS(rBP!$1:$1,rBP!$5:$5,MAX(rBP!$5:$5)-CO$5+1))&amp;":"&amp;ADDRESS($S12,SUMIFS(rBP!$1:$1,rBP!$5:$5,MAX(rBP!$5:$5))))))</f>
        <v>0</v>
      </c>
      <c r="CP12" s="69">
        <f ca="1">IF(CP$5="",0,SUMPRODUCT(
INDIRECT(ADDRESS($P12,SUMIFS($1:$1,$5:$5,1))&amp;":"&amp;ADDRESS($P12,CP$1)),
INDIRECT("rBP!"&amp;ADDRESS($S12,SUMIFS(rBP!$1:$1,rBP!$5:$5,MAX(rBP!$5:$5)-CP$5+1))&amp;":"&amp;ADDRESS($S12,SUMIFS(rBP!$1:$1,rBP!$5:$5,MAX(rBP!$5:$5))))))</f>
        <v>0</v>
      </c>
      <c r="CQ12" s="69">
        <f ca="1">IF(CQ$5="",0,SUMPRODUCT(
INDIRECT(ADDRESS($P12,SUMIFS($1:$1,$5:$5,1))&amp;":"&amp;ADDRESS($P12,CQ$1)),
INDIRECT("rBP!"&amp;ADDRESS($S12,SUMIFS(rBP!$1:$1,rBP!$5:$5,MAX(rBP!$5:$5)-CQ$5+1))&amp;":"&amp;ADDRESS($S12,SUMIFS(rBP!$1:$1,rBP!$5:$5,MAX(rBP!$5:$5))))))</f>
        <v>0</v>
      </c>
      <c r="CR12" s="69">
        <f ca="1">IF(CR$5="",0,SUMPRODUCT(
INDIRECT(ADDRESS($P12,SUMIFS($1:$1,$5:$5,1))&amp;":"&amp;ADDRESS($P12,CR$1)),
INDIRECT("rBP!"&amp;ADDRESS($S12,SUMIFS(rBP!$1:$1,rBP!$5:$5,MAX(rBP!$5:$5)-CR$5+1))&amp;":"&amp;ADDRESS($S12,SUMIFS(rBP!$1:$1,rBP!$5:$5,MAX(rBP!$5:$5))))))</f>
        <v>0</v>
      </c>
      <c r="CS12" s="69">
        <f ca="1">IF(CS$5="",0,SUMPRODUCT(
INDIRECT(ADDRESS($P12,SUMIFS($1:$1,$5:$5,1))&amp;":"&amp;ADDRESS($P12,CS$1)),
INDIRECT("rBP!"&amp;ADDRESS($S12,SUMIFS(rBP!$1:$1,rBP!$5:$5,MAX(rBP!$5:$5)-CS$5+1))&amp;":"&amp;ADDRESS($S12,SUMIFS(rBP!$1:$1,rBP!$5:$5,MAX(rBP!$5:$5))))))</f>
        <v>0</v>
      </c>
      <c r="CT12" s="69">
        <f ca="1">IF(CT$5="",0,SUMPRODUCT(
INDIRECT(ADDRESS($P12,SUMIFS($1:$1,$5:$5,1))&amp;":"&amp;ADDRESS($P12,CT$1)),
INDIRECT("rBP!"&amp;ADDRESS($S12,SUMIFS(rBP!$1:$1,rBP!$5:$5,MAX(rBP!$5:$5)-CT$5+1))&amp;":"&amp;ADDRESS($S12,SUMIFS(rBP!$1:$1,rBP!$5:$5,MAX(rBP!$5:$5))))))</f>
        <v>0</v>
      </c>
    </row>
    <row r="13" spans="1:98" s="27" customFormat="1" ht="12" x14ac:dyDescent="0.25">
      <c r="A13" s="26">
        <f>ROW()</f>
        <v>13</v>
      </c>
      <c r="E13" s="24"/>
      <c r="F13" s="66" t="str">
        <f>F9</f>
        <v>Закупка сырья и материалов в натуральных величинах</v>
      </c>
      <c r="G13" s="27" t="str">
        <f>BP!$F$24</f>
        <v>Вн.пр-во</v>
      </c>
      <c r="M13" s="2" t="str">
        <f>BP!$M$24</f>
        <v>шт</v>
      </c>
      <c r="P13" s="71">
        <f t="shared" si="6"/>
        <v>7</v>
      </c>
      <c r="R13" s="24"/>
      <c r="S13" s="71">
        <f>BP!$A60</f>
        <v>60</v>
      </c>
      <c r="T13" s="67"/>
      <c r="U13" s="67"/>
      <c r="V13" s="75"/>
      <c r="W13" s="29">
        <f ca="1">SUM(INDIRECT(ADDRESS(ROW(),SUMIFS($1:$1,$5:$5,1))):INDIRECT(ADDRESS(ROW(),SUMIFS($1:$1,$5:$5,MAX($5:$5)))))</f>
        <v>0</v>
      </c>
      <c r="X13" s="67"/>
      <c r="Y13" s="67"/>
      <c r="Z13" s="69">
        <f ca="1">IF(Z$5="",0,SUMPRODUCT(
INDIRECT(ADDRESS($P13,SUMIFS($1:$1,$5:$5,1))&amp;":"&amp;ADDRESS($P13,Z$1)),
INDIRECT("rBP!"&amp;ADDRESS($S13,SUMIFS(rBP!$1:$1,rBP!$5:$5,MAX(rBP!$5:$5)-Z$5+1))&amp;":"&amp;ADDRESS($S13,SUMIFS(rBP!$1:$1,rBP!$5:$5,MAX(rBP!$5:$5))))))</f>
        <v>0</v>
      </c>
      <c r="AA13" s="69">
        <f ca="1">IF(AA$5="",0,SUMPRODUCT(
INDIRECT(ADDRESS($P13,SUMIFS($1:$1,$5:$5,1))&amp;":"&amp;ADDRESS($P13,AA$1)),
INDIRECT("rBP!"&amp;ADDRESS($S13,SUMIFS(rBP!$1:$1,rBP!$5:$5,MAX(rBP!$5:$5)-AA$5+1))&amp;":"&amp;ADDRESS($S13,SUMIFS(rBP!$1:$1,rBP!$5:$5,MAX(rBP!$5:$5))))))</f>
        <v>0</v>
      </c>
      <c r="AB13" s="69">
        <f ca="1">IF(AB$5="",0,SUMPRODUCT(
INDIRECT(ADDRESS($P13,SUMIFS($1:$1,$5:$5,1))&amp;":"&amp;ADDRESS($P13,AB$1)),
INDIRECT("rBP!"&amp;ADDRESS($S13,SUMIFS(rBP!$1:$1,rBP!$5:$5,MAX(rBP!$5:$5)-AB$5+1))&amp;":"&amp;ADDRESS($S13,SUMIFS(rBP!$1:$1,rBP!$5:$5,MAX(rBP!$5:$5))))))</f>
        <v>0</v>
      </c>
      <c r="AC13" s="69">
        <f ca="1">IF(AC$5="",0,SUMPRODUCT(
INDIRECT(ADDRESS($P13,SUMIFS($1:$1,$5:$5,1))&amp;":"&amp;ADDRESS($P13,AC$1)),
INDIRECT("rBP!"&amp;ADDRESS($S13,SUMIFS(rBP!$1:$1,rBP!$5:$5,MAX(rBP!$5:$5)-AC$5+1))&amp;":"&amp;ADDRESS($S13,SUMIFS(rBP!$1:$1,rBP!$5:$5,MAX(rBP!$5:$5))))))</f>
        <v>0</v>
      </c>
      <c r="AD13" s="69">
        <f ca="1">IF(AD$5="",0,SUMPRODUCT(
INDIRECT(ADDRESS($P13,SUMIFS($1:$1,$5:$5,1))&amp;":"&amp;ADDRESS($P13,AD$1)),
INDIRECT("rBP!"&amp;ADDRESS($S13,SUMIFS(rBP!$1:$1,rBP!$5:$5,MAX(rBP!$5:$5)-AD$5+1))&amp;":"&amp;ADDRESS($S13,SUMIFS(rBP!$1:$1,rBP!$5:$5,MAX(rBP!$5:$5))))))</f>
        <v>0</v>
      </c>
      <c r="AE13" s="69">
        <f ca="1">IF(AE$5="",0,SUMPRODUCT(
INDIRECT(ADDRESS($P13,SUMIFS($1:$1,$5:$5,1))&amp;":"&amp;ADDRESS($P13,AE$1)),
INDIRECT("rBP!"&amp;ADDRESS($S13,SUMIFS(rBP!$1:$1,rBP!$5:$5,MAX(rBP!$5:$5)-AE$5+1))&amp;":"&amp;ADDRESS($S13,SUMIFS(rBP!$1:$1,rBP!$5:$5,MAX(rBP!$5:$5))))))</f>
        <v>0</v>
      </c>
      <c r="AF13" s="69">
        <f ca="1">IF(AF$5="",0,SUMPRODUCT(
INDIRECT(ADDRESS($P13,SUMIFS($1:$1,$5:$5,1))&amp;":"&amp;ADDRESS($P13,AF$1)),
INDIRECT("rBP!"&amp;ADDRESS($S13,SUMIFS(rBP!$1:$1,rBP!$5:$5,MAX(rBP!$5:$5)-AF$5+1))&amp;":"&amp;ADDRESS($S13,SUMIFS(rBP!$1:$1,rBP!$5:$5,MAX(rBP!$5:$5))))))</f>
        <v>0</v>
      </c>
      <c r="AG13" s="69">
        <f ca="1">IF(AG$5="",0,SUMPRODUCT(
INDIRECT(ADDRESS($P13,SUMIFS($1:$1,$5:$5,1))&amp;":"&amp;ADDRESS($P13,AG$1)),
INDIRECT("rBP!"&amp;ADDRESS($S13,SUMIFS(rBP!$1:$1,rBP!$5:$5,MAX(rBP!$5:$5)-AG$5+1))&amp;":"&amp;ADDRESS($S13,SUMIFS(rBP!$1:$1,rBP!$5:$5,MAX(rBP!$5:$5))))))</f>
        <v>0</v>
      </c>
      <c r="AH13" s="69">
        <f ca="1">IF(AH$5="",0,SUMPRODUCT(
INDIRECT(ADDRESS($P13,SUMIFS($1:$1,$5:$5,1))&amp;":"&amp;ADDRESS($P13,AH$1)),
INDIRECT("rBP!"&amp;ADDRESS($S13,SUMIFS(rBP!$1:$1,rBP!$5:$5,MAX(rBP!$5:$5)-AH$5+1))&amp;":"&amp;ADDRESS($S13,SUMIFS(rBP!$1:$1,rBP!$5:$5,MAX(rBP!$5:$5))))))</f>
        <v>0</v>
      </c>
      <c r="AI13" s="69">
        <f ca="1">IF(AI$5="",0,SUMPRODUCT(
INDIRECT(ADDRESS($P13,SUMIFS($1:$1,$5:$5,1))&amp;":"&amp;ADDRESS($P13,AI$1)),
INDIRECT("rBP!"&amp;ADDRESS($S13,SUMIFS(rBP!$1:$1,rBP!$5:$5,MAX(rBP!$5:$5)-AI$5+1))&amp;":"&amp;ADDRESS($S13,SUMIFS(rBP!$1:$1,rBP!$5:$5,MAX(rBP!$5:$5))))))</f>
        <v>0</v>
      </c>
      <c r="AJ13" s="69">
        <f ca="1">IF(AJ$5="",0,SUMPRODUCT(
INDIRECT(ADDRESS($P13,SUMIFS($1:$1,$5:$5,1))&amp;":"&amp;ADDRESS($P13,AJ$1)),
INDIRECT("rBP!"&amp;ADDRESS($S13,SUMIFS(rBP!$1:$1,rBP!$5:$5,MAX(rBP!$5:$5)-AJ$5+1))&amp;":"&amp;ADDRESS($S13,SUMIFS(rBP!$1:$1,rBP!$5:$5,MAX(rBP!$5:$5))))))</f>
        <v>0</v>
      </c>
      <c r="AK13" s="69">
        <f ca="1">IF(AK$5="",0,SUMPRODUCT(
INDIRECT(ADDRESS($P13,SUMIFS($1:$1,$5:$5,1))&amp;":"&amp;ADDRESS($P13,AK$1)),
INDIRECT("rBP!"&amp;ADDRESS($S13,SUMIFS(rBP!$1:$1,rBP!$5:$5,MAX(rBP!$5:$5)-AK$5+1))&amp;":"&amp;ADDRESS($S13,SUMIFS(rBP!$1:$1,rBP!$5:$5,MAX(rBP!$5:$5))))))</f>
        <v>0</v>
      </c>
      <c r="AL13" s="69">
        <f ca="1">IF(AL$5="",0,SUMPRODUCT(
INDIRECT(ADDRESS($P13,SUMIFS($1:$1,$5:$5,1))&amp;":"&amp;ADDRESS($P13,AL$1)),
INDIRECT("rBP!"&amp;ADDRESS($S13,SUMIFS(rBP!$1:$1,rBP!$5:$5,MAX(rBP!$5:$5)-AL$5+1))&amp;":"&amp;ADDRESS($S13,SUMIFS(rBP!$1:$1,rBP!$5:$5,MAX(rBP!$5:$5))))))</f>
        <v>0</v>
      </c>
      <c r="AM13" s="69">
        <f ca="1">IF(AM$5="",0,SUMPRODUCT(
INDIRECT(ADDRESS($P13,SUMIFS($1:$1,$5:$5,1))&amp;":"&amp;ADDRESS($P13,AM$1)),
INDIRECT("rBP!"&amp;ADDRESS($S13,SUMIFS(rBP!$1:$1,rBP!$5:$5,MAX(rBP!$5:$5)-AM$5+1))&amp;":"&amp;ADDRESS($S13,SUMIFS(rBP!$1:$1,rBP!$5:$5,MAX(rBP!$5:$5))))))</f>
        <v>0</v>
      </c>
      <c r="AN13" s="69">
        <f ca="1">IF(AN$5="",0,SUMPRODUCT(
INDIRECT(ADDRESS($P13,SUMIFS($1:$1,$5:$5,1))&amp;":"&amp;ADDRESS($P13,AN$1)),
INDIRECT("rBP!"&amp;ADDRESS($S13,SUMIFS(rBP!$1:$1,rBP!$5:$5,MAX(rBP!$5:$5)-AN$5+1))&amp;":"&amp;ADDRESS($S13,SUMIFS(rBP!$1:$1,rBP!$5:$5,MAX(rBP!$5:$5))))))</f>
        <v>0</v>
      </c>
      <c r="AO13" s="69">
        <f ca="1">IF(AO$5="",0,SUMPRODUCT(
INDIRECT(ADDRESS($P13,SUMIFS($1:$1,$5:$5,1))&amp;":"&amp;ADDRESS($P13,AO$1)),
INDIRECT("rBP!"&amp;ADDRESS($S13,SUMIFS(rBP!$1:$1,rBP!$5:$5,MAX(rBP!$5:$5)-AO$5+1))&amp;":"&amp;ADDRESS($S13,SUMIFS(rBP!$1:$1,rBP!$5:$5,MAX(rBP!$5:$5))))))</f>
        <v>0</v>
      </c>
      <c r="AP13" s="69">
        <f ca="1">IF(AP$5="",0,SUMPRODUCT(
INDIRECT(ADDRESS($P13,SUMIFS($1:$1,$5:$5,1))&amp;":"&amp;ADDRESS($P13,AP$1)),
INDIRECT("rBP!"&amp;ADDRESS($S13,SUMIFS(rBP!$1:$1,rBP!$5:$5,MAX(rBP!$5:$5)-AP$5+1))&amp;":"&amp;ADDRESS($S13,SUMIFS(rBP!$1:$1,rBP!$5:$5,MAX(rBP!$5:$5))))))</f>
        <v>0</v>
      </c>
      <c r="AQ13" s="69">
        <f ca="1">IF(AQ$5="",0,SUMPRODUCT(
INDIRECT(ADDRESS($P13,SUMIFS($1:$1,$5:$5,1))&amp;":"&amp;ADDRESS($P13,AQ$1)),
INDIRECT("rBP!"&amp;ADDRESS($S13,SUMIFS(rBP!$1:$1,rBP!$5:$5,MAX(rBP!$5:$5)-AQ$5+1))&amp;":"&amp;ADDRESS($S13,SUMIFS(rBP!$1:$1,rBP!$5:$5,MAX(rBP!$5:$5))))))</f>
        <v>0</v>
      </c>
      <c r="AR13" s="69">
        <f ca="1">IF(AR$5="",0,SUMPRODUCT(
INDIRECT(ADDRESS($P13,SUMIFS($1:$1,$5:$5,1))&amp;":"&amp;ADDRESS($P13,AR$1)),
INDIRECT("rBP!"&amp;ADDRESS($S13,SUMIFS(rBP!$1:$1,rBP!$5:$5,MAX(rBP!$5:$5)-AR$5+1))&amp;":"&amp;ADDRESS($S13,SUMIFS(rBP!$1:$1,rBP!$5:$5,MAX(rBP!$5:$5))))))</f>
        <v>0</v>
      </c>
      <c r="AS13" s="69">
        <f ca="1">IF(AS$5="",0,SUMPRODUCT(
INDIRECT(ADDRESS($P13,SUMIFS($1:$1,$5:$5,1))&amp;":"&amp;ADDRESS($P13,AS$1)),
INDIRECT("rBP!"&amp;ADDRESS($S13,SUMIFS(rBP!$1:$1,rBP!$5:$5,MAX(rBP!$5:$5)-AS$5+1))&amp;":"&amp;ADDRESS($S13,SUMIFS(rBP!$1:$1,rBP!$5:$5,MAX(rBP!$5:$5))))))</f>
        <v>0</v>
      </c>
      <c r="AT13" s="69">
        <f ca="1">IF(AT$5="",0,SUMPRODUCT(
INDIRECT(ADDRESS($P13,SUMIFS($1:$1,$5:$5,1))&amp;":"&amp;ADDRESS($P13,AT$1)),
INDIRECT("rBP!"&amp;ADDRESS($S13,SUMIFS(rBP!$1:$1,rBP!$5:$5,MAX(rBP!$5:$5)-AT$5+1))&amp;":"&amp;ADDRESS($S13,SUMIFS(rBP!$1:$1,rBP!$5:$5,MAX(rBP!$5:$5))))))</f>
        <v>0</v>
      </c>
      <c r="AU13" s="69">
        <f ca="1">IF(AU$5="",0,SUMPRODUCT(
INDIRECT(ADDRESS($P13,SUMIFS($1:$1,$5:$5,1))&amp;":"&amp;ADDRESS($P13,AU$1)),
INDIRECT("rBP!"&amp;ADDRESS($S13,SUMIFS(rBP!$1:$1,rBP!$5:$5,MAX(rBP!$5:$5)-AU$5+1))&amp;":"&amp;ADDRESS($S13,SUMIFS(rBP!$1:$1,rBP!$5:$5,MAX(rBP!$5:$5))))))</f>
        <v>0</v>
      </c>
      <c r="AV13" s="69">
        <f ca="1">IF(AV$5="",0,SUMPRODUCT(
INDIRECT(ADDRESS($P13,SUMIFS($1:$1,$5:$5,1))&amp;":"&amp;ADDRESS($P13,AV$1)),
INDIRECT("rBP!"&amp;ADDRESS($S13,SUMIFS(rBP!$1:$1,rBP!$5:$5,MAX(rBP!$5:$5)-AV$5+1))&amp;":"&amp;ADDRESS($S13,SUMIFS(rBP!$1:$1,rBP!$5:$5,MAX(rBP!$5:$5))))))</f>
        <v>0</v>
      </c>
      <c r="AW13" s="69">
        <f ca="1">IF(AW$5="",0,SUMPRODUCT(
INDIRECT(ADDRESS($P13,SUMIFS($1:$1,$5:$5,1))&amp;":"&amp;ADDRESS($P13,AW$1)),
INDIRECT("rBP!"&amp;ADDRESS($S13,SUMIFS(rBP!$1:$1,rBP!$5:$5,MAX(rBP!$5:$5)-AW$5+1))&amp;":"&amp;ADDRESS($S13,SUMIFS(rBP!$1:$1,rBP!$5:$5,MAX(rBP!$5:$5))))))</f>
        <v>0</v>
      </c>
      <c r="AX13" s="69">
        <f ca="1">IF(AX$5="",0,SUMPRODUCT(
INDIRECT(ADDRESS($P13,SUMIFS($1:$1,$5:$5,1))&amp;":"&amp;ADDRESS($P13,AX$1)),
INDIRECT("rBP!"&amp;ADDRESS($S13,SUMIFS(rBP!$1:$1,rBP!$5:$5,MAX(rBP!$5:$5)-AX$5+1))&amp;":"&amp;ADDRESS($S13,SUMIFS(rBP!$1:$1,rBP!$5:$5,MAX(rBP!$5:$5))))))</f>
        <v>0</v>
      </c>
      <c r="AY13" s="69">
        <f ca="1">IF(AY$5="",0,SUMPRODUCT(
INDIRECT(ADDRESS($P13,SUMIFS($1:$1,$5:$5,1))&amp;":"&amp;ADDRESS($P13,AY$1)),
INDIRECT("rBP!"&amp;ADDRESS($S13,SUMIFS(rBP!$1:$1,rBP!$5:$5,MAX(rBP!$5:$5)-AY$5+1))&amp;":"&amp;ADDRESS($S13,SUMIFS(rBP!$1:$1,rBP!$5:$5,MAX(rBP!$5:$5))))))</f>
        <v>0</v>
      </c>
      <c r="AZ13" s="69">
        <f ca="1">IF(AZ$5="",0,SUMPRODUCT(
INDIRECT(ADDRESS($P13,SUMIFS($1:$1,$5:$5,1))&amp;":"&amp;ADDRESS($P13,AZ$1)),
INDIRECT("rBP!"&amp;ADDRESS($S13,SUMIFS(rBP!$1:$1,rBP!$5:$5,MAX(rBP!$5:$5)-AZ$5+1))&amp;":"&amp;ADDRESS($S13,SUMIFS(rBP!$1:$1,rBP!$5:$5,MAX(rBP!$5:$5))))))</f>
        <v>0</v>
      </c>
      <c r="BA13" s="69">
        <f ca="1">IF(BA$5="",0,SUMPRODUCT(
INDIRECT(ADDRESS($P13,SUMIFS($1:$1,$5:$5,1))&amp;":"&amp;ADDRESS($P13,BA$1)),
INDIRECT("rBP!"&amp;ADDRESS($S13,SUMIFS(rBP!$1:$1,rBP!$5:$5,MAX(rBP!$5:$5)-BA$5+1))&amp;":"&amp;ADDRESS($S13,SUMIFS(rBP!$1:$1,rBP!$5:$5,MAX(rBP!$5:$5))))))</f>
        <v>0</v>
      </c>
      <c r="BB13" s="69">
        <f ca="1">IF(BB$5="",0,SUMPRODUCT(
INDIRECT(ADDRESS($P13,SUMIFS($1:$1,$5:$5,1))&amp;":"&amp;ADDRESS($P13,BB$1)),
INDIRECT("rBP!"&amp;ADDRESS($S13,SUMIFS(rBP!$1:$1,rBP!$5:$5,MAX(rBP!$5:$5)-BB$5+1))&amp;":"&amp;ADDRESS($S13,SUMIFS(rBP!$1:$1,rBP!$5:$5,MAX(rBP!$5:$5))))))</f>
        <v>0</v>
      </c>
      <c r="BC13" s="69">
        <f ca="1">IF(BC$5="",0,SUMPRODUCT(
INDIRECT(ADDRESS($P13,SUMIFS($1:$1,$5:$5,1))&amp;":"&amp;ADDRESS($P13,BC$1)),
INDIRECT("rBP!"&amp;ADDRESS($S13,SUMIFS(rBP!$1:$1,rBP!$5:$5,MAX(rBP!$5:$5)-BC$5+1))&amp;":"&amp;ADDRESS($S13,SUMIFS(rBP!$1:$1,rBP!$5:$5,MAX(rBP!$5:$5))))))</f>
        <v>0</v>
      </c>
      <c r="BD13" s="69">
        <f ca="1">IF(BD$5="",0,SUMPRODUCT(
INDIRECT(ADDRESS($P13,SUMIFS($1:$1,$5:$5,1))&amp;":"&amp;ADDRESS($P13,BD$1)),
INDIRECT("rBP!"&amp;ADDRESS($S13,SUMIFS(rBP!$1:$1,rBP!$5:$5,MAX(rBP!$5:$5)-BD$5+1))&amp;":"&amp;ADDRESS($S13,SUMIFS(rBP!$1:$1,rBP!$5:$5,MAX(rBP!$5:$5))))))</f>
        <v>0</v>
      </c>
      <c r="BE13" s="69">
        <f ca="1">IF(BE$5="",0,SUMPRODUCT(
INDIRECT(ADDRESS($P13,SUMIFS($1:$1,$5:$5,1))&amp;":"&amp;ADDRESS($P13,BE$1)),
INDIRECT("rBP!"&amp;ADDRESS($S13,SUMIFS(rBP!$1:$1,rBP!$5:$5,MAX(rBP!$5:$5)-BE$5+1))&amp;":"&amp;ADDRESS($S13,SUMIFS(rBP!$1:$1,rBP!$5:$5,MAX(rBP!$5:$5))))))</f>
        <v>0</v>
      </c>
      <c r="BF13" s="69">
        <f ca="1">IF(BF$5="",0,SUMPRODUCT(
INDIRECT(ADDRESS($P13,SUMIFS($1:$1,$5:$5,1))&amp;":"&amp;ADDRESS($P13,BF$1)),
INDIRECT("rBP!"&amp;ADDRESS($S13,SUMIFS(rBP!$1:$1,rBP!$5:$5,MAX(rBP!$5:$5)-BF$5+1))&amp;":"&amp;ADDRESS($S13,SUMIFS(rBP!$1:$1,rBP!$5:$5,MAX(rBP!$5:$5))))))</f>
        <v>0</v>
      </c>
      <c r="BG13" s="69">
        <f ca="1">IF(BG$5="",0,SUMPRODUCT(
INDIRECT(ADDRESS($P13,SUMIFS($1:$1,$5:$5,1))&amp;":"&amp;ADDRESS($P13,BG$1)),
INDIRECT("rBP!"&amp;ADDRESS($S13,SUMIFS(rBP!$1:$1,rBP!$5:$5,MAX(rBP!$5:$5)-BG$5+1))&amp;":"&amp;ADDRESS($S13,SUMIFS(rBP!$1:$1,rBP!$5:$5,MAX(rBP!$5:$5))))))</f>
        <v>0</v>
      </c>
      <c r="BH13" s="69">
        <f ca="1">IF(BH$5="",0,SUMPRODUCT(
INDIRECT(ADDRESS($P13,SUMIFS($1:$1,$5:$5,1))&amp;":"&amp;ADDRESS($P13,BH$1)),
INDIRECT("rBP!"&amp;ADDRESS($S13,SUMIFS(rBP!$1:$1,rBP!$5:$5,MAX(rBP!$5:$5)-BH$5+1))&amp;":"&amp;ADDRESS($S13,SUMIFS(rBP!$1:$1,rBP!$5:$5,MAX(rBP!$5:$5))))))</f>
        <v>0</v>
      </c>
      <c r="BI13" s="69">
        <f ca="1">IF(BI$5="",0,SUMPRODUCT(
INDIRECT(ADDRESS($P13,SUMIFS($1:$1,$5:$5,1))&amp;":"&amp;ADDRESS($P13,BI$1)),
INDIRECT("rBP!"&amp;ADDRESS($S13,SUMIFS(rBP!$1:$1,rBP!$5:$5,MAX(rBP!$5:$5)-BI$5+1))&amp;":"&amp;ADDRESS($S13,SUMIFS(rBP!$1:$1,rBP!$5:$5,MAX(rBP!$5:$5))))))</f>
        <v>0</v>
      </c>
      <c r="BJ13" s="69">
        <f ca="1">IF(BJ$5="",0,SUMPRODUCT(
INDIRECT(ADDRESS($P13,SUMIFS($1:$1,$5:$5,1))&amp;":"&amp;ADDRESS($P13,BJ$1)),
INDIRECT("rBP!"&amp;ADDRESS($S13,SUMIFS(rBP!$1:$1,rBP!$5:$5,MAX(rBP!$5:$5)-BJ$5+1))&amp;":"&amp;ADDRESS($S13,SUMIFS(rBP!$1:$1,rBP!$5:$5,MAX(rBP!$5:$5))))))</f>
        <v>0</v>
      </c>
      <c r="BK13" s="69">
        <f ca="1">IF(BK$5="",0,SUMPRODUCT(
INDIRECT(ADDRESS($P13,SUMIFS($1:$1,$5:$5,1))&amp;":"&amp;ADDRESS($P13,BK$1)),
INDIRECT("rBP!"&amp;ADDRESS($S13,SUMIFS(rBP!$1:$1,rBP!$5:$5,MAX(rBP!$5:$5)-BK$5+1))&amp;":"&amp;ADDRESS($S13,SUMIFS(rBP!$1:$1,rBP!$5:$5,MAX(rBP!$5:$5))))))</f>
        <v>0</v>
      </c>
      <c r="BL13" s="69">
        <f ca="1">IF(BL$5="",0,SUMPRODUCT(
INDIRECT(ADDRESS($P13,SUMIFS($1:$1,$5:$5,1))&amp;":"&amp;ADDRESS($P13,BL$1)),
INDIRECT("rBP!"&amp;ADDRESS($S13,SUMIFS(rBP!$1:$1,rBP!$5:$5,MAX(rBP!$5:$5)-BL$5+1))&amp;":"&amp;ADDRESS($S13,SUMIFS(rBP!$1:$1,rBP!$5:$5,MAX(rBP!$5:$5))))))</f>
        <v>0</v>
      </c>
      <c r="BM13" s="69">
        <f ca="1">IF(BM$5="",0,SUMPRODUCT(
INDIRECT(ADDRESS($P13,SUMIFS($1:$1,$5:$5,1))&amp;":"&amp;ADDRESS($P13,BM$1)),
INDIRECT("rBP!"&amp;ADDRESS($S13,SUMIFS(rBP!$1:$1,rBP!$5:$5,MAX(rBP!$5:$5)-BM$5+1))&amp;":"&amp;ADDRESS($S13,SUMIFS(rBP!$1:$1,rBP!$5:$5,MAX(rBP!$5:$5))))))</f>
        <v>0</v>
      </c>
      <c r="BN13" s="69">
        <f ca="1">IF(BN$5="",0,SUMPRODUCT(
INDIRECT(ADDRESS($P13,SUMIFS($1:$1,$5:$5,1))&amp;":"&amp;ADDRESS($P13,BN$1)),
INDIRECT("rBP!"&amp;ADDRESS($S13,SUMIFS(rBP!$1:$1,rBP!$5:$5,MAX(rBP!$5:$5)-BN$5+1))&amp;":"&amp;ADDRESS($S13,SUMIFS(rBP!$1:$1,rBP!$5:$5,MAX(rBP!$5:$5))))))</f>
        <v>0</v>
      </c>
      <c r="BO13" s="69">
        <f ca="1">IF(BO$5="",0,SUMPRODUCT(
INDIRECT(ADDRESS($P13,SUMIFS($1:$1,$5:$5,1))&amp;":"&amp;ADDRESS($P13,BO$1)),
INDIRECT("rBP!"&amp;ADDRESS($S13,SUMIFS(rBP!$1:$1,rBP!$5:$5,MAX(rBP!$5:$5)-BO$5+1))&amp;":"&amp;ADDRESS($S13,SUMIFS(rBP!$1:$1,rBP!$5:$5,MAX(rBP!$5:$5))))))</f>
        <v>0</v>
      </c>
      <c r="BP13" s="69">
        <f ca="1">IF(BP$5="",0,SUMPRODUCT(
INDIRECT(ADDRESS($P13,SUMIFS($1:$1,$5:$5,1))&amp;":"&amp;ADDRESS($P13,BP$1)),
INDIRECT("rBP!"&amp;ADDRESS($S13,SUMIFS(rBP!$1:$1,rBP!$5:$5,MAX(rBP!$5:$5)-BP$5+1))&amp;":"&amp;ADDRESS($S13,SUMIFS(rBP!$1:$1,rBP!$5:$5,MAX(rBP!$5:$5))))))</f>
        <v>0</v>
      </c>
      <c r="BQ13" s="69">
        <f ca="1">IF(BQ$5="",0,SUMPRODUCT(
INDIRECT(ADDRESS($P13,SUMIFS($1:$1,$5:$5,1))&amp;":"&amp;ADDRESS($P13,BQ$1)),
INDIRECT("rBP!"&amp;ADDRESS($S13,SUMIFS(rBP!$1:$1,rBP!$5:$5,MAX(rBP!$5:$5)-BQ$5+1))&amp;":"&amp;ADDRESS($S13,SUMIFS(rBP!$1:$1,rBP!$5:$5,MAX(rBP!$5:$5))))))</f>
        <v>0</v>
      </c>
      <c r="BR13" s="69">
        <f ca="1">IF(BR$5="",0,SUMPRODUCT(
INDIRECT(ADDRESS($P13,SUMIFS($1:$1,$5:$5,1))&amp;":"&amp;ADDRESS($P13,BR$1)),
INDIRECT("rBP!"&amp;ADDRESS($S13,SUMIFS(rBP!$1:$1,rBP!$5:$5,MAX(rBP!$5:$5)-BR$5+1))&amp;":"&amp;ADDRESS($S13,SUMIFS(rBP!$1:$1,rBP!$5:$5,MAX(rBP!$5:$5))))))</f>
        <v>0</v>
      </c>
      <c r="BS13" s="69">
        <f ca="1">IF(BS$5="",0,SUMPRODUCT(
INDIRECT(ADDRESS($P13,SUMIFS($1:$1,$5:$5,1))&amp;":"&amp;ADDRESS($P13,BS$1)),
INDIRECT("rBP!"&amp;ADDRESS($S13,SUMIFS(rBP!$1:$1,rBP!$5:$5,MAX(rBP!$5:$5)-BS$5+1))&amp;":"&amp;ADDRESS($S13,SUMIFS(rBP!$1:$1,rBP!$5:$5,MAX(rBP!$5:$5))))))</f>
        <v>0</v>
      </c>
      <c r="BT13" s="69">
        <f ca="1">IF(BT$5="",0,SUMPRODUCT(
INDIRECT(ADDRESS($P13,SUMIFS($1:$1,$5:$5,1))&amp;":"&amp;ADDRESS($P13,BT$1)),
INDIRECT("rBP!"&amp;ADDRESS($S13,SUMIFS(rBP!$1:$1,rBP!$5:$5,MAX(rBP!$5:$5)-BT$5+1))&amp;":"&amp;ADDRESS($S13,SUMIFS(rBP!$1:$1,rBP!$5:$5,MAX(rBP!$5:$5))))))</f>
        <v>0</v>
      </c>
      <c r="BU13" s="69">
        <f ca="1">IF(BU$5="",0,SUMPRODUCT(
INDIRECT(ADDRESS($P13,SUMIFS($1:$1,$5:$5,1))&amp;":"&amp;ADDRESS($P13,BU$1)),
INDIRECT("rBP!"&amp;ADDRESS($S13,SUMIFS(rBP!$1:$1,rBP!$5:$5,MAX(rBP!$5:$5)-BU$5+1))&amp;":"&amp;ADDRESS($S13,SUMIFS(rBP!$1:$1,rBP!$5:$5,MAX(rBP!$5:$5))))))</f>
        <v>0</v>
      </c>
      <c r="BV13" s="69">
        <f ca="1">IF(BV$5="",0,SUMPRODUCT(
INDIRECT(ADDRESS($P13,SUMIFS($1:$1,$5:$5,1))&amp;":"&amp;ADDRESS($P13,BV$1)),
INDIRECT("rBP!"&amp;ADDRESS($S13,SUMIFS(rBP!$1:$1,rBP!$5:$5,MAX(rBP!$5:$5)-BV$5+1))&amp;":"&amp;ADDRESS($S13,SUMIFS(rBP!$1:$1,rBP!$5:$5,MAX(rBP!$5:$5))))))</f>
        <v>0</v>
      </c>
      <c r="BW13" s="69">
        <f ca="1">IF(BW$5="",0,SUMPRODUCT(
INDIRECT(ADDRESS($P13,SUMIFS($1:$1,$5:$5,1))&amp;":"&amp;ADDRESS($P13,BW$1)),
INDIRECT("rBP!"&amp;ADDRESS($S13,SUMIFS(rBP!$1:$1,rBP!$5:$5,MAX(rBP!$5:$5)-BW$5+1))&amp;":"&amp;ADDRESS($S13,SUMIFS(rBP!$1:$1,rBP!$5:$5,MAX(rBP!$5:$5))))))</f>
        <v>0</v>
      </c>
      <c r="BX13" s="69">
        <f ca="1">IF(BX$5="",0,SUMPRODUCT(
INDIRECT(ADDRESS($P13,SUMIFS($1:$1,$5:$5,1))&amp;":"&amp;ADDRESS($P13,BX$1)),
INDIRECT("rBP!"&amp;ADDRESS($S13,SUMIFS(rBP!$1:$1,rBP!$5:$5,MAX(rBP!$5:$5)-BX$5+1))&amp;":"&amp;ADDRESS($S13,SUMIFS(rBP!$1:$1,rBP!$5:$5,MAX(rBP!$5:$5))))))</f>
        <v>0</v>
      </c>
      <c r="BY13" s="69">
        <f ca="1">IF(BY$5="",0,SUMPRODUCT(
INDIRECT(ADDRESS($P13,SUMIFS($1:$1,$5:$5,1))&amp;":"&amp;ADDRESS($P13,BY$1)),
INDIRECT("rBP!"&amp;ADDRESS($S13,SUMIFS(rBP!$1:$1,rBP!$5:$5,MAX(rBP!$5:$5)-BY$5+1))&amp;":"&amp;ADDRESS($S13,SUMIFS(rBP!$1:$1,rBP!$5:$5,MAX(rBP!$5:$5))))))</f>
        <v>0</v>
      </c>
      <c r="BZ13" s="69">
        <f ca="1">IF(BZ$5="",0,SUMPRODUCT(
INDIRECT(ADDRESS($P13,SUMIFS($1:$1,$5:$5,1))&amp;":"&amp;ADDRESS($P13,BZ$1)),
INDIRECT("rBP!"&amp;ADDRESS($S13,SUMIFS(rBP!$1:$1,rBP!$5:$5,MAX(rBP!$5:$5)-BZ$5+1))&amp;":"&amp;ADDRESS($S13,SUMIFS(rBP!$1:$1,rBP!$5:$5,MAX(rBP!$5:$5))))))</f>
        <v>0</v>
      </c>
      <c r="CA13" s="69">
        <f ca="1">IF(CA$5="",0,SUMPRODUCT(
INDIRECT(ADDRESS($P13,SUMIFS($1:$1,$5:$5,1))&amp;":"&amp;ADDRESS($P13,CA$1)),
INDIRECT("rBP!"&amp;ADDRESS($S13,SUMIFS(rBP!$1:$1,rBP!$5:$5,MAX(rBP!$5:$5)-CA$5+1))&amp;":"&amp;ADDRESS($S13,SUMIFS(rBP!$1:$1,rBP!$5:$5,MAX(rBP!$5:$5))))))</f>
        <v>0</v>
      </c>
      <c r="CB13" s="69">
        <f ca="1">IF(CB$5="",0,SUMPRODUCT(
INDIRECT(ADDRESS($P13,SUMIFS($1:$1,$5:$5,1))&amp;":"&amp;ADDRESS($P13,CB$1)),
INDIRECT("rBP!"&amp;ADDRESS($S13,SUMIFS(rBP!$1:$1,rBP!$5:$5,MAX(rBP!$5:$5)-CB$5+1))&amp;":"&amp;ADDRESS($S13,SUMIFS(rBP!$1:$1,rBP!$5:$5,MAX(rBP!$5:$5))))))</f>
        <v>0</v>
      </c>
      <c r="CC13" s="69">
        <f ca="1">IF(CC$5="",0,SUMPRODUCT(
INDIRECT(ADDRESS($P13,SUMIFS($1:$1,$5:$5,1))&amp;":"&amp;ADDRESS($P13,CC$1)),
INDIRECT("rBP!"&amp;ADDRESS($S13,SUMIFS(rBP!$1:$1,rBP!$5:$5,MAX(rBP!$5:$5)-CC$5+1))&amp;":"&amp;ADDRESS($S13,SUMIFS(rBP!$1:$1,rBP!$5:$5,MAX(rBP!$5:$5))))))</f>
        <v>0</v>
      </c>
      <c r="CD13" s="69">
        <f ca="1">IF(CD$5="",0,SUMPRODUCT(
INDIRECT(ADDRESS($P13,SUMIFS($1:$1,$5:$5,1))&amp;":"&amp;ADDRESS($P13,CD$1)),
INDIRECT("rBP!"&amp;ADDRESS($S13,SUMIFS(rBP!$1:$1,rBP!$5:$5,MAX(rBP!$5:$5)-CD$5+1))&amp;":"&amp;ADDRESS($S13,SUMIFS(rBP!$1:$1,rBP!$5:$5,MAX(rBP!$5:$5))))))</f>
        <v>0</v>
      </c>
      <c r="CE13" s="69">
        <f ca="1">IF(CE$5="",0,SUMPRODUCT(
INDIRECT(ADDRESS($P13,SUMIFS($1:$1,$5:$5,1))&amp;":"&amp;ADDRESS($P13,CE$1)),
INDIRECT("rBP!"&amp;ADDRESS($S13,SUMIFS(rBP!$1:$1,rBP!$5:$5,MAX(rBP!$5:$5)-CE$5+1))&amp;":"&amp;ADDRESS($S13,SUMIFS(rBP!$1:$1,rBP!$5:$5,MAX(rBP!$5:$5))))))</f>
        <v>0</v>
      </c>
      <c r="CF13" s="69">
        <f ca="1">IF(CF$5="",0,SUMPRODUCT(
INDIRECT(ADDRESS($P13,SUMIFS($1:$1,$5:$5,1))&amp;":"&amp;ADDRESS($P13,CF$1)),
INDIRECT("rBP!"&amp;ADDRESS($S13,SUMIFS(rBP!$1:$1,rBP!$5:$5,MAX(rBP!$5:$5)-CF$5+1))&amp;":"&amp;ADDRESS($S13,SUMIFS(rBP!$1:$1,rBP!$5:$5,MAX(rBP!$5:$5))))))</f>
        <v>0</v>
      </c>
      <c r="CG13" s="69">
        <f ca="1">IF(CG$5="",0,SUMPRODUCT(
INDIRECT(ADDRESS($P13,SUMIFS($1:$1,$5:$5,1))&amp;":"&amp;ADDRESS($P13,CG$1)),
INDIRECT("rBP!"&amp;ADDRESS($S13,SUMIFS(rBP!$1:$1,rBP!$5:$5,MAX(rBP!$5:$5)-CG$5+1))&amp;":"&amp;ADDRESS($S13,SUMIFS(rBP!$1:$1,rBP!$5:$5,MAX(rBP!$5:$5))))))</f>
        <v>0</v>
      </c>
      <c r="CH13" s="69">
        <f ca="1">IF(CH$5="",0,SUMPRODUCT(
INDIRECT(ADDRESS($P13,SUMIFS($1:$1,$5:$5,1))&amp;":"&amp;ADDRESS($P13,CH$1)),
INDIRECT("rBP!"&amp;ADDRESS($S13,SUMIFS(rBP!$1:$1,rBP!$5:$5,MAX(rBP!$5:$5)-CH$5+1))&amp;":"&amp;ADDRESS($S13,SUMIFS(rBP!$1:$1,rBP!$5:$5,MAX(rBP!$5:$5))))))</f>
        <v>0</v>
      </c>
      <c r="CI13" s="69">
        <f ca="1">IF(CI$5="",0,SUMPRODUCT(
INDIRECT(ADDRESS($P13,SUMIFS($1:$1,$5:$5,1))&amp;":"&amp;ADDRESS($P13,CI$1)),
INDIRECT("rBP!"&amp;ADDRESS($S13,SUMIFS(rBP!$1:$1,rBP!$5:$5,MAX(rBP!$5:$5)-CI$5+1))&amp;":"&amp;ADDRESS($S13,SUMIFS(rBP!$1:$1,rBP!$5:$5,MAX(rBP!$5:$5))))))</f>
        <v>0</v>
      </c>
      <c r="CJ13" s="69">
        <f ca="1">IF(CJ$5="",0,SUMPRODUCT(
INDIRECT(ADDRESS($P13,SUMIFS($1:$1,$5:$5,1))&amp;":"&amp;ADDRESS($P13,CJ$1)),
INDIRECT("rBP!"&amp;ADDRESS($S13,SUMIFS(rBP!$1:$1,rBP!$5:$5,MAX(rBP!$5:$5)-CJ$5+1))&amp;":"&amp;ADDRESS($S13,SUMIFS(rBP!$1:$1,rBP!$5:$5,MAX(rBP!$5:$5))))))</f>
        <v>0</v>
      </c>
      <c r="CK13" s="69">
        <f ca="1">IF(CK$5="",0,SUMPRODUCT(
INDIRECT(ADDRESS($P13,SUMIFS($1:$1,$5:$5,1))&amp;":"&amp;ADDRESS($P13,CK$1)),
INDIRECT("rBP!"&amp;ADDRESS($S13,SUMIFS(rBP!$1:$1,rBP!$5:$5,MAX(rBP!$5:$5)-CK$5+1))&amp;":"&amp;ADDRESS($S13,SUMIFS(rBP!$1:$1,rBP!$5:$5,MAX(rBP!$5:$5))))))</f>
        <v>0</v>
      </c>
      <c r="CL13" s="69">
        <f ca="1">IF(CL$5="",0,SUMPRODUCT(
INDIRECT(ADDRESS($P13,SUMIFS($1:$1,$5:$5,1))&amp;":"&amp;ADDRESS($P13,CL$1)),
INDIRECT("rBP!"&amp;ADDRESS($S13,SUMIFS(rBP!$1:$1,rBP!$5:$5,MAX(rBP!$5:$5)-CL$5+1))&amp;":"&amp;ADDRESS($S13,SUMIFS(rBP!$1:$1,rBP!$5:$5,MAX(rBP!$5:$5))))))</f>
        <v>0</v>
      </c>
      <c r="CM13" s="69">
        <f ca="1">IF(CM$5="",0,SUMPRODUCT(
INDIRECT(ADDRESS($P13,SUMIFS($1:$1,$5:$5,1))&amp;":"&amp;ADDRESS($P13,CM$1)),
INDIRECT("rBP!"&amp;ADDRESS($S13,SUMIFS(rBP!$1:$1,rBP!$5:$5,MAX(rBP!$5:$5)-CM$5+1))&amp;":"&amp;ADDRESS($S13,SUMIFS(rBP!$1:$1,rBP!$5:$5,MAX(rBP!$5:$5))))))</f>
        <v>0</v>
      </c>
      <c r="CN13" s="69">
        <f ca="1">IF(CN$5="",0,SUMPRODUCT(
INDIRECT(ADDRESS($P13,SUMIFS($1:$1,$5:$5,1))&amp;":"&amp;ADDRESS($P13,CN$1)),
INDIRECT("rBP!"&amp;ADDRESS($S13,SUMIFS(rBP!$1:$1,rBP!$5:$5,MAX(rBP!$5:$5)-CN$5+1))&amp;":"&amp;ADDRESS($S13,SUMIFS(rBP!$1:$1,rBP!$5:$5,MAX(rBP!$5:$5))))))</f>
        <v>0</v>
      </c>
      <c r="CO13" s="69">
        <f ca="1">IF(CO$5="",0,SUMPRODUCT(
INDIRECT(ADDRESS($P13,SUMIFS($1:$1,$5:$5,1))&amp;":"&amp;ADDRESS($P13,CO$1)),
INDIRECT("rBP!"&amp;ADDRESS($S13,SUMIFS(rBP!$1:$1,rBP!$5:$5,MAX(rBP!$5:$5)-CO$5+1))&amp;":"&amp;ADDRESS($S13,SUMIFS(rBP!$1:$1,rBP!$5:$5,MAX(rBP!$5:$5))))))</f>
        <v>0</v>
      </c>
      <c r="CP13" s="69">
        <f ca="1">IF(CP$5="",0,SUMPRODUCT(
INDIRECT(ADDRESS($P13,SUMIFS($1:$1,$5:$5,1))&amp;":"&amp;ADDRESS($P13,CP$1)),
INDIRECT("rBP!"&amp;ADDRESS($S13,SUMIFS(rBP!$1:$1,rBP!$5:$5,MAX(rBP!$5:$5)-CP$5+1))&amp;":"&amp;ADDRESS($S13,SUMIFS(rBP!$1:$1,rBP!$5:$5,MAX(rBP!$5:$5))))))</f>
        <v>0</v>
      </c>
      <c r="CQ13" s="69">
        <f ca="1">IF(CQ$5="",0,SUMPRODUCT(
INDIRECT(ADDRESS($P13,SUMIFS($1:$1,$5:$5,1))&amp;":"&amp;ADDRESS($P13,CQ$1)),
INDIRECT("rBP!"&amp;ADDRESS($S13,SUMIFS(rBP!$1:$1,rBP!$5:$5,MAX(rBP!$5:$5)-CQ$5+1))&amp;":"&amp;ADDRESS($S13,SUMIFS(rBP!$1:$1,rBP!$5:$5,MAX(rBP!$5:$5))))))</f>
        <v>0</v>
      </c>
      <c r="CR13" s="69">
        <f ca="1">IF(CR$5="",0,SUMPRODUCT(
INDIRECT(ADDRESS($P13,SUMIFS($1:$1,$5:$5,1))&amp;":"&amp;ADDRESS($P13,CR$1)),
INDIRECT("rBP!"&amp;ADDRESS($S13,SUMIFS(rBP!$1:$1,rBP!$5:$5,MAX(rBP!$5:$5)-CR$5+1))&amp;":"&amp;ADDRESS($S13,SUMIFS(rBP!$1:$1,rBP!$5:$5,MAX(rBP!$5:$5))))))</f>
        <v>0</v>
      </c>
      <c r="CS13" s="69">
        <f ca="1">IF(CS$5="",0,SUMPRODUCT(
INDIRECT(ADDRESS($P13,SUMIFS($1:$1,$5:$5,1))&amp;":"&amp;ADDRESS($P13,CS$1)),
INDIRECT("rBP!"&amp;ADDRESS($S13,SUMIFS(rBP!$1:$1,rBP!$5:$5,MAX(rBP!$5:$5)-CS$5+1))&amp;":"&amp;ADDRESS($S13,SUMIFS(rBP!$1:$1,rBP!$5:$5,MAX(rBP!$5:$5))))))</f>
        <v>0</v>
      </c>
      <c r="CT13" s="69">
        <f ca="1">IF(CT$5="",0,SUMPRODUCT(
INDIRECT(ADDRESS($P13,SUMIFS($1:$1,$5:$5,1))&amp;":"&amp;ADDRESS($P13,CT$1)),
INDIRECT("rBP!"&amp;ADDRESS($S13,SUMIFS(rBP!$1:$1,rBP!$5:$5,MAX(rBP!$5:$5)-CT$5+1))&amp;":"&amp;ADDRESS($S13,SUMIFS(rBP!$1:$1,rBP!$5:$5,MAX(rBP!$5:$5))))))</f>
        <v>0</v>
      </c>
    </row>
    <row r="14" spans="1:98" s="27" customFormat="1" ht="12" x14ac:dyDescent="0.25">
      <c r="A14" s="26">
        <f>ROW()</f>
        <v>14</v>
      </c>
      <c r="E14" s="24"/>
      <c r="F14" s="66" t="str">
        <f>F9</f>
        <v>Закупка сырья и материалов в натуральных величинах</v>
      </c>
      <c r="G14" s="27" t="str">
        <f>BP!$F$25</f>
        <v>Упаковка</v>
      </c>
      <c r="M14" s="2" t="str">
        <f>BP!$M$25</f>
        <v>компл</v>
      </c>
      <c r="P14" s="71">
        <f t="shared" si="6"/>
        <v>7</v>
      </c>
      <c r="R14" s="24"/>
      <c r="S14" s="71">
        <f>BP!$A61</f>
        <v>61</v>
      </c>
      <c r="T14" s="67"/>
      <c r="U14" s="67"/>
      <c r="V14" s="75"/>
      <c r="W14" s="29">
        <f ca="1">SUM(INDIRECT(ADDRESS(ROW(),SUMIFS($1:$1,$5:$5,1))):INDIRECT(ADDRESS(ROW(),SUMIFS($1:$1,$5:$5,MAX($5:$5)))))</f>
        <v>871421.2</v>
      </c>
      <c r="X14" s="67"/>
      <c r="Y14" s="67"/>
      <c r="Z14" s="69">
        <f ca="1">IF(Z$5="",0,SUMPRODUCT(
INDIRECT(ADDRESS($P14,SUMIFS($1:$1,$5:$5,1))&amp;":"&amp;ADDRESS($P14,Z$1)),
INDIRECT("rBP!"&amp;ADDRESS($S14,SUMIFS(rBP!$1:$1,rBP!$5:$5,MAX(rBP!$5:$5)-Z$5+1))&amp;":"&amp;ADDRESS($S14,SUMIFS(rBP!$1:$1,rBP!$5:$5,MAX(rBP!$5:$5))))))</f>
        <v>0</v>
      </c>
      <c r="AA14" s="69">
        <f ca="1">IF(AA$5="",0,SUMPRODUCT(
INDIRECT(ADDRESS($P14,SUMIFS($1:$1,$5:$5,1))&amp;":"&amp;ADDRESS($P14,AA$1)),
INDIRECT("rBP!"&amp;ADDRESS($S14,SUMIFS(rBP!$1:$1,rBP!$5:$5,MAX(rBP!$5:$5)-AA$5+1))&amp;":"&amp;ADDRESS($S14,SUMIFS(rBP!$1:$1,rBP!$5:$5,MAX(rBP!$5:$5))))))</f>
        <v>0</v>
      </c>
      <c r="AB14" s="69">
        <f ca="1">IF(AB$5="",0,SUMPRODUCT(
INDIRECT(ADDRESS($P14,SUMIFS($1:$1,$5:$5,1))&amp;":"&amp;ADDRESS($P14,AB$1)),
INDIRECT("rBP!"&amp;ADDRESS($S14,SUMIFS(rBP!$1:$1,rBP!$5:$5,MAX(rBP!$5:$5)-AB$5+1))&amp;":"&amp;ADDRESS($S14,SUMIFS(rBP!$1:$1,rBP!$5:$5,MAX(rBP!$5:$5))))))</f>
        <v>0</v>
      </c>
      <c r="AC14" s="69">
        <f ca="1">IF(AC$5="",0,SUMPRODUCT(
INDIRECT(ADDRESS($P14,SUMIFS($1:$1,$5:$5,1))&amp;":"&amp;ADDRESS($P14,AC$1)),
INDIRECT("rBP!"&amp;ADDRESS($S14,SUMIFS(rBP!$1:$1,rBP!$5:$5,MAX(rBP!$5:$5)-AC$5+1))&amp;":"&amp;ADDRESS($S14,SUMIFS(rBP!$1:$1,rBP!$5:$5,MAX(rBP!$5:$5))))))</f>
        <v>0</v>
      </c>
      <c r="AD14" s="69">
        <f ca="1">IF(AD$5="",0,SUMPRODUCT(
INDIRECT(ADDRESS($P14,SUMIFS($1:$1,$5:$5,1))&amp;":"&amp;ADDRESS($P14,AD$1)),
INDIRECT("rBP!"&amp;ADDRESS($S14,SUMIFS(rBP!$1:$1,rBP!$5:$5,MAX(rBP!$5:$5)-AD$5+1))&amp;":"&amp;ADDRESS($S14,SUMIFS(rBP!$1:$1,rBP!$5:$5,MAX(rBP!$5:$5))))))</f>
        <v>40</v>
      </c>
      <c r="AE14" s="69">
        <f ca="1">IF(AE$5="",0,SUMPRODUCT(
INDIRECT(ADDRESS($P14,SUMIFS($1:$1,$5:$5,1))&amp;":"&amp;ADDRESS($P14,AE$1)),
INDIRECT("rBP!"&amp;ADDRESS($S14,SUMIFS(rBP!$1:$1,rBP!$5:$5,MAX(rBP!$5:$5)-AE$5+1))&amp;":"&amp;ADDRESS($S14,SUMIFS(rBP!$1:$1,rBP!$5:$5,MAX(rBP!$5:$5))))))</f>
        <v>160</v>
      </c>
      <c r="AF14" s="69">
        <f ca="1">IF(AF$5="",0,SUMPRODUCT(
INDIRECT(ADDRESS($P14,SUMIFS($1:$1,$5:$5,1))&amp;":"&amp;ADDRESS($P14,AF$1)),
INDIRECT("rBP!"&amp;ADDRESS($S14,SUMIFS(rBP!$1:$1,rBP!$5:$5,MAX(rBP!$5:$5)-AF$5+1))&amp;":"&amp;ADDRESS($S14,SUMIFS(rBP!$1:$1,rBP!$5:$5,MAX(rBP!$5:$5))))))</f>
        <v>288</v>
      </c>
      <c r="AG14" s="69">
        <f ca="1">IF(AG$5="",0,SUMPRODUCT(
INDIRECT(ADDRESS($P14,SUMIFS($1:$1,$5:$5,1))&amp;":"&amp;ADDRESS($P14,AG$1)),
INDIRECT("rBP!"&amp;ADDRESS($S14,SUMIFS(rBP!$1:$1,rBP!$5:$5,MAX(rBP!$5:$5)-AG$5+1))&amp;":"&amp;ADDRESS($S14,SUMIFS(rBP!$1:$1,rBP!$5:$5,MAX(rBP!$5:$5))))))</f>
        <v>421</v>
      </c>
      <c r="AH14" s="69">
        <f ca="1">IF(AH$5="",0,SUMPRODUCT(
INDIRECT(ADDRESS($P14,SUMIFS($1:$1,$5:$5,1))&amp;":"&amp;ADDRESS($P14,AH$1)),
INDIRECT("rBP!"&amp;ADDRESS($S14,SUMIFS(rBP!$1:$1,rBP!$5:$5,MAX(rBP!$5:$5)-AH$5+1))&amp;":"&amp;ADDRESS($S14,SUMIFS(rBP!$1:$1,rBP!$5:$5,MAX(rBP!$5:$5))))))</f>
        <v>537</v>
      </c>
      <c r="AI14" s="69">
        <f ca="1">IF(AI$5="",0,SUMPRODUCT(
INDIRECT(ADDRESS($P14,SUMIFS($1:$1,$5:$5,1))&amp;":"&amp;ADDRESS($P14,AI$1)),
INDIRECT("rBP!"&amp;ADDRESS($S14,SUMIFS(rBP!$1:$1,rBP!$5:$5,MAX(rBP!$5:$5)-AI$5+1))&amp;":"&amp;ADDRESS($S14,SUMIFS(rBP!$1:$1,rBP!$5:$5,MAX(rBP!$5:$5))))))</f>
        <v>705.40000000000009</v>
      </c>
      <c r="AJ14" s="69">
        <f ca="1">IF(AJ$5="",0,SUMPRODUCT(
INDIRECT(ADDRESS($P14,SUMIFS($1:$1,$5:$5,1))&amp;":"&amp;ADDRESS($P14,AJ$1)),
INDIRECT("rBP!"&amp;ADDRESS($S14,SUMIFS(rBP!$1:$1,rBP!$5:$5,MAX(rBP!$5:$5)-AJ$5+1))&amp;":"&amp;ADDRESS($S14,SUMIFS(rBP!$1:$1,rBP!$5:$5,MAX(rBP!$5:$5))))))</f>
        <v>1145.4000000000001</v>
      </c>
      <c r="AK14" s="69">
        <f ca="1">IF(AK$5="",0,SUMPRODUCT(
INDIRECT(ADDRESS($P14,SUMIFS($1:$1,$5:$5,1))&amp;":"&amp;ADDRESS($P14,AK$1)),
INDIRECT("rBP!"&amp;ADDRESS($S14,SUMIFS(rBP!$1:$1,rBP!$5:$5,MAX(rBP!$5:$5)-AK$5+1))&amp;":"&amp;ADDRESS($S14,SUMIFS(rBP!$1:$1,rBP!$5:$5,MAX(rBP!$5:$5))))))</f>
        <v>1886.2</v>
      </c>
      <c r="AL14" s="69">
        <f ca="1">IF(AL$5="",0,SUMPRODUCT(
INDIRECT(ADDRESS($P14,SUMIFS($1:$1,$5:$5,1))&amp;":"&amp;ADDRESS($P14,AL$1)),
INDIRECT("rBP!"&amp;ADDRESS($S14,SUMIFS(rBP!$1:$1,rBP!$5:$5,MAX(rBP!$5:$5)-AL$5+1))&amp;":"&amp;ADDRESS($S14,SUMIFS(rBP!$1:$1,rBP!$5:$5,MAX(rBP!$5:$5))))))</f>
        <v>2949.7</v>
      </c>
      <c r="AM14" s="69">
        <f ca="1">IF(AM$5="",0,SUMPRODUCT(
INDIRECT(ADDRESS($P14,SUMIFS($1:$1,$5:$5,1))&amp;":"&amp;ADDRESS($P14,AM$1)),
INDIRECT("rBP!"&amp;ADDRESS($S14,SUMIFS(rBP!$1:$1,rBP!$5:$5,MAX(rBP!$5:$5)-AM$5+1))&amp;":"&amp;ADDRESS($S14,SUMIFS(rBP!$1:$1,rBP!$5:$5,MAX(rBP!$5:$5))))))</f>
        <v>4297</v>
      </c>
      <c r="AN14" s="69">
        <f ca="1">IF(AN$5="",0,SUMPRODUCT(
INDIRECT(ADDRESS($P14,SUMIFS($1:$1,$5:$5,1))&amp;":"&amp;ADDRESS($P14,AN$1)),
INDIRECT("rBP!"&amp;ADDRESS($S14,SUMIFS(rBP!$1:$1,rBP!$5:$5,MAX(rBP!$5:$5)-AN$5+1))&amp;":"&amp;ADDRESS($S14,SUMIFS(rBP!$1:$1,rBP!$5:$5,MAX(rBP!$5:$5))))))</f>
        <v>5811.7</v>
      </c>
      <c r="AO14" s="69">
        <f ca="1">IF(AO$5="",0,SUMPRODUCT(
INDIRECT(ADDRESS($P14,SUMIFS($1:$1,$5:$5,1))&amp;":"&amp;ADDRESS($P14,AO$1)),
INDIRECT("rBP!"&amp;ADDRESS($S14,SUMIFS(rBP!$1:$1,rBP!$5:$5,MAX(rBP!$5:$5)-AO$5+1))&amp;":"&amp;ADDRESS($S14,SUMIFS(rBP!$1:$1,rBP!$5:$5,MAX(rBP!$5:$5))))))</f>
        <v>7425.8</v>
      </c>
      <c r="AP14" s="69">
        <f ca="1">IF(AP$5="",0,SUMPRODUCT(
INDIRECT(ADDRESS($P14,SUMIFS($1:$1,$5:$5,1))&amp;":"&amp;ADDRESS($P14,AP$1)),
INDIRECT("rBP!"&amp;ADDRESS($S14,SUMIFS(rBP!$1:$1,rBP!$5:$5,MAX(rBP!$5:$5)-AP$5+1))&amp;":"&amp;ADDRESS($S14,SUMIFS(rBP!$1:$1,rBP!$5:$5,MAX(rBP!$5:$5))))))</f>
        <v>9091.5</v>
      </c>
      <c r="AQ14" s="69">
        <f ca="1">IF(AQ$5="",0,SUMPRODUCT(
INDIRECT(ADDRESS($P14,SUMIFS($1:$1,$5:$5,1))&amp;":"&amp;ADDRESS($P14,AQ$1)),
INDIRECT("rBP!"&amp;ADDRESS($S14,SUMIFS(rBP!$1:$1,rBP!$5:$5,MAX(rBP!$5:$5)-AQ$5+1))&amp;":"&amp;ADDRESS($S14,SUMIFS(rBP!$1:$1,rBP!$5:$5,MAX(rBP!$5:$5))))))</f>
        <v>10784.5</v>
      </c>
      <c r="AR14" s="69">
        <f ca="1">IF(AR$5="",0,SUMPRODUCT(
INDIRECT(ADDRESS($P14,SUMIFS($1:$1,$5:$5,1))&amp;":"&amp;ADDRESS($P14,AR$1)),
INDIRECT("rBP!"&amp;ADDRESS($S14,SUMIFS(rBP!$1:$1,rBP!$5:$5,MAX(rBP!$5:$5)-AR$5+1))&amp;":"&amp;ADDRESS($S14,SUMIFS(rBP!$1:$1,rBP!$5:$5,MAX(rBP!$5:$5))))))</f>
        <v>12489.5</v>
      </c>
      <c r="AS14" s="69">
        <f ca="1">IF(AS$5="",0,SUMPRODUCT(
INDIRECT(ADDRESS($P14,SUMIFS($1:$1,$5:$5,1))&amp;":"&amp;ADDRESS($P14,AS$1)),
INDIRECT("rBP!"&amp;ADDRESS($S14,SUMIFS(rBP!$1:$1,rBP!$5:$5,MAX(rBP!$5:$5)-AS$5+1))&amp;":"&amp;ADDRESS($S14,SUMIFS(rBP!$1:$1,rBP!$5:$5,MAX(rBP!$5:$5))))))</f>
        <v>14197.5</v>
      </c>
      <c r="AT14" s="69">
        <f ca="1">IF(AT$5="",0,SUMPRODUCT(
INDIRECT(ADDRESS($P14,SUMIFS($1:$1,$5:$5,1))&amp;":"&amp;ADDRESS($P14,AT$1)),
INDIRECT("rBP!"&amp;ADDRESS($S14,SUMIFS(rBP!$1:$1,rBP!$5:$5,MAX(rBP!$5:$5)-AT$5+1))&amp;":"&amp;ADDRESS($S14,SUMIFS(rBP!$1:$1,rBP!$5:$5,MAX(rBP!$5:$5))))))</f>
        <v>15907</v>
      </c>
      <c r="AU14" s="69">
        <f ca="1">IF(AU$5="",0,SUMPRODUCT(
INDIRECT(ADDRESS($P14,SUMIFS($1:$1,$5:$5,1))&amp;":"&amp;ADDRESS($P14,AU$1)),
INDIRECT("rBP!"&amp;ADDRESS($S14,SUMIFS(rBP!$1:$1,rBP!$5:$5,MAX(rBP!$5:$5)-AU$5+1))&amp;":"&amp;ADDRESS($S14,SUMIFS(rBP!$1:$1,rBP!$5:$5,MAX(rBP!$5:$5))))))</f>
        <v>17617</v>
      </c>
      <c r="AV14" s="69">
        <f ca="1">IF(AV$5="",0,SUMPRODUCT(
INDIRECT(ADDRESS($P14,SUMIFS($1:$1,$5:$5,1))&amp;":"&amp;ADDRESS($P14,AV$1)),
INDIRECT("rBP!"&amp;ADDRESS($S14,SUMIFS(rBP!$1:$1,rBP!$5:$5,MAX(rBP!$5:$5)-AV$5+1))&amp;":"&amp;ADDRESS($S14,SUMIFS(rBP!$1:$1,rBP!$5:$5,MAX(rBP!$5:$5))))))</f>
        <v>19327</v>
      </c>
      <c r="AW14" s="69">
        <f ca="1">IF(AW$5="",0,SUMPRODUCT(
INDIRECT(ADDRESS($P14,SUMIFS($1:$1,$5:$5,1))&amp;":"&amp;ADDRESS($P14,AW$1)),
INDIRECT("rBP!"&amp;ADDRESS($S14,SUMIFS(rBP!$1:$1,rBP!$5:$5,MAX(rBP!$5:$5)-AW$5+1))&amp;":"&amp;ADDRESS($S14,SUMIFS(rBP!$1:$1,rBP!$5:$5,MAX(rBP!$5:$5))))))</f>
        <v>21037</v>
      </c>
      <c r="AX14" s="69">
        <f ca="1">IF(AX$5="",0,SUMPRODUCT(
INDIRECT(ADDRESS($P14,SUMIFS($1:$1,$5:$5,1))&amp;":"&amp;ADDRESS($P14,AX$1)),
INDIRECT("rBP!"&amp;ADDRESS($S14,SUMIFS(rBP!$1:$1,rBP!$5:$5,MAX(rBP!$5:$5)-AX$5+1))&amp;":"&amp;ADDRESS($S14,SUMIFS(rBP!$1:$1,rBP!$5:$5,MAX(rBP!$5:$5))))))</f>
        <v>22747</v>
      </c>
      <c r="AY14" s="69">
        <f ca="1">IF(AY$5="",0,SUMPRODUCT(
INDIRECT(ADDRESS($P14,SUMIFS($1:$1,$5:$5,1))&amp;":"&amp;ADDRESS($P14,AY$1)),
INDIRECT("rBP!"&amp;ADDRESS($S14,SUMIFS(rBP!$1:$1,rBP!$5:$5,MAX(rBP!$5:$5)-AY$5+1))&amp;":"&amp;ADDRESS($S14,SUMIFS(rBP!$1:$1,rBP!$5:$5,MAX(rBP!$5:$5))))))</f>
        <v>24457</v>
      </c>
      <c r="AZ14" s="69">
        <f ca="1">IF(AZ$5="",0,SUMPRODUCT(
INDIRECT(ADDRESS($P14,SUMIFS($1:$1,$5:$5,1))&amp;":"&amp;ADDRESS($P14,AZ$1)),
INDIRECT("rBP!"&amp;ADDRESS($S14,SUMIFS(rBP!$1:$1,rBP!$5:$5,MAX(rBP!$5:$5)-AZ$5+1))&amp;":"&amp;ADDRESS($S14,SUMIFS(rBP!$1:$1,rBP!$5:$5,MAX(rBP!$5:$5))))))</f>
        <v>26167</v>
      </c>
      <c r="BA14" s="69">
        <f ca="1">IF(BA$5="",0,SUMPRODUCT(
INDIRECT(ADDRESS($P14,SUMIFS($1:$1,$5:$5,1))&amp;":"&amp;ADDRESS($P14,BA$1)),
INDIRECT("rBP!"&amp;ADDRESS($S14,SUMIFS(rBP!$1:$1,rBP!$5:$5,MAX(rBP!$5:$5)-BA$5+1))&amp;":"&amp;ADDRESS($S14,SUMIFS(rBP!$1:$1,rBP!$5:$5,MAX(rBP!$5:$5))))))</f>
        <v>27777</v>
      </c>
      <c r="BB14" s="69">
        <f ca="1">IF(BB$5="",0,SUMPRODUCT(
INDIRECT(ADDRESS($P14,SUMIFS($1:$1,$5:$5,1))&amp;":"&amp;ADDRESS($P14,BB$1)),
INDIRECT("rBP!"&amp;ADDRESS($S14,SUMIFS(rBP!$1:$1,rBP!$5:$5,MAX(rBP!$5:$5)-BB$5+1))&amp;":"&amp;ADDRESS($S14,SUMIFS(rBP!$1:$1,rBP!$5:$5,MAX(rBP!$5:$5))))))</f>
        <v>29087</v>
      </c>
      <c r="BC14" s="69">
        <f ca="1">IF(BC$5="",0,SUMPRODUCT(
INDIRECT(ADDRESS($P14,SUMIFS($1:$1,$5:$5,1))&amp;":"&amp;ADDRESS($P14,BC$1)),
INDIRECT("rBP!"&amp;ADDRESS($S14,SUMIFS(rBP!$1:$1,rBP!$5:$5,MAX(rBP!$5:$5)-BC$5+1))&amp;":"&amp;ADDRESS($S14,SUMIFS(rBP!$1:$1,rBP!$5:$5,MAX(rBP!$5:$5))))))</f>
        <v>30077</v>
      </c>
      <c r="BD14" s="69">
        <f ca="1">IF(BD$5="",0,SUMPRODUCT(
INDIRECT(ADDRESS($P14,SUMIFS($1:$1,$5:$5,1))&amp;":"&amp;ADDRESS($P14,BD$1)),
INDIRECT("rBP!"&amp;ADDRESS($S14,SUMIFS(rBP!$1:$1,rBP!$5:$5,MAX(rBP!$5:$5)-BD$5+1))&amp;":"&amp;ADDRESS($S14,SUMIFS(rBP!$1:$1,rBP!$5:$5,MAX(rBP!$5:$5))))))</f>
        <v>30734.5</v>
      </c>
      <c r="BE14" s="69">
        <f ca="1">IF(BE$5="",0,SUMPRODUCT(
INDIRECT(ADDRESS($P14,SUMIFS($1:$1,$5:$5,1))&amp;":"&amp;ADDRESS($P14,BE$1)),
INDIRECT("rBP!"&amp;ADDRESS($S14,SUMIFS(rBP!$1:$1,rBP!$5:$5,MAX(rBP!$5:$5)-BE$5+1))&amp;":"&amp;ADDRESS($S14,SUMIFS(rBP!$1:$1,rBP!$5:$5,MAX(rBP!$5:$5))))))</f>
        <v>31102</v>
      </c>
      <c r="BF14" s="69">
        <f ca="1">IF(BF$5="",0,SUMPRODUCT(
INDIRECT(ADDRESS($P14,SUMIFS($1:$1,$5:$5,1))&amp;":"&amp;ADDRESS($P14,BF$1)),
INDIRECT("rBP!"&amp;ADDRESS($S14,SUMIFS(rBP!$1:$1,rBP!$5:$5,MAX(rBP!$5:$5)-BF$5+1))&amp;":"&amp;ADDRESS($S14,SUMIFS(rBP!$1:$1,rBP!$5:$5,MAX(rBP!$5:$5))))))</f>
        <v>31298.5</v>
      </c>
      <c r="BG14" s="69">
        <f ca="1">IF(BG$5="",0,SUMPRODUCT(
INDIRECT(ADDRESS($P14,SUMIFS($1:$1,$5:$5,1))&amp;":"&amp;ADDRESS($P14,BG$1)),
INDIRECT("rBP!"&amp;ADDRESS($S14,SUMIFS(rBP!$1:$1,rBP!$5:$5,MAX(rBP!$5:$5)-BG$5+1))&amp;":"&amp;ADDRESS($S14,SUMIFS(rBP!$1:$1,rBP!$5:$5,MAX(rBP!$5:$5))))))</f>
        <v>31395</v>
      </c>
      <c r="BH14" s="69">
        <f ca="1">IF(BH$5="",0,SUMPRODUCT(
INDIRECT(ADDRESS($P14,SUMIFS($1:$1,$5:$5,1))&amp;":"&amp;ADDRESS($P14,BH$1)),
INDIRECT("rBP!"&amp;ADDRESS($S14,SUMIFS(rBP!$1:$1,rBP!$5:$5,MAX(rBP!$5:$5)-BH$5+1))&amp;":"&amp;ADDRESS($S14,SUMIFS(rBP!$1:$1,rBP!$5:$5,MAX(rBP!$5:$5))))))</f>
        <v>31439.5</v>
      </c>
      <c r="BI14" s="69">
        <f ca="1">IF(BI$5="",0,SUMPRODUCT(
INDIRECT(ADDRESS($P14,SUMIFS($1:$1,$5:$5,1))&amp;":"&amp;ADDRESS($P14,BI$1)),
INDIRECT("rBP!"&amp;ADDRESS($S14,SUMIFS(rBP!$1:$1,rBP!$5:$5,MAX(rBP!$5:$5)-BI$5+1))&amp;":"&amp;ADDRESS($S14,SUMIFS(rBP!$1:$1,rBP!$5:$5,MAX(rBP!$5:$5))))))</f>
        <v>31456.5</v>
      </c>
      <c r="BJ14" s="69">
        <f ca="1">IF(BJ$5="",0,SUMPRODUCT(
INDIRECT(ADDRESS($P14,SUMIFS($1:$1,$5:$5,1))&amp;":"&amp;ADDRESS($P14,BJ$1)),
INDIRECT("rBP!"&amp;ADDRESS($S14,SUMIFS(rBP!$1:$1,rBP!$5:$5,MAX(rBP!$5:$5)-BJ$5+1))&amp;":"&amp;ADDRESS($S14,SUMIFS(rBP!$1:$1,rBP!$5:$5,MAX(rBP!$5:$5))))))</f>
        <v>31461.5</v>
      </c>
      <c r="BK14" s="69">
        <f ca="1">IF(BK$5="",0,SUMPRODUCT(
INDIRECT(ADDRESS($P14,SUMIFS($1:$1,$5:$5,1))&amp;":"&amp;ADDRESS($P14,BK$1)),
INDIRECT("rBP!"&amp;ADDRESS($S14,SUMIFS(rBP!$1:$1,rBP!$5:$5,MAX(rBP!$5:$5)-BK$5+1))&amp;":"&amp;ADDRESS($S14,SUMIFS(rBP!$1:$1,rBP!$5:$5,MAX(rBP!$5:$5))))))</f>
        <v>31463.5</v>
      </c>
      <c r="BL14" s="69">
        <f ca="1">IF(BL$5="",0,SUMPRODUCT(
INDIRECT(ADDRESS($P14,SUMIFS($1:$1,$5:$5,1))&amp;":"&amp;ADDRESS($P14,BL$1)),
INDIRECT("rBP!"&amp;ADDRESS($S14,SUMIFS(rBP!$1:$1,rBP!$5:$5,MAX(rBP!$5:$5)-BL$5+1))&amp;":"&amp;ADDRESS($S14,SUMIFS(rBP!$1:$1,rBP!$5:$5,MAX(rBP!$5:$5))))))</f>
        <v>31464.000000000004</v>
      </c>
      <c r="BM14" s="69">
        <f ca="1">IF(BM$5="",0,SUMPRODUCT(
INDIRECT(ADDRESS($P14,SUMIFS($1:$1,$5:$5,1))&amp;":"&amp;ADDRESS($P14,BM$1)),
INDIRECT("rBP!"&amp;ADDRESS($S14,SUMIFS(rBP!$1:$1,rBP!$5:$5,MAX(rBP!$5:$5)-BM$5+1))&amp;":"&amp;ADDRESS($S14,SUMIFS(rBP!$1:$1,rBP!$5:$5,MAX(rBP!$5:$5))))))</f>
        <v>31464.000000000004</v>
      </c>
      <c r="BN14" s="69">
        <f ca="1">IF(BN$5="",0,SUMPRODUCT(
INDIRECT(ADDRESS($P14,SUMIFS($1:$1,$5:$5,1))&amp;":"&amp;ADDRESS($P14,BN$1)),
INDIRECT("rBP!"&amp;ADDRESS($S14,SUMIFS(rBP!$1:$1,rBP!$5:$5,MAX(rBP!$5:$5)-BN$5+1))&amp;":"&amp;ADDRESS($S14,SUMIFS(rBP!$1:$1,rBP!$5:$5,MAX(rBP!$5:$5))))))</f>
        <v>31464.000000000004</v>
      </c>
      <c r="BO14" s="69">
        <f ca="1">IF(BO$5="",0,SUMPRODUCT(
INDIRECT(ADDRESS($P14,SUMIFS($1:$1,$5:$5,1))&amp;":"&amp;ADDRESS($P14,BO$1)),
INDIRECT("rBP!"&amp;ADDRESS($S14,SUMIFS(rBP!$1:$1,rBP!$5:$5,MAX(rBP!$5:$5)-BO$5+1))&amp;":"&amp;ADDRESS($S14,SUMIFS(rBP!$1:$1,rBP!$5:$5,MAX(rBP!$5:$5))))))</f>
        <v>31464.000000000004</v>
      </c>
      <c r="BP14" s="69">
        <f ca="1">IF(BP$5="",0,SUMPRODUCT(
INDIRECT(ADDRESS($P14,SUMIFS($1:$1,$5:$5,1))&amp;":"&amp;ADDRESS($P14,BP$1)),
INDIRECT("rBP!"&amp;ADDRESS($S14,SUMIFS(rBP!$1:$1,rBP!$5:$5,MAX(rBP!$5:$5)-BP$5+1))&amp;":"&amp;ADDRESS($S14,SUMIFS(rBP!$1:$1,rBP!$5:$5,MAX(rBP!$5:$5))))))</f>
        <v>31464.000000000004</v>
      </c>
      <c r="BQ14" s="69">
        <f ca="1">IF(BQ$5="",0,SUMPRODUCT(
INDIRECT(ADDRESS($P14,SUMIFS($1:$1,$5:$5,1))&amp;":"&amp;ADDRESS($P14,BQ$1)),
INDIRECT("rBP!"&amp;ADDRESS($S14,SUMIFS(rBP!$1:$1,rBP!$5:$5,MAX(rBP!$5:$5)-BQ$5+1))&amp;":"&amp;ADDRESS($S14,SUMIFS(rBP!$1:$1,rBP!$5:$5,MAX(rBP!$5:$5))))))</f>
        <v>31464.000000000004</v>
      </c>
      <c r="BR14" s="69">
        <f ca="1">IF(BR$5="",0,SUMPRODUCT(
INDIRECT(ADDRESS($P14,SUMIFS($1:$1,$5:$5,1))&amp;":"&amp;ADDRESS($P14,BR$1)),
INDIRECT("rBP!"&amp;ADDRESS($S14,SUMIFS(rBP!$1:$1,rBP!$5:$5,MAX(rBP!$5:$5)-BR$5+1))&amp;":"&amp;ADDRESS($S14,SUMIFS(rBP!$1:$1,rBP!$5:$5,MAX(rBP!$5:$5))))))</f>
        <v>31464.000000000004</v>
      </c>
      <c r="BS14" s="69">
        <f ca="1">IF(BS$5="",0,SUMPRODUCT(
INDIRECT(ADDRESS($P14,SUMIFS($1:$1,$5:$5,1))&amp;":"&amp;ADDRESS($P14,BS$1)),
INDIRECT("rBP!"&amp;ADDRESS($S14,SUMIFS(rBP!$1:$1,rBP!$5:$5,MAX(rBP!$5:$5)-BS$5+1))&amp;":"&amp;ADDRESS($S14,SUMIFS(rBP!$1:$1,rBP!$5:$5,MAX(rBP!$5:$5))))))</f>
        <v>31464.000000000004</v>
      </c>
      <c r="BT14" s="69">
        <f ca="1">IF(BT$5="",0,SUMPRODUCT(
INDIRECT(ADDRESS($P14,SUMIFS($1:$1,$5:$5,1))&amp;":"&amp;ADDRESS($P14,BT$1)),
INDIRECT("rBP!"&amp;ADDRESS($S14,SUMIFS(rBP!$1:$1,rBP!$5:$5,MAX(rBP!$5:$5)-BT$5+1))&amp;":"&amp;ADDRESS($S14,SUMIFS(rBP!$1:$1,rBP!$5:$5,MAX(rBP!$5:$5))))))</f>
        <v>31464.000000000004</v>
      </c>
      <c r="BU14" s="69">
        <f ca="1">IF(BU$5="",0,SUMPRODUCT(
INDIRECT(ADDRESS($P14,SUMIFS($1:$1,$5:$5,1))&amp;":"&amp;ADDRESS($P14,BU$1)),
INDIRECT("rBP!"&amp;ADDRESS($S14,SUMIFS(rBP!$1:$1,rBP!$5:$5,MAX(rBP!$5:$5)-BU$5+1))&amp;":"&amp;ADDRESS($S14,SUMIFS(rBP!$1:$1,rBP!$5:$5,MAX(rBP!$5:$5))))))</f>
        <v>31464.000000000004</v>
      </c>
      <c r="BV14" s="69">
        <f ca="1">IF(BV$5="",0,SUMPRODUCT(
INDIRECT(ADDRESS($P14,SUMIFS($1:$1,$5:$5,1))&amp;":"&amp;ADDRESS($P14,BV$1)),
INDIRECT("rBP!"&amp;ADDRESS($S14,SUMIFS(rBP!$1:$1,rBP!$5:$5,MAX(rBP!$5:$5)-BV$5+1))&amp;":"&amp;ADDRESS($S14,SUMIFS(rBP!$1:$1,rBP!$5:$5,MAX(rBP!$5:$5))))))</f>
        <v>0</v>
      </c>
      <c r="BW14" s="69">
        <f ca="1">IF(BW$5="",0,SUMPRODUCT(
INDIRECT(ADDRESS($P14,SUMIFS($1:$1,$5:$5,1))&amp;":"&amp;ADDRESS($P14,BW$1)),
INDIRECT("rBP!"&amp;ADDRESS($S14,SUMIFS(rBP!$1:$1,rBP!$5:$5,MAX(rBP!$5:$5)-BW$5+1))&amp;":"&amp;ADDRESS($S14,SUMIFS(rBP!$1:$1,rBP!$5:$5,MAX(rBP!$5:$5))))))</f>
        <v>0</v>
      </c>
      <c r="BX14" s="69">
        <f ca="1">IF(BX$5="",0,SUMPRODUCT(
INDIRECT(ADDRESS($P14,SUMIFS($1:$1,$5:$5,1))&amp;":"&amp;ADDRESS($P14,BX$1)),
INDIRECT("rBP!"&amp;ADDRESS($S14,SUMIFS(rBP!$1:$1,rBP!$5:$5,MAX(rBP!$5:$5)-BX$5+1))&amp;":"&amp;ADDRESS($S14,SUMIFS(rBP!$1:$1,rBP!$5:$5,MAX(rBP!$5:$5))))))</f>
        <v>0</v>
      </c>
      <c r="BY14" s="69">
        <f ca="1">IF(BY$5="",0,SUMPRODUCT(
INDIRECT(ADDRESS($P14,SUMIFS($1:$1,$5:$5,1))&amp;":"&amp;ADDRESS($P14,BY$1)),
INDIRECT("rBP!"&amp;ADDRESS($S14,SUMIFS(rBP!$1:$1,rBP!$5:$5,MAX(rBP!$5:$5)-BY$5+1))&amp;":"&amp;ADDRESS($S14,SUMIFS(rBP!$1:$1,rBP!$5:$5,MAX(rBP!$5:$5))))))</f>
        <v>0</v>
      </c>
      <c r="BZ14" s="69">
        <f ca="1">IF(BZ$5="",0,SUMPRODUCT(
INDIRECT(ADDRESS($P14,SUMIFS($1:$1,$5:$5,1))&amp;":"&amp;ADDRESS($P14,BZ$1)),
INDIRECT("rBP!"&amp;ADDRESS($S14,SUMIFS(rBP!$1:$1,rBP!$5:$5,MAX(rBP!$5:$5)-BZ$5+1))&amp;":"&amp;ADDRESS($S14,SUMIFS(rBP!$1:$1,rBP!$5:$5,MAX(rBP!$5:$5))))))</f>
        <v>0</v>
      </c>
      <c r="CA14" s="69">
        <f ca="1">IF(CA$5="",0,SUMPRODUCT(
INDIRECT(ADDRESS($P14,SUMIFS($1:$1,$5:$5,1))&amp;":"&amp;ADDRESS($P14,CA$1)),
INDIRECT("rBP!"&amp;ADDRESS($S14,SUMIFS(rBP!$1:$1,rBP!$5:$5,MAX(rBP!$5:$5)-CA$5+1))&amp;":"&amp;ADDRESS($S14,SUMIFS(rBP!$1:$1,rBP!$5:$5,MAX(rBP!$5:$5))))))</f>
        <v>0</v>
      </c>
      <c r="CB14" s="69">
        <f ca="1">IF(CB$5="",0,SUMPRODUCT(
INDIRECT(ADDRESS($P14,SUMIFS($1:$1,$5:$5,1))&amp;":"&amp;ADDRESS($P14,CB$1)),
INDIRECT("rBP!"&amp;ADDRESS($S14,SUMIFS(rBP!$1:$1,rBP!$5:$5,MAX(rBP!$5:$5)-CB$5+1))&amp;":"&amp;ADDRESS($S14,SUMIFS(rBP!$1:$1,rBP!$5:$5,MAX(rBP!$5:$5))))))</f>
        <v>0</v>
      </c>
      <c r="CC14" s="69">
        <f ca="1">IF(CC$5="",0,SUMPRODUCT(
INDIRECT(ADDRESS($P14,SUMIFS($1:$1,$5:$5,1))&amp;":"&amp;ADDRESS($P14,CC$1)),
INDIRECT("rBP!"&amp;ADDRESS($S14,SUMIFS(rBP!$1:$1,rBP!$5:$5,MAX(rBP!$5:$5)-CC$5+1))&amp;":"&amp;ADDRESS($S14,SUMIFS(rBP!$1:$1,rBP!$5:$5,MAX(rBP!$5:$5))))))</f>
        <v>0</v>
      </c>
      <c r="CD14" s="69">
        <f ca="1">IF(CD$5="",0,SUMPRODUCT(
INDIRECT(ADDRESS($P14,SUMIFS($1:$1,$5:$5,1))&amp;":"&amp;ADDRESS($P14,CD$1)),
INDIRECT("rBP!"&amp;ADDRESS($S14,SUMIFS(rBP!$1:$1,rBP!$5:$5,MAX(rBP!$5:$5)-CD$5+1))&amp;":"&amp;ADDRESS($S14,SUMIFS(rBP!$1:$1,rBP!$5:$5,MAX(rBP!$5:$5))))))</f>
        <v>0</v>
      </c>
      <c r="CE14" s="69">
        <f ca="1">IF(CE$5="",0,SUMPRODUCT(
INDIRECT(ADDRESS($P14,SUMIFS($1:$1,$5:$5,1))&amp;":"&amp;ADDRESS($P14,CE$1)),
INDIRECT("rBP!"&amp;ADDRESS($S14,SUMIFS(rBP!$1:$1,rBP!$5:$5,MAX(rBP!$5:$5)-CE$5+1))&amp;":"&amp;ADDRESS($S14,SUMIFS(rBP!$1:$1,rBP!$5:$5,MAX(rBP!$5:$5))))))</f>
        <v>0</v>
      </c>
      <c r="CF14" s="69">
        <f ca="1">IF(CF$5="",0,SUMPRODUCT(
INDIRECT(ADDRESS($P14,SUMIFS($1:$1,$5:$5,1))&amp;":"&amp;ADDRESS($P14,CF$1)),
INDIRECT("rBP!"&amp;ADDRESS($S14,SUMIFS(rBP!$1:$1,rBP!$5:$5,MAX(rBP!$5:$5)-CF$5+1))&amp;":"&amp;ADDRESS($S14,SUMIFS(rBP!$1:$1,rBP!$5:$5,MAX(rBP!$5:$5))))))</f>
        <v>0</v>
      </c>
      <c r="CG14" s="69">
        <f ca="1">IF(CG$5="",0,SUMPRODUCT(
INDIRECT(ADDRESS($P14,SUMIFS($1:$1,$5:$5,1))&amp;":"&amp;ADDRESS($P14,CG$1)),
INDIRECT("rBP!"&amp;ADDRESS($S14,SUMIFS(rBP!$1:$1,rBP!$5:$5,MAX(rBP!$5:$5)-CG$5+1))&amp;":"&amp;ADDRESS($S14,SUMIFS(rBP!$1:$1,rBP!$5:$5,MAX(rBP!$5:$5))))))</f>
        <v>0</v>
      </c>
      <c r="CH14" s="69">
        <f ca="1">IF(CH$5="",0,SUMPRODUCT(
INDIRECT(ADDRESS($P14,SUMIFS($1:$1,$5:$5,1))&amp;":"&amp;ADDRESS($P14,CH$1)),
INDIRECT("rBP!"&amp;ADDRESS($S14,SUMIFS(rBP!$1:$1,rBP!$5:$5,MAX(rBP!$5:$5)-CH$5+1))&amp;":"&amp;ADDRESS($S14,SUMIFS(rBP!$1:$1,rBP!$5:$5,MAX(rBP!$5:$5))))))</f>
        <v>0</v>
      </c>
      <c r="CI14" s="69">
        <f ca="1">IF(CI$5="",0,SUMPRODUCT(
INDIRECT(ADDRESS($P14,SUMIFS($1:$1,$5:$5,1))&amp;":"&amp;ADDRESS($P14,CI$1)),
INDIRECT("rBP!"&amp;ADDRESS($S14,SUMIFS(rBP!$1:$1,rBP!$5:$5,MAX(rBP!$5:$5)-CI$5+1))&amp;":"&amp;ADDRESS($S14,SUMIFS(rBP!$1:$1,rBP!$5:$5,MAX(rBP!$5:$5))))))</f>
        <v>0</v>
      </c>
      <c r="CJ14" s="69">
        <f ca="1">IF(CJ$5="",0,SUMPRODUCT(
INDIRECT(ADDRESS($P14,SUMIFS($1:$1,$5:$5,1))&amp;":"&amp;ADDRESS($P14,CJ$1)),
INDIRECT("rBP!"&amp;ADDRESS($S14,SUMIFS(rBP!$1:$1,rBP!$5:$5,MAX(rBP!$5:$5)-CJ$5+1))&amp;":"&amp;ADDRESS($S14,SUMIFS(rBP!$1:$1,rBP!$5:$5,MAX(rBP!$5:$5))))))</f>
        <v>0</v>
      </c>
      <c r="CK14" s="69">
        <f ca="1">IF(CK$5="",0,SUMPRODUCT(
INDIRECT(ADDRESS($P14,SUMIFS($1:$1,$5:$5,1))&amp;":"&amp;ADDRESS($P14,CK$1)),
INDIRECT("rBP!"&amp;ADDRESS($S14,SUMIFS(rBP!$1:$1,rBP!$5:$5,MAX(rBP!$5:$5)-CK$5+1))&amp;":"&amp;ADDRESS($S14,SUMIFS(rBP!$1:$1,rBP!$5:$5,MAX(rBP!$5:$5))))))</f>
        <v>0</v>
      </c>
      <c r="CL14" s="69">
        <f ca="1">IF(CL$5="",0,SUMPRODUCT(
INDIRECT(ADDRESS($P14,SUMIFS($1:$1,$5:$5,1))&amp;":"&amp;ADDRESS($P14,CL$1)),
INDIRECT("rBP!"&amp;ADDRESS($S14,SUMIFS(rBP!$1:$1,rBP!$5:$5,MAX(rBP!$5:$5)-CL$5+1))&amp;":"&amp;ADDRESS($S14,SUMIFS(rBP!$1:$1,rBP!$5:$5,MAX(rBP!$5:$5))))))</f>
        <v>0</v>
      </c>
      <c r="CM14" s="69">
        <f ca="1">IF(CM$5="",0,SUMPRODUCT(
INDIRECT(ADDRESS($P14,SUMIFS($1:$1,$5:$5,1))&amp;":"&amp;ADDRESS($P14,CM$1)),
INDIRECT("rBP!"&amp;ADDRESS($S14,SUMIFS(rBP!$1:$1,rBP!$5:$5,MAX(rBP!$5:$5)-CM$5+1))&amp;":"&amp;ADDRESS($S14,SUMIFS(rBP!$1:$1,rBP!$5:$5,MAX(rBP!$5:$5))))))</f>
        <v>0</v>
      </c>
      <c r="CN14" s="69">
        <f ca="1">IF(CN$5="",0,SUMPRODUCT(
INDIRECT(ADDRESS($P14,SUMIFS($1:$1,$5:$5,1))&amp;":"&amp;ADDRESS($P14,CN$1)),
INDIRECT("rBP!"&amp;ADDRESS($S14,SUMIFS(rBP!$1:$1,rBP!$5:$5,MAX(rBP!$5:$5)-CN$5+1))&amp;":"&amp;ADDRESS($S14,SUMIFS(rBP!$1:$1,rBP!$5:$5,MAX(rBP!$5:$5))))))</f>
        <v>0</v>
      </c>
      <c r="CO14" s="69">
        <f ca="1">IF(CO$5="",0,SUMPRODUCT(
INDIRECT(ADDRESS($P14,SUMIFS($1:$1,$5:$5,1))&amp;":"&amp;ADDRESS($P14,CO$1)),
INDIRECT("rBP!"&amp;ADDRESS($S14,SUMIFS(rBP!$1:$1,rBP!$5:$5,MAX(rBP!$5:$5)-CO$5+1))&amp;":"&amp;ADDRESS($S14,SUMIFS(rBP!$1:$1,rBP!$5:$5,MAX(rBP!$5:$5))))))</f>
        <v>0</v>
      </c>
      <c r="CP14" s="69">
        <f ca="1">IF(CP$5="",0,SUMPRODUCT(
INDIRECT(ADDRESS($P14,SUMIFS($1:$1,$5:$5,1))&amp;":"&amp;ADDRESS($P14,CP$1)),
INDIRECT("rBP!"&amp;ADDRESS($S14,SUMIFS(rBP!$1:$1,rBP!$5:$5,MAX(rBP!$5:$5)-CP$5+1))&amp;":"&amp;ADDRESS($S14,SUMIFS(rBP!$1:$1,rBP!$5:$5,MAX(rBP!$5:$5))))))</f>
        <v>0</v>
      </c>
      <c r="CQ14" s="69">
        <f ca="1">IF(CQ$5="",0,SUMPRODUCT(
INDIRECT(ADDRESS($P14,SUMIFS($1:$1,$5:$5,1))&amp;":"&amp;ADDRESS($P14,CQ$1)),
INDIRECT("rBP!"&amp;ADDRESS($S14,SUMIFS(rBP!$1:$1,rBP!$5:$5,MAX(rBP!$5:$5)-CQ$5+1))&amp;":"&amp;ADDRESS($S14,SUMIFS(rBP!$1:$1,rBP!$5:$5,MAX(rBP!$5:$5))))))</f>
        <v>0</v>
      </c>
      <c r="CR14" s="69">
        <f ca="1">IF(CR$5="",0,SUMPRODUCT(
INDIRECT(ADDRESS($P14,SUMIFS($1:$1,$5:$5,1))&amp;":"&amp;ADDRESS($P14,CR$1)),
INDIRECT("rBP!"&amp;ADDRESS($S14,SUMIFS(rBP!$1:$1,rBP!$5:$5,MAX(rBP!$5:$5)-CR$5+1))&amp;":"&amp;ADDRESS($S14,SUMIFS(rBP!$1:$1,rBP!$5:$5,MAX(rBP!$5:$5))))))</f>
        <v>0</v>
      </c>
      <c r="CS14" s="69">
        <f ca="1">IF(CS$5="",0,SUMPRODUCT(
INDIRECT(ADDRESS($P14,SUMIFS($1:$1,$5:$5,1))&amp;":"&amp;ADDRESS($P14,CS$1)),
INDIRECT("rBP!"&amp;ADDRESS($S14,SUMIFS(rBP!$1:$1,rBP!$5:$5,MAX(rBP!$5:$5)-CS$5+1))&amp;":"&amp;ADDRESS($S14,SUMIFS(rBP!$1:$1,rBP!$5:$5,MAX(rBP!$5:$5))))))</f>
        <v>0</v>
      </c>
      <c r="CT14" s="69">
        <f ca="1">IF(CT$5="",0,SUMPRODUCT(
INDIRECT(ADDRESS($P14,SUMIFS($1:$1,$5:$5,1))&amp;":"&amp;ADDRESS($P14,CT$1)),
INDIRECT("rBP!"&amp;ADDRESS($S14,SUMIFS(rBP!$1:$1,rBP!$5:$5,MAX(rBP!$5:$5)-CT$5+1))&amp;":"&amp;ADDRESS($S14,SUMIFS(rBP!$1:$1,rBP!$5:$5,MAX(rBP!$5:$5))))))</f>
        <v>0</v>
      </c>
    </row>
    <row r="15" spans="1:98" s="27" customFormat="1" ht="12" x14ac:dyDescent="0.25">
      <c r="A15" s="26">
        <f>ROW()</f>
        <v>15</v>
      </c>
      <c r="E15" s="24"/>
      <c r="F15" s="66" t="str">
        <f>F9</f>
        <v>Закупка сырья и материалов в натуральных величинах</v>
      </c>
      <c r="G15" s="27" t="str">
        <f>BP!$F$26</f>
        <v>ФОТ првПерс</v>
      </c>
      <c r="M15" s="2" t="str">
        <f>BP!$M$26</f>
        <v>час</v>
      </c>
      <c r="P15" s="71">
        <f t="shared" si="6"/>
        <v>7</v>
      </c>
      <c r="R15" s="24"/>
      <c r="S15" s="71">
        <f>BP!$A62</f>
        <v>62</v>
      </c>
      <c r="T15" s="67"/>
      <c r="U15" s="67"/>
      <c r="V15" s="75"/>
      <c r="W15" s="29">
        <f ca="1">SUM(INDIRECT(ADDRESS(ROW(),SUMIFS($1:$1,$5:$5,1))):INDIRECT(ADDRESS(ROW(),SUMIFS($1:$1,$5:$5,MAX($5:$5)))))</f>
        <v>0</v>
      </c>
      <c r="X15" s="67"/>
      <c r="Y15" s="67"/>
      <c r="Z15" s="69">
        <f ca="1">IF(Z$5="",0,SUMPRODUCT(
INDIRECT(ADDRESS($P15,SUMIFS($1:$1,$5:$5,1))&amp;":"&amp;ADDRESS($P15,Z$1)),
INDIRECT("rBP!"&amp;ADDRESS($S15,SUMIFS(rBP!$1:$1,rBP!$5:$5,MAX(rBP!$5:$5)-Z$5+1))&amp;":"&amp;ADDRESS($S15,SUMIFS(rBP!$1:$1,rBP!$5:$5,MAX(rBP!$5:$5))))))</f>
        <v>0</v>
      </c>
      <c r="AA15" s="69">
        <f ca="1">IF(AA$5="",0,SUMPRODUCT(
INDIRECT(ADDRESS($P15,SUMIFS($1:$1,$5:$5,1))&amp;":"&amp;ADDRESS($P15,AA$1)),
INDIRECT("rBP!"&amp;ADDRESS($S15,SUMIFS(rBP!$1:$1,rBP!$5:$5,MAX(rBP!$5:$5)-AA$5+1))&amp;":"&amp;ADDRESS($S15,SUMIFS(rBP!$1:$1,rBP!$5:$5,MAX(rBP!$5:$5))))))</f>
        <v>0</v>
      </c>
      <c r="AB15" s="69">
        <f ca="1">IF(AB$5="",0,SUMPRODUCT(
INDIRECT(ADDRESS($P15,SUMIFS($1:$1,$5:$5,1))&amp;":"&amp;ADDRESS($P15,AB$1)),
INDIRECT("rBP!"&amp;ADDRESS($S15,SUMIFS(rBP!$1:$1,rBP!$5:$5,MAX(rBP!$5:$5)-AB$5+1))&amp;":"&amp;ADDRESS($S15,SUMIFS(rBP!$1:$1,rBP!$5:$5,MAX(rBP!$5:$5))))))</f>
        <v>0</v>
      </c>
      <c r="AC15" s="69">
        <f ca="1">IF(AC$5="",0,SUMPRODUCT(
INDIRECT(ADDRESS($P15,SUMIFS($1:$1,$5:$5,1))&amp;":"&amp;ADDRESS($P15,AC$1)),
INDIRECT("rBP!"&amp;ADDRESS($S15,SUMIFS(rBP!$1:$1,rBP!$5:$5,MAX(rBP!$5:$5)-AC$5+1))&amp;":"&amp;ADDRESS($S15,SUMIFS(rBP!$1:$1,rBP!$5:$5,MAX(rBP!$5:$5))))))</f>
        <v>0</v>
      </c>
      <c r="AD15" s="69">
        <f ca="1">IF(AD$5="",0,SUMPRODUCT(
INDIRECT(ADDRESS($P15,SUMIFS($1:$1,$5:$5,1))&amp;":"&amp;ADDRESS($P15,AD$1)),
INDIRECT("rBP!"&amp;ADDRESS($S15,SUMIFS(rBP!$1:$1,rBP!$5:$5,MAX(rBP!$5:$5)-AD$5+1))&amp;":"&amp;ADDRESS($S15,SUMIFS(rBP!$1:$1,rBP!$5:$5,MAX(rBP!$5:$5))))))</f>
        <v>0</v>
      </c>
      <c r="AE15" s="69">
        <f ca="1">IF(AE$5="",0,SUMPRODUCT(
INDIRECT(ADDRESS($P15,SUMIFS($1:$1,$5:$5,1))&amp;":"&amp;ADDRESS($P15,AE$1)),
INDIRECT("rBP!"&amp;ADDRESS($S15,SUMIFS(rBP!$1:$1,rBP!$5:$5,MAX(rBP!$5:$5)-AE$5+1))&amp;":"&amp;ADDRESS($S15,SUMIFS(rBP!$1:$1,rBP!$5:$5,MAX(rBP!$5:$5))))))</f>
        <v>0</v>
      </c>
      <c r="AF15" s="69">
        <f ca="1">IF(AF$5="",0,SUMPRODUCT(
INDIRECT(ADDRESS($P15,SUMIFS($1:$1,$5:$5,1))&amp;":"&amp;ADDRESS($P15,AF$1)),
INDIRECT("rBP!"&amp;ADDRESS($S15,SUMIFS(rBP!$1:$1,rBP!$5:$5,MAX(rBP!$5:$5)-AF$5+1))&amp;":"&amp;ADDRESS($S15,SUMIFS(rBP!$1:$1,rBP!$5:$5,MAX(rBP!$5:$5))))))</f>
        <v>0</v>
      </c>
      <c r="AG15" s="69">
        <f ca="1">IF(AG$5="",0,SUMPRODUCT(
INDIRECT(ADDRESS($P15,SUMIFS($1:$1,$5:$5,1))&amp;":"&amp;ADDRESS($P15,AG$1)),
INDIRECT("rBP!"&amp;ADDRESS($S15,SUMIFS(rBP!$1:$1,rBP!$5:$5,MAX(rBP!$5:$5)-AG$5+1))&amp;":"&amp;ADDRESS($S15,SUMIFS(rBP!$1:$1,rBP!$5:$5,MAX(rBP!$5:$5))))))</f>
        <v>0</v>
      </c>
      <c r="AH15" s="69">
        <f ca="1">IF(AH$5="",0,SUMPRODUCT(
INDIRECT(ADDRESS($P15,SUMIFS($1:$1,$5:$5,1))&amp;":"&amp;ADDRESS($P15,AH$1)),
INDIRECT("rBP!"&amp;ADDRESS($S15,SUMIFS(rBP!$1:$1,rBP!$5:$5,MAX(rBP!$5:$5)-AH$5+1))&amp;":"&amp;ADDRESS($S15,SUMIFS(rBP!$1:$1,rBP!$5:$5,MAX(rBP!$5:$5))))))</f>
        <v>0</v>
      </c>
      <c r="AI15" s="69">
        <f ca="1">IF(AI$5="",0,SUMPRODUCT(
INDIRECT(ADDRESS($P15,SUMIFS($1:$1,$5:$5,1))&amp;":"&amp;ADDRESS($P15,AI$1)),
INDIRECT("rBP!"&amp;ADDRESS($S15,SUMIFS(rBP!$1:$1,rBP!$5:$5,MAX(rBP!$5:$5)-AI$5+1))&amp;":"&amp;ADDRESS($S15,SUMIFS(rBP!$1:$1,rBP!$5:$5,MAX(rBP!$5:$5))))))</f>
        <v>0</v>
      </c>
      <c r="AJ15" s="69">
        <f ca="1">IF(AJ$5="",0,SUMPRODUCT(
INDIRECT(ADDRESS($P15,SUMIFS($1:$1,$5:$5,1))&amp;":"&amp;ADDRESS($P15,AJ$1)),
INDIRECT("rBP!"&amp;ADDRESS($S15,SUMIFS(rBP!$1:$1,rBP!$5:$5,MAX(rBP!$5:$5)-AJ$5+1))&amp;":"&amp;ADDRESS($S15,SUMIFS(rBP!$1:$1,rBP!$5:$5,MAX(rBP!$5:$5))))))</f>
        <v>0</v>
      </c>
      <c r="AK15" s="69">
        <f ca="1">IF(AK$5="",0,SUMPRODUCT(
INDIRECT(ADDRESS($P15,SUMIFS($1:$1,$5:$5,1))&amp;":"&amp;ADDRESS($P15,AK$1)),
INDIRECT("rBP!"&amp;ADDRESS($S15,SUMIFS(rBP!$1:$1,rBP!$5:$5,MAX(rBP!$5:$5)-AK$5+1))&amp;":"&amp;ADDRESS($S15,SUMIFS(rBP!$1:$1,rBP!$5:$5,MAX(rBP!$5:$5))))))</f>
        <v>0</v>
      </c>
      <c r="AL15" s="69">
        <f ca="1">IF(AL$5="",0,SUMPRODUCT(
INDIRECT(ADDRESS($P15,SUMIFS($1:$1,$5:$5,1))&amp;":"&amp;ADDRESS($P15,AL$1)),
INDIRECT("rBP!"&amp;ADDRESS($S15,SUMIFS(rBP!$1:$1,rBP!$5:$5,MAX(rBP!$5:$5)-AL$5+1))&amp;":"&amp;ADDRESS($S15,SUMIFS(rBP!$1:$1,rBP!$5:$5,MAX(rBP!$5:$5))))))</f>
        <v>0</v>
      </c>
      <c r="AM15" s="69">
        <f ca="1">IF(AM$5="",0,SUMPRODUCT(
INDIRECT(ADDRESS($P15,SUMIFS($1:$1,$5:$5,1))&amp;":"&amp;ADDRESS($P15,AM$1)),
INDIRECT("rBP!"&amp;ADDRESS($S15,SUMIFS(rBP!$1:$1,rBP!$5:$5,MAX(rBP!$5:$5)-AM$5+1))&amp;":"&amp;ADDRESS($S15,SUMIFS(rBP!$1:$1,rBP!$5:$5,MAX(rBP!$5:$5))))))</f>
        <v>0</v>
      </c>
      <c r="AN15" s="69">
        <f ca="1">IF(AN$5="",0,SUMPRODUCT(
INDIRECT(ADDRESS($P15,SUMIFS($1:$1,$5:$5,1))&amp;":"&amp;ADDRESS($P15,AN$1)),
INDIRECT("rBP!"&amp;ADDRESS($S15,SUMIFS(rBP!$1:$1,rBP!$5:$5,MAX(rBP!$5:$5)-AN$5+1))&amp;":"&amp;ADDRESS($S15,SUMIFS(rBP!$1:$1,rBP!$5:$5,MAX(rBP!$5:$5))))))</f>
        <v>0</v>
      </c>
      <c r="AO15" s="69">
        <f ca="1">IF(AO$5="",0,SUMPRODUCT(
INDIRECT(ADDRESS($P15,SUMIFS($1:$1,$5:$5,1))&amp;":"&amp;ADDRESS($P15,AO$1)),
INDIRECT("rBP!"&amp;ADDRESS($S15,SUMIFS(rBP!$1:$1,rBP!$5:$5,MAX(rBP!$5:$5)-AO$5+1))&amp;":"&amp;ADDRESS($S15,SUMIFS(rBP!$1:$1,rBP!$5:$5,MAX(rBP!$5:$5))))))</f>
        <v>0</v>
      </c>
      <c r="AP15" s="69">
        <f ca="1">IF(AP$5="",0,SUMPRODUCT(
INDIRECT(ADDRESS($P15,SUMIFS($1:$1,$5:$5,1))&amp;":"&amp;ADDRESS($P15,AP$1)),
INDIRECT("rBP!"&amp;ADDRESS($S15,SUMIFS(rBP!$1:$1,rBP!$5:$5,MAX(rBP!$5:$5)-AP$5+1))&amp;":"&amp;ADDRESS($S15,SUMIFS(rBP!$1:$1,rBP!$5:$5,MAX(rBP!$5:$5))))))</f>
        <v>0</v>
      </c>
      <c r="AQ15" s="69">
        <f ca="1">IF(AQ$5="",0,SUMPRODUCT(
INDIRECT(ADDRESS($P15,SUMIFS($1:$1,$5:$5,1))&amp;":"&amp;ADDRESS($P15,AQ$1)),
INDIRECT("rBP!"&amp;ADDRESS($S15,SUMIFS(rBP!$1:$1,rBP!$5:$5,MAX(rBP!$5:$5)-AQ$5+1))&amp;":"&amp;ADDRESS($S15,SUMIFS(rBP!$1:$1,rBP!$5:$5,MAX(rBP!$5:$5))))))</f>
        <v>0</v>
      </c>
      <c r="AR15" s="69">
        <f ca="1">IF(AR$5="",0,SUMPRODUCT(
INDIRECT(ADDRESS($P15,SUMIFS($1:$1,$5:$5,1))&amp;":"&amp;ADDRESS($P15,AR$1)),
INDIRECT("rBP!"&amp;ADDRESS($S15,SUMIFS(rBP!$1:$1,rBP!$5:$5,MAX(rBP!$5:$5)-AR$5+1))&amp;":"&amp;ADDRESS($S15,SUMIFS(rBP!$1:$1,rBP!$5:$5,MAX(rBP!$5:$5))))))</f>
        <v>0</v>
      </c>
      <c r="AS15" s="69">
        <f ca="1">IF(AS$5="",0,SUMPRODUCT(
INDIRECT(ADDRESS($P15,SUMIFS($1:$1,$5:$5,1))&amp;":"&amp;ADDRESS($P15,AS$1)),
INDIRECT("rBP!"&amp;ADDRESS($S15,SUMIFS(rBP!$1:$1,rBP!$5:$5,MAX(rBP!$5:$5)-AS$5+1))&amp;":"&amp;ADDRESS($S15,SUMIFS(rBP!$1:$1,rBP!$5:$5,MAX(rBP!$5:$5))))))</f>
        <v>0</v>
      </c>
      <c r="AT15" s="69">
        <f ca="1">IF(AT$5="",0,SUMPRODUCT(
INDIRECT(ADDRESS($P15,SUMIFS($1:$1,$5:$5,1))&amp;":"&amp;ADDRESS($P15,AT$1)),
INDIRECT("rBP!"&amp;ADDRESS($S15,SUMIFS(rBP!$1:$1,rBP!$5:$5,MAX(rBP!$5:$5)-AT$5+1))&amp;":"&amp;ADDRESS($S15,SUMIFS(rBP!$1:$1,rBP!$5:$5,MAX(rBP!$5:$5))))))</f>
        <v>0</v>
      </c>
      <c r="AU15" s="69">
        <f ca="1">IF(AU$5="",0,SUMPRODUCT(
INDIRECT(ADDRESS($P15,SUMIFS($1:$1,$5:$5,1))&amp;":"&amp;ADDRESS($P15,AU$1)),
INDIRECT("rBP!"&amp;ADDRESS($S15,SUMIFS(rBP!$1:$1,rBP!$5:$5,MAX(rBP!$5:$5)-AU$5+1))&amp;":"&amp;ADDRESS($S15,SUMIFS(rBP!$1:$1,rBP!$5:$5,MAX(rBP!$5:$5))))))</f>
        <v>0</v>
      </c>
      <c r="AV15" s="69">
        <f ca="1">IF(AV$5="",0,SUMPRODUCT(
INDIRECT(ADDRESS($P15,SUMIFS($1:$1,$5:$5,1))&amp;":"&amp;ADDRESS($P15,AV$1)),
INDIRECT("rBP!"&amp;ADDRESS($S15,SUMIFS(rBP!$1:$1,rBP!$5:$5,MAX(rBP!$5:$5)-AV$5+1))&amp;":"&amp;ADDRESS($S15,SUMIFS(rBP!$1:$1,rBP!$5:$5,MAX(rBP!$5:$5))))))</f>
        <v>0</v>
      </c>
      <c r="AW15" s="69">
        <f ca="1">IF(AW$5="",0,SUMPRODUCT(
INDIRECT(ADDRESS($P15,SUMIFS($1:$1,$5:$5,1))&amp;":"&amp;ADDRESS($P15,AW$1)),
INDIRECT("rBP!"&amp;ADDRESS($S15,SUMIFS(rBP!$1:$1,rBP!$5:$5,MAX(rBP!$5:$5)-AW$5+1))&amp;":"&amp;ADDRESS($S15,SUMIFS(rBP!$1:$1,rBP!$5:$5,MAX(rBP!$5:$5))))))</f>
        <v>0</v>
      </c>
      <c r="AX15" s="69">
        <f ca="1">IF(AX$5="",0,SUMPRODUCT(
INDIRECT(ADDRESS($P15,SUMIFS($1:$1,$5:$5,1))&amp;":"&amp;ADDRESS($P15,AX$1)),
INDIRECT("rBP!"&amp;ADDRESS($S15,SUMIFS(rBP!$1:$1,rBP!$5:$5,MAX(rBP!$5:$5)-AX$5+1))&amp;":"&amp;ADDRESS($S15,SUMIFS(rBP!$1:$1,rBP!$5:$5,MAX(rBP!$5:$5))))))</f>
        <v>0</v>
      </c>
      <c r="AY15" s="69">
        <f ca="1">IF(AY$5="",0,SUMPRODUCT(
INDIRECT(ADDRESS($P15,SUMIFS($1:$1,$5:$5,1))&amp;":"&amp;ADDRESS($P15,AY$1)),
INDIRECT("rBP!"&amp;ADDRESS($S15,SUMIFS(rBP!$1:$1,rBP!$5:$5,MAX(rBP!$5:$5)-AY$5+1))&amp;":"&amp;ADDRESS($S15,SUMIFS(rBP!$1:$1,rBP!$5:$5,MAX(rBP!$5:$5))))))</f>
        <v>0</v>
      </c>
      <c r="AZ15" s="69">
        <f ca="1">IF(AZ$5="",0,SUMPRODUCT(
INDIRECT(ADDRESS($P15,SUMIFS($1:$1,$5:$5,1))&amp;":"&amp;ADDRESS($P15,AZ$1)),
INDIRECT("rBP!"&amp;ADDRESS($S15,SUMIFS(rBP!$1:$1,rBP!$5:$5,MAX(rBP!$5:$5)-AZ$5+1))&amp;":"&amp;ADDRESS($S15,SUMIFS(rBP!$1:$1,rBP!$5:$5,MAX(rBP!$5:$5))))))</f>
        <v>0</v>
      </c>
      <c r="BA15" s="69">
        <f ca="1">IF(BA$5="",0,SUMPRODUCT(
INDIRECT(ADDRESS($P15,SUMIFS($1:$1,$5:$5,1))&amp;":"&amp;ADDRESS($P15,BA$1)),
INDIRECT("rBP!"&amp;ADDRESS($S15,SUMIFS(rBP!$1:$1,rBP!$5:$5,MAX(rBP!$5:$5)-BA$5+1))&amp;":"&amp;ADDRESS($S15,SUMIFS(rBP!$1:$1,rBP!$5:$5,MAX(rBP!$5:$5))))))</f>
        <v>0</v>
      </c>
      <c r="BB15" s="69">
        <f ca="1">IF(BB$5="",0,SUMPRODUCT(
INDIRECT(ADDRESS($P15,SUMIFS($1:$1,$5:$5,1))&amp;":"&amp;ADDRESS($P15,BB$1)),
INDIRECT("rBP!"&amp;ADDRESS($S15,SUMIFS(rBP!$1:$1,rBP!$5:$5,MAX(rBP!$5:$5)-BB$5+1))&amp;":"&amp;ADDRESS($S15,SUMIFS(rBP!$1:$1,rBP!$5:$5,MAX(rBP!$5:$5))))))</f>
        <v>0</v>
      </c>
      <c r="BC15" s="69">
        <f ca="1">IF(BC$5="",0,SUMPRODUCT(
INDIRECT(ADDRESS($P15,SUMIFS($1:$1,$5:$5,1))&amp;":"&amp;ADDRESS($P15,BC$1)),
INDIRECT("rBP!"&amp;ADDRESS($S15,SUMIFS(rBP!$1:$1,rBP!$5:$5,MAX(rBP!$5:$5)-BC$5+1))&amp;":"&amp;ADDRESS($S15,SUMIFS(rBP!$1:$1,rBP!$5:$5,MAX(rBP!$5:$5))))))</f>
        <v>0</v>
      </c>
      <c r="BD15" s="69">
        <f ca="1">IF(BD$5="",0,SUMPRODUCT(
INDIRECT(ADDRESS($P15,SUMIFS($1:$1,$5:$5,1))&amp;":"&amp;ADDRESS($P15,BD$1)),
INDIRECT("rBP!"&amp;ADDRESS($S15,SUMIFS(rBP!$1:$1,rBP!$5:$5,MAX(rBP!$5:$5)-BD$5+1))&amp;":"&amp;ADDRESS($S15,SUMIFS(rBP!$1:$1,rBP!$5:$5,MAX(rBP!$5:$5))))))</f>
        <v>0</v>
      </c>
      <c r="BE15" s="69">
        <f ca="1">IF(BE$5="",0,SUMPRODUCT(
INDIRECT(ADDRESS($P15,SUMIFS($1:$1,$5:$5,1))&amp;":"&amp;ADDRESS($P15,BE$1)),
INDIRECT("rBP!"&amp;ADDRESS($S15,SUMIFS(rBP!$1:$1,rBP!$5:$5,MAX(rBP!$5:$5)-BE$5+1))&amp;":"&amp;ADDRESS($S15,SUMIFS(rBP!$1:$1,rBP!$5:$5,MAX(rBP!$5:$5))))))</f>
        <v>0</v>
      </c>
      <c r="BF15" s="69">
        <f ca="1">IF(BF$5="",0,SUMPRODUCT(
INDIRECT(ADDRESS($P15,SUMIFS($1:$1,$5:$5,1))&amp;":"&amp;ADDRESS($P15,BF$1)),
INDIRECT("rBP!"&amp;ADDRESS($S15,SUMIFS(rBP!$1:$1,rBP!$5:$5,MAX(rBP!$5:$5)-BF$5+1))&amp;":"&amp;ADDRESS($S15,SUMIFS(rBP!$1:$1,rBP!$5:$5,MAX(rBP!$5:$5))))))</f>
        <v>0</v>
      </c>
      <c r="BG15" s="69">
        <f ca="1">IF(BG$5="",0,SUMPRODUCT(
INDIRECT(ADDRESS($P15,SUMIFS($1:$1,$5:$5,1))&amp;":"&amp;ADDRESS($P15,BG$1)),
INDIRECT("rBP!"&amp;ADDRESS($S15,SUMIFS(rBP!$1:$1,rBP!$5:$5,MAX(rBP!$5:$5)-BG$5+1))&amp;":"&amp;ADDRESS($S15,SUMIFS(rBP!$1:$1,rBP!$5:$5,MAX(rBP!$5:$5))))))</f>
        <v>0</v>
      </c>
      <c r="BH15" s="69">
        <f ca="1">IF(BH$5="",0,SUMPRODUCT(
INDIRECT(ADDRESS($P15,SUMIFS($1:$1,$5:$5,1))&amp;":"&amp;ADDRESS($P15,BH$1)),
INDIRECT("rBP!"&amp;ADDRESS($S15,SUMIFS(rBP!$1:$1,rBP!$5:$5,MAX(rBP!$5:$5)-BH$5+1))&amp;":"&amp;ADDRESS($S15,SUMIFS(rBP!$1:$1,rBP!$5:$5,MAX(rBP!$5:$5))))))</f>
        <v>0</v>
      </c>
      <c r="BI15" s="69">
        <f ca="1">IF(BI$5="",0,SUMPRODUCT(
INDIRECT(ADDRESS($P15,SUMIFS($1:$1,$5:$5,1))&amp;":"&amp;ADDRESS($P15,BI$1)),
INDIRECT("rBP!"&amp;ADDRESS($S15,SUMIFS(rBP!$1:$1,rBP!$5:$5,MAX(rBP!$5:$5)-BI$5+1))&amp;":"&amp;ADDRESS($S15,SUMIFS(rBP!$1:$1,rBP!$5:$5,MAX(rBP!$5:$5))))))</f>
        <v>0</v>
      </c>
      <c r="BJ15" s="69">
        <f ca="1">IF(BJ$5="",0,SUMPRODUCT(
INDIRECT(ADDRESS($P15,SUMIFS($1:$1,$5:$5,1))&amp;":"&amp;ADDRESS($P15,BJ$1)),
INDIRECT("rBP!"&amp;ADDRESS($S15,SUMIFS(rBP!$1:$1,rBP!$5:$5,MAX(rBP!$5:$5)-BJ$5+1))&amp;":"&amp;ADDRESS($S15,SUMIFS(rBP!$1:$1,rBP!$5:$5,MAX(rBP!$5:$5))))))</f>
        <v>0</v>
      </c>
      <c r="BK15" s="69">
        <f ca="1">IF(BK$5="",0,SUMPRODUCT(
INDIRECT(ADDRESS($P15,SUMIFS($1:$1,$5:$5,1))&amp;":"&amp;ADDRESS($P15,BK$1)),
INDIRECT("rBP!"&amp;ADDRESS($S15,SUMIFS(rBP!$1:$1,rBP!$5:$5,MAX(rBP!$5:$5)-BK$5+1))&amp;":"&amp;ADDRESS($S15,SUMIFS(rBP!$1:$1,rBP!$5:$5,MAX(rBP!$5:$5))))))</f>
        <v>0</v>
      </c>
      <c r="BL15" s="69">
        <f ca="1">IF(BL$5="",0,SUMPRODUCT(
INDIRECT(ADDRESS($P15,SUMIFS($1:$1,$5:$5,1))&amp;":"&amp;ADDRESS($P15,BL$1)),
INDIRECT("rBP!"&amp;ADDRESS($S15,SUMIFS(rBP!$1:$1,rBP!$5:$5,MAX(rBP!$5:$5)-BL$5+1))&amp;":"&amp;ADDRESS($S15,SUMIFS(rBP!$1:$1,rBP!$5:$5,MAX(rBP!$5:$5))))))</f>
        <v>0</v>
      </c>
      <c r="BM15" s="69">
        <f ca="1">IF(BM$5="",0,SUMPRODUCT(
INDIRECT(ADDRESS($P15,SUMIFS($1:$1,$5:$5,1))&amp;":"&amp;ADDRESS($P15,BM$1)),
INDIRECT("rBP!"&amp;ADDRESS($S15,SUMIFS(rBP!$1:$1,rBP!$5:$5,MAX(rBP!$5:$5)-BM$5+1))&amp;":"&amp;ADDRESS($S15,SUMIFS(rBP!$1:$1,rBP!$5:$5,MAX(rBP!$5:$5))))))</f>
        <v>0</v>
      </c>
      <c r="BN15" s="69">
        <f ca="1">IF(BN$5="",0,SUMPRODUCT(
INDIRECT(ADDRESS($P15,SUMIFS($1:$1,$5:$5,1))&amp;":"&amp;ADDRESS($P15,BN$1)),
INDIRECT("rBP!"&amp;ADDRESS($S15,SUMIFS(rBP!$1:$1,rBP!$5:$5,MAX(rBP!$5:$5)-BN$5+1))&amp;":"&amp;ADDRESS($S15,SUMIFS(rBP!$1:$1,rBP!$5:$5,MAX(rBP!$5:$5))))))</f>
        <v>0</v>
      </c>
      <c r="BO15" s="69">
        <f ca="1">IF(BO$5="",0,SUMPRODUCT(
INDIRECT(ADDRESS($P15,SUMIFS($1:$1,$5:$5,1))&amp;":"&amp;ADDRESS($P15,BO$1)),
INDIRECT("rBP!"&amp;ADDRESS($S15,SUMIFS(rBP!$1:$1,rBP!$5:$5,MAX(rBP!$5:$5)-BO$5+1))&amp;":"&amp;ADDRESS($S15,SUMIFS(rBP!$1:$1,rBP!$5:$5,MAX(rBP!$5:$5))))))</f>
        <v>0</v>
      </c>
      <c r="BP15" s="69">
        <f ca="1">IF(BP$5="",0,SUMPRODUCT(
INDIRECT(ADDRESS($P15,SUMIFS($1:$1,$5:$5,1))&amp;":"&amp;ADDRESS($P15,BP$1)),
INDIRECT("rBP!"&amp;ADDRESS($S15,SUMIFS(rBP!$1:$1,rBP!$5:$5,MAX(rBP!$5:$5)-BP$5+1))&amp;":"&amp;ADDRESS($S15,SUMIFS(rBP!$1:$1,rBP!$5:$5,MAX(rBP!$5:$5))))))</f>
        <v>0</v>
      </c>
      <c r="BQ15" s="69">
        <f ca="1">IF(BQ$5="",0,SUMPRODUCT(
INDIRECT(ADDRESS($P15,SUMIFS($1:$1,$5:$5,1))&amp;":"&amp;ADDRESS($P15,BQ$1)),
INDIRECT("rBP!"&amp;ADDRESS($S15,SUMIFS(rBP!$1:$1,rBP!$5:$5,MAX(rBP!$5:$5)-BQ$5+1))&amp;":"&amp;ADDRESS($S15,SUMIFS(rBP!$1:$1,rBP!$5:$5,MAX(rBP!$5:$5))))))</f>
        <v>0</v>
      </c>
      <c r="BR15" s="69">
        <f ca="1">IF(BR$5="",0,SUMPRODUCT(
INDIRECT(ADDRESS($P15,SUMIFS($1:$1,$5:$5,1))&amp;":"&amp;ADDRESS($P15,BR$1)),
INDIRECT("rBP!"&amp;ADDRESS($S15,SUMIFS(rBP!$1:$1,rBP!$5:$5,MAX(rBP!$5:$5)-BR$5+1))&amp;":"&amp;ADDRESS($S15,SUMIFS(rBP!$1:$1,rBP!$5:$5,MAX(rBP!$5:$5))))))</f>
        <v>0</v>
      </c>
      <c r="BS15" s="69">
        <f ca="1">IF(BS$5="",0,SUMPRODUCT(
INDIRECT(ADDRESS($P15,SUMIFS($1:$1,$5:$5,1))&amp;":"&amp;ADDRESS($P15,BS$1)),
INDIRECT("rBP!"&amp;ADDRESS($S15,SUMIFS(rBP!$1:$1,rBP!$5:$5,MAX(rBP!$5:$5)-BS$5+1))&amp;":"&amp;ADDRESS($S15,SUMIFS(rBP!$1:$1,rBP!$5:$5,MAX(rBP!$5:$5))))))</f>
        <v>0</v>
      </c>
      <c r="BT15" s="69">
        <f ca="1">IF(BT$5="",0,SUMPRODUCT(
INDIRECT(ADDRESS($P15,SUMIFS($1:$1,$5:$5,1))&amp;":"&amp;ADDRESS($P15,BT$1)),
INDIRECT("rBP!"&amp;ADDRESS($S15,SUMIFS(rBP!$1:$1,rBP!$5:$5,MAX(rBP!$5:$5)-BT$5+1))&amp;":"&amp;ADDRESS($S15,SUMIFS(rBP!$1:$1,rBP!$5:$5,MAX(rBP!$5:$5))))))</f>
        <v>0</v>
      </c>
      <c r="BU15" s="69">
        <f ca="1">IF(BU$5="",0,SUMPRODUCT(
INDIRECT(ADDRESS($P15,SUMIFS($1:$1,$5:$5,1))&amp;":"&amp;ADDRESS($P15,BU$1)),
INDIRECT("rBP!"&amp;ADDRESS($S15,SUMIFS(rBP!$1:$1,rBP!$5:$5,MAX(rBP!$5:$5)-BU$5+1))&amp;":"&amp;ADDRESS($S15,SUMIFS(rBP!$1:$1,rBP!$5:$5,MAX(rBP!$5:$5))))))</f>
        <v>0</v>
      </c>
      <c r="BV15" s="69">
        <f ca="1">IF(BV$5="",0,SUMPRODUCT(
INDIRECT(ADDRESS($P15,SUMIFS($1:$1,$5:$5,1))&amp;":"&amp;ADDRESS($P15,BV$1)),
INDIRECT("rBP!"&amp;ADDRESS($S15,SUMIFS(rBP!$1:$1,rBP!$5:$5,MAX(rBP!$5:$5)-BV$5+1))&amp;":"&amp;ADDRESS($S15,SUMIFS(rBP!$1:$1,rBP!$5:$5,MAX(rBP!$5:$5))))))</f>
        <v>0</v>
      </c>
      <c r="BW15" s="69">
        <f ca="1">IF(BW$5="",0,SUMPRODUCT(
INDIRECT(ADDRESS($P15,SUMIFS($1:$1,$5:$5,1))&amp;":"&amp;ADDRESS($P15,BW$1)),
INDIRECT("rBP!"&amp;ADDRESS($S15,SUMIFS(rBP!$1:$1,rBP!$5:$5,MAX(rBP!$5:$5)-BW$5+1))&amp;":"&amp;ADDRESS($S15,SUMIFS(rBP!$1:$1,rBP!$5:$5,MAX(rBP!$5:$5))))))</f>
        <v>0</v>
      </c>
      <c r="BX15" s="69">
        <f ca="1">IF(BX$5="",0,SUMPRODUCT(
INDIRECT(ADDRESS($P15,SUMIFS($1:$1,$5:$5,1))&amp;":"&amp;ADDRESS($P15,BX$1)),
INDIRECT("rBP!"&amp;ADDRESS($S15,SUMIFS(rBP!$1:$1,rBP!$5:$5,MAX(rBP!$5:$5)-BX$5+1))&amp;":"&amp;ADDRESS($S15,SUMIFS(rBP!$1:$1,rBP!$5:$5,MAX(rBP!$5:$5))))))</f>
        <v>0</v>
      </c>
      <c r="BY15" s="69">
        <f ca="1">IF(BY$5="",0,SUMPRODUCT(
INDIRECT(ADDRESS($P15,SUMIFS($1:$1,$5:$5,1))&amp;":"&amp;ADDRESS($P15,BY$1)),
INDIRECT("rBP!"&amp;ADDRESS($S15,SUMIFS(rBP!$1:$1,rBP!$5:$5,MAX(rBP!$5:$5)-BY$5+1))&amp;":"&amp;ADDRESS($S15,SUMIFS(rBP!$1:$1,rBP!$5:$5,MAX(rBP!$5:$5))))))</f>
        <v>0</v>
      </c>
      <c r="BZ15" s="69">
        <f ca="1">IF(BZ$5="",0,SUMPRODUCT(
INDIRECT(ADDRESS($P15,SUMIFS($1:$1,$5:$5,1))&amp;":"&amp;ADDRESS($P15,BZ$1)),
INDIRECT("rBP!"&amp;ADDRESS($S15,SUMIFS(rBP!$1:$1,rBP!$5:$5,MAX(rBP!$5:$5)-BZ$5+1))&amp;":"&amp;ADDRESS($S15,SUMIFS(rBP!$1:$1,rBP!$5:$5,MAX(rBP!$5:$5))))))</f>
        <v>0</v>
      </c>
      <c r="CA15" s="69">
        <f ca="1">IF(CA$5="",0,SUMPRODUCT(
INDIRECT(ADDRESS($P15,SUMIFS($1:$1,$5:$5,1))&amp;":"&amp;ADDRESS($P15,CA$1)),
INDIRECT("rBP!"&amp;ADDRESS($S15,SUMIFS(rBP!$1:$1,rBP!$5:$5,MAX(rBP!$5:$5)-CA$5+1))&amp;":"&amp;ADDRESS($S15,SUMIFS(rBP!$1:$1,rBP!$5:$5,MAX(rBP!$5:$5))))))</f>
        <v>0</v>
      </c>
      <c r="CB15" s="69">
        <f ca="1">IF(CB$5="",0,SUMPRODUCT(
INDIRECT(ADDRESS($P15,SUMIFS($1:$1,$5:$5,1))&amp;":"&amp;ADDRESS($P15,CB$1)),
INDIRECT("rBP!"&amp;ADDRESS($S15,SUMIFS(rBP!$1:$1,rBP!$5:$5,MAX(rBP!$5:$5)-CB$5+1))&amp;":"&amp;ADDRESS($S15,SUMIFS(rBP!$1:$1,rBP!$5:$5,MAX(rBP!$5:$5))))))</f>
        <v>0</v>
      </c>
      <c r="CC15" s="69">
        <f ca="1">IF(CC$5="",0,SUMPRODUCT(
INDIRECT(ADDRESS($P15,SUMIFS($1:$1,$5:$5,1))&amp;":"&amp;ADDRESS($P15,CC$1)),
INDIRECT("rBP!"&amp;ADDRESS($S15,SUMIFS(rBP!$1:$1,rBP!$5:$5,MAX(rBP!$5:$5)-CC$5+1))&amp;":"&amp;ADDRESS($S15,SUMIFS(rBP!$1:$1,rBP!$5:$5,MAX(rBP!$5:$5))))))</f>
        <v>0</v>
      </c>
      <c r="CD15" s="69">
        <f ca="1">IF(CD$5="",0,SUMPRODUCT(
INDIRECT(ADDRESS($P15,SUMIFS($1:$1,$5:$5,1))&amp;":"&amp;ADDRESS($P15,CD$1)),
INDIRECT("rBP!"&amp;ADDRESS($S15,SUMIFS(rBP!$1:$1,rBP!$5:$5,MAX(rBP!$5:$5)-CD$5+1))&amp;":"&amp;ADDRESS($S15,SUMIFS(rBP!$1:$1,rBP!$5:$5,MAX(rBP!$5:$5))))))</f>
        <v>0</v>
      </c>
      <c r="CE15" s="69">
        <f ca="1">IF(CE$5="",0,SUMPRODUCT(
INDIRECT(ADDRESS($P15,SUMIFS($1:$1,$5:$5,1))&amp;":"&amp;ADDRESS($P15,CE$1)),
INDIRECT("rBP!"&amp;ADDRESS($S15,SUMIFS(rBP!$1:$1,rBP!$5:$5,MAX(rBP!$5:$5)-CE$5+1))&amp;":"&amp;ADDRESS($S15,SUMIFS(rBP!$1:$1,rBP!$5:$5,MAX(rBP!$5:$5))))))</f>
        <v>0</v>
      </c>
      <c r="CF15" s="69">
        <f ca="1">IF(CF$5="",0,SUMPRODUCT(
INDIRECT(ADDRESS($P15,SUMIFS($1:$1,$5:$5,1))&amp;":"&amp;ADDRESS($P15,CF$1)),
INDIRECT("rBP!"&amp;ADDRESS($S15,SUMIFS(rBP!$1:$1,rBP!$5:$5,MAX(rBP!$5:$5)-CF$5+1))&amp;":"&amp;ADDRESS($S15,SUMIFS(rBP!$1:$1,rBP!$5:$5,MAX(rBP!$5:$5))))))</f>
        <v>0</v>
      </c>
      <c r="CG15" s="69">
        <f ca="1">IF(CG$5="",0,SUMPRODUCT(
INDIRECT(ADDRESS($P15,SUMIFS($1:$1,$5:$5,1))&amp;":"&amp;ADDRESS($P15,CG$1)),
INDIRECT("rBP!"&amp;ADDRESS($S15,SUMIFS(rBP!$1:$1,rBP!$5:$5,MAX(rBP!$5:$5)-CG$5+1))&amp;":"&amp;ADDRESS($S15,SUMIFS(rBP!$1:$1,rBP!$5:$5,MAX(rBP!$5:$5))))))</f>
        <v>0</v>
      </c>
      <c r="CH15" s="69">
        <f ca="1">IF(CH$5="",0,SUMPRODUCT(
INDIRECT(ADDRESS($P15,SUMIFS($1:$1,$5:$5,1))&amp;":"&amp;ADDRESS($P15,CH$1)),
INDIRECT("rBP!"&amp;ADDRESS($S15,SUMIFS(rBP!$1:$1,rBP!$5:$5,MAX(rBP!$5:$5)-CH$5+1))&amp;":"&amp;ADDRESS($S15,SUMIFS(rBP!$1:$1,rBP!$5:$5,MAX(rBP!$5:$5))))))</f>
        <v>0</v>
      </c>
      <c r="CI15" s="69">
        <f ca="1">IF(CI$5="",0,SUMPRODUCT(
INDIRECT(ADDRESS($P15,SUMIFS($1:$1,$5:$5,1))&amp;":"&amp;ADDRESS($P15,CI$1)),
INDIRECT("rBP!"&amp;ADDRESS($S15,SUMIFS(rBP!$1:$1,rBP!$5:$5,MAX(rBP!$5:$5)-CI$5+1))&amp;":"&amp;ADDRESS($S15,SUMIFS(rBP!$1:$1,rBP!$5:$5,MAX(rBP!$5:$5))))))</f>
        <v>0</v>
      </c>
      <c r="CJ15" s="69">
        <f ca="1">IF(CJ$5="",0,SUMPRODUCT(
INDIRECT(ADDRESS($P15,SUMIFS($1:$1,$5:$5,1))&amp;":"&amp;ADDRESS($P15,CJ$1)),
INDIRECT("rBP!"&amp;ADDRESS($S15,SUMIFS(rBP!$1:$1,rBP!$5:$5,MAX(rBP!$5:$5)-CJ$5+1))&amp;":"&amp;ADDRESS($S15,SUMIFS(rBP!$1:$1,rBP!$5:$5,MAX(rBP!$5:$5))))))</f>
        <v>0</v>
      </c>
      <c r="CK15" s="69">
        <f ca="1">IF(CK$5="",0,SUMPRODUCT(
INDIRECT(ADDRESS($P15,SUMIFS($1:$1,$5:$5,1))&amp;":"&amp;ADDRESS($P15,CK$1)),
INDIRECT("rBP!"&amp;ADDRESS($S15,SUMIFS(rBP!$1:$1,rBP!$5:$5,MAX(rBP!$5:$5)-CK$5+1))&amp;":"&amp;ADDRESS($S15,SUMIFS(rBP!$1:$1,rBP!$5:$5,MAX(rBP!$5:$5))))))</f>
        <v>0</v>
      </c>
      <c r="CL15" s="69">
        <f ca="1">IF(CL$5="",0,SUMPRODUCT(
INDIRECT(ADDRESS($P15,SUMIFS($1:$1,$5:$5,1))&amp;":"&amp;ADDRESS($P15,CL$1)),
INDIRECT("rBP!"&amp;ADDRESS($S15,SUMIFS(rBP!$1:$1,rBP!$5:$5,MAX(rBP!$5:$5)-CL$5+1))&amp;":"&amp;ADDRESS($S15,SUMIFS(rBP!$1:$1,rBP!$5:$5,MAX(rBP!$5:$5))))))</f>
        <v>0</v>
      </c>
      <c r="CM15" s="69">
        <f ca="1">IF(CM$5="",0,SUMPRODUCT(
INDIRECT(ADDRESS($P15,SUMIFS($1:$1,$5:$5,1))&amp;":"&amp;ADDRESS($P15,CM$1)),
INDIRECT("rBP!"&amp;ADDRESS($S15,SUMIFS(rBP!$1:$1,rBP!$5:$5,MAX(rBP!$5:$5)-CM$5+1))&amp;":"&amp;ADDRESS($S15,SUMIFS(rBP!$1:$1,rBP!$5:$5,MAX(rBP!$5:$5))))))</f>
        <v>0</v>
      </c>
      <c r="CN15" s="69">
        <f ca="1">IF(CN$5="",0,SUMPRODUCT(
INDIRECT(ADDRESS($P15,SUMIFS($1:$1,$5:$5,1))&amp;":"&amp;ADDRESS($P15,CN$1)),
INDIRECT("rBP!"&amp;ADDRESS($S15,SUMIFS(rBP!$1:$1,rBP!$5:$5,MAX(rBP!$5:$5)-CN$5+1))&amp;":"&amp;ADDRESS($S15,SUMIFS(rBP!$1:$1,rBP!$5:$5,MAX(rBP!$5:$5))))))</f>
        <v>0</v>
      </c>
      <c r="CO15" s="69">
        <f ca="1">IF(CO$5="",0,SUMPRODUCT(
INDIRECT(ADDRESS($P15,SUMIFS($1:$1,$5:$5,1))&amp;":"&amp;ADDRESS($P15,CO$1)),
INDIRECT("rBP!"&amp;ADDRESS($S15,SUMIFS(rBP!$1:$1,rBP!$5:$5,MAX(rBP!$5:$5)-CO$5+1))&amp;":"&amp;ADDRESS($S15,SUMIFS(rBP!$1:$1,rBP!$5:$5,MAX(rBP!$5:$5))))))</f>
        <v>0</v>
      </c>
      <c r="CP15" s="69">
        <f ca="1">IF(CP$5="",0,SUMPRODUCT(
INDIRECT(ADDRESS($P15,SUMIFS($1:$1,$5:$5,1))&amp;":"&amp;ADDRESS($P15,CP$1)),
INDIRECT("rBP!"&amp;ADDRESS($S15,SUMIFS(rBP!$1:$1,rBP!$5:$5,MAX(rBP!$5:$5)-CP$5+1))&amp;":"&amp;ADDRESS($S15,SUMIFS(rBP!$1:$1,rBP!$5:$5,MAX(rBP!$5:$5))))))</f>
        <v>0</v>
      </c>
      <c r="CQ15" s="69">
        <f ca="1">IF(CQ$5="",0,SUMPRODUCT(
INDIRECT(ADDRESS($P15,SUMIFS($1:$1,$5:$5,1))&amp;":"&amp;ADDRESS($P15,CQ$1)),
INDIRECT("rBP!"&amp;ADDRESS($S15,SUMIFS(rBP!$1:$1,rBP!$5:$5,MAX(rBP!$5:$5)-CQ$5+1))&amp;":"&amp;ADDRESS($S15,SUMIFS(rBP!$1:$1,rBP!$5:$5,MAX(rBP!$5:$5))))))</f>
        <v>0</v>
      </c>
      <c r="CR15" s="69">
        <f ca="1">IF(CR$5="",0,SUMPRODUCT(
INDIRECT(ADDRESS($P15,SUMIFS($1:$1,$5:$5,1))&amp;":"&amp;ADDRESS($P15,CR$1)),
INDIRECT("rBP!"&amp;ADDRESS($S15,SUMIFS(rBP!$1:$1,rBP!$5:$5,MAX(rBP!$5:$5)-CR$5+1))&amp;":"&amp;ADDRESS($S15,SUMIFS(rBP!$1:$1,rBP!$5:$5,MAX(rBP!$5:$5))))))</f>
        <v>0</v>
      </c>
      <c r="CS15" s="69">
        <f ca="1">IF(CS$5="",0,SUMPRODUCT(
INDIRECT(ADDRESS($P15,SUMIFS($1:$1,$5:$5,1))&amp;":"&amp;ADDRESS($P15,CS$1)),
INDIRECT("rBP!"&amp;ADDRESS($S15,SUMIFS(rBP!$1:$1,rBP!$5:$5,MAX(rBP!$5:$5)-CS$5+1))&amp;":"&amp;ADDRESS($S15,SUMIFS(rBP!$1:$1,rBP!$5:$5,MAX(rBP!$5:$5))))))</f>
        <v>0</v>
      </c>
      <c r="CT15" s="69">
        <f ca="1">IF(CT$5="",0,SUMPRODUCT(
INDIRECT(ADDRESS($P15,SUMIFS($1:$1,$5:$5,1))&amp;":"&amp;ADDRESS($P15,CT$1)),
INDIRECT("rBP!"&amp;ADDRESS($S15,SUMIFS(rBP!$1:$1,rBP!$5:$5,MAX(rBP!$5:$5)-CT$5+1))&amp;":"&amp;ADDRESS($S15,SUMIFS(rBP!$1:$1,rBP!$5:$5,MAX(rBP!$5:$5))))))</f>
        <v>0</v>
      </c>
    </row>
    <row r="16" spans="1:98" s="27" customFormat="1" ht="12" x14ac:dyDescent="0.25">
      <c r="A16" s="26">
        <f>ROW()</f>
        <v>16</v>
      </c>
      <c r="E16" s="24"/>
      <c r="F16" s="66" t="str">
        <f>F9</f>
        <v>Закупка сырья и материалов в натуральных величинах</v>
      </c>
      <c r="G16" s="27" t="str">
        <f>BP!$F$27</f>
        <v>ФОТ упак</v>
      </c>
      <c r="M16" s="2" t="str">
        <f>BP!$M$27</f>
        <v>час</v>
      </c>
      <c r="P16" s="71">
        <f t="shared" si="6"/>
        <v>7</v>
      </c>
      <c r="R16" s="24"/>
      <c r="S16" s="71">
        <f>BP!$A63</f>
        <v>63</v>
      </c>
      <c r="T16" s="67"/>
      <c r="U16" s="67"/>
      <c r="V16" s="75"/>
      <c r="W16" s="29">
        <f ca="1">SUM(INDIRECT(ADDRESS(ROW(),SUMIFS($1:$1,$5:$5,1))):INDIRECT(ADDRESS(ROW(),SUMIFS($1:$1,$5:$5,MAX($5:$5)))))</f>
        <v>0</v>
      </c>
      <c r="X16" s="67"/>
      <c r="Y16" s="67"/>
      <c r="Z16" s="69">
        <f ca="1">IF(Z$5="",0,SUMPRODUCT(
INDIRECT(ADDRESS($P16,SUMIFS($1:$1,$5:$5,1))&amp;":"&amp;ADDRESS($P16,Z$1)),
INDIRECT("rBP!"&amp;ADDRESS($S16,SUMIFS(rBP!$1:$1,rBP!$5:$5,MAX(rBP!$5:$5)-Z$5+1))&amp;":"&amp;ADDRESS($S16,SUMIFS(rBP!$1:$1,rBP!$5:$5,MAX(rBP!$5:$5))))))</f>
        <v>0</v>
      </c>
      <c r="AA16" s="69">
        <f ca="1">IF(AA$5="",0,SUMPRODUCT(
INDIRECT(ADDRESS($P16,SUMIFS($1:$1,$5:$5,1))&amp;":"&amp;ADDRESS($P16,AA$1)),
INDIRECT("rBP!"&amp;ADDRESS($S16,SUMIFS(rBP!$1:$1,rBP!$5:$5,MAX(rBP!$5:$5)-AA$5+1))&amp;":"&amp;ADDRESS($S16,SUMIFS(rBP!$1:$1,rBP!$5:$5,MAX(rBP!$5:$5))))))</f>
        <v>0</v>
      </c>
      <c r="AB16" s="69">
        <f ca="1">IF(AB$5="",0,SUMPRODUCT(
INDIRECT(ADDRESS($P16,SUMIFS($1:$1,$5:$5,1))&amp;":"&amp;ADDRESS($P16,AB$1)),
INDIRECT("rBP!"&amp;ADDRESS($S16,SUMIFS(rBP!$1:$1,rBP!$5:$5,MAX(rBP!$5:$5)-AB$5+1))&amp;":"&amp;ADDRESS($S16,SUMIFS(rBP!$1:$1,rBP!$5:$5,MAX(rBP!$5:$5))))))</f>
        <v>0</v>
      </c>
      <c r="AC16" s="69">
        <f ca="1">IF(AC$5="",0,SUMPRODUCT(
INDIRECT(ADDRESS($P16,SUMIFS($1:$1,$5:$5,1))&amp;":"&amp;ADDRESS($P16,AC$1)),
INDIRECT("rBP!"&amp;ADDRESS($S16,SUMIFS(rBP!$1:$1,rBP!$5:$5,MAX(rBP!$5:$5)-AC$5+1))&amp;":"&amp;ADDRESS($S16,SUMIFS(rBP!$1:$1,rBP!$5:$5,MAX(rBP!$5:$5))))))</f>
        <v>0</v>
      </c>
      <c r="AD16" s="69">
        <f ca="1">IF(AD$5="",0,SUMPRODUCT(
INDIRECT(ADDRESS($P16,SUMIFS($1:$1,$5:$5,1))&amp;":"&amp;ADDRESS($P16,AD$1)),
INDIRECT("rBP!"&amp;ADDRESS($S16,SUMIFS(rBP!$1:$1,rBP!$5:$5,MAX(rBP!$5:$5)-AD$5+1))&amp;":"&amp;ADDRESS($S16,SUMIFS(rBP!$1:$1,rBP!$5:$5,MAX(rBP!$5:$5))))))</f>
        <v>0</v>
      </c>
      <c r="AE16" s="69">
        <f ca="1">IF(AE$5="",0,SUMPRODUCT(
INDIRECT(ADDRESS($P16,SUMIFS($1:$1,$5:$5,1))&amp;":"&amp;ADDRESS($P16,AE$1)),
INDIRECT("rBP!"&amp;ADDRESS($S16,SUMIFS(rBP!$1:$1,rBP!$5:$5,MAX(rBP!$5:$5)-AE$5+1))&amp;":"&amp;ADDRESS($S16,SUMIFS(rBP!$1:$1,rBP!$5:$5,MAX(rBP!$5:$5))))))</f>
        <v>0</v>
      </c>
      <c r="AF16" s="69">
        <f ca="1">IF(AF$5="",0,SUMPRODUCT(
INDIRECT(ADDRESS($P16,SUMIFS($1:$1,$5:$5,1))&amp;":"&amp;ADDRESS($P16,AF$1)),
INDIRECT("rBP!"&amp;ADDRESS($S16,SUMIFS(rBP!$1:$1,rBP!$5:$5,MAX(rBP!$5:$5)-AF$5+1))&amp;":"&amp;ADDRESS($S16,SUMIFS(rBP!$1:$1,rBP!$5:$5,MAX(rBP!$5:$5))))))</f>
        <v>0</v>
      </c>
      <c r="AG16" s="69">
        <f ca="1">IF(AG$5="",0,SUMPRODUCT(
INDIRECT(ADDRESS($P16,SUMIFS($1:$1,$5:$5,1))&amp;":"&amp;ADDRESS($P16,AG$1)),
INDIRECT("rBP!"&amp;ADDRESS($S16,SUMIFS(rBP!$1:$1,rBP!$5:$5,MAX(rBP!$5:$5)-AG$5+1))&amp;":"&amp;ADDRESS($S16,SUMIFS(rBP!$1:$1,rBP!$5:$5,MAX(rBP!$5:$5))))))</f>
        <v>0</v>
      </c>
      <c r="AH16" s="69">
        <f ca="1">IF(AH$5="",0,SUMPRODUCT(
INDIRECT(ADDRESS($P16,SUMIFS($1:$1,$5:$5,1))&amp;":"&amp;ADDRESS($P16,AH$1)),
INDIRECT("rBP!"&amp;ADDRESS($S16,SUMIFS(rBP!$1:$1,rBP!$5:$5,MAX(rBP!$5:$5)-AH$5+1))&amp;":"&amp;ADDRESS($S16,SUMIFS(rBP!$1:$1,rBP!$5:$5,MAX(rBP!$5:$5))))))</f>
        <v>0</v>
      </c>
      <c r="AI16" s="69">
        <f ca="1">IF(AI$5="",0,SUMPRODUCT(
INDIRECT(ADDRESS($P16,SUMIFS($1:$1,$5:$5,1))&amp;":"&amp;ADDRESS($P16,AI$1)),
INDIRECT("rBP!"&amp;ADDRESS($S16,SUMIFS(rBP!$1:$1,rBP!$5:$5,MAX(rBP!$5:$5)-AI$5+1))&amp;":"&amp;ADDRESS($S16,SUMIFS(rBP!$1:$1,rBP!$5:$5,MAX(rBP!$5:$5))))))</f>
        <v>0</v>
      </c>
      <c r="AJ16" s="69">
        <f ca="1">IF(AJ$5="",0,SUMPRODUCT(
INDIRECT(ADDRESS($P16,SUMIFS($1:$1,$5:$5,1))&amp;":"&amp;ADDRESS($P16,AJ$1)),
INDIRECT("rBP!"&amp;ADDRESS($S16,SUMIFS(rBP!$1:$1,rBP!$5:$5,MAX(rBP!$5:$5)-AJ$5+1))&amp;":"&amp;ADDRESS($S16,SUMIFS(rBP!$1:$1,rBP!$5:$5,MAX(rBP!$5:$5))))))</f>
        <v>0</v>
      </c>
      <c r="AK16" s="69">
        <f ca="1">IF(AK$5="",0,SUMPRODUCT(
INDIRECT(ADDRESS($P16,SUMIFS($1:$1,$5:$5,1))&amp;":"&amp;ADDRESS($P16,AK$1)),
INDIRECT("rBP!"&amp;ADDRESS($S16,SUMIFS(rBP!$1:$1,rBP!$5:$5,MAX(rBP!$5:$5)-AK$5+1))&amp;":"&amp;ADDRESS($S16,SUMIFS(rBP!$1:$1,rBP!$5:$5,MAX(rBP!$5:$5))))))</f>
        <v>0</v>
      </c>
      <c r="AL16" s="69">
        <f ca="1">IF(AL$5="",0,SUMPRODUCT(
INDIRECT(ADDRESS($P16,SUMIFS($1:$1,$5:$5,1))&amp;":"&amp;ADDRESS($P16,AL$1)),
INDIRECT("rBP!"&amp;ADDRESS($S16,SUMIFS(rBP!$1:$1,rBP!$5:$5,MAX(rBP!$5:$5)-AL$5+1))&amp;":"&amp;ADDRESS($S16,SUMIFS(rBP!$1:$1,rBP!$5:$5,MAX(rBP!$5:$5))))))</f>
        <v>0</v>
      </c>
      <c r="AM16" s="69">
        <f ca="1">IF(AM$5="",0,SUMPRODUCT(
INDIRECT(ADDRESS($P16,SUMIFS($1:$1,$5:$5,1))&amp;":"&amp;ADDRESS($P16,AM$1)),
INDIRECT("rBP!"&amp;ADDRESS($S16,SUMIFS(rBP!$1:$1,rBP!$5:$5,MAX(rBP!$5:$5)-AM$5+1))&amp;":"&amp;ADDRESS($S16,SUMIFS(rBP!$1:$1,rBP!$5:$5,MAX(rBP!$5:$5))))))</f>
        <v>0</v>
      </c>
      <c r="AN16" s="69">
        <f ca="1">IF(AN$5="",0,SUMPRODUCT(
INDIRECT(ADDRESS($P16,SUMIFS($1:$1,$5:$5,1))&amp;":"&amp;ADDRESS($P16,AN$1)),
INDIRECT("rBP!"&amp;ADDRESS($S16,SUMIFS(rBP!$1:$1,rBP!$5:$5,MAX(rBP!$5:$5)-AN$5+1))&amp;":"&amp;ADDRESS($S16,SUMIFS(rBP!$1:$1,rBP!$5:$5,MAX(rBP!$5:$5))))))</f>
        <v>0</v>
      </c>
      <c r="AO16" s="69">
        <f ca="1">IF(AO$5="",0,SUMPRODUCT(
INDIRECT(ADDRESS($P16,SUMIFS($1:$1,$5:$5,1))&amp;":"&amp;ADDRESS($P16,AO$1)),
INDIRECT("rBP!"&amp;ADDRESS($S16,SUMIFS(rBP!$1:$1,rBP!$5:$5,MAX(rBP!$5:$5)-AO$5+1))&amp;":"&amp;ADDRESS($S16,SUMIFS(rBP!$1:$1,rBP!$5:$5,MAX(rBP!$5:$5))))))</f>
        <v>0</v>
      </c>
      <c r="AP16" s="69">
        <f ca="1">IF(AP$5="",0,SUMPRODUCT(
INDIRECT(ADDRESS($P16,SUMIFS($1:$1,$5:$5,1))&amp;":"&amp;ADDRESS($P16,AP$1)),
INDIRECT("rBP!"&amp;ADDRESS($S16,SUMIFS(rBP!$1:$1,rBP!$5:$5,MAX(rBP!$5:$5)-AP$5+1))&amp;":"&amp;ADDRESS($S16,SUMIFS(rBP!$1:$1,rBP!$5:$5,MAX(rBP!$5:$5))))))</f>
        <v>0</v>
      </c>
      <c r="AQ16" s="69">
        <f ca="1">IF(AQ$5="",0,SUMPRODUCT(
INDIRECT(ADDRESS($P16,SUMIFS($1:$1,$5:$5,1))&amp;":"&amp;ADDRESS($P16,AQ$1)),
INDIRECT("rBP!"&amp;ADDRESS($S16,SUMIFS(rBP!$1:$1,rBP!$5:$5,MAX(rBP!$5:$5)-AQ$5+1))&amp;":"&amp;ADDRESS($S16,SUMIFS(rBP!$1:$1,rBP!$5:$5,MAX(rBP!$5:$5))))))</f>
        <v>0</v>
      </c>
      <c r="AR16" s="69">
        <f ca="1">IF(AR$5="",0,SUMPRODUCT(
INDIRECT(ADDRESS($P16,SUMIFS($1:$1,$5:$5,1))&amp;":"&amp;ADDRESS($P16,AR$1)),
INDIRECT("rBP!"&amp;ADDRESS($S16,SUMIFS(rBP!$1:$1,rBP!$5:$5,MAX(rBP!$5:$5)-AR$5+1))&amp;":"&amp;ADDRESS($S16,SUMIFS(rBP!$1:$1,rBP!$5:$5,MAX(rBP!$5:$5))))))</f>
        <v>0</v>
      </c>
      <c r="AS16" s="69">
        <f ca="1">IF(AS$5="",0,SUMPRODUCT(
INDIRECT(ADDRESS($P16,SUMIFS($1:$1,$5:$5,1))&amp;":"&amp;ADDRESS($P16,AS$1)),
INDIRECT("rBP!"&amp;ADDRESS($S16,SUMIFS(rBP!$1:$1,rBP!$5:$5,MAX(rBP!$5:$5)-AS$5+1))&amp;":"&amp;ADDRESS($S16,SUMIFS(rBP!$1:$1,rBP!$5:$5,MAX(rBP!$5:$5))))))</f>
        <v>0</v>
      </c>
      <c r="AT16" s="69">
        <f ca="1">IF(AT$5="",0,SUMPRODUCT(
INDIRECT(ADDRESS($P16,SUMIFS($1:$1,$5:$5,1))&amp;":"&amp;ADDRESS($P16,AT$1)),
INDIRECT("rBP!"&amp;ADDRESS($S16,SUMIFS(rBP!$1:$1,rBP!$5:$5,MAX(rBP!$5:$5)-AT$5+1))&amp;":"&amp;ADDRESS($S16,SUMIFS(rBP!$1:$1,rBP!$5:$5,MAX(rBP!$5:$5))))))</f>
        <v>0</v>
      </c>
      <c r="AU16" s="69">
        <f ca="1">IF(AU$5="",0,SUMPRODUCT(
INDIRECT(ADDRESS($P16,SUMIFS($1:$1,$5:$5,1))&amp;":"&amp;ADDRESS($P16,AU$1)),
INDIRECT("rBP!"&amp;ADDRESS($S16,SUMIFS(rBP!$1:$1,rBP!$5:$5,MAX(rBP!$5:$5)-AU$5+1))&amp;":"&amp;ADDRESS($S16,SUMIFS(rBP!$1:$1,rBP!$5:$5,MAX(rBP!$5:$5))))))</f>
        <v>0</v>
      </c>
      <c r="AV16" s="69">
        <f ca="1">IF(AV$5="",0,SUMPRODUCT(
INDIRECT(ADDRESS($P16,SUMIFS($1:$1,$5:$5,1))&amp;":"&amp;ADDRESS($P16,AV$1)),
INDIRECT("rBP!"&amp;ADDRESS($S16,SUMIFS(rBP!$1:$1,rBP!$5:$5,MAX(rBP!$5:$5)-AV$5+1))&amp;":"&amp;ADDRESS($S16,SUMIFS(rBP!$1:$1,rBP!$5:$5,MAX(rBP!$5:$5))))))</f>
        <v>0</v>
      </c>
      <c r="AW16" s="69">
        <f ca="1">IF(AW$5="",0,SUMPRODUCT(
INDIRECT(ADDRESS($P16,SUMIFS($1:$1,$5:$5,1))&amp;":"&amp;ADDRESS($P16,AW$1)),
INDIRECT("rBP!"&amp;ADDRESS($S16,SUMIFS(rBP!$1:$1,rBP!$5:$5,MAX(rBP!$5:$5)-AW$5+1))&amp;":"&amp;ADDRESS($S16,SUMIFS(rBP!$1:$1,rBP!$5:$5,MAX(rBP!$5:$5))))))</f>
        <v>0</v>
      </c>
      <c r="AX16" s="69">
        <f ca="1">IF(AX$5="",0,SUMPRODUCT(
INDIRECT(ADDRESS($P16,SUMIFS($1:$1,$5:$5,1))&amp;":"&amp;ADDRESS($P16,AX$1)),
INDIRECT("rBP!"&amp;ADDRESS($S16,SUMIFS(rBP!$1:$1,rBP!$5:$5,MAX(rBP!$5:$5)-AX$5+1))&amp;":"&amp;ADDRESS($S16,SUMIFS(rBP!$1:$1,rBP!$5:$5,MAX(rBP!$5:$5))))))</f>
        <v>0</v>
      </c>
      <c r="AY16" s="69">
        <f ca="1">IF(AY$5="",0,SUMPRODUCT(
INDIRECT(ADDRESS($P16,SUMIFS($1:$1,$5:$5,1))&amp;":"&amp;ADDRESS($P16,AY$1)),
INDIRECT("rBP!"&amp;ADDRESS($S16,SUMIFS(rBP!$1:$1,rBP!$5:$5,MAX(rBP!$5:$5)-AY$5+1))&amp;":"&amp;ADDRESS($S16,SUMIFS(rBP!$1:$1,rBP!$5:$5,MAX(rBP!$5:$5))))))</f>
        <v>0</v>
      </c>
      <c r="AZ16" s="69">
        <f ca="1">IF(AZ$5="",0,SUMPRODUCT(
INDIRECT(ADDRESS($P16,SUMIFS($1:$1,$5:$5,1))&amp;":"&amp;ADDRESS($P16,AZ$1)),
INDIRECT("rBP!"&amp;ADDRESS($S16,SUMIFS(rBP!$1:$1,rBP!$5:$5,MAX(rBP!$5:$5)-AZ$5+1))&amp;":"&amp;ADDRESS($S16,SUMIFS(rBP!$1:$1,rBP!$5:$5,MAX(rBP!$5:$5))))))</f>
        <v>0</v>
      </c>
      <c r="BA16" s="69">
        <f ca="1">IF(BA$5="",0,SUMPRODUCT(
INDIRECT(ADDRESS($P16,SUMIFS($1:$1,$5:$5,1))&amp;":"&amp;ADDRESS($P16,BA$1)),
INDIRECT("rBP!"&amp;ADDRESS($S16,SUMIFS(rBP!$1:$1,rBP!$5:$5,MAX(rBP!$5:$5)-BA$5+1))&amp;":"&amp;ADDRESS($S16,SUMIFS(rBP!$1:$1,rBP!$5:$5,MAX(rBP!$5:$5))))))</f>
        <v>0</v>
      </c>
      <c r="BB16" s="69">
        <f ca="1">IF(BB$5="",0,SUMPRODUCT(
INDIRECT(ADDRESS($P16,SUMIFS($1:$1,$5:$5,1))&amp;":"&amp;ADDRESS($P16,BB$1)),
INDIRECT("rBP!"&amp;ADDRESS($S16,SUMIFS(rBP!$1:$1,rBP!$5:$5,MAX(rBP!$5:$5)-BB$5+1))&amp;":"&amp;ADDRESS($S16,SUMIFS(rBP!$1:$1,rBP!$5:$5,MAX(rBP!$5:$5))))))</f>
        <v>0</v>
      </c>
      <c r="BC16" s="69">
        <f ca="1">IF(BC$5="",0,SUMPRODUCT(
INDIRECT(ADDRESS($P16,SUMIFS($1:$1,$5:$5,1))&amp;":"&amp;ADDRESS($P16,BC$1)),
INDIRECT("rBP!"&amp;ADDRESS($S16,SUMIFS(rBP!$1:$1,rBP!$5:$5,MAX(rBP!$5:$5)-BC$5+1))&amp;":"&amp;ADDRESS($S16,SUMIFS(rBP!$1:$1,rBP!$5:$5,MAX(rBP!$5:$5))))))</f>
        <v>0</v>
      </c>
      <c r="BD16" s="69">
        <f ca="1">IF(BD$5="",0,SUMPRODUCT(
INDIRECT(ADDRESS($P16,SUMIFS($1:$1,$5:$5,1))&amp;":"&amp;ADDRESS($P16,BD$1)),
INDIRECT("rBP!"&amp;ADDRESS($S16,SUMIFS(rBP!$1:$1,rBP!$5:$5,MAX(rBP!$5:$5)-BD$5+1))&amp;":"&amp;ADDRESS($S16,SUMIFS(rBP!$1:$1,rBP!$5:$5,MAX(rBP!$5:$5))))))</f>
        <v>0</v>
      </c>
      <c r="BE16" s="69">
        <f ca="1">IF(BE$5="",0,SUMPRODUCT(
INDIRECT(ADDRESS($P16,SUMIFS($1:$1,$5:$5,1))&amp;":"&amp;ADDRESS($P16,BE$1)),
INDIRECT("rBP!"&amp;ADDRESS($S16,SUMIFS(rBP!$1:$1,rBP!$5:$5,MAX(rBP!$5:$5)-BE$5+1))&amp;":"&amp;ADDRESS($S16,SUMIFS(rBP!$1:$1,rBP!$5:$5,MAX(rBP!$5:$5))))))</f>
        <v>0</v>
      </c>
      <c r="BF16" s="69">
        <f ca="1">IF(BF$5="",0,SUMPRODUCT(
INDIRECT(ADDRESS($P16,SUMIFS($1:$1,$5:$5,1))&amp;":"&amp;ADDRESS($P16,BF$1)),
INDIRECT("rBP!"&amp;ADDRESS($S16,SUMIFS(rBP!$1:$1,rBP!$5:$5,MAX(rBP!$5:$5)-BF$5+1))&amp;":"&amp;ADDRESS($S16,SUMIFS(rBP!$1:$1,rBP!$5:$5,MAX(rBP!$5:$5))))))</f>
        <v>0</v>
      </c>
      <c r="BG16" s="69">
        <f ca="1">IF(BG$5="",0,SUMPRODUCT(
INDIRECT(ADDRESS($P16,SUMIFS($1:$1,$5:$5,1))&amp;":"&amp;ADDRESS($P16,BG$1)),
INDIRECT("rBP!"&amp;ADDRESS($S16,SUMIFS(rBP!$1:$1,rBP!$5:$5,MAX(rBP!$5:$5)-BG$5+1))&amp;":"&amp;ADDRESS($S16,SUMIFS(rBP!$1:$1,rBP!$5:$5,MAX(rBP!$5:$5))))))</f>
        <v>0</v>
      </c>
      <c r="BH16" s="69">
        <f ca="1">IF(BH$5="",0,SUMPRODUCT(
INDIRECT(ADDRESS($P16,SUMIFS($1:$1,$5:$5,1))&amp;":"&amp;ADDRESS($P16,BH$1)),
INDIRECT("rBP!"&amp;ADDRESS($S16,SUMIFS(rBP!$1:$1,rBP!$5:$5,MAX(rBP!$5:$5)-BH$5+1))&amp;":"&amp;ADDRESS($S16,SUMIFS(rBP!$1:$1,rBP!$5:$5,MAX(rBP!$5:$5))))))</f>
        <v>0</v>
      </c>
      <c r="BI16" s="69">
        <f ca="1">IF(BI$5="",0,SUMPRODUCT(
INDIRECT(ADDRESS($P16,SUMIFS($1:$1,$5:$5,1))&amp;":"&amp;ADDRESS($P16,BI$1)),
INDIRECT("rBP!"&amp;ADDRESS($S16,SUMIFS(rBP!$1:$1,rBP!$5:$5,MAX(rBP!$5:$5)-BI$5+1))&amp;":"&amp;ADDRESS($S16,SUMIFS(rBP!$1:$1,rBP!$5:$5,MAX(rBP!$5:$5))))))</f>
        <v>0</v>
      </c>
      <c r="BJ16" s="69">
        <f ca="1">IF(BJ$5="",0,SUMPRODUCT(
INDIRECT(ADDRESS($P16,SUMIFS($1:$1,$5:$5,1))&amp;":"&amp;ADDRESS($P16,BJ$1)),
INDIRECT("rBP!"&amp;ADDRESS($S16,SUMIFS(rBP!$1:$1,rBP!$5:$5,MAX(rBP!$5:$5)-BJ$5+1))&amp;":"&amp;ADDRESS($S16,SUMIFS(rBP!$1:$1,rBP!$5:$5,MAX(rBP!$5:$5))))))</f>
        <v>0</v>
      </c>
      <c r="BK16" s="69">
        <f ca="1">IF(BK$5="",0,SUMPRODUCT(
INDIRECT(ADDRESS($P16,SUMIFS($1:$1,$5:$5,1))&amp;":"&amp;ADDRESS($P16,BK$1)),
INDIRECT("rBP!"&amp;ADDRESS($S16,SUMIFS(rBP!$1:$1,rBP!$5:$5,MAX(rBP!$5:$5)-BK$5+1))&amp;":"&amp;ADDRESS($S16,SUMIFS(rBP!$1:$1,rBP!$5:$5,MAX(rBP!$5:$5))))))</f>
        <v>0</v>
      </c>
      <c r="BL16" s="69">
        <f ca="1">IF(BL$5="",0,SUMPRODUCT(
INDIRECT(ADDRESS($P16,SUMIFS($1:$1,$5:$5,1))&amp;":"&amp;ADDRESS($P16,BL$1)),
INDIRECT("rBP!"&amp;ADDRESS($S16,SUMIFS(rBP!$1:$1,rBP!$5:$5,MAX(rBP!$5:$5)-BL$5+1))&amp;":"&amp;ADDRESS($S16,SUMIFS(rBP!$1:$1,rBP!$5:$5,MAX(rBP!$5:$5))))))</f>
        <v>0</v>
      </c>
      <c r="BM16" s="69">
        <f ca="1">IF(BM$5="",0,SUMPRODUCT(
INDIRECT(ADDRESS($P16,SUMIFS($1:$1,$5:$5,1))&amp;":"&amp;ADDRESS($P16,BM$1)),
INDIRECT("rBP!"&amp;ADDRESS($S16,SUMIFS(rBP!$1:$1,rBP!$5:$5,MAX(rBP!$5:$5)-BM$5+1))&amp;":"&amp;ADDRESS($S16,SUMIFS(rBP!$1:$1,rBP!$5:$5,MAX(rBP!$5:$5))))))</f>
        <v>0</v>
      </c>
      <c r="BN16" s="69">
        <f ca="1">IF(BN$5="",0,SUMPRODUCT(
INDIRECT(ADDRESS($P16,SUMIFS($1:$1,$5:$5,1))&amp;":"&amp;ADDRESS($P16,BN$1)),
INDIRECT("rBP!"&amp;ADDRESS($S16,SUMIFS(rBP!$1:$1,rBP!$5:$5,MAX(rBP!$5:$5)-BN$5+1))&amp;":"&amp;ADDRESS($S16,SUMIFS(rBP!$1:$1,rBP!$5:$5,MAX(rBP!$5:$5))))))</f>
        <v>0</v>
      </c>
      <c r="BO16" s="69">
        <f ca="1">IF(BO$5="",0,SUMPRODUCT(
INDIRECT(ADDRESS($P16,SUMIFS($1:$1,$5:$5,1))&amp;":"&amp;ADDRESS($P16,BO$1)),
INDIRECT("rBP!"&amp;ADDRESS($S16,SUMIFS(rBP!$1:$1,rBP!$5:$5,MAX(rBP!$5:$5)-BO$5+1))&amp;":"&amp;ADDRESS($S16,SUMIFS(rBP!$1:$1,rBP!$5:$5,MAX(rBP!$5:$5))))))</f>
        <v>0</v>
      </c>
      <c r="BP16" s="69">
        <f ca="1">IF(BP$5="",0,SUMPRODUCT(
INDIRECT(ADDRESS($P16,SUMIFS($1:$1,$5:$5,1))&amp;":"&amp;ADDRESS($P16,BP$1)),
INDIRECT("rBP!"&amp;ADDRESS($S16,SUMIFS(rBP!$1:$1,rBP!$5:$5,MAX(rBP!$5:$5)-BP$5+1))&amp;":"&amp;ADDRESS($S16,SUMIFS(rBP!$1:$1,rBP!$5:$5,MAX(rBP!$5:$5))))))</f>
        <v>0</v>
      </c>
      <c r="BQ16" s="69">
        <f ca="1">IF(BQ$5="",0,SUMPRODUCT(
INDIRECT(ADDRESS($P16,SUMIFS($1:$1,$5:$5,1))&amp;":"&amp;ADDRESS($P16,BQ$1)),
INDIRECT("rBP!"&amp;ADDRESS($S16,SUMIFS(rBP!$1:$1,rBP!$5:$5,MAX(rBP!$5:$5)-BQ$5+1))&amp;":"&amp;ADDRESS($S16,SUMIFS(rBP!$1:$1,rBP!$5:$5,MAX(rBP!$5:$5))))))</f>
        <v>0</v>
      </c>
      <c r="BR16" s="69">
        <f ca="1">IF(BR$5="",0,SUMPRODUCT(
INDIRECT(ADDRESS($P16,SUMIFS($1:$1,$5:$5,1))&amp;":"&amp;ADDRESS($P16,BR$1)),
INDIRECT("rBP!"&amp;ADDRESS($S16,SUMIFS(rBP!$1:$1,rBP!$5:$5,MAX(rBP!$5:$5)-BR$5+1))&amp;":"&amp;ADDRESS($S16,SUMIFS(rBP!$1:$1,rBP!$5:$5,MAX(rBP!$5:$5))))))</f>
        <v>0</v>
      </c>
      <c r="BS16" s="69">
        <f ca="1">IF(BS$5="",0,SUMPRODUCT(
INDIRECT(ADDRESS($P16,SUMIFS($1:$1,$5:$5,1))&amp;":"&amp;ADDRESS($P16,BS$1)),
INDIRECT("rBP!"&amp;ADDRESS($S16,SUMIFS(rBP!$1:$1,rBP!$5:$5,MAX(rBP!$5:$5)-BS$5+1))&amp;":"&amp;ADDRESS($S16,SUMIFS(rBP!$1:$1,rBP!$5:$5,MAX(rBP!$5:$5))))))</f>
        <v>0</v>
      </c>
      <c r="BT16" s="69">
        <f ca="1">IF(BT$5="",0,SUMPRODUCT(
INDIRECT(ADDRESS($P16,SUMIFS($1:$1,$5:$5,1))&amp;":"&amp;ADDRESS($P16,BT$1)),
INDIRECT("rBP!"&amp;ADDRESS($S16,SUMIFS(rBP!$1:$1,rBP!$5:$5,MAX(rBP!$5:$5)-BT$5+1))&amp;":"&amp;ADDRESS($S16,SUMIFS(rBP!$1:$1,rBP!$5:$5,MAX(rBP!$5:$5))))))</f>
        <v>0</v>
      </c>
      <c r="BU16" s="69">
        <f ca="1">IF(BU$5="",0,SUMPRODUCT(
INDIRECT(ADDRESS($P16,SUMIFS($1:$1,$5:$5,1))&amp;":"&amp;ADDRESS($P16,BU$1)),
INDIRECT("rBP!"&amp;ADDRESS($S16,SUMIFS(rBP!$1:$1,rBP!$5:$5,MAX(rBP!$5:$5)-BU$5+1))&amp;":"&amp;ADDRESS($S16,SUMIFS(rBP!$1:$1,rBP!$5:$5,MAX(rBP!$5:$5))))))</f>
        <v>0</v>
      </c>
      <c r="BV16" s="69">
        <f ca="1">IF(BV$5="",0,SUMPRODUCT(
INDIRECT(ADDRESS($P16,SUMIFS($1:$1,$5:$5,1))&amp;":"&amp;ADDRESS($P16,BV$1)),
INDIRECT("rBP!"&amp;ADDRESS($S16,SUMIFS(rBP!$1:$1,rBP!$5:$5,MAX(rBP!$5:$5)-BV$5+1))&amp;":"&amp;ADDRESS($S16,SUMIFS(rBP!$1:$1,rBP!$5:$5,MAX(rBP!$5:$5))))))</f>
        <v>0</v>
      </c>
      <c r="BW16" s="69">
        <f ca="1">IF(BW$5="",0,SUMPRODUCT(
INDIRECT(ADDRESS($P16,SUMIFS($1:$1,$5:$5,1))&amp;":"&amp;ADDRESS($P16,BW$1)),
INDIRECT("rBP!"&amp;ADDRESS($S16,SUMIFS(rBP!$1:$1,rBP!$5:$5,MAX(rBP!$5:$5)-BW$5+1))&amp;":"&amp;ADDRESS($S16,SUMIFS(rBP!$1:$1,rBP!$5:$5,MAX(rBP!$5:$5))))))</f>
        <v>0</v>
      </c>
      <c r="BX16" s="69">
        <f ca="1">IF(BX$5="",0,SUMPRODUCT(
INDIRECT(ADDRESS($P16,SUMIFS($1:$1,$5:$5,1))&amp;":"&amp;ADDRESS($P16,BX$1)),
INDIRECT("rBP!"&amp;ADDRESS($S16,SUMIFS(rBP!$1:$1,rBP!$5:$5,MAX(rBP!$5:$5)-BX$5+1))&amp;":"&amp;ADDRESS($S16,SUMIFS(rBP!$1:$1,rBP!$5:$5,MAX(rBP!$5:$5))))))</f>
        <v>0</v>
      </c>
      <c r="BY16" s="69">
        <f ca="1">IF(BY$5="",0,SUMPRODUCT(
INDIRECT(ADDRESS($P16,SUMIFS($1:$1,$5:$5,1))&amp;":"&amp;ADDRESS($P16,BY$1)),
INDIRECT("rBP!"&amp;ADDRESS($S16,SUMIFS(rBP!$1:$1,rBP!$5:$5,MAX(rBP!$5:$5)-BY$5+1))&amp;":"&amp;ADDRESS($S16,SUMIFS(rBP!$1:$1,rBP!$5:$5,MAX(rBP!$5:$5))))))</f>
        <v>0</v>
      </c>
      <c r="BZ16" s="69">
        <f ca="1">IF(BZ$5="",0,SUMPRODUCT(
INDIRECT(ADDRESS($P16,SUMIFS($1:$1,$5:$5,1))&amp;":"&amp;ADDRESS($P16,BZ$1)),
INDIRECT("rBP!"&amp;ADDRESS($S16,SUMIFS(rBP!$1:$1,rBP!$5:$5,MAX(rBP!$5:$5)-BZ$5+1))&amp;":"&amp;ADDRESS($S16,SUMIFS(rBP!$1:$1,rBP!$5:$5,MAX(rBP!$5:$5))))))</f>
        <v>0</v>
      </c>
      <c r="CA16" s="69">
        <f ca="1">IF(CA$5="",0,SUMPRODUCT(
INDIRECT(ADDRESS($P16,SUMIFS($1:$1,$5:$5,1))&amp;":"&amp;ADDRESS($P16,CA$1)),
INDIRECT("rBP!"&amp;ADDRESS($S16,SUMIFS(rBP!$1:$1,rBP!$5:$5,MAX(rBP!$5:$5)-CA$5+1))&amp;":"&amp;ADDRESS($S16,SUMIFS(rBP!$1:$1,rBP!$5:$5,MAX(rBP!$5:$5))))))</f>
        <v>0</v>
      </c>
      <c r="CB16" s="69">
        <f ca="1">IF(CB$5="",0,SUMPRODUCT(
INDIRECT(ADDRESS($P16,SUMIFS($1:$1,$5:$5,1))&amp;":"&amp;ADDRESS($P16,CB$1)),
INDIRECT("rBP!"&amp;ADDRESS($S16,SUMIFS(rBP!$1:$1,rBP!$5:$5,MAX(rBP!$5:$5)-CB$5+1))&amp;":"&amp;ADDRESS($S16,SUMIFS(rBP!$1:$1,rBP!$5:$5,MAX(rBP!$5:$5))))))</f>
        <v>0</v>
      </c>
      <c r="CC16" s="69">
        <f ca="1">IF(CC$5="",0,SUMPRODUCT(
INDIRECT(ADDRESS($P16,SUMIFS($1:$1,$5:$5,1))&amp;":"&amp;ADDRESS($P16,CC$1)),
INDIRECT("rBP!"&amp;ADDRESS($S16,SUMIFS(rBP!$1:$1,rBP!$5:$5,MAX(rBP!$5:$5)-CC$5+1))&amp;":"&amp;ADDRESS($S16,SUMIFS(rBP!$1:$1,rBP!$5:$5,MAX(rBP!$5:$5))))))</f>
        <v>0</v>
      </c>
      <c r="CD16" s="69">
        <f ca="1">IF(CD$5="",0,SUMPRODUCT(
INDIRECT(ADDRESS($P16,SUMIFS($1:$1,$5:$5,1))&amp;":"&amp;ADDRESS($P16,CD$1)),
INDIRECT("rBP!"&amp;ADDRESS($S16,SUMIFS(rBP!$1:$1,rBP!$5:$5,MAX(rBP!$5:$5)-CD$5+1))&amp;":"&amp;ADDRESS($S16,SUMIFS(rBP!$1:$1,rBP!$5:$5,MAX(rBP!$5:$5))))))</f>
        <v>0</v>
      </c>
      <c r="CE16" s="69">
        <f ca="1">IF(CE$5="",0,SUMPRODUCT(
INDIRECT(ADDRESS($P16,SUMIFS($1:$1,$5:$5,1))&amp;":"&amp;ADDRESS($P16,CE$1)),
INDIRECT("rBP!"&amp;ADDRESS($S16,SUMIFS(rBP!$1:$1,rBP!$5:$5,MAX(rBP!$5:$5)-CE$5+1))&amp;":"&amp;ADDRESS($S16,SUMIFS(rBP!$1:$1,rBP!$5:$5,MAX(rBP!$5:$5))))))</f>
        <v>0</v>
      </c>
      <c r="CF16" s="69">
        <f ca="1">IF(CF$5="",0,SUMPRODUCT(
INDIRECT(ADDRESS($P16,SUMIFS($1:$1,$5:$5,1))&amp;":"&amp;ADDRESS($P16,CF$1)),
INDIRECT("rBP!"&amp;ADDRESS($S16,SUMIFS(rBP!$1:$1,rBP!$5:$5,MAX(rBP!$5:$5)-CF$5+1))&amp;":"&amp;ADDRESS($S16,SUMIFS(rBP!$1:$1,rBP!$5:$5,MAX(rBP!$5:$5))))))</f>
        <v>0</v>
      </c>
      <c r="CG16" s="69">
        <f ca="1">IF(CG$5="",0,SUMPRODUCT(
INDIRECT(ADDRESS($P16,SUMIFS($1:$1,$5:$5,1))&amp;":"&amp;ADDRESS($P16,CG$1)),
INDIRECT("rBP!"&amp;ADDRESS($S16,SUMIFS(rBP!$1:$1,rBP!$5:$5,MAX(rBP!$5:$5)-CG$5+1))&amp;":"&amp;ADDRESS($S16,SUMIFS(rBP!$1:$1,rBP!$5:$5,MAX(rBP!$5:$5))))))</f>
        <v>0</v>
      </c>
      <c r="CH16" s="69">
        <f ca="1">IF(CH$5="",0,SUMPRODUCT(
INDIRECT(ADDRESS($P16,SUMIFS($1:$1,$5:$5,1))&amp;":"&amp;ADDRESS($P16,CH$1)),
INDIRECT("rBP!"&amp;ADDRESS($S16,SUMIFS(rBP!$1:$1,rBP!$5:$5,MAX(rBP!$5:$5)-CH$5+1))&amp;":"&amp;ADDRESS($S16,SUMIFS(rBP!$1:$1,rBP!$5:$5,MAX(rBP!$5:$5))))))</f>
        <v>0</v>
      </c>
      <c r="CI16" s="69">
        <f ca="1">IF(CI$5="",0,SUMPRODUCT(
INDIRECT(ADDRESS($P16,SUMIFS($1:$1,$5:$5,1))&amp;":"&amp;ADDRESS($P16,CI$1)),
INDIRECT("rBP!"&amp;ADDRESS($S16,SUMIFS(rBP!$1:$1,rBP!$5:$5,MAX(rBP!$5:$5)-CI$5+1))&amp;":"&amp;ADDRESS($S16,SUMIFS(rBP!$1:$1,rBP!$5:$5,MAX(rBP!$5:$5))))))</f>
        <v>0</v>
      </c>
      <c r="CJ16" s="69">
        <f ca="1">IF(CJ$5="",0,SUMPRODUCT(
INDIRECT(ADDRESS($P16,SUMIFS($1:$1,$5:$5,1))&amp;":"&amp;ADDRESS($P16,CJ$1)),
INDIRECT("rBP!"&amp;ADDRESS($S16,SUMIFS(rBP!$1:$1,rBP!$5:$5,MAX(rBP!$5:$5)-CJ$5+1))&amp;":"&amp;ADDRESS($S16,SUMIFS(rBP!$1:$1,rBP!$5:$5,MAX(rBP!$5:$5))))))</f>
        <v>0</v>
      </c>
      <c r="CK16" s="69">
        <f ca="1">IF(CK$5="",0,SUMPRODUCT(
INDIRECT(ADDRESS($P16,SUMIFS($1:$1,$5:$5,1))&amp;":"&amp;ADDRESS($P16,CK$1)),
INDIRECT("rBP!"&amp;ADDRESS($S16,SUMIFS(rBP!$1:$1,rBP!$5:$5,MAX(rBP!$5:$5)-CK$5+1))&amp;":"&amp;ADDRESS($S16,SUMIFS(rBP!$1:$1,rBP!$5:$5,MAX(rBP!$5:$5))))))</f>
        <v>0</v>
      </c>
      <c r="CL16" s="69">
        <f ca="1">IF(CL$5="",0,SUMPRODUCT(
INDIRECT(ADDRESS($P16,SUMIFS($1:$1,$5:$5,1))&amp;":"&amp;ADDRESS($P16,CL$1)),
INDIRECT("rBP!"&amp;ADDRESS($S16,SUMIFS(rBP!$1:$1,rBP!$5:$5,MAX(rBP!$5:$5)-CL$5+1))&amp;":"&amp;ADDRESS($S16,SUMIFS(rBP!$1:$1,rBP!$5:$5,MAX(rBP!$5:$5))))))</f>
        <v>0</v>
      </c>
      <c r="CM16" s="69">
        <f ca="1">IF(CM$5="",0,SUMPRODUCT(
INDIRECT(ADDRESS($P16,SUMIFS($1:$1,$5:$5,1))&amp;":"&amp;ADDRESS($P16,CM$1)),
INDIRECT("rBP!"&amp;ADDRESS($S16,SUMIFS(rBP!$1:$1,rBP!$5:$5,MAX(rBP!$5:$5)-CM$5+1))&amp;":"&amp;ADDRESS($S16,SUMIFS(rBP!$1:$1,rBP!$5:$5,MAX(rBP!$5:$5))))))</f>
        <v>0</v>
      </c>
      <c r="CN16" s="69">
        <f ca="1">IF(CN$5="",0,SUMPRODUCT(
INDIRECT(ADDRESS($P16,SUMIFS($1:$1,$5:$5,1))&amp;":"&amp;ADDRESS($P16,CN$1)),
INDIRECT("rBP!"&amp;ADDRESS($S16,SUMIFS(rBP!$1:$1,rBP!$5:$5,MAX(rBP!$5:$5)-CN$5+1))&amp;":"&amp;ADDRESS($S16,SUMIFS(rBP!$1:$1,rBP!$5:$5,MAX(rBP!$5:$5))))))</f>
        <v>0</v>
      </c>
      <c r="CO16" s="69">
        <f ca="1">IF(CO$5="",0,SUMPRODUCT(
INDIRECT(ADDRESS($P16,SUMIFS($1:$1,$5:$5,1))&amp;":"&amp;ADDRESS($P16,CO$1)),
INDIRECT("rBP!"&amp;ADDRESS($S16,SUMIFS(rBP!$1:$1,rBP!$5:$5,MAX(rBP!$5:$5)-CO$5+1))&amp;":"&amp;ADDRESS($S16,SUMIFS(rBP!$1:$1,rBP!$5:$5,MAX(rBP!$5:$5))))))</f>
        <v>0</v>
      </c>
      <c r="CP16" s="69">
        <f ca="1">IF(CP$5="",0,SUMPRODUCT(
INDIRECT(ADDRESS($P16,SUMIFS($1:$1,$5:$5,1))&amp;":"&amp;ADDRESS($P16,CP$1)),
INDIRECT("rBP!"&amp;ADDRESS($S16,SUMIFS(rBP!$1:$1,rBP!$5:$5,MAX(rBP!$5:$5)-CP$5+1))&amp;":"&amp;ADDRESS($S16,SUMIFS(rBP!$1:$1,rBP!$5:$5,MAX(rBP!$5:$5))))))</f>
        <v>0</v>
      </c>
      <c r="CQ16" s="69">
        <f ca="1">IF(CQ$5="",0,SUMPRODUCT(
INDIRECT(ADDRESS($P16,SUMIFS($1:$1,$5:$5,1))&amp;":"&amp;ADDRESS($P16,CQ$1)),
INDIRECT("rBP!"&amp;ADDRESS($S16,SUMIFS(rBP!$1:$1,rBP!$5:$5,MAX(rBP!$5:$5)-CQ$5+1))&amp;":"&amp;ADDRESS($S16,SUMIFS(rBP!$1:$1,rBP!$5:$5,MAX(rBP!$5:$5))))))</f>
        <v>0</v>
      </c>
      <c r="CR16" s="69">
        <f ca="1">IF(CR$5="",0,SUMPRODUCT(
INDIRECT(ADDRESS($P16,SUMIFS($1:$1,$5:$5,1))&amp;":"&amp;ADDRESS($P16,CR$1)),
INDIRECT("rBP!"&amp;ADDRESS($S16,SUMIFS(rBP!$1:$1,rBP!$5:$5,MAX(rBP!$5:$5)-CR$5+1))&amp;":"&amp;ADDRESS($S16,SUMIFS(rBP!$1:$1,rBP!$5:$5,MAX(rBP!$5:$5))))))</f>
        <v>0</v>
      </c>
      <c r="CS16" s="69">
        <f ca="1">IF(CS$5="",0,SUMPRODUCT(
INDIRECT(ADDRESS($P16,SUMIFS($1:$1,$5:$5,1))&amp;":"&amp;ADDRESS($P16,CS$1)),
INDIRECT("rBP!"&amp;ADDRESS($S16,SUMIFS(rBP!$1:$1,rBP!$5:$5,MAX(rBP!$5:$5)-CS$5+1))&amp;":"&amp;ADDRESS($S16,SUMIFS(rBP!$1:$1,rBP!$5:$5,MAX(rBP!$5:$5))))))</f>
        <v>0</v>
      </c>
      <c r="CT16" s="69">
        <f ca="1">IF(CT$5="",0,SUMPRODUCT(
INDIRECT(ADDRESS($P16,SUMIFS($1:$1,$5:$5,1))&amp;":"&amp;ADDRESS($P16,CT$1)),
INDIRECT("rBP!"&amp;ADDRESS($S16,SUMIFS(rBP!$1:$1,rBP!$5:$5,MAX(rBP!$5:$5)-CT$5+1))&amp;":"&amp;ADDRESS($S16,SUMIFS(rBP!$1:$1,rBP!$5:$5,MAX(rBP!$5:$5))))))</f>
        <v>0</v>
      </c>
    </row>
    <row r="17" spans="1:98" s="27" customFormat="1" ht="12" x14ac:dyDescent="0.25">
      <c r="A17" s="26">
        <f>ROW()</f>
        <v>17</v>
      </c>
      <c r="E17" s="24"/>
      <c r="F17" s="66" t="str">
        <f>F9</f>
        <v>Закупка сырья и материалов в натуральных величинах</v>
      </c>
      <c r="G17" s="27" t="str">
        <f>BP!$F$28</f>
        <v>Соцсборы</v>
      </c>
      <c r="M17" s="2" t="str">
        <f>BP!$M$28</f>
        <v>час</v>
      </c>
      <c r="P17" s="71">
        <f t="shared" si="6"/>
        <v>7</v>
      </c>
      <c r="R17" s="24"/>
      <c r="S17" s="71">
        <f>BP!$A64</f>
        <v>64</v>
      </c>
      <c r="T17" s="67"/>
      <c r="U17" s="67"/>
      <c r="V17" s="75"/>
      <c r="W17" s="29">
        <f ca="1">SUM(INDIRECT(ADDRESS(ROW(),SUMIFS($1:$1,$5:$5,1))):INDIRECT(ADDRESS(ROW(),SUMIFS($1:$1,$5:$5,MAX($5:$5)))))</f>
        <v>0</v>
      </c>
      <c r="X17" s="67"/>
      <c r="Y17" s="67"/>
      <c r="Z17" s="69">
        <f ca="1">IF(Z$5="",0,SUMPRODUCT(
INDIRECT(ADDRESS($P17,SUMIFS($1:$1,$5:$5,1))&amp;":"&amp;ADDRESS($P17,Z$1)),
INDIRECT("rBP!"&amp;ADDRESS($S17,SUMIFS(rBP!$1:$1,rBP!$5:$5,MAX(rBP!$5:$5)-Z$5+1))&amp;":"&amp;ADDRESS($S17,SUMIFS(rBP!$1:$1,rBP!$5:$5,MAX(rBP!$5:$5))))))</f>
        <v>0</v>
      </c>
      <c r="AA17" s="69">
        <f ca="1">IF(AA$5="",0,SUMPRODUCT(
INDIRECT(ADDRESS($P17,SUMIFS($1:$1,$5:$5,1))&amp;":"&amp;ADDRESS($P17,AA$1)),
INDIRECT("rBP!"&amp;ADDRESS($S17,SUMIFS(rBP!$1:$1,rBP!$5:$5,MAX(rBP!$5:$5)-AA$5+1))&amp;":"&amp;ADDRESS($S17,SUMIFS(rBP!$1:$1,rBP!$5:$5,MAX(rBP!$5:$5))))))</f>
        <v>0</v>
      </c>
      <c r="AB17" s="69">
        <f ca="1">IF(AB$5="",0,SUMPRODUCT(
INDIRECT(ADDRESS($P17,SUMIFS($1:$1,$5:$5,1))&amp;":"&amp;ADDRESS($P17,AB$1)),
INDIRECT("rBP!"&amp;ADDRESS($S17,SUMIFS(rBP!$1:$1,rBP!$5:$5,MAX(rBP!$5:$5)-AB$5+1))&amp;":"&amp;ADDRESS($S17,SUMIFS(rBP!$1:$1,rBP!$5:$5,MAX(rBP!$5:$5))))))</f>
        <v>0</v>
      </c>
      <c r="AC17" s="69">
        <f ca="1">IF(AC$5="",0,SUMPRODUCT(
INDIRECT(ADDRESS($P17,SUMIFS($1:$1,$5:$5,1))&amp;":"&amp;ADDRESS($P17,AC$1)),
INDIRECT("rBP!"&amp;ADDRESS($S17,SUMIFS(rBP!$1:$1,rBP!$5:$5,MAX(rBP!$5:$5)-AC$5+1))&amp;":"&amp;ADDRESS($S17,SUMIFS(rBP!$1:$1,rBP!$5:$5,MAX(rBP!$5:$5))))))</f>
        <v>0</v>
      </c>
      <c r="AD17" s="69">
        <f ca="1">IF(AD$5="",0,SUMPRODUCT(
INDIRECT(ADDRESS($P17,SUMIFS($1:$1,$5:$5,1))&amp;":"&amp;ADDRESS($P17,AD$1)),
INDIRECT("rBP!"&amp;ADDRESS($S17,SUMIFS(rBP!$1:$1,rBP!$5:$5,MAX(rBP!$5:$5)-AD$5+1))&amp;":"&amp;ADDRESS($S17,SUMIFS(rBP!$1:$1,rBP!$5:$5,MAX(rBP!$5:$5))))))</f>
        <v>0</v>
      </c>
      <c r="AE17" s="69">
        <f ca="1">IF(AE$5="",0,SUMPRODUCT(
INDIRECT(ADDRESS($P17,SUMIFS($1:$1,$5:$5,1))&amp;":"&amp;ADDRESS($P17,AE$1)),
INDIRECT("rBP!"&amp;ADDRESS($S17,SUMIFS(rBP!$1:$1,rBP!$5:$5,MAX(rBP!$5:$5)-AE$5+1))&amp;":"&amp;ADDRESS($S17,SUMIFS(rBP!$1:$1,rBP!$5:$5,MAX(rBP!$5:$5))))))</f>
        <v>0</v>
      </c>
      <c r="AF17" s="69">
        <f ca="1">IF(AF$5="",0,SUMPRODUCT(
INDIRECT(ADDRESS($P17,SUMIFS($1:$1,$5:$5,1))&amp;":"&amp;ADDRESS($P17,AF$1)),
INDIRECT("rBP!"&amp;ADDRESS($S17,SUMIFS(rBP!$1:$1,rBP!$5:$5,MAX(rBP!$5:$5)-AF$5+1))&amp;":"&amp;ADDRESS($S17,SUMIFS(rBP!$1:$1,rBP!$5:$5,MAX(rBP!$5:$5))))))</f>
        <v>0</v>
      </c>
      <c r="AG17" s="69">
        <f ca="1">IF(AG$5="",0,SUMPRODUCT(
INDIRECT(ADDRESS($P17,SUMIFS($1:$1,$5:$5,1))&amp;":"&amp;ADDRESS($P17,AG$1)),
INDIRECT("rBP!"&amp;ADDRESS($S17,SUMIFS(rBP!$1:$1,rBP!$5:$5,MAX(rBP!$5:$5)-AG$5+1))&amp;":"&amp;ADDRESS($S17,SUMIFS(rBP!$1:$1,rBP!$5:$5,MAX(rBP!$5:$5))))))</f>
        <v>0</v>
      </c>
      <c r="AH17" s="69">
        <f ca="1">IF(AH$5="",0,SUMPRODUCT(
INDIRECT(ADDRESS($P17,SUMIFS($1:$1,$5:$5,1))&amp;":"&amp;ADDRESS($P17,AH$1)),
INDIRECT("rBP!"&amp;ADDRESS($S17,SUMIFS(rBP!$1:$1,rBP!$5:$5,MAX(rBP!$5:$5)-AH$5+1))&amp;":"&amp;ADDRESS($S17,SUMIFS(rBP!$1:$1,rBP!$5:$5,MAX(rBP!$5:$5))))))</f>
        <v>0</v>
      </c>
      <c r="AI17" s="69">
        <f ca="1">IF(AI$5="",0,SUMPRODUCT(
INDIRECT(ADDRESS($P17,SUMIFS($1:$1,$5:$5,1))&amp;":"&amp;ADDRESS($P17,AI$1)),
INDIRECT("rBP!"&amp;ADDRESS($S17,SUMIFS(rBP!$1:$1,rBP!$5:$5,MAX(rBP!$5:$5)-AI$5+1))&amp;":"&amp;ADDRESS($S17,SUMIFS(rBP!$1:$1,rBP!$5:$5,MAX(rBP!$5:$5))))))</f>
        <v>0</v>
      </c>
      <c r="AJ17" s="69">
        <f ca="1">IF(AJ$5="",0,SUMPRODUCT(
INDIRECT(ADDRESS($P17,SUMIFS($1:$1,$5:$5,1))&amp;":"&amp;ADDRESS($P17,AJ$1)),
INDIRECT("rBP!"&amp;ADDRESS($S17,SUMIFS(rBP!$1:$1,rBP!$5:$5,MAX(rBP!$5:$5)-AJ$5+1))&amp;":"&amp;ADDRESS($S17,SUMIFS(rBP!$1:$1,rBP!$5:$5,MAX(rBP!$5:$5))))))</f>
        <v>0</v>
      </c>
      <c r="AK17" s="69">
        <f ca="1">IF(AK$5="",0,SUMPRODUCT(
INDIRECT(ADDRESS($P17,SUMIFS($1:$1,$5:$5,1))&amp;":"&amp;ADDRESS($P17,AK$1)),
INDIRECT("rBP!"&amp;ADDRESS($S17,SUMIFS(rBP!$1:$1,rBP!$5:$5,MAX(rBP!$5:$5)-AK$5+1))&amp;":"&amp;ADDRESS($S17,SUMIFS(rBP!$1:$1,rBP!$5:$5,MAX(rBP!$5:$5))))))</f>
        <v>0</v>
      </c>
      <c r="AL17" s="69">
        <f ca="1">IF(AL$5="",0,SUMPRODUCT(
INDIRECT(ADDRESS($P17,SUMIFS($1:$1,$5:$5,1))&amp;":"&amp;ADDRESS($P17,AL$1)),
INDIRECT("rBP!"&amp;ADDRESS($S17,SUMIFS(rBP!$1:$1,rBP!$5:$5,MAX(rBP!$5:$5)-AL$5+1))&amp;":"&amp;ADDRESS($S17,SUMIFS(rBP!$1:$1,rBP!$5:$5,MAX(rBP!$5:$5))))))</f>
        <v>0</v>
      </c>
      <c r="AM17" s="69">
        <f ca="1">IF(AM$5="",0,SUMPRODUCT(
INDIRECT(ADDRESS($P17,SUMIFS($1:$1,$5:$5,1))&amp;":"&amp;ADDRESS($P17,AM$1)),
INDIRECT("rBP!"&amp;ADDRESS($S17,SUMIFS(rBP!$1:$1,rBP!$5:$5,MAX(rBP!$5:$5)-AM$5+1))&amp;":"&amp;ADDRESS($S17,SUMIFS(rBP!$1:$1,rBP!$5:$5,MAX(rBP!$5:$5))))))</f>
        <v>0</v>
      </c>
      <c r="AN17" s="69">
        <f ca="1">IF(AN$5="",0,SUMPRODUCT(
INDIRECT(ADDRESS($P17,SUMIFS($1:$1,$5:$5,1))&amp;":"&amp;ADDRESS($P17,AN$1)),
INDIRECT("rBP!"&amp;ADDRESS($S17,SUMIFS(rBP!$1:$1,rBP!$5:$5,MAX(rBP!$5:$5)-AN$5+1))&amp;":"&amp;ADDRESS($S17,SUMIFS(rBP!$1:$1,rBP!$5:$5,MAX(rBP!$5:$5))))))</f>
        <v>0</v>
      </c>
      <c r="AO17" s="69">
        <f ca="1">IF(AO$5="",0,SUMPRODUCT(
INDIRECT(ADDRESS($P17,SUMIFS($1:$1,$5:$5,1))&amp;":"&amp;ADDRESS($P17,AO$1)),
INDIRECT("rBP!"&amp;ADDRESS($S17,SUMIFS(rBP!$1:$1,rBP!$5:$5,MAX(rBP!$5:$5)-AO$5+1))&amp;":"&amp;ADDRESS($S17,SUMIFS(rBP!$1:$1,rBP!$5:$5,MAX(rBP!$5:$5))))))</f>
        <v>0</v>
      </c>
      <c r="AP17" s="69">
        <f ca="1">IF(AP$5="",0,SUMPRODUCT(
INDIRECT(ADDRESS($P17,SUMIFS($1:$1,$5:$5,1))&amp;":"&amp;ADDRESS($P17,AP$1)),
INDIRECT("rBP!"&amp;ADDRESS($S17,SUMIFS(rBP!$1:$1,rBP!$5:$5,MAX(rBP!$5:$5)-AP$5+1))&amp;":"&amp;ADDRESS($S17,SUMIFS(rBP!$1:$1,rBP!$5:$5,MAX(rBP!$5:$5))))))</f>
        <v>0</v>
      </c>
      <c r="AQ17" s="69">
        <f ca="1">IF(AQ$5="",0,SUMPRODUCT(
INDIRECT(ADDRESS($P17,SUMIFS($1:$1,$5:$5,1))&amp;":"&amp;ADDRESS($P17,AQ$1)),
INDIRECT("rBP!"&amp;ADDRESS($S17,SUMIFS(rBP!$1:$1,rBP!$5:$5,MAX(rBP!$5:$5)-AQ$5+1))&amp;":"&amp;ADDRESS($S17,SUMIFS(rBP!$1:$1,rBP!$5:$5,MAX(rBP!$5:$5))))))</f>
        <v>0</v>
      </c>
      <c r="AR17" s="69">
        <f ca="1">IF(AR$5="",0,SUMPRODUCT(
INDIRECT(ADDRESS($P17,SUMIFS($1:$1,$5:$5,1))&amp;":"&amp;ADDRESS($P17,AR$1)),
INDIRECT("rBP!"&amp;ADDRESS($S17,SUMIFS(rBP!$1:$1,rBP!$5:$5,MAX(rBP!$5:$5)-AR$5+1))&amp;":"&amp;ADDRESS($S17,SUMIFS(rBP!$1:$1,rBP!$5:$5,MAX(rBP!$5:$5))))))</f>
        <v>0</v>
      </c>
      <c r="AS17" s="69">
        <f ca="1">IF(AS$5="",0,SUMPRODUCT(
INDIRECT(ADDRESS($P17,SUMIFS($1:$1,$5:$5,1))&amp;":"&amp;ADDRESS($P17,AS$1)),
INDIRECT("rBP!"&amp;ADDRESS($S17,SUMIFS(rBP!$1:$1,rBP!$5:$5,MAX(rBP!$5:$5)-AS$5+1))&amp;":"&amp;ADDRESS($S17,SUMIFS(rBP!$1:$1,rBP!$5:$5,MAX(rBP!$5:$5))))))</f>
        <v>0</v>
      </c>
      <c r="AT17" s="69">
        <f ca="1">IF(AT$5="",0,SUMPRODUCT(
INDIRECT(ADDRESS($P17,SUMIFS($1:$1,$5:$5,1))&amp;":"&amp;ADDRESS($P17,AT$1)),
INDIRECT("rBP!"&amp;ADDRESS($S17,SUMIFS(rBP!$1:$1,rBP!$5:$5,MAX(rBP!$5:$5)-AT$5+1))&amp;":"&amp;ADDRESS($S17,SUMIFS(rBP!$1:$1,rBP!$5:$5,MAX(rBP!$5:$5))))))</f>
        <v>0</v>
      </c>
      <c r="AU17" s="69">
        <f ca="1">IF(AU$5="",0,SUMPRODUCT(
INDIRECT(ADDRESS($P17,SUMIFS($1:$1,$5:$5,1))&amp;":"&amp;ADDRESS($P17,AU$1)),
INDIRECT("rBP!"&amp;ADDRESS($S17,SUMIFS(rBP!$1:$1,rBP!$5:$5,MAX(rBP!$5:$5)-AU$5+1))&amp;":"&amp;ADDRESS($S17,SUMIFS(rBP!$1:$1,rBP!$5:$5,MAX(rBP!$5:$5))))))</f>
        <v>0</v>
      </c>
      <c r="AV17" s="69">
        <f ca="1">IF(AV$5="",0,SUMPRODUCT(
INDIRECT(ADDRESS($P17,SUMIFS($1:$1,$5:$5,1))&amp;":"&amp;ADDRESS($P17,AV$1)),
INDIRECT("rBP!"&amp;ADDRESS($S17,SUMIFS(rBP!$1:$1,rBP!$5:$5,MAX(rBP!$5:$5)-AV$5+1))&amp;":"&amp;ADDRESS($S17,SUMIFS(rBP!$1:$1,rBP!$5:$5,MAX(rBP!$5:$5))))))</f>
        <v>0</v>
      </c>
      <c r="AW17" s="69">
        <f ca="1">IF(AW$5="",0,SUMPRODUCT(
INDIRECT(ADDRESS($P17,SUMIFS($1:$1,$5:$5,1))&amp;":"&amp;ADDRESS($P17,AW$1)),
INDIRECT("rBP!"&amp;ADDRESS($S17,SUMIFS(rBP!$1:$1,rBP!$5:$5,MAX(rBP!$5:$5)-AW$5+1))&amp;":"&amp;ADDRESS($S17,SUMIFS(rBP!$1:$1,rBP!$5:$5,MAX(rBP!$5:$5))))))</f>
        <v>0</v>
      </c>
      <c r="AX17" s="69">
        <f ca="1">IF(AX$5="",0,SUMPRODUCT(
INDIRECT(ADDRESS($P17,SUMIFS($1:$1,$5:$5,1))&amp;":"&amp;ADDRESS($P17,AX$1)),
INDIRECT("rBP!"&amp;ADDRESS($S17,SUMIFS(rBP!$1:$1,rBP!$5:$5,MAX(rBP!$5:$5)-AX$5+1))&amp;":"&amp;ADDRESS($S17,SUMIFS(rBP!$1:$1,rBP!$5:$5,MAX(rBP!$5:$5))))))</f>
        <v>0</v>
      </c>
      <c r="AY17" s="69">
        <f ca="1">IF(AY$5="",0,SUMPRODUCT(
INDIRECT(ADDRESS($P17,SUMIFS($1:$1,$5:$5,1))&amp;":"&amp;ADDRESS($P17,AY$1)),
INDIRECT("rBP!"&amp;ADDRESS($S17,SUMIFS(rBP!$1:$1,rBP!$5:$5,MAX(rBP!$5:$5)-AY$5+1))&amp;":"&amp;ADDRESS($S17,SUMIFS(rBP!$1:$1,rBP!$5:$5,MAX(rBP!$5:$5))))))</f>
        <v>0</v>
      </c>
      <c r="AZ17" s="69">
        <f ca="1">IF(AZ$5="",0,SUMPRODUCT(
INDIRECT(ADDRESS($P17,SUMIFS($1:$1,$5:$5,1))&amp;":"&amp;ADDRESS($P17,AZ$1)),
INDIRECT("rBP!"&amp;ADDRESS($S17,SUMIFS(rBP!$1:$1,rBP!$5:$5,MAX(rBP!$5:$5)-AZ$5+1))&amp;":"&amp;ADDRESS($S17,SUMIFS(rBP!$1:$1,rBP!$5:$5,MAX(rBP!$5:$5))))))</f>
        <v>0</v>
      </c>
      <c r="BA17" s="69">
        <f ca="1">IF(BA$5="",0,SUMPRODUCT(
INDIRECT(ADDRESS($P17,SUMIFS($1:$1,$5:$5,1))&amp;":"&amp;ADDRESS($P17,BA$1)),
INDIRECT("rBP!"&amp;ADDRESS($S17,SUMIFS(rBP!$1:$1,rBP!$5:$5,MAX(rBP!$5:$5)-BA$5+1))&amp;":"&amp;ADDRESS($S17,SUMIFS(rBP!$1:$1,rBP!$5:$5,MAX(rBP!$5:$5))))))</f>
        <v>0</v>
      </c>
      <c r="BB17" s="69">
        <f ca="1">IF(BB$5="",0,SUMPRODUCT(
INDIRECT(ADDRESS($P17,SUMIFS($1:$1,$5:$5,1))&amp;":"&amp;ADDRESS($P17,BB$1)),
INDIRECT("rBP!"&amp;ADDRESS($S17,SUMIFS(rBP!$1:$1,rBP!$5:$5,MAX(rBP!$5:$5)-BB$5+1))&amp;":"&amp;ADDRESS($S17,SUMIFS(rBP!$1:$1,rBP!$5:$5,MAX(rBP!$5:$5))))))</f>
        <v>0</v>
      </c>
      <c r="BC17" s="69">
        <f ca="1">IF(BC$5="",0,SUMPRODUCT(
INDIRECT(ADDRESS($P17,SUMIFS($1:$1,$5:$5,1))&amp;":"&amp;ADDRESS($P17,BC$1)),
INDIRECT("rBP!"&amp;ADDRESS($S17,SUMIFS(rBP!$1:$1,rBP!$5:$5,MAX(rBP!$5:$5)-BC$5+1))&amp;":"&amp;ADDRESS($S17,SUMIFS(rBP!$1:$1,rBP!$5:$5,MAX(rBP!$5:$5))))))</f>
        <v>0</v>
      </c>
      <c r="BD17" s="69">
        <f ca="1">IF(BD$5="",0,SUMPRODUCT(
INDIRECT(ADDRESS($P17,SUMIFS($1:$1,$5:$5,1))&amp;":"&amp;ADDRESS($P17,BD$1)),
INDIRECT("rBP!"&amp;ADDRESS($S17,SUMIFS(rBP!$1:$1,rBP!$5:$5,MAX(rBP!$5:$5)-BD$5+1))&amp;":"&amp;ADDRESS($S17,SUMIFS(rBP!$1:$1,rBP!$5:$5,MAX(rBP!$5:$5))))))</f>
        <v>0</v>
      </c>
      <c r="BE17" s="69">
        <f ca="1">IF(BE$5="",0,SUMPRODUCT(
INDIRECT(ADDRESS($P17,SUMIFS($1:$1,$5:$5,1))&amp;":"&amp;ADDRESS($P17,BE$1)),
INDIRECT("rBP!"&amp;ADDRESS($S17,SUMIFS(rBP!$1:$1,rBP!$5:$5,MAX(rBP!$5:$5)-BE$5+1))&amp;":"&amp;ADDRESS($S17,SUMIFS(rBP!$1:$1,rBP!$5:$5,MAX(rBP!$5:$5))))))</f>
        <v>0</v>
      </c>
      <c r="BF17" s="69">
        <f ca="1">IF(BF$5="",0,SUMPRODUCT(
INDIRECT(ADDRESS($P17,SUMIFS($1:$1,$5:$5,1))&amp;":"&amp;ADDRESS($P17,BF$1)),
INDIRECT("rBP!"&amp;ADDRESS($S17,SUMIFS(rBP!$1:$1,rBP!$5:$5,MAX(rBP!$5:$5)-BF$5+1))&amp;":"&amp;ADDRESS($S17,SUMIFS(rBP!$1:$1,rBP!$5:$5,MAX(rBP!$5:$5))))))</f>
        <v>0</v>
      </c>
      <c r="BG17" s="69">
        <f ca="1">IF(BG$5="",0,SUMPRODUCT(
INDIRECT(ADDRESS($P17,SUMIFS($1:$1,$5:$5,1))&amp;":"&amp;ADDRESS($P17,BG$1)),
INDIRECT("rBP!"&amp;ADDRESS($S17,SUMIFS(rBP!$1:$1,rBP!$5:$5,MAX(rBP!$5:$5)-BG$5+1))&amp;":"&amp;ADDRESS($S17,SUMIFS(rBP!$1:$1,rBP!$5:$5,MAX(rBP!$5:$5))))))</f>
        <v>0</v>
      </c>
      <c r="BH17" s="69">
        <f ca="1">IF(BH$5="",0,SUMPRODUCT(
INDIRECT(ADDRESS($P17,SUMIFS($1:$1,$5:$5,1))&amp;":"&amp;ADDRESS($P17,BH$1)),
INDIRECT("rBP!"&amp;ADDRESS($S17,SUMIFS(rBP!$1:$1,rBP!$5:$5,MAX(rBP!$5:$5)-BH$5+1))&amp;":"&amp;ADDRESS($S17,SUMIFS(rBP!$1:$1,rBP!$5:$5,MAX(rBP!$5:$5))))))</f>
        <v>0</v>
      </c>
      <c r="BI17" s="69">
        <f ca="1">IF(BI$5="",0,SUMPRODUCT(
INDIRECT(ADDRESS($P17,SUMIFS($1:$1,$5:$5,1))&amp;":"&amp;ADDRESS($P17,BI$1)),
INDIRECT("rBP!"&amp;ADDRESS($S17,SUMIFS(rBP!$1:$1,rBP!$5:$5,MAX(rBP!$5:$5)-BI$5+1))&amp;":"&amp;ADDRESS($S17,SUMIFS(rBP!$1:$1,rBP!$5:$5,MAX(rBP!$5:$5))))))</f>
        <v>0</v>
      </c>
      <c r="BJ17" s="69">
        <f ca="1">IF(BJ$5="",0,SUMPRODUCT(
INDIRECT(ADDRESS($P17,SUMIFS($1:$1,$5:$5,1))&amp;":"&amp;ADDRESS($P17,BJ$1)),
INDIRECT("rBP!"&amp;ADDRESS($S17,SUMIFS(rBP!$1:$1,rBP!$5:$5,MAX(rBP!$5:$5)-BJ$5+1))&amp;":"&amp;ADDRESS($S17,SUMIFS(rBP!$1:$1,rBP!$5:$5,MAX(rBP!$5:$5))))))</f>
        <v>0</v>
      </c>
      <c r="BK17" s="69">
        <f ca="1">IF(BK$5="",0,SUMPRODUCT(
INDIRECT(ADDRESS($P17,SUMIFS($1:$1,$5:$5,1))&amp;":"&amp;ADDRESS($P17,BK$1)),
INDIRECT("rBP!"&amp;ADDRESS($S17,SUMIFS(rBP!$1:$1,rBP!$5:$5,MAX(rBP!$5:$5)-BK$5+1))&amp;":"&amp;ADDRESS($S17,SUMIFS(rBP!$1:$1,rBP!$5:$5,MAX(rBP!$5:$5))))))</f>
        <v>0</v>
      </c>
      <c r="BL17" s="69">
        <f ca="1">IF(BL$5="",0,SUMPRODUCT(
INDIRECT(ADDRESS($P17,SUMIFS($1:$1,$5:$5,1))&amp;":"&amp;ADDRESS($P17,BL$1)),
INDIRECT("rBP!"&amp;ADDRESS($S17,SUMIFS(rBP!$1:$1,rBP!$5:$5,MAX(rBP!$5:$5)-BL$5+1))&amp;":"&amp;ADDRESS($S17,SUMIFS(rBP!$1:$1,rBP!$5:$5,MAX(rBP!$5:$5))))))</f>
        <v>0</v>
      </c>
      <c r="BM17" s="69">
        <f ca="1">IF(BM$5="",0,SUMPRODUCT(
INDIRECT(ADDRESS($P17,SUMIFS($1:$1,$5:$5,1))&amp;":"&amp;ADDRESS($P17,BM$1)),
INDIRECT("rBP!"&amp;ADDRESS($S17,SUMIFS(rBP!$1:$1,rBP!$5:$5,MAX(rBP!$5:$5)-BM$5+1))&amp;":"&amp;ADDRESS($S17,SUMIFS(rBP!$1:$1,rBP!$5:$5,MAX(rBP!$5:$5))))))</f>
        <v>0</v>
      </c>
      <c r="BN17" s="69">
        <f ca="1">IF(BN$5="",0,SUMPRODUCT(
INDIRECT(ADDRESS($P17,SUMIFS($1:$1,$5:$5,1))&amp;":"&amp;ADDRESS($P17,BN$1)),
INDIRECT("rBP!"&amp;ADDRESS($S17,SUMIFS(rBP!$1:$1,rBP!$5:$5,MAX(rBP!$5:$5)-BN$5+1))&amp;":"&amp;ADDRESS($S17,SUMIFS(rBP!$1:$1,rBP!$5:$5,MAX(rBP!$5:$5))))))</f>
        <v>0</v>
      </c>
      <c r="BO17" s="69">
        <f ca="1">IF(BO$5="",0,SUMPRODUCT(
INDIRECT(ADDRESS($P17,SUMIFS($1:$1,$5:$5,1))&amp;":"&amp;ADDRESS($P17,BO$1)),
INDIRECT("rBP!"&amp;ADDRESS($S17,SUMIFS(rBP!$1:$1,rBP!$5:$5,MAX(rBP!$5:$5)-BO$5+1))&amp;":"&amp;ADDRESS($S17,SUMIFS(rBP!$1:$1,rBP!$5:$5,MAX(rBP!$5:$5))))))</f>
        <v>0</v>
      </c>
      <c r="BP17" s="69">
        <f ca="1">IF(BP$5="",0,SUMPRODUCT(
INDIRECT(ADDRESS($P17,SUMIFS($1:$1,$5:$5,1))&amp;":"&amp;ADDRESS($P17,BP$1)),
INDIRECT("rBP!"&amp;ADDRESS($S17,SUMIFS(rBP!$1:$1,rBP!$5:$5,MAX(rBP!$5:$5)-BP$5+1))&amp;":"&amp;ADDRESS($S17,SUMIFS(rBP!$1:$1,rBP!$5:$5,MAX(rBP!$5:$5))))))</f>
        <v>0</v>
      </c>
      <c r="BQ17" s="69">
        <f ca="1">IF(BQ$5="",0,SUMPRODUCT(
INDIRECT(ADDRESS($P17,SUMIFS($1:$1,$5:$5,1))&amp;":"&amp;ADDRESS($P17,BQ$1)),
INDIRECT("rBP!"&amp;ADDRESS($S17,SUMIFS(rBP!$1:$1,rBP!$5:$5,MAX(rBP!$5:$5)-BQ$5+1))&amp;":"&amp;ADDRESS($S17,SUMIFS(rBP!$1:$1,rBP!$5:$5,MAX(rBP!$5:$5))))))</f>
        <v>0</v>
      </c>
      <c r="BR17" s="69">
        <f ca="1">IF(BR$5="",0,SUMPRODUCT(
INDIRECT(ADDRESS($P17,SUMIFS($1:$1,$5:$5,1))&amp;":"&amp;ADDRESS($P17,BR$1)),
INDIRECT("rBP!"&amp;ADDRESS($S17,SUMIFS(rBP!$1:$1,rBP!$5:$5,MAX(rBP!$5:$5)-BR$5+1))&amp;":"&amp;ADDRESS($S17,SUMIFS(rBP!$1:$1,rBP!$5:$5,MAX(rBP!$5:$5))))))</f>
        <v>0</v>
      </c>
      <c r="BS17" s="69">
        <f ca="1">IF(BS$5="",0,SUMPRODUCT(
INDIRECT(ADDRESS($P17,SUMIFS($1:$1,$5:$5,1))&amp;":"&amp;ADDRESS($P17,BS$1)),
INDIRECT("rBP!"&amp;ADDRESS($S17,SUMIFS(rBP!$1:$1,rBP!$5:$5,MAX(rBP!$5:$5)-BS$5+1))&amp;":"&amp;ADDRESS($S17,SUMIFS(rBP!$1:$1,rBP!$5:$5,MAX(rBP!$5:$5))))))</f>
        <v>0</v>
      </c>
      <c r="BT17" s="69">
        <f ca="1">IF(BT$5="",0,SUMPRODUCT(
INDIRECT(ADDRESS($P17,SUMIFS($1:$1,$5:$5,1))&amp;":"&amp;ADDRESS($P17,BT$1)),
INDIRECT("rBP!"&amp;ADDRESS($S17,SUMIFS(rBP!$1:$1,rBP!$5:$5,MAX(rBP!$5:$5)-BT$5+1))&amp;":"&amp;ADDRESS($S17,SUMIFS(rBP!$1:$1,rBP!$5:$5,MAX(rBP!$5:$5))))))</f>
        <v>0</v>
      </c>
      <c r="BU17" s="69">
        <f ca="1">IF(BU$5="",0,SUMPRODUCT(
INDIRECT(ADDRESS($P17,SUMIFS($1:$1,$5:$5,1))&amp;":"&amp;ADDRESS($P17,BU$1)),
INDIRECT("rBP!"&amp;ADDRESS($S17,SUMIFS(rBP!$1:$1,rBP!$5:$5,MAX(rBP!$5:$5)-BU$5+1))&amp;":"&amp;ADDRESS($S17,SUMIFS(rBP!$1:$1,rBP!$5:$5,MAX(rBP!$5:$5))))))</f>
        <v>0</v>
      </c>
      <c r="BV17" s="69">
        <f ca="1">IF(BV$5="",0,SUMPRODUCT(
INDIRECT(ADDRESS($P17,SUMIFS($1:$1,$5:$5,1))&amp;":"&amp;ADDRESS($P17,BV$1)),
INDIRECT("rBP!"&amp;ADDRESS($S17,SUMIFS(rBP!$1:$1,rBP!$5:$5,MAX(rBP!$5:$5)-BV$5+1))&amp;":"&amp;ADDRESS($S17,SUMIFS(rBP!$1:$1,rBP!$5:$5,MAX(rBP!$5:$5))))))</f>
        <v>0</v>
      </c>
      <c r="BW17" s="69">
        <f ca="1">IF(BW$5="",0,SUMPRODUCT(
INDIRECT(ADDRESS($P17,SUMIFS($1:$1,$5:$5,1))&amp;":"&amp;ADDRESS($P17,BW$1)),
INDIRECT("rBP!"&amp;ADDRESS($S17,SUMIFS(rBP!$1:$1,rBP!$5:$5,MAX(rBP!$5:$5)-BW$5+1))&amp;":"&amp;ADDRESS($S17,SUMIFS(rBP!$1:$1,rBP!$5:$5,MAX(rBP!$5:$5))))))</f>
        <v>0</v>
      </c>
      <c r="BX17" s="69">
        <f ca="1">IF(BX$5="",0,SUMPRODUCT(
INDIRECT(ADDRESS($P17,SUMIFS($1:$1,$5:$5,1))&amp;":"&amp;ADDRESS($P17,BX$1)),
INDIRECT("rBP!"&amp;ADDRESS($S17,SUMIFS(rBP!$1:$1,rBP!$5:$5,MAX(rBP!$5:$5)-BX$5+1))&amp;":"&amp;ADDRESS($S17,SUMIFS(rBP!$1:$1,rBP!$5:$5,MAX(rBP!$5:$5))))))</f>
        <v>0</v>
      </c>
      <c r="BY17" s="69">
        <f ca="1">IF(BY$5="",0,SUMPRODUCT(
INDIRECT(ADDRESS($P17,SUMIFS($1:$1,$5:$5,1))&amp;":"&amp;ADDRESS($P17,BY$1)),
INDIRECT("rBP!"&amp;ADDRESS($S17,SUMIFS(rBP!$1:$1,rBP!$5:$5,MAX(rBP!$5:$5)-BY$5+1))&amp;":"&amp;ADDRESS($S17,SUMIFS(rBP!$1:$1,rBP!$5:$5,MAX(rBP!$5:$5))))))</f>
        <v>0</v>
      </c>
      <c r="BZ17" s="69">
        <f ca="1">IF(BZ$5="",0,SUMPRODUCT(
INDIRECT(ADDRESS($P17,SUMIFS($1:$1,$5:$5,1))&amp;":"&amp;ADDRESS($P17,BZ$1)),
INDIRECT("rBP!"&amp;ADDRESS($S17,SUMIFS(rBP!$1:$1,rBP!$5:$5,MAX(rBP!$5:$5)-BZ$5+1))&amp;":"&amp;ADDRESS($S17,SUMIFS(rBP!$1:$1,rBP!$5:$5,MAX(rBP!$5:$5))))))</f>
        <v>0</v>
      </c>
      <c r="CA17" s="69">
        <f ca="1">IF(CA$5="",0,SUMPRODUCT(
INDIRECT(ADDRESS($P17,SUMIFS($1:$1,$5:$5,1))&amp;":"&amp;ADDRESS($P17,CA$1)),
INDIRECT("rBP!"&amp;ADDRESS($S17,SUMIFS(rBP!$1:$1,rBP!$5:$5,MAX(rBP!$5:$5)-CA$5+1))&amp;":"&amp;ADDRESS($S17,SUMIFS(rBP!$1:$1,rBP!$5:$5,MAX(rBP!$5:$5))))))</f>
        <v>0</v>
      </c>
      <c r="CB17" s="69">
        <f ca="1">IF(CB$5="",0,SUMPRODUCT(
INDIRECT(ADDRESS($P17,SUMIFS($1:$1,$5:$5,1))&amp;":"&amp;ADDRESS($P17,CB$1)),
INDIRECT("rBP!"&amp;ADDRESS($S17,SUMIFS(rBP!$1:$1,rBP!$5:$5,MAX(rBP!$5:$5)-CB$5+1))&amp;":"&amp;ADDRESS($S17,SUMIFS(rBP!$1:$1,rBP!$5:$5,MAX(rBP!$5:$5))))))</f>
        <v>0</v>
      </c>
      <c r="CC17" s="69">
        <f ca="1">IF(CC$5="",0,SUMPRODUCT(
INDIRECT(ADDRESS($P17,SUMIFS($1:$1,$5:$5,1))&amp;":"&amp;ADDRESS($P17,CC$1)),
INDIRECT("rBP!"&amp;ADDRESS($S17,SUMIFS(rBP!$1:$1,rBP!$5:$5,MAX(rBP!$5:$5)-CC$5+1))&amp;":"&amp;ADDRESS($S17,SUMIFS(rBP!$1:$1,rBP!$5:$5,MAX(rBP!$5:$5))))))</f>
        <v>0</v>
      </c>
      <c r="CD17" s="69">
        <f ca="1">IF(CD$5="",0,SUMPRODUCT(
INDIRECT(ADDRESS($P17,SUMIFS($1:$1,$5:$5,1))&amp;":"&amp;ADDRESS($P17,CD$1)),
INDIRECT("rBP!"&amp;ADDRESS($S17,SUMIFS(rBP!$1:$1,rBP!$5:$5,MAX(rBP!$5:$5)-CD$5+1))&amp;":"&amp;ADDRESS($S17,SUMIFS(rBP!$1:$1,rBP!$5:$5,MAX(rBP!$5:$5))))))</f>
        <v>0</v>
      </c>
      <c r="CE17" s="69">
        <f ca="1">IF(CE$5="",0,SUMPRODUCT(
INDIRECT(ADDRESS($P17,SUMIFS($1:$1,$5:$5,1))&amp;":"&amp;ADDRESS($P17,CE$1)),
INDIRECT("rBP!"&amp;ADDRESS($S17,SUMIFS(rBP!$1:$1,rBP!$5:$5,MAX(rBP!$5:$5)-CE$5+1))&amp;":"&amp;ADDRESS($S17,SUMIFS(rBP!$1:$1,rBP!$5:$5,MAX(rBP!$5:$5))))))</f>
        <v>0</v>
      </c>
      <c r="CF17" s="69">
        <f ca="1">IF(CF$5="",0,SUMPRODUCT(
INDIRECT(ADDRESS($P17,SUMIFS($1:$1,$5:$5,1))&amp;":"&amp;ADDRESS($P17,CF$1)),
INDIRECT("rBP!"&amp;ADDRESS($S17,SUMIFS(rBP!$1:$1,rBP!$5:$5,MAX(rBP!$5:$5)-CF$5+1))&amp;":"&amp;ADDRESS($S17,SUMIFS(rBP!$1:$1,rBP!$5:$5,MAX(rBP!$5:$5))))))</f>
        <v>0</v>
      </c>
      <c r="CG17" s="69">
        <f ca="1">IF(CG$5="",0,SUMPRODUCT(
INDIRECT(ADDRESS($P17,SUMIFS($1:$1,$5:$5,1))&amp;":"&amp;ADDRESS($P17,CG$1)),
INDIRECT("rBP!"&amp;ADDRESS($S17,SUMIFS(rBP!$1:$1,rBP!$5:$5,MAX(rBP!$5:$5)-CG$5+1))&amp;":"&amp;ADDRESS($S17,SUMIFS(rBP!$1:$1,rBP!$5:$5,MAX(rBP!$5:$5))))))</f>
        <v>0</v>
      </c>
      <c r="CH17" s="69">
        <f ca="1">IF(CH$5="",0,SUMPRODUCT(
INDIRECT(ADDRESS($P17,SUMIFS($1:$1,$5:$5,1))&amp;":"&amp;ADDRESS($P17,CH$1)),
INDIRECT("rBP!"&amp;ADDRESS($S17,SUMIFS(rBP!$1:$1,rBP!$5:$5,MAX(rBP!$5:$5)-CH$5+1))&amp;":"&amp;ADDRESS($S17,SUMIFS(rBP!$1:$1,rBP!$5:$5,MAX(rBP!$5:$5))))))</f>
        <v>0</v>
      </c>
      <c r="CI17" s="69">
        <f ca="1">IF(CI$5="",0,SUMPRODUCT(
INDIRECT(ADDRESS($P17,SUMIFS($1:$1,$5:$5,1))&amp;":"&amp;ADDRESS($P17,CI$1)),
INDIRECT("rBP!"&amp;ADDRESS($S17,SUMIFS(rBP!$1:$1,rBP!$5:$5,MAX(rBP!$5:$5)-CI$5+1))&amp;":"&amp;ADDRESS($S17,SUMIFS(rBP!$1:$1,rBP!$5:$5,MAX(rBP!$5:$5))))))</f>
        <v>0</v>
      </c>
      <c r="CJ17" s="69">
        <f ca="1">IF(CJ$5="",0,SUMPRODUCT(
INDIRECT(ADDRESS($P17,SUMIFS($1:$1,$5:$5,1))&amp;":"&amp;ADDRESS($P17,CJ$1)),
INDIRECT("rBP!"&amp;ADDRESS($S17,SUMIFS(rBP!$1:$1,rBP!$5:$5,MAX(rBP!$5:$5)-CJ$5+1))&amp;":"&amp;ADDRESS($S17,SUMIFS(rBP!$1:$1,rBP!$5:$5,MAX(rBP!$5:$5))))))</f>
        <v>0</v>
      </c>
      <c r="CK17" s="69">
        <f ca="1">IF(CK$5="",0,SUMPRODUCT(
INDIRECT(ADDRESS($P17,SUMIFS($1:$1,$5:$5,1))&amp;":"&amp;ADDRESS($P17,CK$1)),
INDIRECT("rBP!"&amp;ADDRESS($S17,SUMIFS(rBP!$1:$1,rBP!$5:$5,MAX(rBP!$5:$5)-CK$5+1))&amp;":"&amp;ADDRESS($S17,SUMIFS(rBP!$1:$1,rBP!$5:$5,MAX(rBP!$5:$5))))))</f>
        <v>0</v>
      </c>
      <c r="CL17" s="69">
        <f ca="1">IF(CL$5="",0,SUMPRODUCT(
INDIRECT(ADDRESS($P17,SUMIFS($1:$1,$5:$5,1))&amp;":"&amp;ADDRESS($P17,CL$1)),
INDIRECT("rBP!"&amp;ADDRESS($S17,SUMIFS(rBP!$1:$1,rBP!$5:$5,MAX(rBP!$5:$5)-CL$5+1))&amp;":"&amp;ADDRESS($S17,SUMIFS(rBP!$1:$1,rBP!$5:$5,MAX(rBP!$5:$5))))))</f>
        <v>0</v>
      </c>
      <c r="CM17" s="69">
        <f ca="1">IF(CM$5="",0,SUMPRODUCT(
INDIRECT(ADDRESS($P17,SUMIFS($1:$1,$5:$5,1))&amp;":"&amp;ADDRESS($P17,CM$1)),
INDIRECT("rBP!"&amp;ADDRESS($S17,SUMIFS(rBP!$1:$1,rBP!$5:$5,MAX(rBP!$5:$5)-CM$5+1))&amp;":"&amp;ADDRESS($S17,SUMIFS(rBP!$1:$1,rBP!$5:$5,MAX(rBP!$5:$5))))))</f>
        <v>0</v>
      </c>
      <c r="CN17" s="69">
        <f ca="1">IF(CN$5="",0,SUMPRODUCT(
INDIRECT(ADDRESS($P17,SUMIFS($1:$1,$5:$5,1))&amp;":"&amp;ADDRESS($P17,CN$1)),
INDIRECT("rBP!"&amp;ADDRESS($S17,SUMIFS(rBP!$1:$1,rBP!$5:$5,MAX(rBP!$5:$5)-CN$5+1))&amp;":"&amp;ADDRESS($S17,SUMIFS(rBP!$1:$1,rBP!$5:$5,MAX(rBP!$5:$5))))))</f>
        <v>0</v>
      </c>
      <c r="CO17" s="69">
        <f ca="1">IF(CO$5="",0,SUMPRODUCT(
INDIRECT(ADDRESS($P17,SUMIFS($1:$1,$5:$5,1))&amp;":"&amp;ADDRESS($P17,CO$1)),
INDIRECT("rBP!"&amp;ADDRESS($S17,SUMIFS(rBP!$1:$1,rBP!$5:$5,MAX(rBP!$5:$5)-CO$5+1))&amp;":"&amp;ADDRESS($S17,SUMIFS(rBP!$1:$1,rBP!$5:$5,MAX(rBP!$5:$5))))))</f>
        <v>0</v>
      </c>
      <c r="CP17" s="69">
        <f ca="1">IF(CP$5="",0,SUMPRODUCT(
INDIRECT(ADDRESS($P17,SUMIFS($1:$1,$5:$5,1))&amp;":"&amp;ADDRESS($P17,CP$1)),
INDIRECT("rBP!"&amp;ADDRESS($S17,SUMIFS(rBP!$1:$1,rBP!$5:$5,MAX(rBP!$5:$5)-CP$5+1))&amp;":"&amp;ADDRESS($S17,SUMIFS(rBP!$1:$1,rBP!$5:$5,MAX(rBP!$5:$5))))))</f>
        <v>0</v>
      </c>
      <c r="CQ17" s="69">
        <f ca="1">IF(CQ$5="",0,SUMPRODUCT(
INDIRECT(ADDRESS($P17,SUMIFS($1:$1,$5:$5,1))&amp;":"&amp;ADDRESS($P17,CQ$1)),
INDIRECT("rBP!"&amp;ADDRESS($S17,SUMIFS(rBP!$1:$1,rBP!$5:$5,MAX(rBP!$5:$5)-CQ$5+1))&amp;":"&amp;ADDRESS($S17,SUMIFS(rBP!$1:$1,rBP!$5:$5,MAX(rBP!$5:$5))))))</f>
        <v>0</v>
      </c>
      <c r="CR17" s="69">
        <f ca="1">IF(CR$5="",0,SUMPRODUCT(
INDIRECT(ADDRESS($P17,SUMIFS($1:$1,$5:$5,1))&amp;":"&amp;ADDRESS($P17,CR$1)),
INDIRECT("rBP!"&amp;ADDRESS($S17,SUMIFS(rBP!$1:$1,rBP!$5:$5,MAX(rBP!$5:$5)-CR$5+1))&amp;":"&amp;ADDRESS($S17,SUMIFS(rBP!$1:$1,rBP!$5:$5,MAX(rBP!$5:$5))))))</f>
        <v>0</v>
      </c>
      <c r="CS17" s="69">
        <f ca="1">IF(CS$5="",0,SUMPRODUCT(
INDIRECT(ADDRESS($P17,SUMIFS($1:$1,$5:$5,1))&amp;":"&amp;ADDRESS($P17,CS$1)),
INDIRECT("rBP!"&amp;ADDRESS($S17,SUMIFS(rBP!$1:$1,rBP!$5:$5,MAX(rBP!$5:$5)-CS$5+1))&amp;":"&amp;ADDRESS($S17,SUMIFS(rBP!$1:$1,rBP!$5:$5,MAX(rBP!$5:$5))))))</f>
        <v>0</v>
      </c>
      <c r="CT17" s="69">
        <f ca="1">IF(CT$5="",0,SUMPRODUCT(
INDIRECT(ADDRESS($P17,SUMIFS($1:$1,$5:$5,1))&amp;":"&amp;ADDRESS($P17,CT$1)),
INDIRECT("rBP!"&amp;ADDRESS($S17,SUMIFS(rBP!$1:$1,rBP!$5:$5,MAX(rBP!$5:$5)-CT$5+1))&amp;":"&amp;ADDRESS($S17,SUMIFS(rBP!$1:$1,rBP!$5:$5,MAX(rBP!$5:$5))))))</f>
        <v>0</v>
      </c>
    </row>
    <row r="18" spans="1:98" s="27" customFormat="1" ht="12" x14ac:dyDescent="0.25">
      <c r="A18" s="26">
        <f>ROW()</f>
        <v>18</v>
      </c>
      <c r="E18" s="24"/>
      <c r="F18" s="66" t="str">
        <f>F9</f>
        <v>Закупка сырья и материалов в натуральных величинах</v>
      </c>
      <c r="G18" s="27" t="str">
        <f>BP!$F$29</f>
        <v>ЭлЭн</v>
      </c>
      <c r="M18" s="2" t="str">
        <f>BP!$M$29</f>
        <v>кВт*ч</v>
      </c>
      <c r="P18" s="71">
        <f t="shared" si="6"/>
        <v>7</v>
      </c>
      <c r="R18" s="24"/>
      <c r="S18" s="71">
        <f>BP!$A65</f>
        <v>65</v>
      </c>
      <c r="T18" s="67"/>
      <c r="U18" s="67"/>
      <c r="V18" s="75"/>
      <c r="W18" s="29">
        <f ca="1">SUM(INDIRECT(ADDRESS(ROW(),SUMIFS($1:$1,$5:$5,1))):INDIRECT(ADDRESS(ROW(),SUMIFS($1:$1,$5:$5,MAX($5:$5)))))</f>
        <v>0</v>
      </c>
      <c r="X18" s="67"/>
      <c r="Y18" s="67"/>
      <c r="Z18" s="69">
        <f ca="1">IF(Z$5="",0,SUMPRODUCT(
INDIRECT(ADDRESS($P18,SUMIFS($1:$1,$5:$5,1))&amp;":"&amp;ADDRESS($P18,Z$1)),
INDIRECT("rBP!"&amp;ADDRESS($S18,SUMIFS(rBP!$1:$1,rBP!$5:$5,MAX(rBP!$5:$5)-Z$5+1))&amp;":"&amp;ADDRESS($S18,SUMIFS(rBP!$1:$1,rBP!$5:$5,MAX(rBP!$5:$5))))))</f>
        <v>0</v>
      </c>
      <c r="AA18" s="69">
        <f ca="1">IF(AA$5="",0,SUMPRODUCT(
INDIRECT(ADDRESS($P18,SUMIFS($1:$1,$5:$5,1))&amp;":"&amp;ADDRESS($P18,AA$1)),
INDIRECT("rBP!"&amp;ADDRESS($S18,SUMIFS(rBP!$1:$1,rBP!$5:$5,MAX(rBP!$5:$5)-AA$5+1))&amp;":"&amp;ADDRESS($S18,SUMIFS(rBP!$1:$1,rBP!$5:$5,MAX(rBP!$5:$5))))))</f>
        <v>0</v>
      </c>
      <c r="AB18" s="69">
        <f ca="1">IF(AB$5="",0,SUMPRODUCT(
INDIRECT(ADDRESS($P18,SUMIFS($1:$1,$5:$5,1))&amp;":"&amp;ADDRESS($P18,AB$1)),
INDIRECT("rBP!"&amp;ADDRESS($S18,SUMIFS(rBP!$1:$1,rBP!$5:$5,MAX(rBP!$5:$5)-AB$5+1))&amp;":"&amp;ADDRESS($S18,SUMIFS(rBP!$1:$1,rBP!$5:$5,MAX(rBP!$5:$5))))))</f>
        <v>0</v>
      </c>
      <c r="AC18" s="69">
        <f ca="1">IF(AC$5="",0,SUMPRODUCT(
INDIRECT(ADDRESS($P18,SUMIFS($1:$1,$5:$5,1))&amp;":"&amp;ADDRESS($P18,AC$1)),
INDIRECT("rBP!"&amp;ADDRESS($S18,SUMIFS(rBP!$1:$1,rBP!$5:$5,MAX(rBP!$5:$5)-AC$5+1))&amp;":"&amp;ADDRESS($S18,SUMIFS(rBP!$1:$1,rBP!$5:$5,MAX(rBP!$5:$5))))))</f>
        <v>0</v>
      </c>
      <c r="AD18" s="69">
        <f ca="1">IF(AD$5="",0,SUMPRODUCT(
INDIRECT(ADDRESS($P18,SUMIFS($1:$1,$5:$5,1))&amp;":"&amp;ADDRESS($P18,AD$1)),
INDIRECT("rBP!"&amp;ADDRESS($S18,SUMIFS(rBP!$1:$1,rBP!$5:$5,MAX(rBP!$5:$5)-AD$5+1))&amp;":"&amp;ADDRESS($S18,SUMIFS(rBP!$1:$1,rBP!$5:$5,MAX(rBP!$5:$5))))))</f>
        <v>0</v>
      </c>
      <c r="AE18" s="69">
        <f ca="1">IF(AE$5="",0,SUMPRODUCT(
INDIRECT(ADDRESS($P18,SUMIFS($1:$1,$5:$5,1))&amp;":"&amp;ADDRESS($P18,AE$1)),
INDIRECT("rBP!"&amp;ADDRESS($S18,SUMIFS(rBP!$1:$1,rBP!$5:$5,MAX(rBP!$5:$5)-AE$5+1))&amp;":"&amp;ADDRESS($S18,SUMIFS(rBP!$1:$1,rBP!$5:$5,MAX(rBP!$5:$5))))))</f>
        <v>0</v>
      </c>
      <c r="AF18" s="69">
        <f ca="1">IF(AF$5="",0,SUMPRODUCT(
INDIRECT(ADDRESS($P18,SUMIFS($1:$1,$5:$5,1))&amp;":"&amp;ADDRESS($P18,AF$1)),
INDIRECT("rBP!"&amp;ADDRESS($S18,SUMIFS(rBP!$1:$1,rBP!$5:$5,MAX(rBP!$5:$5)-AF$5+1))&amp;":"&amp;ADDRESS($S18,SUMIFS(rBP!$1:$1,rBP!$5:$5,MAX(rBP!$5:$5))))))</f>
        <v>0</v>
      </c>
      <c r="AG18" s="69">
        <f ca="1">IF(AG$5="",0,SUMPRODUCT(
INDIRECT(ADDRESS($P18,SUMIFS($1:$1,$5:$5,1))&amp;":"&amp;ADDRESS($P18,AG$1)),
INDIRECT("rBP!"&amp;ADDRESS($S18,SUMIFS(rBP!$1:$1,rBP!$5:$5,MAX(rBP!$5:$5)-AG$5+1))&amp;":"&amp;ADDRESS($S18,SUMIFS(rBP!$1:$1,rBP!$5:$5,MAX(rBP!$5:$5))))))</f>
        <v>0</v>
      </c>
      <c r="AH18" s="69">
        <f ca="1">IF(AH$5="",0,SUMPRODUCT(
INDIRECT(ADDRESS($P18,SUMIFS($1:$1,$5:$5,1))&amp;":"&amp;ADDRESS($P18,AH$1)),
INDIRECT("rBP!"&amp;ADDRESS($S18,SUMIFS(rBP!$1:$1,rBP!$5:$5,MAX(rBP!$5:$5)-AH$5+1))&amp;":"&amp;ADDRESS($S18,SUMIFS(rBP!$1:$1,rBP!$5:$5,MAX(rBP!$5:$5))))))</f>
        <v>0</v>
      </c>
      <c r="AI18" s="69">
        <f ca="1">IF(AI$5="",0,SUMPRODUCT(
INDIRECT(ADDRESS($P18,SUMIFS($1:$1,$5:$5,1))&amp;":"&amp;ADDRESS($P18,AI$1)),
INDIRECT("rBP!"&amp;ADDRESS($S18,SUMIFS(rBP!$1:$1,rBP!$5:$5,MAX(rBP!$5:$5)-AI$5+1))&amp;":"&amp;ADDRESS($S18,SUMIFS(rBP!$1:$1,rBP!$5:$5,MAX(rBP!$5:$5))))))</f>
        <v>0</v>
      </c>
      <c r="AJ18" s="69">
        <f ca="1">IF(AJ$5="",0,SUMPRODUCT(
INDIRECT(ADDRESS($P18,SUMIFS($1:$1,$5:$5,1))&amp;":"&amp;ADDRESS($P18,AJ$1)),
INDIRECT("rBP!"&amp;ADDRESS($S18,SUMIFS(rBP!$1:$1,rBP!$5:$5,MAX(rBP!$5:$5)-AJ$5+1))&amp;":"&amp;ADDRESS($S18,SUMIFS(rBP!$1:$1,rBP!$5:$5,MAX(rBP!$5:$5))))))</f>
        <v>0</v>
      </c>
      <c r="AK18" s="69">
        <f ca="1">IF(AK$5="",0,SUMPRODUCT(
INDIRECT(ADDRESS($P18,SUMIFS($1:$1,$5:$5,1))&amp;":"&amp;ADDRESS($P18,AK$1)),
INDIRECT("rBP!"&amp;ADDRESS($S18,SUMIFS(rBP!$1:$1,rBP!$5:$5,MAX(rBP!$5:$5)-AK$5+1))&amp;":"&amp;ADDRESS($S18,SUMIFS(rBP!$1:$1,rBP!$5:$5,MAX(rBP!$5:$5))))))</f>
        <v>0</v>
      </c>
      <c r="AL18" s="69">
        <f ca="1">IF(AL$5="",0,SUMPRODUCT(
INDIRECT(ADDRESS($P18,SUMIFS($1:$1,$5:$5,1))&amp;":"&amp;ADDRESS($P18,AL$1)),
INDIRECT("rBP!"&amp;ADDRESS($S18,SUMIFS(rBP!$1:$1,rBP!$5:$5,MAX(rBP!$5:$5)-AL$5+1))&amp;":"&amp;ADDRESS($S18,SUMIFS(rBP!$1:$1,rBP!$5:$5,MAX(rBP!$5:$5))))))</f>
        <v>0</v>
      </c>
      <c r="AM18" s="69">
        <f ca="1">IF(AM$5="",0,SUMPRODUCT(
INDIRECT(ADDRESS($P18,SUMIFS($1:$1,$5:$5,1))&amp;":"&amp;ADDRESS($P18,AM$1)),
INDIRECT("rBP!"&amp;ADDRESS($S18,SUMIFS(rBP!$1:$1,rBP!$5:$5,MAX(rBP!$5:$5)-AM$5+1))&amp;":"&amp;ADDRESS($S18,SUMIFS(rBP!$1:$1,rBP!$5:$5,MAX(rBP!$5:$5))))))</f>
        <v>0</v>
      </c>
      <c r="AN18" s="69">
        <f ca="1">IF(AN$5="",0,SUMPRODUCT(
INDIRECT(ADDRESS($P18,SUMIFS($1:$1,$5:$5,1))&amp;":"&amp;ADDRESS($P18,AN$1)),
INDIRECT("rBP!"&amp;ADDRESS($S18,SUMIFS(rBP!$1:$1,rBP!$5:$5,MAX(rBP!$5:$5)-AN$5+1))&amp;":"&amp;ADDRESS($S18,SUMIFS(rBP!$1:$1,rBP!$5:$5,MAX(rBP!$5:$5))))))</f>
        <v>0</v>
      </c>
      <c r="AO18" s="69">
        <f ca="1">IF(AO$5="",0,SUMPRODUCT(
INDIRECT(ADDRESS($P18,SUMIFS($1:$1,$5:$5,1))&amp;":"&amp;ADDRESS($P18,AO$1)),
INDIRECT("rBP!"&amp;ADDRESS($S18,SUMIFS(rBP!$1:$1,rBP!$5:$5,MAX(rBP!$5:$5)-AO$5+1))&amp;":"&amp;ADDRESS($S18,SUMIFS(rBP!$1:$1,rBP!$5:$5,MAX(rBP!$5:$5))))))</f>
        <v>0</v>
      </c>
      <c r="AP18" s="69">
        <f ca="1">IF(AP$5="",0,SUMPRODUCT(
INDIRECT(ADDRESS($P18,SUMIFS($1:$1,$5:$5,1))&amp;":"&amp;ADDRESS($P18,AP$1)),
INDIRECT("rBP!"&amp;ADDRESS($S18,SUMIFS(rBP!$1:$1,rBP!$5:$5,MAX(rBP!$5:$5)-AP$5+1))&amp;":"&amp;ADDRESS($S18,SUMIFS(rBP!$1:$1,rBP!$5:$5,MAX(rBP!$5:$5))))))</f>
        <v>0</v>
      </c>
      <c r="AQ18" s="69">
        <f ca="1">IF(AQ$5="",0,SUMPRODUCT(
INDIRECT(ADDRESS($P18,SUMIFS($1:$1,$5:$5,1))&amp;":"&amp;ADDRESS($P18,AQ$1)),
INDIRECT("rBP!"&amp;ADDRESS($S18,SUMIFS(rBP!$1:$1,rBP!$5:$5,MAX(rBP!$5:$5)-AQ$5+1))&amp;":"&amp;ADDRESS($S18,SUMIFS(rBP!$1:$1,rBP!$5:$5,MAX(rBP!$5:$5))))))</f>
        <v>0</v>
      </c>
      <c r="AR18" s="69">
        <f ca="1">IF(AR$5="",0,SUMPRODUCT(
INDIRECT(ADDRESS($P18,SUMIFS($1:$1,$5:$5,1))&amp;":"&amp;ADDRESS($P18,AR$1)),
INDIRECT("rBP!"&amp;ADDRESS($S18,SUMIFS(rBP!$1:$1,rBP!$5:$5,MAX(rBP!$5:$5)-AR$5+1))&amp;":"&amp;ADDRESS($S18,SUMIFS(rBP!$1:$1,rBP!$5:$5,MAX(rBP!$5:$5))))))</f>
        <v>0</v>
      </c>
      <c r="AS18" s="69">
        <f ca="1">IF(AS$5="",0,SUMPRODUCT(
INDIRECT(ADDRESS($P18,SUMIFS($1:$1,$5:$5,1))&amp;":"&amp;ADDRESS($P18,AS$1)),
INDIRECT("rBP!"&amp;ADDRESS($S18,SUMIFS(rBP!$1:$1,rBP!$5:$5,MAX(rBP!$5:$5)-AS$5+1))&amp;":"&amp;ADDRESS($S18,SUMIFS(rBP!$1:$1,rBP!$5:$5,MAX(rBP!$5:$5))))))</f>
        <v>0</v>
      </c>
      <c r="AT18" s="69">
        <f ca="1">IF(AT$5="",0,SUMPRODUCT(
INDIRECT(ADDRESS($P18,SUMIFS($1:$1,$5:$5,1))&amp;":"&amp;ADDRESS($P18,AT$1)),
INDIRECT("rBP!"&amp;ADDRESS($S18,SUMIFS(rBP!$1:$1,rBP!$5:$5,MAX(rBP!$5:$5)-AT$5+1))&amp;":"&amp;ADDRESS($S18,SUMIFS(rBP!$1:$1,rBP!$5:$5,MAX(rBP!$5:$5))))))</f>
        <v>0</v>
      </c>
      <c r="AU18" s="69">
        <f ca="1">IF(AU$5="",0,SUMPRODUCT(
INDIRECT(ADDRESS($P18,SUMIFS($1:$1,$5:$5,1))&amp;":"&amp;ADDRESS($P18,AU$1)),
INDIRECT("rBP!"&amp;ADDRESS($S18,SUMIFS(rBP!$1:$1,rBP!$5:$5,MAX(rBP!$5:$5)-AU$5+1))&amp;":"&amp;ADDRESS($S18,SUMIFS(rBP!$1:$1,rBP!$5:$5,MAX(rBP!$5:$5))))))</f>
        <v>0</v>
      </c>
      <c r="AV18" s="69">
        <f ca="1">IF(AV$5="",0,SUMPRODUCT(
INDIRECT(ADDRESS($P18,SUMIFS($1:$1,$5:$5,1))&amp;":"&amp;ADDRESS($P18,AV$1)),
INDIRECT("rBP!"&amp;ADDRESS($S18,SUMIFS(rBP!$1:$1,rBP!$5:$5,MAX(rBP!$5:$5)-AV$5+1))&amp;":"&amp;ADDRESS($S18,SUMIFS(rBP!$1:$1,rBP!$5:$5,MAX(rBP!$5:$5))))))</f>
        <v>0</v>
      </c>
      <c r="AW18" s="69">
        <f ca="1">IF(AW$5="",0,SUMPRODUCT(
INDIRECT(ADDRESS($P18,SUMIFS($1:$1,$5:$5,1))&amp;":"&amp;ADDRESS($P18,AW$1)),
INDIRECT("rBP!"&amp;ADDRESS($S18,SUMIFS(rBP!$1:$1,rBP!$5:$5,MAX(rBP!$5:$5)-AW$5+1))&amp;":"&amp;ADDRESS($S18,SUMIFS(rBP!$1:$1,rBP!$5:$5,MAX(rBP!$5:$5))))))</f>
        <v>0</v>
      </c>
      <c r="AX18" s="69">
        <f ca="1">IF(AX$5="",0,SUMPRODUCT(
INDIRECT(ADDRESS($P18,SUMIFS($1:$1,$5:$5,1))&amp;":"&amp;ADDRESS($P18,AX$1)),
INDIRECT("rBP!"&amp;ADDRESS($S18,SUMIFS(rBP!$1:$1,rBP!$5:$5,MAX(rBP!$5:$5)-AX$5+1))&amp;":"&amp;ADDRESS($S18,SUMIFS(rBP!$1:$1,rBP!$5:$5,MAX(rBP!$5:$5))))))</f>
        <v>0</v>
      </c>
      <c r="AY18" s="69">
        <f ca="1">IF(AY$5="",0,SUMPRODUCT(
INDIRECT(ADDRESS($P18,SUMIFS($1:$1,$5:$5,1))&amp;":"&amp;ADDRESS($P18,AY$1)),
INDIRECT("rBP!"&amp;ADDRESS($S18,SUMIFS(rBP!$1:$1,rBP!$5:$5,MAX(rBP!$5:$5)-AY$5+1))&amp;":"&amp;ADDRESS($S18,SUMIFS(rBP!$1:$1,rBP!$5:$5,MAX(rBP!$5:$5))))))</f>
        <v>0</v>
      </c>
      <c r="AZ18" s="69">
        <f ca="1">IF(AZ$5="",0,SUMPRODUCT(
INDIRECT(ADDRESS($P18,SUMIFS($1:$1,$5:$5,1))&amp;":"&amp;ADDRESS($P18,AZ$1)),
INDIRECT("rBP!"&amp;ADDRESS($S18,SUMIFS(rBP!$1:$1,rBP!$5:$5,MAX(rBP!$5:$5)-AZ$5+1))&amp;":"&amp;ADDRESS($S18,SUMIFS(rBP!$1:$1,rBP!$5:$5,MAX(rBP!$5:$5))))))</f>
        <v>0</v>
      </c>
      <c r="BA18" s="69">
        <f ca="1">IF(BA$5="",0,SUMPRODUCT(
INDIRECT(ADDRESS($P18,SUMIFS($1:$1,$5:$5,1))&amp;":"&amp;ADDRESS($P18,BA$1)),
INDIRECT("rBP!"&amp;ADDRESS($S18,SUMIFS(rBP!$1:$1,rBP!$5:$5,MAX(rBP!$5:$5)-BA$5+1))&amp;":"&amp;ADDRESS($S18,SUMIFS(rBP!$1:$1,rBP!$5:$5,MAX(rBP!$5:$5))))))</f>
        <v>0</v>
      </c>
      <c r="BB18" s="69">
        <f ca="1">IF(BB$5="",0,SUMPRODUCT(
INDIRECT(ADDRESS($P18,SUMIFS($1:$1,$5:$5,1))&amp;":"&amp;ADDRESS($P18,BB$1)),
INDIRECT("rBP!"&amp;ADDRESS($S18,SUMIFS(rBP!$1:$1,rBP!$5:$5,MAX(rBP!$5:$5)-BB$5+1))&amp;":"&amp;ADDRESS($S18,SUMIFS(rBP!$1:$1,rBP!$5:$5,MAX(rBP!$5:$5))))))</f>
        <v>0</v>
      </c>
      <c r="BC18" s="69">
        <f ca="1">IF(BC$5="",0,SUMPRODUCT(
INDIRECT(ADDRESS($P18,SUMIFS($1:$1,$5:$5,1))&amp;":"&amp;ADDRESS($P18,BC$1)),
INDIRECT("rBP!"&amp;ADDRESS($S18,SUMIFS(rBP!$1:$1,rBP!$5:$5,MAX(rBP!$5:$5)-BC$5+1))&amp;":"&amp;ADDRESS($S18,SUMIFS(rBP!$1:$1,rBP!$5:$5,MAX(rBP!$5:$5))))))</f>
        <v>0</v>
      </c>
      <c r="BD18" s="69">
        <f ca="1">IF(BD$5="",0,SUMPRODUCT(
INDIRECT(ADDRESS($P18,SUMIFS($1:$1,$5:$5,1))&amp;":"&amp;ADDRESS($P18,BD$1)),
INDIRECT("rBP!"&amp;ADDRESS($S18,SUMIFS(rBP!$1:$1,rBP!$5:$5,MAX(rBP!$5:$5)-BD$5+1))&amp;":"&amp;ADDRESS($S18,SUMIFS(rBP!$1:$1,rBP!$5:$5,MAX(rBP!$5:$5))))))</f>
        <v>0</v>
      </c>
      <c r="BE18" s="69">
        <f ca="1">IF(BE$5="",0,SUMPRODUCT(
INDIRECT(ADDRESS($P18,SUMIFS($1:$1,$5:$5,1))&amp;":"&amp;ADDRESS($P18,BE$1)),
INDIRECT("rBP!"&amp;ADDRESS($S18,SUMIFS(rBP!$1:$1,rBP!$5:$5,MAX(rBP!$5:$5)-BE$5+1))&amp;":"&amp;ADDRESS($S18,SUMIFS(rBP!$1:$1,rBP!$5:$5,MAX(rBP!$5:$5))))))</f>
        <v>0</v>
      </c>
      <c r="BF18" s="69">
        <f ca="1">IF(BF$5="",0,SUMPRODUCT(
INDIRECT(ADDRESS($P18,SUMIFS($1:$1,$5:$5,1))&amp;":"&amp;ADDRESS($P18,BF$1)),
INDIRECT("rBP!"&amp;ADDRESS($S18,SUMIFS(rBP!$1:$1,rBP!$5:$5,MAX(rBP!$5:$5)-BF$5+1))&amp;":"&amp;ADDRESS($S18,SUMIFS(rBP!$1:$1,rBP!$5:$5,MAX(rBP!$5:$5))))))</f>
        <v>0</v>
      </c>
      <c r="BG18" s="69">
        <f ca="1">IF(BG$5="",0,SUMPRODUCT(
INDIRECT(ADDRESS($P18,SUMIFS($1:$1,$5:$5,1))&amp;":"&amp;ADDRESS($P18,BG$1)),
INDIRECT("rBP!"&amp;ADDRESS($S18,SUMIFS(rBP!$1:$1,rBP!$5:$5,MAX(rBP!$5:$5)-BG$5+1))&amp;":"&amp;ADDRESS($S18,SUMIFS(rBP!$1:$1,rBP!$5:$5,MAX(rBP!$5:$5))))))</f>
        <v>0</v>
      </c>
      <c r="BH18" s="69">
        <f ca="1">IF(BH$5="",0,SUMPRODUCT(
INDIRECT(ADDRESS($P18,SUMIFS($1:$1,$5:$5,1))&amp;":"&amp;ADDRESS($P18,BH$1)),
INDIRECT("rBP!"&amp;ADDRESS($S18,SUMIFS(rBP!$1:$1,rBP!$5:$5,MAX(rBP!$5:$5)-BH$5+1))&amp;":"&amp;ADDRESS($S18,SUMIFS(rBP!$1:$1,rBP!$5:$5,MAX(rBP!$5:$5))))))</f>
        <v>0</v>
      </c>
      <c r="BI18" s="69">
        <f ca="1">IF(BI$5="",0,SUMPRODUCT(
INDIRECT(ADDRESS($P18,SUMIFS($1:$1,$5:$5,1))&amp;":"&amp;ADDRESS($P18,BI$1)),
INDIRECT("rBP!"&amp;ADDRESS($S18,SUMIFS(rBP!$1:$1,rBP!$5:$5,MAX(rBP!$5:$5)-BI$5+1))&amp;":"&amp;ADDRESS($S18,SUMIFS(rBP!$1:$1,rBP!$5:$5,MAX(rBP!$5:$5))))))</f>
        <v>0</v>
      </c>
      <c r="BJ18" s="69">
        <f ca="1">IF(BJ$5="",0,SUMPRODUCT(
INDIRECT(ADDRESS($P18,SUMIFS($1:$1,$5:$5,1))&amp;":"&amp;ADDRESS($P18,BJ$1)),
INDIRECT("rBP!"&amp;ADDRESS($S18,SUMIFS(rBP!$1:$1,rBP!$5:$5,MAX(rBP!$5:$5)-BJ$5+1))&amp;":"&amp;ADDRESS($S18,SUMIFS(rBP!$1:$1,rBP!$5:$5,MAX(rBP!$5:$5))))))</f>
        <v>0</v>
      </c>
      <c r="BK18" s="69">
        <f ca="1">IF(BK$5="",0,SUMPRODUCT(
INDIRECT(ADDRESS($P18,SUMIFS($1:$1,$5:$5,1))&amp;":"&amp;ADDRESS($P18,BK$1)),
INDIRECT("rBP!"&amp;ADDRESS($S18,SUMIFS(rBP!$1:$1,rBP!$5:$5,MAX(rBP!$5:$5)-BK$5+1))&amp;":"&amp;ADDRESS($S18,SUMIFS(rBP!$1:$1,rBP!$5:$5,MAX(rBP!$5:$5))))))</f>
        <v>0</v>
      </c>
      <c r="BL18" s="69">
        <f ca="1">IF(BL$5="",0,SUMPRODUCT(
INDIRECT(ADDRESS($P18,SUMIFS($1:$1,$5:$5,1))&amp;":"&amp;ADDRESS($P18,BL$1)),
INDIRECT("rBP!"&amp;ADDRESS($S18,SUMIFS(rBP!$1:$1,rBP!$5:$5,MAX(rBP!$5:$5)-BL$5+1))&amp;":"&amp;ADDRESS($S18,SUMIFS(rBP!$1:$1,rBP!$5:$5,MAX(rBP!$5:$5))))))</f>
        <v>0</v>
      </c>
      <c r="BM18" s="69">
        <f ca="1">IF(BM$5="",0,SUMPRODUCT(
INDIRECT(ADDRESS($P18,SUMIFS($1:$1,$5:$5,1))&amp;":"&amp;ADDRESS($P18,BM$1)),
INDIRECT("rBP!"&amp;ADDRESS($S18,SUMIFS(rBP!$1:$1,rBP!$5:$5,MAX(rBP!$5:$5)-BM$5+1))&amp;":"&amp;ADDRESS($S18,SUMIFS(rBP!$1:$1,rBP!$5:$5,MAX(rBP!$5:$5))))))</f>
        <v>0</v>
      </c>
      <c r="BN18" s="69">
        <f ca="1">IF(BN$5="",0,SUMPRODUCT(
INDIRECT(ADDRESS($P18,SUMIFS($1:$1,$5:$5,1))&amp;":"&amp;ADDRESS($P18,BN$1)),
INDIRECT("rBP!"&amp;ADDRESS($S18,SUMIFS(rBP!$1:$1,rBP!$5:$5,MAX(rBP!$5:$5)-BN$5+1))&amp;":"&amp;ADDRESS($S18,SUMIFS(rBP!$1:$1,rBP!$5:$5,MAX(rBP!$5:$5))))))</f>
        <v>0</v>
      </c>
      <c r="BO18" s="69">
        <f ca="1">IF(BO$5="",0,SUMPRODUCT(
INDIRECT(ADDRESS($P18,SUMIFS($1:$1,$5:$5,1))&amp;":"&amp;ADDRESS($P18,BO$1)),
INDIRECT("rBP!"&amp;ADDRESS($S18,SUMIFS(rBP!$1:$1,rBP!$5:$5,MAX(rBP!$5:$5)-BO$5+1))&amp;":"&amp;ADDRESS($S18,SUMIFS(rBP!$1:$1,rBP!$5:$5,MAX(rBP!$5:$5))))))</f>
        <v>0</v>
      </c>
      <c r="BP18" s="69">
        <f ca="1">IF(BP$5="",0,SUMPRODUCT(
INDIRECT(ADDRESS($P18,SUMIFS($1:$1,$5:$5,1))&amp;":"&amp;ADDRESS($P18,BP$1)),
INDIRECT("rBP!"&amp;ADDRESS($S18,SUMIFS(rBP!$1:$1,rBP!$5:$5,MAX(rBP!$5:$5)-BP$5+1))&amp;":"&amp;ADDRESS($S18,SUMIFS(rBP!$1:$1,rBP!$5:$5,MAX(rBP!$5:$5))))))</f>
        <v>0</v>
      </c>
      <c r="BQ18" s="69">
        <f ca="1">IF(BQ$5="",0,SUMPRODUCT(
INDIRECT(ADDRESS($P18,SUMIFS($1:$1,$5:$5,1))&amp;":"&amp;ADDRESS($P18,BQ$1)),
INDIRECT("rBP!"&amp;ADDRESS($S18,SUMIFS(rBP!$1:$1,rBP!$5:$5,MAX(rBP!$5:$5)-BQ$5+1))&amp;":"&amp;ADDRESS($S18,SUMIFS(rBP!$1:$1,rBP!$5:$5,MAX(rBP!$5:$5))))))</f>
        <v>0</v>
      </c>
      <c r="BR18" s="69">
        <f ca="1">IF(BR$5="",0,SUMPRODUCT(
INDIRECT(ADDRESS($P18,SUMIFS($1:$1,$5:$5,1))&amp;":"&amp;ADDRESS($P18,BR$1)),
INDIRECT("rBP!"&amp;ADDRESS($S18,SUMIFS(rBP!$1:$1,rBP!$5:$5,MAX(rBP!$5:$5)-BR$5+1))&amp;":"&amp;ADDRESS($S18,SUMIFS(rBP!$1:$1,rBP!$5:$5,MAX(rBP!$5:$5))))))</f>
        <v>0</v>
      </c>
      <c r="BS18" s="69">
        <f ca="1">IF(BS$5="",0,SUMPRODUCT(
INDIRECT(ADDRESS($P18,SUMIFS($1:$1,$5:$5,1))&amp;":"&amp;ADDRESS($P18,BS$1)),
INDIRECT("rBP!"&amp;ADDRESS($S18,SUMIFS(rBP!$1:$1,rBP!$5:$5,MAX(rBP!$5:$5)-BS$5+1))&amp;":"&amp;ADDRESS($S18,SUMIFS(rBP!$1:$1,rBP!$5:$5,MAX(rBP!$5:$5))))))</f>
        <v>0</v>
      </c>
      <c r="BT18" s="69">
        <f ca="1">IF(BT$5="",0,SUMPRODUCT(
INDIRECT(ADDRESS($P18,SUMIFS($1:$1,$5:$5,1))&amp;":"&amp;ADDRESS($P18,BT$1)),
INDIRECT("rBP!"&amp;ADDRESS($S18,SUMIFS(rBP!$1:$1,rBP!$5:$5,MAX(rBP!$5:$5)-BT$5+1))&amp;":"&amp;ADDRESS($S18,SUMIFS(rBP!$1:$1,rBP!$5:$5,MAX(rBP!$5:$5))))))</f>
        <v>0</v>
      </c>
      <c r="BU18" s="69">
        <f ca="1">IF(BU$5="",0,SUMPRODUCT(
INDIRECT(ADDRESS($P18,SUMIFS($1:$1,$5:$5,1))&amp;":"&amp;ADDRESS($P18,BU$1)),
INDIRECT("rBP!"&amp;ADDRESS($S18,SUMIFS(rBP!$1:$1,rBP!$5:$5,MAX(rBP!$5:$5)-BU$5+1))&amp;":"&amp;ADDRESS($S18,SUMIFS(rBP!$1:$1,rBP!$5:$5,MAX(rBP!$5:$5))))))</f>
        <v>0</v>
      </c>
      <c r="BV18" s="69">
        <f ca="1">IF(BV$5="",0,SUMPRODUCT(
INDIRECT(ADDRESS($P18,SUMIFS($1:$1,$5:$5,1))&amp;":"&amp;ADDRESS($P18,BV$1)),
INDIRECT("rBP!"&amp;ADDRESS($S18,SUMIFS(rBP!$1:$1,rBP!$5:$5,MAX(rBP!$5:$5)-BV$5+1))&amp;":"&amp;ADDRESS($S18,SUMIFS(rBP!$1:$1,rBP!$5:$5,MAX(rBP!$5:$5))))))</f>
        <v>0</v>
      </c>
      <c r="BW18" s="69">
        <f ca="1">IF(BW$5="",0,SUMPRODUCT(
INDIRECT(ADDRESS($P18,SUMIFS($1:$1,$5:$5,1))&amp;":"&amp;ADDRESS($P18,BW$1)),
INDIRECT("rBP!"&amp;ADDRESS($S18,SUMIFS(rBP!$1:$1,rBP!$5:$5,MAX(rBP!$5:$5)-BW$5+1))&amp;":"&amp;ADDRESS($S18,SUMIFS(rBP!$1:$1,rBP!$5:$5,MAX(rBP!$5:$5))))))</f>
        <v>0</v>
      </c>
      <c r="BX18" s="69">
        <f ca="1">IF(BX$5="",0,SUMPRODUCT(
INDIRECT(ADDRESS($P18,SUMIFS($1:$1,$5:$5,1))&amp;":"&amp;ADDRESS($P18,BX$1)),
INDIRECT("rBP!"&amp;ADDRESS($S18,SUMIFS(rBP!$1:$1,rBP!$5:$5,MAX(rBP!$5:$5)-BX$5+1))&amp;":"&amp;ADDRESS($S18,SUMIFS(rBP!$1:$1,rBP!$5:$5,MAX(rBP!$5:$5))))))</f>
        <v>0</v>
      </c>
      <c r="BY18" s="69">
        <f ca="1">IF(BY$5="",0,SUMPRODUCT(
INDIRECT(ADDRESS($P18,SUMIFS($1:$1,$5:$5,1))&amp;":"&amp;ADDRESS($P18,BY$1)),
INDIRECT("rBP!"&amp;ADDRESS($S18,SUMIFS(rBP!$1:$1,rBP!$5:$5,MAX(rBP!$5:$5)-BY$5+1))&amp;":"&amp;ADDRESS($S18,SUMIFS(rBP!$1:$1,rBP!$5:$5,MAX(rBP!$5:$5))))))</f>
        <v>0</v>
      </c>
      <c r="BZ18" s="69">
        <f ca="1">IF(BZ$5="",0,SUMPRODUCT(
INDIRECT(ADDRESS($P18,SUMIFS($1:$1,$5:$5,1))&amp;":"&amp;ADDRESS($P18,BZ$1)),
INDIRECT("rBP!"&amp;ADDRESS($S18,SUMIFS(rBP!$1:$1,rBP!$5:$5,MAX(rBP!$5:$5)-BZ$5+1))&amp;":"&amp;ADDRESS($S18,SUMIFS(rBP!$1:$1,rBP!$5:$5,MAX(rBP!$5:$5))))))</f>
        <v>0</v>
      </c>
      <c r="CA18" s="69">
        <f ca="1">IF(CA$5="",0,SUMPRODUCT(
INDIRECT(ADDRESS($P18,SUMIFS($1:$1,$5:$5,1))&amp;":"&amp;ADDRESS($P18,CA$1)),
INDIRECT("rBP!"&amp;ADDRESS($S18,SUMIFS(rBP!$1:$1,rBP!$5:$5,MAX(rBP!$5:$5)-CA$5+1))&amp;":"&amp;ADDRESS($S18,SUMIFS(rBP!$1:$1,rBP!$5:$5,MAX(rBP!$5:$5))))))</f>
        <v>0</v>
      </c>
      <c r="CB18" s="69">
        <f ca="1">IF(CB$5="",0,SUMPRODUCT(
INDIRECT(ADDRESS($P18,SUMIFS($1:$1,$5:$5,1))&amp;":"&amp;ADDRESS($P18,CB$1)),
INDIRECT("rBP!"&amp;ADDRESS($S18,SUMIFS(rBP!$1:$1,rBP!$5:$5,MAX(rBP!$5:$5)-CB$5+1))&amp;":"&amp;ADDRESS($S18,SUMIFS(rBP!$1:$1,rBP!$5:$5,MAX(rBP!$5:$5))))))</f>
        <v>0</v>
      </c>
      <c r="CC18" s="69">
        <f ca="1">IF(CC$5="",0,SUMPRODUCT(
INDIRECT(ADDRESS($P18,SUMIFS($1:$1,$5:$5,1))&amp;":"&amp;ADDRESS($P18,CC$1)),
INDIRECT("rBP!"&amp;ADDRESS($S18,SUMIFS(rBP!$1:$1,rBP!$5:$5,MAX(rBP!$5:$5)-CC$5+1))&amp;":"&amp;ADDRESS($S18,SUMIFS(rBP!$1:$1,rBP!$5:$5,MAX(rBP!$5:$5))))))</f>
        <v>0</v>
      </c>
      <c r="CD18" s="69">
        <f ca="1">IF(CD$5="",0,SUMPRODUCT(
INDIRECT(ADDRESS($P18,SUMIFS($1:$1,$5:$5,1))&amp;":"&amp;ADDRESS($P18,CD$1)),
INDIRECT("rBP!"&amp;ADDRESS($S18,SUMIFS(rBP!$1:$1,rBP!$5:$5,MAX(rBP!$5:$5)-CD$5+1))&amp;":"&amp;ADDRESS($S18,SUMIFS(rBP!$1:$1,rBP!$5:$5,MAX(rBP!$5:$5))))))</f>
        <v>0</v>
      </c>
      <c r="CE18" s="69">
        <f ca="1">IF(CE$5="",0,SUMPRODUCT(
INDIRECT(ADDRESS($P18,SUMIFS($1:$1,$5:$5,1))&amp;":"&amp;ADDRESS($P18,CE$1)),
INDIRECT("rBP!"&amp;ADDRESS($S18,SUMIFS(rBP!$1:$1,rBP!$5:$5,MAX(rBP!$5:$5)-CE$5+1))&amp;":"&amp;ADDRESS($S18,SUMIFS(rBP!$1:$1,rBP!$5:$5,MAX(rBP!$5:$5))))))</f>
        <v>0</v>
      </c>
      <c r="CF18" s="69">
        <f ca="1">IF(CF$5="",0,SUMPRODUCT(
INDIRECT(ADDRESS($P18,SUMIFS($1:$1,$5:$5,1))&amp;":"&amp;ADDRESS($P18,CF$1)),
INDIRECT("rBP!"&amp;ADDRESS($S18,SUMIFS(rBP!$1:$1,rBP!$5:$5,MAX(rBP!$5:$5)-CF$5+1))&amp;":"&amp;ADDRESS($S18,SUMIFS(rBP!$1:$1,rBP!$5:$5,MAX(rBP!$5:$5))))))</f>
        <v>0</v>
      </c>
      <c r="CG18" s="69">
        <f ca="1">IF(CG$5="",0,SUMPRODUCT(
INDIRECT(ADDRESS($P18,SUMIFS($1:$1,$5:$5,1))&amp;":"&amp;ADDRESS($P18,CG$1)),
INDIRECT("rBP!"&amp;ADDRESS($S18,SUMIFS(rBP!$1:$1,rBP!$5:$5,MAX(rBP!$5:$5)-CG$5+1))&amp;":"&amp;ADDRESS($S18,SUMIFS(rBP!$1:$1,rBP!$5:$5,MAX(rBP!$5:$5))))))</f>
        <v>0</v>
      </c>
      <c r="CH18" s="69">
        <f ca="1">IF(CH$5="",0,SUMPRODUCT(
INDIRECT(ADDRESS($P18,SUMIFS($1:$1,$5:$5,1))&amp;":"&amp;ADDRESS($P18,CH$1)),
INDIRECT("rBP!"&amp;ADDRESS($S18,SUMIFS(rBP!$1:$1,rBP!$5:$5,MAX(rBP!$5:$5)-CH$5+1))&amp;":"&amp;ADDRESS($S18,SUMIFS(rBP!$1:$1,rBP!$5:$5,MAX(rBP!$5:$5))))))</f>
        <v>0</v>
      </c>
      <c r="CI18" s="69">
        <f ca="1">IF(CI$5="",0,SUMPRODUCT(
INDIRECT(ADDRESS($P18,SUMIFS($1:$1,$5:$5,1))&amp;":"&amp;ADDRESS($P18,CI$1)),
INDIRECT("rBP!"&amp;ADDRESS($S18,SUMIFS(rBP!$1:$1,rBP!$5:$5,MAX(rBP!$5:$5)-CI$5+1))&amp;":"&amp;ADDRESS($S18,SUMIFS(rBP!$1:$1,rBP!$5:$5,MAX(rBP!$5:$5))))))</f>
        <v>0</v>
      </c>
      <c r="CJ18" s="69">
        <f ca="1">IF(CJ$5="",0,SUMPRODUCT(
INDIRECT(ADDRESS($P18,SUMIFS($1:$1,$5:$5,1))&amp;":"&amp;ADDRESS($P18,CJ$1)),
INDIRECT("rBP!"&amp;ADDRESS($S18,SUMIFS(rBP!$1:$1,rBP!$5:$5,MAX(rBP!$5:$5)-CJ$5+1))&amp;":"&amp;ADDRESS($S18,SUMIFS(rBP!$1:$1,rBP!$5:$5,MAX(rBP!$5:$5))))))</f>
        <v>0</v>
      </c>
      <c r="CK18" s="69">
        <f ca="1">IF(CK$5="",0,SUMPRODUCT(
INDIRECT(ADDRESS($P18,SUMIFS($1:$1,$5:$5,1))&amp;":"&amp;ADDRESS($P18,CK$1)),
INDIRECT("rBP!"&amp;ADDRESS($S18,SUMIFS(rBP!$1:$1,rBP!$5:$5,MAX(rBP!$5:$5)-CK$5+1))&amp;":"&amp;ADDRESS($S18,SUMIFS(rBP!$1:$1,rBP!$5:$5,MAX(rBP!$5:$5))))))</f>
        <v>0</v>
      </c>
      <c r="CL18" s="69">
        <f ca="1">IF(CL$5="",0,SUMPRODUCT(
INDIRECT(ADDRESS($P18,SUMIFS($1:$1,$5:$5,1))&amp;":"&amp;ADDRESS($P18,CL$1)),
INDIRECT("rBP!"&amp;ADDRESS($S18,SUMIFS(rBP!$1:$1,rBP!$5:$5,MAX(rBP!$5:$5)-CL$5+1))&amp;":"&amp;ADDRESS($S18,SUMIFS(rBP!$1:$1,rBP!$5:$5,MAX(rBP!$5:$5))))))</f>
        <v>0</v>
      </c>
      <c r="CM18" s="69">
        <f ca="1">IF(CM$5="",0,SUMPRODUCT(
INDIRECT(ADDRESS($P18,SUMIFS($1:$1,$5:$5,1))&amp;":"&amp;ADDRESS($P18,CM$1)),
INDIRECT("rBP!"&amp;ADDRESS($S18,SUMIFS(rBP!$1:$1,rBP!$5:$5,MAX(rBP!$5:$5)-CM$5+1))&amp;":"&amp;ADDRESS($S18,SUMIFS(rBP!$1:$1,rBP!$5:$5,MAX(rBP!$5:$5))))))</f>
        <v>0</v>
      </c>
      <c r="CN18" s="69">
        <f ca="1">IF(CN$5="",0,SUMPRODUCT(
INDIRECT(ADDRESS($P18,SUMIFS($1:$1,$5:$5,1))&amp;":"&amp;ADDRESS($P18,CN$1)),
INDIRECT("rBP!"&amp;ADDRESS($S18,SUMIFS(rBP!$1:$1,rBP!$5:$5,MAX(rBP!$5:$5)-CN$5+1))&amp;":"&amp;ADDRESS($S18,SUMIFS(rBP!$1:$1,rBP!$5:$5,MAX(rBP!$5:$5))))))</f>
        <v>0</v>
      </c>
      <c r="CO18" s="69">
        <f ca="1">IF(CO$5="",0,SUMPRODUCT(
INDIRECT(ADDRESS($P18,SUMIFS($1:$1,$5:$5,1))&amp;":"&amp;ADDRESS($P18,CO$1)),
INDIRECT("rBP!"&amp;ADDRESS($S18,SUMIFS(rBP!$1:$1,rBP!$5:$5,MAX(rBP!$5:$5)-CO$5+1))&amp;":"&amp;ADDRESS($S18,SUMIFS(rBP!$1:$1,rBP!$5:$5,MAX(rBP!$5:$5))))))</f>
        <v>0</v>
      </c>
      <c r="CP18" s="69">
        <f ca="1">IF(CP$5="",0,SUMPRODUCT(
INDIRECT(ADDRESS($P18,SUMIFS($1:$1,$5:$5,1))&amp;":"&amp;ADDRESS($P18,CP$1)),
INDIRECT("rBP!"&amp;ADDRESS($S18,SUMIFS(rBP!$1:$1,rBP!$5:$5,MAX(rBP!$5:$5)-CP$5+1))&amp;":"&amp;ADDRESS($S18,SUMIFS(rBP!$1:$1,rBP!$5:$5,MAX(rBP!$5:$5))))))</f>
        <v>0</v>
      </c>
      <c r="CQ18" s="69">
        <f ca="1">IF(CQ$5="",0,SUMPRODUCT(
INDIRECT(ADDRESS($P18,SUMIFS($1:$1,$5:$5,1))&amp;":"&amp;ADDRESS($P18,CQ$1)),
INDIRECT("rBP!"&amp;ADDRESS($S18,SUMIFS(rBP!$1:$1,rBP!$5:$5,MAX(rBP!$5:$5)-CQ$5+1))&amp;":"&amp;ADDRESS($S18,SUMIFS(rBP!$1:$1,rBP!$5:$5,MAX(rBP!$5:$5))))))</f>
        <v>0</v>
      </c>
      <c r="CR18" s="69">
        <f ca="1">IF(CR$5="",0,SUMPRODUCT(
INDIRECT(ADDRESS($P18,SUMIFS($1:$1,$5:$5,1))&amp;":"&amp;ADDRESS($P18,CR$1)),
INDIRECT("rBP!"&amp;ADDRESS($S18,SUMIFS(rBP!$1:$1,rBP!$5:$5,MAX(rBP!$5:$5)-CR$5+1))&amp;":"&amp;ADDRESS($S18,SUMIFS(rBP!$1:$1,rBP!$5:$5,MAX(rBP!$5:$5))))))</f>
        <v>0</v>
      </c>
      <c r="CS18" s="69">
        <f ca="1">IF(CS$5="",0,SUMPRODUCT(
INDIRECT(ADDRESS($P18,SUMIFS($1:$1,$5:$5,1))&amp;":"&amp;ADDRESS($P18,CS$1)),
INDIRECT("rBP!"&amp;ADDRESS($S18,SUMIFS(rBP!$1:$1,rBP!$5:$5,MAX(rBP!$5:$5)-CS$5+1))&amp;":"&amp;ADDRESS($S18,SUMIFS(rBP!$1:$1,rBP!$5:$5,MAX(rBP!$5:$5))))))</f>
        <v>0</v>
      </c>
      <c r="CT18" s="69">
        <f ca="1">IF(CT$5="",0,SUMPRODUCT(
INDIRECT(ADDRESS($P18,SUMIFS($1:$1,$5:$5,1))&amp;":"&amp;ADDRESS($P18,CT$1)),
INDIRECT("rBP!"&amp;ADDRESS($S18,SUMIFS(rBP!$1:$1,rBP!$5:$5,MAX(rBP!$5:$5)-CT$5+1))&amp;":"&amp;ADDRESS($S18,SUMIFS(rBP!$1:$1,rBP!$5:$5,MAX(rBP!$5:$5))))))</f>
        <v>0</v>
      </c>
    </row>
    <row r="19" spans="1:98" s="2" customFormat="1" ht="10.199999999999999" x14ac:dyDescent="0.2">
      <c r="A19" s="11">
        <f>ROW()</f>
        <v>19</v>
      </c>
      <c r="E19" s="23" t="str">
        <f>Lists!$N$9</f>
        <v>пустая строка</v>
      </c>
      <c r="P19" s="3"/>
      <c r="R19" s="23"/>
      <c r="S19" s="3"/>
      <c r="V19" s="74"/>
      <c r="W19" s="5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</row>
    <row r="20" spans="1:98" s="13" customFormat="1" x14ac:dyDescent="0.3">
      <c r="A20" s="12">
        <f>ROW()</f>
        <v>20</v>
      </c>
      <c r="E20" s="25"/>
      <c r="F20" s="13" t="str">
        <f>BP!$F$67</f>
        <v>Закупка сырья и материалов</v>
      </c>
      <c r="M20" s="4" t="str">
        <f>Lists!$R$8</f>
        <v>руб.</v>
      </c>
      <c r="P20" s="72">
        <f>$A$7</f>
        <v>7</v>
      </c>
      <c r="Q20" s="31"/>
      <c r="R20" s="44"/>
      <c r="S20" s="72">
        <f>BP!$A67</f>
        <v>67</v>
      </c>
      <c r="T20" s="64"/>
      <c r="U20" s="64"/>
      <c r="V20" s="76">
        <f ca="1">W20-SUM(W21:W30)</f>
        <v>0</v>
      </c>
      <c r="W20" s="65">
        <f ca="1">SUM(INDIRECT(ADDRESS(ROW(),SUMIFS($1:$1,$5:$5,1))):INDIRECT(ADDRESS(ROW(),SUMIFS($1:$1,$5:$5,MAX($5:$5)))))</f>
        <v>152694313.20000002</v>
      </c>
      <c r="X20" s="64"/>
      <c r="Y20" s="64"/>
      <c r="Z20" s="65">
        <f ca="1">IF(Z$5="",0,SUMPRODUCT(
INDIRECT(ADDRESS($P20,SUMIFS($1:$1,$5:$5,1))&amp;":"&amp;ADDRESS($P20,Z$1)),
INDIRECT("rBP!"&amp;ADDRESS($S20,SUMIFS(rBP!$1:$1,rBP!$5:$5,MAX(rBP!$5:$5)-Z$5+1))&amp;":"&amp;ADDRESS($S20,SUMIFS(rBP!$1:$1,rBP!$5:$5,MAX(rBP!$5:$5))))))</f>
        <v>0</v>
      </c>
      <c r="AA20" s="65">
        <f ca="1">IF(AA$5="",0,SUMPRODUCT(
INDIRECT(ADDRESS($P20,SUMIFS($1:$1,$5:$5,1))&amp;":"&amp;ADDRESS($P20,AA$1)),
INDIRECT("rBP!"&amp;ADDRESS($S20,SUMIFS(rBP!$1:$1,rBP!$5:$5,MAX(rBP!$5:$5)-AA$5+1))&amp;":"&amp;ADDRESS($S20,SUMIFS(rBP!$1:$1,rBP!$5:$5,MAX(rBP!$5:$5))))))</f>
        <v>0</v>
      </c>
      <c r="AB20" s="65">
        <f ca="1">IF(AB$5="",0,SUMPRODUCT(
INDIRECT(ADDRESS($P20,SUMIFS($1:$1,$5:$5,1))&amp;":"&amp;ADDRESS($P20,AB$1)),
INDIRECT("rBP!"&amp;ADDRESS($S20,SUMIFS(rBP!$1:$1,rBP!$5:$5,MAX(rBP!$5:$5)-AB$5+1))&amp;":"&amp;ADDRESS($S20,SUMIFS(rBP!$1:$1,rBP!$5:$5,MAX(rBP!$5:$5))))))</f>
        <v>0</v>
      </c>
      <c r="AC20" s="65">
        <f ca="1">IF(AC$5="",0,SUMPRODUCT(
INDIRECT(ADDRESS($P20,SUMIFS($1:$1,$5:$5,1))&amp;":"&amp;ADDRESS($P20,AC$1)),
INDIRECT("rBP!"&amp;ADDRESS($S20,SUMIFS(rBP!$1:$1,rBP!$5:$5,MAX(rBP!$5:$5)-AC$5+1))&amp;":"&amp;ADDRESS($S20,SUMIFS(rBP!$1:$1,rBP!$5:$5,MAX(rBP!$5:$5))))))</f>
        <v>4680</v>
      </c>
      <c r="AD20" s="65">
        <f ca="1">IF(AD$5="",0,SUMPRODUCT(
INDIRECT(ADDRESS($P20,SUMIFS($1:$1,$5:$5,1))&amp;":"&amp;ADDRESS($P20,AD$1)),
INDIRECT("rBP!"&amp;ADDRESS($S20,SUMIFS(rBP!$1:$1,rBP!$5:$5,MAX(rBP!$5:$5)-AD$5+1))&amp;":"&amp;ADDRESS($S20,SUMIFS(rBP!$1:$1,rBP!$5:$5,MAX(rBP!$5:$5))))))</f>
        <v>20880</v>
      </c>
      <c r="AE20" s="65">
        <f ca="1">IF(AE$5="",0,SUMPRODUCT(
INDIRECT(ADDRESS($P20,SUMIFS($1:$1,$5:$5,1))&amp;":"&amp;ADDRESS($P20,AE$1)),
INDIRECT("rBP!"&amp;ADDRESS($S20,SUMIFS(rBP!$1:$1,rBP!$5:$5,MAX(rBP!$5:$5)-AE$5+1))&amp;":"&amp;ADDRESS($S20,SUMIFS(rBP!$1:$1,rBP!$5:$5,MAX(rBP!$5:$5))))))</f>
        <v>42336</v>
      </c>
      <c r="AF20" s="65">
        <f ca="1">IF(AF$5="",0,SUMPRODUCT(
INDIRECT(ADDRESS($P20,SUMIFS($1:$1,$5:$5,1))&amp;":"&amp;ADDRESS($P20,AF$1)),
INDIRECT("rBP!"&amp;ADDRESS($S20,SUMIFS(rBP!$1:$1,rBP!$5:$5,MAX(rBP!$5:$5)-AF$5+1))&amp;":"&amp;ADDRESS($S20,SUMIFS(rBP!$1:$1,rBP!$5:$5,MAX(rBP!$5:$5))))))</f>
        <v>64809</v>
      </c>
      <c r="AG20" s="65">
        <f ca="1">IF(AG$5="",0,SUMPRODUCT(
INDIRECT(ADDRESS($P20,SUMIFS($1:$1,$5:$5,1))&amp;":"&amp;ADDRESS($P20,AG$1)),
INDIRECT("rBP!"&amp;ADDRESS($S20,SUMIFS(rBP!$1:$1,rBP!$5:$5,MAX(rBP!$5:$5)-AG$5+1))&amp;":"&amp;ADDRESS($S20,SUMIFS(rBP!$1:$1,rBP!$5:$5,MAX(rBP!$5:$5))))))</f>
        <v>85563</v>
      </c>
      <c r="AH20" s="65">
        <f ca="1">IF(AH$5="",0,SUMPRODUCT(
INDIRECT(ADDRESS($P20,SUMIFS($1:$1,$5:$5,1))&amp;":"&amp;ADDRESS($P20,AH$1)),
INDIRECT("rBP!"&amp;ADDRESS($S20,SUMIFS(rBP!$1:$1,rBP!$5:$5,MAX(rBP!$5:$5)-AH$5+1))&amp;":"&amp;ADDRESS($S20,SUMIFS(rBP!$1:$1,rBP!$5:$5,MAX(rBP!$5:$5))))))</f>
        <v>111529.80000000002</v>
      </c>
      <c r="AI20" s="65">
        <f ca="1">IF(AI$5="",0,SUMPRODUCT(
INDIRECT(ADDRESS($P20,SUMIFS($1:$1,$5:$5,1))&amp;":"&amp;ADDRESS($P20,AI$1)),
INDIRECT("rBP!"&amp;ADDRESS($S20,SUMIFS(rBP!$1:$1,rBP!$5:$5,MAX(rBP!$5:$5)-AI$5+1))&amp;":"&amp;ADDRESS($S20,SUMIFS(rBP!$1:$1,rBP!$5:$5,MAX(rBP!$5:$5))))))</f>
        <v>172103.40000000002</v>
      </c>
      <c r="AJ20" s="65">
        <f ca="1">IF(AJ$5="",0,SUMPRODUCT(
INDIRECT(ADDRESS($P20,SUMIFS($1:$1,$5:$5,1))&amp;":"&amp;ADDRESS($P20,AJ$1)),
INDIRECT("rBP!"&amp;ADDRESS($S20,SUMIFS(rBP!$1:$1,rBP!$5:$5,MAX(rBP!$5:$5)-AJ$5+1))&amp;":"&amp;ADDRESS($S20,SUMIFS(rBP!$1:$1,rBP!$5:$5,MAX(rBP!$5:$5))))))</f>
        <v>282537</v>
      </c>
      <c r="AK20" s="65">
        <f ca="1">IF(AK$5="",0,SUMPRODUCT(
INDIRECT(ADDRESS($P20,SUMIFS($1:$1,$5:$5,1))&amp;":"&amp;ADDRESS($P20,AK$1)),
INDIRECT("rBP!"&amp;ADDRESS($S20,SUMIFS(rBP!$1:$1,rBP!$5:$5,MAX(rBP!$5:$5)-AK$5+1))&amp;":"&amp;ADDRESS($S20,SUMIFS(rBP!$1:$1,rBP!$5:$5,MAX(rBP!$5:$5))))))</f>
        <v>446969.69999999995</v>
      </c>
      <c r="AL20" s="65">
        <f ca="1">IF(AL$5="",0,SUMPRODUCT(
INDIRECT(ADDRESS($P20,SUMIFS($1:$1,$5:$5,1))&amp;":"&amp;ADDRESS($P20,AL$1)),
INDIRECT("rBP!"&amp;ADDRESS($S20,SUMIFS(rBP!$1:$1,rBP!$5:$5,MAX(rBP!$5:$5)-AL$5+1))&amp;":"&amp;ADDRESS($S20,SUMIFS(rBP!$1:$1,rBP!$5:$5,MAX(rBP!$5:$5))))))</f>
        <v>662032.80000000005</v>
      </c>
      <c r="AM20" s="65">
        <f ca="1">IF(AM$5="",0,SUMPRODUCT(
INDIRECT(ADDRESS($P20,SUMIFS($1:$1,$5:$5,1))&amp;":"&amp;ADDRESS($P20,AM$1)),
INDIRECT("rBP!"&amp;ADDRESS($S20,SUMIFS(rBP!$1:$1,rBP!$5:$5,MAX(rBP!$5:$5)-AM$5+1))&amp;":"&amp;ADDRESS($S20,SUMIFS(rBP!$1:$1,rBP!$5:$5,MAX(rBP!$5:$5))))))</f>
        <v>912006.9</v>
      </c>
      <c r="AN20" s="65">
        <f ca="1">IF(AN$5="",0,SUMPRODUCT(
INDIRECT(ADDRESS($P20,SUMIFS($1:$1,$5:$5,1))&amp;":"&amp;ADDRESS($P20,AN$1)),
INDIRECT("rBP!"&amp;ADDRESS($S20,SUMIFS(rBP!$1:$1,rBP!$5:$5,MAX(rBP!$5:$5)-AN$5+1))&amp;":"&amp;ADDRESS($S20,SUMIFS(rBP!$1:$1,rBP!$5:$5,MAX(rBP!$5:$5))))))</f>
        <v>1182650.3999999999</v>
      </c>
      <c r="AO20" s="65">
        <f ca="1">IF(AO$5="",0,SUMPRODUCT(
INDIRECT(ADDRESS($P20,SUMIFS($1:$1,$5:$5,1))&amp;":"&amp;ADDRESS($P20,AO$1)),
INDIRECT("rBP!"&amp;ADDRESS($S20,SUMIFS(rBP!$1:$1,rBP!$5:$5,MAX(rBP!$5:$5)-AO$5+1))&amp;":"&amp;ADDRESS($S20,SUMIFS(rBP!$1:$1,rBP!$5:$5,MAX(rBP!$5:$5))))))</f>
        <v>1464698.7</v>
      </c>
      <c r="AP20" s="65">
        <f ca="1">IF(AP$5="",0,SUMPRODUCT(
INDIRECT(ADDRESS($P20,SUMIFS($1:$1,$5:$5,1))&amp;":"&amp;ADDRESS($P20,AP$1)),
INDIRECT("rBP!"&amp;ADDRESS($S20,SUMIFS(rBP!$1:$1,rBP!$5:$5,MAX(rBP!$5:$5)-AP$5+1))&amp;":"&amp;ADDRESS($S20,SUMIFS(rBP!$1:$1,rBP!$5:$5,MAX(rBP!$5:$5))))))</f>
        <v>1752727.5</v>
      </c>
      <c r="AQ20" s="65">
        <f ca="1">IF(AQ$5="",0,SUMPRODUCT(
INDIRECT(ADDRESS($P20,SUMIFS($1:$1,$5:$5,1))&amp;":"&amp;ADDRESS($P20,AQ$1)),
INDIRECT("rBP!"&amp;ADDRESS($S20,SUMIFS(rBP!$1:$1,rBP!$5:$5,MAX(rBP!$5:$5)-AQ$5+1))&amp;":"&amp;ADDRESS($S20,SUMIFS(rBP!$1:$1,rBP!$5:$5,MAX(rBP!$5:$5))))))</f>
        <v>2043634.5</v>
      </c>
      <c r="AR20" s="65">
        <f ca="1">IF(AR$5="",0,SUMPRODUCT(
INDIRECT(ADDRESS($P20,SUMIFS($1:$1,$5:$5,1))&amp;":"&amp;ADDRESS($P20,AR$1)),
INDIRECT("rBP!"&amp;ADDRESS($S20,SUMIFS(rBP!$1:$1,rBP!$5:$5,MAX(rBP!$5:$5)-AR$5+1))&amp;":"&amp;ADDRESS($S20,SUMIFS(rBP!$1:$1,rBP!$5:$5,MAX(rBP!$5:$5))))))</f>
        <v>2335540.5</v>
      </c>
      <c r="AS20" s="65">
        <f ca="1">IF(AS$5="",0,SUMPRODUCT(
INDIRECT(ADDRESS($P20,SUMIFS($1:$1,$5:$5,1))&amp;":"&amp;ADDRESS($P20,AS$1)),
INDIRECT("rBP!"&amp;ADDRESS($S20,SUMIFS(rBP!$1:$1,rBP!$5:$5,MAX(rBP!$5:$5)-AS$5+1))&amp;":"&amp;ADDRESS($S20,SUMIFS(rBP!$1:$1,rBP!$5:$5,MAX(rBP!$5:$5))))))</f>
        <v>2627784</v>
      </c>
      <c r="AT20" s="65">
        <f ca="1">IF(AT$5="",0,SUMPRODUCT(
INDIRECT(ADDRESS($P20,SUMIFS($1:$1,$5:$5,1))&amp;":"&amp;ADDRESS($P20,AT$1)),
INDIRECT("rBP!"&amp;ADDRESS($S20,SUMIFS(rBP!$1:$1,rBP!$5:$5,MAX(rBP!$5:$5)-AT$5+1))&amp;":"&amp;ADDRESS($S20,SUMIFS(rBP!$1:$1,rBP!$5:$5,MAX(rBP!$5:$5))))))</f>
        <v>2920167</v>
      </c>
      <c r="AU20" s="65">
        <f ca="1">IF(AU$5="",0,SUMPRODUCT(
INDIRECT(ADDRESS($P20,SUMIFS($1:$1,$5:$5,1))&amp;":"&amp;ADDRESS($P20,AU$1)),
INDIRECT("rBP!"&amp;ADDRESS($S20,SUMIFS(rBP!$1:$1,rBP!$5:$5,MAX(rBP!$5:$5)-AU$5+1))&amp;":"&amp;ADDRESS($S20,SUMIFS(rBP!$1:$1,rBP!$5:$5,MAX(rBP!$5:$5))))))</f>
        <v>3212577</v>
      </c>
      <c r="AV20" s="65">
        <f ca="1">IF(AV$5="",0,SUMPRODUCT(
INDIRECT(ADDRESS($P20,SUMIFS($1:$1,$5:$5,1))&amp;":"&amp;ADDRESS($P20,AV$1)),
INDIRECT("rBP!"&amp;ADDRESS($S20,SUMIFS(rBP!$1:$1,rBP!$5:$5,MAX(rBP!$5:$5)-AV$5+1))&amp;":"&amp;ADDRESS($S20,SUMIFS(rBP!$1:$1,rBP!$5:$5,MAX(rBP!$5:$5))))))</f>
        <v>3504987</v>
      </c>
      <c r="AW20" s="65">
        <f ca="1">IF(AW$5="",0,SUMPRODUCT(
INDIRECT(ADDRESS($P20,SUMIFS($1:$1,$5:$5,1))&amp;":"&amp;ADDRESS($P20,AW$1)),
INDIRECT("rBP!"&amp;ADDRESS($S20,SUMIFS(rBP!$1:$1,rBP!$5:$5,MAX(rBP!$5:$5)-AW$5+1))&amp;":"&amp;ADDRESS($S20,SUMIFS(rBP!$1:$1,rBP!$5:$5,MAX(rBP!$5:$5))))))</f>
        <v>3797397</v>
      </c>
      <c r="AX20" s="65">
        <f ca="1">IF(AX$5="",0,SUMPRODUCT(
INDIRECT(ADDRESS($P20,SUMIFS($1:$1,$5:$5,1))&amp;":"&amp;ADDRESS($P20,AX$1)),
INDIRECT("rBP!"&amp;ADDRESS($S20,SUMIFS(rBP!$1:$1,rBP!$5:$5,MAX(rBP!$5:$5)-AX$5+1))&amp;":"&amp;ADDRESS($S20,SUMIFS(rBP!$1:$1,rBP!$5:$5,MAX(rBP!$5:$5))))))</f>
        <v>4089807</v>
      </c>
      <c r="AY20" s="65">
        <f ca="1">IF(AY$5="",0,SUMPRODUCT(
INDIRECT(ADDRESS($P20,SUMIFS($1:$1,$5:$5,1))&amp;":"&amp;ADDRESS($P20,AY$1)),
INDIRECT("rBP!"&amp;ADDRESS($S20,SUMIFS(rBP!$1:$1,rBP!$5:$5,MAX(rBP!$5:$5)-AY$5+1))&amp;":"&amp;ADDRESS($S20,SUMIFS(rBP!$1:$1,rBP!$5:$5,MAX(rBP!$5:$5))))))</f>
        <v>4382217</v>
      </c>
      <c r="AZ20" s="65">
        <f ca="1">IF(AZ$5="",0,SUMPRODUCT(
INDIRECT(ADDRESS($P20,SUMIFS($1:$1,$5:$5,1))&amp;":"&amp;ADDRESS($P20,AZ$1)),
INDIRECT("rBP!"&amp;ADDRESS($S20,SUMIFS(rBP!$1:$1,rBP!$5:$5,MAX(rBP!$5:$5)-AZ$5+1))&amp;":"&amp;ADDRESS($S20,SUMIFS(rBP!$1:$1,rBP!$5:$5,MAX(rBP!$5:$5))))))</f>
        <v>4662927</v>
      </c>
      <c r="BA20" s="65">
        <f ca="1">IF(BA$5="",0,SUMPRODUCT(
INDIRECT(ADDRESS($P20,SUMIFS($1:$1,$5:$5,1))&amp;":"&amp;ADDRESS($P20,BA$1)),
INDIRECT("rBP!"&amp;ADDRESS($S20,SUMIFS(rBP!$1:$1,rBP!$5:$5,MAX(rBP!$5:$5)-BA$5+1))&amp;":"&amp;ADDRESS($S20,SUMIFS(rBP!$1:$1,rBP!$5:$5,MAX(rBP!$5:$5))))))</f>
        <v>4903137</v>
      </c>
      <c r="BB20" s="65">
        <f ca="1">IF(BB$5="",0,SUMPRODUCT(
INDIRECT(ADDRESS($P20,SUMIFS($1:$1,$5:$5,1))&amp;":"&amp;ADDRESS($P20,BB$1)),
INDIRECT("rBP!"&amp;ADDRESS($S20,SUMIFS(rBP!$1:$1,rBP!$5:$5,MAX(rBP!$5:$5)-BB$5+1))&amp;":"&amp;ADDRESS($S20,SUMIFS(rBP!$1:$1,rBP!$5:$5,MAX(rBP!$5:$5))))))</f>
        <v>5089707</v>
      </c>
      <c r="BC20" s="65">
        <f ca="1">IF(BC$5="",0,SUMPRODUCT(
INDIRECT(ADDRESS($P20,SUMIFS($1:$1,$5:$5,1))&amp;":"&amp;ADDRESS($P20,BC$1)),
INDIRECT("rBP!"&amp;ADDRESS($S20,SUMIFS(rBP!$1:$1,rBP!$5:$5,MAX(rBP!$5:$5)-BC$5+1))&amp;":"&amp;ADDRESS($S20,SUMIFS(rBP!$1:$1,rBP!$5:$5,MAX(rBP!$5:$5))))))</f>
        <v>5220094.5</v>
      </c>
      <c r="BD20" s="65">
        <f ca="1">IF(BD$5="",0,SUMPRODUCT(
INDIRECT(ADDRESS($P20,SUMIFS($1:$1,$5:$5,1))&amp;":"&amp;ADDRESS($P20,BD$1)),
INDIRECT("rBP!"&amp;ADDRESS($S20,SUMIFS(rBP!$1:$1,rBP!$5:$5,MAX(rBP!$5:$5)-BD$5+1))&amp;":"&amp;ADDRESS($S20,SUMIFS(rBP!$1:$1,rBP!$5:$5,MAX(rBP!$5:$5))))))</f>
        <v>5298597</v>
      </c>
      <c r="BE20" s="65">
        <f ca="1">IF(BE$5="",0,SUMPRODUCT(
INDIRECT(ADDRESS($P20,SUMIFS($1:$1,$5:$5,1))&amp;":"&amp;ADDRESS($P20,BE$1)),
INDIRECT("rBP!"&amp;ADDRESS($S20,SUMIFS(rBP!$1:$1,rBP!$5:$5,MAX(rBP!$5:$5)-BE$5+1))&amp;":"&amp;ADDRESS($S20,SUMIFS(rBP!$1:$1,rBP!$5:$5,MAX(rBP!$5:$5))))))</f>
        <v>5341432.5</v>
      </c>
      <c r="BF20" s="65">
        <f ca="1">IF(BF$5="",0,SUMPRODUCT(
INDIRECT(ADDRESS($P20,SUMIFS($1:$1,$5:$5,1))&amp;":"&amp;ADDRESS($P20,BF$1)),
INDIRECT("rBP!"&amp;ADDRESS($S20,SUMIFS(rBP!$1:$1,rBP!$5:$5,MAX(rBP!$5:$5)-BF$5+1))&amp;":"&amp;ADDRESS($S20,SUMIFS(rBP!$1:$1,rBP!$5:$5,MAX(rBP!$5:$5))))))</f>
        <v>5363334</v>
      </c>
      <c r="BG20" s="65">
        <f ca="1">IF(BG$5="",0,SUMPRODUCT(
INDIRECT(ADDRESS($P20,SUMIFS($1:$1,$5:$5,1))&amp;":"&amp;ADDRESS($P20,BG$1)),
INDIRECT("rBP!"&amp;ADDRESS($S20,SUMIFS(rBP!$1:$1,rBP!$5:$5,MAX(rBP!$5:$5)-BG$5+1))&amp;":"&amp;ADDRESS($S20,SUMIFS(rBP!$1:$1,rBP!$5:$5,MAX(rBP!$5:$5))))))</f>
        <v>5373751.5</v>
      </c>
      <c r="BH20" s="65">
        <f ca="1">IF(BH$5="",0,SUMPRODUCT(
INDIRECT(ADDRESS($P20,SUMIFS($1:$1,$5:$5,1))&amp;":"&amp;ADDRESS($P20,BH$1)),
INDIRECT("rBP!"&amp;ADDRESS($S20,SUMIFS(rBP!$1:$1,rBP!$5:$5,MAX(rBP!$5:$5)-BH$5+1))&amp;":"&amp;ADDRESS($S20,SUMIFS(rBP!$1:$1,rBP!$5:$5,MAX(rBP!$5:$5))))))</f>
        <v>5378143.5</v>
      </c>
      <c r="BI20" s="65">
        <f ca="1">IF(BI$5="",0,SUMPRODUCT(
INDIRECT(ADDRESS($P20,SUMIFS($1:$1,$5:$5,1))&amp;":"&amp;ADDRESS($P20,BI$1)),
INDIRECT("rBP!"&amp;ADDRESS($S20,SUMIFS(rBP!$1:$1,rBP!$5:$5,MAX(rBP!$5:$5)-BI$5+1))&amp;":"&amp;ADDRESS($S20,SUMIFS(rBP!$1:$1,rBP!$5:$5,MAX(rBP!$5:$5))))))</f>
        <v>5379646.5</v>
      </c>
      <c r="BJ20" s="65">
        <f ca="1">IF(BJ$5="",0,SUMPRODUCT(
INDIRECT(ADDRESS($P20,SUMIFS($1:$1,$5:$5,1))&amp;":"&amp;ADDRESS($P20,BJ$1)),
INDIRECT("rBP!"&amp;ADDRESS($S20,SUMIFS(rBP!$1:$1,rBP!$5:$5,MAX(rBP!$5:$5)-BJ$5+1))&amp;":"&amp;ADDRESS($S20,SUMIFS(rBP!$1:$1,rBP!$5:$5,MAX(rBP!$5:$5))))))</f>
        <v>5380150.5</v>
      </c>
      <c r="BK20" s="65">
        <f ca="1">IF(BK$5="",0,SUMPRODUCT(
INDIRECT(ADDRESS($P20,SUMIFS($1:$1,$5:$5,1))&amp;":"&amp;ADDRESS($P20,BK$1)),
INDIRECT("rBP!"&amp;ADDRESS($S20,SUMIFS(rBP!$1:$1,rBP!$5:$5,MAX(rBP!$5:$5)-BK$5+1))&amp;":"&amp;ADDRESS($S20,SUMIFS(rBP!$1:$1,rBP!$5:$5,MAX(rBP!$5:$5))))))</f>
        <v>5380317</v>
      </c>
      <c r="BL20" s="65">
        <f ca="1">IF(BL$5="",0,SUMPRODUCT(
INDIRECT(ADDRESS($P20,SUMIFS($1:$1,$5:$5,1))&amp;":"&amp;ADDRESS($P20,BL$1)),
INDIRECT("rBP!"&amp;ADDRESS($S20,SUMIFS(rBP!$1:$1,rBP!$5:$5,MAX(rBP!$5:$5)-BL$5+1))&amp;":"&amp;ADDRESS($S20,SUMIFS(rBP!$1:$1,rBP!$5:$5,MAX(rBP!$5:$5))))))</f>
        <v>5380344.0000000009</v>
      </c>
      <c r="BM20" s="65">
        <f ca="1">IF(BM$5="",0,SUMPRODUCT(
INDIRECT(ADDRESS($P20,SUMIFS($1:$1,$5:$5,1))&amp;":"&amp;ADDRESS($P20,BM$1)),
INDIRECT("rBP!"&amp;ADDRESS($S20,SUMIFS(rBP!$1:$1,rBP!$5:$5,MAX(rBP!$5:$5)-BM$5+1))&amp;":"&amp;ADDRESS($S20,SUMIFS(rBP!$1:$1,rBP!$5:$5,MAX(rBP!$5:$5))))))</f>
        <v>5380344.0000000009</v>
      </c>
      <c r="BN20" s="65">
        <f ca="1">IF(BN$5="",0,SUMPRODUCT(
INDIRECT(ADDRESS($P20,SUMIFS($1:$1,$5:$5,1))&amp;":"&amp;ADDRESS($P20,BN$1)),
INDIRECT("rBP!"&amp;ADDRESS($S20,SUMIFS(rBP!$1:$1,rBP!$5:$5,MAX(rBP!$5:$5)-BN$5+1))&amp;":"&amp;ADDRESS($S20,SUMIFS(rBP!$1:$1,rBP!$5:$5,MAX(rBP!$5:$5))))))</f>
        <v>5380344.0000000009</v>
      </c>
      <c r="BO20" s="65">
        <f ca="1">IF(BO$5="",0,SUMPRODUCT(
INDIRECT(ADDRESS($P20,SUMIFS($1:$1,$5:$5,1))&amp;":"&amp;ADDRESS($P20,BO$1)),
INDIRECT("rBP!"&amp;ADDRESS($S20,SUMIFS(rBP!$1:$1,rBP!$5:$5,MAX(rBP!$5:$5)-BO$5+1))&amp;":"&amp;ADDRESS($S20,SUMIFS(rBP!$1:$1,rBP!$5:$5,MAX(rBP!$5:$5))))))</f>
        <v>5380344.0000000009</v>
      </c>
      <c r="BP20" s="65">
        <f ca="1">IF(BP$5="",0,SUMPRODUCT(
INDIRECT(ADDRESS($P20,SUMIFS($1:$1,$5:$5,1))&amp;":"&amp;ADDRESS($P20,BP$1)),
INDIRECT("rBP!"&amp;ADDRESS($S20,SUMIFS(rBP!$1:$1,rBP!$5:$5,MAX(rBP!$5:$5)-BP$5+1))&amp;":"&amp;ADDRESS($S20,SUMIFS(rBP!$1:$1,rBP!$5:$5,MAX(rBP!$5:$5))))))</f>
        <v>5380344.0000000009</v>
      </c>
      <c r="BQ20" s="65">
        <f ca="1">IF(BQ$5="",0,SUMPRODUCT(
INDIRECT(ADDRESS($P20,SUMIFS($1:$1,$5:$5,1))&amp;":"&amp;ADDRESS($P20,BQ$1)),
INDIRECT("rBP!"&amp;ADDRESS($S20,SUMIFS(rBP!$1:$1,rBP!$5:$5,MAX(rBP!$5:$5)-BQ$5+1))&amp;":"&amp;ADDRESS($S20,SUMIFS(rBP!$1:$1,rBP!$5:$5,MAX(rBP!$5:$5))))))</f>
        <v>5380344.0000000009</v>
      </c>
      <c r="BR20" s="65">
        <f ca="1">IF(BR$5="",0,SUMPRODUCT(
INDIRECT(ADDRESS($P20,SUMIFS($1:$1,$5:$5,1))&amp;":"&amp;ADDRESS($P20,BR$1)),
INDIRECT("rBP!"&amp;ADDRESS($S20,SUMIFS(rBP!$1:$1,rBP!$5:$5,MAX(rBP!$5:$5)-BR$5+1))&amp;":"&amp;ADDRESS($S20,SUMIFS(rBP!$1:$1,rBP!$5:$5,MAX(rBP!$5:$5))))))</f>
        <v>5380344.0000000009</v>
      </c>
      <c r="BS20" s="65">
        <f ca="1">IF(BS$5="",0,SUMPRODUCT(
INDIRECT(ADDRESS($P20,SUMIFS($1:$1,$5:$5,1))&amp;":"&amp;ADDRESS($P20,BS$1)),
INDIRECT("rBP!"&amp;ADDRESS($S20,SUMIFS(rBP!$1:$1,rBP!$5:$5,MAX(rBP!$5:$5)-BS$5+1))&amp;":"&amp;ADDRESS($S20,SUMIFS(rBP!$1:$1,rBP!$5:$5,MAX(rBP!$5:$5))))))</f>
        <v>5380344.0000000009</v>
      </c>
      <c r="BT20" s="65">
        <f ca="1">IF(BT$5="",0,SUMPRODUCT(
INDIRECT(ADDRESS($P20,SUMIFS($1:$1,$5:$5,1))&amp;":"&amp;ADDRESS($P20,BT$1)),
INDIRECT("rBP!"&amp;ADDRESS($S20,SUMIFS(rBP!$1:$1,rBP!$5:$5,MAX(rBP!$5:$5)-BT$5+1))&amp;":"&amp;ADDRESS($S20,SUMIFS(rBP!$1:$1,rBP!$5:$5,MAX(rBP!$5:$5))))))</f>
        <v>5380344.0000000009</v>
      </c>
      <c r="BU20" s="65">
        <f ca="1">IF(BU$5="",0,SUMPRODUCT(
INDIRECT(ADDRESS($P20,SUMIFS($1:$1,$5:$5,1))&amp;":"&amp;ADDRESS($P20,BU$1)),
INDIRECT("rBP!"&amp;ADDRESS($S20,SUMIFS(rBP!$1:$1,rBP!$5:$5,MAX(rBP!$5:$5)-BU$5+1))&amp;":"&amp;ADDRESS($S20,SUMIFS(rBP!$1:$1,rBP!$5:$5,MAX(rBP!$5:$5))))))</f>
        <v>5380344.0000000009</v>
      </c>
      <c r="BV20" s="65">
        <f ca="1">IF(BV$5="",0,SUMPRODUCT(
INDIRECT(ADDRESS($P20,SUMIFS($1:$1,$5:$5,1))&amp;":"&amp;ADDRESS($P20,BV$1)),
INDIRECT("rBP!"&amp;ADDRESS($S20,SUMIFS(rBP!$1:$1,rBP!$5:$5,MAX(rBP!$5:$5)-BV$5+1))&amp;":"&amp;ADDRESS($S20,SUMIFS(rBP!$1:$1,rBP!$5:$5,MAX(rBP!$5:$5))))))</f>
        <v>0</v>
      </c>
      <c r="BW20" s="65">
        <f ca="1">IF(BW$5="",0,SUMPRODUCT(
INDIRECT(ADDRESS($P20,SUMIFS($1:$1,$5:$5,1))&amp;":"&amp;ADDRESS($P20,BW$1)),
INDIRECT("rBP!"&amp;ADDRESS($S20,SUMIFS(rBP!$1:$1,rBP!$5:$5,MAX(rBP!$5:$5)-BW$5+1))&amp;":"&amp;ADDRESS($S20,SUMIFS(rBP!$1:$1,rBP!$5:$5,MAX(rBP!$5:$5))))))</f>
        <v>0</v>
      </c>
      <c r="BX20" s="65">
        <f ca="1">IF(BX$5="",0,SUMPRODUCT(
INDIRECT(ADDRESS($P20,SUMIFS($1:$1,$5:$5,1))&amp;":"&amp;ADDRESS($P20,BX$1)),
INDIRECT("rBP!"&amp;ADDRESS($S20,SUMIFS(rBP!$1:$1,rBP!$5:$5,MAX(rBP!$5:$5)-BX$5+1))&amp;":"&amp;ADDRESS($S20,SUMIFS(rBP!$1:$1,rBP!$5:$5,MAX(rBP!$5:$5))))))</f>
        <v>0</v>
      </c>
      <c r="BY20" s="65">
        <f ca="1">IF(BY$5="",0,SUMPRODUCT(
INDIRECT(ADDRESS($P20,SUMIFS($1:$1,$5:$5,1))&amp;":"&amp;ADDRESS($P20,BY$1)),
INDIRECT("rBP!"&amp;ADDRESS($S20,SUMIFS(rBP!$1:$1,rBP!$5:$5,MAX(rBP!$5:$5)-BY$5+1))&amp;":"&amp;ADDRESS($S20,SUMIFS(rBP!$1:$1,rBP!$5:$5,MAX(rBP!$5:$5))))))</f>
        <v>0</v>
      </c>
      <c r="BZ20" s="65">
        <f ca="1">IF(BZ$5="",0,SUMPRODUCT(
INDIRECT(ADDRESS($P20,SUMIFS($1:$1,$5:$5,1))&amp;":"&amp;ADDRESS($P20,BZ$1)),
INDIRECT("rBP!"&amp;ADDRESS($S20,SUMIFS(rBP!$1:$1,rBP!$5:$5,MAX(rBP!$5:$5)-BZ$5+1))&amp;":"&amp;ADDRESS($S20,SUMIFS(rBP!$1:$1,rBP!$5:$5,MAX(rBP!$5:$5))))))</f>
        <v>0</v>
      </c>
      <c r="CA20" s="65">
        <f ca="1">IF(CA$5="",0,SUMPRODUCT(
INDIRECT(ADDRESS($P20,SUMIFS($1:$1,$5:$5,1))&amp;":"&amp;ADDRESS($P20,CA$1)),
INDIRECT("rBP!"&amp;ADDRESS($S20,SUMIFS(rBP!$1:$1,rBP!$5:$5,MAX(rBP!$5:$5)-CA$5+1))&amp;":"&amp;ADDRESS($S20,SUMIFS(rBP!$1:$1,rBP!$5:$5,MAX(rBP!$5:$5))))))</f>
        <v>0</v>
      </c>
      <c r="CB20" s="65">
        <f ca="1">IF(CB$5="",0,SUMPRODUCT(
INDIRECT(ADDRESS($P20,SUMIFS($1:$1,$5:$5,1))&amp;":"&amp;ADDRESS($P20,CB$1)),
INDIRECT("rBP!"&amp;ADDRESS($S20,SUMIFS(rBP!$1:$1,rBP!$5:$5,MAX(rBP!$5:$5)-CB$5+1))&amp;":"&amp;ADDRESS($S20,SUMIFS(rBP!$1:$1,rBP!$5:$5,MAX(rBP!$5:$5))))))</f>
        <v>0</v>
      </c>
      <c r="CC20" s="65">
        <f ca="1">IF(CC$5="",0,SUMPRODUCT(
INDIRECT(ADDRESS($P20,SUMIFS($1:$1,$5:$5,1))&amp;":"&amp;ADDRESS($P20,CC$1)),
INDIRECT("rBP!"&amp;ADDRESS($S20,SUMIFS(rBP!$1:$1,rBP!$5:$5,MAX(rBP!$5:$5)-CC$5+1))&amp;":"&amp;ADDRESS($S20,SUMIFS(rBP!$1:$1,rBP!$5:$5,MAX(rBP!$5:$5))))))</f>
        <v>0</v>
      </c>
      <c r="CD20" s="65">
        <f ca="1">IF(CD$5="",0,SUMPRODUCT(
INDIRECT(ADDRESS($P20,SUMIFS($1:$1,$5:$5,1))&amp;":"&amp;ADDRESS($P20,CD$1)),
INDIRECT("rBP!"&amp;ADDRESS($S20,SUMIFS(rBP!$1:$1,rBP!$5:$5,MAX(rBP!$5:$5)-CD$5+1))&amp;":"&amp;ADDRESS($S20,SUMIFS(rBP!$1:$1,rBP!$5:$5,MAX(rBP!$5:$5))))))</f>
        <v>0</v>
      </c>
      <c r="CE20" s="65">
        <f ca="1">IF(CE$5="",0,SUMPRODUCT(
INDIRECT(ADDRESS($P20,SUMIFS($1:$1,$5:$5,1))&amp;":"&amp;ADDRESS($P20,CE$1)),
INDIRECT("rBP!"&amp;ADDRESS($S20,SUMIFS(rBP!$1:$1,rBP!$5:$5,MAX(rBP!$5:$5)-CE$5+1))&amp;":"&amp;ADDRESS($S20,SUMIFS(rBP!$1:$1,rBP!$5:$5,MAX(rBP!$5:$5))))))</f>
        <v>0</v>
      </c>
      <c r="CF20" s="65">
        <f ca="1">IF(CF$5="",0,SUMPRODUCT(
INDIRECT(ADDRESS($P20,SUMIFS($1:$1,$5:$5,1))&amp;":"&amp;ADDRESS($P20,CF$1)),
INDIRECT("rBP!"&amp;ADDRESS($S20,SUMIFS(rBP!$1:$1,rBP!$5:$5,MAX(rBP!$5:$5)-CF$5+1))&amp;":"&amp;ADDRESS($S20,SUMIFS(rBP!$1:$1,rBP!$5:$5,MAX(rBP!$5:$5))))))</f>
        <v>0</v>
      </c>
      <c r="CG20" s="65">
        <f ca="1">IF(CG$5="",0,SUMPRODUCT(
INDIRECT(ADDRESS($P20,SUMIFS($1:$1,$5:$5,1))&amp;":"&amp;ADDRESS($P20,CG$1)),
INDIRECT("rBP!"&amp;ADDRESS($S20,SUMIFS(rBP!$1:$1,rBP!$5:$5,MAX(rBP!$5:$5)-CG$5+1))&amp;":"&amp;ADDRESS($S20,SUMIFS(rBP!$1:$1,rBP!$5:$5,MAX(rBP!$5:$5))))))</f>
        <v>0</v>
      </c>
      <c r="CH20" s="65">
        <f ca="1">IF(CH$5="",0,SUMPRODUCT(
INDIRECT(ADDRESS($P20,SUMIFS($1:$1,$5:$5,1))&amp;":"&amp;ADDRESS($P20,CH$1)),
INDIRECT("rBP!"&amp;ADDRESS($S20,SUMIFS(rBP!$1:$1,rBP!$5:$5,MAX(rBP!$5:$5)-CH$5+1))&amp;":"&amp;ADDRESS($S20,SUMIFS(rBP!$1:$1,rBP!$5:$5,MAX(rBP!$5:$5))))))</f>
        <v>0</v>
      </c>
      <c r="CI20" s="65">
        <f ca="1">IF(CI$5="",0,SUMPRODUCT(
INDIRECT(ADDRESS($P20,SUMIFS($1:$1,$5:$5,1))&amp;":"&amp;ADDRESS($P20,CI$1)),
INDIRECT("rBP!"&amp;ADDRESS($S20,SUMIFS(rBP!$1:$1,rBP!$5:$5,MAX(rBP!$5:$5)-CI$5+1))&amp;":"&amp;ADDRESS($S20,SUMIFS(rBP!$1:$1,rBP!$5:$5,MAX(rBP!$5:$5))))))</f>
        <v>0</v>
      </c>
      <c r="CJ20" s="65">
        <f ca="1">IF(CJ$5="",0,SUMPRODUCT(
INDIRECT(ADDRESS($P20,SUMIFS($1:$1,$5:$5,1))&amp;":"&amp;ADDRESS($P20,CJ$1)),
INDIRECT("rBP!"&amp;ADDRESS($S20,SUMIFS(rBP!$1:$1,rBP!$5:$5,MAX(rBP!$5:$5)-CJ$5+1))&amp;":"&amp;ADDRESS($S20,SUMIFS(rBP!$1:$1,rBP!$5:$5,MAX(rBP!$5:$5))))))</f>
        <v>0</v>
      </c>
      <c r="CK20" s="65">
        <f ca="1">IF(CK$5="",0,SUMPRODUCT(
INDIRECT(ADDRESS($P20,SUMIFS($1:$1,$5:$5,1))&amp;":"&amp;ADDRESS($P20,CK$1)),
INDIRECT("rBP!"&amp;ADDRESS($S20,SUMIFS(rBP!$1:$1,rBP!$5:$5,MAX(rBP!$5:$5)-CK$5+1))&amp;":"&amp;ADDRESS($S20,SUMIFS(rBP!$1:$1,rBP!$5:$5,MAX(rBP!$5:$5))))))</f>
        <v>0</v>
      </c>
      <c r="CL20" s="65">
        <f ca="1">IF(CL$5="",0,SUMPRODUCT(
INDIRECT(ADDRESS($P20,SUMIFS($1:$1,$5:$5,1))&amp;":"&amp;ADDRESS($P20,CL$1)),
INDIRECT("rBP!"&amp;ADDRESS($S20,SUMIFS(rBP!$1:$1,rBP!$5:$5,MAX(rBP!$5:$5)-CL$5+1))&amp;":"&amp;ADDRESS($S20,SUMIFS(rBP!$1:$1,rBP!$5:$5,MAX(rBP!$5:$5))))))</f>
        <v>0</v>
      </c>
      <c r="CM20" s="65">
        <f ca="1">IF(CM$5="",0,SUMPRODUCT(
INDIRECT(ADDRESS($P20,SUMIFS($1:$1,$5:$5,1))&amp;":"&amp;ADDRESS($P20,CM$1)),
INDIRECT("rBP!"&amp;ADDRESS($S20,SUMIFS(rBP!$1:$1,rBP!$5:$5,MAX(rBP!$5:$5)-CM$5+1))&amp;":"&amp;ADDRESS($S20,SUMIFS(rBP!$1:$1,rBP!$5:$5,MAX(rBP!$5:$5))))))</f>
        <v>0</v>
      </c>
      <c r="CN20" s="65">
        <f ca="1">IF(CN$5="",0,SUMPRODUCT(
INDIRECT(ADDRESS($P20,SUMIFS($1:$1,$5:$5,1))&amp;":"&amp;ADDRESS($P20,CN$1)),
INDIRECT("rBP!"&amp;ADDRESS($S20,SUMIFS(rBP!$1:$1,rBP!$5:$5,MAX(rBP!$5:$5)-CN$5+1))&amp;":"&amp;ADDRESS($S20,SUMIFS(rBP!$1:$1,rBP!$5:$5,MAX(rBP!$5:$5))))))</f>
        <v>0</v>
      </c>
      <c r="CO20" s="65">
        <f ca="1">IF(CO$5="",0,SUMPRODUCT(
INDIRECT(ADDRESS($P20,SUMIFS($1:$1,$5:$5,1))&amp;":"&amp;ADDRESS($P20,CO$1)),
INDIRECT("rBP!"&amp;ADDRESS($S20,SUMIFS(rBP!$1:$1,rBP!$5:$5,MAX(rBP!$5:$5)-CO$5+1))&amp;":"&amp;ADDRESS($S20,SUMIFS(rBP!$1:$1,rBP!$5:$5,MAX(rBP!$5:$5))))))</f>
        <v>0</v>
      </c>
      <c r="CP20" s="65">
        <f ca="1">IF(CP$5="",0,SUMPRODUCT(
INDIRECT(ADDRESS($P20,SUMIFS($1:$1,$5:$5,1))&amp;":"&amp;ADDRESS($P20,CP$1)),
INDIRECT("rBP!"&amp;ADDRESS($S20,SUMIFS(rBP!$1:$1,rBP!$5:$5,MAX(rBP!$5:$5)-CP$5+1))&amp;":"&amp;ADDRESS($S20,SUMIFS(rBP!$1:$1,rBP!$5:$5,MAX(rBP!$5:$5))))))</f>
        <v>0</v>
      </c>
      <c r="CQ20" s="65">
        <f ca="1">IF(CQ$5="",0,SUMPRODUCT(
INDIRECT(ADDRESS($P20,SUMIFS($1:$1,$5:$5,1))&amp;":"&amp;ADDRESS($P20,CQ$1)),
INDIRECT("rBP!"&amp;ADDRESS($S20,SUMIFS(rBP!$1:$1,rBP!$5:$5,MAX(rBP!$5:$5)-CQ$5+1))&amp;":"&amp;ADDRESS($S20,SUMIFS(rBP!$1:$1,rBP!$5:$5,MAX(rBP!$5:$5))))))</f>
        <v>0</v>
      </c>
      <c r="CR20" s="65">
        <f ca="1">IF(CR$5="",0,SUMPRODUCT(
INDIRECT(ADDRESS($P20,SUMIFS($1:$1,$5:$5,1))&amp;":"&amp;ADDRESS($P20,CR$1)),
INDIRECT("rBP!"&amp;ADDRESS($S20,SUMIFS(rBP!$1:$1,rBP!$5:$5,MAX(rBP!$5:$5)-CR$5+1))&amp;":"&amp;ADDRESS($S20,SUMIFS(rBP!$1:$1,rBP!$5:$5,MAX(rBP!$5:$5))))))</f>
        <v>0</v>
      </c>
      <c r="CS20" s="65">
        <f ca="1">IF(CS$5="",0,SUMPRODUCT(
INDIRECT(ADDRESS($P20,SUMIFS($1:$1,$5:$5,1))&amp;":"&amp;ADDRESS($P20,CS$1)),
INDIRECT("rBP!"&amp;ADDRESS($S20,SUMIFS(rBP!$1:$1,rBP!$5:$5,MAX(rBP!$5:$5)-CS$5+1))&amp;":"&amp;ADDRESS($S20,SUMIFS(rBP!$1:$1,rBP!$5:$5,MAX(rBP!$5:$5))))))</f>
        <v>0</v>
      </c>
      <c r="CT20" s="65">
        <f ca="1">IF(CT$5="",0,SUMPRODUCT(
INDIRECT(ADDRESS($P20,SUMIFS($1:$1,$5:$5,1))&amp;":"&amp;ADDRESS($P20,CT$1)),
INDIRECT("rBP!"&amp;ADDRESS($S20,SUMIFS(rBP!$1:$1,rBP!$5:$5,MAX(rBP!$5:$5)-CT$5+1))&amp;":"&amp;ADDRESS($S20,SUMIFS(rBP!$1:$1,rBP!$5:$5,MAX(rBP!$5:$5))))))</f>
        <v>0</v>
      </c>
    </row>
    <row r="21" spans="1:98" s="27" customFormat="1" ht="12" x14ac:dyDescent="0.25">
      <c r="A21" s="26">
        <f>ROW()</f>
        <v>21</v>
      </c>
      <c r="E21" s="24"/>
      <c r="F21" s="66" t="str">
        <f>F20</f>
        <v>Закупка сырья и материалов</v>
      </c>
      <c r="G21" s="27" t="str">
        <f>BP!$F$21</f>
        <v>Основа</v>
      </c>
      <c r="M21" s="2" t="str">
        <f>Lists!$R$8</f>
        <v>руб.</v>
      </c>
      <c r="P21" s="71">
        <f>$A$7</f>
        <v>7</v>
      </c>
      <c r="R21" s="24"/>
      <c r="S21" s="71">
        <f>BP!$A69</f>
        <v>69</v>
      </c>
      <c r="T21" s="67"/>
      <c r="U21" s="67"/>
      <c r="V21" s="75"/>
      <c r="W21" s="29">
        <f ca="1">SUM(INDIRECT(ADDRESS(ROW(),SUMIFS($1:$1,$5:$5,1))):INDIRECT(ADDRESS(ROW(),SUMIFS($1:$1,$5:$5,MAX($5:$5)))))</f>
        <v>94802946</v>
      </c>
      <c r="X21" s="67"/>
      <c r="Y21" s="67"/>
      <c r="Z21" s="69">
        <f ca="1">IF(Z$5="",0,SUMPRODUCT(
INDIRECT(ADDRESS($P21,SUMIFS($1:$1,$5:$5,1))&amp;":"&amp;ADDRESS($P21,Z$1)),
INDIRECT("rBP!"&amp;ADDRESS($S21,SUMIFS(rBP!$1:$1,rBP!$5:$5,MAX(rBP!$5:$5)-Z$5+1))&amp;":"&amp;ADDRESS($S21,SUMIFS(rBP!$1:$1,rBP!$5:$5,MAX(rBP!$5:$5))))))</f>
        <v>0</v>
      </c>
      <c r="AA21" s="69">
        <f ca="1">IF(AA$5="",0,SUMPRODUCT(
INDIRECT(ADDRESS($P21,SUMIFS($1:$1,$5:$5,1))&amp;":"&amp;ADDRESS($P21,AA$1)),
INDIRECT("rBP!"&amp;ADDRESS($S21,SUMIFS(rBP!$1:$1,rBP!$5:$5,MAX(rBP!$5:$5)-AA$5+1))&amp;":"&amp;ADDRESS($S21,SUMIFS(rBP!$1:$1,rBP!$5:$5,MAX(rBP!$5:$5))))))</f>
        <v>0</v>
      </c>
      <c r="AB21" s="69">
        <f ca="1">IF(AB$5="",0,SUMPRODUCT(
INDIRECT(ADDRESS($P21,SUMIFS($1:$1,$5:$5,1))&amp;":"&amp;ADDRESS($P21,AB$1)),
INDIRECT("rBP!"&amp;ADDRESS($S21,SUMIFS(rBP!$1:$1,rBP!$5:$5,MAX(rBP!$5:$5)-AB$5+1))&amp;":"&amp;ADDRESS($S21,SUMIFS(rBP!$1:$1,rBP!$5:$5,MAX(rBP!$5:$5))))))</f>
        <v>0</v>
      </c>
      <c r="AC21" s="69">
        <f ca="1">IF(AC$5="",0,SUMPRODUCT(
INDIRECT(ADDRESS($P21,SUMIFS($1:$1,$5:$5,1))&amp;":"&amp;ADDRESS($P21,AC$1)),
INDIRECT("rBP!"&amp;ADDRESS($S21,SUMIFS(rBP!$1:$1,rBP!$5:$5,MAX(rBP!$5:$5)-AC$5+1))&amp;":"&amp;ADDRESS($S21,SUMIFS(rBP!$1:$1,rBP!$5:$5,MAX(rBP!$5:$5))))))</f>
        <v>4200</v>
      </c>
      <c r="AD21" s="69">
        <f ca="1">IF(AD$5="",0,SUMPRODUCT(
INDIRECT(ADDRESS($P21,SUMIFS($1:$1,$5:$5,1))&amp;":"&amp;ADDRESS($P21,AD$1)),
INDIRECT("rBP!"&amp;ADDRESS($S21,SUMIFS(rBP!$1:$1,rBP!$5:$5,MAX(rBP!$5:$5)-AD$5+1))&amp;":"&amp;ADDRESS($S21,SUMIFS(rBP!$1:$1,rBP!$5:$5,MAX(rBP!$5:$5))))))</f>
        <v>16800</v>
      </c>
      <c r="AE21" s="69">
        <f ca="1">IF(AE$5="",0,SUMPRODUCT(
INDIRECT(ADDRESS($P21,SUMIFS($1:$1,$5:$5,1))&amp;":"&amp;ADDRESS($P21,AE$1)),
INDIRECT("rBP!"&amp;ADDRESS($S21,SUMIFS(rBP!$1:$1,rBP!$5:$5,MAX(rBP!$5:$5)-AE$5+1))&amp;":"&amp;ADDRESS($S21,SUMIFS(rBP!$1:$1,rBP!$5:$5,MAX(rBP!$5:$5))))))</f>
        <v>30240</v>
      </c>
      <c r="AF21" s="69">
        <f ca="1">IF(AF$5="",0,SUMPRODUCT(
INDIRECT(ADDRESS($P21,SUMIFS($1:$1,$5:$5,1))&amp;":"&amp;ADDRESS($P21,AF$1)),
INDIRECT("rBP!"&amp;ADDRESS($S21,SUMIFS(rBP!$1:$1,rBP!$5:$5,MAX(rBP!$5:$5)-AF$5+1))&amp;":"&amp;ADDRESS($S21,SUMIFS(rBP!$1:$1,rBP!$5:$5,MAX(rBP!$5:$5))))))</f>
        <v>44205</v>
      </c>
      <c r="AG21" s="69">
        <f ca="1">IF(AG$5="",0,SUMPRODUCT(
INDIRECT(ADDRESS($P21,SUMIFS($1:$1,$5:$5,1))&amp;":"&amp;ADDRESS($P21,AG$1)),
INDIRECT("rBP!"&amp;ADDRESS($S21,SUMIFS(rBP!$1:$1,rBP!$5:$5,MAX(rBP!$5:$5)-AG$5+1))&amp;":"&amp;ADDRESS($S21,SUMIFS(rBP!$1:$1,rBP!$5:$5,MAX(rBP!$5:$5))))))</f>
        <v>56385</v>
      </c>
      <c r="AH21" s="69">
        <f ca="1">IF(AH$5="",0,SUMPRODUCT(
INDIRECT(ADDRESS($P21,SUMIFS($1:$1,$5:$5,1))&amp;":"&amp;ADDRESS($P21,AH$1)),
INDIRECT("rBP!"&amp;ADDRESS($S21,SUMIFS(rBP!$1:$1,rBP!$5:$5,MAX(rBP!$5:$5)-AH$5+1))&amp;":"&amp;ADDRESS($S21,SUMIFS(rBP!$1:$1,rBP!$5:$5,MAX(rBP!$5:$5))))))</f>
        <v>74067.000000000015</v>
      </c>
      <c r="AI21" s="69">
        <f ca="1">IF(AI$5="",0,SUMPRODUCT(
INDIRECT(ADDRESS($P21,SUMIFS($1:$1,$5:$5,1))&amp;":"&amp;ADDRESS($P21,AI$1)),
INDIRECT("rBP!"&amp;ADDRESS($S21,SUMIFS(rBP!$1:$1,rBP!$5:$5,MAX(rBP!$5:$5)-AI$5+1))&amp;":"&amp;ADDRESS($S21,SUMIFS(rBP!$1:$1,rBP!$5:$5,MAX(rBP!$5:$5))))))</f>
        <v>120267.00000000001</v>
      </c>
      <c r="AJ21" s="69">
        <f ca="1">IF(AJ$5="",0,SUMPRODUCT(
INDIRECT(ADDRESS($P21,SUMIFS($1:$1,$5:$5,1))&amp;":"&amp;ADDRESS($P21,AJ$1)),
INDIRECT("rBP!"&amp;ADDRESS($S21,SUMIFS(rBP!$1:$1,rBP!$5:$5,MAX(rBP!$5:$5)-AJ$5+1))&amp;":"&amp;ADDRESS($S21,SUMIFS(rBP!$1:$1,rBP!$5:$5,MAX(rBP!$5:$5))))))</f>
        <v>198051</v>
      </c>
      <c r="AK21" s="69">
        <f ca="1">IF(AK$5="",0,SUMPRODUCT(
INDIRECT(ADDRESS($P21,SUMIFS($1:$1,$5:$5,1))&amp;":"&amp;ADDRESS($P21,AK$1)),
INDIRECT("rBP!"&amp;ADDRESS($S21,SUMIFS(rBP!$1:$1,rBP!$5:$5,MAX(rBP!$5:$5)-AK$5+1))&amp;":"&amp;ADDRESS($S21,SUMIFS(rBP!$1:$1,rBP!$5:$5,MAX(rBP!$5:$5))))))</f>
        <v>309718.5</v>
      </c>
      <c r="AL21" s="69">
        <f ca="1">IF(AL$5="",0,SUMPRODUCT(
INDIRECT(ADDRESS($P21,SUMIFS($1:$1,$5:$5,1))&amp;":"&amp;ADDRESS($P21,AL$1)),
INDIRECT("rBP!"&amp;ADDRESS($S21,SUMIFS(rBP!$1:$1,rBP!$5:$5,MAX(rBP!$5:$5)-AL$5+1))&amp;":"&amp;ADDRESS($S21,SUMIFS(rBP!$1:$1,rBP!$5:$5,MAX(rBP!$5:$5))))))</f>
        <v>451185</v>
      </c>
      <c r="AM21" s="69">
        <f ca="1">IF(AM$5="",0,SUMPRODUCT(
INDIRECT(ADDRESS($P21,SUMIFS($1:$1,$5:$5,1))&amp;":"&amp;ADDRESS($P21,AM$1)),
INDIRECT("rBP!"&amp;ADDRESS($S21,SUMIFS(rBP!$1:$1,rBP!$5:$5,MAX(rBP!$5:$5)-AM$5+1))&amp;":"&amp;ADDRESS($S21,SUMIFS(rBP!$1:$1,rBP!$5:$5,MAX(rBP!$5:$5))))))</f>
        <v>610228.5</v>
      </c>
      <c r="AN21" s="69">
        <f ca="1">IF(AN$5="",0,SUMPRODUCT(
INDIRECT(ADDRESS($P21,SUMIFS($1:$1,$5:$5,1))&amp;":"&amp;ADDRESS($P21,AN$1)),
INDIRECT("rBP!"&amp;ADDRESS($S21,SUMIFS(rBP!$1:$1,rBP!$5:$5,MAX(rBP!$5:$5)-AN$5+1))&amp;":"&amp;ADDRESS($S21,SUMIFS(rBP!$1:$1,rBP!$5:$5,MAX(rBP!$5:$5))))))</f>
        <v>779709</v>
      </c>
      <c r="AO21" s="69">
        <f ca="1">IF(AO$5="",0,SUMPRODUCT(
INDIRECT(ADDRESS($P21,SUMIFS($1:$1,$5:$5,1))&amp;":"&amp;ADDRESS($P21,AO$1)),
INDIRECT("rBP!"&amp;ADDRESS($S21,SUMIFS(rBP!$1:$1,rBP!$5:$5,MAX(rBP!$5:$5)-AO$5+1))&amp;":"&amp;ADDRESS($S21,SUMIFS(rBP!$1:$1,rBP!$5:$5,MAX(rBP!$5:$5))))))</f>
        <v>954607.5</v>
      </c>
      <c r="AP21" s="69">
        <f ca="1">IF(AP$5="",0,SUMPRODUCT(
INDIRECT(ADDRESS($P21,SUMIFS($1:$1,$5:$5,1))&amp;":"&amp;ADDRESS($P21,AP$1)),
INDIRECT("rBP!"&amp;ADDRESS($S21,SUMIFS(rBP!$1:$1,rBP!$5:$5,MAX(rBP!$5:$5)-AP$5+1))&amp;":"&amp;ADDRESS($S21,SUMIFS(rBP!$1:$1,rBP!$5:$5,MAX(rBP!$5:$5))))))</f>
        <v>1132372.5</v>
      </c>
      <c r="AQ21" s="69">
        <f ca="1">IF(AQ$5="",0,SUMPRODUCT(
INDIRECT(ADDRESS($P21,SUMIFS($1:$1,$5:$5,1))&amp;":"&amp;ADDRESS($P21,AQ$1)),
INDIRECT("rBP!"&amp;ADDRESS($S21,SUMIFS(rBP!$1:$1,rBP!$5:$5,MAX(rBP!$5:$5)-AQ$5+1))&amp;":"&amp;ADDRESS($S21,SUMIFS(rBP!$1:$1,rBP!$5:$5,MAX(rBP!$5:$5))))))</f>
        <v>1311397.5</v>
      </c>
      <c r="AR21" s="69">
        <f ca="1">IF(AR$5="",0,SUMPRODUCT(
INDIRECT(ADDRESS($P21,SUMIFS($1:$1,$5:$5,1))&amp;":"&amp;ADDRESS($P21,AR$1)),
INDIRECT("rBP!"&amp;ADDRESS($S21,SUMIFS(rBP!$1:$1,rBP!$5:$5,MAX(rBP!$5:$5)-AR$5+1))&amp;":"&amp;ADDRESS($S21,SUMIFS(rBP!$1:$1,rBP!$5:$5,MAX(rBP!$5:$5))))))</f>
        <v>1490737.5</v>
      </c>
      <c r="AS21" s="69">
        <f ca="1">IF(AS$5="",0,SUMPRODUCT(
INDIRECT(ADDRESS($P21,SUMIFS($1:$1,$5:$5,1))&amp;":"&amp;ADDRESS($P21,AS$1)),
INDIRECT("rBP!"&amp;ADDRESS($S21,SUMIFS(rBP!$1:$1,rBP!$5:$5,MAX(rBP!$5:$5)-AS$5+1))&amp;":"&amp;ADDRESS($S21,SUMIFS(rBP!$1:$1,rBP!$5:$5,MAX(rBP!$5:$5))))))</f>
        <v>1670235</v>
      </c>
      <c r="AT21" s="69">
        <f ca="1">IF(AT$5="",0,SUMPRODUCT(
INDIRECT(ADDRESS($P21,SUMIFS($1:$1,$5:$5,1))&amp;":"&amp;ADDRESS($P21,AT$1)),
INDIRECT("rBP!"&amp;ADDRESS($S21,SUMIFS(rBP!$1:$1,rBP!$5:$5,MAX(rBP!$5:$5)-AT$5+1))&amp;":"&amp;ADDRESS($S21,SUMIFS(rBP!$1:$1,rBP!$5:$5,MAX(rBP!$5:$5))))))</f>
        <v>1849785</v>
      </c>
      <c r="AU21" s="69">
        <f ca="1">IF(AU$5="",0,SUMPRODUCT(
INDIRECT(ADDRESS($P21,SUMIFS($1:$1,$5:$5,1))&amp;":"&amp;ADDRESS($P21,AU$1)),
INDIRECT("rBP!"&amp;ADDRESS($S21,SUMIFS(rBP!$1:$1,rBP!$5:$5,MAX(rBP!$5:$5)-AU$5+1))&amp;":"&amp;ADDRESS($S21,SUMIFS(rBP!$1:$1,rBP!$5:$5,MAX(rBP!$5:$5))))))</f>
        <v>2029335</v>
      </c>
      <c r="AV21" s="69">
        <f ca="1">IF(AV$5="",0,SUMPRODUCT(
INDIRECT(ADDRESS($P21,SUMIFS($1:$1,$5:$5,1))&amp;":"&amp;ADDRESS($P21,AV$1)),
INDIRECT("rBP!"&amp;ADDRESS($S21,SUMIFS(rBP!$1:$1,rBP!$5:$5,MAX(rBP!$5:$5)-AV$5+1))&amp;":"&amp;ADDRESS($S21,SUMIFS(rBP!$1:$1,rBP!$5:$5,MAX(rBP!$5:$5))))))</f>
        <v>2208885</v>
      </c>
      <c r="AW21" s="69">
        <f ca="1">IF(AW$5="",0,SUMPRODUCT(
INDIRECT(ADDRESS($P21,SUMIFS($1:$1,$5:$5,1))&amp;":"&amp;ADDRESS($P21,AW$1)),
INDIRECT("rBP!"&amp;ADDRESS($S21,SUMIFS(rBP!$1:$1,rBP!$5:$5,MAX(rBP!$5:$5)-AW$5+1))&amp;":"&amp;ADDRESS($S21,SUMIFS(rBP!$1:$1,rBP!$5:$5,MAX(rBP!$5:$5))))))</f>
        <v>2388435</v>
      </c>
      <c r="AX21" s="69">
        <f ca="1">IF(AX$5="",0,SUMPRODUCT(
INDIRECT(ADDRESS($P21,SUMIFS($1:$1,$5:$5,1))&amp;":"&amp;ADDRESS($P21,AX$1)),
INDIRECT("rBP!"&amp;ADDRESS($S21,SUMIFS(rBP!$1:$1,rBP!$5:$5,MAX(rBP!$5:$5)-AX$5+1))&amp;":"&amp;ADDRESS($S21,SUMIFS(rBP!$1:$1,rBP!$5:$5,MAX(rBP!$5:$5))))))</f>
        <v>2567985</v>
      </c>
      <c r="AY21" s="69">
        <f ca="1">IF(AY$5="",0,SUMPRODUCT(
INDIRECT(ADDRESS($P21,SUMIFS($1:$1,$5:$5,1))&amp;":"&amp;ADDRESS($P21,AY$1)),
INDIRECT("rBP!"&amp;ADDRESS($S21,SUMIFS(rBP!$1:$1,rBP!$5:$5,MAX(rBP!$5:$5)-AY$5+1))&amp;":"&amp;ADDRESS($S21,SUMIFS(rBP!$1:$1,rBP!$5:$5,MAX(rBP!$5:$5))))))</f>
        <v>2747535</v>
      </c>
      <c r="AZ21" s="69">
        <f ca="1">IF(AZ$5="",0,SUMPRODUCT(
INDIRECT(ADDRESS($P21,SUMIFS($1:$1,$5:$5,1))&amp;":"&amp;ADDRESS($P21,AZ$1)),
INDIRECT("rBP!"&amp;ADDRESS($S21,SUMIFS(rBP!$1:$1,rBP!$5:$5,MAX(rBP!$5:$5)-AZ$5+1))&amp;":"&amp;ADDRESS($S21,SUMIFS(rBP!$1:$1,rBP!$5:$5,MAX(rBP!$5:$5))))))</f>
        <v>2916585</v>
      </c>
      <c r="BA21" s="69">
        <f ca="1">IF(BA$5="",0,SUMPRODUCT(
INDIRECT(ADDRESS($P21,SUMIFS($1:$1,$5:$5,1))&amp;":"&amp;ADDRESS($P21,BA$1)),
INDIRECT("rBP!"&amp;ADDRESS($S21,SUMIFS(rBP!$1:$1,rBP!$5:$5,MAX(rBP!$5:$5)-BA$5+1))&amp;":"&amp;ADDRESS($S21,SUMIFS(rBP!$1:$1,rBP!$5:$5,MAX(rBP!$5:$5))))))</f>
        <v>3054135</v>
      </c>
      <c r="BB21" s="69">
        <f ca="1">IF(BB$5="",0,SUMPRODUCT(
INDIRECT(ADDRESS($P21,SUMIFS($1:$1,$5:$5,1))&amp;":"&amp;ADDRESS($P21,BB$1)),
INDIRECT("rBP!"&amp;ADDRESS($S21,SUMIFS(rBP!$1:$1,rBP!$5:$5,MAX(rBP!$5:$5)-BB$5+1))&amp;":"&amp;ADDRESS($S21,SUMIFS(rBP!$1:$1,rBP!$5:$5,MAX(rBP!$5:$5))))))</f>
        <v>3158085</v>
      </c>
      <c r="BC21" s="69">
        <f ca="1">IF(BC$5="",0,SUMPRODUCT(
INDIRECT(ADDRESS($P21,SUMIFS($1:$1,$5:$5,1))&amp;":"&amp;ADDRESS($P21,BC$1)),
INDIRECT("rBP!"&amp;ADDRESS($S21,SUMIFS(rBP!$1:$1,rBP!$5:$5,MAX(rBP!$5:$5)-BC$5+1))&amp;":"&amp;ADDRESS($S21,SUMIFS(rBP!$1:$1,rBP!$5:$5,MAX(rBP!$5:$5))))))</f>
        <v>3227122.5</v>
      </c>
      <c r="BD21" s="69">
        <f ca="1">IF(BD$5="",0,SUMPRODUCT(
INDIRECT(ADDRESS($P21,SUMIFS($1:$1,$5:$5,1))&amp;":"&amp;ADDRESS($P21,BD$1)),
INDIRECT("rBP!"&amp;ADDRESS($S21,SUMIFS(rBP!$1:$1,rBP!$5:$5,MAX(rBP!$5:$5)-BD$5+1))&amp;":"&amp;ADDRESS($S21,SUMIFS(rBP!$1:$1,rBP!$5:$5,MAX(rBP!$5:$5))))))</f>
        <v>3265710</v>
      </c>
      <c r="BE21" s="69">
        <f ca="1">IF(BE$5="",0,SUMPRODUCT(
INDIRECT(ADDRESS($P21,SUMIFS($1:$1,$5:$5,1))&amp;":"&amp;ADDRESS($P21,BE$1)),
INDIRECT("rBP!"&amp;ADDRESS($S21,SUMIFS(rBP!$1:$1,rBP!$5:$5,MAX(rBP!$5:$5)-BE$5+1))&amp;":"&amp;ADDRESS($S21,SUMIFS(rBP!$1:$1,rBP!$5:$5,MAX(rBP!$5:$5))))))</f>
        <v>3286342.5</v>
      </c>
      <c r="BF21" s="69">
        <f ca="1">IF(BF$5="",0,SUMPRODUCT(
INDIRECT(ADDRESS($P21,SUMIFS($1:$1,$5:$5,1))&amp;":"&amp;ADDRESS($P21,BF$1)),
INDIRECT("rBP!"&amp;ADDRESS($S21,SUMIFS(rBP!$1:$1,rBP!$5:$5,MAX(rBP!$5:$5)-BF$5+1))&amp;":"&amp;ADDRESS($S21,SUMIFS(rBP!$1:$1,rBP!$5:$5,MAX(rBP!$5:$5))))))</f>
        <v>3296475</v>
      </c>
      <c r="BG21" s="69">
        <f ca="1">IF(BG$5="",0,SUMPRODUCT(
INDIRECT(ADDRESS($P21,SUMIFS($1:$1,$5:$5,1))&amp;":"&amp;ADDRESS($P21,BG$1)),
INDIRECT("rBP!"&amp;ADDRESS($S21,SUMIFS(rBP!$1:$1,rBP!$5:$5,MAX(rBP!$5:$5)-BG$5+1))&amp;":"&amp;ADDRESS($S21,SUMIFS(rBP!$1:$1,rBP!$5:$5,MAX(rBP!$5:$5))))))</f>
        <v>3301147.5</v>
      </c>
      <c r="BH21" s="69">
        <f ca="1">IF(BH$5="",0,SUMPRODUCT(
INDIRECT(ADDRESS($P21,SUMIFS($1:$1,$5:$5,1))&amp;":"&amp;ADDRESS($P21,BH$1)),
INDIRECT("rBP!"&amp;ADDRESS($S21,SUMIFS(rBP!$1:$1,rBP!$5:$5,MAX(rBP!$5:$5)-BH$5+1))&amp;":"&amp;ADDRESS($S21,SUMIFS(rBP!$1:$1,rBP!$5:$5,MAX(rBP!$5:$5))))))</f>
        <v>3302932.5</v>
      </c>
      <c r="BI21" s="69">
        <f ca="1">IF(BI$5="",0,SUMPRODUCT(
INDIRECT(ADDRESS($P21,SUMIFS($1:$1,$5:$5,1))&amp;":"&amp;ADDRESS($P21,BI$1)),
INDIRECT("rBP!"&amp;ADDRESS($S21,SUMIFS(rBP!$1:$1,rBP!$5:$5,MAX(rBP!$5:$5)-BI$5+1))&amp;":"&amp;ADDRESS($S21,SUMIFS(rBP!$1:$1,rBP!$5:$5,MAX(rBP!$5:$5))))))</f>
        <v>3303457.5</v>
      </c>
      <c r="BJ21" s="69">
        <f ca="1">IF(BJ$5="",0,SUMPRODUCT(
INDIRECT(ADDRESS($P21,SUMIFS($1:$1,$5:$5,1))&amp;":"&amp;ADDRESS($P21,BJ$1)),
INDIRECT("rBP!"&amp;ADDRESS($S21,SUMIFS(rBP!$1:$1,rBP!$5:$5,MAX(rBP!$5:$5)-BJ$5+1))&amp;":"&amp;ADDRESS($S21,SUMIFS(rBP!$1:$1,rBP!$5:$5,MAX(rBP!$5:$5))))))</f>
        <v>3303667.5</v>
      </c>
      <c r="BK21" s="69">
        <f ca="1">IF(BK$5="",0,SUMPRODUCT(
INDIRECT(ADDRESS($P21,SUMIFS($1:$1,$5:$5,1))&amp;":"&amp;ADDRESS($P21,BK$1)),
INDIRECT("rBP!"&amp;ADDRESS($S21,SUMIFS(rBP!$1:$1,rBP!$5:$5,MAX(rBP!$5:$5)-BK$5+1))&amp;":"&amp;ADDRESS($S21,SUMIFS(rBP!$1:$1,rBP!$5:$5,MAX(rBP!$5:$5))))))</f>
        <v>3303720.0000000005</v>
      </c>
      <c r="BL21" s="69">
        <f ca="1">IF(BL$5="",0,SUMPRODUCT(
INDIRECT(ADDRESS($P21,SUMIFS($1:$1,$5:$5,1))&amp;":"&amp;ADDRESS($P21,BL$1)),
INDIRECT("rBP!"&amp;ADDRESS($S21,SUMIFS(rBP!$1:$1,rBP!$5:$5,MAX(rBP!$5:$5)-BL$5+1))&amp;":"&amp;ADDRESS($S21,SUMIFS(rBP!$1:$1,rBP!$5:$5,MAX(rBP!$5:$5))))))</f>
        <v>3303720.0000000005</v>
      </c>
      <c r="BM21" s="69">
        <f ca="1">IF(BM$5="",0,SUMPRODUCT(
INDIRECT(ADDRESS($P21,SUMIFS($1:$1,$5:$5,1))&amp;":"&amp;ADDRESS($P21,BM$1)),
INDIRECT("rBP!"&amp;ADDRESS($S21,SUMIFS(rBP!$1:$1,rBP!$5:$5,MAX(rBP!$5:$5)-BM$5+1))&amp;":"&amp;ADDRESS($S21,SUMIFS(rBP!$1:$1,rBP!$5:$5,MAX(rBP!$5:$5))))))</f>
        <v>3303720.0000000005</v>
      </c>
      <c r="BN21" s="69">
        <f ca="1">IF(BN$5="",0,SUMPRODUCT(
INDIRECT(ADDRESS($P21,SUMIFS($1:$1,$5:$5,1))&amp;":"&amp;ADDRESS($P21,BN$1)),
INDIRECT("rBP!"&amp;ADDRESS($S21,SUMIFS(rBP!$1:$1,rBP!$5:$5,MAX(rBP!$5:$5)-BN$5+1))&amp;":"&amp;ADDRESS($S21,SUMIFS(rBP!$1:$1,rBP!$5:$5,MAX(rBP!$5:$5))))))</f>
        <v>3303720.0000000005</v>
      </c>
      <c r="BO21" s="69">
        <f ca="1">IF(BO$5="",0,SUMPRODUCT(
INDIRECT(ADDRESS($P21,SUMIFS($1:$1,$5:$5,1))&amp;":"&amp;ADDRESS($P21,BO$1)),
INDIRECT("rBP!"&amp;ADDRESS($S21,SUMIFS(rBP!$1:$1,rBP!$5:$5,MAX(rBP!$5:$5)-BO$5+1))&amp;":"&amp;ADDRESS($S21,SUMIFS(rBP!$1:$1,rBP!$5:$5,MAX(rBP!$5:$5))))))</f>
        <v>3303720.0000000005</v>
      </c>
      <c r="BP21" s="69">
        <f ca="1">IF(BP$5="",0,SUMPRODUCT(
INDIRECT(ADDRESS($P21,SUMIFS($1:$1,$5:$5,1))&amp;":"&amp;ADDRESS($P21,BP$1)),
INDIRECT("rBP!"&amp;ADDRESS($S21,SUMIFS(rBP!$1:$1,rBP!$5:$5,MAX(rBP!$5:$5)-BP$5+1))&amp;":"&amp;ADDRESS($S21,SUMIFS(rBP!$1:$1,rBP!$5:$5,MAX(rBP!$5:$5))))))</f>
        <v>3303720.0000000005</v>
      </c>
      <c r="BQ21" s="69">
        <f ca="1">IF(BQ$5="",0,SUMPRODUCT(
INDIRECT(ADDRESS($P21,SUMIFS($1:$1,$5:$5,1))&amp;":"&amp;ADDRESS($P21,BQ$1)),
INDIRECT("rBP!"&amp;ADDRESS($S21,SUMIFS(rBP!$1:$1,rBP!$5:$5,MAX(rBP!$5:$5)-BQ$5+1))&amp;":"&amp;ADDRESS($S21,SUMIFS(rBP!$1:$1,rBP!$5:$5,MAX(rBP!$5:$5))))))</f>
        <v>3303720.0000000005</v>
      </c>
      <c r="BR21" s="69">
        <f ca="1">IF(BR$5="",0,SUMPRODUCT(
INDIRECT(ADDRESS($P21,SUMIFS($1:$1,$5:$5,1))&amp;":"&amp;ADDRESS($P21,BR$1)),
INDIRECT("rBP!"&amp;ADDRESS($S21,SUMIFS(rBP!$1:$1,rBP!$5:$5,MAX(rBP!$5:$5)-BR$5+1))&amp;":"&amp;ADDRESS($S21,SUMIFS(rBP!$1:$1,rBP!$5:$5,MAX(rBP!$5:$5))))))</f>
        <v>3303720.0000000005</v>
      </c>
      <c r="BS21" s="69">
        <f ca="1">IF(BS$5="",0,SUMPRODUCT(
INDIRECT(ADDRESS($P21,SUMIFS($1:$1,$5:$5,1))&amp;":"&amp;ADDRESS($P21,BS$1)),
INDIRECT("rBP!"&amp;ADDRESS($S21,SUMIFS(rBP!$1:$1,rBP!$5:$5,MAX(rBP!$5:$5)-BS$5+1))&amp;":"&amp;ADDRESS($S21,SUMIFS(rBP!$1:$1,rBP!$5:$5,MAX(rBP!$5:$5))))))</f>
        <v>3303720.0000000005</v>
      </c>
      <c r="BT21" s="69">
        <f ca="1">IF(BT$5="",0,SUMPRODUCT(
INDIRECT(ADDRESS($P21,SUMIFS($1:$1,$5:$5,1))&amp;":"&amp;ADDRESS($P21,BT$1)),
INDIRECT("rBP!"&amp;ADDRESS($S21,SUMIFS(rBP!$1:$1,rBP!$5:$5,MAX(rBP!$5:$5)-BT$5+1))&amp;":"&amp;ADDRESS($S21,SUMIFS(rBP!$1:$1,rBP!$5:$5,MAX(rBP!$5:$5))))))</f>
        <v>3303720.0000000005</v>
      </c>
      <c r="BU21" s="69">
        <f ca="1">IF(BU$5="",0,SUMPRODUCT(
INDIRECT(ADDRESS($P21,SUMIFS($1:$1,$5:$5,1))&amp;":"&amp;ADDRESS($P21,BU$1)),
INDIRECT("rBP!"&amp;ADDRESS($S21,SUMIFS(rBP!$1:$1,rBP!$5:$5,MAX(rBP!$5:$5)-BU$5+1))&amp;":"&amp;ADDRESS($S21,SUMIFS(rBP!$1:$1,rBP!$5:$5,MAX(rBP!$5:$5))))))</f>
        <v>3303720.0000000005</v>
      </c>
      <c r="BV21" s="69">
        <f ca="1">IF(BV$5="",0,SUMPRODUCT(
INDIRECT(ADDRESS($P21,SUMIFS($1:$1,$5:$5,1))&amp;":"&amp;ADDRESS($P21,BV$1)),
INDIRECT("rBP!"&amp;ADDRESS($S21,SUMIFS(rBP!$1:$1,rBP!$5:$5,MAX(rBP!$5:$5)-BV$5+1))&amp;":"&amp;ADDRESS($S21,SUMIFS(rBP!$1:$1,rBP!$5:$5,MAX(rBP!$5:$5))))))</f>
        <v>0</v>
      </c>
      <c r="BW21" s="69">
        <f ca="1">IF(BW$5="",0,SUMPRODUCT(
INDIRECT(ADDRESS($P21,SUMIFS($1:$1,$5:$5,1))&amp;":"&amp;ADDRESS($P21,BW$1)),
INDIRECT("rBP!"&amp;ADDRESS($S21,SUMIFS(rBP!$1:$1,rBP!$5:$5,MAX(rBP!$5:$5)-BW$5+1))&amp;":"&amp;ADDRESS($S21,SUMIFS(rBP!$1:$1,rBP!$5:$5,MAX(rBP!$5:$5))))))</f>
        <v>0</v>
      </c>
      <c r="BX21" s="69">
        <f ca="1">IF(BX$5="",0,SUMPRODUCT(
INDIRECT(ADDRESS($P21,SUMIFS($1:$1,$5:$5,1))&amp;":"&amp;ADDRESS($P21,BX$1)),
INDIRECT("rBP!"&amp;ADDRESS($S21,SUMIFS(rBP!$1:$1,rBP!$5:$5,MAX(rBP!$5:$5)-BX$5+1))&amp;":"&amp;ADDRESS($S21,SUMIFS(rBP!$1:$1,rBP!$5:$5,MAX(rBP!$5:$5))))))</f>
        <v>0</v>
      </c>
      <c r="BY21" s="69">
        <f ca="1">IF(BY$5="",0,SUMPRODUCT(
INDIRECT(ADDRESS($P21,SUMIFS($1:$1,$5:$5,1))&amp;":"&amp;ADDRESS($P21,BY$1)),
INDIRECT("rBP!"&amp;ADDRESS($S21,SUMIFS(rBP!$1:$1,rBP!$5:$5,MAX(rBP!$5:$5)-BY$5+1))&amp;":"&amp;ADDRESS($S21,SUMIFS(rBP!$1:$1,rBP!$5:$5,MAX(rBP!$5:$5))))))</f>
        <v>0</v>
      </c>
      <c r="BZ21" s="69">
        <f ca="1">IF(BZ$5="",0,SUMPRODUCT(
INDIRECT(ADDRESS($P21,SUMIFS($1:$1,$5:$5,1))&amp;":"&amp;ADDRESS($P21,BZ$1)),
INDIRECT("rBP!"&amp;ADDRESS($S21,SUMIFS(rBP!$1:$1,rBP!$5:$5,MAX(rBP!$5:$5)-BZ$5+1))&amp;":"&amp;ADDRESS($S21,SUMIFS(rBP!$1:$1,rBP!$5:$5,MAX(rBP!$5:$5))))))</f>
        <v>0</v>
      </c>
      <c r="CA21" s="69">
        <f ca="1">IF(CA$5="",0,SUMPRODUCT(
INDIRECT(ADDRESS($P21,SUMIFS($1:$1,$5:$5,1))&amp;":"&amp;ADDRESS($P21,CA$1)),
INDIRECT("rBP!"&amp;ADDRESS($S21,SUMIFS(rBP!$1:$1,rBP!$5:$5,MAX(rBP!$5:$5)-CA$5+1))&amp;":"&amp;ADDRESS($S21,SUMIFS(rBP!$1:$1,rBP!$5:$5,MAX(rBP!$5:$5))))))</f>
        <v>0</v>
      </c>
      <c r="CB21" s="69">
        <f ca="1">IF(CB$5="",0,SUMPRODUCT(
INDIRECT(ADDRESS($P21,SUMIFS($1:$1,$5:$5,1))&amp;":"&amp;ADDRESS($P21,CB$1)),
INDIRECT("rBP!"&amp;ADDRESS($S21,SUMIFS(rBP!$1:$1,rBP!$5:$5,MAX(rBP!$5:$5)-CB$5+1))&amp;":"&amp;ADDRESS($S21,SUMIFS(rBP!$1:$1,rBP!$5:$5,MAX(rBP!$5:$5))))))</f>
        <v>0</v>
      </c>
      <c r="CC21" s="69">
        <f ca="1">IF(CC$5="",0,SUMPRODUCT(
INDIRECT(ADDRESS($P21,SUMIFS($1:$1,$5:$5,1))&amp;":"&amp;ADDRESS($P21,CC$1)),
INDIRECT("rBP!"&amp;ADDRESS($S21,SUMIFS(rBP!$1:$1,rBP!$5:$5,MAX(rBP!$5:$5)-CC$5+1))&amp;":"&amp;ADDRESS($S21,SUMIFS(rBP!$1:$1,rBP!$5:$5,MAX(rBP!$5:$5))))))</f>
        <v>0</v>
      </c>
      <c r="CD21" s="69">
        <f ca="1">IF(CD$5="",0,SUMPRODUCT(
INDIRECT(ADDRESS($P21,SUMIFS($1:$1,$5:$5,1))&amp;":"&amp;ADDRESS($P21,CD$1)),
INDIRECT("rBP!"&amp;ADDRESS($S21,SUMIFS(rBP!$1:$1,rBP!$5:$5,MAX(rBP!$5:$5)-CD$5+1))&amp;":"&amp;ADDRESS($S21,SUMIFS(rBP!$1:$1,rBP!$5:$5,MAX(rBP!$5:$5))))))</f>
        <v>0</v>
      </c>
      <c r="CE21" s="69">
        <f ca="1">IF(CE$5="",0,SUMPRODUCT(
INDIRECT(ADDRESS($P21,SUMIFS($1:$1,$5:$5,1))&amp;":"&amp;ADDRESS($P21,CE$1)),
INDIRECT("rBP!"&amp;ADDRESS($S21,SUMIFS(rBP!$1:$1,rBP!$5:$5,MAX(rBP!$5:$5)-CE$5+1))&amp;":"&amp;ADDRESS($S21,SUMIFS(rBP!$1:$1,rBP!$5:$5,MAX(rBP!$5:$5))))))</f>
        <v>0</v>
      </c>
      <c r="CF21" s="69">
        <f ca="1">IF(CF$5="",0,SUMPRODUCT(
INDIRECT(ADDRESS($P21,SUMIFS($1:$1,$5:$5,1))&amp;":"&amp;ADDRESS($P21,CF$1)),
INDIRECT("rBP!"&amp;ADDRESS($S21,SUMIFS(rBP!$1:$1,rBP!$5:$5,MAX(rBP!$5:$5)-CF$5+1))&amp;":"&amp;ADDRESS($S21,SUMIFS(rBP!$1:$1,rBP!$5:$5,MAX(rBP!$5:$5))))))</f>
        <v>0</v>
      </c>
      <c r="CG21" s="69">
        <f ca="1">IF(CG$5="",0,SUMPRODUCT(
INDIRECT(ADDRESS($P21,SUMIFS($1:$1,$5:$5,1))&amp;":"&amp;ADDRESS($P21,CG$1)),
INDIRECT("rBP!"&amp;ADDRESS($S21,SUMIFS(rBP!$1:$1,rBP!$5:$5,MAX(rBP!$5:$5)-CG$5+1))&amp;":"&amp;ADDRESS($S21,SUMIFS(rBP!$1:$1,rBP!$5:$5,MAX(rBP!$5:$5))))))</f>
        <v>0</v>
      </c>
      <c r="CH21" s="69">
        <f ca="1">IF(CH$5="",0,SUMPRODUCT(
INDIRECT(ADDRESS($P21,SUMIFS($1:$1,$5:$5,1))&amp;":"&amp;ADDRESS($P21,CH$1)),
INDIRECT("rBP!"&amp;ADDRESS($S21,SUMIFS(rBP!$1:$1,rBP!$5:$5,MAX(rBP!$5:$5)-CH$5+1))&amp;":"&amp;ADDRESS($S21,SUMIFS(rBP!$1:$1,rBP!$5:$5,MAX(rBP!$5:$5))))))</f>
        <v>0</v>
      </c>
      <c r="CI21" s="69">
        <f ca="1">IF(CI$5="",0,SUMPRODUCT(
INDIRECT(ADDRESS($P21,SUMIFS($1:$1,$5:$5,1))&amp;":"&amp;ADDRESS($P21,CI$1)),
INDIRECT("rBP!"&amp;ADDRESS($S21,SUMIFS(rBP!$1:$1,rBP!$5:$5,MAX(rBP!$5:$5)-CI$5+1))&amp;":"&amp;ADDRESS($S21,SUMIFS(rBP!$1:$1,rBP!$5:$5,MAX(rBP!$5:$5))))))</f>
        <v>0</v>
      </c>
      <c r="CJ21" s="69">
        <f ca="1">IF(CJ$5="",0,SUMPRODUCT(
INDIRECT(ADDRESS($P21,SUMIFS($1:$1,$5:$5,1))&amp;":"&amp;ADDRESS($P21,CJ$1)),
INDIRECT("rBP!"&amp;ADDRESS($S21,SUMIFS(rBP!$1:$1,rBP!$5:$5,MAX(rBP!$5:$5)-CJ$5+1))&amp;":"&amp;ADDRESS($S21,SUMIFS(rBP!$1:$1,rBP!$5:$5,MAX(rBP!$5:$5))))))</f>
        <v>0</v>
      </c>
      <c r="CK21" s="69">
        <f ca="1">IF(CK$5="",0,SUMPRODUCT(
INDIRECT(ADDRESS($P21,SUMIFS($1:$1,$5:$5,1))&amp;":"&amp;ADDRESS($P21,CK$1)),
INDIRECT("rBP!"&amp;ADDRESS($S21,SUMIFS(rBP!$1:$1,rBP!$5:$5,MAX(rBP!$5:$5)-CK$5+1))&amp;":"&amp;ADDRESS($S21,SUMIFS(rBP!$1:$1,rBP!$5:$5,MAX(rBP!$5:$5))))))</f>
        <v>0</v>
      </c>
      <c r="CL21" s="69">
        <f ca="1">IF(CL$5="",0,SUMPRODUCT(
INDIRECT(ADDRESS($P21,SUMIFS($1:$1,$5:$5,1))&amp;":"&amp;ADDRESS($P21,CL$1)),
INDIRECT("rBP!"&amp;ADDRESS($S21,SUMIFS(rBP!$1:$1,rBP!$5:$5,MAX(rBP!$5:$5)-CL$5+1))&amp;":"&amp;ADDRESS($S21,SUMIFS(rBP!$1:$1,rBP!$5:$5,MAX(rBP!$5:$5))))))</f>
        <v>0</v>
      </c>
      <c r="CM21" s="69">
        <f ca="1">IF(CM$5="",0,SUMPRODUCT(
INDIRECT(ADDRESS($P21,SUMIFS($1:$1,$5:$5,1))&amp;":"&amp;ADDRESS($P21,CM$1)),
INDIRECT("rBP!"&amp;ADDRESS($S21,SUMIFS(rBP!$1:$1,rBP!$5:$5,MAX(rBP!$5:$5)-CM$5+1))&amp;":"&amp;ADDRESS($S21,SUMIFS(rBP!$1:$1,rBP!$5:$5,MAX(rBP!$5:$5))))))</f>
        <v>0</v>
      </c>
      <c r="CN21" s="69">
        <f ca="1">IF(CN$5="",0,SUMPRODUCT(
INDIRECT(ADDRESS($P21,SUMIFS($1:$1,$5:$5,1))&amp;":"&amp;ADDRESS($P21,CN$1)),
INDIRECT("rBP!"&amp;ADDRESS($S21,SUMIFS(rBP!$1:$1,rBP!$5:$5,MAX(rBP!$5:$5)-CN$5+1))&amp;":"&amp;ADDRESS($S21,SUMIFS(rBP!$1:$1,rBP!$5:$5,MAX(rBP!$5:$5))))))</f>
        <v>0</v>
      </c>
      <c r="CO21" s="69">
        <f ca="1">IF(CO$5="",0,SUMPRODUCT(
INDIRECT(ADDRESS($P21,SUMIFS($1:$1,$5:$5,1))&amp;":"&amp;ADDRESS($P21,CO$1)),
INDIRECT("rBP!"&amp;ADDRESS($S21,SUMIFS(rBP!$1:$1,rBP!$5:$5,MAX(rBP!$5:$5)-CO$5+1))&amp;":"&amp;ADDRESS($S21,SUMIFS(rBP!$1:$1,rBP!$5:$5,MAX(rBP!$5:$5))))))</f>
        <v>0</v>
      </c>
      <c r="CP21" s="69">
        <f ca="1">IF(CP$5="",0,SUMPRODUCT(
INDIRECT(ADDRESS($P21,SUMIFS($1:$1,$5:$5,1))&amp;":"&amp;ADDRESS($P21,CP$1)),
INDIRECT("rBP!"&amp;ADDRESS($S21,SUMIFS(rBP!$1:$1,rBP!$5:$5,MAX(rBP!$5:$5)-CP$5+1))&amp;":"&amp;ADDRESS($S21,SUMIFS(rBP!$1:$1,rBP!$5:$5,MAX(rBP!$5:$5))))))</f>
        <v>0</v>
      </c>
      <c r="CQ21" s="69">
        <f ca="1">IF(CQ$5="",0,SUMPRODUCT(
INDIRECT(ADDRESS($P21,SUMIFS($1:$1,$5:$5,1))&amp;":"&amp;ADDRESS($P21,CQ$1)),
INDIRECT("rBP!"&amp;ADDRESS($S21,SUMIFS(rBP!$1:$1,rBP!$5:$5,MAX(rBP!$5:$5)-CQ$5+1))&amp;":"&amp;ADDRESS($S21,SUMIFS(rBP!$1:$1,rBP!$5:$5,MAX(rBP!$5:$5))))))</f>
        <v>0</v>
      </c>
      <c r="CR21" s="69">
        <f ca="1">IF(CR$5="",0,SUMPRODUCT(
INDIRECT(ADDRESS($P21,SUMIFS($1:$1,$5:$5,1))&amp;":"&amp;ADDRESS($P21,CR$1)),
INDIRECT("rBP!"&amp;ADDRESS($S21,SUMIFS(rBP!$1:$1,rBP!$5:$5,MAX(rBP!$5:$5)-CR$5+1))&amp;":"&amp;ADDRESS($S21,SUMIFS(rBP!$1:$1,rBP!$5:$5,MAX(rBP!$5:$5))))))</f>
        <v>0</v>
      </c>
      <c r="CS21" s="69">
        <f ca="1">IF(CS$5="",0,SUMPRODUCT(
INDIRECT(ADDRESS($P21,SUMIFS($1:$1,$5:$5,1))&amp;":"&amp;ADDRESS($P21,CS$1)),
INDIRECT("rBP!"&amp;ADDRESS($S21,SUMIFS(rBP!$1:$1,rBP!$5:$5,MAX(rBP!$5:$5)-CS$5+1))&amp;":"&amp;ADDRESS($S21,SUMIFS(rBP!$1:$1,rBP!$5:$5,MAX(rBP!$5:$5))))))</f>
        <v>0</v>
      </c>
      <c r="CT21" s="69">
        <f ca="1">IF(CT$5="",0,SUMPRODUCT(
INDIRECT(ADDRESS($P21,SUMIFS($1:$1,$5:$5,1))&amp;":"&amp;ADDRESS($P21,CT$1)),
INDIRECT("rBP!"&amp;ADDRESS($S21,SUMIFS(rBP!$1:$1,rBP!$5:$5,MAX(rBP!$5:$5)-CT$5+1))&amp;":"&amp;ADDRESS($S21,SUMIFS(rBP!$1:$1,rBP!$5:$5,MAX(rBP!$5:$5))))))</f>
        <v>0</v>
      </c>
    </row>
    <row r="22" spans="1:98" s="67" customFormat="1" ht="12" x14ac:dyDescent="0.25">
      <c r="A22" s="26">
        <f>ROW()</f>
        <v>22</v>
      </c>
      <c r="E22" s="68"/>
      <c r="F22" s="66" t="str">
        <f>F20</f>
        <v>Закупка сырья и материалов</v>
      </c>
      <c r="G22" s="27" t="str">
        <f>BP!$F$22</f>
        <v>Сырье</v>
      </c>
      <c r="M22" s="2" t="str">
        <f>Lists!$R$8</f>
        <v>руб.</v>
      </c>
      <c r="P22" s="71">
        <f t="shared" ref="P22:P29" si="7">$A$7</f>
        <v>7</v>
      </c>
      <c r="Q22" s="27"/>
      <c r="R22" s="24"/>
      <c r="S22" s="71">
        <f>BP!$A70</f>
        <v>70</v>
      </c>
      <c r="V22" s="75"/>
      <c r="W22" s="29">
        <f ca="1">SUM(INDIRECT(ADDRESS(ROW(),SUMIFS($1:$1,$5:$5,1))):INDIRECT(ADDRESS(ROW(),SUMIFS($1:$1,$5:$5,MAX($5:$5)))))</f>
        <v>10834622.4</v>
      </c>
      <c r="Z22" s="69">
        <f ca="1">IF(Z$5="",0,SUMPRODUCT(
INDIRECT(ADDRESS($P22,SUMIFS($1:$1,$5:$5,1))&amp;":"&amp;ADDRESS($P22,Z$1)),
INDIRECT("rBP!"&amp;ADDRESS($S22,SUMIFS(rBP!$1:$1,rBP!$5:$5,MAX(rBP!$5:$5)-Z$5+1))&amp;":"&amp;ADDRESS($S22,SUMIFS(rBP!$1:$1,rBP!$5:$5,MAX(rBP!$5:$5))))))</f>
        <v>0</v>
      </c>
      <c r="AA22" s="69">
        <f ca="1">IF(AA$5="",0,SUMPRODUCT(
INDIRECT(ADDRESS($P22,SUMIFS($1:$1,$5:$5,1))&amp;":"&amp;ADDRESS($P22,AA$1)),
INDIRECT("rBP!"&amp;ADDRESS($S22,SUMIFS(rBP!$1:$1,rBP!$5:$5,MAX(rBP!$5:$5)-AA$5+1))&amp;":"&amp;ADDRESS($S22,SUMIFS(rBP!$1:$1,rBP!$5:$5,MAX(rBP!$5:$5))))))</f>
        <v>0</v>
      </c>
      <c r="AB22" s="69">
        <f ca="1">IF(AB$5="",0,SUMPRODUCT(
INDIRECT(ADDRESS($P22,SUMIFS($1:$1,$5:$5,1))&amp;":"&amp;ADDRESS($P22,AB$1)),
INDIRECT("rBP!"&amp;ADDRESS($S22,SUMIFS(rBP!$1:$1,rBP!$5:$5,MAX(rBP!$5:$5)-AB$5+1))&amp;":"&amp;ADDRESS($S22,SUMIFS(rBP!$1:$1,rBP!$5:$5,MAX(rBP!$5:$5))))))</f>
        <v>0</v>
      </c>
      <c r="AC22" s="69">
        <f ca="1">IF(AC$5="",0,SUMPRODUCT(
INDIRECT(ADDRESS($P22,SUMIFS($1:$1,$5:$5,1))&amp;":"&amp;ADDRESS($P22,AC$1)),
INDIRECT("rBP!"&amp;ADDRESS($S22,SUMIFS(rBP!$1:$1,rBP!$5:$5,MAX(rBP!$5:$5)-AC$5+1))&amp;":"&amp;ADDRESS($S22,SUMIFS(rBP!$1:$1,rBP!$5:$5,MAX(rBP!$5:$5))))))</f>
        <v>480</v>
      </c>
      <c r="AD22" s="69">
        <f ca="1">IF(AD$5="",0,SUMPRODUCT(
INDIRECT(ADDRESS($P22,SUMIFS($1:$1,$5:$5,1))&amp;":"&amp;ADDRESS($P22,AD$1)),
INDIRECT("rBP!"&amp;ADDRESS($S22,SUMIFS(rBP!$1:$1,rBP!$5:$5,MAX(rBP!$5:$5)-AD$5+1))&amp;":"&amp;ADDRESS($S22,SUMIFS(rBP!$1:$1,rBP!$5:$5,MAX(rBP!$5:$5))))))</f>
        <v>1920</v>
      </c>
      <c r="AE22" s="69">
        <f ca="1">IF(AE$5="",0,SUMPRODUCT(
INDIRECT(ADDRESS($P22,SUMIFS($1:$1,$5:$5,1))&amp;":"&amp;ADDRESS($P22,AE$1)),
INDIRECT("rBP!"&amp;ADDRESS($S22,SUMIFS(rBP!$1:$1,rBP!$5:$5,MAX(rBP!$5:$5)-AE$5+1))&amp;":"&amp;ADDRESS($S22,SUMIFS(rBP!$1:$1,rBP!$5:$5,MAX(rBP!$5:$5))))))</f>
        <v>3456</v>
      </c>
      <c r="AF22" s="69">
        <f ca="1">IF(AF$5="",0,SUMPRODUCT(
INDIRECT(ADDRESS($P22,SUMIFS($1:$1,$5:$5,1))&amp;":"&amp;ADDRESS($P22,AF$1)),
INDIRECT("rBP!"&amp;ADDRESS($S22,SUMIFS(rBP!$1:$1,rBP!$5:$5,MAX(rBP!$5:$5)-AF$5+1))&amp;":"&amp;ADDRESS($S22,SUMIFS(rBP!$1:$1,rBP!$5:$5,MAX(rBP!$5:$5))))))</f>
        <v>5052</v>
      </c>
      <c r="AG22" s="69">
        <f ca="1">IF(AG$5="",0,SUMPRODUCT(
INDIRECT(ADDRESS($P22,SUMIFS($1:$1,$5:$5,1))&amp;":"&amp;ADDRESS($P22,AG$1)),
INDIRECT("rBP!"&amp;ADDRESS($S22,SUMIFS(rBP!$1:$1,rBP!$5:$5,MAX(rBP!$5:$5)-AG$5+1))&amp;":"&amp;ADDRESS($S22,SUMIFS(rBP!$1:$1,rBP!$5:$5,MAX(rBP!$5:$5))))))</f>
        <v>6444</v>
      </c>
      <c r="AH22" s="69">
        <f ca="1">IF(AH$5="",0,SUMPRODUCT(
INDIRECT(ADDRESS($P22,SUMIFS($1:$1,$5:$5,1))&amp;":"&amp;ADDRESS($P22,AH$1)),
INDIRECT("rBP!"&amp;ADDRESS($S22,SUMIFS(rBP!$1:$1,rBP!$5:$5,MAX(rBP!$5:$5)-AH$5+1))&amp;":"&amp;ADDRESS($S22,SUMIFS(rBP!$1:$1,rBP!$5:$5,MAX(rBP!$5:$5))))))</f>
        <v>8464.8000000000011</v>
      </c>
      <c r="AI22" s="69">
        <f ca="1">IF(AI$5="",0,SUMPRODUCT(
INDIRECT(ADDRESS($P22,SUMIFS($1:$1,$5:$5,1))&amp;":"&amp;ADDRESS($P22,AI$1)),
INDIRECT("rBP!"&amp;ADDRESS($S22,SUMIFS(rBP!$1:$1,rBP!$5:$5,MAX(rBP!$5:$5)-AI$5+1))&amp;":"&amp;ADDRESS($S22,SUMIFS(rBP!$1:$1,rBP!$5:$5,MAX(rBP!$5:$5))))))</f>
        <v>13744.800000000001</v>
      </c>
      <c r="AJ22" s="69">
        <f ca="1">IF(AJ$5="",0,SUMPRODUCT(
INDIRECT(ADDRESS($P22,SUMIFS($1:$1,$5:$5,1))&amp;":"&amp;ADDRESS($P22,AJ$1)),
INDIRECT("rBP!"&amp;ADDRESS($S22,SUMIFS(rBP!$1:$1,rBP!$5:$5,MAX(rBP!$5:$5)-AJ$5+1))&amp;":"&amp;ADDRESS($S22,SUMIFS(rBP!$1:$1,rBP!$5:$5,MAX(rBP!$5:$5))))))</f>
        <v>22634.400000000001</v>
      </c>
      <c r="AK22" s="69">
        <f ca="1">IF(AK$5="",0,SUMPRODUCT(
INDIRECT(ADDRESS($P22,SUMIFS($1:$1,$5:$5,1))&amp;":"&amp;ADDRESS($P22,AK$1)),
INDIRECT("rBP!"&amp;ADDRESS($S22,SUMIFS(rBP!$1:$1,rBP!$5:$5,MAX(rBP!$5:$5)-AK$5+1))&amp;":"&amp;ADDRESS($S22,SUMIFS(rBP!$1:$1,rBP!$5:$5,MAX(rBP!$5:$5))))))</f>
        <v>35396.399999999994</v>
      </c>
      <c r="AL22" s="69">
        <f ca="1">IF(AL$5="",0,SUMPRODUCT(
INDIRECT(ADDRESS($P22,SUMIFS($1:$1,$5:$5,1))&amp;":"&amp;ADDRESS($P22,AL$1)),
INDIRECT("rBP!"&amp;ADDRESS($S22,SUMIFS(rBP!$1:$1,rBP!$5:$5,MAX(rBP!$5:$5)-AL$5+1))&amp;":"&amp;ADDRESS($S22,SUMIFS(rBP!$1:$1,rBP!$5:$5,MAX(rBP!$5:$5))))))</f>
        <v>51564</v>
      </c>
      <c r="AM22" s="69">
        <f ca="1">IF(AM$5="",0,SUMPRODUCT(
INDIRECT(ADDRESS($P22,SUMIFS($1:$1,$5:$5,1))&amp;":"&amp;ADDRESS($P22,AM$1)),
INDIRECT("rBP!"&amp;ADDRESS($S22,SUMIFS(rBP!$1:$1,rBP!$5:$5,MAX(rBP!$5:$5)-AM$5+1))&amp;":"&amp;ADDRESS($S22,SUMIFS(rBP!$1:$1,rBP!$5:$5,MAX(rBP!$5:$5))))))</f>
        <v>69740.399999999994</v>
      </c>
      <c r="AN22" s="69">
        <f ca="1">IF(AN$5="",0,SUMPRODUCT(
INDIRECT(ADDRESS($P22,SUMIFS($1:$1,$5:$5,1))&amp;":"&amp;ADDRESS($P22,AN$1)),
INDIRECT("rBP!"&amp;ADDRESS($S22,SUMIFS(rBP!$1:$1,rBP!$5:$5,MAX(rBP!$5:$5)-AN$5+1))&amp;":"&amp;ADDRESS($S22,SUMIFS(rBP!$1:$1,rBP!$5:$5,MAX(rBP!$5:$5))))))</f>
        <v>89109.6</v>
      </c>
      <c r="AO22" s="69">
        <f ca="1">IF(AO$5="",0,SUMPRODUCT(
INDIRECT(ADDRESS($P22,SUMIFS($1:$1,$5:$5,1))&amp;":"&amp;ADDRESS($P22,AO$1)),
INDIRECT("rBP!"&amp;ADDRESS($S22,SUMIFS(rBP!$1:$1,rBP!$5:$5,MAX(rBP!$5:$5)-AO$5+1))&amp;":"&amp;ADDRESS($S22,SUMIFS(rBP!$1:$1,rBP!$5:$5,MAX(rBP!$5:$5))))))</f>
        <v>109098</v>
      </c>
      <c r="AP22" s="69">
        <f ca="1">IF(AP$5="",0,SUMPRODUCT(
INDIRECT(ADDRESS($P22,SUMIFS($1:$1,$5:$5,1))&amp;":"&amp;ADDRESS($P22,AP$1)),
INDIRECT("rBP!"&amp;ADDRESS($S22,SUMIFS(rBP!$1:$1,rBP!$5:$5,MAX(rBP!$5:$5)-AP$5+1))&amp;":"&amp;ADDRESS($S22,SUMIFS(rBP!$1:$1,rBP!$5:$5,MAX(rBP!$5:$5))))))</f>
        <v>129414</v>
      </c>
      <c r="AQ22" s="69">
        <f ca="1">IF(AQ$5="",0,SUMPRODUCT(
INDIRECT(ADDRESS($P22,SUMIFS($1:$1,$5:$5,1))&amp;":"&amp;ADDRESS($P22,AQ$1)),
INDIRECT("rBP!"&amp;ADDRESS($S22,SUMIFS(rBP!$1:$1,rBP!$5:$5,MAX(rBP!$5:$5)-AQ$5+1))&amp;":"&amp;ADDRESS($S22,SUMIFS(rBP!$1:$1,rBP!$5:$5,MAX(rBP!$5:$5))))))</f>
        <v>149874</v>
      </c>
      <c r="AR22" s="69">
        <f ca="1">IF(AR$5="",0,SUMPRODUCT(
INDIRECT(ADDRESS($P22,SUMIFS($1:$1,$5:$5,1))&amp;":"&amp;ADDRESS($P22,AR$1)),
INDIRECT("rBP!"&amp;ADDRESS($S22,SUMIFS(rBP!$1:$1,rBP!$5:$5,MAX(rBP!$5:$5)-AR$5+1))&amp;":"&amp;ADDRESS($S22,SUMIFS(rBP!$1:$1,rBP!$5:$5,MAX(rBP!$5:$5))))))</f>
        <v>170370</v>
      </c>
      <c r="AS22" s="69">
        <f ca="1">IF(AS$5="",0,SUMPRODUCT(
INDIRECT(ADDRESS($P22,SUMIFS($1:$1,$5:$5,1))&amp;":"&amp;ADDRESS($P22,AS$1)),
INDIRECT("rBP!"&amp;ADDRESS($S22,SUMIFS(rBP!$1:$1,rBP!$5:$5,MAX(rBP!$5:$5)-AS$5+1))&amp;":"&amp;ADDRESS($S22,SUMIFS(rBP!$1:$1,rBP!$5:$5,MAX(rBP!$5:$5))))))</f>
        <v>190884</v>
      </c>
      <c r="AT22" s="69">
        <f ca="1">IF(AT$5="",0,SUMPRODUCT(
INDIRECT(ADDRESS($P22,SUMIFS($1:$1,$5:$5,1))&amp;":"&amp;ADDRESS($P22,AT$1)),
INDIRECT("rBP!"&amp;ADDRESS($S22,SUMIFS(rBP!$1:$1,rBP!$5:$5,MAX(rBP!$5:$5)-AT$5+1))&amp;":"&amp;ADDRESS($S22,SUMIFS(rBP!$1:$1,rBP!$5:$5,MAX(rBP!$5:$5))))))</f>
        <v>211404</v>
      </c>
      <c r="AU22" s="69">
        <f ca="1">IF(AU$5="",0,SUMPRODUCT(
INDIRECT(ADDRESS($P22,SUMIFS($1:$1,$5:$5,1))&amp;":"&amp;ADDRESS($P22,AU$1)),
INDIRECT("rBP!"&amp;ADDRESS($S22,SUMIFS(rBP!$1:$1,rBP!$5:$5,MAX(rBP!$5:$5)-AU$5+1))&amp;":"&amp;ADDRESS($S22,SUMIFS(rBP!$1:$1,rBP!$5:$5,MAX(rBP!$5:$5))))))</f>
        <v>231924</v>
      </c>
      <c r="AV22" s="69">
        <f ca="1">IF(AV$5="",0,SUMPRODUCT(
INDIRECT(ADDRESS($P22,SUMIFS($1:$1,$5:$5,1))&amp;":"&amp;ADDRESS($P22,AV$1)),
INDIRECT("rBP!"&amp;ADDRESS($S22,SUMIFS(rBP!$1:$1,rBP!$5:$5,MAX(rBP!$5:$5)-AV$5+1))&amp;":"&amp;ADDRESS($S22,SUMIFS(rBP!$1:$1,rBP!$5:$5,MAX(rBP!$5:$5))))))</f>
        <v>252444</v>
      </c>
      <c r="AW22" s="69">
        <f ca="1">IF(AW$5="",0,SUMPRODUCT(
INDIRECT(ADDRESS($P22,SUMIFS($1:$1,$5:$5,1))&amp;":"&amp;ADDRESS($P22,AW$1)),
INDIRECT("rBP!"&amp;ADDRESS($S22,SUMIFS(rBP!$1:$1,rBP!$5:$5,MAX(rBP!$5:$5)-AW$5+1))&amp;":"&amp;ADDRESS($S22,SUMIFS(rBP!$1:$1,rBP!$5:$5,MAX(rBP!$5:$5))))))</f>
        <v>272964</v>
      </c>
      <c r="AX22" s="69">
        <f ca="1">IF(AX$5="",0,SUMPRODUCT(
INDIRECT(ADDRESS($P22,SUMIFS($1:$1,$5:$5,1))&amp;":"&amp;ADDRESS($P22,AX$1)),
INDIRECT("rBP!"&amp;ADDRESS($S22,SUMIFS(rBP!$1:$1,rBP!$5:$5,MAX(rBP!$5:$5)-AX$5+1))&amp;":"&amp;ADDRESS($S22,SUMIFS(rBP!$1:$1,rBP!$5:$5,MAX(rBP!$5:$5))))))</f>
        <v>293484</v>
      </c>
      <c r="AY22" s="69">
        <f ca="1">IF(AY$5="",0,SUMPRODUCT(
INDIRECT(ADDRESS($P22,SUMIFS($1:$1,$5:$5,1))&amp;":"&amp;ADDRESS($P22,AY$1)),
INDIRECT("rBP!"&amp;ADDRESS($S22,SUMIFS(rBP!$1:$1,rBP!$5:$5,MAX(rBP!$5:$5)-AY$5+1))&amp;":"&amp;ADDRESS($S22,SUMIFS(rBP!$1:$1,rBP!$5:$5,MAX(rBP!$5:$5))))))</f>
        <v>314004</v>
      </c>
      <c r="AZ22" s="69">
        <f ca="1">IF(AZ$5="",0,SUMPRODUCT(
INDIRECT(ADDRESS($P22,SUMIFS($1:$1,$5:$5,1))&amp;":"&amp;ADDRESS($P22,AZ$1)),
INDIRECT("rBP!"&amp;ADDRESS($S22,SUMIFS(rBP!$1:$1,rBP!$5:$5,MAX(rBP!$5:$5)-AZ$5+1))&amp;":"&amp;ADDRESS($S22,SUMIFS(rBP!$1:$1,rBP!$5:$5,MAX(rBP!$5:$5))))))</f>
        <v>333324</v>
      </c>
      <c r="BA22" s="69">
        <f ca="1">IF(BA$5="",0,SUMPRODUCT(
INDIRECT(ADDRESS($P22,SUMIFS($1:$1,$5:$5,1))&amp;":"&amp;ADDRESS($P22,BA$1)),
INDIRECT("rBP!"&amp;ADDRESS($S22,SUMIFS(rBP!$1:$1,rBP!$5:$5,MAX(rBP!$5:$5)-BA$5+1))&amp;":"&amp;ADDRESS($S22,SUMIFS(rBP!$1:$1,rBP!$5:$5,MAX(rBP!$5:$5))))))</f>
        <v>349044</v>
      </c>
      <c r="BB22" s="69">
        <f ca="1">IF(BB$5="",0,SUMPRODUCT(
INDIRECT(ADDRESS($P22,SUMIFS($1:$1,$5:$5,1))&amp;":"&amp;ADDRESS($P22,BB$1)),
INDIRECT("rBP!"&amp;ADDRESS($S22,SUMIFS(rBP!$1:$1,rBP!$5:$5,MAX(rBP!$5:$5)-BB$5+1))&amp;":"&amp;ADDRESS($S22,SUMIFS(rBP!$1:$1,rBP!$5:$5,MAX(rBP!$5:$5))))))</f>
        <v>360924</v>
      </c>
      <c r="BC22" s="69">
        <f ca="1">IF(BC$5="",0,SUMPRODUCT(
INDIRECT(ADDRESS($P22,SUMIFS($1:$1,$5:$5,1))&amp;":"&amp;ADDRESS($P22,BC$1)),
INDIRECT("rBP!"&amp;ADDRESS($S22,SUMIFS(rBP!$1:$1,rBP!$5:$5,MAX(rBP!$5:$5)-BC$5+1))&amp;":"&amp;ADDRESS($S22,SUMIFS(rBP!$1:$1,rBP!$5:$5,MAX(rBP!$5:$5))))))</f>
        <v>368814</v>
      </c>
      <c r="BD22" s="69">
        <f ca="1">IF(BD$5="",0,SUMPRODUCT(
INDIRECT(ADDRESS($P22,SUMIFS($1:$1,$5:$5,1))&amp;":"&amp;ADDRESS($P22,BD$1)),
INDIRECT("rBP!"&amp;ADDRESS($S22,SUMIFS(rBP!$1:$1,rBP!$5:$5,MAX(rBP!$5:$5)-BD$5+1))&amp;":"&amp;ADDRESS($S22,SUMIFS(rBP!$1:$1,rBP!$5:$5,MAX(rBP!$5:$5))))))</f>
        <v>373224</v>
      </c>
      <c r="BE22" s="69">
        <f ca="1">IF(BE$5="",0,SUMPRODUCT(
INDIRECT(ADDRESS($P22,SUMIFS($1:$1,$5:$5,1))&amp;":"&amp;ADDRESS($P22,BE$1)),
INDIRECT("rBP!"&amp;ADDRESS($S22,SUMIFS(rBP!$1:$1,rBP!$5:$5,MAX(rBP!$5:$5)-BE$5+1))&amp;":"&amp;ADDRESS($S22,SUMIFS(rBP!$1:$1,rBP!$5:$5,MAX(rBP!$5:$5))))))</f>
        <v>375582</v>
      </c>
      <c r="BF22" s="69">
        <f ca="1">IF(BF$5="",0,SUMPRODUCT(
INDIRECT(ADDRESS($P22,SUMIFS($1:$1,$5:$5,1))&amp;":"&amp;ADDRESS($P22,BF$1)),
INDIRECT("rBP!"&amp;ADDRESS($S22,SUMIFS(rBP!$1:$1,rBP!$5:$5,MAX(rBP!$5:$5)-BF$5+1))&amp;":"&amp;ADDRESS($S22,SUMIFS(rBP!$1:$1,rBP!$5:$5,MAX(rBP!$5:$5))))))</f>
        <v>376740</v>
      </c>
      <c r="BG22" s="69">
        <f ca="1">IF(BG$5="",0,SUMPRODUCT(
INDIRECT(ADDRESS($P22,SUMIFS($1:$1,$5:$5,1))&amp;":"&amp;ADDRESS($P22,BG$1)),
INDIRECT("rBP!"&amp;ADDRESS($S22,SUMIFS(rBP!$1:$1,rBP!$5:$5,MAX(rBP!$5:$5)-BG$5+1))&amp;":"&amp;ADDRESS($S22,SUMIFS(rBP!$1:$1,rBP!$5:$5,MAX(rBP!$5:$5))))))</f>
        <v>377274</v>
      </c>
      <c r="BH22" s="69">
        <f ca="1">IF(BH$5="",0,SUMPRODUCT(
INDIRECT(ADDRESS($P22,SUMIFS($1:$1,$5:$5,1))&amp;":"&amp;ADDRESS($P22,BH$1)),
INDIRECT("rBP!"&amp;ADDRESS($S22,SUMIFS(rBP!$1:$1,rBP!$5:$5,MAX(rBP!$5:$5)-BH$5+1))&amp;":"&amp;ADDRESS($S22,SUMIFS(rBP!$1:$1,rBP!$5:$5,MAX(rBP!$5:$5))))))</f>
        <v>377478</v>
      </c>
      <c r="BI22" s="69">
        <f ca="1">IF(BI$5="",0,SUMPRODUCT(
INDIRECT(ADDRESS($P22,SUMIFS($1:$1,$5:$5,1))&amp;":"&amp;ADDRESS($P22,BI$1)),
INDIRECT("rBP!"&amp;ADDRESS($S22,SUMIFS(rBP!$1:$1,rBP!$5:$5,MAX(rBP!$5:$5)-BI$5+1))&amp;":"&amp;ADDRESS($S22,SUMIFS(rBP!$1:$1,rBP!$5:$5,MAX(rBP!$5:$5))))))</f>
        <v>377538</v>
      </c>
      <c r="BJ22" s="69">
        <f ca="1">IF(BJ$5="",0,SUMPRODUCT(
INDIRECT(ADDRESS($P22,SUMIFS($1:$1,$5:$5,1))&amp;":"&amp;ADDRESS($P22,BJ$1)),
INDIRECT("rBP!"&amp;ADDRESS($S22,SUMIFS(rBP!$1:$1,rBP!$5:$5,MAX(rBP!$5:$5)-BJ$5+1))&amp;":"&amp;ADDRESS($S22,SUMIFS(rBP!$1:$1,rBP!$5:$5,MAX(rBP!$5:$5))))))</f>
        <v>377562</v>
      </c>
      <c r="BK22" s="69">
        <f ca="1">IF(BK$5="",0,SUMPRODUCT(
INDIRECT(ADDRESS($P22,SUMIFS($1:$1,$5:$5,1))&amp;":"&amp;ADDRESS($P22,BK$1)),
INDIRECT("rBP!"&amp;ADDRESS($S22,SUMIFS(rBP!$1:$1,rBP!$5:$5,MAX(rBP!$5:$5)-BK$5+1))&amp;":"&amp;ADDRESS($S22,SUMIFS(rBP!$1:$1,rBP!$5:$5,MAX(rBP!$5:$5))))))</f>
        <v>377568.00000000006</v>
      </c>
      <c r="BL22" s="69">
        <f ca="1">IF(BL$5="",0,SUMPRODUCT(
INDIRECT(ADDRESS($P22,SUMIFS($1:$1,$5:$5,1))&amp;":"&amp;ADDRESS($P22,BL$1)),
INDIRECT("rBP!"&amp;ADDRESS($S22,SUMIFS(rBP!$1:$1,rBP!$5:$5,MAX(rBP!$5:$5)-BL$5+1))&amp;":"&amp;ADDRESS($S22,SUMIFS(rBP!$1:$1,rBP!$5:$5,MAX(rBP!$5:$5))))))</f>
        <v>377568.00000000006</v>
      </c>
      <c r="BM22" s="69">
        <f ca="1">IF(BM$5="",0,SUMPRODUCT(
INDIRECT(ADDRESS($P22,SUMIFS($1:$1,$5:$5,1))&amp;":"&amp;ADDRESS($P22,BM$1)),
INDIRECT("rBP!"&amp;ADDRESS($S22,SUMIFS(rBP!$1:$1,rBP!$5:$5,MAX(rBP!$5:$5)-BM$5+1))&amp;":"&amp;ADDRESS($S22,SUMIFS(rBP!$1:$1,rBP!$5:$5,MAX(rBP!$5:$5))))))</f>
        <v>377568.00000000006</v>
      </c>
      <c r="BN22" s="69">
        <f ca="1">IF(BN$5="",0,SUMPRODUCT(
INDIRECT(ADDRESS($P22,SUMIFS($1:$1,$5:$5,1))&amp;":"&amp;ADDRESS($P22,BN$1)),
INDIRECT("rBP!"&amp;ADDRESS($S22,SUMIFS(rBP!$1:$1,rBP!$5:$5,MAX(rBP!$5:$5)-BN$5+1))&amp;":"&amp;ADDRESS($S22,SUMIFS(rBP!$1:$1,rBP!$5:$5,MAX(rBP!$5:$5))))))</f>
        <v>377568.00000000006</v>
      </c>
      <c r="BO22" s="69">
        <f ca="1">IF(BO$5="",0,SUMPRODUCT(
INDIRECT(ADDRESS($P22,SUMIFS($1:$1,$5:$5,1))&amp;":"&amp;ADDRESS($P22,BO$1)),
INDIRECT("rBP!"&amp;ADDRESS($S22,SUMIFS(rBP!$1:$1,rBP!$5:$5,MAX(rBP!$5:$5)-BO$5+1))&amp;":"&amp;ADDRESS($S22,SUMIFS(rBP!$1:$1,rBP!$5:$5,MAX(rBP!$5:$5))))))</f>
        <v>377568.00000000006</v>
      </c>
      <c r="BP22" s="69">
        <f ca="1">IF(BP$5="",0,SUMPRODUCT(
INDIRECT(ADDRESS($P22,SUMIFS($1:$1,$5:$5,1))&amp;":"&amp;ADDRESS($P22,BP$1)),
INDIRECT("rBP!"&amp;ADDRESS($S22,SUMIFS(rBP!$1:$1,rBP!$5:$5,MAX(rBP!$5:$5)-BP$5+1))&amp;":"&amp;ADDRESS($S22,SUMIFS(rBP!$1:$1,rBP!$5:$5,MAX(rBP!$5:$5))))))</f>
        <v>377568.00000000006</v>
      </c>
      <c r="BQ22" s="69">
        <f ca="1">IF(BQ$5="",0,SUMPRODUCT(
INDIRECT(ADDRESS($P22,SUMIFS($1:$1,$5:$5,1))&amp;":"&amp;ADDRESS($P22,BQ$1)),
INDIRECT("rBP!"&amp;ADDRESS($S22,SUMIFS(rBP!$1:$1,rBP!$5:$5,MAX(rBP!$5:$5)-BQ$5+1))&amp;":"&amp;ADDRESS($S22,SUMIFS(rBP!$1:$1,rBP!$5:$5,MAX(rBP!$5:$5))))))</f>
        <v>377568.00000000006</v>
      </c>
      <c r="BR22" s="69">
        <f ca="1">IF(BR$5="",0,SUMPRODUCT(
INDIRECT(ADDRESS($P22,SUMIFS($1:$1,$5:$5,1))&amp;":"&amp;ADDRESS($P22,BR$1)),
INDIRECT("rBP!"&amp;ADDRESS($S22,SUMIFS(rBP!$1:$1,rBP!$5:$5,MAX(rBP!$5:$5)-BR$5+1))&amp;":"&amp;ADDRESS($S22,SUMIFS(rBP!$1:$1,rBP!$5:$5,MAX(rBP!$5:$5))))))</f>
        <v>377568.00000000006</v>
      </c>
      <c r="BS22" s="69">
        <f ca="1">IF(BS$5="",0,SUMPRODUCT(
INDIRECT(ADDRESS($P22,SUMIFS($1:$1,$5:$5,1))&amp;":"&amp;ADDRESS($P22,BS$1)),
INDIRECT("rBP!"&amp;ADDRESS($S22,SUMIFS(rBP!$1:$1,rBP!$5:$5,MAX(rBP!$5:$5)-BS$5+1))&amp;":"&amp;ADDRESS($S22,SUMIFS(rBP!$1:$1,rBP!$5:$5,MAX(rBP!$5:$5))))))</f>
        <v>377568.00000000006</v>
      </c>
      <c r="BT22" s="69">
        <f ca="1">IF(BT$5="",0,SUMPRODUCT(
INDIRECT(ADDRESS($P22,SUMIFS($1:$1,$5:$5,1))&amp;":"&amp;ADDRESS($P22,BT$1)),
INDIRECT("rBP!"&amp;ADDRESS($S22,SUMIFS(rBP!$1:$1,rBP!$5:$5,MAX(rBP!$5:$5)-BT$5+1))&amp;":"&amp;ADDRESS($S22,SUMIFS(rBP!$1:$1,rBP!$5:$5,MAX(rBP!$5:$5))))))</f>
        <v>377568.00000000006</v>
      </c>
      <c r="BU22" s="69">
        <f ca="1">IF(BU$5="",0,SUMPRODUCT(
INDIRECT(ADDRESS($P22,SUMIFS($1:$1,$5:$5,1))&amp;":"&amp;ADDRESS($P22,BU$1)),
INDIRECT("rBP!"&amp;ADDRESS($S22,SUMIFS(rBP!$1:$1,rBP!$5:$5,MAX(rBP!$5:$5)-BU$5+1))&amp;":"&amp;ADDRESS($S22,SUMIFS(rBP!$1:$1,rBP!$5:$5,MAX(rBP!$5:$5))))))</f>
        <v>377568.00000000006</v>
      </c>
      <c r="BV22" s="69">
        <f ca="1">IF(BV$5="",0,SUMPRODUCT(
INDIRECT(ADDRESS($P22,SUMIFS($1:$1,$5:$5,1))&amp;":"&amp;ADDRESS($P22,BV$1)),
INDIRECT("rBP!"&amp;ADDRESS($S22,SUMIFS(rBP!$1:$1,rBP!$5:$5,MAX(rBP!$5:$5)-BV$5+1))&amp;":"&amp;ADDRESS($S22,SUMIFS(rBP!$1:$1,rBP!$5:$5,MAX(rBP!$5:$5))))))</f>
        <v>0</v>
      </c>
      <c r="BW22" s="69">
        <f ca="1">IF(BW$5="",0,SUMPRODUCT(
INDIRECT(ADDRESS($P22,SUMIFS($1:$1,$5:$5,1))&amp;":"&amp;ADDRESS($P22,BW$1)),
INDIRECT("rBP!"&amp;ADDRESS($S22,SUMIFS(rBP!$1:$1,rBP!$5:$5,MAX(rBP!$5:$5)-BW$5+1))&amp;":"&amp;ADDRESS($S22,SUMIFS(rBP!$1:$1,rBP!$5:$5,MAX(rBP!$5:$5))))))</f>
        <v>0</v>
      </c>
      <c r="BX22" s="69">
        <f ca="1">IF(BX$5="",0,SUMPRODUCT(
INDIRECT(ADDRESS($P22,SUMIFS($1:$1,$5:$5,1))&amp;":"&amp;ADDRESS($P22,BX$1)),
INDIRECT("rBP!"&amp;ADDRESS($S22,SUMIFS(rBP!$1:$1,rBP!$5:$5,MAX(rBP!$5:$5)-BX$5+1))&amp;":"&amp;ADDRESS($S22,SUMIFS(rBP!$1:$1,rBP!$5:$5,MAX(rBP!$5:$5))))))</f>
        <v>0</v>
      </c>
      <c r="BY22" s="69">
        <f ca="1">IF(BY$5="",0,SUMPRODUCT(
INDIRECT(ADDRESS($P22,SUMIFS($1:$1,$5:$5,1))&amp;":"&amp;ADDRESS($P22,BY$1)),
INDIRECT("rBP!"&amp;ADDRESS($S22,SUMIFS(rBP!$1:$1,rBP!$5:$5,MAX(rBP!$5:$5)-BY$5+1))&amp;":"&amp;ADDRESS($S22,SUMIFS(rBP!$1:$1,rBP!$5:$5,MAX(rBP!$5:$5))))))</f>
        <v>0</v>
      </c>
      <c r="BZ22" s="69">
        <f ca="1">IF(BZ$5="",0,SUMPRODUCT(
INDIRECT(ADDRESS($P22,SUMIFS($1:$1,$5:$5,1))&amp;":"&amp;ADDRESS($P22,BZ$1)),
INDIRECT("rBP!"&amp;ADDRESS($S22,SUMIFS(rBP!$1:$1,rBP!$5:$5,MAX(rBP!$5:$5)-BZ$5+1))&amp;":"&amp;ADDRESS($S22,SUMIFS(rBP!$1:$1,rBP!$5:$5,MAX(rBP!$5:$5))))))</f>
        <v>0</v>
      </c>
      <c r="CA22" s="69">
        <f ca="1">IF(CA$5="",0,SUMPRODUCT(
INDIRECT(ADDRESS($P22,SUMIFS($1:$1,$5:$5,1))&amp;":"&amp;ADDRESS($P22,CA$1)),
INDIRECT("rBP!"&amp;ADDRESS($S22,SUMIFS(rBP!$1:$1,rBP!$5:$5,MAX(rBP!$5:$5)-CA$5+1))&amp;":"&amp;ADDRESS($S22,SUMIFS(rBP!$1:$1,rBP!$5:$5,MAX(rBP!$5:$5))))))</f>
        <v>0</v>
      </c>
      <c r="CB22" s="69">
        <f ca="1">IF(CB$5="",0,SUMPRODUCT(
INDIRECT(ADDRESS($P22,SUMIFS($1:$1,$5:$5,1))&amp;":"&amp;ADDRESS($P22,CB$1)),
INDIRECT("rBP!"&amp;ADDRESS($S22,SUMIFS(rBP!$1:$1,rBP!$5:$5,MAX(rBP!$5:$5)-CB$5+1))&amp;":"&amp;ADDRESS($S22,SUMIFS(rBP!$1:$1,rBP!$5:$5,MAX(rBP!$5:$5))))))</f>
        <v>0</v>
      </c>
      <c r="CC22" s="69">
        <f ca="1">IF(CC$5="",0,SUMPRODUCT(
INDIRECT(ADDRESS($P22,SUMIFS($1:$1,$5:$5,1))&amp;":"&amp;ADDRESS($P22,CC$1)),
INDIRECT("rBP!"&amp;ADDRESS($S22,SUMIFS(rBP!$1:$1,rBP!$5:$5,MAX(rBP!$5:$5)-CC$5+1))&amp;":"&amp;ADDRESS($S22,SUMIFS(rBP!$1:$1,rBP!$5:$5,MAX(rBP!$5:$5))))))</f>
        <v>0</v>
      </c>
      <c r="CD22" s="69">
        <f ca="1">IF(CD$5="",0,SUMPRODUCT(
INDIRECT(ADDRESS($P22,SUMIFS($1:$1,$5:$5,1))&amp;":"&amp;ADDRESS($P22,CD$1)),
INDIRECT("rBP!"&amp;ADDRESS($S22,SUMIFS(rBP!$1:$1,rBP!$5:$5,MAX(rBP!$5:$5)-CD$5+1))&amp;":"&amp;ADDRESS($S22,SUMIFS(rBP!$1:$1,rBP!$5:$5,MAX(rBP!$5:$5))))))</f>
        <v>0</v>
      </c>
      <c r="CE22" s="69">
        <f ca="1">IF(CE$5="",0,SUMPRODUCT(
INDIRECT(ADDRESS($P22,SUMIFS($1:$1,$5:$5,1))&amp;":"&amp;ADDRESS($P22,CE$1)),
INDIRECT("rBP!"&amp;ADDRESS($S22,SUMIFS(rBP!$1:$1,rBP!$5:$5,MAX(rBP!$5:$5)-CE$5+1))&amp;":"&amp;ADDRESS($S22,SUMIFS(rBP!$1:$1,rBP!$5:$5,MAX(rBP!$5:$5))))))</f>
        <v>0</v>
      </c>
      <c r="CF22" s="69">
        <f ca="1">IF(CF$5="",0,SUMPRODUCT(
INDIRECT(ADDRESS($P22,SUMIFS($1:$1,$5:$5,1))&amp;":"&amp;ADDRESS($P22,CF$1)),
INDIRECT("rBP!"&amp;ADDRESS($S22,SUMIFS(rBP!$1:$1,rBP!$5:$5,MAX(rBP!$5:$5)-CF$5+1))&amp;":"&amp;ADDRESS($S22,SUMIFS(rBP!$1:$1,rBP!$5:$5,MAX(rBP!$5:$5))))))</f>
        <v>0</v>
      </c>
      <c r="CG22" s="69">
        <f ca="1">IF(CG$5="",0,SUMPRODUCT(
INDIRECT(ADDRESS($P22,SUMIFS($1:$1,$5:$5,1))&amp;":"&amp;ADDRESS($P22,CG$1)),
INDIRECT("rBP!"&amp;ADDRESS($S22,SUMIFS(rBP!$1:$1,rBP!$5:$5,MAX(rBP!$5:$5)-CG$5+1))&amp;":"&amp;ADDRESS($S22,SUMIFS(rBP!$1:$1,rBP!$5:$5,MAX(rBP!$5:$5))))))</f>
        <v>0</v>
      </c>
      <c r="CH22" s="69">
        <f ca="1">IF(CH$5="",0,SUMPRODUCT(
INDIRECT(ADDRESS($P22,SUMIFS($1:$1,$5:$5,1))&amp;":"&amp;ADDRESS($P22,CH$1)),
INDIRECT("rBP!"&amp;ADDRESS($S22,SUMIFS(rBP!$1:$1,rBP!$5:$5,MAX(rBP!$5:$5)-CH$5+1))&amp;":"&amp;ADDRESS($S22,SUMIFS(rBP!$1:$1,rBP!$5:$5,MAX(rBP!$5:$5))))))</f>
        <v>0</v>
      </c>
      <c r="CI22" s="69">
        <f ca="1">IF(CI$5="",0,SUMPRODUCT(
INDIRECT(ADDRESS($P22,SUMIFS($1:$1,$5:$5,1))&amp;":"&amp;ADDRESS($P22,CI$1)),
INDIRECT("rBP!"&amp;ADDRESS($S22,SUMIFS(rBP!$1:$1,rBP!$5:$5,MAX(rBP!$5:$5)-CI$5+1))&amp;":"&amp;ADDRESS($S22,SUMIFS(rBP!$1:$1,rBP!$5:$5,MAX(rBP!$5:$5))))))</f>
        <v>0</v>
      </c>
      <c r="CJ22" s="69">
        <f ca="1">IF(CJ$5="",0,SUMPRODUCT(
INDIRECT(ADDRESS($P22,SUMIFS($1:$1,$5:$5,1))&amp;":"&amp;ADDRESS($P22,CJ$1)),
INDIRECT("rBP!"&amp;ADDRESS($S22,SUMIFS(rBP!$1:$1,rBP!$5:$5,MAX(rBP!$5:$5)-CJ$5+1))&amp;":"&amp;ADDRESS($S22,SUMIFS(rBP!$1:$1,rBP!$5:$5,MAX(rBP!$5:$5))))))</f>
        <v>0</v>
      </c>
      <c r="CK22" s="69">
        <f ca="1">IF(CK$5="",0,SUMPRODUCT(
INDIRECT(ADDRESS($P22,SUMIFS($1:$1,$5:$5,1))&amp;":"&amp;ADDRESS($P22,CK$1)),
INDIRECT("rBP!"&amp;ADDRESS($S22,SUMIFS(rBP!$1:$1,rBP!$5:$5,MAX(rBP!$5:$5)-CK$5+1))&amp;":"&amp;ADDRESS($S22,SUMIFS(rBP!$1:$1,rBP!$5:$5,MAX(rBP!$5:$5))))))</f>
        <v>0</v>
      </c>
      <c r="CL22" s="69">
        <f ca="1">IF(CL$5="",0,SUMPRODUCT(
INDIRECT(ADDRESS($P22,SUMIFS($1:$1,$5:$5,1))&amp;":"&amp;ADDRESS($P22,CL$1)),
INDIRECT("rBP!"&amp;ADDRESS($S22,SUMIFS(rBP!$1:$1,rBP!$5:$5,MAX(rBP!$5:$5)-CL$5+1))&amp;":"&amp;ADDRESS($S22,SUMIFS(rBP!$1:$1,rBP!$5:$5,MAX(rBP!$5:$5))))))</f>
        <v>0</v>
      </c>
      <c r="CM22" s="69">
        <f ca="1">IF(CM$5="",0,SUMPRODUCT(
INDIRECT(ADDRESS($P22,SUMIFS($1:$1,$5:$5,1))&amp;":"&amp;ADDRESS($P22,CM$1)),
INDIRECT("rBP!"&amp;ADDRESS($S22,SUMIFS(rBP!$1:$1,rBP!$5:$5,MAX(rBP!$5:$5)-CM$5+1))&amp;":"&amp;ADDRESS($S22,SUMIFS(rBP!$1:$1,rBP!$5:$5,MAX(rBP!$5:$5))))))</f>
        <v>0</v>
      </c>
      <c r="CN22" s="69">
        <f ca="1">IF(CN$5="",0,SUMPRODUCT(
INDIRECT(ADDRESS($P22,SUMIFS($1:$1,$5:$5,1))&amp;":"&amp;ADDRESS($P22,CN$1)),
INDIRECT("rBP!"&amp;ADDRESS($S22,SUMIFS(rBP!$1:$1,rBP!$5:$5,MAX(rBP!$5:$5)-CN$5+1))&amp;":"&amp;ADDRESS($S22,SUMIFS(rBP!$1:$1,rBP!$5:$5,MAX(rBP!$5:$5))))))</f>
        <v>0</v>
      </c>
      <c r="CO22" s="69">
        <f ca="1">IF(CO$5="",0,SUMPRODUCT(
INDIRECT(ADDRESS($P22,SUMIFS($1:$1,$5:$5,1))&amp;":"&amp;ADDRESS($P22,CO$1)),
INDIRECT("rBP!"&amp;ADDRESS($S22,SUMIFS(rBP!$1:$1,rBP!$5:$5,MAX(rBP!$5:$5)-CO$5+1))&amp;":"&amp;ADDRESS($S22,SUMIFS(rBP!$1:$1,rBP!$5:$5,MAX(rBP!$5:$5))))))</f>
        <v>0</v>
      </c>
      <c r="CP22" s="69">
        <f ca="1">IF(CP$5="",0,SUMPRODUCT(
INDIRECT(ADDRESS($P22,SUMIFS($1:$1,$5:$5,1))&amp;":"&amp;ADDRESS($P22,CP$1)),
INDIRECT("rBP!"&amp;ADDRESS($S22,SUMIFS(rBP!$1:$1,rBP!$5:$5,MAX(rBP!$5:$5)-CP$5+1))&amp;":"&amp;ADDRESS($S22,SUMIFS(rBP!$1:$1,rBP!$5:$5,MAX(rBP!$5:$5))))))</f>
        <v>0</v>
      </c>
      <c r="CQ22" s="69">
        <f ca="1">IF(CQ$5="",0,SUMPRODUCT(
INDIRECT(ADDRESS($P22,SUMIFS($1:$1,$5:$5,1))&amp;":"&amp;ADDRESS($P22,CQ$1)),
INDIRECT("rBP!"&amp;ADDRESS($S22,SUMIFS(rBP!$1:$1,rBP!$5:$5,MAX(rBP!$5:$5)-CQ$5+1))&amp;":"&amp;ADDRESS($S22,SUMIFS(rBP!$1:$1,rBP!$5:$5,MAX(rBP!$5:$5))))))</f>
        <v>0</v>
      </c>
      <c r="CR22" s="69">
        <f ca="1">IF(CR$5="",0,SUMPRODUCT(
INDIRECT(ADDRESS($P22,SUMIFS($1:$1,$5:$5,1))&amp;":"&amp;ADDRESS($P22,CR$1)),
INDIRECT("rBP!"&amp;ADDRESS($S22,SUMIFS(rBP!$1:$1,rBP!$5:$5,MAX(rBP!$5:$5)-CR$5+1))&amp;":"&amp;ADDRESS($S22,SUMIFS(rBP!$1:$1,rBP!$5:$5,MAX(rBP!$5:$5))))))</f>
        <v>0</v>
      </c>
      <c r="CS22" s="69">
        <f ca="1">IF(CS$5="",0,SUMPRODUCT(
INDIRECT(ADDRESS($P22,SUMIFS($1:$1,$5:$5,1))&amp;":"&amp;ADDRESS($P22,CS$1)),
INDIRECT("rBP!"&amp;ADDRESS($S22,SUMIFS(rBP!$1:$1,rBP!$5:$5,MAX(rBP!$5:$5)-CS$5+1))&amp;":"&amp;ADDRESS($S22,SUMIFS(rBP!$1:$1,rBP!$5:$5,MAX(rBP!$5:$5))))))</f>
        <v>0</v>
      </c>
      <c r="CT22" s="69">
        <f ca="1">IF(CT$5="",0,SUMPRODUCT(
INDIRECT(ADDRESS($P22,SUMIFS($1:$1,$5:$5,1))&amp;":"&amp;ADDRESS($P22,CT$1)),
INDIRECT("rBP!"&amp;ADDRESS($S22,SUMIFS(rBP!$1:$1,rBP!$5:$5,MAX(rBP!$5:$5)-CT$5+1))&amp;":"&amp;ADDRESS($S22,SUMIFS(rBP!$1:$1,rBP!$5:$5,MAX(rBP!$5:$5))))))</f>
        <v>0</v>
      </c>
    </row>
    <row r="23" spans="1:98" s="27" customFormat="1" ht="12" x14ac:dyDescent="0.25">
      <c r="A23" s="26">
        <f>ROW()</f>
        <v>23</v>
      </c>
      <c r="E23" s="24"/>
      <c r="F23" s="66" t="str">
        <f>F20</f>
        <v>Закупка сырья и материалов</v>
      </c>
      <c r="G23" s="27" t="str">
        <f>BP!$F$23</f>
        <v>Материал</v>
      </c>
      <c r="M23" s="2" t="str">
        <f>Lists!$R$8</f>
        <v>руб.</v>
      </c>
      <c r="P23" s="71">
        <f t="shared" si="7"/>
        <v>7</v>
      </c>
      <c r="R23" s="24"/>
      <c r="S23" s="71">
        <f>BP!$A71</f>
        <v>71</v>
      </c>
      <c r="T23" s="67"/>
      <c r="U23" s="67"/>
      <c r="V23" s="75"/>
      <c r="W23" s="29">
        <f ca="1">SUM(INDIRECT(ADDRESS(ROW(),SUMIFS($1:$1,$5:$5,1))):INDIRECT(ADDRESS(ROW(),SUMIFS($1:$1,$5:$5,MAX($5:$5)))))</f>
        <v>12199896.800000001</v>
      </c>
      <c r="X23" s="67"/>
      <c r="Y23" s="67"/>
      <c r="Z23" s="69">
        <f ca="1">IF(Z$5="",0,SUMPRODUCT(
INDIRECT(ADDRESS($P23,SUMIFS($1:$1,$5:$5,1))&amp;":"&amp;ADDRESS($P23,Z$1)),
INDIRECT("rBP!"&amp;ADDRESS($S23,SUMIFS(rBP!$1:$1,rBP!$5:$5,MAX(rBP!$5:$5)-Z$5+1))&amp;":"&amp;ADDRESS($S23,SUMIFS(rBP!$1:$1,rBP!$5:$5,MAX(rBP!$5:$5))))))</f>
        <v>0</v>
      </c>
      <c r="AA23" s="69">
        <f ca="1">IF(AA$5="",0,SUMPRODUCT(
INDIRECT(ADDRESS($P23,SUMIFS($1:$1,$5:$5,1))&amp;":"&amp;ADDRESS($P23,AA$1)),
INDIRECT("rBP!"&amp;ADDRESS($S23,SUMIFS(rBP!$1:$1,rBP!$5:$5,MAX(rBP!$5:$5)-AA$5+1))&amp;":"&amp;ADDRESS($S23,SUMIFS(rBP!$1:$1,rBP!$5:$5,MAX(rBP!$5:$5))))))</f>
        <v>0</v>
      </c>
      <c r="AB23" s="69">
        <f ca="1">IF(AB$5="",0,SUMPRODUCT(
INDIRECT(ADDRESS($P23,SUMIFS($1:$1,$5:$5,1))&amp;":"&amp;ADDRESS($P23,AB$1)),
INDIRECT("rBP!"&amp;ADDRESS($S23,SUMIFS(rBP!$1:$1,rBP!$5:$5,MAX(rBP!$5:$5)-AB$5+1))&amp;":"&amp;ADDRESS($S23,SUMIFS(rBP!$1:$1,rBP!$5:$5,MAX(rBP!$5:$5))))))</f>
        <v>0</v>
      </c>
      <c r="AC23" s="69">
        <f ca="1">IF(AC$5="",0,SUMPRODUCT(
INDIRECT(ADDRESS($P23,SUMIFS($1:$1,$5:$5,1))&amp;":"&amp;ADDRESS($P23,AC$1)),
INDIRECT("rBP!"&amp;ADDRESS($S23,SUMIFS(rBP!$1:$1,rBP!$5:$5,MAX(rBP!$5:$5)-AC$5+1))&amp;":"&amp;ADDRESS($S23,SUMIFS(rBP!$1:$1,rBP!$5:$5,MAX(rBP!$5:$5))))))</f>
        <v>0</v>
      </c>
      <c r="AD23" s="69">
        <f ca="1">IF(AD$5="",0,SUMPRODUCT(
INDIRECT(ADDRESS($P23,SUMIFS($1:$1,$5:$5,1))&amp;":"&amp;ADDRESS($P23,AD$1)),
INDIRECT("rBP!"&amp;ADDRESS($S23,SUMIFS(rBP!$1:$1,rBP!$5:$5,MAX(rBP!$5:$5)-AD$5+1))&amp;":"&amp;ADDRESS($S23,SUMIFS(rBP!$1:$1,rBP!$5:$5,MAX(rBP!$5:$5))))))</f>
        <v>560</v>
      </c>
      <c r="AE23" s="69">
        <f ca="1">IF(AE$5="",0,SUMPRODUCT(
INDIRECT(ADDRESS($P23,SUMIFS($1:$1,$5:$5,1))&amp;":"&amp;ADDRESS($P23,AE$1)),
INDIRECT("rBP!"&amp;ADDRESS($S23,SUMIFS(rBP!$1:$1,rBP!$5:$5,MAX(rBP!$5:$5)-AE$5+1))&amp;":"&amp;ADDRESS($S23,SUMIFS(rBP!$1:$1,rBP!$5:$5,MAX(rBP!$5:$5))))))</f>
        <v>2240</v>
      </c>
      <c r="AF23" s="69">
        <f ca="1">IF(AF$5="",0,SUMPRODUCT(
INDIRECT(ADDRESS($P23,SUMIFS($1:$1,$5:$5,1))&amp;":"&amp;ADDRESS($P23,AF$1)),
INDIRECT("rBP!"&amp;ADDRESS($S23,SUMIFS(rBP!$1:$1,rBP!$5:$5,MAX(rBP!$5:$5)-AF$5+1))&amp;":"&amp;ADDRESS($S23,SUMIFS(rBP!$1:$1,rBP!$5:$5,MAX(rBP!$5:$5))))))</f>
        <v>4032</v>
      </c>
      <c r="AG23" s="69">
        <f ca="1">IF(AG$5="",0,SUMPRODUCT(
INDIRECT(ADDRESS($P23,SUMIFS($1:$1,$5:$5,1))&amp;":"&amp;ADDRESS($P23,AG$1)),
INDIRECT("rBP!"&amp;ADDRESS($S23,SUMIFS(rBP!$1:$1,rBP!$5:$5,MAX(rBP!$5:$5)-AG$5+1))&amp;":"&amp;ADDRESS($S23,SUMIFS(rBP!$1:$1,rBP!$5:$5,MAX(rBP!$5:$5))))))</f>
        <v>5894</v>
      </c>
      <c r="AH23" s="69">
        <f ca="1">IF(AH$5="",0,SUMPRODUCT(
INDIRECT(ADDRESS($P23,SUMIFS($1:$1,$5:$5,1))&amp;":"&amp;ADDRESS($P23,AH$1)),
INDIRECT("rBP!"&amp;ADDRESS($S23,SUMIFS(rBP!$1:$1,rBP!$5:$5,MAX(rBP!$5:$5)-AH$5+1))&amp;":"&amp;ADDRESS($S23,SUMIFS(rBP!$1:$1,rBP!$5:$5,MAX(rBP!$5:$5))))))</f>
        <v>7518</v>
      </c>
      <c r="AI23" s="69">
        <f ca="1">IF(AI$5="",0,SUMPRODUCT(
INDIRECT(ADDRESS($P23,SUMIFS($1:$1,$5:$5,1))&amp;":"&amp;ADDRESS($P23,AI$1)),
INDIRECT("rBP!"&amp;ADDRESS($S23,SUMIFS(rBP!$1:$1,rBP!$5:$5,MAX(rBP!$5:$5)-AI$5+1))&amp;":"&amp;ADDRESS($S23,SUMIFS(rBP!$1:$1,rBP!$5:$5,MAX(rBP!$5:$5))))))</f>
        <v>9875.6000000000022</v>
      </c>
      <c r="AJ23" s="69">
        <f ca="1">IF(AJ$5="",0,SUMPRODUCT(
INDIRECT(ADDRESS($P23,SUMIFS($1:$1,$5:$5,1))&amp;":"&amp;ADDRESS($P23,AJ$1)),
INDIRECT("rBP!"&amp;ADDRESS($S23,SUMIFS(rBP!$1:$1,rBP!$5:$5,MAX(rBP!$5:$5)-AJ$5+1))&amp;":"&amp;ADDRESS($S23,SUMIFS(rBP!$1:$1,rBP!$5:$5,MAX(rBP!$5:$5))))))</f>
        <v>16035.600000000002</v>
      </c>
      <c r="AK23" s="69">
        <f ca="1">IF(AK$5="",0,SUMPRODUCT(
INDIRECT(ADDRESS($P23,SUMIFS($1:$1,$5:$5,1))&amp;":"&amp;ADDRESS($P23,AK$1)),
INDIRECT("rBP!"&amp;ADDRESS($S23,SUMIFS(rBP!$1:$1,rBP!$5:$5,MAX(rBP!$5:$5)-AK$5+1))&amp;":"&amp;ADDRESS($S23,SUMIFS(rBP!$1:$1,rBP!$5:$5,MAX(rBP!$5:$5))))))</f>
        <v>26406.799999999999</v>
      </c>
      <c r="AL23" s="69">
        <f ca="1">IF(AL$5="",0,SUMPRODUCT(
INDIRECT(ADDRESS($P23,SUMIFS($1:$1,$5:$5,1))&amp;":"&amp;ADDRESS($P23,AL$1)),
INDIRECT("rBP!"&amp;ADDRESS($S23,SUMIFS(rBP!$1:$1,rBP!$5:$5,MAX(rBP!$5:$5)-AL$5+1))&amp;":"&amp;ADDRESS($S23,SUMIFS(rBP!$1:$1,rBP!$5:$5,MAX(rBP!$5:$5))))))</f>
        <v>41295.799999999996</v>
      </c>
      <c r="AM23" s="69">
        <f ca="1">IF(AM$5="",0,SUMPRODUCT(
INDIRECT(ADDRESS($P23,SUMIFS($1:$1,$5:$5,1))&amp;":"&amp;ADDRESS($P23,AM$1)),
INDIRECT("rBP!"&amp;ADDRESS($S23,SUMIFS(rBP!$1:$1,rBP!$5:$5,MAX(rBP!$5:$5)-AM$5+1))&amp;":"&amp;ADDRESS($S23,SUMIFS(rBP!$1:$1,rBP!$5:$5,MAX(rBP!$5:$5))))))</f>
        <v>60158</v>
      </c>
      <c r="AN23" s="69">
        <f ca="1">IF(AN$5="",0,SUMPRODUCT(
INDIRECT(ADDRESS($P23,SUMIFS($1:$1,$5:$5,1))&amp;":"&amp;ADDRESS($P23,AN$1)),
INDIRECT("rBP!"&amp;ADDRESS($S23,SUMIFS(rBP!$1:$1,rBP!$5:$5,MAX(rBP!$5:$5)-AN$5+1))&amp;":"&amp;ADDRESS($S23,SUMIFS(rBP!$1:$1,rBP!$5:$5,MAX(rBP!$5:$5))))))</f>
        <v>81363.8</v>
      </c>
      <c r="AO23" s="69">
        <f ca="1">IF(AO$5="",0,SUMPRODUCT(
INDIRECT(ADDRESS($P23,SUMIFS($1:$1,$5:$5,1))&amp;":"&amp;ADDRESS($P23,AO$1)),
INDIRECT("rBP!"&amp;ADDRESS($S23,SUMIFS(rBP!$1:$1,rBP!$5:$5,MAX(rBP!$5:$5)-AO$5+1))&amp;":"&amp;ADDRESS($S23,SUMIFS(rBP!$1:$1,rBP!$5:$5,MAX(rBP!$5:$5))))))</f>
        <v>103961.2</v>
      </c>
      <c r="AP23" s="69">
        <f ca="1">IF(AP$5="",0,SUMPRODUCT(
INDIRECT(ADDRESS($P23,SUMIFS($1:$1,$5:$5,1))&amp;":"&amp;ADDRESS($P23,AP$1)),
INDIRECT("rBP!"&amp;ADDRESS($S23,SUMIFS(rBP!$1:$1,rBP!$5:$5,MAX(rBP!$5:$5)-AP$5+1))&amp;":"&amp;ADDRESS($S23,SUMIFS(rBP!$1:$1,rBP!$5:$5,MAX(rBP!$5:$5))))))</f>
        <v>127281</v>
      </c>
      <c r="AQ23" s="69">
        <f ca="1">IF(AQ$5="",0,SUMPRODUCT(
INDIRECT(ADDRESS($P23,SUMIFS($1:$1,$5:$5,1))&amp;":"&amp;ADDRESS($P23,AQ$1)),
INDIRECT("rBP!"&amp;ADDRESS($S23,SUMIFS(rBP!$1:$1,rBP!$5:$5,MAX(rBP!$5:$5)-AQ$5+1))&amp;":"&amp;ADDRESS($S23,SUMIFS(rBP!$1:$1,rBP!$5:$5,MAX(rBP!$5:$5))))))</f>
        <v>150983</v>
      </c>
      <c r="AR23" s="69">
        <f ca="1">IF(AR$5="",0,SUMPRODUCT(
INDIRECT(ADDRESS($P23,SUMIFS($1:$1,$5:$5,1))&amp;":"&amp;ADDRESS($P23,AR$1)),
INDIRECT("rBP!"&amp;ADDRESS($S23,SUMIFS(rBP!$1:$1,rBP!$5:$5,MAX(rBP!$5:$5)-AR$5+1))&amp;":"&amp;ADDRESS($S23,SUMIFS(rBP!$1:$1,rBP!$5:$5,MAX(rBP!$5:$5))))))</f>
        <v>174853</v>
      </c>
      <c r="AS23" s="69">
        <f ca="1">IF(AS$5="",0,SUMPRODUCT(
INDIRECT(ADDRESS($P23,SUMIFS($1:$1,$5:$5,1))&amp;":"&amp;ADDRESS($P23,AS$1)),
INDIRECT("rBP!"&amp;ADDRESS($S23,SUMIFS(rBP!$1:$1,rBP!$5:$5,MAX(rBP!$5:$5)-AS$5+1))&amp;":"&amp;ADDRESS($S23,SUMIFS(rBP!$1:$1,rBP!$5:$5,MAX(rBP!$5:$5))))))</f>
        <v>198765</v>
      </c>
      <c r="AT23" s="69">
        <f ca="1">IF(AT$5="",0,SUMPRODUCT(
INDIRECT(ADDRESS($P23,SUMIFS($1:$1,$5:$5,1))&amp;":"&amp;ADDRESS($P23,AT$1)),
INDIRECT("rBP!"&amp;ADDRESS($S23,SUMIFS(rBP!$1:$1,rBP!$5:$5,MAX(rBP!$5:$5)-AT$5+1))&amp;":"&amp;ADDRESS($S23,SUMIFS(rBP!$1:$1,rBP!$5:$5,MAX(rBP!$5:$5))))))</f>
        <v>222698</v>
      </c>
      <c r="AU23" s="69">
        <f ca="1">IF(AU$5="",0,SUMPRODUCT(
INDIRECT(ADDRESS($P23,SUMIFS($1:$1,$5:$5,1))&amp;":"&amp;ADDRESS($P23,AU$1)),
INDIRECT("rBP!"&amp;ADDRESS($S23,SUMIFS(rBP!$1:$1,rBP!$5:$5,MAX(rBP!$5:$5)-AU$5+1))&amp;":"&amp;ADDRESS($S23,SUMIFS(rBP!$1:$1,rBP!$5:$5,MAX(rBP!$5:$5))))))</f>
        <v>246638</v>
      </c>
      <c r="AV23" s="69">
        <f ca="1">IF(AV$5="",0,SUMPRODUCT(
INDIRECT(ADDRESS($P23,SUMIFS($1:$1,$5:$5,1))&amp;":"&amp;ADDRESS($P23,AV$1)),
INDIRECT("rBP!"&amp;ADDRESS($S23,SUMIFS(rBP!$1:$1,rBP!$5:$5,MAX(rBP!$5:$5)-AV$5+1))&amp;":"&amp;ADDRESS($S23,SUMIFS(rBP!$1:$1,rBP!$5:$5,MAX(rBP!$5:$5))))))</f>
        <v>270578</v>
      </c>
      <c r="AW23" s="69">
        <f ca="1">IF(AW$5="",0,SUMPRODUCT(
INDIRECT(ADDRESS($P23,SUMIFS($1:$1,$5:$5,1))&amp;":"&amp;ADDRESS($P23,AW$1)),
INDIRECT("rBP!"&amp;ADDRESS($S23,SUMIFS(rBP!$1:$1,rBP!$5:$5,MAX(rBP!$5:$5)-AW$5+1))&amp;":"&amp;ADDRESS($S23,SUMIFS(rBP!$1:$1,rBP!$5:$5,MAX(rBP!$5:$5))))))</f>
        <v>294518</v>
      </c>
      <c r="AX23" s="69">
        <f ca="1">IF(AX$5="",0,SUMPRODUCT(
INDIRECT(ADDRESS($P23,SUMIFS($1:$1,$5:$5,1))&amp;":"&amp;ADDRESS($P23,AX$1)),
INDIRECT("rBP!"&amp;ADDRESS($S23,SUMIFS(rBP!$1:$1,rBP!$5:$5,MAX(rBP!$5:$5)-AX$5+1))&amp;":"&amp;ADDRESS($S23,SUMIFS(rBP!$1:$1,rBP!$5:$5,MAX(rBP!$5:$5))))))</f>
        <v>318458</v>
      </c>
      <c r="AY23" s="69">
        <f ca="1">IF(AY$5="",0,SUMPRODUCT(
INDIRECT(ADDRESS($P23,SUMIFS($1:$1,$5:$5,1))&amp;":"&amp;ADDRESS($P23,AY$1)),
INDIRECT("rBP!"&amp;ADDRESS($S23,SUMIFS(rBP!$1:$1,rBP!$5:$5,MAX(rBP!$5:$5)-AY$5+1))&amp;":"&amp;ADDRESS($S23,SUMIFS(rBP!$1:$1,rBP!$5:$5,MAX(rBP!$5:$5))))))</f>
        <v>342398</v>
      </c>
      <c r="AZ23" s="69">
        <f ca="1">IF(AZ$5="",0,SUMPRODUCT(
INDIRECT(ADDRESS($P23,SUMIFS($1:$1,$5:$5,1))&amp;":"&amp;ADDRESS($P23,AZ$1)),
INDIRECT("rBP!"&amp;ADDRESS($S23,SUMIFS(rBP!$1:$1,rBP!$5:$5,MAX(rBP!$5:$5)-AZ$5+1))&amp;":"&amp;ADDRESS($S23,SUMIFS(rBP!$1:$1,rBP!$5:$5,MAX(rBP!$5:$5))))))</f>
        <v>366338</v>
      </c>
      <c r="BA23" s="69">
        <f ca="1">IF(BA$5="",0,SUMPRODUCT(
INDIRECT(ADDRESS($P23,SUMIFS($1:$1,$5:$5,1))&amp;":"&amp;ADDRESS($P23,BA$1)),
INDIRECT("rBP!"&amp;ADDRESS($S23,SUMIFS(rBP!$1:$1,rBP!$5:$5,MAX(rBP!$5:$5)-BA$5+1))&amp;":"&amp;ADDRESS($S23,SUMIFS(rBP!$1:$1,rBP!$5:$5,MAX(rBP!$5:$5))))))</f>
        <v>388878</v>
      </c>
      <c r="BB23" s="69">
        <f ca="1">IF(BB$5="",0,SUMPRODUCT(
INDIRECT(ADDRESS($P23,SUMIFS($1:$1,$5:$5,1))&amp;":"&amp;ADDRESS($P23,BB$1)),
INDIRECT("rBP!"&amp;ADDRESS($S23,SUMIFS(rBP!$1:$1,rBP!$5:$5,MAX(rBP!$5:$5)-BB$5+1))&amp;":"&amp;ADDRESS($S23,SUMIFS(rBP!$1:$1,rBP!$5:$5,MAX(rBP!$5:$5))))))</f>
        <v>407218</v>
      </c>
      <c r="BC23" s="69">
        <f ca="1">IF(BC$5="",0,SUMPRODUCT(
INDIRECT(ADDRESS($P23,SUMIFS($1:$1,$5:$5,1))&amp;":"&amp;ADDRESS($P23,BC$1)),
INDIRECT("rBP!"&amp;ADDRESS($S23,SUMIFS(rBP!$1:$1,rBP!$5:$5,MAX(rBP!$5:$5)-BC$5+1))&amp;":"&amp;ADDRESS($S23,SUMIFS(rBP!$1:$1,rBP!$5:$5,MAX(rBP!$5:$5))))))</f>
        <v>421078</v>
      </c>
      <c r="BD23" s="69">
        <f ca="1">IF(BD$5="",0,SUMPRODUCT(
INDIRECT(ADDRESS($P23,SUMIFS($1:$1,$5:$5,1))&amp;":"&amp;ADDRESS($P23,BD$1)),
INDIRECT("rBP!"&amp;ADDRESS($S23,SUMIFS(rBP!$1:$1,rBP!$5:$5,MAX(rBP!$5:$5)-BD$5+1))&amp;":"&amp;ADDRESS($S23,SUMIFS(rBP!$1:$1,rBP!$5:$5,MAX(rBP!$5:$5))))))</f>
        <v>430283</v>
      </c>
      <c r="BE23" s="69">
        <f ca="1">IF(BE$5="",0,SUMPRODUCT(
INDIRECT(ADDRESS($P23,SUMIFS($1:$1,$5:$5,1))&amp;":"&amp;ADDRESS($P23,BE$1)),
INDIRECT("rBP!"&amp;ADDRESS($S23,SUMIFS(rBP!$1:$1,rBP!$5:$5,MAX(rBP!$5:$5)-BE$5+1))&amp;":"&amp;ADDRESS($S23,SUMIFS(rBP!$1:$1,rBP!$5:$5,MAX(rBP!$5:$5))))))</f>
        <v>435428</v>
      </c>
      <c r="BF23" s="69">
        <f ca="1">IF(BF$5="",0,SUMPRODUCT(
INDIRECT(ADDRESS($P23,SUMIFS($1:$1,$5:$5,1))&amp;":"&amp;ADDRESS($P23,BF$1)),
INDIRECT("rBP!"&amp;ADDRESS($S23,SUMIFS(rBP!$1:$1,rBP!$5:$5,MAX(rBP!$5:$5)-BF$5+1))&amp;":"&amp;ADDRESS($S23,SUMIFS(rBP!$1:$1,rBP!$5:$5,MAX(rBP!$5:$5))))))</f>
        <v>438179</v>
      </c>
      <c r="BG23" s="69">
        <f ca="1">IF(BG$5="",0,SUMPRODUCT(
INDIRECT(ADDRESS($P23,SUMIFS($1:$1,$5:$5,1))&amp;":"&amp;ADDRESS($P23,BG$1)),
INDIRECT("rBP!"&amp;ADDRESS($S23,SUMIFS(rBP!$1:$1,rBP!$5:$5,MAX(rBP!$5:$5)-BG$5+1))&amp;":"&amp;ADDRESS($S23,SUMIFS(rBP!$1:$1,rBP!$5:$5,MAX(rBP!$5:$5))))))</f>
        <v>439530</v>
      </c>
      <c r="BH23" s="69">
        <f ca="1">IF(BH$5="",0,SUMPRODUCT(
INDIRECT(ADDRESS($P23,SUMIFS($1:$1,$5:$5,1))&amp;":"&amp;ADDRESS($P23,BH$1)),
INDIRECT("rBP!"&amp;ADDRESS($S23,SUMIFS(rBP!$1:$1,rBP!$5:$5,MAX(rBP!$5:$5)-BH$5+1))&amp;":"&amp;ADDRESS($S23,SUMIFS(rBP!$1:$1,rBP!$5:$5,MAX(rBP!$5:$5))))))</f>
        <v>440153</v>
      </c>
      <c r="BI23" s="69">
        <f ca="1">IF(BI$5="",0,SUMPRODUCT(
INDIRECT(ADDRESS($P23,SUMIFS($1:$1,$5:$5,1))&amp;":"&amp;ADDRESS($P23,BI$1)),
INDIRECT("rBP!"&amp;ADDRESS($S23,SUMIFS(rBP!$1:$1,rBP!$5:$5,MAX(rBP!$5:$5)-BI$5+1))&amp;":"&amp;ADDRESS($S23,SUMIFS(rBP!$1:$1,rBP!$5:$5,MAX(rBP!$5:$5))))))</f>
        <v>440391</v>
      </c>
      <c r="BJ23" s="69">
        <f ca="1">IF(BJ$5="",0,SUMPRODUCT(
INDIRECT(ADDRESS($P23,SUMIFS($1:$1,$5:$5,1))&amp;":"&amp;ADDRESS($P23,BJ$1)),
INDIRECT("rBP!"&amp;ADDRESS($S23,SUMIFS(rBP!$1:$1,rBP!$5:$5,MAX(rBP!$5:$5)-BJ$5+1))&amp;":"&amp;ADDRESS($S23,SUMIFS(rBP!$1:$1,rBP!$5:$5,MAX(rBP!$5:$5))))))</f>
        <v>440461</v>
      </c>
      <c r="BK23" s="69">
        <f ca="1">IF(BK$5="",0,SUMPRODUCT(
INDIRECT(ADDRESS($P23,SUMIFS($1:$1,$5:$5,1))&amp;":"&amp;ADDRESS($P23,BK$1)),
INDIRECT("rBP!"&amp;ADDRESS($S23,SUMIFS(rBP!$1:$1,rBP!$5:$5,MAX(rBP!$5:$5)-BK$5+1))&amp;":"&amp;ADDRESS($S23,SUMIFS(rBP!$1:$1,rBP!$5:$5,MAX(rBP!$5:$5))))))</f>
        <v>440489</v>
      </c>
      <c r="BL23" s="69">
        <f ca="1">IF(BL$5="",0,SUMPRODUCT(
INDIRECT(ADDRESS($P23,SUMIFS($1:$1,$5:$5,1))&amp;":"&amp;ADDRESS($P23,BL$1)),
INDIRECT("rBP!"&amp;ADDRESS($S23,SUMIFS(rBP!$1:$1,rBP!$5:$5,MAX(rBP!$5:$5)-BL$5+1))&amp;":"&amp;ADDRESS($S23,SUMIFS(rBP!$1:$1,rBP!$5:$5,MAX(rBP!$5:$5))))))</f>
        <v>440496.00000000006</v>
      </c>
      <c r="BM23" s="69">
        <f ca="1">IF(BM$5="",0,SUMPRODUCT(
INDIRECT(ADDRESS($P23,SUMIFS($1:$1,$5:$5,1))&amp;":"&amp;ADDRESS($P23,BM$1)),
INDIRECT("rBP!"&amp;ADDRESS($S23,SUMIFS(rBP!$1:$1,rBP!$5:$5,MAX(rBP!$5:$5)-BM$5+1))&amp;":"&amp;ADDRESS($S23,SUMIFS(rBP!$1:$1,rBP!$5:$5,MAX(rBP!$5:$5))))))</f>
        <v>440496.00000000006</v>
      </c>
      <c r="BN23" s="69">
        <f ca="1">IF(BN$5="",0,SUMPRODUCT(
INDIRECT(ADDRESS($P23,SUMIFS($1:$1,$5:$5,1))&amp;":"&amp;ADDRESS($P23,BN$1)),
INDIRECT("rBP!"&amp;ADDRESS($S23,SUMIFS(rBP!$1:$1,rBP!$5:$5,MAX(rBP!$5:$5)-BN$5+1))&amp;":"&amp;ADDRESS($S23,SUMIFS(rBP!$1:$1,rBP!$5:$5,MAX(rBP!$5:$5))))))</f>
        <v>440496.00000000006</v>
      </c>
      <c r="BO23" s="69">
        <f ca="1">IF(BO$5="",0,SUMPRODUCT(
INDIRECT(ADDRESS($P23,SUMIFS($1:$1,$5:$5,1))&amp;":"&amp;ADDRESS($P23,BO$1)),
INDIRECT("rBP!"&amp;ADDRESS($S23,SUMIFS(rBP!$1:$1,rBP!$5:$5,MAX(rBP!$5:$5)-BO$5+1))&amp;":"&amp;ADDRESS($S23,SUMIFS(rBP!$1:$1,rBP!$5:$5,MAX(rBP!$5:$5))))))</f>
        <v>440496.00000000006</v>
      </c>
      <c r="BP23" s="69">
        <f ca="1">IF(BP$5="",0,SUMPRODUCT(
INDIRECT(ADDRESS($P23,SUMIFS($1:$1,$5:$5,1))&amp;":"&amp;ADDRESS($P23,BP$1)),
INDIRECT("rBP!"&amp;ADDRESS($S23,SUMIFS(rBP!$1:$1,rBP!$5:$5,MAX(rBP!$5:$5)-BP$5+1))&amp;":"&amp;ADDRESS($S23,SUMIFS(rBP!$1:$1,rBP!$5:$5,MAX(rBP!$5:$5))))))</f>
        <v>440496.00000000006</v>
      </c>
      <c r="BQ23" s="69">
        <f ca="1">IF(BQ$5="",0,SUMPRODUCT(
INDIRECT(ADDRESS($P23,SUMIFS($1:$1,$5:$5,1))&amp;":"&amp;ADDRESS($P23,BQ$1)),
INDIRECT("rBP!"&amp;ADDRESS($S23,SUMIFS(rBP!$1:$1,rBP!$5:$5,MAX(rBP!$5:$5)-BQ$5+1))&amp;":"&amp;ADDRESS($S23,SUMIFS(rBP!$1:$1,rBP!$5:$5,MAX(rBP!$5:$5))))))</f>
        <v>440496.00000000006</v>
      </c>
      <c r="BR23" s="69">
        <f ca="1">IF(BR$5="",0,SUMPRODUCT(
INDIRECT(ADDRESS($P23,SUMIFS($1:$1,$5:$5,1))&amp;":"&amp;ADDRESS($P23,BR$1)),
INDIRECT("rBP!"&amp;ADDRESS($S23,SUMIFS(rBP!$1:$1,rBP!$5:$5,MAX(rBP!$5:$5)-BR$5+1))&amp;":"&amp;ADDRESS($S23,SUMIFS(rBP!$1:$1,rBP!$5:$5,MAX(rBP!$5:$5))))))</f>
        <v>440496.00000000006</v>
      </c>
      <c r="BS23" s="69">
        <f ca="1">IF(BS$5="",0,SUMPRODUCT(
INDIRECT(ADDRESS($P23,SUMIFS($1:$1,$5:$5,1))&amp;":"&amp;ADDRESS($P23,BS$1)),
INDIRECT("rBP!"&amp;ADDRESS($S23,SUMIFS(rBP!$1:$1,rBP!$5:$5,MAX(rBP!$5:$5)-BS$5+1))&amp;":"&amp;ADDRESS($S23,SUMIFS(rBP!$1:$1,rBP!$5:$5,MAX(rBP!$5:$5))))))</f>
        <v>440496.00000000006</v>
      </c>
      <c r="BT23" s="69">
        <f ca="1">IF(BT$5="",0,SUMPRODUCT(
INDIRECT(ADDRESS($P23,SUMIFS($1:$1,$5:$5,1))&amp;":"&amp;ADDRESS($P23,BT$1)),
INDIRECT("rBP!"&amp;ADDRESS($S23,SUMIFS(rBP!$1:$1,rBP!$5:$5,MAX(rBP!$5:$5)-BT$5+1))&amp;":"&amp;ADDRESS($S23,SUMIFS(rBP!$1:$1,rBP!$5:$5,MAX(rBP!$5:$5))))))</f>
        <v>440496.00000000006</v>
      </c>
      <c r="BU23" s="69">
        <f ca="1">IF(BU$5="",0,SUMPRODUCT(
INDIRECT(ADDRESS($P23,SUMIFS($1:$1,$5:$5,1))&amp;":"&amp;ADDRESS($P23,BU$1)),
INDIRECT("rBP!"&amp;ADDRESS($S23,SUMIFS(rBP!$1:$1,rBP!$5:$5,MAX(rBP!$5:$5)-BU$5+1))&amp;":"&amp;ADDRESS($S23,SUMIFS(rBP!$1:$1,rBP!$5:$5,MAX(rBP!$5:$5))))))</f>
        <v>440496.00000000006</v>
      </c>
      <c r="BV23" s="69">
        <f ca="1">IF(BV$5="",0,SUMPRODUCT(
INDIRECT(ADDRESS($P23,SUMIFS($1:$1,$5:$5,1))&amp;":"&amp;ADDRESS($P23,BV$1)),
INDIRECT("rBP!"&amp;ADDRESS($S23,SUMIFS(rBP!$1:$1,rBP!$5:$5,MAX(rBP!$5:$5)-BV$5+1))&amp;":"&amp;ADDRESS($S23,SUMIFS(rBP!$1:$1,rBP!$5:$5,MAX(rBP!$5:$5))))))</f>
        <v>0</v>
      </c>
      <c r="BW23" s="69">
        <f ca="1">IF(BW$5="",0,SUMPRODUCT(
INDIRECT(ADDRESS($P23,SUMIFS($1:$1,$5:$5,1))&amp;":"&amp;ADDRESS($P23,BW$1)),
INDIRECT("rBP!"&amp;ADDRESS($S23,SUMIFS(rBP!$1:$1,rBP!$5:$5,MAX(rBP!$5:$5)-BW$5+1))&amp;":"&amp;ADDRESS($S23,SUMIFS(rBP!$1:$1,rBP!$5:$5,MAX(rBP!$5:$5))))))</f>
        <v>0</v>
      </c>
      <c r="BX23" s="69">
        <f ca="1">IF(BX$5="",0,SUMPRODUCT(
INDIRECT(ADDRESS($P23,SUMIFS($1:$1,$5:$5,1))&amp;":"&amp;ADDRESS($P23,BX$1)),
INDIRECT("rBP!"&amp;ADDRESS($S23,SUMIFS(rBP!$1:$1,rBP!$5:$5,MAX(rBP!$5:$5)-BX$5+1))&amp;":"&amp;ADDRESS($S23,SUMIFS(rBP!$1:$1,rBP!$5:$5,MAX(rBP!$5:$5))))))</f>
        <v>0</v>
      </c>
      <c r="BY23" s="69">
        <f ca="1">IF(BY$5="",0,SUMPRODUCT(
INDIRECT(ADDRESS($P23,SUMIFS($1:$1,$5:$5,1))&amp;":"&amp;ADDRESS($P23,BY$1)),
INDIRECT("rBP!"&amp;ADDRESS($S23,SUMIFS(rBP!$1:$1,rBP!$5:$5,MAX(rBP!$5:$5)-BY$5+1))&amp;":"&amp;ADDRESS($S23,SUMIFS(rBP!$1:$1,rBP!$5:$5,MAX(rBP!$5:$5))))))</f>
        <v>0</v>
      </c>
      <c r="BZ23" s="69">
        <f ca="1">IF(BZ$5="",0,SUMPRODUCT(
INDIRECT(ADDRESS($P23,SUMIFS($1:$1,$5:$5,1))&amp;":"&amp;ADDRESS($P23,BZ$1)),
INDIRECT("rBP!"&amp;ADDRESS($S23,SUMIFS(rBP!$1:$1,rBP!$5:$5,MAX(rBP!$5:$5)-BZ$5+1))&amp;":"&amp;ADDRESS($S23,SUMIFS(rBP!$1:$1,rBP!$5:$5,MAX(rBP!$5:$5))))))</f>
        <v>0</v>
      </c>
      <c r="CA23" s="69">
        <f ca="1">IF(CA$5="",0,SUMPRODUCT(
INDIRECT(ADDRESS($P23,SUMIFS($1:$1,$5:$5,1))&amp;":"&amp;ADDRESS($P23,CA$1)),
INDIRECT("rBP!"&amp;ADDRESS($S23,SUMIFS(rBP!$1:$1,rBP!$5:$5,MAX(rBP!$5:$5)-CA$5+1))&amp;":"&amp;ADDRESS($S23,SUMIFS(rBP!$1:$1,rBP!$5:$5,MAX(rBP!$5:$5))))))</f>
        <v>0</v>
      </c>
      <c r="CB23" s="69">
        <f ca="1">IF(CB$5="",0,SUMPRODUCT(
INDIRECT(ADDRESS($P23,SUMIFS($1:$1,$5:$5,1))&amp;":"&amp;ADDRESS($P23,CB$1)),
INDIRECT("rBP!"&amp;ADDRESS($S23,SUMIFS(rBP!$1:$1,rBP!$5:$5,MAX(rBP!$5:$5)-CB$5+1))&amp;":"&amp;ADDRESS($S23,SUMIFS(rBP!$1:$1,rBP!$5:$5,MAX(rBP!$5:$5))))))</f>
        <v>0</v>
      </c>
      <c r="CC23" s="69">
        <f ca="1">IF(CC$5="",0,SUMPRODUCT(
INDIRECT(ADDRESS($P23,SUMIFS($1:$1,$5:$5,1))&amp;":"&amp;ADDRESS($P23,CC$1)),
INDIRECT("rBP!"&amp;ADDRESS($S23,SUMIFS(rBP!$1:$1,rBP!$5:$5,MAX(rBP!$5:$5)-CC$5+1))&amp;":"&amp;ADDRESS($S23,SUMIFS(rBP!$1:$1,rBP!$5:$5,MAX(rBP!$5:$5))))))</f>
        <v>0</v>
      </c>
      <c r="CD23" s="69">
        <f ca="1">IF(CD$5="",0,SUMPRODUCT(
INDIRECT(ADDRESS($P23,SUMIFS($1:$1,$5:$5,1))&amp;":"&amp;ADDRESS($P23,CD$1)),
INDIRECT("rBP!"&amp;ADDRESS($S23,SUMIFS(rBP!$1:$1,rBP!$5:$5,MAX(rBP!$5:$5)-CD$5+1))&amp;":"&amp;ADDRESS($S23,SUMIFS(rBP!$1:$1,rBP!$5:$5,MAX(rBP!$5:$5))))))</f>
        <v>0</v>
      </c>
      <c r="CE23" s="69">
        <f ca="1">IF(CE$5="",0,SUMPRODUCT(
INDIRECT(ADDRESS($P23,SUMIFS($1:$1,$5:$5,1))&amp;":"&amp;ADDRESS($P23,CE$1)),
INDIRECT("rBP!"&amp;ADDRESS($S23,SUMIFS(rBP!$1:$1,rBP!$5:$5,MAX(rBP!$5:$5)-CE$5+1))&amp;":"&amp;ADDRESS($S23,SUMIFS(rBP!$1:$1,rBP!$5:$5,MAX(rBP!$5:$5))))))</f>
        <v>0</v>
      </c>
      <c r="CF23" s="69">
        <f ca="1">IF(CF$5="",0,SUMPRODUCT(
INDIRECT(ADDRESS($P23,SUMIFS($1:$1,$5:$5,1))&amp;":"&amp;ADDRESS($P23,CF$1)),
INDIRECT("rBP!"&amp;ADDRESS($S23,SUMIFS(rBP!$1:$1,rBP!$5:$5,MAX(rBP!$5:$5)-CF$5+1))&amp;":"&amp;ADDRESS($S23,SUMIFS(rBP!$1:$1,rBP!$5:$5,MAX(rBP!$5:$5))))))</f>
        <v>0</v>
      </c>
      <c r="CG23" s="69">
        <f ca="1">IF(CG$5="",0,SUMPRODUCT(
INDIRECT(ADDRESS($P23,SUMIFS($1:$1,$5:$5,1))&amp;":"&amp;ADDRESS($P23,CG$1)),
INDIRECT("rBP!"&amp;ADDRESS($S23,SUMIFS(rBP!$1:$1,rBP!$5:$5,MAX(rBP!$5:$5)-CG$5+1))&amp;":"&amp;ADDRESS($S23,SUMIFS(rBP!$1:$1,rBP!$5:$5,MAX(rBP!$5:$5))))))</f>
        <v>0</v>
      </c>
      <c r="CH23" s="69">
        <f ca="1">IF(CH$5="",0,SUMPRODUCT(
INDIRECT(ADDRESS($P23,SUMIFS($1:$1,$5:$5,1))&amp;":"&amp;ADDRESS($P23,CH$1)),
INDIRECT("rBP!"&amp;ADDRESS($S23,SUMIFS(rBP!$1:$1,rBP!$5:$5,MAX(rBP!$5:$5)-CH$5+1))&amp;":"&amp;ADDRESS($S23,SUMIFS(rBP!$1:$1,rBP!$5:$5,MAX(rBP!$5:$5))))))</f>
        <v>0</v>
      </c>
      <c r="CI23" s="69">
        <f ca="1">IF(CI$5="",0,SUMPRODUCT(
INDIRECT(ADDRESS($P23,SUMIFS($1:$1,$5:$5,1))&amp;":"&amp;ADDRESS($P23,CI$1)),
INDIRECT("rBP!"&amp;ADDRESS($S23,SUMIFS(rBP!$1:$1,rBP!$5:$5,MAX(rBP!$5:$5)-CI$5+1))&amp;":"&amp;ADDRESS($S23,SUMIFS(rBP!$1:$1,rBP!$5:$5,MAX(rBP!$5:$5))))))</f>
        <v>0</v>
      </c>
      <c r="CJ23" s="69">
        <f ca="1">IF(CJ$5="",0,SUMPRODUCT(
INDIRECT(ADDRESS($P23,SUMIFS($1:$1,$5:$5,1))&amp;":"&amp;ADDRESS($P23,CJ$1)),
INDIRECT("rBP!"&amp;ADDRESS($S23,SUMIFS(rBP!$1:$1,rBP!$5:$5,MAX(rBP!$5:$5)-CJ$5+1))&amp;":"&amp;ADDRESS($S23,SUMIFS(rBP!$1:$1,rBP!$5:$5,MAX(rBP!$5:$5))))))</f>
        <v>0</v>
      </c>
      <c r="CK23" s="69">
        <f ca="1">IF(CK$5="",0,SUMPRODUCT(
INDIRECT(ADDRESS($P23,SUMIFS($1:$1,$5:$5,1))&amp;":"&amp;ADDRESS($P23,CK$1)),
INDIRECT("rBP!"&amp;ADDRESS($S23,SUMIFS(rBP!$1:$1,rBP!$5:$5,MAX(rBP!$5:$5)-CK$5+1))&amp;":"&amp;ADDRESS($S23,SUMIFS(rBP!$1:$1,rBP!$5:$5,MAX(rBP!$5:$5))))))</f>
        <v>0</v>
      </c>
      <c r="CL23" s="69">
        <f ca="1">IF(CL$5="",0,SUMPRODUCT(
INDIRECT(ADDRESS($P23,SUMIFS($1:$1,$5:$5,1))&amp;":"&amp;ADDRESS($P23,CL$1)),
INDIRECT("rBP!"&amp;ADDRESS($S23,SUMIFS(rBP!$1:$1,rBP!$5:$5,MAX(rBP!$5:$5)-CL$5+1))&amp;":"&amp;ADDRESS($S23,SUMIFS(rBP!$1:$1,rBP!$5:$5,MAX(rBP!$5:$5))))))</f>
        <v>0</v>
      </c>
      <c r="CM23" s="69">
        <f ca="1">IF(CM$5="",0,SUMPRODUCT(
INDIRECT(ADDRESS($P23,SUMIFS($1:$1,$5:$5,1))&amp;":"&amp;ADDRESS($P23,CM$1)),
INDIRECT("rBP!"&amp;ADDRESS($S23,SUMIFS(rBP!$1:$1,rBP!$5:$5,MAX(rBP!$5:$5)-CM$5+1))&amp;":"&amp;ADDRESS($S23,SUMIFS(rBP!$1:$1,rBP!$5:$5,MAX(rBP!$5:$5))))))</f>
        <v>0</v>
      </c>
      <c r="CN23" s="69">
        <f ca="1">IF(CN$5="",0,SUMPRODUCT(
INDIRECT(ADDRESS($P23,SUMIFS($1:$1,$5:$5,1))&amp;":"&amp;ADDRESS($P23,CN$1)),
INDIRECT("rBP!"&amp;ADDRESS($S23,SUMIFS(rBP!$1:$1,rBP!$5:$5,MAX(rBP!$5:$5)-CN$5+1))&amp;":"&amp;ADDRESS($S23,SUMIFS(rBP!$1:$1,rBP!$5:$5,MAX(rBP!$5:$5))))))</f>
        <v>0</v>
      </c>
      <c r="CO23" s="69">
        <f ca="1">IF(CO$5="",0,SUMPRODUCT(
INDIRECT(ADDRESS($P23,SUMIFS($1:$1,$5:$5,1))&amp;":"&amp;ADDRESS($P23,CO$1)),
INDIRECT("rBP!"&amp;ADDRESS($S23,SUMIFS(rBP!$1:$1,rBP!$5:$5,MAX(rBP!$5:$5)-CO$5+1))&amp;":"&amp;ADDRESS($S23,SUMIFS(rBP!$1:$1,rBP!$5:$5,MAX(rBP!$5:$5))))))</f>
        <v>0</v>
      </c>
      <c r="CP23" s="69">
        <f ca="1">IF(CP$5="",0,SUMPRODUCT(
INDIRECT(ADDRESS($P23,SUMIFS($1:$1,$5:$5,1))&amp;":"&amp;ADDRESS($P23,CP$1)),
INDIRECT("rBP!"&amp;ADDRESS($S23,SUMIFS(rBP!$1:$1,rBP!$5:$5,MAX(rBP!$5:$5)-CP$5+1))&amp;":"&amp;ADDRESS($S23,SUMIFS(rBP!$1:$1,rBP!$5:$5,MAX(rBP!$5:$5))))))</f>
        <v>0</v>
      </c>
      <c r="CQ23" s="69">
        <f ca="1">IF(CQ$5="",0,SUMPRODUCT(
INDIRECT(ADDRESS($P23,SUMIFS($1:$1,$5:$5,1))&amp;":"&amp;ADDRESS($P23,CQ$1)),
INDIRECT("rBP!"&amp;ADDRESS($S23,SUMIFS(rBP!$1:$1,rBP!$5:$5,MAX(rBP!$5:$5)-CQ$5+1))&amp;":"&amp;ADDRESS($S23,SUMIFS(rBP!$1:$1,rBP!$5:$5,MAX(rBP!$5:$5))))))</f>
        <v>0</v>
      </c>
      <c r="CR23" s="69">
        <f ca="1">IF(CR$5="",0,SUMPRODUCT(
INDIRECT(ADDRESS($P23,SUMIFS($1:$1,$5:$5,1))&amp;":"&amp;ADDRESS($P23,CR$1)),
INDIRECT("rBP!"&amp;ADDRESS($S23,SUMIFS(rBP!$1:$1,rBP!$5:$5,MAX(rBP!$5:$5)-CR$5+1))&amp;":"&amp;ADDRESS($S23,SUMIFS(rBP!$1:$1,rBP!$5:$5,MAX(rBP!$5:$5))))))</f>
        <v>0</v>
      </c>
      <c r="CS23" s="69">
        <f ca="1">IF(CS$5="",0,SUMPRODUCT(
INDIRECT(ADDRESS($P23,SUMIFS($1:$1,$5:$5,1))&amp;":"&amp;ADDRESS($P23,CS$1)),
INDIRECT("rBP!"&amp;ADDRESS($S23,SUMIFS(rBP!$1:$1,rBP!$5:$5,MAX(rBP!$5:$5)-CS$5+1))&amp;":"&amp;ADDRESS($S23,SUMIFS(rBP!$1:$1,rBP!$5:$5,MAX(rBP!$5:$5))))))</f>
        <v>0</v>
      </c>
      <c r="CT23" s="69">
        <f ca="1">IF(CT$5="",0,SUMPRODUCT(
INDIRECT(ADDRESS($P23,SUMIFS($1:$1,$5:$5,1))&amp;":"&amp;ADDRESS($P23,CT$1)),
INDIRECT("rBP!"&amp;ADDRESS($S23,SUMIFS(rBP!$1:$1,rBP!$5:$5,MAX(rBP!$5:$5)-CT$5+1))&amp;":"&amp;ADDRESS($S23,SUMIFS(rBP!$1:$1,rBP!$5:$5,MAX(rBP!$5:$5))))))</f>
        <v>0</v>
      </c>
    </row>
    <row r="24" spans="1:98" s="27" customFormat="1" ht="12" x14ac:dyDescent="0.25">
      <c r="A24" s="26">
        <f>ROW()</f>
        <v>24</v>
      </c>
      <c r="E24" s="24"/>
      <c r="F24" s="66" t="str">
        <f>F20</f>
        <v>Закупка сырья и материалов</v>
      </c>
      <c r="G24" s="27" t="str">
        <f>BP!$F$24</f>
        <v>Вн.пр-во</v>
      </c>
      <c r="M24" s="2" t="str">
        <f>Lists!$R$8</f>
        <v>руб.</v>
      </c>
      <c r="P24" s="71">
        <f t="shared" si="7"/>
        <v>7</v>
      </c>
      <c r="R24" s="24"/>
      <c r="S24" s="71">
        <f>BP!$A72</f>
        <v>72</v>
      </c>
      <c r="T24" s="67"/>
      <c r="U24" s="67"/>
      <c r="V24" s="75"/>
      <c r="W24" s="29">
        <f ca="1">SUM(INDIRECT(ADDRESS(ROW(),SUMIFS($1:$1,$5:$5,1))):INDIRECT(ADDRESS(ROW(),SUMIFS($1:$1,$5:$5,MAX($5:$5)))))</f>
        <v>0</v>
      </c>
      <c r="X24" s="67"/>
      <c r="Y24" s="67"/>
      <c r="Z24" s="69">
        <f ca="1">IF(Z$5="",0,SUMPRODUCT(
INDIRECT(ADDRESS($P24,SUMIFS($1:$1,$5:$5,1))&amp;":"&amp;ADDRESS($P24,Z$1)),
INDIRECT("rBP!"&amp;ADDRESS($S24,SUMIFS(rBP!$1:$1,rBP!$5:$5,MAX(rBP!$5:$5)-Z$5+1))&amp;":"&amp;ADDRESS($S24,SUMIFS(rBP!$1:$1,rBP!$5:$5,MAX(rBP!$5:$5))))))</f>
        <v>0</v>
      </c>
      <c r="AA24" s="69">
        <f ca="1">IF(AA$5="",0,SUMPRODUCT(
INDIRECT(ADDRESS($P24,SUMIFS($1:$1,$5:$5,1))&amp;":"&amp;ADDRESS($P24,AA$1)),
INDIRECT("rBP!"&amp;ADDRESS($S24,SUMIFS(rBP!$1:$1,rBP!$5:$5,MAX(rBP!$5:$5)-AA$5+1))&amp;":"&amp;ADDRESS($S24,SUMIFS(rBP!$1:$1,rBP!$5:$5,MAX(rBP!$5:$5))))))</f>
        <v>0</v>
      </c>
      <c r="AB24" s="69">
        <f ca="1">IF(AB$5="",0,SUMPRODUCT(
INDIRECT(ADDRESS($P24,SUMIFS($1:$1,$5:$5,1))&amp;":"&amp;ADDRESS($P24,AB$1)),
INDIRECT("rBP!"&amp;ADDRESS($S24,SUMIFS(rBP!$1:$1,rBP!$5:$5,MAX(rBP!$5:$5)-AB$5+1))&amp;":"&amp;ADDRESS($S24,SUMIFS(rBP!$1:$1,rBP!$5:$5,MAX(rBP!$5:$5))))))</f>
        <v>0</v>
      </c>
      <c r="AC24" s="69">
        <f ca="1">IF(AC$5="",0,SUMPRODUCT(
INDIRECT(ADDRESS($P24,SUMIFS($1:$1,$5:$5,1))&amp;":"&amp;ADDRESS($P24,AC$1)),
INDIRECT("rBP!"&amp;ADDRESS($S24,SUMIFS(rBP!$1:$1,rBP!$5:$5,MAX(rBP!$5:$5)-AC$5+1))&amp;":"&amp;ADDRESS($S24,SUMIFS(rBP!$1:$1,rBP!$5:$5,MAX(rBP!$5:$5))))))</f>
        <v>0</v>
      </c>
      <c r="AD24" s="69">
        <f ca="1">IF(AD$5="",0,SUMPRODUCT(
INDIRECT(ADDRESS($P24,SUMIFS($1:$1,$5:$5,1))&amp;":"&amp;ADDRESS($P24,AD$1)),
INDIRECT("rBP!"&amp;ADDRESS($S24,SUMIFS(rBP!$1:$1,rBP!$5:$5,MAX(rBP!$5:$5)-AD$5+1))&amp;":"&amp;ADDRESS($S24,SUMIFS(rBP!$1:$1,rBP!$5:$5,MAX(rBP!$5:$5))))))</f>
        <v>0</v>
      </c>
      <c r="AE24" s="69">
        <f ca="1">IF(AE$5="",0,SUMPRODUCT(
INDIRECT(ADDRESS($P24,SUMIFS($1:$1,$5:$5,1))&amp;":"&amp;ADDRESS($P24,AE$1)),
INDIRECT("rBP!"&amp;ADDRESS($S24,SUMIFS(rBP!$1:$1,rBP!$5:$5,MAX(rBP!$5:$5)-AE$5+1))&amp;":"&amp;ADDRESS($S24,SUMIFS(rBP!$1:$1,rBP!$5:$5,MAX(rBP!$5:$5))))))</f>
        <v>0</v>
      </c>
      <c r="AF24" s="69">
        <f ca="1">IF(AF$5="",0,SUMPRODUCT(
INDIRECT(ADDRESS($P24,SUMIFS($1:$1,$5:$5,1))&amp;":"&amp;ADDRESS($P24,AF$1)),
INDIRECT("rBP!"&amp;ADDRESS($S24,SUMIFS(rBP!$1:$1,rBP!$5:$5,MAX(rBP!$5:$5)-AF$5+1))&amp;":"&amp;ADDRESS($S24,SUMIFS(rBP!$1:$1,rBP!$5:$5,MAX(rBP!$5:$5))))))</f>
        <v>0</v>
      </c>
      <c r="AG24" s="69">
        <f ca="1">IF(AG$5="",0,SUMPRODUCT(
INDIRECT(ADDRESS($P24,SUMIFS($1:$1,$5:$5,1))&amp;":"&amp;ADDRESS($P24,AG$1)),
INDIRECT("rBP!"&amp;ADDRESS($S24,SUMIFS(rBP!$1:$1,rBP!$5:$5,MAX(rBP!$5:$5)-AG$5+1))&amp;":"&amp;ADDRESS($S24,SUMIFS(rBP!$1:$1,rBP!$5:$5,MAX(rBP!$5:$5))))))</f>
        <v>0</v>
      </c>
      <c r="AH24" s="69">
        <f ca="1">IF(AH$5="",0,SUMPRODUCT(
INDIRECT(ADDRESS($P24,SUMIFS($1:$1,$5:$5,1))&amp;":"&amp;ADDRESS($P24,AH$1)),
INDIRECT("rBP!"&amp;ADDRESS($S24,SUMIFS(rBP!$1:$1,rBP!$5:$5,MAX(rBP!$5:$5)-AH$5+1))&amp;":"&amp;ADDRESS($S24,SUMIFS(rBP!$1:$1,rBP!$5:$5,MAX(rBP!$5:$5))))))</f>
        <v>0</v>
      </c>
      <c r="AI24" s="69">
        <f ca="1">IF(AI$5="",0,SUMPRODUCT(
INDIRECT(ADDRESS($P24,SUMIFS($1:$1,$5:$5,1))&amp;":"&amp;ADDRESS($P24,AI$1)),
INDIRECT("rBP!"&amp;ADDRESS($S24,SUMIFS(rBP!$1:$1,rBP!$5:$5,MAX(rBP!$5:$5)-AI$5+1))&amp;":"&amp;ADDRESS($S24,SUMIFS(rBP!$1:$1,rBP!$5:$5,MAX(rBP!$5:$5))))))</f>
        <v>0</v>
      </c>
      <c r="AJ24" s="69">
        <f ca="1">IF(AJ$5="",0,SUMPRODUCT(
INDIRECT(ADDRESS($P24,SUMIFS($1:$1,$5:$5,1))&amp;":"&amp;ADDRESS($P24,AJ$1)),
INDIRECT("rBP!"&amp;ADDRESS($S24,SUMIFS(rBP!$1:$1,rBP!$5:$5,MAX(rBP!$5:$5)-AJ$5+1))&amp;":"&amp;ADDRESS($S24,SUMIFS(rBP!$1:$1,rBP!$5:$5,MAX(rBP!$5:$5))))))</f>
        <v>0</v>
      </c>
      <c r="AK24" s="69">
        <f ca="1">IF(AK$5="",0,SUMPRODUCT(
INDIRECT(ADDRESS($P24,SUMIFS($1:$1,$5:$5,1))&amp;":"&amp;ADDRESS($P24,AK$1)),
INDIRECT("rBP!"&amp;ADDRESS($S24,SUMIFS(rBP!$1:$1,rBP!$5:$5,MAX(rBP!$5:$5)-AK$5+1))&amp;":"&amp;ADDRESS($S24,SUMIFS(rBP!$1:$1,rBP!$5:$5,MAX(rBP!$5:$5))))))</f>
        <v>0</v>
      </c>
      <c r="AL24" s="69">
        <f ca="1">IF(AL$5="",0,SUMPRODUCT(
INDIRECT(ADDRESS($P24,SUMIFS($1:$1,$5:$5,1))&amp;":"&amp;ADDRESS($P24,AL$1)),
INDIRECT("rBP!"&amp;ADDRESS($S24,SUMIFS(rBP!$1:$1,rBP!$5:$5,MAX(rBP!$5:$5)-AL$5+1))&amp;":"&amp;ADDRESS($S24,SUMIFS(rBP!$1:$1,rBP!$5:$5,MAX(rBP!$5:$5))))))</f>
        <v>0</v>
      </c>
      <c r="AM24" s="69">
        <f ca="1">IF(AM$5="",0,SUMPRODUCT(
INDIRECT(ADDRESS($P24,SUMIFS($1:$1,$5:$5,1))&amp;":"&amp;ADDRESS($P24,AM$1)),
INDIRECT("rBP!"&amp;ADDRESS($S24,SUMIFS(rBP!$1:$1,rBP!$5:$5,MAX(rBP!$5:$5)-AM$5+1))&amp;":"&amp;ADDRESS($S24,SUMIFS(rBP!$1:$1,rBP!$5:$5,MAX(rBP!$5:$5))))))</f>
        <v>0</v>
      </c>
      <c r="AN24" s="69">
        <f ca="1">IF(AN$5="",0,SUMPRODUCT(
INDIRECT(ADDRESS($P24,SUMIFS($1:$1,$5:$5,1))&amp;":"&amp;ADDRESS($P24,AN$1)),
INDIRECT("rBP!"&amp;ADDRESS($S24,SUMIFS(rBP!$1:$1,rBP!$5:$5,MAX(rBP!$5:$5)-AN$5+1))&amp;":"&amp;ADDRESS($S24,SUMIFS(rBP!$1:$1,rBP!$5:$5,MAX(rBP!$5:$5))))))</f>
        <v>0</v>
      </c>
      <c r="AO24" s="69">
        <f ca="1">IF(AO$5="",0,SUMPRODUCT(
INDIRECT(ADDRESS($P24,SUMIFS($1:$1,$5:$5,1))&amp;":"&amp;ADDRESS($P24,AO$1)),
INDIRECT("rBP!"&amp;ADDRESS($S24,SUMIFS(rBP!$1:$1,rBP!$5:$5,MAX(rBP!$5:$5)-AO$5+1))&amp;":"&amp;ADDRESS($S24,SUMIFS(rBP!$1:$1,rBP!$5:$5,MAX(rBP!$5:$5))))))</f>
        <v>0</v>
      </c>
      <c r="AP24" s="69">
        <f ca="1">IF(AP$5="",0,SUMPRODUCT(
INDIRECT(ADDRESS($P24,SUMIFS($1:$1,$5:$5,1))&amp;":"&amp;ADDRESS($P24,AP$1)),
INDIRECT("rBP!"&amp;ADDRESS($S24,SUMIFS(rBP!$1:$1,rBP!$5:$5,MAX(rBP!$5:$5)-AP$5+1))&amp;":"&amp;ADDRESS($S24,SUMIFS(rBP!$1:$1,rBP!$5:$5,MAX(rBP!$5:$5))))))</f>
        <v>0</v>
      </c>
      <c r="AQ24" s="69">
        <f ca="1">IF(AQ$5="",0,SUMPRODUCT(
INDIRECT(ADDRESS($P24,SUMIFS($1:$1,$5:$5,1))&amp;":"&amp;ADDRESS($P24,AQ$1)),
INDIRECT("rBP!"&amp;ADDRESS($S24,SUMIFS(rBP!$1:$1,rBP!$5:$5,MAX(rBP!$5:$5)-AQ$5+1))&amp;":"&amp;ADDRESS($S24,SUMIFS(rBP!$1:$1,rBP!$5:$5,MAX(rBP!$5:$5))))))</f>
        <v>0</v>
      </c>
      <c r="AR24" s="69">
        <f ca="1">IF(AR$5="",0,SUMPRODUCT(
INDIRECT(ADDRESS($P24,SUMIFS($1:$1,$5:$5,1))&amp;":"&amp;ADDRESS($P24,AR$1)),
INDIRECT("rBP!"&amp;ADDRESS($S24,SUMIFS(rBP!$1:$1,rBP!$5:$5,MAX(rBP!$5:$5)-AR$5+1))&amp;":"&amp;ADDRESS($S24,SUMIFS(rBP!$1:$1,rBP!$5:$5,MAX(rBP!$5:$5))))))</f>
        <v>0</v>
      </c>
      <c r="AS24" s="69">
        <f ca="1">IF(AS$5="",0,SUMPRODUCT(
INDIRECT(ADDRESS($P24,SUMIFS($1:$1,$5:$5,1))&amp;":"&amp;ADDRESS($P24,AS$1)),
INDIRECT("rBP!"&amp;ADDRESS($S24,SUMIFS(rBP!$1:$1,rBP!$5:$5,MAX(rBP!$5:$5)-AS$5+1))&amp;":"&amp;ADDRESS($S24,SUMIFS(rBP!$1:$1,rBP!$5:$5,MAX(rBP!$5:$5))))))</f>
        <v>0</v>
      </c>
      <c r="AT24" s="69">
        <f ca="1">IF(AT$5="",0,SUMPRODUCT(
INDIRECT(ADDRESS($P24,SUMIFS($1:$1,$5:$5,1))&amp;":"&amp;ADDRESS($P24,AT$1)),
INDIRECT("rBP!"&amp;ADDRESS($S24,SUMIFS(rBP!$1:$1,rBP!$5:$5,MAX(rBP!$5:$5)-AT$5+1))&amp;":"&amp;ADDRESS($S24,SUMIFS(rBP!$1:$1,rBP!$5:$5,MAX(rBP!$5:$5))))))</f>
        <v>0</v>
      </c>
      <c r="AU24" s="69">
        <f ca="1">IF(AU$5="",0,SUMPRODUCT(
INDIRECT(ADDRESS($P24,SUMIFS($1:$1,$5:$5,1))&amp;":"&amp;ADDRESS($P24,AU$1)),
INDIRECT("rBP!"&amp;ADDRESS($S24,SUMIFS(rBP!$1:$1,rBP!$5:$5,MAX(rBP!$5:$5)-AU$5+1))&amp;":"&amp;ADDRESS($S24,SUMIFS(rBP!$1:$1,rBP!$5:$5,MAX(rBP!$5:$5))))))</f>
        <v>0</v>
      </c>
      <c r="AV24" s="69">
        <f ca="1">IF(AV$5="",0,SUMPRODUCT(
INDIRECT(ADDRESS($P24,SUMIFS($1:$1,$5:$5,1))&amp;":"&amp;ADDRESS($P24,AV$1)),
INDIRECT("rBP!"&amp;ADDRESS($S24,SUMIFS(rBP!$1:$1,rBP!$5:$5,MAX(rBP!$5:$5)-AV$5+1))&amp;":"&amp;ADDRESS($S24,SUMIFS(rBP!$1:$1,rBP!$5:$5,MAX(rBP!$5:$5))))))</f>
        <v>0</v>
      </c>
      <c r="AW24" s="69">
        <f ca="1">IF(AW$5="",0,SUMPRODUCT(
INDIRECT(ADDRESS($P24,SUMIFS($1:$1,$5:$5,1))&amp;":"&amp;ADDRESS($P24,AW$1)),
INDIRECT("rBP!"&amp;ADDRESS($S24,SUMIFS(rBP!$1:$1,rBP!$5:$5,MAX(rBP!$5:$5)-AW$5+1))&amp;":"&amp;ADDRESS($S24,SUMIFS(rBP!$1:$1,rBP!$5:$5,MAX(rBP!$5:$5))))))</f>
        <v>0</v>
      </c>
      <c r="AX24" s="69">
        <f ca="1">IF(AX$5="",0,SUMPRODUCT(
INDIRECT(ADDRESS($P24,SUMIFS($1:$1,$5:$5,1))&amp;":"&amp;ADDRESS($P24,AX$1)),
INDIRECT("rBP!"&amp;ADDRESS($S24,SUMIFS(rBP!$1:$1,rBP!$5:$5,MAX(rBP!$5:$5)-AX$5+1))&amp;":"&amp;ADDRESS($S24,SUMIFS(rBP!$1:$1,rBP!$5:$5,MAX(rBP!$5:$5))))))</f>
        <v>0</v>
      </c>
      <c r="AY24" s="69">
        <f ca="1">IF(AY$5="",0,SUMPRODUCT(
INDIRECT(ADDRESS($P24,SUMIFS($1:$1,$5:$5,1))&amp;":"&amp;ADDRESS($P24,AY$1)),
INDIRECT("rBP!"&amp;ADDRESS($S24,SUMIFS(rBP!$1:$1,rBP!$5:$5,MAX(rBP!$5:$5)-AY$5+1))&amp;":"&amp;ADDRESS($S24,SUMIFS(rBP!$1:$1,rBP!$5:$5,MAX(rBP!$5:$5))))))</f>
        <v>0</v>
      </c>
      <c r="AZ24" s="69">
        <f ca="1">IF(AZ$5="",0,SUMPRODUCT(
INDIRECT(ADDRESS($P24,SUMIFS($1:$1,$5:$5,1))&amp;":"&amp;ADDRESS($P24,AZ$1)),
INDIRECT("rBP!"&amp;ADDRESS($S24,SUMIFS(rBP!$1:$1,rBP!$5:$5,MAX(rBP!$5:$5)-AZ$5+1))&amp;":"&amp;ADDRESS($S24,SUMIFS(rBP!$1:$1,rBP!$5:$5,MAX(rBP!$5:$5))))))</f>
        <v>0</v>
      </c>
      <c r="BA24" s="69">
        <f ca="1">IF(BA$5="",0,SUMPRODUCT(
INDIRECT(ADDRESS($P24,SUMIFS($1:$1,$5:$5,1))&amp;":"&amp;ADDRESS($P24,BA$1)),
INDIRECT("rBP!"&amp;ADDRESS($S24,SUMIFS(rBP!$1:$1,rBP!$5:$5,MAX(rBP!$5:$5)-BA$5+1))&amp;":"&amp;ADDRESS($S24,SUMIFS(rBP!$1:$1,rBP!$5:$5,MAX(rBP!$5:$5))))))</f>
        <v>0</v>
      </c>
      <c r="BB24" s="69">
        <f ca="1">IF(BB$5="",0,SUMPRODUCT(
INDIRECT(ADDRESS($P24,SUMIFS($1:$1,$5:$5,1))&amp;":"&amp;ADDRESS($P24,BB$1)),
INDIRECT("rBP!"&amp;ADDRESS($S24,SUMIFS(rBP!$1:$1,rBP!$5:$5,MAX(rBP!$5:$5)-BB$5+1))&amp;":"&amp;ADDRESS($S24,SUMIFS(rBP!$1:$1,rBP!$5:$5,MAX(rBP!$5:$5))))))</f>
        <v>0</v>
      </c>
      <c r="BC24" s="69">
        <f ca="1">IF(BC$5="",0,SUMPRODUCT(
INDIRECT(ADDRESS($P24,SUMIFS($1:$1,$5:$5,1))&amp;":"&amp;ADDRESS($P24,BC$1)),
INDIRECT("rBP!"&amp;ADDRESS($S24,SUMIFS(rBP!$1:$1,rBP!$5:$5,MAX(rBP!$5:$5)-BC$5+1))&amp;":"&amp;ADDRESS($S24,SUMIFS(rBP!$1:$1,rBP!$5:$5,MAX(rBP!$5:$5))))))</f>
        <v>0</v>
      </c>
      <c r="BD24" s="69">
        <f ca="1">IF(BD$5="",0,SUMPRODUCT(
INDIRECT(ADDRESS($P24,SUMIFS($1:$1,$5:$5,1))&amp;":"&amp;ADDRESS($P24,BD$1)),
INDIRECT("rBP!"&amp;ADDRESS($S24,SUMIFS(rBP!$1:$1,rBP!$5:$5,MAX(rBP!$5:$5)-BD$5+1))&amp;":"&amp;ADDRESS($S24,SUMIFS(rBP!$1:$1,rBP!$5:$5,MAX(rBP!$5:$5))))))</f>
        <v>0</v>
      </c>
      <c r="BE24" s="69">
        <f ca="1">IF(BE$5="",0,SUMPRODUCT(
INDIRECT(ADDRESS($P24,SUMIFS($1:$1,$5:$5,1))&amp;":"&amp;ADDRESS($P24,BE$1)),
INDIRECT("rBP!"&amp;ADDRESS($S24,SUMIFS(rBP!$1:$1,rBP!$5:$5,MAX(rBP!$5:$5)-BE$5+1))&amp;":"&amp;ADDRESS($S24,SUMIFS(rBP!$1:$1,rBP!$5:$5,MAX(rBP!$5:$5))))))</f>
        <v>0</v>
      </c>
      <c r="BF24" s="69">
        <f ca="1">IF(BF$5="",0,SUMPRODUCT(
INDIRECT(ADDRESS($P24,SUMIFS($1:$1,$5:$5,1))&amp;":"&amp;ADDRESS($P24,BF$1)),
INDIRECT("rBP!"&amp;ADDRESS($S24,SUMIFS(rBP!$1:$1,rBP!$5:$5,MAX(rBP!$5:$5)-BF$5+1))&amp;":"&amp;ADDRESS($S24,SUMIFS(rBP!$1:$1,rBP!$5:$5,MAX(rBP!$5:$5))))))</f>
        <v>0</v>
      </c>
      <c r="BG24" s="69">
        <f ca="1">IF(BG$5="",0,SUMPRODUCT(
INDIRECT(ADDRESS($P24,SUMIFS($1:$1,$5:$5,1))&amp;":"&amp;ADDRESS($P24,BG$1)),
INDIRECT("rBP!"&amp;ADDRESS($S24,SUMIFS(rBP!$1:$1,rBP!$5:$5,MAX(rBP!$5:$5)-BG$5+1))&amp;":"&amp;ADDRESS($S24,SUMIFS(rBP!$1:$1,rBP!$5:$5,MAX(rBP!$5:$5))))))</f>
        <v>0</v>
      </c>
      <c r="BH24" s="69">
        <f ca="1">IF(BH$5="",0,SUMPRODUCT(
INDIRECT(ADDRESS($P24,SUMIFS($1:$1,$5:$5,1))&amp;":"&amp;ADDRESS($P24,BH$1)),
INDIRECT("rBP!"&amp;ADDRESS($S24,SUMIFS(rBP!$1:$1,rBP!$5:$5,MAX(rBP!$5:$5)-BH$5+1))&amp;":"&amp;ADDRESS($S24,SUMIFS(rBP!$1:$1,rBP!$5:$5,MAX(rBP!$5:$5))))))</f>
        <v>0</v>
      </c>
      <c r="BI24" s="69">
        <f ca="1">IF(BI$5="",0,SUMPRODUCT(
INDIRECT(ADDRESS($P24,SUMIFS($1:$1,$5:$5,1))&amp;":"&amp;ADDRESS($P24,BI$1)),
INDIRECT("rBP!"&amp;ADDRESS($S24,SUMIFS(rBP!$1:$1,rBP!$5:$5,MAX(rBP!$5:$5)-BI$5+1))&amp;":"&amp;ADDRESS($S24,SUMIFS(rBP!$1:$1,rBP!$5:$5,MAX(rBP!$5:$5))))))</f>
        <v>0</v>
      </c>
      <c r="BJ24" s="69">
        <f ca="1">IF(BJ$5="",0,SUMPRODUCT(
INDIRECT(ADDRESS($P24,SUMIFS($1:$1,$5:$5,1))&amp;":"&amp;ADDRESS($P24,BJ$1)),
INDIRECT("rBP!"&amp;ADDRESS($S24,SUMIFS(rBP!$1:$1,rBP!$5:$5,MAX(rBP!$5:$5)-BJ$5+1))&amp;":"&amp;ADDRESS($S24,SUMIFS(rBP!$1:$1,rBP!$5:$5,MAX(rBP!$5:$5))))))</f>
        <v>0</v>
      </c>
      <c r="BK24" s="69">
        <f ca="1">IF(BK$5="",0,SUMPRODUCT(
INDIRECT(ADDRESS($P24,SUMIFS($1:$1,$5:$5,1))&amp;":"&amp;ADDRESS($P24,BK$1)),
INDIRECT("rBP!"&amp;ADDRESS($S24,SUMIFS(rBP!$1:$1,rBP!$5:$5,MAX(rBP!$5:$5)-BK$5+1))&amp;":"&amp;ADDRESS($S24,SUMIFS(rBP!$1:$1,rBP!$5:$5,MAX(rBP!$5:$5))))))</f>
        <v>0</v>
      </c>
      <c r="BL24" s="69">
        <f ca="1">IF(BL$5="",0,SUMPRODUCT(
INDIRECT(ADDRESS($P24,SUMIFS($1:$1,$5:$5,1))&amp;":"&amp;ADDRESS($P24,BL$1)),
INDIRECT("rBP!"&amp;ADDRESS($S24,SUMIFS(rBP!$1:$1,rBP!$5:$5,MAX(rBP!$5:$5)-BL$5+1))&amp;":"&amp;ADDRESS($S24,SUMIFS(rBP!$1:$1,rBP!$5:$5,MAX(rBP!$5:$5))))))</f>
        <v>0</v>
      </c>
      <c r="BM24" s="69">
        <f ca="1">IF(BM$5="",0,SUMPRODUCT(
INDIRECT(ADDRESS($P24,SUMIFS($1:$1,$5:$5,1))&amp;":"&amp;ADDRESS($P24,BM$1)),
INDIRECT("rBP!"&amp;ADDRESS($S24,SUMIFS(rBP!$1:$1,rBP!$5:$5,MAX(rBP!$5:$5)-BM$5+1))&amp;":"&amp;ADDRESS($S24,SUMIFS(rBP!$1:$1,rBP!$5:$5,MAX(rBP!$5:$5))))))</f>
        <v>0</v>
      </c>
      <c r="BN24" s="69">
        <f ca="1">IF(BN$5="",0,SUMPRODUCT(
INDIRECT(ADDRESS($P24,SUMIFS($1:$1,$5:$5,1))&amp;":"&amp;ADDRESS($P24,BN$1)),
INDIRECT("rBP!"&amp;ADDRESS($S24,SUMIFS(rBP!$1:$1,rBP!$5:$5,MAX(rBP!$5:$5)-BN$5+1))&amp;":"&amp;ADDRESS($S24,SUMIFS(rBP!$1:$1,rBP!$5:$5,MAX(rBP!$5:$5))))))</f>
        <v>0</v>
      </c>
      <c r="BO24" s="69">
        <f ca="1">IF(BO$5="",0,SUMPRODUCT(
INDIRECT(ADDRESS($P24,SUMIFS($1:$1,$5:$5,1))&amp;":"&amp;ADDRESS($P24,BO$1)),
INDIRECT("rBP!"&amp;ADDRESS($S24,SUMIFS(rBP!$1:$1,rBP!$5:$5,MAX(rBP!$5:$5)-BO$5+1))&amp;":"&amp;ADDRESS($S24,SUMIFS(rBP!$1:$1,rBP!$5:$5,MAX(rBP!$5:$5))))))</f>
        <v>0</v>
      </c>
      <c r="BP24" s="69">
        <f ca="1">IF(BP$5="",0,SUMPRODUCT(
INDIRECT(ADDRESS($P24,SUMIFS($1:$1,$5:$5,1))&amp;":"&amp;ADDRESS($P24,BP$1)),
INDIRECT("rBP!"&amp;ADDRESS($S24,SUMIFS(rBP!$1:$1,rBP!$5:$5,MAX(rBP!$5:$5)-BP$5+1))&amp;":"&amp;ADDRESS($S24,SUMIFS(rBP!$1:$1,rBP!$5:$5,MAX(rBP!$5:$5))))))</f>
        <v>0</v>
      </c>
      <c r="BQ24" s="69">
        <f ca="1">IF(BQ$5="",0,SUMPRODUCT(
INDIRECT(ADDRESS($P24,SUMIFS($1:$1,$5:$5,1))&amp;":"&amp;ADDRESS($P24,BQ$1)),
INDIRECT("rBP!"&amp;ADDRESS($S24,SUMIFS(rBP!$1:$1,rBP!$5:$5,MAX(rBP!$5:$5)-BQ$5+1))&amp;":"&amp;ADDRESS($S24,SUMIFS(rBP!$1:$1,rBP!$5:$5,MAX(rBP!$5:$5))))))</f>
        <v>0</v>
      </c>
      <c r="BR24" s="69">
        <f ca="1">IF(BR$5="",0,SUMPRODUCT(
INDIRECT(ADDRESS($P24,SUMIFS($1:$1,$5:$5,1))&amp;":"&amp;ADDRESS($P24,BR$1)),
INDIRECT("rBP!"&amp;ADDRESS($S24,SUMIFS(rBP!$1:$1,rBP!$5:$5,MAX(rBP!$5:$5)-BR$5+1))&amp;":"&amp;ADDRESS($S24,SUMIFS(rBP!$1:$1,rBP!$5:$5,MAX(rBP!$5:$5))))))</f>
        <v>0</v>
      </c>
      <c r="BS24" s="69">
        <f ca="1">IF(BS$5="",0,SUMPRODUCT(
INDIRECT(ADDRESS($P24,SUMIFS($1:$1,$5:$5,1))&amp;":"&amp;ADDRESS($P24,BS$1)),
INDIRECT("rBP!"&amp;ADDRESS($S24,SUMIFS(rBP!$1:$1,rBP!$5:$5,MAX(rBP!$5:$5)-BS$5+1))&amp;":"&amp;ADDRESS($S24,SUMIFS(rBP!$1:$1,rBP!$5:$5,MAX(rBP!$5:$5))))))</f>
        <v>0</v>
      </c>
      <c r="BT24" s="69">
        <f ca="1">IF(BT$5="",0,SUMPRODUCT(
INDIRECT(ADDRESS($P24,SUMIFS($1:$1,$5:$5,1))&amp;":"&amp;ADDRESS($P24,BT$1)),
INDIRECT("rBP!"&amp;ADDRESS($S24,SUMIFS(rBP!$1:$1,rBP!$5:$5,MAX(rBP!$5:$5)-BT$5+1))&amp;":"&amp;ADDRESS($S24,SUMIFS(rBP!$1:$1,rBP!$5:$5,MAX(rBP!$5:$5))))))</f>
        <v>0</v>
      </c>
      <c r="BU24" s="69">
        <f ca="1">IF(BU$5="",0,SUMPRODUCT(
INDIRECT(ADDRESS($P24,SUMIFS($1:$1,$5:$5,1))&amp;":"&amp;ADDRESS($P24,BU$1)),
INDIRECT("rBP!"&amp;ADDRESS($S24,SUMIFS(rBP!$1:$1,rBP!$5:$5,MAX(rBP!$5:$5)-BU$5+1))&amp;":"&amp;ADDRESS($S24,SUMIFS(rBP!$1:$1,rBP!$5:$5,MAX(rBP!$5:$5))))))</f>
        <v>0</v>
      </c>
      <c r="BV24" s="69">
        <f ca="1">IF(BV$5="",0,SUMPRODUCT(
INDIRECT(ADDRESS($P24,SUMIFS($1:$1,$5:$5,1))&amp;":"&amp;ADDRESS($P24,BV$1)),
INDIRECT("rBP!"&amp;ADDRESS($S24,SUMIFS(rBP!$1:$1,rBP!$5:$5,MAX(rBP!$5:$5)-BV$5+1))&amp;":"&amp;ADDRESS($S24,SUMIFS(rBP!$1:$1,rBP!$5:$5,MAX(rBP!$5:$5))))))</f>
        <v>0</v>
      </c>
      <c r="BW24" s="69">
        <f ca="1">IF(BW$5="",0,SUMPRODUCT(
INDIRECT(ADDRESS($P24,SUMIFS($1:$1,$5:$5,1))&amp;":"&amp;ADDRESS($P24,BW$1)),
INDIRECT("rBP!"&amp;ADDRESS($S24,SUMIFS(rBP!$1:$1,rBP!$5:$5,MAX(rBP!$5:$5)-BW$5+1))&amp;":"&amp;ADDRESS($S24,SUMIFS(rBP!$1:$1,rBP!$5:$5,MAX(rBP!$5:$5))))))</f>
        <v>0</v>
      </c>
      <c r="BX24" s="69">
        <f ca="1">IF(BX$5="",0,SUMPRODUCT(
INDIRECT(ADDRESS($P24,SUMIFS($1:$1,$5:$5,1))&amp;":"&amp;ADDRESS($P24,BX$1)),
INDIRECT("rBP!"&amp;ADDRESS($S24,SUMIFS(rBP!$1:$1,rBP!$5:$5,MAX(rBP!$5:$5)-BX$5+1))&amp;":"&amp;ADDRESS($S24,SUMIFS(rBP!$1:$1,rBP!$5:$5,MAX(rBP!$5:$5))))))</f>
        <v>0</v>
      </c>
      <c r="BY24" s="69">
        <f ca="1">IF(BY$5="",0,SUMPRODUCT(
INDIRECT(ADDRESS($P24,SUMIFS($1:$1,$5:$5,1))&amp;":"&amp;ADDRESS($P24,BY$1)),
INDIRECT("rBP!"&amp;ADDRESS($S24,SUMIFS(rBP!$1:$1,rBP!$5:$5,MAX(rBP!$5:$5)-BY$5+1))&amp;":"&amp;ADDRESS($S24,SUMIFS(rBP!$1:$1,rBP!$5:$5,MAX(rBP!$5:$5))))))</f>
        <v>0</v>
      </c>
      <c r="BZ24" s="69">
        <f ca="1">IF(BZ$5="",0,SUMPRODUCT(
INDIRECT(ADDRESS($P24,SUMIFS($1:$1,$5:$5,1))&amp;":"&amp;ADDRESS($P24,BZ$1)),
INDIRECT("rBP!"&amp;ADDRESS($S24,SUMIFS(rBP!$1:$1,rBP!$5:$5,MAX(rBP!$5:$5)-BZ$5+1))&amp;":"&amp;ADDRESS($S24,SUMIFS(rBP!$1:$1,rBP!$5:$5,MAX(rBP!$5:$5))))))</f>
        <v>0</v>
      </c>
      <c r="CA24" s="69">
        <f ca="1">IF(CA$5="",0,SUMPRODUCT(
INDIRECT(ADDRESS($P24,SUMIFS($1:$1,$5:$5,1))&amp;":"&amp;ADDRESS($P24,CA$1)),
INDIRECT("rBP!"&amp;ADDRESS($S24,SUMIFS(rBP!$1:$1,rBP!$5:$5,MAX(rBP!$5:$5)-CA$5+1))&amp;":"&amp;ADDRESS($S24,SUMIFS(rBP!$1:$1,rBP!$5:$5,MAX(rBP!$5:$5))))))</f>
        <v>0</v>
      </c>
      <c r="CB24" s="69">
        <f ca="1">IF(CB$5="",0,SUMPRODUCT(
INDIRECT(ADDRESS($P24,SUMIFS($1:$1,$5:$5,1))&amp;":"&amp;ADDRESS($P24,CB$1)),
INDIRECT("rBP!"&amp;ADDRESS($S24,SUMIFS(rBP!$1:$1,rBP!$5:$5,MAX(rBP!$5:$5)-CB$5+1))&amp;":"&amp;ADDRESS($S24,SUMIFS(rBP!$1:$1,rBP!$5:$5,MAX(rBP!$5:$5))))))</f>
        <v>0</v>
      </c>
      <c r="CC24" s="69">
        <f ca="1">IF(CC$5="",0,SUMPRODUCT(
INDIRECT(ADDRESS($P24,SUMIFS($1:$1,$5:$5,1))&amp;":"&amp;ADDRESS($P24,CC$1)),
INDIRECT("rBP!"&amp;ADDRESS($S24,SUMIFS(rBP!$1:$1,rBP!$5:$5,MAX(rBP!$5:$5)-CC$5+1))&amp;":"&amp;ADDRESS($S24,SUMIFS(rBP!$1:$1,rBP!$5:$5,MAX(rBP!$5:$5))))))</f>
        <v>0</v>
      </c>
      <c r="CD24" s="69">
        <f ca="1">IF(CD$5="",0,SUMPRODUCT(
INDIRECT(ADDRESS($P24,SUMIFS($1:$1,$5:$5,1))&amp;":"&amp;ADDRESS($P24,CD$1)),
INDIRECT("rBP!"&amp;ADDRESS($S24,SUMIFS(rBP!$1:$1,rBP!$5:$5,MAX(rBP!$5:$5)-CD$5+1))&amp;":"&amp;ADDRESS($S24,SUMIFS(rBP!$1:$1,rBP!$5:$5,MAX(rBP!$5:$5))))))</f>
        <v>0</v>
      </c>
      <c r="CE24" s="69">
        <f ca="1">IF(CE$5="",0,SUMPRODUCT(
INDIRECT(ADDRESS($P24,SUMIFS($1:$1,$5:$5,1))&amp;":"&amp;ADDRESS($P24,CE$1)),
INDIRECT("rBP!"&amp;ADDRESS($S24,SUMIFS(rBP!$1:$1,rBP!$5:$5,MAX(rBP!$5:$5)-CE$5+1))&amp;":"&amp;ADDRESS($S24,SUMIFS(rBP!$1:$1,rBP!$5:$5,MAX(rBP!$5:$5))))))</f>
        <v>0</v>
      </c>
      <c r="CF24" s="69">
        <f ca="1">IF(CF$5="",0,SUMPRODUCT(
INDIRECT(ADDRESS($P24,SUMIFS($1:$1,$5:$5,1))&amp;":"&amp;ADDRESS($P24,CF$1)),
INDIRECT("rBP!"&amp;ADDRESS($S24,SUMIFS(rBP!$1:$1,rBP!$5:$5,MAX(rBP!$5:$5)-CF$5+1))&amp;":"&amp;ADDRESS($S24,SUMIFS(rBP!$1:$1,rBP!$5:$5,MAX(rBP!$5:$5))))))</f>
        <v>0</v>
      </c>
      <c r="CG24" s="69">
        <f ca="1">IF(CG$5="",0,SUMPRODUCT(
INDIRECT(ADDRESS($P24,SUMIFS($1:$1,$5:$5,1))&amp;":"&amp;ADDRESS($P24,CG$1)),
INDIRECT("rBP!"&amp;ADDRESS($S24,SUMIFS(rBP!$1:$1,rBP!$5:$5,MAX(rBP!$5:$5)-CG$5+1))&amp;":"&amp;ADDRESS($S24,SUMIFS(rBP!$1:$1,rBP!$5:$5,MAX(rBP!$5:$5))))))</f>
        <v>0</v>
      </c>
      <c r="CH24" s="69">
        <f ca="1">IF(CH$5="",0,SUMPRODUCT(
INDIRECT(ADDRESS($P24,SUMIFS($1:$1,$5:$5,1))&amp;":"&amp;ADDRESS($P24,CH$1)),
INDIRECT("rBP!"&amp;ADDRESS($S24,SUMIFS(rBP!$1:$1,rBP!$5:$5,MAX(rBP!$5:$5)-CH$5+1))&amp;":"&amp;ADDRESS($S24,SUMIFS(rBP!$1:$1,rBP!$5:$5,MAX(rBP!$5:$5))))))</f>
        <v>0</v>
      </c>
      <c r="CI24" s="69">
        <f ca="1">IF(CI$5="",0,SUMPRODUCT(
INDIRECT(ADDRESS($P24,SUMIFS($1:$1,$5:$5,1))&amp;":"&amp;ADDRESS($P24,CI$1)),
INDIRECT("rBP!"&amp;ADDRESS($S24,SUMIFS(rBP!$1:$1,rBP!$5:$5,MAX(rBP!$5:$5)-CI$5+1))&amp;":"&amp;ADDRESS($S24,SUMIFS(rBP!$1:$1,rBP!$5:$5,MAX(rBP!$5:$5))))))</f>
        <v>0</v>
      </c>
      <c r="CJ24" s="69">
        <f ca="1">IF(CJ$5="",0,SUMPRODUCT(
INDIRECT(ADDRESS($P24,SUMIFS($1:$1,$5:$5,1))&amp;":"&amp;ADDRESS($P24,CJ$1)),
INDIRECT("rBP!"&amp;ADDRESS($S24,SUMIFS(rBP!$1:$1,rBP!$5:$5,MAX(rBP!$5:$5)-CJ$5+1))&amp;":"&amp;ADDRESS($S24,SUMIFS(rBP!$1:$1,rBP!$5:$5,MAX(rBP!$5:$5))))))</f>
        <v>0</v>
      </c>
      <c r="CK24" s="69">
        <f ca="1">IF(CK$5="",0,SUMPRODUCT(
INDIRECT(ADDRESS($P24,SUMIFS($1:$1,$5:$5,1))&amp;":"&amp;ADDRESS($P24,CK$1)),
INDIRECT("rBP!"&amp;ADDRESS($S24,SUMIFS(rBP!$1:$1,rBP!$5:$5,MAX(rBP!$5:$5)-CK$5+1))&amp;":"&amp;ADDRESS($S24,SUMIFS(rBP!$1:$1,rBP!$5:$5,MAX(rBP!$5:$5))))))</f>
        <v>0</v>
      </c>
      <c r="CL24" s="69">
        <f ca="1">IF(CL$5="",0,SUMPRODUCT(
INDIRECT(ADDRESS($P24,SUMIFS($1:$1,$5:$5,1))&amp;":"&amp;ADDRESS($P24,CL$1)),
INDIRECT("rBP!"&amp;ADDRESS($S24,SUMIFS(rBP!$1:$1,rBP!$5:$5,MAX(rBP!$5:$5)-CL$5+1))&amp;":"&amp;ADDRESS($S24,SUMIFS(rBP!$1:$1,rBP!$5:$5,MAX(rBP!$5:$5))))))</f>
        <v>0</v>
      </c>
      <c r="CM24" s="69">
        <f ca="1">IF(CM$5="",0,SUMPRODUCT(
INDIRECT(ADDRESS($P24,SUMIFS($1:$1,$5:$5,1))&amp;":"&amp;ADDRESS($P24,CM$1)),
INDIRECT("rBP!"&amp;ADDRESS($S24,SUMIFS(rBP!$1:$1,rBP!$5:$5,MAX(rBP!$5:$5)-CM$5+1))&amp;":"&amp;ADDRESS($S24,SUMIFS(rBP!$1:$1,rBP!$5:$5,MAX(rBP!$5:$5))))))</f>
        <v>0</v>
      </c>
      <c r="CN24" s="69">
        <f ca="1">IF(CN$5="",0,SUMPRODUCT(
INDIRECT(ADDRESS($P24,SUMIFS($1:$1,$5:$5,1))&amp;":"&amp;ADDRESS($P24,CN$1)),
INDIRECT("rBP!"&amp;ADDRESS($S24,SUMIFS(rBP!$1:$1,rBP!$5:$5,MAX(rBP!$5:$5)-CN$5+1))&amp;":"&amp;ADDRESS($S24,SUMIFS(rBP!$1:$1,rBP!$5:$5,MAX(rBP!$5:$5))))))</f>
        <v>0</v>
      </c>
      <c r="CO24" s="69">
        <f ca="1">IF(CO$5="",0,SUMPRODUCT(
INDIRECT(ADDRESS($P24,SUMIFS($1:$1,$5:$5,1))&amp;":"&amp;ADDRESS($P24,CO$1)),
INDIRECT("rBP!"&amp;ADDRESS($S24,SUMIFS(rBP!$1:$1,rBP!$5:$5,MAX(rBP!$5:$5)-CO$5+1))&amp;":"&amp;ADDRESS($S24,SUMIFS(rBP!$1:$1,rBP!$5:$5,MAX(rBP!$5:$5))))))</f>
        <v>0</v>
      </c>
      <c r="CP24" s="69">
        <f ca="1">IF(CP$5="",0,SUMPRODUCT(
INDIRECT(ADDRESS($P24,SUMIFS($1:$1,$5:$5,1))&amp;":"&amp;ADDRESS($P24,CP$1)),
INDIRECT("rBP!"&amp;ADDRESS($S24,SUMIFS(rBP!$1:$1,rBP!$5:$5,MAX(rBP!$5:$5)-CP$5+1))&amp;":"&amp;ADDRESS($S24,SUMIFS(rBP!$1:$1,rBP!$5:$5,MAX(rBP!$5:$5))))))</f>
        <v>0</v>
      </c>
      <c r="CQ24" s="69">
        <f ca="1">IF(CQ$5="",0,SUMPRODUCT(
INDIRECT(ADDRESS($P24,SUMIFS($1:$1,$5:$5,1))&amp;":"&amp;ADDRESS($P24,CQ$1)),
INDIRECT("rBP!"&amp;ADDRESS($S24,SUMIFS(rBP!$1:$1,rBP!$5:$5,MAX(rBP!$5:$5)-CQ$5+1))&amp;":"&amp;ADDRESS($S24,SUMIFS(rBP!$1:$1,rBP!$5:$5,MAX(rBP!$5:$5))))))</f>
        <v>0</v>
      </c>
      <c r="CR24" s="69">
        <f ca="1">IF(CR$5="",0,SUMPRODUCT(
INDIRECT(ADDRESS($P24,SUMIFS($1:$1,$5:$5,1))&amp;":"&amp;ADDRESS($P24,CR$1)),
INDIRECT("rBP!"&amp;ADDRESS($S24,SUMIFS(rBP!$1:$1,rBP!$5:$5,MAX(rBP!$5:$5)-CR$5+1))&amp;":"&amp;ADDRESS($S24,SUMIFS(rBP!$1:$1,rBP!$5:$5,MAX(rBP!$5:$5))))))</f>
        <v>0</v>
      </c>
      <c r="CS24" s="69">
        <f ca="1">IF(CS$5="",0,SUMPRODUCT(
INDIRECT(ADDRESS($P24,SUMIFS($1:$1,$5:$5,1))&amp;":"&amp;ADDRESS($P24,CS$1)),
INDIRECT("rBP!"&amp;ADDRESS($S24,SUMIFS(rBP!$1:$1,rBP!$5:$5,MAX(rBP!$5:$5)-CS$5+1))&amp;":"&amp;ADDRESS($S24,SUMIFS(rBP!$1:$1,rBP!$5:$5,MAX(rBP!$5:$5))))))</f>
        <v>0</v>
      </c>
      <c r="CT24" s="69">
        <f ca="1">IF(CT$5="",0,SUMPRODUCT(
INDIRECT(ADDRESS($P24,SUMIFS($1:$1,$5:$5,1))&amp;":"&amp;ADDRESS($P24,CT$1)),
INDIRECT("rBP!"&amp;ADDRESS($S24,SUMIFS(rBP!$1:$1,rBP!$5:$5,MAX(rBP!$5:$5)-CT$5+1))&amp;":"&amp;ADDRESS($S24,SUMIFS(rBP!$1:$1,rBP!$5:$5,MAX(rBP!$5:$5))))))</f>
        <v>0</v>
      </c>
    </row>
    <row r="25" spans="1:98" s="27" customFormat="1" ht="12" x14ac:dyDescent="0.25">
      <c r="A25" s="26">
        <f>ROW()</f>
        <v>25</v>
      </c>
      <c r="E25" s="24"/>
      <c r="F25" s="66" t="str">
        <f>F20</f>
        <v>Закупка сырья и материалов</v>
      </c>
      <c r="G25" s="27" t="str">
        <f>BP!$F$25</f>
        <v>Упаковка</v>
      </c>
      <c r="M25" s="2" t="str">
        <f>Lists!$R$8</f>
        <v>руб.</v>
      </c>
      <c r="P25" s="71">
        <f t="shared" si="7"/>
        <v>7</v>
      </c>
      <c r="R25" s="24"/>
      <c r="S25" s="71">
        <f>BP!$A73</f>
        <v>73</v>
      </c>
      <c r="T25" s="67"/>
      <c r="U25" s="67"/>
      <c r="V25" s="75"/>
      <c r="W25" s="29">
        <f ca="1">SUM(INDIRECT(ADDRESS(ROW(),SUMIFS($1:$1,$5:$5,1))):INDIRECT(ADDRESS(ROW(),SUMIFS($1:$1,$5:$5,MAX($5:$5)))))</f>
        <v>34856848</v>
      </c>
      <c r="X25" s="67"/>
      <c r="Y25" s="67"/>
      <c r="Z25" s="69">
        <f ca="1">IF(Z$5="",0,SUMPRODUCT(
INDIRECT(ADDRESS($P25,SUMIFS($1:$1,$5:$5,1))&amp;":"&amp;ADDRESS($P25,Z$1)),
INDIRECT("rBP!"&amp;ADDRESS($S25,SUMIFS(rBP!$1:$1,rBP!$5:$5,MAX(rBP!$5:$5)-Z$5+1))&amp;":"&amp;ADDRESS($S25,SUMIFS(rBP!$1:$1,rBP!$5:$5,MAX(rBP!$5:$5))))))</f>
        <v>0</v>
      </c>
      <c r="AA25" s="69">
        <f ca="1">IF(AA$5="",0,SUMPRODUCT(
INDIRECT(ADDRESS($P25,SUMIFS($1:$1,$5:$5,1))&amp;":"&amp;ADDRESS($P25,AA$1)),
INDIRECT("rBP!"&amp;ADDRESS($S25,SUMIFS(rBP!$1:$1,rBP!$5:$5,MAX(rBP!$5:$5)-AA$5+1))&amp;":"&amp;ADDRESS($S25,SUMIFS(rBP!$1:$1,rBP!$5:$5,MAX(rBP!$5:$5))))))</f>
        <v>0</v>
      </c>
      <c r="AB25" s="69">
        <f ca="1">IF(AB$5="",0,SUMPRODUCT(
INDIRECT(ADDRESS($P25,SUMIFS($1:$1,$5:$5,1))&amp;":"&amp;ADDRESS($P25,AB$1)),
INDIRECT("rBP!"&amp;ADDRESS($S25,SUMIFS(rBP!$1:$1,rBP!$5:$5,MAX(rBP!$5:$5)-AB$5+1))&amp;":"&amp;ADDRESS($S25,SUMIFS(rBP!$1:$1,rBP!$5:$5,MAX(rBP!$5:$5))))))</f>
        <v>0</v>
      </c>
      <c r="AC25" s="69">
        <f ca="1">IF(AC$5="",0,SUMPRODUCT(
INDIRECT(ADDRESS($P25,SUMIFS($1:$1,$5:$5,1))&amp;":"&amp;ADDRESS($P25,AC$1)),
INDIRECT("rBP!"&amp;ADDRESS($S25,SUMIFS(rBP!$1:$1,rBP!$5:$5,MAX(rBP!$5:$5)-AC$5+1))&amp;":"&amp;ADDRESS($S25,SUMIFS(rBP!$1:$1,rBP!$5:$5,MAX(rBP!$5:$5))))))</f>
        <v>0</v>
      </c>
      <c r="AD25" s="69">
        <f ca="1">IF(AD$5="",0,SUMPRODUCT(
INDIRECT(ADDRESS($P25,SUMIFS($1:$1,$5:$5,1))&amp;":"&amp;ADDRESS($P25,AD$1)),
INDIRECT("rBP!"&amp;ADDRESS($S25,SUMIFS(rBP!$1:$1,rBP!$5:$5,MAX(rBP!$5:$5)-AD$5+1))&amp;":"&amp;ADDRESS($S25,SUMIFS(rBP!$1:$1,rBP!$5:$5,MAX(rBP!$5:$5))))))</f>
        <v>1600</v>
      </c>
      <c r="AE25" s="69">
        <f ca="1">IF(AE$5="",0,SUMPRODUCT(
INDIRECT(ADDRESS($P25,SUMIFS($1:$1,$5:$5,1))&amp;":"&amp;ADDRESS($P25,AE$1)),
INDIRECT("rBP!"&amp;ADDRESS($S25,SUMIFS(rBP!$1:$1,rBP!$5:$5,MAX(rBP!$5:$5)-AE$5+1))&amp;":"&amp;ADDRESS($S25,SUMIFS(rBP!$1:$1,rBP!$5:$5,MAX(rBP!$5:$5))))))</f>
        <v>6400</v>
      </c>
      <c r="AF25" s="69">
        <f ca="1">IF(AF$5="",0,SUMPRODUCT(
INDIRECT(ADDRESS($P25,SUMIFS($1:$1,$5:$5,1))&amp;":"&amp;ADDRESS($P25,AF$1)),
INDIRECT("rBP!"&amp;ADDRESS($S25,SUMIFS(rBP!$1:$1,rBP!$5:$5,MAX(rBP!$5:$5)-AF$5+1))&amp;":"&amp;ADDRESS($S25,SUMIFS(rBP!$1:$1,rBP!$5:$5,MAX(rBP!$5:$5))))))</f>
        <v>11520</v>
      </c>
      <c r="AG25" s="69">
        <f ca="1">IF(AG$5="",0,SUMPRODUCT(
INDIRECT(ADDRESS($P25,SUMIFS($1:$1,$5:$5,1))&amp;":"&amp;ADDRESS($P25,AG$1)),
INDIRECT("rBP!"&amp;ADDRESS($S25,SUMIFS(rBP!$1:$1,rBP!$5:$5,MAX(rBP!$5:$5)-AG$5+1))&amp;":"&amp;ADDRESS($S25,SUMIFS(rBP!$1:$1,rBP!$5:$5,MAX(rBP!$5:$5))))))</f>
        <v>16840</v>
      </c>
      <c r="AH25" s="69">
        <f ca="1">IF(AH$5="",0,SUMPRODUCT(
INDIRECT(ADDRESS($P25,SUMIFS($1:$1,$5:$5,1))&amp;":"&amp;ADDRESS($P25,AH$1)),
INDIRECT("rBP!"&amp;ADDRESS($S25,SUMIFS(rBP!$1:$1,rBP!$5:$5,MAX(rBP!$5:$5)-AH$5+1))&amp;":"&amp;ADDRESS($S25,SUMIFS(rBP!$1:$1,rBP!$5:$5,MAX(rBP!$5:$5))))))</f>
        <v>21480</v>
      </c>
      <c r="AI25" s="69">
        <f ca="1">IF(AI$5="",0,SUMPRODUCT(
INDIRECT(ADDRESS($P25,SUMIFS($1:$1,$5:$5,1))&amp;":"&amp;ADDRESS($P25,AI$1)),
INDIRECT("rBP!"&amp;ADDRESS($S25,SUMIFS(rBP!$1:$1,rBP!$5:$5,MAX(rBP!$5:$5)-AI$5+1))&amp;":"&amp;ADDRESS($S25,SUMIFS(rBP!$1:$1,rBP!$5:$5,MAX(rBP!$5:$5))))))</f>
        <v>28216.000000000004</v>
      </c>
      <c r="AJ25" s="69">
        <f ca="1">IF(AJ$5="",0,SUMPRODUCT(
INDIRECT(ADDRESS($P25,SUMIFS($1:$1,$5:$5,1))&amp;":"&amp;ADDRESS($P25,AJ$1)),
INDIRECT("rBP!"&amp;ADDRESS($S25,SUMIFS(rBP!$1:$1,rBP!$5:$5,MAX(rBP!$5:$5)-AJ$5+1))&amp;":"&amp;ADDRESS($S25,SUMIFS(rBP!$1:$1,rBP!$5:$5,MAX(rBP!$5:$5))))))</f>
        <v>45816</v>
      </c>
      <c r="AK25" s="69">
        <f ca="1">IF(AK$5="",0,SUMPRODUCT(
INDIRECT(ADDRESS($P25,SUMIFS($1:$1,$5:$5,1))&amp;":"&amp;ADDRESS($P25,AK$1)),
INDIRECT("rBP!"&amp;ADDRESS($S25,SUMIFS(rBP!$1:$1,rBP!$5:$5,MAX(rBP!$5:$5)-AK$5+1))&amp;":"&amp;ADDRESS($S25,SUMIFS(rBP!$1:$1,rBP!$5:$5,MAX(rBP!$5:$5))))))</f>
        <v>75448</v>
      </c>
      <c r="AL25" s="69">
        <f ca="1">IF(AL$5="",0,SUMPRODUCT(
INDIRECT(ADDRESS($P25,SUMIFS($1:$1,$5:$5,1))&amp;":"&amp;ADDRESS($P25,AL$1)),
INDIRECT("rBP!"&amp;ADDRESS($S25,SUMIFS(rBP!$1:$1,rBP!$5:$5,MAX(rBP!$5:$5)-AL$5+1))&amp;":"&amp;ADDRESS($S25,SUMIFS(rBP!$1:$1,rBP!$5:$5,MAX(rBP!$5:$5))))))</f>
        <v>117988</v>
      </c>
      <c r="AM25" s="69">
        <f ca="1">IF(AM$5="",0,SUMPRODUCT(
INDIRECT(ADDRESS($P25,SUMIFS($1:$1,$5:$5,1))&amp;":"&amp;ADDRESS($P25,AM$1)),
INDIRECT("rBP!"&amp;ADDRESS($S25,SUMIFS(rBP!$1:$1,rBP!$5:$5,MAX(rBP!$5:$5)-AM$5+1))&amp;":"&amp;ADDRESS($S25,SUMIFS(rBP!$1:$1,rBP!$5:$5,MAX(rBP!$5:$5))))))</f>
        <v>171880</v>
      </c>
      <c r="AN25" s="69">
        <f ca="1">IF(AN$5="",0,SUMPRODUCT(
INDIRECT(ADDRESS($P25,SUMIFS($1:$1,$5:$5,1))&amp;":"&amp;ADDRESS($P25,AN$1)),
INDIRECT("rBP!"&amp;ADDRESS($S25,SUMIFS(rBP!$1:$1,rBP!$5:$5,MAX(rBP!$5:$5)-AN$5+1))&amp;":"&amp;ADDRESS($S25,SUMIFS(rBP!$1:$1,rBP!$5:$5,MAX(rBP!$5:$5))))))</f>
        <v>232468</v>
      </c>
      <c r="AO25" s="69">
        <f ca="1">IF(AO$5="",0,SUMPRODUCT(
INDIRECT(ADDRESS($P25,SUMIFS($1:$1,$5:$5,1))&amp;":"&amp;ADDRESS($P25,AO$1)),
INDIRECT("rBP!"&amp;ADDRESS($S25,SUMIFS(rBP!$1:$1,rBP!$5:$5,MAX(rBP!$5:$5)-AO$5+1))&amp;":"&amp;ADDRESS($S25,SUMIFS(rBP!$1:$1,rBP!$5:$5,MAX(rBP!$5:$5))))))</f>
        <v>297032</v>
      </c>
      <c r="AP25" s="69">
        <f ca="1">IF(AP$5="",0,SUMPRODUCT(
INDIRECT(ADDRESS($P25,SUMIFS($1:$1,$5:$5,1))&amp;":"&amp;ADDRESS($P25,AP$1)),
INDIRECT("rBP!"&amp;ADDRESS($S25,SUMIFS(rBP!$1:$1,rBP!$5:$5,MAX(rBP!$5:$5)-AP$5+1))&amp;":"&amp;ADDRESS($S25,SUMIFS(rBP!$1:$1,rBP!$5:$5,MAX(rBP!$5:$5))))))</f>
        <v>363660</v>
      </c>
      <c r="AQ25" s="69">
        <f ca="1">IF(AQ$5="",0,SUMPRODUCT(
INDIRECT(ADDRESS($P25,SUMIFS($1:$1,$5:$5,1))&amp;":"&amp;ADDRESS($P25,AQ$1)),
INDIRECT("rBP!"&amp;ADDRESS($S25,SUMIFS(rBP!$1:$1,rBP!$5:$5,MAX(rBP!$5:$5)-AQ$5+1))&amp;":"&amp;ADDRESS($S25,SUMIFS(rBP!$1:$1,rBP!$5:$5,MAX(rBP!$5:$5))))))</f>
        <v>431380</v>
      </c>
      <c r="AR25" s="69">
        <f ca="1">IF(AR$5="",0,SUMPRODUCT(
INDIRECT(ADDRESS($P25,SUMIFS($1:$1,$5:$5,1))&amp;":"&amp;ADDRESS($P25,AR$1)),
INDIRECT("rBP!"&amp;ADDRESS($S25,SUMIFS(rBP!$1:$1,rBP!$5:$5,MAX(rBP!$5:$5)-AR$5+1))&amp;":"&amp;ADDRESS($S25,SUMIFS(rBP!$1:$1,rBP!$5:$5,MAX(rBP!$5:$5))))))</f>
        <v>499580</v>
      </c>
      <c r="AS25" s="69">
        <f ca="1">IF(AS$5="",0,SUMPRODUCT(
INDIRECT(ADDRESS($P25,SUMIFS($1:$1,$5:$5,1))&amp;":"&amp;ADDRESS($P25,AS$1)),
INDIRECT("rBP!"&amp;ADDRESS($S25,SUMIFS(rBP!$1:$1,rBP!$5:$5,MAX(rBP!$5:$5)-AS$5+1))&amp;":"&amp;ADDRESS($S25,SUMIFS(rBP!$1:$1,rBP!$5:$5,MAX(rBP!$5:$5))))))</f>
        <v>567900</v>
      </c>
      <c r="AT25" s="69">
        <f ca="1">IF(AT$5="",0,SUMPRODUCT(
INDIRECT(ADDRESS($P25,SUMIFS($1:$1,$5:$5,1))&amp;":"&amp;ADDRESS($P25,AT$1)),
INDIRECT("rBP!"&amp;ADDRESS($S25,SUMIFS(rBP!$1:$1,rBP!$5:$5,MAX(rBP!$5:$5)-AT$5+1))&amp;":"&amp;ADDRESS($S25,SUMIFS(rBP!$1:$1,rBP!$5:$5,MAX(rBP!$5:$5))))))</f>
        <v>636280</v>
      </c>
      <c r="AU25" s="69">
        <f ca="1">IF(AU$5="",0,SUMPRODUCT(
INDIRECT(ADDRESS($P25,SUMIFS($1:$1,$5:$5,1))&amp;":"&amp;ADDRESS($P25,AU$1)),
INDIRECT("rBP!"&amp;ADDRESS($S25,SUMIFS(rBP!$1:$1,rBP!$5:$5,MAX(rBP!$5:$5)-AU$5+1))&amp;":"&amp;ADDRESS($S25,SUMIFS(rBP!$1:$1,rBP!$5:$5,MAX(rBP!$5:$5))))))</f>
        <v>704680</v>
      </c>
      <c r="AV25" s="69">
        <f ca="1">IF(AV$5="",0,SUMPRODUCT(
INDIRECT(ADDRESS($P25,SUMIFS($1:$1,$5:$5,1))&amp;":"&amp;ADDRESS($P25,AV$1)),
INDIRECT("rBP!"&amp;ADDRESS($S25,SUMIFS(rBP!$1:$1,rBP!$5:$5,MAX(rBP!$5:$5)-AV$5+1))&amp;":"&amp;ADDRESS($S25,SUMIFS(rBP!$1:$1,rBP!$5:$5,MAX(rBP!$5:$5))))))</f>
        <v>773080</v>
      </c>
      <c r="AW25" s="69">
        <f ca="1">IF(AW$5="",0,SUMPRODUCT(
INDIRECT(ADDRESS($P25,SUMIFS($1:$1,$5:$5,1))&amp;":"&amp;ADDRESS($P25,AW$1)),
INDIRECT("rBP!"&amp;ADDRESS($S25,SUMIFS(rBP!$1:$1,rBP!$5:$5,MAX(rBP!$5:$5)-AW$5+1))&amp;":"&amp;ADDRESS($S25,SUMIFS(rBP!$1:$1,rBP!$5:$5,MAX(rBP!$5:$5))))))</f>
        <v>841480</v>
      </c>
      <c r="AX25" s="69">
        <f ca="1">IF(AX$5="",0,SUMPRODUCT(
INDIRECT(ADDRESS($P25,SUMIFS($1:$1,$5:$5,1))&amp;":"&amp;ADDRESS($P25,AX$1)),
INDIRECT("rBP!"&amp;ADDRESS($S25,SUMIFS(rBP!$1:$1,rBP!$5:$5,MAX(rBP!$5:$5)-AX$5+1))&amp;":"&amp;ADDRESS($S25,SUMIFS(rBP!$1:$1,rBP!$5:$5,MAX(rBP!$5:$5))))))</f>
        <v>909880</v>
      </c>
      <c r="AY25" s="69">
        <f ca="1">IF(AY$5="",0,SUMPRODUCT(
INDIRECT(ADDRESS($P25,SUMIFS($1:$1,$5:$5,1))&amp;":"&amp;ADDRESS($P25,AY$1)),
INDIRECT("rBP!"&amp;ADDRESS($S25,SUMIFS(rBP!$1:$1,rBP!$5:$5,MAX(rBP!$5:$5)-AY$5+1))&amp;":"&amp;ADDRESS($S25,SUMIFS(rBP!$1:$1,rBP!$5:$5,MAX(rBP!$5:$5))))))</f>
        <v>978280</v>
      </c>
      <c r="AZ25" s="69">
        <f ca="1">IF(AZ$5="",0,SUMPRODUCT(
INDIRECT(ADDRESS($P25,SUMIFS($1:$1,$5:$5,1))&amp;":"&amp;ADDRESS($P25,AZ$1)),
INDIRECT("rBP!"&amp;ADDRESS($S25,SUMIFS(rBP!$1:$1,rBP!$5:$5,MAX(rBP!$5:$5)-AZ$5+1))&amp;":"&amp;ADDRESS($S25,SUMIFS(rBP!$1:$1,rBP!$5:$5,MAX(rBP!$5:$5))))))</f>
        <v>1046680</v>
      </c>
      <c r="BA25" s="69">
        <f ca="1">IF(BA$5="",0,SUMPRODUCT(
INDIRECT(ADDRESS($P25,SUMIFS($1:$1,$5:$5,1))&amp;":"&amp;ADDRESS($P25,BA$1)),
INDIRECT("rBP!"&amp;ADDRESS($S25,SUMIFS(rBP!$1:$1,rBP!$5:$5,MAX(rBP!$5:$5)-BA$5+1))&amp;":"&amp;ADDRESS($S25,SUMIFS(rBP!$1:$1,rBP!$5:$5,MAX(rBP!$5:$5))))))</f>
        <v>1111080</v>
      </c>
      <c r="BB25" s="69">
        <f ca="1">IF(BB$5="",0,SUMPRODUCT(
INDIRECT(ADDRESS($P25,SUMIFS($1:$1,$5:$5,1))&amp;":"&amp;ADDRESS($P25,BB$1)),
INDIRECT("rBP!"&amp;ADDRESS($S25,SUMIFS(rBP!$1:$1,rBP!$5:$5,MAX(rBP!$5:$5)-BB$5+1))&amp;":"&amp;ADDRESS($S25,SUMIFS(rBP!$1:$1,rBP!$5:$5,MAX(rBP!$5:$5))))))</f>
        <v>1163480</v>
      </c>
      <c r="BC25" s="69">
        <f ca="1">IF(BC$5="",0,SUMPRODUCT(
INDIRECT(ADDRESS($P25,SUMIFS($1:$1,$5:$5,1))&amp;":"&amp;ADDRESS($P25,BC$1)),
INDIRECT("rBP!"&amp;ADDRESS($S25,SUMIFS(rBP!$1:$1,rBP!$5:$5,MAX(rBP!$5:$5)-BC$5+1))&amp;":"&amp;ADDRESS($S25,SUMIFS(rBP!$1:$1,rBP!$5:$5,MAX(rBP!$5:$5))))))</f>
        <v>1203080</v>
      </c>
      <c r="BD25" s="69">
        <f ca="1">IF(BD$5="",0,SUMPRODUCT(
INDIRECT(ADDRESS($P25,SUMIFS($1:$1,$5:$5,1))&amp;":"&amp;ADDRESS($P25,BD$1)),
INDIRECT("rBP!"&amp;ADDRESS($S25,SUMIFS(rBP!$1:$1,rBP!$5:$5,MAX(rBP!$5:$5)-BD$5+1))&amp;":"&amp;ADDRESS($S25,SUMIFS(rBP!$1:$1,rBP!$5:$5,MAX(rBP!$5:$5))))))</f>
        <v>1229380</v>
      </c>
      <c r="BE25" s="69">
        <f ca="1">IF(BE$5="",0,SUMPRODUCT(
INDIRECT(ADDRESS($P25,SUMIFS($1:$1,$5:$5,1))&amp;":"&amp;ADDRESS($P25,BE$1)),
INDIRECT("rBP!"&amp;ADDRESS($S25,SUMIFS(rBP!$1:$1,rBP!$5:$5,MAX(rBP!$5:$5)-BE$5+1))&amp;":"&amp;ADDRESS($S25,SUMIFS(rBP!$1:$1,rBP!$5:$5,MAX(rBP!$5:$5))))))</f>
        <v>1244080</v>
      </c>
      <c r="BF25" s="69">
        <f ca="1">IF(BF$5="",0,SUMPRODUCT(
INDIRECT(ADDRESS($P25,SUMIFS($1:$1,$5:$5,1))&amp;":"&amp;ADDRESS($P25,BF$1)),
INDIRECT("rBP!"&amp;ADDRESS($S25,SUMIFS(rBP!$1:$1,rBP!$5:$5,MAX(rBP!$5:$5)-BF$5+1))&amp;":"&amp;ADDRESS($S25,SUMIFS(rBP!$1:$1,rBP!$5:$5,MAX(rBP!$5:$5))))))</f>
        <v>1251940</v>
      </c>
      <c r="BG25" s="69">
        <f ca="1">IF(BG$5="",0,SUMPRODUCT(
INDIRECT(ADDRESS($P25,SUMIFS($1:$1,$5:$5,1))&amp;":"&amp;ADDRESS($P25,BG$1)),
INDIRECT("rBP!"&amp;ADDRESS($S25,SUMIFS(rBP!$1:$1,rBP!$5:$5,MAX(rBP!$5:$5)-BG$5+1))&amp;":"&amp;ADDRESS($S25,SUMIFS(rBP!$1:$1,rBP!$5:$5,MAX(rBP!$5:$5))))))</f>
        <v>1255800</v>
      </c>
      <c r="BH25" s="69">
        <f ca="1">IF(BH$5="",0,SUMPRODUCT(
INDIRECT(ADDRESS($P25,SUMIFS($1:$1,$5:$5,1))&amp;":"&amp;ADDRESS($P25,BH$1)),
INDIRECT("rBP!"&amp;ADDRESS($S25,SUMIFS(rBP!$1:$1,rBP!$5:$5,MAX(rBP!$5:$5)-BH$5+1))&amp;":"&amp;ADDRESS($S25,SUMIFS(rBP!$1:$1,rBP!$5:$5,MAX(rBP!$5:$5))))))</f>
        <v>1257580</v>
      </c>
      <c r="BI25" s="69">
        <f ca="1">IF(BI$5="",0,SUMPRODUCT(
INDIRECT(ADDRESS($P25,SUMIFS($1:$1,$5:$5,1))&amp;":"&amp;ADDRESS($P25,BI$1)),
INDIRECT("rBP!"&amp;ADDRESS($S25,SUMIFS(rBP!$1:$1,rBP!$5:$5,MAX(rBP!$5:$5)-BI$5+1))&amp;":"&amp;ADDRESS($S25,SUMIFS(rBP!$1:$1,rBP!$5:$5,MAX(rBP!$5:$5))))))</f>
        <v>1258260</v>
      </c>
      <c r="BJ25" s="69">
        <f ca="1">IF(BJ$5="",0,SUMPRODUCT(
INDIRECT(ADDRESS($P25,SUMIFS($1:$1,$5:$5,1))&amp;":"&amp;ADDRESS($P25,BJ$1)),
INDIRECT("rBP!"&amp;ADDRESS($S25,SUMIFS(rBP!$1:$1,rBP!$5:$5,MAX(rBP!$5:$5)-BJ$5+1))&amp;":"&amp;ADDRESS($S25,SUMIFS(rBP!$1:$1,rBP!$5:$5,MAX(rBP!$5:$5))))))</f>
        <v>1258460</v>
      </c>
      <c r="BK25" s="69">
        <f ca="1">IF(BK$5="",0,SUMPRODUCT(
INDIRECT(ADDRESS($P25,SUMIFS($1:$1,$5:$5,1))&amp;":"&amp;ADDRESS($P25,BK$1)),
INDIRECT("rBP!"&amp;ADDRESS($S25,SUMIFS(rBP!$1:$1,rBP!$5:$5,MAX(rBP!$5:$5)-BK$5+1))&amp;":"&amp;ADDRESS($S25,SUMIFS(rBP!$1:$1,rBP!$5:$5,MAX(rBP!$5:$5))))))</f>
        <v>1258540</v>
      </c>
      <c r="BL25" s="69">
        <f ca="1">IF(BL$5="",0,SUMPRODUCT(
INDIRECT(ADDRESS($P25,SUMIFS($1:$1,$5:$5,1))&amp;":"&amp;ADDRESS($P25,BL$1)),
INDIRECT("rBP!"&amp;ADDRESS($S25,SUMIFS(rBP!$1:$1,rBP!$5:$5,MAX(rBP!$5:$5)-BL$5+1))&amp;":"&amp;ADDRESS($S25,SUMIFS(rBP!$1:$1,rBP!$5:$5,MAX(rBP!$5:$5))))))</f>
        <v>1258560.0000000002</v>
      </c>
      <c r="BM25" s="69">
        <f ca="1">IF(BM$5="",0,SUMPRODUCT(
INDIRECT(ADDRESS($P25,SUMIFS($1:$1,$5:$5,1))&amp;":"&amp;ADDRESS($P25,BM$1)),
INDIRECT("rBP!"&amp;ADDRESS($S25,SUMIFS(rBP!$1:$1,rBP!$5:$5,MAX(rBP!$5:$5)-BM$5+1))&amp;":"&amp;ADDRESS($S25,SUMIFS(rBP!$1:$1,rBP!$5:$5,MAX(rBP!$5:$5))))))</f>
        <v>1258560.0000000002</v>
      </c>
      <c r="BN25" s="69">
        <f ca="1">IF(BN$5="",0,SUMPRODUCT(
INDIRECT(ADDRESS($P25,SUMIFS($1:$1,$5:$5,1))&amp;":"&amp;ADDRESS($P25,BN$1)),
INDIRECT("rBP!"&amp;ADDRESS($S25,SUMIFS(rBP!$1:$1,rBP!$5:$5,MAX(rBP!$5:$5)-BN$5+1))&amp;":"&amp;ADDRESS($S25,SUMIFS(rBP!$1:$1,rBP!$5:$5,MAX(rBP!$5:$5))))))</f>
        <v>1258560.0000000002</v>
      </c>
      <c r="BO25" s="69">
        <f ca="1">IF(BO$5="",0,SUMPRODUCT(
INDIRECT(ADDRESS($P25,SUMIFS($1:$1,$5:$5,1))&amp;":"&amp;ADDRESS($P25,BO$1)),
INDIRECT("rBP!"&amp;ADDRESS($S25,SUMIFS(rBP!$1:$1,rBP!$5:$5,MAX(rBP!$5:$5)-BO$5+1))&amp;":"&amp;ADDRESS($S25,SUMIFS(rBP!$1:$1,rBP!$5:$5,MAX(rBP!$5:$5))))))</f>
        <v>1258560.0000000002</v>
      </c>
      <c r="BP25" s="69">
        <f ca="1">IF(BP$5="",0,SUMPRODUCT(
INDIRECT(ADDRESS($P25,SUMIFS($1:$1,$5:$5,1))&amp;":"&amp;ADDRESS($P25,BP$1)),
INDIRECT("rBP!"&amp;ADDRESS($S25,SUMIFS(rBP!$1:$1,rBP!$5:$5,MAX(rBP!$5:$5)-BP$5+1))&amp;":"&amp;ADDRESS($S25,SUMIFS(rBP!$1:$1,rBP!$5:$5,MAX(rBP!$5:$5))))))</f>
        <v>1258560.0000000002</v>
      </c>
      <c r="BQ25" s="69">
        <f ca="1">IF(BQ$5="",0,SUMPRODUCT(
INDIRECT(ADDRESS($P25,SUMIFS($1:$1,$5:$5,1))&amp;":"&amp;ADDRESS($P25,BQ$1)),
INDIRECT("rBP!"&amp;ADDRESS($S25,SUMIFS(rBP!$1:$1,rBP!$5:$5,MAX(rBP!$5:$5)-BQ$5+1))&amp;":"&amp;ADDRESS($S25,SUMIFS(rBP!$1:$1,rBP!$5:$5,MAX(rBP!$5:$5))))))</f>
        <v>1258560.0000000002</v>
      </c>
      <c r="BR25" s="69">
        <f ca="1">IF(BR$5="",0,SUMPRODUCT(
INDIRECT(ADDRESS($P25,SUMIFS($1:$1,$5:$5,1))&amp;":"&amp;ADDRESS($P25,BR$1)),
INDIRECT("rBP!"&amp;ADDRESS($S25,SUMIFS(rBP!$1:$1,rBP!$5:$5,MAX(rBP!$5:$5)-BR$5+1))&amp;":"&amp;ADDRESS($S25,SUMIFS(rBP!$1:$1,rBP!$5:$5,MAX(rBP!$5:$5))))))</f>
        <v>1258560.0000000002</v>
      </c>
      <c r="BS25" s="69">
        <f ca="1">IF(BS$5="",0,SUMPRODUCT(
INDIRECT(ADDRESS($P25,SUMIFS($1:$1,$5:$5,1))&amp;":"&amp;ADDRESS($P25,BS$1)),
INDIRECT("rBP!"&amp;ADDRESS($S25,SUMIFS(rBP!$1:$1,rBP!$5:$5,MAX(rBP!$5:$5)-BS$5+1))&amp;":"&amp;ADDRESS($S25,SUMIFS(rBP!$1:$1,rBP!$5:$5,MAX(rBP!$5:$5))))))</f>
        <v>1258560.0000000002</v>
      </c>
      <c r="BT25" s="69">
        <f ca="1">IF(BT$5="",0,SUMPRODUCT(
INDIRECT(ADDRESS($P25,SUMIFS($1:$1,$5:$5,1))&amp;":"&amp;ADDRESS($P25,BT$1)),
INDIRECT("rBP!"&amp;ADDRESS($S25,SUMIFS(rBP!$1:$1,rBP!$5:$5,MAX(rBP!$5:$5)-BT$5+1))&amp;":"&amp;ADDRESS($S25,SUMIFS(rBP!$1:$1,rBP!$5:$5,MAX(rBP!$5:$5))))))</f>
        <v>1258560.0000000002</v>
      </c>
      <c r="BU25" s="69">
        <f ca="1">IF(BU$5="",0,SUMPRODUCT(
INDIRECT(ADDRESS($P25,SUMIFS($1:$1,$5:$5,1))&amp;":"&amp;ADDRESS($P25,BU$1)),
INDIRECT("rBP!"&amp;ADDRESS($S25,SUMIFS(rBP!$1:$1,rBP!$5:$5,MAX(rBP!$5:$5)-BU$5+1))&amp;":"&amp;ADDRESS($S25,SUMIFS(rBP!$1:$1,rBP!$5:$5,MAX(rBP!$5:$5))))))</f>
        <v>1258560.0000000002</v>
      </c>
      <c r="BV25" s="69">
        <f ca="1">IF(BV$5="",0,SUMPRODUCT(
INDIRECT(ADDRESS($P25,SUMIFS($1:$1,$5:$5,1))&amp;":"&amp;ADDRESS($P25,BV$1)),
INDIRECT("rBP!"&amp;ADDRESS($S25,SUMIFS(rBP!$1:$1,rBP!$5:$5,MAX(rBP!$5:$5)-BV$5+1))&amp;":"&amp;ADDRESS($S25,SUMIFS(rBP!$1:$1,rBP!$5:$5,MAX(rBP!$5:$5))))))</f>
        <v>0</v>
      </c>
      <c r="BW25" s="69">
        <f ca="1">IF(BW$5="",0,SUMPRODUCT(
INDIRECT(ADDRESS($P25,SUMIFS($1:$1,$5:$5,1))&amp;":"&amp;ADDRESS($P25,BW$1)),
INDIRECT("rBP!"&amp;ADDRESS($S25,SUMIFS(rBP!$1:$1,rBP!$5:$5,MAX(rBP!$5:$5)-BW$5+1))&amp;":"&amp;ADDRESS($S25,SUMIFS(rBP!$1:$1,rBP!$5:$5,MAX(rBP!$5:$5))))))</f>
        <v>0</v>
      </c>
      <c r="BX25" s="69">
        <f ca="1">IF(BX$5="",0,SUMPRODUCT(
INDIRECT(ADDRESS($P25,SUMIFS($1:$1,$5:$5,1))&amp;":"&amp;ADDRESS($P25,BX$1)),
INDIRECT("rBP!"&amp;ADDRESS($S25,SUMIFS(rBP!$1:$1,rBP!$5:$5,MAX(rBP!$5:$5)-BX$5+1))&amp;":"&amp;ADDRESS($S25,SUMIFS(rBP!$1:$1,rBP!$5:$5,MAX(rBP!$5:$5))))))</f>
        <v>0</v>
      </c>
      <c r="BY25" s="69">
        <f ca="1">IF(BY$5="",0,SUMPRODUCT(
INDIRECT(ADDRESS($P25,SUMIFS($1:$1,$5:$5,1))&amp;":"&amp;ADDRESS($P25,BY$1)),
INDIRECT("rBP!"&amp;ADDRESS($S25,SUMIFS(rBP!$1:$1,rBP!$5:$5,MAX(rBP!$5:$5)-BY$5+1))&amp;":"&amp;ADDRESS($S25,SUMIFS(rBP!$1:$1,rBP!$5:$5,MAX(rBP!$5:$5))))))</f>
        <v>0</v>
      </c>
      <c r="BZ25" s="69">
        <f ca="1">IF(BZ$5="",0,SUMPRODUCT(
INDIRECT(ADDRESS($P25,SUMIFS($1:$1,$5:$5,1))&amp;":"&amp;ADDRESS($P25,BZ$1)),
INDIRECT("rBP!"&amp;ADDRESS($S25,SUMIFS(rBP!$1:$1,rBP!$5:$5,MAX(rBP!$5:$5)-BZ$5+1))&amp;":"&amp;ADDRESS($S25,SUMIFS(rBP!$1:$1,rBP!$5:$5,MAX(rBP!$5:$5))))))</f>
        <v>0</v>
      </c>
      <c r="CA25" s="69">
        <f ca="1">IF(CA$5="",0,SUMPRODUCT(
INDIRECT(ADDRESS($P25,SUMIFS($1:$1,$5:$5,1))&amp;":"&amp;ADDRESS($P25,CA$1)),
INDIRECT("rBP!"&amp;ADDRESS($S25,SUMIFS(rBP!$1:$1,rBP!$5:$5,MAX(rBP!$5:$5)-CA$5+1))&amp;":"&amp;ADDRESS($S25,SUMIFS(rBP!$1:$1,rBP!$5:$5,MAX(rBP!$5:$5))))))</f>
        <v>0</v>
      </c>
      <c r="CB25" s="69">
        <f ca="1">IF(CB$5="",0,SUMPRODUCT(
INDIRECT(ADDRESS($P25,SUMIFS($1:$1,$5:$5,1))&amp;":"&amp;ADDRESS($P25,CB$1)),
INDIRECT("rBP!"&amp;ADDRESS($S25,SUMIFS(rBP!$1:$1,rBP!$5:$5,MAX(rBP!$5:$5)-CB$5+1))&amp;":"&amp;ADDRESS($S25,SUMIFS(rBP!$1:$1,rBP!$5:$5,MAX(rBP!$5:$5))))))</f>
        <v>0</v>
      </c>
      <c r="CC25" s="69">
        <f ca="1">IF(CC$5="",0,SUMPRODUCT(
INDIRECT(ADDRESS($P25,SUMIFS($1:$1,$5:$5,1))&amp;":"&amp;ADDRESS($P25,CC$1)),
INDIRECT("rBP!"&amp;ADDRESS($S25,SUMIFS(rBP!$1:$1,rBP!$5:$5,MAX(rBP!$5:$5)-CC$5+1))&amp;":"&amp;ADDRESS($S25,SUMIFS(rBP!$1:$1,rBP!$5:$5,MAX(rBP!$5:$5))))))</f>
        <v>0</v>
      </c>
      <c r="CD25" s="69">
        <f ca="1">IF(CD$5="",0,SUMPRODUCT(
INDIRECT(ADDRESS($P25,SUMIFS($1:$1,$5:$5,1))&amp;":"&amp;ADDRESS($P25,CD$1)),
INDIRECT("rBP!"&amp;ADDRESS($S25,SUMIFS(rBP!$1:$1,rBP!$5:$5,MAX(rBP!$5:$5)-CD$5+1))&amp;":"&amp;ADDRESS($S25,SUMIFS(rBP!$1:$1,rBP!$5:$5,MAX(rBP!$5:$5))))))</f>
        <v>0</v>
      </c>
      <c r="CE25" s="69">
        <f ca="1">IF(CE$5="",0,SUMPRODUCT(
INDIRECT(ADDRESS($P25,SUMIFS($1:$1,$5:$5,1))&amp;":"&amp;ADDRESS($P25,CE$1)),
INDIRECT("rBP!"&amp;ADDRESS($S25,SUMIFS(rBP!$1:$1,rBP!$5:$5,MAX(rBP!$5:$5)-CE$5+1))&amp;":"&amp;ADDRESS($S25,SUMIFS(rBP!$1:$1,rBP!$5:$5,MAX(rBP!$5:$5))))))</f>
        <v>0</v>
      </c>
      <c r="CF25" s="69">
        <f ca="1">IF(CF$5="",0,SUMPRODUCT(
INDIRECT(ADDRESS($P25,SUMIFS($1:$1,$5:$5,1))&amp;":"&amp;ADDRESS($P25,CF$1)),
INDIRECT("rBP!"&amp;ADDRESS($S25,SUMIFS(rBP!$1:$1,rBP!$5:$5,MAX(rBP!$5:$5)-CF$5+1))&amp;":"&amp;ADDRESS($S25,SUMIFS(rBP!$1:$1,rBP!$5:$5,MAX(rBP!$5:$5))))))</f>
        <v>0</v>
      </c>
      <c r="CG25" s="69">
        <f ca="1">IF(CG$5="",0,SUMPRODUCT(
INDIRECT(ADDRESS($P25,SUMIFS($1:$1,$5:$5,1))&amp;":"&amp;ADDRESS($P25,CG$1)),
INDIRECT("rBP!"&amp;ADDRESS($S25,SUMIFS(rBP!$1:$1,rBP!$5:$5,MAX(rBP!$5:$5)-CG$5+1))&amp;":"&amp;ADDRESS($S25,SUMIFS(rBP!$1:$1,rBP!$5:$5,MAX(rBP!$5:$5))))))</f>
        <v>0</v>
      </c>
      <c r="CH25" s="69">
        <f ca="1">IF(CH$5="",0,SUMPRODUCT(
INDIRECT(ADDRESS($P25,SUMIFS($1:$1,$5:$5,1))&amp;":"&amp;ADDRESS($P25,CH$1)),
INDIRECT("rBP!"&amp;ADDRESS($S25,SUMIFS(rBP!$1:$1,rBP!$5:$5,MAX(rBP!$5:$5)-CH$5+1))&amp;":"&amp;ADDRESS($S25,SUMIFS(rBP!$1:$1,rBP!$5:$5,MAX(rBP!$5:$5))))))</f>
        <v>0</v>
      </c>
      <c r="CI25" s="69">
        <f ca="1">IF(CI$5="",0,SUMPRODUCT(
INDIRECT(ADDRESS($P25,SUMIFS($1:$1,$5:$5,1))&amp;":"&amp;ADDRESS($P25,CI$1)),
INDIRECT("rBP!"&amp;ADDRESS($S25,SUMIFS(rBP!$1:$1,rBP!$5:$5,MAX(rBP!$5:$5)-CI$5+1))&amp;":"&amp;ADDRESS($S25,SUMIFS(rBP!$1:$1,rBP!$5:$5,MAX(rBP!$5:$5))))))</f>
        <v>0</v>
      </c>
      <c r="CJ25" s="69">
        <f ca="1">IF(CJ$5="",0,SUMPRODUCT(
INDIRECT(ADDRESS($P25,SUMIFS($1:$1,$5:$5,1))&amp;":"&amp;ADDRESS($P25,CJ$1)),
INDIRECT("rBP!"&amp;ADDRESS($S25,SUMIFS(rBP!$1:$1,rBP!$5:$5,MAX(rBP!$5:$5)-CJ$5+1))&amp;":"&amp;ADDRESS($S25,SUMIFS(rBP!$1:$1,rBP!$5:$5,MAX(rBP!$5:$5))))))</f>
        <v>0</v>
      </c>
      <c r="CK25" s="69">
        <f ca="1">IF(CK$5="",0,SUMPRODUCT(
INDIRECT(ADDRESS($P25,SUMIFS($1:$1,$5:$5,1))&amp;":"&amp;ADDRESS($P25,CK$1)),
INDIRECT("rBP!"&amp;ADDRESS($S25,SUMIFS(rBP!$1:$1,rBP!$5:$5,MAX(rBP!$5:$5)-CK$5+1))&amp;":"&amp;ADDRESS($S25,SUMIFS(rBP!$1:$1,rBP!$5:$5,MAX(rBP!$5:$5))))))</f>
        <v>0</v>
      </c>
      <c r="CL25" s="69">
        <f ca="1">IF(CL$5="",0,SUMPRODUCT(
INDIRECT(ADDRESS($P25,SUMIFS($1:$1,$5:$5,1))&amp;":"&amp;ADDRESS($P25,CL$1)),
INDIRECT("rBP!"&amp;ADDRESS($S25,SUMIFS(rBP!$1:$1,rBP!$5:$5,MAX(rBP!$5:$5)-CL$5+1))&amp;":"&amp;ADDRESS($S25,SUMIFS(rBP!$1:$1,rBP!$5:$5,MAX(rBP!$5:$5))))))</f>
        <v>0</v>
      </c>
      <c r="CM25" s="69">
        <f ca="1">IF(CM$5="",0,SUMPRODUCT(
INDIRECT(ADDRESS($P25,SUMIFS($1:$1,$5:$5,1))&amp;":"&amp;ADDRESS($P25,CM$1)),
INDIRECT("rBP!"&amp;ADDRESS($S25,SUMIFS(rBP!$1:$1,rBP!$5:$5,MAX(rBP!$5:$5)-CM$5+1))&amp;":"&amp;ADDRESS($S25,SUMIFS(rBP!$1:$1,rBP!$5:$5,MAX(rBP!$5:$5))))))</f>
        <v>0</v>
      </c>
      <c r="CN25" s="69">
        <f ca="1">IF(CN$5="",0,SUMPRODUCT(
INDIRECT(ADDRESS($P25,SUMIFS($1:$1,$5:$5,1))&amp;":"&amp;ADDRESS($P25,CN$1)),
INDIRECT("rBP!"&amp;ADDRESS($S25,SUMIFS(rBP!$1:$1,rBP!$5:$5,MAX(rBP!$5:$5)-CN$5+1))&amp;":"&amp;ADDRESS($S25,SUMIFS(rBP!$1:$1,rBP!$5:$5,MAX(rBP!$5:$5))))))</f>
        <v>0</v>
      </c>
      <c r="CO25" s="69">
        <f ca="1">IF(CO$5="",0,SUMPRODUCT(
INDIRECT(ADDRESS($P25,SUMIFS($1:$1,$5:$5,1))&amp;":"&amp;ADDRESS($P25,CO$1)),
INDIRECT("rBP!"&amp;ADDRESS($S25,SUMIFS(rBP!$1:$1,rBP!$5:$5,MAX(rBP!$5:$5)-CO$5+1))&amp;":"&amp;ADDRESS($S25,SUMIFS(rBP!$1:$1,rBP!$5:$5,MAX(rBP!$5:$5))))))</f>
        <v>0</v>
      </c>
      <c r="CP25" s="69">
        <f ca="1">IF(CP$5="",0,SUMPRODUCT(
INDIRECT(ADDRESS($P25,SUMIFS($1:$1,$5:$5,1))&amp;":"&amp;ADDRESS($P25,CP$1)),
INDIRECT("rBP!"&amp;ADDRESS($S25,SUMIFS(rBP!$1:$1,rBP!$5:$5,MAX(rBP!$5:$5)-CP$5+1))&amp;":"&amp;ADDRESS($S25,SUMIFS(rBP!$1:$1,rBP!$5:$5,MAX(rBP!$5:$5))))))</f>
        <v>0</v>
      </c>
      <c r="CQ25" s="69">
        <f ca="1">IF(CQ$5="",0,SUMPRODUCT(
INDIRECT(ADDRESS($P25,SUMIFS($1:$1,$5:$5,1))&amp;":"&amp;ADDRESS($P25,CQ$1)),
INDIRECT("rBP!"&amp;ADDRESS($S25,SUMIFS(rBP!$1:$1,rBP!$5:$5,MAX(rBP!$5:$5)-CQ$5+1))&amp;":"&amp;ADDRESS($S25,SUMIFS(rBP!$1:$1,rBP!$5:$5,MAX(rBP!$5:$5))))))</f>
        <v>0</v>
      </c>
      <c r="CR25" s="69">
        <f ca="1">IF(CR$5="",0,SUMPRODUCT(
INDIRECT(ADDRESS($P25,SUMIFS($1:$1,$5:$5,1))&amp;":"&amp;ADDRESS($P25,CR$1)),
INDIRECT("rBP!"&amp;ADDRESS($S25,SUMIFS(rBP!$1:$1,rBP!$5:$5,MAX(rBP!$5:$5)-CR$5+1))&amp;":"&amp;ADDRESS($S25,SUMIFS(rBP!$1:$1,rBP!$5:$5,MAX(rBP!$5:$5))))))</f>
        <v>0</v>
      </c>
      <c r="CS25" s="69">
        <f ca="1">IF(CS$5="",0,SUMPRODUCT(
INDIRECT(ADDRESS($P25,SUMIFS($1:$1,$5:$5,1))&amp;":"&amp;ADDRESS($P25,CS$1)),
INDIRECT("rBP!"&amp;ADDRESS($S25,SUMIFS(rBP!$1:$1,rBP!$5:$5,MAX(rBP!$5:$5)-CS$5+1))&amp;":"&amp;ADDRESS($S25,SUMIFS(rBP!$1:$1,rBP!$5:$5,MAX(rBP!$5:$5))))))</f>
        <v>0</v>
      </c>
      <c r="CT25" s="69">
        <f ca="1">IF(CT$5="",0,SUMPRODUCT(
INDIRECT(ADDRESS($P25,SUMIFS($1:$1,$5:$5,1))&amp;":"&amp;ADDRESS($P25,CT$1)),
INDIRECT("rBP!"&amp;ADDRESS($S25,SUMIFS(rBP!$1:$1,rBP!$5:$5,MAX(rBP!$5:$5)-CT$5+1))&amp;":"&amp;ADDRESS($S25,SUMIFS(rBP!$1:$1,rBP!$5:$5,MAX(rBP!$5:$5))))))</f>
        <v>0</v>
      </c>
    </row>
    <row r="26" spans="1:98" s="27" customFormat="1" ht="12" x14ac:dyDescent="0.25">
      <c r="A26" s="26">
        <f>ROW()</f>
        <v>26</v>
      </c>
      <c r="E26" s="24"/>
      <c r="F26" s="66" t="str">
        <f>F20</f>
        <v>Закупка сырья и материалов</v>
      </c>
      <c r="G26" s="27" t="str">
        <f>BP!$F$26</f>
        <v>ФОТ првПерс</v>
      </c>
      <c r="M26" s="2" t="str">
        <f>Lists!$R$8</f>
        <v>руб.</v>
      </c>
      <c r="P26" s="71">
        <f t="shared" si="7"/>
        <v>7</v>
      </c>
      <c r="R26" s="24"/>
      <c r="S26" s="71">
        <f>BP!$A74</f>
        <v>74</v>
      </c>
      <c r="T26" s="67"/>
      <c r="U26" s="67"/>
      <c r="V26" s="75"/>
      <c r="W26" s="29">
        <f ca="1">SUM(INDIRECT(ADDRESS(ROW(),SUMIFS($1:$1,$5:$5,1))):INDIRECT(ADDRESS(ROW(),SUMIFS($1:$1,$5:$5,MAX($5:$5)))))</f>
        <v>0</v>
      </c>
      <c r="X26" s="67"/>
      <c r="Y26" s="67"/>
      <c r="Z26" s="69">
        <f ca="1">IF(Z$5="",0,SUMPRODUCT(
INDIRECT(ADDRESS($P26,SUMIFS($1:$1,$5:$5,1))&amp;":"&amp;ADDRESS($P26,Z$1)),
INDIRECT("rBP!"&amp;ADDRESS($S26,SUMIFS(rBP!$1:$1,rBP!$5:$5,MAX(rBP!$5:$5)-Z$5+1))&amp;":"&amp;ADDRESS($S26,SUMIFS(rBP!$1:$1,rBP!$5:$5,MAX(rBP!$5:$5))))))</f>
        <v>0</v>
      </c>
      <c r="AA26" s="69">
        <f ca="1">IF(AA$5="",0,SUMPRODUCT(
INDIRECT(ADDRESS($P26,SUMIFS($1:$1,$5:$5,1))&amp;":"&amp;ADDRESS($P26,AA$1)),
INDIRECT("rBP!"&amp;ADDRESS($S26,SUMIFS(rBP!$1:$1,rBP!$5:$5,MAX(rBP!$5:$5)-AA$5+1))&amp;":"&amp;ADDRESS($S26,SUMIFS(rBP!$1:$1,rBP!$5:$5,MAX(rBP!$5:$5))))))</f>
        <v>0</v>
      </c>
      <c r="AB26" s="69">
        <f ca="1">IF(AB$5="",0,SUMPRODUCT(
INDIRECT(ADDRESS($P26,SUMIFS($1:$1,$5:$5,1))&amp;":"&amp;ADDRESS($P26,AB$1)),
INDIRECT("rBP!"&amp;ADDRESS($S26,SUMIFS(rBP!$1:$1,rBP!$5:$5,MAX(rBP!$5:$5)-AB$5+1))&amp;":"&amp;ADDRESS($S26,SUMIFS(rBP!$1:$1,rBP!$5:$5,MAX(rBP!$5:$5))))))</f>
        <v>0</v>
      </c>
      <c r="AC26" s="69">
        <f ca="1">IF(AC$5="",0,SUMPRODUCT(
INDIRECT(ADDRESS($P26,SUMIFS($1:$1,$5:$5,1))&amp;":"&amp;ADDRESS($P26,AC$1)),
INDIRECT("rBP!"&amp;ADDRESS($S26,SUMIFS(rBP!$1:$1,rBP!$5:$5,MAX(rBP!$5:$5)-AC$5+1))&amp;":"&amp;ADDRESS($S26,SUMIFS(rBP!$1:$1,rBP!$5:$5,MAX(rBP!$5:$5))))))</f>
        <v>0</v>
      </c>
      <c r="AD26" s="69">
        <f ca="1">IF(AD$5="",0,SUMPRODUCT(
INDIRECT(ADDRESS($P26,SUMIFS($1:$1,$5:$5,1))&amp;":"&amp;ADDRESS($P26,AD$1)),
INDIRECT("rBP!"&amp;ADDRESS($S26,SUMIFS(rBP!$1:$1,rBP!$5:$5,MAX(rBP!$5:$5)-AD$5+1))&amp;":"&amp;ADDRESS($S26,SUMIFS(rBP!$1:$1,rBP!$5:$5,MAX(rBP!$5:$5))))))</f>
        <v>0</v>
      </c>
      <c r="AE26" s="69">
        <f ca="1">IF(AE$5="",0,SUMPRODUCT(
INDIRECT(ADDRESS($P26,SUMIFS($1:$1,$5:$5,1))&amp;":"&amp;ADDRESS($P26,AE$1)),
INDIRECT("rBP!"&amp;ADDRESS($S26,SUMIFS(rBP!$1:$1,rBP!$5:$5,MAX(rBP!$5:$5)-AE$5+1))&amp;":"&amp;ADDRESS($S26,SUMIFS(rBP!$1:$1,rBP!$5:$5,MAX(rBP!$5:$5))))))</f>
        <v>0</v>
      </c>
      <c r="AF26" s="69">
        <f ca="1">IF(AF$5="",0,SUMPRODUCT(
INDIRECT(ADDRESS($P26,SUMIFS($1:$1,$5:$5,1))&amp;":"&amp;ADDRESS($P26,AF$1)),
INDIRECT("rBP!"&amp;ADDRESS($S26,SUMIFS(rBP!$1:$1,rBP!$5:$5,MAX(rBP!$5:$5)-AF$5+1))&amp;":"&amp;ADDRESS($S26,SUMIFS(rBP!$1:$1,rBP!$5:$5,MAX(rBP!$5:$5))))))</f>
        <v>0</v>
      </c>
      <c r="AG26" s="69">
        <f ca="1">IF(AG$5="",0,SUMPRODUCT(
INDIRECT(ADDRESS($P26,SUMIFS($1:$1,$5:$5,1))&amp;":"&amp;ADDRESS($P26,AG$1)),
INDIRECT("rBP!"&amp;ADDRESS($S26,SUMIFS(rBP!$1:$1,rBP!$5:$5,MAX(rBP!$5:$5)-AG$5+1))&amp;":"&amp;ADDRESS($S26,SUMIFS(rBP!$1:$1,rBP!$5:$5,MAX(rBP!$5:$5))))))</f>
        <v>0</v>
      </c>
      <c r="AH26" s="69">
        <f ca="1">IF(AH$5="",0,SUMPRODUCT(
INDIRECT(ADDRESS($P26,SUMIFS($1:$1,$5:$5,1))&amp;":"&amp;ADDRESS($P26,AH$1)),
INDIRECT("rBP!"&amp;ADDRESS($S26,SUMIFS(rBP!$1:$1,rBP!$5:$5,MAX(rBP!$5:$5)-AH$5+1))&amp;":"&amp;ADDRESS($S26,SUMIFS(rBP!$1:$1,rBP!$5:$5,MAX(rBP!$5:$5))))))</f>
        <v>0</v>
      </c>
      <c r="AI26" s="69">
        <f ca="1">IF(AI$5="",0,SUMPRODUCT(
INDIRECT(ADDRESS($P26,SUMIFS($1:$1,$5:$5,1))&amp;":"&amp;ADDRESS($P26,AI$1)),
INDIRECT("rBP!"&amp;ADDRESS($S26,SUMIFS(rBP!$1:$1,rBP!$5:$5,MAX(rBP!$5:$5)-AI$5+1))&amp;":"&amp;ADDRESS($S26,SUMIFS(rBP!$1:$1,rBP!$5:$5,MAX(rBP!$5:$5))))))</f>
        <v>0</v>
      </c>
      <c r="AJ26" s="69">
        <f ca="1">IF(AJ$5="",0,SUMPRODUCT(
INDIRECT(ADDRESS($P26,SUMIFS($1:$1,$5:$5,1))&amp;":"&amp;ADDRESS($P26,AJ$1)),
INDIRECT("rBP!"&amp;ADDRESS($S26,SUMIFS(rBP!$1:$1,rBP!$5:$5,MAX(rBP!$5:$5)-AJ$5+1))&amp;":"&amp;ADDRESS($S26,SUMIFS(rBP!$1:$1,rBP!$5:$5,MAX(rBP!$5:$5))))))</f>
        <v>0</v>
      </c>
      <c r="AK26" s="69">
        <f ca="1">IF(AK$5="",0,SUMPRODUCT(
INDIRECT(ADDRESS($P26,SUMIFS($1:$1,$5:$5,1))&amp;":"&amp;ADDRESS($P26,AK$1)),
INDIRECT("rBP!"&amp;ADDRESS($S26,SUMIFS(rBP!$1:$1,rBP!$5:$5,MAX(rBP!$5:$5)-AK$5+1))&amp;":"&amp;ADDRESS($S26,SUMIFS(rBP!$1:$1,rBP!$5:$5,MAX(rBP!$5:$5))))))</f>
        <v>0</v>
      </c>
      <c r="AL26" s="69">
        <f ca="1">IF(AL$5="",0,SUMPRODUCT(
INDIRECT(ADDRESS($P26,SUMIFS($1:$1,$5:$5,1))&amp;":"&amp;ADDRESS($P26,AL$1)),
INDIRECT("rBP!"&amp;ADDRESS($S26,SUMIFS(rBP!$1:$1,rBP!$5:$5,MAX(rBP!$5:$5)-AL$5+1))&amp;":"&amp;ADDRESS($S26,SUMIFS(rBP!$1:$1,rBP!$5:$5,MAX(rBP!$5:$5))))))</f>
        <v>0</v>
      </c>
      <c r="AM26" s="69">
        <f ca="1">IF(AM$5="",0,SUMPRODUCT(
INDIRECT(ADDRESS($P26,SUMIFS($1:$1,$5:$5,1))&amp;":"&amp;ADDRESS($P26,AM$1)),
INDIRECT("rBP!"&amp;ADDRESS($S26,SUMIFS(rBP!$1:$1,rBP!$5:$5,MAX(rBP!$5:$5)-AM$5+1))&amp;":"&amp;ADDRESS($S26,SUMIFS(rBP!$1:$1,rBP!$5:$5,MAX(rBP!$5:$5))))))</f>
        <v>0</v>
      </c>
      <c r="AN26" s="69">
        <f ca="1">IF(AN$5="",0,SUMPRODUCT(
INDIRECT(ADDRESS($P26,SUMIFS($1:$1,$5:$5,1))&amp;":"&amp;ADDRESS($P26,AN$1)),
INDIRECT("rBP!"&amp;ADDRESS($S26,SUMIFS(rBP!$1:$1,rBP!$5:$5,MAX(rBP!$5:$5)-AN$5+1))&amp;":"&amp;ADDRESS($S26,SUMIFS(rBP!$1:$1,rBP!$5:$5,MAX(rBP!$5:$5))))))</f>
        <v>0</v>
      </c>
      <c r="AO26" s="69">
        <f ca="1">IF(AO$5="",0,SUMPRODUCT(
INDIRECT(ADDRESS($P26,SUMIFS($1:$1,$5:$5,1))&amp;":"&amp;ADDRESS($P26,AO$1)),
INDIRECT("rBP!"&amp;ADDRESS($S26,SUMIFS(rBP!$1:$1,rBP!$5:$5,MAX(rBP!$5:$5)-AO$5+1))&amp;":"&amp;ADDRESS($S26,SUMIFS(rBP!$1:$1,rBP!$5:$5,MAX(rBP!$5:$5))))))</f>
        <v>0</v>
      </c>
      <c r="AP26" s="69">
        <f ca="1">IF(AP$5="",0,SUMPRODUCT(
INDIRECT(ADDRESS($P26,SUMIFS($1:$1,$5:$5,1))&amp;":"&amp;ADDRESS($P26,AP$1)),
INDIRECT("rBP!"&amp;ADDRESS($S26,SUMIFS(rBP!$1:$1,rBP!$5:$5,MAX(rBP!$5:$5)-AP$5+1))&amp;":"&amp;ADDRESS($S26,SUMIFS(rBP!$1:$1,rBP!$5:$5,MAX(rBP!$5:$5))))))</f>
        <v>0</v>
      </c>
      <c r="AQ26" s="69">
        <f ca="1">IF(AQ$5="",0,SUMPRODUCT(
INDIRECT(ADDRESS($P26,SUMIFS($1:$1,$5:$5,1))&amp;":"&amp;ADDRESS($P26,AQ$1)),
INDIRECT("rBP!"&amp;ADDRESS($S26,SUMIFS(rBP!$1:$1,rBP!$5:$5,MAX(rBP!$5:$5)-AQ$5+1))&amp;":"&amp;ADDRESS($S26,SUMIFS(rBP!$1:$1,rBP!$5:$5,MAX(rBP!$5:$5))))))</f>
        <v>0</v>
      </c>
      <c r="AR26" s="69">
        <f ca="1">IF(AR$5="",0,SUMPRODUCT(
INDIRECT(ADDRESS($P26,SUMIFS($1:$1,$5:$5,1))&amp;":"&amp;ADDRESS($P26,AR$1)),
INDIRECT("rBP!"&amp;ADDRESS($S26,SUMIFS(rBP!$1:$1,rBP!$5:$5,MAX(rBP!$5:$5)-AR$5+1))&amp;":"&amp;ADDRESS($S26,SUMIFS(rBP!$1:$1,rBP!$5:$5,MAX(rBP!$5:$5))))))</f>
        <v>0</v>
      </c>
      <c r="AS26" s="69">
        <f ca="1">IF(AS$5="",0,SUMPRODUCT(
INDIRECT(ADDRESS($P26,SUMIFS($1:$1,$5:$5,1))&amp;":"&amp;ADDRESS($P26,AS$1)),
INDIRECT("rBP!"&amp;ADDRESS($S26,SUMIFS(rBP!$1:$1,rBP!$5:$5,MAX(rBP!$5:$5)-AS$5+1))&amp;":"&amp;ADDRESS($S26,SUMIFS(rBP!$1:$1,rBP!$5:$5,MAX(rBP!$5:$5))))))</f>
        <v>0</v>
      </c>
      <c r="AT26" s="69">
        <f ca="1">IF(AT$5="",0,SUMPRODUCT(
INDIRECT(ADDRESS($P26,SUMIFS($1:$1,$5:$5,1))&amp;":"&amp;ADDRESS($P26,AT$1)),
INDIRECT("rBP!"&amp;ADDRESS($S26,SUMIFS(rBP!$1:$1,rBP!$5:$5,MAX(rBP!$5:$5)-AT$5+1))&amp;":"&amp;ADDRESS($S26,SUMIFS(rBP!$1:$1,rBP!$5:$5,MAX(rBP!$5:$5))))))</f>
        <v>0</v>
      </c>
      <c r="AU26" s="69">
        <f ca="1">IF(AU$5="",0,SUMPRODUCT(
INDIRECT(ADDRESS($P26,SUMIFS($1:$1,$5:$5,1))&amp;":"&amp;ADDRESS($P26,AU$1)),
INDIRECT("rBP!"&amp;ADDRESS($S26,SUMIFS(rBP!$1:$1,rBP!$5:$5,MAX(rBP!$5:$5)-AU$5+1))&amp;":"&amp;ADDRESS($S26,SUMIFS(rBP!$1:$1,rBP!$5:$5,MAX(rBP!$5:$5))))))</f>
        <v>0</v>
      </c>
      <c r="AV26" s="69">
        <f ca="1">IF(AV$5="",0,SUMPRODUCT(
INDIRECT(ADDRESS($P26,SUMIFS($1:$1,$5:$5,1))&amp;":"&amp;ADDRESS($P26,AV$1)),
INDIRECT("rBP!"&amp;ADDRESS($S26,SUMIFS(rBP!$1:$1,rBP!$5:$5,MAX(rBP!$5:$5)-AV$5+1))&amp;":"&amp;ADDRESS($S26,SUMIFS(rBP!$1:$1,rBP!$5:$5,MAX(rBP!$5:$5))))))</f>
        <v>0</v>
      </c>
      <c r="AW26" s="69">
        <f ca="1">IF(AW$5="",0,SUMPRODUCT(
INDIRECT(ADDRESS($P26,SUMIFS($1:$1,$5:$5,1))&amp;":"&amp;ADDRESS($P26,AW$1)),
INDIRECT("rBP!"&amp;ADDRESS($S26,SUMIFS(rBP!$1:$1,rBP!$5:$5,MAX(rBP!$5:$5)-AW$5+1))&amp;":"&amp;ADDRESS($S26,SUMIFS(rBP!$1:$1,rBP!$5:$5,MAX(rBP!$5:$5))))))</f>
        <v>0</v>
      </c>
      <c r="AX26" s="69">
        <f ca="1">IF(AX$5="",0,SUMPRODUCT(
INDIRECT(ADDRESS($P26,SUMIFS($1:$1,$5:$5,1))&amp;":"&amp;ADDRESS($P26,AX$1)),
INDIRECT("rBP!"&amp;ADDRESS($S26,SUMIFS(rBP!$1:$1,rBP!$5:$5,MAX(rBP!$5:$5)-AX$5+1))&amp;":"&amp;ADDRESS($S26,SUMIFS(rBP!$1:$1,rBP!$5:$5,MAX(rBP!$5:$5))))))</f>
        <v>0</v>
      </c>
      <c r="AY26" s="69">
        <f ca="1">IF(AY$5="",0,SUMPRODUCT(
INDIRECT(ADDRESS($P26,SUMIFS($1:$1,$5:$5,1))&amp;":"&amp;ADDRESS($P26,AY$1)),
INDIRECT("rBP!"&amp;ADDRESS($S26,SUMIFS(rBP!$1:$1,rBP!$5:$5,MAX(rBP!$5:$5)-AY$5+1))&amp;":"&amp;ADDRESS($S26,SUMIFS(rBP!$1:$1,rBP!$5:$5,MAX(rBP!$5:$5))))))</f>
        <v>0</v>
      </c>
      <c r="AZ26" s="69">
        <f ca="1">IF(AZ$5="",0,SUMPRODUCT(
INDIRECT(ADDRESS($P26,SUMIFS($1:$1,$5:$5,1))&amp;":"&amp;ADDRESS($P26,AZ$1)),
INDIRECT("rBP!"&amp;ADDRESS($S26,SUMIFS(rBP!$1:$1,rBP!$5:$5,MAX(rBP!$5:$5)-AZ$5+1))&amp;":"&amp;ADDRESS($S26,SUMIFS(rBP!$1:$1,rBP!$5:$5,MAX(rBP!$5:$5))))))</f>
        <v>0</v>
      </c>
      <c r="BA26" s="69">
        <f ca="1">IF(BA$5="",0,SUMPRODUCT(
INDIRECT(ADDRESS($P26,SUMIFS($1:$1,$5:$5,1))&amp;":"&amp;ADDRESS($P26,BA$1)),
INDIRECT("rBP!"&amp;ADDRESS($S26,SUMIFS(rBP!$1:$1,rBP!$5:$5,MAX(rBP!$5:$5)-BA$5+1))&amp;":"&amp;ADDRESS($S26,SUMIFS(rBP!$1:$1,rBP!$5:$5,MAX(rBP!$5:$5))))))</f>
        <v>0</v>
      </c>
      <c r="BB26" s="69">
        <f ca="1">IF(BB$5="",0,SUMPRODUCT(
INDIRECT(ADDRESS($P26,SUMIFS($1:$1,$5:$5,1))&amp;":"&amp;ADDRESS($P26,BB$1)),
INDIRECT("rBP!"&amp;ADDRESS($S26,SUMIFS(rBP!$1:$1,rBP!$5:$5,MAX(rBP!$5:$5)-BB$5+1))&amp;":"&amp;ADDRESS($S26,SUMIFS(rBP!$1:$1,rBP!$5:$5,MAX(rBP!$5:$5))))))</f>
        <v>0</v>
      </c>
      <c r="BC26" s="69">
        <f ca="1">IF(BC$5="",0,SUMPRODUCT(
INDIRECT(ADDRESS($P26,SUMIFS($1:$1,$5:$5,1))&amp;":"&amp;ADDRESS($P26,BC$1)),
INDIRECT("rBP!"&amp;ADDRESS($S26,SUMIFS(rBP!$1:$1,rBP!$5:$5,MAX(rBP!$5:$5)-BC$5+1))&amp;":"&amp;ADDRESS($S26,SUMIFS(rBP!$1:$1,rBP!$5:$5,MAX(rBP!$5:$5))))))</f>
        <v>0</v>
      </c>
      <c r="BD26" s="69">
        <f ca="1">IF(BD$5="",0,SUMPRODUCT(
INDIRECT(ADDRESS($P26,SUMIFS($1:$1,$5:$5,1))&amp;":"&amp;ADDRESS($P26,BD$1)),
INDIRECT("rBP!"&amp;ADDRESS($S26,SUMIFS(rBP!$1:$1,rBP!$5:$5,MAX(rBP!$5:$5)-BD$5+1))&amp;":"&amp;ADDRESS($S26,SUMIFS(rBP!$1:$1,rBP!$5:$5,MAX(rBP!$5:$5))))))</f>
        <v>0</v>
      </c>
      <c r="BE26" s="69">
        <f ca="1">IF(BE$5="",0,SUMPRODUCT(
INDIRECT(ADDRESS($P26,SUMIFS($1:$1,$5:$5,1))&amp;":"&amp;ADDRESS($P26,BE$1)),
INDIRECT("rBP!"&amp;ADDRESS($S26,SUMIFS(rBP!$1:$1,rBP!$5:$5,MAX(rBP!$5:$5)-BE$5+1))&amp;":"&amp;ADDRESS($S26,SUMIFS(rBP!$1:$1,rBP!$5:$5,MAX(rBP!$5:$5))))))</f>
        <v>0</v>
      </c>
      <c r="BF26" s="69">
        <f ca="1">IF(BF$5="",0,SUMPRODUCT(
INDIRECT(ADDRESS($P26,SUMIFS($1:$1,$5:$5,1))&amp;":"&amp;ADDRESS($P26,BF$1)),
INDIRECT("rBP!"&amp;ADDRESS($S26,SUMIFS(rBP!$1:$1,rBP!$5:$5,MAX(rBP!$5:$5)-BF$5+1))&amp;":"&amp;ADDRESS($S26,SUMIFS(rBP!$1:$1,rBP!$5:$5,MAX(rBP!$5:$5))))))</f>
        <v>0</v>
      </c>
      <c r="BG26" s="69">
        <f ca="1">IF(BG$5="",0,SUMPRODUCT(
INDIRECT(ADDRESS($P26,SUMIFS($1:$1,$5:$5,1))&amp;":"&amp;ADDRESS($P26,BG$1)),
INDIRECT("rBP!"&amp;ADDRESS($S26,SUMIFS(rBP!$1:$1,rBP!$5:$5,MAX(rBP!$5:$5)-BG$5+1))&amp;":"&amp;ADDRESS($S26,SUMIFS(rBP!$1:$1,rBP!$5:$5,MAX(rBP!$5:$5))))))</f>
        <v>0</v>
      </c>
      <c r="BH26" s="69">
        <f ca="1">IF(BH$5="",0,SUMPRODUCT(
INDIRECT(ADDRESS($P26,SUMIFS($1:$1,$5:$5,1))&amp;":"&amp;ADDRESS($P26,BH$1)),
INDIRECT("rBP!"&amp;ADDRESS($S26,SUMIFS(rBP!$1:$1,rBP!$5:$5,MAX(rBP!$5:$5)-BH$5+1))&amp;":"&amp;ADDRESS($S26,SUMIFS(rBP!$1:$1,rBP!$5:$5,MAX(rBP!$5:$5))))))</f>
        <v>0</v>
      </c>
      <c r="BI26" s="69">
        <f ca="1">IF(BI$5="",0,SUMPRODUCT(
INDIRECT(ADDRESS($P26,SUMIFS($1:$1,$5:$5,1))&amp;":"&amp;ADDRESS($P26,BI$1)),
INDIRECT("rBP!"&amp;ADDRESS($S26,SUMIFS(rBP!$1:$1,rBP!$5:$5,MAX(rBP!$5:$5)-BI$5+1))&amp;":"&amp;ADDRESS($S26,SUMIFS(rBP!$1:$1,rBP!$5:$5,MAX(rBP!$5:$5))))))</f>
        <v>0</v>
      </c>
      <c r="BJ26" s="69">
        <f ca="1">IF(BJ$5="",0,SUMPRODUCT(
INDIRECT(ADDRESS($P26,SUMIFS($1:$1,$5:$5,1))&amp;":"&amp;ADDRESS($P26,BJ$1)),
INDIRECT("rBP!"&amp;ADDRESS($S26,SUMIFS(rBP!$1:$1,rBP!$5:$5,MAX(rBP!$5:$5)-BJ$5+1))&amp;":"&amp;ADDRESS($S26,SUMIFS(rBP!$1:$1,rBP!$5:$5,MAX(rBP!$5:$5))))))</f>
        <v>0</v>
      </c>
      <c r="BK26" s="69">
        <f ca="1">IF(BK$5="",0,SUMPRODUCT(
INDIRECT(ADDRESS($P26,SUMIFS($1:$1,$5:$5,1))&amp;":"&amp;ADDRESS($P26,BK$1)),
INDIRECT("rBP!"&amp;ADDRESS($S26,SUMIFS(rBP!$1:$1,rBP!$5:$5,MAX(rBP!$5:$5)-BK$5+1))&amp;":"&amp;ADDRESS($S26,SUMIFS(rBP!$1:$1,rBP!$5:$5,MAX(rBP!$5:$5))))))</f>
        <v>0</v>
      </c>
      <c r="BL26" s="69">
        <f ca="1">IF(BL$5="",0,SUMPRODUCT(
INDIRECT(ADDRESS($P26,SUMIFS($1:$1,$5:$5,1))&amp;":"&amp;ADDRESS($P26,BL$1)),
INDIRECT("rBP!"&amp;ADDRESS($S26,SUMIFS(rBP!$1:$1,rBP!$5:$5,MAX(rBP!$5:$5)-BL$5+1))&amp;":"&amp;ADDRESS($S26,SUMIFS(rBP!$1:$1,rBP!$5:$5,MAX(rBP!$5:$5))))))</f>
        <v>0</v>
      </c>
      <c r="BM26" s="69">
        <f ca="1">IF(BM$5="",0,SUMPRODUCT(
INDIRECT(ADDRESS($P26,SUMIFS($1:$1,$5:$5,1))&amp;":"&amp;ADDRESS($P26,BM$1)),
INDIRECT("rBP!"&amp;ADDRESS($S26,SUMIFS(rBP!$1:$1,rBP!$5:$5,MAX(rBP!$5:$5)-BM$5+1))&amp;":"&amp;ADDRESS($S26,SUMIFS(rBP!$1:$1,rBP!$5:$5,MAX(rBP!$5:$5))))))</f>
        <v>0</v>
      </c>
      <c r="BN26" s="69">
        <f ca="1">IF(BN$5="",0,SUMPRODUCT(
INDIRECT(ADDRESS($P26,SUMIFS($1:$1,$5:$5,1))&amp;":"&amp;ADDRESS($P26,BN$1)),
INDIRECT("rBP!"&amp;ADDRESS($S26,SUMIFS(rBP!$1:$1,rBP!$5:$5,MAX(rBP!$5:$5)-BN$5+1))&amp;":"&amp;ADDRESS($S26,SUMIFS(rBP!$1:$1,rBP!$5:$5,MAX(rBP!$5:$5))))))</f>
        <v>0</v>
      </c>
      <c r="BO26" s="69">
        <f ca="1">IF(BO$5="",0,SUMPRODUCT(
INDIRECT(ADDRESS($P26,SUMIFS($1:$1,$5:$5,1))&amp;":"&amp;ADDRESS($P26,BO$1)),
INDIRECT("rBP!"&amp;ADDRESS($S26,SUMIFS(rBP!$1:$1,rBP!$5:$5,MAX(rBP!$5:$5)-BO$5+1))&amp;":"&amp;ADDRESS($S26,SUMIFS(rBP!$1:$1,rBP!$5:$5,MAX(rBP!$5:$5))))))</f>
        <v>0</v>
      </c>
      <c r="BP26" s="69">
        <f ca="1">IF(BP$5="",0,SUMPRODUCT(
INDIRECT(ADDRESS($P26,SUMIFS($1:$1,$5:$5,1))&amp;":"&amp;ADDRESS($P26,BP$1)),
INDIRECT("rBP!"&amp;ADDRESS($S26,SUMIFS(rBP!$1:$1,rBP!$5:$5,MAX(rBP!$5:$5)-BP$5+1))&amp;":"&amp;ADDRESS($S26,SUMIFS(rBP!$1:$1,rBP!$5:$5,MAX(rBP!$5:$5))))))</f>
        <v>0</v>
      </c>
      <c r="BQ26" s="69">
        <f ca="1">IF(BQ$5="",0,SUMPRODUCT(
INDIRECT(ADDRESS($P26,SUMIFS($1:$1,$5:$5,1))&amp;":"&amp;ADDRESS($P26,BQ$1)),
INDIRECT("rBP!"&amp;ADDRESS($S26,SUMIFS(rBP!$1:$1,rBP!$5:$5,MAX(rBP!$5:$5)-BQ$5+1))&amp;":"&amp;ADDRESS($S26,SUMIFS(rBP!$1:$1,rBP!$5:$5,MAX(rBP!$5:$5))))))</f>
        <v>0</v>
      </c>
      <c r="BR26" s="69">
        <f ca="1">IF(BR$5="",0,SUMPRODUCT(
INDIRECT(ADDRESS($P26,SUMIFS($1:$1,$5:$5,1))&amp;":"&amp;ADDRESS($P26,BR$1)),
INDIRECT("rBP!"&amp;ADDRESS($S26,SUMIFS(rBP!$1:$1,rBP!$5:$5,MAX(rBP!$5:$5)-BR$5+1))&amp;":"&amp;ADDRESS($S26,SUMIFS(rBP!$1:$1,rBP!$5:$5,MAX(rBP!$5:$5))))))</f>
        <v>0</v>
      </c>
      <c r="BS26" s="69">
        <f ca="1">IF(BS$5="",0,SUMPRODUCT(
INDIRECT(ADDRESS($P26,SUMIFS($1:$1,$5:$5,1))&amp;":"&amp;ADDRESS($P26,BS$1)),
INDIRECT("rBP!"&amp;ADDRESS($S26,SUMIFS(rBP!$1:$1,rBP!$5:$5,MAX(rBP!$5:$5)-BS$5+1))&amp;":"&amp;ADDRESS($S26,SUMIFS(rBP!$1:$1,rBP!$5:$5,MAX(rBP!$5:$5))))))</f>
        <v>0</v>
      </c>
      <c r="BT26" s="69">
        <f ca="1">IF(BT$5="",0,SUMPRODUCT(
INDIRECT(ADDRESS($P26,SUMIFS($1:$1,$5:$5,1))&amp;":"&amp;ADDRESS($P26,BT$1)),
INDIRECT("rBP!"&amp;ADDRESS($S26,SUMIFS(rBP!$1:$1,rBP!$5:$5,MAX(rBP!$5:$5)-BT$5+1))&amp;":"&amp;ADDRESS($S26,SUMIFS(rBP!$1:$1,rBP!$5:$5,MAX(rBP!$5:$5))))))</f>
        <v>0</v>
      </c>
      <c r="BU26" s="69">
        <f ca="1">IF(BU$5="",0,SUMPRODUCT(
INDIRECT(ADDRESS($P26,SUMIFS($1:$1,$5:$5,1))&amp;":"&amp;ADDRESS($P26,BU$1)),
INDIRECT("rBP!"&amp;ADDRESS($S26,SUMIFS(rBP!$1:$1,rBP!$5:$5,MAX(rBP!$5:$5)-BU$5+1))&amp;":"&amp;ADDRESS($S26,SUMIFS(rBP!$1:$1,rBP!$5:$5,MAX(rBP!$5:$5))))))</f>
        <v>0</v>
      </c>
      <c r="BV26" s="69">
        <f ca="1">IF(BV$5="",0,SUMPRODUCT(
INDIRECT(ADDRESS($P26,SUMIFS($1:$1,$5:$5,1))&amp;":"&amp;ADDRESS($P26,BV$1)),
INDIRECT("rBP!"&amp;ADDRESS($S26,SUMIFS(rBP!$1:$1,rBP!$5:$5,MAX(rBP!$5:$5)-BV$5+1))&amp;":"&amp;ADDRESS($S26,SUMIFS(rBP!$1:$1,rBP!$5:$5,MAX(rBP!$5:$5))))))</f>
        <v>0</v>
      </c>
      <c r="BW26" s="69">
        <f ca="1">IF(BW$5="",0,SUMPRODUCT(
INDIRECT(ADDRESS($P26,SUMIFS($1:$1,$5:$5,1))&amp;":"&amp;ADDRESS($P26,BW$1)),
INDIRECT("rBP!"&amp;ADDRESS($S26,SUMIFS(rBP!$1:$1,rBP!$5:$5,MAX(rBP!$5:$5)-BW$5+1))&amp;":"&amp;ADDRESS($S26,SUMIFS(rBP!$1:$1,rBP!$5:$5,MAX(rBP!$5:$5))))))</f>
        <v>0</v>
      </c>
      <c r="BX26" s="69">
        <f ca="1">IF(BX$5="",0,SUMPRODUCT(
INDIRECT(ADDRESS($P26,SUMIFS($1:$1,$5:$5,1))&amp;":"&amp;ADDRESS($P26,BX$1)),
INDIRECT("rBP!"&amp;ADDRESS($S26,SUMIFS(rBP!$1:$1,rBP!$5:$5,MAX(rBP!$5:$5)-BX$5+1))&amp;":"&amp;ADDRESS($S26,SUMIFS(rBP!$1:$1,rBP!$5:$5,MAX(rBP!$5:$5))))))</f>
        <v>0</v>
      </c>
      <c r="BY26" s="69">
        <f ca="1">IF(BY$5="",0,SUMPRODUCT(
INDIRECT(ADDRESS($P26,SUMIFS($1:$1,$5:$5,1))&amp;":"&amp;ADDRESS($P26,BY$1)),
INDIRECT("rBP!"&amp;ADDRESS($S26,SUMIFS(rBP!$1:$1,rBP!$5:$5,MAX(rBP!$5:$5)-BY$5+1))&amp;":"&amp;ADDRESS($S26,SUMIFS(rBP!$1:$1,rBP!$5:$5,MAX(rBP!$5:$5))))))</f>
        <v>0</v>
      </c>
      <c r="BZ26" s="69">
        <f ca="1">IF(BZ$5="",0,SUMPRODUCT(
INDIRECT(ADDRESS($P26,SUMIFS($1:$1,$5:$5,1))&amp;":"&amp;ADDRESS($P26,BZ$1)),
INDIRECT("rBP!"&amp;ADDRESS($S26,SUMIFS(rBP!$1:$1,rBP!$5:$5,MAX(rBP!$5:$5)-BZ$5+1))&amp;":"&amp;ADDRESS($S26,SUMIFS(rBP!$1:$1,rBP!$5:$5,MAX(rBP!$5:$5))))))</f>
        <v>0</v>
      </c>
      <c r="CA26" s="69">
        <f ca="1">IF(CA$5="",0,SUMPRODUCT(
INDIRECT(ADDRESS($P26,SUMIFS($1:$1,$5:$5,1))&amp;":"&amp;ADDRESS($P26,CA$1)),
INDIRECT("rBP!"&amp;ADDRESS($S26,SUMIFS(rBP!$1:$1,rBP!$5:$5,MAX(rBP!$5:$5)-CA$5+1))&amp;":"&amp;ADDRESS($S26,SUMIFS(rBP!$1:$1,rBP!$5:$5,MAX(rBP!$5:$5))))))</f>
        <v>0</v>
      </c>
      <c r="CB26" s="69">
        <f ca="1">IF(CB$5="",0,SUMPRODUCT(
INDIRECT(ADDRESS($P26,SUMIFS($1:$1,$5:$5,1))&amp;":"&amp;ADDRESS($P26,CB$1)),
INDIRECT("rBP!"&amp;ADDRESS($S26,SUMIFS(rBP!$1:$1,rBP!$5:$5,MAX(rBP!$5:$5)-CB$5+1))&amp;":"&amp;ADDRESS($S26,SUMIFS(rBP!$1:$1,rBP!$5:$5,MAX(rBP!$5:$5))))))</f>
        <v>0</v>
      </c>
      <c r="CC26" s="69">
        <f ca="1">IF(CC$5="",0,SUMPRODUCT(
INDIRECT(ADDRESS($P26,SUMIFS($1:$1,$5:$5,1))&amp;":"&amp;ADDRESS($P26,CC$1)),
INDIRECT("rBP!"&amp;ADDRESS($S26,SUMIFS(rBP!$1:$1,rBP!$5:$5,MAX(rBP!$5:$5)-CC$5+1))&amp;":"&amp;ADDRESS($S26,SUMIFS(rBP!$1:$1,rBP!$5:$5,MAX(rBP!$5:$5))))))</f>
        <v>0</v>
      </c>
      <c r="CD26" s="69">
        <f ca="1">IF(CD$5="",0,SUMPRODUCT(
INDIRECT(ADDRESS($P26,SUMIFS($1:$1,$5:$5,1))&amp;":"&amp;ADDRESS($P26,CD$1)),
INDIRECT("rBP!"&amp;ADDRESS($S26,SUMIFS(rBP!$1:$1,rBP!$5:$5,MAX(rBP!$5:$5)-CD$5+1))&amp;":"&amp;ADDRESS($S26,SUMIFS(rBP!$1:$1,rBP!$5:$5,MAX(rBP!$5:$5))))))</f>
        <v>0</v>
      </c>
      <c r="CE26" s="69">
        <f ca="1">IF(CE$5="",0,SUMPRODUCT(
INDIRECT(ADDRESS($P26,SUMIFS($1:$1,$5:$5,1))&amp;":"&amp;ADDRESS($P26,CE$1)),
INDIRECT("rBP!"&amp;ADDRESS($S26,SUMIFS(rBP!$1:$1,rBP!$5:$5,MAX(rBP!$5:$5)-CE$5+1))&amp;":"&amp;ADDRESS($S26,SUMIFS(rBP!$1:$1,rBP!$5:$5,MAX(rBP!$5:$5))))))</f>
        <v>0</v>
      </c>
      <c r="CF26" s="69">
        <f ca="1">IF(CF$5="",0,SUMPRODUCT(
INDIRECT(ADDRESS($P26,SUMIFS($1:$1,$5:$5,1))&amp;":"&amp;ADDRESS($P26,CF$1)),
INDIRECT("rBP!"&amp;ADDRESS($S26,SUMIFS(rBP!$1:$1,rBP!$5:$5,MAX(rBP!$5:$5)-CF$5+1))&amp;":"&amp;ADDRESS($S26,SUMIFS(rBP!$1:$1,rBP!$5:$5,MAX(rBP!$5:$5))))))</f>
        <v>0</v>
      </c>
      <c r="CG26" s="69">
        <f ca="1">IF(CG$5="",0,SUMPRODUCT(
INDIRECT(ADDRESS($P26,SUMIFS($1:$1,$5:$5,1))&amp;":"&amp;ADDRESS($P26,CG$1)),
INDIRECT("rBP!"&amp;ADDRESS($S26,SUMIFS(rBP!$1:$1,rBP!$5:$5,MAX(rBP!$5:$5)-CG$5+1))&amp;":"&amp;ADDRESS($S26,SUMIFS(rBP!$1:$1,rBP!$5:$5,MAX(rBP!$5:$5))))))</f>
        <v>0</v>
      </c>
      <c r="CH26" s="69">
        <f ca="1">IF(CH$5="",0,SUMPRODUCT(
INDIRECT(ADDRESS($P26,SUMIFS($1:$1,$5:$5,1))&amp;":"&amp;ADDRESS($P26,CH$1)),
INDIRECT("rBP!"&amp;ADDRESS($S26,SUMIFS(rBP!$1:$1,rBP!$5:$5,MAX(rBP!$5:$5)-CH$5+1))&amp;":"&amp;ADDRESS($S26,SUMIFS(rBP!$1:$1,rBP!$5:$5,MAX(rBP!$5:$5))))))</f>
        <v>0</v>
      </c>
      <c r="CI26" s="69">
        <f ca="1">IF(CI$5="",0,SUMPRODUCT(
INDIRECT(ADDRESS($P26,SUMIFS($1:$1,$5:$5,1))&amp;":"&amp;ADDRESS($P26,CI$1)),
INDIRECT("rBP!"&amp;ADDRESS($S26,SUMIFS(rBP!$1:$1,rBP!$5:$5,MAX(rBP!$5:$5)-CI$5+1))&amp;":"&amp;ADDRESS($S26,SUMIFS(rBP!$1:$1,rBP!$5:$5,MAX(rBP!$5:$5))))))</f>
        <v>0</v>
      </c>
      <c r="CJ26" s="69">
        <f ca="1">IF(CJ$5="",0,SUMPRODUCT(
INDIRECT(ADDRESS($P26,SUMIFS($1:$1,$5:$5,1))&amp;":"&amp;ADDRESS($P26,CJ$1)),
INDIRECT("rBP!"&amp;ADDRESS($S26,SUMIFS(rBP!$1:$1,rBP!$5:$5,MAX(rBP!$5:$5)-CJ$5+1))&amp;":"&amp;ADDRESS($S26,SUMIFS(rBP!$1:$1,rBP!$5:$5,MAX(rBP!$5:$5))))))</f>
        <v>0</v>
      </c>
      <c r="CK26" s="69">
        <f ca="1">IF(CK$5="",0,SUMPRODUCT(
INDIRECT(ADDRESS($P26,SUMIFS($1:$1,$5:$5,1))&amp;":"&amp;ADDRESS($P26,CK$1)),
INDIRECT("rBP!"&amp;ADDRESS($S26,SUMIFS(rBP!$1:$1,rBP!$5:$5,MAX(rBP!$5:$5)-CK$5+1))&amp;":"&amp;ADDRESS($S26,SUMIFS(rBP!$1:$1,rBP!$5:$5,MAX(rBP!$5:$5))))))</f>
        <v>0</v>
      </c>
      <c r="CL26" s="69">
        <f ca="1">IF(CL$5="",0,SUMPRODUCT(
INDIRECT(ADDRESS($P26,SUMIFS($1:$1,$5:$5,1))&amp;":"&amp;ADDRESS($P26,CL$1)),
INDIRECT("rBP!"&amp;ADDRESS($S26,SUMIFS(rBP!$1:$1,rBP!$5:$5,MAX(rBP!$5:$5)-CL$5+1))&amp;":"&amp;ADDRESS($S26,SUMIFS(rBP!$1:$1,rBP!$5:$5,MAX(rBP!$5:$5))))))</f>
        <v>0</v>
      </c>
      <c r="CM26" s="69">
        <f ca="1">IF(CM$5="",0,SUMPRODUCT(
INDIRECT(ADDRESS($P26,SUMIFS($1:$1,$5:$5,1))&amp;":"&amp;ADDRESS($P26,CM$1)),
INDIRECT("rBP!"&amp;ADDRESS($S26,SUMIFS(rBP!$1:$1,rBP!$5:$5,MAX(rBP!$5:$5)-CM$5+1))&amp;":"&amp;ADDRESS($S26,SUMIFS(rBP!$1:$1,rBP!$5:$5,MAX(rBP!$5:$5))))))</f>
        <v>0</v>
      </c>
      <c r="CN26" s="69">
        <f ca="1">IF(CN$5="",0,SUMPRODUCT(
INDIRECT(ADDRESS($P26,SUMIFS($1:$1,$5:$5,1))&amp;":"&amp;ADDRESS($P26,CN$1)),
INDIRECT("rBP!"&amp;ADDRESS($S26,SUMIFS(rBP!$1:$1,rBP!$5:$5,MAX(rBP!$5:$5)-CN$5+1))&amp;":"&amp;ADDRESS($S26,SUMIFS(rBP!$1:$1,rBP!$5:$5,MAX(rBP!$5:$5))))))</f>
        <v>0</v>
      </c>
      <c r="CO26" s="69">
        <f ca="1">IF(CO$5="",0,SUMPRODUCT(
INDIRECT(ADDRESS($P26,SUMIFS($1:$1,$5:$5,1))&amp;":"&amp;ADDRESS($P26,CO$1)),
INDIRECT("rBP!"&amp;ADDRESS($S26,SUMIFS(rBP!$1:$1,rBP!$5:$5,MAX(rBP!$5:$5)-CO$5+1))&amp;":"&amp;ADDRESS($S26,SUMIFS(rBP!$1:$1,rBP!$5:$5,MAX(rBP!$5:$5))))))</f>
        <v>0</v>
      </c>
      <c r="CP26" s="69">
        <f ca="1">IF(CP$5="",0,SUMPRODUCT(
INDIRECT(ADDRESS($P26,SUMIFS($1:$1,$5:$5,1))&amp;":"&amp;ADDRESS($P26,CP$1)),
INDIRECT("rBP!"&amp;ADDRESS($S26,SUMIFS(rBP!$1:$1,rBP!$5:$5,MAX(rBP!$5:$5)-CP$5+1))&amp;":"&amp;ADDRESS($S26,SUMIFS(rBP!$1:$1,rBP!$5:$5,MAX(rBP!$5:$5))))))</f>
        <v>0</v>
      </c>
      <c r="CQ26" s="69">
        <f ca="1">IF(CQ$5="",0,SUMPRODUCT(
INDIRECT(ADDRESS($P26,SUMIFS($1:$1,$5:$5,1))&amp;":"&amp;ADDRESS($P26,CQ$1)),
INDIRECT("rBP!"&amp;ADDRESS($S26,SUMIFS(rBP!$1:$1,rBP!$5:$5,MAX(rBP!$5:$5)-CQ$5+1))&amp;":"&amp;ADDRESS($S26,SUMIFS(rBP!$1:$1,rBP!$5:$5,MAX(rBP!$5:$5))))))</f>
        <v>0</v>
      </c>
      <c r="CR26" s="69">
        <f ca="1">IF(CR$5="",0,SUMPRODUCT(
INDIRECT(ADDRESS($P26,SUMIFS($1:$1,$5:$5,1))&amp;":"&amp;ADDRESS($P26,CR$1)),
INDIRECT("rBP!"&amp;ADDRESS($S26,SUMIFS(rBP!$1:$1,rBP!$5:$5,MAX(rBP!$5:$5)-CR$5+1))&amp;":"&amp;ADDRESS($S26,SUMIFS(rBP!$1:$1,rBP!$5:$5,MAX(rBP!$5:$5))))))</f>
        <v>0</v>
      </c>
      <c r="CS26" s="69">
        <f ca="1">IF(CS$5="",0,SUMPRODUCT(
INDIRECT(ADDRESS($P26,SUMIFS($1:$1,$5:$5,1))&amp;":"&amp;ADDRESS($P26,CS$1)),
INDIRECT("rBP!"&amp;ADDRESS($S26,SUMIFS(rBP!$1:$1,rBP!$5:$5,MAX(rBP!$5:$5)-CS$5+1))&amp;":"&amp;ADDRESS($S26,SUMIFS(rBP!$1:$1,rBP!$5:$5,MAX(rBP!$5:$5))))))</f>
        <v>0</v>
      </c>
      <c r="CT26" s="69">
        <f ca="1">IF(CT$5="",0,SUMPRODUCT(
INDIRECT(ADDRESS($P26,SUMIFS($1:$1,$5:$5,1))&amp;":"&amp;ADDRESS($P26,CT$1)),
INDIRECT("rBP!"&amp;ADDRESS($S26,SUMIFS(rBP!$1:$1,rBP!$5:$5,MAX(rBP!$5:$5)-CT$5+1))&amp;":"&amp;ADDRESS($S26,SUMIFS(rBP!$1:$1,rBP!$5:$5,MAX(rBP!$5:$5))))))</f>
        <v>0</v>
      </c>
    </row>
    <row r="27" spans="1:98" s="27" customFormat="1" ht="12" x14ac:dyDescent="0.25">
      <c r="A27" s="26">
        <f>ROW()</f>
        <v>27</v>
      </c>
      <c r="E27" s="24"/>
      <c r="F27" s="66" t="str">
        <f>F20</f>
        <v>Закупка сырья и материалов</v>
      </c>
      <c r="G27" s="27" t="str">
        <f>BP!$F$27</f>
        <v>ФОТ упак</v>
      </c>
      <c r="M27" s="2" t="str">
        <f>Lists!$R$8</f>
        <v>руб.</v>
      </c>
      <c r="P27" s="71">
        <f t="shared" si="7"/>
        <v>7</v>
      </c>
      <c r="R27" s="24"/>
      <c r="S27" s="71">
        <f>BP!$A75</f>
        <v>75</v>
      </c>
      <c r="T27" s="67"/>
      <c r="U27" s="67"/>
      <c r="V27" s="75"/>
      <c r="W27" s="29">
        <f ca="1">SUM(INDIRECT(ADDRESS(ROW(),SUMIFS($1:$1,$5:$5,1))):INDIRECT(ADDRESS(ROW(),SUMIFS($1:$1,$5:$5,MAX($5:$5)))))</f>
        <v>0</v>
      </c>
      <c r="X27" s="67"/>
      <c r="Y27" s="67"/>
      <c r="Z27" s="69">
        <f ca="1">IF(Z$5="",0,SUMPRODUCT(
INDIRECT(ADDRESS($P27,SUMIFS($1:$1,$5:$5,1))&amp;":"&amp;ADDRESS($P27,Z$1)),
INDIRECT("rBP!"&amp;ADDRESS($S27,SUMIFS(rBP!$1:$1,rBP!$5:$5,MAX(rBP!$5:$5)-Z$5+1))&amp;":"&amp;ADDRESS($S27,SUMIFS(rBP!$1:$1,rBP!$5:$5,MAX(rBP!$5:$5))))))</f>
        <v>0</v>
      </c>
      <c r="AA27" s="69">
        <f ca="1">IF(AA$5="",0,SUMPRODUCT(
INDIRECT(ADDRESS($P27,SUMIFS($1:$1,$5:$5,1))&amp;":"&amp;ADDRESS($P27,AA$1)),
INDIRECT("rBP!"&amp;ADDRESS($S27,SUMIFS(rBP!$1:$1,rBP!$5:$5,MAX(rBP!$5:$5)-AA$5+1))&amp;":"&amp;ADDRESS($S27,SUMIFS(rBP!$1:$1,rBP!$5:$5,MAX(rBP!$5:$5))))))</f>
        <v>0</v>
      </c>
      <c r="AB27" s="69">
        <f ca="1">IF(AB$5="",0,SUMPRODUCT(
INDIRECT(ADDRESS($P27,SUMIFS($1:$1,$5:$5,1))&amp;":"&amp;ADDRESS($P27,AB$1)),
INDIRECT("rBP!"&amp;ADDRESS($S27,SUMIFS(rBP!$1:$1,rBP!$5:$5,MAX(rBP!$5:$5)-AB$5+1))&amp;":"&amp;ADDRESS($S27,SUMIFS(rBP!$1:$1,rBP!$5:$5,MAX(rBP!$5:$5))))))</f>
        <v>0</v>
      </c>
      <c r="AC27" s="69">
        <f ca="1">IF(AC$5="",0,SUMPRODUCT(
INDIRECT(ADDRESS($P27,SUMIFS($1:$1,$5:$5,1))&amp;":"&amp;ADDRESS($P27,AC$1)),
INDIRECT("rBP!"&amp;ADDRESS($S27,SUMIFS(rBP!$1:$1,rBP!$5:$5,MAX(rBP!$5:$5)-AC$5+1))&amp;":"&amp;ADDRESS($S27,SUMIFS(rBP!$1:$1,rBP!$5:$5,MAX(rBP!$5:$5))))))</f>
        <v>0</v>
      </c>
      <c r="AD27" s="69">
        <f ca="1">IF(AD$5="",0,SUMPRODUCT(
INDIRECT(ADDRESS($P27,SUMIFS($1:$1,$5:$5,1))&amp;":"&amp;ADDRESS($P27,AD$1)),
INDIRECT("rBP!"&amp;ADDRESS($S27,SUMIFS(rBP!$1:$1,rBP!$5:$5,MAX(rBP!$5:$5)-AD$5+1))&amp;":"&amp;ADDRESS($S27,SUMIFS(rBP!$1:$1,rBP!$5:$5,MAX(rBP!$5:$5))))))</f>
        <v>0</v>
      </c>
      <c r="AE27" s="69">
        <f ca="1">IF(AE$5="",0,SUMPRODUCT(
INDIRECT(ADDRESS($P27,SUMIFS($1:$1,$5:$5,1))&amp;":"&amp;ADDRESS($P27,AE$1)),
INDIRECT("rBP!"&amp;ADDRESS($S27,SUMIFS(rBP!$1:$1,rBP!$5:$5,MAX(rBP!$5:$5)-AE$5+1))&amp;":"&amp;ADDRESS($S27,SUMIFS(rBP!$1:$1,rBP!$5:$5,MAX(rBP!$5:$5))))))</f>
        <v>0</v>
      </c>
      <c r="AF27" s="69">
        <f ca="1">IF(AF$5="",0,SUMPRODUCT(
INDIRECT(ADDRESS($P27,SUMIFS($1:$1,$5:$5,1))&amp;":"&amp;ADDRESS($P27,AF$1)),
INDIRECT("rBP!"&amp;ADDRESS($S27,SUMIFS(rBP!$1:$1,rBP!$5:$5,MAX(rBP!$5:$5)-AF$5+1))&amp;":"&amp;ADDRESS($S27,SUMIFS(rBP!$1:$1,rBP!$5:$5,MAX(rBP!$5:$5))))))</f>
        <v>0</v>
      </c>
      <c r="AG27" s="69">
        <f ca="1">IF(AG$5="",0,SUMPRODUCT(
INDIRECT(ADDRESS($P27,SUMIFS($1:$1,$5:$5,1))&amp;":"&amp;ADDRESS($P27,AG$1)),
INDIRECT("rBP!"&amp;ADDRESS($S27,SUMIFS(rBP!$1:$1,rBP!$5:$5,MAX(rBP!$5:$5)-AG$5+1))&amp;":"&amp;ADDRESS($S27,SUMIFS(rBP!$1:$1,rBP!$5:$5,MAX(rBP!$5:$5))))))</f>
        <v>0</v>
      </c>
      <c r="AH27" s="69">
        <f ca="1">IF(AH$5="",0,SUMPRODUCT(
INDIRECT(ADDRESS($P27,SUMIFS($1:$1,$5:$5,1))&amp;":"&amp;ADDRESS($P27,AH$1)),
INDIRECT("rBP!"&amp;ADDRESS($S27,SUMIFS(rBP!$1:$1,rBP!$5:$5,MAX(rBP!$5:$5)-AH$5+1))&amp;":"&amp;ADDRESS($S27,SUMIFS(rBP!$1:$1,rBP!$5:$5,MAX(rBP!$5:$5))))))</f>
        <v>0</v>
      </c>
      <c r="AI27" s="69">
        <f ca="1">IF(AI$5="",0,SUMPRODUCT(
INDIRECT(ADDRESS($P27,SUMIFS($1:$1,$5:$5,1))&amp;":"&amp;ADDRESS($P27,AI$1)),
INDIRECT("rBP!"&amp;ADDRESS($S27,SUMIFS(rBP!$1:$1,rBP!$5:$5,MAX(rBP!$5:$5)-AI$5+1))&amp;":"&amp;ADDRESS($S27,SUMIFS(rBP!$1:$1,rBP!$5:$5,MAX(rBP!$5:$5))))))</f>
        <v>0</v>
      </c>
      <c r="AJ27" s="69">
        <f ca="1">IF(AJ$5="",0,SUMPRODUCT(
INDIRECT(ADDRESS($P27,SUMIFS($1:$1,$5:$5,1))&amp;":"&amp;ADDRESS($P27,AJ$1)),
INDIRECT("rBP!"&amp;ADDRESS($S27,SUMIFS(rBP!$1:$1,rBP!$5:$5,MAX(rBP!$5:$5)-AJ$5+1))&amp;":"&amp;ADDRESS($S27,SUMIFS(rBP!$1:$1,rBP!$5:$5,MAX(rBP!$5:$5))))))</f>
        <v>0</v>
      </c>
      <c r="AK27" s="69">
        <f ca="1">IF(AK$5="",0,SUMPRODUCT(
INDIRECT(ADDRESS($P27,SUMIFS($1:$1,$5:$5,1))&amp;":"&amp;ADDRESS($P27,AK$1)),
INDIRECT("rBP!"&amp;ADDRESS($S27,SUMIFS(rBP!$1:$1,rBP!$5:$5,MAX(rBP!$5:$5)-AK$5+1))&amp;":"&amp;ADDRESS($S27,SUMIFS(rBP!$1:$1,rBP!$5:$5,MAX(rBP!$5:$5))))))</f>
        <v>0</v>
      </c>
      <c r="AL27" s="69">
        <f ca="1">IF(AL$5="",0,SUMPRODUCT(
INDIRECT(ADDRESS($P27,SUMIFS($1:$1,$5:$5,1))&amp;":"&amp;ADDRESS($P27,AL$1)),
INDIRECT("rBP!"&amp;ADDRESS($S27,SUMIFS(rBP!$1:$1,rBP!$5:$5,MAX(rBP!$5:$5)-AL$5+1))&amp;":"&amp;ADDRESS($S27,SUMIFS(rBP!$1:$1,rBP!$5:$5,MAX(rBP!$5:$5))))))</f>
        <v>0</v>
      </c>
      <c r="AM27" s="69">
        <f ca="1">IF(AM$5="",0,SUMPRODUCT(
INDIRECT(ADDRESS($P27,SUMIFS($1:$1,$5:$5,1))&amp;":"&amp;ADDRESS($P27,AM$1)),
INDIRECT("rBP!"&amp;ADDRESS($S27,SUMIFS(rBP!$1:$1,rBP!$5:$5,MAX(rBP!$5:$5)-AM$5+1))&amp;":"&amp;ADDRESS($S27,SUMIFS(rBP!$1:$1,rBP!$5:$5,MAX(rBP!$5:$5))))))</f>
        <v>0</v>
      </c>
      <c r="AN27" s="69">
        <f ca="1">IF(AN$5="",0,SUMPRODUCT(
INDIRECT(ADDRESS($P27,SUMIFS($1:$1,$5:$5,1))&amp;":"&amp;ADDRESS($P27,AN$1)),
INDIRECT("rBP!"&amp;ADDRESS($S27,SUMIFS(rBP!$1:$1,rBP!$5:$5,MAX(rBP!$5:$5)-AN$5+1))&amp;":"&amp;ADDRESS($S27,SUMIFS(rBP!$1:$1,rBP!$5:$5,MAX(rBP!$5:$5))))))</f>
        <v>0</v>
      </c>
      <c r="AO27" s="69">
        <f ca="1">IF(AO$5="",0,SUMPRODUCT(
INDIRECT(ADDRESS($P27,SUMIFS($1:$1,$5:$5,1))&amp;":"&amp;ADDRESS($P27,AO$1)),
INDIRECT("rBP!"&amp;ADDRESS($S27,SUMIFS(rBP!$1:$1,rBP!$5:$5,MAX(rBP!$5:$5)-AO$5+1))&amp;":"&amp;ADDRESS($S27,SUMIFS(rBP!$1:$1,rBP!$5:$5,MAX(rBP!$5:$5))))))</f>
        <v>0</v>
      </c>
      <c r="AP27" s="69">
        <f ca="1">IF(AP$5="",0,SUMPRODUCT(
INDIRECT(ADDRESS($P27,SUMIFS($1:$1,$5:$5,1))&amp;":"&amp;ADDRESS($P27,AP$1)),
INDIRECT("rBP!"&amp;ADDRESS($S27,SUMIFS(rBP!$1:$1,rBP!$5:$5,MAX(rBP!$5:$5)-AP$5+1))&amp;":"&amp;ADDRESS($S27,SUMIFS(rBP!$1:$1,rBP!$5:$5,MAX(rBP!$5:$5))))))</f>
        <v>0</v>
      </c>
      <c r="AQ27" s="69">
        <f ca="1">IF(AQ$5="",0,SUMPRODUCT(
INDIRECT(ADDRESS($P27,SUMIFS($1:$1,$5:$5,1))&amp;":"&amp;ADDRESS($P27,AQ$1)),
INDIRECT("rBP!"&amp;ADDRESS($S27,SUMIFS(rBP!$1:$1,rBP!$5:$5,MAX(rBP!$5:$5)-AQ$5+1))&amp;":"&amp;ADDRESS($S27,SUMIFS(rBP!$1:$1,rBP!$5:$5,MAX(rBP!$5:$5))))))</f>
        <v>0</v>
      </c>
      <c r="AR27" s="69">
        <f ca="1">IF(AR$5="",0,SUMPRODUCT(
INDIRECT(ADDRESS($P27,SUMIFS($1:$1,$5:$5,1))&amp;":"&amp;ADDRESS($P27,AR$1)),
INDIRECT("rBP!"&amp;ADDRESS($S27,SUMIFS(rBP!$1:$1,rBP!$5:$5,MAX(rBP!$5:$5)-AR$5+1))&amp;":"&amp;ADDRESS($S27,SUMIFS(rBP!$1:$1,rBP!$5:$5,MAX(rBP!$5:$5))))))</f>
        <v>0</v>
      </c>
      <c r="AS27" s="69">
        <f ca="1">IF(AS$5="",0,SUMPRODUCT(
INDIRECT(ADDRESS($P27,SUMIFS($1:$1,$5:$5,1))&amp;":"&amp;ADDRESS($P27,AS$1)),
INDIRECT("rBP!"&amp;ADDRESS($S27,SUMIFS(rBP!$1:$1,rBP!$5:$5,MAX(rBP!$5:$5)-AS$5+1))&amp;":"&amp;ADDRESS($S27,SUMIFS(rBP!$1:$1,rBP!$5:$5,MAX(rBP!$5:$5))))))</f>
        <v>0</v>
      </c>
      <c r="AT27" s="69">
        <f ca="1">IF(AT$5="",0,SUMPRODUCT(
INDIRECT(ADDRESS($P27,SUMIFS($1:$1,$5:$5,1))&amp;":"&amp;ADDRESS($P27,AT$1)),
INDIRECT("rBP!"&amp;ADDRESS($S27,SUMIFS(rBP!$1:$1,rBP!$5:$5,MAX(rBP!$5:$5)-AT$5+1))&amp;":"&amp;ADDRESS($S27,SUMIFS(rBP!$1:$1,rBP!$5:$5,MAX(rBP!$5:$5))))))</f>
        <v>0</v>
      </c>
      <c r="AU27" s="69">
        <f ca="1">IF(AU$5="",0,SUMPRODUCT(
INDIRECT(ADDRESS($P27,SUMIFS($1:$1,$5:$5,1))&amp;":"&amp;ADDRESS($P27,AU$1)),
INDIRECT("rBP!"&amp;ADDRESS($S27,SUMIFS(rBP!$1:$1,rBP!$5:$5,MAX(rBP!$5:$5)-AU$5+1))&amp;":"&amp;ADDRESS($S27,SUMIFS(rBP!$1:$1,rBP!$5:$5,MAX(rBP!$5:$5))))))</f>
        <v>0</v>
      </c>
      <c r="AV27" s="69">
        <f ca="1">IF(AV$5="",0,SUMPRODUCT(
INDIRECT(ADDRESS($P27,SUMIFS($1:$1,$5:$5,1))&amp;":"&amp;ADDRESS($P27,AV$1)),
INDIRECT("rBP!"&amp;ADDRESS($S27,SUMIFS(rBP!$1:$1,rBP!$5:$5,MAX(rBP!$5:$5)-AV$5+1))&amp;":"&amp;ADDRESS($S27,SUMIFS(rBP!$1:$1,rBP!$5:$5,MAX(rBP!$5:$5))))))</f>
        <v>0</v>
      </c>
      <c r="AW27" s="69">
        <f ca="1">IF(AW$5="",0,SUMPRODUCT(
INDIRECT(ADDRESS($P27,SUMIFS($1:$1,$5:$5,1))&amp;":"&amp;ADDRESS($P27,AW$1)),
INDIRECT("rBP!"&amp;ADDRESS($S27,SUMIFS(rBP!$1:$1,rBP!$5:$5,MAX(rBP!$5:$5)-AW$5+1))&amp;":"&amp;ADDRESS($S27,SUMIFS(rBP!$1:$1,rBP!$5:$5,MAX(rBP!$5:$5))))))</f>
        <v>0</v>
      </c>
      <c r="AX27" s="69">
        <f ca="1">IF(AX$5="",0,SUMPRODUCT(
INDIRECT(ADDRESS($P27,SUMIFS($1:$1,$5:$5,1))&amp;":"&amp;ADDRESS($P27,AX$1)),
INDIRECT("rBP!"&amp;ADDRESS($S27,SUMIFS(rBP!$1:$1,rBP!$5:$5,MAX(rBP!$5:$5)-AX$5+1))&amp;":"&amp;ADDRESS($S27,SUMIFS(rBP!$1:$1,rBP!$5:$5,MAX(rBP!$5:$5))))))</f>
        <v>0</v>
      </c>
      <c r="AY27" s="69">
        <f ca="1">IF(AY$5="",0,SUMPRODUCT(
INDIRECT(ADDRESS($P27,SUMIFS($1:$1,$5:$5,1))&amp;":"&amp;ADDRESS($P27,AY$1)),
INDIRECT("rBP!"&amp;ADDRESS($S27,SUMIFS(rBP!$1:$1,rBP!$5:$5,MAX(rBP!$5:$5)-AY$5+1))&amp;":"&amp;ADDRESS($S27,SUMIFS(rBP!$1:$1,rBP!$5:$5,MAX(rBP!$5:$5))))))</f>
        <v>0</v>
      </c>
      <c r="AZ27" s="69">
        <f ca="1">IF(AZ$5="",0,SUMPRODUCT(
INDIRECT(ADDRESS($P27,SUMIFS($1:$1,$5:$5,1))&amp;":"&amp;ADDRESS($P27,AZ$1)),
INDIRECT("rBP!"&amp;ADDRESS($S27,SUMIFS(rBP!$1:$1,rBP!$5:$5,MAX(rBP!$5:$5)-AZ$5+1))&amp;":"&amp;ADDRESS($S27,SUMIFS(rBP!$1:$1,rBP!$5:$5,MAX(rBP!$5:$5))))))</f>
        <v>0</v>
      </c>
      <c r="BA27" s="69">
        <f ca="1">IF(BA$5="",0,SUMPRODUCT(
INDIRECT(ADDRESS($P27,SUMIFS($1:$1,$5:$5,1))&amp;":"&amp;ADDRESS($P27,BA$1)),
INDIRECT("rBP!"&amp;ADDRESS($S27,SUMIFS(rBP!$1:$1,rBP!$5:$5,MAX(rBP!$5:$5)-BA$5+1))&amp;":"&amp;ADDRESS($S27,SUMIFS(rBP!$1:$1,rBP!$5:$5,MAX(rBP!$5:$5))))))</f>
        <v>0</v>
      </c>
      <c r="BB27" s="69">
        <f ca="1">IF(BB$5="",0,SUMPRODUCT(
INDIRECT(ADDRESS($P27,SUMIFS($1:$1,$5:$5,1))&amp;":"&amp;ADDRESS($P27,BB$1)),
INDIRECT("rBP!"&amp;ADDRESS($S27,SUMIFS(rBP!$1:$1,rBP!$5:$5,MAX(rBP!$5:$5)-BB$5+1))&amp;":"&amp;ADDRESS($S27,SUMIFS(rBP!$1:$1,rBP!$5:$5,MAX(rBP!$5:$5))))))</f>
        <v>0</v>
      </c>
      <c r="BC27" s="69">
        <f ca="1">IF(BC$5="",0,SUMPRODUCT(
INDIRECT(ADDRESS($P27,SUMIFS($1:$1,$5:$5,1))&amp;":"&amp;ADDRESS($P27,BC$1)),
INDIRECT("rBP!"&amp;ADDRESS($S27,SUMIFS(rBP!$1:$1,rBP!$5:$5,MAX(rBP!$5:$5)-BC$5+1))&amp;":"&amp;ADDRESS($S27,SUMIFS(rBP!$1:$1,rBP!$5:$5,MAX(rBP!$5:$5))))))</f>
        <v>0</v>
      </c>
      <c r="BD27" s="69">
        <f ca="1">IF(BD$5="",0,SUMPRODUCT(
INDIRECT(ADDRESS($P27,SUMIFS($1:$1,$5:$5,1))&amp;":"&amp;ADDRESS($P27,BD$1)),
INDIRECT("rBP!"&amp;ADDRESS($S27,SUMIFS(rBP!$1:$1,rBP!$5:$5,MAX(rBP!$5:$5)-BD$5+1))&amp;":"&amp;ADDRESS($S27,SUMIFS(rBP!$1:$1,rBP!$5:$5,MAX(rBP!$5:$5))))))</f>
        <v>0</v>
      </c>
      <c r="BE27" s="69">
        <f ca="1">IF(BE$5="",0,SUMPRODUCT(
INDIRECT(ADDRESS($P27,SUMIFS($1:$1,$5:$5,1))&amp;":"&amp;ADDRESS($P27,BE$1)),
INDIRECT("rBP!"&amp;ADDRESS($S27,SUMIFS(rBP!$1:$1,rBP!$5:$5,MAX(rBP!$5:$5)-BE$5+1))&amp;":"&amp;ADDRESS($S27,SUMIFS(rBP!$1:$1,rBP!$5:$5,MAX(rBP!$5:$5))))))</f>
        <v>0</v>
      </c>
      <c r="BF27" s="69">
        <f ca="1">IF(BF$5="",0,SUMPRODUCT(
INDIRECT(ADDRESS($P27,SUMIFS($1:$1,$5:$5,1))&amp;":"&amp;ADDRESS($P27,BF$1)),
INDIRECT("rBP!"&amp;ADDRESS($S27,SUMIFS(rBP!$1:$1,rBP!$5:$5,MAX(rBP!$5:$5)-BF$5+1))&amp;":"&amp;ADDRESS($S27,SUMIFS(rBP!$1:$1,rBP!$5:$5,MAX(rBP!$5:$5))))))</f>
        <v>0</v>
      </c>
      <c r="BG27" s="69">
        <f ca="1">IF(BG$5="",0,SUMPRODUCT(
INDIRECT(ADDRESS($P27,SUMIFS($1:$1,$5:$5,1))&amp;":"&amp;ADDRESS($P27,BG$1)),
INDIRECT("rBP!"&amp;ADDRESS($S27,SUMIFS(rBP!$1:$1,rBP!$5:$5,MAX(rBP!$5:$5)-BG$5+1))&amp;":"&amp;ADDRESS($S27,SUMIFS(rBP!$1:$1,rBP!$5:$5,MAX(rBP!$5:$5))))))</f>
        <v>0</v>
      </c>
      <c r="BH27" s="69">
        <f ca="1">IF(BH$5="",0,SUMPRODUCT(
INDIRECT(ADDRESS($P27,SUMIFS($1:$1,$5:$5,1))&amp;":"&amp;ADDRESS($P27,BH$1)),
INDIRECT("rBP!"&amp;ADDRESS($S27,SUMIFS(rBP!$1:$1,rBP!$5:$5,MAX(rBP!$5:$5)-BH$5+1))&amp;":"&amp;ADDRESS($S27,SUMIFS(rBP!$1:$1,rBP!$5:$5,MAX(rBP!$5:$5))))))</f>
        <v>0</v>
      </c>
      <c r="BI27" s="69">
        <f ca="1">IF(BI$5="",0,SUMPRODUCT(
INDIRECT(ADDRESS($P27,SUMIFS($1:$1,$5:$5,1))&amp;":"&amp;ADDRESS($P27,BI$1)),
INDIRECT("rBP!"&amp;ADDRESS($S27,SUMIFS(rBP!$1:$1,rBP!$5:$5,MAX(rBP!$5:$5)-BI$5+1))&amp;":"&amp;ADDRESS($S27,SUMIFS(rBP!$1:$1,rBP!$5:$5,MAX(rBP!$5:$5))))))</f>
        <v>0</v>
      </c>
      <c r="BJ27" s="69">
        <f ca="1">IF(BJ$5="",0,SUMPRODUCT(
INDIRECT(ADDRESS($P27,SUMIFS($1:$1,$5:$5,1))&amp;":"&amp;ADDRESS($P27,BJ$1)),
INDIRECT("rBP!"&amp;ADDRESS($S27,SUMIFS(rBP!$1:$1,rBP!$5:$5,MAX(rBP!$5:$5)-BJ$5+1))&amp;":"&amp;ADDRESS($S27,SUMIFS(rBP!$1:$1,rBP!$5:$5,MAX(rBP!$5:$5))))))</f>
        <v>0</v>
      </c>
      <c r="BK27" s="69">
        <f ca="1">IF(BK$5="",0,SUMPRODUCT(
INDIRECT(ADDRESS($P27,SUMIFS($1:$1,$5:$5,1))&amp;":"&amp;ADDRESS($P27,BK$1)),
INDIRECT("rBP!"&amp;ADDRESS($S27,SUMIFS(rBP!$1:$1,rBP!$5:$5,MAX(rBP!$5:$5)-BK$5+1))&amp;":"&amp;ADDRESS($S27,SUMIFS(rBP!$1:$1,rBP!$5:$5,MAX(rBP!$5:$5))))))</f>
        <v>0</v>
      </c>
      <c r="BL27" s="69">
        <f ca="1">IF(BL$5="",0,SUMPRODUCT(
INDIRECT(ADDRESS($P27,SUMIFS($1:$1,$5:$5,1))&amp;":"&amp;ADDRESS($P27,BL$1)),
INDIRECT("rBP!"&amp;ADDRESS($S27,SUMIFS(rBP!$1:$1,rBP!$5:$5,MAX(rBP!$5:$5)-BL$5+1))&amp;":"&amp;ADDRESS($S27,SUMIFS(rBP!$1:$1,rBP!$5:$5,MAX(rBP!$5:$5))))))</f>
        <v>0</v>
      </c>
      <c r="BM27" s="69">
        <f ca="1">IF(BM$5="",0,SUMPRODUCT(
INDIRECT(ADDRESS($P27,SUMIFS($1:$1,$5:$5,1))&amp;":"&amp;ADDRESS($P27,BM$1)),
INDIRECT("rBP!"&amp;ADDRESS($S27,SUMIFS(rBP!$1:$1,rBP!$5:$5,MAX(rBP!$5:$5)-BM$5+1))&amp;":"&amp;ADDRESS($S27,SUMIFS(rBP!$1:$1,rBP!$5:$5,MAX(rBP!$5:$5))))))</f>
        <v>0</v>
      </c>
      <c r="BN27" s="69">
        <f ca="1">IF(BN$5="",0,SUMPRODUCT(
INDIRECT(ADDRESS($P27,SUMIFS($1:$1,$5:$5,1))&amp;":"&amp;ADDRESS($P27,BN$1)),
INDIRECT("rBP!"&amp;ADDRESS($S27,SUMIFS(rBP!$1:$1,rBP!$5:$5,MAX(rBP!$5:$5)-BN$5+1))&amp;":"&amp;ADDRESS($S27,SUMIFS(rBP!$1:$1,rBP!$5:$5,MAX(rBP!$5:$5))))))</f>
        <v>0</v>
      </c>
      <c r="BO27" s="69">
        <f ca="1">IF(BO$5="",0,SUMPRODUCT(
INDIRECT(ADDRESS($P27,SUMIFS($1:$1,$5:$5,1))&amp;":"&amp;ADDRESS($P27,BO$1)),
INDIRECT("rBP!"&amp;ADDRESS($S27,SUMIFS(rBP!$1:$1,rBP!$5:$5,MAX(rBP!$5:$5)-BO$5+1))&amp;":"&amp;ADDRESS($S27,SUMIFS(rBP!$1:$1,rBP!$5:$5,MAX(rBP!$5:$5))))))</f>
        <v>0</v>
      </c>
      <c r="BP27" s="69">
        <f ca="1">IF(BP$5="",0,SUMPRODUCT(
INDIRECT(ADDRESS($P27,SUMIFS($1:$1,$5:$5,1))&amp;":"&amp;ADDRESS($P27,BP$1)),
INDIRECT("rBP!"&amp;ADDRESS($S27,SUMIFS(rBP!$1:$1,rBP!$5:$5,MAX(rBP!$5:$5)-BP$5+1))&amp;":"&amp;ADDRESS($S27,SUMIFS(rBP!$1:$1,rBP!$5:$5,MAX(rBP!$5:$5))))))</f>
        <v>0</v>
      </c>
      <c r="BQ27" s="69">
        <f ca="1">IF(BQ$5="",0,SUMPRODUCT(
INDIRECT(ADDRESS($P27,SUMIFS($1:$1,$5:$5,1))&amp;":"&amp;ADDRESS($P27,BQ$1)),
INDIRECT("rBP!"&amp;ADDRESS($S27,SUMIFS(rBP!$1:$1,rBP!$5:$5,MAX(rBP!$5:$5)-BQ$5+1))&amp;":"&amp;ADDRESS($S27,SUMIFS(rBP!$1:$1,rBP!$5:$5,MAX(rBP!$5:$5))))))</f>
        <v>0</v>
      </c>
      <c r="BR27" s="69">
        <f ca="1">IF(BR$5="",0,SUMPRODUCT(
INDIRECT(ADDRESS($P27,SUMIFS($1:$1,$5:$5,1))&amp;":"&amp;ADDRESS($P27,BR$1)),
INDIRECT("rBP!"&amp;ADDRESS($S27,SUMIFS(rBP!$1:$1,rBP!$5:$5,MAX(rBP!$5:$5)-BR$5+1))&amp;":"&amp;ADDRESS($S27,SUMIFS(rBP!$1:$1,rBP!$5:$5,MAX(rBP!$5:$5))))))</f>
        <v>0</v>
      </c>
      <c r="BS27" s="69">
        <f ca="1">IF(BS$5="",0,SUMPRODUCT(
INDIRECT(ADDRESS($P27,SUMIFS($1:$1,$5:$5,1))&amp;":"&amp;ADDRESS($P27,BS$1)),
INDIRECT("rBP!"&amp;ADDRESS($S27,SUMIFS(rBP!$1:$1,rBP!$5:$5,MAX(rBP!$5:$5)-BS$5+1))&amp;":"&amp;ADDRESS($S27,SUMIFS(rBP!$1:$1,rBP!$5:$5,MAX(rBP!$5:$5))))))</f>
        <v>0</v>
      </c>
      <c r="BT27" s="69">
        <f ca="1">IF(BT$5="",0,SUMPRODUCT(
INDIRECT(ADDRESS($P27,SUMIFS($1:$1,$5:$5,1))&amp;":"&amp;ADDRESS($P27,BT$1)),
INDIRECT("rBP!"&amp;ADDRESS($S27,SUMIFS(rBP!$1:$1,rBP!$5:$5,MAX(rBP!$5:$5)-BT$5+1))&amp;":"&amp;ADDRESS($S27,SUMIFS(rBP!$1:$1,rBP!$5:$5,MAX(rBP!$5:$5))))))</f>
        <v>0</v>
      </c>
      <c r="BU27" s="69">
        <f ca="1">IF(BU$5="",0,SUMPRODUCT(
INDIRECT(ADDRESS($P27,SUMIFS($1:$1,$5:$5,1))&amp;":"&amp;ADDRESS($P27,BU$1)),
INDIRECT("rBP!"&amp;ADDRESS($S27,SUMIFS(rBP!$1:$1,rBP!$5:$5,MAX(rBP!$5:$5)-BU$5+1))&amp;":"&amp;ADDRESS($S27,SUMIFS(rBP!$1:$1,rBP!$5:$5,MAX(rBP!$5:$5))))))</f>
        <v>0</v>
      </c>
      <c r="BV27" s="69">
        <f ca="1">IF(BV$5="",0,SUMPRODUCT(
INDIRECT(ADDRESS($P27,SUMIFS($1:$1,$5:$5,1))&amp;":"&amp;ADDRESS($P27,BV$1)),
INDIRECT("rBP!"&amp;ADDRESS($S27,SUMIFS(rBP!$1:$1,rBP!$5:$5,MAX(rBP!$5:$5)-BV$5+1))&amp;":"&amp;ADDRESS($S27,SUMIFS(rBP!$1:$1,rBP!$5:$5,MAX(rBP!$5:$5))))))</f>
        <v>0</v>
      </c>
      <c r="BW27" s="69">
        <f ca="1">IF(BW$5="",0,SUMPRODUCT(
INDIRECT(ADDRESS($P27,SUMIFS($1:$1,$5:$5,1))&amp;":"&amp;ADDRESS($P27,BW$1)),
INDIRECT("rBP!"&amp;ADDRESS($S27,SUMIFS(rBP!$1:$1,rBP!$5:$5,MAX(rBP!$5:$5)-BW$5+1))&amp;":"&amp;ADDRESS($S27,SUMIFS(rBP!$1:$1,rBP!$5:$5,MAX(rBP!$5:$5))))))</f>
        <v>0</v>
      </c>
      <c r="BX27" s="69">
        <f ca="1">IF(BX$5="",0,SUMPRODUCT(
INDIRECT(ADDRESS($P27,SUMIFS($1:$1,$5:$5,1))&amp;":"&amp;ADDRESS($P27,BX$1)),
INDIRECT("rBP!"&amp;ADDRESS($S27,SUMIFS(rBP!$1:$1,rBP!$5:$5,MAX(rBP!$5:$5)-BX$5+1))&amp;":"&amp;ADDRESS($S27,SUMIFS(rBP!$1:$1,rBP!$5:$5,MAX(rBP!$5:$5))))))</f>
        <v>0</v>
      </c>
      <c r="BY27" s="69">
        <f ca="1">IF(BY$5="",0,SUMPRODUCT(
INDIRECT(ADDRESS($P27,SUMIFS($1:$1,$5:$5,1))&amp;":"&amp;ADDRESS($P27,BY$1)),
INDIRECT("rBP!"&amp;ADDRESS($S27,SUMIFS(rBP!$1:$1,rBP!$5:$5,MAX(rBP!$5:$5)-BY$5+1))&amp;":"&amp;ADDRESS($S27,SUMIFS(rBP!$1:$1,rBP!$5:$5,MAX(rBP!$5:$5))))))</f>
        <v>0</v>
      </c>
      <c r="BZ27" s="69">
        <f ca="1">IF(BZ$5="",0,SUMPRODUCT(
INDIRECT(ADDRESS($P27,SUMIFS($1:$1,$5:$5,1))&amp;":"&amp;ADDRESS($P27,BZ$1)),
INDIRECT("rBP!"&amp;ADDRESS($S27,SUMIFS(rBP!$1:$1,rBP!$5:$5,MAX(rBP!$5:$5)-BZ$5+1))&amp;":"&amp;ADDRESS($S27,SUMIFS(rBP!$1:$1,rBP!$5:$5,MAX(rBP!$5:$5))))))</f>
        <v>0</v>
      </c>
      <c r="CA27" s="69">
        <f ca="1">IF(CA$5="",0,SUMPRODUCT(
INDIRECT(ADDRESS($P27,SUMIFS($1:$1,$5:$5,1))&amp;":"&amp;ADDRESS($P27,CA$1)),
INDIRECT("rBP!"&amp;ADDRESS($S27,SUMIFS(rBP!$1:$1,rBP!$5:$5,MAX(rBP!$5:$5)-CA$5+1))&amp;":"&amp;ADDRESS($S27,SUMIFS(rBP!$1:$1,rBP!$5:$5,MAX(rBP!$5:$5))))))</f>
        <v>0</v>
      </c>
      <c r="CB27" s="69">
        <f ca="1">IF(CB$5="",0,SUMPRODUCT(
INDIRECT(ADDRESS($P27,SUMIFS($1:$1,$5:$5,1))&amp;":"&amp;ADDRESS($P27,CB$1)),
INDIRECT("rBP!"&amp;ADDRESS($S27,SUMIFS(rBP!$1:$1,rBP!$5:$5,MAX(rBP!$5:$5)-CB$5+1))&amp;":"&amp;ADDRESS($S27,SUMIFS(rBP!$1:$1,rBP!$5:$5,MAX(rBP!$5:$5))))))</f>
        <v>0</v>
      </c>
      <c r="CC27" s="69">
        <f ca="1">IF(CC$5="",0,SUMPRODUCT(
INDIRECT(ADDRESS($P27,SUMIFS($1:$1,$5:$5,1))&amp;":"&amp;ADDRESS($P27,CC$1)),
INDIRECT("rBP!"&amp;ADDRESS($S27,SUMIFS(rBP!$1:$1,rBP!$5:$5,MAX(rBP!$5:$5)-CC$5+1))&amp;":"&amp;ADDRESS($S27,SUMIFS(rBP!$1:$1,rBP!$5:$5,MAX(rBP!$5:$5))))))</f>
        <v>0</v>
      </c>
      <c r="CD27" s="69">
        <f ca="1">IF(CD$5="",0,SUMPRODUCT(
INDIRECT(ADDRESS($P27,SUMIFS($1:$1,$5:$5,1))&amp;":"&amp;ADDRESS($P27,CD$1)),
INDIRECT("rBP!"&amp;ADDRESS($S27,SUMIFS(rBP!$1:$1,rBP!$5:$5,MAX(rBP!$5:$5)-CD$5+1))&amp;":"&amp;ADDRESS($S27,SUMIFS(rBP!$1:$1,rBP!$5:$5,MAX(rBP!$5:$5))))))</f>
        <v>0</v>
      </c>
      <c r="CE27" s="69">
        <f ca="1">IF(CE$5="",0,SUMPRODUCT(
INDIRECT(ADDRESS($P27,SUMIFS($1:$1,$5:$5,1))&amp;":"&amp;ADDRESS($P27,CE$1)),
INDIRECT("rBP!"&amp;ADDRESS($S27,SUMIFS(rBP!$1:$1,rBP!$5:$5,MAX(rBP!$5:$5)-CE$5+1))&amp;":"&amp;ADDRESS($S27,SUMIFS(rBP!$1:$1,rBP!$5:$5,MAX(rBP!$5:$5))))))</f>
        <v>0</v>
      </c>
      <c r="CF27" s="69">
        <f ca="1">IF(CF$5="",0,SUMPRODUCT(
INDIRECT(ADDRESS($P27,SUMIFS($1:$1,$5:$5,1))&amp;":"&amp;ADDRESS($P27,CF$1)),
INDIRECT("rBP!"&amp;ADDRESS($S27,SUMIFS(rBP!$1:$1,rBP!$5:$5,MAX(rBP!$5:$5)-CF$5+1))&amp;":"&amp;ADDRESS($S27,SUMIFS(rBP!$1:$1,rBP!$5:$5,MAX(rBP!$5:$5))))))</f>
        <v>0</v>
      </c>
      <c r="CG27" s="69">
        <f ca="1">IF(CG$5="",0,SUMPRODUCT(
INDIRECT(ADDRESS($P27,SUMIFS($1:$1,$5:$5,1))&amp;":"&amp;ADDRESS($P27,CG$1)),
INDIRECT("rBP!"&amp;ADDRESS($S27,SUMIFS(rBP!$1:$1,rBP!$5:$5,MAX(rBP!$5:$5)-CG$5+1))&amp;":"&amp;ADDRESS($S27,SUMIFS(rBP!$1:$1,rBP!$5:$5,MAX(rBP!$5:$5))))))</f>
        <v>0</v>
      </c>
      <c r="CH27" s="69">
        <f ca="1">IF(CH$5="",0,SUMPRODUCT(
INDIRECT(ADDRESS($P27,SUMIFS($1:$1,$5:$5,1))&amp;":"&amp;ADDRESS($P27,CH$1)),
INDIRECT("rBP!"&amp;ADDRESS($S27,SUMIFS(rBP!$1:$1,rBP!$5:$5,MAX(rBP!$5:$5)-CH$5+1))&amp;":"&amp;ADDRESS($S27,SUMIFS(rBP!$1:$1,rBP!$5:$5,MAX(rBP!$5:$5))))))</f>
        <v>0</v>
      </c>
      <c r="CI27" s="69">
        <f ca="1">IF(CI$5="",0,SUMPRODUCT(
INDIRECT(ADDRESS($P27,SUMIFS($1:$1,$5:$5,1))&amp;":"&amp;ADDRESS($P27,CI$1)),
INDIRECT("rBP!"&amp;ADDRESS($S27,SUMIFS(rBP!$1:$1,rBP!$5:$5,MAX(rBP!$5:$5)-CI$5+1))&amp;":"&amp;ADDRESS($S27,SUMIFS(rBP!$1:$1,rBP!$5:$5,MAX(rBP!$5:$5))))))</f>
        <v>0</v>
      </c>
      <c r="CJ27" s="69">
        <f ca="1">IF(CJ$5="",0,SUMPRODUCT(
INDIRECT(ADDRESS($P27,SUMIFS($1:$1,$5:$5,1))&amp;":"&amp;ADDRESS($P27,CJ$1)),
INDIRECT("rBP!"&amp;ADDRESS($S27,SUMIFS(rBP!$1:$1,rBP!$5:$5,MAX(rBP!$5:$5)-CJ$5+1))&amp;":"&amp;ADDRESS($S27,SUMIFS(rBP!$1:$1,rBP!$5:$5,MAX(rBP!$5:$5))))))</f>
        <v>0</v>
      </c>
      <c r="CK27" s="69">
        <f ca="1">IF(CK$5="",0,SUMPRODUCT(
INDIRECT(ADDRESS($P27,SUMIFS($1:$1,$5:$5,1))&amp;":"&amp;ADDRESS($P27,CK$1)),
INDIRECT("rBP!"&amp;ADDRESS($S27,SUMIFS(rBP!$1:$1,rBP!$5:$5,MAX(rBP!$5:$5)-CK$5+1))&amp;":"&amp;ADDRESS($S27,SUMIFS(rBP!$1:$1,rBP!$5:$5,MAX(rBP!$5:$5))))))</f>
        <v>0</v>
      </c>
      <c r="CL27" s="69">
        <f ca="1">IF(CL$5="",0,SUMPRODUCT(
INDIRECT(ADDRESS($P27,SUMIFS($1:$1,$5:$5,1))&amp;":"&amp;ADDRESS($P27,CL$1)),
INDIRECT("rBP!"&amp;ADDRESS($S27,SUMIFS(rBP!$1:$1,rBP!$5:$5,MAX(rBP!$5:$5)-CL$5+1))&amp;":"&amp;ADDRESS($S27,SUMIFS(rBP!$1:$1,rBP!$5:$5,MAX(rBP!$5:$5))))))</f>
        <v>0</v>
      </c>
      <c r="CM27" s="69">
        <f ca="1">IF(CM$5="",0,SUMPRODUCT(
INDIRECT(ADDRESS($P27,SUMIFS($1:$1,$5:$5,1))&amp;":"&amp;ADDRESS($P27,CM$1)),
INDIRECT("rBP!"&amp;ADDRESS($S27,SUMIFS(rBP!$1:$1,rBP!$5:$5,MAX(rBP!$5:$5)-CM$5+1))&amp;":"&amp;ADDRESS($S27,SUMIFS(rBP!$1:$1,rBP!$5:$5,MAX(rBP!$5:$5))))))</f>
        <v>0</v>
      </c>
      <c r="CN27" s="69">
        <f ca="1">IF(CN$5="",0,SUMPRODUCT(
INDIRECT(ADDRESS($P27,SUMIFS($1:$1,$5:$5,1))&amp;":"&amp;ADDRESS($P27,CN$1)),
INDIRECT("rBP!"&amp;ADDRESS($S27,SUMIFS(rBP!$1:$1,rBP!$5:$5,MAX(rBP!$5:$5)-CN$5+1))&amp;":"&amp;ADDRESS($S27,SUMIFS(rBP!$1:$1,rBP!$5:$5,MAX(rBP!$5:$5))))))</f>
        <v>0</v>
      </c>
      <c r="CO27" s="69">
        <f ca="1">IF(CO$5="",0,SUMPRODUCT(
INDIRECT(ADDRESS($P27,SUMIFS($1:$1,$5:$5,1))&amp;":"&amp;ADDRESS($P27,CO$1)),
INDIRECT("rBP!"&amp;ADDRESS($S27,SUMIFS(rBP!$1:$1,rBP!$5:$5,MAX(rBP!$5:$5)-CO$5+1))&amp;":"&amp;ADDRESS($S27,SUMIFS(rBP!$1:$1,rBP!$5:$5,MAX(rBP!$5:$5))))))</f>
        <v>0</v>
      </c>
      <c r="CP27" s="69">
        <f ca="1">IF(CP$5="",0,SUMPRODUCT(
INDIRECT(ADDRESS($P27,SUMIFS($1:$1,$5:$5,1))&amp;":"&amp;ADDRESS($P27,CP$1)),
INDIRECT("rBP!"&amp;ADDRESS($S27,SUMIFS(rBP!$1:$1,rBP!$5:$5,MAX(rBP!$5:$5)-CP$5+1))&amp;":"&amp;ADDRESS($S27,SUMIFS(rBP!$1:$1,rBP!$5:$5,MAX(rBP!$5:$5))))))</f>
        <v>0</v>
      </c>
      <c r="CQ27" s="69">
        <f ca="1">IF(CQ$5="",0,SUMPRODUCT(
INDIRECT(ADDRESS($P27,SUMIFS($1:$1,$5:$5,1))&amp;":"&amp;ADDRESS($P27,CQ$1)),
INDIRECT("rBP!"&amp;ADDRESS($S27,SUMIFS(rBP!$1:$1,rBP!$5:$5,MAX(rBP!$5:$5)-CQ$5+1))&amp;":"&amp;ADDRESS($S27,SUMIFS(rBP!$1:$1,rBP!$5:$5,MAX(rBP!$5:$5))))))</f>
        <v>0</v>
      </c>
      <c r="CR27" s="69">
        <f ca="1">IF(CR$5="",0,SUMPRODUCT(
INDIRECT(ADDRESS($P27,SUMIFS($1:$1,$5:$5,1))&amp;":"&amp;ADDRESS($P27,CR$1)),
INDIRECT("rBP!"&amp;ADDRESS($S27,SUMIFS(rBP!$1:$1,rBP!$5:$5,MAX(rBP!$5:$5)-CR$5+1))&amp;":"&amp;ADDRESS($S27,SUMIFS(rBP!$1:$1,rBP!$5:$5,MAX(rBP!$5:$5))))))</f>
        <v>0</v>
      </c>
      <c r="CS27" s="69">
        <f ca="1">IF(CS$5="",0,SUMPRODUCT(
INDIRECT(ADDRESS($P27,SUMIFS($1:$1,$5:$5,1))&amp;":"&amp;ADDRESS($P27,CS$1)),
INDIRECT("rBP!"&amp;ADDRESS($S27,SUMIFS(rBP!$1:$1,rBP!$5:$5,MAX(rBP!$5:$5)-CS$5+1))&amp;":"&amp;ADDRESS($S27,SUMIFS(rBP!$1:$1,rBP!$5:$5,MAX(rBP!$5:$5))))))</f>
        <v>0</v>
      </c>
      <c r="CT27" s="69">
        <f ca="1">IF(CT$5="",0,SUMPRODUCT(
INDIRECT(ADDRESS($P27,SUMIFS($1:$1,$5:$5,1))&amp;":"&amp;ADDRESS($P27,CT$1)),
INDIRECT("rBP!"&amp;ADDRESS($S27,SUMIFS(rBP!$1:$1,rBP!$5:$5,MAX(rBP!$5:$5)-CT$5+1))&amp;":"&amp;ADDRESS($S27,SUMIFS(rBP!$1:$1,rBP!$5:$5,MAX(rBP!$5:$5))))))</f>
        <v>0</v>
      </c>
    </row>
    <row r="28" spans="1:98" s="27" customFormat="1" ht="12" x14ac:dyDescent="0.25">
      <c r="A28" s="26">
        <f>ROW()</f>
        <v>28</v>
      </c>
      <c r="E28" s="24"/>
      <c r="F28" s="66" t="str">
        <f>F20</f>
        <v>Закупка сырья и материалов</v>
      </c>
      <c r="G28" s="27" t="str">
        <f>BP!$F$28</f>
        <v>Соцсборы</v>
      </c>
      <c r="M28" s="2" t="str">
        <f>Lists!$R$8</f>
        <v>руб.</v>
      </c>
      <c r="P28" s="71">
        <f t="shared" si="7"/>
        <v>7</v>
      </c>
      <c r="R28" s="24"/>
      <c r="S28" s="71">
        <f>BP!$A76</f>
        <v>76</v>
      </c>
      <c r="T28" s="67"/>
      <c r="U28" s="67"/>
      <c r="V28" s="75"/>
      <c r="W28" s="29">
        <f ca="1">SUM(INDIRECT(ADDRESS(ROW(),SUMIFS($1:$1,$5:$5,1))):INDIRECT(ADDRESS(ROW(),SUMIFS($1:$1,$5:$5,MAX($5:$5)))))</f>
        <v>0</v>
      </c>
      <c r="X28" s="67"/>
      <c r="Y28" s="67"/>
      <c r="Z28" s="69">
        <f ca="1">IF(Z$5="",0,SUMPRODUCT(
INDIRECT(ADDRESS($P28,SUMIFS($1:$1,$5:$5,1))&amp;":"&amp;ADDRESS($P28,Z$1)),
INDIRECT("rBP!"&amp;ADDRESS($S28,SUMIFS(rBP!$1:$1,rBP!$5:$5,MAX(rBP!$5:$5)-Z$5+1))&amp;":"&amp;ADDRESS($S28,SUMIFS(rBP!$1:$1,rBP!$5:$5,MAX(rBP!$5:$5))))))</f>
        <v>0</v>
      </c>
      <c r="AA28" s="69">
        <f ca="1">IF(AA$5="",0,SUMPRODUCT(
INDIRECT(ADDRESS($P28,SUMIFS($1:$1,$5:$5,1))&amp;":"&amp;ADDRESS($P28,AA$1)),
INDIRECT("rBP!"&amp;ADDRESS($S28,SUMIFS(rBP!$1:$1,rBP!$5:$5,MAX(rBP!$5:$5)-AA$5+1))&amp;":"&amp;ADDRESS($S28,SUMIFS(rBP!$1:$1,rBP!$5:$5,MAX(rBP!$5:$5))))))</f>
        <v>0</v>
      </c>
      <c r="AB28" s="69">
        <f ca="1">IF(AB$5="",0,SUMPRODUCT(
INDIRECT(ADDRESS($P28,SUMIFS($1:$1,$5:$5,1))&amp;":"&amp;ADDRESS($P28,AB$1)),
INDIRECT("rBP!"&amp;ADDRESS($S28,SUMIFS(rBP!$1:$1,rBP!$5:$5,MAX(rBP!$5:$5)-AB$5+1))&amp;":"&amp;ADDRESS($S28,SUMIFS(rBP!$1:$1,rBP!$5:$5,MAX(rBP!$5:$5))))))</f>
        <v>0</v>
      </c>
      <c r="AC28" s="69">
        <f ca="1">IF(AC$5="",0,SUMPRODUCT(
INDIRECT(ADDRESS($P28,SUMIFS($1:$1,$5:$5,1))&amp;":"&amp;ADDRESS($P28,AC$1)),
INDIRECT("rBP!"&amp;ADDRESS($S28,SUMIFS(rBP!$1:$1,rBP!$5:$5,MAX(rBP!$5:$5)-AC$5+1))&amp;":"&amp;ADDRESS($S28,SUMIFS(rBP!$1:$1,rBP!$5:$5,MAX(rBP!$5:$5))))))</f>
        <v>0</v>
      </c>
      <c r="AD28" s="69">
        <f ca="1">IF(AD$5="",0,SUMPRODUCT(
INDIRECT(ADDRESS($P28,SUMIFS($1:$1,$5:$5,1))&amp;":"&amp;ADDRESS($P28,AD$1)),
INDIRECT("rBP!"&amp;ADDRESS($S28,SUMIFS(rBP!$1:$1,rBP!$5:$5,MAX(rBP!$5:$5)-AD$5+1))&amp;":"&amp;ADDRESS($S28,SUMIFS(rBP!$1:$1,rBP!$5:$5,MAX(rBP!$5:$5))))))</f>
        <v>0</v>
      </c>
      <c r="AE28" s="69">
        <f ca="1">IF(AE$5="",0,SUMPRODUCT(
INDIRECT(ADDRESS($P28,SUMIFS($1:$1,$5:$5,1))&amp;":"&amp;ADDRESS($P28,AE$1)),
INDIRECT("rBP!"&amp;ADDRESS($S28,SUMIFS(rBP!$1:$1,rBP!$5:$5,MAX(rBP!$5:$5)-AE$5+1))&amp;":"&amp;ADDRESS($S28,SUMIFS(rBP!$1:$1,rBP!$5:$5,MAX(rBP!$5:$5))))))</f>
        <v>0</v>
      </c>
      <c r="AF28" s="69">
        <f ca="1">IF(AF$5="",0,SUMPRODUCT(
INDIRECT(ADDRESS($P28,SUMIFS($1:$1,$5:$5,1))&amp;":"&amp;ADDRESS($P28,AF$1)),
INDIRECT("rBP!"&amp;ADDRESS($S28,SUMIFS(rBP!$1:$1,rBP!$5:$5,MAX(rBP!$5:$5)-AF$5+1))&amp;":"&amp;ADDRESS($S28,SUMIFS(rBP!$1:$1,rBP!$5:$5,MAX(rBP!$5:$5))))))</f>
        <v>0</v>
      </c>
      <c r="AG28" s="69">
        <f ca="1">IF(AG$5="",0,SUMPRODUCT(
INDIRECT(ADDRESS($P28,SUMIFS($1:$1,$5:$5,1))&amp;":"&amp;ADDRESS($P28,AG$1)),
INDIRECT("rBP!"&amp;ADDRESS($S28,SUMIFS(rBP!$1:$1,rBP!$5:$5,MAX(rBP!$5:$5)-AG$5+1))&amp;":"&amp;ADDRESS($S28,SUMIFS(rBP!$1:$1,rBP!$5:$5,MAX(rBP!$5:$5))))))</f>
        <v>0</v>
      </c>
      <c r="AH28" s="69">
        <f ca="1">IF(AH$5="",0,SUMPRODUCT(
INDIRECT(ADDRESS($P28,SUMIFS($1:$1,$5:$5,1))&amp;":"&amp;ADDRESS($P28,AH$1)),
INDIRECT("rBP!"&amp;ADDRESS($S28,SUMIFS(rBP!$1:$1,rBP!$5:$5,MAX(rBP!$5:$5)-AH$5+1))&amp;":"&amp;ADDRESS($S28,SUMIFS(rBP!$1:$1,rBP!$5:$5,MAX(rBP!$5:$5))))))</f>
        <v>0</v>
      </c>
      <c r="AI28" s="69">
        <f ca="1">IF(AI$5="",0,SUMPRODUCT(
INDIRECT(ADDRESS($P28,SUMIFS($1:$1,$5:$5,1))&amp;":"&amp;ADDRESS($P28,AI$1)),
INDIRECT("rBP!"&amp;ADDRESS($S28,SUMIFS(rBP!$1:$1,rBP!$5:$5,MAX(rBP!$5:$5)-AI$5+1))&amp;":"&amp;ADDRESS($S28,SUMIFS(rBP!$1:$1,rBP!$5:$5,MAX(rBP!$5:$5))))))</f>
        <v>0</v>
      </c>
      <c r="AJ28" s="69">
        <f ca="1">IF(AJ$5="",0,SUMPRODUCT(
INDIRECT(ADDRESS($P28,SUMIFS($1:$1,$5:$5,1))&amp;":"&amp;ADDRESS($P28,AJ$1)),
INDIRECT("rBP!"&amp;ADDRESS($S28,SUMIFS(rBP!$1:$1,rBP!$5:$5,MAX(rBP!$5:$5)-AJ$5+1))&amp;":"&amp;ADDRESS($S28,SUMIFS(rBP!$1:$1,rBP!$5:$5,MAX(rBP!$5:$5))))))</f>
        <v>0</v>
      </c>
      <c r="AK28" s="69">
        <f ca="1">IF(AK$5="",0,SUMPRODUCT(
INDIRECT(ADDRESS($P28,SUMIFS($1:$1,$5:$5,1))&amp;":"&amp;ADDRESS($P28,AK$1)),
INDIRECT("rBP!"&amp;ADDRESS($S28,SUMIFS(rBP!$1:$1,rBP!$5:$5,MAX(rBP!$5:$5)-AK$5+1))&amp;":"&amp;ADDRESS($S28,SUMIFS(rBP!$1:$1,rBP!$5:$5,MAX(rBP!$5:$5))))))</f>
        <v>0</v>
      </c>
      <c r="AL28" s="69">
        <f ca="1">IF(AL$5="",0,SUMPRODUCT(
INDIRECT(ADDRESS($P28,SUMIFS($1:$1,$5:$5,1))&amp;":"&amp;ADDRESS($P28,AL$1)),
INDIRECT("rBP!"&amp;ADDRESS($S28,SUMIFS(rBP!$1:$1,rBP!$5:$5,MAX(rBP!$5:$5)-AL$5+1))&amp;":"&amp;ADDRESS($S28,SUMIFS(rBP!$1:$1,rBP!$5:$5,MAX(rBP!$5:$5))))))</f>
        <v>0</v>
      </c>
      <c r="AM28" s="69">
        <f ca="1">IF(AM$5="",0,SUMPRODUCT(
INDIRECT(ADDRESS($P28,SUMIFS($1:$1,$5:$5,1))&amp;":"&amp;ADDRESS($P28,AM$1)),
INDIRECT("rBP!"&amp;ADDRESS($S28,SUMIFS(rBP!$1:$1,rBP!$5:$5,MAX(rBP!$5:$5)-AM$5+1))&amp;":"&amp;ADDRESS($S28,SUMIFS(rBP!$1:$1,rBP!$5:$5,MAX(rBP!$5:$5))))))</f>
        <v>0</v>
      </c>
      <c r="AN28" s="69">
        <f ca="1">IF(AN$5="",0,SUMPRODUCT(
INDIRECT(ADDRESS($P28,SUMIFS($1:$1,$5:$5,1))&amp;":"&amp;ADDRESS($P28,AN$1)),
INDIRECT("rBP!"&amp;ADDRESS($S28,SUMIFS(rBP!$1:$1,rBP!$5:$5,MAX(rBP!$5:$5)-AN$5+1))&amp;":"&amp;ADDRESS($S28,SUMIFS(rBP!$1:$1,rBP!$5:$5,MAX(rBP!$5:$5))))))</f>
        <v>0</v>
      </c>
      <c r="AO28" s="69">
        <f ca="1">IF(AO$5="",0,SUMPRODUCT(
INDIRECT(ADDRESS($P28,SUMIFS($1:$1,$5:$5,1))&amp;":"&amp;ADDRESS($P28,AO$1)),
INDIRECT("rBP!"&amp;ADDRESS($S28,SUMIFS(rBP!$1:$1,rBP!$5:$5,MAX(rBP!$5:$5)-AO$5+1))&amp;":"&amp;ADDRESS($S28,SUMIFS(rBP!$1:$1,rBP!$5:$5,MAX(rBP!$5:$5))))))</f>
        <v>0</v>
      </c>
      <c r="AP28" s="69">
        <f ca="1">IF(AP$5="",0,SUMPRODUCT(
INDIRECT(ADDRESS($P28,SUMIFS($1:$1,$5:$5,1))&amp;":"&amp;ADDRESS($P28,AP$1)),
INDIRECT("rBP!"&amp;ADDRESS($S28,SUMIFS(rBP!$1:$1,rBP!$5:$5,MAX(rBP!$5:$5)-AP$5+1))&amp;":"&amp;ADDRESS($S28,SUMIFS(rBP!$1:$1,rBP!$5:$5,MAX(rBP!$5:$5))))))</f>
        <v>0</v>
      </c>
      <c r="AQ28" s="69">
        <f ca="1">IF(AQ$5="",0,SUMPRODUCT(
INDIRECT(ADDRESS($P28,SUMIFS($1:$1,$5:$5,1))&amp;":"&amp;ADDRESS($P28,AQ$1)),
INDIRECT("rBP!"&amp;ADDRESS($S28,SUMIFS(rBP!$1:$1,rBP!$5:$5,MAX(rBP!$5:$5)-AQ$5+1))&amp;":"&amp;ADDRESS($S28,SUMIFS(rBP!$1:$1,rBP!$5:$5,MAX(rBP!$5:$5))))))</f>
        <v>0</v>
      </c>
      <c r="AR28" s="69">
        <f ca="1">IF(AR$5="",0,SUMPRODUCT(
INDIRECT(ADDRESS($P28,SUMIFS($1:$1,$5:$5,1))&amp;":"&amp;ADDRESS($P28,AR$1)),
INDIRECT("rBP!"&amp;ADDRESS($S28,SUMIFS(rBP!$1:$1,rBP!$5:$5,MAX(rBP!$5:$5)-AR$5+1))&amp;":"&amp;ADDRESS($S28,SUMIFS(rBP!$1:$1,rBP!$5:$5,MAX(rBP!$5:$5))))))</f>
        <v>0</v>
      </c>
      <c r="AS28" s="69">
        <f ca="1">IF(AS$5="",0,SUMPRODUCT(
INDIRECT(ADDRESS($P28,SUMIFS($1:$1,$5:$5,1))&amp;":"&amp;ADDRESS($P28,AS$1)),
INDIRECT("rBP!"&amp;ADDRESS($S28,SUMIFS(rBP!$1:$1,rBP!$5:$5,MAX(rBP!$5:$5)-AS$5+1))&amp;":"&amp;ADDRESS($S28,SUMIFS(rBP!$1:$1,rBP!$5:$5,MAX(rBP!$5:$5))))))</f>
        <v>0</v>
      </c>
      <c r="AT28" s="69">
        <f ca="1">IF(AT$5="",0,SUMPRODUCT(
INDIRECT(ADDRESS($P28,SUMIFS($1:$1,$5:$5,1))&amp;":"&amp;ADDRESS($P28,AT$1)),
INDIRECT("rBP!"&amp;ADDRESS($S28,SUMIFS(rBP!$1:$1,rBP!$5:$5,MAX(rBP!$5:$5)-AT$5+1))&amp;":"&amp;ADDRESS($S28,SUMIFS(rBP!$1:$1,rBP!$5:$5,MAX(rBP!$5:$5))))))</f>
        <v>0</v>
      </c>
      <c r="AU28" s="69">
        <f ca="1">IF(AU$5="",0,SUMPRODUCT(
INDIRECT(ADDRESS($P28,SUMIFS($1:$1,$5:$5,1))&amp;":"&amp;ADDRESS($P28,AU$1)),
INDIRECT("rBP!"&amp;ADDRESS($S28,SUMIFS(rBP!$1:$1,rBP!$5:$5,MAX(rBP!$5:$5)-AU$5+1))&amp;":"&amp;ADDRESS($S28,SUMIFS(rBP!$1:$1,rBP!$5:$5,MAX(rBP!$5:$5))))))</f>
        <v>0</v>
      </c>
      <c r="AV28" s="69">
        <f ca="1">IF(AV$5="",0,SUMPRODUCT(
INDIRECT(ADDRESS($P28,SUMIFS($1:$1,$5:$5,1))&amp;":"&amp;ADDRESS($P28,AV$1)),
INDIRECT("rBP!"&amp;ADDRESS($S28,SUMIFS(rBP!$1:$1,rBP!$5:$5,MAX(rBP!$5:$5)-AV$5+1))&amp;":"&amp;ADDRESS($S28,SUMIFS(rBP!$1:$1,rBP!$5:$5,MAX(rBP!$5:$5))))))</f>
        <v>0</v>
      </c>
      <c r="AW28" s="69">
        <f ca="1">IF(AW$5="",0,SUMPRODUCT(
INDIRECT(ADDRESS($P28,SUMIFS($1:$1,$5:$5,1))&amp;":"&amp;ADDRESS($P28,AW$1)),
INDIRECT("rBP!"&amp;ADDRESS($S28,SUMIFS(rBP!$1:$1,rBP!$5:$5,MAX(rBP!$5:$5)-AW$5+1))&amp;":"&amp;ADDRESS($S28,SUMIFS(rBP!$1:$1,rBP!$5:$5,MAX(rBP!$5:$5))))))</f>
        <v>0</v>
      </c>
      <c r="AX28" s="69">
        <f ca="1">IF(AX$5="",0,SUMPRODUCT(
INDIRECT(ADDRESS($P28,SUMIFS($1:$1,$5:$5,1))&amp;":"&amp;ADDRESS($P28,AX$1)),
INDIRECT("rBP!"&amp;ADDRESS($S28,SUMIFS(rBP!$1:$1,rBP!$5:$5,MAX(rBP!$5:$5)-AX$5+1))&amp;":"&amp;ADDRESS($S28,SUMIFS(rBP!$1:$1,rBP!$5:$5,MAX(rBP!$5:$5))))))</f>
        <v>0</v>
      </c>
      <c r="AY28" s="69">
        <f ca="1">IF(AY$5="",0,SUMPRODUCT(
INDIRECT(ADDRESS($P28,SUMIFS($1:$1,$5:$5,1))&amp;":"&amp;ADDRESS($P28,AY$1)),
INDIRECT("rBP!"&amp;ADDRESS($S28,SUMIFS(rBP!$1:$1,rBP!$5:$5,MAX(rBP!$5:$5)-AY$5+1))&amp;":"&amp;ADDRESS($S28,SUMIFS(rBP!$1:$1,rBP!$5:$5,MAX(rBP!$5:$5))))))</f>
        <v>0</v>
      </c>
      <c r="AZ28" s="69">
        <f ca="1">IF(AZ$5="",0,SUMPRODUCT(
INDIRECT(ADDRESS($P28,SUMIFS($1:$1,$5:$5,1))&amp;":"&amp;ADDRESS($P28,AZ$1)),
INDIRECT("rBP!"&amp;ADDRESS($S28,SUMIFS(rBP!$1:$1,rBP!$5:$5,MAX(rBP!$5:$5)-AZ$5+1))&amp;":"&amp;ADDRESS($S28,SUMIFS(rBP!$1:$1,rBP!$5:$5,MAX(rBP!$5:$5))))))</f>
        <v>0</v>
      </c>
      <c r="BA28" s="69">
        <f ca="1">IF(BA$5="",0,SUMPRODUCT(
INDIRECT(ADDRESS($P28,SUMIFS($1:$1,$5:$5,1))&amp;":"&amp;ADDRESS($P28,BA$1)),
INDIRECT("rBP!"&amp;ADDRESS($S28,SUMIFS(rBP!$1:$1,rBP!$5:$5,MAX(rBP!$5:$5)-BA$5+1))&amp;":"&amp;ADDRESS($S28,SUMIFS(rBP!$1:$1,rBP!$5:$5,MAX(rBP!$5:$5))))))</f>
        <v>0</v>
      </c>
      <c r="BB28" s="69">
        <f ca="1">IF(BB$5="",0,SUMPRODUCT(
INDIRECT(ADDRESS($P28,SUMIFS($1:$1,$5:$5,1))&amp;":"&amp;ADDRESS($P28,BB$1)),
INDIRECT("rBP!"&amp;ADDRESS($S28,SUMIFS(rBP!$1:$1,rBP!$5:$5,MAX(rBP!$5:$5)-BB$5+1))&amp;":"&amp;ADDRESS($S28,SUMIFS(rBP!$1:$1,rBP!$5:$5,MAX(rBP!$5:$5))))))</f>
        <v>0</v>
      </c>
      <c r="BC28" s="69">
        <f ca="1">IF(BC$5="",0,SUMPRODUCT(
INDIRECT(ADDRESS($P28,SUMIFS($1:$1,$5:$5,1))&amp;":"&amp;ADDRESS($P28,BC$1)),
INDIRECT("rBP!"&amp;ADDRESS($S28,SUMIFS(rBP!$1:$1,rBP!$5:$5,MAX(rBP!$5:$5)-BC$5+1))&amp;":"&amp;ADDRESS($S28,SUMIFS(rBP!$1:$1,rBP!$5:$5,MAX(rBP!$5:$5))))))</f>
        <v>0</v>
      </c>
      <c r="BD28" s="69">
        <f ca="1">IF(BD$5="",0,SUMPRODUCT(
INDIRECT(ADDRESS($P28,SUMIFS($1:$1,$5:$5,1))&amp;":"&amp;ADDRESS($P28,BD$1)),
INDIRECT("rBP!"&amp;ADDRESS($S28,SUMIFS(rBP!$1:$1,rBP!$5:$5,MAX(rBP!$5:$5)-BD$5+1))&amp;":"&amp;ADDRESS($S28,SUMIFS(rBP!$1:$1,rBP!$5:$5,MAX(rBP!$5:$5))))))</f>
        <v>0</v>
      </c>
      <c r="BE28" s="69">
        <f ca="1">IF(BE$5="",0,SUMPRODUCT(
INDIRECT(ADDRESS($P28,SUMIFS($1:$1,$5:$5,1))&amp;":"&amp;ADDRESS($P28,BE$1)),
INDIRECT("rBP!"&amp;ADDRESS($S28,SUMIFS(rBP!$1:$1,rBP!$5:$5,MAX(rBP!$5:$5)-BE$5+1))&amp;":"&amp;ADDRESS($S28,SUMIFS(rBP!$1:$1,rBP!$5:$5,MAX(rBP!$5:$5))))))</f>
        <v>0</v>
      </c>
      <c r="BF28" s="69">
        <f ca="1">IF(BF$5="",0,SUMPRODUCT(
INDIRECT(ADDRESS($P28,SUMIFS($1:$1,$5:$5,1))&amp;":"&amp;ADDRESS($P28,BF$1)),
INDIRECT("rBP!"&amp;ADDRESS($S28,SUMIFS(rBP!$1:$1,rBP!$5:$5,MAX(rBP!$5:$5)-BF$5+1))&amp;":"&amp;ADDRESS($S28,SUMIFS(rBP!$1:$1,rBP!$5:$5,MAX(rBP!$5:$5))))))</f>
        <v>0</v>
      </c>
      <c r="BG28" s="69">
        <f ca="1">IF(BG$5="",0,SUMPRODUCT(
INDIRECT(ADDRESS($P28,SUMIFS($1:$1,$5:$5,1))&amp;":"&amp;ADDRESS($P28,BG$1)),
INDIRECT("rBP!"&amp;ADDRESS($S28,SUMIFS(rBP!$1:$1,rBP!$5:$5,MAX(rBP!$5:$5)-BG$5+1))&amp;":"&amp;ADDRESS($S28,SUMIFS(rBP!$1:$1,rBP!$5:$5,MAX(rBP!$5:$5))))))</f>
        <v>0</v>
      </c>
      <c r="BH28" s="69">
        <f ca="1">IF(BH$5="",0,SUMPRODUCT(
INDIRECT(ADDRESS($P28,SUMIFS($1:$1,$5:$5,1))&amp;":"&amp;ADDRESS($P28,BH$1)),
INDIRECT("rBP!"&amp;ADDRESS($S28,SUMIFS(rBP!$1:$1,rBP!$5:$5,MAX(rBP!$5:$5)-BH$5+1))&amp;":"&amp;ADDRESS($S28,SUMIFS(rBP!$1:$1,rBP!$5:$5,MAX(rBP!$5:$5))))))</f>
        <v>0</v>
      </c>
      <c r="BI28" s="69">
        <f ca="1">IF(BI$5="",0,SUMPRODUCT(
INDIRECT(ADDRESS($P28,SUMIFS($1:$1,$5:$5,1))&amp;":"&amp;ADDRESS($P28,BI$1)),
INDIRECT("rBP!"&amp;ADDRESS($S28,SUMIFS(rBP!$1:$1,rBP!$5:$5,MAX(rBP!$5:$5)-BI$5+1))&amp;":"&amp;ADDRESS($S28,SUMIFS(rBP!$1:$1,rBP!$5:$5,MAX(rBP!$5:$5))))))</f>
        <v>0</v>
      </c>
      <c r="BJ28" s="69">
        <f ca="1">IF(BJ$5="",0,SUMPRODUCT(
INDIRECT(ADDRESS($P28,SUMIFS($1:$1,$5:$5,1))&amp;":"&amp;ADDRESS($P28,BJ$1)),
INDIRECT("rBP!"&amp;ADDRESS($S28,SUMIFS(rBP!$1:$1,rBP!$5:$5,MAX(rBP!$5:$5)-BJ$5+1))&amp;":"&amp;ADDRESS($S28,SUMIFS(rBP!$1:$1,rBP!$5:$5,MAX(rBP!$5:$5))))))</f>
        <v>0</v>
      </c>
      <c r="BK28" s="69">
        <f ca="1">IF(BK$5="",0,SUMPRODUCT(
INDIRECT(ADDRESS($P28,SUMIFS($1:$1,$5:$5,1))&amp;":"&amp;ADDRESS($P28,BK$1)),
INDIRECT("rBP!"&amp;ADDRESS($S28,SUMIFS(rBP!$1:$1,rBP!$5:$5,MAX(rBP!$5:$5)-BK$5+1))&amp;":"&amp;ADDRESS($S28,SUMIFS(rBP!$1:$1,rBP!$5:$5,MAX(rBP!$5:$5))))))</f>
        <v>0</v>
      </c>
      <c r="BL28" s="69">
        <f ca="1">IF(BL$5="",0,SUMPRODUCT(
INDIRECT(ADDRESS($P28,SUMIFS($1:$1,$5:$5,1))&amp;":"&amp;ADDRESS($P28,BL$1)),
INDIRECT("rBP!"&amp;ADDRESS($S28,SUMIFS(rBP!$1:$1,rBP!$5:$5,MAX(rBP!$5:$5)-BL$5+1))&amp;":"&amp;ADDRESS($S28,SUMIFS(rBP!$1:$1,rBP!$5:$5,MAX(rBP!$5:$5))))))</f>
        <v>0</v>
      </c>
      <c r="BM28" s="69">
        <f ca="1">IF(BM$5="",0,SUMPRODUCT(
INDIRECT(ADDRESS($P28,SUMIFS($1:$1,$5:$5,1))&amp;":"&amp;ADDRESS($P28,BM$1)),
INDIRECT("rBP!"&amp;ADDRESS($S28,SUMIFS(rBP!$1:$1,rBP!$5:$5,MAX(rBP!$5:$5)-BM$5+1))&amp;":"&amp;ADDRESS($S28,SUMIFS(rBP!$1:$1,rBP!$5:$5,MAX(rBP!$5:$5))))))</f>
        <v>0</v>
      </c>
      <c r="BN28" s="69">
        <f ca="1">IF(BN$5="",0,SUMPRODUCT(
INDIRECT(ADDRESS($P28,SUMIFS($1:$1,$5:$5,1))&amp;":"&amp;ADDRESS($P28,BN$1)),
INDIRECT("rBP!"&amp;ADDRESS($S28,SUMIFS(rBP!$1:$1,rBP!$5:$5,MAX(rBP!$5:$5)-BN$5+1))&amp;":"&amp;ADDRESS($S28,SUMIFS(rBP!$1:$1,rBP!$5:$5,MAX(rBP!$5:$5))))))</f>
        <v>0</v>
      </c>
      <c r="BO28" s="69">
        <f ca="1">IF(BO$5="",0,SUMPRODUCT(
INDIRECT(ADDRESS($P28,SUMIFS($1:$1,$5:$5,1))&amp;":"&amp;ADDRESS($P28,BO$1)),
INDIRECT("rBP!"&amp;ADDRESS($S28,SUMIFS(rBP!$1:$1,rBP!$5:$5,MAX(rBP!$5:$5)-BO$5+1))&amp;":"&amp;ADDRESS($S28,SUMIFS(rBP!$1:$1,rBP!$5:$5,MAX(rBP!$5:$5))))))</f>
        <v>0</v>
      </c>
      <c r="BP28" s="69">
        <f ca="1">IF(BP$5="",0,SUMPRODUCT(
INDIRECT(ADDRESS($P28,SUMIFS($1:$1,$5:$5,1))&amp;":"&amp;ADDRESS($P28,BP$1)),
INDIRECT("rBP!"&amp;ADDRESS($S28,SUMIFS(rBP!$1:$1,rBP!$5:$5,MAX(rBP!$5:$5)-BP$5+1))&amp;":"&amp;ADDRESS($S28,SUMIFS(rBP!$1:$1,rBP!$5:$5,MAX(rBP!$5:$5))))))</f>
        <v>0</v>
      </c>
      <c r="BQ28" s="69">
        <f ca="1">IF(BQ$5="",0,SUMPRODUCT(
INDIRECT(ADDRESS($P28,SUMIFS($1:$1,$5:$5,1))&amp;":"&amp;ADDRESS($P28,BQ$1)),
INDIRECT("rBP!"&amp;ADDRESS($S28,SUMIFS(rBP!$1:$1,rBP!$5:$5,MAX(rBP!$5:$5)-BQ$5+1))&amp;":"&amp;ADDRESS($S28,SUMIFS(rBP!$1:$1,rBP!$5:$5,MAX(rBP!$5:$5))))))</f>
        <v>0</v>
      </c>
      <c r="BR28" s="69">
        <f ca="1">IF(BR$5="",0,SUMPRODUCT(
INDIRECT(ADDRESS($P28,SUMIFS($1:$1,$5:$5,1))&amp;":"&amp;ADDRESS($P28,BR$1)),
INDIRECT("rBP!"&amp;ADDRESS($S28,SUMIFS(rBP!$1:$1,rBP!$5:$5,MAX(rBP!$5:$5)-BR$5+1))&amp;":"&amp;ADDRESS($S28,SUMIFS(rBP!$1:$1,rBP!$5:$5,MAX(rBP!$5:$5))))))</f>
        <v>0</v>
      </c>
      <c r="BS28" s="69">
        <f ca="1">IF(BS$5="",0,SUMPRODUCT(
INDIRECT(ADDRESS($P28,SUMIFS($1:$1,$5:$5,1))&amp;":"&amp;ADDRESS($P28,BS$1)),
INDIRECT("rBP!"&amp;ADDRESS($S28,SUMIFS(rBP!$1:$1,rBP!$5:$5,MAX(rBP!$5:$5)-BS$5+1))&amp;":"&amp;ADDRESS($S28,SUMIFS(rBP!$1:$1,rBP!$5:$5,MAX(rBP!$5:$5))))))</f>
        <v>0</v>
      </c>
      <c r="BT28" s="69">
        <f ca="1">IF(BT$5="",0,SUMPRODUCT(
INDIRECT(ADDRESS($P28,SUMIFS($1:$1,$5:$5,1))&amp;":"&amp;ADDRESS($P28,BT$1)),
INDIRECT("rBP!"&amp;ADDRESS($S28,SUMIFS(rBP!$1:$1,rBP!$5:$5,MAX(rBP!$5:$5)-BT$5+1))&amp;":"&amp;ADDRESS($S28,SUMIFS(rBP!$1:$1,rBP!$5:$5,MAX(rBP!$5:$5))))))</f>
        <v>0</v>
      </c>
      <c r="BU28" s="69">
        <f ca="1">IF(BU$5="",0,SUMPRODUCT(
INDIRECT(ADDRESS($P28,SUMIFS($1:$1,$5:$5,1))&amp;":"&amp;ADDRESS($P28,BU$1)),
INDIRECT("rBP!"&amp;ADDRESS($S28,SUMIFS(rBP!$1:$1,rBP!$5:$5,MAX(rBP!$5:$5)-BU$5+1))&amp;":"&amp;ADDRESS($S28,SUMIFS(rBP!$1:$1,rBP!$5:$5,MAX(rBP!$5:$5))))))</f>
        <v>0</v>
      </c>
      <c r="BV28" s="69">
        <f ca="1">IF(BV$5="",0,SUMPRODUCT(
INDIRECT(ADDRESS($P28,SUMIFS($1:$1,$5:$5,1))&amp;":"&amp;ADDRESS($P28,BV$1)),
INDIRECT("rBP!"&amp;ADDRESS($S28,SUMIFS(rBP!$1:$1,rBP!$5:$5,MAX(rBP!$5:$5)-BV$5+1))&amp;":"&amp;ADDRESS($S28,SUMIFS(rBP!$1:$1,rBP!$5:$5,MAX(rBP!$5:$5))))))</f>
        <v>0</v>
      </c>
      <c r="BW28" s="69">
        <f ca="1">IF(BW$5="",0,SUMPRODUCT(
INDIRECT(ADDRESS($P28,SUMIFS($1:$1,$5:$5,1))&amp;":"&amp;ADDRESS($P28,BW$1)),
INDIRECT("rBP!"&amp;ADDRESS($S28,SUMIFS(rBP!$1:$1,rBP!$5:$5,MAX(rBP!$5:$5)-BW$5+1))&amp;":"&amp;ADDRESS($S28,SUMIFS(rBP!$1:$1,rBP!$5:$5,MAX(rBP!$5:$5))))))</f>
        <v>0</v>
      </c>
      <c r="BX28" s="69">
        <f ca="1">IF(BX$5="",0,SUMPRODUCT(
INDIRECT(ADDRESS($P28,SUMIFS($1:$1,$5:$5,1))&amp;":"&amp;ADDRESS($P28,BX$1)),
INDIRECT("rBP!"&amp;ADDRESS($S28,SUMIFS(rBP!$1:$1,rBP!$5:$5,MAX(rBP!$5:$5)-BX$5+1))&amp;":"&amp;ADDRESS($S28,SUMIFS(rBP!$1:$1,rBP!$5:$5,MAX(rBP!$5:$5))))))</f>
        <v>0</v>
      </c>
      <c r="BY28" s="69">
        <f ca="1">IF(BY$5="",0,SUMPRODUCT(
INDIRECT(ADDRESS($P28,SUMIFS($1:$1,$5:$5,1))&amp;":"&amp;ADDRESS($P28,BY$1)),
INDIRECT("rBP!"&amp;ADDRESS($S28,SUMIFS(rBP!$1:$1,rBP!$5:$5,MAX(rBP!$5:$5)-BY$5+1))&amp;":"&amp;ADDRESS($S28,SUMIFS(rBP!$1:$1,rBP!$5:$5,MAX(rBP!$5:$5))))))</f>
        <v>0</v>
      </c>
      <c r="BZ28" s="69">
        <f ca="1">IF(BZ$5="",0,SUMPRODUCT(
INDIRECT(ADDRESS($P28,SUMIFS($1:$1,$5:$5,1))&amp;":"&amp;ADDRESS($P28,BZ$1)),
INDIRECT("rBP!"&amp;ADDRESS($S28,SUMIFS(rBP!$1:$1,rBP!$5:$5,MAX(rBP!$5:$5)-BZ$5+1))&amp;":"&amp;ADDRESS($S28,SUMIFS(rBP!$1:$1,rBP!$5:$5,MAX(rBP!$5:$5))))))</f>
        <v>0</v>
      </c>
      <c r="CA28" s="69">
        <f ca="1">IF(CA$5="",0,SUMPRODUCT(
INDIRECT(ADDRESS($P28,SUMIFS($1:$1,$5:$5,1))&amp;":"&amp;ADDRESS($P28,CA$1)),
INDIRECT("rBP!"&amp;ADDRESS($S28,SUMIFS(rBP!$1:$1,rBP!$5:$5,MAX(rBP!$5:$5)-CA$5+1))&amp;":"&amp;ADDRESS($S28,SUMIFS(rBP!$1:$1,rBP!$5:$5,MAX(rBP!$5:$5))))))</f>
        <v>0</v>
      </c>
      <c r="CB28" s="69">
        <f ca="1">IF(CB$5="",0,SUMPRODUCT(
INDIRECT(ADDRESS($P28,SUMIFS($1:$1,$5:$5,1))&amp;":"&amp;ADDRESS($P28,CB$1)),
INDIRECT("rBP!"&amp;ADDRESS($S28,SUMIFS(rBP!$1:$1,rBP!$5:$5,MAX(rBP!$5:$5)-CB$5+1))&amp;":"&amp;ADDRESS($S28,SUMIFS(rBP!$1:$1,rBP!$5:$5,MAX(rBP!$5:$5))))))</f>
        <v>0</v>
      </c>
      <c r="CC28" s="69">
        <f ca="1">IF(CC$5="",0,SUMPRODUCT(
INDIRECT(ADDRESS($P28,SUMIFS($1:$1,$5:$5,1))&amp;":"&amp;ADDRESS($P28,CC$1)),
INDIRECT("rBP!"&amp;ADDRESS($S28,SUMIFS(rBP!$1:$1,rBP!$5:$5,MAX(rBP!$5:$5)-CC$5+1))&amp;":"&amp;ADDRESS($S28,SUMIFS(rBP!$1:$1,rBP!$5:$5,MAX(rBP!$5:$5))))))</f>
        <v>0</v>
      </c>
      <c r="CD28" s="69">
        <f ca="1">IF(CD$5="",0,SUMPRODUCT(
INDIRECT(ADDRESS($P28,SUMIFS($1:$1,$5:$5,1))&amp;":"&amp;ADDRESS($P28,CD$1)),
INDIRECT("rBP!"&amp;ADDRESS($S28,SUMIFS(rBP!$1:$1,rBP!$5:$5,MAX(rBP!$5:$5)-CD$5+1))&amp;":"&amp;ADDRESS($S28,SUMIFS(rBP!$1:$1,rBP!$5:$5,MAX(rBP!$5:$5))))))</f>
        <v>0</v>
      </c>
      <c r="CE28" s="69">
        <f ca="1">IF(CE$5="",0,SUMPRODUCT(
INDIRECT(ADDRESS($P28,SUMIFS($1:$1,$5:$5,1))&amp;":"&amp;ADDRESS($P28,CE$1)),
INDIRECT("rBP!"&amp;ADDRESS($S28,SUMIFS(rBP!$1:$1,rBP!$5:$5,MAX(rBP!$5:$5)-CE$5+1))&amp;":"&amp;ADDRESS($S28,SUMIFS(rBP!$1:$1,rBP!$5:$5,MAX(rBP!$5:$5))))))</f>
        <v>0</v>
      </c>
      <c r="CF28" s="69">
        <f ca="1">IF(CF$5="",0,SUMPRODUCT(
INDIRECT(ADDRESS($P28,SUMIFS($1:$1,$5:$5,1))&amp;":"&amp;ADDRESS($P28,CF$1)),
INDIRECT("rBP!"&amp;ADDRESS($S28,SUMIFS(rBP!$1:$1,rBP!$5:$5,MAX(rBP!$5:$5)-CF$5+1))&amp;":"&amp;ADDRESS($S28,SUMIFS(rBP!$1:$1,rBP!$5:$5,MAX(rBP!$5:$5))))))</f>
        <v>0</v>
      </c>
      <c r="CG28" s="69">
        <f ca="1">IF(CG$5="",0,SUMPRODUCT(
INDIRECT(ADDRESS($P28,SUMIFS($1:$1,$5:$5,1))&amp;":"&amp;ADDRESS($P28,CG$1)),
INDIRECT("rBP!"&amp;ADDRESS($S28,SUMIFS(rBP!$1:$1,rBP!$5:$5,MAX(rBP!$5:$5)-CG$5+1))&amp;":"&amp;ADDRESS($S28,SUMIFS(rBP!$1:$1,rBP!$5:$5,MAX(rBP!$5:$5))))))</f>
        <v>0</v>
      </c>
      <c r="CH28" s="69">
        <f ca="1">IF(CH$5="",0,SUMPRODUCT(
INDIRECT(ADDRESS($P28,SUMIFS($1:$1,$5:$5,1))&amp;":"&amp;ADDRESS($P28,CH$1)),
INDIRECT("rBP!"&amp;ADDRESS($S28,SUMIFS(rBP!$1:$1,rBP!$5:$5,MAX(rBP!$5:$5)-CH$5+1))&amp;":"&amp;ADDRESS($S28,SUMIFS(rBP!$1:$1,rBP!$5:$5,MAX(rBP!$5:$5))))))</f>
        <v>0</v>
      </c>
      <c r="CI28" s="69">
        <f ca="1">IF(CI$5="",0,SUMPRODUCT(
INDIRECT(ADDRESS($P28,SUMIFS($1:$1,$5:$5,1))&amp;":"&amp;ADDRESS($P28,CI$1)),
INDIRECT("rBP!"&amp;ADDRESS($S28,SUMIFS(rBP!$1:$1,rBP!$5:$5,MAX(rBP!$5:$5)-CI$5+1))&amp;":"&amp;ADDRESS($S28,SUMIFS(rBP!$1:$1,rBP!$5:$5,MAX(rBP!$5:$5))))))</f>
        <v>0</v>
      </c>
      <c r="CJ28" s="69">
        <f ca="1">IF(CJ$5="",0,SUMPRODUCT(
INDIRECT(ADDRESS($P28,SUMIFS($1:$1,$5:$5,1))&amp;":"&amp;ADDRESS($P28,CJ$1)),
INDIRECT("rBP!"&amp;ADDRESS($S28,SUMIFS(rBP!$1:$1,rBP!$5:$5,MAX(rBP!$5:$5)-CJ$5+1))&amp;":"&amp;ADDRESS($S28,SUMIFS(rBP!$1:$1,rBP!$5:$5,MAX(rBP!$5:$5))))))</f>
        <v>0</v>
      </c>
      <c r="CK28" s="69">
        <f ca="1">IF(CK$5="",0,SUMPRODUCT(
INDIRECT(ADDRESS($P28,SUMIFS($1:$1,$5:$5,1))&amp;":"&amp;ADDRESS($P28,CK$1)),
INDIRECT("rBP!"&amp;ADDRESS($S28,SUMIFS(rBP!$1:$1,rBP!$5:$5,MAX(rBP!$5:$5)-CK$5+1))&amp;":"&amp;ADDRESS($S28,SUMIFS(rBP!$1:$1,rBP!$5:$5,MAX(rBP!$5:$5))))))</f>
        <v>0</v>
      </c>
      <c r="CL28" s="69">
        <f ca="1">IF(CL$5="",0,SUMPRODUCT(
INDIRECT(ADDRESS($P28,SUMIFS($1:$1,$5:$5,1))&amp;":"&amp;ADDRESS($P28,CL$1)),
INDIRECT("rBP!"&amp;ADDRESS($S28,SUMIFS(rBP!$1:$1,rBP!$5:$5,MAX(rBP!$5:$5)-CL$5+1))&amp;":"&amp;ADDRESS($S28,SUMIFS(rBP!$1:$1,rBP!$5:$5,MAX(rBP!$5:$5))))))</f>
        <v>0</v>
      </c>
      <c r="CM28" s="69">
        <f ca="1">IF(CM$5="",0,SUMPRODUCT(
INDIRECT(ADDRESS($P28,SUMIFS($1:$1,$5:$5,1))&amp;":"&amp;ADDRESS($P28,CM$1)),
INDIRECT("rBP!"&amp;ADDRESS($S28,SUMIFS(rBP!$1:$1,rBP!$5:$5,MAX(rBP!$5:$5)-CM$5+1))&amp;":"&amp;ADDRESS($S28,SUMIFS(rBP!$1:$1,rBP!$5:$5,MAX(rBP!$5:$5))))))</f>
        <v>0</v>
      </c>
      <c r="CN28" s="69">
        <f ca="1">IF(CN$5="",0,SUMPRODUCT(
INDIRECT(ADDRESS($P28,SUMIFS($1:$1,$5:$5,1))&amp;":"&amp;ADDRESS($P28,CN$1)),
INDIRECT("rBP!"&amp;ADDRESS($S28,SUMIFS(rBP!$1:$1,rBP!$5:$5,MAX(rBP!$5:$5)-CN$5+1))&amp;":"&amp;ADDRESS($S28,SUMIFS(rBP!$1:$1,rBP!$5:$5,MAX(rBP!$5:$5))))))</f>
        <v>0</v>
      </c>
      <c r="CO28" s="69">
        <f ca="1">IF(CO$5="",0,SUMPRODUCT(
INDIRECT(ADDRESS($P28,SUMIFS($1:$1,$5:$5,1))&amp;":"&amp;ADDRESS($P28,CO$1)),
INDIRECT("rBP!"&amp;ADDRESS($S28,SUMIFS(rBP!$1:$1,rBP!$5:$5,MAX(rBP!$5:$5)-CO$5+1))&amp;":"&amp;ADDRESS($S28,SUMIFS(rBP!$1:$1,rBP!$5:$5,MAX(rBP!$5:$5))))))</f>
        <v>0</v>
      </c>
      <c r="CP28" s="69">
        <f ca="1">IF(CP$5="",0,SUMPRODUCT(
INDIRECT(ADDRESS($P28,SUMIFS($1:$1,$5:$5,1))&amp;":"&amp;ADDRESS($P28,CP$1)),
INDIRECT("rBP!"&amp;ADDRESS($S28,SUMIFS(rBP!$1:$1,rBP!$5:$5,MAX(rBP!$5:$5)-CP$5+1))&amp;":"&amp;ADDRESS($S28,SUMIFS(rBP!$1:$1,rBP!$5:$5,MAX(rBP!$5:$5))))))</f>
        <v>0</v>
      </c>
      <c r="CQ28" s="69">
        <f ca="1">IF(CQ$5="",0,SUMPRODUCT(
INDIRECT(ADDRESS($P28,SUMIFS($1:$1,$5:$5,1))&amp;":"&amp;ADDRESS($P28,CQ$1)),
INDIRECT("rBP!"&amp;ADDRESS($S28,SUMIFS(rBP!$1:$1,rBP!$5:$5,MAX(rBP!$5:$5)-CQ$5+1))&amp;":"&amp;ADDRESS($S28,SUMIFS(rBP!$1:$1,rBP!$5:$5,MAX(rBP!$5:$5))))))</f>
        <v>0</v>
      </c>
      <c r="CR28" s="69">
        <f ca="1">IF(CR$5="",0,SUMPRODUCT(
INDIRECT(ADDRESS($P28,SUMIFS($1:$1,$5:$5,1))&amp;":"&amp;ADDRESS($P28,CR$1)),
INDIRECT("rBP!"&amp;ADDRESS($S28,SUMIFS(rBP!$1:$1,rBP!$5:$5,MAX(rBP!$5:$5)-CR$5+1))&amp;":"&amp;ADDRESS($S28,SUMIFS(rBP!$1:$1,rBP!$5:$5,MAX(rBP!$5:$5))))))</f>
        <v>0</v>
      </c>
      <c r="CS28" s="69">
        <f ca="1">IF(CS$5="",0,SUMPRODUCT(
INDIRECT(ADDRESS($P28,SUMIFS($1:$1,$5:$5,1))&amp;":"&amp;ADDRESS($P28,CS$1)),
INDIRECT("rBP!"&amp;ADDRESS($S28,SUMIFS(rBP!$1:$1,rBP!$5:$5,MAX(rBP!$5:$5)-CS$5+1))&amp;":"&amp;ADDRESS($S28,SUMIFS(rBP!$1:$1,rBP!$5:$5,MAX(rBP!$5:$5))))))</f>
        <v>0</v>
      </c>
      <c r="CT28" s="69">
        <f ca="1">IF(CT$5="",0,SUMPRODUCT(
INDIRECT(ADDRESS($P28,SUMIFS($1:$1,$5:$5,1))&amp;":"&amp;ADDRESS($P28,CT$1)),
INDIRECT("rBP!"&amp;ADDRESS($S28,SUMIFS(rBP!$1:$1,rBP!$5:$5,MAX(rBP!$5:$5)-CT$5+1))&amp;":"&amp;ADDRESS($S28,SUMIFS(rBP!$1:$1,rBP!$5:$5,MAX(rBP!$5:$5))))))</f>
        <v>0</v>
      </c>
    </row>
    <row r="29" spans="1:98" s="27" customFormat="1" ht="12" x14ac:dyDescent="0.25">
      <c r="A29" s="26">
        <f>ROW()</f>
        <v>29</v>
      </c>
      <c r="E29" s="24"/>
      <c r="F29" s="66" t="str">
        <f>F20</f>
        <v>Закупка сырья и материалов</v>
      </c>
      <c r="G29" s="27" t="str">
        <f>BP!$F$29</f>
        <v>ЭлЭн</v>
      </c>
      <c r="M29" s="2" t="str">
        <f>Lists!$R$8</f>
        <v>руб.</v>
      </c>
      <c r="P29" s="71">
        <f t="shared" si="7"/>
        <v>7</v>
      </c>
      <c r="R29" s="24"/>
      <c r="S29" s="71">
        <f>BP!$A77</f>
        <v>77</v>
      </c>
      <c r="T29" s="67"/>
      <c r="U29" s="67"/>
      <c r="V29" s="75"/>
      <c r="W29" s="29">
        <f ca="1">SUM(INDIRECT(ADDRESS(ROW(),SUMIFS($1:$1,$5:$5,1))):INDIRECT(ADDRESS(ROW(),SUMIFS($1:$1,$5:$5,MAX($5:$5)))))</f>
        <v>0</v>
      </c>
      <c r="X29" s="67"/>
      <c r="Y29" s="67"/>
      <c r="Z29" s="69">
        <f ca="1">IF(Z$5="",0,SUMPRODUCT(
INDIRECT(ADDRESS($P29,SUMIFS($1:$1,$5:$5,1))&amp;":"&amp;ADDRESS($P29,Z$1)),
INDIRECT("rBP!"&amp;ADDRESS($S29,SUMIFS(rBP!$1:$1,rBP!$5:$5,MAX(rBP!$5:$5)-Z$5+1))&amp;":"&amp;ADDRESS($S29,SUMIFS(rBP!$1:$1,rBP!$5:$5,MAX(rBP!$5:$5))))))</f>
        <v>0</v>
      </c>
      <c r="AA29" s="69">
        <f ca="1">IF(AA$5="",0,SUMPRODUCT(
INDIRECT(ADDRESS($P29,SUMIFS($1:$1,$5:$5,1))&amp;":"&amp;ADDRESS($P29,AA$1)),
INDIRECT("rBP!"&amp;ADDRESS($S29,SUMIFS(rBP!$1:$1,rBP!$5:$5,MAX(rBP!$5:$5)-AA$5+1))&amp;":"&amp;ADDRESS($S29,SUMIFS(rBP!$1:$1,rBP!$5:$5,MAX(rBP!$5:$5))))))</f>
        <v>0</v>
      </c>
      <c r="AB29" s="69">
        <f ca="1">IF(AB$5="",0,SUMPRODUCT(
INDIRECT(ADDRESS($P29,SUMIFS($1:$1,$5:$5,1))&amp;":"&amp;ADDRESS($P29,AB$1)),
INDIRECT("rBP!"&amp;ADDRESS($S29,SUMIFS(rBP!$1:$1,rBP!$5:$5,MAX(rBP!$5:$5)-AB$5+1))&amp;":"&amp;ADDRESS($S29,SUMIFS(rBP!$1:$1,rBP!$5:$5,MAX(rBP!$5:$5))))))</f>
        <v>0</v>
      </c>
      <c r="AC29" s="69">
        <f ca="1">IF(AC$5="",0,SUMPRODUCT(
INDIRECT(ADDRESS($P29,SUMIFS($1:$1,$5:$5,1))&amp;":"&amp;ADDRESS($P29,AC$1)),
INDIRECT("rBP!"&amp;ADDRESS($S29,SUMIFS(rBP!$1:$1,rBP!$5:$5,MAX(rBP!$5:$5)-AC$5+1))&amp;":"&amp;ADDRESS($S29,SUMIFS(rBP!$1:$1,rBP!$5:$5,MAX(rBP!$5:$5))))))</f>
        <v>0</v>
      </c>
      <c r="AD29" s="69">
        <f ca="1">IF(AD$5="",0,SUMPRODUCT(
INDIRECT(ADDRESS($P29,SUMIFS($1:$1,$5:$5,1))&amp;":"&amp;ADDRESS($P29,AD$1)),
INDIRECT("rBP!"&amp;ADDRESS($S29,SUMIFS(rBP!$1:$1,rBP!$5:$5,MAX(rBP!$5:$5)-AD$5+1))&amp;":"&amp;ADDRESS($S29,SUMIFS(rBP!$1:$1,rBP!$5:$5,MAX(rBP!$5:$5))))))</f>
        <v>0</v>
      </c>
      <c r="AE29" s="69">
        <f ca="1">IF(AE$5="",0,SUMPRODUCT(
INDIRECT(ADDRESS($P29,SUMIFS($1:$1,$5:$5,1))&amp;":"&amp;ADDRESS($P29,AE$1)),
INDIRECT("rBP!"&amp;ADDRESS($S29,SUMIFS(rBP!$1:$1,rBP!$5:$5,MAX(rBP!$5:$5)-AE$5+1))&amp;":"&amp;ADDRESS($S29,SUMIFS(rBP!$1:$1,rBP!$5:$5,MAX(rBP!$5:$5))))))</f>
        <v>0</v>
      </c>
      <c r="AF29" s="69">
        <f ca="1">IF(AF$5="",0,SUMPRODUCT(
INDIRECT(ADDRESS($P29,SUMIFS($1:$1,$5:$5,1))&amp;":"&amp;ADDRESS($P29,AF$1)),
INDIRECT("rBP!"&amp;ADDRESS($S29,SUMIFS(rBP!$1:$1,rBP!$5:$5,MAX(rBP!$5:$5)-AF$5+1))&amp;":"&amp;ADDRESS($S29,SUMIFS(rBP!$1:$1,rBP!$5:$5,MAX(rBP!$5:$5))))))</f>
        <v>0</v>
      </c>
      <c r="AG29" s="69">
        <f ca="1">IF(AG$5="",0,SUMPRODUCT(
INDIRECT(ADDRESS($P29,SUMIFS($1:$1,$5:$5,1))&amp;":"&amp;ADDRESS($P29,AG$1)),
INDIRECT("rBP!"&amp;ADDRESS($S29,SUMIFS(rBP!$1:$1,rBP!$5:$5,MAX(rBP!$5:$5)-AG$5+1))&amp;":"&amp;ADDRESS($S29,SUMIFS(rBP!$1:$1,rBP!$5:$5,MAX(rBP!$5:$5))))))</f>
        <v>0</v>
      </c>
      <c r="AH29" s="69">
        <f ca="1">IF(AH$5="",0,SUMPRODUCT(
INDIRECT(ADDRESS($P29,SUMIFS($1:$1,$5:$5,1))&amp;":"&amp;ADDRESS($P29,AH$1)),
INDIRECT("rBP!"&amp;ADDRESS($S29,SUMIFS(rBP!$1:$1,rBP!$5:$5,MAX(rBP!$5:$5)-AH$5+1))&amp;":"&amp;ADDRESS($S29,SUMIFS(rBP!$1:$1,rBP!$5:$5,MAX(rBP!$5:$5))))))</f>
        <v>0</v>
      </c>
      <c r="AI29" s="69">
        <f ca="1">IF(AI$5="",0,SUMPRODUCT(
INDIRECT(ADDRESS($P29,SUMIFS($1:$1,$5:$5,1))&amp;":"&amp;ADDRESS($P29,AI$1)),
INDIRECT("rBP!"&amp;ADDRESS($S29,SUMIFS(rBP!$1:$1,rBP!$5:$5,MAX(rBP!$5:$5)-AI$5+1))&amp;":"&amp;ADDRESS($S29,SUMIFS(rBP!$1:$1,rBP!$5:$5,MAX(rBP!$5:$5))))))</f>
        <v>0</v>
      </c>
      <c r="AJ29" s="69">
        <f ca="1">IF(AJ$5="",0,SUMPRODUCT(
INDIRECT(ADDRESS($P29,SUMIFS($1:$1,$5:$5,1))&amp;":"&amp;ADDRESS($P29,AJ$1)),
INDIRECT("rBP!"&amp;ADDRESS($S29,SUMIFS(rBP!$1:$1,rBP!$5:$5,MAX(rBP!$5:$5)-AJ$5+1))&amp;":"&amp;ADDRESS($S29,SUMIFS(rBP!$1:$1,rBP!$5:$5,MAX(rBP!$5:$5))))))</f>
        <v>0</v>
      </c>
      <c r="AK29" s="69">
        <f ca="1">IF(AK$5="",0,SUMPRODUCT(
INDIRECT(ADDRESS($P29,SUMIFS($1:$1,$5:$5,1))&amp;":"&amp;ADDRESS($P29,AK$1)),
INDIRECT("rBP!"&amp;ADDRESS($S29,SUMIFS(rBP!$1:$1,rBP!$5:$5,MAX(rBP!$5:$5)-AK$5+1))&amp;":"&amp;ADDRESS($S29,SUMIFS(rBP!$1:$1,rBP!$5:$5,MAX(rBP!$5:$5))))))</f>
        <v>0</v>
      </c>
      <c r="AL29" s="69">
        <f ca="1">IF(AL$5="",0,SUMPRODUCT(
INDIRECT(ADDRESS($P29,SUMIFS($1:$1,$5:$5,1))&amp;":"&amp;ADDRESS($P29,AL$1)),
INDIRECT("rBP!"&amp;ADDRESS($S29,SUMIFS(rBP!$1:$1,rBP!$5:$5,MAX(rBP!$5:$5)-AL$5+1))&amp;":"&amp;ADDRESS($S29,SUMIFS(rBP!$1:$1,rBP!$5:$5,MAX(rBP!$5:$5))))))</f>
        <v>0</v>
      </c>
      <c r="AM29" s="69">
        <f ca="1">IF(AM$5="",0,SUMPRODUCT(
INDIRECT(ADDRESS($P29,SUMIFS($1:$1,$5:$5,1))&amp;":"&amp;ADDRESS($P29,AM$1)),
INDIRECT("rBP!"&amp;ADDRESS($S29,SUMIFS(rBP!$1:$1,rBP!$5:$5,MAX(rBP!$5:$5)-AM$5+1))&amp;":"&amp;ADDRESS($S29,SUMIFS(rBP!$1:$1,rBP!$5:$5,MAX(rBP!$5:$5))))))</f>
        <v>0</v>
      </c>
      <c r="AN29" s="69">
        <f ca="1">IF(AN$5="",0,SUMPRODUCT(
INDIRECT(ADDRESS($P29,SUMIFS($1:$1,$5:$5,1))&amp;":"&amp;ADDRESS($P29,AN$1)),
INDIRECT("rBP!"&amp;ADDRESS($S29,SUMIFS(rBP!$1:$1,rBP!$5:$5,MAX(rBP!$5:$5)-AN$5+1))&amp;":"&amp;ADDRESS($S29,SUMIFS(rBP!$1:$1,rBP!$5:$5,MAX(rBP!$5:$5))))))</f>
        <v>0</v>
      </c>
      <c r="AO29" s="69">
        <f ca="1">IF(AO$5="",0,SUMPRODUCT(
INDIRECT(ADDRESS($P29,SUMIFS($1:$1,$5:$5,1))&amp;":"&amp;ADDRESS($P29,AO$1)),
INDIRECT("rBP!"&amp;ADDRESS($S29,SUMIFS(rBP!$1:$1,rBP!$5:$5,MAX(rBP!$5:$5)-AO$5+1))&amp;":"&amp;ADDRESS($S29,SUMIFS(rBP!$1:$1,rBP!$5:$5,MAX(rBP!$5:$5))))))</f>
        <v>0</v>
      </c>
      <c r="AP29" s="69">
        <f ca="1">IF(AP$5="",0,SUMPRODUCT(
INDIRECT(ADDRESS($P29,SUMIFS($1:$1,$5:$5,1))&amp;":"&amp;ADDRESS($P29,AP$1)),
INDIRECT("rBP!"&amp;ADDRESS($S29,SUMIFS(rBP!$1:$1,rBP!$5:$5,MAX(rBP!$5:$5)-AP$5+1))&amp;":"&amp;ADDRESS($S29,SUMIFS(rBP!$1:$1,rBP!$5:$5,MAX(rBP!$5:$5))))))</f>
        <v>0</v>
      </c>
      <c r="AQ29" s="69">
        <f ca="1">IF(AQ$5="",0,SUMPRODUCT(
INDIRECT(ADDRESS($P29,SUMIFS($1:$1,$5:$5,1))&amp;":"&amp;ADDRESS($P29,AQ$1)),
INDIRECT("rBP!"&amp;ADDRESS($S29,SUMIFS(rBP!$1:$1,rBP!$5:$5,MAX(rBP!$5:$5)-AQ$5+1))&amp;":"&amp;ADDRESS($S29,SUMIFS(rBP!$1:$1,rBP!$5:$5,MAX(rBP!$5:$5))))))</f>
        <v>0</v>
      </c>
      <c r="AR29" s="69">
        <f ca="1">IF(AR$5="",0,SUMPRODUCT(
INDIRECT(ADDRESS($P29,SUMIFS($1:$1,$5:$5,1))&amp;":"&amp;ADDRESS($P29,AR$1)),
INDIRECT("rBP!"&amp;ADDRESS($S29,SUMIFS(rBP!$1:$1,rBP!$5:$5,MAX(rBP!$5:$5)-AR$5+1))&amp;":"&amp;ADDRESS($S29,SUMIFS(rBP!$1:$1,rBP!$5:$5,MAX(rBP!$5:$5))))))</f>
        <v>0</v>
      </c>
      <c r="AS29" s="69">
        <f ca="1">IF(AS$5="",0,SUMPRODUCT(
INDIRECT(ADDRESS($P29,SUMIFS($1:$1,$5:$5,1))&amp;":"&amp;ADDRESS($P29,AS$1)),
INDIRECT("rBP!"&amp;ADDRESS($S29,SUMIFS(rBP!$1:$1,rBP!$5:$5,MAX(rBP!$5:$5)-AS$5+1))&amp;":"&amp;ADDRESS($S29,SUMIFS(rBP!$1:$1,rBP!$5:$5,MAX(rBP!$5:$5))))))</f>
        <v>0</v>
      </c>
      <c r="AT29" s="69">
        <f ca="1">IF(AT$5="",0,SUMPRODUCT(
INDIRECT(ADDRESS($P29,SUMIFS($1:$1,$5:$5,1))&amp;":"&amp;ADDRESS($P29,AT$1)),
INDIRECT("rBP!"&amp;ADDRESS($S29,SUMIFS(rBP!$1:$1,rBP!$5:$5,MAX(rBP!$5:$5)-AT$5+1))&amp;":"&amp;ADDRESS($S29,SUMIFS(rBP!$1:$1,rBP!$5:$5,MAX(rBP!$5:$5))))))</f>
        <v>0</v>
      </c>
      <c r="AU29" s="69">
        <f ca="1">IF(AU$5="",0,SUMPRODUCT(
INDIRECT(ADDRESS($P29,SUMIFS($1:$1,$5:$5,1))&amp;":"&amp;ADDRESS($P29,AU$1)),
INDIRECT("rBP!"&amp;ADDRESS($S29,SUMIFS(rBP!$1:$1,rBP!$5:$5,MAX(rBP!$5:$5)-AU$5+1))&amp;":"&amp;ADDRESS($S29,SUMIFS(rBP!$1:$1,rBP!$5:$5,MAX(rBP!$5:$5))))))</f>
        <v>0</v>
      </c>
      <c r="AV29" s="69">
        <f ca="1">IF(AV$5="",0,SUMPRODUCT(
INDIRECT(ADDRESS($P29,SUMIFS($1:$1,$5:$5,1))&amp;":"&amp;ADDRESS($P29,AV$1)),
INDIRECT("rBP!"&amp;ADDRESS($S29,SUMIFS(rBP!$1:$1,rBP!$5:$5,MAX(rBP!$5:$5)-AV$5+1))&amp;":"&amp;ADDRESS($S29,SUMIFS(rBP!$1:$1,rBP!$5:$5,MAX(rBP!$5:$5))))))</f>
        <v>0</v>
      </c>
      <c r="AW29" s="69">
        <f ca="1">IF(AW$5="",0,SUMPRODUCT(
INDIRECT(ADDRESS($P29,SUMIFS($1:$1,$5:$5,1))&amp;":"&amp;ADDRESS($P29,AW$1)),
INDIRECT("rBP!"&amp;ADDRESS($S29,SUMIFS(rBP!$1:$1,rBP!$5:$5,MAX(rBP!$5:$5)-AW$5+1))&amp;":"&amp;ADDRESS($S29,SUMIFS(rBP!$1:$1,rBP!$5:$5,MAX(rBP!$5:$5))))))</f>
        <v>0</v>
      </c>
      <c r="AX29" s="69">
        <f ca="1">IF(AX$5="",0,SUMPRODUCT(
INDIRECT(ADDRESS($P29,SUMIFS($1:$1,$5:$5,1))&amp;":"&amp;ADDRESS($P29,AX$1)),
INDIRECT("rBP!"&amp;ADDRESS($S29,SUMIFS(rBP!$1:$1,rBP!$5:$5,MAX(rBP!$5:$5)-AX$5+1))&amp;":"&amp;ADDRESS($S29,SUMIFS(rBP!$1:$1,rBP!$5:$5,MAX(rBP!$5:$5))))))</f>
        <v>0</v>
      </c>
      <c r="AY29" s="69">
        <f ca="1">IF(AY$5="",0,SUMPRODUCT(
INDIRECT(ADDRESS($P29,SUMIFS($1:$1,$5:$5,1))&amp;":"&amp;ADDRESS($P29,AY$1)),
INDIRECT("rBP!"&amp;ADDRESS($S29,SUMIFS(rBP!$1:$1,rBP!$5:$5,MAX(rBP!$5:$5)-AY$5+1))&amp;":"&amp;ADDRESS($S29,SUMIFS(rBP!$1:$1,rBP!$5:$5,MAX(rBP!$5:$5))))))</f>
        <v>0</v>
      </c>
      <c r="AZ29" s="69">
        <f ca="1">IF(AZ$5="",0,SUMPRODUCT(
INDIRECT(ADDRESS($P29,SUMIFS($1:$1,$5:$5,1))&amp;":"&amp;ADDRESS($P29,AZ$1)),
INDIRECT("rBP!"&amp;ADDRESS($S29,SUMIFS(rBP!$1:$1,rBP!$5:$5,MAX(rBP!$5:$5)-AZ$5+1))&amp;":"&amp;ADDRESS($S29,SUMIFS(rBP!$1:$1,rBP!$5:$5,MAX(rBP!$5:$5))))))</f>
        <v>0</v>
      </c>
      <c r="BA29" s="69">
        <f ca="1">IF(BA$5="",0,SUMPRODUCT(
INDIRECT(ADDRESS($P29,SUMIFS($1:$1,$5:$5,1))&amp;":"&amp;ADDRESS($P29,BA$1)),
INDIRECT("rBP!"&amp;ADDRESS($S29,SUMIFS(rBP!$1:$1,rBP!$5:$5,MAX(rBP!$5:$5)-BA$5+1))&amp;":"&amp;ADDRESS($S29,SUMIFS(rBP!$1:$1,rBP!$5:$5,MAX(rBP!$5:$5))))))</f>
        <v>0</v>
      </c>
      <c r="BB29" s="69">
        <f ca="1">IF(BB$5="",0,SUMPRODUCT(
INDIRECT(ADDRESS($P29,SUMIFS($1:$1,$5:$5,1))&amp;":"&amp;ADDRESS($P29,BB$1)),
INDIRECT("rBP!"&amp;ADDRESS($S29,SUMIFS(rBP!$1:$1,rBP!$5:$5,MAX(rBP!$5:$5)-BB$5+1))&amp;":"&amp;ADDRESS($S29,SUMIFS(rBP!$1:$1,rBP!$5:$5,MAX(rBP!$5:$5))))))</f>
        <v>0</v>
      </c>
      <c r="BC29" s="69">
        <f ca="1">IF(BC$5="",0,SUMPRODUCT(
INDIRECT(ADDRESS($P29,SUMIFS($1:$1,$5:$5,1))&amp;":"&amp;ADDRESS($P29,BC$1)),
INDIRECT("rBP!"&amp;ADDRESS($S29,SUMIFS(rBP!$1:$1,rBP!$5:$5,MAX(rBP!$5:$5)-BC$5+1))&amp;":"&amp;ADDRESS($S29,SUMIFS(rBP!$1:$1,rBP!$5:$5,MAX(rBP!$5:$5))))))</f>
        <v>0</v>
      </c>
      <c r="BD29" s="69">
        <f ca="1">IF(BD$5="",0,SUMPRODUCT(
INDIRECT(ADDRESS($P29,SUMIFS($1:$1,$5:$5,1))&amp;":"&amp;ADDRESS($P29,BD$1)),
INDIRECT("rBP!"&amp;ADDRESS($S29,SUMIFS(rBP!$1:$1,rBP!$5:$5,MAX(rBP!$5:$5)-BD$5+1))&amp;":"&amp;ADDRESS($S29,SUMIFS(rBP!$1:$1,rBP!$5:$5,MAX(rBP!$5:$5))))))</f>
        <v>0</v>
      </c>
      <c r="BE29" s="69">
        <f ca="1">IF(BE$5="",0,SUMPRODUCT(
INDIRECT(ADDRESS($P29,SUMIFS($1:$1,$5:$5,1))&amp;":"&amp;ADDRESS($P29,BE$1)),
INDIRECT("rBP!"&amp;ADDRESS($S29,SUMIFS(rBP!$1:$1,rBP!$5:$5,MAX(rBP!$5:$5)-BE$5+1))&amp;":"&amp;ADDRESS($S29,SUMIFS(rBP!$1:$1,rBP!$5:$5,MAX(rBP!$5:$5))))))</f>
        <v>0</v>
      </c>
      <c r="BF29" s="69">
        <f ca="1">IF(BF$5="",0,SUMPRODUCT(
INDIRECT(ADDRESS($P29,SUMIFS($1:$1,$5:$5,1))&amp;":"&amp;ADDRESS($P29,BF$1)),
INDIRECT("rBP!"&amp;ADDRESS($S29,SUMIFS(rBP!$1:$1,rBP!$5:$5,MAX(rBP!$5:$5)-BF$5+1))&amp;":"&amp;ADDRESS($S29,SUMIFS(rBP!$1:$1,rBP!$5:$5,MAX(rBP!$5:$5))))))</f>
        <v>0</v>
      </c>
      <c r="BG29" s="69">
        <f ca="1">IF(BG$5="",0,SUMPRODUCT(
INDIRECT(ADDRESS($P29,SUMIFS($1:$1,$5:$5,1))&amp;":"&amp;ADDRESS($P29,BG$1)),
INDIRECT("rBP!"&amp;ADDRESS($S29,SUMIFS(rBP!$1:$1,rBP!$5:$5,MAX(rBP!$5:$5)-BG$5+1))&amp;":"&amp;ADDRESS($S29,SUMIFS(rBP!$1:$1,rBP!$5:$5,MAX(rBP!$5:$5))))))</f>
        <v>0</v>
      </c>
      <c r="BH29" s="69">
        <f ca="1">IF(BH$5="",0,SUMPRODUCT(
INDIRECT(ADDRESS($P29,SUMIFS($1:$1,$5:$5,1))&amp;":"&amp;ADDRESS($P29,BH$1)),
INDIRECT("rBP!"&amp;ADDRESS($S29,SUMIFS(rBP!$1:$1,rBP!$5:$5,MAX(rBP!$5:$5)-BH$5+1))&amp;":"&amp;ADDRESS($S29,SUMIFS(rBP!$1:$1,rBP!$5:$5,MAX(rBP!$5:$5))))))</f>
        <v>0</v>
      </c>
      <c r="BI29" s="69">
        <f ca="1">IF(BI$5="",0,SUMPRODUCT(
INDIRECT(ADDRESS($P29,SUMIFS($1:$1,$5:$5,1))&amp;":"&amp;ADDRESS($P29,BI$1)),
INDIRECT("rBP!"&amp;ADDRESS($S29,SUMIFS(rBP!$1:$1,rBP!$5:$5,MAX(rBP!$5:$5)-BI$5+1))&amp;":"&amp;ADDRESS($S29,SUMIFS(rBP!$1:$1,rBP!$5:$5,MAX(rBP!$5:$5))))))</f>
        <v>0</v>
      </c>
      <c r="BJ29" s="69">
        <f ca="1">IF(BJ$5="",0,SUMPRODUCT(
INDIRECT(ADDRESS($P29,SUMIFS($1:$1,$5:$5,1))&amp;":"&amp;ADDRESS($P29,BJ$1)),
INDIRECT("rBP!"&amp;ADDRESS($S29,SUMIFS(rBP!$1:$1,rBP!$5:$5,MAX(rBP!$5:$5)-BJ$5+1))&amp;":"&amp;ADDRESS($S29,SUMIFS(rBP!$1:$1,rBP!$5:$5,MAX(rBP!$5:$5))))))</f>
        <v>0</v>
      </c>
      <c r="BK29" s="69">
        <f ca="1">IF(BK$5="",0,SUMPRODUCT(
INDIRECT(ADDRESS($P29,SUMIFS($1:$1,$5:$5,1))&amp;":"&amp;ADDRESS($P29,BK$1)),
INDIRECT("rBP!"&amp;ADDRESS($S29,SUMIFS(rBP!$1:$1,rBP!$5:$5,MAX(rBP!$5:$5)-BK$5+1))&amp;":"&amp;ADDRESS($S29,SUMIFS(rBP!$1:$1,rBP!$5:$5,MAX(rBP!$5:$5))))))</f>
        <v>0</v>
      </c>
      <c r="BL29" s="69">
        <f ca="1">IF(BL$5="",0,SUMPRODUCT(
INDIRECT(ADDRESS($P29,SUMIFS($1:$1,$5:$5,1))&amp;":"&amp;ADDRESS($P29,BL$1)),
INDIRECT("rBP!"&amp;ADDRESS($S29,SUMIFS(rBP!$1:$1,rBP!$5:$5,MAX(rBP!$5:$5)-BL$5+1))&amp;":"&amp;ADDRESS($S29,SUMIFS(rBP!$1:$1,rBP!$5:$5,MAX(rBP!$5:$5))))))</f>
        <v>0</v>
      </c>
      <c r="BM29" s="69">
        <f ca="1">IF(BM$5="",0,SUMPRODUCT(
INDIRECT(ADDRESS($P29,SUMIFS($1:$1,$5:$5,1))&amp;":"&amp;ADDRESS($P29,BM$1)),
INDIRECT("rBP!"&amp;ADDRESS($S29,SUMIFS(rBP!$1:$1,rBP!$5:$5,MAX(rBP!$5:$5)-BM$5+1))&amp;":"&amp;ADDRESS($S29,SUMIFS(rBP!$1:$1,rBP!$5:$5,MAX(rBP!$5:$5))))))</f>
        <v>0</v>
      </c>
      <c r="BN29" s="69">
        <f ca="1">IF(BN$5="",0,SUMPRODUCT(
INDIRECT(ADDRESS($P29,SUMIFS($1:$1,$5:$5,1))&amp;":"&amp;ADDRESS($P29,BN$1)),
INDIRECT("rBP!"&amp;ADDRESS($S29,SUMIFS(rBP!$1:$1,rBP!$5:$5,MAX(rBP!$5:$5)-BN$5+1))&amp;":"&amp;ADDRESS($S29,SUMIFS(rBP!$1:$1,rBP!$5:$5,MAX(rBP!$5:$5))))))</f>
        <v>0</v>
      </c>
      <c r="BO29" s="69">
        <f ca="1">IF(BO$5="",0,SUMPRODUCT(
INDIRECT(ADDRESS($P29,SUMIFS($1:$1,$5:$5,1))&amp;":"&amp;ADDRESS($P29,BO$1)),
INDIRECT("rBP!"&amp;ADDRESS($S29,SUMIFS(rBP!$1:$1,rBP!$5:$5,MAX(rBP!$5:$5)-BO$5+1))&amp;":"&amp;ADDRESS($S29,SUMIFS(rBP!$1:$1,rBP!$5:$5,MAX(rBP!$5:$5))))))</f>
        <v>0</v>
      </c>
      <c r="BP29" s="69">
        <f ca="1">IF(BP$5="",0,SUMPRODUCT(
INDIRECT(ADDRESS($P29,SUMIFS($1:$1,$5:$5,1))&amp;":"&amp;ADDRESS($P29,BP$1)),
INDIRECT("rBP!"&amp;ADDRESS($S29,SUMIFS(rBP!$1:$1,rBP!$5:$5,MAX(rBP!$5:$5)-BP$5+1))&amp;":"&amp;ADDRESS($S29,SUMIFS(rBP!$1:$1,rBP!$5:$5,MAX(rBP!$5:$5))))))</f>
        <v>0</v>
      </c>
      <c r="BQ29" s="69">
        <f ca="1">IF(BQ$5="",0,SUMPRODUCT(
INDIRECT(ADDRESS($P29,SUMIFS($1:$1,$5:$5,1))&amp;":"&amp;ADDRESS($P29,BQ$1)),
INDIRECT("rBP!"&amp;ADDRESS($S29,SUMIFS(rBP!$1:$1,rBP!$5:$5,MAX(rBP!$5:$5)-BQ$5+1))&amp;":"&amp;ADDRESS($S29,SUMIFS(rBP!$1:$1,rBP!$5:$5,MAX(rBP!$5:$5))))))</f>
        <v>0</v>
      </c>
      <c r="BR29" s="69">
        <f ca="1">IF(BR$5="",0,SUMPRODUCT(
INDIRECT(ADDRESS($P29,SUMIFS($1:$1,$5:$5,1))&amp;":"&amp;ADDRESS($P29,BR$1)),
INDIRECT("rBP!"&amp;ADDRESS($S29,SUMIFS(rBP!$1:$1,rBP!$5:$5,MAX(rBP!$5:$5)-BR$5+1))&amp;":"&amp;ADDRESS($S29,SUMIFS(rBP!$1:$1,rBP!$5:$5,MAX(rBP!$5:$5))))))</f>
        <v>0</v>
      </c>
      <c r="BS29" s="69">
        <f ca="1">IF(BS$5="",0,SUMPRODUCT(
INDIRECT(ADDRESS($P29,SUMIFS($1:$1,$5:$5,1))&amp;":"&amp;ADDRESS($P29,BS$1)),
INDIRECT("rBP!"&amp;ADDRESS($S29,SUMIFS(rBP!$1:$1,rBP!$5:$5,MAX(rBP!$5:$5)-BS$5+1))&amp;":"&amp;ADDRESS($S29,SUMIFS(rBP!$1:$1,rBP!$5:$5,MAX(rBP!$5:$5))))))</f>
        <v>0</v>
      </c>
      <c r="BT29" s="69">
        <f ca="1">IF(BT$5="",0,SUMPRODUCT(
INDIRECT(ADDRESS($P29,SUMIFS($1:$1,$5:$5,1))&amp;":"&amp;ADDRESS($P29,BT$1)),
INDIRECT("rBP!"&amp;ADDRESS($S29,SUMIFS(rBP!$1:$1,rBP!$5:$5,MAX(rBP!$5:$5)-BT$5+1))&amp;":"&amp;ADDRESS($S29,SUMIFS(rBP!$1:$1,rBP!$5:$5,MAX(rBP!$5:$5))))))</f>
        <v>0</v>
      </c>
      <c r="BU29" s="69">
        <f ca="1">IF(BU$5="",0,SUMPRODUCT(
INDIRECT(ADDRESS($P29,SUMIFS($1:$1,$5:$5,1))&amp;":"&amp;ADDRESS($P29,BU$1)),
INDIRECT("rBP!"&amp;ADDRESS($S29,SUMIFS(rBP!$1:$1,rBP!$5:$5,MAX(rBP!$5:$5)-BU$5+1))&amp;":"&amp;ADDRESS($S29,SUMIFS(rBP!$1:$1,rBP!$5:$5,MAX(rBP!$5:$5))))))</f>
        <v>0</v>
      </c>
      <c r="BV29" s="69">
        <f ca="1">IF(BV$5="",0,SUMPRODUCT(
INDIRECT(ADDRESS($P29,SUMIFS($1:$1,$5:$5,1))&amp;":"&amp;ADDRESS($P29,BV$1)),
INDIRECT("rBP!"&amp;ADDRESS($S29,SUMIFS(rBP!$1:$1,rBP!$5:$5,MAX(rBP!$5:$5)-BV$5+1))&amp;":"&amp;ADDRESS($S29,SUMIFS(rBP!$1:$1,rBP!$5:$5,MAX(rBP!$5:$5))))))</f>
        <v>0</v>
      </c>
      <c r="BW29" s="69">
        <f ca="1">IF(BW$5="",0,SUMPRODUCT(
INDIRECT(ADDRESS($P29,SUMIFS($1:$1,$5:$5,1))&amp;":"&amp;ADDRESS($P29,BW$1)),
INDIRECT("rBP!"&amp;ADDRESS($S29,SUMIFS(rBP!$1:$1,rBP!$5:$5,MAX(rBP!$5:$5)-BW$5+1))&amp;":"&amp;ADDRESS($S29,SUMIFS(rBP!$1:$1,rBP!$5:$5,MAX(rBP!$5:$5))))))</f>
        <v>0</v>
      </c>
      <c r="BX29" s="69">
        <f ca="1">IF(BX$5="",0,SUMPRODUCT(
INDIRECT(ADDRESS($P29,SUMIFS($1:$1,$5:$5,1))&amp;":"&amp;ADDRESS($P29,BX$1)),
INDIRECT("rBP!"&amp;ADDRESS($S29,SUMIFS(rBP!$1:$1,rBP!$5:$5,MAX(rBP!$5:$5)-BX$5+1))&amp;":"&amp;ADDRESS($S29,SUMIFS(rBP!$1:$1,rBP!$5:$5,MAX(rBP!$5:$5))))))</f>
        <v>0</v>
      </c>
      <c r="BY29" s="69">
        <f ca="1">IF(BY$5="",0,SUMPRODUCT(
INDIRECT(ADDRESS($P29,SUMIFS($1:$1,$5:$5,1))&amp;":"&amp;ADDRESS($P29,BY$1)),
INDIRECT("rBP!"&amp;ADDRESS($S29,SUMIFS(rBP!$1:$1,rBP!$5:$5,MAX(rBP!$5:$5)-BY$5+1))&amp;":"&amp;ADDRESS($S29,SUMIFS(rBP!$1:$1,rBP!$5:$5,MAX(rBP!$5:$5))))))</f>
        <v>0</v>
      </c>
      <c r="BZ29" s="69">
        <f ca="1">IF(BZ$5="",0,SUMPRODUCT(
INDIRECT(ADDRESS($P29,SUMIFS($1:$1,$5:$5,1))&amp;":"&amp;ADDRESS($P29,BZ$1)),
INDIRECT("rBP!"&amp;ADDRESS($S29,SUMIFS(rBP!$1:$1,rBP!$5:$5,MAX(rBP!$5:$5)-BZ$5+1))&amp;":"&amp;ADDRESS($S29,SUMIFS(rBP!$1:$1,rBP!$5:$5,MAX(rBP!$5:$5))))))</f>
        <v>0</v>
      </c>
      <c r="CA29" s="69">
        <f ca="1">IF(CA$5="",0,SUMPRODUCT(
INDIRECT(ADDRESS($P29,SUMIFS($1:$1,$5:$5,1))&amp;":"&amp;ADDRESS($P29,CA$1)),
INDIRECT("rBP!"&amp;ADDRESS($S29,SUMIFS(rBP!$1:$1,rBP!$5:$5,MAX(rBP!$5:$5)-CA$5+1))&amp;":"&amp;ADDRESS($S29,SUMIFS(rBP!$1:$1,rBP!$5:$5,MAX(rBP!$5:$5))))))</f>
        <v>0</v>
      </c>
      <c r="CB29" s="69">
        <f ca="1">IF(CB$5="",0,SUMPRODUCT(
INDIRECT(ADDRESS($P29,SUMIFS($1:$1,$5:$5,1))&amp;":"&amp;ADDRESS($P29,CB$1)),
INDIRECT("rBP!"&amp;ADDRESS($S29,SUMIFS(rBP!$1:$1,rBP!$5:$5,MAX(rBP!$5:$5)-CB$5+1))&amp;":"&amp;ADDRESS($S29,SUMIFS(rBP!$1:$1,rBP!$5:$5,MAX(rBP!$5:$5))))))</f>
        <v>0</v>
      </c>
      <c r="CC29" s="69">
        <f ca="1">IF(CC$5="",0,SUMPRODUCT(
INDIRECT(ADDRESS($P29,SUMIFS($1:$1,$5:$5,1))&amp;":"&amp;ADDRESS($P29,CC$1)),
INDIRECT("rBP!"&amp;ADDRESS($S29,SUMIFS(rBP!$1:$1,rBP!$5:$5,MAX(rBP!$5:$5)-CC$5+1))&amp;":"&amp;ADDRESS($S29,SUMIFS(rBP!$1:$1,rBP!$5:$5,MAX(rBP!$5:$5))))))</f>
        <v>0</v>
      </c>
      <c r="CD29" s="69">
        <f ca="1">IF(CD$5="",0,SUMPRODUCT(
INDIRECT(ADDRESS($P29,SUMIFS($1:$1,$5:$5,1))&amp;":"&amp;ADDRESS($P29,CD$1)),
INDIRECT("rBP!"&amp;ADDRESS($S29,SUMIFS(rBP!$1:$1,rBP!$5:$5,MAX(rBP!$5:$5)-CD$5+1))&amp;":"&amp;ADDRESS($S29,SUMIFS(rBP!$1:$1,rBP!$5:$5,MAX(rBP!$5:$5))))))</f>
        <v>0</v>
      </c>
      <c r="CE29" s="69">
        <f ca="1">IF(CE$5="",0,SUMPRODUCT(
INDIRECT(ADDRESS($P29,SUMIFS($1:$1,$5:$5,1))&amp;":"&amp;ADDRESS($P29,CE$1)),
INDIRECT("rBP!"&amp;ADDRESS($S29,SUMIFS(rBP!$1:$1,rBP!$5:$5,MAX(rBP!$5:$5)-CE$5+1))&amp;":"&amp;ADDRESS($S29,SUMIFS(rBP!$1:$1,rBP!$5:$5,MAX(rBP!$5:$5))))))</f>
        <v>0</v>
      </c>
      <c r="CF29" s="69">
        <f ca="1">IF(CF$5="",0,SUMPRODUCT(
INDIRECT(ADDRESS($P29,SUMIFS($1:$1,$5:$5,1))&amp;":"&amp;ADDRESS($P29,CF$1)),
INDIRECT("rBP!"&amp;ADDRESS($S29,SUMIFS(rBP!$1:$1,rBP!$5:$5,MAX(rBP!$5:$5)-CF$5+1))&amp;":"&amp;ADDRESS($S29,SUMIFS(rBP!$1:$1,rBP!$5:$5,MAX(rBP!$5:$5))))))</f>
        <v>0</v>
      </c>
      <c r="CG29" s="69">
        <f ca="1">IF(CG$5="",0,SUMPRODUCT(
INDIRECT(ADDRESS($P29,SUMIFS($1:$1,$5:$5,1))&amp;":"&amp;ADDRESS($P29,CG$1)),
INDIRECT("rBP!"&amp;ADDRESS($S29,SUMIFS(rBP!$1:$1,rBP!$5:$5,MAX(rBP!$5:$5)-CG$5+1))&amp;":"&amp;ADDRESS($S29,SUMIFS(rBP!$1:$1,rBP!$5:$5,MAX(rBP!$5:$5))))))</f>
        <v>0</v>
      </c>
      <c r="CH29" s="69">
        <f ca="1">IF(CH$5="",0,SUMPRODUCT(
INDIRECT(ADDRESS($P29,SUMIFS($1:$1,$5:$5,1))&amp;":"&amp;ADDRESS($P29,CH$1)),
INDIRECT("rBP!"&amp;ADDRESS($S29,SUMIFS(rBP!$1:$1,rBP!$5:$5,MAX(rBP!$5:$5)-CH$5+1))&amp;":"&amp;ADDRESS($S29,SUMIFS(rBP!$1:$1,rBP!$5:$5,MAX(rBP!$5:$5))))))</f>
        <v>0</v>
      </c>
      <c r="CI29" s="69">
        <f ca="1">IF(CI$5="",0,SUMPRODUCT(
INDIRECT(ADDRESS($P29,SUMIFS($1:$1,$5:$5,1))&amp;":"&amp;ADDRESS($P29,CI$1)),
INDIRECT("rBP!"&amp;ADDRESS($S29,SUMIFS(rBP!$1:$1,rBP!$5:$5,MAX(rBP!$5:$5)-CI$5+1))&amp;":"&amp;ADDRESS($S29,SUMIFS(rBP!$1:$1,rBP!$5:$5,MAX(rBP!$5:$5))))))</f>
        <v>0</v>
      </c>
      <c r="CJ29" s="69">
        <f ca="1">IF(CJ$5="",0,SUMPRODUCT(
INDIRECT(ADDRESS($P29,SUMIFS($1:$1,$5:$5,1))&amp;":"&amp;ADDRESS($P29,CJ$1)),
INDIRECT("rBP!"&amp;ADDRESS($S29,SUMIFS(rBP!$1:$1,rBP!$5:$5,MAX(rBP!$5:$5)-CJ$5+1))&amp;":"&amp;ADDRESS($S29,SUMIFS(rBP!$1:$1,rBP!$5:$5,MAX(rBP!$5:$5))))))</f>
        <v>0</v>
      </c>
      <c r="CK29" s="69">
        <f ca="1">IF(CK$5="",0,SUMPRODUCT(
INDIRECT(ADDRESS($P29,SUMIFS($1:$1,$5:$5,1))&amp;":"&amp;ADDRESS($P29,CK$1)),
INDIRECT("rBP!"&amp;ADDRESS($S29,SUMIFS(rBP!$1:$1,rBP!$5:$5,MAX(rBP!$5:$5)-CK$5+1))&amp;":"&amp;ADDRESS($S29,SUMIFS(rBP!$1:$1,rBP!$5:$5,MAX(rBP!$5:$5))))))</f>
        <v>0</v>
      </c>
      <c r="CL29" s="69">
        <f ca="1">IF(CL$5="",0,SUMPRODUCT(
INDIRECT(ADDRESS($P29,SUMIFS($1:$1,$5:$5,1))&amp;":"&amp;ADDRESS($P29,CL$1)),
INDIRECT("rBP!"&amp;ADDRESS($S29,SUMIFS(rBP!$1:$1,rBP!$5:$5,MAX(rBP!$5:$5)-CL$5+1))&amp;":"&amp;ADDRESS($S29,SUMIFS(rBP!$1:$1,rBP!$5:$5,MAX(rBP!$5:$5))))))</f>
        <v>0</v>
      </c>
      <c r="CM29" s="69">
        <f ca="1">IF(CM$5="",0,SUMPRODUCT(
INDIRECT(ADDRESS($P29,SUMIFS($1:$1,$5:$5,1))&amp;":"&amp;ADDRESS($P29,CM$1)),
INDIRECT("rBP!"&amp;ADDRESS($S29,SUMIFS(rBP!$1:$1,rBP!$5:$5,MAX(rBP!$5:$5)-CM$5+1))&amp;":"&amp;ADDRESS($S29,SUMIFS(rBP!$1:$1,rBP!$5:$5,MAX(rBP!$5:$5))))))</f>
        <v>0</v>
      </c>
      <c r="CN29" s="69">
        <f ca="1">IF(CN$5="",0,SUMPRODUCT(
INDIRECT(ADDRESS($P29,SUMIFS($1:$1,$5:$5,1))&amp;":"&amp;ADDRESS($P29,CN$1)),
INDIRECT("rBP!"&amp;ADDRESS($S29,SUMIFS(rBP!$1:$1,rBP!$5:$5,MAX(rBP!$5:$5)-CN$5+1))&amp;":"&amp;ADDRESS($S29,SUMIFS(rBP!$1:$1,rBP!$5:$5,MAX(rBP!$5:$5))))))</f>
        <v>0</v>
      </c>
      <c r="CO29" s="69">
        <f ca="1">IF(CO$5="",0,SUMPRODUCT(
INDIRECT(ADDRESS($P29,SUMIFS($1:$1,$5:$5,1))&amp;":"&amp;ADDRESS($P29,CO$1)),
INDIRECT("rBP!"&amp;ADDRESS($S29,SUMIFS(rBP!$1:$1,rBP!$5:$5,MAX(rBP!$5:$5)-CO$5+1))&amp;":"&amp;ADDRESS($S29,SUMIFS(rBP!$1:$1,rBP!$5:$5,MAX(rBP!$5:$5))))))</f>
        <v>0</v>
      </c>
      <c r="CP29" s="69">
        <f ca="1">IF(CP$5="",0,SUMPRODUCT(
INDIRECT(ADDRESS($P29,SUMIFS($1:$1,$5:$5,1))&amp;":"&amp;ADDRESS($P29,CP$1)),
INDIRECT("rBP!"&amp;ADDRESS($S29,SUMIFS(rBP!$1:$1,rBP!$5:$5,MAX(rBP!$5:$5)-CP$5+1))&amp;":"&amp;ADDRESS($S29,SUMIFS(rBP!$1:$1,rBP!$5:$5,MAX(rBP!$5:$5))))))</f>
        <v>0</v>
      </c>
      <c r="CQ29" s="69">
        <f ca="1">IF(CQ$5="",0,SUMPRODUCT(
INDIRECT(ADDRESS($P29,SUMIFS($1:$1,$5:$5,1))&amp;":"&amp;ADDRESS($P29,CQ$1)),
INDIRECT("rBP!"&amp;ADDRESS($S29,SUMIFS(rBP!$1:$1,rBP!$5:$5,MAX(rBP!$5:$5)-CQ$5+1))&amp;":"&amp;ADDRESS($S29,SUMIFS(rBP!$1:$1,rBP!$5:$5,MAX(rBP!$5:$5))))))</f>
        <v>0</v>
      </c>
      <c r="CR29" s="69">
        <f ca="1">IF(CR$5="",0,SUMPRODUCT(
INDIRECT(ADDRESS($P29,SUMIFS($1:$1,$5:$5,1))&amp;":"&amp;ADDRESS($P29,CR$1)),
INDIRECT("rBP!"&amp;ADDRESS($S29,SUMIFS(rBP!$1:$1,rBP!$5:$5,MAX(rBP!$5:$5)-CR$5+1))&amp;":"&amp;ADDRESS($S29,SUMIFS(rBP!$1:$1,rBP!$5:$5,MAX(rBP!$5:$5))))))</f>
        <v>0</v>
      </c>
      <c r="CS29" s="69">
        <f ca="1">IF(CS$5="",0,SUMPRODUCT(
INDIRECT(ADDRESS($P29,SUMIFS($1:$1,$5:$5,1))&amp;":"&amp;ADDRESS($P29,CS$1)),
INDIRECT("rBP!"&amp;ADDRESS($S29,SUMIFS(rBP!$1:$1,rBP!$5:$5,MAX(rBP!$5:$5)-CS$5+1))&amp;":"&amp;ADDRESS($S29,SUMIFS(rBP!$1:$1,rBP!$5:$5,MAX(rBP!$5:$5))))))</f>
        <v>0</v>
      </c>
      <c r="CT29" s="69">
        <f ca="1">IF(CT$5="",0,SUMPRODUCT(
INDIRECT(ADDRESS($P29,SUMIFS($1:$1,$5:$5,1))&amp;":"&amp;ADDRESS($P29,CT$1)),
INDIRECT("rBP!"&amp;ADDRESS($S29,SUMIFS(rBP!$1:$1,rBP!$5:$5,MAX(rBP!$5:$5)-CT$5+1))&amp;":"&amp;ADDRESS($S29,SUMIFS(rBP!$1:$1,rBP!$5:$5,MAX(rBP!$5:$5))))))</f>
        <v>0</v>
      </c>
    </row>
    <row r="30" spans="1:98" s="2" customFormat="1" ht="10.199999999999999" x14ac:dyDescent="0.2">
      <c r="A30" s="11">
        <f>ROW()</f>
        <v>30</v>
      </c>
      <c r="E30" s="23" t="str">
        <f>Lists!$N$9</f>
        <v>пустая строка</v>
      </c>
      <c r="P30" s="3"/>
      <c r="R30" s="23"/>
      <c r="S30" s="3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s="13" customFormat="1" x14ac:dyDescent="0.3">
      <c r="A31" s="12">
        <f>ROW()</f>
        <v>31</v>
      </c>
      <c r="E31" s="25"/>
      <c r="F31" s="13" t="str">
        <f>BP!$F$79</f>
        <v>Поступление в пр-во ПФ в натуральных величинах</v>
      </c>
      <c r="M31" s="4"/>
      <c r="P31" s="61"/>
      <c r="Q31" s="62"/>
      <c r="R31" s="63"/>
      <c r="S31" s="61"/>
      <c r="T31" s="64"/>
      <c r="U31" s="64"/>
      <c r="V31" s="76"/>
      <c r="W31" s="65"/>
      <c r="X31" s="64"/>
      <c r="Y31" s="64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</row>
    <row r="32" spans="1:98" s="27" customFormat="1" ht="12" x14ac:dyDescent="0.25">
      <c r="A32" s="26">
        <f>ROW()</f>
        <v>32</v>
      </c>
      <c r="E32" s="24"/>
      <c r="F32" s="66" t="str">
        <f>F31</f>
        <v>Поступление в пр-во ПФ в натуральных величинах</v>
      </c>
      <c r="G32" s="27" t="str">
        <f>BP!$F$21</f>
        <v>Основа</v>
      </c>
      <c r="M32" s="2" t="str">
        <f>BP!$M$21</f>
        <v>кг</v>
      </c>
      <c r="P32" s="71">
        <f>$A$7</f>
        <v>7</v>
      </c>
      <c r="R32" s="24"/>
      <c r="S32" s="71">
        <f>BP!$A81</f>
        <v>81</v>
      </c>
      <c r="T32" s="67"/>
      <c r="U32" s="67"/>
      <c r="V32" s="75"/>
      <c r="W32" s="29">
        <f ca="1">SUM(INDIRECT(ADDRESS(ROW(),SUMIFS($1:$1,$5:$5,1))):INDIRECT(ADDRESS(ROW(),SUMIFS($1:$1,$5:$5,MAX($5:$5)))))</f>
        <v>1307131.8</v>
      </c>
      <c r="X32" s="67"/>
      <c r="Y32" s="67"/>
      <c r="Z32" s="69">
        <f ca="1">IF(Z$5="",0,SUMPRODUCT(
INDIRECT(ADDRESS($P32,SUMIFS($1:$1,$5:$5,1))&amp;":"&amp;ADDRESS($P32,Z$1)),
INDIRECT("rBP!"&amp;ADDRESS($S32,SUMIFS(rBP!$1:$1,rBP!$5:$5,MAX(rBP!$5:$5)-Z$5+1))&amp;":"&amp;ADDRESS($S32,SUMIFS(rBP!$1:$1,rBP!$5:$5,MAX(rBP!$5:$5))))))</f>
        <v>0</v>
      </c>
      <c r="AA32" s="69">
        <f ca="1">IF(AA$5="",0,SUMPRODUCT(
INDIRECT(ADDRESS($P32,SUMIFS($1:$1,$5:$5,1))&amp;":"&amp;ADDRESS($P32,AA$1)),
INDIRECT("rBP!"&amp;ADDRESS($S32,SUMIFS(rBP!$1:$1,rBP!$5:$5,MAX(rBP!$5:$5)-AA$5+1))&amp;":"&amp;ADDRESS($S32,SUMIFS(rBP!$1:$1,rBP!$5:$5,MAX(rBP!$5:$5))))))</f>
        <v>0</v>
      </c>
      <c r="AB32" s="69">
        <f ca="1">IF(AB$5="",0,SUMPRODUCT(
INDIRECT(ADDRESS($P32,SUMIFS($1:$1,$5:$5,1))&amp;":"&amp;ADDRESS($P32,AB$1)),
INDIRECT("rBP!"&amp;ADDRESS($S32,SUMIFS(rBP!$1:$1,rBP!$5:$5,MAX(rBP!$5:$5)-AB$5+1))&amp;":"&amp;ADDRESS($S32,SUMIFS(rBP!$1:$1,rBP!$5:$5,MAX(rBP!$5:$5))))))</f>
        <v>0</v>
      </c>
      <c r="AC32" s="69">
        <f ca="1">IF(AC$5="",0,SUMPRODUCT(
INDIRECT(ADDRESS($P32,SUMIFS($1:$1,$5:$5,1))&amp;":"&amp;ADDRESS($P32,AC$1)),
INDIRECT("rBP!"&amp;ADDRESS($S32,SUMIFS(rBP!$1:$1,rBP!$5:$5,MAX(rBP!$5:$5)-AC$5+1))&amp;":"&amp;ADDRESS($S32,SUMIFS(rBP!$1:$1,rBP!$5:$5,MAX(rBP!$5:$5))))))</f>
        <v>0</v>
      </c>
      <c r="AD32" s="69">
        <f ca="1">IF(AD$5="",0,SUMPRODUCT(
INDIRECT(ADDRESS($P32,SUMIFS($1:$1,$5:$5,1))&amp;":"&amp;ADDRESS($P32,AD$1)),
INDIRECT("rBP!"&amp;ADDRESS($S32,SUMIFS(rBP!$1:$1,rBP!$5:$5,MAX(rBP!$5:$5)-AD$5+1))&amp;":"&amp;ADDRESS($S32,SUMIFS(rBP!$1:$1,rBP!$5:$5,MAX(rBP!$5:$5))))))</f>
        <v>60</v>
      </c>
      <c r="AE32" s="69">
        <f ca="1">IF(AE$5="",0,SUMPRODUCT(
INDIRECT(ADDRESS($P32,SUMIFS($1:$1,$5:$5,1))&amp;":"&amp;ADDRESS($P32,AE$1)),
INDIRECT("rBP!"&amp;ADDRESS($S32,SUMIFS(rBP!$1:$1,rBP!$5:$5,MAX(rBP!$5:$5)-AE$5+1))&amp;":"&amp;ADDRESS($S32,SUMIFS(rBP!$1:$1,rBP!$5:$5,MAX(rBP!$5:$5))))))</f>
        <v>240</v>
      </c>
      <c r="AF32" s="69">
        <f ca="1">IF(AF$5="",0,SUMPRODUCT(
INDIRECT(ADDRESS($P32,SUMIFS($1:$1,$5:$5,1))&amp;":"&amp;ADDRESS($P32,AF$1)),
INDIRECT("rBP!"&amp;ADDRESS($S32,SUMIFS(rBP!$1:$1,rBP!$5:$5,MAX(rBP!$5:$5)-AF$5+1))&amp;":"&amp;ADDRESS($S32,SUMIFS(rBP!$1:$1,rBP!$5:$5,MAX(rBP!$5:$5))))))</f>
        <v>432</v>
      </c>
      <c r="AG32" s="69">
        <f ca="1">IF(AG$5="",0,SUMPRODUCT(
INDIRECT(ADDRESS($P32,SUMIFS($1:$1,$5:$5,1))&amp;":"&amp;ADDRESS($P32,AG$1)),
INDIRECT("rBP!"&amp;ADDRESS($S32,SUMIFS(rBP!$1:$1,rBP!$5:$5,MAX(rBP!$5:$5)-AG$5+1))&amp;":"&amp;ADDRESS($S32,SUMIFS(rBP!$1:$1,rBP!$5:$5,MAX(rBP!$5:$5))))))</f>
        <v>631.5</v>
      </c>
      <c r="AH32" s="69">
        <f ca="1">IF(AH$5="",0,SUMPRODUCT(
INDIRECT(ADDRESS($P32,SUMIFS($1:$1,$5:$5,1))&amp;":"&amp;ADDRESS($P32,AH$1)),
INDIRECT("rBP!"&amp;ADDRESS($S32,SUMIFS(rBP!$1:$1,rBP!$5:$5,MAX(rBP!$5:$5)-AH$5+1))&amp;":"&amp;ADDRESS($S32,SUMIFS(rBP!$1:$1,rBP!$5:$5,MAX(rBP!$5:$5))))))</f>
        <v>805.5</v>
      </c>
      <c r="AI32" s="69">
        <f ca="1">IF(AI$5="",0,SUMPRODUCT(
INDIRECT(ADDRESS($P32,SUMIFS($1:$1,$5:$5,1))&amp;":"&amp;ADDRESS($P32,AI$1)),
INDIRECT("rBP!"&amp;ADDRESS($S32,SUMIFS(rBP!$1:$1,rBP!$5:$5,MAX(rBP!$5:$5)-AI$5+1))&amp;":"&amp;ADDRESS($S32,SUMIFS(rBP!$1:$1,rBP!$5:$5,MAX(rBP!$5:$5))))))</f>
        <v>1058.1000000000001</v>
      </c>
      <c r="AJ32" s="69">
        <f ca="1">IF(AJ$5="",0,SUMPRODUCT(
INDIRECT(ADDRESS($P32,SUMIFS($1:$1,$5:$5,1))&amp;":"&amp;ADDRESS($P32,AJ$1)),
INDIRECT("rBP!"&amp;ADDRESS($S32,SUMIFS(rBP!$1:$1,rBP!$5:$5,MAX(rBP!$5:$5)-AJ$5+1))&amp;":"&amp;ADDRESS($S32,SUMIFS(rBP!$1:$1,rBP!$5:$5,MAX(rBP!$5:$5))))))</f>
        <v>1718.1000000000001</v>
      </c>
      <c r="AK32" s="69">
        <f ca="1">IF(AK$5="",0,SUMPRODUCT(
INDIRECT(ADDRESS($P32,SUMIFS($1:$1,$5:$5,1))&amp;":"&amp;ADDRESS($P32,AK$1)),
INDIRECT("rBP!"&amp;ADDRESS($S32,SUMIFS(rBP!$1:$1,rBP!$5:$5,MAX(rBP!$5:$5)-AK$5+1))&amp;":"&amp;ADDRESS($S32,SUMIFS(rBP!$1:$1,rBP!$5:$5,MAX(rBP!$5:$5))))))</f>
        <v>2829.3</v>
      </c>
      <c r="AL32" s="69">
        <f ca="1">IF(AL$5="",0,SUMPRODUCT(
INDIRECT(ADDRESS($P32,SUMIFS($1:$1,$5:$5,1))&amp;":"&amp;ADDRESS($P32,AL$1)),
INDIRECT("rBP!"&amp;ADDRESS($S32,SUMIFS(rBP!$1:$1,rBP!$5:$5,MAX(rBP!$5:$5)-AL$5+1))&amp;":"&amp;ADDRESS($S32,SUMIFS(rBP!$1:$1,rBP!$5:$5,MAX(rBP!$5:$5))))))</f>
        <v>4424.5499999999993</v>
      </c>
      <c r="AM32" s="69">
        <f ca="1">IF(AM$5="",0,SUMPRODUCT(
INDIRECT(ADDRESS($P32,SUMIFS($1:$1,$5:$5,1))&amp;":"&amp;ADDRESS($P32,AM$1)),
INDIRECT("rBP!"&amp;ADDRESS($S32,SUMIFS(rBP!$1:$1,rBP!$5:$5,MAX(rBP!$5:$5)-AM$5+1))&amp;":"&amp;ADDRESS($S32,SUMIFS(rBP!$1:$1,rBP!$5:$5,MAX(rBP!$5:$5))))))</f>
        <v>6445.5</v>
      </c>
      <c r="AN32" s="69">
        <f ca="1">IF(AN$5="",0,SUMPRODUCT(
INDIRECT(ADDRESS($P32,SUMIFS($1:$1,$5:$5,1))&amp;":"&amp;ADDRESS($P32,AN$1)),
INDIRECT("rBP!"&amp;ADDRESS($S32,SUMIFS(rBP!$1:$1,rBP!$5:$5,MAX(rBP!$5:$5)-AN$5+1))&amp;":"&amp;ADDRESS($S32,SUMIFS(rBP!$1:$1,rBP!$5:$5,MAX(rBP!$5:$5))))))</f>
        <v>8717.5499999999993</v>
      </c>
      <c r="AO32" s="69">
        <f ca="1">IF(AO$5="",0,SUMPRODUCT(
INDIRECT(ADDRESS($P32,SUMIFS($1:$1,$5:$5,1))&amp;":"&amp;ADDRESS($P32,AO$1)),
INDIRECT("rBP!"&amp;ADDRESS($S32,SUMIFS(rBP!$1:$1,rBP!$5:$5,MAX(rBP!$5:$5)-AO$5+1))&amp;":"&amp;ADDRESS($S32,SUMIFS(rBP!$1:$1,rBP!$5:$5,MAX(rBP!$5:$5))))))</f>
        <v>11138.7</v>
      </c>
      <c r="AP32" s="69">
        <f ca="1">IF(AP$5="",0,SUMPRODUCT(
INDIRECT(ADDRESS($P32,SUMIFS($1:$1,$5:$5,1))&amp;":"&amp;ADDRESS($P32,AP$1)),
INDIRECT("rBP!"&amp;ADDRESS($S32,SUMIFS(rBP!$1:$1,rBP!$5:$5,MAX(rBP!$5:$5)-AP$5+1))&amp;":"&amp;ADDRESS($S32,SUMIFS(rBP!$1:$1,rBP!$5:$5,MAX(rBP!$5:$5))))))</f>
        <v>13637.25</v>
      </c>
      <c r="AQ32" s="69">
        <f ca="1">IF(AQ$5="",0,SUMPRODUCT(
INDIRECT(ADDRESS($P32,SUMIFS($1:$1,$5:$5,1))&amp;":"&amp;ADDRESS($P32,AQ$1)),
INDIRECT("rBP!"&amp;ADDRESS($S32,SUMIFS(rBP!$1:$1,rBP!$5:$5,MAX(rBP!$5:$5)-AQ$5+1))&amp;":"&amp;ADDRESS($S32,SUMIFS(rBP!$1:$1,rBP!$5:$5,MAX(rBP!$5:$5))))))</f>
        <v>16176.75</v>
      </c>
      <c r="AR32" s="69">
        <f ca="1">IF(AR$5="",0,SUMPRODUCT(
INDIRECT(ADDRESS($P32,SUMIFS($1:$1,$5:$5,1))&amp;":"&amp;ADDRESS($P32,AR$1)),
INDIRECT("rBP!"&amp;ADDRESS($S32,SUMIFS(rBP!$1:$1,rBP!$5:$5,MAX(rBP!$5:$5)-AR$5+1))&amp;":"&amp;ADDRESS($S32,SUMIFS(rBP!$1:$1,rBP!$5:$5,MAX(rBP!$5:$5))))))</f>
        <v>18734.25</v>
      </c>
      <c r="AS32" s="69">
        <f ca="1">IF(AS$5="",0,SUMPRODUCT(
INDIRECT(ADDRESS($P32,SUMIFS($1:$1,$5:$5,1))&amp;":"&amp;ADDRESS($P32,AS$1)),
INDIRECT("rBP!"&amp;ADDRESS($S32,SUMIFS(rBP!$1:$1,rBP!$5:$5,MAX(rBP!$5:$5)-AS$5+1))&amp;":"&amp;ADDRESS($S32,SUMIFS(rBP!$1:$1,rBP!$5:$5,MAX(rBP!$5:$5))))))</f>
        <v>21296.25</v>
      </c>
      <c r="AT32" s="69">
        <f ca="1">IF(AT$5="",0,SUMPRODUCT(
INDIRECT(ADDRESS($P32,SUMIFS($1:$1,$5:$5,1))&amp;":"&amp;ADDRESS($P32,AT$1)),
INDIRECT("rBP!"&amp;ADDRESS($S32,SUMIFS(rBP!$1:$1,rBP!$5:$5,MAX(rBP!$5:$5)-AT$5+1))&amp;":"&amp;ADDRESS($S32,SUMIFS(rBP!$1:$1,rBP!$5:$5,MAX(rBP!$5:$5))))))</f>
        <v>23860.5</v>
      </c>
      <c r="AU32" s="69">
        <f ca="1">IF(AU$5="",0,SUMPRODUCT(
INDIRECT(ADDRESS($P32,SUMIFS($1:$1,$5:$5,1))&amp;":"&amp;ADDRESS($P32,AU$1)),
INDIRECT("rBP!"&amp;ADDRESS($S32,SUMIFS(rBP!$1:$1,rBP!$5:$5,MAX(rBP!$5:$5)-AU$5+1))&amp;":"&amp;ADDRESS($S32,SUMIFS(rBP!$1:$1,rBP!$5:$5,MAX(rBP!$5:$5))))))</f>
        <v>26425.5</v>
      </c>
      <c r="AV32" s="69">
        <f ca="1">IF(AV$5="",0,SUMPRODUCT(
INDIRECT(ADDRESS($P32,SUMIFS($1:$1,$5:$5,1))&amp;":"&amp;ADDRESS($P32,AV$1)),
INDIRECT("rBP!"&amp;ADDRESS($S32,SUMIFS(rBP!$1:$1,rBP!$5:$5,MAX(rBP!$5:$5)-AV$5+1))&amp;":"&amp;ADDRESS($S32,SUMIFS(rBP!$1:$1,rBP!$5:$5,MAX(rBP!$5:$5))))))</f>
        <v>28990.5</v>
      </c>
      <c r="AW32" s="69">
        <f ca="1">IF(AW$5="",0,SUMPRODUCT(
INDIRECT(ADDRESS($P32,SUMIFS($1:$1,$5:$5,1))&amp;":"&amp;ADDRESS($P32,AW$1)),
INDIRECT("rBP!"&amp;ADDRESS($S32,SUMIFS(rBP!$1:$1,rBP!$5:$5,MAX(rBP!$5:$5)-AW$5+1))&amp;":"&amp;ADDRESS($S32,SUMIFS(rBP!$1:$1,rBP!$5:$5,MAX(rBP!$5:$5))))))</f>
        <v>31555.5</v>
      </c>
      <c r="AX32" s="69">
        <f ca="1">IF(AX$5="",0,SUMPRODUCT(
INDIRECT(ADDRESS($P32,SUMIFS($1:$1,$5:$5,1))&amp;":"&amp;ADDRESS($P32,AX$1)),
INDIRECT("rBP!"&amp;ADDRESS($S32,SUMIFS(rBP!$1:$1,rBP!$5:$5,MAX(rBP!$5:$5)-AX$5+1))&amp;":"&amp;ADDRESS($S32,SUMIFS(rBP!$1:$1,rBP!$5:$5,MAX(rBP!$5:$5))))))</f>
        <v>34120.5</v>
      </c>
      <c r="AY32" s="69">
        <f ca="1">IF(AY$5="",0,SUMPRODUCT(
INDIRECT(ADDRESS($P32,SUMIFS($1:$1,$5:$5,1))&amp;":"&amp;ADDRESS($P32,AY$1)),
INDIRECT("rBP!"&amp;ADDRESS($S32,SUMIFS(rBP!$1:$1,rBP!$5:$5,MAX(rBP!$5:$5)-AY$5+1))&amp;":"&amp;ADDRESS($S32,SUMIFS(rBP!$1:$1,rBP!$5:$5,MAX(rBP!$5:$5))))))</f>
        <v>36685.5</v>
      </c>
      <c r="AZ32" s="69">
        <f ca="1">IF(AZ$5="",0,SUMPRODUCT(
INDIRECT(ADDRESS($P32,SUMIFS($1:$1,$5:$5,1))&amp;":"&amp;ADDRESS($P32,AZ$1)),
INDIRECT("rBP!"&amp;ADDRESS($S32,SUMIFS(rBP!$1:$1,rBP!$5:$5,MAX(rBP!$5:$5)-AZ$5+1))&amp;":"&amp;ADDRESS($S32,SUMIFS(rBP!$1:$1,rBP!$5:$5,MAX(rBP!$5:$5))))))</f>
        <v>39250.5</v>
      </c>
      <c r="BA32" s="69">
        <f ca="1">IF(BA$5="",0,SUMPRODUCT(
INDIRECT(ADDRESS($P32,SUMIFS($1:$1,$5:$5,1))&amp;":"&amp;ADDRESS($P32,BA$1)),
INDIRECT("rBP!"&amp;ADDRESS($S32,SUMIFS(rBP!$1:$1,rBP!$5:$5,MAX(rBP!$5:$5)-BA$5+1))&amp;":"&amp;ADDRESS($S32,SUMIFS(rBP!$1:$1,rBP!$5:$5,MAX(rBP!$5:$5))))))</f>
        <v>41665.5</v>
      </c>
      <c r="BB32" s="69">
        <f ca="1">IF(BB$5="",0,SUMPRODUCT(
INDIRECT(ADDRESS($P32,SUMIFS($1:$1,$5:$5,1))&amp;":"&amp;ADDRESS($P32,BB$1)),
INDIRECT("rBP!"&amp;ADDRESS($S32,SUMIFS(rBP!$1:$1,rBP!$5:$5,MAX(rBP!$5:$5)-BB$5+1))&amp;":"&amp;ADDRESS($S32,SUMIFS(rBP!$1:$1,rBP!$5:$5,MAX(rBP!$5:$5))))))</f>
        <v>43630.5</v>
      </c>
      <c r="BC32" s="69">
        <f ca="1">IF(BC$5="",0,SUMPRODUCT(
INDIRECT(ADDRESS($P32,SUMIFS($1:$1,$5:$5,1))&amp;":"&amp;ADDRESS($P32,BC$1)),
INDIRECT("rBP!"&amp;ADDRESS($S32,SUMIFS(rBP!$1:$1,rBP!$5:$5,MAX(rBP!$5:$5)-BC$5+1))&amp;":"&amp;ADDRESS($S32,SUMIFS(rBP!$1:$1,rBP!$5:$5,MAX(rBP!$5:$5))))))</f>
        <v>45115.5</v>
      </c>
      <c r="BD32" s="69">
        <f ca="1">IF(BD$5="",0,SUMPRODUCT(
INDIRECT(ADDRESS($P32,SUMIFS($1:$1,$5:$5,1))&amp;":"&amp;ADDRESS($P32,BD$1)),
INDIRECT("rBP!"&amp;ADDRESS($S32,SUMIFS(rBP!$1:$1,rBP!$5:$5,MAX(rBP!$5:$5)-BD$5+1))&amp;":"&amp;ADDRESS($S32,SUMIFS(rBP!$1:$1,rBP!$5:$5,MAX(rBP!$5:$5))))))</f>
        <v>46101.75</v>
      </c>
      <c r="BE32" s="69">
        <f ca="1">IF(BE$5="",0,SUMPRODUCT(
INDIRECT(ADDRESS($P32,SUMIFS($1:$1,$5:$5,1))&amp;":"&amp;ADDRESS($P32,BE$1)),
INDIRECT("rBP!"&amp;ADDRESS($S32,SUMIFS(rBP!$1:$1,rBP!$5:$5,MAX(rBP!$5:$5)-BE$5+1))&amp;":"&amp;ADDRESS($S32,SUMIFS(rBP!$1:$1,rBP!$5:$5,MAX(rBP!$5:$5))))))</f>
        <v>46653</v>
      </c>
      <c r="BF32" s="69">
        <f ca="1">IF(BF$5="",0,SUMPRODUCT(
INDIRECT(ADDRESS($P32,SUMIFS($1:$1,$5:$5,1))&amp;":"&amp;ADDRESS($P32,BF$1)),
INDIRECT("rBP!"&amp;ADDRESS($S32,SUMIFS(rBP!$1:$1,rBP!$5:$5,MAX(rBP!$5:$5)-BF$5+1))&amp;":"&amp;ADDRESS($S32,SUMIFS(rBP!$1:$1,rBP!$5:$5,MAX(rBP!$5:$5))))))</f>
        <v>46947.75</v>
      </c>
      <c r="BG32" s="69">
        <f ca="1">IF(BG$5="",0,SUMPRODUCT(
INDIRECT(ADDRESS($P32,SUMIFS($1:$1,$5:$5,1))&amp;":"&amp;ADDRESS($P32,BG$1)),
INDIRECT("rBP!"&amp;ADDRESS($S32,SUMIFS(rBP!$1:$1,rBP!$5:$5,MAX(rBP!$5:$5)-BG$5+1))&amp;":"&amp;ADDRESS($S32,SUMIFS(rBP!$1:$1,rBP!$5:$5,MAX(rBP!$5:$5))))))</f>
        <v>47092.5</v>
      </c>
      <c r="BH32" s="69">
        <f ca="1">IF(BH$5="",0,SUMPRODUCT(
INDIRECT(ADDRESS($P32,SUMIFS($1:$1,$5:$5,1))&amp;":"&amp;ADDRESS($P32,BH$1)),
INDIRECT("rBP!"&amp;ADDRESS($S32,SUMIFS(rBP!$1:$1,rBP!$5:$5,MAX(rBP!$5:$5)-BH$5+1))&amp;":"&amp;ADDRESS($S32,SUMIFS(rBP!$1:$1,rBP!$5:$5,MAX(rBP!$5:$5))))))</f>
        <v>47159.25</v>
      </c>
      <c r="BI32" s="69">
        <f ca="1">IF(BI$5="",0,SUMPRODUCT(
INDIRECT(ADDRESS($P32,SUMIFS($1:$1,$5:$5,1))&amp;":"&amp;ADDRESS($P32,BI$1)),
INDIRECT("rBP!"&amp;ADDRESS($S32,SUMIFS(rBP!$1:$1,rBP!$5:$5,MAX(rBP!$5:$5)-BI$5+1))&amp;":"&amp;ADDRESS($S32,SUMIFS(rBP!$1:$1,rBP!$5:$5,MAX(rBP!$5:$5))))))</f>
        <v>47184.75</v>
      </c>
      <c r="BJ32" s="69">
        <f ca="1">IF(BJ$5="",0,SUMPRODUCT(
INDIRECT(ADDRESS($P32,SUMIFS($1:$1,$5:$5,1))&amp;":"&amp;ADDRESS($P32,BJ$1)),
INDIRECT("rBP!"&amp;ADDRESS($S32,SUMIFS(rBP!$1:$1,rBP!$5:$5,MAX(rBP!$5:$5)-BJ$5+1))&amp;":"&amp;ADDRESS($S32,SUMIFS(rBP!$1:$1,rBP!$5:$5,MAX(rBP!$5:$5))))))</f>
        <v>47192.25</v>
      </c>
      <c r="BK32" s="69">
        <f ca="1">IF(BK$5="",0,SUMPRODUCT(
INDIRECT(ADDRESS($P32,SUMIFS($1:$1,$5:$5,1))&amp;":"&amp;ADDRESS($P32,BK$1)),
INDIRECT("rBP!"&amp;ADDRESS($S32,SUMIFS(rBP!$1:$1,rBP!$5:$5,MAX(rBP!$5:$5)-BK$5+1))&amp;":"&amp;ADDRESS($S32,SUMIFS(rBP!$1:$1,rBP!$5:$5,MAX(rBP!$5:$5))))))</f>
        <v>47195.25</v>
      </c>
      <c r="BL32" s="69">
        <f ca="1">IF(BL$5="",0,SUMPRODUCT(
INDIRECT(ADDRESS($P32,SUMIFS($1:$1,$5:$5,1))&amp;":"&amp;ADDRESS($P32,BL$1)),
INDIRECT("rBP!"&amp;ADDRESS($S32,SUMIFS(rBP!$1:$1,rBP!$5:$5,MAX(rBP!$5:$5)-BL$5+1))&amp;":"&amp;ADDRESS($S32,SUMIFS(rBP!$1:$1,rBP!$5:$5,MAX(rBP!$5:$5))))))</f>
        <v>47196.000000000007</v>
      </c>
      <c r="BM32" s="69">
        <f ca="1">IF(BM$5="",0,SUMPRODUCT(
INDIRECT(ADDRESS($P32,SUMIFS($1:$1,$5:$5,1))&amp;":"&amp;ADDRESS($P32,BM$1)),
INDIRECT("rBP!"&amp;ADDRESS($S32,SUMIFS(rBP!$1:$1,rBP!$5:$5,MAX(rBP!$5:$5)-BM$5+1))&amp;":"&amp;ADDRESS($S32,SUMIFS(rBP!$1:$1,rBP!$5:$5,MAX(rBP!$5:$5))))))</f>
        <v>47196.000000000007</v>
      </c>
      <c r="BN32" s="69">
        <f ca="1">IF(BN$5="",0,SUMPRODUCT(
INDIRECT(ADDRESS($P32,SUMIFS($1:$1,$5:$5,1))&amp;":"&amp;ADDRESS($P32,BN$1)),
INDIRECT("rBP!"&amp;ADDRESS($S32,SUMIFS(rBP!$1:$1,rBP!$5:$5,MAX(rBP!$5:$5)-BN$5+1))&amp;":"&amp;ADDRESS($S32,SUMIFS(rBP!$1:$1,rBP!$5:$5,MAX(rBP!$5:$5))))))</f>
        <v>47196.000000000007</v>
      </c>
      <c r="BO32" s="69">
        <f ca="1">IF(BO$5="",0,SUMPRODUCT(
INDIRECT(ADDRESS($P32,SUMIFS($1:$1,$5:$5,1))&amp;":"&amp;ADDRESS($P32,BO$1)),
INDIRECT("rBP!"&amp;ADDRESS($S32,SUMIFS(rBP!$1:$1,rBP!$5:$5,MAX(rBP!$5:$5)-BO$5+1))&amp;":"&amp;ADDRESS($S32,SUMIFS(rBP!$1:$1,rBP!$5:$5,MAX(rBP!$5:$5))))))</f>
        <v>47196.000000000007</v>
      </c>
      <c r="BP32" s="69">
        <f ca="1">IF(BP$5="",0,SUMPRODUCT(
INDIRECT(ADDRESS($P32,SUMIFS($1:$1,$5:$5,1))&amp;":"&amp;ADDRESS($P32,BP$1)),
INDIRECT("rBP!"&amp;ADDRESS($S32,SUMIFS(rBP!$1:$1,rBP!$5:$5,MAX(rBP!$5:$5)-BP$5+1))&amp;":"&amp;ADDRESS($S32,SUMIFS(rBP!$1:$1,rBP!$5:$5,MAX(rBP!$5:$5))))))</f>
        <v>47196.000000000007</v>
      </c>
      <c r="BQ32" s="69">
        <f ca="1">IF(BQ$5="",0,SUMPRODUCT(
INDIRECT(ADDRESS($P32,SUMIFS($1:$1,$5:$5,1))&amp;":"&amp;ADDRESS($P32,BQ$1)),
INDIRECT("rBP!"&amp;ADDRESS($S32,SUMIFS(rBP!$1:$1,rBP!$5:$5,MAX(rBP!$5:$5)-BQ$5+1))&amp;":"&amp;ADDRESS($S32,SUMIFS(rBP!$1:$1,rBP!$5:$5,MAX(rBP!$5:$5))))))</f>
        <v>47196.000000000007</v>
      </c>
      <c r="BR32" s="69">
        <f ca="1">IF(BR$5="",0,SUMPRODUCT(
INDIRECT(ADDRESS($P32,SUMIFS($1:$1,$5:$5,1))&amp;":"&amp;ADDRESS($P32,BR$1)),
INDIRECT("rBP!"&amp;ADDRESS($S32,SUMIFS(rBP!$1:$1,rBP!$5:$5,MAX(rBP!$5:$5)-BR$5+1))&amp;":"&amp;ADDRESS($S32,SUMIFS(rBP!$1:$1,rBP!$5:$5,MAX(rBP!$5:$5))))))</f>
        <v>47196.000000000007</v>
      </c>
      <c r="BS32" s="69">
        <f ca="1">IF(BS$5="",0,SUMPRODUCT(
INDIRECT(ADDRESS($P32,SUMIFS($1:$1,$5:$5,1))&amp;":"&amp;ADDRESS($P32,BS$1)),
INDIRECT("rBP!"&amp;ADDRESS($S32,SUMIFS(rBP!$1:$1,rBP!$5:$5,MAX(rBP!$5:$5)-BS$5+1))&amp;":"&amp;ADDRESS($S32,SUMIFS(rBP!$1:$1,rBP!$5:$5,MAX(rBP!$5:$5))))))</f>
        <v>47196.000000000007</v>
      </c>
      <c r="BT32" s="69">
        <f ca="1">IF(BT$5="",0,SUMPRODUCT(
INDIRECT(ADDRESS($P32,SUMIFS($1:$1,$5:$5,1))&amp;":"&amp;ADDRESS($P32,BT$1)),
INDIRECT("rBP!"&amp;ADDRESS($S32,SUMIFS(rBP!$1:$1,rBP!$5:$5,MAX(rBP!$5:$5)-BT$5+1))&amp;":"&amp;ADDRESS($S32,SUMIFS(rBP!$1:$1,rBP!$5:$5,MAX(rBP!$5:$5))))))</f>
        <v>47196.000000000007</v>
      </c>
      <c r="BU32" s="69">
        <f ca="1">IF(BU$5="",0,SUMPRODUCT(
INDIRECT(ADDRESS($P32,SUMIFS($1:$1,$5:$5,1))&amp;":"&amp;ADDRESS($P32,BU$1)),
INDIRECT("rBP!"&amp;ADDRESS($S32,SUMIFS(rBP!$1:$1,rBP!$5:$5,MAX(rBP!$5:$5)-BU$5+1))&amp;":"&amp;ADDRESS($S32,SUMIFS(rBP!$1:$1,rBP!$5:$5,MAX(rBP!$5:$5))))))</f>
        <v>47196.000000000007</v>
      </c>
      <c r="BV32" s="69">
        <f ca="1">IF(BV$5="",0,SUMPRODUCT(
INDIRECT(ADDRESS($P32,SUMIFS($1:$1,$5:$5,1))&amp;":"&amp;ADDRESS($P32,BV$1)),
INDIRECT("rBP!"&amp;ADDRESS($S32,SUMIFS(rBP!$1:$1,rBP!$5:$5,MAX(rBP!$5:$5)-BV$5+1))&amp;":"&amp;ADDRESS($S32,SUMIFS(rBP!$1:$1,rBP!$5:$5,MAX(rBP!$5:$5))))))</f>
        <v>0</v>
      </c>
      <c r="BW32" s="69">
        <f ca="1">IF(BW$5="",0,SUMPRODUCT(
INDIRECT(ADDRESS($P32,SUMIFS($1:$1,$5:$5,1))&amp;":"&amp;ADDRESS($P32,BW$1)),
INDIRECT("rBP!"&amp;ADDRESS($S32,SUMIFS(rBP!$1:$1,rBP!$5:$5,MAX(rBP!$5:$5)-BW$5+1))&amp;":"&amp;ADDRESS($S32,SUMIFS(rBP!$1:$1,rBP!$5:$5,MAX(rBP!$5:$5))))))</f>
        <v>0</v>
      </c>
      <c r="BX32" s="69">
        <f ca="1">IF(BX$5="",0,SUMPRODUCT(
INDIRECT(ADDRESS($P32,SUMIFS($1:$1,$5:$5,1))&amp;":"&amp;ADDRESS($P32,BX$1)),
INDIRECT("rBP!"&amp;ADDRESS($S32,SUMIFS(rBP!$1:$1,rBP!$5:$5,MAX(rBP!$5:$5)-BX$5+1))&amp;":"&amp;ADDRESS($S32,SUMIFS(rBP!$1:$1,rBP!$5:$5,MAX(rBP!$5:$5))))))</f>
        <v>0</v>
      </c>
      <c r="BY32" s="69">
        <f ca="1">IF(BY$5="",0,SUMPRODUCT(
INDIRECT(ADDRESS($P32,SUMIFS($1:$1,$5:$5,1))&amp;":"&amp;ADDRESS($P32,BY$1)),
INDIRECT("rBP!"&amp;ADDRESS($S32,SUMIFS(rBP!$1:$1,rBP!$5:$5,MAX(rBP!$5:$5)-BY$5+1))&amp;":"&amp;ADDRESS($S32,SUMIFS(rBP!$1:$1,rBP!$5:$5,MAX(rBP!$5:$5))))))</f>
        <v>0</v>
      </c>
      <c r="BZ32" s="69">
        <f ca="1">IF(BZ$5="",0,SUMPRODUCT(
INDIRECT(ADDRESS($P32,SUMIFS($1:$1,$5:$5,1))&amp;":"&amp;ADDRESS($P32,BZ$1)),
INDIRECT("rBP!"&amp;ADDRESS($S32,SUMIFS(rBP!$1:$1,rBP!$5:$5,MAX(rBP!$5:$5)-BZ$5+1))&amp;":"&amp;ADDRESS($S32,SUMIFS(rBP!$1:$1,rBP!$5:$5,MAX(rBP!$5:$5))))))</f>
        <v>0</v>
      </c>
      <c r="CA32" s="69">
        <f ca="1">IF(CA$5="",0,SUMPRODUCT(
INDIRECT(ADDRESS($P32,SUMIFS($1:$1,$5:$5,1))&amp;":"&amp;ADDRESS($P32,CA$1)),
INDIRECT("rBP!"&amp;ADDRESS($S32,SUMIFS(rBP!$1:$1,rBP!$5:$5,MAX(rBP!$5:$5)-CA$5+1))&amp;":"&amp;ADDRESS($S32,SUMIFS(rBP!$1:$1,rBP!$5:$5,MAX(rBP!$5:$5))))))</f>
        <v>0</v>
      </c>
      <c r="CB32" s="69">
        <f ca="1">IF(CB$5="",0,SUMPRODUCT(
INDIRECT(ADDRESS($P32,SUMIFS($1:$1,$5:$5,1))&amp;":"&amp;ADDRESS($P32,CB$1)),
INDIRECT("rBP!"&amp;ADDRESS($S32,SUMIFS(rBP!$1:$1,rBP!$5:$5,MAX(rBP!$5:$5)-CB$5+1))&amp;":"&amp;ADDRESS($S32,SUMIFS(rBP!$1:$1,rBP!$5:$5,MAX(rBP!$5:$5))))))</f>
        <v>0</v>
      </c>
      <c r="CC32" s="69">
        <f ca="1">IF(CC$5="",0,SUMPRODUCT(
INDIRECT(ADDRESS($P32,SUMIFS($1:$1,$5:$5,1))&amp;":"&amp;ADDRESS($P32,CC$1)),
INDIRECT("rBP!"&amp;ADDRESS($S32,SUMIFS(rBP!$1:$1,rBP!$5:$5,MAX(rBP!$5:$5)-CC$5+1))&amp;":"&amp;ADDRESS($S32,SUMIFS(rBP!$1:$1,rBP!$5:$5,MAX(rBP!$5:$5))))))</f>
        <v>0</v>
      </c>
      <c r="CD32" s="69">
        <f ca="1">IF(CD$5="",0,SUMPRODUCT(
INDIRECT(ADDRESS($P32,SUMIFS($1:$1,$5:$5,1))&amp;":"&amp;ADDRESS($P32,CD$1)),
INDIRECT("rBP!"&amp;ADDRESS($S32,SUMIFS(rBP!$1:$1,rBP!$5:$5,MAX(rBP!$5:$5)-CD$5+1))&amp;":"&amp;ADDRESS($S32,SUMIFS(rBP!$1:$1,rBP!$5:$5,MAX(rBP!$5:$5))))))</f>
        <v>0</v>
      </c>
      <c r="CE32" s="69">
        <f ca="1">IF(CE$5="",0,SUMPRODUCT(
INDIRECT(ADDRESS($P32,SUMIFS($1:$1,$5:$5,1))&amp;":"&amp;ADDRESS($P32,CE$1)),
INDIRECT("rBP!"&amp;ADDRESS($S32,SUMIFS(rBP!$1:$1,rBP!$5:$5,MAX(rBP!$5:$5)-CE$5+1))&amp;":"&amp;ADDRESS($S32,SUMIFS(rBP!$1:$1,rBP!$5:$5,MAX(rBP!$5:$5))))))</f>
        <v>0</v>
      </c>
      <c r="CF32" s="69">
        <f ca="1">IF(CF$5="",0,SUMPRODUCT(
INDIRECT(ADDRESS($P32,SUMIFS($1:$1,$5:$5,1))&amp;":"&amp;ADDRESS($P32,CF$1)),
INDIRECT("rBP!"&amp;ADDRESS($S32,SUMIFS(rBP!$1:$1,rBP!$5:$5,MAX(rBP!$5:$5)-CF$5+1))&amp;":"&amp;ADDRESS($S32,SUMIFS(rBP!$1:$1,rBP!$5:$5,MAX(rBP!$5:$5))))))</f>
        <v>0</v>
      </c>
      <c r="CG32" s="69">
        <f ca="1">IF(CG$5="",0,SUMPRODUCT(
INDIRECT(ADDRESS($P32,SUMIFS($1:$1,$5:$5,1))&amp;":"&amp;ADDRESS($P32,CG$1)),
INDIRECT("rBP!"&amp;ADDRESS($S32,SUMIFS(rBP!$1:$1,rBP!$5:$5,MAX(rBP!$5:$5)-CG$5+1))&amp;":"&amp;ADDRESS($S32,SUMIFS(rBP!$1:$1,rBP!$5:$5,MAX(rBP!$5:$5))))))</f>
        <v>0</v>
      </c>
      <c r="CH32" s="69">
        <f ca="1">IF(CH$5="",0,SUMPRODUCT(
INDIRECT(ADDRESS($P32,SUMIFS($1:$1,$5:$5,1))&amp;":"&amp;ADDRESS($P32,CH$1)),
INDIRECT("rBP!"&amp;ADDRESS($S32,SUMIFS(rBP!$1:$1,rBP!$5:$5,MAX(rBP!$5:$5)-CH$5+1))&amp;":"&amp;ADDRESS($S32,SUMIFS(rBP!$1:$1,rBP!$5:$5,MAX(rBP!$5:$5))))))</f>
        <v>0</v>
      </c>
      <c r="CI32" s="69">
        <f ca="1">IF(CI$5="",0,SUMPRODUCT(
INDIRECT(ADDRESS($P32,SUMIFS($1:$1,$5:$5,1))&amp;":"&amp;ADDRESS($P32,CI$1)),
INDIRECT("rBP!"&amp;ADDRESS($S32,SUMIFS(rBP!$1:$1,rBP!$5:$5,MAX(rBP!$5:$5)-CI$5+1))&amp;":"&amp;ADDRESS($S32,SUMIFS(rBP!$1:$1,rBP!$5:$5,MAX(rBP!$5:$5))))))</f>
        <v>0</v>
      </c>
      <c r="CJ32" s="69">
        <f ca="1">IF(CJ$5="",0,SUMPRODUCT(
INDIRECT(ADDRESS($P32,SUMIFS($1:$1,$5:$5,1))&amp;":"&amp;ADDRESS($P32,CJ$1)),
INDIRECT("rBP!"&amp;ADDRESS($S32,SUMIFS(rBP!$1:$1,rBP!$5:$5,MAX(rBP!$5:$5)-CJ$5+1))&amp;":"&amp;ADDRESS($S32,SUMIFS(rBP!$1:$1,rBP!$5:$5,MAX(rBP!$5:$5))))))</f>
        <v>0</v>
      </c>
      <c r="CK32" s="69">
        <f ca="1">IF(CK$5="",0,SUMPRODUCT(
INDIRECT(ADDRESS($P32,SUMIFS($1:$1,$5:$5,1))&amp;":"&amp;ADDRESS($P32,CK$1)),
INDIRECT("rBP!"&amp;ADDRESS($S32,SUMIFS(rBP!$1:$1,rBP!$5:$5,MAX(rBP!$5:$5)-CK$5+1))&amp;":"&amp;ADDRESS($S32,SUMIFS(rBP!$1:$1,rBP!$5:$5,MAX(rBP!$5:$5))))))</f>
        <v>0</v>
      </c>
      <c r="CL32" s="69">
        <f ca="1">IF(CL$5="",0,SUMPRODUCT(
INDIRECT(ADDRESS($P32,SUMIFS($1:$1,$5:$5,1))&amp;":"&amp;ADDRESS($P32,CL$1)),
INDIRECT("rBP!"&amp;ADDRESS($S32,SUMIFS(rBP!$1:$1,rBP!$5:$5,MAX(rBP!$5:$5)-CL$5+1))&amp;":"&amp;ADDRESS($S32,SUMIFS(rBP!$1:$1,rBP!$5:$5,MAX(rBP!$5:$5))))))</f>
        <v>0</v>
      </c>
      <c r="CM32" s="69">
        <f ca="1">IF(CM$5="",0,SUMPRODUCT(
INDIRECT(ADDRESS($P32,SUMIFS($1:$1,$5:$5,1))&amp;":"&amp;ADDRESS($P32,CM$1)),
INDIRECT("rBP!"&amp;ADDRESS($S32,SUMIFS(rBP!$1:$1,rBP!$5:$5,MAX(rBP!$5:$5)-CM$5+1))&amp;":"&amp;ADDRESS($S32,SUMIFS(rBP!$1:$1,rBP!$5:$5,MAX(rBP!$5:$5))))))</f>
        <v>0</v>
      </c>
      <c r="CN32" s="69">
        <f ca="1">IF(CN$5="",0,SUMPRODUCT(
INDIRECT(ADDRESS($P32,SUMIFS($1:$1,$5:$5,1))&amp;":"&amp;ADDRESS($P32,CN$1)),
INDIRECT("rBP!"&amp;ADDRESS($S32,SUMIFS(rBP!$1:$1,rBP!$5:$5,MAX(rBP!$5:$5)-CN$5+1))&amp;":"&amp;ADDRESS($S32,SUMIFS(rBP!$1:$1,rBP!$5:$5,MAX(rBP!$5:$5))))))</f>
        <v>0</v>
      </c>
      <c r="CO32" s="69">
        <f ca="1">IF(CO$5="",0,SUMPRODUCT(
INDIRECT(ADDRESS($P32,SUMIFS($1:$1,$5:$5,1))&amp;":"&amp;ADDRESS($P32,CO$1)),
INDIRECT("rBP!"&amp;ADDRESS($S32,SUMIFS(rBP!$1:$1,rBP!$5:$5,MAX(rBP!$5:$5)-CO$5+1))&amp;":"&amp;ADDRESS($S32,SUMIFS(rBP!$1:$1,rBP!$5:$5,MAX(rBP!$5:$5))))))</f>
        <v>0</v>
      </c>
      <c r="CP32" s="69">
        <f ca="1">IF(CP$5="",0,SUMPRODUCT(
INDIRECT(ADDRESS($P32,SUMIFS($1:$1,$5:$5,1))&amp;":"&amp;ADDRESS($P32,CP$1)),
INDIRECT("rBP!"&amp;ADDRESS($S32,SUMIFS(rBP!$1:$1,rBP!$5:$5,MAX(rBP!$5:$5)-CP$5+1))&amp;":"&amp;ADDRESS($S32,SUMIFS(rBP!$1:$1,rBP!$5:$5,MAX(rBP!$5:$5))))))</f>
        <v>0</v>
      </c>
      <c r="CQ32" s="69">
        <f ca="1">IF(CQ$5="",0,SUMPRODUCT(
INDIRECT(ADDRESS($P32,SUMIFS($1:$1,$5:$5,1))&amp;":"&amp;ADDRESS($P32,CQ$1)),
INDIRECT("rBP!"&amp;ADDRESS($S32,SUMIFS(rBP!$1:$1,rBP!$5:$5,MAX(rBP!$5:$5)-CQ$5+1))&amp;":"&amp;ADDRESS($S32,SUMIFS(rBP!$1:$1,rBP!$5:$5,MAX(rBP!$5:$5))))))</f>
        <v>0</v>
      </c>
      <c r="CR32" s="69">
        <f ca="1">IF(CR$5="",0,SUMPRODUCT(
INDIRECT(ADDRESS($P32,SUMIFS($1:$1,$5:$5,1))&amp;":"&amp;ADDRESS($P32,CR$1)),
INDIRECT("rBP!"&amp;ADDRESS($S32,SUMIFS(rBP!$1:$1,rBP!$5:$5,MAX(rBP!$5:$5)-CR$5+1))&amp;":"&amp;ADDRESS($S32,SUMIFS(rBP!$1:$1,rBP!$5:$5,MAX(rBP!$5:$5))))))</f>
        <v>0</v>
      </c>
      <c r="CS32" s="69">
        <f ca="1">IF(CS$5="",0,SUMPRODUCT(
INDIRECT(ADDRESS($P32,SUMIFS($1:$1,$5:$5,1))&amp;":"&amp;ADDRESS($P32,CS$1)),
INDIRECT("rBP!"&amp;ADDRESS($S32,SUMIFS(rBP!$1:$1,rBP!$5:$5,MAX(rBP!$5:$5)-CS$5+1))&amp;":"&amp;ADDRESS($S32,SUMIFS(rBP!$1:$1,rBP!$5:$5,MAX(rBP!$5:$5))))))</f>
        <v>0</v>
      </c>
      <c r="CT32" s="69">
        <f ca="1">IF(CT$5="",0,SUMPRODUCT(
INDIRECT(ADDRESS($P32,SUMIFS($1:$1,$5:$5,1))&amp;":"&amp;ADDRESS($P32,CT$1)),
INDIRECT("rBP!"&amp;ADDRESS($S32,SUMIFS(rBP!$1:$1,rBP!$5:$5,MAX(rBP!$5:$5)-CT$5+1))&amp;":"&amp;ADDRESS($S32,SUMIFS(rBP!$1:$1,rBP!$5:$5,MAX(rBP!$5:$5))))))</f>
        <v>0</v>
      </c>
    </row>
    <row r="33" spans="1:98" s="67" customFormat="1" ht="12" x14ac:dyDescent="0.25">
      <c r="A33" s="26">
        <f>ROW()</f>
        <v>33</v>
      </c>
      <c r="E33" s="68"/>
      <c r="F33" s="66" t="str">
        <f>F31</f>
        <v>Поступление в пр-во ПФ в натуральных величинах</v>
      </c>
      <c r="G33" s="27" t="str">
        <f>BP!$F$22</f>
        <v>Сырье</v>
      </c>
      <c r="M33" s="2" t="str">
        <f>BP!$M$22</f>
        <v>л</v>
      </c>
      <c r="P33" s="71">
        <f t="shared" ref="P33:P40" si="8">$A$7</f>
        <v>7</v>
      </c>
      <c r="Q33" s="27"/>
      <c r="R33" s="24"/>
      <c r="S33" s="71">
        <f>BP!$A82</f>
        <v>82</v>
      </c>
      <c r="V33" s="75"/>
      <c r="W33" s="29">
        <f ca="1">SUM(INDIRECT(ADDRESS(ROW(),SUMIFS($1:$1,$5:$5,1))):INDIRECT(ADDRESS(ROW(),SUMIFS($1:$1,$5:$5,MAX($5:$5)))))</f>
        <v>348568.47999999986</v>
      </c>
      <c r="Z33" s="69">
        <f ca="1">IF(Z$5="",0,SUMPRODUCT(
INDIRECT(ADDRESS($P33,SUMIFS($1:$1,$5:$5,1))&amp;":"&amp;ADDRESS($P33,Z$1)),
INDIRECT("rBP!"&amp;ADDRESS($S33,SUMIFS(rBP!$1:$1,rBP!$5:$5,MAX(rBP!$5:$5)-Z$5+1))&amp;":"&amp;ADDRESS($S33,SUMIFS(rBP!$1:$1,rBP!$5:$5,MAX(rBP!$5:$5))))))</f>
        <v>0</v>
      </c>
      <c r="AA33" s="69">
        <f ca="1">IF(AA$5="",0,SUMPRODUCT(
INDIRECT(ADDRESS($P33,SUMIFS($1:$1,$5:$5,1))&amp;":"&amp;ADDRESS($P33,AA$1)),
INDIRECT("rBP!"&amp;ADDRESS($S33,SUMIFS(rBP!$1:$1,rBP!$5:$5,MAX(rBP!$5:$5)-AA$5+1))&amp;":"&amp;ADDRESS($S33,SUMIFS(rBP!$1:$1,rBP!$5:$5,MAX(rBP!$5:$5))))))</f>
        <v>0</v>
      </c>
      <c r="AB33" s="69">
        <f ca="1">IF(AB$5="",0,SUMPRODUCT(
INDIRECT(ADDRESS($P33,SUMIFS($1:$1,$5:$5,1))&amp;":"&amp;ADDRESS($P33,AB$1)),
INDIRECT("rBP!"&amp;ADDRESS($S33,SUMIFS(rBP!$1:$1,rBP!$5:$5,MAX(rBP!$5:$5)-AB$5+1))&amp;":"&amp;ADDRESS($S33,SUMIFS(rBP!$1:$1,rBP!$5:$5,MAX(rBP!$5:$5))))))</f>
        <v>0</v>
      </c>
      <c r="AC33" s="69">
        <f ca="1">IF(AC$5="",0,SUMPRODUCT(
INDIRECT(ADDRESS($P33,SUMIFS($1:$1,$5:$5,1))&amp;":"&amp;ADDRESS($P33,AC$1)),
INDIRECT("rBP!"&amp;ADDRESS($S33,SUMIFS(rBP!$1:$1,rBP!$5:$5,MAX(rBP!$5:$5)-AC$5+1))&amp;":"&amp;ADDRESS($S33,SUMIFS(rBP!$1:$1,rBP!$5:$5,MAX(rBP!$5:$5))))))</f>
        <v>0</v>
      </c>
      <c r="AD33" s="69">
        <f ca="1">IF(AD$5="",0,SUMPRODUCT(
INDIRECT(ADDRESS($P33,SUMIFS($1:$1,$5:$5,1))&amp;":"&amp;ADDRESS($P33,AD$1)),
INDIRECT("rBP!"&amp;ADDRESS($S33,SUMIFS(rBP!$1:$1,rBP!$5:$5,MAX(rBP!$5:$5)-AD$5+1))&amp;":"&amp;ADDRESS($S33,SUMIFS(rBP!$1:$1,rBP!$5:$5,MAX(rBP!$5:$5))))))</f>
        <v>16</v>
      </c>
      <c r="AE33" s="69">
        <f ca="1">IF(AE$5="",0,SUMPRODUCT(
INDIRECT(ADDRESS($P33,SUMIFS($1:$1,$5:$5,1))&amp;":"&amp;ADDRESS($P33,AE$1)),
INDIRECT("rBP!"&amp;ADDRESS($S33,SUMIFS(rBP!$1:$1,rBP!$5:$5,MAX(rBP!$5:$5)-AE$5+1))&amp;":"&amp;ADDRESS($S33,SUMIFS(rBP!$1:$1,rBP!$5:$5,MAX(rBP!$5:$5))))))</f>
        <v>64</v>
      </c>
      <c r="AF33" s="69">
        <f ca="1">IF(AF$5="",0,SUMPRODUCT(
INDIRECT(ADDRESS($P33,SUMIFS($1:$1,$5:$5,1))&amp;":"&amp;ADDRESS($P33,AF$1)),
INDIRECT("rBP!"&amp;ADDRESS($S33,SUMIFS(rBP!$1:$1,rBP!$5:$5,MAX(rBP!$5:$5)-AF$5+1))&amp;":"&amp;ADDRESS($S33,SUMIFS(rBP!$1:$1,rBP!$5:$5,MAX(rBP!$5:$5))))))</f>
        <v>115.2</v>
      </c>
      <c r="AG33" s="69">
        <f ca="1">IF(AG$5="",0,SUMPRODUCT(
INDIRECT(ADDRESS($P33,SUMIFS($1:$1,$5:$5,1))&amp;":"&amp;ADDRESS($P33,AG$1)),
INDIRECT("rBP!"&amp;ADDRESS($S33,SUMIFS(rBP!$1:$1,rBP!$5:$5,MAX(rBP!$5:$5)-AG$5+1))&amp;":"&amp;ADDRESS($S33,SUMIFS(rBP!$1:$1,rBP!$5:$5,MAX(rBP!$5:$5))))))</f>
        <v>168.4</v>
      </c>
      <c r="AH33" s="69">
        <f ca="1">IF(AH$5="",0,SUMPRODUCT(
INDIRECT(ADDRESS($P33,SUMIFS($1:$1,$5:$5,1))&amp;":"&amp;ADDRESS($P33,AH$1)),
INDIRECT("rBP!"&amp;ADDRESS($S33,SUMIFS(rBP!$1:$1,rBP!$5:$5,MAX(rBP!$5:$5)-AH$5+1))&amp;":"&amp;ADDRESS($S33,SUMIFS(rBP!$1:$1,rBP!$5:$5,MAX(rBP!$5:$5))))))</f>
        <v>214.8</v>
      </c>
      <c r="AI33" s="69">
        <f ca="1">IF(AI$5="",0,SUMPRODUCT(
INDIRECT(ADDRESS($P33,SUMIFS($1:$1,$5:$5,1))&amp;":"&amp;ADDRESS($P33,AI$1)),
INDIRECT("rBP!"&amp;ADDRESS($S33,SUMIFS(rBP!$1:$1,rBP!$5:$5,MAX(rBP!$5:$5)-AI$5+1))&amp;":"&amp;ADDRESS($S33,SUMIFS(rBP!$1:$1,rBP!$5:$5,MAX(rBP!$5:$5))))))</f>
        <v>282.16000000000003</v>
      </c>
      <c r="AJ33" s="69">
        <f ca="1">IF(AJ$5="",0,SUMPRODUCT(
INDIRECT(ADDRESS($P33,SUMIFS($1:$1,$5:$5,1))&amp;":"&amp;ADDRESS($P33,AJ$1)),
INDIRECT("rBP!"&amp;ADDRESS($S33,SUMIFS(rBP!$1:$1,rBP!$5:$5,MAX(rBP!$5:$5)-AJ$5+1))&amp;":"&amp;ADDRESS($S33,SUMIFS(rBP!$1:$1,rBP!$5:$5,MAX(rBP!$5:$5))))))</f>
        <v>458.16000000000008</v>
      </c>
      <c r="AK33" s="69">
        <f ca="1">IF(AK$5="",0,SUMPRODUCT(
INDIRECT(ADDRESS($P33,SUMIFS($1:$1,$5:$5,1))&amp;":"&amp;ADDRESS($P33,AK$1)),
INDIRECT("rBP!"&amp;ADDRESS($S33,SUMIFS(rBP!$1:$1,rBP!$5:$5,MAX(rBP!$5:$5)-AK$5+1))&amp;":"&amp;ADDRESS($S33,SUMIFS(rBP!$1:$1,rBP!$5:$5,MAX(rBP!$5:$5))))))</f>
        <v>754.48</v>
      </c>
      <c r="AL33" s="69">
        <f ca="1">IF(AL$5="",0,SUMPRODUCT(
INDIRECT(ADDRESS($P33,SUMIFS($1:$1,$5:$5,1))&amp;":"&amp;ADDRESS($P33,AL$1)),
INDIRECT("rBP!"&amp;ADDRESS($S33,SUMIFS(rBP!$1:$1,rBP!$5:$5,MAX(rBP!$5:$5)-AL$5+1))&amp;":"&amp;ADDRESS($S33,SUMIFS(rBP!$1:$1,rBP!$5:$5,MAX(rBP!$5:$5))))))</f>
        <v>1179.8799999999999</v>
      </c>
      <c r="AM33" s="69">
        <f ca="1">IF(AM$5="",0,SUMPRODUCT(
INDIRECT(ADDRESS($P33,SUMIFS($1:$1,$5:$5,1))&amp;":"&amp;ADDRESS($P33,AM$1)),
INDIRECT("rBP!"&amp;ADDRESS($S33,SUMIFS(rBP!$1:$1,rBP!$5:$5,MAX(rBP!$5:$5)-AM$5+1))&amp;":"&amp;ADDRESS($S33,SUMIFS(rBP!$1:$1,rBP!$5:$5,MAX(rBP!$5:$5))))))</f>
        <v>1718.8000000000002</v>
      </c>
      <c r="AN33" s="69">
        <f ca="1">IF(AN$5="",0,SUMPRODUCT(
INDIRECT(ADDRESS($P33,SUMIFS($1:$1,$5:$5,1))&amp;":"&amp;ADDRESS($P33,AN$1)),
INDIRECT("rBP!"&amp;ADDRESS($S33,SUMIFS(rBP!$1:$1,rBP!$5:$5,MAX(rBP!$5:$5)-AN$5+1))&amp;":"&amp;ADDRESS($S33,SUMIFS(rBP!$1:$1,rBP!$5:$5,MAX(rBP!$5:$5))))))</f>
        <v>2324.6799999999998</v>
      </c>
      <c r="AO33" s="69">
        <f ca="1">IF(AO$5="",0,SUMPRODUCT(
INDIRECT(ADDRESS($P33,SUMIFS($1:$1,$5:$5,1))&amp;":"&amp;ADDRESS($P33,AO$1)),
INDIRECT("rBP!"&amp;ADDRESS($S33,SUMIFS(rBP!$1:$1,rBP!$5:$5,MAX(rBP!$5:$5)-AO$5+1))&amp;":"&amp;ADDRESS($S33,SUMIFS(rBP!$1:$1,rBP!$5:$5,MAX(rBP!$5:$5))))))</f>
        <v>2970.32</v>
      </c>
      <c r="AP33" s="69">
        <f ca="1">IF(AP$5="",0,SUMPRODUCT(
INDIRECT(ADDRESS($P33,SUMIFS($1:$1,$5:$5,1))&amp;":"&amp;ADDRESS($P33,AP$1)),
INDIRECT("rBP!"&amp;ADDRESS($S33,SUMIFS(rBP!$1:$1,rBP!$5:$5,MAX(rBP!$5:$5)-AP$5+1))&amp;":"&amp;ADDRESS($S33,SUMIFS(rBP!$1:$1,rBP!$5:$5,MAX(rBP!$5:$5))))))</f>
        <v>3636.6000000000004</v>
      </c>
      <c r="AQ33" s="69">
        <f ca="1">IF(AQ$5="",0,SUMPRODUCT(
INDIRECT(ADDRESS($P33,SUMIFS($1:$1,$5:$5,1))&amp;":"&amp;ADDRESS($P33,AQ$1)),
INDIRECT("rBP!"&amp;ADDRESS($S33,SUMIFS(rBP!$1:$1,rBP!$5:$5,MAX(rBP!$5:$5)-AQ$5+1))&amp;":"&amp;ADDRESS($S33,SUMIFS(rBP!$1:$1,rBP!$5:$5,MAX(rBP!$5:$5))))))</f>
        <v>4313.8</v>
      </c>
      <c r="AR33" s="69">
        <f ca="1">IF(AR$5="",0,SUMPRODUCT(
INDIRECT(ADDRESS($P33,SUMIFS($1:$1,$5:$5,1))&amp;":"&amp;ADDRESS($P33,AR$1)),
INDIRECT("rBP!"&amp;ADDRESS($S33,SUMIFS(rBP!$1:$1,rBP!$5:$5,MAX(rBP!$5:$5)-AR$5+1))&amp;":"&amp;ADDRESS($S33,SUMIFS(rBP!$1:$1,rBP!$5:$5,MAX(rBP!$5:$5))))))</f>
        <v>4995.8</v>
      </c>
      <c r="AS33" s="69">
        <f ca="1">IF(AS$5="",0,SUMPRODUCT(
INDIRECT(ADDRESS($P33,SUMIFS($1:$1,$5:$5,1))&amp;":"&amp;ADDRESS($P33,AS$1)),
INDIRECT("rBP!"&amp;ADDRESS($S33,SUMIFS(rBP!$1:$1,rBP!$5:$5,MAX(rBP!$5:$5)-AS$5+1))&amp;":"&amp;ADDRESS($S33,SUMIFS(rBP!$1:$1,rBP!$5:$5,MAX(rBP!$5:$5))))))</f>
        <v>5679</v>
      </c>
      <c r="AT33" s="69">
        <f ca="1">IF(AT$5="",0,SUMPRODUCT(
INDIRECT(ADDRESS($P33,SUMIFS($1:$1,$5:$5,1))&amp;":"&amp;ADDRESS($P33,AT$1)),
INDIRECT("rBP!"&amp;ADDRESS($S33,SUMIFS(rBP!$1:$1,rBP!$5:$5,MAX(rBP!$5:$5)-AT$5+1))&amp;":"&amp;ADDRESS($S33,SUMIFS(rBP!$1:$1,rBP!$5:$5,MAX(rBP!$5:$5))))))</f>
        <v>6362.8</v>
      </c>
      <c r="AU33" s="69">
        <f ca="1">IF(AU$5="",0,SUMPRODUCT(
INDIRECT(ADDRESS($P33,SUMIFS($1:$1,$5:$5,1))&amp;":"&amp;ADDRESS($P33,AU$1)),
INDIRECT("rBP!"&amp;ADDRESS($S33,SUMIFS(rBP!$1:$1,rBP!$5:$5,MAX(rBP!$5:$5)-AU$5+1))&amp;":"&amp;ADDRESS($S33,SUMIFS(rBP!$1:$1,rBP!$5:$5,MAX(rBP!$5:$5))))))</f>
        <v>7046.8</v>
      </c>
      <c r="AV33" s="69">
        <f ca="1">IF(AV$5="",0,SUMPRODUCT(
INDIRECT(ADDRESS($P33,SUMIFS($1:$1,$5:$5,1))&amp;":"&amp;ADDRESS($P33,AV$1)),
INDIRECT("rBP!"&amp;ADDRESS($S33,SUMIFS(rBP!$1:$1,rBP!$5:$5,MAX(rBP!$5:$5)-AV$5+1))&amp;":"&amp;ADDRESS($S33,SUMIFS(rBP!$1:$1,rBP!$5:$5,MAX(rBP!$5:$5))))))</f>
        <v>7730.8</v>
      </c>
      <c r="AW33" s="69">
        <f ca="1">IF(AW$5="",0,SUMPRODUCT(
INDIRECT(ADDRESS($P33,SUMIFS($1:$1,$5:$5,1))&amp;":"&amp;ADDRESS($P33,AW$1)),
INDIRECT("rBP!"&amp;ADDRESS($S33,SUMIFS(rBP!$1:$1,rBP!$5:$5,MAX(rBP!$5:$5)-AW$5+1))&amp;":"&amp;ADDRESS($S33,SUMIFS(rBP!$1:$1,rBP!$5:$5,MAX(rBP!$5:$5))))))</f>
        <v>8414.8000000000011</v>
      </c>
      <c r="AX33" s="69">
        <f ca="1">IF(AX$5="",0,SUMPRODUCT(
INDIRECT(ADDRESS($P33,SUMIFS($1:$1,$5:$5,1))&amp;":"&amp;ADDRESS($P33,AX$1)),
INDIRECT("rBP!"&amp;ADDRESS($S33,SUMIFS(rBP!$1:$1,rBP!$5:$5,MAX(rBP!$5:$5)-AX$5+1))&amp;":"&amp;ADDRESS($S33,SUMIFS(rBP!$1:$1,rBP!$5:$5,MAX(rBP!$5:$5))))))</f>
        <v>9098.8000000000011</v>
      </c>
      <c r="AY33" s="69">
        <f ca="1">IF(AY$5="",0,SUMPRODUCT(
INDIRECT(ADDRESS($P33,SUMIFS($1:$1,$5:$5,1))&amp;":"&amp;ADDRESS($P33,AY$1)),
INDIRECT("rBP!"&amp;ADDRESS($S33,SUMIFS(rBP!$1:$1,rBP!$5:$5,MAX(rBP!$5:$5)-AY$5+1))&amp;":"&amp;ADDRESS($S33,SUMIFS(rBP!$1:$1,rBP!$5:$5,MAX(rBP!$5:$5))))))</f>
        <v>9782.8000000000011</v>
      </c>
      <c r="AZ33" s="69">
        <f ca="1">IF(AZ$5="",0,SUMPRODUCT(
INDIRECT(ADDRESS($P33,SUMIFS($1:$1,$5:$5,1))&amp;":"&amp;ADDRESS($P33,AZ$1)),
INDIRECT("rBP!"&amp;ADDRESS($S33,SUMIFS(rBP!$1:$1,rBP!$5:$5,MAX(rBP!$5:$5)-AZ$5+1))&amp;":"&amp;ADDRESS($S33,SUMIFS(rBP!$1:$1,rBP!$5:$5,MAX(rBP!$5:$5))))))</f>
        <v>10466.800000000001</v>
      </c>
      <c r="BA33" s="69">
        <f ca="1">IF(BA$5="",0,SUMPRODUCT(
INDIRECT(ADDRESS($P33,SUMIFS($1:$1,$5:$5,1))&amp;":"&amp;ADDRESS($P33,BA$1)),
INDIRECT("rBP!"&amp;ADDRESS($S33,SUMIFS(rBP!$1:$1,rBP!$5:$5,MAX(rBP!$5:$5)-BA$5+1))&amp;":"&amp;ADDRESS($S33,SUMIFS(rBP!$1:$1,rBP!$5:$5,MAX(rBP!$5:$5))))))</f>
        <v>11110.800000000001</v>
      </c>
      <c r="BB33" s="69">
        <f ca="1">IF(BB$5="",0,SUMPRODUCT(
INDIRECT(ADDRESS($P33,SUMIFS($1:$1,$5:$5,1))&amp;":"&amp;ADDRESS($P33,BB$1)),
INDIRECT("rBP!"&amp;ADDRESS($S33,SUMIFS(rBP!$1:$1,rBP!$5:$5,MAX(rBP!$5:$5)-BB$5+1))&amp;":"&amp;ADDRESS($S33,SUMIFS(rBP!$1:$1,rBP!$5:$5,MAX(rBP!$5:$5))))))</f>
        <v>11634.800000000001</v>
      </c>
      <c r="BC33" s="69">
        <f ca="1">IF(BC$5="",0,SUMPRODUCT(
INDIRECT(ADDRESS($P33,SUMIFS($1:$1,$5:$5,1))&amp;":"&amp;ADDRESS($P33,BC$1)),
INDIRECT("rBP!"&amp;ADDRESS($S33,SUMIFS(rBP!$1:$1,rBP!$5:$5,MAX(rBP!$5:$5)-BC$5+1))&amp;":"&amp;ADDRESS($S33,SUMIFS(rBP!$1:$1,rBP!$5:$5,MAX(rBP!$5:$5))))))</f>
        <v>12030.800000000001</v>
      </c>
      <c r="BD33" s="69">
        <f ca="1">IF(BD$5="",0,SUMPRODUCT(
INDIRECT(ADDRESS($P33,SUMIFS($1:$1,$5:$5,1))&amp;":"&amp;ADDRESS($P33,BD$1)),
INDIRECT("rBP!"&amp;ADDRESS($S33,SUMIFS(rBP!$1:$1,rBP!$5:$5,MAX(rBP!$5:$5)-BD$5+1))&amp;":"&amp;ADDRESS($S33,SUMIFS(rBP!$1:$1,rBP!$5:$5,MAX(rBP!$5:$5))))))</f>
        <v>12293.800000000001</v>
      </c>
      <c r="BE33" s="69">
        <f ca="1">IF(BE$5="",0,SUMPRODUCT(
INDIRECT(ADDRESS($P33,SUMIFS($1:$1,$5:$5,1))&amp;":"&amp;ADDRESS($P33,BE$1)),
INDIRECT("rBP!"&amp;ADDRESS($S33,SUMIFS(rBP!$1:$1,rBP!$5:$5,MAX(rBP!$5:$5)-BE$5+1))&amp;":"&amp;ADDRESS($S33,SUMIFS(rBP!$1:$1,rBP!$5:$5,MAX(rBP!$5:$5))))))</f>
        <v>12440.800000000001</v>
      </c>
      <c r="BF33" s="69">
        <f ca="1">IF(BF$5="",0,SUMPRODUCT(
INDIRECT(ADDRESS($P33,SUMIFS($1:$1,$5:$5,1))&amp;":"&amp;ADDRESS($P33,BF$1)),
INDIRECT("rBP!"&amp;ADDRESS($S33,SUMIFS(rBP!$1:$1,rBP!$5:$5,MAX(rBP!$5:$5)-BF$5+1))&amp;":"&amp;ADDRESS($S33,SUMIFS(rBP!$1:$1,rBP!$5:$5,MAX(rBP!$5:$5))))))</f>
        <v>12519.400000000001</v>
      </c>
      <c r="BG33" s="69">
        <f ca="1">IF(BG$5="",0,SUMPRODUCT(
INDIRECT(ADDRESS($P33,SUMIFS($1:$1,$5:$5,1))&amp;":"&amp;ADDRESS($P33,BG$1)),
INDIRECT("rBP!"&amp;ADDRESS($S33,SUMIFS(rBP!$1:$1,rBP!$5:$5,MAX(rBP!$5:$5)-BG$5+1))&amp;":"&amp;ADDRESS($S33,SUMIFS(rBP!$1:$1,rBP!$5:$5,MAX(rBP!$5:$5))))))</f>
        <v>12558</v>
      </c>
      <c r="BH33" s="69">
        <f ca="1">IF(BH$5="",0,SUMPRODUCT(
INDIRECT(ADDRESS($P33,SUMIFS($1:$1,$5:$5,1))&amp;":"&amp;ADDRESS($P33,BH$1)),
INDIRECT("rBP!"&amp;ADDRESS($S33,SUMIFS(rBP!$1:$1,rBP!$5:$5,MAX(rBP!$5:$5)-BH$5+1))&amp;":"&amp;ADDRESS($S33,SUMIFS(rBP!$1:$1,rBP!$5:$5,MAX(rBP!$5:$5))))))</f>
        <v>12575.800000000001</v>
      </c>
      <c r="BI33" s="69">
        <f ca="1">IF(BI$5="",0,SUMPRODUCT(
INDIRECT(ADDRESS($P33,SUMIFS($1:$1,$5:$5,1))&amp;":"&amp;ADDRESS($P33,BI$1)),
INDIRECT("rBP!"&amp;ADDRESS($S33,SUMIFS(rBP!$1:$1,rBP!$5:$5,MAX(rBP!$5:$5)-BI$5+1))&amp;":"&amp;ADDRESS($S33,SUMIFS(rBP!$1:$1,rBP!$5:$5,MAX(rBP!$5:$5))))))</f>
        <v>12582.6</v>
      </c>
      <c r="BJ33" s="69">
        <f ca="1">IF(BJ$5="",0,SUMPRODUCT(
INDIRECT(ADDRESS($P33,SUMIFS($1:$1,$5:$5,1))&amp;":"&amp;ADDRESS($P33,BJ$1)),
INDIRECT("rBP!"&amp;ADDRESS($S33,SUMIFS(rBP!$1:$1,rBP!$5:$5,MAX(rBP!$5:$5)-BJ$5+1))&amp;":"&amp;ADDRESS($S33,SUMIFS(rBP!$1:$1,rBP!$5:$5,MAX(rBP!$5:$5))))))</f>
        <v>12584.6</v>
      </c>
      <c r="BK33" s="69">
        <f ca="1">IF(BK$5="",0,SUMPRODUCT(
INDIRECT(ADDRESS($P33,SUMIFS($1:$1,$5:$5,1))&amp;":"&amp;ADDRESS($P33,BK$1)),
INDIRECT("rBP!"&amp;ADDRESS($S33,SUMIFS(rBP!$1:$1,rBP!$5:$5,MAX(rBP!$5:$5)-BK$5+1))&amp;":"&amp;ADDRESS($S33,SUMIFS(rBP!$1:$1,rBP!$5:$5,MAX(rBP!$5:$5))))))</f>
        <v>12585.400000000001</v>
      </c>
      <c r="BL33" s="69">
        <f ca="1">IF(BL$5="",0,SUMPRODUCT(
INDIRECT(ADDRESS($P33,SUMIFS($1:$1,$5:$5,1))&amp;":"&amp;ADDRESS($P33,BL$1)),
INDIRECT("rBP!"&amp;ADDRESS($S33,SUMIFS(rBP!$1:$1,rBP!$5:$5,MAX(rBP!$5:$5)-BL$5+1))&amp;":"&amp;ADDRESS($S33,SUMIFS(rBP!$1:$1,rBP!$5:$5,MAX(rBP!$5:$5))))))</f>
        <v>12585.600000000002</v>
      </c>
      <c r="BM33" s="69">
        <f ca="1">IF(BM$5="",0,SUMPRODUCT(
INDIRECT(ADDRESS($P33,SUMIFS($1:$1,$5:$5,1))&amp;":"&amp;ADDRESS($P33,BM$1)),
INDIRECT("rBP!"&amp;ADDRESS($S33,SUMIFS(rBP!$1:$1,rBP!$5:$5,MAX(rBP!$5:$5)-BM$5+1))&amp;":"&amp;ADDRESS($S33,SUMIFS(rBP!$1:$1,rBP!$5:$5,MAX(rBP!$5:$5))))))</f>
        <v>12585.600000000002</v>
      </c>
      <c r="BN33" s="69">
        <f ca="1">IF(BN$5="",0,SUMPRODUCT(
INDIRECT(ADDRESS($P33,SUMIFS($1:$1,$5:$5,1))&amp;":"&amp;ADDRESS($P33,BN$1)),
INDIRECT("rBP!"&amp;ADDRESS($S33,SUMIFS(rBP!$1:$1,rBP!$5:$5,MAX(rBP!$5:$5)-BN$5+1))&amp;":"&amp;ADDRESS($S33,SUMIFS(rBP!$1:$1,rBP!$5:$5,MAX(rBP!$5:$5))))))</f>
        <v>12585.600000000002</v>
      </c>
      <c r="BO33" s="69">
        <f ca="1">IF(BO$5="",0,SUMPRODUCT(
INDIRECT(ADDRESS($P33,SUMIFS($1:$1,$5:$5,1))&amp;":"&amp;ADDRESS($P33,BO$1)),
INDIRECT("rBP!"&amp;ADDRESS($S33,SUMIFS(rBP!$1:$1,rBP!$5:$5,MAX(rBP!$5:$5)-BO$5+1))&amp;":"&amp;ADDRESS($S33,SUMIFS(rBP!$1:$1,rBP!$5:$5,MAX(rBP!$5:$5))))))</f>
        <v>12585.600000000002</v>
      </c>
      <c r="BP33" s="69">
        <f ca="1">IF(BP$5="",0,SUMPRODUCT(
INDIRECT(ADDRESS($P33,SUMIFS($1:$1,$5:$5,1))&amp;":"&amp;ADDRESS($P33,BP$1)),
INDIRECT("rBP!"&amp;ADDRESS($S33,SUMIFS(rBP!$1:$1,rBP!$5:$5,MAX(rBP!$5:$5)-BP$5+1))&amp;":"&amp;ADDRESS($S33,SUMIFS(rBP!$1:$1,rBP!$5:$5,MAX(rBP!$5:$5))))))</f>
        <v>12585.600000000002</v>
      </c>
      <c r="BQ33" s="69">
        <f ca="1">IF(BQ$5="",0,SUMPRODUCT(
INDIRECT(ADDRESS($P33,SUMIFS($1:$1,$5:$5,1))&amp;":"&amp;ADDRESS($P33,BQ$1)),
INDIRECT("rBP!"&amp;ADDRESS($S33,SUMIFS(rBP!$1:$1,rBP!$5:$5,MAX(rBP!$5:$5)-BQ$5+1))&amp;":"&amp;ADDRESS($S33,SUMIFS(rBP!$1:$1,rBP!$5:$5,MAX(rBP!$5:$5))))))</f>
        <v>12585.600000000002</v>
      </c>
      <c r="BR33" s="69">
        <f ca="1">IF(BR$5="",0,SUMPRODUCT(
INDIRECT(ADDRESS($P33,SUMIFS($1:$1,$5:$5,1))&amp;":"&amp;ADDRESS($P33,BR$1)),
INDIRECT("rBP!"&amp;ADDRESS($S33,SUMIFS(rBP!$1:$1,rBP!$5:$5,MAX(rBP!$5:$5)-BR$5+1))&amp;":"&amp;ADDRESS($S33,SUMIFS(rBP!$1:$1,rBP!$5:$5,MAX(rBP!$5:$5))))))</f>
        <v>12585.600000000002</v>
      </c>
      <c r="BS33" s="69">
        <f ca="1">IF(BS$5="",0,SUMPRODUCT(
INDIRECT(ADDRESS($P33,SUMIFS($1:$1,$5:$5,1))&amp;":"&amp;ADDRESS($P33,BS$1)),
INDIRECT("rBP!"&amp;ADDRESS($S33,SUMIFS(rBP!$1:$1,rBP!$5:$5,MAX(rBP!$5:$5)-BS$5+1))&amp;":"&amp;ADDRESS($S33,SUMIFS(rBP!$1:$1,rBP!$5:$5,MAX(rBP!$5:$5))))))</f>
        <v>12585.600000000002</v>
      </c>
      <c r="BT33" s="69">
        <f ca="1">IF(BT$5="",0,SUMPRODUCT(
INDIRECT(ADDRESS($P33,SUMIFS($1:$1,$5:$5,1))&amp;":"&amp;ADDRESS($P33,BT$1)),
INDIRECT("rBP!"&amp;ADDRESS($S33,SUMIFS(rBP!$1:$1,rBP!$5:$5,MAX(rBP!$5:$5)-BT$5+1))&amp;":"&amp;ADDRESS($S33,SUMIFS(rBP!$1:$1,rBP!$5:$5,MAX(rBP!$5:$5))))))</f>
        <v>12585.600000000002</v>
      </c>
      <c r="BU33" s="69">
        <f ca="1">IF(BU$5="",0,SUMPRODUCT(
INDIRECT(ADDRESS($P33,SUMIFS($1:$1,$5:$5,1))&amp;":"&amp;ADDRESS($P33,BU$1)),
INDIRECT("rBP!"&amp;ADDRESS($S33,SUMIFS(rBP!$1:$1,rBP!$5:$5,MAX(rBP!$5:$5)-BU$5+1))&amp;":"&amp;ADDRESS($S33,SUMIFS(rBP!$1:$1,rBP!$5:$5,MAX(rBP!$5:$5))))))</f>
        <v>12585.600000000002</v>
      </c>
      <c r="BV33" s="69">
        <f ca="1">IF(BV$5="",0,SUMPRODUCT(
INDIRECT(ADDRESS($P33,SUMIFS($1:$1,$5:$5,1))&amp;":"&amp;ADDRESS($P33,BV$1)),
INDIRECT("rBP!"&amp;ADDRESS($S33,SUMIFS(rBP!$1:$1,rBP!$5:$5,MAX(rBP!$5:$5)-BV$5+1))&amp;":"&amp;ADDRESS($S33,SUMIFS(rBP!$1:$1,rBP!$5:$5,MAX(rBP!$5:$5))))))</f>
        <v>0</v>
      </c>
      <c r="BW33" s="69">
        <f ca="1">IF(BW$5="",0,SUMPRODUCT(
INDIRECT(ADDRESS($P33,SUMIFS($1:$1,$5:$5,1))&amp;":"&amp;ADDRESS($P33,BW$1)),
INDIRECT("rBP!"&amp;ADDRESS($S33,SUMIFS(rBP!$1:$1,rBP!$5:$5,MAX(rBP!$5:$5)-BW$5+1))&amp;":"&amp;ADDRESS($S33,SUMIFS(rBP!$1:$1,rBP!$5:$5,MAX(rBP!$5:$5))))))</f>
        <v>0</v>
      </c>
      <c r="BX33" s="69">
        <f ca="1">IF(BX$5="",0,SUMPRODUCT(
INDIRECT(ADDRESS($P33,SUMIFS($1:$1,$5:$5,1))&amp;":"&amp;ADDRESS($P33,BX$1)),
INDIRECT("rBP!"&amp;ADDRESS($S33,SUMIFS(rBP!$1:$1,rBP!$5:$5,MAX(rBP!$5:$5)-BX$5+1))&amp;":"&amp;ADDRESS($S33,SUMIFS(rBP!$1:$1,rBP!$5:$5,MAX(rBP!$5:$5))))))</f>
        <v>0</v>
      </c>
      <c r="BY33" s="69">
        <f ca="1">IF(BY$5="",0,SUMPRODUCT(
INDIRECT(ADDRESS($P33,SUMIFS($1:$1,$5:$5,1))&amp;":"&amp;ADDRESS($P33,BY$1)),
INDIRECT("rBP!"&amp;ADDRESS($S33,SUMIFS(rBP!$1:$1,rBP!$5:$5,MAX(rBP!$5:$5)-BY$5+1))&amp;":"&amp;ADDRESS($S33,SUMIFS(rBP!$1:$1,rBP!$5:$5,MAX(rBP!$5:$5))))))</f>
        <v>0</v>
      </c>
      <c r="BZ33" s="69">
        <f ca="1">IF(BZ$5="",0,SUMPRODUCT(
INDIRECT(ADDRESS($P33,SUMIFS($1:$1,$5:$5,1))&amp;":"&amp;ADDRESS($P33,BZ$1)),
INDIRECT("rBP!"&amp;ADDRESS($S33,SUMIFS(rBP!$1:$1,rBP!$5:$5,MAX(rBP!$5:$5)-BZ$5+1))&amp;":"&amp;ADDRESS($S33,SUMIFS(rBP!$1:$1,rBP!$5:$5,MAX(rBP!$5:$5))))))</f>
        <v>0</v>
      </c>
      <c r="CA33" s="69">
        <f ca="1">IF(CA$5="",0,SUMPRODUCT(
INDIRECT(ADDRESS($P33,SUMIFS($1:$1,$5:$5,1))&amp;":"&amp;ADDRESS($P33,CA$1)),
INDIRECT("rBP!"&amp;ADDRESS($S33,SUMIFS(rBP!$1:$1,rBP!$5:$5,MAX(rBP!$5:$5)-CA$5+1))&amp;":"&amp;ADDRESS($S33,SUMIFS(rBP!$1:$1,rBP!$5:$5,MAX(rBP!$5:$5))))))</f>
        <v>0</v>
      </c>
      <c r="CB33" s="69">
        <f ca="1">IF(CB$5="",0,SUMPRODUCT(
INDIRECT(ADDRESS($P33,SUMIFS($1:$1,$5:$5,1))&amp;":"&amp;ADDRESS($P33,CB$1)),
INDIRECT("rBP!"&amp;ADDRESS($S33,SUMIFS(rBP!$1:$1,rBP!$5:$5,MAX(rBP!$5:$5)-CB$5+1))&amp;":"&amp;ADDRESS($S33,SUMIFS(rBP!$1:$1,rBP!$5:$5,MAX(rBP!$5:$5))))))</f>
        <v>0</v>
      </c>
      <c r="CC33" s="69">
        <f ca="1">IF(CC$5="",0,SUMPRODUCT(
INDIRECT(ADDRESS($P33,SUMIFS($1:$1,$5:$5,1))&amp;":"&amp;ADDRESS($P33,CC$1)),
INDIRECT("rBP!"&amp;ADDRESS($S33,SUMIFS(rBP!$1:$1,rBP!$5:$5,MAX(rBP!$5:$5)-CC$5+1))&amp;":"&amp;ADDRESS($S33,SUMIFS(rBP!$1:$1,rBP!$5:$5,MAX(rBP!$5:$5))))))</f>
        <v>0</v>
      </c>
      <c r="CD33" s="69">
        <f ca="1">IF(CD$5="",0,SUMPRODUCT(
INDIRECT(ADDRESS($P33,SUMIFS($1:$1,$5:$5,1))&amp;":"&amp;ADDRESS($P33,CD$1)),
INDIRECT("rBP!"&amp;ADDRESS($S33,SUMIFS(rBP!$1:$1,rBP!$5:$5,MAX(rBP!$5:$5)-CD$5+1))&amp;":"&amp;ADDRESS($S33,SUMIFS(rBP!$1:$1,rBP!$5:$5,MAX(rBP!$5:$5))))))</f>
        <v>0</v>
      </c>
      <c r="CE33" s="69">
        <f ca="1">IF(CE$5="",0,SUMPRODUCT(
INDIRECT(ADDRESS($P33,SUMIFS($1:$1,$5:$5,1))&amp;":"&amp;ADDRESS($P33,CE$1)),
INDIRECT("rBP!"&amp;ADDRESS($S33,SUMIFS(rBP!$1:$1,rBP!$5:$5,MAX(rBP!$5:$5)-CE$5+1))&amp;":"&amp;ADDRESS($S33,SUMIFS(rBP!$1:$1,rBP!$5:$5,MAX(rBP!$5:$5))))))</f>
        <v>0</v>
      </c>
      <c r="CF33" s="69">
        <f ca="1">IF(CF$5="",0,SUMPRODUCT(
INDIRECT(ADDRESS($P33,SUMIFS($1:$1,$5:$5,1))&amp;":"&amp;ADDRESS($P33,CF$1)),
INDIRECT("rBP!"&amp;ADDRESS($S33,SUMIFS(rBP!$1:$1,rBP!$5:$5,MAX(rBP!$5:$5)-CF$5+1))&amp;":"&amp;ADDRESS($S33,SUMIFS(rBP!$1:$1,rBP!$5:$5,MAX(rBP!$5:$5))))))</f>
        <v>0</v>
      </c>
      <c r="CG33" s="69">
        <f ca="1">IF(CG$5="",0,SUMPRODUCT(
INDIRECT(ADDRESS($P33,SUMIFS($1:$1,$5:$5,1))&amp;":"&amp;ADDRESS($P33,CG$1)),
INDIRECT("rBP!"&amp;ADDRESS($S33,SUMIFS(rBP!$1:$1,rBP!$5:$5,MAX(rBP!$5:$5)-CG$5+1))&amp;":"&amp;ADDRESS($S33,SUMIFS(rBP!$1:$1,rBP!$5:$5,MAX(rBP!$5:$5))))))</f>
        <v>0</v>
      </c>
      <c r="CH33" s="69">
        <f ca="1">IF(CH$5="",0,SUMPRODUCT(
INDIRECT(ADDRESS($P33,SUMIFS($1:$1,$5:$5,1))&amp;":"&amp;ADDRESS($P33,CH$1)),
INDIRECT("rBP!"&amp;ADDRESS($S33,SUMIFS(rBP!$1:$1,rBP!$5:$5,MAX(rBP!$5:$5)-CH$5+1))&amp;":"&amp;ADDRESS($S33,SUMIFS(rBP!$1:$1,rBP!$5:$5,MAX(rBP!$5:$5))))))</f>
        <v>0</v>
      </c>
      <c r="CI33" s="69">
        <f ca="1">IF(CI$5="",0,SUMPRODUCT(
INDIRECT(ADDRESS($P33,SUMIFS($1:$1,$5:$5,1))&amp;":"&amp;ADDRESS($P33,CI$1)),
INDIRECT("rBP!"&amp;ADDRESS($S33,SUMIFS(rBP!$1:$1,rBP!$5:$5,MAX(rBP!$5:$5)-CI$5+1))&amp;":"&amp;ADDRESS($S33,SUMIFS(rBP!$1:$1,rBP!$5:$5,MAX(rBP!$5:$5))))))</f>
        <v>0</v>
      </c>
      <c r="CJ33" s="69">
        <f ca="1">IF(CJ$5="",0,SUMPRODUCT(
INDIRECT(ADDRESS($P33,SUMIFS($1:$1,$5:$5,1))&amp;":"&amp;ADDRESS($P33,CJ$1)),
INDIRECT("rBP!"&amp;ADDRESS($S33,SUMIFS(rBP!$1:$1,rBP!$5:$5,MAX(rBP!$5:$5)-CJ$5+1))&amp;":"&amp;ADDRESS($S33,SUMIFS(rBP!$1:$1,rBP!$5:$5,MAX(rBP!$5:$5))))))</f>
        <v>0</v>
      </c>
      <c r="CK33" s="69">
        <f ca="1">IF(CK$5="",0,SUMPRODUCT(
INDIRECT(ADDRESS($P33,SUMIFS($1:$1,$5:$5,1))&amp;":"&amp;ADDRESS($P33,CK$1)),
INDIRECT("rBP!"&amp;ADDRESS($S33,SUMIFS(rBP!$1:$1,rBP!$5:$5,MAX(rBP!$5:$5)-CK$5+1))&amp;":"&amp;ADDRESS($S33,SUMIFS(rBP!$1:$1,rBP!$5:$5,MAX(rBP!$5:$5))))))</f>
        <v>0</v>
      </c>
      <c r="CL33" s="69">
        <f ca="1">IF(CL$5="",0,SUMPRODUCT(
INDIRECT(ADDRESS($P33,SUMIFS($1:$1,$5:$5,1))&amp;":"&amp;ADDRESS($P33,CL$1)),
INDIRECT("rBP!"&amp;ADDRESS($S33,SUMIFS(rBP!$1:$1,rBP!$5:$5,MAX(rBP!$5:$5)-CL$5+1))&amp;":"&amp;ADDRESS($S33,SUMIFS(rBP!$1:$1,rBP!$5:$5,MAX(rBP!$5:$5))))))</f>
        <v>0</v>
      </c>
      <c r="CM33" s="69">
        <f ca="1">IF(CM$5="",0,SUMPRODUCT(
INDIRECT(ADDRESS($P33,SUMIFS($1:$1,$5:$5,1))&amp;":"&amp;ADDRESS($P33,CM$1)),
INDIRECT("rBP!"&amp;ADDRESS($S33,SUMIFS(rBP!$1:$1,rBP!$5:$5,MAX(rBP!$5:$5)-CM$5+1))&amp;":"&amp;ADDRESS($S33,SUMIFS(rBP!$1:$1,rBP!$5:$5,MAX(rBP!$5:$5))))))</f>
        <v>0</v>
      </c>
      <c r="CN33" s="69">
        <f ca="1">IF(CN$5="",0,SUMPRODUCT(
INDIRECT(ADDRESS($P33,SUMIFS($1:$1,$5:$5,1))&amp;":"&amp;ADDRESS($P33,CN$1)),
INDIRECT("rBP!"&amp;ADDRESS($S33,SUMIFS(rBP!$1:$1,rBP!$5:$5,MAX(rBP!$5:$5)-CN$5+1))&amp;":"&amp;ADDRESS($S33,SUMIFS(rBP!$1:$1,rBP!$5:$5,MAX(rBP!$5:$5))))))</f>
        <v>0</v>
      </c>
      <c r="CO33" s="69">
        <f ca="1">IF(CO$5="",0,SUMPRODUCT(
INDIRECT(ADDRESS($P33,SUMIFS($1:$1,$5:$5,1))&amp;":"&amp;ADDRESS($P33,CO$1)),
INDIRECT("rBP!"&amp;ADDRESS($S33,SUMIFS(rBP!$1:$1,rBP!$5:$5,MAX(rBP!$5:$5)-CO$5+1))&amp;":"&amp;ADDRESS($S33,SUMIFS(rBP!$1:$1,rBP!$5:$5,MAX(rBP!$5:$5))))))</f>
        <v>0</v>
      </c>
      <c r="CP33" s="69">
        <f ca="1">IF(CP$5="",0,SUMPRODUCT(
INDIRECT(ADDRESS($P33,SUMIFS($1:$1,$5:$5,1))&amp;":"&amp;ADDRESS($P33,CP$1)),
INDIRECT("rBP!"&amp;ADDRESS($S33,SUMIFS(rBP!$1:$1,rBP!$5:$5,MAX(rBP!$5:$5)-CP$5+1))&amp;":"&amp;ADDRESS($S33,SUMIFS(rBP!$1:$1,rBP!$5:$5,MAX(rBP!$5:$5))))))</f>
        <v>0</v>
      </c>
      <c r="CQ33" s="69">
        <f ca="1">IF(CQ$5="",0,SUMPRODUCT(
INDIRECT(ADDRESS($P33,SUMIFS($1:$1,$5:$5,1))&amp;":"&amp;ADDRESS($P33,CQ$1)),
INDIRECT("rBP!"&amp;ADDRESS($S33,SUMIFS(rBP!$1:$1,rBP!$5:$5,MAX(rBP!$5:$5)-CQ$5+1))&amp;":"&amp;ADDRESS($S33,SUMIFS(rBP!$1:$1,rBP!$5:$5,MAX(rBP!$5:$5))))))</f>
        <v>0</v>
      </c>
      <c r="CR33" s="69">
        <f ca="1">IF(CR$5="",0,SUMPRODUCT(
INDIRECT(ADDRESS($P33,SUMIFS($1:$1,$5:$5,1))&amp;":"&amp;ADDRESS($P33,CR$1)),
INDIRECT("rBP!"&amp;ADDRESS($S33,SUMIFS(rBP!$1:$1,rBP!$5:$5,MAX(rBP!$5:$5)-CR$5+1))&amp;":"&amp;ADDRESS($S33,SUMIFS(rBP!$1:$1,rBP!$5:$5,MAX(rBP!$5:$5))))))</f>
        <v>0</v>
      </c>
      <c r="CS33" s="69">
        <f ca="1">IF(CS$5="",0,SUMPRODUCT(
INDIRECT(ADDRESS($P33,SUMIFS($1:$1,$5:$5,1))&amp;":"&amp;ADDRESS($P33,CS$1)),
INDIRECT("rBP!"&amp;ADDRESS($S33,SUMIFS(rBP!$1:$1,rBP!$5:$5,MAX(rBP!$5:$5)-CS$5+1))&amp;":"&amp;ADDRESS($S33,SUMIFS(rBP!$1:$1,rBP!$5:$5,MAX(rBP!$5:$5))))))</f>
        <v>0</v>
      </c>
      <c r="CT33" s="69">
        <f ca="1">IF(CT$5="",0,SUMPRODUCT(
INDIRECT(ADDRESS($P33,SUMIFS($1:$1,$5:$5,1))&amp;":"&amp;ADDRESS($P33,CT$1)),
INDIRECT("rBP!"&amp;ADDRESS($S33,SUMIFS(rBP!$1:$1,rBP!$5:$5,MAX(rBP!$5:$5)-CT$5+1))&amp;":"&amp;ADDRESS($S33,SUMIFS(rBP!$1:$1,rBP!$5:$5,MAX(rBP!$5:$5))))))</f>
        <v>0</v>
      </c>
    </row>
    <row r="34" spans="1:98" s="27" customFormat="1" ht="12" x14ac:dyDescent="0.25">
      <c r="A34" s="26">
        <f>ROW()</f>
        <v>34</v>
      </c>
      <c r="E34" s="24"/>
      <c r="F34" s="66" t="str">
        <f>F31</f>
        <v>Поступление в пр-во ПФ в натуральных величинах</v>
      </c>
      <c r="G34" s="27" t="str">
        <f>BP!$F$23</f>
        <v>Материал</v>
      </c>
      <c r="M34" s="2" t="str">
        <f>BP!$M$23</f>
        <v>кв.м.</v>
      </c>
      <c r="P34" s="71">
        <f t="shared" si="8"/>
        <v>7</v>
      </c>
      <c r="R34" s="24"/>
      <c r="S34" s="71">
        <f>BP!$A83</f>
        <v>83</v>
      </c>
      <c r="T34" s="67"/>
      <c r="U34" s="67"/>
      <c r="V34" s="75"/>
      <c r="W34" s="29">
        <f ca="1">SUM(INDIRECT(ADDRESS(ROW(),SUMIFS($1:$1,$5:$5,1))):INDIRECT(ADDRESS(ROW(),SUMIFS($1:$1,$5:$5,MAX($5:$5)))))</f>
        <v>0</v>
      </c>
      <c r="X34" s="67"/>
      <c r="Y34" s="67"/>
      <c r="Z34" s="69">
        <f ca="1">IF(Z$5="",0,SUMPRODUCT(
INDIRECT(ADDRESS($P34,SUMIFS($1:$1,$5:$5,1))&amp;":"&amp;ADDRESS($P34,Z$1)),
INDIRECT("rBP!"&amp;ADDRESS($S34,SUMIFS(rBP!$1:$1,rBP!$5:$5,MAX(rBP!$5:$5)-Z$5+1))&amp;":"&amp;ADDRESS($S34,SUMIFS(rBP!$1:$1,rBP!$5:$5,MAX(rBP!$5:$5))))))</f>
        <v>0</v>
      </c>
      <c r="AA34" s="69">
        <f ca="1">IF(AA$5="",0,SUMPRODUCT(
INDIRECT(ADDRESS($P34,SUMIFS($1:$1,$5:$5,1))&amp;":"&amp;ADDRESS($P34,AA$1)),
INDIRECT("rBP!"&amp;ADDRESS($S34,SUMIFS(rBP!$1:$1,rBP!$5:$5,MAX(rBP!$5:$5)-AA$5+1))&amp;":"&amp;ADDRESS($S34,SUMIFS(rBP!$1:$1,rBP!$5:$5,MAX(rBP!$5:$5))))))</f>
        <v>0</v>
      </c>
      <c r="AB34" s="69">
        <f ca="1">IF(AB$5="",0,SUMPRODUCT(
INDIRECT(ADDRESS($P34,SUMIFS($1:$1,$5:$5,1))&amp;":"&amp;ADDRESS($P34,AB$1)),
INDIRECT("rBP!"&amp;ADDRESS($S34,SUMIFS(rBP!$1:$1,rBP!$5:$5,MAX(rBP!$5:$5)-AB$5+1))&amp;":"&amp;ADDRESS($S34,SUMIFS(rBP!$1:$1,rBP!$5:$5,MAX(rBP!$5:$5))))))</f>
        <v>0</v>
      </c>
      <c r="AC34" s="69">
        <f ca="1">IF(AC$5="",0,SUMPRODUCT(
INDIRECT(ADDRESS($P34,SUMIFS($1:$1,$5:$5,1))&amp;":"&amp;ADDRESS($P34,AC$1)),
INDIRECT("rBP!"&amp;ADDRESS($S34,SUMIFS(rBP!$1:$1,rBP!$5:$5,MAX(rBP!$5:$5)-AC$5+1))&amp;":"&amp;ADDRESS($S34,SUMIFS(rBP!$1:$1,rBP!$5:$5,MAX(rBP!$5:$5))))))</f>
        <v>0</v>
      </c>
      <c r="AD34" s="69">
        <f ca="1">IF(AD$5="",0,SUMPRODUCT(
INDIRECT(ADDRESS($P34,SUMIFS($1:$1,$5:$5,1))&amp;":"&amp;ADDRESS($P34,AD$1)),
INDIRECT("rBP!"&amp;ADDRESS($S34,SUMIFS(rBP!$1:$1,rBP!$5:$5,MAX(rBP!$5:$5)-AD$5+1))&amp;":"&amp;ADDRESS($S34,SUMIFS(rBP!$1:$1,rBP!$5:$5,MAX(rBP!$5:$5))))))</f>
        <v>0</v>
      </c>
      <c r="AE34" s="69">
        <f ca="1">IF(AE$5="",0,SUMPRODUCT(
INDIRECT(ADDRESS($P34,SUMIFS($1:$1,$5:$5,1))&amp;":"&amp;ADDRESS($P34,AE$1)),
INDIRECT("rBP!"&amp;ADDRESS($S34,SUMIFS(rBP!$1:$1,rBP!$5:$5,MAX(rBP!$5:$5)-AE$5+1))&amp;":"&amp;ADDRESS($S34,SUMIFS(rBP!$1:$1,rBP!$5:$5,MAX(rBP!$5:$5))))))</f>
        <v>0</v>
      </c>
      <c r="AF34" s="69">
        <f ca="1">IF(AF$5="",0,SUMPRODUCT(
INDIRECT(ADDRESS($P34,SUMIFS($1:$1,$5:$5,1))&amp;":"&amp;ADDRESS($P34,AF$1)),
INDIRECT("rBP!"&amp;ADDRESS($S34,SUMIFS(rBP!$1:$1,rBP!$5:$5,MAX(rBP!$5:$5)-AF$5+1))&amp;":"&amp;ADDRESS($S34,SUMIFS(rBP!$1:$1,rBP!$5:$5,MAX(rBP!$5:$5))))))</f>
        <v>0</v>
      </c>
      <c r="AG34" s="69">
        <f ca="1">IF(AG$5="",0,SUMPRODUCT(
INDIRECT(ADDRESS($P34,SUMIFS($1:$1,$5:$5,1))&amp;":"&amp;ADDRESS($P34,AG$1)),
INDIRECT("rBP!"&amp;ADDRESS($S34,SUMIFS(rBP!$1:$1,rBP!$5:$5,MAX(rBP!$5:$5)-AG$5+1))&amp;":"&amp;ADDRESS($S34,SUMIFS(rBP!$1:$1,rBP!$5:$5,MAX(rBP!$5:$5))))))</f>
        <v>0</v>
      </c>
      <c r="AH34" s="69">
        <f ca="1">IF(AH$5="",0,SUMPRODUCT(
INDIRECT(ADDRESS($P34,SUMIFS($1:$1,$5:$5,1))&amp;":"&amp;ADDRESS($P34,AH$1)),
INDIRECT("rBP!"&amp;ADDRESS($S34,SUMIFS(rBP!$1:$1,rBP!$5:$5,MAX(rBP!$5:$5)-AH$5+1))&amp;":"&amp;ADDRESS($S34,SUMIFS(rBP!$1:$1,rBP!$5:$5,MAX(rBP!$5:$5))))))</f>
        <v>0</v>
      </c>
      <c r="AI34" s="69">
        <f ca="1">IF(AI$5="",0,SUMPRODUCT(
INDIRECT(ADDRESS($P34,SUMIFS($1:$1,$5:$5,1))&amp;":"&amp;ADDRESS($P34,AI$1)),
INDIRECT("rBP!"&amp;ADDRESS($S34,SUMIFS(rBP!$1:$1,rBP!$5:$5,MAX(rBP!$5:$5)-AI$5+1))&amp;":"&amp;ADDRESS($S34,SUMIFS(rBP!$1:$1,rBP!$5:$5,MAX(rBP!$5:$5))))))</f>
        <v>0</v>
      </c>
      <c r="AJ34" s="69">
        <f ca="1">IF(AJ$5="",0,SUMPRODUCT(
INDIRECT(ADDRESS($P34,SUMIFS($1:$1,$5:$5,1))&amp;":"&amp;ADDRESS($P34,AJ$1)),
INDIRECT("rBP!"&amp;ADDRESS($S34,SUMIFS(rBP!$1:$1,rBP!$5:$5,MAX(rBP!$5:$5)-AJ$5+1))&amp;":"&amp;ADDRESS($S34,SUMIFS(rBP!$1:$1,rBP!$5:$5,MAX(rBP!$5:$5))))))</f>
        <v>0</v>
      </c>
      <c r="AK34" s="69">
        <f ca="1">IF(AK$5="",0,SUMPRODUCT(
INDIRECT(ADDRESS($P34,SUMIFS($1:$1,$5:$5,1))&amp;":"&amp;ADDRESS($P34,AK$1)),
INDIRECT("rBP!"&amp;ADDRESS($S34,SUMIFS(rBP!$1:$1,rBP!$5:$5,MAX(rBP!$5:$5)-AK$5+1))&amp;":"&amp;ADDRESS($S34,SUMIFS(rBP!$1:$1,rBP!$5:$5,MAX(rBP!$5:$5))))))</f>
        <v>0</v>
      </c>
      <c r="AL34" s="69">
        <f ca="1">IF(AL$5="",0,SUMPRODUCT(
INDIRECT(ADDRESS($P34,SUMIFS($1:$1,$5:$5,1))&amp;":"&amp;ADDRESS($P34,AL$1)),
INDIRECT("rBP!"&amp;ADDRESS($S34,SUMIFS(rBP!$1:$1,rBP!$5:$5,MAX(rBP!$5:$5)-AL$5+1))&amp;":"&amp;ADDRESS($S34,SUMIFS(rBP!$1:$1,rBP!$5:$5,MAX(rBP!$5:$5))))))</f>
        <v>0</v>
      </c>
      <c r="AM34" s="69">
        <f ca="1">IF(AM$5="",0,SUMPRODUCT(
INDIRECT(ADDRESS($P34,SUMIFS($1:$1,$5:$5,1))&amp;":"&amp;ADDRESS($P34,AM$1)),
INDIRECT("rBP!"&amp;ADDRESS($S34,SUMIFS(rBP!$1:$1,rBP!$5:$5,MAX(rBP!$5:$5)-AM$5+1))&amp;":"&amp;ADDRESS($S34,SUMIFS(rBP!$1:$1,rBP!$5:$5,MAX(rBP!$5:$5))))))</f>
        <v>0</v>
      </c>
      <c r="AN34" s="69">
        <f ca="1">IF(AN$5="",0,SUMPRODUCT(
INDIRECT(ADDRESS($P34,SUMIFS($1:$1,$5:$5,1))&amp;":"&amp;ADDRESS($P34,AN$1)),
INDIRECT("rBP!"&amp;ADDRESS($S34,SUMIFS(rBP!$1:$1,rBP!$5:$5,MAX(rBP!$5:$5)-AN$5+1))&amp;":"&amp;ADDRESS($S34,SUMIFS(rBP!$1:$1,rBP!$5:$5,MAX(rBP!$5:$5))))))</f>
        <v>0</v>
      </c>
      <c r="AO34" s="69">
        <f ca="1">IF(AO$5="",0,SUMPRODUCT(
INDIRECT(ADDRESS($P34,SUMIFS($1:$1,$5:$5,1))&amp;":"&amp;ADDRESS($P34,AO$1)),
INDIRECT("rBP!"&amp;ADDRESS($S34,SUMIFS(rBP!$1:$1,rBP!$5:$5,MAX(rBP!$5:$5)-AO$5+1))&amp;":"&amp;ADDRESS($S34,SUMIFS(rBP!$1:$1,rBP!$5:$5,MAX(rBP!$5:$5))))))</f>
        <v>0</v>
      </c>
      <c r="AP34" s="69">
        <f ca="1">IF(AP$5="",0,SUMPRODUCT(
INDIRECT(ADDRESS($P34,SUMIFS($1:$1,$5:$5,1))&amp;":"&amp;ADDRESS($P34,AP$1)),
INDIRECT("rBP!"&amp;ADDRESS($S34,SUMIFS(rBP!$1:$1,rBP!$5:$5,MAX(rBP!$5:$5)-AP$5+1))&amp;":"&amp;ADDRESS($S34,SUMIFS(rBP!$1:$1,rBP!$5:$5,MAX(rBP!$5:$5))))))</f>
        <v>0</v>
      </c>
      <c r="AQ34" s="69">
        <f ca="1">IF(AQ$5="",0,SUMPRODUCT(
INDIRECT(ADDRESS($P34,SUMIFS($1:$1,$5:$5,1))&amp;":"&amp;ADDRESS($P34,AQ$1)),
INDIRECT("rBP!"&amp;ADDRESS($S34,SUMIFS(rBP!$1:$1,rBP!$5:$5,MAX(rBP!$5:$5)-AQ$5+1))&amp;":"&amp;ADDRESS($S34,SUMIFS(rBP!$1:$1,rBP!$5:$5,MAX(rBP!$5:$5))))))</f>
        <v>0</v>
      </c>
      <c r="AR34" s="69">
        <f ca="1">IF(AR$5="",0,SUMPRODUCT(
INDIRECT(ADDRESS($P34,SUMIFS($1:$1,$5:$5,1))&amp;":"&amp;ADDRESS($P34,AR$1)),
INDIRECT("rBP!"&amp;ADDRESS($S34,SUMIFS(rBP!$1:$1,rBP!$5:$5,MAX(rBP!$5:$5)-AR$5+1))&amp;":"&amp;ADDRESS($S34,SUMIFS(rBP!$1:$1,rBP!$5:$5,MAX(rBP!$5:$5))))))</f>
        <v>0</v>
      </c>
      <c r="AS34" s="69">
        <f ca="1">IF(AS$5="",0,SUMPRODUCT(
INDIRECT(ADDRESS($P34,SUMIFS($1:$1,$5:$5,1))&amp;":"&amp;ADDRESS($P34,AS$1)),
INDIRECT("rBP!"&amp;ADDRESS($S34,SUMIFS(rBP!$1:$1,rBP!$5:$5,MAX(rBP!$5:$5)-AS$5+1))&amp;":"&amp;ADDRESS($S34,SUMIFS(rBP!$1:$1,rBP!$5:$5,MAX(rBP!$5:$5))))))</f>
        <v>0</v>
      </c>
      <c r="AT34" s="69">
        <f ca="1">IF(AT$5="",0,SUMPRODUCT(
INDIRECT(ADDRESS($P34,SUMIFS($1:$1,$5:$5,1))&amp;":"&amp;ADDRESS($P34,AT$1)),
INDIRECT("rBP!"&amp;ADDRESS($S34,SUMIFS(rBP!$1:$1,rBP!$5:$5,MAX(rBP!$5:$5)-AT$5+1))&amp;":"&amp;ADDRESS($S34,SUMIFS(rBP!$1:$1,rBP!$5:$5,MAX(rBP!$5:$5))))))</f>
        <v>0</v>
      </c>
      <c r="AU34" s="69">
        <f ca="1">IF(AU$5="",0,SUMPRODUCT(
INDIRECT(ADDRESS($P34,SUMIFS($1:$1,$5:$5,1))&amp;":"&amp;ADDRESS($P34,AU$1)),
INDIRECT("rBP!"&amp;ADDRESS($S34,SUMIFS(rBP!$1:$1,rBP!$5:$5,MAX(rBP!$5:$5)-AU$5+1))&amp;":"&amp;ADDRESS($S34,SUMIFS(rBP!$1:$1,rBP!$5:$5,MAX(rBP!$5:$5))))))</f>
        <v>0</v>
      </c>
      <c r="AV34" s="69">
        <f ca="1">IF(AV$5="",0,SUMPRODUCT(
INDIRECT(ADDRESS($P34,SUMIFS($1:$1,$5:$5,1))&amp;":"&amp;ADDRESS($P34,AV$1)),
INDIRECT("rBP!"&amp;ADDRESS($S34,SUMIFS(rBP!$1:$1,rBP!$5:$5,MAX(rBP!$5:$5)-AV$5+1))&amp;":"&amp;ADDRESS($S34,SUMIFS(rBP!$1:$1,rBP!$5:$5,MAX(rBP!$5:$5))))))</f>
        <v>0</v>
      </c>
      <c r="AW34" s="69">
        <f ca="1">IF(AW$5="",0,SUMPRODUCT(
INDIRECT(ADDRESS($P34,SUMIFS($1:$1,$5:$5,1))&amp;":"&amp;ADDRESS($P34,AW$1)),
INDIRECT("rBP!"&amp;ADDRESS($S34,SUMIFS(rBP!$1:$1,rBP!$5:$5,MAX(rBP!$5:$5)-AW$5+1))&amp;":"&amp;ADDRESS($S34,SUMIFS(rBP!$1:$1,rBP!$5:$5,MAX(rBP!$5:$5))))))</f>
        <v>0</v>
      </c>
      <c r="AX34" s="69">
        <f ca="1">IF(AX$5="",0,SUMPRODUCT(
INDIRECT(ADDRESS($P34,SUMIFS($1:$1,$5:$5,1))&amp;":"&amp;ADDRESS($P34,AX$1)),
INDIRECT("rBP!"&amp;ADDRESS($S34,SUMIFS(rBP!$1:$1,rBP!$5:$5,MAX(rBP!$5:$5)-AX$5+1))&amp;":"&amp;ADDRESS($S34,SUMIFS(rBP!$1:$1,rBP!$5:$5,MAX(rBP!$5:$5))))))</f>
        <v>0</v>
      </c>
      <c r="AY34" s="69">
        <f ca="1">IF(AY$5="",0,SUMPRODUCT(
INDIRECT(ADDRESS($P34,SUMIFS($1:$1,$5:$5,1))&amp;":"&amp;ADDRESS($P34,AY$1)),
INDIRECT("rBP!"&amp;ADDRESS($S34,SUMIFS(rBP!$1:$1,rBP!$5:$5,MAX(rBP!$5:$5)-AY$5+1))&amp;":"&amp;ADDRESS($S34,SUMIFS(rBP!$1:$1,rBP!$5:$5,MAX(rBP!$5:$5))))))</f>
        <v>0</v>
      </c>
      <c r="AZ34" s="69">
        <f ca="1">IF(AZ$5="",0,SUMPRODUCT(
INDIRECT(ADDRESS($P34,SUMIFS($1:$1,$5:$5,1))&amp;":"&amp;ADDRESS($P34,AZ$1)),
INDIRECT("rBP!"&amp;ADDRESS($S34,SUMIFS(rBP!$1:$1,rBP!$5:$5,MAX(rBP!$5:$5)-AZ$5+1))&amp;":"&amp;ADDRESS($S34,SUMIFS(rBP!$1:$1,rBP!$5:$5,MAX(rBP!$5:$5))))))</f>
        <v>0</v>
      </c>
      <c r="BA34" s="69">
        <f ca="1">IF(BA$5="",0,SUMPRODUCT(
INDIRECT(ADDRESS($P34,SUMIFS($1:$1,$5:$5,1))&amp;":"&amp;ADDRESS($P34,BA$1)),
INDIRECT("rBP!"&amp;ADDRESS($S34,SUMIFS(rBP!$1:$1,rBP!$5:$5,MAX(rBP!$5:$5)-BA$5+1))&amp;":"&amp;ADDRESS($S34,SUMIFS(rBP!$1:$1,rBP!$5:$5,MAX(rBP!$5:$5))))))</f>
        <v>0</v>
      </c>
      <c r="BB34" s="69">
        <f ca="1">IF(BB$5="",0,SUMPRODUCT(
INDIRECT(ADDRESS($P34,SUMIFS($1:$1,$5:$5,1))&amp;":"&amp;ADDRESS($P34,BB$1)),
INDIRECT("rBP!"&amp;ADDRESS($S34,SUMIFS(rBP!$1:$1,rBP!$5:$5,MAX(rBP!$5:$5)-BB$5+1))&amp;":"&amp;ADDRESS($S34,SUMIFS(rBP!$1:$1,rBP!$5:$5,MAX(rBP!$5:$5))))))</f>
        <v>0</v>
      </c>
      <c r="BC34" s="69">
        <f ca="1">IF(BC$5="",0,SUMPRODUCT(
INDIRECT(ADDRESS($P34,SUMIFS($1:$1,$5:$5,1))&amp;":"&amp;ADDRESS($P34,BC$1)),
INDIRECT("rBP!"&amp;ADDRESS($S34,SUMIFS(rBP!$1:$1,rBP!$5:$5,MAX(rBP!$5:$5)-BC$5+1))&amp;":"&amp;ADDRESS($S34,SUMIFS(rBP!$1:$1,rBP!$5:$5,MAX(rBP!$5:$5))))))</f>
        <v>0</v>
      </c>
      <c r="BD34" s="69">
        <f ca="1">IF(BD$5="",0,SUMPRODUCT(
INDIRECT(ADDRESS($P34,SUMIFS($1:$1,$5:$5,1))&amp;":"&amp;ADDRESS($P34,BD$1)),
INDIRECT("rBP!"&amp;ADDRESS($S34,SUMIFS(rBP!$1:$1,rBP!$5:$5,MAX(rBP!$5:$5)-BD$5+1))&amp;":"&amp;ADDRESS($S34,SUMIFS(rBP!$1:$1,rBP!$5:$5,MAX(rBP!$5:$5))))))</f>
        <v>0</v>
      </c>
      <c r="BE34" s="69">
        <f ca="1">IF(BE$5="",0,SUMPRODUCT(
INDIRECT(ADDRESS($P34,SUMIFS($1:$1,$5:$5,1))&amp;":"&amp;ADDRESS($P34,BE$1)),
INDIRECT("rBP!"&amp;ADDRESS($S34,SUMIFS(rBP!$1:$1,rBP!$5:$5,MAX(rBP!$5:$5)-BE$5+1))&amp;":"&amp;ADDRESS($S34,SUMIFS(rBP!$1:$1,rBP!$5:$5,MAX(rBP!$5:$5))))))</f>
        <v>0</v>
      </c>
      <c r="BF34" s="69">
        <f ca="1">IF(BF$5="",0,SUMPRODUCT(
INDIRECT(ADDRESS($P34,SUMIFS($1:$1,$5:$5,1))&amp;":"&amp;ADDRESS($P34,BF$1)),
INDIRECT("rBP!"&amp;ADDRESS($S34,SUMIFS(rBP!$1:$1,rBP!$5:$5,MAX(rBP!$5:$5)-BF$5+1))&amp;":"&amp;ADDRESS($S34,SUMIFS(rBP!$1:$1,rBP!$5:$5,MAX(rBP!$5:$5))))))</f>
        <v>0</v>
      </c>
      <c r="BG34" s="69">
        <f ca="1">IF(BG$5="",0,SUMPRODUCT(
INDIRECT(ADDRESS($P34,SUMIFS($1:$1,$5:$5,1))&amp;":"&amp;ADDRESS($P34,BG$1)),
INDIRECT("rBP!"&amp;ADDRESS($S34,SUMIFS(rBP!$1:$1,rBP!$5:$5,MAX(rBP!$5:$5)-BG$5+1))&amp;":"&amp;ADDRESS($S34,SUMIFS(rBP!$1:$1,rBP!$5:$5,MAX(rBP!$5:$5))))))</f>
        <v>0</v>
      </c>
      <c r="BH34" s="69">
        <f ca="1">IF(BH$5="",0,SUMPRODUCT(
INDIRECT(ADDRESS($P34,SUMIFS($1:$1,$5:$5,1))&amp;":"&amp;ADDRESS($P34,BH$1)),
INDIRECT("rBP!"&amp;ADDRESS($S34,SUMIFS(rBP!$1:$1,rBP!$5:$5,MAX(rBP!$5:$5)-BH$5+1))&amp;":"&amp;ADDRESS($S34,SUMIFS(rBP!$1:$1,rBP!$5:$5,MAX(rBP!$5:$5))))))</f>
        <v>0</v>
      </c>
      <c r="BI34" s="69">
        <f ca="1">IF(BI$5="",0,SUMPRODUCT(
INDIRECT(ADDRESS($P34,SUMIFS($1:$1,$5:$5,1))&amp;":"&amp;ADDRESS($P34,BI$1)),
INDIRECT("rBP!"&amp;ADDRESS($S34,SUMIFS(rBP!$1:$1,rBP!$5:$5,MAX(rBP!$5:$5)-BI$5+1))&amp;":"&amp;ADDRESS($S34,SUMIFS(rBP!$1:$1,rBP!$5:$5,MAX(rBP!$5:$5))))))</f>
        <v>0</v>
      </c>
      <c r="BJ34" s="69">
        <f ca="1">IF(BJ$5="",0,SUMPRODUCT(
INDIRECT(ADDRESS($P34,SUMIFS($1:$1,$5:$5,1))&amp;":"&amp;ADDRESS($P34,BJ$1)),
INDIRECT("rBP!"&amp;ADDRESS($S34,SUMIFS(rBP!$1:$1,rBP!$5:$5,MAX(rBP!$5:$5)-BJ$5+1))&amp;":"&amp;ADDRESS($S34,SUMIFS(rBP!$1:$1,rBP!$5:$5,MAX(rBP!$5:$5))))))</f>
        <v>0</v>
      </c>
      <c r="BK34" s="69">
        <f ca="1">IF(BK$5="",0,SUMPRODUCT(
INDIRECT(ADDRESS($P34,SUMIFS($1:$1,$5:$5,1))&amp;":"&amp;ADDRESS($P34,BK$1)),
INDIRECT("rBP!"&amp;ADDRESS($S34,SUMIFS(rBP!$1:$1,rBP!$5:$5,MAX(rBP!$5:$5)-BK$5+1))&amp;":"&amp;ADDRESS($S34,SUMIFS(rBP!$1:$1,rBP!$5:$5,MAX(rBP!$5:$5))))))</f>
        <v>0</v>
      </c>
      <c r="BL34" s="69">
        <f ca="1">IF(BL$5="",0,SUMPRODUCT(
INDIRECT(ADDRESS($P34,SUMIFS($1:$1,$5:$5,1))&amp;":"&amp;ADDRESS($P34,BL$1)),
INDIRECT("rBP!"&amp;ADDRESS($S34,SUMIFS(rBP!$1:$1,rBP!$5:$5,MAX(rBP!$5:$5)-BL$5+1))&amp;":"&amp;ADDRESS($S34,SUMIFS(rBP!$1:$1,rBP!$5:$5,MAX(rBP!$5:$5))))))</f>
        <v>0</v>
      </c>
      <c r="BM34" s="69">
        <f ca="1">IF(BM$5="",0,SUMPRODUCT(
INDIRECT(ADDRESS($P34,SUMIFS($1:$1,$5:$5,1))&amp;":"&amp;ADDRESS($P34,BM$1)),
INDIRECT("rBP!"&amp;ADDRESS($S34,SUMIFS(rBP!$1:$1,rBP!$5:$5,MAX(rBP!$5:$5)-BM$5+1))&amp;":"&amp;ADDRESS($S34,SUMIFS(rBP!$1:$1,rBP!$5:$5,MAX(rBP!$5:$5))))))</f>
        <v>0</v>
      </c>
      <c r="BN34" s="69">
        <f ca="1">IF(BN$5="",0,SUMPRODUCT(
INDIRECT(ADDRESS($P34,SUMIFS($1:$1,$5:$5,1))&amp;":"&amp;ADDRESS($P34,BN$1)),
INDIRECT("rBP!"&amp;ADDRESS($S34,SUMIFS(rBP!$1:$1,rBP!$5:$5,MAX(rBP!$5:$5)-BN$5+1))&amp;":"&amp;ADDRESS($S34,SUMIFS(rBP!$1:$1,rBP!$5:$5,MAX(rBP!$5:$5))))))</f>
        <v>0</v>
      </c>
      <c r="BO34" s="69">
        <f ca="1">IF(BO$5="",0,SUMPRODUCT(
INDIRECT(ADDRESS($P34,SUMIFS($1:$1,$5:$5,1))&amp;":"&amp;ADDRESS($P34,BO$1)),
INDIRECT("rBP!"&amp;ADDRESS($S34,SUMIFS(rBP!$1:$1,rBP!$5:$5,MAX(rBP!$5:$5)-BO$5+1))&amp;":"&amp;ADDRESS($S34,SUMIFS(rBP!$1:$1,rBP!$5:$5,MAX(rBP!$5:$5))))))</f>
        <v>0</v>
      </c>
      <c r="BP34" s="69">
        <f ca="1">IF(BP$5="",0,SUMPRODUCT(
INDIRECT(ADDRESS($P34,SUMIFS($1:$1,$5:$5,1))&amp;":"&amp;ADDRESS($P34,BP$1)),
INDIRECT("rBP!"&amp;ADDRESS($S34,SUMIFS(rBP!$1:$1,rBP!$5:$5,MAX(rBP!$5:$5)-BP$5+1))&amp;":"&amp;ADDRESS($S34,SUMIFS(rBP!$1:$1,rBP!$5:$5,MAX(rBP!$5:$5))))))</f>
        <v>0</v>
      </c>
      <c r="BQ34" s="69">
        <f ca="1">IF(BQ$5="",0,SUMPRODUCT(
INDIRECT(ADDRESS($P34,SUMIFS($1:$1,$5:$5,1))&amp;":"&amp;ADDRESS($P34,BQ$1)),
INDIRECT("rBP!"&amp;ADDRESS($S34,SUMIFS(rBP!$1:$1,rBP!$5:$5,MAX(rBP!$5:$5)-BQ$5+1))&amp;":"&amp;ADDRESS($S34,SUMIFS(rBP!$1:$1,rBP!$5:$5,MAX(rBP!$5:$5))))))</f>
        <v>0</v>
      </c>
      <c r="BR34" s="69">
        <f ca="1">IF(BR$5="",0,SUMPRODUCT(
INDIRECT(ADDRESS($P34,SUMIFS($1:$1,$5:$5,1))&amp;":"&amp;ADDRESS($P34,BR$1)),
INDIRECT("rBP!"&amp;ADDRESS($S34,SUMIFS(rBP!$1:$1,rBP!$5:$5,MAX(rBP!$5:$5)-BR$5+1))&amp;":"&amp;ADDRESS($S34,SUMIFS(rBP!$1:$1,rBP!$5:$5,MAX(rBP!$5:$5))))))</f>
        <v>0</v>
      </c>
      <c r="BS34" s="69">
        <f ca="1">IF(BS$5="",0,SUMPRODUCT(
INDIRECT(ADDRESS($P34,SUMIFS($1:$1,$5:$5,1))&amp;":"&amp;ADDRESS($P34,BS$1)),
INDIRECT("rBP!"&amp;ADDRESS($S34,SUMIFS(rBP!$1:$1,rBP!$5:$5,MAX(rBP!$5:$5)-BS$5+1))&amp;":"&amp;ADDRESS($S34,SUMIFS(rBP!$1:$1,rBP!$5:$5,MAX(rBP!$5:$5))))))</f>
        <v>0</v>
      </c>
      <c r="BT34" s="69">
        <f ca="1">IF(BT$5="",0,SUMPRODUCT(
INDIRECT(ADDRESS($P34,SUMIFS($1:$1,$5:$5,1))&amp;":"&amp;ADDRESS($P34,BT$1)),
INDIRECT("rBP!"&amp;ADDRESS($S34,SUMIFS(rBP!$1:$1,rBP!$5:$5,MAX(rBP!$5:$5)-BT$5+1))&amp;":"&amp;ADDRESS($S34,SUMIFS(rBP!$1:$1,rBP!$5:$5,MAX(rBP!$5:$5))))))</f>
        <v>0</v>
      </c>
      <c r="BU34" s="69">
        <f ca="1">IF(BU$5="",0,SUMPRODUCT(
INDIRECT(ADDRESS($P34,SUMIFS($1:$1,$5:$5,1))&amp;":"&amp;ADDRESS($P34,BU$1)),
INDIRECT("rBP!"&amp;ADDRESS($S34,SUMIFS(rBP!$1:$1,rBP!$5:$5,MAX(rBP!$5:$5)-BU$5+1))&amp;":"&amp;ADDRESS($S34,SUMIFS(rBP!$1:$1,rBP!$5:$5,MAX(rBP!$5:$5))))))</f>
        <v>0</v>
      </c>
      <c r="BV34" s="69">
        <f ca="1">IF(BV$5="",0,SUMPRODUCT(
INDIRECT(ADDRESS($P34,SUMIFS($1:$1,$5:$5,1))&amp;":"&amp;ADDRESS($P34,BV$1)),
INDIRECT("rBP!"&amp;ADDRESS($S34,SUMIFS(rBP!$1:$1,rBP!$5:$5,MAX(rBP!$5:$5)-BV$5+1))&amp;":"&amp;ADDRESS($S34,SUMIFS(rBP!$1:$1,rBP!$5:$5,MAX(rBP!$5:$5))))))</f>
        <v>0</v>
      </c>
      <c r="BW34" s="69">
        <f ca="1">IF(BW$5="",0,SUMPRODUCT(
INDIRECT(ADDRESS($P34,SUMIFS($1:$1,$5:$5,1))&amp;":"&amp;ADDRESS($P34,BW$1)),
INDIRECT("rBP!"&amp;ADDRESS($S34,SUMIFS(rBP!$1:$1,rBP!$5:$5,MAX(rBP!$5:$5)-BW$5+1))&amp;":"&amp;ADDRESS($S34,SUMIFS(rBP!$1:$1,rBP!$5:$5,MAX(rBP!$5:$5))))))</f>
        <v>0</v>
      </c>
      <c r="BX34" s="69">
        <f ca="1">IF(BX$5="",0,SUMPRODUCT(
INDIRECT(ADDRESS($P34,SUMIFS($1:$1,$5:$5,1))&amp;":"&amp;ADDRESS($P34,BX$1)),
INDIRECT("rBP!"&amp;ADDRESS($S34,SUMIFS(rBP!$1:$1,rBP!$5:$5,MAX(rBP!$5:$5)-BX$5+1))&amp;":"&amp;ADDRESS($S34,SUMIFS(rBP!$1:$1,rBP!$5:$5,MAX(rBP!$5:$5))))))</f>
        <v>0</v>
      </c>
      <c r="BY34" s="69">
        <f ca="1">IF(BY$5="",0,SUMPRODUCT(
INDIRECT(ADDRESS($P34,SUMIFS($1:$1,$5:$5,1))&amp;":"&amp;ADDRESS($P34,BY$1)),
INDIRECT("rBP!"&amp;ADDRESS($S34,SUMIFS(rBP!$1:$1,rBP!$5:$5,MAX(rBP!$5:$5)-BY$5+1))&amp;":"&amp;ADDRESS($S34,SUMIFS(rBP!$1:$1,rBP!$5:$5,MAX(rBP!$5:$5))))))</f>
        <v>0</v>
      </c>
      <c r="BZ34" s="69">
        <f ca="1">IF(BZ$5="",0,SUMPRODUCT(
INDIRECT(ADDRESS($P34,SUMIFS($1:$1,$5:$5,1))&amp;":"&amp;ADDRESS($P34,BZ$1)),
INDIRECT("rBP!"&amp;ADDRESS($S34,SUMIFS(rBP!$1:$1,rBP!$5:$5,MAX(rBP!$5:$5)-BZ$5+1))&amp;":"&amp;ADDRESS($S34,SUMIFS(rBP!$1:$1,rBP!$5:$5,MAX(rBP!$5:$5))))))</f>
        <v>0</v>
      </c>
      <c r="CA34" s="69">
        <f ca="1">IF(CA$5="",0,SUMPRODUCT(
INDIRECT(ADDRESS($P34,SUMIFS($1:$1,$5:$5,1))&amp;":"&amp;ADDRESS($P34,CA$1)),
INDIRECT("rBP!"&amp;ADDRESS($S34,SUMIFS(rBP!$1:$1,rBP!$5:$5,MAX(rBP!$5:$5)-CA$5+1))&amp;":"&amp;ADDRESS($S34,SUMIFS(rBP!$1:$1,rBP!$5:$5,MAX(rBP!$5:$5))))))</f>
        <v>0</v>
      </c>
      <c r="CB34" s="69">
        <f ca="1">IF(CB$5="",0,SUMPRODUCT(
INDIRECT(ADDRESS($P34,SUMIFS($1:$1,$5:$5,1))&amp;":"&amp;ADDRESS($P34,CB$1)),
INDIRECT("rBP!"&amp;ADDRESS($S34,SUMIFS(rBP!$1:$1,rBP!$5:$5,MAX(rBP!$5:$5)-CB$5+1))&amp;":"&amp;ADDRESS($S34,SUMIFS(rBP!$1:$1,rBP!$5:$5,MAX(rBP!$5:$5))))))</f>
        <v>0</v>
      </c>
      <c r="CC34" s="69">
        <f ca="1">IF(CC$5="",0,SUMPRODUCT(
INDIRECT(ADDRESS($P34,SUMIFS($1:$1,$5:$5,1))&amp;":"&amp;ADDRESS($P34,CC$1)),
INDIRECT("rBP!"&amp;ADDRESS($S34,SUMIFS(rBP!$1:$1,rBP!$5:$5,MAX(rBP!$5:$5)-CC$5+1))&amp;":"&amp;ADDRESS($S34,SUMIFS(rBP!$1:$1,rBP!$5:$5,MAX(rBP!$5:$5))))))</f>
        <v>0</v>
      </c>
      <c r="CD34" s="69">
        <f ca="1">IF(CD$5="",0,SUMPRODUCT(
INDIRECT(ADDRESS($P34,SUMIFS($1:$1,$5:$5,1))&amp;":"&amp;ADDRESS($P34,CD$1)),
INDIRECT("rBP!"&amp;ADDRESS($S34,SUMIFS(rBP!$1:$1,rBP!$5:$5,MAX(rBP!$5:$5)-CD$5+1))&amp;":"&amp;ADDRESS($S34,SUMIFS(rBP!$1:$1,rBP!$5:$5,MAX(rBP!$5:$5))))))</f>
        <v>0</v>
      </c>
      <c r="CE34" s="69">
        <f ca="1">IF(CE$5="",0,SUMPRODUCT(
INDIRECT(ADDRESS($P34,SUMIFS($1:$1,$5:$5,1))&amp;":"&amp;ADDRESS($P34,CE$1)),
INDIRECT("rBP!"&amp;ADDRESS($S34,SUMIFS(rBP!$1:$1,rBP!$5:$5,MAX(rBP!$5:$5)-CE$5+1))&amp;":"&amp;ADDRESS($S34,SUMIFS(rBP!$1:$1,rBP!$5:$5,MAX(rBP!$5:$5))))))</f>
        <v>0</v>
      </c>
      <c r="CF34" s="69">
        <f ca="1">IF(CF$5="",0,SUMPRODUCT(
INDIRECT(ADDRESS($P34,SUMIFS($1:$1,$5:$5,1))&amp;":"&amp;ADDRESS($P34,CF$1)),
INDIRECT("rBP!"&amp;ADDRESS($S34,SUMIFS(rBP!$1:$1,rBP!$5:$5,MAX(rBP!$5:$5)-CF$5+1))&amp;":"&amp;ADDRESS($S34,SUMIFS(rBP!$1:$1,rBP!$5:$5,MAX(rBP!$5:$5))))))</f>
        <v>0</v>
      </c>
      <c r="CG34" s="69">
        <f ca="1">IF(CG$5="",0,SUMPRODUCT(
INDIRECT(ADDRESS($P34,SUMIFS($1:$1,$5:$5,1))&amp;":"&amp;ADDRESS($P34,CG$1)),
INDIRECT("rBP!"&amp;ADDRESS($S34,SUMIFS(rBP!$1:$1,rBP!$5:$5,MAX(rBP!$5:$5)-CG$5+1))&amp;":"&amp;ADDRESS($S34,SUMIFS(rBP!$1:$1,rBP!$5:$5,MAX(rBP!$5:$5))))))</f>
        <v>0</v>
      </c>
      <c r="CH34" s="69">
        <f ca="1">IF(CH$5="",0,SUMPRODUCT(
INDIRECT(ADDRESS($P34,SUMIFS($1:$1,$5:$5,1))&amp;":"&amp;ADDRESS($P34,CH$1)),
INDIRECT("rBP!"&amp;ADDRESS($S34,SUMIFS(rBP!$1:$1,rBP!$5:$5,MAX(rBP!$5:$5)-CH$5+1))&amp;":"&amp;ADDRESS($S34,SUMIFS(rBP!$1:$1,rBP!$5:$5,MAX(rBP!$5:$5))))))</f>
        <v>0</v>
      </c>
      <c r="CI34" s="69">
        <f ca="1">IF(CI$5="",0,SUMPRODUCT(
INDIRECT(ADDRESS($P34,SUMIFS($1:$1,$5:$5,1))&amp;":"&amp;ADDRESS($P34,CI$1)),
INDIRECT("rBP!"&amp;ADDRESS($S34,SUMIFS(rBP!$1:$1,rBP!$5:$5,MAX(rBP!$5:$5)-CI$5+1))&amp;":"&amp;ADDRESS($S34,SUMIFS(rBP!$1:$1,rBP!$5:$5,MAX(rBP!$5:$5))))))</f>
        <v>0</v>
      </c>
      <c r="CJ34" s="69">
        <f ca="1">IF(CJ$5="",0,SUMPRODUCT(
INDIRECT(ADDRESS($P34,SUMIFS($1:$1,$5:$5,1))&amp;":"&amp;ADDRESS($P34,CJ$1)),
INDIRECT("rBP!"&amp;ADDRESS($S34,SUMIFS(rBP!$1:$1,rBP!$5:$5,MAX(rBP!$5:$5)-CJ$5+1))&amp;":"&amp;ADDRESS($S34,SUMIFS(rBP!$1:$1,rBP!$5:$5,MAX(rBP!$5:$5))))))</f>
        <v>0</v>
      </c>
      <c r="CK34" s="69">
        <f ca="1">IF(CK$5="",0,SUMPRODUCT(
INDIRECT(ADDRESS($P34,SUMIFS($1:$1,$5:$5,1))&amp;":"&amp;ADDRESS($P34,CK$1)),
INDIRECT("rBP!"&amp;ADDRESS($S34,SUMIFS(rBP!$1:$1,rBP!$5:$5,MAX(rBP!$5:$5)-CK$5+1))&amp;":"&amp;ADDRESS($S34,SUMIFS(rBP!$1:$1,rBP!$5:$5,MAX(rBP!$5:$5))))))</f>
        <v>0</v>
      </c>
      <c r="CL34" s="69">
        <f ca="1">IF(CL$5="",0,SUMPRODUCT(
INDIRECT(ADDRESS($P34,SUMIFS($1:$1,$5:$5,1))&amp;":"&amp;ADDRESS($P34,CL$1)),
INDIRECT("rBP!"&amp;ADDRESS($S34,SUMIFS(rBP!$1:$1,rBP!$5:$5,MAX(rBP!$5:$5)-CL$5+1))&amp;":"&amp;ADDRESS($S34,SUMIFS(rBP!$1:$1,rBP!$5:$5,MAX(rBP!$5:$5))))))</f>
        <v>0</v>
      </c>
      <c r="CM34" s="69">
        <f ca="1">IF(CM$5="",0,SUMPRODUCT(
INDIRECT(ADDRESS($P34,SUMIFS($1:$1,$5:$5,1))&amp;":"&amp;ADDRESS($P34,CM$1)),
INDIRECT("rBP!"&amp;ADDRESS($S34,SUMIFS(rBP!$1:$1,rBP!$5:$5,MAX(rBP!$5:$5)-CM$5+1))&amp;":"&amp;ADDRESS($S34,SUMIFS(rBP!$1:$1,rBP!$5:$5,MAX(rBP!$5:$5))))))</f>
        <v>0</v>
      </c>
      <c r="CN34" s="69">
        <f ca="1">IF(CN$5="",0,SUMPRODUCT(
INDIRECT(ADDRESS($P34,SUMIFS($1:$1,$5:$5,1))&amp;":"&amp;ADDRESS($P34,CN$1)),
INDIRECT("rBP!"&amp;ADDRESS($S34,SUMIFS(rBP!$1:$1,rBP!$5:$5,MAX(rBP!$5:$5)-CN$5+1))&amp;":"&amp;ADDRESS($S34,SUMIFS(rBP!$1:$1,rBP!$5:$5,MAX(rBP!$5:$5))))))</f>
        <v>0</v>
      </c>
      <c r="CO34" s="69">
        <f ca="1">IF(CO$5="",0,SUMPRODUCT(
INDIRECT(ADDRESS($P34,SUMIFS($1:$1,$5:$5,1))&amp;":"&amp;ADDRESS($P34,CO$1)),
INDIRECT("rBP!"&amp;ADDRESS($S34,SUMIFS(rBP!$1:$1,rBP!$5:$5,MAX(rBP!$5:$5)-CO$5+1))&amp;":"&amp;ADDRESS($S34,SUMIFS(rBP!$1:$1,rBP!$5:$5,MAX(rBP!$5:$5))))))</f>
        <v>0</v>
      </c>
      <c r="CP34" s="69">
        <f ca="1">IF(CP$5="",0,SUMPRODUCT(
INDIRECT(ADDRESS($P34,SUMIFS($1:$1,$5:$5,1))&amp;":"&amp;ADDRESS($P34,CP$1)),
INDIRECT("rBP!"&amp;ADDRESS($S34,SUMIFS(rBP!$1:$1,rBP!$5:$5,MAX(rBP!$5:$5)-CP$5+1))&amp;":"&amp;ADDRESS($S34,SUMIFS(rBP!$1:$1,rBP!$5:$5,MAX(rBP!$5:$5))))))</f>
        <v>0</v>
      </c>
      <c r="CQ34" s="69">
        <f ca="1">IF(CQ$5="",0,SUMPRODUCT(
INDIRECT(ADDRESS($P34,SUMIFS($1:$1,$5:$5,1))&amp;":"&amp;ADDRESS($P34,CQ$1)),
INDIRECT("rBP!"&amp;ADDRESS($S34,SUMIFS(rBP!$1:$1,rBP!$5:$5,MAX(rBP!$5:$5)-CQ$5+1))&amp;":"&amp;ADDRESS($S34,SUMIFS(rBP!$1:$1,rBP!$5:$5,MAX(rBP!$5:$5))))))</f>
        <v>0</v>
      </c>
      <c r="CR34" s="69">
        <f ca="1">IF(CR$5="",0,SUMPRODUCT(
INDIRECT(ADDRESS($P34,SUMIFS($1:$1,$5:$5,1))&amp;":"&amp;ADDRESS($P34,CR$1)),
INDIRECT("rBP!"&amp;ADDRESS($S34,SUMIFS(rBP!$1:$1,rBP!$5:$5,MAX(rBP!$5:$5)-CR$5+1))&amp;":"&amp;ADDRESS($S34,SUMIFS(rBP!$1:$1,rBP!$5:$5,MAX(rBP!$5:$5))))))</f>
        <v>0</v>
      </c>
      <c r="CS34" s="69">
        <f ca="1">IF(CS$5="",0,SUMPRODUCT(
INDIRECT(ADDRESS($P34,SUMIFS($1:$1,$5:$5,1))&amp;":"&amp;ADDRESS($P34,CS$1)),
INDIRECT("rBP!"&amp;ADDRESS($S34,SUMIFS(rBP!$1:$1,rBP!$5:$5,MAX(rBP!$5:$5)-CS$5+1))&amp;":"&amp;ADDRESS($S34,SUMIFS(rBP!$1:$1,rBP!$5:$5,MAX(rBP!$5:$5))))))</f>
        <v>0</v>
      </c>
      <c r="CT34" s="69">
        <f ca="1">IF(CT$5="",0,SUMPRODUCT(
INDIRECT(ADDRESS($P34,SUMIFS($1:$1,$5:$5,1))&amp;":"&amp;ADDRESS($P34,CT$1)),
INDIRECT("rBP!"&amp;ADDRESS($S34,SUMIFS(rBP!$1:$1,rBP!$5:$5,MAX(rBP!$5:$5)-CT$5+1))&amp;":"&amp;ADDRESS($S34,SUMIFS(rBP!$1:$1,rBP!$5:$5,MAX(rBP!$5:$5))))))</f>
        <v>0</v>
      </c>
    </row>
    <row r="35" spans="1:98" s="27" customFormat="1" ht="12" x14ac:dyDescent="0.25">
      <c r="A35" s="26">
        <f>ROW()</f>
        <v>35</v>
      </c>
      <c r="E35" s="24"/>
      <c r="F35" s="66" t="str">
        <f>F31</f>
        <v>Поступление в пр-во ПФ в натуральных величинах</v>
      </c>
      <c r="G35" s="27" t="str">
        <f>BP!$F$24</f>
        <v>Вн.пр-во</v>
      </c>
      <c r="M35" s="2" t="str">
        <f>BP!$M$24</f>
        <v>шт</v>
      </c>
      <c r="P35" s="71">
        <f t="shared" si="8"/>
        <v>7</v>
      </c>
      <c r="R35" s="24"/>
      <c r="S35" s="71">
        <f>BP!$A84</f>
        <v>84</v>
      </c>
      <c r="T35" s="67"/>
      <c r="U35" s="67"/>
      <c r="V35" s="75"/>
      <c r="W35" s="29">
        <f ca="1">SUM(INDIRECT(ADDRESS(ROW(),SUMIFS($1:$1,$5:$5,1))):INDIRECT(ADDRESS(ROW(),SUMIFS($1:$1,$5:$5,MAX($5:$5)))))</f>
        <v>0</v>
      </c>
      <c r="X35" s="67"/>
      <c r="Y35" s="67"/>
      <c r="Z35" s="69">
        <f ca="1">IF(Z$5="",0,SUMPRODUCT(
INDIRECT(ADDRESS($P35,SUMIFS($1:$1,$5:$5,1))&amp;":"&amp;ADDRESS($P35,Z$1)),
INDIRECT("rBP!"&amp;ADDRESS($S35,SUMIFS(rBP!$1:$1,rBP!$5:$5,MAX(rBP!$5:$5)-Z$5+1))&amp;":"&amp;ADDRESS($S35,SUMIFS(rBP!$1:$1,rBP!$5:$5,MAX(rBP!$5:$5))))))</f>
        <v>0</v>
      </c>
      <c r="AA35" s="69">
        <f ca="1">IF(AA$5="",0,SUMPRODUCT(
INDIRECT(ADDRESS($P35,SUMIFS($1:$1,$5:$5,1))&amp;":"&amp;ADDRESS($P35,AA$1)),
INDIRECT("rBP!"&amp;ADDRESS($S35,SUMIFS(rBP!$1:$1,rBP!$5:$5,MAX(rBP!$5:$5)-AA$5+1))&amp;":"&amp;ADDRESS($S35,SUMIFS(rBP!$1:$1,rBP!$5:$5,MAX(rBP!$5:$5))))))</f>
        <v>0</v>
      </c>
      <c r="AB35" s="69">
        <f ca="1">IF(AB$5="",0,SUMPRODUCT(
INDIRECT(ADDRESS($P35,SUMIFS($1:$1,$5:$5,1))&amp;":"&amp;ADDRESS($P35,AB$1)),
INDIRECT("rBP!"&amp;ADDRESS($S35,SUMIFS(rBP!$1:$1,rBP!$5:$5,MAX(rBP!$5:$5)-AB$5+1))&amp;":"&amp;ADDRESS($S35,SUMIFS(rBP!$1:$1,rBP!$5:$5,MAX(rBP!$5:$5))))))</f>
        <v>0</v>
      </c>
      <c r="AC35" s="69">
        <f ca="1">IF(AC$5="",0,SUMPRODUCT(
INDIRECT(ADDRESS($P35,SUMIFS($1:$1,$5:$5,1))&amp;":"&amp;ADDRESS($P35,AC$1)),
INDIRECT("rBP!"&amp;ADDRESS($S35,SUMIFS(rBP!$1:$1,rBP!$5:$5,MAX(rBP!$5:$5)-AC$5+1))&amp;":"&amp;ADDRESS($S35,SUMIFS(rBP!$1:$1,rBP!$5:$5,MAX(rBP!$5:$5))))))</f>
        <v>0</v>
      </c>
      <c r="AD35" s="69">
        <f ca="1">IF(AD$5="",0,SUMPRODUCT(
INDIRECT(ADDRESS($P35,SUMIFS($1:$1,$5:$5,1))&amp;":"&amp;ADDRESS($P35,AD$1)),
INDIRECT("rBP!"&amp;ADDRESS($S35,SUMIFS(rBP!$1:$1,rBP!$5:$5,MAX(rBP!$5:$5)-AD$5+1))&amp;":"&amp;ADDRESS($S35,SUMIFS(rBP!$1:$1,rBP!$5:$5,MAX(rBP!$5:$5))))))</f>
        <v>0</v>
      </c>
      <c r="AE35" s="69">
        <f ca="1">IF(AE$5="",0,SUMPRODUCT(
INDIRECT(ADDRESS($P35,SUMIFS($1:$1,$5:$5,1))&amp;":"&amp;ADDRESS($P35,AE$1)),
INDIRECT("rBP!"&amp;ADDRESS($S35,SUMIFS(rBP!$1:$1,rBP!$5:$5,MAX(rBP!$5:$5)-AE$5+1))&amp;":"&amp;ADDRESS($S35,SUMIFS(rBP!$1:$1,rBP!$5:$5,MAX(rBP!$5:$5))))))</f>
        <v>0</v>
      </c>
      <c r="AF35" s="69">
        <f ca="1">IF(AF$5="",0,SUMPRODUCT(
INDIRECT(ADDRESS($P35,SUMIFS($1:$1,$5:$5,1))&amp;":"&amp;ADDRESS($P35,AF$1)),
INDIRECT("rBP!"&amp;ADDRESS($S35,SUMIFS(rBP!$1:$1,rBP!$5:$5,MAX(rBP!$5:$5)-AF$5+1))&amp;":"&amp;ADDRESS($S35,SUMIFS(rBP!$1:$1,rBP!$5:$5,MAX(rBP!$5:$5))))))</f>
        <v>0</v>
      </c>
      <c r="AG35" s="69">
        <f ca="1">IF(AG$5="",0,SUMPRODUCT(
INDIRECT(ADDRESS($P35,SUMIFS($1:$1,$5:$5,1))&amp;":"&amp;ADDRESS($P35,AG$1)),
INDIRECT("rBP!"&amp;ADDRESS($S35,SUMIFS(rBP!$1:$1,rBP!$5:$5,MAX(rBP!$5:$5)-AG$5+1))&amp;":"&amp;ADDRESS($S35,SUMIFS(rBP!$1:$1,rBP!$5:$5,MAX(rBP!$5:$5))))))</f>
        <v>0</v>
      </c>
      <c r="AH35" s="69">
        <f ca="1">IF(AH$5="",0,SUMPRODUCT(
INDIRECT(ADDRESS($P35,SUMIFS($1:$1,$5:$5,1))&amp;":"&amp;ADDRESS($P35,AH$1)),
INDIRECT("rBP!"&amp;ADDRESS($S35,SUMIFS(rBP!$1:$1,rBP!$5:$5,MAX(rBP!$5:$5)-AH$5+1))&amp;":"&amp;ADDRESS($S35,SUMIFS(rBP!$1:$1,rBP!$5:$5,MAX(rBP!$5:$5))))))</f>
        <v>0</v>
      </c>
      <c r="AI35" s="69">
        <f ca="1">IF(AI$5="",0,SUMPRODUCT(
INDIRECT(ADDRESS($P35,SUMIFS($1:$1,$5:$5,1))&amp;":"&amp;ADDRESS($P35,AI$1)),
INDIRECT("rBP!"&amp;ADDRESS($S35,SUMIFS(rBP!$1:$1,rBP!$5:$5,MAX(rBP!$5:$5)-AI$5+1))&amp;":"&amp;ADDRESS($S35,SUMIFS(rBP!$1:$1,rBP!$5:$5,MAX(rBP!$5:$5))))))</f>
        <v>0</v>
      </c>
      <c r="AJ35" s="69">
        <f ca="1">IF(AJ$5="",0,SUMPRODUCT(
INDIRECT(ADDRESS($P35,SUMIFS($1:$1,$5:$5,1))&amp;":"&amp;ADDRESS($P35,AJ$1)),
INDIRECT("rBP!"&amp;ADDRESS($S35,SUMIFS(rBP!$1:$1,rBP!$5:$5,MAX(rBP!$5:$5)-AJ$5+1))&amp;":"&amp;ADDRESS($S35,SUMIFS(rBP!$1:$1,rBP!$5:$5,MAX(rBP!$5:$5))))))</f>
        <v>0</v>
      </c>
      <c r="AK35" s="69">
        <f ca="1">IF(AK$5="",0,SUMPRODUCT(
INDIRECT(ADDRESS($P35,SUMIFS($1:$1,$5:$5,1))&amp;":"&amp;ADDRESS($P35,AK$1)),
INDIRECT("rBP!"&amp;ADDRESS($S35,SUMIFS(rBP!$1:$1,rBP!$5:$5,MAX(rBP!$5:$5)-AK$5+1))&amp;":"&amp;ADDRESS($S35,SUMIFS(rBP!$1:$1,rBP!$5:$5,MAX(rBP!$5:$5))))))</f>
        <v>0</v>
      </c>
      <c r="AL35" s="69">
        <f ca="1">IF(AL$5="",0,SUMPRODUCT(
INDIRECT(ADDRESS($P35,SUMIFS($1:$1,$5:$5,1))&amp;":"&amp;ADDRESS($P35,AL$1)),
INDIRECT("rBP!"&amp;ADDRESS($S35,SUMIFS(rBP!$1:$1,rBP!$5:$5,MAX(rBP!$5:$5)-AL$5+1))&amp;":"&amp;ADDRESS($S35,SUMIFS(rBP!$1:$1,rBP!$5:$5,MAX(rBP!$5:$5))))))</f>
        <v>0</v>
      </c>
      <c r="AM35" s="69">
        <f ca="1">IF(AM$5="",0,SUMPRODUCT(
INDIRECT(ADDRESS($P35,SUMIFS($1:$1,$5:$5,1))&amp;":"&amp;ADDRESS($P35,AM$1)),
INDIRECT("rBP!"&amp;ADDRESS($S35,SUMIFS(rBP!$1:$1,rBP!$5:$5,MAX(rBP!$5:$5)-AM$5+1))&amp;":"&amp;ADDRESS($S35,SUMIFS(rBP!$1:$1,rBP!$5:$5,MAX(rBP!$5:$5))))))</f>
        <v>0</v>
      </c>
      <c r="AN35" s="69">
        <f ca="1">IF(AN$5="",0,SUMPRODUCT(
INDIRECT(ADDRESS($P35,SUMIFS($1:$1,$5:$5,1))&amp;":"&amp;ADDRESS($P35,AN$1)),
INDIRECT("rBP!"&amp;ADDRESS($S35,SUMIFS(rBP!$1:$1,rBP!$5:$5,MAX(rBP!$5:$5)-AN$5+1))&amp;":"&amp;ADDRESS($S35,SUMIFS(rBP!$1:$1,rBP!$5:$5,MAX(rBP!$5:$5))))))</f>
        <v>0</v>
      </c>
      <c r="AO35" s="69">
        <f ca="1">IF(AO$5="",0,SUMPRODUCT(
INDIRECT(ADDRESS($P35,SUMIFS($1:$1,$5:$5,1))&amp;":"&amp;ADDRESS($P35,AO$1)),
INDIRECT("rBP!"&amp;ADDRESS($S35,SUMIFS(rBP!$1:$1,rBP!$5:$5,MAX(rBP!$5:$5)-AO$5+1))&amp;":"&amp;ADDRESS($S35,SUMIFS(rBP!$1:$1,rBP!$5:$5,MAX(rBP!$5:$5))))))</f>
        <v>0</v>
      </c>
      <c r="AP35" s="69">
        <f ca="1">IF(AP$5="",0,SUMPRODUCT(
INDIRECT(ADDRESS($P35,SUMIFS($1:$1,$5:$5,1))&amp;":"&amp;ADDRESS($P35,AP$1)),
INDIRECT("rBP!"&amp;ADDRESS($S35,SUMIFS(rBP!$1:$1,rBP!$5:$5,MAX(rBP!$5:$5)-AP$5+1))&amp;":"&amp;ADDRESS($S35,SUMIFS(rBP!$1:$1,rBP!$5:$5,MAX(rBP!$5:$5))))))</f>
        <v>0</v>
      </c>
      <c r="AQ35" s="69">
        <f ca="1">IF(AQ$5="",0,SUMPRODUCT(
INDIRECT(ADDRESS($P35,SUMIFS($1:$1,$5:$5,1))&amp;":"&amp;ADDRESS($P35,AQ$1)),
INDIRECT("rBP!"&amp;ADDRESS($S35,SUMIFS(rBP!$1:$1,rBP!$5:$5,MAX(rBP!$5:$5)-AQ$5+1))&amp;":"&amp;ADDRESS($S35,SUMIFS(rBP!$1:$1,rBP!$5:$5,MAX(rBP!$5:$5))))))</f>
        <v>0</v>
      </c>
      <c r="AR35" s="69">
        <f ca="1">IF(AR$5="",0,SUMPRODUCT(
INDIRECT(ADDRESS($P35,SUMIFS($1:$1,$5:$5,1))&amp;":"&amp;ADDRESS($P35,AR$1)),
INDIRECT("rBP!"&amp;ADDRESS($S35,SUMIFS(rBP!$1:$1,rBP!$5:$5,MAX(rBP!$5:$5)-AR$5+1))&amp;":"&amp;ADDRESS($S35,SUMIFS(rBP!$1:$1,rBP!$5:$5,MAX(rBP!$5:$5))))))</f>
        <v>0</v>
      </c>
      <c r="AS35" s="69">
        <f ca="1">IF(AS$5="",0,SUMPRODUCT(
INDIRECT(ADDRESS($P35,SUMIFS($1:$1,$5:$5,1))&amp;":"&amp;ADDRESS($P35,AS$1)),
INDIRECT("rBP!"&amp;ADDRESS($S35,SUMIFS(rBP!$1:$1,rBP!$5:$5,MAX(rBP!$5:$5)-AS$5+1))&amp;":"&amp;ADDRESS($S35,SUMIFS(rBP!$1:$1,rBP!$5:$5,MAX(rBP!$5:$5))))))</f>
        <v>0</v>
      </c>
      <c r="AT35" s="69">
        <f ca="1">IF(AT$5="",0,SUMPRODUCT(
INDIRECT(ADDRESS($P35,SUMIFS($1:$1,$5:$5,1))&amp;":"&amp;ADDRESS($P35,AT$1)),
INDIRECT("rBP!"&amp;ADDRESS($S35,SUMIFS(rBP!$1:$1,rBP!$5:$5,MAX(rBP!$5:$5)-AT$5+1))&amp;":"&amp;ADDRESS($S35,SUMIFS(rBP!$1:$1,rBP!$5:$5,MAX(rBP!$5:$5))))))</f>
        <v>0</v>
      </c>
      <c r="AU35" s="69">
        <f ca="1">IF(AU$5="",0,SUMPRODUCT(
INDIRECT(ADDRESS($P35,SUMIFS($1:$1,$5:$5,1))&amp;":"&amp;ADDRESS($P35,AU$1)),
INDIRECT("rBP!"&amp;ADDRESS($S35,SUMIFS(rBP!$1:$1,rBP!$5:$5,MAX(rBP!$5:$5)-AU$5+1))&amp;":"&amp;ADDRESS($S35,SUMIFS(rBP!$1:$1,rBP!$5:$5,MAX(rBP!$5:$5))))))</f>
        <v>0</v>
      </c>
      <c r="AV35" s="69">
        <f ca="1">IF(AV$5="",0,SUMPRODUCT(
INDIRECT(ADDRESS($P35,SUMIFS($1:$1,$5:$5,1))&amp;":"&amp;ADDRESS($P35,AV$1)),
INDIRECT("rBP!"&amp;ADDRESS($S35,SUMIFS(rBP!$1:$1,rBP!$5:$5,MAX(rBP!$5:$5)-AV$5+1))&amp;":"&amp;ADDRESS($S35,SUMIFS(rBP!$1:$1,rBP!$5:$5,MAX(rBP!$5:$5))))))</f>
        <v>0</v>
      </c>
      <c r="AW35" s="69">
        <f ca="1">IF(AW$5="",0,SUMPRODUCT(
INDIRECT(ADDRESS($P35,SUMIFS($1:$1,$5:$5,1))&amp;":"&amp;ADDRESS($P35,AW$1)),
INDIRECT("rBP!"&amp;ADDRESS($S35,SUMIFS(rBP!$1:$1,rBP!$5:$5,MAX(rBP!$5:$5)-AW$5+1))&amp;":"&amp;ADDRESS($S35,SUMIFS(rBP!$1:$1,rBP!$5:$5,MAX(rBP!$5:$5))))))</f>
        <v>0</v>
      </c>
      <c r="AX35" s="69">
        <f ca="1">IF(AX$5="",0,SUMPRODUCT(
INDIRECT(ADDRESS($P35,SUMIFS($1:$1,$5:$5,1))&amp;":"&amp;ADDRESS($P35,AX$1)),
INDIRECT("rBP!"&amp;ADDRESS($S35,SUMIFS(rBP!$1:$1,rBP!$5:$5,MAX(rBP!$5:$5)-AX$5+1))&amp;":"&amp;ADDRESS($S35,SUMIFS(rBP!$1:$1,rBP!$5:$5,MAX(rBP!$5:$5))))))</f>
        <v>0</v>
      </c>
      <c r="AY35" s="69">
        <f ca="1">IF(AY$5="",0,SUMPRODUCT(
INDIRECT(ADDRESS($P35,SUMIFS($1:$1,$5:$5,1))&amp;":"&amp;ADDRESS($P35,AY$1)),
INDIRECT("rBP!"&amp;ADDRESS($S35,SUMIFS(rBP!$1:$1,rBP!$5:$5,MAX(rBP!$5:$5)-AY$5+1))&amp;":"&amp;ADDRESS($S35,SUMIFS(rBP!$1:$1,rBP!$5:$5,MAX(rBP!$5:$5))))))</f>
        <v>0</v>
      </c>
      <c r="AZ35" s="69">
        <f ca="1">IF(AZ$5="",0,SUMPRODUCT(
INDIRECT(ADDRESS($P35,SUMIFS($1:$1,$5:$5,1))&amp;":"&amp;ADDRESS($P35,AZ$1)),
INDIRECT("rBP!"&amp;ADDRESS($S35,SUMIFS(rBP!$1:$1,rBP!$5:$5,MAX(rBP!$5:$5)-AZ$5+1))&amp;":"&amp;ADDRESS($S35,SUMIFS(rBP!$1:$1,rBP!$5:$5,MAX(rBP!$5:$5))))))</f>
        <v>0</v>
      </c>
      <c r="BA35" s="69">
        <f ca="1">IF(BA$5="",0,SUMPRODUCT(
INDIRECT(ADDRESS($P35,SUMIFS($1:$1,$5:$5,1))&amp;":"&amp;ADDRESS($P35,BA$1)),
INDIRECT("rBP!"&amp;ADDRESS($S35,SUMIFS(rBP!$1:$1,rBP!$5:$5,MAX(rBP!$5:$5)-BA$5+1))&amp;":"&amp;ADDRESS($S35,SUMIFS(rBP!$1:$1,rBP!$5:$5,MAX(rBP!$5:$5))))))</f>
        <v>0</v>
      </c>
      <c r="BB35" s="69">
        <f ca="1">IF(BB$5="",0,SUMPRODUCT(
INDIRECT(ADDRESS($P35,SUMIFS($1:$1,$5:$5,1))&amp;":"&amp;ADDRESS($P35,BB$1)),
INDIRECT("rBP!"&amp;ADDRESS($S35,SUMIFS(rBP!$1:$1,rBP!$5:$5,MAX(rBP!$5:$5)-BB$5+1))&amp;":"&amp;ADDRESS($S35,SUMIFS(rBP!$1:$1,rBP!$5:$5,MAX(rBP!$5:$5))))))</f>
        <v>0</v>
      </c>
      <c r="BC35" s="69">
        <f ca="1">IF(BC$5="",0,SUMPRODUCT(
INDIRECT(ADDRESS($P35,SUMIFS($1:$1,$5:$5,1))&amp;":"&amp;ADDRESS($P35,BC$1)),
INDIRECT("rBP!"&amp;ADDRESS($S35,SUMIFS(rBP!$1:$1,rBP!$5:$5,MAX(rBP!$5:$5)-BC$5+1))&amp;":"&amp;ADDRESS($S35,SUMIFS(rBP!$1:$1,rBP!$5:$5,MAX(rBP!$5:$5))))))</f>
        <v>0</v>
      </c>
      <c r="BD35" s="69">
        <f ca="1">IF(BD$5="",0,SUMPRODUCT(
INDIRECT(ADDRESS($P35,SUMIFS($1:$1,$5:$5,1))&amp;":"&amp;ADDRESS($P35,BD$1)),
INDIRECT("rBP!"&amp;ADDRESS($S35,SUMIFS(rBP!$1:$1,rBP!$5:$5,MAX(rBP!$5:$5)-BD$5+1))&amp;":"&amp;ADDRESS($S35,SUMIFS(rBP!$1:$1,rBP!$5:$5,MAX(rBP!$5:$5))))))</f>
        <v>0</v>
      </c>
      <c r="BE35" s="69">
        <f ca="1">IF(BE$5="",0,SUMPRODUCT(
INDIRECT(ADDRESS($P35,SUMIFS($1:$1,$5:$5,1))&amp;":"&amp;ADDRESS($P35,BE$1)),
INDIRECT("rBP!"&amp;ADDRESS($S35,SUMIFS(rBP!$1:$1,rBP!$5:$5,MAX(rBP!$5:$5)-BE$5+1))&amp;":"&amp;ADDRESS($S35,SUMIFS(rBP!$1:$1,rBP!$5:$5,MAX(rBP!$5:$5))))))</f>
        <v>0</v>
      </c>
      <c r="BF35" s="69">
        <f ca="1">IF(BF$5="",0,SUMPRODUCT(
INDIRECT(ADDRESS($P35,SUMIFS($1:$1,$5:$5,1))&amp;":"&amp;ADDRESS($P35,BF$1)),
INDIRECT("rBP!"&amp;ADDRESS($S35,SUMIFS(rBP!$1:$1,rBP!$5:$5,MAX(rBP!$5:$5)-BF$5+1))&amp;":"&amp;ADDRESS($S35,SUMIFS(rBP!$1:$1,rBP!$5:$5,MAX(rBP!$5:$5))))))</f>
        <v>0</v>
      </c>
      <c r="BG35" s="69">
        <f ca="1">IF(BG$5="",0,SUMPRODUCT(
INDIRECT(ADDRESS($P35,SUMIFS($1:$1,$5:$5,1))&amp;":"&amp;ADDRESS($P35,BG$1)),
INDIRECT("rBP!"&amp;ADDRESS($S35,SUMIFS(rBP!$1:$1,rBP!$5:$5,MAX(rBP!$5:$5)-BG$5+1))&amp;":"&amp;ADDRESS($S35,SUMIFS(rBP!$1:$1,rBP!$5:$5,MAX(rBP!$5:$5))))))</f>
        <v>0</v>
      </c>
      <c r="BH35" s="69">
        <f ca="1">IF(BH$5="",0,SUMPRODUCT(
INDIRECT(ADDRESS($P35,SUMIFS($1:$1,$5:$5,1))&amp;":"&amp;ADDRESS($P35,BH$1)),
INDIRECT("rBP!"&amp;ADDRESS($S35,SUMIFS(rBP!$1:$1,rBP!$5:$5,MAX(rBP!$5:$5)-BH$5+1))&amp;":"&amp;ADDRESS($S35,SUMIFS(rBP!$1:$1,rBP!$5:$5,MAX(rBP!$5:$5))))))</f>
        <v>0</v>
      </c>
      <c r="BI35" s="69">
        <f ca="1">IF(BI$5="",0,SUMPRODUCT(
INDIRECT(ADDRESS($P35,SUMIFS($1:$1,$5:$5,1))&amp;":"&amp;ADDRESS($P35,BI$1)),
INDIRECT("rBP!"&amp;ADDRESS($S35,SUMIFS(rBP!$1:$1,rBP!$5:$5,MAX(rBP!$5:$5)-BI$5+1))&amp;":"&amp;ADDRESS($S35,SUMIFS(rBP!$1:$1,rBP!$5:$5,MAX(rBP!$5:$5))))))</f>
        <v>0</v>
      </c>
      <c r="BJ35" s="69">
        <f ca="1">IF(BJ$5="",0,SUMPRODUCT(
INDIRECT(ADDRESS($P35,SUMIFS($1:$1,$5:$5,1))&amp;":"&amp;ADDRESS($P35,BJ$1)),
INDIRECT("rBP!"&amp;ADDRESS($S35,SUMIFS(rBP!$1:$1,rBP!$5:$5,MAX(rBP!$5:$5)-BJ$5+1))&amp;":"&amp;ADDRESS($S35,SUMIFS(rBP!$1:$1,rBP!$5:$5,MAX(rBP!$5:$5))))))</f>
        <v>0</v>
      </c>
      <c r="BK35" s="69">
        <f ca="1">IF(BK$5="",0,SUMPRODUCT(
INDIRECT(ADDRESS($P35,SUMIFS($1:$1,$5:$5,1))&amp;":"&amp;ADDRESS($P35,BK$1)),
INDIRECT("rBP!"&amp;ADDRESS($S35,SUMIFS(rBP!$1:$1,rBP!$5:$5,MAX(rBP!$5:$5)-BK$5+1))&amp;":"&amp;ADDRESS($S35,SUMIFS(rBP!$1:$1,rBP!$5:$5,MAX(rBP!$5:$5))))))</f>
        <v>0</v>
      </c>
      <c r="BL35" s="69">
        <f ca="1">IF(BL$5="",0,SUMPRODUCT(
INDIRECT(ADDRESS($P35,SUMIFS($1:$1,$5:$5,1))&amp;":"&amp;ADDRESS($P35,BL$1)),
INDIRECT("rBP!"&amp;ADDRESS($S35,SUMIFS(rBP!$1:$1,rBP!$5:$5,MAX(rBP!$5:$5)-BL$5+1))&amp;":"&amp;ADDRESS($S35,SUMIFS(rBP!$1:$1,rBP!$5:$5,MAX(rBP!$5:$5))))))</f>
        <v>0</v>
      </c>
      <c r="BM35" s="69">
        <f ca="1">IF(BM$5="",0,SUMPRODUCT(
INDIRECT(ADDRESS($P35,SUMIFS($1:$1,$5:$5,1))&amp;":"&amp;ADDRESS($P35,BM$1)),
INDIRECT("rBP!"&amp;ADDRESS($S35,SUMIFS(rBP!$1:$1,rBP!$5:$5,MAX(rBP!$5:$5)-BM$5+1))&amp;":"&amp;ADDRESS($S35,SUMIFS(rBP!$1:$1,rBP!$5:$5,MAX(rBP!$5:$5))))))</f>
        <v>0</v>
      </c>
      <c r="BN35" s="69">
        <f ca="1">IF(BN$5="",0,SUMPRODUCT(
INDIRECT(ADDRESS($P35,SUMIFS($1:$1,$5:$5,1))&amp;":"&amp;ADDRESS($P35,BN$1)),
INDIRECT("rBP!"&amp;ADDRESS($S35,SUMIFS(rBP!$1:$1,rBP!$5:$5,MAX(rBP!$5:$5)-BN$5+1))&amp;":"&amp;ADDRESS($S35,SUMIFS(rBP!$1:$1,rBP!$5:$5,MAX(rBP!$5:$5))))))</f>
        <v>0</v>
      </c>
      <c r="BO35" s="69">
        <f ca="1">IF(BO$5="",0,SUMPRODUCT(
INDIRECT(ADDRESS($P35,SUMIFS($1:$1,$5:$5,1))&amp;":"&amp;ADDRESS($P35,BO$1)),
INDIRECT("rBP!"&amp;ADDRESS($S35,SUMIFS(rBP!$1:$1,rBP!$5:$5,MAX(rBP!$5:$5)-BO$5+1))&amp;":"&amp;ADDRESS($S35,SUMIFS(rBP!$1:$1,rBP!$5:$5,MAX(rBP!$5:$5))))))</f>
        <v>0</v>
      </c>
      <c r="BP35" s="69">
        <f ca="1">IF(BP$5="",0,SUMPRODUCT(
INDIRECT(ADDRESS($P35,SUMIFS($1:$1,$5:$5,1))&amp;":"&amp;ADDRESS($P35,BP$1)),
INDIRECT("rBP!"&amp;ADDRESS($S35,SUMIFS(rBP!$1:$1,rBP!$5:$5,MAX(rBP!$5:$5)-BP$5+1))&amp;":"&amp;ADDRESS($S35,SUMIFS(rBP!$1:$1,rBP!$5:$5,MAX(rBP!$5:$5))))))</f>
        <v>0</v>
      </c>
      <c r="BQ35" s="69">
        <f ca="1">IF(BQ$5="",0,SUMPRODUCT(
INDIRECT(ADDRESS($P35,SUMIFS($1:$1,$5:$5,1))&amp;":"&amp;ADDRESS($P35,BQ$1)),
INDIRECT("rBP!"&amp;ADDRESS($S35,SUMIFS(rBP!$1:$1,rBP!$5:$5,MAX(rBP!$5:$5)-BQ$5+1))&amp;":"&amp;ADDRESS($S35,SUMIFS(rBP!$1:$1,rBP!$5:$5,MAX(rBP!$5:$5))))))</f>
        <v>0</v>
      </c>
      <c r="BR35" s="69">
        <f ca="1">IF(BR$5="",0,SUMPRODUCT(
INDIRECT(ADDRESS($P35,SUMIFS($1:$1,$5:$5,1))&amp;":"&amp;ADDRESS($P35,BR$1)),
INDIRECT("rBP!"&amp;ADDRESS($S35,SUMIFS(rBP!$1:$1,rBP!$5:$5,MAX(rBP!$5:$5)-BR$5+1))&amp;":"&amp;ADDRESS($S35,SUMIFS(rBP!$1:$1,rBP!$5:$5,MAX(rBP!$5:$5))))))</f>
        <v>0</v>
      </c>
      <c r="BS35" s="69">
        <f ca="1">IF(BS$5="",0,SUMPRODUCT(
INDIRECT(ADDRESS($P35,SUMIFS($1:$1,$5:$5,1))&amp;":"&amp;ADDRESS($P35,BS$1)),
INDIRECT("rBP!"&amp;ADDRESS($S35,SUMIFS(rBP!$1:$1,rBP!$5:$5,MAX(rBP!$5:$5)-BS$5+1))&amp;":"&amp;ADDRESS($S35,SUMIFS(rBP!$1:$1,rBP!$5:$5,MAX(rBP!$5:$5))))))</f>
        <v>0</v>
      </c>
      <c r="BT35" s="69">
        <f ca="1">IF(BT$5="",0,SUMPRODUCT(
INDIRECT(ADDRESS($P35,SUMIFS($1:$1,$5:$5,1))&amp;":"&amp;ADDRESS($P35,BT$1)),
INDIRECT("rBP!"&amp;ADDRESS($S35,SUMIFS(rBP!$1:$1,rBP!$5:$5,MAX(rBP!$5:$5)-BT$5+1))&amp;":"&amp;ADDRESS($S35,SUMIFS(rBP!$1:$1,rBP!$5:$5,MAX(rBP!$5:$5))))))</f>
        <v>0</v>
      </c>
      <c r="BU35" s="69">
        <f ca="1">IF(BU$5="",0,SUMPRODUCT(
INDIRECT(ADDRESS($P35,SUMIFS($1:$1,$5:$5,1))&amp;":"&amp;ADDRESS($P35,BU$1)),
INDIRECT("rBP!"&amp;ADDRESS($S35,SUMIFS(rBP!$1:$1,rBP!$5:$5,MAX(rBP!$5:$5)-BU$5+1))&amp;":"&amp;ADDRESS($S35,SUMIFS(rBP!$1:$1,rBP!$5:$5,MAX(rBP!$5:$5))))))</f>
        <v>0</v>
      </c>
      <c r="BV35" s="69">
        <f ca="1">IF(BV$5="",0,SUMPRODUCT(
INDIRECT(ADDRESS($P35,SUMIFS($1:$1,$5:$5,1))&amp;":"&amp;ADDRESS($P35,BV$1)),
INDIRECT("rBP!"&amp;ADDRESS($S35,SUMIFS(rBP!$1:$1,rBP!$5:$5,MAX(rBP!$5:$5)-BV$5+1))&amp;":"&amp;ADDRESS($S35,SUMIFS(rBP!$1:$1,rBP!$5:$5,MAX(rBP!$5:$5))))))</f>
        <v>0</v>
      </c>
      <c r="BW35" s="69">
        <f ca="1">IF(BW$5="",0,SUMPRODUCT(
INDIRECT(ADDRESS($P35,SUMIFS($1:$1,$5:$5,1))&amp;":"&amp;ADDRESS($P35,BW$1)),
INDIRECT("rBP!"&amp;ADDRESS($S35,SUMIFS(rBP!$1:$1,rBP!$5:$5,MAX(rBP!$5:$5)-BW$5+1))&amp;":"&amp;ADDRESS($S35,SUMIFS(rBP!$1:$1,rBP!$5:$5,MAX(rBP!$5:$5))))))</f>
        <v>0</v>
      </c>
      <c r="BX35" s="69">
        <f ca="1">IF(BX$5="",0,SUMPRODUCT(
INDIRECT(ADDRESS($P35,SUMIFS($1:$1,$5:$5,1))&amp;":"&amp;ADDRESS($P35,BX$1)),
INDIRECT("rBP!"&amp;ADDRESS($S35,SUMIFS(rBP!$1:$1,rBP!$5:$5,MAX(rBP!$5:$5)-BX$5+1))&amp;":"&amp;ADDRESS($S35,SUMIFS(rBP!$1:$1,rBP!$5:$5,MAX(rBP!$5:$5))))))</f>
        <v>0</v>
      </c>
      <c r="BY35" s="69">
        <f ca="1">IF(BY$5="",0,SUMPRODUCT(
INDIRECT(ADDRESS($P35,SUMIFS($1:$1,$5:$5,1))&amp;":"&amp;ADDRESS($P35,BY$1)),
INDIRECT("rBP!"&amp;ADDRESS($S35,SUMIFS(rBP!$1:$1,rBP!$5:$5,MAX(rBP!$5:$5)-BY$5+1))&amp;":"&amp;ADDRESS($S35,SUMIFS(rBP!$1:$1,rBP!$5:$5,MAX(rBP!$5:$5))))))</f>
        <v>0</v>
      </c>
      <c r="BZ35" s="69">
        <f ca="1">IF(BZ$5="",0,SUMPRODUCT(
INDIRECT(ADDRESS($P35,SUMIFS($1:$1,$5:$5,1))&amp;":"&amp;ADDRESS($P35,BZ$1)),
INDIRECT("rBP!"&amp;ADDRESS($S35,SUMIFS(rBP!$1:$1,rBP!$5:$5,MAX(rBP!$5:$5)-BZ$5+1))&amp;":"&amp;ADDRESS($S35,SUMIFS(rBP!$1:$1,rBP!$5:$5,MAX(rBP!$5:$5))))))</f>
        <v>0</v>
      </c>
      <c r="CA35" s="69">
        <f ca="1">IF(CA$5="",0,SUMPRODUCT(
INDIRECT(ADDRESS($P35,SUMIFS($1:$1,$5:$5,1))&amp;":"&amp;ADDRESS($P35,CA$1)),
INDIRECT("rBP!"&amp;ADDRESS($S35,SUMIFS(rBP!$1:$1,rBP!$5:$5,MAX(rBP!$5:$5)-CA$5+1))&amp;":"&amp;ADDRESS($S35,SUMIFS(rBP!$1:$1,rBP!$5:$5,MAX(rBP!$5:$5))))))</f>
        <v>0</v>
      </c>
      <c r="CB35" s="69">
        <f ca="1">IF(CB$5="",0,SUMPRODUCT(
INDIRECT(ADDRESS($P35,SUMIFS($1:$1,$5:$5,1))&amp;":"&amp;ADDRESS($P35,CB$1)),
INDIRECT("rBP!"&amp;ADDRESS($S35,SUMIFS(rBP!$1:$1,rBP!$5:$5,MAX(rBP!$5:$5)-CB$5+1))&amp;":"&amp;ADDRESS($S35,SUMIFS(rBP!$1:$1,rBP!$5:$5,MAX(rBP!$5:$5))))))</f>
        <v>0</v>
      </c>
      <c r="CC35" s="69">
        <f ca="1">IF(CC$5="",0,SUMPRODUCT(
INDIRECT(ADDRESS($P35,SUMIFS($1:$1,$5:$5,1))&amp;":"&amp;ADDRESS($P35,CC$1)),
INDIRECT("rBP!"&amp;ADDRESS($S35,SUMIFS(rBP!$1:$1,rBP!$5:$5,MAX(rBP!$5:$5)-CC$5+1))&amp;":"&amp;ADDRESS($S35,SUMIFS(rBP!$1:$1,rBP!$5:$5,MAX(rBP!$5:$5))))))</f>
        <v>0</v>
      </c>
      <c r="CD35" s="69">
        <f ca="1">IF(CD$5="",0,SUMPRODUCT(
INDIRECT(ADDRESS($P35,SUMIFS($1:$1,$5:$5,1))&amp;":"&amp;ADDRESS($P35,CD$1)),
INDIRECT("rBP!"&amp;ADDRESS($S35,SUMIFS(rBP!$1:$1,rBP!$5:$5,MAX(rBP!$5:$5)-CD$5+1))&amp;":"&amp;ADDRESS($S35,SUMIFS(rBP!$1:$1,rBP!$5:$5,MAX(rBP!$5:$5))))))</f>
        <v>0</v>
      </c>
      <c r="CE35" s="69">
        <f ca="1">IF(CE$5="",0,SUMPRODUCT(
INDIRECT(ADDRESS($P35,SUMIFS($1:$1,$5:$5,1))&amp;":"&amp;ADDRESS($P35,CE$1)),
INDIRECT("rBP!"&amp;ADDRESS($S35,SUMIFS(rBP!$1:$1,rBP!$5:$5,MAX(rBP!$5:$5)-CE$5+1))&amp;":"&amp;ADDRESS($S35,SUMIFS(rBP!$1:$1,rBP!$5:$5,MAX(rBP!$5:$5))))))</f>
        <v>0</v>
      </c>
      <c r="CF35" s="69">
        <f ca="1">IF(CF$5="",0,SUMPRODUCT(
INDIRECT(ADDRESS($P35,SUMIFS($1:$1,$5:$5,1))&amp;":"&amp;ADDRESS($P35,CF$1)),
INDIRECT("rBP!"&amp;ADDRESS($S35,SUMIFS(rBP!$1:$1,rBP!$5:$5,MAX(rBP!$5:$5)-CF$5+1))&amp;":"&amp;ADDRESS($S35,SUMIFS(rBP!$1:$1,rBP!$5:$5,MAX(rBP!$5:$5))))))</f>
        <v>0</v>
      </c>
      <c r="CG35" s="69">
        <f ca="1">IF(CG$5="",0,SUMPRODUCT(
INDIRECT(ADDRESS($P35,SUMIFS($1:$1,$5:$5,1))&amp;":"&amp;ADDRESS($P35,CG$1)),
INDIRECT("rBP!"&amp;ADDRESS($S35,SUMIFS(rBP!$1:$1,rBP!$5:$5,MAX(rBP!$5:$5)-CG$5+1))&amp;":"&amp;ADDRESS($S35,SUMIFS(rBP!$1:$1,rBP!$5:$5,MAX(rBP!$5:$5))))))</f>
        <v>0</v>
      </c>
      <c r="CH35" s="69">
        <f ca="1">IF(CH$5="",0,SUMPRODUCT(
INDIRECT(ADDRESS($P35,SUMIFS($1:$1,$5:$5,1))&amp;":"&amp;ADDRESS($P35,CH$1)),
INDIRECT("rBP!"&amp;ADDRESS($S35,SUMIFS(rBP!$1:$1,rBP!$5:$5,MAX(rBP!$5:$5)-CH$5+1))&amp;":"&amp;ADDRESS($S35,SUMIFS(rBP!$1:$1,rBP!$5:$5,MAX(rBP!$5:$5))))))</f>
        <v>0</v>
      </c>
      <c r="CI35" s="69">
        <f ca="1">IF(CI$5="",0,SUMPRODUCT(
INDIRECT(ADDRESS($P35,SUMIFS($1:$1,$5:$5,1))&amp;":"&amp;ADDRESS($P35,CI$1)),
INDIRECT("rBP!"&amp;ADDRESS($S35,SUMIFS(rBP!$1:$1,rBP!$5:$5,MAX(rBP!$5:$5)-CI$5+1))&amp;":"&amp;ADDRESS($S35,SUMIFS(rBP!$1:$1,rBP!$5:$5,MAX(rBP!$5:$5))))))</f>
        <v>0</v>
      </c>
      <c r="CJ35" s="69">
        <f ca="1">IF(CJ$5="",0,SUMPRODUCT(
INDIRECT(ADDRESS($P35,SUMIFS($1:$1,$5:$5,1))&amp;":"&amp;ADDRESS($P35,CJ$1)),
INDIRECT("rBP!"&amp;ADDRESS($S35,SUMIFS(rBP!$1:$1,rBP!$5:$5,MAX(rBP!$5:$5)-CJ$5+1))&amp;":"&amp;ADDRESS($S35,SUMIFS(rBP!$1:$1,rBP!$5:$5,MAX(rBP!$5:$5))))))</f>
        <v>0</v>
      </c>
      <c r="CK35" s="69">
        <f ca="1">IF(CK$5="",0,SUMPRODUCT(
INDIRECT(ADDRESS($P35,SUMIFS($1:$1,$5:$5,1))&amp;":"&amp;ADDRESS($P35,CK$1)),
INDIRECT("rBP!"&amp;ADDRESS($S35,SUMIFS(rBP!$1:$1,rBP!$5:$5,MAX(rBP!$5:$5)-CK$5+1))&amp;":"&amp;ADDRESS($S35,SUMIFS(rBP!$1:$1,rBP!$5:$5,MAX(rBP!$5:$5))))))</f>
        <v>0</v>
      </c>
      <c r="CL35" s="69">
        <f ca="1">IF(CL$5="",0,SUMPRODUCT(
INDIRECT(ADDRESS($P35,SUMIFS($1:$1,$5:$5,1))&amp;":"&amp;ADDRESS($P35,CL$1)),
INDIRECT("rBP!"&amp;ADDRESS($S35,SUMIFS(rBP!$1:$1,rBP!$5:$5,MAX(rBP!$5:$5)-CL$5+1))&amp;":"&amp;ADDRESS($S35,SUMIFS(rBP!$1:$1,rBP!$5:$5,MAX(rBP!$5:$5))))))</f>
        <v>0</v>
      </c>
      <c r="CM35" s="69">
        <f ca="1">IF(CM$5="",0,SUMPRODUCT(
INDIRECT(ADDRESS($P35,SUMIFS($1:$1,$5:$5,1))&amp;":"&amp;ADDRESS($P35,CM$1)),
INDIRECT("rBP!"&amp;ADDRESS($S35,SUMIFS(rBP!$1:$1,rBP!$5:$5,MAX(rBP!$5:$5)-CM$5+1))&amp;":"&amp;ADDRESS($S35,SUMIFS(rBP!$1:$1,rBP!$5:$5,MAX(rBP!$5:$5))))))</f>
        <v>0</v>
      </c>
      <c r="CN35" s="69">
        <f ca="1">IF(CN$5="",0,SUMPRODUCT(
INDIRECT(ADDRESS($P35,SUMIFS($1:$1,$5:$5,1))&amp;":"&amp;ADDRESS($P35,CN$1)),
INDIRECT("rBP!"&amp;ADDRESS($S35,SUMIFS(rBP!$1:$1,rBP!$5:$5,MAX(rBP!$5:$5)-CN$5+1))&amp;":"&amp;ADDRESS($S35,SUMIFS(rBP!$1:$1,rBP!$5:$5,MAX(rBP!$5:$5))))))</f>
        <v>0</v>
      </c>
      <c r="CO35" s="69">
        <f ca="1">IF(CO$5="",0,SUMPRODUCT(
INDIRECT(ADDRESS($P35,SUMIFS($1:$1,$5:$5,1))&amp;":"&amp;ADDRESS($P35,CO$1)),
INDIRECT("rBP!"&amp;ADDRESS($S35,SUMIFS(rBP!$1:$1,rBP!$5:$5,MAX(rBP!$5:$5)-CO$5+1))&amp;":"&amp;ADDRESS($S35,SUMIFS(rBP!$1:$1,rBP!$5:$5,MAX(rBP!$5:$5))))))</f>
        <v>0</v>
      </c>
      <c r="CP35" s="69">
        <f ca="1">IF(CP$5="",0,SUMPRODUCT(
INDIRECT(ADDRESS($P35,SUMIFS($1:$1,$5:$5,1))&amp;":"&amp;ADDRESS($P35,CP$1)),
INDIRECT("rBP!"&amp;ADDRESS($S35,SUMIFS(rBP!$1:$1,rBP!$5:$5,MAX(rBP!$5:$5)-CP$5+1))&amp;":"&amp;ADDRESS($S35,SUMIFS(rBP!$1:$1,rBP!$5:$5,MAX(rBP!$5:$5))))))</f>
        <v>0</v>
      </c>
      <c r="CQ35" s="69">
        <f ca="1">IF(CQ$5="",0,SUMPRODUCT(
INDIRECT(ADDRESS($P35,SUMIFS($1:$1,$5:$5,1))&amp;":"&amp;ADDRESS($P35,CQ$1)),
INDIRECT("rBP!"&amp;ADDRESS($S35,SUMIFS(rBP!$1:$1,rBP!$5:$5,MAX(rBP!$5:$5)-CQ$5+1))&amp;":"&amp;ADDRESS($S35,SUMIFS(rBP!$1:$1,rBP!$5:$5,MAX(rBP!$5:$5))))))</f>
        <v>0</v>
      </c>
      <c r="CR35" s="69">
        <f ca="1">IF(CR$5="",0,SUMPRODUCT(
INDIRECT(ADDRESS($P35,SUMIFS($1:$1,$5:$5,1))&amp;":"&amp;ADDRESS($P35,CR$1)),
INDIRECT("rBP!"&amp;ADDRESS($S35,SUMIFS(rBP!$1:$1,rBP!$5:$5,MAX(rBP!$5:$5)-CR$5+1))&amp;":"&amp;ADDRESS($S35,SUMIFS(rBP!$1:$1,rBP!$5:$5,MAX(rBP!$5:$5))))))</f>
        <v>0</v>
      </c>
      <c r="CS35" s="69">
        <f ca="1">IF(CS$5="",0,SUMPRODUCT(
INDIRECT(ADDRESS($P35,SUMIFS($1:$1,$5:$5,1))&amp;":"&amp;ADDRESS($P35,CS$1)),
INDIRECT("rBP!"&amp;ADDRESS($S35,SUMIFS(rBP!$1:$1,rBP!$5:$5,MAX(rBP!$5:$5)-CS$5+1))&amp;":"&amp;ADDRESS($S35,SUMIFS(rBP!$1:$1,rBP!$5:$5,MAX(rBP!$5:$5))))))</f>
        <v>0</v>
      </c>
      <c r="CT35" s="69">
        <f ca="1">IF(CT$5="",0,SUMPRODUCT(
INDIRECT(ADDRESS($P35,SUMIFS($1:$1,$5:$5,1))&amp;":"&amp;ADDRESS($P35,CT$1)),
INDIRECT("rBP!"&amp;ADDRESS($S35,SUMIFS(rBP!$1:$1,rBP!$5:$5,MAX(rBP!$5:$5)-CT$5+1))&amp;":"&amp;ADDRESS($S35,SUMIFS(rBP!$1:$1,rBP!$5:$5,MAX(rBP!$5:$5))))))</f>
        <v>0</v>
      </c>
    </row>
    <row r="36" spans="1:98" s="27" customFormat="1" ht="12" x14ac:dyDescent="0.25">
      <c r="A36" s="26">
        <f>ROW()</f>
        <v>36</v>
      </c>
      <c r="E36" s="24"/>
      <c r="F36" s="66" t="str">
        <f>F31</f>
        <v>Поступление в пр-во ПФ в натуральных величинах</v>
      </c>
      <c r="G36" s="27" t="str">
        <f>BP!$F$25</f>
        <v>Упаковка</v>
      </c>
      <c r="M36" s="2" t="str">
        <f>BP!$M$25</f>
        <v>компл</v>
      </c>
      <c r="P36" s="71">
        <f t="shared" si="8"/>
        <v>7</v>
      </c>
      <c r="R36" s="24"/>
      <c r="S36" s="71">
        <f>BP!$A85</f>
        <v>85</v>
      </c>
      <c r="T36" s="67"/>
      <c r="U36" s="67"/>
      <c r="V36" s="75"/>
      <c r="W36" s="29">
        <f ca="1">SUM(INDIRECT(ADDRESS(ROW(),SUMIFS($1:$1,$5:$5,1))):INDIRECT(ADDRESS(ROW(),SUMIFS($1:$1,$5:$5,MAX($5:$5)))))</f>
        <v>0</v>
      </c>
      <c r="X36" s="67"/>
      <c r="Y36" s="67"/>
      <c r="Z36" s="69">
        <f ca="1">IF(Z$5="",0,SUMPRODUCT(
INDIRECT(ADDRESS($P36,SUMIFS($1:$1,$5:$5,1))&amp;":"&amp;ADDRESS($P36,Z$1)),
INDIRECT("rBP!"&amp;ADDRESS($S36,SUMIFS(rBP!$1:$1,rBP!$5:$5,MAX(rBP!$5:$5)-Z$5+1))&amp;":"&amp;ADDRESS($S36,SUMIFS(rBP!$1:$1,rBP!$5:$5,MAX(rBP!$5:$5))))))</f>
        <v>0</v>
      </c>
      <c r="AA36" s="69">
        <f ca="1">IF(AA$5="",0,SUMPRODUCT(
INDIRECT(ADDRESS($P36,SUMIFS($1:$1,$5:$5,1))&amp;":"&amp;ADDRESS($P36,AA$1)),
INDIRECT("rBP!"&amp;ADDRESS($S36,SUMIFS(rBP!$1:$1,rBP!$5:$5,MAX(rBP!$5:$5)-AA$5+1))&amp;":"&amp;ADDRESS($S36,SUMIFS(rBP!$1:$1,rBP!$5:$5,MAX(rBP!$5:$5))))))</f>
        <v>0</v>
      </c>
      <c r="AB36" s="69">
        <f ca="1">IF(AB$5="",0,SUMPRODUCT(
INDIRECT(ADDRESS($P36,SUMIFS($1:$1,$5:$5,1))&amp;":"&amp;ADDRESS($P36,AB$1)),
INDIRECT("rBP!"&amp;ADDRESS($S36,SUMIFS(rBP!$1:$1,rBP!$5:$5,MAX(rBP!$5:$5)-AB$5+1))&amp;":"&amp;ADDRESS($S36,SUMIFS(rBP!$1:$1,rBP!$5:$5,MAX(rBP!$5:$5))))))</f>
        <v>0</v>
      </c>
      <c r="AC36" s="69">
        <f ca="1">IF(AC$5="",0,SUMPRODUCT(
INDIRECT(ADDRESS($P36,SUMIFS($1:$1,$5:$5,1))&amp;":"&amp;ADDRESS($P36,AC$1)),
INDIRECT("rBP!"&amp;ADDRESS($S36,SUMIFS(rBP!$1:$1,rBP!$5:$5,MAX(rBP!$5:$5)-AC$5+1))&amp;":"&amp;ADDRESS($S36,SUMIFS(rBP!$1:$1,rBP!$5:$5,MAX(rBP!$5:$5))))))</f>
        <v>0</v>
      </c>
      <c r="AD36" s="69">
        <f ca="1">IF(AD$5="",0,SUMPRODUCT(
INDIRECT(ADDRESS($P36,SUMIFS($1:$1,$5:$5,1))&amp;":"&amp;ADDRESS($P36,AD$1)),
INDIRECT("rBP!"&amp;ADDRESS($S36,SUMIFS(rBP!$1:$1,rBP!$5:$5,MAX(rBP!$5:$5)-AD$5+1))&amp;":"&amp;ADDRESS($S36,SUMIFS(rBP!$1:$1,rBP!$5:$5,MAX(rBP!$5:$5))))))</f>
        <v>0</v>
      </c>
      <c r="AE36" s="69">
        <f ca="1">IF(AE$5="",0,SUMPRODUCT(
INDIRECT(ADDRESS($P36,SUMIFS($1:$1,$5:$5,1))&amp;":"&amp;ADDRESS($P36,AE$1)),
INDIRECT("rBP!"&amp;ADDRESS($S36,SUMIFS(rBP!$1:$1,rBP!$5:$5,MAX(rBP!$5:$5)-AE$5+1))&amp;":"&amp;ADDRESS($S36,SUMIFS(rBP!$1:$1,rBP!$5:$5,MAX(rBP!$5:$5))))))</f>
        <v>0</v>
      </c>
      <c r="AF36" s="69">
        <f ca="1">IF(AF$5="",0,SUMPRODUCT(
INDIRECT(ADDRESS($P36,SUMIFS($1:$1,$5:$5,1))&amp;":"&amp;ADDRESS($P36,AF$1)),
INDIRECT("rBP!"&amp;ADDRESS($S36,SUMIFS(rBP!$1:$1,rBP!$5:$5,MAX(rBP!$5:$5)-AF$5+1))&amp;":"&amp;ADDRESS($S36,SUMIFS(rBP!$1:$1,rBP!$5:$5,MAX(rBP!$5:$5))))))</f>
        <v>0</v>
      </c>
      <c r="AG36" s="69">
        <f ca="1">IF(AG$5="",0,SUMPRODUCT(
INDIRECT(ADDRESS($P36,SUMIFS($1:$1,$5:$5,1))&amp;":"&amp;ADDRESS($P36,AG$1)),
INDIRECT("rBP!"&amp;ADDRESS($S36,SUMIFS(rBP!$1:$1,rBP!$5:$5,MAX(rBP!$5:$5)-AG$5+1))&amp;":"&amp;ADDRESS($S36,SUMIFS(rBP!$1:$1,rBP!$5:$5,MAX(rBP!$5:$5))))))</f>
        <v>0</v>
      </c>
      <c r="AH36" s="69">
        <f ca="1">IF(AH$5="",0,SUMPRODUCT(
INDIRECT(ADDRESS($P36,SUMIFS($1:$1,$5:$5,1))&amp;":"&amp;ADDRESS($P36,AH$1)),
INDIRECT("rBP!"&amp;ADDRESS($S36,SUMIFS(rBP!$1:$1,rBP!$5:$5,MAX(rBP!$5:$5)-AH$5+1))&amp;":"&amp;ADDRESS($S36,SUMIFS(rBP!$1:$1,rBP!$5:$5,MAX(rBP!$5:$5))))))</f>
        <v>0</v>
      </c>
      <c r="AI36" s="69">
        <f ca="1">IF(AI$5="",0,SUMPRODUCT(
INDIRECT(ADDRESS($P36,SUMIFS($1:$1,$5:$5,1))&amp;":"&amp;ADDRESS($P36,AI$1)),
INDIRECT("rBP!"&amp;ADDRESS($S36,SUMIFS(rBP!$1:$1,rBP!$5:$5,MAX(rBP!$5:$5)-AI$5+1))&amp;":"&amp;ADDRESS($S36,SUMIFS(rBP!$1:$1,rBP!$5:$5,MAX(rBP!$5:$5))))))</f>
        <v>0</v>
      </c>
      <c r="AJ36" s="69">
        <f ca="1">IF(AJ$5="",0,SUMPRODUCT(
INDIRECT(ADDRESS($P36,SUMIFS($1:$1,$5:$5,1))&amp;":"&amp;ADDRESS($P36,AJ$1)),
INDIRECT("rBP!"&amp;ADDRESS($S36,SUMIFS(rBP!$1:$1,rBP!$5:$5,MAX(rBP!$5:$5)-AJ$5+1))&amp;":"&amp;ADDRESS($S36,SUMIFS(rBP!$1:$1,rBP!$5:$5,MAX(rBP!$5:$5))))))</f>
        <v>0</v>
      </c>
      <c r="AK36" s="69">
        <f ca="1">IF(AK$5="",0,SUMPRODUCT(
INDIRECT(ADDRESS($P36,SUMIFS($1:$1,$5:$5,1))&amp;":"&amp;ADDRESS($P36,AK$1)),
INDIRECT("rBP!"&amp;ADDRESS($S36,SUMIFS(rBP!$1:$1,rBP!$5:$5,MAX(rBP!$5:$5)-AK$5+1))&amp;":"&amp;ADDRESS($S36,SUMIFS(rBP!$1:$1,rBP!$5:$5,MAX(rBP!$5:$5))))))</f>
        <v>0</v>
      </c>
      <c r="AL36" s="69">
        <f ca="1">IF(AL$5="",0,SUMPRODUCT(
INDIRECT(ADDRESS($P36,SUMIFS($1:$1,$5:$5,1))&amp;":"&amp;ADDRESS($P36,AL$1)),
INDIRECT("rBP!"&amp;ADDRESS($S36,SUMIFS(rBP!$1:$1,rBP!$5:$5,MAX(rBP!$5:$5)-AL$5+1))&amp;":"&amp;ADDRESS($S36,SUMIFS(rBP!$1:$1,rBP!$5:$5,MAX(rBP!$5:$5))))))</f>
        <v>0</v>
      </c>
      <c r="AM36" s="69">
        <f ca="1">IF(AM$5="",0,SUMPRODUCT(
INDIRECT(ADDRESS($P36,SUMIFS($1:$1,$5:$5,1))&amp;":"&amp;ADDRESS($P36,AM$1)),
INDIRECT("rBP!"&amp;ADDRESS($S36,SUMIFS(rBP!$1:$1,rBP!$5:$5,MAX(rBP!$5:$5)-AM$5+1))&amp;":"&amp;ADDRESS($S36,SUMIFS(rBP!$1:$1,rBP!$5:$5,MAX(rBP!$5:$5))))))</f>
        <v>0</v>
      </c>
      <c r="AN36" s="69">
        <f ca="1">IF(AN$5="",0,SUMPRODUCT(
INDIRECT(ADDRESS($P36,SUMIFS($1:$1,$5:$5,1))&amp;":"&amp;ADDRESS($P36,AN$1)),
INDIRECT("rBP!"&amp;ADDRESS($S36,SUMIFS(rBP!$1:$1,rBP!$5:$5,MAX(rBP!$5:$5)-AN$5+1))&amp;":"&amp;ADDRESS($S36,SUMIFS(rBP!$1:$1,rBP!$5:$5,MAX(rBP!$5:$5))))))</f>
        <v>0</v>
      </c>
      <c r="AO36" s="69">
        <f ca="1">IF(AO$5="",0,SUMPRODUCT(
INDIRECT(ADDRESS($P36,SUMIFS($1:$1,$5:$5,1))&amp;":"&amp;ADDRESS($P36,AO$1)),
INDIRECT("rBP!"&amp;ADDRESS($S36,SUMIFS(rBP!$1:$1,rBP!$5:$5,MAX(rBP!$5:$5)-AO$5+1))&amp;":"&amp;ADDRESS($S36,SUMIFS(rBP!$1:$1,rBP!$5:$5,MAX(rBP!$5:$5))))))</f>
        <v>0</v>
      </c>
      <c r="AP36" s="69">
        <f ca="1">IF(AP$5="",0,SUMPRODUCT(
INDIRECT(ADDRESS($P36,SUMIFS($1:$1,$5:$5,1))&amp;":"&amp;ADDRESS($P36,AP$1)),
INDIRECT("rBP!"&amp;ADDRESS($S36,SUMIFS(rBP!$1:$1,rBP!$5:$5,MAX(rBP!$5:$5)-AP$5+1))&amp;":"&amp;ADDRESS($S36,SUMIFS(rBP!$1:$1,rBP!$5:$5,MAX(rBP!$5:$5))))))</f>
        <v>0</v>
      </c>
      <c r="AQ36" s="69">
        <f ca="1">IF(AQ$5="",0,SUMPRODUCT(
INDIRECT(ADDRESS($P36,SUMIFS($1:$1,$5:$5,1))&amp;":"&amp;ADDRESS($P36,AQ$1)),
INDIRECT("rBP!"&amp;ADDRESS($S36,SUMIFS(rBP!$1:$1,rBP!$5:$5,MAX(rBP!$5:$5)-AQ$5+1))&amp;":"&amp;ADDRESS($S36,SUMIFS(rBP!$1:$1,rBP!$5:$5,MAX(rBP!$5:$5))))))</f>
        <v>0</v>
      </c>
      <c r="AR36" s="69">
        <f ca="1">IF(AR$5="",0,SUMPRODUCT(
INDIRECT(ADDRESS($P36,SUMIFS($1:$1,$5:$5,1))&amp;":"&amp;ADDRESS($P36,AR$1)),
INDIRECT("rBP!"&amp;ADDRESS($S36,SUMIFS(rBP!$1:$1,rBP!$5:$5,MAX(rBP!$5:$5)-AR$5+1))&amp;":"&amp;ADDRESS($S36,SUMIFS(rBP!$1:$1,rBP!$5:$5,MAX(rBP!$5:$5))))))</f>
        <v>0</v>
      </c>
      <c r="AS36" s="69">
        <f ca="1">IF(AS$5="",0,SUMPRODUCT(
INDIRECT(ADDRESS($P36,SUMIFS($1:$1,$5:$5,1))&amp;":"&amp;ADDRESS($P36,AS$1)),
INDIRECT("rBP!"&amp;ADDRESS($S36,SUMIFS(rBP!$1:$1,rBP!$5:$5,MAX(rBP!$5:$5)-AS$5+1))&amp;":"&amp;ADDRESS($S36,SUMIFS(rBP!$1:$1,rBP!$5:$5,MAX(rBP!$5:$5))))))</f>
        <v>0</v>
      </c>
      <c r="AT36" s="69">
        <f ca="1">IF(AT$5="",0,SUMPRODUCT(
INDIRECT(ADDRESS($P36,SUMIFS($1:$1,$5:$5,1))&amp;":"&amp;ADDRESS($P36,AT$1)),
INDIRECT("rBP!"&amp;ADDRESS($S36,SUMIFS(rBP!$1:$1,rBP!$5:$5,MAX(rBP!$5:$5)-AT$5+1))&amp;":"&amp;ADDRESS($S36,SUMIFS(rBP!$1:$1,rBP!$5:$5,MAX(rBP!$5:$5))))))</f>
        <v>0</v>
      </c>
      <c r="AU36" s="69">
        <f ca="1">IF(AU$5="",0,SUMPRODUCT(
INDIRECT(ADDRESS($P36,SUMIFS($1:$1,$5:$5,1))&amp;":"&amp;ADDRESS($P36,AU$1)),
INDIRECT("rBP!"&amp;ADDRESS($S36,SUMIFS(rBP!$1:$1,rBP!$5:$5,MAX(rBP!$5:$5)-AU$5+1))&amp;":"&amp;ADDRESS($S36,SUMIFS(rBP!$1:$1,rBP!$5:$5,MAX(rBP!$5:$5))))))</f>
        <v>0</v>
      </c>
      <c r="AV36" s="69">
        <f ca="1">IF(AV$5="",0,SUMPRODUCT(
INDIRECT(ADDRESS($P36,SUMIFS($1:$1,$5:$5,1))&amp;":"&amp;ADDRESS($P36,AV$1)),
INDIRECT("rBP!"&amp;ADDRESS($S36,SUMIFS(rBP!$1:$1,rBP!$5:$5,MAX(rBP!$5:$5)-AV$5+1))&amp;":"&amp;ADDRESS($S36,SUMIFS(rBP!$1:$1,rBP!$5:$5,MAX(rBP!$5:$5))))))</f>
        <v>0</v>
      </c>
      <c r="AW36" s="69">
        <f ca="1">IF(AW$5="",0,SUMPRODUCT(
INDIRECT(ADDRESS($P36,SUMIFS($1:$1,$5:$5,1))&amp;":"&amp;ADDRESS($P36,AW$1)),
INDIRECT("rBP!"&amp;ADDRESS($S36,SUMIFS(rBP!$1:$1,rBP!$5:$5,MAX(rBP!$5:$5)-AW$5+1))&amp;":"&amp;ADDRESS($S36,SUMIFS(rBP!$1:$1,rBP!$5:$5,MAX(rBP!$5:$5))))))</f>
        <v>0</v>
      </c>
      <c r="AX36" s="69">
        <f ca="1">IF(AX$5="",0,SUMPRODUCT(
INDIRECT(ADDRESS($P36,SUMIFS($1:$1,$5:$5,1))&amp;":"&amp;ADDRESS($P36,AX$1)),
INDIRECT("rBP!"&amp;ADDRESS($S36,SUMIFS(rBP!$1:$1,rBP!$5:$5,MAX(rBP!$5:$5)-AX$5+1))&amp;":"&amp;ADDRESS($S36,SUMIFS(rBP!$1:$1,rBP!$5:$5,MAX(rBP!$5:$5))))))</f>
        <v>0</v>
      </c>
      <c r="AY36" s="69">
        <f ca="1">IF(AY$5="",0,SUMPRODUCT(
INDIRECT(ADDRESS($P36,SUMIFS($1:$1,$5:$5,1))&amp;":"&amp;ADDRESS($P36,AY$1)),
INDIRECT("rBP!"&amp;ADDRESS($S36,SUMIFS(rBP!$1:$1,rBP!$5:$5,MAX(rBP!$5:$5)-AY$5+1))&amp;":"&amp;ADDRESS($S36,SUMIFS(rBP!$1:$1,rBP!$5:$5,MAX(rBP!$5:$5))))))</f>
        <v>0</v>
      </c>
      <c r="AZ36" s="69">
        <f ca="1">IF(AZ$5="",0,SUMPRODUCT(
INDIRECT(ADDRESS($P36,SUMIFS($1:$1,$5:$5,1))&amp;":"&amp;ADDRESS($P36,AZ$1)),
INDIRECT("rBP!"&amp;ADDRESS($S36,SUMIFS(rBP!$1:$1,rBP!$5:$5,MAX(rBP!$5:$5)-AZ$5+1))&amp;":"&amp;ADDRESS($S36,SUMIFS(rBP!$1:$1,rBP!$5:$5,MAX(rBP!$5:$5))))))</f>
        <v>0</v>
      </c>
      <c r="BA36" s="69">
        <f ca="1">IF(BA$5="",0,SUMPRODUCT(
INDIRECT(ADDRESS($P36,SUMIFS($1:$1,$5:$5,1))&amp;":"&amp;ADDRESS($P36,BA$1)),
INDIRECT("rBP!"&amp;ADDRESS($S36,SUMIFS(rBP!$1:$1,rBP!$5:$5,MAX(rBP!$5:$5)-BA$5+1))&amp;":"&amp;ADDRESS($S36,SUMIFS(rBP!$1:$1,rBP!$5:$5,MAX(rBP!$5:$5))))))</f>
        <v>0</v>
      </c>
      <c r="BB36" s="69">
        <f ca="1">IF(BB$5="",0,SUMPRODUCT(
INDIRECT(ADDRESS($P36,SUMIFS($1:$1,$5:$5,1))&amp;":"&amp;ADDRESS($P36,BB$1)),
INDIRECT("rBP!"&amp;ADDRESS($S36,SUMIFS(rBP!$1:$1,rBP!$5:$5,MAX(rBP!$5:$5)-BB$5+1))&amp;":"&amp;ADDRESS($S36,SUMIFS(rBP!$1:$1,rBP!$5:$5,MAX(rBP!$5:$5))))))</f>
        <v>0</v>
      </c>
      <c r="BC36" s="69">
        <f ca="1">IF(BC$5="",0,SUMPRODUCT(
INDIRECT(ADDRESS($P36,SUMIFS($1:$1,$5:$5,1))&amp;":"&amp;ADDRESS($P36,BC$1)),
INDIRECT("rBP!"&amp;ADDRESS($S36,SUMIFS(rBP!$1:$1,rBP!$5:$5,MAX(rBP!$5:$5)-BC$5+1))&amp;":"&amp;ADDRESS($S36,SUMIFS(rBP!$1:$1,rBP!$5:$5,MAX(rBP!$5:$5))))))</f>
        <v>0</v>
      </c>
      <c r="BD36" s="69">
        <f ca="1">IF(BD$5="",0,SUMPRODUCT(
INDIRECT(ADDRESS($P36,SUMIFS($1:$1,$5:$5,1))&amp;":"&amp;ADDRESS($P36,BD$1)),
INDIRECT("rBP!"&amp;ADDRESS($S36,SUMIFS(rBP!$1:$1,rBP!$5:$5,MAX(rBP!$5:$5)-BD$5+1))&amp;":"&amp;ADDRESS($S36,SUMIFS(rBP!$1:$1,rBP!$5:$5,MAX(rBP!$5:$5))))))</f>
        <v>0</v>
      </c>
      <c r="BE36" s="69">
        <f ca="1">IF(BE$5="",0,SUMPRODUCT(
INDIRECT(ADDRESS($P36,SUMIFS($1:$1,$5:$5,1))&amp;":"&amp;ADDRESS($P36,BE$1)),
INDIRECT("rBP!"&amp;ADDRESS($S36,SUMIFS(rBP!$1:$1,rBP!$5:$5,MAX(rBP!$5:$5)-BE$5+1))&amp;":"&amp;ADDRESS($S36,SUMIFS(rBP!$1:$1,rBP!$5:$5,MAX(rBP!$5:$5))))))</f>
        <v>0</v>
      </c>
      <c r="BF36" s="69">
        <f ca="1">IF(BF$5="",0,SUMPRODUCT(
INDIRECT(ADDRESS($P36,SUMIFS($1:$1,$5:$5,1))&amp;":"&amp;ADDRESS($P36,BF$1)),
INDIRECT("rBP!"&amp;ADDRESS($S36,SUMIFS(rBP!$1:$1,rBP!$5:$5,MAX(rBP!$5:$5)-BF$5+1))&amp;":"&amp;ADDRESS($S36,SUMIFS(rBP!$1:$1,rBP!$5:$5,MAX(rBP!$5:$5))))))</f>
        <v>0</v>
      </c>
      <c r="BG36" s="69">
        <f ca="1">IF(BG$5="",0,SUMPRODUCT(
INDIRECT(ADDRESS($P36,SUMIFS($1:$1,$5:$5,1))&amp;":"&amp;ADDRESS($P36,BG$1)),
INDIRECT("rBP!"&amp;ADDRESS($S36,SUMIFS(rBP!$1:$1,rBP!$5:$5,MAX(rBP!$5:$5)-BG$5+1))&amp;":"&amp;ADDRESS($S36,SUMIFS(rBP!$1:$1,rBP!$5:$5,MAX(rBP!$5:$5))))))</f>
        <v>0</v>
      </c>
      <c r="BH36" s="69">
        <f ca="1">IF(BH$5="",0,SUMPRODUCT(
INDIRECT(ADDRESS($P36,SUMIFS($1:$1,$5:$5,1))&amp;":"&amp;ADDRESS($P36,BH$1)),
INDIRECT("rBP!"&amp;ADDRESS($S36,SUMIFS(rBP!$1:$1,rBP!$5:$5,MAX(rBP!$5:$5)-BH$5+1))&amp;":"&amp;ADDRESS($S36,SUMIFS(rBP!$1:$1,rBP!$5:$5,MAX(rBP!$5:$5))))))</f>
        <v>0</v>
      </c>
      <c r="BI36" s="69">
        <f ca="1">IF(BI$5="",0,SUMPRODUCT(
INDIRECT(ADDRESS($P36,SUMIFS($1:$1,$5:$5,1))&amp;":"&amp;ADDRESS($P36,BI$1)),
INDIRECT("rBP!"&amp;ADDRESS($S36,SUMIFS(rBP!$1:$1,rBP!$5:$5,MAX(rBP!$5:$5)-BI$5+1))&amp;":"&amp;ADDRESS($S36,SUMIFS(rBP!$1:$1,rBP!$5:$5,MAX(rBP!$5:$5))))))</f>
        <v>0</v>
      </c>
      <c r="BJ36" s="69">
        <f ca="1">IF(BJ$5="",0,SUMPRODUCT(
INDIRECT(ADDRESS($P36,SUMIFS($1:$1,$5:$5,1))&amp;":"&amp;ADDRESS($P36,BJ$1)),
INDIRECT("rBP!"&amp;ADDRESS($S36,SUMIFS(rBP!$1:$1,rBP!$5:$5,MAX(rBP!$5:$5)-BJ$5+1))&amp;":"&amp;ADDRESS($S36,SUMIFS(rBP!$1:$1,rBP!$5:$5,MAX(rBP!$5:$5))))))</f>
        <v>0</v>
      </c>
      <c r="BK36" s="69">
        <f ca="1">IF(BK$5="",0,SUMPRODUCT(
INDIRECT(ADDRESS($P36,SUMIFS($1:$1,$5:$5,1))&amp;":"&amp;ADDRESS($P36,BK$1)),
INDIRECT("rBP!"&amp;ADDRESS($S36,SUMIFS(rBP!$1:$1,rBP!$5:$5,MAX(rBP!$5:$5)-BK$5+1))&amp;":"&amp;ADDRESS($S36,SUMIFS(rBP!$1:$1,rBP!$5:$5,MAX(rBP!$5:$5))))))</f>
        <v>0</v>
      </c>
      <c r="BL36" s="69">
        <f ca="1">IF(BL$5="",0,SUMPRODUCT(
INDIRECT(ADDRESS($P36,SUMIFS($1:$1,$5:$5,1))&amp;":"&amp;ADDRESS($P36,BL$1)),
INDIRECT("rBP!"&amp;ADDRESS($S36,SUMIFS(rBP!$1:$1,rBP!$5:$5,MAX(rBP!$5:$5)-BL$5+1))&amp;":"&amp;ADDRESS($S36,SUMIFS(rBP!$1:$1,rBP!$5:$5,MAX(rBP!$5:$5))))))</f>
        <v>0</v>
      </c>
      <c r="BM36" s="69">
        <f ca="1">IF(BM$5="",0,SUMPRODUCT(
INDIRECT(ADDRESS($P36,SUMIFS($1:$1,$5:$5,1))&amp;":"&amp;ADDRESS($P36,BM$1)),
INDIRECT("rBP!"&amp;ADDRESS($S36,SUMIFS(rBP!$1:$1,rBP!$5:$5,MAX(rBP!$5:$5)-BM$5+1))&amp;":"&amp;ADDRESS($S36,SUMIFS(rBP!$1:$1,rBP!$5:$5,MAX(rBP!$5:$5))))))</f>
        <v>0</v>
      </c>
      <c r="BN36" s="69">
        <f ca="1">IF(BN$5="",0,SUMPRODUCT(
INDIRECT(ADDRESS($P36,SUMIFS($1:$1,$5:$5,1))&amp;":"&amp;ADDRESS($P36,BN$1)),
INDIRECT("rBP!"&amp;ADDRESS($S36,SUMIFS(rBP!$1:$1,rBP!$5:$5,MAX(rBP!$5:$5)-BN$5+1))&amp;":"&amp;ADDRESS($S36,SUMIFS(rBP!$1:$1,rBP!$5:$5,MAX(rBP!$5:$5))))))</f>
        <v>0</v>
      </c>
      <c r="BO36" s="69">
        <f ca="1">IF(BO$5="",0,SUMPRODUCT(
INDIRECT(ADDRESS($P36,SUMIFS($1:$1,$5:$5,1))&amp;":"&amp;ADDRESS($P36,BO$1)),
INDIRECT("rBP!"&amp;ADDRESS($S36,SUMIFS(rBP!$1:$1,rBP!$5:$5,MAX(rBP!$5:$5)-BO$5+1))&amp;":"&amp;ADDRESS($S36,SUMIFS(rBP!$1:$1,rBP!$5:$5,MAX(rBP!$5:$5))))))</f>
        <v>0</v>
      </c>
      <c r="BP36" s="69">
        <f ca="1">IF(BP$5="",0,SUMPRODUCT(
INDIRECT(ADDRESS($P36,SUMIFS($1:$1,$5:$5,1))&amp;":"&amp;ADDRESS($P36,BP$1)),
INDIRECT("rBP!"&amp;ADDRESS($S36,SUMIFS(rBP!$1:$1,rBP!$5:$5,MAX(rBP!$5:$5)-BP$5+1))&amp;":"&amp;ADDRESS($S36,SUMIFS(rBP!$1:$1,rBP!$5:$5,MAX(rBP!$5:$5))))))</f>
        <v>0</v>
      </c>
      <c r="BQ36" s="69">
        <f ca="1">IF(BQ$5="",0,SUMPRODUCT(
INDIRECT(ADDRESS($P36,SUMIFS($1:$1,$5:$5,1))&amp;":"&amp;ADDRESS($P36,BQ$1)),
INDIRECT("rBP!"&amp;ADDRESS($S36,SUMIFS(rBP!$1:$1,rBP!$5:$5,MAX(rBP!$5:$5)-BQ$5+1))&amp;":"&amp;ADDRESS($S36,SUMIFS(rBP!$1:$1,rBP!$5:$5,MAX(rBP!$5:$5))))))</f>
        <v>0</v>
      </c>
      <c r="BR36" s="69">
        <f ca="1">IF(BR$5="",0,SUMPRODUCT(
INDIRECT(ADDRESS($P36,SUMIFS($1:$1,$5:$5,1))&amp;":"&amp;ADDRESS($P36,BR$1)),
INDIRECT("rBP!"&amp;ADDRESS($S36,SUMIFS(rBP!$1:$1,rBP!$5:$5,MAX(rBP!$5:$5)-BR$5+1))&amp;":"&amp;ADDRESS($S36,SUMIFS(rBP!$1:$1,rBP!$5:$5,MAX(rBP!$5:$5))))))</f>
        <v>0</v>
      </c>
      <c r="BS36" s="69">
        <f ca="1">IF(BS$5="",0,SUMPRODUCT(
INDIRECT(ADDRESS($P36,SUMIFS($1:$1,$5:$5,1))&amp;":"&amp;ADDRESS($P36,BS$1)),
INDIRECT("rBP!"&amp;ADDRESS($S36,SUMIFS(rBP!$1:$1,rBP!$5:$5,MAX(rBP!$5:$5)-BS$5+1))&amp;":"&amp;ADDRESS($S36,SUMIFS(rBP!$1:$1,rBP!$5:$5,MAX(rBP!$5:$5))))))</f>
        <v>0</v>
      </c>
      <c r="BT36" s="69">
        <f ca="1">IF(BT$5="",0,SUMPRODUCT(
INDIRECT(ADDRESS($P36,SUMIFS($1:$1,$5:$5,1))&amp;":"&amp;ADDRESS($P36,BT$1)),
INDIRECT("rBP!"&amp;ADDRESS($S36,SUMIFS(rBP!$1:$1,rBP!$5:$5,MAX(rBP!$5:$5)-BT$5+1))&amp;":"&amp;ADDRESS($S36,SUMIFS(rBP!$1:$1,rBP!$5:$5,MAX(rBP!$5:$5))))))</f>
        <v>0</v>
      </c>
      <c r="BU36" s="69">
        <f ca="1">IF(BU$5="",0,SUMPRODUCT(
INDIRECT(ADDRESS($P36,SUMIFS($1:$1,$5:$5,1))&amp;":"&amp;ADDRESS($P36,BU$1)),
INDIRECT("rBP!"&amp;ADDRESS($S36,SUMIFS(rBP!$1:$1,rBP!$5:$5,MAX(rBP!$5:$5)-BU$5+1))&amp;":"&amp;ADDRESS($S36,SUMIFS(rBP!$1:$1,rBP!$5:$5,MAX(rBP!$5:$5))))))</f>
        <v>0</v>
      </c>
      <c r="BV36" s="69">
        <f ca="1">IF(BV$5="",0,SUMPRODUCT(
INDIRECT(ADDRESS($P36,SUMIFS($1:$1,$5:$5,1))&amp;":"&amp;ADDRESS($P36,BV$1)),
INDIRECT("rBP!"&amp;ADDRESS($S36,SUMIFS(rBP!$1:$1,rBP!$5:$5,MAX(rBP!$5:$5)-BV$5+1))&amp;":"&amp;ADDRESS($S36,SUMIFS(rBP!$1:$1,rBP!$5:$5,MAX(rBP!$5:$5))))))</f>
        <v>0</v>
      </c>
      <c r="BW36" s="69">
        <f ca="1">IF(BW$5="",0,SUMPRODUCT(
INDIRECT(ADDRESS($P36,SUMIFS($1:$1,$5:$5,1))&amp;":"&amp;ADDRESS($P36,BW$1)),
INDIRECT("rBP!"&amp;ADDRESS($S36,SUMIFS(rBP!$1:$1,rBP!$5:$5,MAX(rBP!$5:$5)-BW$5+1))&amp;":"&amp;ADDRESS($S36,SUMIFS(rBP!$1:$1,rBP!$5:$5,MAX(rBP!$5:$5))))))</f>
        <v>0</v>
      </c>
      <c r="BX36" s="69">
        <f ca="1">IF(BX$5="",0,SUMPRODUCT(
INDIRECT(ADDRESS($P36,SUMIFS($1:$1,$5:$5,1))&amp;":"&amp;ADDRESS($P36,BX$1)),
INDIRECT("rBP!"&amp;ADDRESS($S36,SUMIFS(rBP!$1:$1,rBP!$5:$5,MAX(rBP!$5:$5)-BX$5+1))&amp;":"&amp;ADDRESS($S36,SUMIFS(rBP!$1:$1,rBP!$5:$5,MAX(rBP!$5:$5))))))</f>
        <v>0</v>
      </c>
      <c r="BY36" s="69">
        <f ca="1">IF(BY$5="",0,SUMPRODUCT(
INDIRECT(ADDRESS($P36,SUMIFS($1:$1,$5:$5,1))&amp;":"&amp;ADDRESS($P36,BY$1)),
INDIRECT("rBP!"&amp;ADDRESS($S36,SUMIFS(rBP!$1:$1,rBP!$5:$5,MAX(rBP!$5:$5)-BY$5+1))&amp;":"&amp;ADDRESS($S36,SUMIFS(rBP!$1:$1,rBP!$5:$5,MAX(rBP!$5:$5))))))</f>
        <v>0</v>
      </c>
      <c r="BZ36" s="69">
        <f ca="1">IF(BZ$5="",0,SUMPRODUCT(
INDIRECT(ADDRESS($P36,SUMIFS($1:$1,$5:$5,1))&amp;":"&amp;ADDRESS($P36,BZ$1)),
INDIRECT("rBP!"&amp;ADDRESS($S36,SUMIFS(rBP!$1:$1,rBP!$5:$5,MAX(rBP!$5:$5)-BZ$5+1))&amp;":"&amp;ADDRESS($S36,SUMIFS(rBP!$1:$1,rBP!$5:$5,MAX(rBP!$5:$5))))))</f>
        <v>0</v>
      </c>
      <c r="CA36" s="69">
        <f ca="1">IF(CA$5="",0,SUMPRODUCT(
INDIRECT(ADDRESS($P36,SUMIFS($1:$1,$5:$5,1))&amp;":"&amp;ADDRESS($P36,CA$1)),
INDIRECT("rBP!"&amp;ADDRESS($S36,SUMIFS(rBP!$1:$1,rBP!$5:$5,MAX(rBP!$5:$5)-CA$5+1))&amp;":"&amp;ADDRESS($S36,SUMIFS(rBP!$1:$1,rBP!$5:$5,MAX(rBP!$5:$5))))))</f>
        <v>0</v>
      </c>
      <c r="CB36" s="69">
        <f ca="1">IF(CB$5="",0,SUMPRODUCT(
INDIRECT(ADDRESS($P36,SUMIFS($1:$1,$5:$5,1))&amp;":"&amp;ADDRESS($P36,CB$1)),
INDIRECT("rBP!"&amp;ADDRESS($S36,SUMIFS(rBP!$1:$1,rBP!$5:$5,MAX(rBP!$5:$5)-CB$5+1))&amp;":"&amp;ADDRESS($S36,SUMIFS(rBP!$1:$1,rBP!$5:$5,MAX(rBP!$5:$5))))))</f>
        <v>0</v>
      </c>
      <c r="CC36" s="69">
        <f ca="1">IF(CC$5="",0,SUMPRODUCT(
INDIRECT(ADDRESS($P36,SUMIFS($1:$1,$5:$5,1))&amp;":"&amp;ADDRESS($P36,CC$1)),
INDIRECT("rBP!"&amp;ADDRESS($S36,SUMIFS(rBP!$1:$1,rBP!$5:$5,MAX(rBP!$5:$5)-CC$5+1))&amp;":"&amp;ADDRESS($S36,SUMIFS(rBP!$1:$1,rBP!$5:$5,MAX(rBP!$5:$5))))))</f>
        <v>0</v>
      </c>
      <c r="CD36" s="69">
        <f ca="1">IF(CD$5="",0,SUMPRODUCT(
INDIRECT(ADDRESS($P36,SUMIFS($1:$1,$5:$5,1))&amp;":"&amp;ADDRESS($P36,CD$1)),
INDIRECT("rBP!"&amp;ADDRESS($S36,SUMIFS(rBP!$1:$1,rBP!$5:$5,MAX(rBP!$5:$5)-CD$5+1))&amp;":"&amp;ADDRESS($S36,SUMIFS(rBP!$1:$1,rBP!$5:$5,MAX(rBP!$5:$5))))))</f>
        <v>0</v>
      </c>
      <c r="CE36" s="69">
        <f ca="1">IF(CE$5="",0,SUMPRODUCT(
INDIRECT(ADDRESS($P36,SUMIFS($1:$1,$5:$5,1))&amp;":"&amp;ADDRESS($P36,CE$1)),
INDIRECT("rBP!"&amp;ADDRESS($S36,SUMIFS(rBP!$1:$1,rBP!$5:$5,MAX(rBP!$5:$5)-CE$5+1))&amp;":"&amp;ADDRESS($S36,SUMIFS(rBP!$1:$1,rBP!$5:$5,MAX(rBP!$5:$5))))))</f>
        <v>0</v>
      </c>
      <c r="CF36" s="69">
        <f ca="1">IF(CF$5="",0,SUMPRODUCT(
INDIRECT(ADDRESS($P36,SUMIFS($1:$1,$5:$5,1))&amp;":"&amp;ADDRESS($P36,CF$1)),
INDIRECT("rBP!"&amp;ADDRESS($S36,SUMIFS(rBP!$1:$1,rBP!$5:$5,MAX(rBP!$5:$5)-CF$5+1))&amp;":"&amp;ADDRESS($S36,SUMIFS(rBP!$1:$1,rBP!$5:$5,MAX(rBP!$5:$5))))))</f>
        <v>0</v>
      </c>
      <c r="CG36" s="69">
        <f ca="1">IF(CG$5="",0,SUMPRODUCT(
INDIRECT(ADDRESS($P36,SUMIFS($1:$1,$5:$5,1))&amp;":"&amp;ADDRESS($P36,CG$1)),
INDIRECT("rBP!"&amp;ADDRESS($S36,SUMIFS(rBP!$1:$1,rBP!$5:$5,MAX(rBP!$5:$5)-CG$5+1))&amp;":"&amp;ADDRESS($S36,SUMIFS(rBP!$1:$1,rBP!$5:$5,MAX(rBP!$5:$5))))))</f>
        <v>0</v>
      </c>
      <c r="CH36" s="69">
        <f ca="1">IF(CH$5="",0,SUMPRODUCT(
INDIRECT(ADDRESS($P36,SUMIFS($1:$1,$5:$5,1))&amp;":"&amp;ADDRESS($P36,CH$1)),
INDIRECT("rBP!"&amp;ADDRESS($S36,SUMIFS(rBP!$1:$1,rBP!$5:$5,MAX(rBP!$5:$5)-CH$5+1))&amp;":"&amp;ADDRESS($S36,SUMIFS(rBP!$1:$1,rBP!$5:$5,MAX(rBP!$5:$5))))))</f>
        <v>0</v>
      </c>
      <c r="CI36" s="69">
        <f ca="1">IF(CI$5="",0,SUMPRODUCT(
INDIRECT(ADDRESS($P36,SUMIFS($1:$1,$5:$5,1))&amp;":"&amp;ADDRESS($P36,CI$1)),
INDIRECT("rBP!"&amp;ADDRESS($S36,SUMIFS(rBP!$1:$1,rBP!$5:$5,MAX(rBP!$5:$5)-CI$5+1))&amp;":"&amp;ADDRESS($S36,SUMIFS(rBP!$1:$1,rBP!$5:$5,MAX(rBP!$5:$5))))))</f>
        <v>0</v>
      </c>
      <c r="CJ36" s="69">
        <f ca="1">IF(CJ$5="",0,SUMPRODUCT(
INDIRECT(ADDRESS($P36,SUMIFS($1:$1,$5:$5,1))&amp;":"&amp;ADDRESS($P36,CJ$1)),
INDIRECT("rBP!"&amp;ADDRESS($S36,SUMIFS(rBP!$1:$1,rBP!$5:$5,MAX(rBP!$5:$5)-CJ$5+1))&amp;":"&amp;ADDRESS($S36,SUMIFS(rBP!$1:$1,rBP!$5:$5,MAX(rBP!$5:$5))))))</f>
        <v>0</v>
      </c>
      <c r="CK36" s="69">
        <f ca="1">IF(CK$5="",0,SUMPRODUCT(
INDIRECT(ADDRESS($P36,SUMIFS($1:$1,$5:$5,1))&amp;":"&amp;ADDRESS($P36,CK$1)),
INDIRECT("rBP!"&amp;ADDRESS($S36,SUMIFS(rBP!$1:$1,rBP!$5:$5,MAX(rBP!$5:$5)-CK$5+1))&amp;":"&amp;ADDRESS($S36,SUMIFS(rBP!$1:$1,rBP!$5:$5,MAX(rBP!$5:$5))))))</f>
        <v>0</v>
      </c>
      <c r="CL36" s="69">
        <f ca="1">IF(CL$5="",0,SUMPRODUCT(
INDIRECT(ADDRESS($P36,SUMIFS($1:$1,$5:$5,1))&amp;":"&amp;ADDRESS($P36,CL$1)),
INDIRECT("rBP!"&amp;ADDRESS($S36,SUMIFS(rBP!$1:$1,rBP!$5:$5,MAX(rBP!$5:$5)-CL$5+1))&amp;":"&amp;ADDRESS($S36,SUMIFS(rBP!$1:$1,rBP!$5:$5,MAX(rBP!$5:$5))))))</f>
        <v>0</v>
      </c>
      <c r="CM36" s="69">
        <f ca="1">IF(CM$5="",0,SUMPRODUCT(
INDIRECT(ADDRESS($P36,SUMIFS($1:$1,$5:$5,1))&amp;":"&amp;ADDRESS($P36,CM$1)),
INDIRECT("rBP!"&amp;ADDRESS($S36,SUMIFS(rBP!$1:$1,rBP!$5:$5,MAX(rBP!$5:$5)-CM$5+1))&amp;":"&amp;ADDRESS($S36,SUMIFS(rBP!$1:$1,rBP!$5:$5,MAX(rBP!$5:$5))))))</f>
        <v>0</v>
      </c>
      <c r="CN36" s="69">
        <f ca="1">IF(CN$5="",0,SUMPRODUCT(
INDIRECT(ADDRESS($P36,SUMIFS($1:$1,$5:$5,1))&amp;":"&amp;ADDRESS($P36,CN$1)),
INDIRECT("rBP!"&amp;ADDRESS($S36,SUMIFS(rBP!$1:$1,rBP!$5:$5,MAX(rBP!$5:$5)-CN$5+1))&amp;":"&amp;ADDRESS($S36,SUMIFS(rBP!$1:$1,rBP!$5:$5,MAX(rBP!$5:$5))))))</f>
        <v>0</v>
      </c>
      <c r="CO36" s="69">
        <f ca="1">IF(CO$5="",0,SUMPRODUCT(
INDIRECT(ADDRESS($P36,SUMIFS($1:$1,$5:$5,1))&amp;":"&amp;ADDRESS($P36,CO$1)),
INDIRECT("rBP!"&amp;ADDRESS($S36,SUMIFS(rBP!$1:$1,rBP!$5:$5,MAX(rBP!$5:$5)-CO$5+1))&amp;":"&amp;ADDRESS($S36,SUMIFS(rBP!$1:$1,rBP!$5:$5,MAX(rBP!$5:$5))))))</f>
        <v>0</v>
      </c>
      <c r="CP36" s="69">
        <f ca="1">IF(CP$5="",0,SUMPRODUCT(
INDIRECT(ADDRESS($P36,SUMIFS($1:$1,$5:$5,1))&amp;":"&amp;ADDRESS($P36,CP$1)),
INDIRECT("rBP!"&amp;ADDRESS($S36,SUMIFS(rBP!$1:$1,rBP!$5:$5,MAX(rBP!$5:$5)-CP$5+1))&amp;":"&amp;ADDRESS($S36,SUMIFS(rBP!$1:$1,rBP!$5:$5,MAX(rBP!$5:$5))))))</f>
        <v>0</v>
      </c>
      <c r="CQ36" s="69">
        <f ca="1">IF(CQ$5="",0,SUMPRODUCT(
INDIRECT(ADDRESS($P36,SUMIFS($1:$1,$5:$5,1))&amp;":"&amp;ADDRESS($P36,CQ$1)),
INDIRECT("rBP!"&amp;ADDRESS($S36,SUMIFS(rBP!$1:$1,rBP!$5:$5,MAX(rBP!$5:$5)-CQ$5+1))&amp;":"&amp;ADDRESS($S36,SUMIFS(rBP!$1:$1,rBP!$5:$5,MAX(rBP!$5:$5))))))</f>
        <v>0</v>
      </c>
      <c r="CR36" s="69">
        <f ca="1">IF(CR$5="",0,SUMPRODUCT(
INDIRECT(ADDRESS($P36,SUMIFS($1:$1,$5:$5,1))&amp;":"&amp;ADDRESS($P36,CR$1)),
INDIRECT("rBP!"&amp;ADDRESS($S36,SUMIFS(rBP!$1:$1,rBP!$5:$5,MAX(rBP!$5:$5)-CR$5+1))&amp;":"&amp;ADDRESS($S36,SUMIFS(rBP!$1:$1,rBP!$5:$5,MAX(rBP!$5:$5))))))</f>
        <v>0</v>
      </c>
      <c r="CS36" s="69">
        <f ca="1">IF(CS$5="",0,SUMPRODUCT(
INDIRECT(ADDRESS($P36,SUMIFS($1:$1,$5:$5,1))&amp;":"&amp;ADDRESS($P36,CS$1)),
INDIRECT("rBP!"&amp;ADDRESS($S36,SUMIFS(rBP!$1:$1,rBP!$5:$5,MAX(rBP!$5:$5)-CS$5+1))&amp;":"&amp;ADDRESS($S36,SUMIFS(rBP!$1:$1,rBP!$5:$5,MAX(rBP!$5:$5))))))</f>
        <v>0</v>
      </c>
      <c r="CT36" s="69">
        <f ca="1">IF(CT$5="",0,SUMPRODUCT(
INDIRECT(ADDRESS($P36,SUMIFS($1:$1,$5:$5,1))&amp;":"&amp;ADDRESS($P36,CT$1)),
INDIRECT("rBP!"&amp;ADDRESS($S36,SUMIFS(rBP!$1:$1,rBP!$5:$5,MAX(rBP!$5:$5)-CT$5+1))&amp;":"&amp;ADDRESS($S36,SUMIFS(rBP!$1:$1,rBP!$5:$5,MAX(rBP!$5:$5))))))</f>
        <v>0</v>
      </c>
    </row>
    <row r="37" spans="1:98" s="27" customFormat="1" ht="12" x14ac:dyDescent="0.25">
      <c r="A37" s="26">
        <f>ROW()</f>
        <v>37</v>
      </c>
      <c r="E37" s="24"/>
      <c r="F37" s="66" t="str">
        <f>F31</f>
        <v>Поступление в пр-во ПФ в натуральных величинах</v>
      </c>
      <c r="G37" s="27" t="str">
        <f>BP!$F$26</f>
        <v>ФОТ првПерс</v>
      </c>
      <c r="M37" s="2" t="str">
        <f>BP!$M$26</f>
        <v>час</v>
      </c>
      <c r="P37" s="71">
        <f t="shared" si="8"/>
        <v>7</v>
      </c>
      <c r="R37" s="24"/>
      <c r="S37" s="71">
        <f>BP!$A86</f>
        <v>86</v>
      </c>
      <c r="T37" s="67"/>
      <c r="U37" s="67"/>
      <c r="V37" s="75"/>
      <c r="W37" s="29">
        <f ca="1">SUM(INDIRECT(ADDRESS(ROW(),SUMIFS($1:$1,$5:$5,1))):INDIRECT(ADDRESS(ROW(),SUMIFS($1:$1,$5:$5,MAX($5:$5)))))</f>
        <v>261426.36000000016</v>
      </c>
      <c r="X37" s="67"/>
      <c r="Y37" s="67"/>
      <c r="Z37" s="69">
        <f ca="1">IF(Z$5="",0,SUMPRODUCT(
INDIRECT(ADDRESS($P37,SUMIFS($1:$1,$5:$5,1))&amp;":"&amp;ADDRESS($P37,Z$1)),
INDIRECT("rBP!"&amp;ADDRESS($S37,SUMIFS(rBP!$1:$1,rBP!$5:$5,MAX(rBP!$5:$5)-Z$5+1))&amp;":"&amp;ADDRESS($S37,SUMIFS(rBP!$1:$1,rBP!$5:$5,MAX(rBP!$5:$5))))))</f>
        <v>0</v>
      </c>
      <c r="AA37" s="69">
        <f ca="1">IF(AA$5="",0,SUMPRODUCT(
INDIRECT(ADDRESS($P37,SUMIFS($1:$1,$5:$5,1))&amp;":"&amp;ADDRESS($P37,AA$1)),
INDIRECT("rBP!"&amp;ADDRESS($S37,SUMIFS(rBP!$1:$1,rBP!$5:$5,MAX(rBP!$5:$5)-AA$5+1))&amp;":"&amp;ADDRESS($S37,SUMIFS(rBP!$1:$1,rBP!$5:$5,MAX(rBP!$5:$5))))))</f>
        <v>0</v>
      </c>
      <c r="AB37" s="69">
        <f ca="1">IF(AB$5="",0,SUMPRODUCT(
INDIRECT(ADDRESS($P37,SUMIFS($1:$1,$5:$5,1))&amp;":"&amp;ADDRESS($P37,AB$1)),
INDIRECT("rBP!"&amp;ADDRESS($S37,SUMIFS(rBP!$1:$1,rBP!$5:$5,MAX(rBP!$5:$5)-AB$5+1))&amp;":"&amp;ADDRESS($S37,SUMIFS(rBP!$1:$1,rBP!$5:$5,MAX(rBP!$5:$5))))))</f>
        <v>0</v>
      </c>
      <c r="AC37" s="69">
        <f ca="1">IF(AC$5="",0,SUMPRODUCT(
INDIRECT(ADDRESS($P37,SUMIFS($1:$1,$5:$5,1))&amp;":"&amp;ADDRESS($P37,AC$1)),
INDIRECT("rBP!"&amp;ADDRESS($S37,SUMIFS(rBP!$1:$1,rBP!$5:$5,MAX(rBP!$5:$5)-AC$5+1))&amp;":"&amp;ADDRESS($S37,SUMIFS(rBP!$1:$1,rBP!$5:$5,MAX(rBP!$5:$5))))))</f>
        <v>0</v>
      </c>
      <c r="AD37" s="69">
        <f ca="1">IF(AD$5="",0,SUMPRODUCT(
INDIRECT(ADDRESS($P37,SUMIFS($1:$1,$5:$5,1))&amp;":"&amp;ADDRESS($P37,AD$1)),
INDIRECT("rBP!"&amp;ADDRESS($S37,SUMIFS(rBP!$1:$1,rBP!$5:$5,MAX(rBP!$5:$5)-AD$5+1))&amp;":"&amp;ADDRESS($S37,SUMIFS(rBP!$1:$1,rBP!$5:$5,MAX(rBP!$5:$5))))))</f>
        <v>12</v>
      </c>
      <c r="AE37" s="69">
        <f ca="1">IF(AE$5="",0,SUMPRODUCT(
INDIRECT(ADDRESS($P37,SUMIFS($1:$1,$5:$5,1))&amp;":"&amp;ADDRESS($P37,AE$1)),
INDIRECT("rBP!"&amp;ADDRESS($S37,SUMIFS(rBP!$1:$1,rBP!$5:$5,MAX(rBP!$5:$5)-AE$5+1))&amp;":"&amp;ADDRESS($S37,SUMIFS(rBP!$1:$1,rBP!$5:$5,MAX(rBP!$5:$5))))))</f>
        <v>48</v>
      </c>
      <c r="AF37" s="69">
        <f ca="1">IF(AF$5="",0,SUMPRODUCT(
INDIRECT(ADDRESS($P37,SUMIFS($1:$1,$5:$5,1))&amp;":"&amp;ADDRESS($P37,AF$1)),
INDIRECT("rBP!"&amp;ADDRESS($S37,SUMIFS(rBP!$1:$1,rBP!$5:$5,MAX(rBP!$5:$5)-AF$5+1))&amp;":"&amp;ADDRESS($S37,SUMIFS(rBP!$1:$1,rBP!$5:$5,MAX(rBP!$5:$5))))))</f>
        <v>86.399999999999991</v>
      </c>
      <c r="AG37" s="69">
        <f ca="1">IF(AG$5="",0,SUMPRODUCT(
INDIRECT(ADDRESS($P37,SUMIFS($1:$1,$5:$5,1))&amp;":"&amp;ADDRESS($P37,AG$1)),
INDIRECT("rBP!"&amp;ADDRESS($S37,SUMIFS(rBP!$1:$1,rBP!$5:$5,MAX(rBP!$5:$5)-AG$5+1))&amp;":"&amp;ADDRESS($S37,SUMIFS(rBP!$1:$1,rBP!$5:$5,MAX(rBP!$5:$5))))))</f>
        <v>126.3</v>
      </c>
      <c r="AH37" s="69">
        <f ca="1">IF(AH$5="",0,SUMPRODUCT(
INDIRECT(ADDRESS($P37,SUMIFS($1:$1,$5:$5,1))&amp;":"&amp;ADDRESS($P37,AH$1)),
INDIRECT("rBP!"&amp;ADDRESS($S37,SUMIFS(rBP!$1:$1,rBP!$5:$5,MAX(rBP!$5:$5)-AH$5+1))&amp;":"&amp;ADDRESS($S37,SUMIFS(rBP!$1:$1,rBP!$5:$5,MAX(rBP!$5:$5))))))</f>
        <v>161.1</v>
      </c>
      <c r="AI37" s="69">
        <f ca="1">IF(AI$5="",0,SUMPRODUCT(
INDIRECT(ADDRESS($P37,SUMIFS($1:$1,$5:$5,1))&amp;":"&amp;ADDRESS($P37,AI$1)),
INDIRECT("rBP!"&amp;ADDRESS($S37,SUMIFS(rBP!$1:$1,rBP!$5:$5,MAX(rBP!$5:$5)-AI$5+1))&amp;":"&amp;ADDRESS($S37,SUMIFS(rBP!$1:$1,rBP!$5:$5,MAX(rBP!$5:$5))))))</f>
        <v>211.62000000000003</v>
      </c>
      <c r="AJ37" s="69">
        <f ca="1">IF(AJ$5="",0,SUMPRODUCT(
INDIRECT(ADDRESS($P37,SUMIFS($1:$1,$5:$5,1))&amp;":"&amp;ADDRESS($P37,AJ$1)),
INDIRECT("rBP!"&amp;ADDRESS($S37,SUMIFS(rBP!$1:$1,rBP!$5:$5,MAX(rBP!$5:$5)-AJ$5+1))&amp;":"&amp;ADDRESS($S37,SUMIFS(rBP!$1:$1,rBP!$5:$5,MAX(rBP!$5:$5))))))</f>
        <v>343.62</v>
      </c>
      <c r="AK37" s="69">
        <f ca="1">IF(AK$5="",0,SUMPRODUCT(
INDIRECT(ADDRESS($P37,SUMIFS($1:$1,$5:$5,1))&amp;":"&amp;ADDRESS($P37,AK$1)),
INDIRECT("rBP!"&amp;ADDRESS($S37,SUMIFS(rBP!$1:$1,rBP!$5:$5,MAX(rBP!$5:$5)-AK$5+1))&amp;":"&amp;ADDRESS($S37,SUMIFS(rBP!$1:$1,rBP!$5:$5,MAX(rBP!$5:$5))))))</f>
        <v>565.86</v>
      </c>
      <c r="AL37" s="69">
        <f ca="1">IF(AL$5="",0,SUMPRODUCT(
INDIRECT(ADDRESS($P37,SUMIFS($1:$1,$5:$5,1))&amp;":"&amp;ADDRESS($P37,AL$1)),
INDIRECT("rBP!"&amp;ADDRESS($S37,SUMIFS(rBP!$1:$1,rBP!$5:$5,MAX(rBP!$5:$5)-AL$5+1))&amp;":"&amp;ADDRESS($S37,SUMIFS(rBP!$1:$1,rBP!$5:$5,MAX(rBP!$5:$5))))))</f>
        <v>884.91</v>
      </c>
      <c r="AM37" s="69">
        <f ca="1">IF(AM$5="",0,SUMPRODUCT(
INDIRECT(ADDRESS($P37,SUMIFS($1:$1,$5:$5,1))&amp;":"&amp;ADDRESS($P37,AM$1)),
INDIRECT("rBP!"&amp;ADDRESS($S37,SUMIFS(rBP!$1:$1,rBP!$5:$5,MAX(rBP!$5:$5)-AM$5+1))&amp;":"&amp;ADDRESS($S37,SUMIFS(rBP!$1:$1,rBP!$5:$5,MAX(rBP!$5:$5))))))</f>
        <v>1289.0999999999999</v>
      </c>
      <c r="AN37" s="69">
        <f ca="1">IF(AN$5="",0,SUMPRODUCT(
INDIRECT(ADDRESS($P37,SUMIFS($1:$1,$5:$5,1))&amp;":"&amp;ADDRESS($P37,AN$1)),
INDIRECT("rBP!"&amp;ADDRESS($S37,SUMIFS(rBP!$1:$1,rBP!$5:$5,MAX(rBP!$5:$5)-AN$5+1))&amp;":"&amp;ADDRESS($S37,SUMIFS(rBP!$1:$1,rBP!$5:$5,MAX(rBP!$5:$5))))))</f>
        <v>1743.51</v>
      </c>
      <c r="AO37" s="69">
        <f ca="1">IF(AO$5="",0,SUMPRODUCT(
INDIRECT(ADDRESS($P37,SUMIFS($1:$1,$5:$5,1))&amp;":"&amp;ADDRESS($P37,AO$1)),
INDIRECT("rBP!"&amp;ADDRESS($S37,SUMIFS(rBP!$1:$1,rBP!$5:$5,MAX(rBP!$5:$5)-AO$5+1))&amp;":"&amp;ADDRESS($S37,SUMIFS(rBP!$1:$1,rBP!$5:$5,MAX(rBP!$5:$5))))))</f>
        <v>2227.7399999999998</v>
      </c>
      <c r="AP37" s="69">
        <f ca="1">IF(AP$5="",0,SUMPRODUCT(
INDIRECT(ADDRESS($P37,SUMIFS($1:$1,$5:$5,1))&amp;":"&amp;ADDRESS($P37,AP$1)),
INDIRECT("rBP!"&amp;ADDRESS($S37,SUMIFS(rBP!$1:$1,rBP!$5:$5,MAX(rBP!$5:$5)-AP$5+1))&amp;":"&amp;ADDRESS($S37,SUMIFS(rBP!$1:$1,rBP!$5:$5,MAX(rBP!$5:$5))))))</f>
        <v>2727.45</v>
      </c>
      <c r="AQ37" s="69">
        <f ca="1">IF(AQ$5="",0,SUMPRODUCT(
INDIRECT(ADDRESS($P37,SUMIFS($1:$1,$5:$5,1))&amp;":"&amp;ADDRESS($P37,AQ$1)),
INDIRECT("rBP!"&amp;ADDRESS($S37,SUMIFS(rBP!$1:$1,rBP!$5:$5,MAX(rBP!$5:$5)-AQ$5+1))&amp;":"&amp;ADDRESS($S37,SUMIFS(rBP!$1:$1,rBP!$5:$5,MAX(rBP!$5:$5))))))</f>
        <v>3235.35</v>
      </c>
      <c r="AR37" s="69">
        <f ca="1">IF(AR$5="",0,SUMPRODUCT(
INDIRECT(ADDRESS($P37,SUMIFS($1:$1,$5:$5,1))&amp;":"&amp;ADDRESS($P37,AR$1)),
INDIRECT("rBP!"&amp;ADDRESS($S37,SUMIFS(rBP!$1:$1,rBP!$5:$5,MAX(rBP!$5:$5)-AR$5+1))&amp;":"&amp;ADDRESS($S37,SUMIFS(rBP!$1:$1,rBP!$5:$5,MAX(rBP!$5:$5))))))</f>
        <v>3746.85</v>
      </c>
      <c r="AS37" s="69">
        <f ca="1">IF(AS$5="",0,SUMPRODUCT(
INDIRECT(ADDRESS($P37,SUMIFS($1:$1,$5:$5,1))&amp;":"&amp;ADDRESS($P37,AS$1)),
INDIRECT("rBP!"&amp;ADDRESS($S37,SUMIFS(rBP!$1:$1,rBP!$5:$5,MAX(rBP!$5:$5)-AS$5+1))&amp;":"&amp;ADDRESS($S37,SUMIFS(rBP!$1:$1,rBP!$5:$5,MAX(rBP!$5:$5))))))</f>
        <v>4259.25</v>
      </c>
      <c r="AT37" s="69">
        <f ca="1">IF(AT$5="",0,SUMPRODUCT(
INDIRECT(ADDRESS($P37,SUMIFS($1:$1,$5:$5,1))&amp;":"&amp;ADDRESS($P37,AT$1)),
INDIRECT("rBP!"&amp;ADDRESS($S37,SUMIFS(rBP!$1:$1,rBP!$5:$5,MAX(rBP!$5:$5)-AT$5+1))&amp;":"&amp;ADDRESS($S37,SUMIFS(rBP!$1:$1,rBP!$5:$5,MAX(rBP!$5:$5))))))</f>
        <v>4772.0999999999995</v>
      </c>
      <c r="AU37" s="69">
        <f ca="1">IF(AU$5="",0,SUMPRODUCT(
INDIRECT(ADDRESS($P37,SUMIFS($1:$1,$5:$5,1))&amp;":"&amp;ADDRESS($P37,AU$1)),
INDIRECT("rBP!"&amp;ADDRESS($S37,SUMIFS(rBP!$1:$1,rBP!$5:$5,MAX(rBP!$5:$5)-AU$5+1))&amp;":"&amp;ADDRESS($S37,SUMIFS(rBP!$1:$1,rBP!$5:$5,MAX(rBP!$5:$5))))))</f>
        <v>5285.0999999999995</v>
      </c>
      <c r="AV37" s="69">
        <f ca="1">IF(AV$5="",0,SUMPRODUCT(
INDIRECT(ADDRESS($P37,SUMIFS($1:$1,$5:$5,1))&amp;":"&amp;ADDRESS($P37,AV$1)),
INDIRECT("rBP!"&amp;ADDRESS($S37,SUMIFS(rBP!$1:$1,rBP!$5:$5,MAX(rBP!$5:$5)-AV$5+1))&amp;":"&amp;ADDRESS($S37,SUMIFS(rBP!$1:$1,rBP!$5:$5,MAX(rBP!$5:$5))))))</f>
        <v>5798.0999999999995</v>
      </c>
      <c r="AW37" s="69">
        <f ca="1">IF(AW$5="",0,SUMPRODUCT(
INDIRECT(ADDRESS($P37,SUMIFS($1:$1,$5:$5,1))&amp;":"&amp;ADDRESS($P37,AW$1)),
INDIRECT("rBP!"&amp;ADDRESS($S37,SUMIFS(rBP!$1:$1,rBP!$5:$5,MAX(rBP!$5:$5)-AW$5+1))&amp;":"&amp;ADDRESS($S37,SUMIFS(rBP!$1:$1,rBP!$5:$5,MAX(rBP!$5:$5))))))</f>
        <v>6311.0999999999995</v>
      </c>
      <c r="AX37" s="69">
        <f ca="1">IF(AX$5="",0,SUMPRODUCT(
INDIRECT(ADDRESS($P37,SUMIFS($1:$1,$5:$5,1))&amp;":"&amp;ADDRESS($P37,AX$1)),
INDIRECT("rBP!"&amp;ADDRESS($S37,SUMIFS(rBP!$1:$1,rBP!$5:$5,MAX(rBP!$5:$5)-AX$5+1))&amp;":"&amp;ADDRESS($S37,SUMIFS(rBP!$1:$1,rBP!$5:$5,MAX(rBP!$5:$5))))))</f>
        <v>6824.0999999999995</v>
      </c>
      <c r="AY37" s="69">
        <f ca="1">IF(AY$5="",0,SUMPRODUCT(
INDIRECT(ADDRESS($P37,SUMIFS($1:$1,$5:$5,1))&amp;":"&amp;ADDRESS($P37,AY$1)),
INDIRECT("rBP!"&amp;ADDRESS($S37,SUMIFS(rBP!$1:$1,rBP!$5:$5,MAX(rBP!$5:$5)-AY$5+1))&amp;":"&amp;ADDRESS($S37,SUMIFS(rBP!$1:$1,rBP!$5:$5,MAX(rBP!$5:$5))))))</f>
        <v>7337.0999999999995</v>
      </c>
      <c r="AZ37" s="69">
        <f ca="1">IF(AZ$5="",0,SUMPRODUCT(
INDIRECT(ADDRESS($P37,SUMIFS($1:$1,$5:$5,1))&amp;":"&amp;ADDRESS($P37,AZ$1)),
INDIRECT("rBP!"&amp;ADDRESS($S37,SUMIFS(rBP!$1:$1,rBP!$5:$5,MAX(rBP!$5:$5)-AZ$5+1))&amp;":"&amp;ADDRESS($S37,SUMIFS(rBP!$1:$1,rBP!$5:$5,MAX(rBP!$5:$5))))))</f>
        <v>7850.0999999999995</v>
      </c>
      <c r="BA37" s="69">
        <f ca="1">IF(BA$5="",0,SUMPRODUCT(
INDIRECT(ADDRESS($P37,SUMIFS($1:$1,$5:$5,1))&amp;":"&amp;ADDRESS($P37,BA$1)),
INDIRECT("rBP!"&amp;ADDRESS($S37,SUMIFS(rBP!$1:$1,rBP!$5:$5,MAX(rBP!$5:$5)-BA$5+1))&amp;":"&amp;ADDRESS($S37,SUMIFS(rBP!$1:$1,rBP!$5:$5,MAX(rBP!$5:$5))))))</f>
        <v>8333.1</v>
      </c>
      <c r="BB37" s="69">
        <f ca="1">IF(BB$5="",0,SUMPRODUCT(
INDIRECT(ADDRESS($P37,SUMIFS($1:$1,$5:$5,1))&amp;":"&amp;ADDRESS($P37,BB$1)),
INDIRECT("rBP!"&amp;ADDRESS($S37,SUMIFS(rBP!$1:$1,rBP!$5:$5,MAX(rBP!$5:$5)-BB$5+1))&amp;":"&amp;ADDRESS($S37,SUMIFS(rBP!$1:$1,rBP!$5:$5,MAX(rBP!$5:$5))))))</f>
        <v>8726.1</v>
      </c>
      <c r="BC37" s="69">
        <f ca="1">IF(BC$5="",0,SUMPRODUCT(
INDIRECT(ADDRESS($P37,SUMIFS($1:$1,$5:$5,1))&amp;":"&amp;ADDRESS($P37,BC$1)),
INDIRECT("rBP!"&amp;ADDRESS($S37,SUMIFS(rBP!$1:$1,rBP!$5:$5,MAX(rBP!$5:$5)-BC$5+1))&amp;":"&amp;ADDRESS($S37,SUMIFS(rBP!$1:$1,rBP!$5:$5,MAX(rBP!$5:$5))))))</f>
        <v>9023.1</v>
      </c>
      <c r="BD37" s="69">
        <f ca="1">IF(BD$5="",0,SUMPRODUCT(
INDIRECT(ADDRESS($P37,SUMIFS($1:$1,$5:$5,1))&amp;":"&amp;ADDRESS($P37,BD$1)),
INDIRECT("rBP!"&amp;ADDRESS($S37,SUMIFS(rBP!$1:$1,rBP!$5:$5,MAX(rBP!$5:$5)-BD$5+1))&amp;":"&amp;ADDRESS($S37,SUMIFS(rBP!$1:$1,rBP!$5:$5,MAX(rBP!$5:$5))))))</f>
        <v>9220.35</v>
      </c>
      <c r="BE37" s="69">
        <f ca="1">IF(BE$5="",0,SUMPRODUCT(
INDIRECT(ADDRESS($P37,SUMIFS($1:$1,$5:$5,1))&amp;":"&amp;ADDRESS($P37,BE$1)),
INDIRECT("rBP!"&amp;ADDRESS($S37,SUMIFS(rBP!$1:$1,rBP!$5:$5,MAX(rBP!$5:$5)-BE$5+1))&amp;":"&amp;ADDRESS($S37,SUMIFS(rBP!$1:$1,rBP!$5:$5,MAX(rBP!$5:$5))))))</f>
        <v>9330.6</v>
      </c>
      <c r="BF37" s="69">
        <f ca="1">IF(BF$5="",0,SUMPRODUCT(
INDIRECT(ADDRESS($P37,SUMIFS($1:$1,$5:$5,1))&amp;":"&amp;ADDRESS($P37,BF$1)),
INDIRECT("rBP!"&amp;ADDRESS($S37,SUMIFS(rBP!$1:$1,rBP!$5:$5,MAX(rBP!$5:$5)-BF$5+1))&amp;":"&amp;ADDRESS($S37,SUMIFS(rBP!$1:$1,rBP!$5:$5,MAX(rBP!$5:$5))))))</f>
        <v>9389.5499999999993</v>
      </c>
      <c r="BG37" s="69">
        <f ca="1">IF(BG$5="",0,SUMPRODUCT(
INDIRECT(ADDRESS($P37,SUMIFS($1:$1,$5:$5,1))&amp;":"&amp;ADDRESS($P37,BG$1)),
INDIRECT("rBP!"&amp;ADDRESS($S37,SUMIFS(rBP!$1:$1,rBP!$5:$5,MAX(rBP!$5:$5)-BG$5+1))&amp;":"&amp;ADDRESS($S37,SUMIFS(rBP!$1:$1,rBP!$5:$5,MAX(rBP!$5:$5))))))</f>
        <v>9418.5</v>
      </c>
      <c r="BH37" s="69">
        <f ca="1">IF(BH$5="",0,SUMPRODUCT(
INDIRECT(ADDRESS($P37,SUMIFS($1:$1,$5:$5,1))&amp;":"&amp;ADDRESS($P37,BH$1)),
INDIRECT("rBP!"&amp;ADDRESS($S37,SUMIFS(rBP!$1:$1,rBP!$5:$5,MAX(rBP!$5:$5)-BH$5+1))&amp;":"&amp;ADDRESS($S37,SUMIFS(rBP!$1:$1,rBP!$5:$5,MAX(rBP!$5:$5))))))</f>
        <v>9431.85</v>
      </c>
      <c r="BI37" s="69">
        <f ca="1">IF(BI$5="",0,SUMPRODUCT(
INDIRECT(ADDRESS($P37,SUMIFS($1:$1,$5:$5,1))&amp;":"&amp;ADDRESS($P37,BI$1)),
INDIRECT("rBP!"&amp;ADDRESS($S37,SUMIFS(rBP!$1:$1,rBP!$5:$5,MAX(rBP!$5:$5)-BI$5+1))&amp;":"&amp;ADDRESS($S37,SUMIFS(rBP!$1:$1,rBP!$5:$5,MAX(rBP!$5:$5))))))</f>
        <v>9436.9499999999989</v>
      </c>
      <c r="BJ37" s="69">
        <f ca="1">IF(BJ$5="",0,SUMPRODUCT(
INDIRECT(ADDRESS($P37,SUMIFS($1:$1,$5:$5,1))&amp;":"&amp;ADDRESS($P37,BJ$1)),
INDIRECT("rBP!"&amp;ADDRESS($S37,SUMIFS(rBP!$1:$1,rBP!$5:$5,MAX(rBP!$5:$5)-BJ$5+1))&amp;":"&amp;ADDRESS($S37,SUMIFS(rBP!$1:$1,rBP!$5:$5,MAX(rBP!$5:$5))))))</f>
        <v>9438.4499999999989</v>
      </c>
      <c r="BK37" s="69">
        <f ca="1">IF(BK$5="",0,SUMPRODUCT(
INDIRECT(ADDRESS($P37,SUMIFS($1:$1,$5:$5,1))&amp;":"&amp;ADDRESS($P37,BK$1)),
INDIRECT("rBP!"&amp;ADDRESS($S37,SUMIFS(rBP!$1:$1,rBP!$5:$5,MAX(rBP!$5:$5)-BK$5+1))&amp;":"&amp;ADDRESS($S37,SUMIFS(rBP!$1:$1,rBP!$5:$5,MAX(rBP!$5:$5))))))</f>
        <v>9439.0499999999993</v>
      </c>
      <c r="BL37" s="69">
        <f ca="1">IF(BL$5="",0,SUMPRODUCT(
INDIRECT(ADDRESS($P37,SUMIFS($1:$1,$5:$5,1))&amp;":"&amp;ADDRESS($P37,BL$1)),
INDIRECT("rBP!"&amp;ADDRESS($S37,SUMIFS(rBP!$1:$1,rBP!$5:$5,MAX(rBP!$5:$5)-BL$5+1))&amp;":"&amp;ADDRESS($S37,SUMIFS(rBP!$1:$1,rBP!$5:$5,MAX(rBP!$5:$5))))))</f>
        <v>9439.2000000000007</v>
      </c>
      <c r="BM37" s="69">
        <f ca="1">IF(BM$5="",0,SUMPRODUCT(
INDIRECT(ADDRESS($P37,SUMIFS($1:$1,$5:$5,1))&amp;":"&amp;ADDRESS($P37,BM$1)),
INDIRECT("rBP!"&amp;ADDRESS($S37,SUMIFS(rBP!$1:$1,rBP!$5:$5,MAX(rBP!$5:$5)-BM$5+1))&amp;":"&amp;ADDRESS($S37,SUMIFS(rBP!$1:$1,rBP!$5:$5,MAX(rBP!$5:$5))))))</f>
        <v>9439.2000000000007</v>
      </c>
      <c r="BN37" s="69">
        <f ca="1">IF(BN$5="",0,SUMPRODUCT(
INDIRECT(ADDRESS($P37,SUMIFS($1:$1,$5:$5,1))&amp;":"&amp;ADDRESS($P37,BN$1)),
INDIRECT("rBP!"&amp;ADDRESS($S37,SUMIFS(rBP!$1:$1,rBP!$5:$5,MAX(rBP!$5:$5)-BN$5+1))&amp;":"&amp;ADDRESS($S37,SUMIFS(rBP!$1:$1,rBP!$5:$5,MAX(rBP!$5:$5))))))</f>
        <v>9439.2000000000007</v>
      </c>
      <c r="BO37" s="69">
        <f ca="1">IF(BO$5="",0,SUMPRODUCT(
INDIRECT(ADDRESS($P37,SUMIFS($1:$1,$5:$5,1))&amp;":"&amp;ADDRESS($P37,BO$1)),
INDIRECT("rBP!"&amp;ADDRESS($S37,SUMIFS(rBP!$1:$1,rBP!$5:$5,MAX(rBP!$5:$5)-BO$5+1))&amp;":"&amp;ADDRESS($S37,SUMIFS(rBP!$1:$1,rBP!$5:$5,MAX(rBP!$5:$5))))))</f>
        <v>9439.2000000000007</v>
      </c>
      <c r="BP37" s="69">
        <f ca="1">IF(BP$5="",0,SUMPRODUCT(
INDIRECT(ADDRESS($P37,SUMIFS($1:$1,$5:$5,1))&amp;":"&amp;ADDRESS($P37,BP$1)),
INDIRECT("rBP!"&amp;ADDRESS($S37,SUMIFS(rBP!$1:$1,rBP!$5:$5,MAX(rBP!$5:$5)-BP$5+1))&amp;":"&amp;ADDRESS($S37,SUMIFS(rBP!$1:$1,rBP!$5:$5,MAX(rBP!$5:$5))))))</f>
        <v>9439.2000000000007</v>
      </c>
      <c r="BQ37" s="69">
        <f ca="1">IF(BQ$5="",0,SUMPRODUCT(
INDIRECT(ADDRESS($P37,SUMIFS($1:$1,$5:$5,1))&amp;":"&amp;ADDRESS($P37,BQ$1)),
INDIRECT("rBP!"&amp;ADDRESS($S37,SUMIFS(rBP!$1:$1,rBP!$5:$5,MAX(rBP!$5:$5)-BQ$5+1))&amp;":"&amp;ADDRESS($S37,SUMIFS(rBP!$1:$1,rBP!$5:$5,MAX(rBP!$5:$5))))))</f>
        <v>9439.2000000000007</v>
      </c>
      <c r="BR37" s="69">
        <f ca="1">IF(BR$5="",0,SUMPRODUCT(
INDIRECT(ADDRESS($P37,SUMIFS($1:$1,$5:$5,1))&amp;":"&amp;ADDRESS($P37,BR$1)),
INDIRECT("rBP!"&amp;ADDRESS($S37,SUMIFS(rBP!$1:$1,rBP!$5:$5,MAX(rBP!$5:$5)-BR$5+1))&amp;":"&amp;ADDRESS($S37,SUMIFS(rBP!$1:$1,rBP!$5:$5,MAX(rBP!$5:$5))))))</f>
        <v>9439.2000000000007</v>
      </c>
      <c r="BS37" s="69">
        <f ca="1">IF(BS$5="",0,SUMPRODUCT(
INDIRECT(ADDRESS($P37,SUMIFS($1:$1,$5:$5,1))&amp;":"&amp;ADDRESS($P37,BS$1)),
INDIRECT("rBP!"&amp;ADDRESS($S37,SUMIFS(rBP!$1:$1,rBP!$5:$5,MAX(rBP!$5:$5)-BS$5+1))&amp;":"&amp;ADDRESS($S37,SUMIFS(rBP!$1:$1,rBP!$5:$5,MAX(rBP!$5:$5))))))</f>
        <v>9439.2000000000007</v>
      </c>
      <c r="BT37" s="69">
        <f ca="1">IF(BT$5="",0,SUMPRODUCT(
INDIRECT(ADDRESS($P37,SUMIFS($1:$1,$5:$5,1))&amp;":"&amp;ADDRESS($P37,BT$1)),
INDIRECT("rBP!"&amp;ADDRESS($S37,SUMIFS(rBP!$1:$1,rBP!$5:$5,MAX(rBP!$5:$5)-BT$5+1))&amp;":"&amp;ADDRESS($S37,SUMIFS(rBP!$1:$1,rBP!$5:$5,MAX(rBP!$5:$5))))))</f>
        <v>9439.2000000000007</v>
      </c>
      <c r="BU37" s="69">
        <f ca="1">IF(BU$5="",0,SUMPRODUCT(
INDIRECT(ADDRESS($P37,SUMIFS($1:$1,$5:$5,1))&amp;":"&amp;ADDRESS($P37,BU$1)),
INDIRECT("rBP!"&amp;ADDRESS($S37,SUMIFS(rBP!$1:$1,rBP!$5:$5,MAX(rBP!$5:$5)-BU$5+1))&amp;":"&amp;ADDRESS($S37,SUMIFS(rBP!$1:$1,rBP!$5:$5,MAX(rBP!$5:$5))))))</f>
        <v>9439.2000000000007</v>
      </c>
      <c r="BV37" s="69">
        <f ca="1">IF(BV$5="",0,SUMPRODUCT(
INDIRECT(ADDRESS($P37,SUMIFS($1:$1,$5:$5,1))&amp;":"&amp;ADDRESS($P37,BV$1)),
INDIRECT("rBP!"&amp;ADDRESS($S37,SUMIFS(rBP!$1:$1,rBP!$5:$5,MAX(rBP!$5:$5)-BV$5+1))&amp;":"&amp;ADDRESS($S37,SUMIFS(rBP!$1:$1,rBP!$5:$5,MAX(rBP!$5:$5))))))</f>
        <v>0</v>
      </c>
      <c r="BW37" s="69">
        <f ca="1">IF(BW$5="",0,SUMPRODUCT(
INDIRECT(ADDRESS($P37,SUMIFS($1:$1,$5:$5,1))&amp;":"&amp;ADDRESS($P37,BW$1)),
INDIRECT("rBP!"&amp;ADDRESS($S37,SUMIFS(rBP!$1:$1,rBP!$5:$5,MAX(rBP!$5:$5)-BW$5+1))&amp;":"&amp;ADDRESS($S37,SUMIFS(rBP!$1:$1,rBP!$5:$5,MAX(rBP!$5:$5))))))</f>
        <v>0</v>
      </c>
      <c r="BX37" s="69">
        <f ca="1">IF(BX$5="",0,SUMPRODUCT(
INDIRECT(ADDRESS($P37,SUMIFS($1:$1,$5:$5,1))&amp;":"&amp;ADDRESS($P37,BX$1)),
INDIRECT("rBP!"&amp;ADDRESS($S37,SUMIFS(rBP!$1:$1,rBP!$5:$5,MAX(rBP!$5:$5)-BX$5+1))&amp;":"&amp;ADDRESS($S37,SUMIFS(rBP!$1:$1,rBP!$5:$5,MAX(rBP!$5:$5))))))</f>
        <v>0</v>
      </c>
      <c r="BY37" s="69">
        <f ca="1">IF(BY$5="",0,SUMPRODUCT(
INDIRECT(ADDRESS($P37,SUMIFS($1:$1,$5:$5,1))&amp;":"&amp;ADDRESS($P37,BY$1)),
INDIRECT("rBP!"&amp;ADDRESS($S37,SUMIFS(rBP!$1:$1,rBP!$5:$5,MAX(rBP!$5:$5)-BY$5+1))&amp;":"&amp;ADDRESS($S37,SUMIFS(rBP!$1:$1,rBP!$5:$5,MAX(rBP!$5:$5))))))</f>
        <v>0</v>
      </c>
      <c r="BZ37" s="69">
        <f ca="1">IF(BZ$5="",0,SUMPRODUCT(
INDIRECT(ADDRESS($P37,SUMIFS($1:$1,$5:$5,1))&amp;":"&amp;ADDRESS($P37,BZ$1)),
INDIRECT("rBP!"&amp;ADDRESS($S37,SUMIFS(rBP!$1:$1,rBP!$5:$5,MAX(rBP!$5:$5)-BZ$5+1))&amp;":"&amp;ADDRESS($S37,SUMIFS(rBP!$1:$1,rBP!$5:$5,MAX(rBP!$5:$5))))))</f>
        <v>0</v>
      </c>
      <c r="CA37" s="69">
        <f ca="1">IF(CA$5="",0,SUMPRODUCT(
INDIRECT(ADDRESS($P37,SUMIFS($1:$1,$5:$5,1))&amp;":"&amp;ADDRESS($P37,CA$1)),
INDIRECT("rBP!"&amp;ADDRESS($S37,SUMIFS(rBP!$1:$1,rBP!$5:$5,MAX(rBP!$5:$5)-CA$5+1))&amp;":"&amp;ADDRESS($S37,SUMIFS(rBP!$1:$1,rBP!$5:$5,MAX(rBP!$5:$5))))))</f>
        <v>0</v>
      </c>
      <c r="CB37" s="69">
        <f ca="1">IF(CB$5="",0,SUMPRODUCT(
INDIRECT(ADDRESS($P37,SUMIFS($1:$1,$5:$5,1))&amp;":"&amp;ADDRESS($P37,CB$1)),
INDIRECT("rBP!"&amp;ADDRESS($S37,SUMIFS(rBP!$1:$1,rBP!$5:$5,MAX(rBP!$5:$5)-CB$5+1))&amp;":"&amp;ADDRESS($S37,SUMIFS(rBP!$1:$1,rBP!$5:$5,MAX(rBP!$5:$5))))))</f>
        <v>0</v>
      </c>
      <c r="CC37" s="69">
        <f ca="1">IF(CC$5="",0,SUMPRODUCT(
INDIRECT(ADDRESS($P37,SUMIFS($1:$1,$5:$5,1))&amp;":"&amp;ADDRESS($P37,CC$1)),
INDIRECT("rBP!"&amp;ADDRESS($S37,SUMIFS(rBP!$1:$1,rBP!$5:$5,MAX(rBP!$5:$5)-CC$5+1))&amp;":"&amp;ADDRESS($S37,SUMIFS(rBP!$1:$1,rBP!$5:$5,MAX(rBP!$5:$5))))))</f>
        <v>0</v>
      </c>
      <c r="CD37" s="69">
        <f ca="1">IF(CD$5="",0,SUMPRODUCT(
INDIRECT(ADDRESS($P37,SUMIFS($1:$1,$5:$5,1))&amp;":"&amp;ADDRESS($P37,CD$1)),
INDIRECT("rBP!"&amp;ADDRESS($S37,SUMIFS(rBP!$1:$1,rBP!$5:$5,MAX(rBP!$5:$5)-CD$5+1))&amp;":"&amp;ADDRESS($S37,SUMIFS(rBP!$1:$1,rBP!$5:$5,MAX(rBP!$5:$5))))))</f>
        <v>0</v>
      </c>
      <c r="CE37" s="69">
        <f ca="1">IF(CE$5="",0,SUMPRODUCT(
INDIRECT(ADDRESS($P37,SUMIFS($1:$1,$5:$5,1))&amp;":"&amp;ADDRESS($P37,CE$1)),
INDIRECT("rBP!"&amp;ADDRESS($S37,SUMIFS(rBP!$1:$1,rBP!$5:$5,MAX(rBP!$5:$5)-CE$5+1))&amp;":"&amp;ADDRESS($S37,SUMIFS(rBP!$1:$1,rBP!$5:$5,MAX(rBP!$5:$5))))))</f>
        <v>0</v>
      </c>
      <c r="CF37" s="69">
        <f ca="1">IF(CF$5="",0,SUMPRODUCT(
INDIRECT(ADDRESS($P37,SUMIFS($1:$1,$5:$5,1))&amp;":"&amp;ADDRESS($P37,CF$1)),
INDIRECT("rBP!"&amp;ADDRESS($S37,SUMIFS(rBP!$1:$1,rBP!$5:$5,MAX(rBP!$5:$5)-CF$5+1))&amp;":"&amp;ADDRESS($S37,SUMIFS(rBP!$1:$1,rBP!$5:$5,MAX(rBP!$5:$5))))))</f>
        <v>0</v>
      </c>
      <c r="CG37" s="69">
        <f ca="1">IF(CG$5="",0,SUMPRODUCT(
INDIRECT(ADDRESS($P37,SUMIFS($1:$1,$5:$5,1))&amp;":"&amp;ADDRESS($P37,CG$1)),
INDIRECT("rBP!"&amp;ADDRESS($S37,SUMIFS(rBP!$1:$1,rBP!$5:$5,MAX(rBP!$5:$5)-CG$5+1))&amp;":"&amp;ADDRESS($S37,SUMIFS(rBP!$1:$1,rBP!$5:$5,MAX(rBP!$5:$5))))))</f>
        <v>0</v>
      </c>
      <c r="CH37" s="69">
        <f ca="1">IF(CH$5="",0,SUMPRODUCT(
INDIRECT(ADDRESS($P37,SUMIFS($1:$1,$5:$5,1))&amp;":"&amp;ADDRESS($P37,CH$1)),
INDIRECT("rBP!"&amp;ADDRESS($S37,SUMIFS(rBP!$1:$1,rBP!$5:$5,MAX(rBP!$5:$5)-CH$5+1))&amp;":"&amp;ADDRESS($S37,SUMIFS(rBP!$1:$1,rBP!$5:$5,MAX(rBP!$5:$5))))))</f>
        <v>0</v>
      </c>
      <c r="CI37" s="69">
        <f ca="1">IF(CI$5="",0,SUMPRODUCT(
INDIRECT(ADDRESS($P37,SUMIFS($1:$1,$5:$5,1))&amp;":"&amp;ADDRESS($P37,CI$1)),
INDIRECT("rBP!"&amp;ADDRESS($S37,SUMIFS(rBP!$1:$1,rBP!$5:$5,MAX(rBP!$5:$5)-CI$5+1))&amp;":"&amp;ADDRESS($S37,SUMIFS(rBP!$1:$1,rBP!$5:$5,MAX(rBP!$5:$5))))))</f>
        <v>0</v>
      </c>
      <c r="CJ37" s="69">
        <f ca="1">IF(CJ$5="",0,SUMPRODUCT(
INDIRECT(ADDRESS($P37,SUMIFS($1:$1,$5:$5,1))&amp;":"&amp;ADDRESS($P37,CJ$1)),
INDIRECT("rBP!"&amp;ADDRESS($S37,SUMIFS(rBP!$1:$1,rBP!$5:$5,MAX(rBP!$5:$5)-CJ$5+1))&amp;":"&amp;ADDRESS($S37,SUMIFS(rBP!$1:$1,rBP!$5:$5,MAX(rBP!$5:$5))))))</f>
        <v>0</v>
      </c>
      <c r="CK37" s="69">
        <f ca="1">IF(CK$5="",0,SUMPRODUCT(
INDIRECT(ADDRESS($P37,SUMIFS($1:$1,$5:$5,1))&amp;":"&amp;ADDRESS($P37,CK$1)),
INDIRECT("rBP!"&amp;ADDRESS($S37,SUMIFS(rBP!$1:$1,rBP!$5:$5,MAX(rBP!$5:$5)-CK$5+1))&amp;":"&amp;ADDRESS($S37,SUMIFS(rBP!$1:$1,rBP!$5:$5,MAX(rBP!$5:$5))))))</f>
        <v>0</v>
      </c>
      <c r="CL37" s="69">
        <f ca="1">IF(CL$5="",0,SUMPRODUCT(
INDIRECT(ADDRESS($P37,SUMIFS($1:$1,$5:$5,1))&amp;":"&amp;ADDRESS($P37,CL$1)),
INDIRECT("rBP!"&amp;ADDRESS($S37,SUMIFS(rBP!$1:$1,rBP!$5:$5,MAX(rBP!$5:$5)-CL$5+1))&amp;":"&amp;ADDRESS($S37,SUMIFS(rBP!$1:$1,rBP!$5:$5,MAX(rBP!$5:$5))))))</f>
        <v>0</v>
      </c>
      <c r="CM37" s="69">
        <f ca="1">IF(CM$5="",0,SUMPRODUCT(
INDIRECT(ADDRESS($P37,SUMIFS($1:$1,$5:$5,1))&amp;":"&amp;ADDRESS($P37,CM$1)),
INDIRECT("rBP!"&amp;ADDRESS($S37,SUMIFS(rBP!$1:$1,rBP!$5:$5,MAX(rBP!$5:$5)-CM$5+1))&amp;":"&amp;ADDRESS($S37,SUMIFS(rBP!$1:$1,rBP!$5:$5,MAX(rBP!$5:$5))))))</f>
        <v>0</v>
      </c>
      <c r="CN37" s="69">
        <f ca="1">IF(CN$5="",0,SUMPRODUCT(
INDIRECT(ADDRESS($P37,SUMIFS($1:$1,$5:$5,1))&amp;":"&amp;ADDRESS($P37,CN$1)),
INDIRECT("rBP!"&amp;ADDRESS($S37,SUMIFS(rBP!$1:$1,rBP!$5:$5,MAX(rBP!$5:$5)-CN$5+1))&amp;":"&amp;ADDRESS($S37,SUMIFS(rBP!$1:$1,rBP!$5:$5,MAX(rBP!$5:$5))))))</f>
        <v>0</v>
      </c>
      <c r="CO37" s="69">
        <f ca="1">IF(CO$5="",0,SUMPRODUCT(
INDIRECT(ADDRESS($P37,SUMIFS($1:$1,$5:$5,1))&amp;":"&amp;ADDRESS($P37,CO$1)),
INDIRECT("rBP!"&amp;ADDRESS($S37,SUMIFS(rBP!$1:$1,rBP!$5:$5,MAX(rBP!$5:$5)-CO$5+1))&amp;":"&amp;ADDRESS($S37,SUMIFS(rBP!$1:$1,rBP!$5:$5,MAX(rBP!$5:$5))))))</f>
        <v>0</v>
      </c>
      <c r="CP37" s="69">
        <f ca="1">IF(CP$5="",0,SUMPRODUCT(
INDIRECT(ADDRESS($P37,SUMIFS($1:$1,$5:$5,1))&amp;":"&amp;ADDRESS($P37,CP$1)),
INDIRECT("rBP!"&amp;ADDRESS($S37,SUMIFS(rBP!$1:$1,rBP!$5:$5,MAX(rBP!$5:$5)-CP$5+1))&amp;":"&amp;ADDRESS($S37,SUMIFS(rBP!$1:$1,rBP!$5:$5,MAX(rBP!$5:$5))))))</f>
        <v>0</v>
      </c>
      <c r="CQ37" s="69">
        <f ca="1">IF(CQ$5="",0,SUMPRODUCT(
INDIRECT(ADDRESS($P37,SUMIFS($1:$1,$5:$5,1))&amp;":"&amp;ADDRESS($P37,CQ$1)),
INDIRECT("rBP!"&amp;ADDRESS($S37,SUMIFS(rBP!$1:$1,rBP!$5:$5,MAX(rBP!$5:$5)-CQ$5+1))&amp;":"&amp;ADDRESS($S37,SUMIFS(rBP!$1:$1,rBP!$5:$5,MAX(rBP!$5:$5))))))</f>
        <v>0</v>
      </c>
      <c r="CR37" s="69">
        <f ca="1">IF(CR$5="",0,SUMPRODUCT(
INDIRECT(ADDRESS($P37,SUMIFS($1:$1,$5:$5,1))&amp;":"&amp;ADDRESS($P37,CR$1)),
INDIRECT("rBP!"&amp;ADDRESS($S37,SUMIFS(rBP!$1:$1,rBP!$5:$5,MAX(rBP!$5:$5)-CR$5+1))&amp;":"&amp;ADDRESS($S37,SUMIFS(rBP!$1:$1,rBP!$5:$5,MAX(rBP!$5:$5))))))</f>
        <v>0</v>
      </c>
      <c r="CS37" s="69">
        <f ca="1">IF(CS$5="",0,SUMPRODUCT(
INDIRECT(ADDRESS($P37,SUMIFS($1:$1,$5:$5,1))&amp;":"&amp;ADDRESS($P37,CS$1)),
INDIRECT("rBP!"&amp;ADDRESS($S37,SUMIFS(rBP!$1:$1,rBP!$5:$5,MAX(rBP!$5:$5)-CS$5+1))&amp;":"&amp;ADDRESS($S37,SUMIFS(rBP!$1:$1,rBP!$5:$5,MAX(rBP!$5:$5))))))</f>
        <v>0</v>
      </c>
      <c r="CT37" s="69">
        <f ca="1">IF(CT$5="",0,SUMPRODUCT(
INDIRECT(ADDRESS($P37,SUMIFS($1:$1,$5:$5,1))&amp;":"&amp;ADDRESS($P37,CT$1)),
INDIRECT("rBP!"&amp;ADDRESS($S37,SUMIFS(rBP!$1:$1,rBP!$5:$5,MAX(rBP!$5:$5)-CT$5+1))&amp;":"&amp;ADDRESS($S37,SUMIFS(rBP!$1:$1,rBP!$5:$5,MAX(rBP!$5:$5))))))</f>
        <v>0</v>
      </c>
    </row>
    <row r="38" spans="1:98" s="27" customFormat="1" ht="12" x14ac:dyDescent="0.25">
      <c r="A38" s="26">
        <f>ROW()</f>
        <v>38</v>
      </c>
      <c r="E38" s="24"/>
      <c r="F38" s="66" t="str">
        <f>F31</f>
        <v>Поступление в пр-во ПФ в натуральных величинах</v>
      </c>
      <c r="G38" s="27" t="str">
        <f>BP!$F$27</f>
        <v>ФОТ упак</v>
      </c>
      <c r="M38" s="2" t="str">
        <f>BP!$M$27</f>
        <v>час</v>
      </c>
      <c r="P38" s="71">
        <f t="shared" si="8"/>
        <v>7</v>
      </c>
      <c r="R38" s="24"/>
      <c r="S38" s="71">
        <f>BP!$A87</f>
        <v>87</v>
      </c>
      <c r="T38" s="67"/>
      <c r="U38" s="67"/>
      <c r="V38" s="75"/>
      <c r="W38" s="29">
        <f ca="1">SUM(INDIRECT(ADDRESS(ROW(),SUMIFS($1:$1,$5:$5,1))):INDIRECT(ADDRESS(ROW(),SUMIFS($1:$1,$5:$5,MAX($5:$5)))))</f>
        <v>0</v>
      </c>
      <c r="X38" s="67"/>
      <c r="Y38" s="67"/>
      <c r="Z38" s="69">
        <f ca="1">IF(Z$5="",0,SUMPRODUCT(
INDIRECT(ADDRESS($P38,SUMIFS($1:$1,$5:$5,1))&amp;":"&amp;ADDRESS($P38,Z$1)),
INDIRECT("rBP!"&amp;ADDRESS($S38,SUMIFS(rBP!$1:$1,rBP!$5:$5,MAX(rBP!$5:$5)-Z$5+1))&amp;":"&amp;ADDRESS($S38,SUMIFS(rBP!$1:$1,rBP!$5:$5,MAX(rBP!$5:$5))))))</f>
        <v>0</v>
      </c>
      <c r="AA38" s="69">
        <f ca="1">IF(AA$5="",0,SUMPRODUCT(
INDIRECT(ADDRESS($P38,SUMIFS($1:$1,$5:$5,1))&amp;":"&amp;ADDRESS($P38,AA$1)),
INDIRECT("rBP!"&amp;ADDRESS($S38,SUMIFS(rBP!$1:$1,rBP!$5:$5,MAX(rBP!$5:$5)-AA$5+1))&amp;":"&amp;ADDRESS($S38,SUMIFS(rBP!$1:$1,rBP!$5:$5,MAX(rBP!$5:$5))))))</f>
        <v>0</v>
      </c>
      <c r="AB38" s="69">
        <f ca="1">IF(AB$5="",0,SUMPRODUCT(
INDIRECT(ADDRESS($P38,SUMIFS($1:$1,$5:$5,1))&amp;":"&amp;ADDRESS($P38,AB$1)),
INDIRECT("rBP!"&amp;ADDRESS($S38,SUMIFS(rBP!$1:$1,rBP!$5:$5,MAX(rBP!$5:$5)-AB$5+1))&amp;":"&amp;ADDRESS($S38,SUMIFS(rBP!$1:$1,rBP!$5:$5,MAX(rBP!$5:$5))))))</f>
        <v>0</v>
      </c>
      <c r="AC38" s="69">
        <f ca="1">IF(AC$5="",0,SUMPRODUCT(
INDIRECT(ADDRESS($P38,SUMIFS($1:$1,$5:$5,1))&amp;":"&amp;ADDRESS($P38,AC$1)),
INDIRECT("rBP!"&amp;ADDRESS($S38,SUMIFS(rBP!$1:$1,rBP!$5:$5,MAX(rBP!$5:$5)-AC$5+1))&amp;":"&amp;ADDRESS($S38,SUMIFS(rBP!$1:$1,rBP!$5:$5,MAX(rBP!$5:$5))))))</f>
        <v>0</v>
      </c>
      <c r="AD38" s="69">
        <f ca="1">IF(AD$5="",0,SUMPRODUCT(
INDIRECT(ADDRESS($P38,SUMIFS($1:$1,$5:$5,1))&amp;":"&amp;ADDRESS($P38,AD$1)),
INDIRECT("rBP!"&amp;ADDRESS($S38,SUMIFS(rBP!$1:$1,rBP!$5:$5,MAX(rBP!$5:$5)-AD$5+1))&amp;":"&amp;ADDRESS($S38,SUMIFS(rBP!$1:$1,rBP!$5:$5,MAX(rBP!$5:$5))))))</f>
        <v>0</v>
      </c>
      <c r="AE38" s="69">
        <f ca="1">IF(AE$5="",0,SUMPRODUCT(
INDIRECT(ADDRESS($P38,SUMIFS($1:$1,$5:$5,1))&amp;":"&amp;ADDRESS($P38,AE$1)),
INDIRECT("rBP!"&amp;ADDRESS($S38,SUMIFS(rBP!$1:$1,rBP!$5:$5,MAX(rBP!$5:$5)-AE$5+1))&amp;":"&amp;ADDRESS($S38,SUMIFS(rBP!$1:$1,rBP!$5:$5,MAX(rBP!$5:$5))))))</f>
        <v>0</v>
      </c>
      <c r="AF38" s="69">
        <f ca="1">IF(AF$5="",0,SUMPRODUCT(
INDIRECT(ADDRESS($P38,SUMIFS($1:$1,$5:$5,1))&amp;":"&amp;ADDRESS($P38,AF$1)),
INDIRECT("rBP!"&amp;ADDRESS($S38,SUMIFS(rBP!$1:$1,rBP!$5:$5,MAX(rBP!$5:$5)-AF$5+1))&amp;":"&amp;ADDRESS($S38,SUMIFS(rBP!$1:$1,rBP!$5:$5,MAX(rBP!$5:$5))))))</f>
        <v>0</v>
      </c>
      <c r="AG38" s="69">
        <f ca="1">IF(AG$5="",0,SUMPRODUCT(
INDIRECT(ADDRESS($P38,SUMIFS($1:$1,$5:$5,1))&amp;":"&amp;ADDRESS($P38,AG$1)),
INDIRECT("rBP!"&amp;ADDRESS($S38,SUMIFS(rBP!$1:$1,rBP!$5:$5,MAX(rBP!$5:$5)-AG$5+1))&amp;":"&amp;ADDRESS($S38,SUMIFS(rBP!$1:$1,rBP!$5:$5,MAX(rBP!$5:$5))))))</f>
        <v>0</v>
      </c>
      <c r="AH38" s="69">
        <f ca="1">IF(AH$5="",0,SUMPRODUCT(
INDIRECT(ADDRESS($P38,SUMIFS($1:$1,$5:$5,1))&amp;":"&amp;ADDRESS($P38,AH$1)),
INDIRECT("rBP!"&amp;ADDRESS($S38,SUMIFS(rBP!$1:$1,rBP!$5:$5,MAX(rBP!$5:$5)-AH$5+1))&amp;":"&amp;ADDRESS($S38,SUMIFS(rBP!$1:$1,rBP!$5:$5,MAX(rBP!$5:$5))))))</f>
        <v>0</v>
      </c>
      <c r="AI38" s="69">
        <f ca="1">IF(AI$5="",0,SUMPRODUCT(
INDIRECT(ADDRESS($P38,SUMIFS($1:$1,$5:$5,1))&amp;":"&amp;ADDRESS($P38,AI$1)),
INDIRECT("rBP!"&amp;ADDRESS($S38,SUMIFS(rBP!$1:$1,rBP!$5:$5,MAX(rBP!$5:$5)-AI$5+1))&amp;":"&amp;ADDRESS($S38,SUMIFS(rBP!$1:$1,rBP!$5:$5,MAX(rBP!$5:$5))))))</f>
        <v>0</v>
      </c>
      <c r="AJ38" s="69">
        <f ca="1">IF(AJ$5="",0,SUMPRODUCT(
INDIRECT(ADDRESS($P38,SUMIFS($1:$1,$5:$5,1))&amp;":"&amp;ADDRESS($P38,AJ$1)),
INDIRECT("rBP!"&amp;ADDRESS($S38,SUMIFS(rBP!$1:$1,rBP!$5:$5,MAX(rBP!$5:$5)-AJ$5+1))&amp;":"&amp;ADDRESS($S38,SUMIFS(rBP!$1:$1,rBP!$5:$5,MAX(rBP!$5:$5))))))</f>
        <v>0</v>
      </c>
      <c r="AK38" s="69">
        <f ca="1">IF(AK$5="",0,SUMPRODUCT(
INDIRECT(ADDRESS($P38,SUMIFS($1:$1,$5:$5,1))&amp;":"&amp;ADDRESS($P38,AK$1)),
INDIRECT("rBP!"&amp;ADDRESS($S38,SUMIFS(rBP!$1:$1,rBP!$5:$5,MAX(rBP!$5:$5)-AK$5+1))&amp;":"&amp;ADDRESS($S38,SUMIFS(rBP!$1:$1,rBP!$5:$5,MAX(rBP!$5:$5))))))</f>
        <v>0</v>
      </c>
      <c r="AL38" s="69">
        <f ca="1">IF(AL$5="",0,SUMPRODUCT(
INDIRECT(ADDRESS($P38,SUMIFS($1:$1,$5:$5,1))&amp;":"&amp;ADDRESS($P38,AL$1)),
INDIRECT("rBP!"&amp;ADDRESS($S38,SUMIFS(rBP!$1:$1,rBP!$5:$5,MAX(rBP!$5:$5)-AL$5+1))&amp;":"&amp;ADDRESS($S38,SUMIFS(rBP!$1:$1,rBP!$5:$5,MAX(rBP!$5:$5))))))</f>
        <v>0</v>
      </c>
      <c r="AM38" s="69">
        <f ca="1">IF(AM$5="",0,SUMPRODUCT(
INDIRECT(ADDRESS($P38,SUMIFS($1:$1,$5:$5,1))&amp;":"&amp;ADDRESS($P38,AM$1)),
INDIRECT("rBP!"&amp;ADDRESS($S38,SUMIFS(rBP!$1:$1,rBP!$5:$5,MAX(rBP!$5:$5)-AM$5+1))&amp;":"&amp;ADDRESS($S38,SUMIFS(rBP!$1:$1,rBP!$5:$5,MAX(rBP!$5:$5))))))</f>
        <v>0</v>
      </c>
      <c r="AN38" s="69">
        <f ca="1">IF(AN$5="",0,SUMPRODUCT(
INDIRECT(ADDRESS($P38,SUMIFS($1:$1,$5:$5,1))&amp;":"&amp;ADDRESS($P38,AN$1)),
INDIRECT("rBP!"&amp;ADDRESS($S38,SUMIFS(rBP!$1:$1,rBP!$5:$5,MAX(rBP!$5:$5)-AN$5+1))&amp;":"&amp;ADDRESS($S38,SUMIFS(rBP!$1:$1,rBP!$5:$5,MAX(rBP!$5:$5))))))</f>
        <v>0</v>
      </c>
      <c r="AO38" s="69">
        <f ca="1">IF(AO$5="",0,SUMPRODUCT(
INDIRECT(ADDRESS($P38,SUMIFS($1:$1,$5:$5,1))&amp;":"&amp;ADDRESS($P38,AO$1)),
INDIRECT("rBP!"&amp;ADDRESS($S38,SUMIFS(rBP!$1:$1,rBP!$5:$5,MAX(rBP!$5:$5)-AO$5+1))&amp;":"&amp;ADDRESS($S38,SUMIFS(rBP!$1:$1,rBP!$5:$5,MAX(rBP!$5:$5))))))</f>
        <v>0</v>
      </c>
      <c r="AP38" s="69">
        <f ca="1">IF(AP$5="",0,SUMPRODUCT(
INDIRECT(ADDRESS($P38,SUMIFS($1:$1,$5:$5,1))&amp;":"&amp;ADDRESS($P38,AP$1)),
INDIRECT("rBP!"&amp;ADDRESS($S38,SUMIFS(rBP!$1:$1,rBP!$5:$5,MAX(rBP!$5:$5)-AP$5+1))&amp;":"&amp;ADDRESS($S38,SUMIFS(rBP!$1:$1,rBP!$5:$5,MAX(rBP!$5:$5))))))</f>
        <v>0</v>
      </c>
      <c r="AQ38" s="69">
        <f ca="1">IF(AQ$5="",0,SUMPRODUCT(
INDIRECT(ADDRESS($P38,SUMIFS($1:$1,$5:$5,1))&amp;":"&amp;ADDRESS($P38,AQ$1)),
INDIRECT("rBP!"&amp;ADDRESS($S38,SUMIFS(rBP!$1:$1,rBP!$5:$5,MAX(rBP!$5:$5)-AQ$5+1))&amp;":"&amp;ADDRESS($S38,SUMIFS(rBP!$1:$1,rBP!$5:$5,MAX(rBP!$5:$5))))))</f>
        <v>0</v>
      </c>
      <c r="AR38" s="69">
        <f ca="1">IF(AR$5="",0,SUMPRODUCT(
INDIRECT(ADDRESS($P38,SUMIFS($1:$1,$5:$5,1))&amp;":"&amp;ADDRESS($P38,AR$1)),
INDIRECT("rBP!"&amp;ADDRESS($S38,SUMIFS(rBP!$1:$1,rBP!$5:$5,MAX(rBP!$5:$5)-AR$5+1))&amp;":"&amp;ADDRESS($S38,SUMIFS(rBP!$1:$1,rBP!$5:$5,MAX(rBP!$5:$5))))))</f>
        <v>0</v>
      </c>
      <c r="AS38" s="69">
        <f ca="1">IF(AS$5="",0,SUMPRODUCT(
INDIRECT(ADDRESS($P38,SUMIFS($1:$1,$5:$5,1))&amp;":"&amp;ADDRESS($P38,AS$1)),
INDIRECT("rBP!"&amp;ADDRESS($S38,SUMIFS(rBP!$1:$1,rBP!$5:$5,MAX(rBP!$5:$5)-AS$5+1))&amp;":"&amp;ADDRESS($S38,SUMIFS(rBP!$1:$1,rBP!$5:$5,MAX(rBP!$5:$5))))))</f>
        <v>0</v>
      </c>
      <c r="AT38" s="69">
        <f ca="1">IF(AT$5="",0,SUMPRODUCT(
INDIRECT(ADDRESS($P38,SUMIFS($1:$1,$5:$5,1))&amp;":"&amp;ADDRESS($P38,AT$1)),
INDIRECT("rBP!"&amp;ADDRESS($S38,SUMIFS(rBP!$1:$1,rBP!$5:$5,MAX(rBP!$5:$5)-AT$5+1))&amp;":"&amp;ADDRESS($S38,SUMIFS(rBP!$1:$1,rBP!$5:$5,MAX(rBP!$5:$5))))))</f>
        <v>0</v>
      </c>
      <c r="AU38" s="69">
        <f ca="1">IF(AU$5="",0,SUMPRODUCT(
INDIRECT(ADDRESS($P38,SUMIFS($1:$1,$5:$5,1))&amp;":"&amp;ADDRESS($P38,AU$1)),
INDIRECT("rBP!"&amp;ADDRESS($S38,SUMIFS(rBP!$1:$1,rBP!$5:$5,MAX(rBP!$5:$5)-AU$5+1))&amp;":"&amp;ADDRESS($S38,SUMIFS(rBP!$1:$1,rBP!$5:$5,MAX(rBP!$5:$5))))))</f>
        <v>0</v>
      </c>
      <c r="AV38" s="69">
        <f ca="1">IF(AV$5="",0,SUMPRODUCT(
INDIRECT(ADDRESS($P38,SUMIFS($1:$1,$5:$5,1))&amp;":"&amp;ADDRESS($P38,AV$1)),
INDIRECT("rBP!"&amp;ADDRESS($S38,SUMIFS(rBP!$1:$1,rBP!$5:$5,MAX(rBP!$5:$5)-AV$5+1))&amp;":"&amp;ADDRESS($S38,SUMIFS(rBP!$1:$1,rBP!$5:$5,MAX(rBP!$5:$5))))))</f>
        <v>0</v>
      </c>
      <c r="AW38" s="69">
        <f ca="1">IF(AW$5="",0,SUMPRODUCT(
INDIRECT(ADDRESS($P38,SUMIFS($1:$1,$5:$5,1))&amp;":"&amp;ADDRESS($P38,AW$1)),
INDIRECT("rBP!"&amp;ADDRESS($S38,SUMIFS(rBP!$1:$1,rBP!$5:$5,MAX(rBP!$5:$5)-AW$5+1))&amp;":"&amp;ADDRESS($S38,SUMIFS(rBP!$1:$1,rBP!$5:$5,MAX(rBP!$5:$5))))))</f>
        <v>0</v>
      </c>
      <c r="AX38" s="69">
        <f ca="1">IF(AX$5="",0,SUMPRODUCT(
INDIRECT(ADDRESS($P38,SUMIFS($1:$1,$5:$5,1))&amp;":"&amp;ADDRESS($P38,AX$1)),
INDIRECT("rBP!"&amp;ADDRESS($S38,SUMIFS(rBP!$1:$1,rBP!$5:$5,MAX(rBP!$5:$5)-AX$5+1))&amp;":"&amp;ADDRESS($S38,SUMIFS(rBP!$1:$1,rBP!$5:$5,MAX(rBP!$5:$5))))))</f>
        <v>0</v>
      </c>
      <c r="AY38" s="69">
        <f ca="1">IF(AY$5="",0,SUMPRODUCT(
INDIRECT(ADDRESS($P38,SUMIFS($1:$1,$5:$5,1))&amp;":"&amp;ADDRESS($P38,AY$1)),
INDIRECT("rBP!"&amp;ADDRESS($S38,SUMIFS(rBP!$1:$1,rBP!$5:$5,MAX(rBP!$5:$5)-AY$5+1))&amp;":"&amp;ADDRESS($S38,SUMIFS(rBP!$1:$1,rBP!$5:$5,MAX(rBP!$5:$5))))))</f>
        <v>0</v>
      </c>
      <c r="AZ38" s="69">
        <f ca="1">IF(AZ$5="",0,SUMPRODUCT(
INDIRECT(ADDRESS($P38,SUMIFS($1:$1,$5:$5,1))&amp;":"&amp;ADDRESS($P38,AZ$1)),
INDIRECT("rBP!"&amp;ADDRESS($S38,SUMIFS(rBP!$1:$1,rBP!$5:$5,MAX(rBP!$5:$5)-AZ$5+1))&amp;":"&amp;ADDRESS($S38,SUMIFS(rBP!$1:$1,rBP!$5:$5,MAX(rBP!$5:$5))))))</f>
        <v>0</v>
      </c>
      <c r="BA38" s="69">
        <f ca="1">IF(BA$5="",0,SUMPRODUCT(
INDIRECT(ADDRESS($P38,SUMIFS($1:$1,$5:$5,1))&amp;":"&amp;ADDRESS($P38,BA$1)),
INDIRECT("rBP!"&amp;ADDRESS($S38,SUMIFS(rBP!$1:$1,rBP!$5:$5,MAX(rBP!$5:$5)-BA$5+1))&amp;":"&amp;ADDRESS($S38,SUMIFS(rBP!$1:$1,rBP!$5:$5,MAX(rBP!$5:$5))))))</f>
        <v>0</v>
      </c>
      <c r="BB38" s="69">
        <f ca="1">IF(BB$5="",0,SUMPRODUCT(
INDIRECT(ADDRESS($P38,SUMIFS($1:$1,$5:$5,1))&amp;":"&amp;ADDRESS($P38,BB$1)),
INDIRECT("rBP!"&amp;ADDRESS($S38,SUMIFS(rBP!$1:$1,rBP!$5:$5,MAX(rBP!$5:$5)-BB$5+1))&amp;":"&amp;ADDRESS($S38,SUMIFS(rBP!$1:$1,rBP!$5:$5,MAX(rBP!$5:$5))))))</f>
        <v>0</v>
      </c>
      <c r="BC38" s="69">
        <f ca="1">IF(BC$5="",0,SUMPRODUCT(
INDIRECT(ADDRESS($P38,SUMIFS($1:$1,$5:$5,1))&amp;":"&amp;ADDRESS($P38,BC$1)),
INDIRECT("rBP!"&amp;ADDRESS($S38,SUMIFS(rBP!$1:$1,rBP!$5:$5,MAX(rBP!$5:$5)-BC$5+1))&amp;":"&amp;ADDRESS($S38,SUMIFS(rBP!$1:$1,rBP!$5:$5,MAX(rBP!$5:$5))))))</f>
        <v>0</v>
      </c>
      <c r="BD38" s="69">
        <f ca="1">IF(BD$5="",0,SUMPRODUCT(
INDIRECT(ADDRESS($P38,SUMIFS($1:$1,$5:$5,1))&amp;":"&amp;ADDRESS($P38,BD$1)),
INDIRECT("rBP!"&amp;ADDRESS($S38,SUMIFS(rBP!$1:$1,rBP!$5:$5,MAX(rBP!$5:$5)-BD$5+1))&amp;":"&amp;ADDRESS($S38,SUMIFS(rBP!$1:$1,rBP!$5:$5,MAX(rBP!$5:$5))))))</f>
        <v>0</v>
      </c>
      <c r="BE38" s="69">
        <f ca="1">IF(BE$5="",0,SUMPRODUCT(
INDIRECT(ADDRESS($P38,SUMIFS($1:$1,$5:$5,1))&amp;":"&amp;ADDRESS($P38,BE$1)),
INDIRECT("rBP!"&amp;ADDRESS($S38,SUMIFS(rBP!$1:$1,rBP!$5:$5,MAX(rBP!$5:$5)-BE$5+1))&amp;":"&amp;ADDRESS($S38,SUMIFS(rBP!$1:$1,rBP!$5:$5,MAX(rBP!$5:$5))))))</f>
        <v>0</v>
      </c>
      <c r="BF38" s="69">
        <f ca="1">IF(BF$5="",0,SUMPRODUCT(
INDIRECT(ADDRESS($P38,SUMIFS($1:$1,$5:$5,1))&amp;":"&amp;ADDRESS($P38,BF$1)),
INDIRECT("rBP!"&amp;ADDRESS($S38,SUMIFS(rBP!$1:$1,rBP!$5:$5,MAX(rBP!$5:$5)-BF$5+1))&amp;":"&amp;ADDRESS($S38,SUMIFS(rBP!$1:$1,rBP!$5:$5,MAX(rBP!$5:$5))))))</f>
        <v>0</v>
      </c>
      <c r="BG38" s="69">
        <f ca="1">IF(BG$5="",0,SUMPRODUCT(
INDIRECT(ADDRESS($P38,SUMIFS($1:$1,$5:$5,1))&amp;":"&amp;ADDRESS($P38,BG$1)),
INDIRECT("rBP!"&amp;ADDRESS($S38,SUMIFS(rBP!$1:$1,rBP!$5:$5,MAX(rBP!$5:$5)-BG$5+1))&amp;":"&amp;ADDRESS($S38,SUMIFS(rBP!$1:$1,rBP!$5:$5,MAX(rBP!$5:$5))))))</f>
        <v>0</v>
      </c>
      <c r="BH38" s="69">
        <f ca="1">IF(BH$5="",0,SUMPRODUCT(
INDIRECT(ADDRESS($P38,SUMIFS($1:$1,$5:$5,1))&amp;":"&amp;ADDRESS($P38,BH$1)),
INDIRECT("rBP!"&amp;ADDRESS($S38,SUMIFS(rBP!$1:$1,rBP!$5:$5,MAX(rBP!$5:$5)-BH$5+1))&amp;":"&amp;ADDRESS($S38,SUMIFS(rBP!$1:$1,rBP!$5:$5,MAX(rBP!$5:$5))))))</f>
        <v>0</v>
      </c>
      <c r="BI38" s="69">
        <f ca="1">IF(BI$5="",0,SUMPRODUCT(
INDIRECT(ADDRESS($P38,SUMIFS($1:$1,$5:$5,1))&amp;":"&amp;ADDRESS($P38,BI$1)),
INDIRECT("rBP!"&amp;ADDRESS($S38,SUMIFS(rBP!$1:$1,rBP!$5:$5,MAX(rBP!$5:$5)-BI$5+1))&amp;":"&amp;ADDRESS($S38,SUMIFS(rBP!$1:$1,rBP!$5:$5,MAX(rBP!$5:$5))))))</f>
        <v>0</v>
      </c>
      <c r="BJ38" s="69">
        <f ca="1">IF(BJ$5="",0,SUMPRODUCT(
INDIRECT(ADDRESS($P38,SUMIFS($1:$1,$5:$5,1))&amp;":"&amp;ADDRESS($P38,BJ$1)),
INDIRECT("rBP!"&amp;ADDRESS($S38,SUMIFS(rBP!$1:$1,rBP!$5:$5,MAX(rBP!$5:$5)-BJ$5+1))&amp;":"&amp;ADDRESS($S38,SUMIFS(rBP!$1:$1,rBP!$5:$5,MAX(rBP!$5:$5))))))</f>
        <v>0</v>
      </c>
      <c r="BK38" s="69">
        <f ca="1">IF(BK$5="",0,SUMPRODUCT(
INDIRECT(ADDRESS($P38,SUMIFS($1:$1,$5:$5,1))&amp;":"&amp;ADDRESS($P38,BK$1)),
INDIRECT("rBP!"&amp;ADDRESS($S38,SUMIFS(rBP!$1:$1,rBP!$5:$5,MAX(rBP!$5:$5)-BK$5+1))&amp;":"&amp;ADDRESS($S38,SUMIFS(rBP!$1:$1,rBP!$5:$5,MAX(rBP!$5:$5))))))</f>
        <v>0</v>
      </c>
      <c r="BL38" s="69">
        <f ca="1">IF(BL$5="",0,SUMPRODUCT(
INDIRECT(ADDRESS($P38,SUMIFS($1:$1,$5:$5,1))&amp;":"&amp;ADDRESS($P38,BL$1)),
INDIRECT("rBP!"&amp;ADDRESS($S38,SUMIFS(rBP!$1:$1,rBP!$5:$5,MAX(rBP!$5:$5)-BL$5+1))&amp;":"&amp;ADDRESS($S38,SUMIFS(rBP!$1:$1,rBP!$5:$5,MAX(rBP!$5:$5))))))</f>
        <v>0</v>
      </c>
      <c r="BM38" s="69">
        <f ca="1">IF(BM$5="",0,SUMPRODUCT(
INDIRECT(ADDRESS($P38,SUMIFS($1:$1,$5:$5,1))&amp;":"&amp;ADDRESS($P38,BM$1)),
INDIRECT("rBP!"&amp;ADDRESS($S38,SUMIFS(rBP!$1:$1,rBP!$5:$5,MAX(rBP!$5:$5)-BM$5+1))&amp;":"&amp;ADDRESS($S38,SUMIFS(rBP!$1:$1,rBP!$5:$5,MAX(rBP!$5:$5))))))</f>
        <v>0</v>
      </c>
      <c r="BN38" s="69">
        <f ca="1">IF(BN$5="",0,SUMPRODUCT(
INDIRECT(ADDRESS($P38,SUMIFS($1:$1,$5:$5,1))&amp;":"&amp;ADDRESS($P38,BN$1)),
INDIRECT("rBP!"&amp;ADDRESS($S38,SUMIFS(rBP!$1:$1,rBP!$5:$5,MAX(rBP!$5:$5)-BN$5+1))&amp;":"&amp;ADDRESS($S38,SUMIFS(rBP!$1:$1,rBP!$5:$5,MAX(rBP!$5:$5))))))</f>
        <v>0</v>
      </c>
      <c r="BO38" s="69">
        <f ca="1">IF(BO$5="",0,SUMPRODUCT(
INDIRECT(ADDRESS($P38,SUMIFS($1:$1,$5:$5,1))&amp;":"&amp;ADDRESS($P38,BO$1)),
INDIRECT("rBP!"&amp;ADDRESS($S38,SUMIFS(rBP!$1:$1,rBP!$5:$5,MAX(rBP!$5:$5)-BO$5+1))&amp;":"&amp;ADDRESS($S38,SUMIFS(rBP!$1:$1,rBP!$5:$5,MAX(rBP!$5:$5))))))</f>
        <v>0</v>
      </c>
      <c r="BP38" s="69">
        <f ca="1">IF(BP$5="",0,SUMPRODUCT(
INDIRECT(ADDRESS($P38,SUMIFS($1:$1,$5:$5,1))&amp;":"&amp;ADDRESS($P38,BP$1)),
INDIRECT("rBP!"&amp;ADDRESS($S38,SUMIFS(rBP!$1:$1,rBP!$5:$5,MAX(rBP!$5:$5)-BP$5+1))&amp;":"&amp;ADDRESS($S38,SUMIFS(rBP!$1:$1,rBP!$5:$5,MAX(rBP!$5:$5))))))</f>
        <v>0</v>
      </c>
      <c r="BQ38" s="69">
        <f ca="1">IF(BQ$5="",0,SUMPRODUCT(
INDIRECT(ADDRESS($P38,SUMIFS($1:$1,$5:$5,1))&amp;":"&amp;ADDRESS($P38,BQ$1)),
INDIRECT("rBP!"&amp;ADDRESS($S38,SUMIFS(rBP!$1:$1,rBP!$5:$5,MAX(rBP!$5:$5)-BQ$5+1))&amp;":"&amp;ADDRESS($S38,SUMIFS(rBP!$1:$1,rBP!$5:$5,MAX(rBP!$5:$5))))))</f>
        <v>0</v>
      </c>
      <c r="BR38" s="69">
        <f ca="1">IF(BR$5="",0,SUMPRODUCT(
INDIRECT(ADDRESS($P38,SUMIFS($1:$1,$5:$5,1))&amp;":"&amp;ADDRESS($P38,BR$1)),
INDIRECT("rBP!"&amp;ADDRESS($S38,SUMIFS(rBP!$1:$1,rBP!$5:$5,MAX(rBP!$5:$5)-BR$5+1))&amp;":"&amp;ADDRESS($S38,SUMIFS(rBP!$1:$1,rBP!$5:$5,MAX(rBP!$5:$5))))))</f>
        <v>0</v>
      </c>
      <c r="BS38" s="69">
        <f ca="1">IF(BS$5="",0,SUMPRODUCT(
INDIRECT(ADDRESS($P38,SUMIFS($1:$1,$5:$5,1))&amp;":"&amp;ADDRESS($P38,BS$1)),
INDIRECT("rBP!"&amp;ADDRESS($S38,SUMIFS(rBP!$1:$1,rBP!$5:$5,MAX(rBP!$5:$5)-BS$5+1))&amp;":"&amp;ADDRESS($S38,SUMIFS(rBP!$1:$1,rBP!$5:$5,MAX(rBP!$5:$5))))))</f>
        <v>0</v>
      </c>
      <c r="BT38" s="69">
        <f ca="1">IF(BT$5="",0,SUMPRODUCT(
INDIRECT(ADDRESS($P38,SUMIFS($1:$1,$5:$5,1))&amp;":"&amp;ADDRESS($P38,BT$1)),
INDIRECT("rBP!"&amp;ADDRESS($S38,SUMIFS(rBP!$1:$1,rBP!$5:$5,MAX(rBP!$5:$5)-BT$5+1))&amp;":"&amp;ADDRESS($S38,SUMIFS(rBP!$1:$1,rBP!$5:$5,MAX(rBP!$5:$5))))))</f>
        <v>0</v>
      </c>
      <c r="BU38" s="69">
        <f ca="1">IF(BU$5="",0,SUMPRODUCT(
INDIRECT(ADDRESS($P38,SUMIFS($1:$1,$5:$5,1))&amp;":"&amp;ADDRESS($P38,BU$1)),
INDIRECT("rBP!"&amp;ADDRESS($S38,SUMIFS(rBP!$1:$1,rBP!$5:$5,MAX(rBP!$5:$5)-BU$5+1))&amp;":"&amp;ADDRESS($S38,SUMIFS(rBP!$1:$1,rBP!$5:$5,MAX(rBP!$5:$5))))))</f>
        <v>0</v>
      </c>
      <c r="BV38" s="69">
        <f ca="1">IF(BV$5="",0,SUMPRODUCT(
INDIRECT(ADDRESS($P38,SUMIFS($1:$1,$5:$5,1))&amp;":"&amp;ADDRESS($P38,BV$1)),
INDIRECT("rBP!"&amp;ADDRESS($S38,SUMIFS(rBP!$1:$1,rBP!$5:$5,MAX(rBP!$5:$5)-BV$5+1))&amp;":"&amp;ADDRESS($S38,SUMIFS(rBP!$1:$1,rBP!$5:$5,MAX(rBP!$5:$5))))))</f>
        <v>0</v>
      </c>
      <c r="BW38" s="69">
        <f ca="1">IF(BW$5="",0,SUMPRODUCT(
INDIRECT(ADDRESS($P38,SUMIFS($1:$1,$5:$5,1))&amp;":"&amp;ADDRESS($P38,BW$1)),
INDIRECT("rBP!"&amp;ADDRESS($S38,SUMIFS(rBP!$1:$1,rBP!$5:$5,MAX(rBP!$5:$5)-BW$5+1))&amp;":"&amp;ADDRESS($S38,SUMIFS(rBP!$1:$1,rBP!$5:$5,MAX(rBP!$5:$5))))))</f>
        <v>0</v>
      </c>
      <c r="BX38" s="69">
        <f ca="1">IF(BX$5="",0,SUMPRODUCT(
INDIRECT(ADDRESS($P38,SUMIFS($1:$1,$5:$5,1))&amp;":"&amp;ADDRESS($P38,BX$1)),
INDIRECT("rBP!"&amp;ADDRESS($S38,SUMIFS(rBP!$1:$1,rBP!$5:$5,MAX(rBP!$5:$5)-BX$5+1))&amp;":"&amp;ADDRESS($S38,SUMIFS(rBP!$1:$1,rBP!$5:$5,MAX(rBP!$5:$5))))))</f>
        <v>0</v>
      </c>
      <c r="BY38" s="69">
        <f ca="1">IF(BY$5="",0,SUMPRODUCT(
INDIRECT(ADDRESS($P38,SUMIFS($1:$1,$5:$5,1))&amp;":"&amp;ADDRESS($P38,BY$1)),
INDIRECT("rBP!"&amp;ADDRESS($S38,SUMIFS(rBP!$1:$1,rBP!$5:$5,MAX(rBP!$5:$5)-BY$5+1))&amp;":"&amp;ADDRESS($S38,SUMIFS(rBP!$1:$1,rBP!$5:$5,MAX(rBP!$5:$5))))))</f>
        <v>0</v>
      </c>
      <c r="BZ38" s="69">
        <f ca="1">IF(BZ$5="",0,SUMPRODUCT(
INDIRECT(ADDRESS($P38,SUMIFS($1:$1,$5:$5,1))&amp;":"&amp;ADDRESS($P38,BZ$1)),
INDIRECT("rBP!"&amp;ADDRESS($S38,SUMIFS(rBP!$1:$1,rBP!$5:$5,MAX(rBP!$5:$5)-BZ$5+1))&amp;":"&amp;ADDRESS($S38,SUMIFS(rBP!$1:$1,rBP!$5:$5,MAX(rBP!$5:$5))))))</f>
        <v>0</v>
      </c>
      <c r="CA38" s="69">
        <f ca="1">IF(CA$5="",0,SUMPRODUCT(
INDIRECT(ADDRESS($P38,SUMIFS($1:$1,$5:$5,1))&amp;":"&amp;ADDRESS($P38,CA$1)),
INDIRECT("rBP!"&amp;ADDRESS($S38,SUMIFS(rBP!$1:$1,rBP!$5:$5,MAX(rBP!$5:$5)-CA$5+1))&amp;":"&amp;ADDRESS($S38,SUMIFS(rBP!$1:$1,rBP!$5:$5,MAX(rBP!$5:$5))))))</f>
        <v>0</v>
      </c>
      <c r="CB38" s="69">
        <f ca="1">IF(CB$5="",0,SUMPRODUCT(
INDIRECT(ADDRESS($P38,SUMIFS($1:$1,$5:$5,1))&amp;":"&amp;ADDRESS($P38,CB$1)),
INDIRECT("rBP!"&amp;ADDRESS($S38,SUMIFS(rBP!$1:$1,rBP!$5:$5,MAX(rBP!$5:$5)-CB$5+1))&amp;":"&amp;ADDRESS($S38,SUMIFS(rBP!$1:$1,rBP!$5:$5,MAX(rBP!$5:$5))))))</f>
        <v>0</v>
      </c>
      <c r="CC38" s="69">
        <f ca="1">IF(CC$5="",0,SUMPRODUCT(
INDIRECT(ADDRESS($P38,SUMIFS($1:$1,$5:$5,1))&amp;":"&amp;ADDRESS($P38,CC$1)),
INDIRECT("rBP!"&amp;ADDRESS($S38,SUMIFS(rBP!$1:$1,rBP!$5:$5,MAX(rBP!$5:$5)-CC$5+1))&amp;":"&amp;ADDRESS($S38,SUMIFS(rBP!$1:$1,rBP!$5:$5,MAX(rBP!$5:$5))))))</f>
        <v>0</v>
      </c>
      <c r="CD38" s="69">
        <f ca="1">IF(CD$5="",0,SUMPRODUCT(
INDIRECT(ADDRESS($P38,SUMIFS($1:$1,$5:$5,1))&amp;":"&amp;ADDRESS($P38,CD$1)),
INDIRECT("rBP!"&amp;ADDRESS($S38,SUMIFS(rBP!$1:$1,rBP!$5:$5,MAX(rBP!$5:$5)-CD$5+1))&amp;":"&amp;ADDRESS($S38,SUMIFS(rBP!$1:$1,rBP!$5:$5,MAX(rBP!$5:$5))))))</f>
        <v>0</v>
      </c>
      <c r="CE38" s="69">
        <f ca="1">IF(CE$5="",0,SUMPRODUCT(
INDIRECT(ADDRESS($P38,SUMIFS($1:$1,$5:$5,1))&amp;":"&amp;ADDRESS($P38,CE$1)),
INDIRECT("rBP!"&amp;ADDRESS($S38,SUMIFS(rBP!$1:$1,rBP!$5:$5,MAX(rBP!$5:$5)-CE$5+1))&amp;":"&amp;ADDRESS($S38,SUMIFS(rBP!$1:$1,rBP!$5:$5,MAX(rBP!$5:$5))))))</f>
        <v>0</v>
      </c>
      <c r="CF38" s="69">
        <f ca="1">IF(CF$5="",0,SUMPRODUCT(
INDIRECT(ADDRESS($P38,SUMIFS($1:$1,$5:$5,1))&amp;":"&amp;ADDRESS($P38,CF$1)),
INDIRECT("rBP!"&amp;ADDRESS($S38,SUMIFS(rBP!$1:$1,rBP!$5:$5,MAX(rBP!$5:$5)-CF$5+1))&amp;":"&amp;ADDRESS($S38,SUMIFS(rBP!$1:$1,rBP!$5:$5,MAX(rBP!$5:$5))))))</f>
        <v>0</v>
      </c>
      <c r="CG38" s="69">
        <f ca="1">IF(CG$5="",0,SUMPRODUCT(
INDIRECT(ADDRESS($P38,SUMIFS($1:$1,$5:$5,1))&amp;":"&amp;ADDRESS($P38,CG$1)),
INDIRECT("rBP!"&amp;ADDRESS($S38,SUMIFS(rBP!$1:$1,rBP!$5:$5,MAX(rBP!$5:$5)-CG$5+1))&amp;":"&amp;ADDRESS($S38,SUMIFS(rBP!$1:$1,rBP!$5:$5,MAX(rBP!$5:$5))))))</f>
        <v>0</v>
      </c>
      <c r="CH38" s="69">
        <f ca="1">IF(CH$5="",0,SUMPRODUCT(
INDIRECT(ADDRESS($P38,SUMIFS($1:$1,$5:$5,1))&amp;":"&amp;ADDRESS($P38,CH$1)),
INDIRECT("rBP!"&amp;ADDRESS($S38,SUMIFS(rBP!$1:$1,rBP!$5:$5,MAX(rBP!$5:$5)-CH$5+1))&amp;":"&amp;ADDRESS($S38,SUMIFS(rBP!$1:$1,rBP!$5:$5,MAX(rBP!$5:$5))))))</f>
        <v>0</v>
      </c>
      <c r="CI38" s="69">
        <f ca="1">IF(CI$5="",0,SUMPRODUCT(
INDIRECT(ADDRESS($P38,SUMIFS($1:$1,$5:$5,1))&amp;":"&amp;ADDRESS($P38,CI$1)),
INDIRECT("rBP!"&amp;ADDRESS($S38,SUMIFS(rBP!$1:$1,rBP!$5:$5,MAX(rBP!$5:$5)-CI$5+1))&amp;":"&amp;ADDRESS($S38,SUMIFS(rBP!$1:$1,rBP!$5:$5,MAX(rBP!$5:$5))))))</f>
        <v>0</v>
      </c>
      <c r="CJ38" s="69">
        <f ca="1">IF(CJ$5="",0,SUMPRODUCT(
INDIRECT(ADDRESS($P38,SUMIFS($1:$1,$5:$5,1))&amp;":"&amp;ADDRESS($P38,CJ$1)),
INDIRECT("rBP!"&amp;ADDRESS($S38,SUMIFS(rBP!$1:$1,rBP!$5:$5,MAX(rBP!$5:$5)-CJ$5+1))&amp;":"&amp;ADDRESS($S38,SUMIFS(rBP!$1:$1,rBP!$5:$5,MAX(rBP!$5:$5))))))</f>
        <v>0</v>
      </c>
      <c r="CK38" s="69">
        <f ca="1">IF(CK$5="",0,SUMPRODUCT(
INDIRECT(ADDRESS($P38,SUMIFS($1:$1,$5:$5,1))&amp;":"&amp;ADDRESS($P38,CK$1)),
INDIRECT("rBP!"&amp;ADDRESS($S38,SUMIFS(rBP!$1:$1,rBP!$5:$5,MAX(rBP!$5:$5)-CK$5+1))&amp;":"&amp;ADDRESS($S38,SUMIFS(rBP!$1:$1,rBP!$5:$5,MAX(rBP!$5:$5))))))</f>
        <v>0</v>
      </c>
      <c r="CL38" s="69">
        <f ca="1">IF(CL$5="",0,SUMPRODUCT(
INDIRECT(ADDRESS($P38,SUMIFS($1:$1,$5:$5,1))&amp;":"&amp;ADDRESS($P38,CL$1)),
INDIRECT("rBP!"&amp;ADDRESS($S38,SUMIFS(rBP!$1:$1,rBP!$5:$5,MAX(rBP!$5:$5)-CL$5+1))&amp;":"&amp;ADDRESS($S38,SUMIFS(rBP!$1:$1,rBP!$5:$5,MAX(rBP!$5:$5))))))</f>
        <v>0</v>
      </c>
      <c r="CM38" s="69">
        <f ca="1">IF(CM$5="",0,SUMPRODUCT(
INDIRECT(ADDRESS($P38,SUMIFS($1:$1,$5:$5,1))&amp;":"&amp;ADDRESS($P38,CM$1)),
INDIRECT("rBP!"&amp;ADDRESS($S38,SUMIFS(rBP!$1:$1,rBP!$5:$5,MAX(rBP!$5:$5)-CM$5+1))&amp;":"&amp;ADDRESS($S38,SUMIFS(rBP!$1:$1,rBP!$5:$5,MAX(rBP!$5:$5))))))</f>
        <v>0</v>
      </c>
      <c r="CN38" s="69">
        <f ca="1">IF(CN$5="",0,SUMPRODUCT(
INDIRECT(ADDRESS($P38,SUMIFS($1:$1,$5:$5,1))&amp;":"&amp;ADDRESS($P38,CN$1)),
INDIRECT("rBP!"&amp;ADDRESS($S38,SUMIFS(rBP!$1:$1,rBP!$5:$5,MAX(rBP!$5:$5)-CN$5+1))&amp;":"&amp;ADDRESS($S38,SUMIFS(rBP!$1:$1,rBP!$5:$5,MAX(rBP!$5:$5))))))</f>
        <v>0</v>
      </c>
      <c r="CO38" s="69">
        <f ca="1">IF(CO$5="",0,SUMPRODUCT(
INDIRECT(ADDRESS($P38,SUMIFS($1:$1,$5:$5,1))&amp;":"&amp;ADDRESS($P38,CO$1)),
INDIRECT("rBP!"&amp;ADDRESS($S38,SUMIFS(rBP!$1:$1,rBP!$5:$5,MAX(rBP!$5:$5)-CO$5+1))&amp;":"&amp;ADDRESS($S38,SUMIFS(rBP!$1:$1,rBP!$5:$5,MAX(rBP!$5:$5))))))</f>
        <v>0</v>
      </c>
      <c r="CP38" s="69">
        <f ca="1">IF(CP$5="",0,SUMPRODUCT(
INDIRECT(ADDRESS($P38,SUMIFS($1:$1,$5:$5,1))&amp;":"&amp;ADDRESS($P38,CP$1)),
INDIRECT("rBP!"&amp;ADDRESS($S38,SUMIFS(rBP!$1:$1,rBP!$5:$5,MAX(rBP!$5:$5)-CP$5+1))&amp;":"&amp;ADDRESS($S38,SUMIFS(rBP!$1:$1,rBP!$5:$5,MAX(rBP!$5:$5))))))</f>
        <v>0</v>
      </c>
      <c r="CQ38" s="69">
        <f ca="1">IF(CQ$5="",0,SUMPRODUCT(
INDIRECT(ADDRESS($P38,SUMIFS($1:$1,$5:$5,1))&amp;":"&amp;ADDRESS($P38,CQ$1)),
INDIRECT("rBP!"&amp;ADDRESS($S38,SUMIFS(rBP!$1:$1,rBP!$5:$5,MAX(rBP!$5:$5)-CQ$5+1))&amp;":"&amp;ADDRESS($S38,SUMIFS(rBP!$1:$1,rBP!$5:$5,MAX(rBP!$5:$5))))))</f>
        <v>0</v>
      </c>
      <c r="CR38" s="69">
        <f ca="1">IF(CR$5="",0,SUMPRODUCT(
INDIRECT(ADDRESS($P38,SUMIFS($1:$1,$5:$5,1))&amp;":"&amp;ADDRESS($P38,CR$1)),
INDIRECT("rBP!"&amp;ADDRESS($S38,SUMIFS(rBP!$1:$1,rBP!$5:$5,MAX(rBP!$5:$5)-CR$5+1))&amp;":"&amp;ADDRESS($S38,SUMIFS(rBP!$1:$1,rBP!$5:$5,MAX(rBP!$5:$5))))))</f>
        <v>0</v>
      </c>
      <c r="CS38" s="69">
        <f ca="1">IF(CS$5="",0,SUMPRODUCT(
INDIRECT(ADDRESS($P38,SUMIFS($1:$1,$5:$5,1))&amp;":"&amp;ADDRESS($P38,CS$1)),
INDIRECT("rBP!"&amp;ADDRESS($S38,SUMIFS(rBP!$1:$1,rBP!$5:$5,MAX(rBP!$5:$5)-CS$5+1))&amp;":"&amp;ADDRESS($S38,SUMIFS(rBP!$1:$1,rBP!$5:$5,MAX(rBP!$5:$5))))))</f>
        <v>0</v>
      </c>
      <c r="CT38" s="69">
        <f ca="1">IF(CT$5="",0,SUMPRODUCT(
INDIRECT(ADDRESS($P38,SUMIFS($1:$1,$5:$5,1))&amp;":"&amp;ADDRESS($P38,CT$1)),
INDIRECT("rBP!"&amp;ADDRESS($S38,SUMIFS(rBP!$1:$1,rBP!$5:$5,MAX(rBP!$5:$5)-CT$5+1))&amp;":"&amp;ADDRESS($S38,SUMIFS(rBP!$1:$1,rBP!$5:$5,MAX(rBP!$5:$5))))))</f>
        <v>0</v>
      </c>
    </row>
    <row r="39" spans="1:98" s="27" customFormat="1" ht="12" x14ac:dyDescent="0.25">
      <c r="A39" s="26">
        <f>ROW()</f>
        <v>39</v>
      </c>
      <c r="E39" s="24"/>
      <c r="F39" s="66" t="str">
        <f>F31</f>
        <v>Поступление в пр-во ПФ в натуральных величинах</v>
      </c>
      <c r="G39" s="27" t="str">
        <f>BP!$F$28</f>
        <v>Соцсборы</v>
      </c>
      <c r="M39" s="2" t="str">
        <f>BP!$M$28</f>
        <v>час</v>
      </c>
      <c r="P39" s="71">
        <f t="shared" si="8"/>
        <v>7</v>
      </c>
      <c r="R39" s="24"/>
      <c r="S39" s="71">
        <f>BP!$A88</f>
        <v>88</v>
      </c>
      <c r="T39" s="67"/>
      <c r="U39" s="67"/>
      <c r="V39" s="75"/>
      <c r="W39" s="29">
        <f ca="1">SUM(INDIRECT(ADDRESS(ROW(),SUMIFS($1:$1,$5:$5,1))):INDIRECT(ADDRESS(ROW(),SUMIFS($1:$1,$5:$5,MAX($5:$5)))))</f>
        <v>261426.36000000016</v>
      </c>
      <c r="X39" s="67"/>
      <c r="Y39" s="67"/>
      <c r="Z39" s="69">
        <f ca="1">IF(Z$5="",0,SUMPRODUCT(
INDIRECT(ADDRESS($P39,SUMIFS($1:$1,$5:$5,1))&amp;":"&amp;ADDRESS($P39,Z$1)),
INDIRECT("rBP!"&amp;ADDRESS($S39,SUMIFS(rBP!$1:$1,rBP!$5:$5,MAX(rBP!$5:$5)-Z$5+1))&amp;":"&amp;ADDRESS($S39,SUMIFS(rBP!$1:$1,rBP!$5:$5,MAX(rBP!$5:$5))))))</f>
        <v>0</v>
      </c>
      <c r="AA39" s="69">
        <f ca="1">IF(AA$5="",0,SUMPRODUCT(
INDIRECT(ADDRESS($P39,SUMIFS($1:$1,$5:$5,1))&amp;":"&amp;ADDRESS($P39,AA$1)),
INDIRECT("rBP!"&amp;ADDRESS($S39,SUMIFS(rBP!$1:$1,rBP!$5:$5,MAX(rBP!$5:$5)-AA$5+1))&amp;":"&amp;ADDRESS($S39,SUMIFS(rBP!$1:$1,rBP!$5:$5,MAX(rBP!$5:$5))))))</f>
        <v>0</v>
      </c>
      <c r="AB39" s="69">
        <f ca="1">IF(AB$5="",0,SUMPRODUCT(
INDIRECT(ADDRESS($P39,SUMIFS($1:$1,$5:$5,1))&amp;":"&amp;ADDRESS($P39,AB$1)),
INDIRECT("rBP!"&amp;ADDRESS($S39,SUMIFS(rBP!$1:$1,rBP!$5:$5,MAX(rBP!$5:$5)-AB$5+1))&amp;":"&amp;ADDRESS($S39,SUMIFS(rBP!$1:$1,rBP!$5:$5,MAX(rBP!$5:$5))))))</f>
        <v>0</v>
      </c>
      <c r="AC39" s="69">
        <f ca="1">IF(AC$5="",0,SUMPRODUCT(
INDIRECT(ADDRESS($P39,SUMIFS($1:$1,$5:$5,1))&amp;":"&amp;ADDRESS($P39,AC$1)),
INDIRECT("rBP!"&amp;ADDRESS($S39,SUMIFS(rBP!$1:$1,rBP!$5:$5,MAX(rBP!$5:$5)-AC$5+1))&amp;":"&amp;ADDRESS($S39,SUMIFS(rBP!$1:$1,rBP!$5:$5,MAX(rBP!$5:$5))))))</f>
        <v>0</v>
      </c>
      <c r="AD39" s="69">
        <f ca="1">IF(AD$5="",0,SUMPRODUCT(
INDIRECT(ADDRESS($P39,SUMIFS($1:$1,$5:$5,1))&amp;":"&amp;ADDRESS($P39,AD$1)),
INDIRECT("rBP!"&amp;ADDRESS($S39,SUMIFS(rBP!$1:$1,rBP!$5:$5,MAX(rBP!$5:$5)-AD$5+1))&amp;":"&amp;ADDRESS($S39,SUMIFS(rBP!$1:$1,rBP!$5:$5,MAX(rBP!$5:$5))))))</f>
        <v>12</v>
      </c>
      <c r="AE39" s="69">
        <f ca="1">IF(AE$5="",0,SUMPRODUCT(
INDIRECT(ADDRESS($P39,SUMIFS($1:$1,$5:$5,1))&amp;":"&amp;ADDRESS($P39,AE$1)),
INDIRECT("rBP!"&amp;ADDRESS($S39,SUMIFS(rBP!$1:$1,rBP!$5:$5,MAX(rBP!$5:$5)-AE$5+1))&amp;":"&amp;ADDRESS($S39,SUMIFS(rBP!$1:$1,rBP!$5:$5,MAX(rBP!$5:$5))))))</f>
        <v>48</v>
      </c>
      <c r="AF39" s="69">
        <f ca="1">IF(AF$5="",0,SUMPRODUCT(
INDIRECT(ADDRESS($P39,SUMIFS($1:$1,$5:$5,1))&amp;":"&amp;ADDRESS($P39,AF$1)),
INDIRECT("rBP!"&amp;ADDRESS($S39,SUMIFS(rBP!$1:$1,rBP!$5:$5,MAX(rBP!$5:$5)-AF$5+1))&amp;":"&amp;ADDRESS($S39,SUMIFS(rBP!$1:$1,rBP!$5:$5,MAX(rBP!$5:$5))))))</f>
        <v>86.399999999999991</v>
      </c>
      <c r="AG39" s="69">
        <f ca="1">IF(AG$5="",0,SUMPRODUCT(
INDIRECT(ADDRESS($P39,SUMIFS($1:$1,$5:$5,1))&amp;":"&amp;ADDRESS($P39,AG$1)),
INDIRECT("rBP!"&amp;ADDRESS($S39,SUMIFS(rBP!$1:$1,rBP!$5:$5,MAX(rBP!$5:$5)-AG$5+1))&amp;":"&amp;ADDRESS($S39,SUMIFS(rBP!$1:$1,rBP!$5:$5,MAX(rBP!$5:$5))))))</f>
        <v>126.3</v>
      </c>
      <c r="AH39" s="69">
        <f ca="1">IF(AH$5="",0,SUMPRODUCT(
INDIRECT(ADDRESS($P39,SUMIFS($1:$1,$5:$5,1))&amp;":"&amp;ADDRESS($P39,AH$1)),
INDIRECT("rBP!"&amp;ADDRESS($S39,SUMIFS(rBP!$1:$1,rBP!$5:$5,MAX(rBP!$5:$5)-AH$5+1))&amp;":"&amp;ADDRESS($S39,SUMIFS(rBP!$1:$1,rBP!$5:$5,MAX(rBP!$5:$5))))))</f>
        <v>161.1</v>
      </c>
      <c r="AI39" s="69">
        <f ca="1">IF(AI$5="",0,SUMPRODUCT(
INDIRECT(ADDRESS($P39,SUMIFS($1:$1,$5:$5,1))&amp;":"&amp;ADDRESS($P39,AI$1)),
INDIRECT("rBP!"&amp;ADDRESS($S39,SUMIFS(rBP!$1:$1,rBP!$5:$5,MAX(rBP!$5:$5)-AI$5+1))&amp;":"&amp;ADDRESS($S39,SUMIFS(rBP!$1:$1,rBP!$5:$5,MAX(rBP!$5:$5))))))</f>
        <v>211.62000000000003</v>
      </c>
      <c r="AJ39" s="69">
        <f ca="1">IF(AJ$5="",0,SUMPRODUCT(
INDIRECT(ADDRESS($P39,SUMIFS($1:$1,$5:$5,1))&amp;":"&amp;ADDRESS($P39,AJ$1)),
INDIRECT("rBP!"&amp;ADDRESS($S39,SUMIFS(rBP!$1:$1,rBP!$5:$5,MAX(rBP!$5:$5)-AJ$5+1))&amp;":"&amp;ADDRESS($S39,SUMIFS(rBP!$1:$1,rBP!$5:$5,MAX(rBP!$5:$5))))))</f>
        <v>343.62</v>
      </c>
      <c r="AK39" s="69">
        <f ca="1">IF(AK$5="",0,SUMPRODUCT(
INDIRECT(ADDRESS($P39,SUMIFS($1:$1,$5:$5,1))&amp;":"&amp;ADDRESS($P39,AK$1)),
INDIRECT("rBP!"&amp;ADDRESS($S39,SUMIFS(rBP!$1:$1,rBP!$5:$5,MAX(rBP!$5:$5)-AK$5+1))&amp;":"&amp;ADDRESS($S39,SUMIFS(rBP!$1:$1,rBP!$5:$5,MAX(rBP!$5:$5))))))</f>
        <v>565.86</v>
      </c>
      <c r="AL39" s="69">
        <f ca="1">IF(AL$5="",0,SUMPRODUCT(
INDIRECT(ADDRESS($P39,SUMIFS($1:$1,$5:$5,1))&amp;":"&amp;ADDRESS($P39,AL$1)),
INDIRECT("rBP!"&amp;ADDRESS($S39,SUMIFS(rBP!$1:$1,rBP!$5:$5,MAX(rBP!$5:$5)-AL$5+1))&amp;":"&amp;ADDRESS($S39,SUMIFS(rBP!$1:$1,rBP!$5:$5,MAX(rBP!$5:$5))))))</f>
        <v>884.91</v>
      </c>
      <c r="AM39" s="69">
        <f ca="1">IF(AM$5="",0,SUMPRODUCT(
INDIRECT(ADDRESS($P39,SUMIFS($1:$1,$5:$5,1))&amp;":"&amp;ADDRESS($P39,AM$1)),
INDIRECT("rBP!"&amp;ADDRESS($S39,SUMIFS(rBP!$1:$1,rBP!$5:$5,MAX(rBP!$5:$5)-AM$5+1))&amp;":"&amp;ADDRESS($S39,SUMIFS(rBP!$1:$1,rBP!$5:$5,MAX(rBP!$5:$5))))))</f>
        <v>1289.0999999999999</v>
      </c>
      <c r="AN39" s="69">
        <f ca="1">IF(AN$5="",0,SUMPRODUCT(
INDIRECT(ADDRESS($P39,SUMIFS($1:$1,$5:$5,1))&amp;":"&amp;ADDRESS($P39,AN$1)),
INDIRECT("rBP!"&amp;ADDRESS($S39,SUMIFS(rBP!$1:$1,rBP!$5:$5,MAX(rBP!$5:$5)-AN$5+1))&amp;":"&amp;ADDRESS($S39,SUMIFS(rBP!$1:$1,rBP!$5:$5,MAX(rBP!$5:$5))))))</f>
        <v>1743.51</v>
      </c>
      <c r="AO39" s="69">
        <f ca="1">IF(AO$5="",0,SUMPRODUCT(
INDIRECT(ADDRESS($P39,SUMIFS($1:$1,$5:$5,1))&amp;":"&amp;ADDRESS($P39,AO$1)),
INDIRECT("rBP!"&amp;ADDRESS($S39,SUMIFS(rBP!$1:$1,rBP!$5:$5,MAX(rBP!$5:$5)-AO$5+1))&amp;":"&amp;ADDRESS($S39,SUMIFS(rBP!$1:$1,rBP!$5:$5,MAX(rBP!$5:$5))))))</f>
        <v>2227.7399999999998</v>
      </c>
      <c r="AP39" s="69">
        <f ca="1">IF(AP$5="",0,SUMPRODUCT(
INDIRECT(ADDRESS($P39,SUMIFS($1:$1,$5:$5,1))&amp;":"&amp;ADDRESS($P39,AP$1)),
INDIRECT("rBP!"&amp;ADDRESS($S39,SUMIFS(rBP!$1:$1,rBP!$5:$5,MAX(rBP!$5:$5)-AP$5+1))&amp;":"&amp;ADDRESS($S39,SUMIFS(rBP!$1:$1,rBP!$5:$5,MAX(rBP!$5:$5))))))</f>
        <v>2727.45</v>
      </c>
      <c r="AQ39" s="69">
        <f ca="1">IF(AQ$5="",0,SUMPRODUCT(
INDIRECT(ADDRESS($P39,SUMIFS($1:$1,$5:$5,1))&amp;":"&amp;ADDRESS($P39,AQ$1)),
INDIRECT("rBP!"&amp;ADDRESS($S39,SUMIFS(rBP!$1:$1,rBP!$5:$5,MAX(rBP!$5:$5)-AQ$5+1))&amp;":"&amp;ADDRESS($S39,SUMIFS(rBP!$1:$1,rBP!$5:$5,MAX(rBP!$5:$5))))))</f>
        <v>3235.35</v>
      </c>
      <c r="AR39" s="69">
        <f ca="1">IF(AR$5="",0,SUMPRODUCT(
INDIRECT(ADDRESS($P39,SUMIFS($1:$1,$5:$5,1))&amp;":"&amp;ADDRESS($P39,AR$1)),
INDIRECT("rBP!"&amp;ADDRESS($S39,SUMIFS(rBP!$1:$1,rBP!$5:$5,MAX(rBP!$5:$5)-AR$5+1))&amp;":"&amp;ADDRESS($S39,SUMIFS(rBP!$1:$1,rBP!$5:$5,MAX(rBP!$5:$5))))))</f>
        <v>3746.85</v>
      </c>
      <c r="AS39" s="69">
        <f ca="1">IF(AS$5="",0,SUMPRODUCT(
INDIRECT(ADDRESS($P39,SUMIFS($1:$1,$5:$5,1))&amp;":"&amp;ADDRESS($P39,AS$1)),
INDIRECT("rBP!"&amp;ADDRESS($S39,SUMIFS(rBP!$1:$1,rBP!$5:$5,MAX(rBP!$5:$5)-AS$5+1))&amp;":"&amp;ADDRESS($S39,SUMIFS(rBP!$1:$1,rBP!$5:$5,MAX(rBP!$5:$5))))))</f>
        <v>4259.25</v>
      </c>
      <c r="AT39" s="69">
        <f ca="1">IF(AT$5="",0,SUMPRODUCT(
INDIRECT(ADDRESS($P39,SUMIFS($1:$1,$5:$5,1))&amp;":"&amp;ADDRESS($P39,AT$1)),
INDIRECT("rBP!"&amp;ADDRESS($S39,SUMIFS(rBP!$1:$1,rBP!$5:$5,MAX(rBP!$5:$5)-AT$5+1))&amp;":"&amp;ADDRESS($S39,SUMIFS(rBP!$1:$1,rBP!$5:$5,MAX(rBP!$5:$5))))))</f>
        <v>4772.0999999999995</v>
      </c>
      <c r="AU39" s="69">
        <f ca="1">IF(AU$5="",0,SUMPRODUCT(
INDIRECT(ADDRESS($P39,SUMIFS($1:$1,$5:$5,1))&amp;":"&amp;ADDRESS($P39,AU$1)),
INDIRECT("rBP!"&amp;ADDRESS($S39,SUMIFS(rBP!$1:$1,rBP!$5:$5,MAX(rBP!$5:$5)-AU$5+1))&amp;":"&amp;ADDRESS($S39,SUMIFS(rBP!$1:$1,rBP!$5:$5,MAX(rBP!$5:$5))))))</f>
        <v>5285.0999999999995</v>
      </c>
      <c r="AV39" s="69">
        <f ca="1">IF(AV$5="",0,SUMPRODUCT(
INDIRECT(ADDRESS($P39,SUMIFS($1:$1,$5:$5,1))&amp;":"&amp;ADDRESS($P39,AV$1)),
INDIRECT("rBP!"&amp;ADDRESS($S39,SUMIFS(rBP!$1:$1,rBP!$5:$5,MAX(rBP!$5:$5)-AV$5+1))&amp;":"&amp;ADDRESS($S39,SUMIFS(rBP!$1:$1,rBP!$5:$5,MAX(rBP!$5:$5))))))</f>
        <v>5798.0999999999995</v>
      </c>
      <c r="AW39" s="69">
        <f ca="1">IF(AW$5="",0,SUMPRODUCT(
INDIRECT(ADDRESS($P39,SUMIFS($1:$1,$5:$5,1))&amp;":"&amp;ADDRESS($P39,AW$1)),
INDIRECT("rBP!"&amp;ADDRESS($S39,SUMIFS(rBP!$1:$1,rBP!$5:$5,MAX(rBP!$5:$5)-AW$5+1))&amp;":"&amp;ADDRESS($S39,SUMIFS(rBP!$1:$1,rBP!$5:$5,MAX(rBP!$5:$5))))))</f>
        <v>6311.0999999999995</v>
      </c>
      <c r="AX39" s="69">
        <f ca="1">IF(AX$5="",0,SUMPRODUCT(
INDIRECT(ADDRESS($P39,SUMIFS($1:$1,$5:$5,1))&amp;":"&amp;ADDRESS($P39,AX$1)),
INDIRECT("rBP!"&amp;ADDRESS($S39,SUMIFS(rBP!$1:$1,rBP!$5:$5,MAX(rBP!$5:$5)-AX$5+1))&amp;":"&amp;ADDRESS($S39,SUMIFS(rBP!$1:$1,rBP!$5:$5,MAX(rBP!$5:$5))))))</f>
        <v>6824.0999999999995</v>
      </c>
      <c r="AY39" s="69">
        <f ca="1">IF(AY$5="",0,SUMPRODUCT(
INDIRECT(ADDRESS($P39,SUMIFS($1:$1,$5:$5,1))&amp;":"&amp;ADDRESS($P39,AY$1)),
INDIRECT("rBP!"&amp;ADDRESS($S39,SUMIFS(rBP!$1:$1,rBP!$5:$5,MAX(rBP!$5:$5)-AY$5+1))&amp;":"&amp;ADDRESS($S39,SUMIFS(rBP!$1:$1,rBP!$5:$5,MAX(rBP!$5:$5))))))</f>
        <v>7337.0999999999995</v>
      </c>
      <c r="AZ39" s="69">
        <f ca="1">IF(AZ$5="",0,SUMPRODUCT(
INDIRECT(ADDRESS($P39,SUMIFS($1:$1,$5:$5,1))&amp;":"&amp;ADDRESS($P39,AZ$1)),
INDIRECT("rBP!"&amp;ADDRESS($S39,SUMIFS(rBP!$1:$1,rBP!$5:$5,MAX(rBP!$5:$5)-AZ$5+1))&amp;":"&amp;ADDRESS($S39,SUMIFS(rBP!$1:$1,rBP!$5:$5,MAX(rBP!$5:$5))))))</f>
        <v>7850.0999999999995</v>
      </c>
      <c r="BA39" s="69">
        <f ca="1">IF(BA$5="",0,SUMPRODUCT(
INDIRECT(ADDRESS($P39,SUMIFS($1:$1,$5:$5,1))&amp;":"&amp;ADDRESS($P39,BA$1)),
INDIRECT("rBP!"&amp;ADDRESS($S39,SUMIFS(rBP!$1:$1,rBP!$5:$5,MAX(rBP!$5:$5)-BA$5+1))&amp;":"&amp;ADDRESS($S39,SUMIFS(rBP!$1:$1,rBP!$5:$5,MAX(rBP!$5:$5))))))</f>
        <v>8333.1</v>
      </c>
      <c r="BB39" s="69">
        <f ca="1">IF(BB$5="",0,SUMPRODUCT(
INDIRECT(ADDRESS($P39,SUMIFS($1:$1,$5:$5,1))&amp;":"&amp;ADDRESS($P39,BB$1)),
INDIRECT("rBP!"&amp;ADDRESS($S39,SUMIFS(rBP!$1:$1,rBP!$5:$5,MAX(rBP!$5:$5)-BB$5+1))&amp;":"&amp;ADDRESS($S39,SUMIFS(rBP!$1:$1,rBP!$5:$5,MAX(rBP!$5:$5))))))</f>
        <v>8726.1</v>
      </c>
      <c r="BC39" s="69">
        <f ca="1">IF(BC$5="",0,SUMPRODUCT(
INDIRECT(ADDRESS($P39,SUMIFS($1:$1,$5:$5,1))&amp;":"&amp;ADDRESS($P39,BC$1)),
INDIRECT("rBP!"&amp;ADDRESS($S39,SUMIFS(rBP!$1:$1,rBP!$5:$5,MAX(rBP!$5:$5)-BC$5+1))&amp;":"&amp;ADDRESS($S39,SUMIFS(rBP!$1:$1,rBP!$5:$5,MAX(rBP!$5:$5))))))</f>
        <v>9023.1</v>
      </c>
      <c r="BD39" s="69">
        <f ca="1">IF(BD$5="",0,SUMPRODUCT(
INDIRECT(ADDRESS($P39,SUMIFS($1:$1,$5:$5,1))&amp;":"&amp;ADDRESS($P39,BD$1)),
INDIRECT("rBP!"&amp;ADDRESS($S39,SUMIFS(rBP!$1:$1,rBP!$5:$5,MAX(rBP!$5:$5)-BD$5+1))&amp;":"&amp;ADDRESS($S39,SUMIFS(rBP!$1:$1,rBP!$5:$5,MAX(rBP!$5:$5))))))</f>
        <v>9220.35</v>
      </c>
      <c r="BE39" s="69">
        <f ca="1">IF(BE$5="",0,SUMPRODUCT(
INDIRECT(ADDRESS($P39,SUMIFS($1:$1,$5:$5,1))&amp;":"&amp;ADDRESS($P39,BE$1)),
INDIRECT("rBP!"&amp;ADDRESS($S39,SUMIFS(rBP!$1:$1,rBP!$5:$5,MAX(rBP!$5:$5)-BE$5+1))&amp;":"&amp;ADDRESS($S39,SUMIFS(rBP!$1:$1,rBP!$5:$5,MAX(rBP!$5:$5))))))</f>
        <v>9330.6</v>
      </c>
      <c r="BF39" s="69">
        <f ca="1">IF(BF$5="",0,SUMPRODUCT(
INDIRECT(ADDRESS($P39,SUMIFS($1:$1,$5:$5,1))&amp;":"&amp;ADDRESS($P39,BF$1)),
INDIRECT("rBP!"&amp;ADDRESS($S39,SUMIFS(rBP!$1:$1,rBP!$5:$5,MAX(rBP!$5:$5)-BF$5+1))&amp;":"&amp;ADDRESS($S39,SUMIFS(rBP!$1:$1,rBP!$5:$5,MAX(rBP!$5:$5))))))</f>
        <v>9389.5499999999993</v>
      </c>
      <c r="BG39" s="69">
        <f ca="1">IF(BG$5="",0,SUMPRODUCT(
INDIRECT(ADDRESS($P39,SUMIFS($1:$1,$5:$5,1))&amp;":"&amp;ADDRESS($P39,BG$1)),
INDIRECT("rBP!"&amp;ADDRESS($S39,SUMIFS(rBP!$1:$1,rBP!$5:$5,MAX(rBP!$5:$5)-BG$5+1))&amp;":"&amp;ADDRESS($S39,SUMIFS(rBP!$1:$1,rBP!$5:$5,MAX(rBP!$5:$5))))))</f>
        <v>9418.5</v>
      </c>
      <c r="BH39" s="69">
        <f ca="1">IF(BH$5="",0,SUMPRODUCT(
INDIRECT(ADDRESS($P39,SUMIFS($1:$1,$5:$5,1))&amp;":"&amp;ADDRESS($P39,BH$1)),
INDIRECT("rBP!"&amp;ADDRESS($S39,SUMIFS(rBP!$1:$1,rBP!$5:$5,MAX(rBP!$5:$5)-BH$5+1))&amp;":"&amp;ADDRESS($S39,SUMIFS(rBP!$1:$1,rBP!$5:$5,MAX(rBP!$5:$5))))))</f>
        <v>9431.85</v>
      </c>
      <c r="BI39" s="69">
        <f ca="1">IF(BI$5="",0,SUMPRODUCT(
INDIRECT(ADDRESS($P39,SUMIFS($1:$1,$5:$5,1))&amp;":"&amp;ADDRESS($P39,BI$1)),
INDIRECT("rBP!"&amp;ADDRESS($S39,SUMIFS(rBP!$1:$1,rBP!$5:$5,MAX(rBP!$5:$5)-BI$5+1))&amp;":"&amp;ADDRESS($S39,SUMIFS(rBP!$1:$1,rBP!$5:$5,MAX(rBP!$5:$5))))))</f>
        <v>9436.9499999999989</v>
      </c>
      <c r="BJ39" s="69">
        <f ca="1">IF(BJ$5="",0,SUMPRODUCT(
INDIRECT(ADDRESS($P39,SUMIFS($1:$1,$5:$5,1))&amp;":"&amp;ADDRESS($P39,BJ$1)),
INDIRECT("rBP!"&amp;ADDRESS($S39,SUMIFS(rBP!$1:$1,rBP!$5:$5,MAX(rBP!$5:$5)-BJ$5+1))&amp;":"&amp;ADDRESS($S39,SUMIFS(rBP!$1:$1,rBP!$5:$5,MAX(rBP!$5:$5))))))</f>
        <v>9438.4499999999989</v>
      </c>
      <c r="BK39" s="69">
        <f ca="1">IF(BK$5="",0,SUMPRODUCT(
INDIRECT(ADDRESS($P39,SUMIFS($1:$1,$5:$5,1))&amp;":"&amp;ADDRESS($P39,BK$1)),
INDIRECT("rBP!"&amp;ADDRESS($S39,SUMIFS(rBP!$1:$1,rBP!$5:$5,MAX(rBP!$5:$5)-BK$5+1))&amp;":"&amp;ADDRESS($S39,SUMIFS(rBP!$1:$1,rBP!$5:$5,MAX(rBP!$5:$5))))))</f>
        <v>9439.0499999999993</v>
      </c>
      <c r="BL39" s="69">
        <f ca="1">IF(BL$5="",0,SUMPRODUCT(
INDIRECT(ADDRESS($P39,SUMIFS($1:$1,$5:$5,1))&amp;":"&amp;ADDRESS($P39,BL$1)),
INDIRECT("rBP!"&amp;ADDRESS($S39,SUMIFS(rBP!$1:$1,rBP!$5:$5,MAX(rBP!$5:$5)-BL$5+1))&amp;":"&amp;ADDRESS($S39,SUMIFS(rBP!$1:$1,rBP!$5:$5,MAX(rBP!$5:$5))))))</f>
        <v>9439.2000000000007</v>
      </c>
      <c r="BM39" s="69">
        <f ca="1">IF(BM$5="",0,SUMPRODUCT(
INDIRECT(ADDRESS($P39,SUMIFS($1:$1,$5:$5,1))&amp;":"&amp;ADDRESS($P39,BM$1)),
INDIRECT("rBP!"&amp;ADDRESS($S39,SUMIFS(rBP!$1:$1,rBP!$5:$5,MAX(rBP!$5:$5)-BM$5+1))&amp;":"&amp;ADDRESS($S39,SUMIFS(rBP!$1:$1,rBP!$5:$5,MAX(rBP!$5:$5))))))</f>
        <v>9439.2000000000007</v>
      </c>
      <c r="BN39" s="69">
        <f ca="1">IF(BN$5="",0,SUMPRODUCT(
INDIRECT(ADDRESS($P39,SUMIFS($1:$1,$5:$5,1))&amp;":"&amp;ADDRESS($P39,BN$1)),
INDIRECT("rBP!"&amp;ADDRESS($S39,SUMIFS(rBP!$1:$1,rBP!$5:$5,MAX(rBP!$5:$5)-BN$5+1))&amp;":"&amp;ADDRESS($S39,SUMIFS(rBP!$1:$1,rBP!$5:$5,MAX(rBP!$5:$5))))))</f>
        <v>9439.2000000000007</v>
      </c>
      <c r="BO39" s="69">
        <f ca="1">IF(BO$5="",0,SUMPRODUCT(
INDIRECT(ADDRESS($P39,SUMIFS($1:$1,$5:$5,1))&amp;":"&amp;ADDRESS($P39,BO$1)),
INDIRECT("rBP!"&amp;ADDRESS($S39,SUMIFS(rBP!$1:$1,rBP!$5:$5,MAX(rBP!$5:$5)-BO$5+1))&amp;":"&amp;ADDRESS($S39,SUMIFS(rBP!$1:$1,rBP!$5:$5,MAX(rBP!$5:$5))))))</f>
        <v>9439.2000000000007</v>
      </c>
      <c r="BP39" s="69">
        <f ca="1">IF(BP$5="",0,SUMPRODUCT(
INDIRECT(ADDRESS($P39,SUMIFS($1:$1,$5:$5,1))&amp;":"&amp;ADDRESS($P39,BP$1)),
INDIRECT("rBP!"&amp;ADDRESS($S39,SUMIFS(rBP!$1:$1,rBP!$5:$5,MAX(rBP!$5:$5)-BP$5+1))&amp;":"&amp;ADDRESS($S39,SUMIFS(rBP!$1:$1,rBP!$5:$5,MAX(rBP!$5:$5))))))</f>
        <v>9439.2000000000007</v>
      </c>
      <c r="BQ39" s="69">
        <f ca="1">IF(BQ$5="",0,SUMPRODUCT(
INDIRECT(ADDRESS($P39,SUMIFS($1:$1,$5:$5,1))&amp;":"&amp;ADDRESS($P39,BQ$1)),
INDIRECT("rBP!"&amp;ADDRESS($S39,SUMIFS(rBP!$1:$1,rBP!$5:$5,MAX(rBP!$5:$5)-BQ$5+1))&amp;":"&amp;ADDRESS($S39,SUMIFS(rBP!$1:$1,rBP!$5:$5,MAX(rBP!$5:$5))))))</f>
        <v>9439.2000000000007</v>
      </c>
      <c r="BR39" s="69">
        <f ca="1">IF(BR$5="",0,SUMPRODUCT(
INDIRECT(ADDRESS($P39,SUMIFS($1:$1,$5:$5,1))&amp;":"&amp;ADDRESS($P39,BR$1)),
INDIRECT("rBP!"&amp;ADDRESS($S39,SUMIFS(rBP!$1:$1,rBP!$5:$5,MAX(rBP!$5:$5)-BR$5+1))&amp;":"&amp;ADDRESS($S39,SUMIFS(rBP!$1:$1,rBP!$5:$5,MAX(rBP!$5:$5))))))</f>
        <v>9439.2000000000007</v>
      </c>
      <c r="BS39" s="69">
        <f ca="1">IF(BS$5="",0,SUMPRODUCT(
INDIRECT(ADDRESS($P39,SUMIFS($1:$1,$5:$5,1))&amp;":"&amp;ADDRESS($P39,BS$1)),
INDIRECT("rBP!"&amp;ADDRESS($S39,SUMIFS(rBP!$1:$1,rBP!$5:$5,MAX(rBP!$5:$5)-BS$5+1))&amp;":"&amp;ADDRESS($S39,SUMIFS(rBP!$1:$1,rBP!$5:$5,MAX(rBP!$5:$5))))))</f>
        <v>9439.2000000000007</v>
      </c>
      <c r="BT39" s="69">
        <f ca="1">IF(BT$5="",0,SUMPRODUCT(
INDIRECT(ADDRESS($P39,SUMIFS($1:$1,$5:$5,1))&amp;":"&amp;ADDRESS($P39,BT$1)),
INDIRECT("rBP!"&amp;ADDRESS($S39,SUMIFS(rBP!$1:$1,rBP!$5:$5,MAX(rBP!$5:$5)-BT$5+1))&amp;":"&amp;ADDRESS($S39,SUMIFS(rBP!$1:$1,rBP!$5:$5,MAX(rBP!$5:$5))))))</f>
        <v>9439.2000000000007</v>
      </c>
      <c r="BU39" s="69">
        <f ca="1">IF(BU$5="",0,SUMPRODUCT(
INDIRECT(ADDRESS($P39,SUMIFS($1:$1,$5:$5,1))&amp;":"&amp;ADDRESS($P39,BU$1)),
INDIRECT("rBP!"&amp;ADDRESS($S39,SUMIFS(rBP!$1:$1,rBP!$5:$5,MAX(rBP!$5:$5)-BU$5+1))&amp;":"&amp;ADDRESS($S39,SUMIFS(rBP!$1:$1,rBP!$5:$5,MAX(rBP!$5:$5))))))</f>
        <v>9439.2000000000007</v>
      </c>
      <c r="BV39" s="69">
        <f ca="1">IF(BV$5="",0,SUMPRODUCT(
INDIRECT(ADDRESS($P39,SUMIFS($1:$1,$5:$5,1))&amp;":"&amp;ADDRESS($P39,BV$1)),
INDIRECT("rBP!"&amp;ADDRESS($S39,SUMIFS(rBP!$1:$1,rBP!$5:$5,MAX(rBP!$5:$5)-BV$5+1))&amp;":"&amp;ADDRESS($S39,SUMIFS(rBP!$1:$1,rBP!$5:$5,MAX(rBP!$5:$5))))))</f>
        <v>0</v>
      </c>
      <c r="BW39" s="69">
        <f ca="1">IF(BW$5="",0,SUMPRODUCT(
INDIRECT(ADDRESS($P39,SUMIFS($1:$1,$5:$5,1))&amp;":"&amp;ADDRESS($P39,BW$1)),
INDIRECT("rBP!"&amp;ADDRESS($S39,SUMIFS(rBP!$1:$1,rBP!$5:$5,MAX(rBP!$5:$5)-BW$5+1))&amp;":"&amp;ADDRESS($S39,SUMIFS(rBP!$1:$1,rBP!$5:$5,MAX(rBP!$5:$5))))))</f>
        <v>0</v>
      </c>
      <c r="BX39" s="69">
        <f ca="1">IF(BX$5="",0,SUMPRODUCT(
INDIRECT(ADDRESS($P39,SUMIFS($1:$1,$5:$5,1))&amp;":"&amp;ADDRESS($P39,BX$1)),
INDIRECT("rBP!"&amp;ADDRESS($S39,SUMIFS(rBP!$1:$1,rBP!$5:$5,MAX(rBP!$5:$5)-BX$5+1))&amp;":"&amp;ADDRESS($S39,SUMIFS(rBP!$1:$1,rBP!$5:$5,MAX(rBP!$5:$5))))))</f>
        <v>0</v>
      </c>
      <c r="BY39" s="69">
        <f ca="1">IF(BY$5="",0,SUMPRODUCT(
INDIRECT(ADDRESS($P39,SUMIFS($1:$1,$5:$5,1))&amp;":"&amp;ADDRESS($P39,BY$1)),
INDIRECT("rBP!"&amp;ADDRESS($S39,SUMIFS(rBP!$1:$1,rBP!$5:$5,MAX(rBP!$5:$5)-BY$5+1))&amp;":"&amp;ADDRESS($S39,SUMIFS(rBP!$1:$1,rBP!$5:$5,MAX(rBP!$5:$5))))))</f>
        <v>0</v>
      </c>
      <c r="BZ39" s="69">
        <f ca="1">IF(BZ$5="",0,SUMPRODUCT(
INDIRECT(ADDRESS($P39,SUMIFS($1:$1,$5:$5,1))&amp;":"&amp;ADDRESS($P39,BZ$1)),
INDIRECT("rBP!"&amp;ADDRESS($S39,SUMIFS(rBP!$1:$1,rBP!$5:$5,MAX(rBP!$5:$5)-BZ$5+1))&amp;":"&amp;ADDRESS($S39,SUMIFS(rBP!$1:$1,rBP!$5:$5,MAX(rBP!$5:$5))))))</f>
        <v>0</v>
      </c>
      <c r="CA39" s="69">
        <f ca="1">IF(CA$5="",0,SUMPRODUCT(
INDIRECT(ADDRESS($P39,SUMIFS($1:$1,$5:$5,1))&amp;":"&amp;ADDRESS($P39,CA$1)),
INDIRECT("rBP!"&amp;ADDRESS($S39,SUMIFS(rBP!$1:$1,rBP!$5:$5,MAX(rBP!$5:$5)-CA$5+1))&amp;":"&amp;ADDRESS($S39,SUMIFS(rBP!$1:$1,rBP!$5:$5,MAX(rBP!$5:$5))))))</f>
        <v>0</v>
      </c>
      <c r="CB39" s="69">
        <f ca="1">IF(CB$5="",0,SUMPRODUCT(
INDIRECT(ADDRESS($P39,SUMIFS($1:$1,$5:$5,1))&amp;":"&amp;ADDRESS($P39,CB$1)),
INDIRECT("rBP!"&amp;ADDRESS($S39,SUMIFS(rBP!$1:$1,rBP!$5:$5,MAX(rBP!$5:$5)-CB$5+1))&amp;":"&amp;ADDRESS($S39,SUMIFS(rBP!$1:$1,rBP!$5:$5,MAX(rBP!$5:$5))))))</f>
        <v>0</v>
      </c>
      <c r="CC39" s="69">
        <f ca="1">IF(CC$5="",0,SUMPRODUCT(
INDIRECT(ADDRESS($P39,SUMIFS($1:$1,$5:$5,1))&amp;":"&amp;ADDRESS($P39,CC$1)),
INDIRECT("rBP!"&amp;ADDRESS($S39,SUMIFS(rBP!$1:$1,rBP!$5:$5,MAX(rBP!$5:$5)-CC$5+1))&amp;":"&amp;ADDRESS($S39,SUMIFS(rBP!$1:$1,rBP!$5:$5,MAX(rBP!$5:$5))))))</f>
        <v>0</v>
      </c>
      <c r="CD39" s="69">
        <f ca="1">IF(CD$5="",0,SUMPRODUCT(
INDIRECT(ADDRESS($P39,SUMIFS($1:$1,$5:$5,1))&amp;":"&amp;ADDRESS($P39,CD$1)),
INDIRECT("rBP!"&amp;ADDRESS($S39,SUMIFS(rBP!$1:$1,rBP!$5:$5,MAX(rBP!$5:$5)-CD$5+1))&amp;":"&amp;ADDRESS($S39,SUMIFS(rBP!$1:$1,rBP!$5:$5,MAX(rBP!$5:$5))))))</f>
        <v>0</v>
      </c>
      <c r="CE39" s="69">
        <f ca="1">IF(CE$5="",0,SUMPRODUCT(
INDIRECT(ADDRESS($P39,SUMIFS($1:$1,$5:$5,1))&amp;":"&amp;ADDRESS($P39,CE$1)),
INDIRECT("rBP!"&amp;ADDRESS($S39,SUMIFS(rBP!$1:$1,rBP!$5:$5,MAX(rBP!$5:$5)-CE$5+1))&amp;":"&amp;ADDRESS($S39,SUMIFS(rBP!$1:$1,rBP!$5:$5,MAX(rBP!$5:$5))))))</f>
        <v>0</v>
      </c>
      <c r="CF39" s="69">
        <f ca="1">IF(CF$5="",0,SUMPRODUCT(
INDIRECT(ADDRESS($P39,SUMIFS($1:$1,$5:$5,1))&amp;":"&amp;ADDRESS($P39,CF$1)),
INDIRECT("rBP!"&amp;ADDRESS($S39,SUMIFS(rBP!$1:$1,rBP!$5:$5,MAX(rBP!$5:$5)-CF$5+1))&amp;":"&amp;ADDRESS($S39,SUMIFS(rBP!$1:$1,rBP!$5:$5,MAX(rBP!$5:$5))))))</f>
        <v>0</v>
      </c>
      <c r="CG39" s="69">
        <f ca="1">IF(CG$5="",0,SUMPRODUCT(
INDIRECT(ADDRESS($P39,SUMIFS($1:$1,$5:$5,1))&amp;":"&amp;ADDRESS($P39,CG$1)),
INDIRECT("rBP!"&amp;ADDRESS($S39,SUMIFS(rBP!$1:$1,rBP!$5:$5,MAX(rBP!$5:$5)-CG$5+1))&amp;":"&amp;ADDRESS($S39,SUMIFS(rBP!$1:$1,rBP!$5:$5,MAX(rBP!$5:$5))))))</f>
        <v>0</v>
      </c>
      <c r="CH39" s="69">
        <f ca="1">IF(CH$5="",0,SUMPRODUCT(
INDIRECT(ADDRESS($P39,SUMIFS($1:$1,$5:$5,1))&amp;":"&amp;ADDRESS($P39,CH$1)),
INDIRECT("rBP!"&amp;ADDRESS($S39,SUMIFS(rBP!$1:$1,rBP!$5:$5,MAX(rBP!$5:$5)-CH$5+1))&amp;":"&amp;ADDRESS($S39,SUMIFS(rBP!$1:$1,rBP!$5:$5,MAX(rBP!$5:$5))))))</f>
        <v>0</v>
      </c>
      <c r="CI39" s="69">
        <f ca="1">IF(CI$5="",0,SUMPRODUCT(
INDIRECT(ADDRESS($P39,SUMIFS($1:$1,$5:$5,1))&amp;":"&amp;ADDRESS($P39,CI$1)),
INDIRECT("rBP!"&amp;ADDRESS($S39,SUMIFS(rBP!$1:$1,rBP!$5:$5,MAX(rBP!$5:$5)-CI$5+1))&amp;":"&amp;ADDRESS($S39,SUMIFS(rBP!$1:$1,rBP!$5:$5,MAX(rBP!$5:$5))))))</f>
        <v>0</v>
      </c>
      <c r="CJ39" s="69">
        <f ca="1">IF(CJ$5="",0,SUMPRODUCT(
INDIRECT(ADDRESS($P39,SUMIFS($1:$1,$5:$5,1))&amp;":"&amp;ADDRESS($P39,CJ$1)),
INDIRECT("rBP!"&amp;ADDRESS($S39,SUMIFS(rBP!$1:$1,rBP!$5:$5,MAX(rBP!$5:$5)-CJ$5+1))&amp;":"&amp;ADDRESS($S39,SUMIFS(rBP!$1:$1,rBP!$5:$5,MAX(rBP!$5:$5))))))</f>
        <v>0</v>
      </c>
      <c r="CK39" s="69">
        <f ca="1">IF(CK$5="",0,SUMPRODUCT(
INDIRECT(ADDRESS($P39,SUMIFS($1:$1,$5:$5,1))&amp;":"&amp;ADDRESS($P39,CK$1)),
INDIRECT("rBP!"&amp;ADDRESS($S39,SUMIFS(rBP!$1:$1,rBP!$5:$5,MAX(rBP!$5:$5)-CK$5+1))&amp;":"&amp;ADDRESS($S39,SUMIFS(rBP!$1:$1,rBP!$5:$5,MAX(rBP!$5:$5))))))</f>
        <v>0</v>
      </c>
      <c r="CL39" s="69">
        <f ca="1">IF(CL$5="",0,SUMPRODUCT(
INDIRECT(ADDRESS($P39,SUMIFS($1:$1,$5:$5,1))&amp;":"&amp;ADDRESS($P39,CL$1)),
INDIRECT("rBP!"&amp;ADDRESS($S39,SUMIFS(rBP!$1:$1,rBP!$5:$5,MAX(rBP!$5:$5)-CL$5+1))&amp;":"&amp;ADDRESS($S39,SUMIFS(rBP!$1:$1,rBP!$5:$5,MAX(rBP!$5:$5))))))</f>
        <v>0</v>
      </c>
      <c r="CM39" s="69">
        <f ca="1">IF(CM$5="",0,SUMPRODUCT(
INDIRECT(ADDRESS($P39,SUMIFS($1:$1,$5:$5,1))&amp;":"&amp;ADDRESS($P39,CM$1)),
INDIRECT("rBP!"&amp;ADDRESS($S39,SUMIFS(rBP!$1:$1,rBP!$5:$5,MAX(rBP!$5:$5)-CM$5+1))&amp;":"&amp;ADDRESS($S39,SUMIFS(rBP!$1:$1,rBP!$5:$5,MAX(rBP!$5:$5))))))</f>
        <v>0</v>
      </c>
      <c r="CN39" s="69">
        <f ca="1">IF(CN$5="",0,SUMPRODUCT(
INDIRECT(ADDRESS($P39,SUMIFS($1:$1,$5:$5,1))&amp;":"&amp;ADDRESS($P39,CN$1)),
INDIRECT("rBP!"&amp;ADDRESS($S39,SUMIFS(rBP!$1:$1,rBP!$5:$5,MAX(rBP!$5:$5)-CN$5+1))&amp;":"&amp;ADDRESS($S39,SUMIFS(rBP!$1:$1,rBP!$5:$5,MAX(rBP!$5:$5))))))</f>
        <v>0</v>
      </c>
      <c r="CO39" s="69">
        <f ca="1">IF(CO$5="",0,SUMPRODUCT(
INDIRECT(ADDRESS($P39,SUMIFS($1:$1,$5:$5,1))&amp;":"&amp;ADDRESS($P39,CO$1)),
INDIRECT("rBP!"&amp;ADDRESS($S39,SUMIFS(rBP!$1:$1,rBP!$5:$5,MAX(rBP!$5:$5)-CO$5+1))&amp;":"&amp;ADDRESS($S39,SUMIFS(rBP!$1:$1,rBP!$5:$5,MAX(rBP!$5:$5))))))</f>
        <v>0</v>
      </c>
      <c r="CP39" s="69">
        <f ca="1">IF(CP$5="",0,SUMPRODUCT(
INDIRECT(ADDRESS($P39,SUMIFS($1:$1,$5:$5,1))&amp;":"&amp;ADDRESS($P39,CP$1)),
INDIRECT("rBP!"&amp;ADDRESS($S39,SUMIFS(rBP!$1:$1,rBP!$5:$5,MAX(rBP!$5:$5)-CP$5+1))&amp;":"&amp;ADDRESS($S39,SUMIFS(rBP!$1:$1,rBP!$5:$5,MAX(rBP!$5:$5))))))</f>
        <v>0</v>
      </c>
      <c r="CQ39" s="69">
        <f ca="1">IF(CQ$5="",0,SUMPRODUCT(
INDIRECT(ADDRESS($P39,SUMIFS($1:$1,$5:$5,1))&amp;":"&amp;ADDRESS($P39,CQ$1)),
INDIRECT("rBP!"&amp;ADDRESS($S39,SUMIFS(rBP!$1:$1,rBP!$5:$5,MAX(rBP!$5:$5)-CQ$5+1))&amp;":"&amp;ADDRESS($S39,SUMIFS(rBP!$1:$1,rBP!$5:$5,MAX(rBP!$5:$5))))))</f>
        <v>0</v>
      </c>
      <c r="CR39" s="69">
        <f ca="1">IF(CR$5="",0,SUMPRODUCT(
INDIRECT(ADDRESS($P39,SUMIFS($1:$1,$5:$5,1))&amp;":"&amp;ADDRESS($P39,CR$1)),
INDIRECT("rBP!"&amp;ADDRESS($S39,SUMIFS(rBP!$1:$1,rBP!$5:$5,MAX(rBP!$5:$5)-CR$5+1))&amp;":"&amp;ADDRESS($S39,SUMIFS(rBP!$1:$1,rBP!$5:$5,MAX(rBP!$5:$5))))))</f>
        <v>0</v>
      </c>
      <c r="CS39" s="69">
        <f ca="1">IF(CS$5="",0,SUMPRODUCT(
INDIRECT(ADDRESS($P39,SUMIFS($1:$1,$5:$5,1))&amp;":"&amp;ADDRESS($P39,CS$1)),
INDIRECT("rBP!"&amp;ADDRESS($S39,SUMIFS(rBP!$1:$1,rBP!$5:$5,MAX(rBP!$5:$5)-CS$5+1))&amp;":"&amp;ADDRESS($S39,SUMIFS(rBP!$1:$1,rBP!$5:$5,MAX(rBP!$5:$5))))))</f>
        <v>0</v>
      </c>
      <c r="CT39" s="69">
        <f ca="1">IF(CT$5="",0,SUMPRODUCT(
INDIRECT(ADDRESS($P39,SUMIFS($1:$1,$5:$5,1))&amp;":"&amp;ADDRESS($P39,CT$1)),
INDIRECT("rBP!"&amp;ADDRESS($S39,SUMIFS(rBP!$1:$1,rBP!$5:$5,MAX(rBP!$5:$5)-CT$5+1))&amp;":"&amp;ADDRESS($S39,SUMIFS(rBP!$1:$1,rBP!$5:$5,MAX(rBP!$5:$5))))))</f>
        <v>0</v>
      </c>
    </row>
    <row r="40" spans="1:98" s="27" customFormat="1" ht="12" x14ac:dyDescent="0.25">
      <c r="A40" s="26">
        <f>ROW()</f>
        <v>40</v>
      </c>
      <c r="E40" s="24"/>
      <c r="F40" s="66" t="str">
        <f>F31</f>
        <v>Поступление в пр-во ПФ в натуральных величинах</v>
      </c>
      <c r="G40" s="27" t="str">
        <f>BP!$F$29</f>
        <v>ЭлЭн</v>
      </c>
      <c r="M40" s="2" t="str">
        <f>BP!$M$29</f>
        <v>кВт*ч</v>
      </c>
      <c r="P40" s="71">
        <f t="shared" si="8"/>
        <v>7</v>
      </c>
      <c r="R40" s="24"/>
      <c r="S40" s="71">
        <f>BP!$A89</f>
        <v>89</v>
      </c>
      <c r="T40" s="67"/>
      <c r="U40" s="67"/>
      <c r="V40" s="75"/>
      <c r="W40" s="29">
        <f ca="1">SUM(INDIRECT(ADDRESS(ROW(),SUMIFS($1:$1,$5:$5,1))):INDIRECT(ADDRESS(ROW(),SUMIFS($1:$1,$5:$5,MAX($5:$5)))))</f>
        <v>487995.87200000026</v>
      </c>
      <c r="X40" s="67"/>
      <c r="Y40" s="67"/>
      <c r="Z40" s="69">
        <f ca="1">IF(Z$5="",0,SUMPRODUCT(
INDIRECT(ADDRESS($P40,SUMIFS($1:$1,$5:$5,1))&amp;":"&amp;ADDRESS($P40,Z$1)),
INDIRECT("rBP!"&amp;ADDRESS($S40,SUMIFS(rBP!$1:$1,rBP!$5:$5,MAX(rBP!$5:$5)-Z$5+1))&amp;":"&amp;ADDRESS($S40,SUMIFS(rBP!$1:$1,rBP!$5:$5,MAX(rBP!$5:$5))))))</f>
        <v>0</v>
      </c>
      <c r="AA40" s="69">
        <f ca="1">IF(AA$5="",0,SUMPRODUCT(
INDIRECT(ADDRESS($P40,SUMIFS($1:$1,$5:$5,1))&amp;":"&amp;ADDRESS($P40,AA$1)),
INDIRECT("rBP!"&amp;ADDRESS($S40,SUMIFS(rBP!$1:$1,rBP!$5:$5,MAX(rBP!$5:$5)-AA$5+1))&amp;":"&amp;ADDRESS($S40,SUMIFS(rBP!$1:$1,rBP!$5:$5,MAX(rBP!$5:$5))))))</f>
        <v>0</v>
      </c>
      <c r="AB40" s="69">
        <f ca="1">IF(AB$5="",0,SUMPRODUCT(
INDIRECT(ADDRESS($P40,SUMIFS($1:$1,$5:$5,1))&amp;":"&amp;ADDRESS($P40,AB$1)),
INDIRECT("rBP!"&amp;ADDRESS($S40,SUMIFS(rBP!$1:$1,rBP!$5:$5,MAX(rBP!$5:$5)-AB$5+1))&amp;":"&amp;ADDRESS($S40,SUMIFS(rBP!$1:$1,rBP!$5:$5,MAX(rBP!$5:$5))))))</f>
        <v>0</v>
      </c>
      <c r="AC40" s="69">
        <f ca="1">IF(AC$5="",0,SUMPRODUCT(
INDIRECT(ADDRESS($P40,SUMIFS($1:$1,$5:$5,1))&amp;":"&amp;ADDRESS($P40,AC$1)),
INDIRECT("rBP!"&amp;ADDRESS($S40,SUMIFS(rBP!$1:$1,rBP!$5:$5,MAX(rBP!$5:$5)-AC$5+1))&amp;":"&amp;ADDRESS($S40,SUMIFS(rBP!$1:$1,rBP!$5:$5,MAX(rBP!$5:$5))))))</f>
        <v>0</v>
      </c>
      <c r="AD40" s="69">
        <f ca="1">IF(AD$5="",0,SUMPRODUCT(
INDIRECT(ADDRESS($P40,SUMIFS($1:$1,$5:$5,1))&amp;":"&amp;ADDRESS($P40,AD$1)),
INDIRECT("rBP!"&amp;ADDRESS($S40,SUMIFS(rBP!$1:$1,rBP!$5:$5,MAX(rBP!$5:$5)-AD$5+1))&amp;":"&amp;ADDRESS($S40,SUMIFS(rBP!$1:$1,rBP!$5:$5,MAX(rBP!$5:$5))))))</f>
        <v>22.4</v>
      </c>
      <c r="AE40" s="69">
        <f ca="1">IF(AE$5="",0,SUMPRODUCT(
INDIRECT(ADDRESS($P40,SUMIFS($1:$1,$5:$5,1))&amp;":"&amp;ADDRESS($P40,AE$1)),
INDIRECT("rBP!"&amp;ADDRESS($S40,SUMIFS(rBP!$1:$1,rBP!$5:$5,MAX(rBP!$5:$5)-AE$5+1))&amp;":"&amp;ADDRESS($S40,SUMIFS(rBP!$1:$1,rBP!$5:$5,MAX(rBP!$5:$5))))))</f>
        <v>89.6</v>
      </c>
      <c r="AF40" s="69">
        <f ca="1">IF(AF$5="",0,SUMPRODUCT(
INDIRECT(ADDRESS($P40,SUMIFS($1:$1,$5:$5,1))&amp;":"&amp;ADDRESS($P40,AF$1)),
INDIRECT("rBP!"&amp;ADDRESS($S40,SUMIFS(rBP!$1:$1,rBP!$5:$5,MAX(rBP!$5:$5)-AF$5+1))&amp;":"&amp;ADDRESS($S40,SUMIFS(rBP!$1:$1,rBP!$5:$5,MAX(rBP!$5:$5))))))</f>
        <v>161.27999999999997</v>
      </c>
      <c r="AG40" s="69">
        <f ca="1">IF(AG$5="",0,SUMPRODUCT(
INDIRECT(ADDRESS($P40,SUMIFS($1:$1,$5:$5,1))&amp;":"&amp;ADDRESS($P40,AG$1)),
INDIRECT("rBP!"&amp;ADDRESS($S40,SUMIFS(rBP!$1:$1,rBP!$5:$5,MAX(rBP!$5:$5)-AG$5+1))&amp;":"&amp;ADDRESS($S40,SUMIFS(rBP!$1:$1,rBP!$5:$5,MAX(rBP!$5:$5))))))</f>
        <v>235.75999999999996</v>
      </c>
      <c r="AH40" s="69">
        <f ca="1">IF(AH$5="",0,SUMPRODUCT(
INDIRECT(ADDRESS($P40,SUMIFS($1:$1,$5:$5,1))&amp;":"&amp;ADDRESS($P40,AH$1)),
INDIRECT("rBP!"&amp;ADDRESS($S40,SUMIFS(rBP!$1:$1,rBP!$5:$5,MAX(rBP!$5:$5)-AH$5+1))&amp;":"&amp;ADDRESS($S40,SUMIFS(rBP!$1:$1,rBP!$5:$5,MAX(rBP!$5:$5))))))</f>
        <v>300.71999999999997</v>
      </c>
      <c r="AI40" s="69">
        <f ca="1">IF(AI$5="",0,SUMPRODUCT(
INDIRECT(ADDRESS($P40,SUMIFS($1:$1,$5:$5,1))&amp;":"&amp;ADDRESS($P40,AI$1)),
INDIRECT("rBP!"&amp;ADDRESS($S40,SUMIFS(rBP!$1:$1,rBP!$5:$5,MAX(rBP!$5:$5)-AI$5+1))&amp;":"&amp;ADDRESS($S40,SUMIFS(rBP!$1:$1,rBP!$5:$5,MAX(rBP!$5:$5))))))</f>
        <v>395.024</v>
      </c>
      <c r="AJ40" s="69">
        <f ca="1">IF(AJ$5="",0,SUMPRODUCT(
INDIRECT(ADDRESS($P40,SUMIFS($1:$1,$5:$5,1))&amp;":"&amp;ADDRESS($P40,AJ$1)),
INDIRECT("rBP!"&amp;ADDRESS($S40,SUMIFS(rBP!$1:$1,rBP!$5:$5,MAX(rBP!$5:$5)-AJ$5+1))&amp;":"&amp;ADDRESS($S40,SUMIFS(rBP!$1:$1,rBP!$5:$5,MAX(rBP!$5:$5))))))</f>
        <v>641.42399999999998</v>
      </c>
      <c r="AK40" s="69">
        <f ca="1">IF(AK$5="",0,SUMPRODUCT(
INDIRECT(ADDRESS($P40,SUMIFS($1:$1,$5:$5,1))&amp;":"&amp;ADDRESS($P40,AK$1)),
INDIRECT("rBP!"&amp;ADDRESS($S40,SUMIFS(rBP!$1:$1,rBP!$5:$5,MAX(rBP!$5:$5)-AK$5+1))&amp;":"&amp;ADDRESS($S40,SUMIFS(rBP!$1:$1,rBP!$5:$5,MAX(rBP!$5:$5))))))</f>
        <v>1056.2719999999999</v>
      </c>
      <c r="AL40" s="69">
        <f ca="1">IF(AL$5="",0,SUMPRODUCT(
INDIRECT(ADDRESS($P40,SUMIFS($1:$1,$5:$5,1))&amp;":"&amp;ADDRESS($P40,AL$1)),
INDIRECT("rBP!"&amp;ADDRESS($S40,SUMIFS(rBP!$1:$1,rBP!$5:$5,MAX(rBP!$5:$5)-AL$5+1))&amp;":"&amp;ADDRESS($S40,SUMIFS(rBP!$1:$1,rBP!$5:$5,MAX(rBP!$5:$5))))))</f>
        <v>1651.8319999999997</v>
      </c>
      <c r="AM40" s="69">
        <f ca="1">IF(AM$5="",0,SUMPRODUCT(
INDIRECT(ADDRESS($P40,SUMIFS($1:$1,$5:$5,1))&amp;":"&amp;ADDRESS($P40,AM$1)),
INDIRECT("rBP!"&amp;ADDRESS($S40,SUMIFS(rBP!$1:$1,rBP!$5:$5,MAX(rBP!$5:$5)-AM$5+1))&amp;":"&amp;ADDRESS($S40,SUMIFS(rBP!$1:$1,rBP!$5:$5,MAX(rBP!$5:$5))))))</f>
        <v>2406.3199999999997</v>
      </c>
      <c r="AN40" s="69">
        <f ca="1">IF(AN$5="",0,SUMPRODUCT(
INDIRECT(ADDRESS($P40,SUMIFS($1:$1,$5:$5,1))&amp;":"&amp;ADDRESS($P40,AN$1)),
INDIRECT("rBP!"&amp;ADDRESS($S40,SUMIFS(rBP!$1:$1,rBP!$5:$5,MAX(rBP!$5:$5)-AN$5+1))&amp;":"&amp;ADDRESS($S40,SUMIFS(rBP!$1:$1,rBP!$5:$5,MAX(rBP!$5:$5))))))</f>
        <v>3254.5519999999997</v>
      </c>
      <c r="AO40" s="69">
        <f ca="1">IF(AO$5="",0,SUMPRODUCT(
INDIRECT(ADDRESS($P40,SUMIFS($1:$1,$5:$5,1))&amp;":"&amp;ADDRESS($P40,AO$1)),
INDIRECT("rBP!"&amp;ADDRESS($S40,SUMIFS(rBP!$1:$1,rBP!$5:$5,MAX(rBP!$5:$5)-AO$5+1))&amp;":"&amp;ADDRESS($S40,SUMIFS(rBP!$1:$1,rBP!$5:$5,MAX(rBP!$5:$5))))))</f>
        <v>4158.4479999999994</v>
      </c>
      <c r="AP40" s="69">
        <f ca="1">IF(AP$5="",0,SUMPRODUCT(
INDIRECT(ADDRESS($P40,SUMIFS($1:$1,$5:$5,1))&amp;":"&amp;ADDRESS($P40,AP$1)),
INDIRECT("rBP!"&amp;ADDRESS($S40,SUMIFS(rBP!$1:$1,rBP!$5:$5,MAX(rBP!$5:$5)-AP$5+1))&amp;":"&amp;ADDRESS($S40,SUMIFS(rBP!$1:$1,rBP!$5:$5,MAX(rBP!$5:$5))))))</f>
        <v>5091.24</v>
      </c>
      <c r="AQ40" s="69">
        <f ca="1">IF(AQ$5="",0,SUMPRODUCT(
INDIRECT(ADDRESS($P40,SUMIFS($1:$1,$5:$5,1))&amp;":"&amp;ADDRESS($P40,AQ$1)),
INDIRECT("rBP!"&amp;ADDRESS($S40,SUMIFS(rBP!$1:$1,rBP!$5:$5,MAX(rBP!$5:$5)-AQ$5+1))&amp;":"&amp;ADDRESS($S40,SUMIFS(rBP!$1:$1,rBP!$5:$5,MAX(rBP!$5:$5))))))</f>
        <v>6039.32</v>
      </c>
      <c r="AR40" s="69">
        <f ca="1">IF(AR$5="",0,SUMPRODUCT(
INDIRECT(ADDRESS($P40,SUMIFS($1:$1,$5:$5,1))&amp;":"&amp;ADDRESS($P40,AR$1)),
INDIRECT("rBP!"&amp;ADDRESS($S40,SUMIFS(rBP!$1:$1,rBP!$5:$5,MAX(rBP!$5:$5)-AR$5+1))&amp;":"&amp;ADDRESS($S40,SUMIFS(rBP!$1:$1,rBP!$5:$5,MAX(rBP!$5:$5))))))</f>
        <v>6994.119999999999</v>
      </c>
      <c r="AS40" s="69">
        <f ca="1">IF(AS$5="",0,SUMPRODUCT(
INDIRECT(ADDRESS($P40,SUMIFS($1:$1,$5:$5,1))&amp;":"&amp;ADDRESS($P40,AS$1)),
INDIRECT("rBP!"&amp;ADDRESS($S40,SUMIFS(rBP!$1:$1,rBP!$5:$5,MAX(rBP!$5:$5)-AS$5+1))&amp;":"&amp;ADDRESS($S40,SUMIFS(rBP!$1:$1,rBP!$5:$5,MAX(rBP!$5:$5))))))</f>
        <v>7950.5999999999995</v>
      </c>
      <c r="AT40" s="69">
        <f ca="1">IF(AT$5="",0,SUMPRODUCT(
INDIRECT(ADDRESS($P40,SUMIFS($1:$1,$5:$5,1))&amp;":"&amp;ADDRESS($P40,AT$1)),
INDIRECT("rBP!"&amp;ADDRESS($S40,SUMIFS(rBP!$1:$1,rBP!$5:$5,MAX(rBP!$5:$5)-AT$5+1))&amp;":"&amp;ADDRESS($S40,SUMIFS(rBP!$1:$1,rBP!$5:$5,MAX(rBP!$5:$5))))))</f>
        <v>8907.9199999999983</v>
      </c>
      <c r="AU40" s="69">
        <f ca="1">IF(AU$5="",0,SUMPRODUCT(
INDIRECT(ADDRESS($P40,SUMIFS($1:$1,$5:$5,1))&amp;":"&amp;ADDRESS($P40,AU$1)),
INDIRECT("rBP!"&amp;ADDRESS($S40,SUMIFS(rBP!$1:$1,rBP!$5:$5,MAX(rBP!$5:$5)-AU$5+1))&amp;":"&amp;ADDRESS($S40,SUMIFS(rBP!$1:$1,rBP!$5:$5,MAX(rBP!$5:$5))))))</f>
        <v>9865.5199999999986</v>
      </c>
      <c r="AV40" s="69">
        <f ca="1">IF(AV$5="",0,SUMPRODUCT(
INDIRECT(ADDRESS($P40,SUMIFS($1:$1,$5:$5,1))&amp;":"&amp;ADDRESS($P40,AV$1)),
INDIRECT("rBP!"&amp;ADDRESS($S40,SUMIFS(rBP!$1:$1,rBP!$5:$5,MAX(rBP!$5:$5)-AV$5+1))&amp;":"&amp;ADDRESS($S40,SUMIFS(rBP!$1:$1,rBP!$5:$5,MAX(rBP!$5:$5))))))</f>
        <v>10823.119999999999</v>
      </c>
      <c r="AW40" s="69">
        <f ca="1">IF(AW$5="",0,SUMPRODUCT(
INDIRECT(ADDRESS($P40,SUMIFS($1:$1,$5:$5,1))&amp;":"&amp;ADDRESS($P40,AW$1)),
INDIRECT("rBP!"&amp;ADDRESS($S40,SUMIFS(rBP!$1:$1,rBP!$5:$5,MAX(rBP!$5:$5)-AW$5+1))&amp;":"&amp;ADDRESS($S40,SUMIFS(rBP!$1:$1,rBP!$5:$5,MAX(rBP!$5:$5))))))</f>
        <v>11780.72</v>
      </c>
      <c r="AX40" s="69">
        <f ca="1">IF(AX$5="",0,SUMPRODUCT(
INDIRECT(ADDRESS($P40,SUMIFS($1:$1,$5:$5,1))&amp;":"&amp;ADDRESS($P40,AX$1)),
INDIRECT("rBP!"&amp;ADDRESS($S40,SUMIFS(rBP!$1:$1,rBP!$5:$5,MAX(rBP!$5:$5)-AX$5+1))&amp;":"&amp;ADDRESS($S40,SUMIFS(rBP!$1:$1,rBP!$5:$5,MAX(rBP!$5:$5))))))</f>
        <v>12738.319999999998</v>
      </c>
      <c r="AY40" s="69">
        <f ca="1">IF(AY$5="",0,SUMPRODUCT(
INDIRECT(ADDRESS($P40,SUMIFS($1:$1,$5:$5,1))&amp;":"&amp;ADDRESS($P40,AY$1)),
INDIRECT("rBP!"&amp;ADDRESS($S40,SUMIFS(rBP!$1:$1,rBP!$5:$5,MAX(rBP!$5:$5)-AY$5+1))&amp;":"&amp;ADDRESS($S40,SUMIFS(rBP!$1:$1,rBP!$5:$5,MAX(rBP!$5:$5))))))</f>
        <v>13695.919999999998</v>
      </c>
      <c r="AZ40" s="69">
        <f ca="1">IF(AZ$5="",0,SUMPRODUCT(
INDIRECT(ADDRESS($P40,SUMIFS($1:$1,$5:$5,1))&amp;":"&amp;ADDRESS($P40,AZ$1)),
INDIRECT("rBP!"&amp;ADDRESS($S40,SUMIFS(rBP!$1:$1,rBP!$5:$5,MAX(rBP!$5:$5)-AZ$5+1))&amp;":"&amp;ADDRESS($S40,SUMIFS(rBP!$1:$1,rBP!$5:$5,MAX(rBP!$5:$5))))))</f>
        <v>14653.519999999999</v>
      </c>
      <c r="BA40" s="69">
        <f ca="1">IF(BA$5="",0,SUMPRODUCT(
INDIRECT(ADDRESS($P40,SUMIFS($1:$1,$5:$5,1))&amp;":"&amp;ADDRESS($P40,BA$1)),
INDIRECT("rBP!"&amp;ADDRESS($S40,SUMIFS(rBP!$1:$1,rBP!$5:$5,MAX(rBP!$5:$5)-BA$5+1))&amp;":"&amp;ADDRESS($S40,SUMIFS(rBP!$1:$1,rBP!$5:$5,MAX(rBP!$5:$5))))))</f>
        <v>15555.119999999999</v>
      </c>
      <c r="BB40" s="69">
        <f ca="1">IF(BB$5="",0,SUMPRODUCT(
INDIRECT(ADDRESS($P40,SUMIFS($1:$1,$5:$5,1))&amp;":"&amp;ADDRESS($P40,BB$1)),
INDIRECT("rBP!"&amp;ADDRESS($S40,SUMIFS(rBP!$1:$1,rBP!$5:$5,MAX(rBP!$5:$5)-BB$5+1))&amp;":"&amp;ADDRESS($S40,SUMIFS(rBP!$1:$1,rBP!$5:$5,MAX(rBP!$5:$5))))))</f>
        <v>16288.719999999998</v>
      </c>
      <c r="BC40" s="69">
        <f ca="1">IF(BC$5="",0,SUMPRODUCT(
INDIRECT(ADDRESS($P40,SUMIFS($1:$1,$5:$5,1))&amp;":"&amp;ADDRESS($P40,BC$1)),
INDIRECT("rBP!"&amp;ADDRESS($S40,SUMIFS(rBP!$1:$1,rBP!$5:$5,MAX(rBP!$5:$5)-BC$5+1))&amp;":"&amp;ADDRESS($S40,SUMIFS(rBP!$1:$1,rBP!$5:$5,MAX(rBP!$5:$5))))))</f>
        <v>16843.12</v>
      </c>
      <c r="BD40" s="69">
        <f ca="1">IF(BD$5="",0,SUMPRODUCT(
INDIRECT(ADDRESS($P40,SUMIFS($1:$1,$5:$5,1))&amp;":"&amp;ADDRESS($P40,BD$1)),
INDIRECT("rBP!"&amp;ADDRESS($S40,SUMIFS(rBP!$1:$1,rBP!$5:$5,MAX(rBP!$5:$5)-BD$5+1))&amp;":"&amp;ADDRESS($S40,SUMIFS(rBP!$1:$1,rBP!$5:$5,MAX(rBP!$5:$5))))))</f>
        <v>17211.32</v>
      </c>
      <c r="BE40" s="69">
        <f ca="1">IF(BE$5="",0,SUMPRODUCT(
INDIRECT(ADDRESS($P40,SUMIFS($1:$1,$5:$5,1))&amp;":"&amp;ADDRESS($P40,BE$1)),
INDIRECT("rBP!"&amp;ADDRESS($S40,SUMIFS(rBP!$1:$1,rBP!$5:$5,MAX(rBP!$5:$5)-BE$5+1))&amp;":"&amp;ADDRESS($S40,SUMIFS(rBP!$1:$1,rBP!$5:$5,MAX(rBP!$5:$5))))))</f>
        <v>17417.12</v>
      </c>
      <c r="BF40" s="69">
        <f ca="1">IF(BF$5="",0,SUMPRODUCT(
INDIRECT(ADDRESS($P40,SUMIFS($1:$1,$5:$5,1))&amp;":"&amp;ADDRESS($P40,BF$1)),
INDIRECT("rBP!"&amp;ADDRESS($S40,SUMIFS(rBP!$1:$1,rBP!$5:$5,MAX(rBP!$5:$5)-BF$5+1))&amp;":"&amp;ADDRESS($S40,SUMIFS(rBP!$1:$1,rBP!$5:$5,MAX(rBP!$5:$5))))))</f>
        <v>17527.16</v>
      </c>
      <c r="BG40" s="69">
        <f ca="1">IF(BG$5="",0,SUMPRODUCT(
INDIRECT(ADDRESS($P40,SUMIFS($1:$1,$5:$5,1))&amp;":"&amp;ADDRESS($P40,BG$1)),
INDIRECT("rBP!"&amp;ADDRESS($S40,SUMIFS(rBP!$1:$1,rBP!$5:$5,MAX(rBP!$5:$5)-BG$5+1))&amp;":"&amp;ADDRESS($S40,SUMIFS(rBP!$1:$1,rBP!$5:$5,MAX(rBP!$5:$5))))))</f>
        <v>17581.199999999997</v>
      </c>
      <c r="BH40" s="69">
        <f ca="1">IF(BH$5="",0,SUMPRODUCT(
INDIRECT(ADDRESS($P40,SUMIFS($1:$1,$5:$5,1))&amp;":"&amp;ADDRESS($P40,BH$1)),
INDIRECT("rBP!"&amp;ADDRESS($S40,SUMIFS(rBP!$1:$1,rBP!$5:$5,MAX(rBP!$5:$5)-BH$5+1))&amp;":"&amp;ADDRESS($S40,SUMIFS(rBP!$1:$1,rBP!$5:$5,MAX(rBP!$5:$5))))))</f>
        <v>17606.12</v>
      </c>
      <c r="BI40" s="69">
        <f ca="1">IF(BI$5="",0,SUMPRODUCT(
INDIRECT(ADDRESS($P40,SUMIFS($1:$1,$5:$5,1))&amp;":"&amp;ADDRESS($P40,BI$1)),
INDIRECT("rBP!"&amp;ADDRESS($S40,SUMIFS(rBP!$1:$1,rBP!$5:$5,MAX(rBP!$5:$5)-BI$5+1))&amp;":"&amp;ADDRESS($S40,SUMIFS(rBP!$1:$1,rBP!$5:$5,MAX(rBP!$5:$5))))))</f>
        <v>17615.64</v>
      </c>
      <c r="BJ40" s="69">
        <f ca="1">IF(BJ$5="",0,SUMPRODUCT(
INDIRECT(ADDRESS($P40,SUMIFS($1:$1,$5:$5,1))&amp;":"&amp;ADDRESS($P40,BJ$1)),
INDIRECT("rBP!"&amp;ADDRESS($S40,SUMIFS(rBP!$1:$1,rBP!$5:$5,MAX(rBP!$5:$5)-BJ$5+1))&amp;":"&amp;ADDRESS($S40,SUMIFS(rBP!$1:$1,rBP!$5:$5,MAX(rBP!$5:$5))))))</f>
        <v>17618.439999999999</v>
      </c>
      <c r="BK40" s="69">
        <f ca="1">IF(BK$5="",0,SUMPRODUCT(
INDIRECT(ADDRESS($P40,SUMIFS($1:$1,$5:$5,1))&amp;":"&amp;ADDRESS($P40,BK$1)),
INDIRECT("rBP!"&amp;ADDRESS($S40,SUMIFS(rBP!$1:$1,rBP!$5:$5,MAX(rBP!$5:$5)-BK$5+1))&amp;":"&amp;ADDRESS($S40,SUMIFS(rBP!$1:$1,rBP!$5:$5,MAX(rBP!$5:$5))))))</f>
        <v>17619.559999999998</v>
      </c>
      <c r="BL40" s="69">
        <f ca="1">IF(BL$5="",0,SUMPRODUCT(
INDIRECT(ADDRESS($P40,SUMIFS($1:$1,$5:$5,1))&amp;":"&amp;ADDRESS($P40,BL$1)),
INDIRECT("rBP!"&amp;ADDRESS($S40,SUMIFS(rBP!$1:$1,rBP!$5:$5,MAX(rBP!$5:$5)-BL$5+1))&amp;":"&amp;ADDRESS($S40,SUMIFS(rBP!$1:$1,rBP!$5:$5,MAX(rBP!$5:$5))))))</f>
        <v>17619.84</v>
      </c>
      <c r="BM40" s="69">
        <f ca="1">IF(BM$5="",0,SUMPRODUCT(
INDIRECT(ADDRESS($P40,SUMIFS($1:$1,$5:$5,1))&amp;":"&amp;ADDRESS($P40,BM$1)),
INDIRECT("rBP!"&amp;ADDRESS($S40,SUMIFS(rBP!$1:$1,rBP!$5:$5,MAX(rBP!$5:$5)-BM$5+1))&amp;":"&amp;ADDRESS($S40,SUMIFS(rBP!$1:$1,rBP!$5:$5,MAX(rBP!$5:$5))))))</f>
        <v>17619.84</v>
      </c>
      <c r="BN40" s="69">
        <f ca="1">IF(BN$5="",0,SUMPRODUCT(
INDIRECT(ADDRESS($P40,SUMIFS($1:$1,$5:$5,1))&amp;":"&amp;ADDRESS($P40,BN$1)),
INDIRECT("rBP!"&amp;ADDRESS($S40,SUMIFS(rBP!$1:$1,rBP!$5:$5,MAX(rBP!$5:$5)-BN$5+1))&amp;":"&amp;ADDRESS($S40,SUMIFS(rBP!$1:$1,rBP!$5:$5,MAX(rBP!$5:$5))))))</f>
        <v>17619.84</v>
      </c>
      <c r="BO40" s="69">
        <f ca="1">IF(BO$5="",0,SUMPRODUCT(
INDIRECT(ADDRESS($P40,SUMIFS($1:$1,$5:$5,1))&amp;":"&amp;ADDRESS($P40,BO$1)),
INDIRECT("rBP!"&amp;ADDRESS($S40,SUMIFS(rBP!$1:$1,rBP!$5:$5,MAX(rBP!$5:$5)-BO$5+1))&amp;":"&amp;ADDRESS($S40,SUMIFS(rBP!$1:$1,rBP!$5:$5,MAX(rBP!$5:$5))))))</f>
        <v>17619.84</v>
      </c>
      <c r="BP40" s="69">
        <f ca="1">IF(BP$5="",0,SUMPRODUCT(
INDIRECT(ADDRESS($P40,SUMIFS($1:$1,$5:$5,1))&amp;":"&amp;ADDRESS($P40,BP$1)),
INDIRECT("rBP!"&amp;ADDRESS($S40,SUMIFS(rBP!$1:$1,rBP!$5:$5,MAX(rBP!$5:$5)-BP$5+1))&amp;":"&amp;ADDRESS($S40,SUMIFS(rBP!$1:$1,rBP!$5:$5,MAX(rBP!$5:$5))))))</f>
        <v>17619.84</v>
      </c>
      <c r="BQ40" s="69">
        <f ca="1">IF(BQ$5="",0,SUMPRODUCT(
INDIRECT(ADDRESS($P40,SUMIFS($1:$1,$5:$5,1))&amp;":"&amp;ADDRESS($P40,BQ$1)),
INDIRECT("rBP!"&amp;ADDRESS($S40,SUMIFS(rBP!$1:$1,rBP!$5:$5,MAX(rBP!$5:$5)-BQ$5+1))&amp;":"&amp;ADDRESS($S40,SUMIFS(rBP!$1:$1,rBP!$5:$5,MAX(rBP!$5:$5))))))</f>
        <v>17619.84</v>
      </c>
      <c r="BR40" s="69">
        <f ca="1">IF(BR$5="",0,SUMPRODUCT(
INDIRECT(ADDRESS($P40,SUMIFS($1:$1,$5:$5,1))&amp;":"&amp;ADDRESS($P40,BR$1)),
INDIRECT("rBP!"&amp;ADDRESS($S40,SUMIFS(rBP!$1:$1,rBP!$5:$5,MAX(rBP!$5:$5)-BR$5+1))&amp;":"&amp;ADDRESS($S40,SUMIFS(rBP!$1:$1,rBP!$5:$5,MAX(rBP!$5:$5))))))</f>
        <v>17619.84</v>
      </c>
      <c r="BS40" s="69">
        <f ca="1">IF(BS$5="",0,SUMPRODUCT(
INDIRECT(ADDRESS($P40,SUMIFS($1:$1,$5:$5,1))&amp;":"&amp;ADDRESS($P40,BS$1)),
INDIRECT("rBP!"&amp;ADDRESS($S40,SUMIFS(rBP!$1:$1,rBP!$5:$5,MAX(rBP!$5:$5)-BS$5+1))&amp;":"&amp;ADDRESS($S40,SUMIFS(rBP!$1:$1,rBP!$5:$5,MAX(rBP!$5:$5))))))</f>
        <v>17619.84</v>
      </c>
      <c r="BT40" s="69">
        <f ca="1">IF(BT$5="",0,SUMPRODUCT(
INDIRECT(ADDRESS($P40,SUMIFS($1:$1,$5:$5,1))&amp;":"&amp;ADDRESS($P40,BT$1)),
INDIRECT("rBP!"&amp;ADDRESS($S40,SUMIFS(rBP!$1:$1,rBP!$5:$5,MAX(rBP!$5:$5)-BT$5+1))&amp;":"&amp;ADDRESS($S40,SUMIFS(rBP!$1:$1,rBP!$5:$5,MAX(rBP!$5:$5))))))</f>
        <v>17619.84</v>
      </c>
      <c r="BU40" s="69">
        <f ca="1">IF(BU$5="",0,SUMPRODUCT(
INDIRECT(ADDRESS($P40,SUMIFS($1:$1,$5:$5,1))&amp;":"&amp;ADDRESS($P40,BU$1)),
INDIRECT("rBP!"&amp;ADDRESS($S40,SUMIFS(rBP!$1:$1,rBP!$5:$5,MAX(rBP!$5:$5)-BU$5+1))&amp;":"&amp;ADDRESS($S40,SUMIFS(rBP!$1:$1,rBP!$5:$5,MAX(rBP!$5:$5))))))</f>
        <v>17619.84</v>
      </c>
      <c r="BV40" s="69">
        <f ca="1">IF(BV$5="",0,SUMPRODUCT(
INDIRECT(ADDRESS($P40,SUMIFS($1:$1,$5:$5,1))&amp;":"&amp;ADDRESS($P40,BV$1)),
INDIRECT("rBP!"&amp;ADDRESS($S40,SUMIFS(rBP!$1:$1,rBP!$5:$5,MAX(rBP!$5:$5)-BV$5+1))&amp;":"&amp;ADDRESS($S40,SUMIFS(rBP!$1:$1,rBP!$5:$5,MAX(rBP!$5:$5))))))</f>
        <v>0</v>
      </c>
      <c r="BW40" s="69">
        <f ca="1">IF(BW$5="",0,SUMPRODUCT(
INDIRECT(ADDRESS($P40,SUMIFS($1:$1,$5:$5,1))&amp;":"&amp;ADDRESS($P40,BW$1)),
INDIRECT("rBP!"&amp;ADDRESS($S40,SUMIFS(rBP!$1:$1,rBP!$5:$5,MAX(rBP!$5:$5)-BW$5+1))&amp;":"&amp;ADDRESS($S40,SUMIFS(rBP!$1:$1,rBP!$5:$5,MAX(rBP!$5:$5))))))</f>
        <v>0</v>
      </c>
      <c r="BX40" s="69">
        <f ca="1">IF(BX$5="",0,SUMPRODUCT(
INDIRECT(ADDRESS($P40,SUMIFS($1:$1,$5:$5,1))&amp;":"&amp;ADDRESS($P40,BX$1)),
INDIRECT("rBP!"&amp;ADDRESS($S40,SUMIFS(rBP!$1:$1,rBP!$5:$5,MAX(rBP!$5:$5)-BX$5+1))&amp;":"&amp;ADDRESS($S40,SUMIFS(rBP!$1:$1,rBP!$5:$5,MAX(rBP!$5:$5))))))</f>
        <v>0</v>
      </c>
      <c r="BY40" s="69">
        <f ca="1">IF(BY$5="",0,SUMPRODUCT(
INDIRECT(ADDRESS($P40,SUMIFS($1:$1,$5:$5,1))&amp;":"&amp;ADDRESS($P40,BY$1)),
INDIRECT("rBP!"&amp;ADDRESS($S40,SUMIFS(rBP!$1:$1,rBP!$5:$5,MAX(rBP!$5:$5)-BY$5+1))&amp;":"&amp;ADDRESS($S40,SUMIFS(rBP!$1:$1,rBP!$5:$5,MAX(rBP!$5:$5))))))</f>
        <v>0</v>
      </c>
      <c r="BZ40" s="69">
        <f ca="1">IF(BZ$5="",0,SUMPRODUCT(
INDIRECT(ADDRESS($P40,SUMIFS($1:$1,$5:$5,1))&amp;":"&amp;ADDRESS($P40,BZ$1)),
INDIRECT("rBP!"&amp;ADDRESS($S40,SUMIFS(rBP!$1:$1,rBP!$5:$5,MAX(rBP!$5:$5)-BZ$5+1))&amp;":"&amp;ADDRESS($S40,SUMIFS(rBP!$1:$1,rBP!$5:$5,MAX(rBP!$5:$5))))))</f>
        <v>0</v>
      </c>
      <c r="CA40" s="69">
        <f ca="1">IF(CA$5="",0,SUMPRODUCT(
INDIRECT(ADDRESS($P40,SUMIFS($1:$1,$5:$5,1))&amp;":"&amp;ADDRESS($P40,CA$1)),
INDIRECT("rBP!"&amp;ADDRESS($S40,SUMIFS(rBP!$1:$1,rBP!$5:$5,MAX(rBP!$5:$5)-CA$5+1))&amp;":"&amp;ADDRESS($S40,SUMIFS(rBP!$1:$1,rBP!$5:$5,MAX(rBP!$5:$5))))))</f>
        <v>0</v>
      </c>
      <c r="CB40" s="69">
        <f ca="1">IF(CB$5="",0,SUMPRODUCT(
INDIRECT(ADDRESS($P40,SUMIFS($1:$1,$5:$5,1))&amp;":"&amp;ADDRESS($P40,CB$1)),
INDIRECT("rBP!"&amp;ADDRESS($S40,SUMIFS(rBP!$1:$1,rBP!$5:$5,MAX(rBP!$5:$5)-CB$5+1))&amp;":"&amp;ADDRESS($S40,SUMIFS(rBP!$1:$1,rBP!$5:$5,MAX(rBP!$5:$5))))))</f>
        <v>0</v>
      </c>
      <c r="CC40" s="69">
        <f ca="1">IF(CC$5="",0,SUMPRODUCT(
INDIRECT(ADDRESS($P40,SUMIFS($1:$1,$5:$5,1))&amp;":"&amp;ADDRESS($P40,CC$1)),
INDIRECT("rBP!"&amp;ADDRESS($S40,SUMIFS(rBP!$1:$1,rBP!$5:$5,MAX(rBP!$5:$5)-CC$5+1))&amp;":"&amp;ADDRESS($S40,SUMIFS(rBP!$1:$1,rBP!$5:$5,MAX(rBP!$5:$5))))))</f>
        <v>0</v>
      </c>
      <c r="CD40" s="69">
        <f ca="1">IF(CD$5="",0,SUMPRODUCT(
INDIRECT(ADDRESS($P40,SUMIFS($1:$1,$5:$5,1))&amp;":"&amp;ADDRESS($P40,CD$1)),
INDIRECT("rBP!"&amp;ADDRESS($S40,SUMIFS(rBP!$1:$1,rBP!$5:$5,MAX(rBP!$5:$5)-CD$5+1))&amp;":"&amp;ADDRESS($S40,SUMIFS(rBP!$1:$1,rBP!$5:$5,MAX(rBP!$5:$5))))))</f>
        <v>0</v>
      </c>
      <c r="CE40" s="69">
        <f ca="1">IF(CE$5="",0,SUMPRODUCT(
INDIRECT(ADDRESS($P40,SUMIFS($1:$1,$5:$5,1))&amp;":"&amp;ADDRESS($P40,CE$1)),
INDIRECT("rBP!"&amp;ADDRESS($S40,SUMIFS(rBP!$1:$1,rBP!$5:$5,MAX(rBP!$5:$5)-CE$5+1))&amp;":"&amp;ADDRESS($S40,SUMIFS(rBP!$1:$1,rBP!$5:$5,MAX(rBP!$5:$5))))))</f>
        <v>0</v>
      </c>
      <c r="CF40" s="69">
        <f ca="1">IF(CF$5="",0,SUMPRODUCT(
INDIRECT(ADDRESS($P40,SUMIFS($1:$1,$5:$5,1))&amp;":"&amp;ADDRESS($P40,CF$1)),
INDIRECT("rBP!"&amp;ADDRESS($S40,SUMIFS(rBP!$1:$1,rBP!$5:$5,MAX(rBP!$5:$5)-CF$5+1))&amp;":"&amp;ADDRESS($S40,SUMIFS(rBP!$1:$1,rBP!$5:$5,MAX(rBP!$5:$5))))))</f>
        <v>0</v>
      </c>
      <c r="CG40" s="69">
        <f ca="1">IF(CG$5="",0,SUMPRODUCT(
INDIRECT(ADDRESS($P40,SUMIFS($1:$1,$5:$5,1))&amp;":"&amp;ADDRESS($P40,CG$1)),
INDIRECT("rBP!"&amp;ADDRESS($S40,SUMIFS(rBP!$1:$1,rBP!$5:$5,MAX(rBP!$5:$5)-CG$5+1))&amp;":"&amp;ADDRESS($S40,SUMIFS(rBP!$1:$1,rBP!$5:$5,MAX(rBP!$5:$5))))))</f>
        <v>0</v>
      </c>
      <c r="CH40" s="69">
        <f ca="1">IF(CH$5="",0,SUMPRODUCT(
INDIRECT(ADDRESS($P40,SUMIFS($1:$1,$5:$5,1))&amp;":"&amp;ADDRESS($P40,CH$1)),
INDIRECT("rBP!"&amp;ADDRESS($S40,SUMIFS(rBP!$1:$1,rBP!$5:$5,MAX(rBP!$5:$5)-CH$5+1))&amp;":"&amp;ADDRESS($S40,SUMIFS(rBP!$1:$1,rBP!$5:$5,MAX(rBP!$5:$5))))))</f>
        <v>0</v>
      </c>
      <c r="CI40" s="69">
        <f ca="1">IF(CI$5="",0,SUMPRODUCT(
INDIRECT(ADDRESS($P40,SUMIFS($1:$1,$5:$5,1))&amp;":"&amp;ADDRESS($P40,CI$1)),
INDIRECT("rBP!"&amp;ADDRESS($S40,SUMIFS(rBP!$1:$1,rBP!$5:$5,MAX(rBP!$5:$5)-CI$5+1))&amp;":"&amp;ADDRESS($S40,SUMIFS(rBP!$1:$1,rBP!$5:$5,MAX(rBP!$5:$5))))))</f>
        <v>0</v>
      </c>
      <c r="CJ40" s="69">
        <f ca="1">IF(CJ$5="",0,SUMPRODUCT(
INDIRECT(ADDRESS($P40,SUMIFS($1:$1,$5:$5,1))&amp;":"&amp;ADDRESS($P40,CJ$1)),
INDIRECT("rBP!"&amp;ADDRESS($S40,SUMIFS(rBP!$1:$1,rBP!$5:$5,MAX(rBP!$5:$5)-CJ$5+1))&amp;":"&amp;ADDRESS($S40,SUMIFS(rBP!$1:$1,rBP!$5:$5,MAX(rBP!$5:$5))))))</f>
        <v>0</v>
      </c>
      <c r="CK40" s="69">
        <f ca="1">IF(CK$5="",0,SUMPRODUCT(
INDIRECT(ADDRESS($P40,SUMIFS($1:$1,$5:$5,1))&amp;":"&amp;ADDRESS($P40,CK$1)),
INDIRECT("rBP!"&amp;ADDRESS($S40,SUMIFS(rBP!$1:$1,rBP!$5:$5,MAX(rBP!$5:$5)-CK$5+1))&amp;":"&amp;ADDRESS($S40,SUMIFS(rBP!$1:$1,rBP!$5:$5,MAX(rBP!$5:$5))))))</f>
        <v>0</v>
      </c>
      <c r="CL40" s="69">
        <f ca="1">IF(CL$5="",0,SUMPRODUCT(
INDIRECT(ADDRESS($P40,SUMIFS($1:$1,$5:$5,1))&amp;":"&amp;ADDRESS($P40,CL$1)),
INDIRECT("rBP!"&amp;ADDRESS($S40,SUMIFS(rBP!$1:$1,rBP!$5:$5,MAX(rBP!$5:$5)-CL$5+1))&amp;":"&amp;ADDRESS($S40,SUMIFS(rBP!$1:$1,rBP!$5:$5,MAX(rBP!$5:$5))))))</f>
        <v>0</v>
      </c>
      <c r="CM40" s="69">
        <f ca="1">IF(CM$5="",0,SUMPRODUCT(
INDIRECT(ADDRESS($P40,SUMIFS($1:$1,$5:$5,1))&amp;":"&amp;ADDRESS($P40,CM$1)),
INDIRECT("rBP!"&amp;ADDRESS($S40,SUMIFS(rBP!$1:$1,rBP!$5:$5,MAX(rBP!$5:$5)-CM$5+1))&amp;":"&amp;ADDRESS($S40,SUMIFS(rBP!$1:$1,rBP!$5:$5,MAX(rBP!$5:$5))))))</f>
        <v>0</v>
      </c>
      <c r="CN40" s="69">
        <f ca="1">IF(CN$5="",0,SUMPRODUCT(
INDIRECT(ADDRESS($P40,SUMIFS($1:$1,$5:$5,1))&amp;":"&amp;ADDRESS($P40,CN$1)),
INDIRECT("rBP!"&amp;ADDRESS($S40,SUMIFS(rBP!$1:$1,rBP!$5:$5,MAX(rBP!$5:$5)-CN$5+1))&amp;":"&amp;ADDRESS($S40,SUMIFS(rBP!$1:$1,rBP!$5:$5,MAX(rBP!$5:$5))))))</f>
        <v>0</v>
      </c>
      <c r="CO40" s="69">
        <f ca="1">IF(CO$5="",0,SUMPRODUCT(
INDIRECT(ADDRESS($P40,SUMIFS($1:$1,$5:$5,1))&amp;":"&amp;ADDRESS($P40,CO$1)),
INDIRECT("rBP!"&amp;ADDRESS($S40,SUMIFS(rBP!$1:$1,rBP!$5:$5,MAX(rBP!$5:$5)-CO$5+1))&amp;":"&amp;ADDRESS($S40,SUMIFS(rBP!$1:$1,rBP!$5:$5,MAX(rBP!$5:$5))))))</f>
        <v>0</v>
      </c>
      <c r="CP40" s="69">
        <f ca="1">IF(CP$5="",0,SUMPRODUCT(
INDIRECT(ADDRESS($P40,SUMIFS($1:$1,$5:$5,1))&amp;":"&amp;ADDRESS($P40,CP$1)),
INDIRECT("rBP!"&amp;ADDRESS($S40,SUMIFS(rBP!$1:$1,rBP!$5:$5,MAX(rBP!$5:$5)-CP$5+1))&amp;":"&amp;ADDRESS($S40,SUMIFS(rBP!$1:$1,rBP!$5:$5,MAX(rBP!$5:$5))))))</f>
        <v>0</v>
      </c>
      <c r="CQ40" s="69">
        <f ca="1">IF(CQ$5="",0,SUMPRODUCT(
INDIRECT(ADDRESS($P40,SUMIFS($1:$1,$5:$5,1))&amp;":"&amp;ADDRESS($P40,CQ$1)),
INDIRECT("rBP!"&amp;ADDRESS($S40,SUMIFS(rBP!$1:$1,rBP!$5:$5,MAX(rBP!$5:$5)-CQ$5+1))&amp;":"&amp;ADDRESS($S40,SUMIFS(rBP!$1:$1,rBP!$5:$5,MAX(rBP!$5:$5))))))</f>
        <v>0</v>
      </c>
      <c r="CR40" s="69">
        <f ca="1">IF(CR$5="",0,SUMPRODUCT(
INDIRECT(ADDRESS($P40,SUMIFS($1:$1,$5:$5,1))&amp;":"&amp;ADDRESS($P40,CR$1)),
INDIRECT("rBP!"&amp;ADDRESS($S40,SUMIFS(rBP!$1:$1,rBP!$5:$5,MAX(rBP!$5:$5)-CR$5+1))&amp;":"&amp;ADDRESS($S40,SUMIFS(rBP!$1:$1,rBP!$5:$5,MAX(rBP!$5:$5))))))</f>
        <v>0</v>
      </c>
      <c r="CS40" s="69">
        <f ca="1">IF(CS$5="",0,SUMPRODUCT(
INDIRECT(ADDRESS($P40,SUMIFS($1:$1,$5:$5,1))&amp;":"&amp;ADDRESS($P40,CS$1)),
INDIRECT("rBP!"&amp;ADDRESS($S40,SUMIFS(rBP!$1:$1,rBP!$5:$5,MAX(rBP!$5:$5)-CS$5+1))&amp;":"&amp;ADDRESS($S40,SUMIFS(rBP!$1:$1,rBP!$5:$5,MAX(rBP!$5:$5))))))</f>
        <v>0</v>
      </c>
      <c r="CT40" s="69">
        <f ca="1">IF(CT$5="",0,SUMPRODUCT(
INDIRECT(ADDRESS($P40,SUMIFS($1:$1,$5:$5,1))&amp;":"&amp;ADDRESS($P40,CT$1)),
INDIRECT("rBP!"&amp;ADDRESS($S40,SUMIFS(rBP!$1:$1,rBP!$5:$5,MAX(rBP!$5:$5)-CT$5+1))&amp;":"&amp;ADDRESS($S40,SUMIFS(rBP!$1:$1,rBP!$5:$5,MAX(rBP!$5:$5))))))</f>
        <v>0</v>
      </c>
    </row>
    <row r="41" spans="1:98" s="2" customFormat="1" ht="10.199999999999999" x14ac:dyDescent="0.2">
      <c r="A41" s="11">
        <f>ROW()</f>
        <v>41</v>
      </c>
      <c r="E41" s="23" t="str">
        <f>Lists!$N$9</f>
        <v>пустая строка</v>
      </c>
      <c r="P41" s="3"/>
      <c r="R41" s="23"/>
      <c r="S41" s="3"/>
      <c r="V41" s="74"/>
      <c r="W41" s="5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</row>
    <row r="42" spans="1:98" s="13" customFormat="1" x14ac:dyDescent="0.3">
      <c r="A42" s="12">
        <f>ROW()</f>
        <v>42</v>
      </c>
      <c r="E42" s="25"/>
      <c r="F42" s="13" t="str">
        <f>BP!$F$91</f>
        <v>Поступление в пр-во ПФ</v>
      </c>
      <c r="M42" s="4" t="str">
        <f>Lists!$R$8</f>
        <v>руб.</v>
      </c>
      <c r="P42" s="72">
        <f>$A$7</f>
        <v>7</v>
      </c>
      <c r="Q42" s="31"/>
      <c r="R42" s="44"/>
      <c r="S42" s="72">
        <f>BP!$A91</f>
        <v>91</v>
      </c>
      <c r="T42" s="64"/>
      <c r="U42" s="64"/>
      <c r="V42" s="76">
        <f ca="1">W42-SUM(W43:W52)</f>
        <v>0</v>
      </c>
      <c r="W42" s="65">
        <f ca="1">SUM(INDIRECT(ADDRESS(ROW(),SUMIFS($1:$1,$5:$5,1))):INDIRECT(ADDRESS(ROW(),SUMIFS($1:$1,$5:$5,MAX($5:$5)))))</f>
        <v>121754970.06399997</v>
      </c>
      <c r="X42" s="64"/>
      <c r="Y42" s="64"/>
      <c r="Z42" s="65">
        <f ca="1">IF(Z$5="",0,SUMPRODUCT(
INDIRECT(ADDRESS($P42,SUMIFS($1:$1,$5:$5,1))&amp;":"&amp;ADDRESS($P42,Z$1)),
INDIRECT("rBP!"&amp;ADDRESS($S42,SUMIFS(rBP!$1:$1,rBP!$5:$5,MAX(rBP!$5:$5)-Z$5+1))&amp;":"&amp;ADDRESS($S42,SUMIFS(rBP!$1:$1,rBP!$5:$5,MAX(rBP!$5:$5))))))</f>
        <v>0</v>
      </c>
      <c r="AA42" s="65">
        <f ca="1">IF(AA$5="",0,SUMPRODUCT(
INDIRECT(ADDRESS($P42,SUMIFS($1:$1,$5:$5,1))&amp;":"&amp;ADDRESS($P42,AA$1)),
INDIRECT("rBP!"&amp;ADDRESS($S42,SUMIFS(rBP!$1:$1,rBP!$5:$5,MAX(rBP!$5:$5)-AA$5+1))&amp;":"&amp;ADDRESS($S42,SUMIFS(rBP!$1:$1,rBP!$5:$5,MAX(rBP!$5:$5))))))</f>
        <v>0</v>
      </c>
      <c r="AB42" s="65">
        <f ca="1">IF(AB$5="",0,SUMPRODUCT(
INDIRECT(ADDRESS($P42,SUMIFS($1:$1,$5:$5,1))&amp;":"&amp;ADDRESS($P42,AB$1)),
INDIRECT("rBP!"&amp;ADDRESS($S42,SUMIFS(rBP!$1:$1,rBP!$5:$5,MAX(rBP!$5:$5)-AB$5+1))&amp;":"&amp;ADDRESS($S42,SUMIFS(rBP!$1:$1,rBP!$5:$5,MAX(rBP!$5:$5))))))</f>
        <v>0</v>
      </c>
      <c r="AC42" s="65">
        <f ca="1">IF(AC$5="",0,SUMPRODUCT(
INDIRECT(ADDRESS($P42,SUMIFS($1:$1,$5:$5,1))&amp;":"&amp;ADDRESS($P42,AC$1)),
INDIRECT("rBP!"&amp;ADDRESS($S42,SUMIFS(rBP!$1:$1,rBP!$5:$5,MAX(rBP!$5:$5)-AC$5+1))&amp;":"&amp;ADDRESS($S42,SUMIFS(rBP!$1:$1,rBP!$5:$5,MAX(rBP!$5:$5))))))</f>
        <v>0</v>
      </c>
      <c r="AD42" s="65">
        <f ca="1">IF(AD$5="",0,SUMPRODUCT(
INDIRECT(ADDRESS($P42,SUMIFS($1:$1,$5:$5,1))&amp;":"&amp;ADDRESS($P42,AD$1)),
INDIRECT("rBP!"&amp;ADDRESS($S42,SUMIFS(rBP!$1:$1,rBP!$5:$5,MAX(rBP!$5:$5)-AD$5+1))&amp;":"&amp;ADDRESS($S42,SUMIFS(rBP!$1:$1,rBP!$5:$5,MAX(rBP!$5:$5))))))</f>
        <v>5588.8</v>
      </c>
      <c r="AE42" s="65">
        <f ca="1">IF(AE$5="",0,SUMPRODUCT(
INDIRECT(ADDRESS($P42,SUMIFS($1:$1,$5:$5,1))&amp;":"&amp;ADDRESS($P42,AE$1)),
INDIRECT("rBP!"&amp;ADDRESS($S42,SUMIFS(rBP!$1:$1,rBP!$5:$5,MAX(rBP!$5:$5)-AE$5+1))&amp;":"&amp;ADDRESS($S42,SUMIFS(rBP!$1:$1,rBP!$5:$5,MAX(rBP!$5:$5))))))</f>
        <v>22355.200000000001</v>
      </c>
      <c r="AF42" s="65">
        <f ca="1">IF(AF$5="",0,SUMPRODUCT(
INDIRECT(ADDRESS($P42,SUMIFS($1:$1,$5:$5,1))&amp;":"&amp;ADDRESS($P42,AF$1)),
INDIRECT("rBP!"&amp;ADDRESS($S42,SUMIFS(rBP!$1:$1,rBP!$5:$5,MAX(rBP!$5:$5)-AF$5+1))&amp;":"&amp;ADDRESS($S42,SUMIFS(rBP!$1:$1,rBP!$5:$5,MAX(rBP!$5:$5))))))</f>
        <v>40239.360000000001</v>
      </c>
      <c r="AG42" s="65">
        <f ca="1">IF(AG$5="",0,SUMPRODUCT(
INDIRECT(ADDRESS($P42,SUMIFS($1:$1,$5:$5,1))&amp;":"&amp;ADDRESS($P42,AG$1)),
INDIRECT("rBP!"&amp;ADDRESS($S42,SUMIFS(rBP!$1:$1,rBP!$5:$5,MAX(rBP!$5:$5)-AG$5+1))&amp;":"&amp;ADDRESS($S42,SUMIFS(rBP!$1:$1,rBP!$5:$5,MAX(rBP!$5:$5))))))</f>
        <v>58822.12</v>
      </c>
      <c r="AH42" s="65">
        <f ca="1">IF(AH$5="",0,SUMPRODUCT(
INDIRECT(ADDRESS($P42,SUMIFS($1:$1,$5:$5,1))&amp;":"&amp;ADDRESS($P42,AH$1)),
INDIRECT("rBP!"&amp;ADDRESS($S42,SUMIFS(rBP!$1:$1,rBP!$5:$5,MAX(rBP!$5:$5)-AH$5+1))&amp;":"&amp;ADDRESS($S42,SUMIFS(rBP!$1:$1,rBP!$5:$5,MAX(rBP!$5:$5))))))</f>
        <v>75029.64</v>
      </c>
      <c r="AI42" s="65">
        <f ca="1">IF(AI$5="",0,SUMPRODUCT(
INDIRECT(ADDRESS($P42,SUMIFS($1:$1,$5:$5,1))&amp;":"&amp;ADDRESS($P42,AI$1)),
INDIRECT("rBP!"&amp;ADDRESS($S42,SUMIFS(rBP!$1:$1,rBP!$5:$5,MAX(rBP!$5:$5)-AI$5+1))&amp;":"&amp;ADDRESS($S42,SUMIFS(rBP!$1:$1,rBP!$5:$5,MAX(rBP!$5:$5))))))</f>
        <v>98558.488000000012</v>
      </c>
      <c r="AJ42" s="65">
        <f ca="1">IF(AJ$5="",0,SUMPRODUCT(
INDIRECT(ADDRESS($P42,SUMIFS($1:$1,$5:$5,1))&amp;":"&amp;ADDRESS($P42,AJ$1)),
INDIRECT("rBP!"&amp;ADDRESS($S42,SUMIFS(rBP!$1:$1,rBP!$5:$5,MAX(rBP!$5:$5)-AJ$5+1))&amp;":"&amp;ADDRESS($S42,SUMIFS(rBP!$1:$1,rBP!$5:$5,MAX(rBP!$5:$5))))))</f>
        <v>160035.288</v>
      </c>
      <c r="AK42" s="65">
        <f ca="1">IF(AK$5="",0,SUMPRODUCT(
INDIRECT(ADDRESS($P42,SUMIFS($1:$1,$5:$5,1))&amp;":"&amp;ADDRESS($P42,AK$1)),
INDIRECT("rBP!"&amp;ADDRESS($S42,SUMIFS(rBP!$1:$1,rBP!$5:$5,MAX(rBP!$5:$5)-AK$5+1))&amp;":"&amp;ADDRESS($S42,SUMIFS(rBP!$1:$1,rBP!$5:$5,MAX(rBP!$5:$5))))))</f>
        <v>263539.864</v>
      </c>
      <c r="AL42" s="65">
        <f ca="1">IF(AL$5="",0,SUMPRODUCT(
INDIRECT(ADDRESS($P42,SUMIFS($1:$1,$5:$5,1))&amp;":"&amp;ADDRESS($P42,AL$1)),
INDIRECT("rBP!"&amp;ADDRESS($S42,SUMIFS(rBP!$1:$1,rBP!$5:$5,MAX(rBP!$5:$5)-AL$5+1))&amp;":"&amp;ADDRESS($S42,SUMIFS(rBP!$1:$1,rBP!$5:$5,MAX(rBP!$5:$5))))))</f>
        <v>412132.08399999997</v>
      </c>
      <c r="AM42" s="65">
        <f ca="1">IF(AM$5="",0,SUMPRODUCT(
INDIRECT(ADDRESS($P42,SUMIFS($1:$1,$5:$5,1))&amp;":"&amp;ADDRESS($P42,AM$1)),
INDIRECT("rBP!"&amp;ADDRESS($S42,SUMIFS(rBP!$1:$1,rBP!$5:$5,MAX(rBP!$5:$5)-AM$5+1))&amp;":"&amp;ADDRESS($S42,SUMIFS(rBP!$1:$1,rBP!$5:$5,MAX(rBP!$5:$5))))))</f>
        <v>600376.84</v>
      </c>
      <c r="AN42" s="65">
        <f ca="1">IF(AN$5="",0,SUMPRODUCT(
INDIRECT(ADDRESS($P42,SUMIFS($1:$1,$5:$5,1))&amp;":"&amp;ADDRESS($P42,AN$1)),
INDIRECT("rBP!"&amp;ADDRESS($S42,SUMIFS(rBP!$1:$1,rBP!$5:$5,MAX(rBP!$5:$5)-AN$5+1))&amp;":"&amp;ADDRESS($S42,SUMIFS(rBP!$1:$1,rBP!$5:$5,MAX(rBP!$5:$5))))))</f>
        <v>812010.72399999993</v>
      </c>
      <c r="AO42" s="65">
        <f ca="1">IF(AO$5="",0,SUMPRODUCT(
INDIRECT(ADDRESS($P42,SUMIFS($1:$1,$5:$5,1))&amp;":"&amp;ADDRESS($P42,AO$1)),
INDIRECT("rBP!"&amp;ADDRESS($S42,SUMIFS(rBP!$1:$1,rBP!$5:$5,MAX(rBP!$5:$5)-AO$5+1))&amp;":"&amp;ADDRESS($S42,SUMIFS(rBP!$1:$1,rBP!$5:$5,MAX(rBP!$5:$5))))))</f>
        <v>1037532.7760000001</v>
      </c>
      <c r="AP42" s="65">
        <f ca="1">IF(AP$5="",0,SUMPRODUCT(
INDIRECT(ADDRESS($P42,SUMIFS($1:$1,$5:$5,1))&amp;":"&amp;ADDRESS($P42,AP$1)),
INDIRECT("rBP!"&amp;ADDRESS($S42,SUMIFS(rBP!$1:$1,rBP!$5:$5,MAX(rBP!$5:$5)-AP$5+1))&amp;":"&amp;ADDRESS($S42,SUMIFS(rBP!$1:$1,rBP!$5:$5,MAX(rBP!$5:$5))))))</f>
        <v>1270264.3799999999</v>
      </c>
      <c r="AQ42" s="65">
        <f ca="1">IF(AQ$5="",0,SUMPRODUCT(
INDIRECT(ADDRESS($P42,SUMIFS($1:$1,$5:$5,1))&amp;":"&amp;ADDRESS($P42,AQ$1)),
INDIRECT("rBP!"&amp;ADDRESS($S42,SUMIFS(rBP!$1:$1,rBP!$5:$5,MAX(rBP!$5:$5)-AQ$5+1))&amp;":"&amp;ADDRESS($S42,SUMIFS(rBP!$1:$1,rBP!$5:$5,MAX(rBP!$5:$5))))))</f>
        <v>1506810.34</v>
      </c>
      <c r="AR42" s="65">
        <f ca="1">IF(AR$5="",0,SUMPRODUCT(
INDIRECT(ADDRESS($P42,SUMIFS($1:$1,$5:$5,1))&amp;":"&amp;ADDRESS($P42,AR$1)),
INDIRECT("rBP!"&amp;ADDRESS($S42,SUMIFS(rBP!$1:$1,rBP!$5:$5,MAX(rBP!$5:$5)-AR$5+1))&amp;":"&amp;ADDRESS($S42,SUMIFS(rBP!$1:$1,rBP!$5:$5,MAX(rBP!$5:$5))))))</f>
        <v>1745032.94</v>
      </c>
      <c r="AS42" s="65">
        <f ca="1">IF(AS$5="",0,SUMPRODUCT(
INDIRECT(ADDRESS($P42,SUMIFS($1:$1,$5:$5,1))&amp;":"&amp;ADDRESS($P42,AS$1)),
INDIRECT("rBP!"&amp;ADDRESS($S42,SUMIFS(rBP!$1:$1,rBP!$5:$5,MAX(rBP!$5:$5)-AS$5+1))&amp;":"&amp;ADDRESS($S42,SUMIFS(rBP!$1:$1,rBP!$5:$5,MAX(rBP!$5:$5))))))</f>
        <v>1983674.7</v>
      </c>
      <c r="AT42" s="65">
        <f ca="1">IF(AT$5="",0,SUMPRODUCT(
INDIRECT(ADDRESS($P42,SUMIFS($1:$1,$5:$5,1))&amp;":"&amp;ADDRESS($P42,AT$1)),
INDIRECT("rBP!"&amp;ADDRESS($S42,SUMIFS(rBP!$1:$1,rBP!$5:$5,MAX(rBP!$5:$5)-AT$5+1))&amp;":"&amp;ADDRESS($S42,SUMIFS(rBP!$1:$1,rBP!$5:$5,MAX(rBP!$5:$5))))))</f>
        <v>2222526.04</v>
      </c>
      <c r="AU42" s="65">
        <f ca="1">IF(AU$5="",0,SUMPRODUCT(
INDIRECT(ADDRESS($P42,SUMIFS($1:$1,$5:$5,1))&amp;":"&amp;ADDRESS($P42,AU$1)),
INDIRECT("rBP!"&amp;ADDRESS($S42,SUMIFS(rBP!$1:$1,rBP!$5:$5,MAX(rBP!$5:$5)-AU$5+1))&amp;":"&amp;ADDRESS($S42,SUMIFS(rBP!$1:$1,rBP!$5:$5,MAX(rBP!$5:$5))))))</f>
        <v>2461447.2399999998</v>
      </c>
      <c r="AV42" s="65">
        <f ca="1">IF(AV$5="",0,SUMPRODUCT(
INDIRECT(ADDRESS($P42,SUMIFS($1:$1,$5:$5,1))&amp;":"&amp;ADDRESS($P42,AV$1)),
INDIRECT("rBP!"&amp;ADDRESS($S42,SUMIFS(rBP!$1:$1,rBP!$5:$5,MAX(rBP!$5:$5)-AV$5+1))&amp;":"&amp;ADDRESS($S42,SUMIFS(rBP!$1:$1,rBP!$5:$5,MAX(rBP!$5:$5))))))</f>
        <v>2700368.44</v>
      </c>
      <c r="AW42" s="65">
        <f ca="1">IF(AW$5="",0,SUMPRODUCT(
INDIRECT(ADDRESS($P42,SUMIFS($1:$1,$5:$5,1))&amp;":"&amp;ADDRESS($P42,AW$1)),
INDIRECT("rBP!"&amp;ADDRESS($S42,SUMIFS(rBP!$1:$1,rBP!$5:$5,MAX(rBP!$5:$5)-AW$5+1))&amp;":"&amp;ADDRESS($S42,SUMIFS(rBP!$1:$1,rBP!$5:$5,MAX(rBP!$5:$5))))))</f>
        <v>2939289.64</v>
      </c>
      <c r="AX42" s="65">
        <f ca="1">IF(AX$5="",0,SUMPRODUCT(
INDIRECT(ADDRESS($P42,SUMIFS($1:$1,$5:$5,1))&amp;":"&amp;ADDRESS($P42,AX$1)),
INDIRECT("rBP!"&amp;ADDRESS($S42,SUMIFS(rBP!$1:$1,rBP!$5:$5,MAX(rBP!$5:$5)-AX$5+1))&amp;":"&amp;ADDRESS($S42,SUMIFS(rBP!$1:$1,rBP!$5:$5,MAX(rBP!$5:$5))))))</f>
        <v>3178210.84</v>
      </c>
      <c r="AY42" s="65">
        <f ca="1">IF(AY$5="",0,SUMPRODUCT(
INDIRECT(ADDRESS($P42,SUMIFS($1:$1,$5:$5,1))&amp;":"&amp;ADDRESS($P42,AY$1)),
INDIRECT("rBP!"&amp;ADDRESS($S42,SUMIFS(rBP!$1:$1,rBP!$5:$5,MAX(rBP!$5:$5)-AY$5+1))&amp;":"&amp;ADDRESS($S42,SUMIFS(rBP!$1:$1,rBP!$5:$5,MAX(rBP!$5:$5))))))</f>
        <v>3417132.04</v>
      </c>
      <c r="AZ42" s="65">
        <f ca="1">IF(AZ$5="",0,SUMPRODUCT(
INDIRECT(ADDRESS($P42,SUMIFS($1:$1,$5:$5,1))&amp;":"&amp;ADDRESS($P42,AZ$1)),
INDIRECT("rBP!"&amp;ADDRESS($S42,SUMIFS(rBP!$1:$1,rBP!$5:$5,MAX(rBP!$5:$5)-AZ$5+1))&amp;":"&amp;ADDRESS($S42,SUMIFS(rBP!$1:$1,rBP!$5:$5,MAX(rBP!$5:$5))))))</f>
        <v>3656053.2399999998</v>
      </c>
      <c r="BA42" s="65">
        <f ca="1">IF(BA$5="",0,SUMPRODUCT(
INDIRECT(ADDRESS($P42,SUMIFS($1:$1,$5:$5,1))&amp;":"&amp;ADDRESS($P42,BA$1)),
INDIRECT("rBP!"&amp;ADDRESS($S42,SUMIFS(rBP!$1:$1,rBP!$5:$5,MAX(rBP!$5:$5)-BA$5+1))&amp;":"&amp;ADDRESS($S42,SUMIFS(rBP!$1:$1,rBP!$5:$5,MAX(rBP!$5:$5))))))</f>
        <v>3881002.44</v>
      </c>
      <c r="BB42" s="65">
        <f ca="1">IF(BB$5="",0,SUMPRODUCT(
INDIRECT(ADDRESS($P42,SUMIFS($1:$1,$5:$5,1))&amp;":"&amp;ADDRESS($P42,BB$1)),
INDIRECT("rBP!"&amp;ADDRESS($S42,SUMIFS(rBP!$1:$1,rBP!$5:$5,MAX(rBP!$5:$5)-BB$5+1))&amp;":"&amp;ADDRESS($S42,SUMIFS(rBP!$1:$1,rBP!$5:$5,MAX(rBP!$5:$5))))))</f>
        <v>4064035.64</v>
      </c>
      <c r="BC42" s="65">
        <f ca="1">IF(BC$5="",0,SUMPRODUCT(
INDIRECT(ADDRESS($P42,SUMIFS($1:$1,$5:$5,1))&amp;":"&amp;ADDRESS($P42,BC$1)),
INDIRECT("rBP!"&amp;ADDRESS($S42,SUMIFS(rBP!$1:$1,rBP!$5:$5,MAX(rBP!$5:$5)-BC$5+1))&amp;":"&amp;ADDRESS($S42,SUMIFS(rBP!$1:$1,rBP!$5:$5,MAX(rBP!$5:$5))))))</f>
        <v>4202358.4400000004</v>
      </c>
      <c r="BD42" s="65">
        <f ca="1">IF(BD$5="",0,SUMPRODUCT(
INDIRECT(ADDRESS($P42,SUMIFS($1:$1,$5:$5,1))&amp;":"&amp;ADDRESS($P42,BD$1)),
INDIRECT("rBP!"&amp;ADDRESS($S42,SUMIFS(rBP!$1:$1,rBP!$5:$5,MAX(rBP!$5:$5)-BD$5+1))&amp;":"&amp;ADDRESS($S42,SUMIFS(rBP!$1:$1,rBP!$5:$5,MAX(rBP!$5:$5))))))</f>
        <v>4294224.34</v>
      </c>
      <c r="BE42" s="65">
        <f ca="1">IF(BE$5="",0,SUMPRODUCT(
INDIRECT(ADDRESS($P42,SUMIFS($1:$1,$5:$5,1))&amp;":"&amp;ADDRESS($P42,BE$1)),
INDIRECT("rBP!"&amp;ADDRESS($S42,SUMIFS(rBP!$1:$1,rBP!$5:$5,MAX(rBP!$5:$5)-BE$5+1))&amp;":"&amp;ADDRESS($S42,SUMIFS(rBP!$1:$1,rBP!$5:$5,MAX(rBP!$5:$5))))))</f>
        <v>4345571.4400000004</v>
      </c>
      <c r="BF42" s="65">
        <f ca="1">IF(BF$5="",0,SUMPRODUCT(
INDIRECT(ADDRESS($P42,SUMIFS($1:$1,$5:$5,1))&amp;":"&amp;ADDRESS($P42,BF$1)),
INDIRECT("rBP!"&amp;ADDRESS($S42,SUMIFS(rBP!$1:$1,rBP!$5:$5,MAX(rBP!$5:$5)-BF$5+1))&amp;":"&amp;ADDRESS($S42,SUMIFS(rBP!$1:$1,rBP!$5:$5,MAX(rBP!$5:$5))))))</f>
        <v>4373026.42</v>
      </c>
      <c r="BG42" s="65">
        <f ca="1">IF(BG$5="",0,SUMPRODUCT(
INDIRECT(ADDRESS($P42,SUMIFS($1:$1,$5:$5,1))&amp;":"&amp;ADDRESS($P42,BG$1)),
INDIRECT("rBP!"&amp;ADDRESS($S42,SUMIFS(rBP!$1:$1,rBP!$5:$5,MAX(rBP!$5:$5)-BG$5+1))&amp;":"&amp;ADDRESS($S42,SUMIFS(rBP!$1:$1,rBP!$5:$5,MAX(rBP!$5:$5))))))</f>
        <v>4386509.4000000004</v>
      </c>
      <c r="BH42" s="65">
        <f ca="1">IF(BH$5="",0,SUMPRODUCT(
INDIRECT(ADDRESS($P42,SUMIFS($1:$1,$5:$5,1))&amp;":"&amp;ADDRESS($P42,BH$1)),
INDIRECT("rBP!"&amp;ADDRESS($S42,SUMIFS(rBP!$1:$1,rBP!$5:$5,MAX(rBP!$5:$5)-BH$5+1))&amp;":"&amp;ADDRESS($S42,SUMIFS(rBP!$1:$1,rBP!$5:$5,MAX(rBP!$5:$5))))))</f>
        <v>4392726.9400000004</v>
      </c>
      <c r="BI42" s="65">
        <f ca="1">IF(BI$5="",0,SUMPRODUCT(
INDIRECT(ADDRESS($P42,SUMIFS($1:$1,$5:$5,1))&amp;":"&amp;ADDRESS($P42,BI$1)),
INDIRECT("rBP!"&amp;ADDRESS($S42,SUMIFS(rBP!$1:$1,rBP!$5:$5,MAX(rBP!$5:$5)-BI$5+1))&amp;":"&amp;ADDRESS($S42,SUMIFS(rBP!$1:$1,rBP!$5:$5,MAX(rBP!$5:$5))))))</f>
        <v>4395102.18</v>
      </c>
      <c r="BJ42" s="65">
        <f ca="1">IF(BJ$5="",0,SUMPRODUCT(
INDIRECT(ADDRESS($P42,SUMIFS($1:$1,$5:$5,1))&amp;":"&amp;ADDRESS($P42,BJ$1)),
INDIRECT("rBP!"&amp;ADDRESS($S42,SUMIFS(rBP!$1:$1,rBP!$5:$5,MAX(rBP!$5:$5)-BJ$5+1))&amp;":"&amp;ADDRESS($S42,SUMIFS(rBP!$1:$1,rBP!$5:$5,MAX(rBP!$5:$5))))))</f>
        <v>4395800.78</v>
      </c>
      <c r="BK42" s="65">
        <f ca="1">IF(BK$5="",0,SUMPRODUCT(
INDIRECT(ADDRESS($P42,SUMIFS($1:$1,$5:$5,1))&amp;":"&amp;ADDRESS($P42,BK$1)),
INDIRECT("rBP!"&amp;ADDRESS($S42,SUMIFS(rBP!$1:$1,rBP!$5:$5,MAX(rBP!$5:$5)-BK$5+1))&amp;":"&amp;ADDRESS($S42,SUMIFS(rBP!$1:$1,rBP!$5:$5,MAX(rBP!$5:$5))))))</f>
        <v>4396080.22</v>
      </c>
      <c r="BL42" s="65">
        <f ca="1">IF(BL$5="",0,SUMPRODUCT(
INDIRECT(ADDRESS($P42,SUMIFS($1:$1,$5:$5,1))&amp;":"&amp;ADDRESS($P42,BL$1)),
INDIRECT("rBP!"&amp;ADDRESS($S42,SUMIFS(rBP!$1:$1,rBP!$5:$5,MAX(rBP!$5:$5)-BL$5+1))&amp;":"&amp;ADDRESS($S42,SUMIFS(rBP!$1:$1,rBP!$5:$5,MAX(rBP!$5:$5))))))</f>
        <v>4396150.08</v>
      </c>
      <c r="BM42" s="65">
        <f ca="1">IF(BM$5="",0,SUMPRODUCT(
INDIRECT(ADDRESS($P42,SUMIFS($1:$1,$5:$5,1))&amp;":"&amp;ADDRESS($P42,BM$1)),
INDIRECT("rBP!"&amp;ADDRESS($S42,SUMIFS(rBP!$1:$1,rBP!$5:$5,MAX(rBP!$5:$5)-BM$5+1))&amp;":"&amp;ADDRESS($S42,SUMIFS(rBP!$1:$1,rBP!$5:$5,MAX(rBP!$5:$5))))))</f>
        <v>4396150.08</v>
      </c>
      <c r="BN42" s="65">
        <f ca="1">IF(BN$5="",0,SUMPRODUCT(
INDIRECT(ADDRESS($P42,SUMIFS($1:$1,$5:$5,1))&amp;":"&amp;ADDRESS($P42,BN$1)),
INDIRECT("rBP!"&amp;ADDRESS($S42,SUMIFS(rBP!$1:$1,rBP!$5:$5,MAX(rBP!$5:$5)-BN$5+1))&amp;":"&amp;ADDRESS($S42,SUMIFS(rBP!$1:$1,rBP!$5:$5,MAX(rBP!$5:$5))))))</f>
        <v>4396150.08</v>
      </c>
      <c r="BO42" s="65">
        <f ca="1">IF(BO$5="",0,SUMPRODUCT(
INDIRECT(ADDRESS($P42,SUMIFS($1:$1,$5:$5,1))&amp;":"&amp;ADDRESS($P42,BO$1)),
INDIRECT("rBP!"&amp;ADDRESS($S42,SUMIFS(rBP!$1:$1,rBP!$5:$5,MAX(rBP!$5:$5)-BO$5+1))&amp;":"&amp;ADDRESS($S42,SUMIFS(rBP!$1:$1,rBP!$5:$5,MAX(rBP!$5:$5))))))</f>
        <v>4396150.08</v>
      </c>
      <c r="BP42" s="65">
        <f ca="1">IF(BP$5="",0,SUMPRODUCT(
INDIRECT(ADDRESS($P42,SUMIFS($1:$1,$5:$5,1))&amp;":"&amp;ADDRESS($P42,BP$1)),
INDIRECT("rBP!"&amp;ADDRESS($S42,SUMIFS(rBP!$1:$1,rBP!$5:$5,MAX(rBP!$5:$5)-BP$5+1))&amp;":"&amp;ADDRESS($S42,SUMIFS(rBP!$1:$1,rBP!$5:$5,MAX(rBP!$5:$5))))))</f>
        <v>4396150.08</v>
      </c>
      <c r="BQ42" s="65">
        <f ca="1">IF(BQ$5="",0,SUMPRODUCT(
INDIRECT(ADDRESS($P42,SUMIFS($1:$1,$5:$5,1))&amp;":"&amp;ADDRESS($P42,BQ$1)),
INDIRECT("rBP!"&amp;ADDRESS($S42,SUMIFS(rBP!$1:$1,rBP!$5:$5,MAX(rBP!$5:$5)-BQ$5+1))&amp;":"&amp;ADDRESS($S42,SUMIFS(rBP!$1:$1,rBP!$5:$5,MAX(rBP!$5:$5))))))</f>
        <v>4396150.08</v>
      </c>
      <c r="BR42" s="65">
        <f ca="1">IF(BR$5="",0,SUMPRODUCT(
INDIRECT(ADDRESS($P42,SUMIFS($1:$1,$5:$5,1))&amp;":"&amp;ADDRESS($P42,BR$1)),
INDIRECT("rBP!"&amp;ADDRESS($S42,SUMIFS(rBP!$1:$1,rBP!$5:$5,MAX(rBP!$5:$5)-BR$5+1))&amp;":"&amp;ADDRESS($S42,SUMIFS(rBP!$1:$1,rBP!$5:$5,MAX(rBP!$5:$5))))))</f>
        <v>4396150.08</v>
      </c>
      <c r="BS42" s="65">
        <f ca="1">IF(BS$5="",0,SUMPRODUCT(
INDIRECT(ADDRESS($P42,SUMIFS($1:$1,$5:$5,1))&amp;":"&amp;ADDRESS($P42,BS$1)),
INDIRECT("rBP!"&amp;ADDRESS($S42,SUMIFS(rBP!$1:$1,rBP!$5:$5,MAX(rBP!$5:$5)-BS$5+1))&amp;":"&amp;ADDRESS($S42,SUMIFS(rBP!$1:$1,rBP!$5:$5,MAX(rBP!$5:$5))))))</f>
        <v>4396150.08</v>
      </c>
      <c r="BT42" s="65">
        <f ca="1">IF(BT$5="",0,SUMPRODUCT(
INDIRECT(ADDRESS($P42,SUMIFS($1:$1,$5:$5,1))&amp;":"&amp;ADDRESS($P42,BT$1)),
INDIRECT("rBP!"&amp;ADDRESS($S42,SUMIFS(rBP!$1:$1,rBP!$5:$5,MAX(rBP!$5:$5)-BT$5+1))&amp;":"&amp;ADDRESS($S42,SUMIFS(rBP!$1:$1,rBP!$5:$5,MAX(rBP!$5:$5))))))</f>
        <v>4396150.08</v>
      </c>
      <c r="BU42" s="65">
        <f ca="1">IF(BU$5="",0,SUMPRODUCT(
INDIRECT(ADDRESS($P42,SUMIFS($1:$1,$5:$5,1))&amp;":"&amp;ADDRESS($P42,BU$1)),
INDIRECT("rBP!"&amp;ADDRESS($S42,SUMIFS(rBP!$1:$1,rBP!$5:$5,MAX(rBP!$5:$5)-BU$5+1))&amp;":"&amp;ADDRESS($S42,SUMIFS(rBP!$1:$1,rBP!$5:$5,MAX(rBP!$5:$5))))))</f>
        <v>4396150.08</v>
      </c>
      <c r="BV42" s="65">
        <f ca="1">IF(BV$5="",0,SUMPRODUCT(
INDIRECT(ADDRESS($P42,SUMIFS($1:$1,$5:$5,1))&amp;":"&amp;ADDRESS($P42,BV$1)),
INDIRECT("rBP!"&amp;ADDRESS($S42,SUMIFS(rBP!$1:$1,rBP!$5:$5,MAX(rBP!$5:$5)-BV$5+1))&amp;":"&amp;ADDRESS($S42,SUMIFS(rBP!$1:$1,rBP!$5:$5,MAX(rBP!$5:$5))))))</f>
        <v>0</v>
      </c>
      <c r="BW42" s="65">
        <f ca="1">IF(BW$5="",0,SUMPRODUCT(
INDIRECT(ADDRESS($P42,SUMIFS($1:$1,$5:$5,1))&amp;":"&amp;ADDRESS($P42,BW$1)),
INDIRECT("rBP!"&amp;ADDRESS($S42,SUMIFS(rBP!$1:$1,rBP!$5:$5,MAX(rBP!$5:$5)-BW$5+1))&amp;":"&amp;ADDRESS($S42,SUMIFS(rBP!$1:$1,rBP!$5:$5,MAX(rBP!$5:$5))))))</f>
        <v>0</v>
      </c>
      <c r="BX42" s="65">
        <f ca="1">IF(BX$5="",0,SUMPRODUCT(
INDIRECT(ADDRESS($P42,SUMIFS($1:$1,$5:$5,1))&amp;":"&amp;ADDRESS($P42,BX$1)),
INDIRECT("rBP!"&amp;ADDRESS($S42,SUMIFS(rBP!$1:$1,rBP!$5:$5,MAX(rBP!$5:$5)-BX$5+1))&amp;":"&amp;ADDRESS($S42,SUMIFS(rBP!$1:$1,rBP!$5:$5,MAX(rBP!$5:$5))))))</f>
        <v>0</v>
      </c>
      <c r="BY42" s="65">
        <f ca="1">IF(BY$5="",0,SUMPRODUCT(
INDIRECT(ADDRESS($P42,SUMIFS($1:$1,$5:$5,1))&amp;":"&amp;ADDRESS($P42,BY$1)),
INDIRECT("rBP!"&amp;ADDRESS($S42,SUMIFS(rBP!$1:$1,rBP!$5:$5,MAX(rBP!$5:$5)-BY$5+1))&amp;":"&amp;ADDRESS($S42,SUMIFS(rBP!$1:$1,rBP!$5:$5,MAX(rBP!$5:$5))))))</f>
        <v>0</v>
      </c>
      <c r="BZ42" s="65">
        <f ca="1">IF(BZ$5="",0,SUMPRODUCT(
INDIRECT(ADDRESS($P42,SUMIFS($1:$1,$5:$5,1))&amp;":"&amp;ADDRESS($P42,BZ$1)),
INDIRECT("rBP!"&amp;ADDRESS($S42,SUMIFS(rBP!$1:$1,rBP!$5:$5,MAX(rBP!$5:$5)-BZ$5+1))&amp;":"&amp;ADDRESS($S42,SUMIFS(rBP!$1:$1,rBP!$5:$5,MAX(rBP!$5:$5))))))</f>
        <v>0</v>
      </c>
      <c r="CA42" s="65">
        <f ca="1">IF(CA$5="",0,SUMPRODUCT(
INDIRECT(ADDRESS($P42,SUMIFS($1:$1,$5:$5,1))&amp;":"&amp;ADDRESS($P42,CA$1)),
INDIRECT("rBP!"&amp;ADDRESS($S42,SUMIFS(rBP!$1:$1,rBP!$5:$5,MAX(rBP!$5:$5)-CA$5+1))&amp;":"&amp;ADDRESS($S42,SUMIFS(rBP!$1:$1,rBP!$5:$5,MAX(rBP!$5:$5))))))</f>
        <v>0</v>
      </c>
      <c r="CB42" s="65">
        <f ca="1">IF(CB$5="",0,SUMPRODUCT(
INDIRECT(ADDRESS($P42,SUMIFS($1:$1,$5:$5,1))&amp;":"&amp;ADDRESS($P42,CB$1)),
INDIRECT("rBP!"&amp;ADDRESS($S42,SUMIFS(rBP!$1:$1,rBP!$5:$5,MAX(rBP!$5:$5)-CB$5+1))&amp;":"&amp;ADDRESS($S42,SUMIFS(rBP!$1:$1,rBP!$5:$5,MAX(rBP!$5:$5))))))</f>
        <v>0</v>
      </c>
      <c r="CC42" s="65">
        <f ca="1">IF(CC$5="",0,SUMPRODUCT(
INDIRECT(ADDRESS($P42,SUMIFS($1:$1,$5:$5,1))&amp;":"&amp;ADDRESS($P42,CC$1)),
INDIRECT("rBP!"&amp;ADDRESS($S42,SUMIFS(rBP!$1:$1,rBP!$5:$5,MAX(rBP!$5:$5)-CC$5+1))&amp;":"&amp;ADDRESS($S42,SUMIFS(rBP!$1:$1,rBP!$5:$5,MAX(rBP!$5:$5))))))</f>
        <v>0</v>
      </c>
      <c r="CD42" s="65">
        <f ca="1">IF(CD$5="",0,SUMPRODUCT(
INDIRECT(ADDRESS($P42,SUMIFS($1:$1,$5:$5,1))&amp;":"&amp;ADDRESS($P42,CD$1)),
INDIRECT("rBP!"&amp;ADDRESS($S42,SUMIFS(rBP!$1:$1,rBP!$5:$5,MAX(rBP!$5:$5)-CD$5+1))&amp;":"&amp;ADDRESS($S42,SUMIFS(rBP!$1:$1,rBP!$5:$5,MAX(rBP!$5:$5))))))</f>
        <v>0</v>
      </c>
      <c r="CE42" s="65">
        <f ca="1">IF(CE$5="",0,SUMPRODUCT(
INDIRECT(ADDRESS($P42,SUMIFS($1:$1,$5:$5,1))&amp;":"&amp;ADDRESS($P42,CE$1)),
INDIRECT("rBP!"&amp;ADDRESS($S42,SUMIFS(rBP!$1:$1,rBP!$5:$5,MAX(rBP!$5:$5)-CE$5+1))&amp;":"&amp;ADDRESS($S42,SUMIFS(rBP!$1:$1,rBP!$5:$5,MAX(rBP!$5:$5))))))</f>
        <v>0</v>
      </c>
      <c r="CF42" s="65">
        <f ca="1">IF(CF$5="",0,SUMPRODUCT(
INDIRECT(ADDRESS($P42,SUMIFS($1:$1,$5:$5,1))&amp;":"&amp;ADDRESS($P42,CF$1)),
INDIRECT("rBP!"&amp;ADDRESS($S42,SUMIFS(rBP!$1:$1,rBP!$5:$5,MAX(rBP!$5:$5)-CF$5+1))&amp;":"&amp;ADDRESS($S42,SUMIFS(rBP!$1:$1,rBP!$5:$5,MAX(rBP!$5:$5))))))</f>
        <v>0</v>
      </c>
      <c r="CG42" s="65">
        <f ca="1">IF(CG$5="",0,SUMPRODUCT(
INDIRECT(ADDRESS($P42,SUMIFS($1:$1,$5:$5,1))&amp;":"&amp;ADDRESS($P42,CG$1)),
INDIRECT("rBP!"&amp;ADDRESS($S42,SUMIFS(rBP!$1:$1,rBP!$5:$5,MAX(rBP!$5:$5)-CG$5+1))&amp;":"&amp;ADDRESS($S42,SUMIFS(rBP!$1:$1,rBP!$5:$5,MAX(rBP!$5:$5))))))</f>
        <v>0</v>
      </c>
      <c r="CH42" s="65">
        <f ca="1">IF(CH$5="",0,SUMPRODUCT(
INDIRECT(ADDRESS($P42,SUMIFS($1:$1,$5:$5,1))&amp;":"&amp;ADDRESS($P42,CH$1)),
INDIRECT("rBP!"&amp;ADDRESS($S42,SUMIFS(rBP!$1:$1,rBP!$5:$5,MAX(rBP!$5:$5)-CH$5+1))&amp;":"&amp;ADDRESS($S42,SUMIFS(rBP!$1:$1,rBP!$5:$5,MAX(rBP!$5:$5))))))</f>
        <v>0</v>
      </c>
      <c r="CI42" s="65">
        <f ca="1">IF(CI$5="",0,SUMPRODUCT(
INDIRECT(ADDRESS($P42,SUMIFS($1:$1,$5:$5,1))&amp;":"&amp;ADDRESS($P42,CI$1)),
INDIRECT("rBP!"&amp;ADDRESS($S42,SUMIFS(rBP!$1:$1,rBP!$5:$5,MAX(rBP!$5:$5)-CI$5+1))&amp;":"&amp;ADDRESS($S42,SUMIFS(rBP!$1:$1,rBP!$5:$5,MAX(rBP!$5:$5))))))</f>
        <v>0</v>
      </c>
      <c r="CJ42" s="65">
        <f ca="1">IF(CJ$5="",0,SUMPRODUCT(
INDIRECT(ADDRESS($P42,SUMIFS($1:$1,$5:$5,1))&amp;":"&amp;ADDRESS($P42,CJ$1)),
INDIRECT("rBP!"&amp;ADDRESS($S42,SUMIFS(rBP!$1:$1,rBP!$5:$5,MAX(rBP!$5:$5)-CJ$5+1))&amp;":"&amp;ADDRESS($S42,SUMIFS(rBP!$1:$1,rBP!$5:$5,MAX(rBP!$5:$5))))))</f>
        <v>0</v>
      </c>
      <c r="CK42" s="65">
        <f ca="1">IF(CK$5="",0,SUMPRODUCT(
INDIRECT(ADDRESS($P42,SUMIFS($1:$1,$5:$5,1))&amp;":"&amp;ADDRESS($P42,CK$1)),
INDIRECT("rBP!"&amp;ADDRESS($S42,SUMIFS(rBP!$1:$1,rBP!$5:$5,MAX(rBP!$5:$5)-CK$5+1))&amp;":"&amp;ADDRESS($S42,SUMIFS(rBP!$1:$1,rBP!$5:$5,MAX(rBP!$5:$5))))))</f>
        <v>0</v>
      </c>
      <c r="CL42" s="65">
        <f ca="1">IF(CL$5="",0,SUMPRODUCT(
INDIRECT(ADDRESS($P42,SUMIFS($1:$1,$5:$5,1))&amp;":"&amp;ADDRESS($P42,CL$1)),
INDIRECT("rBP!"&amp;ADDRESS($S42,SUMIFS(rBP!$1:$1,rBP!$5:$5,MAX(rBP!$5:$5)-CL$5+1))&amp;":"&amp;ADDRESS($S42,SUMIFS(rBP!$1:$1,rBP!$5:$5,MAX(rBP!$5:$5))))))</f>
        <v>0</v>
      </c>
      <c r="CM42" s="65">
        <f ca="1">IF(CM$5="",0,SUMPRODUCT(
INDIRECT(ADDRESS($P42,SUMIFS($1:$1,$5:$5,1))&amp;":"&amp;ADDRESS($P42,CM$1)),
INDIRECT("rBP!"&amp;ADDRESS($S42,SUMIFS(rBP!$1:$1,rBP!$5:$5,MAX(rBP!$5:$5)-CM$5+1))&amp;":"&amp;ADDRESS($S42,SUMIFS(rBP!$1:$1,rBP!$5:$5,MAX(rBP!$5:$5))))))</f>
        <v>0</v>
      </c>
      <c r="CN42" s="65">
        <f ca="1">IF(CN$5="",0,SUMPRODUCT(
INDIRECT(ADDRESS($P42,SUMIFS($1:$1,$5:$5,1))&amp;":"&amp;ADDRESS($P42,CN$1)),
INDIRECT("rBP!"&amp;ADDRESS($S42,SUMIFS(rBP!$1:$1,rBP!$5:$5,MAX(rBP!$5:$5)-CN$5+1))&amp;":"&amp;ADDRESS($S42,SUMIFS(rBP!$1:$1,rBP!$5:$5,MAX(rBP!$5:$5))))))</f>
        <v>0</v>
      </c>
      <c r="CO42" s="65">
        <f ca="1">IF(CO$5="",0,SUMPRODUCT(
INDIRECT(ADDRESS($P42,SUMIFS($1:$1,$5:$5,1))&amp;":"&amp;ADDRESS($P42,CO$1)),
INDIRECT("rBP!"&amp;ADDRESS($S42,SUMIFS(rBP!$1:$1,rBP!$5:$5,MAX(rBP!$5:$5)-CO$5+1))&amp;":"&amp;ADDRESS($S42,SUMIFS(rBP!$1:$1,rBP!$5:$5,MAX(rBP!$5:$5))))))</f>
        <v>0</v>
      </c>
      <c r="CP42" s="65">
        <f ca="1">IF(CP$5="",0,SUMPRODUCT(
INDIRECT(ADDRESS($P42,SUMIFS($1:$1,$5:$5,1))&amp;":"&amp;ADDRESS($P42,CP$1)),
INDIRECT("rBP!"&amp;ADDRESS($S42,SUMIFS(rBP!$1:$1,rBP!$5:$5,MAX(rBP!$5:$5)-CP$5+1))&amp;":"&amp;ADDRESS($S42,SUMIFS(rBP!$1:$1,rBP!$5:$5,MAX(rBP!$5:$5))))))</f>
        <v>0</v>
      </c>
      <c r="CQ42" s="65">
        <f ca="1">IF(CQ$5="",0,SUMPRODUCT(
INDIRECT(ADDRESS($P42,SUMIFS($1:$1,$5:$5,1))&amp;":"&amp;ADDRESS($P42,CQ$1)),
INDIRECT("rBP!"&amp;ADDRESS($S42,SUMIFS(rBP!$1:$1,rBP!$5:$5,MAX(rBP!$5:$5)-CQ$5+1))&amp;":"&amp;ADDRESS($S42,SUMIFS(rBP!$1:$1,rBP!$5:$5,MAX(rBP!$5:$5))))))</f>
        <v>0</v>
      </c>
      <c r="CR42" s="65">
        <f ca="1">IF(CR$5="",0,SUMPRODUCT(
INDIRECT(ADDRESS($P42,SUMIFS($1:$1,$5:$5,1))&amp;":"&amp;ADDRESS($P42,CR$1)),
INDIRECT("rBP!"&amp;ADDRESS($S42,SUMIFS(rBP!$1:$1,rBP!$5:$5,MAX(rBP!$5:$5)-CR$5+1))&amp;":"&amp;ADDRESS($S42,SUMIFS(rBP!$1:$1,rBP!$5:$5,MAX(rBP!$5:$5))))))</f>
        <v>0</v>
      </c>
      <c r="CS42" s="65">
        <f ca="1">IF(CS$5="",0,SUMPRODUCT(
INDIRECT(ADDRESS($P42,SUMIFS($1:$1,$5:$5,1))&amp;":"&amp;ADDRESS($P42,CS$1)),
INDIRECT("rBP!"&amp;ADDRESS($S42,SUMIFS(rBP!$1:$1,rBP!$5:$5,MAX(rBP!$5:$5)-CS$5+1))&amp;":"&amp;ADDRESS($S42,SUMIFS(rBP!$1:$1,rBP!$5:$5,MAX(rBP!$5:$5))))))</f>
        <v>0</v>
      </c>
      <c r="CT42" s="65">
        <f ca="1">IF(CT$5="",0,SUMPRODUCT(
INDIRECT(ADDRESS($P42,SUMIFS($1:$1,$5:$5,1))&amp;":"&amp;ADDRESS($P42,CT$1)),
INDIRECT("rBP!"&amp;ADDRESS($S42,SUMIFS(rBP!$1:$1,rBP!$5:$5,MAX(rBP!$5:$5)-CT$5+1))&amp;":"&amp;ADDRESS($S42,SUMIFS(rBP!$1:$1,rBP!$5:$5,MAX(rBP!$5:$5))))))</f>
        <v>0</v>
      </c>
    </row>
    <row r="43" spans="1:98" s="27" customFormat="1" ht="12" x14ac:dyDescent="0.25">
      <c r="A43" s="26">
        <f>ROW()</f>
        <v>43</v>
      </c>
      <c r="E43" s="24"/>
      <c r="F43" s="66" t="str">
        <f>F42</f>
        <v>Поступление в пр-во ПФ</v>
      </c>
      <c r="G43" s="27" t="str">
        <f>BP!$F$21</f>
        <v>Основа</v>
      </c>
      <c r="M43" s="2" t="str">
        <f>Lists!$R$8</f>
        <v>руб.</v>
      </c>
      <c r="P43" s="71">
        <f>$A$7</f>
        <v>7</v>
      </c>
      <c r="R43" s="24"/>
      <c r="S43" s="71">
        <f>BP!$A93</f>
        <v>93</v>
      </c>
      <c r="T43" s="67"/>
      <c r="U43" s="67"/>
      <c r="V43" s="75"/>
      <c r="W43" s="29">
        <f ca="1">SUM(INDIRECT(ADDRESS(ROW(),SUMIFS($1:$1,$5:$5,1))):INDIRECT(ADDRESS(ROW(),SUMIFS($1:$1,$5:$5,MAX($5:$5)))))</f>
        <v>91499226</v>
      </c>
      <c r="X43" s="67"/>
      <c r="Y43" s="67"/>
      <c r="Z43" s="69">
        <f ca="1">IF(Z$5="",0,SUMPRODUCT(
INDIRECT(ADDRESS($P43,SUMIFS($1:$1,$5:$5,1))&amp;":"&amp;ADDRESS($P43,Z$1)),
INDIRECT("rBP!"&amp;ADDRESS($S43,SUMIFS(rBP!$1:$1,rBP!$5:$5,MAX(rBP!$5:$5)-Z$5+1))&amp;":"&amp;ADDRESS($S43,SUMIFS(rBP!$1:$1,rBP!$5:$5,MAX(rBP!$5:$5))))))</f>
        <v>0</v>
      </c>
      <c r="AA43" s="69">
        <f ca="1">IF(AA$5="",0,SUMPRODUCT(
INDIRECT(ADDRESS($P43,SUMIFS($1:$1,$5:$5,1))&amp;":"&amp;ADDRESS($P43,AA$1)),
INDIRECT("rBP!"&amp;ADDRESS($S43,SUMIFS(rBP!$1:$1,rBP!$5:$5,MAX(rBP!$5:$5)-AA$5+1))&amp;":"&amp;ADDRESS($S43,SUMIFS(rBP!$1:$1,rBP!$5:$5,MAX(rBP!$5:$5))))))</f>
        <v>0</v>
      </c>
      <c r="AB43" s="69">
        <f ca="1">IF(AB$5="",0,SUMPRODUCT(
INDIRECT(ADDRESS($P43,SUMIFS($1:$1,$5:$5,1))&amp;":"&amp;ADDRESS($P43,AB$1)),
INDIRECT("rBP!"&amp;ADDRESS($S43,SUMIFS(rBP!$1:$1,rBP!$5:$5,MAX(rBP!$5:$5)-AB$5+1))&amp;":"&amp;ADDRESS($S43,SUMIFS(rBP!$1:$1,rBP!$5:$5,MAX(rBP!$5:$5))))))</f>
        <v>0</v>
      </c>
      <c r="AC43" s="69">
        <f ca="1">IF(AC$5="",0,SUMPRODUCT(
INDIRECT(ADDRESS($P43,SUMIFS($1:$1,$5:$5,1))&amp;":"&amp;ADDRESS($P43,AC$1)),
INDIRECT("rBP!"&amp;ADDRESS($S43,SUMIFS(rBP!$1:$1,rBP!$5:$5,MAX(rBP!$5:$5)-AC$5+1))&amp;":"&amp;ADDRESS($S43,SUMIFS(rBP!$1:$1,rBP!$5:$5,MAX(rBP!$5:$5))))))</f>
        <v>0</v>
      </c>
      <c r="AD43" s="69">
        <f ca="1">IF(AD$5="",0,SUMPRODUCT(
INDIRECT(ADDRESS($P43,SUMIFS($1:$1,$5:$5,1))&amp;":"&amp;ADDRESS($P43,AD$1)),
INDIRECT("rBP!"&amp;ADDRESS($S43,SUMIFS(rBP!$1:$1,rBP!$5:$5,MAX(rBP!$5:$5)-AD$5+1))&amp;":"&amp;ADDRESS($S43,SUMIFS(rBP!$1:$1,rBP!$5:$5,MAX(rBP!$5:$5))))))</f>
        <v>4200</v>
      </c>
      <c r="AE43" s="69">
        <f ca="1">IF(AE$5="",0,SUMPRODUCT(
INDIRECT(ADDRESS($P43,SUMIFS($1:$1,$5:$5,1))&amp;":"&amp;ADDRESS($P43,AE$1)),
INDIRECT("rBP!"&amp;ADDRESS($S43,SUMIFS(rBP!$1:$1,rBP!$5:$5,MAX(rBP!$5:$5)-AE$5+1))&amp;":"&amp;ADDRESS($S43,SUMIFS(rBP!$1:$1,rBP!$5:$5,MAX(rBP!$5:$5))))))</f>
        <v>16800</v>
      </c>
      <c r="AF43" s="69">
        <f ca="1">IF(AF$5="",0,SUMPRODUCT(
INDIRECT(ADDRESS($P43,SUMIFS($1:$1,$5:$5,1))&amp;":"&amp;ADDRESS($P43,AF$1)),
INDIRECT("rBP!"&amp;ADDRESS($S43,SUMIFS(rBP!$1:$1,rBP!$5:$5,MAX(rBP!$5:$5)-AF$5+1))&amp;":"&amp;ADDRESS($S43,SUMIFS(rBP!$1:$1,rBP!$5:$5,MAX(rBP!$5:$5))))))</f>
        <v>30240</v>
      </c>
      <c r="AG43" s="69">
        <f ca="1">IF(AG$5="",0,SUMPRODUCT(
INDIRECT(ADDRESS($P43,SUMIFS($1:$1,$5:$5,1))&amp;":"&amp;ADDRESS($P43,AG$1)),
INDIRECT("rBP!"&amp;ADDRESS($S43,SUMIFS(rBP!$1:$1,rBP!$5:$5,MAX(rBP!$5:$5)-AG$5+1))&amp;":"&amp;ADDRESS($S43,SUMIFS(rBP!$1:$1,rBP!$5:$5,MAX(rBP!$5:$5))))))</f>
        <v>44205</v>
      </c>
      <c r="AH43" s="69">
        <f ca="1">IF(AH$5="",0,SUMPRODUCT(
INDIRECT(ADDRESS($P43,SUMIFS($1:$1,$5:$5,1))&amp;":"&amp;ADDRESS($P43,AH$1)),
INDIRECT("rBP!"&amp;ADDRESS($S43,SUMIFS(rBP!$1:$1,rBP!$5:$5,MAX(rBP!$5:$5)-AH$5+1))&amp;":"&amp;ADDRESS($S43,SUMIFS(rBP!$1:$1,rBP!$5:$5,MAX(rBP!$5:$5))))))</f>
        <v>56385</v>
      </c>
      <c r="AI43" s="69">
        <f ca="1">IF(AI$5="",0,SUMPRODUCT(
INDIRECT(ADDRESS($P43,SUMIFS($1:$1,$5:$5,1))&amp;":"&amp;ADDRESS($P43,AI$1)),
INDIRECT("rBP!"&amp;ADDRESS($S43,SUMIFS(rBP!$1:$1,rBP!$5:$5,MAX(rBP!$5:$5)-AI$5+1))&amp;":"&amp;ADDRESS($S43,SUMIFS(rBP!$1:$1,rBP!$5:$5,MAX(rBP!$5:$5))))))</f>
        <v>74067.000000000015</v>
      </c>
      <c r="AJ43" s="69">
        <f ca="1">IF(AJ$5="",0,SUMPRODUCT(
INDIRECT(ADDRESS($P43,SUMIFS($1:$1,$5:$5,1))&amp;":"&amp;ADDRESS($P43,AJ$1)),
INDIRECT("rBP!"&amp;ADDRESS($S43,SUMIFS(rBP!$1:$1,rBP!$5:$5,MAX(rBP!$5:$5)-AJ$5+1))&amp;":"&amp;ADDRESS($S43,SUMIFS(rBP!$1:$1,rBP!$5:$5,MAX(rBP!$5:$5))))))</f>
        <v>120267.00000000001</v>
      </c>
      <c r="AK43" s="69">
        <f ca="1">IF(AK$5="",0,SUMPRODUCT(
INDIRECT(ADDRESS($P43,SUMIFS($1:$1,$5:$5,1))&amp;":"&amp;ADDRESS($P43,AK$1)),
INDIRECT("rBP!"&amp;ADDRESS($S43,SUMIFS(rBP!$1:$1,rBP!$5:$5,MAX(rBP!$5:$5)-AK$5+1))&amp;":"&amp;ADDRESS($S43,SUMIFS(rBP!$1:$1,rBP!$5:$5,MAX(rBP!$5:$5))))))</f>
        <v>198051</v>
      </c>
      <c r="AL43" s="69">
        <f ca="1">IF(AL$5="",0,SUMPRODUCT(
INDIRECT(ADDRESS($P43,SUMIFS($1:$1,$5:$5,1))&amp;":"&amp;ADDRESS($P43,AL$1)),
INDIRECT("rBP!"&amp;ADDRESS($S43,SUMIFS(rBP!$1:$1,rBP!$5:$5,MAX(rBP!$5:$5)-AL$5+1))&amp;":"&amp;ADDRESS($S43,SUMIFS(rBP!$1:$1,rBP!$5:$5,MAX(rBP!$5:$5))))))</f>
        <v>309718.5</v>
      </c>
      <c r="AM43" s="69">
        <f ca="1">IF(AM$5="",0,SUMPRODUCT(
INDIRECT(ADDRESS($P43,SUMIFS($1:$1,$5:$5,1))&amp;":"&amp;ADDRESS($P43,AM$1)),
INDIRECT("rBP!"&amp;ADDRESS($S43,SUMIFS(rBP!$1:$1,rBP!$5:$5,MAX(rBP!$5:$5)-AM$5+1))&amp;":"&amp;ADDRESS($S43,SUMIFS(rBP!$1:$1,rBP!$5:$5,MAX(rBP!$5:$5))))))</f>
        <v>451185</v>
      </c>
      <c r="AN43" s="69">
        <f ca="1">IF(AN$5="",0,SUMPRODUCT(
INDIRECT(ADDRESS($P43,SUMIFS($1:$1,$5:$5,1))&amp;":"&amp;ADDRESS($P43,AN$1)),
INDIRECT("rBP!"&amp;ADDRESS($S43,SUMIFS(rBP!$1:$1,rBP!$5:$5,MAX(rBP!$5:$5)-AN$5+1))&amp;":"&amp;ADDRESS($S43,SUMIFS(rBP!$1:$1,rBP!$5:$5,MAX(rBP!$5:$5))))))</f>
        <v>610228.5</v>
      </c>
      <c r="AO43" s="69">
        <f ca="1">IF(AO$5="",0,SUMPRODUCT(
INDIRECT(ADDRESS($P43,SUMIFS($1:$1,$5:$5,1))&amp;":"&amp;ADDRESS($P43,AO$1)),
INDIRECT("rBP!"&amp;ADDRESS($S43,SUMIFS(rBP!$1:$1,rBP!$5:$5,MAX(rBP!$5:$5)-AO$5+1))&amp;":"&amp;ADDRESS($S43,SUMIFS(rBP!$1:$1,rBP!$5:$5,MAX(rBP!$5:$5))))))</f>
        <v>779709</v>
      </c>
      <c r="AP43" s="69">
        <f ca="1">IF(AP$5="",0,SUMPRODUCT(
INDIRECT(ADDRESS($P43,SUMIFS($1:$1,$5:$5,1))&amp;":"&amp;ADDRESS($P43,AP$1)),
INDIRECT("rBP!"&amp;ADDRESS($S43,SUMIFS(rBP!$1:$1,rBP!$5:$5,MAX(rBP!$5:$5)-AP$5+1))&amp;":"&amp;ADDRESS($S43,SUMIFS(rBP!$1:$1,rBP!$5:$5,MAX(rBP!$5:$5))))))</f>
        <v>954607.5</v>
      </c>
      <c r="AQ43" s="69">
        <f ca="1">IF(AQ$5="",0,SUMPRODUCT(
INDIRECT(ADDRESS($P43,SUMIFS($1:$1,$5:$5,1))&amp;":"&amp;ADDRESS($P43,AQ$1)),
INDIRECT("rBP!"&amp;ADDRESS($S43,SUMIFS(rBP!$1:$1,rBP!$5:$5,MAX(rBP!$5:$5)-AQ$5+1))&amp;":"&amp;ADDRESS($S43,SUMIFS(rBP!$1:$1,rBP!$5:$5,MAX(rBP!$5:$5))))))</f>
        <v>1132372.5</v>
      </c>
      <c r="AR43" s="69">
        <f ca="1">IF(AR$5="",0,SUMPRODUCT(
INDIRECT(ADDRESS($P43,SUMIFS($1:$1,$5:$5,1))&amp;":"&amp;ADDRESS($P43,AR$1)),
INDIRECT("rBP!"&amp;ADDRESS($S43,SUMIFS(rBP!$1:$1,rBP!$5:$5,MAX(rBP!$5:$5)-AR$5+1))&amp;":"&amp;ADDRESS($S43,SUMIFS(rBP!$1:$1,rBP!$5:$5,MAX(rBP!$5:$5))))))</f>
        <v>1311397.5</v>
      </c>
      <c r="AS43" s="69">
        <f ca="1">IF(AS$5="",0,SUMPRODUCT(
INDIRECT(ADDRESS($P43,SUMIFS($1:$1,$5:$5,1))&amp;":"&amp;ADDRESS($P43,AS$1)),
INDIRECT("rBP!"&amp;ADDRESS($S43,SUMIFS(rBP!$1:$1,rBP!$5:$5,MAX(rBP!$5:$5)-AS$5+1))&amp;":"&amp;ADDRESS($S43,SUMIFS(rBP!$1:$1,rBP!$5:$5,MAX(rBP!$5:$5))))))</f>
        <v>1490737.5</v>
      </c>
      <c r="AT43" s="69">
        <f ca="1">IF(AT$5="",0,SUMPRODUCT(
INDIRECT(ADDRESS($P43,SUMIFS($1:$1,$5:$5,1))&amp;":"&amp;ADDRESS($P43,AT$1)),
INDIRECT("rBP!"&amp;ADDRESS($S43,SUMIFS(rBP!$1:$1,rBP!$5:$5,MAX(rBP!$5:$5)-AT$5+1))&amp;":"&amp;ADDRESS($S43,SUMIFS(rBP!$1:$1,rBP!$5:$5,MAX(rBP!$5:$5))))))</f>
        <v>1670235</v>
      </c>
      <c r="AU43" s="69">
        <f ca="1">IF(AU$5="",0,SUMPRODUCT(
INDIRECT(ADDRESS($P43,SUMIFS($1:$1,$5:$5,1))&amp;":"&amp;ADDRESS($P43,AU$1)),
INDIRECT("rBP!"&amp;ADDRESS($S43,SUMIFS(rBP!$1:$1,rBP!$5:$5,MAX(rBP!$5:$5)-AU$5+1))&amp;":"&amp;ADDRESS($S43,SUMIFS(rBP!$1:$1,rBP!$5:$5,MAX(rBP!$5:$5))))))</f>
        <v>1849785</v>
      </c>
      <c r="AV43" s="69">
        <f ca="1">IF(AV$5="",0,SUMPRODUCT(
INDIRECT(ADDRESS($P43,SUMIFS($1:$1,$5:$5,1))&amp;":"&amp;ADDRESS($P43,AV$1)),
INDIRECT("rBP!"&amp;ADDRESS($S43,SUMIFS(rBP!$1:$1,rBP!$5:$5,MAX(rBP!$5:$5)-AV$5+1))&amp;":"&amp;ADDRESS($S43,SUMIFS(rBP!$1:$1,rBP!$5:$5,MAX(rBP!$5:$5))))))</f>
        <v>2029335</v>
      </c>
      <c r="AW43" s="69">
        <f ca="1">IF(AW$5="",0,SUMPRODUCT(
INDIRECT(ADDRESS($P43,SUMIFS($1:$1,$5:$5,1))&amp;":"&amp;ADDRESS($P43,AW$1)),
INDIRECT("rBP!"&amp;ADDRESS($S43,SUMIFS(rBP!$1:$1,rBP!$5:$5,MAX(rBP!$5:$5)-AW$5+1))&amp;":"&amp;ADDRESS($S43,SUMIFS(rBP!$1:$1,rBP!$5:$5,MAX(rBP!$5:$5))))))</f>
        <v>2208885</v>
      </c>
      <c r="AX43" s="69">
        <f ca="1">IF(AX$5="",0,SUMPRODUCT(
INDIRECT(ADDRESS($P43,SUMIFS($1:$1,$5:$5,1))&amp;":"&amp;ADDRESS($P43,AX$1)),
INDIRECT("rBP!"&amp;ADDRESS($S43,SUMIFS(rBP!$1:$1,rBP!$5:$5,MAX(rBP!$5:$5)-AX$5+1))&amp;":"&amp;ADDRESS($S43,SUMIFS(rBP!$1:$1,rBP!$5:$5,MAX(rBP!$5:$5))))))</f>
        <v>2388435</v>
      </c>
      <c r="AY43" s="69">
        <f ca="1">IF(AY$5="",0,SUMPRODUCT(
INDIRECT(ADDRESS($P43,SUMIFS($1:$1,$5:$5,1))&amp;":"&amp;ADDRESS($P43,AY$1)),
INDIRECT("rBP!"&amp;ADDRESS($S43,SUMIFS(rBP!$1:$1,rBP!$5:$5,MAX(rBP!$5:$5)-AY$5+1))&amp;":"&amp;ADDRESS($S43,SUMIFS(rBP!$1:$1,rBP!$5:$5,MAX(rBP!$5:$5))))))</f>
        <v>2567985</v>
      </c>
      <c r="AZ43" s="69">
        <f ca="1">IF(AZ$5="",0,SUMPRODUCT(
INDIRECT(ADDRESS($P43,SUMIFS($1:$1,$5:$5,1))&amp;":"&amp;ADDRESS($P43,AZ$1)),
INDIRECT("rBP!"&amp;ADDRESS($S43,SUMIFS(rBP!$1:$1,rBP!$5:$5,MAX(rBP!$5:$5)-AZ$5+1))&amp;":"&amp;ADDRESS($S43,SUMIFS(rBP!$1:$1,rBP!$5:$5,MAX(rBP!$5:$5))))))</f>
        <v>2747535</v>
      </c>
      <c r="BA43" s="69">
        <f ca="1">IF(BA$5="",0,SUMPRODUCT(
INDIRECT(ADDRESS($P43,SUMIFS($1:$1,$5:$5,1))&amp;":"&amp;ADDRESS($P43,BA$1)),
INDIRECT("rBP!"&amp;ADDRESS($S43,SUMIFS(rBP!$1:$1,rBP!$5:$5,MAX(rBP!$5:$5)-BA$5+1))&amp;":"&amp;ADDRESS($S43,SUMIFS(rBP!$1:$1,rBP!$5:$5,MAX(rBP!$5:$5))))))</f>
        <v>2916585</v>
      </c>
      <c r="BB43" s="69">
        <f ca="1">IF(BB$5="",0,SUMPRODUCT(
INDIRECT(ADDRESS($P43,SUMIFS($1:$1,$5:$5,1))&amp;":"&amp;ADDRESS($P43,BB$1)),
INDIRECT("rBP!"&amp;ADDRESS($S43,SUMIFS(rBP!$1:$1,rBP!$5:$5,MAX(rBP!$5:$5)-BB$5+1))&amp;":"&amp;ADDRESS($S43,SUMIFS(rBP!$1:$1,rBP!$5:$5,MAX(rBP!$5:$5))))))</f>
        <v>3054135</v>
      </c>
      <c r="BC43" s="69">
        <f ca="1">IF(BC$5="",0,SUMPRODUCT(
INDIRECT(ADDRESS($P43,SUMIFS($1:$1,$5:$5,1))&amp;":"&amp;ADDRESS($P43,BC$1)),
INDIRECT("rBP!"&amp;ADDRESS($S43,SUMIFS(rBP!$1:$1,rBP!$5:$5,MAX(rBP!$5:$5)-BC$5+1))&amp;":"&amp;ADDRESS($S43,SUMIFS(rBP!$1:$1,rBP!$5:$5,MAX(rBP!$5:$5))))))</f>
        <v>3158085</v>
      </c>
      <c r="BD43" s="69">
        <f ca="1">IF(BD$5="",0,SUMPRODUCT(
INDIRECT(ADDRESS($P43,SUMIFS($1:$1,$5:$5,1))&amp;":"&amp;ADDRESS($P43,BD$1)),
INDIRECT("rBP!"&amp;ADDRESS($S43,SUMIFS(rBP!$1:$1,rBP!$5:$5,MAX(rBP!$5:$5)-BD$5+1))&amp;":"&amp;ADDRESS($S43,SUMIFS(rBP!$1:$1,rBP!$5:$5,MAX(rBP!$5:$5))))))</f>
        <v>3227122.5</v>
      </c>
      <c r="BE43" s="69">
        <f ca="1">IF(BE$5="",0,SUMPRODUCT(
INDIRECT(ADDRESS($P43,SUMIFS($1:$1,$5:$5,1))&amp;":"&amp;ADDRESS($P43,BE$1)),
INDIRECT("rBP!"&amp;ADDRESS($S43,SUMIFS(rBP!$1:$1,rBP!$5:$5,MAX(rBP!$5:$5)-BE$5+1))&amp;":"&amp;ADDRESS($S43,SUMIFS(rBP!$1:$1,rBP!$5:$5,MAX(rBP!$5:$5))))))</f>
        <v>3265710</v>
      </c>
      <c r="BF43" s="69">
        <f ca="1">IF(BF$5="",0,SUMPRODUCT(
INDIRECT(ADDRESS($P43,SUMIFS($1:$1,$5:$5,1))&amp;":"&amp;ADDRESS($P43,BF$1)),
INDIRECT("rBP!"&amp;ADDRESS($S43,SUMIFS(rBP!$1:$1,rBP!$5:$5,MAX(rBP!$5:$5)-BF$5+1))&amp;":"&amp;ADDRESS($S43,SUMIFS(rBP!$1:$1,rBP!$5:$5,MAX(rBP!$5:$5))))))</f>
        <v>3286342.5</v>
      </c>
      <c r="BG43" s="69">
        <f ca="1">IF(BG$5="",0,SUMPRODUCT(
INDIRECT(ADDRESS($P43,SUMIFS($1:$1,$5:$5,1))&amp;":"&amp;ADDRESS($P43,BG$1)),
INDIRECT("rBP!"&amp;ADDRESS($S43,SUMIFS(rBP!$1:$1,rBP!$5:$5,MAX(rBP!$5:$5)-BG$5+1))&amp;":"&amp;ADDRESS($S43,SUMIFS(rBP!$1:$1,rBP!$5:$5,MAX(rBP!$5:$5))))))</f>
        <v>3296475</v>
      </c>
      <c r="BH43" s="69">
        <f ca="1">IF(BH$5="",0,SUMPRODUCT(
INDIRECT(ADDRESS($P43,SUMIFS($1:$1,$5:$5,1))&amp;":"&amp;ADDRESS($P43,BH$1)),
INDIRECT("rBP!"&amp;ADDRESS($S43,SUMIFS(rBP!$1:$1,rBP!$5:$5,MAX(rBP!$5:$5)-BH$5+1))&amp;":"&amp;ADDRESS($S43,SUMIFS(rBP!$1:$1,rBP!$5:$5,MAX(rBP!$5:$5))))))</f>
        <v>3301147.5</v>
      </c>
      <c r="BI43" s="69">
        <f ca="1">IF(BI$5="",0,SUMPRODUCT(
INDIRECT(ADDRESS($P43,SUMIFS($1:$1,$5:$5,1))&amp;":"&amp;ADDRESS($P43,BI$1)),
INDIRECT("rBP!"&amp;ADDRESS($S43,SUMIFS(rBP!$1:$1,rBP!$5:$5,MAX(rBP!$5:$5)-BI$5+1))&amp;":"&amp;ADDRESS($S43,SUMIFS(rBP!$1:$1,rBP!$5:$5,MAX(rBP!$5:$5))))))</f>
        <v>3302932.5</v>
      </c>
      <c r="BJ43" s="69">
        <f ca="1">IF(BJ$5="",0,SUMPRODUCT(
INDIRECT(ADDRESS($P43,SUMIFS($1:$1,$5:$5,1))&amp;":"&amp;ADDRESS($P43,BJ$1)),
INDIRECT("rBP!"&amp;ADDRESS($S43,SUMIFS(rBP!$1:$1,rBP!$5:$5,MAX(rBP!$5:$5)-BJ$5+1))&amp;":"&amp;ADDRESS($S43,SUMIFS(rBP!$1:$1,rBP!$5:$5,MAX(rBP!$5:$5))))))</f>
        <v>3303457.5</v>
      </c>
      <c r="BK43" s="69">
        <f ca="1">IF(BK$5="",0,SUMPRODUCT(
INDIRECT(ADDRESS($P43,SUMIFS($1:$1,$5:$5,1))&amp;":"&amp;ADDRESS($P43,BK$1)),
INDIRECT("rBP!"&amp;ADDRESS($S43,SUMIFS(rBP!$1:$1,rBP!$5:$5,MAX(rBP!$5:$5)-BK$5+1))&amp;":"&amp;ADDRESS($S43,SUMIFS(rBP!$1:$1,rBP!$5:$5,MAX(rBP!$5:$5))))))</f>
        <v>3303667.5</v>
      </c>
      <c r="BL43" s="69">
        <f ca="1">IF(BL$5="",0,SUMPRODUCT(
INDIRECT(ADDRESS($P43,SUMIFS($1:$1,$5:$5,1))&amp;":"&amp;ADDRESS($P43,BL$1)),
INDIRECT("rBP!"&amp;ADDRESS($S43,SUMIFS(rBP!$1:$1,rBP!$5:$5,MAX(rBP!$5:$5)-BL$5+1))&amp;":"&amp;ADDRESS($S43,SUMIFS(rBP!$1:$1,rBP!$5:$5,MAX(rBP!$5:$5))))))</f>
        <v>3303720.0000000005</v>
      </c>
      <c r="BM43" s="69">
        <f ca="1">IF(BM$5="",0,SUMPRODUCT(
INDIRECT(ADDRESS($P43,SUMIFS($1:$1,$5:$5,1))&amp;":"&amp;ADDRESS($P43,BM$1)),
INDIRECT("rBP!"&amp;ADDRESS($S43,SUMIFS(rBP!$1:$1,rBP!$5:$5,MAX(rBP!$5:$5)-BM$5+1))&amp;":"&amp;ADDRESS($S43,SUMIFS(rBP!$1:$1,rBP!$5:$5,MAX(rBP!$5:$5))))))</f>
        <v>3303720.0000000005</v>
      </c>
      <c r="BN43" s="69">
        <f ca="1">IF(BN$5="",0,SUMPRODUCT(
INDIRECT(ADDRESS($P43,SUMIFS($1:$1,$5:$5,1))&amp;":"&amp;ADDRESS($P43,BN$1)),
INDIRECT("rBP!"&amp;ADDRESS($S43,SUMIFS(rBP!$1:$1,rBP!$5:$5,MAX(rBP!$5:$5)-BN$5+1))&amp;":"&amp;ADDRESS($S43,SUMIFS(rBP!$1:$1,rBP!$5:$5,MAX(rBP!$5:$5))))))</f>
        <v>3303720.0000000005</v>
      </c>
      <c r="BO43" s="69">
        <f ca="1">IF(BO$5="",0,SUMPRODUCT(
INDIRECT(ADDRESS($P43,SUMIFS($1:$1,$5:$5,1))&amp;":"&amp;ADDRESS($P43,BO$1)),
INDIRECT("rBP!"&amp;ADDRESS($S43,SUMIFS(rBP!$1:$1,rBP!$5:$5,MAX(rBP!$5:$5)-BO$5+1))&amp;":"&amp;ADDRESS($S43,SUMIFS(rBP!$1:$1,rBP!$5:$5,MAX(rBP!$5:$5))))))</f>
        <v>3303720.0000000005</v>
      </c>
      <c r="BP43" s="69">
        <f ca="1">IF(BP$5="",0,SUMPRODUCT(
INDIRECT(ADDRESS($P43,SUMIFS($1:$1,$5:$5,1))&amp;":"&amp;ADDRESS($P43,BP$1)),
INDIRECT("rBP!"&amp;ADDRESS($S43,SUMIFS(rBP!$1:$1,rBP!$5:$5,MAX(rBP!$5:$5)-BP$5+1))&amp;":"&amp;ADDRESS($S43,SUMIFS(rBP!$1:$1,rBP!$5:$5,MAX(rBP!$5:$5))))))</f>
        <v>3303720.0000000005</v>
      </c>
      <c r="BQ43" s="69">
        <f ca="1">IF(BQ$5="",0,SUMPRODUCT(
INDIRECT(ADDRESS($P43,SUMIFS($1:$1,$5:$5,1))&amp;":"&amp;ADDRESS($P43,BQ$1)),
INDIRECT("rBP!"&amp;ADDRESS($S43,SUMIFS(rBP!$1:$1,rBP!$5:$5,MAX(rBP!$5:$5)-BQ$5+1))&amp;":"&amp;ADDRESS($S43,SUMIFS(rBP!$1:$1,rBP!$5:$5,MAX(rBP!$5:$5))))))</f>
        <v>3303720.0000000005</v>
      </c>
      <c r="BR43" s="69">
        <f ca="1">IF(BR$5="",0,SUMPRODUCT(
INDIRECT(ADDRESS($P43,SUMIFS($1:$1,$5:$5,1))&amp;":"&amp;ADDRESS($P43,BR$1)),
INDIRECT("rBP!"&amp;ADDRESS($S43,SUMIFS(rBP!$1:$1,rBP!$5:$5,MAX(rBP!$5:$5)-BR$5+1))&amp;":"&amp;ADDRESS($S43,SUMIFS(rBP!$1:$1,rBP!$5:$5,MAX(rBP!$5:$5))))))</f>
        <v>3303720.0000000005</v>
      </c>
      <c r="BS43" s="69">
        <f ca="1">IF(BS$5="",0,SUMPRODUCT(
INDIRECT(ADDRESS($P43,SUMIFS($1:$1,$5:$5,1))&amp;":"&amp;ADDRESS($P43,BS$1)),
INDIRECT("rBP!"&amp;ADDRESS($S43,SUMIFS(rBP!$1:$1,rBP!$5:$5,MAX(rBP!$5:$5)-BS$5+1))&amp;":"&amp;ADDRESS($S43,SUMIFS(rBP!$1:$1,rBP!$5:$5,MAX(rBP!$5:$5))))))</f>
        <v>3303720.0000000005</v>
      </c>
      <c r="BT43" s="69">
        <f ca="1">IF(BT$5="",0,SUMPRODUCT(
INDIRECT(ADDRESS($P43,SUMIFS($1:$1,$5:$5,1))&amp;":"&amp;ADDRESS($P43,BT$1)),
INDIRECT("rBP!"&amp;ADDRESS($S43,SUMIFS(rBP!$1:$1,rBP!$5:$5,MAX(rBP!$5:$5)-BT$5+1))&amp;":"&amp;ADDRESS($S43,SUMIFS(rBP!$1:$1,rBP!$5:$5,MAX(rBP!$5:$5))))))</f>
        <v>3303720.0000000005</v>
      </c>
      <c r="BU43" s="69">
        <f ca="1">IF(BU$5="",0,SUMPRODUCT(
INDIRECT(ADDRESS($P43,SUMIFS($1:$1,$5:$5,1))&amp;":"&amp;ADDRESS($P43,BU$1)),
INDIRECT("rBP!"&amp;ADDRESS($S43,SUMIFS(rBP!$1:$1,rBP!$5:$5,MAX(rBP!$5:$5)-BU$5+1))&amp;":"&amp;ADDRESS($S43,SUMIFS(rBP!$1:$1,rBP!$5:$5,MAX(rBP!$5:$5))))))</f>
        <v>3303720.0000000005</v>
      </c>
      <c r="BV43" s="69">
        <f ca="1">IF(BV$5="",0,SUMPRODUCT(
INDIRECT(ADDRESS($P43,SUMIFS($1:$1,$5:$5,1))&amp;":"&amp;ADDRESS($P43,BV$1)),
INDIRECT("rBP!"&amp;ADDRESS($S43,SUMIFS(rBP!$1:$1,rBP!$5:$5,MAX(rBP!$5:$5)-BV$5+1))&amp;":"&amp;ADDRESS($S43,SUMIFS(rBP!$1:$1,rBP!$5:$5,MAX(rBP!$5:$5))))))</f>
        <v>0</v>
      </c>
      <c r="BW43" s="69">
        <f ca="1">IF(BW$5="",0,SUMPRODUCT(
INDIRECT(ADDRESS($P43,SUMIFS($1:$1,$5:$5,1))&amp;":"&amp;ADDRESS($P43,BW$1)),
INDIRECT("rBP!"&amp;ADDRESS($S43,SUMIFS(rBP!$1:$1,rBP!$5:$5,MAX(rBP!$5:$5)-BW$5+1))&amp;":"&amp;ADDRESS($S43,SUMIFS(rBP!$1:$1,rBP!$5:$5,MAX(rBP!$5:$5))))))</f>
        <v>0</v>
      </c>
      <c r="BX43" s="69">
        <f ca="1">IF(BX$5="",0,SUMPRODUCT(
INDIRECT(ADDRESS($P43,SUMIFS($1:$1,$5:$5,1))&amp;":"&amp;ADDRESS($P43,BX$1)),
INDIRECT("rBP!"&amp;ADDRESS($S43,SUMIFS(rBP!$1:$1,rBP!$5:$5,MAX(rBP!$5:$5)-BX$5+1))&amp;":"&amp;ADDRESS($S43,SUMIFS(rBP!$1:$1,rBP!$5:$5,MAX(rBP!$5:$5))))))</f>
        <v>0</v>
      </c>
      <c r="BY43" s="69">
        <f ca="1">IF(BY$5="",0,SUMPRODUCT(
INDIRECT(ADDRESS($P43,SUMIFS($1:$1,$5:$5,1))&amp;":"&amp;ADDRESS($P43,BY$1)),
INDIRECT("rBP!"&amp;ADDRESS($S43,SUMIFS(rBP!$1:$1,rBP!$5:$5,MAX(rBP!$5:$5)-BY$5+1))&amp;":"&amp;ADDRESS($S43,SUMIFS(rBP!$1:$1,rBP!$5:$5,MAX(rBP!$5:$5))))))</f>
        <v>0</v>
      </c>
      <c r="BZ43" s="69">
        <f ca="1">IF(BZ$5="",0,SUMPRODUCT(
INDIRECT(ADDRESS($P43,SUMIFS($1:$1,$5:$5,1))&amp;":"&amp;ADDRESS($P43,BZ$1)),
INDIRECT("rBP!"&amp;ADDRESS($S43,SUMIFS(rBP!$1:$1,rBP!$5:$5,MAX(rBP!$5:$5)-BZ$5+1))&amp;":"&amp;ADDRESS($S43,SUMIFS(rBP!$1:$1,rBP!$5:$5,MAX(rBP!$5:$5))))))</f>
        <v>0</v>
      </c>
      <c r="CA43" s="69">
        <f ca="1">IF(CA$5="",0,SUMPRODUCT(
INDIRECT(ADDRESS($P43,SUMIFS($1:$1,$5:$5,1))&amp;":"&amp;ADDRESS($P43,CA$1)),
INDIRECT("rBP!"&amp;ADDRESS($S43,SUMIFS(rBP!$1:$1,rBP!$5:$5,MAX(rBP!$5:$5)-CA$5+1))&amp;":"&amp;ADDRESS($S43,SUMIFS(rBP!$1:$1,rBP!$5:$5,MAX(rBP!$5:$5))))))</f>
        <v>0</v>
      </c>
      <c r="CB43" s="69">
        <f ca="1">IF(CB$5="",0,SUMPRODUCT(
INDIRECT(ADDRESS($P43,SUMIFS($1:$1,$5:$5,1))&amp;":"&amp;ADDRESS($P43,CB$1)),
INDIRECT("rBP!"&amp;ADDRESS($S43,SUMIFS(rBP!$1:$1,rBP!$5:$5,MAX(rBP!$5:$5)-CB$5+1))&amp;":"&amp;ADDRESS($S43,SUMIFS(rBP!$1:$1,rBP!$5:$5,MAX(rBP!$5:$5))))))</f>
        <v>0</v>
      </c>
      <c r="CC43" s="69">
        <f ca="1">IF(CC$5="",0,SUMPRODUCT(
INDIRECT(ADDRESS($P43,SUMIFS($1:$1,$5:$5,1))&amp;":"&amp;ADDRESS($P43,CC$1)),
INDIRECT("rBP!"&amp;ADDRESS($S43,SUMIFS(rBP!$1:$1,rBP!$5:$5,MAX(rBP!$5:$5)-CC$5+1))&amp;":"&amp;ADDRESS($S43,SUMIFS(rBP!$1:$1,rBP!$5:$5,MAX(rBP!$5:$5))))))</f>
        <v>0</v>
      </c>
      <c r="CD43" s="69">
        <f ca="1">IF(CD$5="",0,SUMPRODUCT(
INDIRECT(ADDRESS($P43,SUMIFS($1:$1,$5:$5,1))&amp;":"&amp;ADDRESS($P43,CD$1)),
INDIRECT("rBP!"&amp;ADDRESS($S43,SUMIFS(rBP!$1:$1,rBP!$5:$5,MAX(rBP!$5:$5)-CD$5+1))&amp;":"&amp;ADDRESS($S43,SUMIFS(rBP!$1:$1,rBP!$5:$5,MAX(rBP!$5:$5))))))</f>
        <v>0</v>
      </c>
      <c r="CE43" s="69">
        <f ca="1">IF(CE$5="",0,SUMPRODUCT(
INDIRECT(ADDRESS($P43,SUMIFS($1:$1,$5:$5,1))&amp;":"&amp;ADDRESS($P43,CE$1)),
INDIRECT("rBP!"&amp;ADDRESS($S43,SUMIFS(rBP!$1:$1,rBP!$5:$5,MAX(rBP!$5:$5)-CE$5+1))&amp;":"&amp;ADDRESS($S43,SUMIFS(rBP!$1:$1,rBP!$5:$5,MAX(rBP!$5:$5))))))</f>
        <v>0</v>
      </c>
      <c r="CF43" s="69">
        <f ca="1">IF(CF$5="",0,SUMPRODUCT(
INDIRECT(ADDRESS($P43,SUMIFS($1:$1,$5:$5,1))&amp;":"&amp;ADDRESS($P43,CF$1)),
INDIRECT("rBP!"&amp;ADDRESS($S43,SUMIFS(rBP!$1:$1,rBP!$5:$5,MAX(rBP!$5:$5)-CF$5+1))&amp;":"&amp;ADDRESS($S43,SUMIFS(rBP!$1:$1,rBP!$5:$5,MAX(rBP!$5:$5))))))</f>
        <v>0</v>
      </c>
      <c r="CG43" s="69">
        <f ca="1">IF(CG$5="",0,SUMPRODUCT(
INDIRECT(ADDRESS($P43,SUMIFS($1:$1,$5:$5,1))&amp;":"&amp;ADDRESS($P43,CG$1)),
INDIRECT("rBP!"&amp;ADDRESS($S43,SUMIFS(rBP!$1:$1,rBP!$5:$5,MAX(rBP!$5:$5)-CG$5+1))&amp;":"&amp;ADDRESS($S43,SUMIFS(rBP!$1:$1,rBP!$5:$5,MAX(rBP!$5:$5))))))</f>
        <v>0</v>
      </c>
      <c r="CH43" s="69">
        <f ca="1">IF(CH$5="",0,SUMPRODUCT(
INDIRECT(ADDRESS($P43,SUMIFS($1:$1,$5:$5,1))&amp;":"&amp;ADDRESS($P43,CH$1)),
INDIRECT("rBP!"&amp;ADDRESS($S43,SUMIFS(rBP!$1:$1,rBP!$5:$5,MAX(rBP!$5:$5)-CH$5+1))&amp;":"&amp;ADDRESS($S43,SUMIFS(rBP!$1:$1,rBP!$5:$5,MAX(rBP!$5:$5))))))</f>
        <v>0</v>
      </c>
      <c r="CI43" s="69">
        <f ca="1">IF(CI$5="",0,SUMPRODUCT(
INDIRECT(ADDRESS($P43,SUMIFS($1:$1,$5:$5,1))&amp;":"&amp;ADDRESS($P43,CI$1)),
INDIRECT("rBP!"&amp;ADDRESS($S43,SUMIFS(rBP!$1:$1,rBP!$5:$5,MAX(rBP!$5:$5)-CI$5+1))&amp;":"&amp;ADDRESS($S43,SUMIFS(rBP!$1:$1,rBP!$5:$5,MAX(rBP!$5:$5))))))</f>
        <v>0</v>
      </c>
      <c r="CJ43" s="69">
        <f ca="1">IF(CJ$5="",0,SUMPRODUCT(
INDIRECT(ADDRESS($P43,SUMIFS($1:$1,$5:$5,1))&amp;":"&amp;ADDRESS($P43,CJ$1)),
INDIRECT("rBP!"&amp;ADDRESS($S43,SUMIFS(rBP!$1:$1,rBP!$5:$5,MAX(rBP!$5:$5)-CJ$5+1))&amp;":"&amp;ADDRESS($S43,SUMIFS(rBP!$1:$1,rBP!$5:$5,MAX(rBP!$5:$5))))))</f>
        <v>0</v>
      </c>
      <c r="CK43" s="69">
        <f ca="1">IF(CK$5="",0,SUMPRODUCT(
INDIRECT(ADDRESS($P43,SUMIFS($1:$1,$5:$5,1))&amp;":"&amp;ADDRESS($P43,CK$1)),
INDIRECT("rBP!"&amp;ADDRESS($S43,SUMIFS(rBP!$1:$1,rBP!$5:$5,MAX(rBP!$5:$5)-CK$5+1))&amp;":"&amp;ADDRESS($S43,SUMIFS(rBP!$1:$1,rBP!$5:$5,MAX(rBP!$5:$5))))))</f>
        <v>0</v>
      </c>
      <c r="CL43" s="69">
        <f ca="1">IF(CL$5="",0,SUMPRODUCT(
INDIRECT(ADDRESS($P43,SUMIFS($1:$1,$5:$5,1))&amp;":"&amp;ADDRESS($P43,CL$1)),
INDIRECT("rBP!"&amp;ADDRESS($S43,SUMIFS(rBP!$1:$1,rBP!$5:$5,MAX(rBP!$5:$5)-CL$5+1))&amp;":"&amp;ADDRESS($S43,SUMIFS(rBP!$1:$1,rBP!$5:$5,MAX(rBP!$5:$5))))))</f>
        <v>0</v>
      </c>
      <c r="CM43" s="69">
        <f ca="1">IF(CM$5="",0,SUMPRODUCT(
INDIRECT(ADDRESS($P43,SUMIFS($1:$1,$5:$5,1))&amp;":"&amp;ADDRESS($P43,CM$1)),
INDIRECT("rBP!"&amp;ADDRESS($S43,SUMIFS(rBP!$1:$1,rBP!$5:$5,MAX(rBP!$5:$5)-CM$5+1))&amp;":"&amp;ADDRESS($S43,SUMIFS(rBP!$1:$1,rBP!$5:$5,MAX(rBP!$5:$5))))))</f>
        <v>0</v>
      </c>
      <c r="CN43" s="69">
        <f ca="1">IF(CN$5="",0,SUMPRODUCT(
INDIRECT(ADDRESS($P43,SUMIFS($1:$1,$5:$5,1))&amp;":"&amp;ADDRESS($P43,CN$1)),
INDIRECT("rBP!"&amp;ADDRESS($S43,SUMIFS(rBP!$1:$1,rBP!$5:$5,MAX(rBP!$5:$5)-CN$5+1))&amp;":"&amp;ADDRESS($S43,SUMIFS(rBP!$1:$1,rBP!$5:$5,MAX(rBP!$5:$5))))))</f>
        <v>0</v>
      </c>
      <c r="CO43" s="69">
        <f ca="1">IF(CO$5="",0,SUMPRODUCT(
INDIRECT(ADDRESS($P43,SUMIFS($1:$1,$5:$5,1))&amp;":"&amp;ADDRESS($P43,CO$1)),
INDIRECT("rBP!"&amp;ADDRESS($S43,SUMIFS(rBP!$1:$1,rBP!$5:$5,MAX(rBP!$5:$5)-CO$5+1))&amp;":"&amp;ADDRESS($S43,SUMIFS(rBP!$1:$1,rBP!$5:$5,MAX(rBP!$5:$5))))))</f>
        <v>0</v>
      </c>
      <c r="CP43" s="69">
        <f ca="1">IF(CP$5="",0,SUMPRODUCT(
INDIRECT(ADDRESS($P43,SUMIFS($1:$1,$5:$5,1))&amp;":"&amp;ADDRESS($P43,CP$1)),
INDIRECT("rBP!"&amp;ADDRESS($S43,SUMIFS(rBP!$1:$1,rBP!$5:$5,MAX(rBP!$5:$5)-CP$5+1))&amp;":"&amp;ADDRESS($S43,SUMIFS(rBP!$1:$1,rBP!$5:$5,MAX(rBP!$5:$5))))))</f>
        <v>0</v>
      </c>
      <c r="CQ43" s="69">
        <f ca="1">IF(CQ$5="",0,SUMPRODUCT(
INDIRECT(ADDRESS($P43,SUMIFS($1:$1,$5:$5,1))&amp;":"&amp;ADDRESS($P43,CQ$1)),
INDIRECT("rBP!"&amp;ADDRESS($S43,SUMIFS(rBP!$1:$1,rBP!$5:$5,MAX(rBP!$5:$5)-CQ$5+1))&amp;":"&amp;ADDRESS($S43,SUMIFS(rBP!$1:$1,rBP!$5:$5,MAX(rBP!$5:$5))))))</f>
        <v>0</v>
      </c>
      <c r="CR43" s="69">
        <f ca="1">IF(CR$5="",0,SUMPRODUCT(
INDIRECT(ADDRESS($P43,SUMIFS($1:$1,$5:$5,1))&amp;":"&amp;ADDRESS($P43,CR$1)),
INDIRECT("rBP!"&amp;ADDRESS($S43,SUMIFS(rBP!$1:$1,rBP!$5:$5,MAX(rBP!$5:$5)-CR$5+1))&amp;":"&amp;ADDRESS($S43,SUMIFS(rBP!$1:$1,rBP!$5:$5,MAX(rBP!$5:$5))))))</f>
        <v>0</v>
      </c>
      <c r="CS43" s="69">
        <f ca="1">IF(CS$5="",0,SUMPRODUCT(
INDIRECT(ADDRESS($P43,SUMIFS($1:$1,$5:$5,1))&amp;":"&amp;ADDRESS($P43,CS$1)),
INDIRECT("rBP!"&amp;ADDRESS($S43,SUMIFS(rBP!$1:$1,rBP!$5:$5,MAX(rBP!$5:$5)-CS$5+1))&amp;":"&amp;ADDRESS($S43,SUMIFS(rBP!$1:$1,rBP!$5:$5,MAX(rBP!$5:$5))))))</f>
        <v>0</v>
      </c>
      <c r="CT43" s="69">
        <f ca="1">IF(CT$5="",0,SUMPRODUCT(
INDIRECT(ADDRESS($P43,SUMIFS($1:$1,$5:$5,1))&amp;":"&amp;ADDRESS($P43,CT$1)),
INDIRECT("rBP!"&amp;ADDRESS($S43,SUMIFS(rBP!$1:$1,rBP!$5:$5,MAX(rBP!$5:$5)-CT$5+1))&amp;":"&amp;ADDRESS($S43,SUMIFS(rBP!$1:$1,rBP!$5:$5,MAX(rBP!$5:$5))))))</f>
        <v>0</v>
      </c>
    </row>
    <row r="44" spans="1:98" s="67" customFormat="1" ht="12" x14ac:dyDescent="0.25">
      <c r="A44" s="26">
        <f>ROW()</f>
        <v>44</v>
      </c>
      <c r="E44" s="68"/>
      <c r="F44" s="66" t="str">
        <f>F42</f>
        <v>Поступление в пр-во ПФ</v>
      </c>
      <c r="G44" s="27" t="str">
        <f>BP!$F$22</f>
        <v>Сырье</v>
      </c>
      <c r="M44" s="2" t="str">
        <f>Lists!$R$8</f>
        <v>руб.</v>
      </c>
      <c r="P44" s="71">
        <f t="shared" ref="P44:P51" si="9">$A$7</f>
        <v>7</v>
      </c>
      <c r="Q44" s="27"/>
      <c r="R44" s="24"/>
      <c r="S44" s="71">
        <f>BP!$A94</f>
        <v>94</v>
      </c>
      <c r="V44" s="75"/>
      <c r="W44" s="29">
        <f ca="1">SUM(INDIRECT(ADDRESS(ROW(),SUMIFS($1:$1,$5:$5,1))):INDIRECT(ADDRESS(ROW(),SUMIFS($1:$1,$5:$5,MAX($5:$5)))))</f>
        <v>10457054.4</v>
      </c>
      <c r="Z44" s="69">
        <f ca="1">IF(Z$5="",0,SUMPRODUCT(
INDIRECT(ADDRESS($P44,SUMIFS($1:$1,$5:$5,1))&amp;":"&amp;ADDRESS($P44,Z$1)),
INDIRECT("rBP!"&amp;ADDRESS($S44,SUMIFS(rBP!$1:$1,rBP!$5:$5,MAX(rBP!$5:$5)-Z$5+1))&amp;":"&amp;ADDRESS($S44,SUMIFS(rBP!$1:$1,rBP!$5:$5,MAX(rBP!$5:$5))))))</f>
        <v>0</v>
      </c>
      <c r="AA44" s="69">
        <f ca="1">IF(AA$5="",0,SUMPRODUCT(
INDIRECT(ADDRESS($P44,SUMIFS($1:$1,$5:$5,1))&amp;":"&amp;ADDRESS($P44,AA$1)),
INDIRECT("rBP!"&amp;ADDRESS($S44,SUMIFS(rBP!$1:$1,rBP!$5:$5,MAX(rBP!$5:$5)-AA$5+1))&amp;":"&amp;ADDRESS($S44,SUMIFS(rBP!$1:$1,rBP!$5:$5,MAX(rBP!$5:$5))))))</f>
        <v>0</v>
      </c>
      <c r="AB44" s="69">
        <f ca="1">IF(AB$5="",0,SUMPRODUCT(
INDIRECT(ADDRESS($P44,SUMIFS($1:$1,$5:$5,1))&amp;":"&amp;ADDRESS($P44,AB$1)),
INDIRECT("rBP!"&amp;ADDRESS($S44,SUMIFS(rBP!$1:$1,rBP!$5:$5,MAX(rBP!$5:$5)-AB$5+1))&amp;":"&amp;ADDRESS($S44,SUMIFS(rBP!$1:$1,rBP!$5:$5,MAX(rBP!$5:$5))))))</f>
        <v>0</v>
      </c>
      <c r="AC44" s="69">
        <f ca="1">IF(AC$5="",0,SUMPRODUCT(
INDIRECT(ADDRESS($P44,SUMIFS($1:$1,$5:$5,1))&amp;":"&amp;ADDRESS($P44,AC$1)),
INDIRECT("rBP!"&amp;ADDRESS($S44,SUMIFS(rBP!$1:$1,rBP!$5:$5,MAX(rBP!$5:$5)-AC$5+1))&amp;":"&amp;ADDRESS($S44,SUMIFS(rBP!$1:$1,rBP!$5:$5,MAX(rBP!$5:$5))))))</f>
        <v>0</v>
      </c>
      <c r="AD44" s="69">
        <f ca="1">IF(AD$5="",0,SUMPRODUCT(
INDIRECT(ADDRESS($P44,SUMIFS($1:$1,$5:$5,1))&amp;":"&amp;ADDRESS($P44,AD$1)),
INDIRECT("rBP!"&amp;ADDRESS($S44,SUMIFS(rBP!$1:$1,rBP!$5:$5,MAX(rBP!$5:$5)-AD$5+1))&amp;":"&amp;ADDRESS($S44,SUMIFS(rBP!$1:$1,rBP!$5:$5,MAX(rBP!$5:$5))))))</f>
        <v>480</v>
      </c>
      <c r="AE44" s="69">
        <f ca="1">IF(AE$5="",0,SUMPRODUCT(
INDIRECT(ADDRESS($P44,SUMIFS($1:$1,$5:$5,1))&amp;":"&amp;ADDRESS($P44,AE$1)),
INDIRECT("rBP!"&amp;ADDRESS($S44,SUMIFS(rBP!$1:$1,rBP!$5:$5,MAX(rBP!$5:$5)-AE$5+1))&amp;":"&amp;ADDRESS($S44,SUMIFS(rBP!$1:$1,rBP!$5:$5,MAX(rBP!$5:$5))))))</f>
        <v>1920</v>
      </c>
      <c r="AF44" s="69">
        <f ca="1">IF(AF$5="",0,SUMPRODUCT(
INDIRECT(ADDRESS($P44,SUMIFS($1:$1,$5:$5,1))&amp;":"&amp;ADDRESS($P44,AF$1)),
INDIRECT("rBP!"&amp;ADDRESS($S44,SUMIFS(rBP!$1:$1,rBP!$5:$5,MAX(rBP!$5:$5)-AF$5+1))&amp;":"&amp;ADDRESS($S44,SUMIFS(rBP!$1:$1,rBP!$5:$5,MAX(rBP!$5:$5))))))</f>
        <v>3456</v>
      </c>
      <c r="AG44" s="69">
        <f ca="1">IF(AG$5="",0,SUMPRODUCT(
INDIRECT(ADDRESS($P44,SUMIFS($1:$1,$5:$5,1))&amp;":"&amp;ADDRESS($P44,AG$1)),
INDIRECT("rBP!"&amp;ADDRESS($S44,SUMIFS(rBP!$1:$1,rBP!$5:$5,MAX(rBP!$5:$5)-AG$5+1))&amp;":"&amp;ADDRESS($S44,SUMIFS(rBP!$1:$1,rBP!$5:$5,MAX(rBP!$5:$5))))))</f>
        <v>5052</v>
      </c>
      <c r="AH44" s="69">
        <f ca="1">IF(AH$5="",0,SUMPRODUCT(
INDIRECT(ADDRESS($P44,SUMIFS($1:$1,$5:$5,1))&amp;":"&amp;ADDRESS($P44,AH$1)),
INDIRECT("rBP!"&amp;ADDRESS($S44,SUMIFS(rBP!$1:$1,rBP!$5:$5,MAX(rBP!$5:$5)-AH$5+1))&amp;":"&amp;ADDRESS($S44,SUMIFS(rBP!$1:$1,rBP!$5:$5,MAX(rBP!$5:$5))))))</f>
        <v>6444</v>
      </c>
      <c r="AI44" s="69">
        <f ca="1">IF(AI$5="",0,SUMPRODUCT(
INDIRECT(ADDRESS($P44,SUMIFS($1:$1,$5:$5,1))&amp;":"&amp;ADDRESS($P44,AI$1)),
INDIRECT("rBP!"&amp;ADDRESS($S44,SUMIFS(rBP!$1:$1,rBP!$5:$5,MAX(rBP!$5:$5)-AI$5+1))&amp;":"&amp;ADDRESS($S44,SUMIFS(rBP!$1:$1,rBP!$5:$5,MAX(rBP!$5:$5))))))</f>
        <v>8464.8000000000011</v>
      </c>
      <c r="AJ44" s="69">
        <f ca="1">IF(AJ$5="",0,SUMPRODUCT(
INDIRECT(ADDRESS($P44,SUMIFS($1:$1,$5:$5,1))&amp;":"&amp;ADDRESS($P44,AJ$1)),
INDIRECT("rBP!"&amp;ADDRESS($S44,SUMIFS(rBP!$1:$1,rBP!$5:$5,MAX(rBP!$5:$5)-AJ$5+1))&amp;":"&amp;ADDRESS($S44,SUMIFS(rBP!$1:$1,rBP!$5:$5,MAX(rBP!$5:$5))))))</f>
        <v>13744.800000000001</v>
      </c>
      <c r="AK44" s="69">
        <f ca="1">IF(AK$5="",0,SUMPRODUCT(
INDIRECT(ADDRESS($P44,SUMIFS($1:$1,$5:$5,1))&amp;":"&amp;ADDRESS($P44,AK$1)),
INDIRECT("rBP!"&amp;ADDRESS($S44,SUMIFS(rBP!$1:$1,rBP!$5:$5,MAX(rBP!$5:$5)-AK$5+1))&amp;":"&amp;ADDRESS($S44,SUMIFS(rBP!$1:$1,rBP!$5:$5,MAX(rBP!$5:$5))))))</f>
        <v>22634.400000000001</v>
      </c>
      <c r="AL44" s="69">
        <f ca="1">IF(AL$5="",0,SUMPRODUCT(
INDIRECT(ADDRESS($P44,SUMIFS($1:$1,$5:$5,1))&amp;":"&amp;ADDRESS($P44,AL$1)),
INDIRECT("rBP!"&amp;ADDRESS($S44,SUMIFS(rBP!$1:$1,rBP!$5:$5,MAX(rBP!$5:$5)-AL$5+1))&amp;":"&amp;ADDRESS($S44,SUMIFS(rBP!$1:$1,rBP!$5:$5,MAX(rBP!$5:$5))))))</f>
        <v>35396.399999999994</v>
      </c>
      <c r="AM44" s="69">
        <f ca="1">IF(AM$5="",0,SUMPRODUCT(
INDIRECT(ADDRESS($P44,SUMIFS($1:$1,$5:$5,1))&amp;":"&amp;ADDRESS($P44,AM$1)),
INDIRECT("rBP!"&amp;ADDRESS($S44,SUMIFS(rBP!$1:$1,rBP!$5:$5,MAX(rBP!$5:$5)-AM$5+1))&amp;":"&amp;ADDRESS($S44,SUMIFS(rBP!$1:$1,rBP!$5:$5,MAX(rBP!$5:$5))))))</f>
        <v>51564</v>
      </c>
      <c r="AN44" s="69">
        <f ca="1">IF(AN$5="",0,SUMPRODUCT(
INDIRECT(ADDRESS($P44,SUMIFS($1:$1,$5:$5,1))&amp;":"&amp;ADDRESS($P44,AN$1)),
INDIRECT("rBP!"&amp;ADDRESS($S44,SUMIFS(rBP!$1:$1,rBP!$5:$5,MAX(rBP!$5:$5)-AN$5+1))&amp;":"&amp;ADDRESS($S44,SUMIFS(rBP!$1:$1,rBP!$5:$5,MAX(rBP!$5:$5))))))</f>
        <v>69740.399999999994</v>
      </c>
      <c r="AO44" s="69">
        <f ca="1">IF(AO$5="",0,SUMPRODUCT(
INDIRECT(ADDRESS($P44,SUMIFS($1:$1,$5:$5,1))&amp;":"&amp;ADDRESS($P44,AO$1)),
INDIRECT("rBP!"&amp;ADDRESS($S44,SUMIFS(rBP!$1:$1,rBP!$5:$5,MAX(rBP!$5:$5)-AO$5+1))&amp;":"&amp;ADDRESS($S44,SUMIFS(rBP!$1:$1,rBP!$5:$5,MAX(rBP!$5:$5))))))</f>
        <v>89109.6</v>
      </c>
      <c r="AP44" s="69">
        <f ca="1">IF(AP$5="",0,SUMPRODUCT(
INDIRECT(ADDRESS($P44,SUMIFS($1:$1,$5:$5,1))&amp;":"&amp;ADDRESS($P44,AP$1)),
INDIRECT("rBP!"&amp;ADDRESS($S44,SUMIFS(rBP!$1:$1,rBP!$5:$5,MAX(rBP!$5:$5)-AP$5+1))&amp;":"&amp;ADDRESS($S44,SUMIFS(rBP!$1:$1,rBP!$5:$5,MAX(rBP!$5:$5))))))</f>
        <v>109098</v>
      </c>
      <c r="AQ44" s="69">
        <f ca="1">IF(AQ$5="",0,SUMPRODUCT(
INDIRECT(ADDRESS($P44,SUMIFS($1:$1,$5:$5,1))&amp;":"&amp;ADDRESS($P44,AQ$1)),
INDIRECT("rBP!"&amp;ADDRESS($S44,SUMIFS(rBP!$1:$1,rBP!$5:$5,MAX(rBP!$5:$5)-AQ$5+1))&amp;":"&amp;ADDRESS($S44,SUMIFS(rBP!$1:$1,rBP!$5:$5,MAX(rBP!$5:$5))))))</f>
        <v>129414</v>
      </c>
      <c r="AR44" s="69">
        <f ca="1">IF(AR$5="",0,SUMPRODUCT(
INDIRECT(ADDRESS($P44,SUMIFS($1:$1,$5:$5,1))&amp;":"&amp;ADDRESS($P44,AR$1)),
INDIRECT("rBP!"&amp;ADDRESS($S44,SUMIFS(rBP!$1:$1,rBP!$5:$5,MAX(rBP!$5:$5)-AR$5+1))&amp;":"&amp;ADDRESS($S44,SUMIFS(rBP!$1:$1,rBP!$5:$5,MAX(rBP!$5:$5))))))</f>
        <v>149874</v>
      </c>
      <c r="AS44" s="69">
        <f ca="1">IF(AS$5="",0,SUMPRODUCT(
INDIRECT(ADDRESS($P44,SUMIFS($1:$1,$5:$5,1))&amp;":"&amp;ADDRESS($P44,AS$1)),
INDIRECT("rBP!"&amp;ADDRESS($S44,SUMIFS(rBP!$1:$1,rBP!$5:$5,MAX(rBP!$5:$5)-AS$5+1))&amp;":"&amp;ADDRESS($S44,SUMIFS(rBP!$1:$1,rBP!$5:$5,MAX(rBP!$5:$5))))))</f>
        <v>170370</v>
      </c>
      <c r="AT44" s="69">
        <f ca="1">IF(AT$5="",0,SUMPRODUCT(
INDIRECT(ADDRESS($P44,SUMIFS($1:$1,$5:$5,1))&amp;":"&amp;ADDRESS($P44,AT$1)),
INDIRECT("rBP!"&amp;ADDRESS($S44,SUMIFS(rBP!$1:$1,rBP!$5:$5,MAX(rBP!$5:$5)-AT$5+1))&amp;":"&amp;ADDRESS($S44,SUMIFS(rBP!$1:$1,rBP!$5:$5,MAX(rBP!$5:$5))))))</f>
        <v>190884</v>
      </c>
      <c r="AU44" s="69">
        <f ca="1">IF(AU$5="",0,SUMPRODUCT(
INDIRECT(ADDRESS($P44,SUMIFS($1:$1,$5:$5,1))&amp;":"&amp;ADDRESS($P44,AU$1)),
INDIRECT("rBP!"&amp;ADDRESS($S44,SUMIFS(rBP!$1:$1,rBP!$5:$5,MAX(rBP!$5:$5)-AU$5+1))&amp;":"&amp;ADDRESS($S44,SUMIFS(rBP!$1:$1,rBP!$5:$5,MAX(rBP!$5:$5))))))</f>
        <v>211404</v>
      </c>
      <c r="AV44" s="69">
        <f ca="1">IF(AV$5="",0,SUMPRODUCT(
INDIRECT(ADDRESS($P44,SUMIFS($1:$1,$5:$5,1))&amp;":"&amp;ADDRESS($P44,AV$1)),
INDIRECT("rBP!"&amp;ADDRESS($S44,SUMIFS(rBP!$1:$1,rBP!$5:$5,MAX(rBP!$5:$5)-AV$5+1))&amp;":"&amp;ADDRESS($S44,SUMIFS(rBP!$1:$1,rBP!$5:$5,MAX(rBP!$5:$5))))))</f>
        <v>231924</v>
      </c>
      <c r="AW44" s="69">
        <f ca="1">IF(AW$5="",0,SUMPRODUCT(
INDIRECT(ADDRESS($P44,SUMIFS($1:$1,$5:$5,1))&amp;":"&amp;ADDRESS($P44,AW$1)),
INDIRECT("rBP!"&amp;ADDRESS($S44,SUMIFS(rBP!$1:$1,rBP!$5:$5,MAX(rBP!$5:$5)-AW$5+1))&amp;":"&amp;ADDRESS($S44,SUMIFS(rBP!$1:$1,rBP!$5:$5,MAX(rBP!$5:$5))))))</f>
        <v>252444</v>
      </c>
      <c r="AX44" s="69">
        <f ca="1">IF(AX$5="",0,SUMPRODUCT(
INDIRECT(ADDRESS($P44,SUMIFS($1:$1,$5:$5,1))&amp;":"&amp;ADDRESS($P44,AX$1)),
INDIRECT("rBP!"&amp;ADDRESS($S44,SUMIFS(rBP!$1:$1,rBP!$5:$5,MAX(rBP!$5:$5)-AX$5+1))&amp;":"&amp;ADDRESS($S44,SUMIFS(rBP!$1:$1,rBP!$5:$5,MAX(rBP!$5:$5))))))</f>
        <v>272964</v>
      </c>
      <c r="AY44" s="69">
        <f ca="1">IF(AY$5="",0,SUMPRODUCT(
INDIRECT(ADDRESS($P44,SUMIFS($1:$1,$5:$5,1))&amp;":"&amp;ADDRESS($P44,AY$1)),
INDIRECT("rBP!"&amp;ADDRESS($S44,SUMIFS(rBP!$1:$1,rBP!$5:$5,MAX(rBP!$5:$5)-AY$5+1))&amp;":"&amp;ADDRESS($S44,SUMIFS(rBP!$1:$1,rBP!$5:$5,MAX(rBP!$5:$5))))))</f>
        <v>293484</v>
      </c>
      <c r="AZ44" s="69">
        <f ca="1">IF(AZ$5="",0,SUMPRODUCT(
INDIRECT(ADDRESS($P44,SUMIFS($1:$1,$5:$5,1))&amp;":"&amp;ADDRESS($P44,AZ$1)),
INDIRECT("rBP!"&amp;ADDRESS($S44,SUMIFS(rBP!$1:$1,rBP!$5:$5,MAX(rBP!$5:$5)-AZ$5+1))&amp;":"&amp;ADDRESS($S44,SUMIFS(rBP!$1:$1,rBP!$5:$5,MAX(rBP!$5:$5))))))</f>
        <v>314004</v>
      </c>
      <c r="BA44" s="69">
        <f ca="1">IF(BA$5="",0,SUMPRODUCT(
INDIRECT(ADDRESS($P44,SUMIFS($1:$1,$5:$5,1))&amp;":"&amp;ADDRESS($P44,BA$1)),
INDIRECT("rBP!"&amp;ADDRESS($S44,SUMIFS(rBP!$1:$1,rBP!$5:$5,MAX(rBP!$5:$5)-BA$5+1))&amp;":"&amp;ADDRESS($S44,SUMIFS(rBP!$1:$1,rBP!$5:$5,MAX(rBP!$5:$5))))))</f>
        <v>333324</v>
      </c>
      <c r="BB44" s="69">
        <f ca="1">IF(BB$5="",0,SUMPRODUCT(
INDIRECT(ADDRESS($P44,SUMIFS($1:$1,$5:$5,1))&amp;":"&amp;ADDRESS($P44,BB$1)),
INDIRECT("rBP!"&amp;ADDRESS($S44,SUMIFS(rBP!$1:$1,rBP!$5:$5,MAX(rBP!$5:$5)-BB$5+1))&amp;":"&amp;ADDRESS($S44,SUMIFS(rBP!$1:$1,rBP!$5:$5,MAX(rBP!$5:$5))))))</f>
        <v>349044</v>
      </c>
      <c r="BC44" s="69">
        <f ca="1">IF(BC$5="",0,SUMPRODUCT(
INDIRECT(ADDRESS($P44,SUMIFS($1:$1,$5:$5,1))&amp;":"&amp;ADDRESS($P44,BC$1)),
INDIRECT("rBP!"&amp;ADDRESS($S44,SUMIFS(rBP!$1:$1,rBP!$5:$5,MAX(rBP!$5:$5)-BC$5+1))&amp;":"&amp;ADDRESS($S44,SUMIFS(rBP!$1:$1,rBP!$5:$5,MAX(rBP!$5:$5))))))</f>
        <v>360924</v>
      </c>
      <c r="BD44" s="69">
        <f ca="1">IF(BD$5="",0,SUMPRODUCT(
INDIRECT(ADDRESS($P44,SUMIFS($1:$1,$5:$5,1))&amp;":"&amp;ADDRESS($P44,BD$1)),
INDIRECT("rBP!"&amp;ADDRESS($S44,SUMIFS(rBP!$1:$1,rBP!$5:$5,MAX(rBP!$5:$5)-BD$5+1))&amp;":"&amp;ADDRESS($S44,SUMIFS(rBP!$1:$1,rBP!$5:$5,MAX(rBP!$5:$5))))))</f>
        <v>368814</v>
      </c>
      <c r="BE44" s="69">
        <f ca="1">IF(BE$5="",0,SUMPRODUCT(
INDIRECT(ADDRESS($P44,SUMIFS($1:$1,$5:$5,1))&amp;":"&amp;ADDRESS($P44,BE$1)),
INDIRECT("rBP!"&amp;ADDRESS($S44,SUMIFS(rBP!$1:$1,rBP!$5:$5,MAX(rBP!$5:$5)-BE$5+1))&amp;":"&amp;ADDRESS($S44,SUMIFS(rBP!$1:$1,rBP!$5:$5,MAX(rBP!$5:$5))))))</f>
        <v>373224</v>
      </c>
      <c r="BF44" s="69">
        <f ca="1">IF(BF$5="",0,SUMPRODUCT(
INDIRECT(ADDRESS($P44,SUMIFS($1:$1,$5:$5,1))&amp;":"&amp;ADDRESS($P44,BF$1)),
INDIRECT("rBP!"&amp;ADDRESS($S44,SUMIFS(rBP!$1:$1,rBP!$5:$5,MAX(rBP!$5:$5)-BF$5+1))&amp;":"&amp;ADDRESS($S44,SUMIFS(rBP!$1:$1,rBP!$5:$5,MAX(rBP!$5:$5))))))</f>
        <v>375582</v>
      </c>
      <c r="BG44" s="69">
        <f ca="1">IF(BG$5="",0,SUMPRODUCT(
INDIRECT(ADDRESS($P44,SUMIFS($1:$1,$5:$5,1))&amp;":"&amp;ADDRESS($P44,BG$1)),
INDIRECT("rBP!"&amp;ADDRESS($S44,SUMIFS(rBP!$1:$1,rBP!$5:$5,MAX(rBP!$5:$5)-BG$5+1))&amp;":"&amp;ADDRESS($S44,SUMIFS(rBP!$1:$1,rBP!$5:$5,MAX(rBP!$5:$5))))))</f>
        <v>376740</v>
      </c>
      <c r="BH44" s="69">
        <f ca="1">IF(BH$5="",0,SUMPRODUCT(
INDIRECT(ADDRESS($P44,SUMIFS($1:$1,$5:$5,1))&amp;":"&amp;ADDRESS($P44,BH$1)),
INDIRECT("rBP!"&amp;ADDRESS($S44,SUMIFS(rBP!$1:$1,rBP!$5:$5,MAX(rBP!$5:$5)-BH$5+1))&amp;":"&amp;ADDRESS($S44,SUMIFS(rBP!$1:$1,rBP!$5:$5,MAX(rBP!$5:$5))))))</f>
        <v>377274</v>
      </c>
      <c r="BI44" s="69">
        <f ca="1">IF(BI$5="",0,SUMPRODUCT(
INDIRECT(ADDRESS($P44,SUMIFS($1:$1,$5:$5,1))&amp;":"&amp;ADDRESS($P44,BI$1)),
INDIRECT("rBP!"&amp;ADDRESS($S44,SUMIFS(rBP!$1:$1,rBP!$5:$5,MAX(rBP!$5:$5)-BI$5+1))&amp;":"&amp;ADDRESS($S44,SUMIFS(rBP!$1:$1,rBP!$5:$5,MAX(rBP!$5:$5))))))</f>
        <v>377478</v>
      </c>
      <c r="BJ44" s="69">
        <f ca="1">IF(BJ$5="",0,SUMPRODUCT(
INDIRECT(ADDRESS($P44,SUMIFS($1:$1,$5:$5,1))&amp;":"&amp;ADDRESS($P44,BJ$1)),
INDIRECT("rBP!"&amp;ADDRESS($S44,SUMIFS(rBP!$1:$1,rBP!$5:$5,MAX(rBP!$5:$5)-BJ$5+1))&amp;":"&amp;ADDRESS($S44,SUMIFS(rBP!$1:$1,rBP!$5:$5,MAX(rBP!$5:$5))))))</f>
        <v>377538</v>
      </c>
      <c r="BK44" s="69">
        <f ca="1">IF(BK$5="",0,SUMPRODUCT(
INDIRECT(ADDRESS($P44,SUMIFS($1:$1,$5:$5,1))&amp;":"&amp;ADDRESS($P44,BK$1)),
INDIRECT("rBP!"&amp;ADDRESS($S44,SUMIFS(rBP!$1:$1,rBP!$5:$5,MAX(rBP!$5:$5)-BK$5+1))&amp;":"&amp;ADDRESS($S44,SUMIFS(rBP!$1:$1,rBP!$5:$5,MAX(rBP!$5:$5))))))</f>
        <v>377562</v>
      </c>
      <c r="BL44" s="69">
        <f ca="1">IF(BL$5="",0,SUMPRODUCT(
INDIRECT(ADDRESS($P44,SUMIFS($1:$1,$5:$5,1))&amp;":"&amp;ADDRESS($P44,BL$1)),
INDIRECT("rBP!"&amp;ADDRESS($S44,SUMIFS(rBP!$1:$1,rBP!$5:$5,MAX(rBP!$5:$5)-BL$5+1))&amp;":"&amp;ADDRESS($S44,SUMIFS(rBP!$1:$1,rBP!$5:$5,MAX(rBP!$5:$5))))))</f>
        <v>377568.00000000006</v>
      </c>
      <c r="BM44" s="69">
        <f ca="1">IF(BM$5="",0,SUMPRODUCT(
INDIRECT(ADDRESS($P44,SUMIFS($1:$1,$5:$5,1))&amp;":"&amp;ADDRESS($P44,BM$1)),
INDIRECT("rBP!"&amp;ADDRESS($S44,SUMIFS(rBP!$1:$1,rBP!$5:$5,MAX(rBP!$5:$5)-BM$5+1))&amp;":"&amp;ADDRESS($S44,SUMIFS(rBP!$1:$1,rBP!$5:$5,MAX(rBP!$5:$5))))))</f>
        <v>377568.00000000006</v>
      </c>
      <c r="BN44" s="69">
        <f ca="1">IF(BN$5="",0,SUMPRODUCT(
INDIRECT(ADDRESS($P44,SUMIFS($1:$1,$5:$5,1))&amp;":"&amp;ADDRESS($P44,BN$1)),
INDIRECT("rBP!"&amp;ADDRESS($S44,SUMIFS(rBP!$1:$1,rBP!$5:$5,MAX(rBP!$5:$5)-BN$5+1))&amp;":"&amp;ADDRESS($S44,SUMIFS(rBP!$1:$1,rBP!$5:$5,MAX(rBP!$5:$5))))))</f>
        <v>377568.00000000006</v>
      </c>
      <c r="BO44" s="69">
        <f ca="1">IF(BO$5="",0,SUMPRODUCT(
INDIRECT(ADDRESS($P44,SUMIFS($1:$1,$5:$5,1))&amp;":"&amp;ADDRESS($P44,BO$1)),
INDIRECT("rBP!"&amp;ADDRESS($S44,SUMIFS(rBP!$1:$1,rBP!$5:$5,MAX(rBP!$5:$5)-BO$5+1))&amp;":"&amp;ADDRESS($S44,SUMIFS(rBP!$1:$1,rBP!$5:$5,MAX(rBP!$5:$5))))))</f>
        <v>377568.00000000006</v>
      </c>
      <c r="BP44" s="69">
        <f ca="1">IF(BP$5="",0,SUMPRODUCT(
INDIRECT(ADDRESS($P44,SUMIFS($1:$1,$5:$5,1))&amp;":"&amp;ADDRESS($P44,BP$1)),
INDIRECT("rBP!"&amp;ADDRESS($S44,SUMIFS(rBP!$1:$1,rBP!$5:$5,MAX(rBP!$5:$5)-BP$5+1))&amp;":"&amp;ADDRESS($S44,SUMIFS(rBP!$1:$1,rBP!$5:$5,MAX(rBP!$5:$5))))))</f>
        <v>377568.00000000006</v>
      </c>
      <c r="BQ44" s="69">
        <f ca="1">IF(BQ$5="",0,SUMPRODUCT(
INDIRECT(ADDRESS($P44,SUMIFS($1:$1,$5:$5,1))&amp;":"&amp;ADDRESS($P44,BQ$1)),
INDIRECT("rBP!"&amp;ADDRESS($S44,SUMIFS(rBP!$1:$1,rBP!$5:$5,MAX(rBP!$5:$5)-BQ$5+1))&amp;":"&amp;ADDRESS($S44,SUMIFS(rBP!$1:$1,rBP!$5:$5,MAX(rBP!$5:$5))))))</f>
        <v>377568.00000000006</v>
      </c>
      <c r="BR44" s="69">
        <f ca="1">IF(BR$5="",0,SUMPRODUCT(
INDIRECT(ADDRESS($P44,SUMIFS($1:$1,$5:$5,1))&amp;":"&amp;ADDRESS($P44,BR$1)),
INDIRECT("rBP!"&amp;ADDRESS($S44,SUMIFS(rBP!$1:$1,rBP!$5:$5,MAX(rBP!$5:$5)-BR$5+1))&amp;":"&amp;ADDRESS($S44,SUMIFS(rBP!$1:$1,rBP!$5:$5,MAX(rBP!$5:$5))))))</f>
        <v>377568.00000000006</v>
      </c>
      <c r="BS44" s="69">
        <f ca="1">IF(BS$5="",0,SUMPRODUCT(
INDIRECT(ADDRESS($P44,SUMIFS($1:$1,$5:$5,1))&amp;":"&amp;ADDRESS($P44,BS$1)),
INDIRECT("rBP!"&amp;ADDRESS($S44,SUMIFS(rBP!$1:$1,rBP!$5:$5,MAX(rBP!$5:$5)-BS$5+1))&amp;":"&amp;ADDRESS($S44,SUMIFS(rBP!$1:$1,rBP!$5:$5,MAX(rBP!$5:$5))))))</f>
        <v>377568.00000000006</v>
      </c>
      <c r="BT44" s="69">
        <f ca="1">IF(BT$5="",0,SUMPRODUCT(
INDIRECT(ADDRESS($P44,SUMIFS($1:$1,$5:$5,1))&amp;":"&amp;ADDRESS($P44,BT$1)),
INDIRECT("rBP!"&amp;ADDRESS($S44,SUMIFS(rBP!$1:$1,rBP!$5:$5,MAX(rBP!$5:$5)-BT$5+1))&amp;":"&amp;ADDRESS($S44,SUMIFS(rBP!$1:$1,rBP!$5:$5,MAX(rBP!$5:$5))))))</f>
        <v>377568.00000000006</v>
      </c>
      <c r="BU44" s="69">
        <f ca="1">IF(BU$5="",0,SUMPRODUCT(
INDIRECT(ADDRESS($P44,SUMIFS($1:$1,$5:$5,1))&amp;":"&amp;ADDRESS($P44,BU$1)),
INDIRECT("rBP!"&amp;ADDRESS($S44,SUMIFS(rBP!$1:$1,rBP!$5:$5,MAX(rBP!$5:$5)-BU$5+1))&amp;":"&amp;ADDRESS($S44,SUMIFS(rBP!$1:$1,rBP!$5:$5,MAX(rBP!$5:$5))))))</f>
        <v>377568.00000000006</v>
      </c>
      <c r="BV44" s="69">
        <f ca="1">IF(BV$5="",0,SUMPRODUCT(
INDIRECT(ADDRESS($P44,SUMIFS($1:$1,$5:$5,1))&amp;":"&amp;ADDRESS($P44,BV$1)),
INDIRECT("rBP!"&amp;ADDRESS($S44,SUMIFS(rBP!$1:$1,rBP!$5:$5,MAX(rBP!$5:$5)-BV$5+1))&amp;":"&amp;ADDRESS($S44,SUMIFS(rBP!$1:$1,rBP!$5:$5,MAX(rBP!$5:$5))))))</f>
        <v>0</v>
      </c>
      <c r="BW44" s="69">
        <f ca="1">IF(BW$5="",0,SUMPRODUCT(
INDIRECT(ADDRESS($P44,SUMIFS($1:$1,$5:$5,1))&amp;":"&amp;ADDRESS($P44,BW$1)),
INDIRECT("rBP!"&amp;ADDRESS($S44,SUMIFS(rBP!$1:$1,rBP!$5:$5,MAX(rBP!$5:$5)-BW$5+1))&amp;":"&amp;ADDRESS($S44,SUMIFS(rBP!$1:$1,rBP!$5:$5,MAX(rBP!$5:$5))))))</f>
        <v>0</v>
      </c>
      <c r="BX44" s="69">
        <f ca="1">IF(BX$5="",0,SUMPRODUCT(
INDIRECT(ADDRESS($P44,SUMIFS($1:$1,$5:$5,1))&amp;":"&amp;ADDRESS($P44,BX$1)),
INDIRECT("rBP!"&amp;ADDRESS($S44,SUMIFS(rBP!$1:$1,rBP!$5:$5,MAX(rBP!$5:$5)-BX$5+1))&amp;":"&amp;ADDRESS($S44,SUMIFS(rBP!$1:$1,rBP!$5:$5,MAX(rBP!$5:$5))))))</f>
        <v>0</v>
      </c>
      <c r="BY44" s="69">
        <f ca="1">IF(BY$5="",0,SUMPRODUCT(
INDIRECT(ADDRESS($P44,SUMIFS($1:$1,$5:$5,1))&amp;":"&amp;ADDRESS($P44,BY$1)),
INDIRECT("rBP!"&amp;ADDRESS($S44,SUMIFS(rBP!$1:$1,rBP!$5:$5,MAX(rBP!$5:$5)-BY$5+1))&amp;":"&amp;ADDRESS($S44,SUMIFS(rBP!$1:$1,rBP!$5:$5,MAX(rBP!$5:$5))))))</f>
        <v>0</v>
      </c>
      <c r="BZ44" s="69">
        <f ca="1">IF(BZ$5="",0,SUMPRODUCT(
INDIRECT(ADDRESS($P44,SUMIFS($1:$1,$5:$5,1))&amp;":"&amp;ADDRESS($P44,BZ$1)),
INDIRECT("rBP!"&amp;ADDRESS($S44,SUMIFS(rBP!$1:$1,rBP!$5:$5,MAX(rBP!$5:$5)-BZ$5+1))&amp;":"&amp;ADDRESS($S44,SUMIFS(rBP!$1:$1,rBP!$5:$5,MAX(rBP!$5:$5))))))</f>
        <v>0</v>
      </c>
      <c r="CA44" s="69">
        <f ca="1">IF(CA$5="",0,SUMPRODUCT(
INDIRECT(ADDRESS($P44,SUMIFS($1:$1,$5:$5,1))&amp;":"&amp;ADDRESS($P44,CA$1)),
INDIRECT("rBP!"&amp;ADDRESS($S44,SUMIFS(rBP!$1:$1,rBP!$5:$5,MAX(rBP!$5:$5)-CA$5+1))&amp;":"&amp;ADDRESS($S44,SUMIFS(rBP!$1:$1,rBP!$5:$5,MAX(rBP!$5:$5))))))</f>
        <v>0</v>
      </c>
      <c r="CB44" s="69">
        <f ca="1">IF(CB$5="",0,SUMPRODUCT(
INDIRECT(ADDRESS($P44,SUMIFS($1:$1,$5:$5,1))&amp;":"&amp;ADDRESS($P44,CB$1)),
INDIRECT("rBP!"&amp;ADDRESS($S44,SUMIFS(rBP!$1:$1,rBP!$5:$5,MAX(rBP!$5:$5)-CB$5+1))&amp;":"&amp;ADDRESS($S44,SUMIFS(rBP!$1:$1,rBP!$5:$5,MAX(rBP!$5:$5))))))</f>
        <v>0</v>
      </c>
      <c r="CC44" s="69">
        <f ca="1">IF(CC$5="",0,SUMPRODUCT(
INDIRECT(ADDRESS($P44,SUMIFS($1:$1,$5:$5,1))&amp;":"&amp;ADDRESS($P44,CC$1)),
INDIRECT("rBP!"&amp;ADDRESS($S44,SUMIFS(rBP!$1:$1,rBP!$5:$5,MAX(rBP!$5:$5)-CC$5+1))&amp;":"&amp;ADDRESS($S44,SUMIFS(rBP!$1:$1,rBP!$5:$5,MAX(rBP!$5:$5))))))</f>
        <v>0</v>
      </c>
      <c r="CD44" s="69">
        <f ca="1">IF(CD$5="",0,SUMPRODUCT(
INDIRECT(ADDRESS($P44,SUMIFS($1:$1,$5:$5,1))&amp;":"&amp;ADDRESS($P44,CD$1)),
INDIRECT("rBP!"&amp;ADDRESS($S44,SUMIFS(rBP!$1:$1,rBP!$5:$5,MAX(rBP!$5:$5)-CD$5+1))&amp;":"&amp;ADDRESS($S44,SUMIFS(rBP!$1:$1,rBP!$5:$5,MAX(rBP!$5:$5))))))</f>
        <v>0</v>
      </c>
      <c r="CE44" s="69">
        <f ca="1">IF(CE$5="",0,SUMPRODUCT(
INDIRECT(ADDRESS($P44,SUMIFS($1:$1,$5:$5,1))&amp;":"&amp;ADDRESS($P44,CE$1)),
INDIRECT("rBP!"&amp;ADDRESS($S44,SUMIFS(rBP!$1:$1,rBP!$5:$5,MAX(rBP!$5:$5)-CE$5+1))&amp;":"&amp;ADDRESS($S44,SUMIFS(rBP!$1:$1,rBP!$5:$5,MAX(rBP!$5:$5))))))</f>
        <v>0</v>
      </c>
      <c r="CF44" s="69">
        <f ca="1">IF(CF$5="",0,SUMPRODUCT(
INDIRECT(ADDRESS($P44,SUMIFS($1:$1,$5:$5,1))&amp;":"&amp;ADDRESS($P44,CF$1)),
INDIRECT("rBP!"&amp;ADDRESS($S44,SUMIFS(rBP!$1:$1,rBP!$5:$5,MAX(rBP!$5:$5)-CF$5+1))&amp;":"&amp;ADDRESS($S44,SUMIFS(rBP!$1:$1,rBP!$5:$5,MAX(rBP!$5:$5))))))</f>
        <v>0</v>
      </c>
      <c r="CG44" s="69">
        <f ca="1">IF(CG$5="",0,SUMPRODUCT(
INDIRECT(ADDRESS($P44,SUMIFS($1:$1,$5:$5,1))&amp;":"&amp;ADDRESS($P44,CG$1)),
INDIRECT("rBP!"&amp;ADDRESS($S44,SUMIFS(rBP!$1:$1,rBP!$5:$5,MAX(rBP!$5:$5)-CG$5+1))&amp;":"&amp;ADDRESS($S44,SUMIFS(rBP!$1:$1,rBP!$5:$5,MAX(rBP!$5:$5))))))</f>
        <v>0</v>
      </c>
      <c r="CH44" s="69">
        <f ca="1">IF(CH$5="",0,SUMPRODUCT(
INDIRECT(ADDRESS($P44,SUMIFS($1:$1,$5:$5,1))&amp;":"&amp;ADDRESS($P44,CH$1)),
INDIRECT("rBP!"&amp;ADDRESS($S44,SUMIFS(rBP!$1:$1,rBP!$5:$5,MAX(rBP!$5:$5)-CH$5+1))&amp;":"&amp;ADDRESS($S44,SUMIFS(rBP!$1:$1,rBP!$5:$5,MAX(rBP!$5:$5))))))</f>
        <v>0</v>
      </c>
      <c r="CI44" s="69">
        <f ca="1">IF(CI$5="",0,SUMPRODUCT(
INDIRECT(ADDRESS($P44,SUMIFS($1:$1,$5:$5,1))&amp;":"&amp;ADDRESS($P44,CI$1)),
INDIRECT("rBP!"&amp;ADDRESS($S44,SUMIFS(rBP!$1:$1,rBP!$5:$5,MAX(rBP!$5:$5)-CI$5+1))&amp;":"&amp;ADDRESS($S44,SUMIFS(rBP!$1:$1,rBP!$5:$5,MAX(rBP!$5:$5))))))</f>
        <v>0</v>
      </c>
      <c r="CJ44" s="69">
        <f ca="1">IF(CJ$5="",0,SUMPRODUCT(
INDIRECT(ADDRESS($P44,SUMIFS($1:$1,$5:$5,1))&amp;":"&amp;ADDRESS($P44,CJ$1)),
INDIRECT("rBP!"&amp;ADDRESS($S44,SUMIFS(rBP!$1:$1,rBP!$5:$5,MAX(rBP!$5:$5)-CJ$5+1))&amp;":"&amp;ADDRESS($S44,SUMIFS(rBP!$1:$1,rBP!$5:$5,MAX(rBP!$5:$5))))))</f>
        <v>0</v>
      </c>
      <c r="CK44" s="69">
        <f ca="1">IF(CK$5="",0,SUMPRODUCT(
INDIRECT(ADDRESS($P44,SUMIFS($1:$1,$5:$5,1))&amp;":"&amp;ADDRESS($P44,CK$1)),
INDIRECT("rBP!"&amp;ADDRESS($S44,SUMIFS(rBP!$1:$1,rBP!$5:$5,MAX(rBP!$5:$5)-CK$5+1))&amp;":"&amp;ADDRESS($S44,SUMIFS(rBP!$1:$1,rBP!$5:$5,MAX(rBP!$5:$5))))))</f>
        <v>0</v>
      </c>
      <c r="CL44" s="69">
        <f ca="1">IF(CL$5="",0,SUMPRODUCT(
INDIRECT(ADDRESS($P44,SUMIFS($1:$1,$5:$5,1))&amp;":"&amp;ADDRESS($P44,CL$1)),
INDIRECT("rBP!"&amp;ADDRESS($S44,SUMIFS(rBP!$1:$1,rBP!$5:$5,MAX(rBP!$5:$5)-CL$5+1))&amp;":"&amp;ADDRESS($S44,SUMIFS(rBP!$1:$1,rBP!$5:$5,MAX(rBP!$5:$5))))))</f>
        <v>0</v>
      </c>
      <c r="CM44" s="69">
        <f ca="1">IF(CM$5="",0,SUMPRODUCT(
INDIRECT(ADDRESS($P44,SUMIFS($1:$1,$5:$5,1))&amp;":"&amp;ADDRESS($P44,CM$1)),
INDIRECT("rBP!"&amp;ADDRESS($S44,SUMIFS(rBP!$1:$1,rBP!$5:$5,MAX(rBP!$5:$5)-CM$5+1))&amp;":"&amp;ADDRESS($S44,SUMIFS(rBP!$1:$1,rBP!$5:$5,MAX(rBP!$5:$5))))))</f>
        <v>0</v>
      </c>
      <c r="CN44" s="69">
        <f ca="1">IF(CN$5="",0,SUMPRODUCT(
INDIRECT(ADDRESS($P44,SUMIFS($1:$1,$5:$5,1))&amp;":"&amp;ADDRESS($P44,CN$1)),
INDIRECT("rBP!"&amp;ADDRESS($S44,SUMIFS(rBP!$1:$1,rBP!$5:$5,MAX(rBP!$5:$5)-CN$5+1))&amp;":"&amp;ADDRESS($S44,SUMIFS(rBP!$1:$1,rBP!$5:$5,MAX(rBP!$5:$5))))))</f>
        <v>0</v>
      </c>
      <c r="CO44" s="69">
        <f ca="1">IF(CO$5="",0,SUMPRODUCT(
INDIRECT(ADDRESS($P44,SUMIFS($1:$1,$5:$5,1))&amp;":"&amp;ADDRESS($P44,CO$1)),
INDIRECT("rBP!"&amp;ADDRESS($S44,SUMIFS(rBP!$1:$1,rBP!$5:$5,MAX(rBP!$5:$5)-CO$5+1))&amp;":"&amp;ADDRESS($S44,SUMIFS(rBP!$1:$1,rBP!$5:$5,MAX(rBP!$5:$5))))))</f>
        <v>0</v>
      </c>
      <c r="CP44" s="69">
        <f ca="1">IF(CP$5="",0,SUMPRODUCT(
INDIRECT(ADDRESS($P44,SUMIFS($1:$1,$5:$5,1))&amp;":"&amp;ADDRESS($P44,CP$1)),
INDIRECT("rBP!"&amp;ADDRESS($S44,SUMIFS(rBP!$1:$1,rBP!$5:$5,MAX(rBP!$5:$5)-CP$5+1))&amp;":"&amp;ADDRESS($S44,SUMIFS(rBP!$1:$1,rBP!$5:$5,MAX(rBP!$5:$5))))))</f>
        <v>0</v>
      </c>
      <c r="CQ44" s="69">
        <f ca="1">IF(CQ$5="",0,SUMPRODUCT(
INDIRECT(ADDRESS($P44,SUMIFS($1:$1,$5:$5,1))&amp;":"&amp;ADDRESS($P44,CQ$1)),
INDIRECT("rBP!"&amp;ADDRESS($S44,SUMIFS(rBP!$1:$1,rBP!$5:$5,MAX(rBP!$5:$5)-CQ$5+1))&amp;":"&amp;ADDRESS($S44,SUMIFS(rBP!$1:$1,rBP!$5:$5,MAX(rBP!$5:$5))))))</f>
        <v>0</v>
      </c>
      <c r="CR44" s="69">
        <f ca="1">IF(CR$5="",0,SUMPRODUCT(
INDIRECT(ADDRESS($P44,SUMIFS($1:$1,$5:$5,1))&amp;":"&amp;ADDRESS($P44,CR$1)),
INDIRECT("rBP!"&amp;ADDRESS($S44,SUMIFS(rBP!$1:$1,rBP!$5:$5,MAX(rBP!$5:$5)-CR$5+1))&amp;":"&amp;ADDRESS($S44,SUMIFS(rBP!$1:$1,rBP!$5:$5,MAX(rBP!$5:$5))))))</f>
        <v>0</v>
      </c>
      <c r="CS44" s="69">
        <f ca="1">IF(CS$5="",0,SUMPRODUCT(
INDIRECT(ADDRESS($P44,SUMIFS($1:$1,$5:$5,1))&amp;":"&amp;ADDRESS($P44,CS$1)),
INDIRECT("rBP!"&amp;ADDRESS($S44,SUMIFS(rBP!$1:$1,rBP!$5:$5,MAX(rBP!$5:$5)-CS$5+1))&amp;":"&amp;ADDRESS($S44,SUMIFS(rBP!$1:$1,rBP!$5:$5,MAX(rBP!$5:$5))))))</f>
        <v>0</v>
      </c>
      <c r="CT44" s="69">
        <f ca="1">IF(CT$5="",0,SUMPRODUCT(
INDIRECT(ADDRESS($P44,SUMIFS($1:$1,$5:$5,1))&amp;":"&amp;ADDRESS($P44,CT$1)),
INDIRECT("rBP!"&amp;ADDRESS($S44,SUMIFS(rBP!$1:$1,rBP!$5:$5,MAX(rBP!$5:$5)-CT$5+1))&amp;":"&amp;ADDRESS($S44,SUMIFS(rBP!$1:$1,rBP!$5:$5,MAX(rBP!$5:$5))))))</f>
        <v>0</v>
      </c>
    </row>
    <row r="45" spans="1:98" s="27" customFormat="1" ht="12" x14ac:dyDescent="0.25">
      <c r="A45" s="26">
        <f>ROW()</f>
        <v>45</v>
      </c>
      <c r="E45" s="24"/>
      <c r="F45" s="66" t="str">
        <f>F42</f>
        <v>Поступление в пр-во ПФ</v>
      </c>
      <c r="G45" s="27" t="str">
        <f>BP!$F$23</f>
        <v>Материал</v>
      </c>
      <c r="M45" s="2" t="str">
        <f>Lists!$R$8</f>
        <v>руб.</v>
      </c>
      <c r="P45" s="71">
        <f t="shared" si="9"/>
        <v>7</v>
      </c>
      <c r="R45" s="24"/>
      <c r="S45" s="71">
        <f>BP!$A95</f>
        <v>95</v>
      </c>
      <c r="T45" s="67"/>
      <c r="U45" s="67"/>
      <c r="V45" s="75"/>
      <c r="W45" s="29">
        <f ca="1">SUM(INDIRECT(ADDRESS(ROW(),SUMIFS($1:$1,$5:$5,1))):INDIRECT(ADDRESS(ROW(),SUMIFS($1:$1,$5:$5,MAX($5:$5)))))</f>
        <v>0</v>
      </c>
      <c r="X45" s="67"/>
      <c r="Y45" s="67"/>
      <c r="Z45" s="69">
        <f ca="1">IF(Z$5="",0,SUMPRODUCT(
INDIRECT(ADDRESS($P45,SUMIFS($1:$1,$5:$5,1))&amp;":"&amp;ADDRESS($P45,Z$1)),
INDIRECT("rBP!"&amp;ADDRESS($S45,SUMIFS(rBP!$1:$1,rBP!$5:$5,MAX(rBP!$5:$5)-Z$5+1))&amp;":"&amp;ADDRESS($S45,SUMIFS(rBP!$1:$1,rBP!$5:$5,MAX(rBP!$5:$5))))))</f>
        <v>0</v>
      </c>
      <c r="AA45" s="69">
        <f ca="1">IF(AA$5="",0,SUMPRODUCT(
INDIRECT(ADDRESS($P45,SUMIFS($1:$1,$5:$5,1))&amp;":"&amp;ADDRESS($P45,AA$1)),
INDIRECT("rBP!"&amp;ADDRESS($S45,SUMIFS(rBP!$1:$1,rBP!$5:$5,MAX(rBP!$5:$5)-AA$5+1))&amp;":"&amp;ADDRESS($S45,SUMIFS(rBP!$1:$1,rBP!$5:$5,MAX(rBP!$5:$5))))))</f>
        <v>0</v>
      </c>
      <c r="AB45" s="69">
        <f ca="1">IF(AB$5="",0,SUMPRODUCT(
INDIRECT(ADDRESS($P45,SUMIFS($1:$1,$5:$5,1))&amp;":"&amp;ADDRESS($P45,AB$1)),
INDIRECT("rBP!"&amp;ADDRESS($S45,SUMIFS(rBP!$1:$1,rBP!$5:$5,MAX(rBP!$5:$5)-AB$5+1))&amp;":"&amp;ADDRESS($S45,SUMIFS(rBP!$1:$1,rBP!$5:$5,MAX(rBP!$5:$5))))))</f>
        <v>0</v>
      </c>
      <c r="AC45" s="69">
        <f ca="1">IF(AC$5="",0,SUMPRODUCT(
INDIRECT(ADDRESS($P45,SUMIFS($1:$1,$5:$5,1))&amp;":"&amp;ADDRESS($P45,AC$1)),
INDIRECT("rBP!"&amp;ADDRESS($S45,SUMIFS(rBP!$1:$1,rBP!$5:$5,MAX(rBP!$5:$5)-AC$5+1))&amp;":"&amp;ADDRESS($S45,SUMIFS(rBP!$1:$1,rBP!$5:$5,MAX(rBP!$5:$5))))))</f>
        <v>0</v>
      </c>
      <c r="AD45" s="69">
        <f ca="1">IF(AD$5="",0,SUMPRODUCT(
INDIRECT(ADDRESS($P45,SUMIFS($1:$1,$5:$5,1))&amp;":"&amp;ADDRESS($P45,AD$1)),
INDIRECT("rBP!"&amp;ADDRESS($S45,SUMIFS(rBP!$1:$1,rBP!$5:$5,MAX(rBP!$5:$5)-AD$5+1))&amp;":"&amp;ADDRESS($S45,SUMIFS(rBP!$1:$1,rBP!$5:$5,MAX(rBP!$5:$5))))))</f>
        <v>0</v>
      </c>
      <c r="AE45" s="69">
        <f ca="1">IF(AE$5="",0,SUMPRODUCT(
INDIRECT(ADDRESS($P45,SUMIFS($1:$1,$5:$5,1))&amp;":"&amp;ADDRESS($P45,AE$1)),
INDIRECT("rBP!"&amp;ADDRESS($S45,SUMIFS(rBP!$1:$1,rBP!$5:$5,MAX(rBP!$5:$5)-AE$5+1))&amp;":"&amp;ADDRESS($S45,SUMIFS(rBP!$1:$1,rBP!$5:$5,MAX(rBP!$5:$5))))))</f>
        <v>0</v>
      </c>
      <c r="AF45" s="69">
        <f ca="1">IF(AF$5="",0,SUMPRODUCT(
INDIRECT(ADDRESS($P45,SUMIFS($1:$1,$5:$5,1))&amp;":"&amp;ADDRESS($P45,AF$1)),
INDIRECT("rBP!"&amp;ADDRESS($S45,SUMIFS(rBP!$1:$1,rBP!$5:$5,MAX(rBP!$5:$5)-AF$5+1))&amp;":"&amp;ADDRESS($S45,SUMIFS(rBP!$1:$1,rBP!$5:$5,MAX(rBP!$5:$5))))))</f>
        <v>0</v>
      </c>
      <c r="AG45" s="69">
        <f ca="1">IF(AG$5="",0,SUMPRODUCT(
INDIRECT(ADDRESS($P45,SUMIFS($1:$1,$5:$5,1))&amp;":"&amp;ADDRESS($P45,AG$1)),
INDIRECT("rBP!"&amp;ADDRESS($S45,SUMIFS(rBP!$1:$1,rBP!$5:$5,MAX(rBP!$5:$5)-AG$5+1))&amp;":"&amp;ADDRESS($S45,SUMIFS(rBP!$1:$1,rBP!$5:$5,MAX(rBP!$5:$5))))))</f>
        <v>0</v>
      </c>
      <c r="AH45" s="69">
        <f ca="1">IF(AH$5="",0,SUMPRODUCT(
INDIRECT(ADDRESS($P45,SUMIFS($1:$1,$5:$5,1))&amp;":"&amp;ADDRESS($P45,AH$1)),
INDIRECT("rBP!"&amp;ADDRESS($S45,SUMIFS(rBP!$1:$1,rBP!$5:$5,MAX(rBP!$5:$5)-AH$5+1))&amp;":"&amp;ADDRESS($S45,SUMIFS(rBP!$1:$1,rBP!$5:$5,MAX(rBP!$5:$5))))))</f>
        <v>0</v>
      </c>
      <c r="AI45" s="69">
        <f ca="1">IF(AI$5="",0,SUMPRODUCT(
INDIRECT(ADDRESS($P45,SUMIFS($1:$1,$5:$5,1))&amp;":"&amp;ADDRESS($P45,AI$1)),
INDIRECT("rBP!"&amp;ADDRESS($S45,SUMIFS(rBP!$1:$1,rBP!$5:$5,MAX(rBP!$5:$5)-AI$5+1))&amp;":"&amp;ADDRESS($S45,SUMIFS(rBP!$1:$1,rBP!$5:$5,MAX(rBP!$5:$5))))))</f>
        <v>0</v>
      </c>
      <c r="AJ45" s="69">
        <f ca="1">IF(AJ$5="",0,SUMPRODUCT(
INDIRECT(ADDRESS($P45,SUMIFS($1:$1,$5:$5,1))&amp;":"&amp;ADDRESS($P45,AJ$1)),
INDIRECT("rBP!"&amp;ADDRESS($S45,SUMIFS(rBP!$1:$1,rBP!$5:$5,MAX(rBP!$5:$5)-AJ$5+1))&amp;":"&amp;ADDRESS($S45,SUMIFS(rBP!$1:$1,rBP!$5:$5,MAX(rBP!$5:$5))))))</f>
        <v>0</v>
      </c>
      <c r="AK45" s="69">
        <f ca="1">IF(AK$5="",0,SUMPRODUCT(
INDIRECT(ADDRESS($P45,SUMIFS($1:$1,$5:$5,1))&amp;":"&amp;ADDRESS($P45,AK$1)),
INDIRECT("rBP!"&amp;ADDRESS($S45,SUMIFS(rBP!$1:$1,rBP!$5:$5,MAX(rBP!$5:$5)-AK$5+1))&amp;":"&amp;ADDRESS($S45,SUMIFS(rBP!$1:$1,rBP!$5:$5,MAX(rBP!$5:$5))))))</f>
        <v>0</v>
      </c>
      <c r="AL45" s="69">
        <f ca="1">IF(AL$5="",0,SUMPRODUCT(
INDIRECT(ADDRESS($P45,SUMIFS($1:$1,$5:$5,1))&amp;":"&amp;ADDRESS($P45,AL$1)),
INDIRECT("rBP!"&amp;ADDRESS($S45,SUMIFS(rBP!$1:$1,rBP!$5:$5,MAX(rBP!$5:$5)-AL$5+1))&amp;":"&amp;ADDRESS($S45,SUMIFS(rBP!$1:$1,rBP!$5:$5,MAX(rBP!$5:$5))))))</f>
        <v>0</v>
      </c>
      <c r="AM45" s="69">
        <f ca="1">IF(AM$5="",0,SUMPRODUCT(
INDIRECT(ADDRESS($P45,SUMIFS($1:$1,$5:$5,1))&amp;":"&amp;ADDRESS($P45,AM$1)),
INDIRECT("rBP!"&amp;ADDRESS($S45,SUMIFS(rBP!$1:$1,rBP!$5:$5,MAX(rBP!$5:$5)-AM$5+1))&amp;":"&amp;ADDRESS($S45,SUMIFS(rBP!$1:$1,rBP!$5:$5,MAX(rBP!$5:$5))))))</f>
        <v>0</v>
      </c>
      <c r="AN45" s="69">
        <f ca="1">IF(AN$5="",0,SUMPRODUCT(
INDIRECT(ADDRESS($P45,SUMIFS($1:$1,$5:$5,1))&amp;":"&amp;ADDRESS($P45,AN$1)),
INDIRECT("rBP!"&amp;ADDRESS($S45,SUMIFS(rBP!$1:$1,rBP!$5:$5,MAX(rBP!$5:$5)-AN$5+1))&amp;":"&amp;ADDRESS($S45,SUMIFS(rBP!$1:$1,rBP!$5:$5,MAX(rBP!$5:$5))))))</f>
        <v>0</v>
      </c>
      <c r="AO45" s="69">
        <f ca="1">IF(AO$5="",0,SUMPRODUCT(
INDIRECT(ADDRESS($P45,SUMIFS($1:$1,$5:$5,1))&amp;":"&amp;ADDRESS($P45,AO$1)),
INDIRECT("rBP!"&amp;ADDRESS($S45,SUMIFS(rBP!$1:$1,rBP!$5:$5,MAX(rBP!$5:$5)-AO$5+1))&amp;":"&amp;ADDRESS($S45,SUMIFS(rBP!$1:$1,rBP!$5:$5,MAX(rBP!$5:$5))))))</f>
        <v>0</v>
      </c>
      <c r="AP45" s="69">
        <f ca="1">IF(AP$5="",0,SUMPRODUCT(
INDIRECT(ADDRESS($P45,SUMIFS($1:$1,$5:$5,1))&amp;":"&amp;ADDRESS($P45,AP$1)),
INDIRECT("rBP!"&amp;ADDRESS($S45,SUMIFS(rBP!$1:$1,rBP!$5:$5,MAX(rBP!$5:$5)-AP$5+1))&amp;":"&amp;ADDRESS($S45,SUMIFS(rBP!$1:$1,rBP!$5:$5,MAX(rBP!$5:$5))))))</f>
        <v>0</v>
      </c>
      <c r="AQ45" s="69">
        <f ca="1">IF(AQ$5="",0,SUMPRODUCT(
INDIRECT(ADDRESS($P45,SUMIFS($1:$1,$5:$5,1))&amp;":"&amp;ADDRESS($P45,AQ$1)),
INDIRECT("rBP!"&amp;ADDRESS($S45,SUMIFS(rBP!$1:$1,rBP!$5:$5,MAX(rBP!$5:$5)-AQ$5+1))&amp;":"&amp;ADDRESS($S45,SUMIFS(rBP!$1:$1,rBP!$5:$5,MAX(rBP!$5:$5))))))</f>
        <v>0</v>
      </c>
      <c r="AR45" s="69">
        <f ca="1">IF(AR$5="",0,SUMPRODUCT(
INDIRECT(ADDRESS($P45,SUMIFS($1:$1,$5:$5,1))&amp;":"&amp;ADDRESS($P45,AR$1)),
INDIRECT("rBP!"&amp;ADDRESS($S45,SUMIFS(rBP!$1:$1,rBP!$5:$5,MAX(rBP!$5:$5)-AR$5+1))&amp;":"&amp;ADDRESS($S45,SUMIFS(rBP!$1:$1,rBP!$5:$5,MAX(rBP!$5:$5))))))</f>
        <v>0</v>
      </c>
      <c r="AS45" s="69">
        <f ca="1">IF(AS$5="",0,SUMPRODUCT(
INDIRECT(ADDRESS($P45,SUMIFS($1:$1,$5:$5,1))&amp;":"&amp;ADDRESS($P45,AS$1)),
INDIRECT("rBP!"&amp;ADDRESS($S45,SUMIFS(rBP!$1:$1,rBP!$5:$5,MAX(rBP!$5:$5)-AS$5+1))&amp;":"&amp;ADDRESS($S45,SUMIFS(rBP!$1:$1,rBP!$5:$5,MAX(rBP!$5:$5))))))</f>
        <v>0</v>
      </c>
      <c r="AT45" s="69">
        <f ca="1">IF(AT$5="",0,SUMPRODUCT(
INDIRECT(ADDRESS($P45,SUMIFS($1:$1,$5:$5,1))&amp;":"&amp;ADDRESS($P45,AT$1)),
INDIRECT("rBP!"&amp;ADDRESS($S45,SUMIFS(rBP!$1:$1,rBP!$5:$5,MAX(rBP!$5:$5)-AT$5+1))&amp;":"&amp;ADDRESS($S45,SUMIFS(rBP!$1:$1,rBP!$5:$5,MAX(rBP!$5:$5))))))</f>
        <v>0</v>
      </c>
      <c r="AU45" s="69">
        <f ca="1">IF(AU$5="",0,SUMPRODUCT(
INDIRECT(ADDRESS($P45,SUMIFS($1:$1,$5:$5,1))&amp;":"&amp;ADDRESS($P45,AU$1)),
INDIRECT("rBP!"&amp;ADDRESS($S45,SUMIFS(rBP!$1:$1,rBP!$5:$5,MAX(rBP!$5:$5)-AU$5+1))&amp;":"&amp;ADDRESS($S45,SUMIFS(rBP!$1:$1,rBP!$5:$5,MAX(rBP!$5:$5))))))</f>
        <v>0</v>
      </c>
      <c r="AV45" s="69">
        <f ca="1">IF(AV$5="",0,SUMPRODUCT(
INDIRECT(ADDRESS($P45,SUMIFS($1:$1,$5:$5,1))&amp;":"&amp;ADDRESS($P45,AV$1)),
INDIRECT("rBP!"&amp;ADDRESS($S45,SUMIFS(rBP!$1:$1,rBP!$5:$5,MAX(rBP!$5:$5)-AV$5+1))&amp;":"&amp;ADDRESS($S45,SUMIFS(rBP!$1:$1,rBP!$5:$5,MAX(rBP!$5:$5))))))</f>
        <v>0</v>
      </c>
      <c r="AW45" s="69">
        <f ca="1">IF(AW$5="",0,SUMPRODUCT(
INDIRECT(ADDRESS($P45,SUMIFS($1:$1,$5:$5,1))&amp;":"&amp;ADDRESS($P45,AW$1)),
INDIRECT("rBP!"&amp;ADDRESS($S45,SUMIFS(rBP!$1:$1,rBP!$5:$5,MAX(rBP!$5:$5)-AW$5+1))&amp;":"&amp;ADDRESS($S45,SUMIFS(rBP!$1:$1,rBP!$5:$5,MAX(rBP!$5:$5))))))</f>
        <v>0</v>
      </c>
      <c r="AX45" s="69">
        <f ca="1">IF(AX$5="",0,SUMPRODUCT(
INDIRECT(ADDRESS($P45,SUMIFS($1:$1,$5:$5,1))&amp;":"&amp;ADDRESS($P45,AX$1)),
INDIRECT("rBP!"&amp;ADDRESS($S45,SUMIFS(rBP!$1:$1,rBP!$5:$5,MAX(rBP!$5:$5)-AX$5+1))&amp;":"&amp;ADDRESS($S45,SUMIFS(rBP!$1:$1,rBP!$5:$5,MAX(rBP!$5:$5))))))</f>
        <v>0</v>
      </c>
      <c r="AY45" s="69">
        <f ca="1">IF(AY$5="",0,SUMPRODUCT(
INDIRECT(ADDRESS($P45,SUMIFS($1:$1,$5:$5,1))&amp;":"&amp;ADDRESS($P45,AY$1)),
INDIRECT("rBP!"&amp;ADDRESS($S45,SUMIFS(rBP!$1:$1,rBP!$5:$5,MAX(rBP!$5:$5)-AY$5+1))&amp;":"&amp;ADDRESS($S45,SUMIFS(rBP!$1:$1,rBP!$5:$5,MAX(rBP!$5:$5))))))</f>
        <v>0</v>
      </c>
      <c r="AZ45" s="69">
        <f ca="1">IF(AZ$5="",0,SUMPRODUCT(
INDIRECT(ADDRESS($P45,SUMIFS($1:$1,$5:$5,1))&amp;":"&amp;ADDRESS($P45,AZ$1)),
INDIRECT("rBP!"&amp;ADDRESS($S45,SUMIFS(rBP!$1:$1,rBP!$5:$5,MAX(rBP!$5:$5)-AZ$5+1))&amp;":"&amp;ADDRESS($S45,SUMIFS(rBP!$1:$1,rBP!$5:$5,MAX(rBP!$5:$5))))))</f>
        <v>0</v>
      </c>
      <c r="BA45" s="69">
        <f ca="1">IF(BA$5="",0,SUMPRODUCT(
INDIRECT(ADDRESS($P45,SUMIFS($1:$1,$5:$5,1))&amp;":"&amp;ADDRESS($P45,BA$1)),
INDIRECT("rBP!"&amp;ADDRESS($S45,SUMIFS(rBP!$1:$1,rBP!$5:$5,MAX(rBP!$5:$5)-BA$5+1))&amp;":"&amp;ADDRESS($S45,SUMIFS(rBP!$1:$1,rBP!$5:$5,MAX(rBP!$5:$5))))))</f>
        <v>0</v>
      </c>
      <c r="BB45" s="69">
        <f ca="1">IF(BB$5="",0,SUMPRODUCT(
INDIRECT(ADDRESS($P45,SUMIFS($1:$1,$5:$5,1))&amp;":"&amp;ADDRESS($P45,BB$1)),
INDIRECT("rBP!"&amp;ADDRESS($S45,SUMIFS(rBP!$1:$1,rBP!$5:$5,MAX(rBP!$5:$5)-BB$5+1))&amp;":"&amp;ADDRESS($S45,SUMIFS(rBP!$1:$1,rBP!$5:$5,MAX(rBP!$5:$5))))))</f>
        <v>0</v>
      </c>
      <c r="BC45" s="69">
        <f ca="1">IF(BC$5="",0,SUMPRODUCT(
INDIRECT(ADDRESS($P45,SUMIFS($1:$1,$5:$5,1))&amp;":"&amp;ADDRESS($P45,BC$1)),
INDIRECT("rBP!"&amp;ADDRESS($S45,SUMIFS(rBP!$1:$1,rBP!$5:$5,MAX(rBP!$5:$5)-BC$5+1))&amp;":"&amp;ADDRESS($S45,SUMIFS(rBP!$1:$1,rBP!$5:$5,MAX(rBP!$5:$5))))))</f>
        <v>0</v>
      </c>
      <c r="BD45" s="69">
        <f ca="1">IF(BD$5="",0,SUMPRODUCT(
INDIRECT(ADDRESS($P45,SUMIFS($1:$1,$5:$5,1))&amp;":"&amp;ADDRESS($P45,BD$1)),
INDIRECT("rBP!"&amp;ADDRESS($S45,SUMIFS(rBP!$1:$1,rBP!$5:$5,MAX(rBP!$5:$5)-BD$5+1))&amp;":"&amp;ADDRESS($S45,SUMIFS(rBP!$1:$1,rBP!$5:$5,MAX(rBP!$5:$5))))))</f>
        <v>0</v>
      </c>
      <c r="BE45" s="69">
        <f ca="1">IF(BE$5="",0,SUMPRODUCT(
INDIRECT(ADDRESS($P45,SUMIFS($1:$1,$5:$5,1))&amp;":"&amp;ADDRESS($P45,BE$1)),
INDIRECT("rBP!"&amp;ADDRESS($S45,SUMIFS(rBP!$1:$1,rBP!$5:$5,MAX(rBP!$5:$5)-BE$5+1))&amp;":"&amp;ADDRESS($S45,SUMIFS(rBP!$1:$1,rBP!$5:$5,MAX(rBP!$5:$5))))))</f>
        <v>0</v>
      </c>
      <c r="BF45" s="69">
        <f ca="1">IF(BF$5="",0,SUMPRODUCT(
INDIRECT(ADDRESS($P45,SUMIFS($1:$1,$5:$5,1))&amp;":"&amp;ADDRESS($P45,BF$1)),
INDIRECT("rBP!"&amp;ADDRESS($S45,SUMIFS(rBP!$1:$1,rBP!$5:$5,MAX(rBP!$5:$5)-BF$5+1))&amp;":"&amp;ADDRESS($S45,SUMIFS(rBP!$1:$1,rBP!$5:$5,MAX(rBP!$5:$5))))))</f>
        <v>0</v>
      </c>
      <c r="BG45" s="69">
        <f ca="1">IF(BG$5="",0,SUMPRODUCT(
INDIRECT(ADDRESS($P45,SUMIFS($1:$1,$5:$5,1))&amp;":"&amp;ADDRESS($P45,BG$1)),
INDIRECT("rBP!"&amp;ADDRESS($S45,SUMIFS(rBP!$1:$1,rBP!$5:$5,MAX(rBP!$5:$5)-BG$5+1))&amp;":"&amp;ADDRESS($S45,SUMIFS(rBP!$1:$1,rBP!$5:$5,MAX(rBP!$5:$5))))))</f>
        <v>0</v>
      </c>
      <c r="BH45" s="69">
        <f ca="1">IF(BH$5="",0,SUMPRODUCT(
INDIRECT(ADDRESS($P45,SUMIFS($1:$1,$5:$5,1))&amp;":"&amp;ADDRESS($P45,BH$1)),
INDIRECT("rBP!"&amp;ADDRESS($S45,SUMIFS(rBP!$1:$1,rBP!$5:$5,MAX(rBP!$5:$5)-BH$5+1))&amp;":"&amp;ADDRESS($S45,SUMIFS(rBP!$1:$1,rBP!$5:$5,MAX(rBP!$5:$5))))))</f>
        <v>0</v>
      </c>
      <c r="BI45" s="69">
        <f ca="1">IF(BI$5="",0,SUMPRODUCT(
INDIRECT(ADDRESS($P45,SUMIFS($1:$1,$5:$5,1))&amp;":"&amp;ADDRESS($P45,BI$1)),
INDIRECT("rBP!"&amp;ADDRESS($S45,SUMIFS(rBP!$1:$1,rBP!$5:$5,MAX(rBP!$5:$5)-BI$5+1))&amp;":"&amp;ADDRESS($S45,SUMIFS(rBP!$1:$1,rBP!$5:$5,MAX(rBP!$5:$5))))))</f>
        <v>0</v>
      </c>
      <c r="BJ45" s="69">
        <f ca="1">IF(BJ$5="",0,SUMPRODUCT(
INDIRECT(ADDRESS($P45,SUMIFS($1:$1,$5:$5,1))&amp;":"&amp;ADDRESS($P45,BJ$1)),
INDIRECT("rBP!"&amp;ADDRESS($S45,SUMIFS(rBP!$1:$1,rBP!$5:$5,MAX(rBP!$5:$5)-BJ$5+1))&amp;":"&amp;ADDRESS($S45,SUMIFS(rBP!$1:$1,rBP!$5:$5,MAX(rBP!$5:$5))))))</f>
        <v>0</v>
      </c>
      <c r="BK45" s="69">
        <f ca="1">IF(BK$5="",0,SUMPRODUCT(
INDIRECT(ADDRESS($P45,SUMIFS($1:$1,$5:$5,1))&amp;":"&amp;ADDRESS($P45,BK$1)),
INDIRECT("rBP!"&amp;ADDRESS($S45,SUMIFS(rBP!$1:$1,rBP!$5:$5,MAX(rBP!$5:$5)-BK$5+1))&amp;":"&amp;ADDRESS($S45,SUMIFS(rBP!$1:$1,rBP!$5:$5,MAX(rBP!$5:$5))))))</f>
        <v>0</v>
      </c>
      <c r="BL45" s="69">
        <f ca="1">IF(BL$5="",0,SUMPRODUCT(
INDIRECT(ADDRESS($P45,SUMIFS($1:$1,$5:$5,1))&amp;":"&amp;ADDRESS($P45,BL$1)),
INDIRECT("rBP!"&amp;ADDRESS($S45,SUMIFS(rBP!$1:$1,rBP!$5:$5,MAX(rBP!$5:$5)-BL$5+1))&amp;":"&amp;ADDRESS($S45,SUMIFS(rBP!$1:$1,rBP!$5:$5,MAX(rBP!$5:$5))))))</f>
        <v>0</v>
      </c>
      <c r="BM45" s="69">
        <f ca="1">IF(BM$5="",0,SUMPRODUCT(
INDIRECT(ADDRESS($P45,SUMIFS($1:$1,$5:$5,1))&amp;":"&amp;ADDRESS($P45,BM$1)),
INDIRECT("rBP!"&amp;ADDRESS($S45,SUMIFS(rBP!$1:$1,rBP!$5:$5,MAX(rBP!$5:$5)-BM$5+1))&amp;":"&amp;ADDRESS($S45,SUMIFS(rBP!$1:$1,rBP!$5:$5,MAX(rBP!$5:$5))))))</f>
        <v>0</v>
      </c>
      <c r="BN45" s="69">
        <f ca="1">IF(BN$5="",0,SUMPRODUCT(
INDIRECT(ADDRESS($P45,SUMIFS($1:$1,$5:$5,1))&amp;":"&amp;ADDRESS($P45,BN$1)),
INDIRECT("rBP!"&amp;ADDRESS($S45,SUMIFS(rBP!$1:$1,rBP!$5:$5,MAX(rBP!$5:$5)-BN$5+1))&amp;":"&amp;ADDRESS($S45,SUMIFS(rBP!$1:$1,rBP!$5:$5,MAX(rBP!$5:$5))))))</f>
        <v>0</v>
      </c>
      <c r="BO45" s="69">
        <f ca="1">IF(BO$5="",0,SUMPRODUCT(
INDIRECT(ADDRESS($P45,SUMIFS($1:$1,$5:$5,1))&amp;":"&amp;ADDRESS($P45,BO$1)),
INDIRECT("rBP!"&amp;ADDRESS($S45,SUMIFS(rBP!$1:$1,rBP!$5:$5,MAX(rBP!$5:$5)-BO$5+1))&amp;":"&amp;ADDRESS($S45,SUMIFS(rBP!$1:$1,rBP!$5:$5,MAX(rBP!$5:$5))))))</f>
        <v>0</v>
      </c>
      <c r="BP45" s="69">
        <f ca="1">IF(BP$5="",0,SUMPRODUCT(
INDIRECT(ADDRESS($P45,SUMIFS($1:$1,$5:$5,1))&amp;":"&amp;ADDRESS($P45,BP$1)),
INDIRECT("rBP!"&amp;ADDRESS($S45,SUMIFS(rBP!$1:$1,rBP!$5:$5,MAX(rBP!$5:$5)-BP$5+1))&amp;":"&amp;ADDRESS($S45,SUMIFS(rBP!$1:$1,rBP!$5:$5,MAX(rBP!$5:$5))))))</f>
        <v>0</v>
      </c>
      <c r="BQ45" s="69">
        <f ca="1">IF(BQ$5="",0,SUMPRODUCT(
INDIRECT(ADDRESS($P45,SUMIFS($1:$1,$5:$5,1))&amp;":"&amp;ADDRESS($P45,BQ$1)),
INDIRECT("rBP!"&amp;ADDRESS($S45,SUMIFS(rBP!$1:$1,rBP!$5:$5,MAX(rBP!$5:$5)-BQ$5+1))&amp;":"&amp;ADDRESS($S45,SUMIFS(rBP!$1:$1,rBP!$5:$5,MAX(rBP!$5:$5))))))</f>
        <v>0</v>
      </c>
      <c r="BR45" s="69">
        <f ca="1">IF(BR$5="",0,SUMPRODUCT(
INDIRECT(ADDRESS($P45,SUMIFS($1:$1,$5:$5,1))&amp;":"&amp;ADDRESS($P45,BR$1)),
INDIRECT("rBP!"&amp;ADDRESS($S45,SUMIFS(rBP!$1:$1,rBP!$5:$5,MAX(rBP!$5:$5)-BR$5+1))&amp;":"&amp;ADDRESS($S45,SUMIFS(rBP!$1:$1,rBP!$5:$5,MAX(rBP!$5:$5))))))</f>
        <v>0</v>
      </c>
      <c r="BS45" s="69">
        <f ca="1">IF(BS$5="",0,SUMPRODUCT(
INDIRECT(ADDRESS($P45,SUMIFS($1:$1,$5:$5,1))&amp;":"&amp;ADDRESS($P45,BS$1)),
INDIRECT("rBP!"&amp;ADDRESS($S45,SUMIFS(rBP!$1:$1,rBP!$5:$5,MAX(rBP!$5:$5)-BS$5+1))&amp;":"&amp;ADDRESS($S45,SUMIFS(rBP!$1:$1,rBP!$5:$5,MAX(rBP!$5:$5))))))</f>
        <v>0</v>
      </c>
      <c r="BT45" s="69">
        <f ca="1">IF(BT$5="",0,SUMPRODUCT(
INDIRECT(ADDRESS($P45,SUMIFS($1:$1,$5:$5,1))&amp;":"&amp;ADDRESS($P45,BT$1)),
INDIRECT("rBP!"&amp;ADDRESS($S45,SUMIFS(rBP!$1:$1,rBP!$5:$5,MAX(rBP!$5:$5)-BT$5+1))&amp;":"&amp;ADDRESS($S45,SUMIFS(rBP!$1:$1,rBP!$5:$5,MAX(rBP!$5:$5))))))</f>
        <v>0</v>
      </c>
      <c r="BU45" s="69">
        <f ca="1">IF(BU$5="",0,SUMPRODUCT(
INDIRECT(ADDRESS($P45,SUMIFS($1:$1,$5:$5,1))&amp;":"&amp;ADDRESS($P45,BU$1)),
INDIRECT("rBP!"&amp;ADDRESS($S45,SUMIFS(rBP!$1:$1,rBP!$5:$5,MAX(rBP!$5:$5)-BU$5+1))&amp;":"&amp;ADDRESS($S45,SUMIFS(rBP!$1:$1,rBP!$5:$5,MAX(rBP!$5:$5))))))</f>
        <v>0</v>
      </c>
      <c r="BV45" s="69">
        <f ca="1">IF(BV$5="",0,SUMPRODUCT(
INDIRECT(ADDRESS($P45,SUMIFS($1:$1,$5:$5,1))&amp;":"&amp;ADDRESS($P45,BV$1)),
INDIRECT("rBP!"&amp;ADDRESS($S45,SUMIFS(rBP!$1:$1,rBP!$5:$5,MAX(rBP!$5:$5)-BV$5+1))&amp;":"&amp;ADDRESS($S45,SUMIFS(rBP!$1:$1,rBP!$5:$5,MAX(rBP!$5:$5))))))</f>
        <v>0</v>
      </c>
      <c r="BW45" s="69">
        <f ca="1">IF(BW$5="",0,SUMPRODUCT(
INDIRECT(ADDRESS($P45,SUMIFS($1:$1,$5:$5,1))&amp;":"&amp;ADDRESS($P45,BW$1)),
INDIRECT("rBP!"&amp;ADDRESS($S45,SUMIFS(rBP!$1:$1,rBP!$5:$5,MAX(rBP!$5:$5)-BW$5+1))&amp;":"&amp;ADDRESS($S45,SUMIFS(rBP!$1:$1,rBP!$5:$5,MAX(rBP!$5:$5))))))</f>
        <v>0</v>
      </c>
      <c r="BX45" s="69">
        <f ca="1">IF(BX$5="",0,SUMPRODUCT(
INDIRECT(ADDRESS($P45,SUMIFS($1:$1,$5:$5,1))&amp;":"&amp;ADDRESS($P45,BX$1)),
INDIRECT("rBP!"&amp;ADDRESS($S45,SUMIFS(rBP!$1:$1,rBP!$5:$5,MAX(rBP!$5:$5)-BX$5+1))&amp;":"&amp;ADDRESS($S45,SUMIFS(rBP!$1:$1,rBP!$5:$5,MAX(rBP!$5:$5))))))</f>
        <v>0</v>
      </c>
      <c r="BY45" s="69">
        <f ca="1">IF(BY$5="",0,SUMPRODUCT(
INDIRECT(ADDRESS($P45,SUMIFS($1:$1,$5:$5,1))&amp;":"&amp;ADDRESS($P45,BY$1)),
INDIRECT("rBP!"&amp;ADDRESS($S45,SUMIFS(rBP!$1:$1,rBP!$5:$5,MAX(rBP!$5:$5)-BY$5+1))&amp;":"&amp;ADDRESS($S45,SUMIFS(rBP!$1:$1,rBP!$5:$5,MAX(rBP!$5:$5))))))</f>
        <v>0</v>
      </c>
      <c r="BZ45" s="69">
        <f ca="1">IF(BZ$5="",0,SUMPRODUCT(
INDIRECT(ADDRESS($P45,SUMIFS($1:$1,$5:$5,1))&amp;":"&amp;ADDRESS($P45,BZ$1)),
INDIRECT("rBP!"&amp;ADDRESS($S45,SUMIFS(rBP!$1:$1,rBP!$5:$5,MAX(rBP!$5:$5)-BZ$5+1))&amp;":"&amp;ADDRESS($S45,SUMIFS(rBP!$1:$1,rBP!$5:$5,MAX(rBP!$5:$5))))))</f>
        <v>0</v>
      </c>
      <c r="CA45" s="69">
        <f ca="1">IF(CA$5="",0,SUMPRODUCT(
INDIRECT(ADDRESS($P45,SUMIFS($1:$1,$5:$5,1))&amp;":"&amp;ADDRESS($P45,CA$1)),
INDIRECT("rBP!"&amp;ADDRESS($S45,SUMIFS(rBP!$1:$1,rBP!$5:$5,MAX(rBP!$5:$5)-CA$5+1))&amp;":"&amp;ADDRESS($S45,SUMIFS(rBP!$1:$1,rBP!$5:$5,MAX(rBP!$5:$5))))))</f>
        <v>0</v>
      </c>
      <c r="CB45" s="69">
        <f ca="1">IF(CB$5="",0,SUMPRODUCT(
INDIRECT(ADDRESS($P45,SUMIFS($1:$1,$5:$5,1))&amp;":"&amp;ADDRESS($P45,CB$1)),
INDIRECT("rBP!"&amp;ADDRESS($S45,SUMIFS(rBP!$1:$1,rBP!$5:$5,MAX(rBP!$5:$5)-CB$5+1))&amp;":"&amp;ADDRESS($S45,SUMIFS(rBP!$1:$1,rBP!$5:$5,MAX(rBP!$5:$5))))))</f>
        <v>0</v>
      </c>
      <c r="CC45" s="69">
        <f ca="1">IF(CC$5="",0,SUMPRODUCT(
INDIRECT(ADDRESS($P45,SUMIFS($1:$1,$5:$5,1))&amp;":"&amp;ADDRESS($P45,CC$1)),
INDIRECT("rBP!"&amp;ADDRESS($S45,SUMIFS(rBP!$1:$1,rBP!$5:$5,MAX(rBP!$5:$5)-CC$5+1))&amp;":"&amp;ADDRESS($S45,SUMIFS(rBP!$1:$1,rBP!$5:$5,MAX(rBP!$5:$5))))))</f>
        <v>0</v>
      </c>
      <c r="CD45" s="69">
        <f ca="1">IF(CD$5="",0,SUMPRODUCT(
INDIRECT(ADDRESS($P45,SUMIFS($1:$1,$5:$5,1))&amp;":"&amp;ADDRESS($P45,CD$1)),
INDIRECT("rBP!"&amp;ADDRESS($S45,SUMIFS(rBP!$1:$1,rBP!$5:$5,MAX(rBP!$5:$5)-CD$5+1))&amp;":"&amp;ADDRESS($S45,SUMIFS(rBP!$1:$1,rBP!$5:$5,MAX(rBP!$5:$5))))))</f>
        <v>0</v>
      </c>
      <c r="CE45" s="69">
        <f ca="1">IF(CE$5="",0,SUMPRODUCT(
INDIRECT(ADDRESS($P45,SUMIFS($1:$1,$5:$5,1))&amp;":"&amp;ADDRESS($P45,CE$1)),
INDIRECT("rBP!"&amp;ADDRESS($S45,SUMIFS(rBP!$1:$1,rBP!$5:$5,MAX(rBP!$5:$5)-CE$5+1))&amp;":"&amp;ADDRESS($S45,SUMIFS(rBP!$1:$1,rBP!$5:$5,MAX(rBP!$5:$5))))))</f>
        <v>0</v>
      </c>
      <c r="CF45" s="69">
        <f ca="1">IF(CF$5="",0,SUMPRODUCT(
INDIRECT(ADDRESS($P45,SUMIFS($1:$1,$5:$5,1))&amp;":"&amp;ADDRESS($P45,CF$1)),
INDIRECT("rBP!"&amp;ADDRESS($S45,SUMIFS(rBP!$1:$1,rBP!$5:$5,MAX(rBP!$5:$5)-CF$5+1))&amp;":"&amp;ADDRESS($S45,SUMIFS(rBP!$1:$1,rBP!$5:$5,MAX(rBP!$5:$5))))))</f>
        <v>0</v>
      </c>
      <c r="CG45" s="69">
        <f ca="1">IF(CG$5="",0,SUMPRODUCT(
INDIRECT(ADDRESS($P45,SUMIFS($1:$1,$5:$5,1))&amp;":"&amp;ADDRESS($P45,CG$1)),
INDIRECT("rBP!"&amp;ADDRESS($S45,SUMIFS(rBP!$1:$1,rBP!$5:$5,MAX(rBP!$5:$5)-CG$5+1))&amp;":"&amp;ADDRESS($S45,SUMIFS(rBP!$1:$1,rBP!$5:$5,MAX(rBP!$5:$5))))))</f>
        <v>0</v>
      </c>
      <c r="CH45" s="69">
        <f ca="1">IF(CH$5="",0,SUMPRODUCT(
INDIRECT(ADDRESS($P45,SUMIFS($1:$1,$5:$5,1))&amp;":"&amp;ADDRESS($P45,CH$1)),
INDIRECT("rBP!"&amp;ADDRESS($S45,SUMIFS(rBP!$1:$1,rBP!$5:$5,MAX(rBP!$5:$5)-CH$5+1))&amp;":"&amp;ADDRESS($S45,SUMIFS(rBP!$1:$1,rBP!$5:$5,MAX(rBP!$5:$5))))))</f>
        <v>0</v>
      </c>
      <c r="CI45" s="69">
        <f ca="1">IF(CI$5="",0,SUMPRODUCT(
INDIRECT(ADDRESS($P45,SUMIFS($1:$1,$5:$5,1))&amp;":"&amp;ADDRESS($P45,CI$1)),
INDIRECT("rBP!"&amp;ADDRESS($S45,SUMIFS(rBP!$1:$1,rBP!$5:$5,MAX(rBP!$5:$5)-CI$5+1))&amp;":"&amp;ADDRESS($S45,SUMIFS(rBP!$1:$1,rBP!$5:$5,MAX(rBP!$5:$5))))))</f>
        <v>0</v>
      </c>
      <c r="CJ45" s="69">
        <f ca="1">IF(CJ$5="",0,SUMPRODUCT(
INDIRECT(ADDRESS($P45,SUMIFS($1:$1,$5:$5,1))&amp;":"&amp;ADDRESS($P45,CJ$1)),
INDIRECT("rBP!"&amp;ADDRESS($S45,SUMIFS(rBP!$1:$1,rBP!$5:$5,MAX(rBP!$5:$5)-CJ$5+1))&amp;":"&amp;ADDRESS($S45,SUMIFS(rBP!$1:$1,rBP!$5:$5,MAX(rBP!$5:$5))))))</f>
        <v>0</v>
      </c>
      <c r="CK45" s="69">
        <f ca="1">IF(CK$5="",0,SUMPRODUCT(
INDIRECT(ADDRESS($P45,SUMIFS($1:$1,$5:$5,1))&amp;":"&amp;ADDRESS($P45,CK$1)),
INDIRECT("rBP!"&amp;ADDRESS($S45,SUMIFS(rBP!$1:$1,rBP!$5:$5,MAX(rBP!$5:$5)-CK$5+1))&amp;":"&amp;ADDRESS($S45,SUMIFS(rBP!$1:$1,rBP!$5:$5,MAX(rBP!$5:$5))))))</f>
        <v>0</v>
      </c>
      <c r="CL45" s="69">
        <f ca="1">IF(CL$5="",0,SUMPRODUCT(
INDIRECT(ADDRESS($P45,SUMIFS($1:$1,$5:$5,1))&amp;":"&amp;ADDRESS($P45,CL$1)),
INDIRECT("rBP!"&amp;ADDRESS($S45,SUMIFS(rBP!$1:$1,rBP!$5:$5,MAX(rBP!$5:$5)-CL$5+1))&amp;":"&amp;ADDRESS($S45,SUMIFS(rBP!$1:$1,rBP!$5:$5,MAX(rBP!$5:$5))))))</f>
        <v>0</v>
      </c>
      <c r="CM45" s="69">
        <f ca="1">IF(CM$5="",0,SUMPRODUCT(
INDIRECT(ADDRESS($P45,SUMIFS($1:$1,$5:$5,1))&amp;":"&amp;ADDRESS($P45,CM$1)),
INDIRECT("rBP!"&amp;ADDRESS($S45,SUMIFS(rBP!$1:$1,rBP!$5:$5,MAX(rBP!$5:$5)-CM$5+1))&amp;":"&amp;ADDRESS($S45,SUMIFS(rBP!$1:$1,rBP!$5:$5,MAX(rBP!$5:$5))))))</f>
        <v>0</v>
      </c>
      <c r="CN45" s="69">
        <f ca="1">IF(CN$5="",0,SUMPRODUCT(
INDIRECT(ADDRESS($P45,SUMIFS($1:$1,$5:$5,1))&amp;":"&amp;ADDRESS($P45,CN$1)),
INDIRECT("rBP!"&amp;ADDRESS($S45,SUMIFS(rBP!$1:$1,rBP!$5:$5,MAX(rBP!$5:$5)-CN$5+1))&amp;":"&amp;ADDRESS($S45,SUMIFS(rBP!$1:$1,rBP!$5:$5,MAX(rBP!$5:$5))))))</f>
        <v>0</v>
      </c>
      <c r="CO45" s="69">
        <f ca="1">IF(CO$5="",0,SUMPRODUCT(
INDIRECT(ADDRESS($P45,SUMIFS($1:$1,$5:$5,1))&amp;":"&amp;ADDRESS($P45,CO$1)),
INDIRECT("rBP!"&amp;ADDRESS($S45,SUMIFS(rBP!$1:$1,rBP!$5:$5,MAX(rBP!$5:$5)-CO$5+1))&amp;":"&amp;ADDRESS($S45,SUMIFS(rBP!$1:$1,rBP!$5:$5,MAX(rBP!$5:$5))))))</f>
        <v>0</v>
      </c>
      <c r="CP45" s="69">
        <f ca="1">IF(CP$5="",0,SUMPRODUCT(
INDIRECT(ADDRESS($P45,SUMIFS($1:$1,$5:$5,1))&amp;":"&amp;ADDRESS($P45,CP$1)),
INDIRECT("rBP!"&amp;ADDRESS($S45,SUMIFS(rBP!$1:$1,rBP!$5:$5,MAX(rBP!$5:$5)-CP$5+1))&amp;":"&amp;ADDRESS($S45,SUMIFS(rBP!$1:$1,rBP!$5:$5,MAX(rBP!$5:$5))))))</f>
        <v>0</v>
      </c>
      <c r="CQ45" s="69">
        <f ca="1">IF(CQ$5="",0,SUMPRODUCT(
INDIRECT(ADDRESS($P45,SUMIFS($1:$1,$5:$5,1))&amp;":"&amp;ADDRESS($P45,CQ$1)),
INDIRECT("rBP!"&amp;ADDRESS($S45,SUMIFS(rBP!$1:$1,rBP!$5:$5,MAX(rBP!$5:$5)-CQ$5+1))&amp;":"&amp;ADDRESS($S45,SUMIFS(rBP!$1:$1,rBP!$5:$5,MAX(rBP!$5:$5))))))</f>
        <v>0</v>
      </c>
      <c r="CR45" s="69">
        <f ca="1">IF(CR$5="",0,SUMPRODUCT(
INDIRECT(ADDRESS($P45,SUMIFS($1:$1,$5:$5,1))&amp;":"&amp;ADDRESS($P45,CR$1)),
INDIRECT("rBP!"&amp;ADDRESS($S45,SUMIFS(rBP!$1:$1,rBP!$5:$5,MAX(rBP!$5:$5)-CR$5+1))&amp;":"&amp;ADDRESS($S45,SUMIFS(rBP!$1:$1,rBP!$5:$5,MAX(rBP!$5:$5))))))</f>
        <v>0</v>
      </c>
      <c r="CS45" s="69">
        <f ca="1">IF(CS$5="",0,SUMPRODUCT(
INDIRECT(ADDRESS($P45,SUMIFS($1:$1,$5:$5,1))&amp;":"&amp;ADDRESS($P45,CS$1)),
INDIRECT("rBP!"&amp;ADDRESS($S45,SUMIFS(rBP!$1:$1,rBP!$5:$5,MAX(rBP!$5:$5)-CS$5+1))&amp;":"&amp;ADDRESS($S45,SUMIFS(rBP!$1:$1,rBP!$5:$5,MAX(rBP!$5:$5))))))</f>
        <v>0</v>
      </c>
      <c r="CT45" s="69">
        <f ca="1">IF(CT$5="",0,SUMPRODUCT(
INDIRECT(ADDRESS($P45,SUMIFS($1:$1,$5:$5,1))&amp;":"&amp;ADDRESS($P45,CT$1)),
INDIRECT("rBP!"&amp;ADDRESS($S45,SUMIFS(rBP!$1:$1,rBP!$5:$5,MAX(rBP!$5:$5)-CT$5+1))&amp;":"&amp;ADDRESS($S45,SUMIFS(rBP!$1:$1,rBP!$5:$5,MAX(rBP!$5:$5))))))</f>
        <v>0</v>
      </c>
    </row>
    <row r="46" spans="1:98" s="27" customFormat="1" ht="12" x14ac:dyDescent="0.25">
      <c r="A46" s="26">
        <f>ROW()</f>
        <v>46</v>
      </c>
      <c r="E46" s="24"/>
      <c r="F46" s="66" t="str">
        <f>F42</f>
        <v>Поступление в пр-во ПФ</v>
      </c>
      <c r="G46" s="27" t="str">
        <f>BP!$F$24</f>
        <v>Вн.пр-во</v>
      </c>
      <c r="M46" s="2" t="str">
        <f>Lists!$R$8</f>
        <v>руб.</v>
      </c>
      <c r="P46" s="71">
        <f t="shared" si="9"/>
        <v>7</v>
      </c>
      <c r="R46" s="24"/>
      <c r="S46" s="71">
        <f>BP!$A96</f>
        <v>96</v>
      </c>
      <c r="T46" s="67"/>
      <c r="U46" s="67"/>
      <c r="V46" s="75"/>
      <c r="W46" s="29">
        <f ca="1">SUM(INDIRECT(ADDRESS(ROW(),SUMIFS($1:$1,$5:$5,1))):INDIRECT(ADDRESS(ROW(),SUMIFS($1:$1,$5:$5,MAX($5:$5)))))</f>
        <v>0</v>
      </c>
      <c r="X46" s="67"/>
      <c r="Y46" s="67"/>
      <c r="Z46" s="69">
        <f ca="1">IF(Z$5="",0,SUMPRODUCT(
INDIRECT(ADDRESS($P46,SUMIFS($1:$1,$5:$5,1))&amp;":"&amp;ADDRESS($P46,Z$1)),
INDIRECT("rBP!"&amp;ADDRESS($S46,SUMIFS(rBP!$1:$1,rBP!$5:$5,MAX(rBP!$5:$5)-Z$5+1))&amp;":"&amp;ADDRESS($S46,SUMIFS(rBP!$1:$1,rBP!$5:$5,MAX(rBP!$5:$5))))))</f>
        <v>0</v>
      </c>
      <c r="AA46" s="69">
        <f ca="1">IF(AA$5="",0,SUMPRODUCT(
INDIRECT(ADDRESS($P46,SUMIFS($1:$1,$5:$5,1))&amp;":"&amp;ADDRESS($P46,AA$1)),
INDIRECT("rBP!"&amp;ADDRESS($S46,SUMIFS(rBP!$1:$1,rBP!$5:$5,MAX(rBP!$5:$5)-AA$5+1))&amp;":"&amp;ADDRESS($S46,SUMIFS(rBP!$1:$1,rBP!$5:$5,MAX(rBP!$5:$5))))))</f>
        <v>0</v>
      </c>
      <c r="AB46" s="69">
        <f ca="1">IF(AB$5="",0,SUMPRODUCT(
INDIRECT(ADDRESS($P46,SUMIFS($1:$1,$5:$5,1))&amp;":"&amp;ADDRESS($P46,AB$1)),
INDIRECT("rBP!"&amp;ADDRESS($S46,SUMIFS(rBP!$1:$1,rBP!$5:$5,MAX(rBP!$5:$5)-AB$5+1))&amp;":"&amp;ADDRESS($S46,SUMIFS(rBP!$1:$1,rBP!$5:$5,MAX(rBP!$5:$5))))))</f>
        <v>0</v>
      </c>
      <c r="AC46" s="69">
        <f ca="1">IF(AC$5="",0,SUMPRODUCT(
INDIRECT(ADDRESS($P46,SUMIFS($1:$1,$5:$5,1))&amp;":"&amp;ADDRESS($P46,AC$1)),
INDIRECT("rBP!"&amp;ADDRESS($S46,SUMIFS(rBP!$1:$1,rBP!$5:$5,MAX(rBP!$5:$5)-AC$5+1))&amp;":"&amp;ADDRESS($S46,SUMIFS(rBP!$1:$1,rBP!$5:$5,MAX(rBP!$5:$5))))))</f>
        <v>0</v>
      </c>
      <c r="AD46" s="69">
        <f ca="1">IF(AD$5="",0,SUMPRODUCT(
INDIRECT(ADDRESS($P46,SUMIFS($1:$1,$5:$5,1))&amp;":"&amp;ADDRESS($P46,AD$1)),
INDIRECT("rBP!"&amp;ADDRESS($S46,SUMIFS(rBP!$1:$1,rBP!$5:$5,MAX(rBP!$5:$5)-AD$5+1))&amp;":"&amp;ADDRESS($S46,SUMIFS(rBP!$1:$1,rBP!$5:$5,MAX(rBP!$5:$5))))))</f>
        <v>0</v>
      </c>
      <c r="AE46" s="69">
        <f ca="1">IF(AE$5="",0,SUMPRODUCT(
INDIRECT(ADDRESS($P46,SUMIFS($1:$1,$5:$5,1))&amp;":"&amp;ADDRESS($P46,AE$1)),
INDIRECT("rBP!"&amp;ADDRESS($S46,SUMIFS(rBP!$1:$1,rBP!$5:$5,MAX(rBP!$5:$5)-AE$5+1))&amp;":"&amp;ADDRESS($S46,SUMIFS(rBP!$1:$1,rBP!$5:$5,MAX(rBP!$5:$5))))))</f>
        <v>0</v>
      </c>
      <c r="AF46" s="69">
        <f ca="1">IF(AF$5="",0,SUMPRODUCT(
INDIRECT(ADDRESS($P46,SUMIFS($1:$1,$5:$5,1))&amp;":"&amp;ADDRESS($P46,AF$1)),
INDIRECT("rBP!"&amp;ADDRESS($S46,SUMIFS(rBP!$1:$1,rBP!$5:$5,MAX(rBP!$5:$5)-AF$5+1))&amp;":"&amp;ADDRESS($S46,SUMIFS(rBP!$1:$1,rBP!$5:$5,MAX(rBP!$5:$5))))))</f>
        <v>0</v>
      </c>
      <c r="AG46" s="69">
        <f ca="1">IF(AG$5="",0,SUMPRODUCT(
INDIRECT(ADDRESS($P46,SUMIFS($1:$1,$5:$5,1))&amp;":"&amp;ADDRESS($P46,AG$1)),
INDIRECT("rBP!"&amp;ADDRESS($S46,SUMIFS(rBP!$1:$1,rBP!$5:$5,MAX(rBP!$5:$5)-AG$5+1))&amp;":"&amp;ADDRESS($S46,SUMIFS(rBP!$1:$1,rBP!$5:$5,MAX(rBP!$5:$5))))))</f>
        <v>0</v>
      </c>
      <c r="AH46" s="69">
        <f ca="1">IF(AH$5="",0,SUMPRODUCT(
INDIRECT(ADDRESS($P46,SUMIFS($1:$1,$5:$5,1))&amp;":"&amp;ADDRESS($P46,AH$1)),
INDIRECT("rBP!"&amp;ADDRESS($S46,SUMIFS(rBP!$1:$1,rBP!$5:$5,MAX(rBP!$5:$5)-AH$5+1))&amp;":"&amp;ADDRESS($S46,SUMIFS(rBP!$1:$1,rBP!$5:$5,MAX(rBP!$5:$5))))))</f>
        <v>0</v>
      </c>
      <c r="AI46" s="69">
        <f ca="1">IF(AI$5="",0,SUMPRODUCT(
INDIRECT(ADDRESS($P46,SUMIFS($1:$1,$5:$5,1))&amp;":"&amp;ADDRESS($P46,AI$1)),
INDIRECT("rBP!"&amp;ADDRESS($S46,SUMIFS(rBP!$1:$1,rBP!$5:$5,MAX(rBP!$5:$5)-AI$5+1))&amp;":"&amp;ADDRESS($S46,SUMIFS(rBP!$1:$1,rBP!$5:$5,MAX(rBP!$5:$5))))))</f>
        <v>0</v>
      </c>
      <c r="AJ46" s="69">
        <f ca="1">IF(AJ$5="",0,SUMPRODUCT(
INDIRECT(ADDRESS($P46,SUMIFS($1:$1,$5:$5,1))&amp;":"&amp;ADDRESS($P46,AJ$1)),
INDIRECT("rBP!"&amp;ADDRESS($S46,SUMIFS(rBP!$1:$1,rBP!$5:$5,MAX(rBP!$5:$5)-AJ$5+1))&amp;":"&amp;ADDRESS($S46,SUMIFS(rBP!$1:$1,rBP!$5:$5,MAX(rBP!$5:$5))))))</f>
        <v>0</v>
      </c>
      <c r="AK46" s="69">
        <f ca="1">IF(AK$5="",0,SUMPRODUCT(
INDIRECT(ADDRESS($P46,SUMIFS($1:$1,$5:$5,1))&amp;":"&amp;ADDRESS($P46,AK$1)),
INDIRECT("rBP!"&amp;ADDRESS($S46,SUMIFS(rBP!$1:$1,rBP!$5:$5,MAX(rBP!$5:$5)-AK$5+1))&amp;":"&amp;ADDRESS($S46,SUMIFS(rBP!$1:$1,rBP!$5:$5,MAX(rBP!$5:$5))))))</f>
        <v>0</v>
      </c>
      <c r="AL46" s="69">
        <f ca="1">IF(AL$5="",0,SUMPRODUCT(
INDIRECT(ADDRESS($P46,SUMIFS($1:$1,$5:$5,1))&amp;":"&amp;ADDRESS($P46,AL$1)),
INDIRECT("rBP!"&amp;ADDRESS($S46,SUMIFS(rBP!$1:$1,rBP!$5:$5,MAX(rBP!$5:$5)-AL$5+1))&amp;":"&amp;ADDRESS($S46,SUMIFS(rBP!$1:$1,rBP!$5:$5,MAX(rBP!$5:$5))))))</f>
        <v>0</v>
      </c>
      <c r="AM46" s="69">
        <f ca="1">IF(AM$5="",0,SUMPRODUCT(
INDIRECT(ADDRESS($P46,SUMIFS($1:$1,$5:$5,1))&amp;":"&amp;ADDRESS($P46,AM$1)),
INDIRECT("rBP!"&amp;ADDRESS($S46,SUMIFS(rBP!$1:$1,rBP!$5:$5,MAX(rBP!$5:$5)-AM$5+1))&amp;":"&amp;ADDRESS($S46,SUMIFS(rBP!$1:$1,rBP!$5:$5,MAX(rBP!$5:$5))))))</f>
        <v>0</v>
      </c>
      <c r="AN46" s="69">
        <f ca="1">IF(AN$5="",0,SUMPRODUCT(
INDIRECT(ADDRESS($P46,SUMIFS($1:$1,$5:$5,1))&amp;":"&amp;ADDRESS($P46,AN$1)),
INDIRECT("rBP!"&amp;ADDRESS($S46,SUMIFS(rBP!$1:$1,rBP!$5:$5,MAX(rBP!$5:$5)-AN$5+1))&amp;":"&amp;ADDRESS($S46,SUMIFS(rBP!$1:$1,rBP!$5:$5,MAX(rBP!$5:$5))))))</f>
        <v>0</v>
      </c>
      <c r="AO46" s="69">
        <f ca="1">IF(AO$5="",0,SUMPRODUCT(
INDIRECT(ADDRESS($P46,SUMIFS($1:$1,$5:$5,1))&amp;":"&amp;ADDRESS($P46,AO$1)),
INDIRECT("rBP!"&amp;ADDRESS($S46,SUMIFS(rBP!$1:$1,rBP!$5:$5,MAX(rBP!$5:$5)-AO$5+1))&amp;":"&amp;ADDRESS($S46,SUMIFS(rBP!$1:$1,rBP!$5:$5,MAX(rBP!$5:$5))))))</f>
        <v>0</v>
      </c>
      <c r="AP46" s="69">
        <f ca="1">IF(AP$5="",0,SUMPRODUCT(
INDIRECT(ADDRESS($P46,SUMIFS($1:$1,$5:$5,1))&amp;":"&amp;ADDRESS($P46,AP$1)),
INDIRECT("rBP!"&amp;ADDRESS($S46,SUMIFS(rBP!$1:$1,rBP!$5:$5,MAX(rBP!$5:$5)-AP$5+1))&amp;":"&amp;ADDRESS($S46,SUMIFS(rBP!$1:$1,rBP!$5:$5,MAX(rBP!$5:$5))))))</f>
        <v>0</v>
      </c>
      <c r="AQ46" s="69">
        <f ca="1">IF(AQ$5="",0,SUMPRODUCT(
INDIRECT(ADDRESS($P46,SUMIFS($1:$1,$5:$5,1))&amp;":"&amp;ADDRESS($P46,AQ$1)),
INDIRECT("rBP!"&amp;ADDRESS($S46,SUMIFS(rBP!$1:$1,rBP!$5:$5,MAX(rBP!$5:$5)-AQ$5+1))&amp;":"&amp;ADDRESS($S46,SUMIFS(rBP!$1:$1,rBP!$5:$5,MAX(rBP!$5:$5))))))</f>
        <v>0</v>
      </c>
      <c r="AR46" s="69">
        <f ca="1">IF(AR$5="",0,SUMPRODUCT(
INDIRECT(ADDRESS($P46,SUMIFS($1:$1,$5:$5,1))&amp;":"&amp;ADDRESS($P46,AR$1)),
INDIRECT("rBP!"&amp;ADDRESS($S46,SUMIFS(rBP!$1:$1,rBP!$5:$5,MAX(rBP!$5:$5)-AR$5+1))&amp;":"&amp;ADDRESS($S46,SUMIFS(rBP!$1:$1,rBP!$5:$5,MAX(rBP!$5:$5))))))</f>
        <v>0</v>
      </c>
      <c r="AS46" s="69">
        <f ca="1">IF(AS$5="",0,SUMPRODUCT(
INDIRECT(ADDRESS($P46,SUMIFS($1:$1,$5:$5,1))&amp;":"&amp;ADDRESS($P46,AS$1)),
INDIRECT("rBP!"&amp;ADDRESS($S46,SUMIFS(rBP!$1:$1,rBP!$5:$5,MAX(rBP!$5:$5)-AS$5+1))&amp;":"&amp;ADDRESS($S46,SUMIFS(rBP!$1:$1,rBP!$5:$5,MAX(rBP!$5:$5))))))</f>
        <v>0</v>
      </c>
      <c r="AT46" s="69">
        <f ca="1">IF(AT$5="",0,SUMPRODUCT(
INDIRECT(ADDRESS($P46,SUMIFS($1:$1,$5:$5,1))&amp;":"&amp;ADDRESS($P46,AT$1)),
INDIRECT("rBP!"&amp;ADDRESS($S46,SUMIFS(rBP!$1:$1,rBP!$5:$5,MAX(rBP!$5:$5)-AT$5+1))&amp;":"&amp;ADDRESS($S46,SUMIFS(rBP!$1:$1,rBP!$5:$5,MAX(rBP!$5:$5))))))</f>
        <v>0</v>
      </c>
      <c r="AU46" s="69">
        <f ca="1">IF(AU$5="",0,SUMPRODUCT(
INDIRECT(ADDRESS($P46,SUMIFS($1:$1,$5:$5,1))&amp;":"&amp;ADDRESS($P46,AU$1)),
INDIRECT("rBP!"&amp;ADDRESS($S46,SUMIFS(rBP!$1:$1,rBP!$5:$5,MAX(rBP!$5:$5)-AU$5+1))&amp;":"&amp;ADDRESS($S46,SUMIFS(rBP!$1:$1,rBP!$5:$5,MAX(rBP!$5:$5))))))</f>
        <v>0</v>
      </c>
      <c r="AV46" s="69">
        <f ca="1">IF(AV$5="",0,SUMPRODUCT(
INDIRECT(ADDRESS($P46,SUMIFS($1:$1,$5:$5,1))&amp;":"&amp;ADDRESS($P46,AV$1)),
INDIRECT("rBP!"&amp;ADDRESS($S46,SUMIFS(rBP!$1:$1,rBP!$5:$5,MAX(rBP!$5:$5)-AV$5+1))&amp;":"&amp;ADDRESS($S46,SUMIFS(rBP!$1:$1,rBP!$5:$5,MAX(rBP!$5:$5))))))</f>
        <v>0</v>
      </c>
      <c r="AW46" s="69">
        <f ca="1">IF(AW$5="",0,SUMPRODUCT(
INDIRECT(ADDRESS($P46,SUMIFS($1:$1,$5:$5,1))&amp;":"&amp;ADDRESS($P46,AW$1)),
INDIRECT("rBP!"&amp;ADDRESS($S46,SUMIFS(rBP!$1:$1,rBP!$5:$5,MAX(rBP!$5:$5)-AW$5+1))&amp;":"&amp;ADDRESS($S46,SUMIFS(rBP!$1:$1,rBP!$5:$5,MAX(rBP!$5:$5))))))</f>
        <v>0</v>
      </c>
      <c r="AX46" s="69">
        <f ca="1">IF(AX$5="",0,SUMPRODUCT(
INDIRECT(ADDRESS($P46,SUMIFS($1:$1,$5:$5,1))&amp;":"&amp;ADDRESS($P46,AX$1)),
INDIRECT("rBP!"&amp;ADDRESS($S46,SUMIFS(rBP!$1:$1,rBP!$5:$5,MAX(rBP!$5:$5)-AX$5+1))&amp;":"&amp;ADDRESS($S46,SUMIFS(rBP!$1:$1,rBP!$5:$5,MAX(rBP!$5:$5))))))</f>
        <v>0</v>
      </c>
      <c r="AY46" s="69">
        <f ca="1">IF(AY$5="",0,SUMPRODUCT(
INDIRECT(ADDRESS($P46,SUMIFS($1:$1,$5:$5,1))&amp;":"&amp;ADDRESS($P46,AY$1)),
INDIRECT("rBP!"&amp;ADDRESS($S46,SUMIFS(rBP!$1:$1,rBP!$5:$5,MAX(rBP!$5:$5)-AY$5+1))&amp;":"&amp;ADDRESS($S46,SUMIFS(rBP!$1:$1,rBP!$5:$5,MAX(rBP!$5:$5))))))</f>
        <v>0</v>
      </c>
      <c r="AZ46" s="69">
        <f ca="1">IF(AZ$5="",0,SUMPRODUCT(
INDIRECT(ADDRESS($P46,SUMIFS($1:$1,$5:$5,1))&amp;":"&amp;ADDRESS($P46,AZ$1)),
INDIRECT("rBP!"&amp;ADDRESS($S46,SUMIFS(rBP!$1:$1,rBP!$5:$5,MAX(rBP!$5:$5)-AZ$5+1))&amp;":"&amp;ADDRESS($S46,SUMIFS(rBP!$1:$1,rBP!$5:$5,MAX(rBP!$5:$5))))))</f>
        <v>0</v>
      </c>
      <c r="BA46" s="69">
        <f ca="1">IF(BA$5="",0,SUMPRODUCT(
INDIRECT(ADDRESS($P46,SUMIFS($1:$1,$5:$5,1))&amp;":"&amp;ADDRESS($P46,BA$1)),
INDIRECT("rBP!"&amp;ADDRESS($S46,SUMIFS(rBP!$1:$1,rBP!$5:$5,MAX(rBP!$5:$5)-BA$5+1))&amp;":"&amp;ADDRESS($S46,SUMIFS(rBP!$1:$1,rBP!$5:$5,MAX(rBP!$5:$5))))))</f>
        <v>0</v>
      </c>
      <c r="BB46" s="69">
        <f ca="1">IF(BB$5="",0,SUMPRODUCT(
INDIRECT(ADDRESS($P46,SUMIFS($1:$1,$5:$5,1))&amp;":"&amp;ADDRESS($P46,BB$1)),
INDIRECT("rBP!"&amp;ADDRESS($S46,SUMIFS(rBP!$1:$1,rBP!$5:$5,MAX(rBP!$5:$5)-BB$5+1))&amp;":"&amp;ADDRESS($S46,SUMIFS(rBP!$1:$1,rBP!$5:$5,MAX(rBP!$5:$5))))))</f>
        <v>0</v>
      </c>
      <c r="BC46" s="69">
        <f ca="1">IF(BC$5="",0,SUMPRODUCT(
INDIRECT(ADDRESS($P46,SUMIFS($1:$1,$5:$5,1))&amp;":"&amp;ADDRESS($P46,BC$1)),
INDIRECT("rBP!"&amp;ADDRESS($S46,SUMIFS(rBP!$1:$1,rBP!$5:$5,MAX(rBP!$5:$5)-BC$5+1))&amp;":"&amp;ADDRESS($S46,SUMIFS(rBP!$1:$1,rBP!$5:$5,MAX(rBP!$5:$5))))))</f>
        <v>0</v>
      </c>
      <c r="BD46" s="69">
        <f ca="1">IF(BD$5="",0,SUMPRODUCT(
INDIRECT(ADDRESS($P46,SUMIFS($1:$1,$5:$5,1))&amp;":"&amp;ADDRESS($P46,BD$1)),
INDIRECT("rBP!"&amp;ADDRESS($S46,SUMIFS(rBP!$1:$1,rBP!$5:$5,MAX(rBP!$5:$5)-BD$5+1))&amp;":"&amp;ADDRESS($S46,SUMIFS(rBP!$1:$1,rBP!$5:$5,MAX(rBP!$5:$5))))))</f>
        <v>0</v>
      </c>
      <c r="BE46" s="69">
        <f ca="1">IF(BE$5="",0,SUMPRODUCT(
INDIRECT(ADDRESS($P46,SUMIFS($1:$1,$5:$5,1))&amp;":"&amp;ADDRESS($P46,BE$1)),
INDIRECT("rBP!"&amp;ADDRESS($S46,SUMIFS(rBP!$1:$1,rBP!$5:$5,MAX(rBP!$5:$5)-BE$5+1))&amp;":"&amp;ADDRESS($S46,SUMIFS(rBP!$1:$1,rBP!$5:$5,MAX(rBP!$5:$5))))))</f>
        <v>0</v>
      </c>
      <c r="BF46" s="69">
        <f ca="1">IF(BF$5="",0,SUMPRODUCT(
INDIRECT(ADDRESS($P46,SUMIFS($1:$1,$5:$5,1))&amp;":"&amp;ADDRESS($P46,BF$1)),
INDIRECT("rBP!"&amp;ADDRESS($S46,SUMIFS(rBP!$1:$1,rBP!$5:$5,MAX(rBP!$5:$5)-BF$5+1))&amp;":"&amp;ADDRESS($S46,SUMIFS(rBP!$1:$1,rBP!$5:$5,MAX(rBP!$5:$5))))))</f>
        <v>0</v>
      </c>
      <c r="BG46" s="69">
        <f ca="1">IF(BG$5="",0,SUMPRODUCT(
INDIRECT(ADDRESS($P46,SUMIFS($1:$1,$5:$5,1))&amp;":"&amp;ADDRESS($P46,BG$1)),
INDIRECT("rBP!"&amp;ADDRESS($S46,SUMIFS(rBP!$1:$1,rBP!$5:$5,MAX(rBP!$5:$5)-BG$5+1))&amp;":"&amp;ADDRESS($S46,SUMIFS(rBP!$1:$1,rBP!$5:$5,MAX(rBP!$5:$5))))))</f>
        <v>0</v>
      </c>
      <c r="BH46" s="69">
        <f ca="1">IF(BH$5="",0,SUMPRODUCT(
INDIRECT(ADDRESS($P46,SUMIFS($1:$1,$5:$5,1))&amp;":"&amp;ADDRESS($P46,BH$1)),
INDIRECT("rBP!"&amp;ADDRESS($S46,SUMIFS(rBP!$1:$1,rBP!$5:$5,MAX(rBP!$5:$5)-BH$5+1))&amp;":"&amp;ADDRESS($S46,SUMIFS(rBP!$1:$1,rBP!$5:$5,MAX(rBP!$5:$5))))))</f>
        <v>0</v>
      </c>
      <c r="BI46" s="69">
        <f ca="1">IF(BI$5="",0,SUMPRODUCT(
INDIRECT(ADDRESS($P46,SUMIFS($1:$1,$5:$5,1))&amp;":"&amp;ADDRESS($P46,BI$1)),
INDIRECT("rBP!"&amp;ADDRESS($S46,SUMIFS(rBP!$1:$1,rBP!$5:$5,MAX(rBP!$5:$5)-BI$5+1))&amp;":"&amp;ADDRESS($S46,SUMIFS(rBP!$1:$1,rBP!$5:$5,MAX(rBP!$5:$5))))))</f>
        <v>0</v>
      </c>
      <c r="BJ46" s="69">
        <f ca="1">IF(BJ$5="",0,SUMPRODUCT(
INDIRECT(ADDRESS($P46,SUMIFS($1:$1,$5:$5,1))&amp;":"&amp;ADDRESS($P46,BJ$1)),
INDIRECT("rBP!"&amp;ADDRESS($S46,SUMIFS(rBP!$1:$1,rBP!$5:$5,MAX(rBP!$5:$5)-BJ$5+1))&amp;":"&amp;ADDRESS($S46,SUMIFS(rBP!$1:$1,rBP!$5:$5,MAX(rBP!$5:$5))))))</f>
        <v>0</v>
      </c>
      <c r="BK46" s="69">
        <f ca="1">IF(BK$5="",0,SUMPRODUCT(
INDIRECT(ADDRESS($P46,SUMIFS($1:$1,$5:$5,1))&amp;":"&amp;ADDRESS($P46,BK$1)),
INDIRECT("rBP!"&amp;ADDRESS($S46,SUMIFS(rBP!$1:$1,rBP!$5:$5,MAX(rBP!$5:$5)-BK$5+1))&amp;":"&amp;ADDRESS($S46,SUMIFS(rBP!$1:$1,rBP!$5:$5,MAX(rBP!$5:$5))))))</f>
        <v>0</v>
      </c>
      <c r="BL46" s="69">
        <f ca="1">IF(BL$5="",0,SUMPRODUCT(
INDIRECT(ADDRESS($P46,SUMIFS($1:$1,$5:$5,1))&amp;":"&amp;ADDRESS($P46,BL$1)),
INDIRECT("rBP!"&amp;ADDRESS($S46,SUMIFS(rBP!$1:$1,rBP!$5:$5,MAX(rBP!$5:$5)-BL$5+1))&amp;":"&amp;ADDRESS($S46,SUMIFS(rBP!$1:$1,rBP!$5:$5,MAX(rBP!$5:$5))))))</f>
        <v>0</v>
      </c>
      <c r="BM46" s="69">
        <f ca="1">IF(BM$5="",0,SUMPRODUCT(
INDIRECT(ADDRESS($P46,SUMIFS($1:$1,$5:$5,1))&amp;":"&amp;ADDRESS($P46,BM$1)),
INDIRECT("rBP!"&amp;ADDRESS($S46,SUMIFS(rBP!$1:$1,rBP!$5:$5,MAX(rBP!$5:$5)-BM$5+1))&amp;":"&amp;ADDRESS($S46,SUMIFS(rBP!$1:$1,rBP!$5:$5,MAX(rBP!$5:$5))))))</f>
        <v>0</v>
      </c>
      <c r="BN46" s="69">
        <f ca="1">IF(BN$5="",0,SUMPRODUCT(
INDIRECT(ADDRESS($P46,SUMIFS($1:$1,$5:$5,1))&amp;":"&amp;ADDRESS($P46,BN$1)),
INDIRECT("rBP!"&amp;ADDRESS($S46,SUMIFS(rBP!$1:$1,rBP!$5:$5,MAX(rBP!$5:$5)-BN$5+1))&amp;":"&amp;ADDRESS($S46,SUMIFS(rBP!$1:$1,rBP!$5:$5,MAX(rBP!$5:$5))))))</f>
        <v>0</v>
      </c>
      <c r="BO46" s="69">
        <f ca="1">IF(BO$5="",0,SUMPRODUCT(
INDIRECT(ADDRESS($P46,SUMIFS($1:$1,$5:$5,1))&amp;":"&amp;ADDRESS($P46,BO$1)),
INDIRECT("rBP!"&amp;ADDRESS($S46,SUMIFS(rBP!$1:$1,rBP!$5:$5,MAX(rBP!$5:$5)-BO$5+1))&amp;":"&amp;ADDRESS($S46,SUMIFS(rBP!$1:$1,rBP!$5:$5,MAX(rBP!$5:$5))))))</f>
        <v>0</v>
      </c>
      <c r="BP46" s="69">
        <f ca="1">IF(BP$5="",0,SUMPRODUCT(
INDIRECT(ADDRESS($P46,SUMIFS($1:$1,$5:$5,1))&amp;":"&amp;ADDRESS($P46,BP$1)),
INDIRECT("rBP!"&amp;ADDRESS($S46,SUMIFS(rBP!$1:$1,rBP!$5:$5,MAX(rBP!$5:$5)-BP$5+1))&amp;":"&amp;ADDRESS($S46,SUMIFS(rBP!$1:$1,rBP!$5:$5,MAX(rBP!$5:$5))))))</f>
        <v>0</v>
      </c>
      <c r="BQ46" s="69">
        <f ca="1">IF(BQ$5="",0,SUMPRODUCT(
INDIRECT(ADDRESS($P46,SUMIFS($1:$1,$5:$5,1))&amp;":"&amp;ADDRESS($P46,BQ$1)),
INDIRECT("rBP!"&amp;ADDRESS($S46,SUMIFS(rBP!$1:$1,rBP!$5:$5,MAX(rBP!$5:$5)-BQ$5+1))&amp;":"&amp;ADDRESS($S46,SUMIFS(rBP!$1:$1,rBP!$5:$5,MAX(rBP!$5:$5))))))</f>
        <v>0</v>
      </c>
      <c r="BR46" s="69">
        <f ca="1">IF(BR$5="",0,SUMPRODUCT(
INDIRECT(ADDRESS($P46,SUMIFS($1:$1,$5:$5,1))&amp;":"&amp;ADDRESS($P46,BR$1)),
INDIRECT("rBP!"&amp;ADDRESS($S46,SUMIFS(rBP!$1:$1,rBP!$5:$5,MAX(rBP!$5:$5)-BR$5+1))&amp;":"&amp;ADDRESS($S46,SUMIFS(rBP!$1:$1,rBP!$5:$5,MAX(rBP!$5:$5))))))</f>
        <v>0</v>
      </c>
      <c r="BS46" s="69">
        <f ca="1">IF(BS$5="",0,SUMPRODUCT(
INDIRECT(ADDRESS($P46,SUMIFS($1:$1,$5:$5,1))&amp;":"&amp;ADDRESS($P46,BS$1)),
INDIRECT("rBP!"&amp;ADDRESS($S46,SUMIFS(rBP!$1:$1,rBP!$5:$5,MAX(rBP!$5:$5)-BS$5+1))&amp;":"&amp;ADDRESS($S46,SUMIFS(rBP!$1:$1,rBP!$5:$5,MAX(rBP!$5:$5))))))</f>
        <v>0</v>
      </c>
      <c r="BT46" s="69">
        <f ca="1">IF(BT$5="",0,SUMPRODUCT(
INDIRECT(ADDRESS($P46,SUMIFS($1:$1,$5:$5,1))&amp;":"&amp;ADDRESS($P46,BT$1)),
INDIRECT("rBP!"&amp;ADDRESS($S46,SUMIFS(rBP!$1:$1,rBP!$5:$5,MAX(rBP!$5:$5)-BT$5+1))&amp;":"&amp;ADDRESS($S46,SUMIFS(rBP!$1:$1,rBP!$5:$5,MAX(rBP!$5:$5))))))</f>
        <v>0</v>
      </c>
      <c r="BU46" s="69">
        <f ca="1">IF(BU$5="",0,SUMPRODUCT(
INDIRECT(ADDRESS($P46,SUMIFS($1:$1,$5:$5,1))&amp;":"&amp;ADDRESS($P46,BU$1)),
INDIRECT("rBP!"&amp;ADDRESS($S46,SUMIFS(rBP!$1:$1,rBP!$5:$5,MAX(rBP!$5:$5)-BU$5+1))&amp;":"&amp;ADDRESS($S46,SUMIFS(rBP!$1:$1,rBP!$5:$5,MAX(rBP!$5:$5))))))</f>
        <v>0</v>
      </c>
      <c r="BV46" s="69">
        <f ca="1">IF(BV$5="",0,SUMPRODUCT(
INDIRECT(ADDRESS($P46,SUMIFS($1:$1,$5:$5,1))&amp;":"&amp;ADDRESS($P46,BV$1)),
INDIRECT("rBP!"&amp;ADDRESS($S46,SUMIFS(rBP!$1:$1,rBP!$5:$5,MAX(rBP!$5:$5)-BV$5+1))&amp;":"&amp;ADDRESS($S46,SUMIFS(rBP!$1:$1,rBP!$5:$5,MAX(rBP!$5:$5))))))</f>
        <v>0</v>
      </c>
      <c r="BW46" s="69">
        <f ca="1">IF(BW$5="",0,SUMPRODUCT(
INDIRECT(ADDRESS($P46,SUMIFS($1:$1,$5:$5,1))&amp;":"&amp;ADDRESS($P46,BW$1)),
INDIRECT("rBP!"&amp;ADDRESS($S46,SUMIFS(rBP!$1:$1,rBP!$5:$5,MAX(rBP!$5:$5)-BW$5+1))&amp;":"&amp;ADDRESS($S46,SUMIFS(rBP!$1:$1,rBP!$5:$5,MAX(rBP!$5:$5))))))</f>
        <v>0</v>
      </c>
      <c r="BX46" s="69">
        <f ca="1">IF(BX$5="",0,SUMPRODUCT(
INDIRECT(ADDRESS($P46,SUMIFS($1:$1,$5:$5,1))&amp;":"&amp;ADDRESS($P46,BX$1)),
INDIRECT("rBP!"&amp;ADDRESS($S46,SUMIFS(rBP!$1:$1,rBP!$5:$5,MAX(rBP!$5:$5)-BX$5+1))&amp;":"&amp;ADDRESS($S46,SUMIFS(rBP!$1:$1,rBP!$5:$5,MAX(rBP!$5:$5))))))</f>
        <v>0</v>
      </c>
      <c r="BY46" s="69">
        <f ca="1">IF(BY$5="",0,SUMPRODUCT(
INDIRECT(ADDRESS($P46,SUMIFS($1:$1,$5:$5,1))&amp;":"&amp;ADDRESS($P46,BY$1)),
INDIRECT("rBP!"&amp;ADDRESS($S46,SUMIFS(rBP!$1:$1,rBP!$5:$5,MAX(rBP!$5:$5)-BY$5+1))&amp;":"&amp;ADDRESS($S46,SUMIFS(rBP!$1:$1,rBP!$5:$5,MAX(rBP!$5:$5))))))</f>
        <v>0</v>
      </c>
      <c r="BZ46" s="69">
        <f ca="1">IF(BZ$5="",0,SUMPRODUCT(
INDIRECT(ADDRESS($P46,SUMIFS($1:$1,$5:$5,1))&amp;":"&amp;ADDRESS($P46,BZ$1)),
INDIRECT("rBP!"&amp;ADDRESS($S46,SUMIFS(rBP!$1:$1,rBP!$5:$5,MAX(rBP!$5:$5)-BZ$5+1))&amp;":"&amp;ADDRESS($S46,SUMIFS(rBP!$1:$1,rBP!$5:$5,MAX(rBP!$5:$5))))))</f>
        <v>0</v>
      </c>
      <c r="CA46" s="69">
        <f ca="1">IF(CA$5="",0,SUMPRODUCT(
INDIRECT(ADDRESS($P46,SUMIFS($1:$1,$5:$5,1))&amp;":"&amp;ADDRESS($P46,CA$1)),
INDIRECT("rBP!"&amp;ADDRESS($S46,SUMIFS(rBP!$1:$1,rBP!$5:$5,MAX(rBP!$5:$5)-CA$5+1))&amp;":"&amp;ADDRESS($S46,SUMIFS(rBP!$1:$1,rBP!$5:$5,MAX(rBP!$5:$5))))))</f>
        <v>0</v>
      </c>
      <c r="CB46" s="69">
        <f ca="1">IF(CB$5="",0,SUMPRODUCT(
INDIRECT(ADDRESS($P46,SUMIFS($1:$1,$5:$5,1))&amp;":"&amp;ADDRESS($P46,CB$1)),
INDIRECT("rBP!"&amp;ADDRESS($S46,SUMIFS(rBP!$1:$1,rBP!$5:$5,MAX(rBP!$5:$5)-CB$5+1))&amp;":"&amp;ADDRESS($S46,SUMIFS(rBP!$1:$1,rBP!$5:$5,MAX(rBP!$5:$5))))))</f>
        <v>0</v>
      </c>
      <c r="CC46" s="69">
        <f ca="1">IF(CC$5="",0,SUMPRODUCT(
INDIRECT(ADDRESS($P46,SUMIFS($1:$1,$5:$5,1))&amp;":"&amp;ADDRESS($P46,CC$1)),
INDIRECT("rBP!"&amp;ADDRESS($S46,SUMIFS(rBP!$1:$1,rBP!$5:$5,MAX(rBP!$5:$5)-CC$5+1))&amp;":"&amp;ADDRESS($S46,SUMIFS(rBP!$1:$1,rBP!$5:$5,MAX(rBP!$5:$5))))))</f>
        <v>0</v>
      </c>
      <c r="CD46" s="69">
        <f ca="1">IF(CD$5="",0,SUMPRODUCT(
INDIRECT(ADDRESS($P46,SUMIFS($1:$1,$5:$5,1))&amp;":"&amp;ADDRESS($P46,CD$1)),
INDIRECT("rBP!"&amp;ADDRESS($S46,SUMIFS(rBP!$1:$1,rBP!$5:$5,MAX(rBP!$5:$5)-CD$5+1))&amp;":"&amp;ADDRESS($S46,SUMIFS(rBP!$1:$1,rBP!$5:$5,MAX(rBP!$5:$5))))))</f>
        <v>0</v>
      </c>
      <c r="CE46" s="69">
        <f ca="1">IF(CE$5="",0,SUMPRODUCT(
INDIRECT(ADDRESS($P46,SUMIFS($1:$1,$5:$5,1))&amp;":"&amp;ADDRESS($P46,CE$1)),
INDIRECT("rBP!"&amp;ADDRESS($S46,SUMIFS(rBP!$1:$1,rBP!$5:$5,MAX(rBP!$5:$5)-CE$5+1))&amp;":"&amp;ADDRESS($S46,SUMIFS(rBP!$1:$1,rBP!$5:$5,MAX(rBP!$5:$5))))))</f>
        <v>0</v>
      </c>
      <c r="CF46" s="69">
        <f ca="1">IF(CF$5="",0,SUMPRODUCT(
INDIRECT(ADDRESS($P46,SUMIFS($1:$1,$5:$5,1))&amp;":"&amp;ADDRESS($P46,CF$1)),
INDIRECT("rBP!"&amp;ADDRESS($S46,SUMIFS(rBP!$1:$1,rBP!$5:$5,MAX(rBP!$5:$5)-CF$5+1))&amp;":"&amp;ADDRESS($S46,SUMIFS(rBP!$1:$1,rBP!$5:$5,MAX(rBP!$5:$5))))))</f>
        <v>0</v>
      </c>
      <c r="CG46" s="69">
        <f ca="1">IF(CG$5="",0,SUMPRODUCT(
INDIRECT(ADDRESS($P46,SUMIFS($1:$1,$5:$5,1))&amp;":"&amp;ADDRESS($P46,CG$1)),
INDIRECT("rBP!"&amp;ADDRESS($S46,SUMIFS(rBP!$1:$1,rBP!$5:$5,MAX(rBP!$5:$5)-CG$5+1))&amp;":"&amp;ADDRESS($S46,SUMIFS(rBP!$1:$1,rBP!$5:$5,MAX(rBP!$5:$5))))))</f>
        <v>0</v>
      </c>
      <c r="CH46" s="69">
        <f ca="1">IF(CH$5="",0,SUMPRODUCT(
INDIRECT(ADDRESS($P46,SUMIFS($1:$1,$5:$5,1))&amp;":"&amp;ADDRESS($P46,CH$1)),
INDIRECT("rBP!"&amp;ADDRESS($S46,SUMIFS(rBP!$1:$1,rBP!$5:$5,MAX(rBP!$5:$5)-CH$5+1))&amp;":"&amp;ADDRESS($S46,SUMIFS(rBP!$1:$1,rBP!$5:$5,MAX(rBP!$5:$5))))))</f>
        <v>0</v>
      </c>
      <c r="CI46" s="69">
        <f ca="1">IF(CI$5="",0,SUMPRODUCT(
INDIRECT(ADDRESS($P46,SUMIFS($1:$1,$5:$5,1))&amp;":"&amp;ADDRESS($P46,CI$1)),
INDIRECT("rBP!"&amp;ADDRESS($S46,SUMIFS(rBP!$1:$1,rBP!$5:$5,MAX(rBP!$5:$5)-CI$5+1))&amp;":"&amp;ADDRESS($S46,SUMIFS(rBP!$1:$1,rBP!$5:$5,MAX(rBP!$5:$5))))))</f>
        <v>0</v>
      </c>
      <c r="CJ46" s="69">
        <f ca="1">IF(CJ$5="",0,SUMPRODUCT(
INDIRECT(ADDRESS($P46,SUMIFS($1:$1,$5:$5,1))&amp;":"&amp;ADDRESS($P46,CJ$1)),
INDIRECT("rBP!"&amp;ADDRESS($S46,SUMIFS(rBP!$1:$1,rBP!$5:$5,MAX(rBP!$5:$5)-CJ$5+1))&amp;":"&amp;ADDRESS($S46,SUMIFS(rBP!$1:$1,rBP!$5:$5,MAX(rBP!$5:$5))))))</f>
        <v>0</v>
      </c>
      <c r="CK46" s="69">
        <f ca="1">IF(CK$5="",0,SUMPRODUCT(
INDIRECT(ADDRESS($P46,SUMIFS($1:$1,$5:$5,1))&amp;":"&amp;ADDRESS($P46,CK$1)),
INDIRECT("rBP!"&amp;ADDRESS($S46,SUMIFS(rBP!$1:$1,rBP!$5:$5,MAX(rBP!$5:$5)-CK$5+1))&amp;":"&amp;ADDRESS($S46,SUMIFS(rBP!$1:$1,rBP!$5:$5,MAX(rBP!$5:$5))))))</f>
        <v>0</v>
      </c>
      <c r="CL46" s="69">
        <f ca="1">IF(CL$5="",0,SUMPRODUCT(
INDIRECT(ADDRESS($P46,SUMIFS($1:$1,$5:$5,1))&amp;":"&amp;ADDRESS($P46,CL$1)),
INDIRECT("rBP!"&amp;ADDRESS($S46,SUMIFS(rBP!$1:$1,rBP!$5:$5,MAX(rBP!$5:$5)-CL$5+1))&amp;":"&amp;ADDRESS($S46,SUMIFS(rBP!$1:$1,rBP!$5:$5,MAX(rBP!$5:$5))))))</f>
        <v>0</v>
      </c>
      <c r="CM46" s="69">
        <f ca="1">IF(CM$5="",0,SUMPRODUCT(
INDIRECT(ADDRESS($P46,SUMIFS($1:$1,$5:$5,1))&amp;":"&amp;ADDRESS($P46,CM$1)),
INDIRECT("rBP!"&amp;ADDRESS($S46,SUMIFS(rBP!$1:$1,rBP!$5:$5,MAX(rBP!$5:$5)-CM$5+1))&amp;":"&amp;ADDRESS($S46,SUMIFS(rBP!$1:$1,rBP!$5:$5,MAX(rBP!$5:$5))))))</f>
        <v>0</v>
      </c>
      <c r="CN46" s="69">
        <f ca="1">IF(CN$5="",0,SUMPRODUCT(
INDIRECT(ADDRESS($P46,SUMIFS($1:$1,$5:$5,1))&amp;":"&amp;ADDRESS($P46,CN$1)),
INDIRECT("rBP!"&amp;ADDRESS($S46,SUMIFS(rBP!$1:$1,rBP!$5:$5,MAX(rBP!$5:$5)-CN$5+1))&amp;":"&amp;ADDRESS($S46,SUMIFS(rBP!$1:$1,rBP!$5:$5,MAX(rBP!$5:$5))))))</f>
        <v>0</v>
      </c>
      <c r="CO46" s="69">
        <f ca="1">IF(CO$5="",0,SUMPRODUCT(
INDIRECT(ADDRESS($P46,SUMIFS($1:$1,$5:$5,1))&amp;":"&amp;ADDRESS($P46,CO$1)),
INDIRECT("rBP!"&amp;ADDRESS($S46,SUMIFS(rBP!$1:$1,rBP!$5:$5,MAX(rBP!$5:$5)-CO$5+1))&amp;":"&amp;ADDRESS($S46,SUMIFS(rBP!$1:$1,rBP!$5:$5,MAX(rBP!$5:$5))))))</f>
        <v>0</v>
      </c>
      <c r="CP46" s="69">
        <f ca="1">IF(CP$5="",0,SUMPRODUCT(
INDIRECT(ADDRESS($P46,SUMIFS($1:$1,$5:$5,1))&amp;":"&amp;ADDRESS($P46,CP$1)),
INDIRECT("rBP!"&amp;ADDRESS($S46,SUMIFS(rBP!$1:$1,rBP!$5:$5,MAX(rBP!$5:$5)-CP$5+1))&amp;":"&amp;ADDRESS($S46,SUMIFS(rBP!$1:$1,rBP!$5:$5,MAX(rBP!$5:$5))))))</f>
        <v>0</v>
      </c>
      <c r="CQ46" s="69">
        <f ca="1">IF(CQ$5="",0,SUMPRODUCT(
INDIRECT(ADDRESS($P46,SUMIFS($1:$1,$5:$5,1))&amp;":"&amp;ADDRESS($P46,CQ$1)),
INDIRECT("rBP!"&amp;ADDRESS($S46,SUMIFS(rBP!$1:$1,rBP!$5:$5,MAX(rBP!$5:$5)-CQ$5+1))&amp;":"&amp;ADDRESS($S46,SUMIFS(rBP!$1:$1,rBP!$5:$5,MAX(rBP!$5:$5))))))</f>
        <v>0</v>
      </c>
      <c r="CR46" s="69">
        <f ca="1">IF(CR$5="",0,SUMPRODUCT(
INDIRECT(ADDRESS($P46,SUMIFS($1:$1,$5:$5,1))&amp;":"&amp;ADDRESS($P46,CR$1)),
INDIRECT("rBP!"&amp;ADDRESS($S46,SUMIFS(rBP!$1:$1,rBP!$5:$5,MAX(rBP!$5:$5)-CR$5+1))&amp;":"&amp;ADDRESS($S46,SUMIFS(rBP!$1:$1,rBP!$5:$5,MAX(rBP!$5:$5))))))</f>
        <v>0</v>
      </c>
      <c r="CS46" s="69">
        <f ca="1">IF(CS$5="",0,SUMPRODUCT(
INDIRECT(ADDRESS($P46,SUMIFS($1:$1,$5:$5,1))&amp;":"&amp;ADDRESS($P46,CS$1)),
INDIRECT("rBP!"&amp;ADDRESS($S46,SUMIFS(rBP!$1:$1,rBP!$5:$5,MAX(rBP!$5:$5)-CS$5+1))&amp;":"&amp;ADDRESS($S46,SUMIFS(rBP!$1:$1,rBP!$5:$5,MAX(rBP!$5:$5))))))</f>
        <v>0</v>
      </c>
      <c r="CT46" s="69">
        <f ca="1">IF(CT$5="",0,SUMPRODUCT(
INDIRECT(ADDRESS($P46,SUMIFS($1:$1,$5:$5,1))&amp;":"&amp;ADDRESS($P46,CT$1)),
INDIRECT("rBP!"&amp;ADDRESS($S46,SUMIFS(rBP!$1:$1,rBP!$5:$5,MAX(rBP!$5:$5)-CT$5+1))&amp;":"&amp;ADDRESS($S46,SUMIFS(rBP!$1:$1,rBP!$5:$5,MAX(rBP!$5:$5))))))</f>
        <v>0</v>
      </c>
    </row>
    <row r="47" spans="1:98" s="27" customFormat="1" ht="12" x14ac:dyDescent="0.25">
      <c r="A47" s="26">
        <f>ROW()</f>
        <v>47</v>
      </c>
      <c r="E47" s="24"/>
      <c r="F47" s="66" t="str">
        <f>F42</f>
        <v>Поступление в пр-во ПФ</v>
      </c>
      <c r="G47" s="27" t="str">
        <f>BP!$F$25</f>
        <v>Упаковка</v>
      </c>
      <c r="M47" s="2" t="str">
        <f>Lists!$R$8</f>
        <v>руб.</v>
      </c>
      <c r="P47" s="71">
        <f t="shared" si="9"/>
        <v>7</v>
      </c>
      <c r="R47" s="24"/>
      <c r="S47" s="71">
        <f>BP!$A97</f>
        <v>97</v>
      </c>
      <c r="T47" s="67"/>
      <c r="U47" s="67"/>
      <c r="V47" s="75"/>
      <c r="W47" s="29">
        <f ca="1">SUM(INDIRECT(ADDRESS(ROW(),SUMIFS($1:$1,$5:$5,1))):INDIRECT(ADDRESS(ROW(),SUMIFS($1:$1,$5:$5,MAX($5:$5)))))</f>
        <v>0</v>
      </c>
      <c r="X47" s="67"/>
      <c r="Y47" s="67"/>
      <c r="Z47" s="69">
        <f ca="1">IF(Z$5="",0,SUMPRODUCT(
INDIRECT(ADDRESS($P47,SUMIFS($1:$1,$5:$5,1))&amp;":"&amp;ADDRESS($P47,Z$1)),
INDIRECT("rBP!"&amp;ADDRESS($S47,SUMIFS(rBP!$1:$1,rBP!$5:$5,MAX(rBP!$5:$5)-Z$5+1))&amp;":"&amp;ADDRESS($S47,SUMIFS(rBP!$1:$1,rBP!$5:$5,MAX(rBP!$5:$5))))))</f>
        <v>0</v>
      </c>
      <c r="AA47" s="69">
        <f ca="1">IF(AA$5="",0,SUMPRODUCT(
INDIRECT(ADDRESS($P47,SUMIFS($1:$1,$5:$5,1))&amp;":"&amp;ADDRESS($P47,AA$1)),
INDIRECT("rBP!"&amp;ADDRESS($S47,SUMIFS(rBP!$1:$1,rBP!$5:$5,MAX(rBP!$5:$5)-AA$5+1))&amp;":"&amp;ADDRESS($S47,SUMIFS(rBP!$1:$1,rBP!$5:$5,MAX(rBP!$5:$5))))))</f>
        <v>0</v>
      </c>
      <c r="AB47" s="69">
        <f ca="1">IF(AB$5="",0,SUMPRODUCT(
INDIRECT(ADDRESS($P47,SUMIFS($1:$1,$5:$5,1))&amp;":"&amp;ADDRESS($P47,AB$1)),
INDIRECT("rBP!"&amp;ADDRESS($S47,SUMIFS(rBP!$1:$1,rBP!$5:$5,MAX(rBP!$5:$5)-AB$5+1))&amp;":"&amp;ADDRESS($S47,SUMIFS(rBP!$1:$1,rBP!$5:$5,MAX(rBP!$5:$5))))))</f>
        <v>0</v>
      </c>
      <c r="AC47" s="69">
        <f ca="1">IF(AC$5="",0,SUMPRODUCT(
INDIRECT(ADDRESS($P47,SUMIFS($1:$1,$5:$5,1))&amp;":"&amp;ADDRESS($P47,AC$1)),
INDIRECT("rBP!"&amp;ADDRESS($S47,SUMIFS(rBP!$1:$1,rBP!$5:$5,MAX(rBP!$5:$5)-AC$5+1))&amp;":"&amp;ADDRESS($S47,SUMIFS(rBP!$1:$1,rBP!$5:$5,MAX(rBP!$5:$5))))))</f>
        <v>0</v>
      </c>
      <c r="AD47" s="69">
        <f ca="1">IF(AD$5="",0,SUMPRODUCT(
INDIRECT(ADDRESS($P47,SUMIFS($1:$1,$5:$5,1))&amp;":"&amp;ADDRESS($P47,AD$1)),
INDIRECT("rBP!"&amp;ADDRESS($S47,SUMIFS(rBP!$1:$1,rBP!$5:$5,MAX(rBP!$5:$5)-AD$5+1))&amp;":"&amp;ADDRESS($S47,SUMIFS(rBP!$1:$1,rBP!$5:$5,MAX(rBP!$5:$5))))))</f>
        <v>0</v>
      </c>
      <c r="AE47" s="69">
        <f ca="1">IF(AE$5="",0,SUMPRODUCT(
INDIRECT(ADDRESS($P47,SUMIFS($1:$1,$5:$5,1))&amp;":"&amp;ADDRESS($P47,AE$1)),
INDIRECT("rBP!"&amp;ADDRESS($S47,SUMIFS(rBP!$1:$1,rBP!$5:$5,MAX(rBP!$5:$5)-AE$5+1))&amp;":"&amp;ADDRESS($S47,SUMIFS(rBP!$1:$1,rBP!$5:$5,MAX(rBP!$5:$5))))))</f>
        <v>0</v>
      </c>
      <c r="AF47" s="69">
        <f ca="1">IF(AF$5="",0,SUMPRODUCT(
INDIRECT(ADDRESS($P47,SUMIFS($1:$1,$5:$5,1))&amp;":"&amp;ADDRESS($P47,AF$1)),
INDIRECT("rBP!"&amp;ADDRESS($S47,SUMIFS(rBP!$1:$1,rBP!$5:$5,MAX(rBP!$5:$5)-AF$5+1))&amp;":"&amp;ADDRESS($S47,SUMIFS(rBP!$1:$1,rBP!$5:$5,MAX(rBP!$5:$5))))))</f>
        <v>0</v>
      </c>
      <c r="AG47" s="69">
        <f ca="1">IF(AG$5="",0,SUMPRODUCT(
INDIRECT(ADDRESS($P47,SUMIFS($1:$1,$5:$5,1))&amp;":"&amp;ADDRESS($P47,AG$1)),
INDIRECT("rBP!"&amp;ADDRESS($S47,SUMIFS(rBP!$1:$1,rBP!$5:$5,MAX(rBP!$5:$5)-AG$5+1))&amp;":"&amp;ADDRESS($S47,SUMIFS(rBP!$1:$1,rBP!$5:$5,MAX(rBP!$5:$5))))))</f>
        <v>0</v>
      </c>
      <c r="AH47" s="69">
        <f ca="1">IF(AH$5="",0,SUMPRODUCT(
INDIRECT(ADDRESS($P47,SUMIFS($1:$1,$5:$5,1))&amp;":"&amp;ADDRESS($P47,AH$1)),
INDIRECT("rBP!"&amp;ADDRESS($S47,SUMIFS(rBP!$1:$1,rBP!$5:$5,MAX(rBP!$5:$5)-AH$5+1))&amp;":"&amp;ADDRESS($S47,SUMIFS(rBP!$1:$1,rBP!$5:$5,MAX(rBP!$5:$5))))))</f>
        <v>0</v>
      </c>
      <c r="AI47" s="69">
        <f ca="1">IF(AI$5="",0,SUMPRODUCT(
INDIRECT(ADDRESS($P47,SUMIFS($1:$1,$5:$5,1))&amp;":"&amp;ADDRESS($P47,AI$1)),
INDIRECT("rBP!"&amp;ADDRESS($S47,SUMIFS(rBP!$1:$1,rBP!$5:$5,MAX(rBP!$5:$5)-AI$5+1))&amp;":"&amp;ADDRESS($S47,SUMIFS(rBP!$1:$1,rBP!$5:$5,MAX(rBP!$5:$5))))))</f>
        <v>0</v>
      </c>
      <c r="AJ47" s="69">
        <f ca="1">IF(AJ$5="",0,SUMPRODUCT(
INDIRECT(ADDRESS($P47,SUMIFS($1:$1,$5:$5,1))&amp;":"&amp;ADDRESS($P47,AJ$1)),
INDIRECT("rBP!"&amp;ADDRESS($S47,SUMIFS(rBP!$1:$1,rBP!$5:$5,MAX(rBP!$5:$5)-AJ$5+1))&amp;":"&amp;ADDRESS($S47,SUMIFS(rBP!$1:$1,rBP!$5:$5,MAX(rBP!$5:$5))))))</f>
        <v>0</v>
      </c>
      <c r="AK47" s="69">
        <f ca="1">IF(AK$5="",0,SUMPRODUCT(
INDIRECT(ADDRESS($P47,SUMIFS($1:$1,$5:$5,1))&amp;":"&amp;ADDRESS($P47,AK$1)),
INDIRECT("rBP!"&amp;ADDRESS($S47,SUMIFS(rBP!$1:$1,rBP!$5:$5,MAX(rBP!$5:$5)-AK$5+1))&amp;":"&amp;ADDRESS($S47,SUMIFS(rBP!$1:$1,rBP!$5:$5,MAX(rBP!$5:$5))))))</f>
        <v>0</v>
      </c>
      <c r="AL47" s="69">
        <f ca="1">IF(AL$5="",0,SUMPRODUCT(
INDIRECT(ADDRESS($P47,SUMIFS($1:$1,$5:$5,1))&amp;":"&amp;ADDRESS($P47,AL$1)),
INDIRECT("rBP!"&amp;ADDRESS($S47,SUMIFS(rBP!$1:$1,rBP!$5:$5,MAX(rBP!$5:$5)-AL$5+1))&amp;":"&amp;ADDRESS($S47,SUMIFS(rBP!$1:$1,rBP!$5:$5,MAX(rBP!$5:$5))))))</f>
        <v>0</v>
      </c>
      <c r="AM47" s="69">
        <f ca="1">IF(AM$5="",0,SUMPRODUCT(
INDIRECT(ADDRESS($P47,SUMIFS($1:$1,$5:$5,1))&amp;":"&amp;ADDRESS($P47,AM$1)),
INDIRECT("rBP!"&amp;ADDRESS($S47,SUMIFS(rBP!$1:$1,rBP!$5:$5,MAX(rBP!$5:$5)-AM$5+1))&amp;":"&amp;ADDRESS($S47,SUMIFS(rBP!$1:$1,rBP!$5:$5,MAX(rBP!$5:$5))))))</f>
        <v>0</v>
      </c>
      <c r="AN47" s="69">
        <f ca="1">IF(AN$5="",0,SUMPRODUCT(
INDIRECT(ADDRESS($P47,SUMIFS($1:$1,$5:$5,1))&amp;":"&amp;ADDRESS($P47,AN$1)),
INDIRECT("rBP!"&amp;ADDRESS($S47,SUMIFS(rBP!$1:$1,rBP!$5:$5,MAX(rBP!$5:$5)-AN$5+1))&amp;":"&amp;ADDRESS($S47,SUMIFS(rBP!$1:$1,rBP!$5:$5,MAX(rBP!$5:$5))))))</f>
        <v>0</v>
      </c>
      <c r="AO47" s="69">
        <f ca="1">IF(AO$5="",0,SUMPRODUCT(
INDIRECT(ADDRESS($P47,SUMIFS($1:$1,$5:$5,1))&amp;":"&amp;ADDRESS($P47,AO$1)),
INDIRECT("rBP!"&amp;ADDRESS($S47,SUMIFS(rBP!$1:$1,rBP!$5:$5,MAX(rBP!$5:$5)-AO$5+1))&amp;":"&amp;ADDRESS($S47,SUMIFS(rBP!$1:$1,rBP!$5:$5,MAX(rBP!$5:$5))))))</f>
        <v>0</v>
      </c>
      <c r="AP47" s="69">
        <f ca="1">IF(AP$5="",0,SUMPRODUCT(
INDIRECT(ADDRESS($P47,SUMIFS($1:$1,$5:$5,1))&amp;":"&amp;ADDRESS($P47,AP$1)),
INDIRECT("rBP!"&amp;ADDRESS($S47,SUMIFS(rBP!$1:$1,rBP!$5:$5,MAX(rBP!$5:$5)-AP$5+1))&amp;":"&amp;ADDRESS($S47,SUMIFS(rBP!$1:$1,rBP!$5:$5,MAX(rBP!$5:$5))))))</f>
        <v>0</v>
      </c>
      <c r="AQ47" s="69">
        <f ca="1">IF(AQ$5="",0,SUMPRODUCT(
INDIRECT(ADDRESS($P47,SUMIFS($1:$1,$5:$5,1))&amp;":"&amp;ADDRESS($P47,AQ$1)),
INDIRECT("rBP!"&amp;ADDRESS($S47,SUMIFS(rBP!$1:$1,rBP!$5:$5,MAX(rBP!$5:$5)-AQ$5+1))&amp;":"&amp;ADDRESS($S47,SUMIFS(rBP!$1:$1,rBP!$5:$5,MAX(rBP!$5:$5))))))</f>
        <v>0</v>
      </c>
      <c r="AR47" s="69">
        <f ca="1">IF(AR$5="",0,SUMPRODUCT(
INDIRECT(ADDRESS($P47,SUMIFS($1:$1,$5:$5,1))&amp;":"&amp;ADDRESS($P47,AR$1)),
INDIRECT("rBP!"&amp;ADDRESS($S47,SUMIFS(rBP!$1:$1,rBP!$5:$5,MAX(rBP!$5:$5)-AR$5+1))&amp;":"&amp;ADDRESS($S47,SUMIFS(rBP!$1:$1,rBP!$5:$5,MAX(rBP!$5:$5))))))</f>
        <v>0</v>
      </c>
      <c r="AS47" s="69">
        <f ca="1">IF(AS$5="",0,SUMPRODUCT(
INDIRECT(ADDRESS($P47,SUMIFS($1:$1,$5:$5,1))&amp;":"&amp;ADDRESS($P47,AS$1)),
INDIRECT("rBP!"&amp;ADDRESS($S47,SUMIFS(rBP!$1:$1,rBP!$5:$5,MAX(rBP!$5:$5)-AS$5+1))&amp;":"&amp;ADDRESS($S47,SUMIFS(rBP!$1:$1,rBP!$5:$5,MAX(rBP!$5:$5))))))</f>
        <v>0</v>
      </c>
      <c r="AT47" s="69">
        <f ca="1">IF(AT$5="",0,SUMPRODUCT(
INDIRECT(ADDRESS($P47,SUMIFS($1:$1,$5:$5,1))&amp;":"&amp;ADDRESS($P47,AT$1)),
INDIRECT("rBP!"&amp;ADDRESS($S47,SUMIFS(rBP!$1:$1,rBP!$5:$5,MAX(rBP!$5:$5)-AT$5+1))&amp;":"&amp;ADDRESS($S47,SUMIFS(rBP!$1:$1,rBP!$5:$5,MAX(rBP!$5:$5))))))</f>
        <v>0</v>
      </c>
      <c r="AU47" s="69">
        <f ca="1">IF(AU$5="",0,SUMPRODUCT(
INDIRECT(ADDRESS($P47,SUMIFS($1:$1,$5:$5,1))&amp;":"&amp;ADDRESS($P47,AU$1)),
INDIRECT("rBP!"&amp;ADDRESS($S47,SUMIFS(rBP!$1:$1,rBP!$5:$5,MAX(rBP!$5:$5)-AU$5+1))&amp;":"&amp;ADDRESS($S47,SUMIFS(rBP!$1:$1,rBP!$5:$5,MAX(rBP!$5:$5))))))</f>
        <v>0</v>
      </c>
      <c r="AV47" s="69">
        <f ca="1">IF(AV$5="",0,SUMPRODUCT(
INDIRECT(ADDRESS($P47,SUMIFS($1:$1,$5:$5,1))&amp;":"&amp;ADDRESS($P47,AV$1)),
INDIRECT("rBP!"&amp;ADDRESS($S47,SUMIFS(rBP!$1:$1,rBP!$5:$5,MAX(rBP!$5:$5)-AV$5+1))&amp;":"&amp;ADDRESS($S47,SUMIFS(rBP!$1:$1,rBP!$5:$5,MAX(rBP!$5:$5))))))</f>
        <v>0</v>
      </c>
      <c r="AW47" s="69">
        <f ca="1">IF(AW$5="",0,SUMPRODUCT(
INDIRECT(ADDRESS($P47,SUMIFS($1:$1,$5:$5,1))&amp;":"&amp;ADDRESS($P47,AW$1)),
INDIRECT("rBP!"&amp;ADDRESS($S47,SUMIFS(rBP!$1:$1,rBP!$5:$5,MAX(rBP!$5:$5)-AW$5+1))&amp;":"&amp;ADDRESS($S47,SUMIFS(rBP!$1:$1,rBP!$5:$5,MAX(rBP!$5:$5))))))</f>
        <v>0</v>
      </c>
      <c r="AX47" s="69">
        <f ca="1">IF(AX$5="",0,SUMPRODUCT(
INDIRECT(ADDRESS($P47,SUMIFS($1:$1,$5:$5,1))&amp;":"&amp;ADDRESS($P47,AX$1)),
INDIRECT("rBP!"&amp;ADDRESS($S47,SUMIFS(rBP!$1:$1,rBP!$5:$5,MAX(rBP!$5:$5)-AX$5+1))&amp;":"&amp;ADDRESS($S47,SUMIFS(rBP!$1:$1,rBP!$5:$5,MAX(rBP!$5:$5))))))</f>
        <v>0</v>
      </c>
      <c r="AY47" s="69">
        <f ca="1">IF(AY$5="",0,SUMPRODUCT(
INDIRECT(ADDRESS($P47,SUMIFS($1:$1,$5:$5,1))&amp;":"&amp;ADDRESS($P47,AY$1)),
INDIRECT("rBP!"&amp;ADDRESS($S47,SUMIFS(rBP!$1:$1,rBP!$5:$5,MAX(rBP!$5:$5)-AY$5+1))&amp;":"&amp;ADDRESS($S47,SUMIFS(rBP!$1:$1,rBP!$5:$5,MAX(rBP!$5:$5))))))</f>
        <v>0</v>
      </c>
      <c r="AZ47" s="69">
        <f ca="1">IF(AZ$5="",0,SUMPRODUCT(
INDIRECT(ADDRESS($P47,SUMIFS($1:$1,$5:$5,1))&amp;":"&amp;ADDRESS($P47,AZ$1)),
INDIRECT("rBP!"&amp;ADDRESS($S47,SUMIFS(rBP!$1:$1,rBP!$5:$5,MAX(rBP!$5:$5)-AZ$5+1))&amp;":"&amp;ADDRESS($S47,SUMIFS(rBP!$1:$1,rBP!$5:$5,MAX(rBP!$5:$5))))))</f>
        <v>0</v>
      </c>
      <c r="BA47" s="69">
        <f ca="1">IF(BA$5="",0,SUMPRODUCT(
INDIRECT(ADDRESS($P47,SUMIFS($1:$1,$5:$5,1))&amp;":"&amp;ADDRESS($P47,BA$1)),
INDIRECT("rBP!"&amp;ADDRESS($S47,SUMIFS(rBP!$1:$1,rBP!$5:$5,MAX(rBP!$5:$5)-BA$5+1))&amp;":"&amp;ADDRESS($S47,SUMIFS(rBP!$1:$1,rBP!$5:$5,MAX(rBP!$5:$5))))))</f>
        <v>0</v>
      </c>
      <c r="BB47" s="69">
        <f ca="1">IF(BB$5="",0,SUMPRODUCT(
INDIRECT(ADDRESS($P47,SUMIFS($1:$1,$5:$5,1))&amp;":"&amp;ADDRESS($P47,BB$1)),
INDIRECT("rBP!"&amp;ADDRESS($S47,SUMIFS(rBP!$1:$1,rBP!$5:$5,MAX(rBP!$5:$5)-BB$5+1))&amp;":"&amp;ADDRESS($S47,SUMIFS(rBP!$1:$1,rBP!$5:$5,MAX(rBP!$5:$5))))))</f>
        <v>0</v>
      </c>
      <c r="BC47" s="69">
        <f ca="1">IF(BC$5="",0,SUMPRODUCT(
INDIRECT(ADDRESS($P47,SUMIFS($1:$1,$5:$5,1))&amp;":"&amp;ADDRESS($P47,BC$1)),
INDIRECT("rBP!"&amp;ADDRESS($S47,SUMIFS(rBP!$1:$1,rBP!$5:$5,MAX(rBP!$5:$5)-BC$5+1))&amp;":"&amp;ADDRESS($S47,SUMIFS(rBP!$1:$1,rBP!$5:$5,MAX(rBP!$5:$5))))))</f>
        <v>0</v>
      </c>
      <c r="BD47" s="69">
        <f ca="1">IF(BD$5="",0,SUMPRODUCT(
INDIRECT(ADDRESS($P47,SUMIFS($1:$1,$5:$5,1))&amp;":"&amp;ADDRESS($P47,BD$1)),
INDIRECT("rBP!"&amp;ADDRESS($S47,SUMIFS(rBP!$1:$1,rBP!$5:$5,MAX(rBP!$5:$5)-BD$5+1))&amp;":"&amp;ADDRESS($S47,SUMIFS(rBP!$1:$1,rBP!$5:$5,MAX(rBP!$5:$5))))))</f>
        <v>0</v>
      </c>
      <c r="BE47" s="69">
        <f ca="1">IF(BE$5="",0,SUMPRODUCT(
INDIRECT(ADDRESS($P47,SUMIFS($1:$1,$5:$5,1))&amp;":"&amp;ADDRESS($P47,BE$1)),
INDIRECT("rBP!"&amp;ADDRESS($S47,SUMIFS(rBP!$1:$1,rBP!$5:$5,MAX(rBP!$5:$5)-BE$5+1))&amp;":"&amp;ADDRESS($S47,SUMIFS(rBP!$1:$1,rBP!$5:$5,MAX(rBP!$5:$5))))))</f>
        <v>0</v>
      </c>
      <c r="BF47" s="69">
        <f ca="1">IF(BF$5="",0,SUMPRODUCT(
INDIRECT(ADDRESS($P47,SUMIFS($1:$1,$5:$5,1))&amp;":"&amp;ADDRESS($P47,BF$1)),
INDIRECT("rBP!"&amp;ADDRESS($S47,SUMIFS(rBP!$1:$1,rBP!$5:$5,MAX(rBP!$5:$5)-BF$5+1))&amp;":"&amp;ADDRESS($S47,SUMIFS(rBP!$1:$1,rBP!$5:$5,MAX(rBP!$5:$5))))))</f>
        <v>0</v>
      </c>
      <c r="BG47" s="69">
        <f ca="1">IF(BG$5="",0,SUMPRODUCT(
INDIRECT(ADDRESS($P47,SUMIFS($1:$1,$5:$5,1))&amp;":"&amp;ADDRESS($P47,BG$1)),
INDIRECT("rBP!"&amp;ADDRESS($S47,SUMIFS(rBP!$1:$1,rBP!$5:$5,MAX(rBP!$5:$5)-BG$5+1))&amp;":"&amp;ADDRESS($S47,SUMIFS(rBP!$1:$1,rBP!$5:$5,MAX(rBP!$5:$5))))))</f>
        <v>0</v>
      </c>
      <c r="BH47" s="69">
        <f ca="1">IF(BH$5="",0,SUMPRODUCT(
INDIRECT(ADDRESS($P47,SUMIFS($1:$1,$5:$5,1))&amp;":"&amp;ADDRESS($P47,BH$1)),
INDIRECT("rBP!"&amp;ADDRESS($S47,SUMIFS(rBP!$1:$1,rBP!$5:$5,MAX(rBP!$5:$5)-BH$5+1))&amp;":"&amp;ADDRESS($S47,SUMIFS(rBP!$1:$1,rBP!$5:$5,MAX(rBP!$5:$5))))))</f>
        <v>0</v>
      </c>
      <c r="BI47" s="69">
        <f ca="1">IF(BI$5="",0,SUMPRODUCT(
INDIRECT(ADDRESS($P47,SUMIFS($1:$1,$5:$5,1))&amp;":"&amp;ADDRESS($P47,BI$1)),
INDIRECT("rBP!"&amp;ADDRESS($S47,SUMIFS(rBP!$1:$1,rBP!$5:$5,MAX(rBP!$5:$5)-BI$5+1))&amp;":"&amp;ADDRESS($S47,SUMIFS(rBP!$1:$1,rBP!$5:$5,MAX(rBP!$5:$5))))))</f>
        <v>0</v>
      </c>
      <c r="BJ47" s="69">
        <f ca="1">IF(BJ$5="",0,SUMPRODUCT(
INDIRECT(ADDRESS($P47,SUMIFS($1:$1,$5:$5,1))&amp;":"&amp;ADDRESS($P47,BJ$1)),
INDIRECT("rBP!"&amp;ADDRESS($S47,SUMIFS(rBP!$1:$1,rBP!$5:$5,MAX(rBP!$5:$5)-BJ$5+1))&amp;":"&amp;ADDRESS($S47,SUMIFS(rBP!$1:$1,rBP!$5:$5,MAX(rBP!$5:$5))))))</f>
        <v>0</v>
      </c>
      <c r="BK47" s="69">
        <f ca="1">IF(BK$5="",0,SUMPRODUCT(
INDIRECT(ADDRESS($P47,SUMIFS($1:$1,$5:$5,1))&amp;":"&amp;ADDRESS($P47,BK$1)),
INDIRECT("rBP!"&amp;ADDRESS($S47,SUMIFS(rBP!$1:$1,rBP!$5:$5,MAX(rBP!$5:$5)-BK$5+1))&amp;":"&amp;ADDRESS($S47,SUMIFS(rBP!$1:$1,rBP!$5:$5,MAX(rBP!$5:$5))))))</f>
        <v>0</v>
      </c>
      <c r="BL47" s="69">
        <f ca="1">IF(BL$5="",0,SUMPRODUCT(
INDIRECT(ADDRESS($P47,SUMIFS($1:$1,$5:$5,1))&amp;":"&amp;ADDRESS($P47,BL$1)),
INDIRECT("rBP!"&amp;ADDRESS($S47,SUMIFS(rBP!$1:$1,rBP!$5:$5,MAX(rBP!$5:$5)-BL$5+1))&amp;":"&amp;ADDRESS($S47,SUMIFS(rBP!$1:$1,rBP!$5:$5,MAX(rBP!$5:$5))))))</f>
        <v>0</v>
      </c>
      <c r="BM47" s="69">
        <f ca="1">IF(BM$5="",0,SUMPRODUCT(
INDIRECT(ADDRESS($P47,SUMIFS($1:$1,$5:$5,1))&amp;":"&amp;ADDRESS($P47,BM$1)),
INDIRECT("rBP!"&amp;ADDRESS($S47,SUMIFS(rBP!$1:$1,rBP!$5:$5,MAX(rBP!$5:$5)-BM$5+1))&amp;":"&amp;ADDRESS($S47,SUMIFS(rBP!$1:$1,rBP!$5:$5,MAX(rBP!$5:$5))))))</f>
        <v>0</v>
      </c>
      <c r="BN47" s="69">
        <f ca="1">IF(BN$5="",0,SUMPRODUCT(
INDIRECT(ADDRESS($P47,SUMIFS($1:$1,$5:$5,1))&amp;":"&amp;ADDRESS($P47,BN$1)),
INDIRECT("rBP!"&amp;ADDRESS($S47,SUMIFS(rBP!$1:$1,rBP!$5:$5,MAX(rBP!$5:$5)-BN$5+1))&amp;":"&amp;ADDRESS($S47,SUMIFS(rBP!$1:$1,rBP!$5:$5,MAX(rBP!$5:$5))))))</f>
        <v>0</v>
      </c>
      <c r="BO47" s="69">
        <f ca="1">IF(BO$5="",0,SUMPRODUCT(
INDIRECT(ADDRESS($P47,SUMIFS($1:$1,$5:$5,1))&amp;":"&amp;ADDRESS($P47,BO$1)),
INDIRECT("rBP!"&amp;ADDRESS($S47,SUMIFS(rBP!$1:$1,rBP!$5:$5,MAX(rBP!$5:$5)-BO$5+1))&amp;":"&amp;ADDRESS($S47,SUMIFS(rBP!$1:$1,rBP!$5:$5,MAX(rBP!$5:$5))))))</f>
        <v>0</v>
      </c>
      <c r="BP47" s="69">
        <f ca="1">IF(BP$5="",0,SUMPRODUCT(
INDIRECT(ADDRESS($P47,SUMIFS($1:$1,$5:$5,1))&amp;":"&amp;ADDRESS($P47,BP$1)),
INDIRECT("rBP!"&amp;ADDRESS($S47,SUMIFS(rBP!$1:$1,rBP!$5:$5,MAX(rBP!$5:$5)-BP$5+1))&amp;":"&amp;ADDRESS($S47,SUMIFS(rBP!$1:$1,rBP!$5:$5,MAX(rBP!$5:$5))))))</f>
        <v>0</v>
      </c>
      <c r="BQ47" s="69">
        <f ca="1">IF(BQ$5="",0,SUMPRODUCT(
INDIRECT(ADDRESS($P47,SUMIFS($1:$1,$5:$5,1))&amp;":"&amp;ADDRESS($P47,BQ$1)),
INDIRECT("rBP!"&amp;ADDRESS($S47,SUMIFS(rBP!$1:$1,rBP!$5:$5,MAX(rBP!$5:$5)-BQ$5+1))&amp;":"&amp;ADDRESS($S47,SUMIFS(rBP!$1:$1,rBP!$5:$5,MAX(rBP!$5:$5))))))</f>
        <v>0</v>
      </c>
      <c r="BR47" s="69">
        <f ca="1">IF(BR$5="",0,SUMPRODUCT(
INDIRECT(ADDRESS($P47,SUMIFS($1:$1,$5:$5,1))&amp;":"&amp;ADDRESS($P47,BR$1)),
INDIRECT("rBP!"&amp;ADDRESS($S47,SUMIFS(rBP!$1:$1,rBP!$5:$5,MAX(rBP!$5:$5)-BR$5+1))&amp;":"&amp;ADDRESS($S47,SUMIFS(rBP!$1:$1,rBP!$5:$5,MAX(rBP!$5:$5))))))</f>
        <v>0</v>
      </c>
      <c r="BS47" s="69">
        <f ca="1">IF(BS$5="",0,SUMPRODUCT(
INDIRECT(ADDRESS($P47,SUMIFS($1:$1,$5:$5,1))&amp;":"&amp;ADDRESS($P47,BS$1)),
INDIRECT("rBP!"&amp;ADDRESS($S47,SUMIFS(rBP!$1:$1,rBP!$5:$5,MAX(rBP!$5:$5)-BS$5+1))&amp;":"&amp;ADDRESS($S47,SUMIFS(rBP!$1:$1,rBP!$5:$5,MAX(rBP!$5:$5))))))</f>
        <v>0</v>
      </c>
      <c r="BT47" s="69">
        <f ca="1">IF(BT$5="",0,SUMPRODUCT(
INDIRECT(ADDRESS($P47,SUMIFS($1:$1,$5:$5,1))&amp;":"&amp;ADDRESS($P47,BT$1)),
INDIRECT("rBP!"&amp;ADDRESS($S47,SUMIFS(rBP!$1:$1,rBP!$5:$5,MAX(rBP!$5:$5)-BT$5+1))&amp;":"&amp;ADDRESS($S47,SUMIFS(rBP!$1:$1,rBP!$5:$5,MAX(rBP!$5:$5))))))</f>
        <v>0</v>
      </c>
      <c r="BU47" s="69">
        <f ca="1">IF(BU$5="",0,SUMPRODUCT(
INDIRECT(ADDRESS($P47,SUMIFS($1:$1,$5:$5,1))&amp;":"&amp;ADDRESS($P47,BU$1)),
INDIRECT("rBP!"&amp;ADDRESS($S47,SUMIFS(rBP!$1:$1,rBP!$5:$5,MAX(rBP!$5:$5)-BU$5+1))&amp;":"&amp;ADDRESS($S47,SUMIFS(rBP!$1:$1,rBP!$5:$5,MAX(rBP!$5:$5))))))</f>
        <v>0</v>
      </c>
      <c r="BV47" s="69">
        <f ca="1">IF(BV$5="",0,SUMPRODUCT(
INDIRECT(ADDRESS($P47,SUMIFS($1:$1,$5:$5,1))&amp;":"&amp;ADDRESS($P47,BV$1)),
INDIRECT("rBP!"&amp;ADDRESS($S47,SUMIFS(rBP!$1:$1,rBP!$5:$5,MAX(rBP!$5:$5)-BV$5+1))&amp;":"&amp;ADDRESS($S47,SUMIFS(rBP!$1:$1,rBP!$5:$5,MAX(rBP!$5:$5))))))</f>
        <v>0</v>
      </c>
      <c r="BW47" s="69">
        <f ca="1">IF(BW$5="",0,SUMPRODUCT(
INDIRECT(ADDRESS($P47,SUMIFS($1:$1,$5:$5,1))&amp;":"&amp;ADDRESS($P47,BW$1)),
INDIRECT("rBP!"&amp;ADDRESS($S47,SUMIFS(rBP!$1:$1,rBP!$5:$5,MAX(rBP!$5:$5)-BW$5+1))&amp;":"&amp;ADDRESS($S47,SUMIFS(rBP!$1:$1,rBP!$5:$5,MAX(rBP!$5:$5))))))</f>
        <v>0</v>
      </c>
      <c r="BX47" s="69">
        <f ca="1">IF(BX$5="",0,SUMPRODUCT(
INDIRECT(ADDRESS($P47,SUMIFS($1:$1,$5:$5,1))&amp;":"&amp;ADDRESS($P47,BX$1)),
INDIRECT("rBP!"&amp;ADDRESS($S47,SUMIFS(rBP!$1:$1,rBP!$5:$5,MAX(rBP!$5:$5)-BX$5+1))&amp;":"&amp;ADDRESS($S47,SUMIFS(rBP!$1:$1,rBP!$5:$5,MAX(rBP!$5:$5))))))</f>
        <v>0</v>
      </c>
      <c r="BY47" s="69">
        <f ca="1">IF(BY$5="",0,SUMPRODUCT(
INDIRECT(ADDRESS($P47,SUMIFS($1:$1,$5:$5,1))&amp;":"&amp;ADDRESS($P47,BY$1)),
INDIRECT("rBP!"&amp;ADDRESS($S47,SUMIFS(rBP!$1:$1,rBP!$5:$5,MAX(rBP!$5:$5)-BY$5+1))&amp;":"&amp;ADDRESS($S47,SUMIFS(rBP!$1:$1,rBP!$5:$5,MAX(rBP!$5:$5))))))</f>
        <v>0</v>
      </c>
      <c r="BZ47" s="69">
        <f ca="1">IF(BZ$5="",0,SUMPRODUCT(
INDIRECT(ADDRESS($P47,SUMIFS($1:$1,$5:$5,1))&amp;":"&amp;ADDRESS($P47,BZ$1)),
INDIRECT("rBP!"&amp;ADDRESS($S47,SUMIFS(rBP!$1:$1,rBP!$5:$5,MAX(rBP!$5:$5)-BZ$5+1))&amp;":"&amp;ADDRESS($S47,SUMIFS(rBP!$1:$1,rBP!$5:$5,MAX(rBP!$5:$5))))))</f>
        <v>0</v>
      </c>
      <c r="CA47" s="69">
        <f ca="1">IF(CA$5="",0,SUMPRODUCT(
INDIRECT(ADDRESS($P47,SUMIFS($1:$1,$5:$5,1))&amp;":"&amp;ADDRESS($P47,CA$1)),
INDIRECT("rBP!"&amp;ADDRESS($S47,SUMIFS(rBP!$1:$1,rBP!$5:$5,MAX(rBP!$5:$5)-CA$5+1))&amp;":"&amp;ADDRESS($S47,SUMIFS(rBP!$1:$1,rBP!$5:$5,MAX(rBP!$5:$5))))))</f>
        <v>0</v>
      </c>
      <c r="CB47" s="69">
        <f ca="1">IF(CB$5="",0,SUMPRODUCT(
INDIRECT(ADDRESS($P47,SUMIFS($1:$1,$5:$5,1))&amp;":"&amp;ADDRESS($P47,CB$1)),
INDIRECT("rBP!"&amp;ADDRESS($S47,SUMIFS(rBP!$1:$1,rBP!$5:$5,MAX(rBP!$5:$5)-CB$5+1))&amp;":"&amp;ADDRESS($S47,SUMIFS(rBP!$1:$1,rBP!$5:$5,MAX(rBP!$5:$5))))))</f>
        <v>0</v>
      </c>
      <c r="CC47" s="69">
        <f ca="1">IF(CC$5="",0,SUMPRODUCT(
INDIRECT(ADDRESS($P47,SUMIFS($1:$1,$5:$5,1))&amp;":"&amp;ADDRESS($P47,CC$1)),
INDIRECT("rBP!"&amp;ADDRESS($S47,SUMIFS(rBP!$1:$1,rBP!$5:$5,MAX(rBP!$5:$5)-CC$5+1))&amp;":"&amp;ADDRESS($S47,SUMIFS(rBP!$1:$1,rBP!$5:$5,MAX(rBP!$5:$5))))))</f>
        <v>0</v>
      </c>
      <c r="CD47" s="69">
        <f ca="1">IF(CD$5="",0,SUMPRODUCT(
INDIRECT(ADDRESS($P47,SUMIFS($1:$1,$5:$5,1))&amp;":"&amp;ADDRESS($P47,CD$1)),
INDIRECT("rBP!"&amp;ADDRESS($S47,SUMIFS(rBP!$1:$1,rBP!$5:$5,MAX(rBP!$5:$5)-CD$5+1))&amp;":"&amp;ADDRESS($S47,SUMIFS(rBP!$1:$1,rBP!$5:$5,MAX(rBP!$5:$5))))))</f>
        <v>0</v>
      </c>
      <c r="CE47" s="69">
        <f ca="1">IF(CE$5="",0,SUMPRODUCT(
INDIRECT(ADDRESS($P47,SUMIFS($1:$1,$5:$5,1))&amp;":"&amp;ADDRESS($P47,CE$1)),
INDIRECT("rBP!"&amp;ADDRESS($S47,SUMIFS(rBP!$1:$1,rBP!$5:$5,MAX(rBP!$5:$5)-CE$5+1))&amp;":"&amp;ADDRESS($S47,SUMIFS(rBP!$1:$1,rBP!$5:$5,MAX(rBP!$5:$5))))))</f>
        <v>0</v>
      </c>
      <c r="CF47" s="69">
        <f ca="1">IF(CF$5="",0,SUMPRODUCT(
INDIRECT(ADDRESS($P47,SUMIFS($1:$1,$5:$5,1))&amp;":"&amp;ADDRESS($P47,CF$1)),
INDIRECT("rBP!"&amp;ADDRESS($S47,SUMIFS(rBP!$1:$1,rBP!$5:$5,MAX(rBP!$5:$5)-CF$5+1))&amp;":"&amp;ADDRESS($S47,SUMIFS(rBP!$1:$1,rBP!$5:$5,MAX(rBP!$5:$5))))))</f>
        <v>0</v>
      </c>
      <c r="CG47" s="69">
        <f ca="1">IF(CG$5="",0,SUMPRODUCT(
INDIRECT(ADDRESS($P47,SUMIFS($1:$1,$5:$5,1))&amp;":"&amp;ADDRESS($P47,CG$1)),
INDIRECT("rBP!"&amp;ADDRESS($S47,SUMIFS(rBP!$1:$1,rBP!$5:$5,MAX(rBP!$5:$5)-CG$5+1))&amp;":"&amp;ADDRESS($S47,SUMIFS(rBP!$1:$1,rBP!$5:$5,MAX(rBP!$5:$5))))))</f>
        <v>0</v>
      </c>
      <c r="CH47" s="69">
        <f ca="1">IF(CH$5="",0,SUMPRODUCT(
INDIRECT(ADDRESS($P47,SUMIFS($1:$1,$5:$5,1))&amp;":"&amp;ADDRESS($P47,CH$1)),
INDIRECT("rBP!"&amp;ADDRESS($S47,SUMIFS(rBP!$1:$1,rBP!$5:$5,MAX(rBP!$5:$5)-CH$5+1))&amp;":"&amp;ADDRESS($S47,SUMIFS(rBP!$1:$1,rBP!$5:$5,MAX(rBP!$5:$5))))))</f>
        <v>0</v>
      </c>
      <c r="CI47" s="69">
        <f ca="1">IF(CI$5="",0,SUMPRODUCT(
INDIRECT(ADDRESS($P47,SUMIFS($1:$1,$5:$5,1))&amp;":"&amp;ADDRESS($P47,CI$1)),
INDIRECT("rBP!"&amp;ADDRESS($S47,SUMIFS(rBP!$1:$1,rBP!$5:$5,MAX(rBP!$5:$5)-CI$5+1))&amp;":"&amp;ADDRESS($S47,SUMIFS(rBP!$1:$1,rBP!$5:$5,MAX(rBP!$5:$5))))))</f>
        <v>0</v>
      </c>
      <c r="CJ47" s="69">
        <f ca="1">IF(CJ$5="",0,SUMPRODUCT(
INDIRECT(ADDRESS($P47,SUMIFS($1:$1,$5:$5,1))&amp;":"&amp;ADDRESS($P47,CJ$1)),
INDIRECT("rBP!"&amp;ADDRESS($S47,SUMIFS(rBP!$1:$1,rBP!$5:$5,MAX(rBP!$5:$5)-CJ$5+1))&amp;":"&amp;ADDRESS($S47,SUMIFS(rBP!$1:$1,rBP!$5:$5,MAX(rBP!$5:$5))))))</f>
        <v>0</v>
      </c>
      <c r="CK47" s="69">
        <f ca="1">IF(CK$5="",0,SUMPRODUCT(
INDIRECT(ADDRESS($P47,SUMIFS($1:$1,$5:$5,1))&amp;":"&amp;ADDRESS($P47,CK$1)),
INDIRECT("rBP!"&amp;ADDRESS($S47,SUMIFS(rBP!$1:$1,rBP!$5:$5,MAX(rBP!$5:$5)-CK$5+1))&amp;":"&amp;ADDRESS($S47,SUMIFS(rBP!$1:$1,rBP!$5:$5,MAX(rBP!$5:$5))))))</f>
        <v>0</v>
      </c>
      <c r="CL47" s="69">
        <f ca="1">IF(CL$5="",0,SUMPRODUCT(
INDIRECT(ADDRESS($P47,SUMIFS($1:$1,$5:$5,1))&amp;":"&amp;ADDRESS($P47,CL$1)),
INDIRECT("rBP!"&amp;ADDRESS($S47,SUMIFS(rBP!$1:$1,rBP!$5:$5,MAX(rBP!$5:$5)-CL$5+1))&amp;":"&amp;ADDRESS($S47,SUMIFS(rBP!$1:$1,rBP!$5:$5,MAX(rBP!$5:$5))))))</f>
        <v>0</v>
      </c>
      <c r="CM47" s="69">
        <f ca="1">IF(CM$5="",0,SUMPRODUCT(
INDIRECT(ADDRESS($P47,SUMIFS($1:$1,$5:$5,1))&amp;":"&amp;ADDRESS($P47,CM$1)),
INDIRECT("rBP!"&amp;ADDRESS($S47,SUMIFS(rBP!$1:$1,rBP!$5:$5,MAX(rBP!$5:$5)-CM$5+1))&amp;":"&amp;ADDRESS($S47,SUMIFS(rBP!$1:$1,rBP!$5:$5,MAX(rBP!$5:$5))))))</f>
        <v>0</v>
      </c>
      <c r="CN47" s="69">
        <f ca="1">IF(CN$5="",0,SUMPRODUCT(
INDIRECT(ADDRESS($P47,SUMIFS($1:$1,$5:$5,1))&amp;":"&amp;ADDRESS($P47,CN$1)),
INDIRECT("rBP!"&amp;ADDRESS($S47,SUMIFS(rBP!$1:$1,rBP!$5:$5,MAX(rBP!$5:$5)-CN$5+1))&amp;":"&amp;ADDRESS($S47,SUMIFS(rBP!$1:$1,rBP!$5:$5,MAX(rBP!$5:$5))))))</f>
        <v>0</v>
      </c>
      <c r="CO47" s="69">
        <f ca="1">IF(CO$5="",0,SUMPRODUCT(
INDIRECT(ADDRESS($P47,SUMIFS($1:$1,$5:$5,1))&amp;":"&amp;ADDRESS($P47,CO$1)),
INDIRECT("rBP!"&amp;ADDRESS($S47,SUMIFS(rBP!$1:$1,rBP!$5:$5,MAX(rBP!$5:$5)-CO$5+1))&amp;":"&amp;ADDRESS($S47,SUMIFS(rBP!$1:$1,rBP!$5:$5,MAX(rBP!$5:$5))))))</f>
        <v>0</v>
      </c>
      <c r="CP47" s="69">
        <f ca="1">IF(CP$5="",0,SUMPRODUCT(
INDIRECT(ADDRESS($P47,SUMIFS($1:$1,$5:$5,1))&amp;":"&amp;ADDRESS($P47,CP$1)),
INDIRECT("rBP!"&amp;ADDRESS($S47,SUMIFS(rBP!$1:$1,rBP!$5:$5,MAX(rBP!$5:$5)-CP$5+1))&amp;":"&amp;ADDRESS($S47,SUMIFS(rBP!$1:$1,rBP!$5:$5,MAX(rBP!$5:$5))))))</f>
        <v>0</v>
      </c>
      <c r="CQ47" s="69">
        <f ca="1">IF(CQ$5="",0,SUMPRODUCT(
INDIRECT(ADDRESS($P47,SUMIFS($1:$1,$5:$5,1))&amp;":"&amp;ADDRESS($P47,CQ$1)),
INDIRECT("rBP!"&amp;ADDRESS($S47,SUMIFS(rBP!$1:$1,rBP!$5:$5,MAX(rBP!$5:$5)-CQ$5+1))&amp;":"&amp;ADDRESS($S47,SUMIFS(rBP!$1:$1,rBP!$5:$5,MAX(rBP!$5:$5))))))</f>
        <v>0</v>
      </c>
      <c r="CR47" s="69">
        <f ca="1">IF(CR$5="",0,SUMPRODUCT(
INDIRECT(ADDRESS($P47,SUMIFS($1:$1,$5:$5,1))&amp;":"&amp;ADDRESS($P47,CR$1)),
INDIRECT("rBP!"&amp;ADDRESS($S47,SUMIFS(rBP!$1:$1,rBP!$5:$5,MAX(rBP!$5:$5)-CR$5+1))&amp;":"&amp;ADDRESS($S47,SUMIFS(rBP!$1:$1,rBP!$5:$5,MAX(rBP!$5:$5))))))</f>
        <v>0</v>
      </c>
      <c r="CS47" s="69">
        <f ca="1">IF(CS$5="",0,SUMPRODUCT(
INDIRECT(ADDRESS($P47,SUMIFS($1:$1,$5:$5,1))&amp;":"&amp;ADDRESS($P47,CS$1)),
INDIRECT("rBP!"&amp;ADDRESS($S47,SUMIFS(rBP!$1:$1,rBP!$5:$5,MAX(rBP!$5:$5)-CS$5+1))&amp;":"&amp;ADDRESS($S47,SUMIFS(rBP!$1:$1,rBP!$5:$5,MAX(rBP!$5:$5))))))</f>
        <v>0</v>
      </c>
      <c r="CT47" s="69">
        <f ca="1">IF(CT$5="",0,SUMPRODUCT(
INDIRECT(ADDRESS($P47,SUMIFS($1:$1,$5:$5,1))&amp;":"&amp;ADDRESS($P47,CT$1)),
INDIRECT("rBP!"&amp;ADDRESS($S47,SUMIFS(rBP!$1:$1,rBP!$5:$5,MAX(rBP!$5:$5)-CT$5+1))&amp;":"&amp;ADDRESS($S47,SUMIFS(rBP!$1:$1,rBP!$5:$5,MAX(rBP!$5:$5))))))</f>
        <v>0</v>
      </c>
    </row>
    <row r="48" spans="1:98" s="27" customFormat="1" ht="12" x14ac:dyDescent="0.25">
      <c r="A48" s="26">
        <f>ROW()</f>
        <v>48</v>
      </c>
      <c r="E48" s="24"/>
      <c r="F48" s="66" t="str">
        <f>F42</f>
        <v>Поступление в пр-во ПФ</v>
      </c>
      <c r="G48" s="27" t="str">
        <f>BP!$F$26</f>
        <v>ФОТ првПерс</v>
      </c>
      <c r="M48" s="2" t="str">
        <f>Lists!$R$8</f>
        <v>руб.</v>
      </c>
      <c r="P48" s="71">
        <f t="shared" si="9"/>
        <v>7</v>
      </c>
      <c r="R48" s="24"/>
      <c r="S48" s="71">
        <f>BP!$A98</f>
        <v>98</v>
      </c>
      <c r="T48" s="67"/>
      <c r="U48" s="67"/>
      <c r="V48" s="75"/>
      <c r="W48" s="29">
        <f ca="1">SUM(INDIRECT(ADDRESS(ROW(),SUMIFS($1:$1,$5:$5,1))):INDIRECT(ADDRESS(ROW(),SUMIFS($1:$1,$5:$5,MAX($5:$5)))))</f>
        <v>13071318</v>
      </c>
      <c r="X48" s="67"/>
      <c r="Y48" s="67"/>
      <c r="Z48" s="69">
        <f ca="1">IF(Z$5="",0,SUMPRODUCT(
INDIRECT(ADDRESS($P48,SUMIFS($1:$1,$5:$5,1))&amp;":"&amp;ADDRESS($P48,Z$1)),
INDIRECT("rBP!"&amp;ADDRESS($S48,SUMIFS(rBP!$1:$1,rBP!$5:$5,MAX(rBP!$5:$5)-Z$5+1))&amp;":"&amp;ADDRESS($S48,SUMIFS(rBP!$1:$1,rBP!$5:$5,MAX(rBP!$5:$5))))))</f>
        <v>0</v>
      </c>
      <c r="AA48" s="69">
        <f ca="1">IF(AA$5="",0,SUMPRODUCT(
INDIRECT(ADDRESS($P48,SUMIFS($1:$1,$5:$5,1))&amp;":"&amp;ADDRESS($P48,AA$1)),
INDIRECT("rBP!"&amp;ADDRESS($S48,SUMIFS(rBP!$1:$1,rBP!$5:$5,MAX(rBP!$5:$5)-AA$5+1))&amp;":"&amp;ADDRESS($S48,SUMIFS(rBP!$1:$1,rBP!$5:$5,MAX(rBP!$5:$5))))))</f>
        <v>0</v>
      </c>
      <c r="AB48" s="69">
        <f ca="1">IF(AB$5="",0,SUMPRODUCT(
INDIRECT(ADDRESS($P48,SUMIFS($1:$1,$5:$5,1))&amp;":"&amp;ADDRESS($P48,AB$1)),
INDIRECT("rBP!"&amp;ADDRESS($S48,SUMIFS(rBP!$1:$1,rBP!$5:$5,MAX(rBP!$5:$5)-AB$5+1))&amp;":"&amp;ADDRESS($S48,SUMIFS(rBP!$1:$1,rBP!$5:$5,MAX(rBP!$5:$5))))))</f>
        <v>0</v>
      </c>
      <c r="AC48" s="69">
        <f ca="1">IF(AC$5="",0,SUMPRODUCT(
INDIRECT(ADDRESS($P48,SUMIFS($1:$1,$5:$5,1))&amp;":"&amp;ADDRESS($P48,AC$1)),
INDIRECT("rBP!"&amp;ADDRESS($S48,SUMIFS(rBP!$1:$1,rBP!$5:$5,MAX(rBP!$5:$5)-AC$5+1))&amp;":"&amp;ADDRESS($S48,SUMIFS(rBP!$1:$1,rBP!$5:$5,MAX(rBP!$5:$5))))))</f>
        <v>0</v>
      </c>
      <c r="AD48" s="69">
        <f ca="1">IF(AD$5="",0,SUMPRODUCT(
INDIRECT(ADDRESS($P48,SUMIFS($1:$1,$5:$5,1))&amp;":"&amp;ADDRESS($P48,AD$1)),
INDIRECT("rBP!"&amp;ADDRESS($S48,SUMIFS(rBP!$1:$1,rBP!$5:$5,MAX(rBP!$5:$5)-AD$5+1))&amp;":"&amp;ADDRESS($S48,SUMIFS(rBP!$1:$1,rBP!$5:$5,MAX(rBP!$5:$5))))))</f>
        <v>600</v>
      </c>
      <c r="AE48" s="69">
        <f ca="1">IF(AE$5="",0,SUMPRODUCT(
INDIRECT(ADDRESS($P48,SUMIFS($1:$1,$5:$5,1))&amp;":"&amp;ADDRESS($P48,AE$1)),
INDIRECT("rBP!"&amp;ADDRESS($S48,SUMIFS(rBP!$1:$1,rBP!$5:$5,MAX(rBP!$5:$5)-AE$5+1))&amp;":"&amp;ADDRESS($S48,SUMIFS(rBP!$1:$1,rBP!$5:$5,MAX(rBP!$5:$5))))))</f>
        <v>2400</v>
      </c>
      <c r="AF48" s="69">
        <f ca="1">IF(AF$5="",0,SUMPRODUCT(
INDIRECT(ADDRESS($P48,SUMIFS($1:$1,$5:$5,1))&amp;":"&amp;ADDRESS($P48,AF$1)),
INDIRECT("rBP!"&amp;ADDRESS($S48,SUMIFS(rBP!$1:$1,rBP!$5:$5,MAX(rBP!$5:$5)-AF$5+1))&amp;":"&amp;ADDRESS($S48,SUMIFS(rBP!$1:$1,rBP!$5:$5,MAX(rBP!$5:$5))))))</f>
        <v>4320</v>
      </c>
      <c r="AG48" s="69">
        <f ca="1">IF(AG$5="",0,SUMPRODUCT(
INDIRECT(ADDRESS($P48,SUMIFS($1:$1,$5:$5,1))&amp;":"&amp;ADDRESS($P48,AG$1)),
INDIRECT("rBP!"&amp;ADDRESS($S48,SUMIFS(rBP!$1:$1,rBP!$5:$5,MAX(rBP!$5:$5)-AG$5+1))&amp;":"&amp;ADDRESS($S48,SUMIFS(rBP!$1:$1,rBP!$5:$5,MAX(rBP!$5:$5))))))</f>
        <v>6315</v>
      </c>
      <c r="AH48" s="69">
        <f ca="1">IF(AH$5="",0,SUMPRODUCT(
INDIRECT(ADDRESS($P48,SUMIFS($1:$1,$5:$5,1))&amp;":"&amp;ADDRESS($P48,AH$1)),
INDIRECT("rBP!"&amp;ADDRESS($S48,SUMIFS(rBP!$1:$1,rBP!$5:$5,MAX(rBP!$5:$5)-AH$5+1))&amp;":"&amp;ADDRESS($S48,SUMIFS(rBP!$1:$1,rBP!$5:$5,MAX(rBP!$5:$5))))))</f>
        <v>8055</v>
      </c>
      <c r="AI48" s="69">
        <f ca="1">IF(AI$5="",0,SUMPRODUCT(
INDIRECT(ADDRESS($P48,SUMIFS($1:$1,$5:$5,1))&amp;":"&amp;ADDRESS($P48,AI$1)),
INDIRECT("rBP!"&amp;ADDRESS($S48,SUMIFS(rBP!$1:$1,rBP!$5:$5,MAX(rBP!$5:$5)-AI$5+1))&amp;":"&amp;ADDRESS($S48,SUMIFS(rBP!$1:$1,rBP!$5:$5,MAX(rBP!$5:$5))))))</f>
        <v>10581.000000000002</v>
      </c>
      <c r="AJ48" s="69">
        <f ca="1">IF(AJ$5="",0,SUMPRODUCT(
INDIRECT(ADDRESS($P48,SUMIFS($1:$1,$5:$5,1))&amp;":"&amp;ADDRESS($P48,AJ$1)),
INDIRECT("rBP!"&amp;ADDRESS($S48,SUMIFS(rBP!$1:$1,rBP!$5:$5,MAX(rBP!$5:$5)-AJ$5+1))&amp;":"&amp;ADDRESS($S48,SUMIFS(rBP!$1:$1,rBP!$5:$5,MAX(rBP!$5:$5))))))</f>
        <v>17181</v>
      </c>
      <c r="AK48" s="69">
        <f ca="1">IF(AK$5="",0,SUMPRODUCT(
INDIRECT(ADDRESS($P48,SUMIFS($1:$1,$5:$5,1))&amp;":"&amp;ADDRESS($P48,AK$1)),
INDIRECT("rBP!"&amp;ADDRESS($S48,SUMIFS(rBP!$1:$1,rBP!$5:$5,MAX(rBP!$5:$5)-AK$5+1))&amp;":"&amp;ADDRESS($S48,SUMIFS(rBP!$1:$1,rBP!$5:$5,MAX(rBP!$5:$5))))))</f>
        <v>28293</v>
      </c>
      <c r="AL48" s="69">
        <f ca="1">IF(AL$5="",0,SUMPRODUCT(
INDIRECT(ADDRESS($P48,SUMIFS($1:$1,$5:$5,1))&amp;":"&amp;ADDRESS($P48,AL$1)),
INDIRECT("rBP!"&amp;ADDRESS($S48,SUMIFS(rBP!$1:$1,rBP!$5:$5,MAX(rBP!$5:$5)-AL$5+1))&amp;":"&amp;ADDRESS($S48,SUMIFS(rBP!$1:$1,rBP!$5:$5,MAX(rBP!$5:$5))))))</f>
        <v>44245.5</v>
      </c>
      <c r="AM48" s="69">
        <f ca="1">IF(AM$5="",0,SUMPRODUCT(
INDIRECT(ADDRESS($P48,SUMIFS($1:$1,$5:$5,1))&amp;":"&amp;ADDRESS($P48,AM$1)),
INDIRECT("rBP!"&amp;ADDRESS($S48,SUMIFS(rBP!$1:$1,rBP!$5:$5,MAX(rBP!$5:$5)-AM$5+1))&amp;":"&amp;ADDRESS($S48,SUMIFS(rBP!$1:$1,rBP!$5:$5,MAX(rBP!$5:$5))))))</f>
        <v>64455</v>
      </c>
      <c r="AN48" s="69">
        <f ca="1">IF(AN$5="",0,SUMPRODUCT(
INDIRECT(ADDRESS($P48,SUMIFS($1:$1,$5:$5,1))&amp;":"&amp;ADDRESS($P48,AN$1)),
INDIRECT("rBP!"&amp;ADDRESS($S48,SUMIFS(rBP!$1:$1,rBP!$5:$5,MAX(rBP!$5:$5)-AN$5+1))&amp;":"&amp;ADDRESS($S48,SUMIFS(rBP!$1:$1,rBP!$5:$5,MAX(rBP!$5:$5))))))</f>
        <v>87175.5</v>
      </c>
      <c r="AO48" s="69">
        <f ca="1">IF(AO$5="",0,SUMPRODUCT(
INDIRECT(ADDRESS($P48,SUMIFS($1:$1,$5:$5,1))&amp;":"&amp;ADDRESS($P48,AO$1)),
INDIRECT("rBP!"&amp;ADDRESS($S48,SUMIFS(rBP!$1:$1,rBP!$5:$5,MAX(rBP!$5:$5)-AO$5+1))&amp;":"&amp;ADDRESS($S48,SUMIFS(rBP!$1:$1,rBP!$5:$5,MAX(rBP!$5:$5))))))</f>
        <v>111387</v>
      </c>
      <c r="AP48" s="69">
        <f ca="1">IF(AP$5="",0,SUMPRODUCT(
INDIRECT(ADDRESS($P48,SUMIFS($1:$1,$5:$5,1))&amp;":"&amp;ADDRESS($P48,AP$1)),
INDIRECT("rBP!"&amp;ADDRESS($S48,SUMIFS(rBP!$1:$1,rBP!$5:$5,MAX(rBP!$5:$5)-AP$5+1))&amp;":"&amp;ADDRESS($S48,SUMIFS(rBP!$1:$1,rBP!$5:$5,MAX(rBP!$5:$5))))))</f>
        <v>136372.5</v>
      </c>
      <c r="AQ48" s="69">
        <f ca="1">IF(AQ$5="",0,SUMPRODUCT(
INDIRECT(ADDRESS($P48,SUMIFS($1:$1,$5:$5,1))&amp;":"&amp;ADDRESS($P48,AQ$1)),
INDIRECT("rBP!"&amp;ADDRESS($S48,SUMIFS(rBP!$1:$1,rBP!$5:$5,MAX(rBP!$5:$5)-AQ$5+1))&amp;":"&amp;ADDRESS($S48,SUMIFS(rBP!$1:$1,rBP!$5:$5,MAX(rBP!$5:$5))))))</f>
        <v>161767.5</v>
      </c>
      <c r="AR48" s="69">
        <f ca="1">IF(AR$5="",0,SUMPRODUCT(
INDIRECT(ADDRESS($P48,SUMIFS($1:$1,$5:$5,1))&amp;":"&amp;ADDRESS($P48,AR$1)),
INDIRECT("rBP!"&amp;ADDRESS($S48,SUMIFS(rBP!$1:$1,rBP!$5:$5,MAX(rBP!$5:$5)-AR$5+1))&amp;":"&amp;ADDRESS($S48,SUMIFS(rBP!$1:$1,rBP!$5:$5,MAX(rBP!$5:$5))))))</f>
        <v>187342.5</v>
      </c>
      <c r="AS48" s="69">
        <f ca="1">IF(AS$5="",0,SUMPRODUCT(
INDIRECT(ADDRESS($P48,SUMIFS($1:$1,$5:$5,1))&amp;":"&amp;ADDRESS($P48,AS$1)),
INDIRECT("rBP!"&amp;ADDRESS($S48,SUMIFS(rBP!$1:$1,rBP!$5:$5,MAX(rBP!$5:$5)-AS$5+1))&amp;":"&amp;ADDRESS($S48,SUMIFS(rBP!$1:$1,rBP!$5:$5,MAX(rBP!$5:$5))))))</f>
        <v>212962.5</v>
      </c>
      <c r="AT48" s="69">
        <f ca="1">IF(AT$5="",0,SUMPRODUCT(
INDIRECT(ADDRESS($P48,SUMIFS($1:$1,$5:$5,1))&amp;":"&amp;ADDRESS($P48,AT$1)),
INDIRECT("rBP!"&amp;ADDRESS($S48,SUMIFS(rBP!$1:$1,rBP!$5:$5,MAX(rBP!$5:$5)-AT$5+1))&amp;":"&amp;ADDRESS($S48,SUMIFS(rBP!$1:$1,rBP!$5:$5,MAX(rBP!$5:$5))))))</f>
        <v>238605</v>
      </c>
      <c r="AU48" s="69">
        <f ca="1">IF(AU$5="",0,SUMPRODUCT(
INDIRECT(ADDRESS($P48,SUMIFS($1:$1,$5:$5,1))&amp;":"&amp;ADDRESS($P48,AU$1)),
INDIRECT("rBP!"&amp;ADDRESS($S48,SUMIFS(rBP!$1:$1,rBP!$5:$5,MAX(rBP!$5:$5)-AU$5+1))&amp;":"&amp;ADDRESS($S48,SUMIFS(rBP!$1:$1,rBP!$5:$5,MAX(rBP!$5:$5))))))</f>
        <v>264255</v>
      </c>
      <c r="AV48" s="69">
        <f ca="1">IF(AV$5="",0,SUMPRODUCT(
INDIRECT(ADDRESS($P48,SUMIFS($1:$1,$5:$5,1))&amp;":"&amp;ADDRESS($P48,AV$1)),
INDIRECT("rBP!"&amp;ADDRESS($S48,SUMIFS(rBP!$1:$1,rBP!$5:$5,MAX(rBP!$5:$5)-AV$5+1))&amp;":"&amp;ADDRESS($S48,SUMIFS(rBP!$1:$1,rBP!$5:$5,MAX(rBP!$5:$5))))))</f>
        <v>289905</v>
      </c>
      <c r="AW48" s="69">
        <f ca="1">IF(AW$5="",0,SUMPRODUCT(
INDIRECT(ADDRESS($P48,SUMIFS($1:$1,$5:$5,1))&amp;":"&amp;ADDRESS($P48,AW$1)),
INDIRECT("rBP!"&amp;ADDRESS($S48,SUMIFS(rBP!$1:$1,rBP!$5:$5,MAX(rBP!$5:$5)-AW$5+1))&amp;":"&amp;ADDRESS($S48,SUMIFS(rBP!$1:$1,rBP!$5:$5,MAX(rBP!$5:$5))))))</f>
        <v>315555</v>
      </c>
      <c r="AX48" s="69">
        <f ca="1">IF(AX$5="",0,SUMPRODUCT(
INDIRECT(ADDRESS($P48,SUMIFS($1:$1,$5:$5,1))&amp;":"&amp;ADDRESS($P48,AX$1)),
INDIRECT("rBP!"&amp;ADDRESS($S48,SUMIFS(rBP!$1:$1,rBP!$5:$5,MAX(rBP!$5:$5)-AX$5+1))&amp;":"&amp;ADDRESS($S48,SUMIFS(rBP!$1:$1,rBP!$5:$5,MAX(rBP!$5:$5))))))</f>
        <v>341205</v>
      </c>
      <c r="AY48" s="69">
        <f ca="1">IF(AY$5="",0,SUMPRODUCT(
INDIRECT(ADDRESS($P48,SUMIFS($1:$1,$5:$5,1))&amp;":"&amp;ADDRESS($P48,AY$1)),
INDIRECT("rBP!"&amp;ADDRESS($S48,SUMIFS(rBP!$1:$1,rBP!$5:$5,MAX(rBP!$5:$5)-AY$5+1))&amp;":"&amp;ADDRESS($S48,SUMIFS(rBP!$1:$1,rBP!$5:$5,MAX(rBP!$5:$5))))))</f>
        <v>366855</v>
      </c>
      <c r="AZ48" s="69">
        <f ca="1">IF(AZ$5="",0,SUMPRODUCT(
INDIRECT(ADDRESS($P48,SUMIFS($1:$1,$5:$5,1))&amp;":"&amp;ADDRESS($P48,AZ$1)),
INDIRECT("rBP!"&amp;ADDRESS($S48,SUMIFS(rBP!$1:$1,rBP!$5:$5,MAX(rBP!$5:$5)-AZ$5+1))&amp;":"&amp;ADDRESS($S48,SUMIFS(rBP!$1:$1,rBP!$5:$5,MAX(rBP!$5:$5))))))</f>
        <v>392505</v>
      </c>
      <c r="BA48" s="69">
        <f ca="1">IF(BA$5="",0,SUMPRODUCT(
INDIRECT(ADDRESS($P48,SUMIFS($1:$1,$5:$5,1))&amp;":"&amp;ADDRESS($P48,BA$1)),
INDIRECT("rBP!"&amp;ADDRESS($S48,SUMIFS(rBP!$1:$1,rBP!$5:$5,MAX(rBP!$5:$5)-BA$5+1))&amp;":"&amp;ADDRESS($S48,SUMIFS(rBP!$1:$1,rBP!$5:$5,MAX(rBP!$5:$5))))))</f>
        <v>416655</v>
      </c>
      <c r="BB48" s="69">
        <f ca="1">IF(BB$5="",0,SUMPRODUCT(
INDIRECT(ADDRESS($P48,SUMIFS($1:$1,$5:$5,1))&amp;":"&amp;ADDRESS($P48,BB$1)),
INDIRECT("rBP!"&amp;ADDRESS($S48,SUMIFS(rBP!$1:$1,rBP!$5:$5,MAX(rBP!$5:$5)-BB$5+1))&amp;":"&amp;ADDRESS($S48,SUMIFS(rBP!$1:$1,rBP!$5:$5,MAX(rBP!$5:$5))))))</f>
        <v>436305</v>
      </c>
      <c r="BC48" s="69">
        <f ca="1">IF(BC$5="",0,SUMPRODUCT(
INDIRECT(ADDRESS($P48,SUMIFS($1:$1,$5:$5,1))&amp;":"&amp;ADDRESS($P48,BC$1)),
INDIRECT("rBP!"&amp;ADDRESS($S48,SUMIFS(rBP!$1:$1,rBP!$5:$5,MAX(rBP!$5:$5)-BC$5+1))&amp;":"&amp;ADDRESS($S48,SUMIFS(rBP!$1:$1,rBP!$5:$5,MAX(rBP!$5:$5))))))</f>
        <v>451155</v>
      </c>
      <c r="BD48" s="69">
        <f ca="1">IF(BD$5="",0,SUMPRODUCT(
INDIRECT(ADDRESS($P48,SUMIFS($1:$1,$5:$5,1))&amp;":"&amp;ADDRESS($P48,BD$1)),
INDIRECT("rBP!"&amp;ADDRESS($S48,SUMIFS(rBP!$1:$1,rBP!$5:$5,MAX(rBP!$5:$5)-BD$5+1))&amp;":"&amp;ADDRESS($S48,SUMIFS(rBP!$1:$1,rBP!$5:$5,MAX(rBP!$5:$5))))))</f>
        <v>461017.5</v>
      </c>
      <c r="BE48" s="69">
        <f ca="1">IF(BE$5="",0,SUMPRODUCT(
INDIRECT(ADDRESS($P48,SUMIFS($1:$1,$5:$5,1))&amp;":"&amp;ADDRESS($P48,BE$1)),
INDIRECT("rBP!"&amp;ADDRESS($S48,SUMIFS(rBP!$1:$1,rBP!$5:$5,MAX(rBP!$5:$5)-BE$5+1))&amp;":"&amp;ADDRESS($S48,SUMIFS(rBP!$1:$1,rBP!$5:$5,MAX(rBP!$5:$5))))))</f>
        <v>466530</v>
      </c>
      <c r="BF48" s="69">
        <f ca="1">IF(BF$5="",0,SUMPRODUCT(
INDIRECT(ADDRESS($P48,SUMIFS($1:$1,$5:$5,1))&amp;":"&amp;ADDRESS($P48,BF$1)),
INDIRECT("rBP!"&amp;ADDRESS($S48,SUMIFS(rBP!$1:$1,rBP!$5:$5,MAX(rBP!$5:$5)-BF$5+1))&amp;":"&amp;ADDRESS($S48,SUMIFS(rBP!$1:$1,rBP!$5:$5,MAX(rBP!$5:$5))))))</f>
        <v>469477.5</v>
      </c>
      <c r="BG48" s="69">
        <f ca="1">IF(BG$5="",0,SUMPRODUCT(
INDIRECT(ADDRESS($P48,SUMIFS($1:$1,$5:$5,1))&amp;":"&amp;ADDRESS($P48,BG$1)),
INDIRECT("rBP!"&amp;ADDRESS($S48,SUMIFS(rBP!$1:$1,rBP!$5:$5,MAX(rBP!$5:$5)-BG$5+1))&amp;":"&amp;ADDRESS($S48,SUMIFS(rBP!$1:$1,rBP!$5:$5,MAX(rBP!$5:$5))))))</f>
        <v>470925</v>
      </c>
      <c r="BH48" s="69">
        <f ca="1">IF(BH$5="",0,SUMPRODUCT(
INDIRECT(ADDRESS($P48,SUMIFS($1:$1,$5:$5,1))&amp;":"&amp;ADDRESS($P48,BH$1)),
INDIRECT("rBP!"&amp;ADDRESS($S48,SUMIFS(rBP!$1:$1,rBP!$5:$5,MAX(rBP!$5:$5)-BH$5+1))&amp;":"&amp;ADDRESS($S48,SUMIFS(rBP!$1:$1,rBP!$5:$5,MAX(rBP!$5:$5))))))</f>
        <v>471592.5</v>
      </c>
      <c r="BI48" s="69">
        <f ca="1">IF(BI$5="",0,SUMPRODUCT(
INDIRECT(ADDRESS($P48,SUMIFS($1:$1,$5:$5,1))&amp;":"&amp;ADDRESS($P48,BI$1)),
INDIRECT("rBP!"&amp;ADDRESS($S48,SUMIFS(rBP!$1:$1,rBP!$5:$5,MAX(rBP!$5:$5)-BI$5+1))&amp;":"&amp;ADDRESS($S48,SUMIFS(rBP!$1:$1,rBP!$5:$5,MAX(rBP!$5:$5))))))</f>
        <v>471847.5</v>
      </c>
      <c r="BJ48" s="69">
        <f ca="1">IF(BJ$5="",0,SUMPRODUCT(
INDIRECT(ADDRESS($P48,SUMIFS($1:$1,$5:$5,1))&amp;":"&amp;ADDRESS($P48,BJ$1)),
INDIRECT("rBP!"&amp;ADDRESS($S48,SUMIFS(rBP!$1:$1,rBP!$5:$5,MAX(rBP!$5:$5)-BJ$5+1))&amp;":"&amp;ADDRESS($S48,SUMIFS(rBP!$1:$1,rBP!$5:$5,MAX(rBP!$5:$5))))))</f>
        <v>471922.5</v>
      </c>
      <c r="BK48" s="69">
        <f ca="1">IF(BK$5="",0,SUMPRODUCT(
INDIRECT(ADDRESS($P48,SUMIFS($1:$1,$5:$5,1))&amp;":"&amp;ADDRESS($P48,BK$1)),
INDIRECT("rBP!"&amp;ADDRESS($S48,SUMIFS(rBP!$1:$1,rBP!$5:$5,MAX(rBP!$5:$5)-BK$5+1))&amp;":"&amp;ADDRESS($S48,SUMIFS(rBP!$1:$1,rBP!$5:$5,MAX(rBP!$5:$5))))))</f>
        <v>471952.5</v>
      </c>
      <c r="BL48" s="69">
        <f ca="1">IF(BL$5="",0,SUMPRODUCT(
INDIRECT(ADDRESS($P48,SUMIFS($1:$1,$5:$5,1))&amp;":"&amp;ADDRESS($P48,BL$1)),
INDIRECT("rBP!"&amp;ADDRESS($S48,SUMIFS(rBP!$1:$1,rBP!$5:$5,MAX(rBP!$5:$5)-BL$5+1))&amp;":"&amp;ADDRESS($S48,SUMIFS(rBP!$1:$1,rBP!$5:$5,MAX(rBP!$5:$5))))))</f>
        <v>471960.00000000006</v>
      </c>
      <c r="BM48" s="69">
        <f ca="1">IF(BM$5="",0,SUMPRODUCT(
INDIRECT(ADDRESS($P48,SUMIFS($1:$1,$5:$5,1))&amp;":"&amp;ADDRESS($P48,BM$1)),
INDIRECT("rBP!"&amp;ADDRESS($S48,SUMIFS(rBP!$1:$1,rBP!$5:$5,MAX(rBP!$5:$5)-BM$5+1))&amp;":"&amp;ADDRESS($S48,SUMIFS(rBP!$1:$1,rBP!$5:$5,MAX(rBP!$5:$5))))))</f>
        <v>471960.00000000006</v>
      </c>
      <c r="BN48" s="69">
        <f ca="1">IF(BN$5="",0,SUMPRODUCT(
INDIRECT(ADDRESS($P48,SUMIFS($1:$1,$5:$5,1))&amp;":"&amp;ADDRESS($P48,BN$1)),
INDIRECT("rBP!"&amp;ADDRESS($S48,SUMIFS(rBP!$1:$1,rBP!$5:$5,MAX(rBP!$5:$5)-BN$5+1))&amp;":"&amp;ADDRESS($S48,SUMIFS(rBP!$1:$1,rBP!$5:$5,MAX(rBP!$5:$5))))))</f>
        <v>471960.00000000006</v>
      </c>
      <c r="BO48" s="69">
        <f ca="1">IF(BO$5="",0,SUMPRODUCT(
INDIRECT(ADDRESS($P48,SUMIFS($1:$1,$5:$5,1))&amp;":"&amp;ADDRESS($P48,BO$1)),
INDIRECT("rBP!"&amp;ADDRESS($S48,SUMIFS(rBP!$1:$1,rBP!$5:$5,MAX(rBP!$5:$5)-BO$5+1))&amp;":"&amp;ADDRESS($S48,SUMIFS(rBP!$1:$1,rBP!$5:$5,MAX(rBP!$5:$5))))))</f>
        <v>471960.00000000006</v>
      </c>
      <c r="BP48" s="69">
        <f ca="1">IF(BP$5="",0,SUMPRODUCT(
INDIRECT(ADDRESS($P48,SUMIFS($1:$1,$5:$5,1))&amp;":"&amp;ADDRESS($P48,BP$1)),
INDIRECT("rBP!"&amp;ADDRESS($S48,SUMIFS(rBP!$1:$1,rBP!$5:$5,MAX(rBP!$5:$5)-BP$5+1))&amp;":"&amp;ADDRESS($S48,SUMIFS(rBP!$1:$1,rBP!$5:$5,MAX(rBP!$5:$5))))))</f>
        <v>471960.00000000006</v>
      </c>
      <c r="BQ48" s="69">
        <f ca="1">IF(BQ$5="",0,SUMPRODUCT(
INDIRECT(ADDRESS($P48,SUMIFS($1:$1,$5:$5,1))&amp;":"&amp;ADDRESS($P48,BQ$1)),
INDIRECT("rBP!"&amp;ADDRESS($S48,SUMIFS(rBP!$1:$1,rBP!$5:$5,MAX(rBP!$5:$5)-BQ$5+1))&amp;":"&amp;ADDRESS($S48,SUMIFS(rBP!$1:$1,rBP!$5:$5,MAX(rBP!$5:$5))))))</f>
        <v>471960.00000000006</v>
      </c>
      <c r="BR48" s="69">
        <f ca="1">IF(BR$5="",0,SUMPRODUCT(
INDIRECT(ADDRESS($P48,SUMIFS($1:$1,$5:$5,1))&amp;":"&amp;ADDRESS($P48,BR$1)),
INDIRECT("rBP!"&amp;ADDRESS($S48,SUMIFS(rBP!$1:$1,rBP!$5:$5,MAX(rBP!$5:$5)-BR$5+1))&amp;":"&amp;ADDRESS($S48,SUMIFS(rBP!$1:$1,rBP!$5:$5,MAX(rBP!$5:$5))))))</f>
        <v>471960.00000000006</v>
      </c>
      <c r="BS48" s="69">
        <f ca="1">IF(BS$5="",0,SUMPRODUCT(
INDIRECT(ADDRESS($P48,SUMIFS($1:$1,$5:$5,1))&amp;":"&amp;ADDRESS($P48,BS$1)),
INDIRECT("rBP!"&amp;ADDRESS($S48,SUMIFS(rBP!$1:$1,rBP!$5:$5,MAX(rBP!$5:$5)-BS$5+1))&amp;":"&amp;ADDRESS($S48,SUMIFS(rBP!$1:$1,rBP!$5:$5,MAX(rBP!$5:$5))))))</f>
        <v>471960.00000000006</v>
      </c>
      <c r="BT48" s="69">
        <f ca="1">IF(BT$5="",0,SUMPRODUCT(
INDIRECT(ADDRESS($P48,SUMIFS($1:$1,$5:$5,1))&amp;":"&amp;ADDRESS($P48,BT$1)),
INDIRECT("rBP!"&amp;ADDRESS($S48,SUMIFS(rBP!$1:$1,rBP!$5:$5,MAX(rBP!$5:$5)-BT$5+1))&amp;":"&amp;ADDRESS($S48,SUMIFS(rBP!$1:$1,rBP!$5:$5,MAX(rBP!$5:$5))))))</f>
        <v>471960.00000000006</v>
      </c>
      <c r="BU48" s="69">
        <f ca="1">IF(BU$5="",0,SUMPRODUCT(
INDIRECT(ADDRESS($P48,SUMIFS($1:$1,$5:$5,1))&amp;":"&amp;ADDRESS($P48,BU$1)),
INDIRECT("rBP!"&amp;ADDRESS($S48,SUMIFS(rBP!$1:$1,rBP!$5:$5,MAX(rBP!$5:$5)-BU$5+1))&amp;":"&amp;ADDRESS($S48,SUMIFS(rBP!$1:$1,rBP!$5:$5,MAX(rBP!$5:$5))))))</f>
        <v>471960.00000000006</v>
      </c>
      <c r="BV48" s="69">
        <f ca="1">IF(BV$5="",0,SUMPRODUCT(
INDIRECT(ADDRESS($P48,SUMIFS($1:$1,$5:$5,1))&amp;":"&amp;ADDRESS($P48,BV$1)),
INDIRECT("rBP!"&amp;ADDRESS($S48,SUMIFS(rBP!$1:$1,rBP!$5:$5,MAX(rBP!$5:$5)-BV$5+1))&amp;":"&amp;ADDRESS($S48,SUMIFS(rBP!$1:$1,rBP!$5:$5,MAX(rBP!$5:$5))))))</f>
        <v>0</v>
      </c>
      <c r="BW48" s="69">
        <f ca="1">IF(BW$5="",0,SUMPRODUCT(
INDIRECT(ADDRESS($P48,SUMIFS($1:$1,$5:$5,1))&amp;":"&amp;ADDRESS($P48,BW$1)),
INDIRECT("rBP!"&amp;ADDRESS($S48,SUMIFS(rBP!$1:$1,rBP!$5:$5,MAX(rBP!$5:$5)-BW$5+1))&amp;":"&amp;ADDRESS($S48,SUMIFS(rBP!$1:$1,rBP!$5:$5,MAX(rBP!$5:$5))))))</f>
        <v>0</v>
      </c>
      <c r="BX48" s="69">
        <f ca="1">IF(BX$5="",0,SUMPRODUCT(
INDIRECT(ADDRESS($P48,SUMIFS($1:$1,$5:$5,1))&amp;":"&amp;ADDRESS($P48,BX$1)),
INDIRECT("rBP!"&amp;ADDRESS($S48,SUMIFS(rBP!$1:$1,rBP!$5:$5,MAX(rBP!$5:$5)-BX$5+1))&amp;":"&amp;ADDRESS($S48,SUMIFS(rBP!$1:$1,rBP!$5:$5,MAX(rBP!$5:$5))))))</f>
        <v>0</v>
      </c>
      <c r="BY48" s="69">
        <f ca="1">IF(BY$5="",0,SUMPRODUCT(
INDIRECT(ADDRESS($P48,SUMIFS($1:$1,$5:$5,1))&amp;":"&amp;ADDRESS($P48,BY$1)),
INDIRECT("rBP!"&amp;ADDRESS($S48,SUMIFS(rBP!$1:$1,rBP!$5:$5,MAX(rBP!$5:$5)-BY$5+1))&amp;":"&amp;ADDRESS($S48,SUMIFS(rBP!$1:$1,rBP!$5:$5,MAX(rBP!$5:$5))))))</f>
        <v>0</v>
      </c>
      <c r="BZ48" s="69">
        <f ca="1">IF(BZ$5="",0,SUMPRODUCT(
INDIRECT(ADDRESS($P48,SUMIFS($1:$1,$5:$5,1))&amp;":"&amp;ADDRESS($P48,BZ$1)),
INDIRECT("rBP!"&amp;ADDRESS($S48,SUMIFS(rBP!$1:$1,rBP!$5:$5,MAX(rBP!$5:$5)-BZ$5+1))&amp;":"&amp;ADDRESS($S48,SUMIFS(rBP!$1:$1,rBP!$5:$5,MAX(rBP!$5:$5))))))</f>
        <v>0</v>
      </c>
      <c r="CA48" s="69">
        <f ca="1">IF(CA$5="",0,SUMPRODUCT(
INDIRECT(ADDRESS($P48,SUMIFS($1:$1,$5:$5,1))&amp;":"&amp;ADDRESS($P48,CA$1)),
INDIRECT("rBP!"&amp;ADDRESS($S48,SUMIFS(rBP!$1:$1,rBP!$5:$5,MAX(rBP!$5:$5)-CA$5+1))&amp;":"&amp;ADDRESS($S48,SUMIFS(rBP!$1:$1,rBP!$5:$5,MAX(rBP!$5:$5))))))</f>
        <v>0</v>
      </c>
      <c r="CB48" s="69">
        <f ca="1">IF(CB$5="",0,SUMPRODUCT(
INDIRECT(ADDRESS($P48,SUMIFS($1:$1,$5:$5,1))&amp;":"&amp;ADDRESS($P48,CB$1)),
INDIRECT("rBP!"&amp;ADDRESS($S48,SUMIFS(rBP!$1:$1,rBP!$5:$5,MAX(rBP!$5:$5)-CB$5+1))&amp;":"&amp;ADDRESS($S48,SUMIFS(rBP!$1:$1,rBP!$5:$5,MAX(rBP!$5:$5))))))</f>
        <v>0</v>
      </c>
      <c r="CC48" s="69">
        <f ca="1">IF(CC$5="",0,SUMPRODUCT(
INDIRECT(ADDRESS($P48,SUMIFS($1:$1,$5:$5,1))&amp;":"&amp;ADDRESS($P48,CC$1)),
INDIRECT("rBP!"&amp;ADDRESS($S48,SUMIFS(rBP!$1:$1,rBP!$5:$5,MAX(rBP!$5:$5)-CC$5+1))&amp;":"&amp;ADDRESS($S48,SUMIFS(rBP!$1:$1,rBP!$5:$5,MAX(rBP!$5:$5))))))</f>
        <v>0</v>
      </c>
      <c r="CD48" s="69">
        <f ca="1">IF(CD$5="",0,SUMPRODUCT(
INDIRECT(ADDRESS($P48,SUMIFS($1:$1,$5:$5,1))&amp;":"&amp;ADDRESS($P48,CD$1)),
INDIRECT("rBP!"&amp;ADDRESS($S48,SUMIFS(rBP!$1:$1,rBP!$5:$5,MAX(rBP!$5:$5)-CD$5+1))&amp;":"&amp;ADDRESS($S48,SUMIFS(rBP!$1:$1,rBP!$5:$5,MAX(rBP!$5:$5))))))</f>
        <v>0</v>
      </c>
      <c r="CE48" s="69">
        <f ca="1">IF(CE$5="",0,SUMPRODUCT(
INDIRECT(ADDRESS($P48,SUMIFS($1:$1,$5:$5,1))&amp;":"&amp;ADDRESS($P48,CE$1)),
INDIRECT("rBP!"&amp;ADDRESS($S48,SUMIFS(rBP!$1:$1,rBP!$5:$5,MAX(rBP!$5:$5)-CE$5+1))&amp;":"&amp;ADDRESS($S48,SUMIFS(rBP!$1:$1,rBP!$5:$5,MAX(rBP!$5:$5))))))</f>
        <v>0</v>
      </c>
      <c r="CF48" s="69">
        <f ca="1">IF(CF$5="",0,SUMPRODUCT(
INDIRECT(ADDRESS($P48,SUMIFS($1:$1,$5:$5,1))&amp;":"&amp;ADDRESS($P48,CF$1)),
INDIRECT("rBP!"&amp;ADDRESS($S48,SUMIFS(rBP!$1:$1,rBP!$5:$5,MAX(rBP!$5:$5)-CF$5+1))&amp;":"&amp;ADDRESS($S48,SUMIFS(rBP!$1:$1,rBP!$5:$5,MAX(rBP!$5:$5))))))</f>
        <v>0</v>
      </c>
      <c r="CG48" s="69">
        <f ca="1">IF(CG$5="",0,SUMPRODUCT(
INDIRECT(ADDRESS($P48,SUMIFS($1:$1,$5:$5,1))&amp;":"&amp;ADDRESS($P48,CG$1)),
INDIRECT("rBP!"&amp;ADDRESS($S48,SUMIFS(rBP!$1:$1,rBP!$5:$5,MAX(rBP!$5:$5)-CG$5+1))&amp;":"&amp;ADDRESS($S48,SUMIFS(rBP!$1:$1,rBP!$5:$5,MAX(rBP!$5:$5))))))</f>
        <v>0</v>
      </c>
      <c r="CH48" s="69">
        <f ca="1">IF(CH$5="",0,SUMPRODUCT(
INDIRECT(ADDRESS($P48,SUMIFS($1:$1,$5:$5,1))&amp;":"&amp;ADDRESS($P48,CH$1)),
INDIRECT("rBP!"&amp;ADDRESS($S48,SUMIFS(rBP!$1:$1,rBP!$5:$5,MAX(rBP!$5:$5)-CH$5+1))&amp;":"&amp;ADDRESS($S48,SUMIFS(rBP!$1:$1,rBP!$5:$5,MAX(rBP!$5:$5))))))</f>
        <v>0</v>
      </c>
      <c r="CI48" s="69">
        <f ca="1">IF(CI$5="",0,SUMPRODUCT(
INDIRECT(ADDRESS($P48,SUMIFS($1:$1,$5:$5,1))&amp;":"&amp;ADDRESS($P48,CI$1)),
INDIRECT("rBP!"&amp;ADDRESS($S48,SUMIFS(rBP!$1:$1,rBP!$5:$5,MAX(rBP!$5:$5)-CI$5+1))&amp;":"&amp;ADDRESS($S48,SUMIFS(rBP!$1:$1,rBP!$5:$5,MAX(rBP!$5:$5))))))</f>
        <v>0</v>
      </c>
      <c r="CJ48" s="69">
        <f ca="1">IF(CJ$5="",0,SUMPRODUCT(
INDIRECT(ADDRESS($P48,SUMIFS($1:$1,$5:$5,1))&amp;":"&amp;ADDRESS($P48,CJ$1)),
INDIRECT("rBP!"&amp;ADDRESS($S48,SUMIFS(rBP!$1:$1,rBP!$5:$5,MAX(rBP!$5:$5)-CJ$5+1))&amp;":"&amp;ADDRESS($S48,SUMIFS(rBP!$1:$1,rBP!$5:$5,MAX(rBP!$5:$5))))))</f>
        <v>0</v>
      </c>
      <c r="CK48" s="69">
        <f ca="1">IF(CK$5="",0,SUMPRODUCT(
INDIRECT(ADDRESS($P48,SUMIFS($1:$1,$5:$5,1))&amp;":"&amp;ADDRESS($P48,CK$1)),
INDIRECT("rBP!"&amp;ADDRESS($S48,SUMIFS(rBP!$1:$1,rBP!$5:$5,MAX(rBP!$5:$5)-CK$5+1))&amp;":"&amp;ADDRESS($S48,SUMIFS(rBP!$1:$1,rBP!$5:$5,MAX(rBP!$5:$5))))))</f>
        <v>0</v>
      </c>
      <c r="CL48" s="69">
        <f ca="1">IF(CL$5="",0,SUMPRODUCT(
INDIRECT(ADDRESS($P48,SUMIFS($1:$1,$5:$5,1))&amp;":"&amp;ADDRESS($P48,CL$1)),
INDIRECT("rBP!"&amp;ADDRESS($S48,SUMIFS(rBP!$1:$1,rBP!$5:$5,MAX(rBP!$5:$5)-CL$5+1))&amp;":"&amp;ADDRESS($S48,SUMIFS(rBP!$1:$1,rBP!$5:$5,MAX(rBP!$5:$5))))))</f>
        <v>0</v>
      </c>
      <c r="CM48" s="69">
        <f ca="1">IF(CM$5="",0,SUMPRODUCT(
INDIRECT(ADDRESS($P48,SUMIFS($1:$1,$5:$5,1))&amp;":"&amp;ADDRESS($P48,CM$1)),
INDIRECT("rBP!"&amp;ADDRESS($S48,SUMIFS(rBP!$1:$1,rBP!$5:$5,MAX(rBP!$5:$5)-CM$5+1))&amp;":"&amp;ADDRESS($S48,SUMIFS(rBP!$1:$1,rBP!$5:$5,MAX(rBP!$5:$5))))))</f>
        <v>0</v>
      </c>
      <c r="CN48" s="69">
        <f ca="1">IF(CN$5="",0,SUMPRODUCT(
INDIRECT(ADDRESS($P48,SUMIFS($1:$1,$5:$5,1))&amp;":"&amp;ADDRESS($P48,CN$1)),
INDIRECT("rBP!"&amp;ADDRESS($S48,SUMIFS(rBP!$1:$1,rBP!$5:$5,MAX(rBP!$5:$5)-CN$5+1))&amp;":"&amp;ADDRESS($S48,SUMIFS(rBP!$1:$1,rBP!$5:$5,MAX(rBP!$5:$5))))))</f>
        <v>0</v>
      </c>
      <c r="CO48" s="69">
        <f ca="1">IF(CO$5="",0,SUMPRODUCT(
INDIRECT(ADDRESS($P48,SUMIFS($1:$1,$5:$5,1))&amp;":"&amp;ADDRESS($P48,CO$1)),
INDIRECT("rBP!"&amp;ADDRESS($S48,SUMIFS(rBP!$1:$1,rBP!$5:$5,MAX(rBP!$5:$5)-CO$5+1))&amp;":"&amp;ADDRESS($S48,SUMIFS(rBP!$1:$1,rBP!$5:$5,MAX(rBP!$5:$5))))))</f>
        <v>0</v>
      </c>
      <c r="CP48" s="69">
        <f ca="1">IF(CP$5="",0,SUMPRODUCT(
INDIRECT(ADDRESS($P48,SUMIFS($1:$1,$5:$5,1))&amp;":"&amp;ADDRESS($P48,CP$1)),
INDIRECT("rBP!"&amp;ADDRESS($S48,SUMIFS(rBP!$1:$1,rBP!$5:$5,MAX(rBP!$5:$5)-CP$5+1))&amp;":"&amp;ADDRESS($S48,SUMIFS(rBP!$1:$1,rBP!$5:$5,MAX(rBP!$5:$5))))))</f>
        <v>0</v>
      </c>
      <c r="CQ48" s="69">
        <f ca="1">IF(CQ$5="",0,SUMPRODUCT(
INDIRECT(ADDRESS($P48,SUMIFS($1:$1,$5:$5,1))&amp;":"&amp;ADDRESS($P48,CQ$1)),
INDIRECT("rBP!"&amp;ADDRESS($S48,SUMIFS(rBP!$1:$1,rBP!$5:$5,MAX(rBP!$5:$5)-CQ$5+1))&amp;":"&amp;ADDRESS($S48,SUMIFS(rBP!$1:$1,rBP!$5:$5,MAX(rBP!$5:$5))))))</f>
        <v>0</v>
      </c>
      <c r="CR48" s="69">
        <f ca="1">IF(CR$5="",0,SUMPRODUCT(
INDIRECT(ADDRESS($P48,SUMIFS($1:$1,$5:$5,1))&amp;":"&amp;ADDRESS($P48,CR$1)),
INDIRECT("rBP!"&amp;ADDRESS($S48,SUMIFS(rBP!$1:$1,rBP!$5:$5,MAX(rBP!$5:$5)-CR$5+1))&amp;":"&amp;ADDRESS($S48,SUMIFS(rBP!$1:$1,rBP!$5:$5,MAX(rBP!$5:$5))))))</f>
        <v>0</v>
      </c>
      <c r="CS48" s="69">
        <f ca="1">IF(CS$5="",0,SUMPRODUCT(
INDIRECT(ADDRESS($P48,SUMIFS($1:$1,$5:$5,1))&amp;":"&amp;ADDRESS($P48,CS$1)),
INDIRECT("rBP!"&amp;ADDRESS($S48,SUMIFS(rBP!$1:$1,rBP!$5:$5,MAX(rBP!$5:$5)-CS$5+1))&amp;":"&amp;ADDRESS($S48,SUMIFS(rBP!$1:$1,rBP!$5:$5,MAX(rBP!$5:$5))))))</f>
        <v>0</v>
      </c>
      <c r="CT48" s="69">
        <f ca="1">IF(CT$5="",0,SUMPRODUCT(
INDIRECT(ADDRESS($P48,SUMIFS($1:$1,$5:$5,1))&amp;":"&amp;ADDRESS($P48,CT$1)),
INDIRECT("rBP!"&amp;ADDRESS($S48,SUMIFS(rBP!$1:$1,rBP!$5:$5,MAX(rBP!$5:$5)-CT$5+1))&amp;":"&amp;ADDRESS($S48,SUMIFS(rBP!$1:$1,rBP!$5:$5,MAX(rBP!$5:$5))))))</f>
        <v>0</v>
      </c>
    </row>
    <row r="49" spans="1:98" s="27" customFormat="1" ht="12" x14ac:dyDescent="0.25">
      <c r="A49" s="26">
        <f>ROW()</f>
        <v>49</v>
      </c>
      <c r="E49" s="24"/>
      <c r="F49" s="66" t="str">
        <f>F42</f>
        <v>Поступление в пр-во ПФ</v>
      </c>
      <c r="G49" s="27" t="str">
        <f>BP!$F$27</f>
        <v>ФОТ упак</v>
      </c>
      <c r="M49" s="2" t="str">
        <f>Lists!$R$8</f>
        <v>руб.</v>
      </c>
      <c r="P49" s="71">
        <f t="shared" si="9"/>
        <v>7</v>
      </c>
      <c r="R49" s="24"/>
      <c r="S49" s="71">
        <f>BP!$A99</f>
        <v>99</v>
      </c>
      <c r="T49" s="67"/>
      <c r="U49" s="67"/>
      <c r="V49" s="75"/>
      <c r="W49" s="29">
        <f ca="1">SUM(INDIRECT(ADDRESS(ROW(),SUMIFS($1:$1,$5:$5,1))):INDIRECT(ADDRESS(ROW(),SUMIFS($1:$1,$5:$5,MAX($5:$5)))))</f>
        <v>0</v>
      </c>
      <c r="X49" s="67"/>
      <c r="Y49" s="67"/>
      <c r="Z49" s="69">
        <f ca="1">IF(Z$5="",0,SUMPRODUCT(
INDIRECT(ADDRESS($P49,SUMIFS($1:$1,$5:$5,1))&amp;":"&amp;ADDRESS($P49,Z$1)),
INDIRECT("rBP!"&amp;ADDRESS($S49,SUMIFS(rBP!$1:$1,rBP!$5:$5,MAX(rBP!$5:$5)-Z$5+1))&amp;":"&amp;ADDRESS($S49,SUMIFS(rBP!$1:$1,rBP!$5:$5,MAX(rBP!$5:$5))))))</f>
        <v>0</v>
      </c>
      <c r="AA49" s="69">
        <f ca="1">IF(AA$5="",0,SUMPRODUCT(
INDIRECT(ADDRESS($P49,SUMIFS($1:$1,$5:$5,1))&amp;":"&amp;ADDRESS($P49,AA$1)),
INDIRECT("rBP!"&amp;ADDRESS($S49,SUMIFS(rBP!$1:$1,rBP!$5:$5,MAX(rBP!$5:$5)-AA$5+1))&amp;":"&amp;ADDRESS($S49,SUMIFS(rBP!$1:$1,rBP!$5:$5,MAX(rBP!$5:$5))))))</f>
        <v>0</v>
      </c>
      <c r="AB49" s="69">
        <f ca="1">IF(AB$5="",0,SUMPRODUCT(
INDIRECT(ADDRESS($P49,SUMIFS($1:$1,$5:$5,1))&amp;":"&amp;ADDRESS($P49,AB$1)),
INDIRECT("rBP!"&amp;ADDRESS($S49,SUMIFS(rBP!$1:$1,rBP!$5:$5,MAX(rBP!$5:$5)-AB$5+1))&amp;":"&amp;ADDRESS($S49,SUMIFS(rBP!$1:$1,rBP!$5:$5,MAX(rBP!$5:$5))))))</f>
        <v>0</v>
      </c>
      <c r="AC49" s="69">
        <f ca="1">IF(AC$5="",0,SUMPRODUCT(
INDIRECT(ADDRESS($P49,SUMIFS($1:$1,$5:$5,1))&amp;":"&amp;ADDRESS($P49,AC$1)),
INDIRECT("rBP!"&amp;ADDRESS($S49,SUMIFS(rBP!$1:$1,rBP!$5:$5,MAX(rBP!$5:$5)-AC$5+1))&amp;":"&amp;ADDRESS($S49,SUMIFS(rBP!$1:$1,rBP!$5:$5,MAX(rBP!$5:$5))))))</f>
        <v>0</v>
      </c>
      <c r="AD49" s="69">
        <f ca="1">IF(AD$5="",0,SUMPRODUCT(
INDIRECT(ADDRESS($P49,SUMIFS($1:$1,$5:$5,1))&amp;":"&amp;ADDRESS($P49,AD$1)),
INDIRECT("rBP!"&amp;ADDRESS($S49,SUMIFS(rBP!$1:$1,rBP!$5:$5,MAX(rBP!$5:$5)-AD$5+1))&amp;":"&amp;ADDRESS($S49,SUMIFS(rBP!$1:$1,rBP!$5:$5,MAX(rBP!$5:$5))))))</f>
        <v>0</v>
      </c>
      <c r="AE49" s="69">
        <f ca="1">IF(AE$5="",0,SUMPRODUCT(
INDIRECT(ADDRESS($P49,SUMIFS($1:$1,$5:$5,1))&amp;":"&amp;ADDRESS($P49,AE$1)),
INDIRECT("rBP!"&amp;ADDRESS($S49,SUMIFS(rBP!$1:$1,rBP!$5:$5,MAX(rBP!$5:$5)-AE$5+1))&amp;":"&amp;ADDRESS($S49,SUMIFS(rBP!$1:$1,rBP!$5:$5,MAX(rBP!$5:$5))))))</f>
        <v>0</v>
      </c>
      <c r="AF49" s="69">
        <f ca="1">IF(AF$5="",0,SUMPRODUCT(
INDIRECT(ADDRESS($P49,SUMIFS($1:$1,$5:$5,1))&amp;":"&amp;ADDRESS($P49,AF$1)),
INDIRECT("rBP!"&amp;ADDRESS($S49,SUMIFS(rBP!$1:$1,rBP!$5:$5,MAX(rBP!$5:$5)-AF$5+1))&amp;":"&amp;ADDRESS($S49,SUMIFS(rBP!$1:$1,rBP!$5:$5,MAX(rBP!$5:$5))))))</f>
        <v>0</v>
      </c>
      <c r="AG49" s="69">
        <f ca="1">IF(AG$5="",0,SUMPRODUCT(
INDIRECT(ADDRESS($P49,SUMIFS($1:$1,$5:$5,1))&amp;":"&amp;ADDRESS($P49,AG$1)),
INDIRECT("rBP!"&amp;ADDRESS($S49,SUMIFS(rBP!$1:$1,rBP!$5:$5,MAX(rBP!$5:$5)-AG$5+1))&amp;":"&amp;ADDRESS($S49,SUMIFS(rBP!$1:$1,rBP!$5:$5,MAX(rBP!$5:$5))))))</f>
        <v>0</v>
      </c>
      <c r="AH49" s="69">
        <f ca="1">IF(AH$5="",0,SUMPRODUCT(
INDIRECT(ADDRESS($P49,SUMIFS($1:$1,$5:$5,1))&amp;":"&amp;ADDRESS($P49,AH$1)),
INDIRECT("rBP!"&amp;ADDRESS($S49,SUMIFS(rBP!$1:$1,rBP!$5:$5,MAX(rBP!$5:$5)-AH$5+1))&amp;":"&amp;ADDRESS($S49,SUMIFS(rBP!$1:$1,rBP!$5:$5,MAX(rBP!$5:$5))))))</f>
        <v>0</v>
      </c>
      <c r="AI49" s="69">
        <f ca="1">IF(AI$5="",0,SUMPRODUCT(
INDIRECT(ADDRESS($P49,SUMIFS($1:$1,$5:$5,1))&amp;":"&amp;ADDRESS($P49,AI$1)),
INDIRECT("rBP!"&amp;ADDRESS($S49,SUMIFS(rBP!$1:$1,rBP!$5:$5,MAX(rBP!$5:$5)-AI$5+1))&amp;":"&amp;ADDRESS($S49,SUMIFS(rBP!$1:$1,rBP!$5:$5,MAX(rBP!$5:$5))))))</f>
        <v>0</v>
      </c>
      <c r="AJ49" s="69">
        <f ca="1">IF(AJ$5="",0,SUMPRODUCT(
INDIRECT(ADDRESS($P49,SUMIFS($1:$1,$5:$5,1))&amp;":"&amp;ADDRESS($P49,AJ$1)),
INDIRECT("rBP!"&amp;ADDRESS($S49,SUMIFS(rBP!$1:$1,rBP!$5:$5,MAX(rBP!$5:$5)-AJ$5+1))&amp;":"&amp;ADDRESS($S49,SUMIFS(rBP!$1:$1,rBP!$5:$5,MAX(rBP!$5:$5))))))</f>
        <v>0</v>
      </c>
      <c r="AK49" s="69">
        <f ca="1">IF(AK$5="",0,SUMPRODUCT(
INDIRECT(ADDRESS($P49,SUMIFS($1:$1,$5:$5,1))&amp;":"&amp;ADDRESS($P49,AK$1)),
INDIRECT("rBP!"&amp;ADDRESS($S49,SUMIFS(rBP!$1:$1,rBP!$5:$5,MAX(rBP!$5:$5)-AK$5+1))&amp;":"&amp;ADDRESS($S49,SUMIFS(rBP!$1:$1,rBP!$5:$5,MAX(rBP!$5:$5))))))</f>
        <v>0</v>
      </c>
      <c r="AL49" s="69">
        <f ca="1">IF(AL$5="",0,SUMPRODUCT(
INDIRECT(ADDRESS($P49,SUMIFS($1:$1,$5:$5,1))&amp;":"&amp;ADDRESS($P49,AL$1)),
INDIRECT("rBP!"&amp;ADDRESS($S49,SUMIFS(rBP!$1:$1,rBP!$5:$5,MAX(rBP!$5:$5)-AL$5+1))&amp;":"&amp;ADDRESS($S49,SUMIFS(rBP!$1:$1,rBP!$5:$5,MAX(rBP!$5:$5))))))</f>
        <v>0</v>
      </c>
      <c r="AM49" s="69">
        <f ca="1">IF(AM$5="",0,SUMPRODUCT(
INDIRECT(ADDRESS($P49,SUMIFS($1:$1,$5:$5,1))&amp;":"&amp;ADDRESS($P49,AM$1)),
INDIRECT("rBP!"&amp;ADDRESS($S49,SUMIFS(rBP!$1:$1,rBP!$5:$5,MAX(rBP!$5:$5)-AM$5+1))&amp;":"&amp;ADDRESS($S49,SUMIFS(rBP!$1:$1,rBP!$5:$5,MAX(rBP!$5:$5))))))</f>
        <v>0</v>
      </c>
      <c r="AN49" s="69">
        <f ca="1">IF(AN$5="",0,SUMPRODUCT(
INDIRECT(ADDRESS($P49,SUMIFS($1:$1,$5:$5,1))&amp;":"&amp;ADDRESS($P49,AN$1)),
INDIRECT("rBP!"&amp;ADDRESS($S49,SUMIFS(rBP!$1:$1,rBP!$5:$5,MAX(rBP!$5:$5)-AN$5+1))&amp;":"&amp;ADDRESS($S49,SUMIFS(rBP!$1:$1,rBP!$5:$5,MAX(rBP!$5:$5))))))</f>
        <v>0</v>
      </c>
      <c r="AO49" s="69">
        <f ca="1">IF(AO$5="",0,SUMPRODUCT(
INDIRECT(ADDRESS($P49,SUMIFS($1:$1,$5:$5,1))&amp;":"&amp;ADDRESS($P49,AO$1)),
INDIRECT("rBP!"&amp;ADDRESS($S49,SUMIFS(rBP!$1:$1,rBP!$5:$5,MAX(rBP!$5:$5)-AO$5+1))&amp;":"&amp;ADDRESS($S49,SUMIFS(rBP!$1:$1,rBP!$5:$5,MAX(rBP!$5:$5))))))</f>
        <v>0</v>
      </c>
      <c r="AP49" s="69">
        <f ca="1">IF(AP$5="",0,SUMPRODUCT(
INDIRECT(ADDRESS($P49,SUMIFS($1:$1,$5:$5,1))&amp;":"&amp;ADDRESS($P49,AP$1)),
INDIRECT("rBP!"&amp;ADDRESS($S49,SUMIFS(rBP!$1:$1,rBP!$5:$5,MAX(rBP!$5:$5)-AP$5+1))&amp;":"&amp;ADDRESS($S49,SUMIFS(rBP!$1:$1,rBP!$5:$5,MAX(rBP!$5:$5))))))</f>
        <v>0</v>
      </c>
      <c r="AQ49" s="69">
        <f ca="1">IF(AQ$5="",0,SUMPRODUCT(
INDIRECT(ADDRESS($P49,SUMIFS($1:$1,$5:$5,1))&amp;":"&amp;ADDRESS($P49,AQ$1)),
INDIRECT("rBP!"&amp;ADDRESS($S49,SUMIFS(rBP!$1:$1,rBP!$5:$5,MAX(rBP!$5:$5)-AQ$5+1))&amp;":"&amp;ADDRESS($S49,SUMIFS(rBP!$1:$1,rBP!$5:$5,MAX(rBP!$5:$5))))))</f>
        <v>0</v>
      </c>
      <c r="AR49" s="69">
        <f ca="1">IF(AR$5="",0,SUMPRODUCT(
INDIRECT(ADDRESS($P49,SUMIFS($1:$1,$5:$5,1))&amp;":"&amp;ADDRESS($P49,AR$1)),
INDIRECT("rBP!"&amp;ADDRESS($S49,SUMIFS(rBP!$1:$1,rBP!$5:$5,MAX(rBP!$5:$5)-AR$5+1))&amp;":"&amp;ADDRESS($S49,SUMIFS(rBP!$1:$1,rBP!$5:$5,MAX(rBP!$5:$5))))))</f>
        <v>0</v>
      </c>
      <c r="AS49" s="69">
        <f ca="1">IF(AS$5="",0,SUMPRODUCT(
INDIRECT(ADDRESS($P49,SUMIFS($1:$1,$5:$5,1))&amp;":"&amp;ADDRESS($P49,AS$1)),
INDIRECT("rBP!"&amp;ADDRESS($S49,SUMIFS(rBP!$1:$1,rBP!$5:$5,MAX(rBP!$5:$5)-AS$5+1))&amp;":"&amp;ADDRESS($S49,SUMIFS(rBP!$1:$1,rBP!$5:$5,MAX(rBP!$5:$5))))))</f>
        <v>0</v>
      </c>
      <c r="AT49" s="69">
        <f ca="1">IF(AT$5="",0,SUMPRODUCT(
INDIRECT(ADDRESS($P49,SUMIFS($1:$1,$5:$5,1))&amp;":"&amp;ADDRESS($P49,AT$1)),
INDIRECT("rBP!"&amp;ADDRESS($S49,SUMIFS(rBP!$1:$1,rBP!$5:$5,MAX(rBP!$5:$5)-AT$5+1))&amp;":"&amp;ADDRESS($S49,SUMIFS(rBP!$1:$1,rBP!$5:$5,MAX(rBP!$5:$5))))))</f>
        <v>0</v>
      </c>
      <c r="AU49" s="69">
        <f ca="1">IF(AU$5="",0,SUMPRODUCT(
INDIRECT(ADDRESS($P49,SUMIFS($1:$1,$5:$5,1))&amp;":"&amp;ADDRESS($P49,AU$1)),
INDIRECT("rBP!"&amp;ADDRESS($S49,SUMIFS(rBP!$1:$1,rBP!$5:$5,MAX(rBP!$5:$5)-AU$5+1))&amp;":"&amp;ADDRESS($S49,SUMIFS(rBP!$1:$1,rBP!$5:$5,MAX(rBP!$5:$5))))))</f>
        <v>0</v>
      </c>
      <c r="AV49" s="69">
        <f ca="1">IF(AV$5="",0,SUMPRODUCT(
INDIRECT(ADDRESS($P49,SUMIFS($1:$1,$5:$5,1))&amp;":"&amp;ADDRESS($P49,AV$1)),
INDIRECT("rBP!"&amp;ADDRESS($S49,SUMIFS(rBP!$1:$1,rBP!$5:$5,MAX(rBP!$5:$5)-AV$5+1))&amp;":"&amp;ADDRESS($S49,SUMIFS(rBP!$1:$1,rBP!$5:$5,MAX(rBP!$5:$5))))))</f>
        <v>0</v>
      </c>
      <c r="AW49" s="69">
        <f ca="1">IF(AW$5="",0,SUMPRODUCT(
INDIRECT(ADDRESS($P49,SUMIFS($1:$1,$5:$5,1))&amp;":"&amp;ADDRESS($P49,AW$1)),
INDIRECT("rBP!"&amp;ADDRESS($S49,SUMIFS(rBP!$1:$1,rBP!$5:$5,MAX(rBP!$5:$5)-AW$5+1))&amp;":"&amp;ADDRESS($S49,SUMIFS(rBP!$1:$1,rBP!$5:$5,MAX(rBP!$5:$5))))))</f>
        <v>0</v>
      </c>
      <c r="AX49" s="69">
        <f ca="1">IF(AX$5="",0,SUMPRODUCT(
INDIRECT(ADDRESS($P49,SUMIFS($1:$1,$5:$5,1))&amp;":"&amp;ADDRESS($P49,AX$1)),
INDIRECT("rBP!"&amp;ADDRESS($S49,SUMIFS(rBP!$1:$1,rBP!$5:$5,MAX(rBP!$5:$5)-AX$5+1))&amp;":"&amp;ADDRESS($S49,SUMIFS(rBP!$1:$1,rBP!$5:$5,MAX(rBP!$5:$5))))))</f>
        <v>0</v>
      </c>
      <c r="AY49" s="69">
        <f ca="1">IF(AY$5="",0,SUMPRODUCT(
INDIRECT(ADDRESS($P49,SUMIFS($1:$1,$5:$5,1))&amp;":"&amp;ADDRESS($P49,AY$1)),
INDIRECT("rBP!"&amp;ADDRESS($S49,SUMIFS(rBP!$1:$1,rBP!$5:$5,MAX(rBP!$5:$5)-AY$5+1))&amp;":"&amp;ADDRESS($S49,SUMIFS(rBP!$1:$1,rBP!$5:$5,MAX(rBP!$5:$5))))))</f>
        <v>0</v>
      </c>
      <c r="AZ49" s="69">
        <f ca="1">IF(AZ$5="",0,SUMPRODUCT(
INDIRECT(ADDRESS($P49,SUMIFS($1:$1,$5:$5,1))&amp;":"&amp;ADDRESS($P49,AZ$1)),
INDIRECT("rBP!"&amp;ADDRESS($S49,SUMIFS(rBP!$1:$1,rBP!$5:$5,MAX(rBP!$5:$5)-AZ$5+1))&amp;":"&amp;ADDRESS($S49,SUMIFS(rBP!$1:$1,rBP!$5:$5,MAX(rBP!$5:$5))))))</f>
        <v>0</v>
      </c>
      <c r="BA49" s="69">
        <f ca="1">IF(BA$5="",0,SUMPRODUCT(
INDIRECT(ADDRESS($P49,SUMIFS($1:$1,$5:$5,1))&amp;":"&amp;ADDRESS($P49,BA$1)),
INDIRECT("rBP!"&amp;ADDRESS($S49,SUMIFS(rBP!$1:$1,rBP!$5:$5,MAX(rBP!$5:$5)-BA$5+1))&amp;":"&amp;ADDRESS($S49,SUMIFS(rBP!$1:$1,rBP!$5:$5,MAX(rBP!$5:$5))))))</f>
        <v>0</v>
      </c>
      <c r="BB49" s="69">
        <f ca="1">IF(BB$5="",0,SUMPRODUCT(
INDIRECT(ADDRESS($P49,SUMIFS($1:$1,$5:$5,1))&amp;":"&amp;ADDRESS($P49,BB$1)),
INDIRECT("rBP!"&amp;ADDRESS($S49,SUMIFS(rBP!$1:$1,rBP!$5:$5,MAX(rBP!$5:$5)-BB$5+1))&amp;":"&amp;ADDRESS($S49,SUMIFS(rBP!$1:$1,rBP!$5:$5,MAX(rBP!$5:$5))))))</f>
        <v>0</v>
      </c>
      <c r="BC49" s="69">
        <f ca="1">IF(BC$5="",0,SUMPRODUCT(
INDIRECT(ADDRESS($P49,SUMIFS($1:$1,$5:$5,1))&amp;":"&amp;ADDRESS($P49,BC$1)),
INDIRECT("rBP!"&amp;ADDRESS($S49,SUMIFS(rBP!$1:$1,rBP!$5:$5,MAX(rBP!$5:$5)-BC$5+1))&amp;":"&amp;ADDRESS($S49,SUMIFS(rBP!$1:$1,rBP!$5:$5,MAX(rBP!$5:$5))))))</f>
        <v>0</v>
      </c>
      <c r="BD49" s="69">
        <f ca="1">IF(BD$5="",0,SUMPRODUCT(
INDIRECT(ADDRESS($P49,SUMIFS($1:$1,$5:$5,1))&amp;":"&amp;ADDRESS($P49,BD$1)),
INDIRECT("rBP!"&amp;ADDRESS($S49,SUMIFS(rBP!$1:$1,rBP!$5:$5,MAX(rBP!$5:$5)-BD$5+1))&amp;":"&amp;ADDRESS($S49,SUMIFS(rBP!$1:$1,rBP!$5:$5,MAX(rBP!$5:$5))))))</f>
        <v>0</v>
      </c>
      <c r="BE49" s="69">
        <f ca="1">IF(BE$5="",0,SUMPRODUCT(
INDIRECT(ADDRESS($P49,SUMIFS($1:$1,$5:$5,1))&amp;":"&amp;ADDRESS($P49,BE$1)),
INDIRECT("rBP!"&amp;ADDRESS($S49,SUMIFS(rBP!$1:$1,rBP!$5:$5,MAX(rBP!$5:$5)-BE$5+1))&amp;":"&amp;ADDRESS($S49,SUMIFS(rBP!$1:$1,rBP!$5:$5,MAX(rBP!$5:$5))))))</f>
        <v>0</v>
      </c>
      <c r="BF49" s="69">
        <f ca="1">IF(BF$5="",0,SUMPRODUCT(
INDIRECT(ADDRESS($P49,SUMIFS($1:$1,$5:$5,1))&amp;":"&amp;ADDRESS($P49,BF$1)),
INDIRECT("rBP!"&amp;ADDRESS($S49,SUMIFS(rBP!$1:$1,rBP!$5:$5,MAX(rBP!$5:$5)-BF$5+1))&amp;":"&amp;ADDRESS($S49,SUMIFS(rBP!$1:$1,rBP!$5:$5,MAX(rBP!$5:$5))))))</f>
        <v>0</v>
      </c>
      <c r="BG49" s="69">
        <f ca="1">IF(BG$5="",0,SUMPRODUCT(
INDIRECT(ADDRESS($P49,SUMIFS($1:$1,$5:$5,1))&amp;":"&amp;ADDRESS($P49,BG$1)),
INDIRECT("rBP!"&amp;ADDRESS($S49,SUMIFS(rBP!$1:$1,rBP!$5:$5,MAX(rBP!$5:$5)-BG$5+1))&amp;":"&amp;ADDRESS($S49,SUMIFS(rBP!$1:$1,rBP!$5:$5,MAX(rBP!$5:$5))))))</f>
        <v>0</v>
      </c>
      <c r="BH49" s="69">
        <f ca="1">IF(BH$5="",0,SUMPRODUCT(
INDIRECT(ADDRESS($P49,SUMIFS($1:$1,$5:$5,1))&amp;":"&amp;ADDRESS($P49,BH$1)),
INDIRECT("rBP!"&amp;ADDRESS($S49,SUMIFS(rBP!$1:$1,rBP!$5:$5,MAX(rBP!$5:$5)-BH$5+1))&amp;":"&amp;ADDRESS($S49,SUMIFS(rBP!$1:$1,rBP!$5:$5,MAX(rBP!$5:$5))))))</f>
        <v>0</v>
      </c>
      <c r="BI49" s="69">
        <f ca="1">IF(BI$5="",0,SUMPRODUCT(
INDIRECT(ADDRESS($P49,SUMIFS($1:$1,$5:$5,1))&amp;":"&amp;ADDRESS($P49,BI$1)),
INDIRECT("rBP!"&amp;ADDRESS($S49,SUMIFS(rBP!$1:$1,rBP!$5:$5,MAX(rBP!$5:$5)-BI$5+1))&amp;":"&amp;ADDRESS($S49,SUMIFS(rBP!$1:$1,rBP!$5:$5,MAX(rBP!$5:$5))))))</f>
        <v>0</v>
      </c>
      <c r="BJ49" s="69">
        <f ca="1">IF(BJ$5="",0,SUMPRODUCT(
INDIRECT(ADDRESS($P49,SUMIFS($1:$1,$5:$5,1))&amp;":"&amp;ADDRESS($P49,BJ$1)),
INDIRECT("rBP!"&amp;ADDRESS($S49,SUMIFS(rBP!$1:$1,rBP!$5:$5,MAX(rBP!$5:$5)-BJ$5+1))&amp;":"&amp;ADDRESS($S49,SUMIFS(rBP!$1:$1,rBP!$5:$5,MAX(rBP!$5:$5))))))</f>
        <v>0</v>
      </c>
      <c r="BK49" s="69">
        <f ca="1">IF(BK$5="",0,SUMPRODUCT(
INDIRECT(ADDRESS($P49,SUMIFS($1:$1,$5:$5,1))&amp;":"&amp;ADDRESS($P49,BK$1)),
INDIRECT("rBP!"&amp;ADDRESS($S49,SUMIFS(rBP!$1:$1,rBP!$5:$5,MAX(rBP!$5:$5)-BK$5+1))&amp;":"&amp;ADDRESS($S49,SUMIFS(rBP!$1:$1,rBP!$5:$5,MAX(rBP!$5:$5))))))</f>
        <v>0</v>
      </c>
      <c r="BL49" s="69">
        <f ca="1">IF(BL$5="",0,SUMPRODUCT(
INDIRECT(ADDRESS($P49,SUMIFS($1:$1,$5:$5,1))&amp;":"&amp;ADDRESS($P49,BL$1)),
INDIRECT("rBP!"&amp;ADDRESS($S49,SUMIFS(rBP!$1:$1,rBP!$5:$5,MAX(rBP!$5:$5)-BL$5+1))&amp;":"&amp;ADDRESS($S49,SUMIFS(rBP!$1:$1,rBP!$5:$5,MAX(rBP!$5:$5))))))</f>
        <v>0</v>
      </c>
      <c r="BM49" s="69">
        <f ca="1">IF(BM$5="",0,SUMPRODUCT(
INDIRECT(ADDRESS($P49,SUMIFS($1:$1,$5:$5,1))&amp;":"&amp;ADDRESS($P49,BM$1)),
INDIRECT("rBP!"&amp;ADDRESS($S49,SUMIFS(rBP!$1:$1,rBP!$5:$5,MAX(rBP!$5:$5)-BM$5+1))&amp;":"&amp;ADDRESS($S49,SUMIFS(rBP!$1:$1,rBP!$5:$5,MAX(rBP!$5:$5))))))</f>
        <v>0</v>
      </c>
      <c r="BN49" s="69">
        <f ca="1">IF(BN$5="",0,SUMPRODUCT(
INDIRECT(ADDRESS($P49,SUMIFS($1:$1,$5:$5,1))&amp;":"&amp;ADDRESS($P49,BN$1)),
INDIRECT("rBP!"&amp;ADDRESS($S49,SUMIFS(rBP!$1:$1,rBP!$5:$5,MAX(rBP!$5:$5)-BN$5+1))&amp;":"&amp;ADDRESS($S49,SUMIFS(rBP!$1:$1,rBP!$5:$5,MAX(rBP!$5:$5))))))</f>
        <v>0</v>
      </c>
      <c r="BO49" s="69">
        <f ca="1">IF(BO$5="",0,SUMPRODUCT(
INDIRECT(ADDRESS($P49,SUMIFS($1:$1,$5:$5,1))&amp;":"&amp;ADDRESS($P49,BO$1)),
INDIRECT("rBP!"&amp;ADDRESS($S49,SUMIFS(rBP!$1:$1,rBP!$5:$5,MAX(rBP!$5:$5)-BO$5+1))&amp;":"&amp;ADDRESS($S49,SUMIFS(rBP!$1:$1,rBP!$5:$5,MAX(rBP!$5:$5))))))</f>
        <v>0</v>
      </c>
      <c r="BP49" s="69">
        <f ca="1">IF(BP$5="",0,SUMPRODUCT(
INDIRECT(ADDRESS($P49,SUMIFS($1:$1,$5:$5,1))&amp;":"&amp;ADDRESS($P49,BP$1)),
INDIRECT("rBP!"&amp;ADDRESS($S49,SUMIFS(rBP!$1:$1,rBP!$5:$5,MAX(rBP!$5:$5)-BP$5+1))&amp;":"&amp;ADDRESS($S49,SUMIFS(rBP!$1:$1,rBP!$5:$5,MAX(rBP!$5:$5))))))</f>
        <v>0</v>
      </c>
      <c r="BQ49" s="69">
        <f ca="1">IF(BQ$5="",0,SUMPRODUCT(
INDIRECT(ADDRESS($P49,SUMIFS($1:$1,$5:$5,1))&amp;":"&amp;ADDRESS($P49,BQ$1)),
INDIRECT("rBP!"&amp;ADDRESS($S49,SUMIFS(rBP!$1:$1,rBP!$5:$5,MAX(rBP!$5:$5)-BQ$5+1))&amp;":"&amp;ADDRESS($S49,SUMIFS(rBP!$1:$1,rBP!$5:$5,MAX(rBP!$5:$5))))))</f>
        <v>0</v>
      </c>
      <c r="BR49" s="69">
        <f ca="1">IF(BR$5="",0,SUMPRODUCT(
INDIRECT(ADDRESS($P49,SUMIFS($1:$1,$5:$5,1))&amp;":"&amp;ADDRESS($P49,BR$1)),
INDIRECT("rBP!"&amp;ADDRESS($S49,SUMIFS(rBP!$1:$1,rBP!$5:$5,MAX(rBP!$5:$5)-BR$5+1))&amp;":"&amp;ADDRESS($S49,SUMIFS(rBP!$1:$1,rBP!$5:$5,MAX(rBP!$5:$5))))))</f>
        <v>0</v>
      </c>
      <c r="BS49" s="69">
        <f ca="1">IF(BS$5="",0,SUMPRODUCT(
INDIRECT(ADDRESS($P49,SUMIFS($1:$1,$5:$5,1))&amp;":"&amp;ADDRESS($P49,BS$1)),
INDIRECT("rBP!"&amp;ADDRESS($S49,SUMIFS(rBP!$1:$1,rBP!$5:$5,MAX(rBP!$5:$5)-BS$5+1))&amp;":"&amp;ADDRESS($S49,SUMIFS(rBP!$1:$1,rBP!$5:$5,MAX(rBP!$5:$5))))))</f>
        <v>0</v>
      </c>
      <c r="BT49" s="69">
        <f ca="1">IF(BT$5="",0,SUMPRODUCT(
INDIRECT(ADDRESS($P49,SUMIFS($1:$1,$5:$5,1))&amp;":"&amp;ADDRESS($P49,BT$1)),
INDIRECT("rBP!"&amp;ADDRESS($S49,SUMIFS(rBP!$1:$1,rBP!$5:$5,MAX(rBP!$5:$5)-BT$5+1))&amp;":"&amp;ADDRESS($S49,SUMIFS(rBP!$1:$1,rBP!$5:$5,MAX(rBP!$5:$5))))))</f>
        <v>0</v>
      </c>
      <c r="BU49" s="69">
        <f ca="1">IF(BU$5="",0,SUMPRODUCT(
INDIRECT(ADDRESS($P49,SUMIFS($1:$1,$5:$5,1))&amp;":"&amp;ADDRESS($P49,BU$1)),
INDIRECT("rBP!"&amp;ADDRESS($S49,SUMIFS(rBP!$1:$1,rBP!$5:$5,MAX(rBP!$5:$5)-BU$5+1))&amp;":"&amp;ADDRESS($S49,SUMIFS(rBP!$1:$1,rBP!$5:$5,MAX(rBP!$5:$5))))))</f>
        <v>0</v>
      </c>
      <c r="BV49" s="69">
        <f ca="1">IF(BV$5="",0,SUMPRODUCT(
INDIRECT(ADDRESS($P49,SUMIFS($1:$1,$5:$5,1))&amp;":"&amp;ADDRESS($P49,BV$1)),
INDIRECT("rBP!"&amp;ADDRESS($S49,SUMIFS(rBP!$1:$1,rBP!$5:$5,MAX(rBP!$5:$5)-BV$5+1))&amp;":"&amp;ADDRESS($S49,SUMIFS(rBP!$1:$1,rBP!$5:$5,MAX(rBP!$5:$5))))))</f>
        <v>0</v>
      </c>
      <c r="BW49" s="69">
        <f ca="1">IF(BW$5="",0,SUMPRODUCT(
INDIRECT(ADDRESS($P49,SUMIFS($1:$1,$5:$5,1))&amp;":"&amp;ADDRESS($P49,BW$1)),
INDIRECT("rBP!"&amp;ADDRESS($S49,SUMIFS(rBP!$1:$1,rBP!$5:$5,MAX(rBP!$5:$5)-BW$5+1))&amp;":"&amp;ADDRESS($S49,SUMIFS(rBP!$1:$1,rBP!$5:$5,MAX(rBP!$5:$5))))))</f>
        <v>0</v>
      </c>
      <c r="BX49" s="69">
        <f ca="1">IF(BX$5="",0,SUMPRODUCT(
INDIRECT(ADDRESS($P49,SUMIFS($1:$1,$5:$5,1))&amp;":"&amp;ADDRESS($P49,BX$1)),
INDIRECT("rBP!"&amp;ADDRESS($S49,SUMIFS(rBP!$1:$1,rBP!$5:$5,MAX(rBP!$5:$5)-BX$5+1))&amp;":"&amp;ADDRESS($S49,SUMIFS(rBP!$1:$1,rBP!$5:$5,MAX(rBP!$5:$5))))))</f>
        <v>0</v>
      </c>
      <c r="BY49" s="69">
        <f ca="1">IF(BY$5="",0,SUMPRODUCT(
INDIRECT(ADDRESS($P49,SUMIFS($1:$1,$5:$5,1))&amp;":"&amp;ADDRESS($P49,BY$1)),
INDIRECT("rBP!"&amp;ADDRESS($S49,SUMIFS(rBP!$1:$1,rBP!$5:$5,MAX(rBP!$5:$5)-BY$5+1))&amp;":"&amp;ADDRESS($S49,SUMIFS(rBP!$1:$1,rBP!$5:$5,MAX(rBP!$5:$5))))))</f>
        <v>0</v>
      </c>
      <c r="BZ49" s="69">
        <f ca="1">IF(BZ$5="",0,SUMPRODUCT(
INDIRECT(ADDRESS($P49,SUMIFS($1:$1,$5:$5,1))&amp;":"&amp;ADDRESS($P49,BZ$1)),
INDIRECT("rBP!"&amp;ADDRESS($S49,SUMIFS(rBP!$1:$1,rBP!$5:$5,MAX(rBP!$5:$5)-BZ$5+1))&amp;":"&amp;ADDRESS($S49,SUMIFS(rBP!$1:$1,rBP!$5:$5,MAX(rBP!$5:$5))))))</f>
        <v>0</v>
      </c>
      <c r="CA49" s="69">
        <f ca="1">IF(CA$5="",0,SUMPRODUCT(
INDIRECT(ADDRESS($P49,SUMIFS($1:$1,$5:$5,1))&amp;":"&amp;ADDRESS($P49,CA$1)),
INDIRECT("rBP!"&amp;ADDRESS($S49,SUMIFS(rBP!$1:$1,rBP!$5:$5,MAX(rBP!$5:$5)-CA$5+1))&amp;":"&amp;ADDRESS($S49,SUMIFS(rBP!$1:$1,rBP!$5:$5,MAX(rBP!$5:$5))))))</f>
        <v>0</v>
      </c>
      <c r="CB49" s="69">
        <f ca="1">IF(CB$5="",0,SUMPRODUCT(
INDIRECT(ADDRESS($P49,SUMIFS($1:$1,$5:$5,1))&amp;":"&amp;ADDRESS($P49,CB$1)),
INDIRECT("rBP!"&amp;ADDRESS($S49,SUMIFS(rBP!$1:$1,rBP!$5:$5,MAX(rBP!$5:$5)-CB$5+1))&amp;":"&amp;ADDRESS($S49,SUMIFS(rBP!$1:$1,rBP!$5:$5,MAX(rBP!$5:$5))))))</f>
        <v>0</v>
      </c>
      <c r="CC49" s="69">
        <f ca="1">IF(CC$5="",0,SUMPRODUCT(
INDIRECT(ADDRESS($P49,SUMIFS($1:$1,$5:$5,1))&amp;":"&amp;ADDRESS($P49,CC$1)),
INDIRECT("rBP!"&amp;ADDRESS($S49,SUMIFS(rBP!$1:$1,rBP!$5:$5,MAX(rBP!$5:$5)-CC$5+1))&amp;":"&amp;ADDRESS($S49,SUMIFS(rBP!$1:$1,rBP!$5:$5,MAX(rBP!$5:$5))))))</f>
        <v>0</v>
      </c>
      <c r="CD49" s="69">
        <f ca="1">IF(CD$5="",0,SUMPRODUCT(
INDIRECT(ADDRESS($P49,SUMIFS($1:$1,$5:$5,1))&amp;":"&amp;ADDRESS($P49,CD$1)),
INDIRECT("rBP!"&amp;ADDRESS($S49,SUMIFS(rBP!$1:$1,rBP!$5:$5,MAX(rBP!$5:$5)-CD$5+1))&amp;":"&amp;ADDRESS($S49,SUMIFS(rBP!$1:$1,rBP!$5:$5,MAX(rBP!$5:$5))))))</f>
        <v>0</v>
      </c>
      <c r="CE49" s="69">
        <f ca="1">IF(CE$5="",0,SUMPRODUCT(
INDIRECT(ADDRESS($P49,SUMIFS($1:$1,$5:$5,1))&amp;":"&amp;ADDRESS($P49,CE$1)),
INDIRECT("rBP!"&amp;ADDRESS($S49,SUMIFS(rBP!$1:$1,rBP!$5:$5,MAX(rBP!$5:$5)-CE$5+1))&amp;":"&amp;ADDRESS($S49,SUMIFS(rBP!$1:$1,rBP!$5:$5,MAX(rBP!$5:$5))))))</f>
        <v>0</v>
      </c>
      <c r="CF49" s="69">
        <f ca="1">IF(CF$5="",0,SUMPRODUCT(
INDIRECT(ADDRESS($P49,SUMIFS($1:$1,$5:$5,1))&amp;":"&amp;ADDRESS($P49,CF$1)),
INDIRECT("rBP!"&amp;ADDRESS($S49,SUMIFS(rBP!$1:$1,rBP!$5:$5,MAX(rBP!$5:$5)-CF$5+1))&amp;":"&amp;ADDRESS($S49,SUMIFS(rBP!$1:$1,rBP!$5:$5,MAX(rBP!$5:$5))))))</f>
        <v>0</v>
      </c>
      <c r="CG49" s="69">
        <f ca="1">IF(CG$5="",0,SUMPRODUCT(
INDIRECT(ADDRESS($P49,SUMIFS($1:$1,$5:$5,1))&amp;":"&amp;ADDRESS($P49,CG$1)),
INDIRECT("rBP!"&amp;ADDRESS($S49,SUMIFS(rBP!$1:$1,rBP!$5:$5,MAX(rBP!$5:$5)-CG$5+1))&amp;":"&amp;ADDRESS($S49,SUMIFS(rBP!$1:$1,rBP!$5:$5,MAX(rBP!$5:$5))))))</f>
        <v>0</v>
      </c>
      <c r="CH49" s="69">
        <f ca="1">IF(CH$5="",0,SUMPRODUCT(
INDIRECT(ADDRESS($P49,SUMIFS($1:$1,$5:$5,1))&amp;":"&amp;ADDRESS($P49,CH$1)),
INDIRECT("rBP!"&amp;ADDRESS($S49,SUMIFS(rBP!$1:$1,rBP!$5:$5,MAX(rBP!$5:$5)-CH$5+1))&amp;":"&amp;ADDRESS($S49,SUMIFS(rBP!$1:$1,rBP!$5:$5,MAX(rBP!$5:$5))))))</f>
        <v>0</v>
      </c>
      <c r="CI49" s="69">
        <f ca="1">IF(CI$5="",0,SUMPRODUCT(
INDIRECT(ADDRESS($P49,SUMIFS($1:$1,$5:$5,1))&amp;":"&amp;ADDRESS($P49,CI$1)),
INDIRECT("rBP!"&amp;ADDRESS($S49,SUMIFS(rBP!$1:$1,rBP!$5:$5,MAX(rBP!$5:$5)-CI$5+1))&amp;":"&amp;ADDRESS($S49,SUMIFS(rBP!$1:$1,rBP!$5:$5,MAX(rBP!$5:$5))))))</f>
        <v>0</v>
      </c>
      <c r="CJ49" s="69">
        <f ca="1">IF(CJ$5="",0,SUMPRODUCT(
INDIRECT(ADDRESS($P49,SUMIFS($1:$1,$5:$5,1))&amp;":"&amp;ADDRESS($P49,CJ$1)),
INDIRECT("rBP!"&amp;ADDRESS($S49,SUMIFS(rBP!$1:$1,rBP!$5:$5,MAX(rBP!$5:$5)-CJ$5+1))&amp;":"&amp;ADDRESS($S49,SUMIFS(rBP!$1:$1,rBP!$5:$5,MAX(rBP!$5:$5))))))</f>
        <v>0</v>
      </c>
      <c r="CK49" s="69">
        <f ca="1">IF(CK$5="",0,SUMPRODUCT(
INDIRECT(ADDRESS($P49,SUMIFS($1:$1,$5:$5,1))&amp;":"&amp;ADDRESS($P49,CK$1)),
INDIRECT("rBP!"&amp;ADDRESS($S49,SUMIFS(rBP!$1:$1,rBP!$5:$5,MAX(rBP!$5:$5)-CK$5+1))&amp;":"&amp;ADDRESS($S49,SUMIFS(rBP!$1:$1,rBP!$5:$5,MAX(rBP!$5:$5))))))</f>
        <v>0</v>
      </c>
      <c r="CL49" s="69">
        <f ca="1">IF(CL$5="",0,SUMPRODUCT(
INDIRECT(ADDRESS($P49,SUMIFS($1:$1,$5:$5,1))&amp;":"&amp;ADDRESS($P49,CL$1)),
INDIRECT("rBP!"&amp;ADDRESS($S49,SUMIFS(rBP!$1:$1,rBP!$5:$5,MAX(rBP!$5:$5)-CL$5+1))&amp;":"&amp;ADDRESS($S49,SUMIFS(rBP!$1:$1,rBP!$5:$5,MAX(rBP!$5:$5))))))</f>
        <v>0</v>
      </c>
      <c r="CM49" s="69">
        <f ca="1">IF(CM$5="",0,SUMPRODUCT(
INDIRECT(ADDRESS($P49,SUMIFS($1:$1,$5:$5,1))&amp;":"&amp;ADDRESS($P49,CM$1)),
INDIRECT("rBP!"&amp;ADDRESS($S49,SUMIFS(rBP!$1:$1,rBP!$5:$5,MAX(rBP!$5:$5)-CM$5+1))&amp;":"&amp;ADDRESS($S49,SUMIFS(rBP!$1:$1,rBP!$5:$5,MAX(rBP!$5:$5))))))</f>
        <v>0</v>
      </c>
      <c r="CN49" s="69">
        <f ca="1">IF(CN$5="",0,SUMPRODUCT(
INDIRECT(ADDRESS($P49,SUMIFS($1:$1,$5:$5,1))&amp;":"&amp;ADDRESS($P49,CN$1)),
INDIRECT("rBP!"&amp;ADDRESS($S49,SUMIFS(rBP!$1:$1,rBP!$5:$5,MAX(rBP!$5:$5)-CN$5+1))&amp;":"&amp;ADDRESS($S49,SUMIFS(rBP!$1:$1,rBP!$5:$5,MAX(rBP!$5:$5))))))</f>
        <v>0</v>
      </c>
      <c r="CO49" s="69">
        <f ca="1">IF(CO$5="",0,SUMPRODUCT(
INDIRECT(ADDRESS($P49,SUMIFS($1:$1,$5:$5,1))&amp;":"&amp;ADDRESS($P49,CO$1)),
INDIRECT("rBP!"&amp;ADDRESS($S49,SUMIFS(rBP!$1:$1,rBP!$5:$5,MAX(rBP!$5:$5)-CO$5+1))&amp;":"&amp;ADDRESS($S49,SUMIFS(rBP!$1:$1,rBP!$5:$5,MAX(rBP!$5:$5))))))</f>
        <v>0</v>
      </c>
      <c r="CP49" s="69">
        <f ca="1">IF(CP$5="",0,SUMPRODUCT(
INDIRECT(ADDRESS($P49,SUMIFS($1:$1,$5:$5,1))&amp;":"&amp;ADDRESS($P49,CP$1)),
INDIRECT("rBP!"&amp;ADDRESS($S49,SUMIFS(rBP!$1:$1,rBP!$5:$5,MAX(rBP!$5:$5)-CP$5+1))&amp;":"&amp;ADDRESS($S49,SUMIFS(rBP!$1:$1,rBP!$5:$5,MAX(rBP!$5:$5))))))</f>
        <v>0</v>
      </c>
      <c r="CQ49" s="69">
        <f ca="1">IF(CQ$5="",0,SUMPRODUCT(
INDIRECT(ADDRESS($P49,SUMIFS($1:$1,$5:$5,1))&amp;":"&amp;ADDRESS($P49,CQ$1)),
INDIRECT("rBP!"&amp;ADDRESS($S49,SUMIFS(rBP!$1:$1,rBP!$5:$5,MAX(rBP!$5:$5)-CQ$5+1))&amp;":"&amp;ADDRESS($S49,SUMIFS(rBP!$1:$1,rBP!$5:$5,MAX(rBP!$5:$5))))))</f>
        <v>0</v>
      </c>
      <c r="CR49" s="69">
        <f ca="1">IF(CR$5="",0,SUMPRODUCT(
INDIRECT(ADDRESS($P49,SUMIFS($1:$1,$5:$5,1))&amp;":"&amp;ADDRESS($P49,CR$1)),
INDIRECT("rBP!"&amp;ADDRESS($S49,SUMIFS(rBP!$1:$1,rBP!$5:$5,MAX(rBP!$5:$5)-CR$5+1))&amp;":"&amp;ADDRESS($S49,SUMIFS(rBP!$1:$1,rBP!$5:$5,MAX(rBP!$5:$5))))))</f>
        <v>0</v>
      </c>
      <c r="CS49" s="69">
        <f ca="1">IF(CS$5="",0,SUMPRODUCT(
INDIRECT(ADDRESS($P49,SUMIFS($1:$1,$5:$5,1))&amp;":"&amp;ADDRESS($P49,CS$1)),
INDIRECT("rBP!"&amp;ADDRESS($S49,SUMIFS(rBP!$1:$1,rBP!$5:$5,MAX(rBP!$5:$5)-CS$5+1))&amp;":"&amp;ADDRESS($S49,SUMIFS(rBP!$1:$1,rBP!$5:$5,MAX(rBP!$5:$5))))))</f>
        <v>0</v>
      </c>
      <c r="CT49" s="69">
        <f ca="1">IF(CT$5="",0,SUMPRODUCT(
INDIRECT(ADDRESS($P49,SUMIFS($1:$1,$5:$5,1))&amp;":"&amp;ADDRESS($P49,CT$1)),
INDIRECT("rBP!"&amp;ADDRESS($S49,SUMIFS(rBP!$1:$1,rBP!$5:$5,MAX(rBP!$5:$5)-CT$5+1))&amp;":"&amp;ADDRESS($S49,SUMIFS(rBP!$1:$1,rBP!$5:$5,MAX(rBP!$5:$5))))))</f>
        <v>0</v>
      </c>
    </row>
    <row r="50" spans="1:98" s="27" customFormat="1" ht="12" x14ac:dyDescent="0.25">
      <c r="A50" s="26">
        <f>ROW()</f>
        <v>50</v>
      </c>
      <c r="E50" s="24"/>
      <c r="F50" s="66" t="str">
        <f>F42</f>
        <v>Поступление в пр-во ПФ</v>
      </c>
      <c r="G50" s="27" t="str">
        <f>BP!$F$28</f>
        <v>Соцсборы</v>
      </c>
      <c r="M50" s="2" t="str">
        <f>Lists!$R$8</f>
        <v>руб.</v>
      </c>
      <c r="P50" s="71">
        <f t="shared" si="9"/>
        <v>7</v>
      </c>
      <c r="R50" s="24"/>
      <c r="S50" s="71">
        <f>BP!$A100</f>
        <v>100</v>
      </c>
      <c r="T50" s="67"/>
      <c r="U50" s="67"/>
      <c r="V50" s="75"/>
      <c r="W50" s="29">
        <f ca="1">SUM(INDIRECT(ADDRESS(ROW(),SUMIFS($1:$1,$5:$5,1))):INDIRECT(ADDRESS(ROW(),SUMIFS($1:$1,$5:$5,MAX($5:$5)))))</f>
        <v>3921395.4</v>
      </c>
      <c r="X50" s="67"/>
      <c r="Y50" s="67"/>
      <c r="Z50" s="69">
        <f ca="1">IF(Z$5="",0,SUMPRODUCT(
INDIRECT(ADDRESS($P50,SUMIFS($1:$1,$5:$5,1))&amp;":"&amp;ADDRESS($P50,Z$1)),
INDIRECT("rBP!"&amp;ADDRESS($S50,SUMIFS(rBP!$1:$1,rBP!$5:$5,MAX(rBP!$5:$5)-Z$5+1))&amp;":"&amp;ADDRESS($S50,SUMIFS(rBP!$1:$1,rBP!$5:$5,MAX(rBP!$5:$5))))))</f>
        <v>0</v>
      </c>
      <c r="AA50" s="69">
        <f ca="1">IF(AA$5="",0,SUMPRODUCT(
INDIRECT(ADDRESS($P50,SUMIFS($1:$1,$5:$5,1))&amp;":"&amp;ADDRESS($P50,AA$1)),
INDIRECT("rBP!"&amp;ADDRESS($S50,SUMIFS(rBP!$1:$1,rBP!$5:$5,MAX(rBP!$5:$5)-AA$5+1))&amp;":"&amp;ADDRESS($S50,SUMIFS(rBP!$1:$1,rBP!$5:$5,MAX(rBP!$5:$5))))))</f>
        <v>0</v>
      </c>
      <c r="AB50" s="69">
        <f ca="1">IF(AB$5="",0,SUMPRODUCT(
INDIRECT(ADDRESS($P50,SUMIFS($1:$1,$5:$5,1))&amp;":"&amp;ADDRESS($P50,AB$1)),
INDIRECT("rBP!"&amp;ADDRESS($S50,SUMIFS(rBP!$1:$1,rBP!$5:$5,MAX(rBP!$5:$5)-AB$5+1))&amp;":"&amp;ADDRESS($S50,SUMIFS(rBP!$1:$1,rBP!$5:$5,MAX(rBP!$5:$5))))))</f>
        <v>0</v>
      </c>
      <c r="AC50" s="69">
        <f ca="1">IF(AC$5="",0,SUMPRODUCT(
INDIRECT(ADDRESS($P50,SUMIFS($1:$1,$5:$5,1))&amp;":"&amp;ADDRESS($P50,AC$1)),
INDIRECT("rBP!"&amp;ADDRESS($S50,SUMIFS(rBP!$1:$1,rBP!$5:$5,MAX(rBP!$5:$5)-AC$5+1))&amp;":"&amp;ADDRESS($S50,SUMIFS(rBP!$1:$1,rBP!$5:$5,MAX(rBP!$5:$5))))))</f>
        <v>0</v>
      </c>
      <c r="AD50" s="69">
        <f ca="1">IF(AD$5="",0,SUMPRODUCT(
INDIRECT(ADDRESS($P50,SUMIFS($1:$1,$5:$5,1))&amp;":"&amp;ADDRESS($P50,AD$1)),
INDIRECT("rBP!"&amp;ADDRESS($S50,SUMIFS(rBP!$1:$1,rBP!$5:$5,MAX(rBP!$5:$5)-AD$5+1))&amp;":"&amp;ADDRESS($S50,SUMIFS(rBP!$1:$1,rBP!$5:$5,MAX(rBP!$5:$5))))))</f>
        <v>180</v>
      </c>
      <c r="AE50" s="69">
        <f ca="1">IF(AE$5="",0,SUMPRODUCT(
INDIRECT(ADDRESS($P50,SUMIFS($1:$1,$5:$5,1))&amp;":"&amp;ADDRESS($P50,AE$1)),
INDIRECT("rBP!"&amp;ADDRESS($S50,SUMIFS(rBP!$1:$1,rBP!$5:$5,MAX(rBP!$5:$5)-AE$5+1))&amp;":"&amp;ADDRESS($S50,SUMIFS(rBP!$1:$1,rBP!$5:$5,MAX(rBP!$5:$5))))))</f>
        <v>720</v>
      </c>
      <c r="AF50" s="69">
        <f ca="1">IF(AF$5="",0,SUMPRODUCT(
INDIRECT(ADDRESS($P50,SUMIFS($1:$1,$5:$5,1))&amp;":"&amp;ADDRESS($P50,AF$1)),
INDIRECT("rBP!"&amp;ADDRESS($S50,SUMIFS(rBP!$1:$1,rBP!$5:$5,MAX(rBP!$5:$5)-AF$5+1))&amp;":"&amp;ADDRESS($S50,SUMIFS(rBP!$1:$1,rBP!$5:$5,MAX(rBP!$5:$5))))))</f>
        <v>1296</v>
      </c>
      <c r="AG50" s="69">
        <f ca="1">IF(AG$5="",0,SUMPRODUCT(
INDIRECT(ADDRESS($P50,SUMIFS($1:$1,$5:$5,1))&amp;":"&amp;ADDRESS($P50,AG$1)),
INDIRECT("rBP!"&amp;ADDRESS($S50,SUMIFS(rBP!$1:$1,rBP!$5:$5,MAX(rBP!$5:$5)-AG$5+1))&amp;":"&amp;ADDRESS($S50,SUMIFS(rBP!$1:$1,rBP!$5:$5,MAX(rBP!$5:$5))))))</f>
        <v>1894.5</v>
      </c>
      <c r="AH50" s="69">
        <f ca="1">IF(AH$5="",0,SUMPRODUCT(
INDIRECT(ADDRESS($P50,SUMIFS($1:$1,$5:$5,1))&amp;":"&amp;ADDRESS($P50,AH$1)),
INDIRECT("rBP!"&amp;ADDRESS($S50,SUMIFS(rBP!$1:$1,rBP!$5:$5,MAX(rBP!$5:$5)-AH$5+1))&amp;":"&amp;ADDRESS($S50,SUMIFS(rBP!$1:$1,rBP!$5:$5,MAX(rBP!$5:$5))))))</f>
        <v>2416.5</v>
      </c>
      <c r="AI50" s="69">
        <f ca="1">IF(AI$5="",0,SUMPRODUCT(
INDIRECT(ADDRESS($P50,SUMIFS($1:$1,$5:$5,1))&amp;":"&amp;ADDRESS($P50,AI$1)),
INDIRECT("rBP!"&amp;ADDRESS($S50,SUMIFS(rBP!$1:$1,rBP!$5:$5,MAX(rBP!$5:$5)-AI$5+1))&amp;":"&amp;ADDRESS($S50,SUMIFS(rBP!$1:$1,rBP!$5:$5,MAX(rBP!$5:$5))))))</f>
        <v>3174.3</v>
      </c>
      <c r="AJ50" s="69">
        <f ca="1">IF(AJ$5="",0,SUMPRODUCT(
INDIRECT(ADDRESS($P50,SUMIFS($1:$1,$5:$5,1))&amp;":"&amp;ADDRESS($P50,AJ$1)),
INDIRECT("rBP!"&amp;ADDRESS($S50,SUMIFS(rBP!$1:$1,rBP!$5:$5,MAX(rBP!$5:$5)-AJ$5+1))&amp;":"&amp;ADDRESS($S50,SUMIFS(rBP!$1:$1,rBP!$5:$5,MAX(rBP!$5:$5))))))</f>
        <v>5154.3</v>
      </c>
      <c r="AK50" s="69">
        <f ca="1">IF(AK$5="",0,SUMPRODUCT(
INDIRECT(ADDRESS($P50,SUMIFS($1:$1,$5:$5,1))&amp;":"&amp;ADDRESS($P50,AK$1)),
INDIRECT("rBP!"&amp;ADDRESS($S50,SUMIFS(rBP!$1:$1,rBP!$5:$5,MAX(rBP!$5:$5)-AK$5+1))&amp;":"&amp;ADDRESS($S50,SUMIFS(rBP!$1:$1,rBP!$5:$5,MAX(rBP!$5:$5))))))</f>
        <v>8487.9</v>
      </c>
      <c r="AL50" s="69">
        <f ca="1">IF(AL$5="",0,SUMPRODUCT(
INDIRECT(ADDRESS($P50,SUMIFS($1:$1,$5:$5,1))&amp;":"&amp;ADDRESS($P50,AL$1)),
INDIRECT("rBP!"&amp;ADDRESS($S50,SUMIFS(rBP!$1:$1,rBP!$5:$5,MAX(rBP!$5:$5)-AL$5+1))&amp;":"&amp;ADDRESS($S50,SUMIFS(rBP!$1:$1,rBP!$5:$5,MAX(rBP!$5:$5))))))</f>
        <v>13273.65</v>
      </c>
      <c r="AM50" s="69">
        <f ca="1">IF(AM$5="",0,SUMPRODUCT(
INDIRECT(ADDRESS($P50,SUMIFS($1:$1,$5:$5,1))&amp;":"&amp;ADDRESS($P50,AM$1)),
INDIRECT("rBP!"&amp;ADDRESS($S50,SUMIFS(rBP!$1:$1,rBP!$5:$5,MAX(rBP!$5:$5)-AM$5+1))&amp;":"&amp;ADDRESS($S50,SUMIFS(rBP!$1:$1,rBP!$5:$5,MAX(rBP!$5:$5))))))</f>
        <v>19336.5</v>
      </c>
      <c r="AN50" s="69">
        <f ca="1">IF(AN$5="",0,SUMPRODUCT(
INDIRECT(ADDRESS($P50,SUMIFS($1:$1,$5:$5,1))&amp;":"&amp;ADDRESS($P50,AN$1)),
INDIRECT("rBP!"&amp;ADDRESS($S50,SUMIFS(rBP!$1:$1,rBP!$5:$5,MAX(rBP!$5:$5)-AN$5+1))&amp;":"&amp;ADDRESS($S50,SUMIFS(rBP!$1:$1,rBP!$5:$5,MAX(rBP!$5:$5))))))</f>
        <v>26152.649999999998</v>
      </c>
      <c r="AO50" s="69">
        <f ca="1">IF(AO$5="",0,SUMPRODUCT(
INDIRECT(ADDRESS($P50,SUMIFS($1:$1,$5:$5,1))&amp;":"&amp;ADDRESS($P50,AO$1)),
INDIRECT("rBP!"&amp;ADDRESS($S50,SUMIFS(rBP!$1:$1,rBP!$5:$5,MAX(rBP!$5:$5)-AO$5+1))&amp;":"&amp;ADDRESS($S50,SUMIFS(rBP!$1:$1,rBP!$5:$5,MAX(rBP!$5:$5))))))</f>
        <v>33416.1</v>
      </c>
      <c r="AP50" s="69">
        <f ca="1">IF(AP$5="",0,SUMPRODUCT(
INDIRECT(ADDRESS($P50,SUMIFS($1:$1,$5:$5,1))&amp;":"&amp;ADDRESS($P50,AP$1)),
INDIRECT("rBP!"&amp;ADDRESS($S50,SUMIFS(rBP!$1:$1,rBP!$5:$5,MAX(rBP!$5:$5)-AP$5+1))&amp;":"&amp;ADDRESS($S50,SUMIFS(rBP!$1:$1,rBP!$5:$5,MAX(rBP!$5:$5))))))</f>
        <v>40911.75</v>
      </c>
      <c r="AQ50" s="69">
        <f ca="1">IF(AQ$5="",0,SUMPRODUCT(
INDIRECT(ADDRESS($P50,SUMIFS($1:$1,$5:$5,1))&amp;":"&amp;ADDRESS($P50,AQ$1)),
INDIRECT("rBP!"&amp;ADDRESS($S50,SUMIFS(rBP!$1:$1,rBP!$5:$5,MAX(rBP!$5:$5)-AQ$5+1))&amp;":"&amp;ADDRESS($S50,SUMIFS(rBP!$1:$1,rBP!$5:$5,MAX(rBP!$5:$5))))))</f>
        <v>48530.25</v>
      </c>
      <c r="AR50" s="69">
        <f ca="1">IF(AR$5="",0,SUMPRODUCT(
INDIRECT(ADDRESS($P50,SUMIFS($1:$1,$5:$5,1))&amp;":"&amp;ADDRESS($P50,AR$1)),
INDIRECT("rBP!"&amp;ADDRESS($S50,SUMIFS(rBP!$1:$1,rBP!$5:$5,MAX(rBP!$5:$5)-AR$5+1))&amp;":"&amp;ADDRESS($S50,SUMIFS(rBP!$1:$1,rBP!$5:$5,MAX(rBP!$5:$5))))))</f>
        <v>56202.75</v>
      </c>
      <c r="AS50" s="69">
        <f ca="1">IF(AS$5="",0,SUMPRODUCT(
INDIRECT(ADDRESS($P50,SUMIFS($1:$1,$5:$5,1))&amp;":"&amp;ADDRESS($P50,AS$1)),
INDIRECT("rBP!"&amp;ADDRESS($S50,SUMIFS(rBP!$1:$1,rBP!$5:$5,MAX(rBP!$5:$5)-AS$5+1))&amp;":"&amp;ADDRESS($S50,SUMIFS(rBP!$1:$1,rBP!$5:$5,MAX(rBP!$5:$5))))))</f>
        <v>63888.75</v>
      </c>
      <c r="AT50" s="69">
        <f ca="1">IF(AT$5="",0,SUMPRODUCT(
INDIRECT(ADDRESS($P50,SUMIFS($1:$1,$5:$5,1))&amp;":"&amp;ADDRESS($P50,AT$1)),
INDIRECT("rBP!"&amp;ADDRESS($S50,SUMIFS(rBP!$1:$1,rBP!$5:$5,MAX(rBP!$5:$5)-AT$5+1))&amp;":"&amp;ADDRESS($S50,SUMIFS(rBP!$1:$1,rBP!$5:$5,MAX(rBP!$5:$5))))))</f>
        <v>71581.5</v>
      </c>
      <c r="AU50" s="69">
        <f ca="1">IF(AU$5="",0,SUMPRODUCT(
INDIRECT(ADDRESS($P50,SUMIFS($1:$1,$5:$5,1))&amp;":"&amp;ADDRESS($P50,AU$1)),
INDIRECT("rBP!"&amp;ADDRESS($S50,SUMIFS(rBP!$1:$1,rBP!$5:$5,MAX(rBP!$5:$5)-AU$5+1))&amp;":"&amp;ADDRESS($S50,SUMIFS(rBP!$1:$1,rBP!$5:$5,MAX(rBP!$5:$5))))))</f>
        <v>79276.5</v>
      </c>
      <c r="AV50" s="69">
        <f ca="1">IF(AV$5="",0,SUMPRODUCT(
INDIRECT(ADDRESS($P50,SUMIFS($1:$1,$5:$5,1))&amp;":"&amp;ADDRESS($P50,AV$1)),
INDIRECT("rBP!"&amp;ADDRESS($S50,SUMIFS(rBP!$1:$1,rBP!$5:$5,MAX(rBP!$5:$5)-AV$5+1))&amp;":"&amp;ADDRESS($S50,SUMIFS(rBP!$1:$1,rBP!$5:$5,MAX(rBP!$5:$5))))))</f>
        <v>86971.5</v>
      </c>
      <c r="AW50" s="69">
        <f ca="1">IF(AW$5="",0,SUMPRODUCT(
INDIRECT(ADDRESS($P50,SUMIFS($1:$1,$5:$5,1))&amp;":"&amp;ADDRESS($P50,AW$1)),
INDIRECT("rBP!"&amp;ADDRESS($S50,SUMIFS(rBP!$1:$1,rBP!$5:$5,MAX(rBP!$5:$5)-AW$5+1))&amp;":"&amp;ADDRESS($S50,SUMIFS(rBP!$1:$1,rBP!$5:$5,MAX(rBP!$5:$5))))))</f>
        <v>94666.5</v>
      </c>
      <c r="AX50" s="69">
        <f ca="1">IF(AX$5="",0,SUMPRODUCT(
INDIRECT(ADDRESS($P50,SUMIFS($1:$1,$5:$5,1))&amp;":"&amp;ADDRESS($P50,AX$1)),
INDIRECT("rBP!"&amp;ADDRESS($S50,SUMIFS(rBP!$1:$1,rBP!$5:$5,MAX(rBP!$5:$5)-AX$5+1))&amp;":"&amp;ADDRESS($S50,SUMIFS(rBP!$1:$1,rBP!$5:$5,MAX(rBP!$5:$5))))))</f>
        <v>102361.5</v>
      </c>
      <c r="AY50" s="69">
        <f ca="1">IF(AY$5="",0,SUMPRODUCT(
INDIRECT(ADDRESS($P50,SUMIFS($1:$1,$5:$5,1))&amp;":"&amp;ADDRESS($P50,AY$1)),
INDIRECT("rBP!"&amp;ADDRESS($S50,SUMIFS(rBP!$1:$1,rBP!$5:$5,MAX(rBP!$5:$5)-AY$5+1))&amp;":"&amp;ADDRESS($S50,SUMIFS(rBP!$1:$1,rBP!$5:$5,MAX(rBP!$5:$5))))))</f>
        <v>110056.5</v>
      </c>
      <c r="AZ50" s="69">
        <f ca="1">IF(AZ$5="",0,SUMPRODUCT(
INDIRECT(ADDRESS($P50,SUMIFS($1:$1,$5:$5,1))&amp;":"&amp;ADDRESS($P50,AZ$1)),
INDIRECT("rBP!"&amp;ADDRESS($S50,SUMIFS(rBP!$1:$1,rBP!$5:$5,MAX(rBP!$5:$5)-AZ$5+1))&amp;":"&amp;ADDRESS($S50,SUMIFS(rBP!$1:$1,rBP!$5:$5,MAX(rBP!$5:$5))))))</f>
        <v>117751.5</v>
      </c>
      <c r="BA50" s="69">
        <f ca="1">IF(BA$5="",0,SUMPRODUCT(
INDIRECT(ADDRESS($P50,SUMIFS($1:$1,$5:$5,1))&amp;":"&amp;ADDRESS($P50,BA$1)),
INDIRECT("rBP!"&amp;ADDRESS($S50,SUMIFS(rBP!$1:$1,rBP!$5:$5,MAX(rBP!$5:$5)-BA$5+1))&amp;":"&amp;ADDRESS($S50,SUMIFS(rBP!$1:$1,rBP!$5:$5,MAX(rBP!$5:$5))))))</f>
        <v>124996.5</v>
      </c>
      <c r="BB50" s="69">
        <f ca="1">IF(BB$5="",0,SUMPRODUCT(
INDIRECT(ADDRESS($P50,SUMIFS($1:$1,$5:$5,1))&amp;":"&amp;ADDRESS($P50,BB$1)),
INDIRECT("rBP!"&amp;ADDRESS($S50,SUMIFS(rBP!$1:$1,rBP!$5:$5,MAX(rBP!$5:$5)-BB$5+1))&amp;":"&amp;ADDRESS($S50,SUMIFS(rBP!$1:$1,rBP!$5:$5,MAX(rBP!$5:$5))))))</f>
        <v>130891.5</v>
      </c>
      <c r="BC50" s="69">
        <f ca="1">IF(BC$5="",0,SUMPRODUCT(
INDIRECT(ADDRESS($P50,SUMIFS($1:$1,$5:$5,1))&amp;":"&amp;ADDRESS($P50,BC$1)),
INDIRECT("rBP!"&amp;ADDRESS($S50,SUMIFS(rBP!$1:$1,rBP!$5:$5,MAX(rBP!$5:$5)-BC$5+1))&amp;":"&amp;ADDRESS($S50,SUMIFS(rBP!$1:$1,rBP!$5:$5,MAX(rBP!$5:$5))))))</f>
        <v>135346.5</v>
      </c>
      <c r="BD50" s="69">
        <f ca="1">IF(BD$5="",0,SUMPRODUCT(
INDIRECT(ADDRESS($P50,SUMIFS($1:$1,$5:$5,1))&amp;":"&amp;ADDRESS($P50,BD$1)),
INDIRECT("rBP!"&amp;ADDRESS($S50,SUMIFS(rBP!$1:$1,rBP!$5:$5,MAX(rBP!$5:$5)-BD$5+1))&amp;":"&amp;ADDRESS($S50,SUMIFS(rBP!$1:$1,rBP!$5:$5,MAX(rBP!$5:$5))))))</f>
        <v>138305.25</v>
      </c>
      <c r="BE50" s="69">
        <f ca="1">IF(BE$5="",0,SUMPRODUCT(
INDIRECT(ADDRESS($P50,SUMIFS($1:$1,$5:$5,1))&amp;":"&amp;ADDRESS($P50,BE$1)),
INDIRECT("rBP!"&amp;ADDRESS($S50,SUMIFS(rBP!$1:$1,rBP!$5:$5,MAX(rBP!$5:$5)-BE$5+1))&amp;":"&amp;ADDRESS($S50,SUMIFS(rBP!$1:$1,rBP!$5:$5,MAX(rBP!$5:$5))))))</f>
        <v>139959</v>
      </c>
      <c r="BF50" s="69">
        <f ca="1">IF(BF$5="",0,SUMPRODUCT(
INDIRECT(ADDRESS($P50,SUMIFS($1:$1,$5:$5,1))&amp;":"&amp;ADDRESS($P50,BF$1)),
INDIRECT("rBP!"&amp;ADDRESS($S50,SUMIFS(rBP!$1:$1,rBP!$5:$5,MAX(rBP!$5:$5)-BF$5+1))&amp;":"&amp;ADDRESS($S50,SUMIFS(rBP!$1:$1,rBP!$5:$5,MAX(rBP!$5:$5))))))</f>
        <v>140843.25</v>
      </c>
      <c r="BG50" s="69">
        <f ca="1">IF(BG$5="",0,SUMPRODUCT(
INDIRECT(ADDRESS($P50,SUMIFS($1:$1,$5:$5,1))&amp;":"&amp;ADDRESS($P50,BG$1)),
INDIRECT("rBP!"&amp;ADDRESS($S50,SUMIFS(rBP!$1:$1,rBP!$5:$5,MAX(rBP!$5:$5)-BG$5+1))&amp;":"&amp;ADDRESS($S50,SUMIFS(rBP!$1:$1,rBP!$5:$5,MAX(rBP!$5:$5))))))</f>
        <v>141277.5</v>
      </c>
      <c r="BH50" s="69">
        <f ca="1">IF(BH$5="",0,SUMPRODUCT(
INDIRECT(ADDRESS($P50,SUMIFS($1:$1,$5:$5,1))&amp;":"&amp;ADDRESS($P50,BH$1)),
INDIRECT("rBP!"&amp;ADDRESS($S50,SUMIFS(rBP!$1:$1,rBP!$5:$5,MAX(rBP!$5:$5)-BH$5+1))&amp;":"&amp;ADDRESS($S50,SUMIFS(rBP!$1:$1,rBP!$5:$5,MAX(rBP!$5:$5))))))</f>
        <v>141477.75</v>
      </c>
      <c r="BI50" s="69">
        <f ca="1">IF(BI$5="",0,SUMPRODUCT(
INDIRECT(ADDRESS($P50,SUMIFS($1:$1,$5:$5,1))&amp;":"&amp;ADDRESS($P50,BI$1)),
INDIRECT("rBP!"&amp;ADDRESS($S50,SUMIFS(rBP!$1:$1,rBP!$5:$5,MAX(rBP!$5:$5)-BI$5+1))&amp;":"&amp;ADDRESS($S50,SUMIFS(rBP!$1:$1,rBP!$5:$5,MAX(rBP!$5:$5))))))</f>
        <v>141554.25</v>
      </c>
      <c r="BJ50" s="69">
        <f ca="1">IF(BJ$5="",0,SUMPRODUCT(
INDIRECT(ADDRESS($P50,SUMIFS($1:$1,$5:$5,1))&amp;":"&amp;ADDRESS($P50,BJ$1)),
INDIRECT("rBP!"&amp;ADDRESS($S50,SUMIFS(rBP!$1:$1,rBP!$5:$5,MAX(rBP!$5:$5)-BJ$5+1))&amp;":"&amp;ADDRESS($S50,SUMIFS(rBP!$1:$1,rBP!$5:$5,MAX(rBP!$5:$5))))))</f>
        <v>141576.75</v>
      </c>
      <c r="BK50" s="69">
        <f ca="1">IF(BK$5="",0,SUMPRODUCT(
INDIRECT(ADDRESS($P50,SUMIFS($1:$1,$5:$5,1))&amp;":"&amp;ADDRESS($P50,BK$1)),
INDIRECT("rBP!"&amp;ADDRESS($S50,SUMIFS(rBP!$1:$1,rBP!$5:$5,MAX(rBP!$5:$5)-BK$5+1))&amp;":"&amp;ADDRESS($S50,SUMIFS(rBP!$1:$1,rBP!$5:$5,MAX(rBP!$5:$5))))))</f>
        <v>141585.75</v>
      </c>
      <c r="BL50" s="69">
        <f ca="1">IF(BL$5="",0,SUMPRODUCT(
INDIRECT(ADDRESS($P50,SUMIFS($1:$1,$5:$5,1))&amp;":"&amp;ADDRESS($P50,BL$1)),
INDIRECT("rBP!"&amp;ADDRESS($S50,SUMIFS(rBP!$1:$1,rBP!$5:$5,MAX(rBP!$5:$5)-BL$5+1))&amp;":"&amp;ADDRESS($S50,SUMIFS(rBP!$1:$1,rBP!$5:$5,MAX(rBP!$5:$5))))))</f>
        <v>141588.00000000003</v>
      </c>
      <c r="BM50" s="69">
        <f ca="1">IF(BM$5="",0,SUMPRODUCT(
INDIRECT(ADDRESS($P50,SUMIFS($1:$1,$5:$5,1))&amp;":"&amp;ADDRESS($P50,BM$1)),
INDIRECT("rBP!"&amp;ADDRESS($S50,SUMIFS(rBP!$1:$1,rBP!$5:$5,MAX(rBP!$5:$5)-BM$5+1))&amp;":"&amp;ADDRESS($S50,SUMIFS(rBP!$1:$1,rBP!$5:$5,MAX(rBP!$5:$5))))))</f>
        <v>141588.00000000003</v>
      </c>
      <c r="BN50" s="69">
        <f ca="1">IF(BN$5="",0,SUMPRODUCT(
INDIRECT(ADDRESS($P50,SUMIFS($1:$1,$5:$5,1))&amp;":"&amp;ADDRESS($P50,BN$1)),
INDIRECT("rBP!"&amp;ADDRESS($S50,SUMIFS(rBP!$1:$1,rBP!$5:$5,MAX(rBP!$5:$5)-BN$5+1))&amp;":"&amp;ADDRESS($S50,SUMIFS(rBP!$1:$1,rBP!$5:$5,MAX(rBP!$5:$5))))))</f>
        <v>141588.00000000003</v>
      </c>
      <c r="BO50" s="69">
        <f ca="1">IF(BO$5="",0,SUMPRODUCT(
INDIRECT(ADDRESS($P50,SUMIFS($1:$1,$5:$5,1))&amp;":"&amp;ADDRESS($P50,BO$1)),
INDIRECT("rBP!"&amp;ADDRESS($S50,SUMIFS(rBP!$1:$1,rBP!$5:$5,MAX(rBP!$5:$5)-BO$5+1))&amp;":"&amp;ADDRESS($S50,SUMIFS(rBP!$1:$1,rBP!$5:$5,MAX(rBP!$5:$5))))))</f>
        <v>141588.00000000003</v>
      </c>
      <c r="BP50" s="69">
        <f ca="1">IF(BP$5="",0,SUMPRODUCT(
INDIRECT(ADDRESS($P50,SUMIFS($1:$1,$5:$5,1))&amp;":"&amp;ADDRESS($P50,BP$1)),
INDIRECT("rBP!"&amp;ADDRESS($S50,SUMIFS(rBP!$1:$1,rBP!$5:$5,MAX(rBP!$5:$5)-BP$5+1))&amp;":"&amp;ADDRESS($S50,SUMIFS(rBP!$1:$1,rBP!$5:$5,MAX(rBP!$5:$5))))))</f>
        <v>141588.00000000003</v>
      </c>
      <c r="BQ50" s="69">
        <f ca="1">IF(BQ$5="",0,SUMPRODUCT(
INDIRECT(ADDRESS($P50,SUMIFS($1:$1,$5:$5,1))&amp;":"&amp;ADDRESS($P50,BQ$1)),
INDIRECT("rBP!"&amp;ADDRESS($S50,SUMIFS(rBP!$1:$1,rBP!$5:$5,MAX(rBP!$5:$5)-BQ$5+1))&amp;":"&amp;ADDRESS($S50,SUMIFS(rBP!$1:$1,rBP!$5:$5,MAX(rBP!$5:$5))))))</f>
        <v>141588.00000000003</v>
      </c>
      <c r="BR50" s="69">
        <f ca="1">IF(BR$5="",0,SUMPRODUCT(
INDIRECT(ADDRESS($P50,SUMIFS($1:$1,$5:$5,1))&amp;":"&amp;ADDRESS($P50,BR$1)),
INDIRECT("rBP!"&amp;ADDRESS($S50,SUMIFS(rBP!$1:$1,rBP!$5:$5,MAX(rBP!$5:$5)-BR$5+1))&amp;":"&amp;ADDRESS($S50,SUMIFS(rBP!$1:$1,rBP!$5:$5,MAX(rBP!$5:$5))))))</f>
        <v>141588.00000000003</v>
      </c>
      <c r="BS50" s="69">
        <f ca="1">IF(BS$5="",0,SUMPRODUCT(
INDIRECT(ADDRESS($P50,SUMIFS($1:$1,$5:$5,1))&amp;":"&amp;ADDRESS($P50,BS$1)),
INDIRECT("rBP!"&amp;ADDRESS($S50,SUMIFS(rBP!$1:$1,rBP!$5:$5,MAX(rBP!$5:$5)-BS$5+1))&amp;":"&amp;ADDRESS($S50,SUMIFS(rBP!$1:$1,rBP!$5:$5,MAX(rBP!$5:$5))))))</f>
        <v>141588.00000000003</v>
      </c>
      <c r="BT50" s="69">
        <f ca="1">IF(BT$5="",0,SUMPRODUCT(
INDIRECT(ADDRESS($P50,SUMIFS($1:$1,$5:$5,1))&amp;":"&amp;ADDRESS($P50,BT$1)),
INDIRECT("rBP!"&amp;ADDRESS($S50,SUMIFS(rBP!$1:$1,rBP!$5:$5,MAX(rBP!$5:$5)-BT$5+1))&amp;":"&amp;ADDRESS($S50,SUMIFS(rBP!$1:$1,rBP!$5:$5,MAX(rBP!$5:$5))))))</f>
        <v>141588.00000000003</v>
      </c>
      <c r="BU50" s="69">
        <f ca="1">IF(BU$5="",0,SUMPRODUCT(
INDIRECT(ADDRESS($P50,SUMIFS($1:$1,$5:$5,1))&amp;":"&amp;ADDRESS($P50,BU$1)),
INDIRECT("rBP!"&amp;ADDRESS($S50,SUMIFS(rBP!$1:$1,rBP!$5:$5,MAX(rBP!$5:$5)-BU$5+1))&amp;":"&amp;ADDRESS($S50,SUMIFS(rBP!$1:$1,rBP!$5:$5,MAX(rBP!$5:$5))))))</f>
        <v>141588.00000000003</v>
      </c>
      <c r="BV50" s="69">
        <f ca="1">IF(BV$5="",0,SUMPRODUCT(
INDIRECT(ADDRESS($P50,SUMIFS($1:$1,$5:$5,1))&amp;":"&amp;ADDRESS($P50,BV$1)),
INDIRECT("rBP!"&amp;ADDRESS($S50,SUMIFS(rBP!$1:$1,rBP!$5:$5,MAX(rBP!$5:$5)-BV$5+1))&amp;":"&amp;ADDRESS($S50,SUMIFS(rBP!$1:$1,rBP!$5:$5,MAX(rBP!$5:$5))))))</f>
        <v>0</v>
      </c>
      <c r="BW50" s="69">
        <f ca="1">IF(BW$5="",0,SUMPRODUCT(
INDIRECT(ADDRESS($P50,SUMIFS($1:$1,$5:$5,1))&amp;":"&amp;ADDRESS($P50,BW$1)),
INDIRECT("rBP!"&amp;ADDRESS($S50,SUMIFS(rBP!$1:$1,rBP!$5:$5,MAX(rBP!$5:$5)-BW$5+1))&amp;":"&amp;ADDRESS($S50,SUMIFS(rBP!$1:$1,rBP!$5:$5,MAX(rBP!$5:$5))))))</f>
        <v>0</v>
      </c>
      <c r="BX50" s="69">
        <f ca="1">IF(BX$5="",0,SUMPRODUCT(
INDIRECT(ADDRESS($P50,SUMIFS($1:$1,$5:$5,1))&amp;":"&amp;ADDRESS($P50,BX$1)),
INDIRECT("rBP!"&amp;ADDRESS($S50,SUMIFS(rBP!$1:$1,rBP!$5:$5,MAX(rBP!$5:$5)-BX$5+1))&amp;":"&amp;ADDRESS($S50,SUMIFS(rBP!$1:$1,rBP!$5:$5,MAX(rBP!$5:$5))))))</f>
        <v>0</v>
      </c>
      <c r="BY50" s="69">
        <f ca="1">IF(BY$5="",0,SUMPRODUCT(
INDIRECT(ADDRESS($P50,SUMIFS($1:$1,$5:$5,1))&amp;":"&amp;ADDRESS($P50,BY$1)),
INDIRECT("rBP!"&amp;ADDRESS($S50,SUMIFS(rBP!$1:$1,rBP!$5:$5,MAX(rBP!$5:$5)-BY$5+1))&amp;":"&amp;ADDRESS($S50,SUMIFS(rBP!$1:$1,rBP!$5:$5,MAX(rBP!$5:$5))))))</f>
        <v>0</v>
      </c>
      <c r="BZ50" s="69">
        <f ca="1">IF(BZ$5="",0,SUMPRODUCT(
INDIRECT(ADDRESS($P50,SUMIFS($1:$1,$5:$5,1))&amp;":"&amp;ADDRESS($P50,BZ$1)),
INDIRECT("rBP!"&amp;ADDRESS($S50,SUMIFS(rBP!$1:$1,rBP!$5:$5,MAX(rBP!$5:$5)-BZ$5+1))&amp;":"&amp;ADDRESS($S50,SUMIFS(rBP!$1:$1,rBP!$5:$5,MAX(rBP!$5:$5))))))</f>
        <v>0</v>
      </c>
      <c r="CA50" s="69">
        <f ca="1">IF(CA$5="",0,SUMPRODUCT(
INDIRECT(ADDRESS($P50,SUMIFS($1:$1,$5:$5,1))&amp;":"&amp;ADDRESS($P50,CA$1)),
INDIRECT("rBP!"&amp;ADDRESS($S50,SUMIFS(rBP!$1:$1,rBP!$5:$5,MAX(rBP!$5:$5)-CA$5+1))&amp;":"&amp;ADDRESS($S50,SUMIFS(rBP!$1:$1,rBP!$5:$5,MAX(rBP!$5:$5))))))</f>
        <v>0</v>
      </c>
      <c r="CB50" s="69">
        <f ca="1">IF(CB$5="",0,SUMPRODUCT(
INDIRECT(ADDRESS($P50,SUMIFS($1:$1,$5:$5,1))&amp;":"&amp;ADDRESS($P50,CB$1)),
INDIRECT("rBP!"&amp;ADDRESS($S50,SUMIFS(rBP!$1:$1,rBP!$5:$5,MAX(rBP!$5:$5)-CB$5+1))&amp;":"&amp;ADDRESS($S50,SUMIFS(rBP!$1:$1,rBP!$5:$5,MAX(rBP!$5:$5))))))</f>
        <v>0</v>
      </c>
      <c r="CC50" s="69">
        <f ca="1">IF(CC$5="",0,SUMPRODUCT(
INDIRECT(ADDRESS($P50,SUMIFS($1:$1,$5:$5,1))&amp;":"&amp;ADDRESS($P50,CC$1)),
INDIRECT("rBP!"&amp;ADDRESS($S50,SUMIFS(rBP!$1:$1,rBP!$5:$5,MAX(rBP!$5:$5)-CC$5+1))&amp;":"&amp;ADDRESS($S50,SUMIFS(rBP!$1:$1,rBP!$5:$5,MAX(rBP!$5:$5))))))</f>
        <v>0</v>
      </c>
      <c r="CD50" s="69">
        <f ca="1">IF(CD$5="",0,SUMPRODUCT(
INDIRECT(ADDRESS($P50,SUMIFS($1:$1,$5:$5,1))&amp;":"&amp;ADDRESS($P50,CD$1)),
INDIRECT("rBP!"&amp;ADDRESS($S50,SUMIFS(rBP!$1:$1,rBP!$5:$5,MAX(rBP!$5:$5)-CD$5+1))&amp;":"&amp;ADDRESS($S50,SUMIFS(rBP!$1:$1,rBP!$5:$5,MAX(rBP!$5:$5))))))</f>
        <v>0</v>
      </c>
      <c r="CE50" s="69">
        <f ca="1">IF(CE$5="",0,SUMPRODUCT(
INDIRECT(ADDRESS($P50,SUMIFS($1:$1,$5:$5,1))&amp;":"&amp;ADDRESS($P50,CE$1)),
INDIRECT("rBP!"&amp;ADDRESS($S50,SUMIFS(rBP!$1:$1,rBP!$5:$5,MAX(rBP!$5:$5)-CE$5+1))&amp;":"&amp;ADDRESS($S50,SUMIFS(rBP!$1:$1,rBP!$5:$5,MAX(rBP!$5:$5))))))</f>
        <v>0</v>
      </c>
      <c r="CF50" s="69">
        <f ca="1">IF(CF$5="",0,SUMPRODUCT(
INDIRECT(ADDRESS($P50,SUMIFS($1:$1,$5:$5,1))&amp;":"&amp;ADDRESS($P50,CF$1)),
INDIRECT("rBP!"&amp;ADDRESS($S50,SUMIFS(rBP!$1:$1,rBP!$5:$5,MAX(rBP!$5:$5)-CF$5+1))&amp;":"&amp;ADDRESS($S50,SUMIFS(rBP!$1:$1,rBP!$5:$5,MAX(rBP!$5:$5))))))</f>
        <v>0</v>
      </c>
      <c r="CG50" s="69">
        <f ca="1">IF(CG$5="",0,SUMPRODUCT(
INDIRECT(ADDRESS($P50,SUMIFS($1:$1,$5:$5,1))&amp;":"&amp;ADDRESS($P50,CG$1)),
INDIRECT("rBP!"&amp;ADDRESS($S50,SUMIFS(rBP!$1:$1,rBP!$5:$5,MAX(rBP!$5:$5)-CG$5+1))&amp;":"&amp;ADDRESS($S50,SUMIFS(rBP!$1:$1,rBP!$5:$5,MAX(rBP!$5:$5))))))</f>
        <v>0</v>
      </c>
      <c r="CH50" s="69">
        <f ca="1">IF(CH$5="",0,SUMPRODUCT(
INDIRECT(ADDRESS($P50,SUMIFS($1:$1,$5:$5,1))&amp;":"&amp;ADDRESS($P50,CH$1)),
INDIRECT("rBP!"&amp;ADDRESS($S50,SUMIFS(rBP!$1:$1,rBP!$5:$5,MAX(rBP!$5:$5)-CH$5+1))&amp;":"&amp;ADDRESS($S50,SUMIFS(rBP!$1:$1,rBP!$5:$5,MAX(rBP!$5:$5))))))</f>
        <v>0</v>
      </c>
      <c r="CI50" s="69">
        <f ca="1">IF(CI$5="",0,SUMPRODUCT(
INDIRECT(ADDRESS($P50,SUMIFS($1:$1,$5:$5,1))&amp;":"&amp;ADDRESS($P50,CI$1)),
INDIRECT("rBP!"&amp;ADDRESS($S50,SUMIFS(rBP!$1:$1,rBP!$5:$5,MAX(rBP!$5:$5)-CI$5+1))&amp;":"&amp;ADDRESS($S50,SUMIFS(rBP!$1:$1,rBP!$5:$5,MAX(rBP!$5:$5))))))</f>
        <v>0</v>
      </c>
      <c r="CJ50" s="69">
        <f ca="1">IF(CJ$5="",0,SUMPRODUCT(
INDIRECT(ADDRESS($P50,SUMIFS($1:$1,$5:$5,1))&amp;":"&amp;ADDRESS($P50,CJ$1)),
INDIRECT("rBP!"&amp;ADDRESS($S50,SUMIFS(rBP!$1:$1,rBP!$5:$5,MAX(rBP!$5:$5)-CJ$5+1))&amp;":"&amp;ADDRESS($S50,SUMIFS(rBP!$1:$1,rBP!$5:$5,MAX(rBP!$5:$5))))))</f>
        <v>0</v>
      </c>
      <c r="CK50" s="69">
        <f ca="1">IF(CK$5="",0,SUMPRODUCT(
INDIRECT(ADDRESS($P50,SUMIFS($1:$1,$5:$5,1))&amp;":"&amp;ADDRESS($P50,CK$1)),
INDIRECT("rBP!"&amp;ADDRESS($S50,SUMIFS(rBP!$1:$1,rBP!$5:$5,MAX(rBP!$5:$5)-CK$5+1))&amp;":"&amp;ADDRESS($S50,SUMIFS(rBP!$1:$1,rBP!$5:$5,MAX(rBP!$5:$5))))))</f>
        <v>0</v>
      </c>
      <c r="CL50" s="69">
        <f ca="1">IF(CL$5="",0,SUMPRODUCT(
INDIRECT(ADDRESS($P50,SUMIFS($1:$1,$5:$5,1))&amp;":"&amp;ADDRESS($P50,CL$1)),
INDIRECT("rBP!"&amp;ADDRESS($S50,SUMIFS(rBP!$1:$1,rBP!$5:$5,MAX(rBP!$5:$5)-CL$5+1))&amp;":"&amp;ADDRESS($S50,SUMIFS(rBP!$1:$1,rBP!$5:$5,MAX(rBP!$5:$5))))))</f>
        <v>0</v>
      </c>
      <c r="CM50" s="69">
        <f ca="1">IF(CM$5="",0,SUMPRODUCT(
INDIRECT(ADDRESS($P50,SUMIFS($1:$1,$5:$5,1))&amp;":"&amp;ADDRESS($P50,CM$1)),
INDIRECT("rBP!"&amp;ADDRESS($S50,SUMIFS(rBP!$1:$1,rBP!$5:$5,MAX(rBP!$5:$5)-CM$5+1))&amp;":"&amp;ADDRESS($S50,SUMIFS(rBP!$1:$1,rBP!$5:$5,MAX(rBP!$5:$5))))))</f>
        <v>0</v>
      </c>
      <c r="CN50" s="69">
        <f ca="1">IF(CN$5="",0,SUMPRODUCT(
INDIRECT(ADDRESS($P50,SUMIFS($1:$1,$5:$5,1))&amp;":"&amp;ADDRESS($P50,CN$1)),
INDIRECT("rBP!"&amp;ADDRESS($S50,SUMIFS(rBP!$1:$1,rBP!$5:$5,MAX(rBP!$5:$5)-CN$5+1))&amp;":"&amp;ADDRESS($S50,SUMIFS(rBP!$1:$1,rBP!$5:$5,MAX(rBP!$5:$5))))))</f>
        <v>0</v>
      </c>
      <c r="CO50" s="69">
        <f ca="1">IF(CO$5="",0,SUMPRODUCT(
INDIRECT(ADDRESS($P50,SUMIFS($1:$1,$5:$5,1))&amp;":"&amp;ADDRESS($P50,CO$1)),
INDIRECT("rBP!"&amp;ADDRESS($S50,SUMIFS(rBP!$1:$1,rBP!$5:$5,MAX(rBP!$5:$5)-CO$5+1))&amp;":"&amp;ADDRESS($S50,SUMIFS(rBP!$1:$1,rBP!$5:$5,MAX(rBP!$5:$5))))))</f>
        <v>0</v>
      </c>
      <c r="CP50" s="69">
        <f ca="1">IF(CP$5="",0,SUMPRODUCT(
INDIRECT(ADDRESS($P50,SUMIFS($1:$1,$5:$5,1))&amp;":"&amp;ADDRESS($P50,CP$1)),
INDIRECT("rBP!"&amp;ADDRESS($S50,SUMIFS(rBP!$1:$1,rBP!$5:$5,MAX(rBP!$5:$5)-CP$5+1))&amp;":"&amp;ADDRESS($S50,SUMIFS(rBP!$1:$1,rBP!$5:$5,MAX(rBP!$5:$5))))))</f>
        <v>0</v>
      </c>
      <c r="CQ50" s="69">
        <f ca="1">IF(CQ$5="",0,SUMPRODUCT(
INDIRECT(ADDRESS($P50,SUMIFS($1:$1,$5:$5,1))&amp;":"&amp;ADDRESS($P50,CQ$1)),
INDIRECT("rBP!"&amp;ADDRESS($S50,SUMIFS(rBP!$1:$1,rBP!$5:$5,MAX(rBP!$5:$5)-CQ$5+1))&amp;":"&amp;ADDRESS($S50,SUMIFS(rBP!$1:$1,rBP!$5:$5,MAX(rBP!$5:$5))))))</f>
        <v>0</v>
      </c>
      <c r="CR50" s="69">
        <f ca="1">IF(CR$5="",0,SUMPRODUCT(
INDIRECT(ADDRESS($P50,SUMIFS($1:$1,$5:$5,1))&amp;":"&amp;ADDRESS($P50,CR$1)),
INDIRECT("rBP!"&amp;ADDRESS($S50,SUMIFS(rBP!$1:$1,rBP!$5:$5,MAX(rBP!$5:$5)-CR$5+1))&amp;":"&amp;ADDRESS($S50,SUMIFS(rBP!$1:$1,rBP!$5:$5,MAX(rBP!$5:$5))))))</f>
        <v>0</v>
      </c>
      <c r="CS50" s="69">
        <f ca="1">IF(CS$5="",0,SUMPRODUCT(
INDIRECT(ADDRESS($P50,SUMIFS($1:$1,$5:$5,1))&amp;":"&amp;ADDRESS($P50,CS$1)),
INDIRECT("rBP!"&amp;ADDRESS($S50,SUMIFS(rBP!$1:$1,rBP!$5:$5,MAX(rBP!$5:$5)-CS$5+1))&amp;":"&amp;ADDRESS($S50,SUMIFS(rBP!$1:$1,rBP!$5:$5,MAX(rBP!$5:$5))))))</f>
        <v>0</v>
      </c>
      <c r="CT50" s="69">
        <f ca="1">IF(CT$5="",0,SUMPRODUCT(
INDIRECT(ADDRESS($P50,SUMIFS($1:$1,$5:$5,1))&amp;":"&amp;ADDRESS($P50,CT$1)),
INDIRECT("rBP!"&amp;ADDRESS($S50,SUMIFS(rBP!$1:$1,rBP!$5:$5,MAX(rBP!$5:$5)-CT$5+1))&amp;":"&amp;ADDRESS($S50,SUMIFS(rBP!$1:$1,rBP!$5:$5,MAX(rBP!$5:$5))))))</f>
        <v>0</v>
      </c>
    </row>
    <row r="51" spans="1:98" s="27" customFormat="1" ht="12" x14ac:dyDescent="0.25">
      <c r="A51" s="26">
        <f>ROW()</f>
        <v>51</v>
      </c>
      <c r="E51" s="24"/>
      <c r="F51" s="66" t="str">
        <f>F42</f>
        <v>Поступление в пр-во ПФ</v>
      </c>
      <c r="G51" s="27" t="str">
        <f>BP!$F$29</f>
        <v>ЭлЭн</v>
      </c>
      <c r="M51" s="2" t="str">
        <f>Lists!$R$8</f>
        <v>руб.</v>
      </c>
      <c r="P51" s="71">
        <f t="shared" si="9"/>
        <v>7</v>
      </c>
      <c r="R51" s="24"/>
      <c r="S51" s="71">
        <f>BP!$A101</f>
        <v>101</v>
      </c>
      <c r="T51" s="67"/>
      <c r="U51" s="67"/>
      <c r="V51" s="75"/>
      <c r="W51" s="29">
        <f ca="1">SUM(INDIRECT(ADDRESS(ROW(),SUMIFS($1:$1,$5:$5,1))):INDIRECT(ADDRESS(ROW(),SUMIFS($1:$1,$5:$5,MAX($5:$5)))))</f>
        <v>2805976.2640000004</v>
      </c>
      <c r="X51" s="67"/>
      <c r="Y51" s="67"/>
      <c r="Z51" s="69">
        <f ca="1">IF(Z$5="",0,SUMPRODUCT(
INDIRECT(ADDRESS($P51,SUMIFS($1:$1,$5:$5,1))&amp;":"&amp;ADDRESS($P51,Z$1)),
INDIRECT("rBP!"&amp;ADDRESS($S51,SUMIFS(rBP!$1:$1,rBP!$5:$5,MAX(rBP!$5:$5)-Z$5+1))&amp;":"&amp;ADDRESS($S51,SUMIFS(rBP!$1:$1,rBP!$5:$5,MAX(rBP!$5:$5))))))</f>
        <v>0</v>
      </c>
      <c r="AA51" s="69">
        <f ca="1">IF(AA$5="",0,SUMPRODUCT(
INDIRECT(ADDRESS($P51,SUMIFS($1:$1,$5:$5,1))&amp;":"&amp;ADDRESS($P51,AA$1)),
INDIRECT("rBP!"&amp;ADDRESS($S51,SUMIFS(rBP!$1:$1,rBP!$5:$5,MAX(rBP!$5:$5)-AA$5+1))&amp;":"&amp;ADDRESS($S51,SUMIFS(rBP!$1:$1,rBP!$5:$5,MAX(rBP!$5:$5))))))</f>
        <v>0</v>
      </c>
      <c r="AB51" s="69">
        <f ca="1">IF(AB$5="",0,SUMPRODUCT(
INDIRECT(ADDRESS($P51,SUMIFS($1:$1,$5:$5,1))&amp;":"&amp;ADDRESS($P51,AB$1)),
INDIRECT("rBP!"&amp;ADDRESS($S51,SUMIFS(rBP!$1:$1,rBP!$5:$5,MAX(rBP!$5:$5)-AB$5+1))&amp;":"&amp;ADDRESS($S51,SUMIFS(rBP!$1:$1,rBP!$5:$5,MAX(rBP!$5:$5))))))</f>
        <v>0</v>
      </c>
      <c r="AC51" s="69">
        <f ca="1">IF(AC$5="",0,SUMPRODUCT(
INDIRECT(ADDRESS($P51,SUMIFS($1:$1,$5:$5,1))&amp;":"&amp;ADDRESS($P51,AC$1)),
INDIRECT("rBP!"&amp;ADDRESS($S51,SUMIFS(rBP!$1:$1,rBP!$5:$5,MAX(rBP!$5:$5)-AC$5+1))&amp;":"&amp;ADDRESS($S51,SUMIFS(rBP!$1:$1,rBP!$5:$5,MAX(rBP!$5:$5))))))</f>
        <v>0</v>
      </c>
      <c r="AD51" s="69">
        <f ca="1">IF(AD$5="",0,SUMPRODUCT(
INDIRECT(ADDRESS($P51,SUMIFS($1:$1,$5:$5,1))&amp;":"&amp;ADDRESS($P51,AD$1)),
INDIRECT("rBP!"&amp;ADDRESS($S51,SUMIFS(rBP!$1:$1,rBP!$5:$5,MAX(rBP!$5:$5)-AD$5+1))&amp;":"&amp;ADDRESS($S51,SUMIFS(rBP!$1:$1,rBP!$5:$5,MAX(rBP!$5:$5))))))</f>
        <v>128.79999999999998</v>
      </c>
      <c r="AE51" s="69">
        <f ca="1">IF(AE$5="",0,SUMPRODUCT(
INDIRECT(ADDRESS($P51,SUMIFS($1:$1,$5:$5,1))&amp;":"&amp;ADDRESS($P51,AE$1)),
INDIRECT("rBP!"&amp;ADDRESS($S51,SUMIFS(rBP!$1:$1,rBP!$5:$5,MAX(rBP!$5:$5)-AE$5+1))&amp;":"&amp;ADDRESS($S51,SUMIFS(rBP!$1:$1,rBP!$5:$5,MAX(rBP!$5:$5))))))</f>
        <v>515.19999999999993</v>
      </c>
      <c r="AF51" s="69">
        <f ca="1">IF(AF$5="",0,SUMPRODUCT(
INDIRECT(ADDRESS($P51,SUMIFS($1:$1,$5:$5,1))&amp;":"&amp;ADDRESS($P51,AF$1)),
INDIRECT("rBP!"&amp;ADDRESS($S51,SUMIFS(rBP!$1:$1,rBP!$5:$5,MAX(rBP!$5:$5)-AF$5+1))&amp;":"&amp;ADDRESS($S51,SUMIFS(rBP!$1:$1,rBP!$5:$5,MAX(rBP!$5:$5))))))</f>
        <v>927.3599999999999</v>
      </c>
      <c r="AG51" s="69">
        <f ca="1">IF(AG$5="",0,SUMPRODUCT(
INDIRECT(ADDRESS($P51,SUMIFS($1:$1,$5:$5,1))&amp;":"&amp;ADDRESS($P51,AG$1)),
INDIRECT("rBP!"&amp;ADDRESS($S51,SUMIFS(rBP!$1:$1,rBP!$5:$5,MAX(rBP!$5:$5)-AG$5+1))&amp;":"&amp;ADDRESS($S51,SUMIFS(rBP!$1:$1,rBP!$5:$5,MAX(rBP!$5:$5))))))</f>
        <v>1355.62</v>
      </c>
      <c r="AH51" s="69">
        <f ca="1">IF(AH$5="",0,SUMPRODUCT(
INDIRECT(ADDRESS($P51,SUMIFS($1:$1,$5:$5,1))&amp;":"&amp;ADDRESS($P51,AH$1)),
INDIRECT("rBP!"&amp;ADDRESS($S51,SUMIFS(rBP!$1:$1,rBP!$5:$5,MAX(rBP!$5:$5)-AH$5+1))&amp;":"&amp;ADDRESS($S51,SUMIFS(rBP!$1:$1,rBP!$5:$5,MAX(rBP!$5:$5))))))</f>
        <v>1729.1399999999999</v>
      </c>
      <c r="AI51" s="69">
        <f ca="1">IF(AI$5="",0,SUMPRODUCT(
INDIRECT(ADDRESS($P51,SUMIFS($1:$1,$5:$5,1))&amp;":"&amp;ADDRESS($P51,AI$1)),
INDIRECT("rBP!"&amp;ADDRESS($S51,SUMIFS(rBP!$1:$1,rBP!$5:$5,MAX(rBP!$5:$5)-AI$5+1))&amp;":"&amp;ADDRESS($S51,SUMIFS(rBP!$1:$1,rBP!$5:$5,MAX(rBP!$5:$5))))))</f>
        <v>2271.3879999999999</v>
      </c>
      <c r="AJ51" s="69">
        <f ca="1">IF(AJ$5="",0,SUMPRODUCT(
INDIRECT(ADDRESS($P51,SUMIFS($1:$1,$5:$5,1))&amp;":"&amp;ADDRESS($P51,AJ$1)),
INDIRECT("rBP!"&amp;ADDRESS($S51,SUMIFS(rBP!$1:$1,rBP!$5:$5,MAX(rBP!$5:$5)-AJ$5+1))&amp;":"&amp;ADDRESS($S51,SUMIFS(rBP!$1:$1,rBP!$5:$5,MAX(rBP!$5:$5))))))</f>
        <v>3688.1880000000001</v>
      </c>
      <c r="AK51" s="69">
        <f ca="1">IF(AK$5="",0,SUMPRODUCT(
INDIRECT(ADDRESS($P51,SUMIFS($1:$1,$5:$5,1))&amp;":"&amp;ADDRESS($P51,AK$1)),
INDIRECT("rBP!"&amp;ADDRESS($S51,SUMIFS(rBP!$1:$1,rBP!$5:$5,MAX(rBP!$5:$5)-AK$5+1))&amp;":"&amp;ADDRESS($S51,SUMIFS(rBP!$1:$1,rBP!$5:$5,MAX(rBP!$5:$5))))))</f>
        <v>6073.5639999999994</v>
      </c>
      <c r="AL51" s="69">
        <f ca="1">IF(AL$5="",0,SUMPRODUCT(
INDIRECT(ADDRESS($P51,SUMIFS($1:$1,$5:$5,1))&amp;":"&amp;ADDRESS($P51,AL$1)),
INDIRECT("rBP!"&amp;ADDRESS($S51,SUMIFS(rBP!$1:$1,rBP!$5:$5,MAX(rBP!$5:$5)-AL$5+1))&amp;":"&amp;ADDRESS($S51,SUMIFS(rBP!$1:$1,rBP!$5:$5,MAX(rBP!$5:$5))))))</f>
        <v>9498.0339999999978</v>
      </c>
      <c r="AM51" s="69">
        <f ca="1">IF(AM$5="",0,SUMPRODUCT(
INDIRECT(ADDRESS($P51,SUMIFS($1:$1,$5:$5,1))&amp;":"&amp;ADDRESS($P51,AM$1)),
INDIRECT("rBP!"&amp;ADDRESS($S51,SUMIFS(rBP!$1:$1,rBP!$5:$5,MAX(rBP!$5:$5)-AM$5+1))&amp;":"&amp;ADDRESS($S51,SUMIFS(rBP!$1:$1,rBP!$5:$5,MAX(rBP!$5:$5))))))</f>
        <v>13836.339999999998</v>
      </c>
      <c r="AN51" s="69">
        <f ca="1">IF(AN$5="",0,SUMPRODUCT(
INDIRECT(ADDRESS($P51,SUMIFS($1:$1,$5:$5,1))&amp;":"&amp;ADDRESS($P51,AN$1)),
INDIRECT("rBP!"&amp;ADDRESS($S51,SUMIFS(rBP!$1:$1,rBP!$5:$5,MAX(rBP!$5:$5)-AN$5+1))&amp;":"&amp;ADDRESS($S51,SUMIFS(rBP!$1:$1,rBP!$5:$5,MAX(rBP!$5:$5))))))</f>
        <v>18713.673999999999</v>
      </c>
      <c r="AO51" s="69">
        <f ca="1">IF(AO$5="",0,SUMPRODUCT(
INDIRECT(ADDRESS($P51,SUMIFS($1:$1,$5:$5,1))&amp;":"&amp;ADDRESS($P51,AO$1)),
INDIRECT("rBP!"&amp;ADDRESS($S51,SUMIFS(rBP!$1:$1,rBP!$5:$5,MAX(rBP!$5:$5)-AO$5+1))&amp;":"&amp;ADDRESS($S51,SUMIFS(rBP!$1:$1,rBP!$5:$5,MAX(rBP!$5:$5))))))</f>
        <v>23911.075999999997</v>
      </c>
      <c r="AP51" s="69">
        <f ca="1">IF(AP$5="",0,SUMPRODUCT(
INDIRECT(ADDRESS($P51,SUMIFS($1:$1,$5:$5,1))&amp;":"&amp;ADDRESS($P51,AP$1)),
INDIRECT("rBP!"&amp;ADDRESS($S51,SUMIFS(rBP!$1:$1,rBP!$5:$5,MAX(rBP!$5:$5)-AP$5+1))&amp;":"&amp;ADDRESS($S51,SUMIFS(rBP!$1:$1,rBP!$5:$5,MAX(rBP!$5:$5))))))</f>
        <v>29274.629999999997</v>
      </c>
      <c r="AQ51" s="69">
        <f ca="1">IF(AQ$5="",0,SUMPRODUCT(
INDIRECT(ADDRESS($P51,SUMIFS($1:$1,$5:$5,1))&amp;":"&amp;ADDRESS($P51,AQ$1)),
INDIRECT("rBP!"&amp;ADDRESS($S51,SUMIFS(rBP!$1:$1,rBP!$5:$5,MAX(rBP!$5:$5)-AQ$5+1))&amp;":"&amp;ADDRESS($S51,SUMIFS(rBP!$1:$1,rBP!$5:$5,MAX(rBP!$5:$5))))))</f>
        <v>34726.089999999997</v>
      </c>
      <c r="AR51" s="69">
        <f ca="1">IF(AR$5="",0,SUMPRODUCT(
INDIRECT(ADDRESS($P51,SUMIFS($1:$1,$5:$5,1))&amp;":"&amp;ADDRESS($P51,AR$1)),
INDIRECT("rBP!"&amp;ADDRESS($S51,SUMIFS(rBP!$1:$1,rBP!$5:$5,MAX(rBP!$5:$5)-AR$5+1))&amp;":"&amp;ADDRESS($S51,SUMIFS(rBP!$1:$1,rBP!$5:$5,MAX(rBP!$5:$5))))))</f>
        <v>40216.189999999995</v>
      </c>
      <c r="AS51" s="69">
        <f ca="1">IF(AS$5="",0,SUMPRODUCT(
INDIRECT(ADDRESS($P51,SUMIFS($1:$1,$5:$5,1))&amp;":"&amp;ADDRESS($P51,AS$1)),
INDIRECT("rBP!"&amp;ADDRESS($S51,SUMIFS(rBP!$1:$1,rBP!$5:$5,MAX(rBP!$5:$5)-AS$5+1))&amp;":"&amp;ADDRESS($S51,SUMIFS(rBP!$1:$1,rBP!$5:$5,MAX(rBP!$5:$5))))))</f>
        <v>45715.95</v>
      </c>
      <c r="AT51" s="69">
        <f ca="1">IF(AT$5="",0,SUMPRODUCT(
INDIRECT(ADDRESS($P51,SUMIFS($1:$1,$5:$5,1))&amp;":"&amp;ADDRESS($P51,AT$1)),
INDIRECT("rBP!"&amp;ADDRESS($S51,SUMIFS(rBP!$1:$1,rBP!$5:$5,MAX(rBP!$5:$5)-AT$5+1))&amp;":"&amp;ADDRESS($S51,SUMIFS(rBP!$1:$1,rBP!$5:$5,MAX(rBP!$5:$5))))))</f>
        <v>51220.539999999994</v>
      </c>
      <c r="AU51" s="69">
        <f ca="1">IF(AU$5="",0,SUMPRODUCT(
INDIRECT(ADDRESS($P51,SUMIFS($1:$1,$5:$5,1))&amp;":"&amp;ADDRESS($P51,AU$1)),
INDIRECT("rBP!"&amp;ADDRESS($S51,SUMIFS(rBP!$1:$1,rBP!$5:$5,MAX(rBP!$5:$5)-AU$5+1))&amp;":"&amp;ADDRESS($S51,SUMIFS(rBP!$1:$1,rBP!$5:$5,MAX(rBP!$5:$5))))))</f>
        <v>56726.74</v>
      </c>
      <c r="AV51" s="69">
        <f ca="1">IF(AV$5="",0,SUMPRODUCT(
INDIRECT(ADDRESS($P51,SUMIFS($1:$1,$5:$5,1))&amp;":"&amp;ADDRESS($P51,AV$1)),
INDIRECT("rBP!"&amp;ADDRESS($S51,SUMIFS(rBP!$1:$1,rBP!$5:$5,MAX(rBP!$5:$5)-AV$5+1))&amp;":"&amp;ADDRESS($S51,SUMIFS(rBP!$1:$1,rBP!$5:$5,MAX(rBP!$5:$5))))))</f>
        <v>62232.939999999995</v>
      </c>
      <c r="AW51" s="69">
        <f ca="1">IF(AW$5="",0,SUMPRODUCT(
INDIRECT(ADDRESS($P51,SUMIFS($1:$1,$5:$5,1))&amp;":"&amp;ADDRESS($P51,AW$1)),
INDIRECT("rBP!"&amp;ADDRESS($S51,SUMIFS(rBP!$1:$1,rBP!$5:$5,MAX(rBP!$5:$5)-AW$5+1))&amp;":"&amp;ADDRESS($S51,SUMIFS(rBP!$1:$1,rBP!$5:$5,MAX(rBP!$5:$5))))))</f>
        <v>67739.14</v>
      </c>
      <c r="AX51" s="69">
        <f ca="1">IF(AX$5="",0,SUMPRODUCT(
INDIRECT(ADDRESS($P51,SUMIFS($1:$1,$5:$5,1))&amp;":"&amp;ADDRESS($P51,AX$1)),
INDIRECT("rBP!"&amp;ADDRESS($S51,SUMIFS(rBP!$1:$1,rBP!$5:$5,MAX(rBP!$5:$5)-AX$5+1))&amp;":"&amp;ADDRESS($S51,SUMIFS(rBP!$1:$1,rBP!$5:$5,MAX(rBP!$5:$5))))))</f>
        <v>73245.34</v>
      </c>
      <c r="AY51" s="69">
        <f ca="1">IF(AY$5="",0,SUMPRODUCT(
INDIRECT(ADDRESS($P51,SUMIFS($1:$1,$5:$5,1))&amp;":"&amp;ADDRESS($P51,AY$1)),
INDIRECT("rBP!"&amp;ADDRESS($S51,SUMIFS(rBP!$1:$1,rBP!$5:$5,MAX(rBP!$5:$5)-AY$5+1))&amp;":"&amp;ADDRESS($S51,SUMIFS(rBP!$1:$1,rBP!$5:$5,MAX(rBP!$5:$5))))))</f>
        <v>78751.539999999994</v>
      </c>
      <c r="AZ51" s="69">
        <f ca="1">IF(AZ$5="",0,SUMPRODUCT(
INDIRECT(ADDRESS($P51,SUMIFS($1:$1,$5:$5,1))&amp;":"&amp;ADDRESS($P51,AZ$1)),
INDIRECT("rBP!"&amp;ADDRESS($S51,SUMIFS(rBP!$1:$1,rBP!$5:$5,MAX(rBP!$5:$5)-AZ$5+1))&amp;":"&amp;ADDRESS($S51,SUMIFS(rBP!$1:$1,rBP!$5:$5,MAX(rBP!$5:$5))))))</f>
        <v>84257.739999999991</v>
      </c>
      <c r="BA51" s="69">
        <f ca="1">IF(BA$5="",0,SUMPRODUCT(
INDIRECT(ADDRESS($P51,SUMIFS($1:$1,$5:$5,1))&amp;":"&amp;ADDRESS($P51,BA$1)),
INDIRECT("rBP!"&amp;ADDRESS($S51,SUMIFS(rBP!$1:$1,rBP!$5:$5,MAX(rBP!$5:$5)-BA$5+1))&amp;":"&amp;ADDRESS($S51,SUMIFS(rBP!$1:$1,rBP!$5:$5,MAX(rBP!$5:$5))))))</f>
        <v>89441.939999999988</v>
      </c>
      <c r="BB51" s="69">
        <f ca="1">IF(BB$5="",0,SUMPRODUCT(
INDIRECT(ADDRESS($P51,SUMIFS($1:$1,$5:$5,1))&amp;":"&amp;ADDRESS($P51,BB$1)),
INDIRECT("rBP!"&amp;ADDRESS($S51,SUMIFS(rBP!$1:$1,rBP!$5:$5,MAX(rBP!$5:$5)-BB$5+1))&amp;":"&amp;ADDRESS($S51,SUMIFS(rBP!$1:$1,rBP!$5:$5,MAX(rBP!$5:$5))))))</f>
        <v>93660.14</v>
      </c>
      <c r="BC51" s="69">
        <f ca="1">IF(BC$5="",0,SUMPRODUCT(
INDIRECT(ADDRESS($P51,SUMIFS($1:$1,$5:$5,1))&amp;":"&amp;ADDRESS($P51,BC$1)),
INDIRECT("rBP!"&amp;ADDRESS($S51,SUMIFS(rBP!$1:$1,rBP!$5:$5,MAX(rBP!$5:$5)-BC$5+1))&amp;":"&amp;ADDRESS($S51,SUMIFS(rBP!$1:$1,rBP!$5:$5,MAX(rBP!$5:$5))))))</f>
        <v>96847.939999999988</v>
      </c>
      <c r="BD51" s="69">
        <f ca="1">IF(BD$5="",0,SUMPRODUCT(
INDIRECT(ADDRESS($P51,SUMIFS($1:$1,$5:$5,1))&amp;":"&amp;ADDRESS($P51,BD$1)),
INDIRECT("rBP!"&amp;ADDRESS($S51,SUMIFS(rBP!$1:$1,rBP!$5:$5,MAX(rBP!$5:$5)-BD$5+1))&amp;":"&amp;ADDRESS($S51,SUMIFS(rBP!$1:$1,rBP!$5:$5,MAX(rBP!$5:$5))))))</f>
        <v>98965.09</v>
      </c>
      <c r="BE51" s="69">
        <f ca="1">IF(BE$5="",0,SUMPRODUCT(
INDIRECT(ADDRESS($P51,SUMIFS($1:$1,$5:$5,1))&amp;":"&amp;ADDRESS($P51,BE$1)),
INDIRECT("rBP!"&amp;ADDRESS($S51,SUMIFS(rBP!$1:$1,rBP!$5:$5,MAX(rBP!$5:$5)-BE$5+1))&amp;":"&amp;ADDRESS($S51,SUMIFS(rBP!$1:$1,rBP!$5:$5,MAX(rBP!$5:$5))))))</f>
        <v>100148.43999999999</v>
      </c>
      <c r="BF51" s="69">
        <f ca="1">IF(BF$5="",0,SUMPRODUCT(
INDIRECT(ADDRESS($P51,SUMIFS($1:$1,$5:$5,1))&amp;":"&amp;ADDRESS($P51,BF$1)),
INDIRECT("rBP!"&amp;ADDRESS($S51,SUMIFS(rBP!$1:$1,rBP!$5:$5,MAX(rBP!$5:$5)-BF$5+1))&amp;":"&amp;ADDRESS($S51,SUMIFS(rBP!$1:$1,rBP!$5:$5,MAX(rBP!$5:$5))))))</f>
        <v>100781.17</v>
      </c>
      <c r="BG51" s="69">
        <f ca="1">IF(BG$5="",0,SUMPRODUCT(
INDIRECT(ADDRESS($P51,SUMIFS($1:$1,$5:$5,1))&amp;":"&amp;ADDRESS($P51,BG$1)),
INDIRECT("rBP!"&amp;ADDRESS($S51,SUMIFS(rBP!$1:$1,rBP!$5:$5,MAX(rBP!$5:$5)-BG$5+1))&amp;":"&amp;ADDRESS($S51,SUMIFS(rBP!$1:$1,rBP!$5:$5,MAX(rBP!$5:$5))))))</f>
        <v>101091.9</v>
      </c>
      <c r="BH51" s="69">
        <f ca="1">IF(BH$5="",0,SUMPRODUCT(
INDIRECT(ADDRESS($P51,SUMIFS($1:$1,$5:$5,1))&amp;":"&amp;ADDRESS($P51,BH$1)),
INDIRECT("rBP!"&amp;ADDRESS($S51,SUMIFS(rBP!$1:$1,rBP!$5:$5,MAX(rBP!$5:$5)-BH$5+1))&amp;":"&amp;ADDRESS($S51,SUMIFS(rBP!$1:$1,rBP!$5:$5,MAX(rBP!$5:$5))))))</f>
        <v>101235.18999999999</v>
      </c>
      <c r="BI51" s="69">
        <f ca="1">IF(BI$5="",0,SUMPRODUCT(
INDIRECT(ADDRESS($P51,SUMIFS($1:$1,$5:$5,1))&amp;":"&amp;ADDRESS($P51,BI$1)),
INDIRECT("rBP!"&amp;ADDRESS($S51,SUMIFS(rBP!$1:$1,rBP!$5:$5,MAX(rBP!$5:$5)-BI$5+1))&amp;":"&amp;ADDRESS($S51,SUMIFS(rBP!$1:$1,rBP!$5:$5,MAX(rBP!$5:$5))))))</f>
        <v>101289.93</v>
      </c>
      <c r="BJ51" s="69">
        <f ca="1">IF(BJ$5="",0,SUMPRODUCT(
INDIRECT(ADDRESS($P51,SUMIFS($1:$1,$5:$5,1))&amp;":"&amp;ADDRESS($P51,BJ$1)),
INDIRECT("rBP!"&amp;ADDRESS($S51,SUMIFS(rBP!$1:$1,rBP!$5:$5,MAX(rBP!$5:$5)-BJ$5+1))&amp;":"&amp;ADDRESS($S51,SUMIFS(rBP!$1:$1,rBP!$5:$5,MAX(rBP!$5:$5))))))</f>
        <v>101306.03</v>
      </c>
      <c r="BK51" s="69">
        <f ca="1">IF(BK$5="",0,SUMPRODUCT(
INDIRECT(ADDRESS($P51,SUMIFS($1:$1,$5:$5,1))&amp;":"&amp;ADDRESS($P51,BK$1)),
INDIRECT("rBP!"&amp;ADDRESS($S51,SUMIFS(rBP!$1:$1,rBP!$5:$5,MAX(rBP!$5:$5)-BK$5+1))&amp;":"&amp;ADDRESS($S51,SUMIFS(rBP!$1:$1,rBP!$5:$5,MAX(rBP!$5:$5))))))</f>
        <v>101312.46999999999</v>
      </c>
      <c r="BL51" s="69">
        <f ca="1">IF(BL$5="",0,SUMPRODUCT(
INDIRECT(ADDRESS($P51,SUMIFS($1:$1,$5:$5,1))&amp;":"&amp;ADDRESS($P51,BL$1)),
INDIRECT("rBP!"&amp;ADDRESS($S51,SUMIFS(rBP!$1:$1,rBP!$5:$5,MAX(rBP!$5:$5)-BL$5+1))&amp;":"&amp;ADDRESS($S51,SUMIFS(rBP!$1:$1,rBP!$5:$5,MAX(rBP!$5:$5))))))</f>
        <v>101314.08</v>
      </c>
      <c r="BM51" s="69">
        <f ca="1">IF(BM$5="",0,SUMPRODUCT(
INDIRECT(ADDRESS($P51,SUMIFS($1:$1,$5:$5,1))&amp;":"&amp;ADDRESS($P51,BM$1)),
INDIRECT("rBP!"&amp;ADDRESS($S51,SUMIFS(rBP!$1:$1,rBP!$5:$5,MAX(rBP!$5:$5)-BM$5+1))&amp;":"&amp;ADDRESS($S51,SUMIFS(rBP!$1:$1,rBP!$5:$5,MAX(rBP!$5:$5))))))</f>
        <v>101314.08</v>
      </c>
      <c r="BN51" s="69">
        <f ca="1">IF(BN$5="",0,SUMPRODUCT(
INDIRECT(ADDRESS($P51,SUMIFS($1:$1,$5:$5,1))&amp;":"&amp;ADDRESS($P51,BN$1)),
INDIRECT("rBP!"&amp;ADDRESS($S51,SUMIFS(rBP!$1:$1,rBP!$5:$5,MAX(rBP!$5:$5)-BN$5+1))&amp;":"&amp;ADDRESS($S51,SUMIFS(rBP!$1:$1,rBP!$5:$5,MAX(rBP!$5:$5))))))</f>
        <v>101314.08</v>
      </c>
      <c r="BO51" s="69">
        <f ca="1">IF(BO$5="",0,SUMPRODUCT(
INDIRECT(ADDRESS($P51,SUMIFS($1:$1,$5:$5,1))&amp;":"&amp;ADDRESS($P51,BO$1)),
INDIRECT("rBP!"&amp;ADDRESS($S51,SUMIFS(rBP!$1:$1,rBP!$5:$5,MAX(rBP!$5:$5)-BO$5+1))&amp;":"&amp;ADDRESS($S51,SUMIFS(rBP!$1:$1,rBP!$5:$5,MAX(rBP!$5:$5))))))</f>
        <v>101314.08</v>
      </c>
      <c r="BP51" s="69">
        <f ca="1">IF(BP$5="",0,SUMPRODUCT(
INDIRECT(ADDRESS($P51,SUMIFS($1:$1,$5:$5,1))&amp;":"&amp;ADDRESS($P51,BP$1)),
INDIRECT("rBP!"&amp;ADDRESS($S51,SUMIFS(rBP!$1:$1,rBP!$5:$5,MAX(rBP!$5:$5)-BP$5+1))&amp;":"&amp;ADDRESS($S51,SUMIFS(rBP!$1:$1,rBP!$5:$5,MAX(rBP!$5:$5))))))</f>
        <v>101314.08</v>
      </c>
      <c r="BQ51" s="69">
        <f ca="1">IF(BQ$5="",0,SUMPRODUCT(
INDIRECT(ADDRESS($P51,SUMIFS($1:$1,$5:$5,1))&amp;":"&amp;ADDRESS($P51,BQ$1)),
INDIRECT("rBP!"&amp;ADDRESS($S51,SUMIFS(rBP!$1:$1,rBP!$5:$5,MAX(rBP!$5:$5)-BQ$5+1))&amp;":"&amp;ADDRESS($S51,SUMIFS(rBP!$1:$1,rBP!$5:$5,MAX(rBP!$5:$5))))))</f>
        <v>101314.08</v>
      </c>
      <c r="BR51" s="69">
        <f ca="1">IF(BR$5="",0,SUMPRODUCT(
INDIRECT(ADDRESS($P51,SUMIFS($1:$1,$5:$5,1))&amp;":"&amp;ADDRESS($P51,BR$1)),
INDIRECT("rBP!"&amp;ADDRESS($S51,SUMIFS(rBP!$1:$1,rBP!$5:$5,MAX(rBP!$5:$5)-BR$5+1))&amp;":"&amp;ADDRESS($S51,SUMIFS(rBP!$1:$1,rBP!$5:$5,MAX(rBP!$5:$5))))))</f>
        <v>101314.08</v>
      </c>
      <c r="BS51" s="69">
        <f ca="1">IF(BS$5="",0,SUMPRODUCT(
INDIRECT(ADDRESS($P51,SUMIFS($1:$1,$5:$5,1))&amp;":"&amp;ADDRESS($P51,BS$1)),
INDIRECT("rBP!"&amp;ADDRESS($S51,SUMIFS(rBP!$1:$1,rBP!$5:$5,MAX(rBP!$5:$5)-BS$5+1))&amp;":"&amp;ADDRESS($S51,SUMIFS(rBP!$1:$1,rBP!$5:$5,MAX(rBP!$5:$5))))))</f>
        <v>101314.08</v>
      </c>
      <c r="BT51" s="69">
        <f ca="1">IF(BT$5="",0,SUMPRODUCT(
INDIRECT(ADDRESS($P51,SUMIFS($1:$1,$5:$5,1))&amp;":"&amp;ADDRESS($P51,BT$1)),
INDIRECT("rBP!"&amp;ADDRESS($S51,SUMIFS(rBP!$1:$1,rBP!$5:$5,MAX(rBP!$5:$5)-BT$5+1))&amp;":"&amp;ADDRESS($S51,SUMIFS(rBP!$1:$1,rBP!$5:$5,MAX(rBP!$5:$5))))))</f>
        <v>101314.08</v>
      </c>
      <c r="BU51" s="69">
        <f ca="1">IF(BU$5="",0,SUMPRODUCT(
INDIRECT(ADDRESS($P51,SUMIFS($1:$1,$5:$5,1))&amp;":"&amp;ADDRESS($P51,BU$1)),
INDIRECT("rBP!"&amp;ADDRESS($S51,SUMIFS(rBP!$1:$1,rBP!$5:$5,MAX(rBP!$5:$5)-BU$5+1))&amp;":"&amp;ADDRESS($S51,SUMIFS(rBP!$1:$1,rBP!$5:$5,MAX(rBP!$5:$5))))))</f>
        <v>101314.08</v>
      </c>
      <c r="BV51" s="69">
        <f ca="1">IF(BV$5="",0,SUMPRODUCT(
INDIRECT(ADDRESS($P51,SUMIFS($1:$1,$5:$5,1))&amp;":"&amp;ADDRESS($P51,BV$1)),
INDIRECT("rBP!"&amp;ADDRESS($S51,SUMIFS(rBP!$1:$1,rBP!$5:$5,MAX(rBP!$5:$5)-BV$5+1))&amp;":"&amp;ADDRESS($S51,SUMIFS(rBP!$1:$1,rBP!$5:$5,MAX(rBP!$5:$5))))))</f>
        <v>0</v>
      </c>
      <c r="BW51" s="69">
        <f ca="1">IF(BW$5="",0,SUMPRODUCT(
INDIRECT(ADDRESS($P51,SUMIFS($1:$1,$5:$5,1))&amp;":"&amp;ADDRESS($P51,BW$1)),
INDIRECT("rBP!"&amp;ADDRESS($S51,SUMIFS(rBP!$1:$1,rBP!$5:$5,MAX(rBP!$5:$5)-BW$5+1))&amp;":"&amp;ADDRESS($S51,SUMIFS(rBP!$1:$1,rBP!$5:$5,MAX(rBP!$5:$5))))))</f>
        <v>0</v>
      </c>
      <c r="BX51" s="69">
        <f ca="1">IF(BX$5="",0,SUMPRODUCT(
INDIRECT(ADDRESS($P51,SUMIFS($1:$1,$5:$5,1))&amp;":"&amp;ADDRESS($P51,BX$1)),
INDIRECT("rBP!"&amp;ADDRESS($S51,SUMIFS(rBP!$1:$1,rBP!$5:$5,MAX(rBP!$5:$5)-BX$5+1))&amp;":"&amp;ADDRESS($S51,SUMIFS(rBP!$1:$1,rBP!$5:$5,MAX(rBP!$5:$5))))))</f>
        <v>0</v>
      </c>
      <c r="BY51" s="69">
        <f ca="1">IF(BY$5="",0,SUMPRODUCT(
INDIRECT(ADDRESS($P51,SUMIFS($1:$1,$5:$5,1))&amp;":"&amp;ADDRESS($P51,BY$1)),
INDIRECT("rBP!"&amp;ADDRESS($S51,SUMIFS(rBP!$1:$1,rBP!$5:$5,MAX(rBP!$5:$5)-BY$5+1))&amp;":"&amp;ADDRESS($S51,SUMIFS(rBP!$1:$1,rBP!$5:$5,MAX(rBP!$5:$5))))))</f>
        <v>0</v>
      </c>
      <c r="BZ51" s="69">
        <f ca="1">IF(BZ$5="",0,SUMPRODUCT(
INDIRECT(ADDRESS($P51,SUMIFS($1:$1,$5:$5,1))&amp;":"&amp;ADDRESS($P51,BZ$1)),
INDIRECT("rBP!"&amp;ADDRESS($S51,SUMIFS(rBP!$1:$1,rBP!$5:$5,MAX(rBP!$5:$5)-BZ$5+1))&amp;":"&amp;ADDRESS($S51,SUMIFS(rBP!$1:$1,rBP!$5:$5,MAX(rBP!$5:$5))))))</f>
        <v>0</v>
      </c>
      <c r="CA51" s="69">
        <f ca="1">IF(CA$5="",0,SUMPRODUCT(
INDIRECT(ADDRESS($P51,SUMIFS($1:$1,$5:$5,1))&amp;":"&amp;ADDRESS($P51,CA$1)),
INDIRECT("rBP!"&amp;ADDRESS($S51,SUMIFS(rBP!$1:$1,rBP!$5:$5,MAX(rBP!$5:$5)-CA$5+1))&amp;":"&amp;ADDRESS($S51,SUMIFS(rBP!$1:$1,rBP!$5:$5,MAX(rBP!$5:$5))))))</f>
        <v>0</v>
      </c>
      <c r="CB51" s="69">
        <f ca="1">IF(CB$5="",0,SUMPRODUCT(
INDIRECT(ADDRESS($P51,SUMIFS($1:$1,$5:$5,1))&amp;":"&amp;ADDRESS($P51,CB$1)),
INDIRECT("rBP!"&amp;ADDRESS($S51,SUMIFS(rBP!$1:$1,rBP!$5:$5,MAX(rBP!$5:$5)-CB$5+1))&amp;":"&amp;ADDRESS($S51,SUMIFS(rBP!$1:$1,rBP!$5:$5,MAX(rBP!$5:$5))))))</f>
        <v>0</v>
      </c>
      <c r="CC51" s="69">
        <f ca="1">IF(CC$5="",0,SUMPRODUCT(
INDIRECT(ADDRESS($P51,SUMIFS($1:$1,$5:$5,1))&amp;":"&amp;ADDRESS($P51,CC$1)),
INDIRECT("rBP!"&amp;ADDRESS($S51,SUMIFS(rBP!$1:$1,rBP!$5:$5,MAX(rBP!$5:$5)-CC$5+1))&amp;":"&amp;ADDRESS($S51,SUMIFS(rBP!$1:$1,rBP!$5:$5,MAX(rBP!$5:$5))))))</f>
        <v>0</v>
      </c>
      <c r="CD51" s="69">
        <f ca="1">IF(CD$5="",0,SUMPRODUCT(
INDIRECT(ADDRESS($P51,SUMIFS($1:$1,$5:$5,1))&amp;":"&amp;ADDRESS($P51,CD$1)),
INDIRECT("rBP!"&amp;ADDRESS($S51,SUMIFS(rBP!$1:$1,rBP!$5:$5,MAX(rBP!$5:$5)-CD$5+1))&amp;":"&amp;ADDRESS($S51,SUMIFS(rBP!$1:$1,rBP!$5:$5,MAX(rBP!$5:$5))))))</f>
        <v>0</v>
      </c>
      <c r="CE51" s="69">
        <f ca="1">IF(CE$5="",0,SUMPRODUCT(
INDIRECT(ADDRESS($P51,SUMIFS($1:$1,$5:$5,1))&amp;":"&amp;ADDRESS($P51,CE$1)),
INDIRECT("rBP!"&amp;ADDRESS($S51,SUMIFS(rBP!$1:$1,rBP!$5:$5,MAX(rBP!$5:$5)-CE$5+1))&amp;":"&amp;ADDRESS($S51,SUMIFS(rBP!$1:$1,rBP!$5:$5,MAX(rBP!$5:$5))))))</f>
        <v>0</v>
      </c>
      <c r="CF51" s="69">
        <f ca="1">IF(CF$5="",0,SUMPRODUCT(
INDIRECT(ADDRESS($P51,SUMIFS($1:$1,$5:$5,1))&amp;":"&amp;ADDRESS($P51,CF$1)),
INDIRECT("rBP!"&amp;ADDRESS($S51,SUMIFS(rBP!$1:$1,rBP!$5:$5,MAX(rBP!$5:$5)-CF$5+1))&amp;":"&amp;ADDRESS($S51,SUMIFS(rBP!$1:$1,rBP!$5:$5,MAX(rBP!$5:$5))))))</f>
        <v>0</v>
      </c>
      <c r="CG51" s="69">
        <f ca="1">IF(CG$5="",0,SUMPRODUCT(
INDIRECT(ADDRESS($P51,SUMIFS($1:$1,$5:$5,1))&amp;":"&amp;ADDRESS($P51,CG$1)),
INDIRECT("rBP!"&amp;ADDRESS($S51,SUMIFS(rBP!$1:$1,rBP!$5:$5,MAX(rBP!$5:$5)-CG$5+1))&amp;":"&amp;ADDRESS($S51,SUMIFS(rBP!$1:$1,rBP!$5:$5,MAX(rBP!$5:$5))))))</f>
        <v>0</v>
      </c>
      <c r="CH51" s="69">
        <f ca="1">IF(CH$5="",0,SUMPRODUCT(
INDIRECT(ADDRESS($P51,SUMIFS($1:$1,$5:$5,1))&amp;":"&amp;ADDRESS($P51,CH$1)),
INDIRECT("rBP!"&amp;ADDRESS($S51,SUMIFS(rBP!$1:$1,rBP!$5:$5,MAX(rBP!$5:$5)-CH$5+1))&amp;":"&amp;ADDRESS($S51,SUMIFS(rBP!$1:$1,rBP!$5:$5,MAX(rBP!$5:$5))))))</f>
        <v>0</v>
      </c>
      <c r="CI51" s="69">
        <f ca="1">IF(CI$5="",0,SUMPRODUCT(
INDIRECT(ADDRESS($P51,SUMIFS($1:$1,$5:$5,1))&amp;":"&amp;ADDRESS($P51,CI$1)),
INDIRECT("rBP!"&amp;ADDRESS($S51,SUMIFS(rBP!$1:$1,rBP!$5:$5,MAX(rBP!$5:$5)-CI$5+1))&amp;":"&amp;ADDRESS($S51,SUMIFS(rBP!$1:$1,rBP!$5:$5,MAX(rBP!$5:$5))))))</f>
        <v>0</v>
      </c>
      <c r="CJ51" s="69">
        <f ca="1">IF(CJ$5="",0,SUMPRODUCT(
INDIRECT(ADDRESS($P51,SUMIFS($1:$1,$5:$5,1))&amp;":"&amp;ADDRESS($P51,CJ$1)),
INDIRECT("rBP!"&amp;ADDRESS($S51,SUMIFS(rBP!$1:$1,rBP!$5:$5,MAX(rBP!$5:$5)-CJ$5+1))&amp;":"&amp;ADDRESS($S51,SUMIFS(rBP!$1:$1,rBP!$5:$5,MAX(rBP!$5:$5))))))</f>
        <v>0</v>
      </c>
      <c r="CK51" s="69">
        <f ca="1">IF(CK$5="",0,SUMPRODUCT(
INDIRECT(ADDRESS($P51,SUMIFS($1:$1,$5:$5,1))&amp;":"&amp;ADDRESS($P51,CK$1)),
INDIRECT("rBP!"&amp;ADDRESS($S51,SUMIFS(rBP!$1:$1,rBP!$5:$5,MAX(rBP!$5:$5)-CK$5+1))&amp;":"&amp;ADDRESS($S51,SUMIFS(rBP!$1:$1,rBP!$5:$5,MAX(rBP!$5:$5))))))</f>
        <v>0</v>
      </c>
      <c r="CL51" s="69">
        <f ca="1">IF(CL$5="",0,SUMPRODUCT(
INDIRECT(ADDRESS($P51,SUMIFS($1:$1,$5:$5,1))&amp;":"&amp;ADDRESS($P51,CL$1)),
INDIRECT("rBP!"&amp;ADDRESS($S51,SUMIFS(rBP!$1:$1,rBP!$5:$5,MAX(rBP!$5:$5)-CL$5+1))&amp;":"&amp;ADDRESS($S51,SUMIFS(rBP!$1:$1,rBP!$5:$5,MAX(rBP!$5:$5))))))</f>
        <v>0</v>
      </c>
      <c r="CM51" s="69">
        <f ca="1">IF(CM$5="",0,SUMPRODUCT(
INDIRECT(ADDRESS($P51,SUMIFS($1:$1,$5:$5,1))&amp;":"&amp;ADDRESS($P51,CM$1)),
INDIRECT("rBP!"&amp;ADDRESS($S51,SUMIFS(rBP!$1:$1,rBP!$5:$5,MAX(rBP!$5:$5)-CM$5+1))&amp;":"&amp;ADDRESS($S51,SUMIFS(rBP!$1:$1,rBP!$5:$5,MAX(rBP!$5:$5))))))</f>
        <v>0</v>
      </c>
      <c r="CN51" s="69">
        <f ca="1">IF(CN$5="",0,SUMPRODUCT(
INDIRECT(ADDRESS($P51,SUMIFS($1:$1,$5:$5,1))&amp;":"&amp;ADDRESS($P51,CN$1)),
INDIRECT("rBP!"&amp;ADDRESS($S51,SUMIFS(rBP!$1:$1,rBP!$5:$5,MAX(rBP!$5:$5)-CN$5+1))&amp;":"&amp;ADDRESS($S51,SUMIFS(rBP!$1:$1,rBP!$5:$5,MAX(rBP!$5:$5))))))</f>
        <v>0</v>
      </c>
      <c r="CO51" s="69">
        <f ca="1">IF(CO$5="",0,SUMPRODUCT(
INDIRECT(ADDRESS($P51,SUMIFS($1:$1,$5:$5,1))&amp;":"&amp;ADDRESS($P51,CO$1)),
INDIRECT("rBP!"&amp;ADDRESS($S51,SUMIFS(rBP!$1:$1,rBP!$5:$5,MAX(rBP!$5:$5)-CO$5+1))&amp;":"&amp;ADDRESS($S51,SUMIFS(rBP!$1:$1,rBP!$5:$5,MAX(rBP!$5:$5))))))</f>
        <v>0</v>
      </c>
      <c r="CP51" s="69">
        <f ca="1">IF(CP$5="",0,SUMPRODUCT(
INDIRECT(ADDRESS($P51,SUMIFS($1:$1,$5:$5,1))&amp;":"&amp;ADDRESS($P51,CP$1)),
INDIRECT("rBP!"&amp;ADDRESS($S51,SUMIFS(rBP!$1:$1,rBP!$5:$5,MAX(rBP!$5:$5)-CP$5+1))&amp;":"&amp;ADDRESS($S51,SUMIFS(rBP!$1:$1,rBP!$5:$5,MAX(rBP!$5:$5))))))</f>
        <v>0</v>
      </c>
      <c r="CQ51" s="69">
        <f ca="1">IF(CQ$5="",0,SUMPRODUCT(
INDIRECT(ADDRESS($P51,SUMIFS($1:$1,$5:$5,1))&amp;":"&amp;ADDRESS($P51,CQ$1)),
INDIRECT("rBP!"&amp;ADDRESS($S51,SUMIFS(rBP!$1:$1,rBP!$5:$5,MAX(rBP!$5:$5)-CQ$5+1))&amp;":"&amp;ADDRESS($S51,SUMIFS(rBP!$1:$1,rBP!$5:$5,MAX(rBP!$5:$5))))))</f>
        <v>0</v>
      </c>
      <c r="CR51" s="69">
        <f ca="1">IF(CR$5="",0,SUMPRODUCT(
INDIRECT(ADDRESS($P51,SUMIFS($1:$1,$5:$5,1))&amp;":"&amp;ADDRESS($P51,CR$1)),
INDIRECT("rBP!"&amp;ADDRESS($S51,SUMIFS(rBP!$1:$1,rBP!$5:$5,MAX(rBP!$5:$5)-CR$5+1))&amp;":"&amp;ADDRESS($S51,SUMIFS(rBP!$1:$1,rBP!$5:$5,MAX(rBP!$5:$5))))))</f>
        <v>0</v>
      </c>
      <c r="CS51" s="69">
        <f ca="1">IF(CS$5="",0,SUMPRODUCT(
INDIRECT(ADDRESS($P51,SUMIFS($1:$1,$5:$5,1))&amp;":"&amp;ADDRESS($P51,CS$1)),
INDIRECT("rBP!"&amp;ADDRESS($S51,SUMIFS(rBP!$1:$1,rBP!$5:$5,MAX(rBP!$5:$5)-CS$5+1))&amp;":"&amp;ADDRESS($S51,SUMIFS(rBP!$1:$1,rBP!$5:$5,MAX(rBP!$5:$5))))))</f>
        <v>0</v>
      </c>
      <c r="CT51" s="69">
        <f ca="1">IF(CT$5="",0,SUMPRODUCT(
INDIRECT(ADDRESS($P51,SUMIFS($1:$1,$5:$5,1))&amp;":"&amp;ADDRESS($P51,CT$1)),
INDIRECT("rBP!"&amp;ADDRESS($S51,SUMIFS(rBP!$1:$1,rBP!$5:$5,MAX(rBP!$5:$5)-CT$5+1))&amp;":"&amp;ADDRESS($S51,SUMIFS(rBP!$1:$1,rBP!$5:$5,MAX(rBP!$5:$5))))))</f>
        <v>0</v>
      </c>
    </row>
    <row r="52" spans="1:98" s="2" customFormat="1" ht="10.199999999999999" x14ac:dyDescent="0.2">
      <c r="A52" s="11">
        <f>ROW()</f>
        <v>52</v>
      </c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</row>
    <row r="53" spans="1:98" s="13" customFormat="1" x14ac:dyDescent="0.3">
      <c r="A53" s="12">
        <f>ROW()</f>
        <v>53</v>
      </c>
      <c r="E53" s="25"/>
      <c r="F53" s="13" t="str">
        <f>BP!$F$103</f>
        <v>Вн.пр-во в натуральных величинах</v>
      </c>
      <c r="M53" s="4"/>
      <c r="P53" s="61"/>
      <c r="Q53" s="62"/>
      <c r="R53" s="63"/>
      <c r="S53" s="61"/>
      <c r="T53" s="64"/>
      <c r="U53" s="64"/>
      <c r="V53" s="76"/>
      <c r="W53" s="65"/>
      <c r="X53" s="64"/>
      <c r="Y53" s="64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</row>
    <row r="54" spans="1:98" s="27" customFormat="1" ht="12" x14ac:dyDescent="0.25">
      <c r="A54" s="26">
        <f>ROW()</f>
        <v>54</v>
      </c>
      <c r="E54" s="24"/>
      <c r="F54" s="66" t="str">
        <f>F53</f>
        <v>Вн.пр-во в натуральных величинах</v>
      </c>
      <c r="G54" s="27" t="str">
        <f>BP!$F$21</f>
        <v>Основа</v>
      </c>
      <c r="M54" s="2" t="str">
        <f>BP!$M$21</f>
        <v>кг</v>
      </c>
      <c r="P54" s="71">
        <f>$A$7</f>
        <v>7</v>
      </c>
      <c r="R54" s="24"/>
      <c r="S54" s="71">
        <f>BP!$A105</f>
        <v>105</v>
      </c>
      <c r="T54" s="67"/>
      <c r="U54" s="67"/>
      <c r="V54" s="75"/>
      <c r="W54" s="29">
        <f ca="1">SUM(INDIRECT(ADDRESS(ROW(),SUMIFS($1:$1,$5:$5,1))):INDIRECT(ADDRESS(ROW(),SUMIFS($1:$1,$5:$5,MAX($5:$5)))))</f>
        <v>1259935.8</v>
      </c>
      <c r="X54" s="67"/>
      <c r="Y54" s="67"/>
      <c r="Z54" s="69">
        <f ca="1">IF(Z$5="",0,SUMPRODUCT(
INDIRECT(ADDRESS($P54,SUMIFS($1:$1,$5:$5,1))&amp;":"&amp;ADDRESS($P54,Z$1)),
INDIRECT("rBP!"&amp;ADDRESS($S54,SUMIFS(rBP!$1:$1,rBP!$5:$5,MAX(rBP!$5:$5)-Z$5+1))&amp;":"&amp;ADDRESS($S54,SUMIFS(rBP!$1:$1,rBP!$5:$5,MAX(rBP!$5:$5))))))</f>
        <v>0</v>
      </c>
      <c r="AA54" s="69">
        <f ca="1">IF(AA$5="",0,SUMPRODUCT(
INDIRECT(ADDRESS($P54,SUMIFS($1:$1,$5:$5,1))&amp;":"&amp;ADDRESS($P54,AA$1)),
INDIRECT("rBP!"&amp;ADDRESS($S54,SUMIFS(rBP!$1:$1,rBP!$5:$5,MAX(rBP!$5:$5)-AA$5+1))&amp;":"&amp;ADDRESS($S54,SUMIFS(rBP!$1:$1,rBP!$5:$5,MAX(rBP!$5:$5))))))</f>
        <v>0</v>
      </c>
      <c r="AB54" s="69">
        <f ca="1">IF(AB$5="",0,SUMPRODUCT(
INDIRECT(ADDRESS($P54,SUMIFS($1:$1,$5:$5,1))&amp;":"&amp;ADDRESS($P54,AB$1)),
INDIRECT("rBP!"&amp;ADDRESS($S54,SUMIFS(rBP!$1:$1,rBP!$5:$5,MAX(rBP!$5:$5)-AB$5+1))&amp;":"&amp;ADDRESS($S54,SUMIFS(rBP!$1:$1,rBP!$5:$5,MAX(rBP!$5:$5))))))</f>
        <v>0</v>
      </c>
      <c r="AC54" s="69">
        <f ca="1">IF(AC$5="",0,SUMPRODUCT(
INDIRECT(ADDRESS($P54,SUMIFS($1:$1,$5:$5,1))&amp;":"&amp;ADDRESS($P54,AC$1)),
INDIRECT("rBP!"&amp;ADDRESS($S54,SUMIFS(rBP!$1:$1,rBP!$5:$5,MAX(rBP!$5:$5)-AC$5+1))&amp;":"&amp;ADDRESS($S54,SUMIFS(rBP!$1:$1,rBP!$5:$5,MAX(rBP!$5:$5))))))</f>
        <v>0</v>
      </c>
      <c r="AD54" s="69">
        <f ca="1">IF(AD$5="",0,SUMPRODUCT(
INDIRECT(ADDRESS($P54,SUMIFS($1:$1,$5:$5,1))&amp;":"&amp;ADDRESS($P54,AD$1)),
INDIRECT("rBP!"&amp;ADDRESS($S54,SUMIFS(rBP!$1:$1,rBP!$5:$5,MAX(rBP!$5:$5)-AD$5+1))&amp;":"&amp;ADDRESS($S54,SUMIFS(rBP!$1:$1,rBP!$5:$5,MAX(rBP!$5:$5))))))</f>
        <v>0</v>
      </c>
      <c r="AE54" s="69">
        <f ca="1">IF(AE$5="",0,SUMPRODUCT(
INDIRECT(ADDRESS($P54,SUMIFS($1:$1,$5:$5,1))&amp;":"&amp;ADDRESS($P54,AE$1)),
INDIRECT("rBP!"&amp;ADDRESS($S54,SUMIFS(rBP!$1:$1,rBP!$5:$5,MAX(rBP!$5:$5)-AE$5+1))&amp;":"&amp;ADDRESS($S54,SUMIFS(rBP!$1:$1,rBP!$5:$5,MAX(rBP!$5:$5))))))</f>
        <v>60</v>
      </c>
      <c r="AF54" s="69">
        <f ca="1">IF(AF$5="",0,SUMPRODUCT(
INDIRECT(ADDRESS($P54,SUMIFS($1:$1,$5:$5,1))&amp;":"&amp;ADDRESS($P54,AF$1)),
INDIRECT("rBP!"&amp;ADDRESS($S54,SUMIFS(rBP!$1:$1,rBP!$5:$5,MAX(rBP!$5:$5)-AF$5+1))&amp;":"&amp;ADDRESS($S54,SUMIFS(rBP!$1:$1,rBP!$5:$5,MAX(rBP!$5:$5))))))</f>
        <v>240</v>
      </c>
      <c r="AG54" s="69">
        <f ca="1">IF(AG$5="",0,SUMPRODUCT(
INDIRECT(ADDRESS($P54,SUMIFS($1:$1,$5:$5,1))&amp;":"&amp;ADDRESS($P54,AG$1)),
INDIRECT("rBP!"&amp;ADDRESS($S54,SUMIFS(rBP!$1:$1,rBP!$5:$5,MAX(rBP!$5:$5)-AG$5+1))&amp;":"&amp;ADDRESS($S54,SUMIFS(rBP!$1:$1,rBP!$5:$5,MAX(rBP!$5:$5))))))</f>
        <v>432</v>
      </c>
      <c r="AH54" s="69">
        <f ca="1">IF(AH$5="",0,SUMPRODUCT(
INDIRECT(ADDRESS($P54,SUMIFS($1:$1,$5:$5,1))&amp;":"&amp;ADDRESS($P54,AH$1)),
INDIRECT("rBP!"&amp;ADDRESS($S54,SUMIFS(rBP!$1:$1,rBP!$5:$5,MAX(rBP!$5:$5)-AH$5+1))&amp;":"&amp;ADDRESS($S54,SUMIFS(rBP!$1:$1,rBP!$5:$5,MAX(rBP!$5:$5))))))</f>
        <v>631.5</v>
      </c>
      <c r="AI54" s="69">
        <f ca="1">IF(AI$5="",0,SUMPRODUCT(
INDIRECT(ADDRESS($P54,SUMIFS($1:$1,$5:$5,1))&amp;":"&amp;ADDRESS($P54,AI$1)),
INDIRECT("rBP!"&amp;ADDRESS($S54,SUMIFS(rBP!$1:$1,rBP!$5:$5,MAX(rBP!$5:$5)-AI$5+1))&amp;":"&amp;ADDRESS($S54,SUMIFS(rBP!$1:$1,rBP!$5:$5,MAX(rBP!$5:$5))))))</f>
        <v>805.5</v>
      </c>
      <c r="AJ54" s="69">
        <f ca="1">IF(AJ$5="",0,SUMPRODUCT(
INDIRECT(ADDRESS($P54,SUMIFS($1:$1,$5:$5,1))&amp;":"&amp;ADDRESS($P54,AJ$1)),
INDIRECT("rBP!"&amp;ADDRESS($S54,SUMIFS(rBP!$1:$1,rBP!$5:$5,MAX(rBP!$5:$5)-AJ$5+1))&amp;":"&amp;ADDRESS($S54,SUMIFS(rBP!$1:$1,rBP!$5:$5,MAX(rBP!$5:$5))))))</f>
        <v>1058.1000000000001</v>
      </c>
      <c r="AK54" s="69">
        <f ca="1">IF(AK$5="",0,SUMPRODUCT(
INDIRECT(ADDRESS($P54,SUMIFS($1:$1,$5:$5,1))&amp;":"&amp;ADDRESS($P54,AK$1)),
INDIRECT("rBP!"&amp;ADDRESS($S54,SUMIFS(rBP!$1:$1,rBP!$5:$5,MAX(rBP!$5:$5)-AK$5+1))&amp;":"&amp;ADDRESS($S54,SUMIFS(rBP!$1:$1,rBP!$5:$5,MAX(rBP!$5:$5))))))</f>
        <v>1718.1000000000001</v>
      </c>
      <c r="AL54" s="69">
        <f ca="1">IF(AL$5="",0,SUMPRODUCT(
INDIRECT(ADDRESS($P54,SUMIFS($1:$1,$5:$5,1))&amp;":"&amp;ADDRESS($P54,AL$1)),
INDIRECT("rBP!"&amp;ADDRESS($S54,SUMIFS(rBP!$1:$1,rBP!$5:$5,MAX(rBP!$5:$5)-AL$5+1))&amp;":"&amp;ADDRESS($S54,SUMIFS(rBP!$1:$1,rBP!$5:$5,MAX(rBP!$5:$5))))))</f>
        <v>2829.3</v>
      </c>
      <c r="AM54" s="69">
        <f ca="1">IF(AM$5="",0,SUMPRODUCT(
INDIRECT(ADDRESS($P54,SUMIFS($1:$1,$5:$5,1))&amp;":"&amp;ADDRESS($P54,AM$1)),
INDIRECT("rBP!"&amp;ADDRESS($S54,SUMIFS(rBP!$1:$1,rBP!$5:$5,MAX(rBP!$5:$5)-AM$5+1))&amp;":"&amp;ADDRESS($S54,SUMIFS(rBP!$1:$1,rBP!$5:$5,MAX(rBP!$5:$5))))))</f>
        <v>4424.5499999999993</v>
      </c>
      <c r="AN54" s="69">
        <f ca="1">IF(AN$5="",0,SUMPRODUCT(
INDIRECT(ADDRESS($P54,SUMIFS($1:$1,$5:$5,1))&amp;":"&amp;ADDRESS($P54,AN$1)),
INDIRECT("rBP!"&amp;ADDRESS($S54,SUMIFS(rBP!$1:$1,rBP!$5:$5,MAX(rBP!$5:$5)-AN$5+1))&amp;":"&amp;ADDRESS($S54,SUMIFS(rBP!$1:$1,rBP!$5:$5,MAX(rBP!$5:$5))))))</f>
        <v>6445.5</v>
      </c>
      <c r="AO54" s="69">
        <f ca="1">IF(AO$5="",0,SUMPRODUCT(
INDIRECT(ADDRESS($P54,SUMIFS($1:$1,$5:$5,1))&amp;":"&amp;ADDRESS($P54,AO$1)),
INDIRECT("rBP!"&amp;ADDRESS($S54,SUMIFS(rBP!$1:$1,rBP!$5:$5,MAX(rBP!$5:$5)-AO$5+1))&amp;":"&amp;ADDRESS($S54,SUMIFS(rBP!$1:$1,rBP!$5:$5,MAX(rBP!$5:$5))))))</f>
        <v>8717.5499999999993</v>
      </c>
      <c r="AP54" s="69">
        <f ca="1">IF(AP$5="",0,SUMPRODUCT(
INDIRECT(ADDRESS($P54,SUMIFS($1:$1,$5:$5,1))&amp;":"&amp;ADDRESS($P54,AP$1)),
INDIRECT("rBP!"&amp;ADDRESS($S54,SUMIFS(rBP!$1:$1,rBP!$5:$5,MAX(rBP!$5:$5)-AP$5+1))&amp;":"&amp;ADDRESS($S54,SUMIFS(rBP!$1:$1,rBP!$5:$5,MAX(rBP!$5:$5))))))</f>
        <v>11138.7</v>
      </c>
      <c r="AQ54" s="69">
        <f ca="1">IF(AQ$5="",0,SUMPRODUCT(
INDIRECT(ADDRESS($P54,SUMIFS($1:$1,$5:$5,1))&amp;":"&amp;ADDRESS($P54,AQ$1)),
INDIRECT("rBP!"&amp;ADDRESS($S54,SUMIFS(rBP!$1:$1,rBP!$5:$5,MAX(rBP!$5:$5)-AQ$5+1))&amp;":"&amp;ADDRESS($S54,SUMIFS(rBP!$1:$1,rBP!$5:$5,MAX(rBP!$5:$5))))))</f>
        <v>13637.25</v>
      </c>
      <c r="AR54" s="69">
        <f ca="1">IF(AR$5="",0,SUMPRODUCT(
INDIRECT(ADDRESS($P54,SUMIFS($1:$1,$5:$5,1))&amp;":"&amp;ADDRESS($P54,AR$1)),
INDIRECT("rBP!"&amp;ADDRESS($S54,SUMIFS(rBP!$1:$1,rBP!$5:$5,MAX(rBP!$5:$5)-AR$5+1))&amp;":"&amp;ADDRESS($S54,SUMIFS(rBP!$1:$1,rBP!$5:$5,MAX(rBP!$5:$5))))))</f>
        <v>16176.75</v>
      </c>
      <c r="AS54" s="69">
        <f ca="1">IF(AS$5="",0,SUMPRODUCT(
INDIRECT(ADDRESS($P54,SUMIFS($1:$1,$5:$5,1))&amp;":"&amp;ADDRESS($P54,AS$1)),
INDIRECT("rBP!"&amp;ADDRESS($S54,SUMIFS(rBP!$1:$1,rBP!$5:$5,MAX(rBP!$5:$5)-AS$5+1))&amp;":"&amp;ADDRESS($S54,SUMIFS(rBP!$1:$1,rBP!$5:$5,MAX(rBP!$5:$5))))))</f>
        <v>18734.25</v>
      </c>
      <c r="AT54" s="69">
        <f ca="1">IF(AT$5="",0,SUMPRODUCT(
INDIRECT(ADDRESS($P54,SUMIFS($1:$1,$5:$5,1))&amp;":"&amp;ADDRESS($P54,AT$1)),
INDIRECT("rBP!"&amp;ADDRESS($S54,SUMIFS(rBP!$1:$1,rBP!$5:$5,MAX(rBP!$5:$5)-AT$5+1))&amp;":"&amp;ADDRESS($S54,SUMIFS(rBP!$1:$1,rBP!$5:$5,MAX(rBP!$5:$5))))))</f>
        <v>21296.25</v>
      </c>
      <c r="AU54" s="69">
        <f ca="1">IF(AU$5="",0,SUMPRODUCT(
INDIRECT(ADDRESS($P54,SUMIFS($1:$1,$5:$5,1))&amp;":"&amp;ADDRESS($P54,AU$1)),
INDIRECT("rBP!"&amp;ADDRESS($S54,SUMIFS(rBP!$1:$1,rBP!$5:$5,MAX(rBP!$5:$5)-AU$5+1))&amp;":"&amp;ADDRESS($S54,SUMIFS(rBP!$1:$1,rBP!$5:$5,MAX(rBP!$5:$5))))))</f>
        <v>23860.5</v>
      </c>
      <c r="AV54" s="69">
        <f ca="1">IF(AV$5="",0,SUMPRODUCT(
INDIRECT(ADDRESS($P54,SUMIFS($1:$1,$5:$5,1))&amp;":"&amp;ADDRESS($P54,AV$1)),
INDIRECT("rBP!"&amp;ADDRESS($S54,SUMIFS(rBP!$1:$1,rBP!$5:$5,MAX(rBP!$5:$5)-AV$5+1))&amp;":"&amp;ADDRESS($S54,SUMIFS(rBP!$1:$1,rBP!$5:$5,MAX(rBP!$5:$5))))))</f>
        <v>26425.5</v>
      </c>
      <c r="AW54" s="69">
        <f ca="1">IF(AW$5="",0,SUMPRODUCT(
INDIRECT(ADDRESS($P54,SUMIFS($1:$1,$5:$5,1))&amp;":"&amp;ADDRESS($P54,AW$1)),
INDIRECT("rBP!"&amp;ADDRESS($S54,SUMIFS(rBP!$1:$1,rBP!$5:$5,MAX(rBP!$5:$5)-AW$5+1))&amp;":"&amp;ADDRESS($S54,SUMIFS(rBP!$1:$1,rBP!$5:$5,MAX(rBP!$5:$5))))))</f>
        <v>28990.5</v>
      </c>
      <c r="AX54" s="69">
        <f ca="1">IF(AX$5="",0,SUMPRODUCT(
INDIRECT(ADDRESS($P54,SUMIFS($1:$1,$5:$5,1))&amp;":"&amp;ADDRESS($P54,AX$1)),
INDIRECT("rBP!"&amp;ADDRESS($S54,SUMIFS(rBP!$1:$1,rBP!$5:$5,MAX(rBP!$5:$5)-AX$5+1))&amp;":"&amp;ADDRESS($S54,SUMIFS(rBP!$1:$1,rBP!$5:$5,MAX(rBP!$5:$5))))))</f>
        <v>31555.5</v>
      </c>
      <c r="AY54" s="69">
        <f ca="1">IF(AY$5="",0,SUMPRODUCT(
INDIRECT(ADDRESS($P54,SUMIFS($1:$1,$5:$5,1))&amp;":"&amp;ADDRESS($P54,AY$1)),
INDIRECT("rBP!"&amp;ADDRESS($S54,SUMIFS(rBP!$1:$1,rBP!$5:$5,MAX(rBP!$5:$5)-AY$5+1))&amp;":"&amp;ADDRESS($S54,SUMIFS(rBP!$1:$1,rBP!$5:$5,MAX(rBP!$5:$5))))))</f>
        <v>34120.5</v>
      </c>
      <c r="AZ54" s="69">
        <f ca="1">IF(AZ$5="",0,SUMPRODUCT(
INDIRECT(ADDRESS($P54,SUMIFS($1:$1,$5:$5,1))&amp;":"&amp;ADDRESS($P54,AZ$1)),
INDIRECT("rBP!"&amp;ADDRESS($S54,SUMIFS(rBP!$1:$1,rBP!$5:$5,MAX(rBP!$5:$5)-AZ$5+1))&amp;":"&amp;ADDRESS($S54,SUMIFS(rBP!$1:$1,rBP!$5:$5,MAX(rBP!$5:$5))))))</f>
        <v>36685.5</v>
      </c>
      <c r="BA54" s="69">
        <f ca="1">IF(BA$5="",0,SUMPRODUCT(
INDIRECT(ADDRESS($P54,SUMIFS($1:$1,$5:$5,1))&amp;":"&amp;ADDRESS($P54,BA$1)),
INDIRECT("rBP!"&amp;ADDRESS($S54,SUMIFS(rBP!$1:$1,rBP!$5:$5,MAX(rBP!$5:$5)-BA$5+1))&amp;":"&amp;ADDRESS($S54,SUMIFS(rBP!$1:$1,rBP!$5:$5,MAX(rBP!$5:$5))))))</f>
        <v>39250.5</v>
      </c>
      <c r="BB54" s="69">
        <f ca="1">IF(BB$5="",0,SUMPRODUCT(
INDIRECT(ADDRESS($P54,SUMIFS($1:$1,$5:$5,1))&amp;":"&amp;ADDRESS($P54,BB$1)),
INDIRECT("rBP!"&amp;ADDRESS($S54,SUMIFS(rBP!$1:$1,rBP!$5:$5,MAX(rBP!$5:$5)-BB$5+1))&amp;":"&amp;ADDRESS($S54,SUMIFS(rBP!$1:$1,rBP!$5:$5,MAX(rBP!$5:$5))))))</f>
        <v>41665.5</v>
      </c>
      <c r="BC54" s="69">
        <f ca="1">IF(BC$5="",0,SUMPRODUCT(
INDIRECT(ADDRESS($P54,SUMIFS($1:$1,$5:$5,1))&amp;":"&amp;ADDRESS($P54,BC$1)),
INDIRECT("rBP!"&amp;ADDRESS($S54,SUMIFS(rBP!$1:$1,rBP!$5:$5,MAX(rBP!$5:$5)-BC$5+1))&amp;":"&amp;ADDRESS($S54,SUMIFS(rBP!$1:$1,rBP!$5:$5,MAX(rBP!$5:$5))))))</f>
        <v>43630.5</v>
      </c>
      <c r="BD54" s="69">
        <f ca="1">IF(BD$5="",0,SUMPRODUCT(
INDIRECT(ADDRESS($P54,SUMIFS($1:$1,$5:$5,1))&amp;":"&amp;ADDRESS($P54,BD$1)),
INDIRECT("rBP!"&amp;ADDRESS($S54,SUMIFS(rBP!$1:$1,rBP!$5:$5,MAX(rBP!$5:$5)-BD$5+1))&amp;":"&amp;ADDRESS($S54,SUMIFS(rBP!$1:$1,rBP!$5:$5,MAX(rBP!$5:$5))))))</f>
        <v>45115.5</v>
      </c>
      <c r="BE54" s="69">
        <f ca="1">IF(BE$5="",0,SUMPRODUCT(
INDIRECT(ADDRESS($P54,SUMIFS($1:$1,$5:$5,1))&amp;":"&amp;ADDRESS($P54,BE$1)),
INDIRECT("rBP!"&amp;ADDRESS($S54,SUMIFS(rBP!$1:$1,rBP!$5:$5,MAX(rBP!$5:$5)-BE$5+1))&amp;":"&amp;ADDRESS($S54,SUMIFS(rBP!$1:$1,rBP!$5:$5,MAX(rBP!$5:$5))))))</f>
        <v>46101.75</v>
      </c>
      <c r="BF54" s="69">
        <f ca="1">IF(BF$5="",0,SUMPRODUCT(
INDIRECT(ADDRESS($P54,SUMIFS($1:$1,$5:$5,1))&amp;":"&amp;ADDRESS($P54,BF$1)),
INDIRECT("rBP!"&amp;ADDRESS($S54,SUMIFS(rBP!$1:$1,rBP!$5:$5,MAX(rBP!$5:$5)-BF$5+1))&amp;":"&amp;ADDRESS($S54,SUMIFS(rBP!$1:$1,rBP!$5:$5,MAX(rBP!$5:$5))))))</f>
        <v>46653</v>
      </c>
      <c r="BG54" s="69">
        <f ca="1">IF(BG$5="",0,SUMPRODUCT(
INDIRECT(ADDRESS($P54,SUMIFS($1:$1,$5:$5,1))&amp;":"&amp;ADDRESS($P54,BG$1)),
INDIRECT("rBP!"&amp;ADDRESS($S54,SUMIFS(rBP!$1:$1,rBP!$5:$5,MAX(rBP!$5:$5)-BG$5+1))&amp;":"&amp;ADDRESS($S54,SUMIFS(rBP!$1:$1,rBP!$5:$5,MAX(rBP!$5:$5))))))</f>
        <v>46947.75</v>
      </c>
      <c r="BH54" s="69">
        <f ca="1">IF(BH$5="",0,SUMPRODUCT(
INDIRECT(ADDRESS($P54,SUMIFS($1:$1,$5:$5,1))&amp;":"&amp;ADDRESS($P54,BH$1)),
INDIRECT("rBP!"&amp;ADDRESS($S54,SUMIFS(rBP!$1:$1,rBP!$5:$5,MAX(rBP!$5:$5)-BH$5+1))&amp;":"&amp;ADDRESS($S54,SUMIFS(rBP!$1:$1,rBP!$5:$5,MAX(rBP!$5:$5))))))</f>
        <v>47092.5</v>
      </c>
      <c r="BI54" s="69">
        <f ca="1">IF(BI$5="",0,SUMPRODUCT(
INDIRECT(ADDRESS($P54,SUMIFS($1:$1,$5:$5,1))&amp;":"&amp;ADDRESS($P54,BI$1)),
INDIRECT("rBP!"&amp;ADDRESS($S54,SUMIFS(rBP!$1:$1,rBP!$5:$5,MAX(rBP!$5:$5)-BI$5+1))&amp;":"&amp;ADDRESS($S54,SUMIFS(rBP!$1:$1,rBP!$5:$5,MAX(rBP!$5:$5))))))</f>
        <v>47159.25</v>
      </c>
      <c r="BJ54" s="69">
        <f ca="1">IF(BJ$5="",0,SUMPRODUCT(
INDIRECT(ADDRESS($P54,SUMIFS($1:$1,$5:$5,1))&amp;":"&amp;ADDRESS($P54,BJ$1)),
INDIRECT("rBP!"&amp;ADDRESS($S54,SUMIFS(rBP!$1:$1,rBP!$5:$5,MAX(rBP!$5:$5)-BJ$5+1))&amp;":"&amp;ADDRESS($S54,SUMIFS(rBP!$1:$1,rBP!$5:$5,MAX(rBP!$5:$5))))))</f>
        <v>47184.75</v>
      </c>
      <c r="BK54" s="69">
        <f ca="1">IF(BK$5="",0,SUMPRODUCT(
INDIRECT(ADDRESS($P54,SUMIFS($1:$1,$5:$5,1))&amp;":"&amp;ADDRESS($P54,BK$1)),
INDIRECT("rBP!"&amp;ADDRESS($S54,SUMIFS(rBP!$1:$1,rBP!$5:$5,MAX(rBP!$5:$5)-BK$5+1))&amp;":"&amp;ADDRESS($S54,SUMIFS(rBP!$1:$1,rBP!$5:$5,MAX(rBP!$5:$5))))))</f>
        <v>47192.25</v>
      </c>
      <c r="BL54" s="69">
        <f ca="1">IF(BL$5="",0,SUMPRODUCT(
INDIRECT(ADDRESS($P54,SUMIFS($1:$1,$5:$5,1))&amp;":"&amp;ADDRESS($P54,BL$1)),
INDIRECT("rBP!"&amp;ADDRESS($S54,SUMIFS(rBP!$1:$1,rBP!$5:$5,MAX(rBP!$5:$5)-BL$5+1))&amp;":"&amp;ADDRESS($S54,SUMIFS(rBP!$1:$1,rBP!$5:$5,MAX(rBP!$5:$5))))))</f>
        <v>47195.25</v>
      </c>
      <c r="BM54" s="69">
        <f ca="1">IF(BM$5="",0,SUMPRODUCT(
INDIRECT(ADDRESS($P54,SUMIFS($1:$1,$5:$5,1))&amp;":"&amp;ADDRESS($P54,BM$1)),
INDIRECT("rBP!"&amp;ADDRESS($S54,SUMIFS(rBP!$1:$1,rBP!$5:$5,MAX(rBP!$5:$5)-BM$5+1))&amp;":"&amp;ADDRESS($S54,SUMIFS(rBP!$1:$1,rBP!$5:$5,MAX(rBP!$5:$5))))))</f>
        <v>47196.000000000007</v>
      </c>
      <c r="BN54" s="69">
        <f ca="1">IF(BN$5="",0,SUMPRODUCT(
INDIRECT(ADDRESS($P54,SUMIFS($1:$1,$5:$5,1))&amp;":"&amp;ADDRESS($P54,BN$1)),
INDIRECT("rBP!"&amp;ADDRESS($S54,SUMIFS(rBP!$1:$1,rBP!$5:$5,MAX(rBP!$5:$5)-BN$5+1))&amp;":"&amp;ADDRESS($S54,SUMIFS(rBP!$1:$1,rBP!$5:$5,MAX(rBP!$5:$5))))))</f>
        <v>47196.000000000007</v>
      </c>
      <c r="BO54" s="69">
        <f ca="1">IF(BO$5="",0,SUMPRODUCT(
INDIRECT(ADDRESS($P54,SUMIFS($1:$1,$5:$5,1))&amp;":"&amp;ADDRESS($P54,BO$1)),
INDIRECT("rBP!"&amp;ADDRESS($S54,SUMIFS(rBP!$1:$1,rBP!$5:$5,MAX(rBP!$5:$5)-BO$5+1))&amp;":"&amp;ADDRESS($S54,SUMIFS(rBP!$1:$1,rBP!$5:$5,MAX(rBP!$5:$5))))))</f>
        <v>47196.000000000007</v>
      </c>
      <c r="BP54" s="69">
        <f ca="1">IF(BP$5="",0,SUMPRODUCT(
INDIRECT(ADDRESS($P54,SUMIFS($1:$1,$5:$5,1))&amp;":"&amp;ADDRESS($P54,BP$1)),
INDIRECT("rBP!"&amp;ADDRESS($S54,SUMIFS(rBP!$1:$1,rBP!$5:$5,MAX(rBP!$5:$5)-BP$5+1))&amp;":"&amp;ADDRESS($S54,SUMIFS(rBP!$1:$1,rBP!$5:$5,MAX(rBP!$5:$5))))))</f>
        <v>47196.000000000007</v>
      </c>
      <c r="BQ54" s="69">
        <f ca="1">IF(BQ$5="",0,SUMPRODUCT(
INDIRECT(ADDRESS($P54,SUMIFS($1:$1,$5:$5,1))&amp;":"&amp;ADDRESS($P54,BQ$1)),
INDIRECT("rBP!"&amp;ADDRESS($S54,SUMIFS(rBP!$1:$1,rBP!$5:$5,MAX(rBP!$5:$5)-BQ$5+1))&amp;":"&amp;ADDRESS($S54,SUMIFS(rBP!$1:$1,rBP!$5:$5,MAX(rBP!$5:$5))))))</f>
        <v>47196.000000000007</v>
      </c>
      <c r="BR54" s="69">
        <f ca="1">IF(BR$5="",0,SUMPRODUCT(
INDIRECT(ADDRESS($P54,SUMIFS($1:$1,$5:$5,1))&amp;":"&amp;ADDRESS($P54,BR$1)),
INDIRECT("rBP!"&amp;ADDRESS($S54,SUMIFS(rBP!$1:$1,rBP!$5:$5,MAX(rBP!$5:$5)-BR$5+1))&amp;":"&amp;ADDRESS($S54,SUMIFS(rBP!$1:$1,rBP!$5:$5,MAX(rBP!$5:$5))))))</f>
        <v>47196.000000000007</v>
      </c>
      <c r="BS54" s="69">
        <f ca="1">IF(BS$5="",0,SUMPRODUCT(
INDIRECT(ADDRESS($P54,SUMIFS($1:$1,$5:$5,1))&amp;":"&amp;ADDRESS($P54,BS$1)),
INDIRECT("rBP!"&amp;ADDRESS($S54,SUMIFS(rBP!$1:$1,rBP!$5:$5,MAX(rBP!$5:$5)-BS$5+1))&amp;":"&amp;ADDRESS($S54,SUMIFS(rBP!$1:$1,rBP!$5:$5,MAX(rBP!$5:$5))))))</f>
        <v>47196.000000000007</v>
      </c>
      <c r="BT54" s="69">
        <f ca="1">IF(BT$5="",0,SUMPRODUCT(
INDIRECT(ADDRESS($P54,SUMIFS($1:$1,$5:$5,1))&amp;":"&amp;ADDRESS($P54,BT$1)),
INDIRECT("rBP!"&amp;ADDRESS($S54,SUMIFS(rBP!$1:$1,rBP!$5:$5,MAX(rBP!$5:$5)-BT$5+1))&amp;":"&amp;ADDRESS($S54,SUMIFS(rBP!$1:$1,rBP!$5:$5,MAX(rBP!$5:$5))))))</f>
        <v>47196.000000000007</v>
      </c>
      <c r="BU54" s="69">
        <f ca="1">IF(BU$5="",0,SUMPRODUCT(
INDIRECT(ADDRESS($P54,SUMIFS($1:$1,$5:$5,1))&amp;":"&amp;ADDRESS($P54,BU$1)),
INDIRECT("rBP!"&amp;ADDRESS($S54,SUMIFS(rBP!$1:$1,rBP!$5:$5,MAX(rBP!$5:$5)-BU$5+1))&amp;":"&amp;ADDRESS($S54,SUMIFS(rBP!$1:$1,rBP!$5:$5,MAX(rBP!$5:$5))))))</f>
        <v>47196.000000000007</v>
      </c>
      <c r="BV54" s="69">
        <f ca="1">IF(BV$5="",0,SUMPRODUCT(
INDIRECT(ADDRESS($P54,SUMIFS($1:$1,$5:$5,1))&amp;":"&amp;ADDRESS($P54,BV$1)),
INDIRECT("rBP!"&amp;ADDRESS($S54,SUMIFS(rBP!$1:$1,rBP!$5:$5,MAX(rBP!$5:$5)-BV$5+1))&amp;":"&amp;ADDRESS($S54,SUMIFS(rBP!$1:$1,rBP!$5:$5,MAX(rBP!$5:$5))))))</f>
        <v>0</v>
      </c>
      <c r="BW54" s="69">
        <f ca="1">IF(BW$5="",0,SUMPRODUCT(
INDIRECT(ADDRESS($P54,SUMIFS($1:$1,$5:$5,1))&amp;":"&amp;ADDRESS($P54,BW$1)),
INDIRECT("rBP!"&amp;ADDRESS($S54,SUMIFS(rBP!$1:$1,rBP!$5:$5,MAX(rBP!$5:$5)-BW$5+1))&amp;":"&amp;ADDRESS($S54,SUMIFS(rBP!$1:$1,rBP!$5:$5,MAX(rBP!$5:$5))))))</f>
        <v>0</v>
      </c>
      <c r="BX54" s="69">
        <f ca="1">IF(BX$5="",0,SUMPRODUCT(
INDIRECT(ADDRESS($P54,SUMIFS($1:$1,$5:$5,1))&amp;":"&amp;ADDRESS($P54,BX$1)),
INDIRECT("rBP!"&amp;ADDRESS($S54,SUMIFS(rBP!$1:$1,rBP!$5:$5,MAX(rBP!$5:$5)-BX$5+1))&amp;":"&amp;ADDRESS($S54,SUMIFS(rBP!$1:$1,rBP!$5:$5,MAX(rBP!$5:$5))))))</f>
        <v>0</v>
      </c>
      <c r="BY54" s="69">
        <f ca="1">IF(BY$5="",0,SUMPRODUCT(
INDIRECT(ADDRESS($P54,SUMIFS($1:$1,$5:$5,1))&amp;":"&amp;ADDRESS($P54,BY$1)),
INDIRECT("rBP!"&amp;ADDRESS($S54,SUMIFS(rBP!$1:$1,rBP!$5:$5,MAX(rBP!$5:$5)-BY$5+1))&amp;":"&amp;ADDRESS($S54,SUMIFS(rBP!$1:$1,rBP!$5:$5,MAX(rBP!$5:$5))))))</f>
        <v>0</v>
      </c>
      <c r="BZ54" s="69">
        <f ca="1">IF(BZ$5="",0,SUMPRODUCT(
INDIRECT(ADDRESS($P54,SUMIFS($1:$1,$5:$5,1))&amp;":"&amp;ADDRESS($P54,BZ$1)),
INDIRECT("rBP!"&amp;ADDRESS($S54,SUMIFS(rBP!$1:$1,rBP!$5:$5,MAX(rBP!$5:$5)-BZ$5+1))&amp;":"&amp;ADDRESS($S54,SUMIFS(rBP!$1:$1,rBP!$5:$5,MAX(rBP!$5:$5))))))</f>
        <v>0</v>
      </c>
      <c r="CA54" s="69">
        <f ca="1">IF(CA$5="",0,SUMPRODUCT(
INDIRECT(ADDRESS($P54,SUMIFS($1:$1,$5:$5,1))&amp;":"&amp;ADDRESS($P54,CA$1)),
INDIRECT("rBP!"&amp;ADDRESS($S54,SUMIFS(rBP!$1:$1,rBP!$5:$5,MAX(rBP!$5:$5)-CA$5+1))&amp;":"&amp;ADDRESS($S54,SUMIFS(rBP!$1:$1,rBP!$5:$5,MAX(rBP!$5:$5))))))</f>
        <v>0</v>
      </c>
      <c r="CB54" s="69">
        <f ca="1">IF(CB$5="",0,SUMPRODUCT(
INDIRECT(ADDRESS($P54,SUMIFS($1:$1,$5:$5,1))&amp;":"&amp;ADDRESS($P54,CB$1)),
INDIRECT("rBP!"&amp;ADDRESS($S54,SUMIFS(rBP!$1:$1,rBP!$5:$5,MAX(rBP!$5:$5)-CB$5+1))&amp;":"&amp;ADDRESS($S54,SUMIFS(rBP!$1:$1,rBP!$5:$5,MAX(rBP!$5:$5))))))</f>
        <v>0</v>
      </c>
      <c r="CC54" s="69">
        <f ca="1">IF(CC$5="",0,SUMPRODUCT(
INDIRECT(ADDRESS($P54,SUMIFS($1:$1,$5:$5,1))&amp;":"&amp;ADDRESS($P54,CC$1)),
INDIRECT("rBP!"&amp;ADDRESS($S54,SUMIFS(rBP!$1:$1,rBP!$5:$5,MAX(rBP!$5:$5)-CC$5+1))&amp;":"&amp;ADDRESS($S54,SUMIFS(rBP!$1:$1,rBP!$5:$5,MAX(rBP!$5:$5))))))</f>
        <v>0</v>
      </c>
      <c r="CD54" s="69">
        <f ca="1">IF(CD$5="",0,SUMPRODUCT(
INDIRECT(ADDRESS($P54,SUMIFS($1:$1,$5:$5,1))&amp;":"&amp;ADDRESS($P54,CD$1)),
INDIRECT("rBP!"&amp;ADDRESS($S54,SUMIFS(rBP!$1:$1,rBP!$5:$5,MAX(rBP!$5:$5)-CD$5+1))&amp;":"&amp;ADDRESS($S54,SUMIFS(rBP!$1:$1,rBP!$5:$5,MAX(rBP!$5:$5))))))</f>
        <v>0</v>
      </c>
      <c r="CE54" s="69">
        <f ca="1">IF(CE$5="",0,SUMPRODUCT(
INDIRECT(ADDRESS($P54,SUMIFS($1:$1,$5:$5,1))&amp;":"&amp;ADDRESS($P54,CE$1)),
INDIRECT("rBP!"&amp;ADDRESS($S54,SUMIFS(rBP!$1:$1,rBP!$5:$5,MAX(rBP!$5:$5)-CE$5+1))&amp;":"&amp;ADDRESS($S54,SUMIFS(rBP!$1:$1,rBP!$5:$5,MAX(rBP!$5:$5))))))</f>
        <v>0</v>
      </c>
      <c r="CF54" s="69">
        <f ca="1">IF(CF$5="",0,SUMPRODUCT(
INDIRECT(ADDRESS($P54,SUMIFS($1:$1,$5:$5,1))&amp;":"&amp;ADDRESS($P54,CF$1)),
INDIRECT("rBP!"&amp;ADDRESS($S54,SUMIFS(rBP!$1:$1,rBP!$5:$5,MAX(rBP!$5:$5)-CF$5+1))&amp;":"&amp;ADDRESS($S54,SUMIFS(rBP!$1:$1,rBP!$5:$5,MAX(rBP!$5:$5))))))</f>
        <v>0</v>
      </c>
      <c r="CG54" s="69">
        <f ca="1">IF(CG$5="",0,SUMPRODUCT(
INDIRECT(ADDRESS($P54,SUMIFS($1:$1,$5:$5,1))&amp;":"&amp;ADDRESS($P54,CG$1)),
INDIRECT("rBP!"&amp;ADDRESS($S54,SUMIFS(rBP!$1:$1,rBP!$5:$5,MAX(rBP!$5:$5)-CG$5+1))&amp;":"&amp;ADDRESS($S54,SUMIFS(rBP!$1:$1,rBP!$5:$5,MAX(rBP!$5:$5))))))</f>
        <v>0</v>
      </c>
      <c r="CH54" s="69">
        <f ca="1">IF(CH$5="",0,SUMPRODUCT(
INDIRECT(ADDRESS($P54,SUMIFS($1:$1,$5:$5,1))&amp;":"&amp;ADDRESS($P54,CH$1)),
INDIRECT("rBP!"&amp;ADDRESS($S54,SUMIFS(rBP!$1:$1,rBP!$5:$5,MAX(rBP!$5:$5)-CH$5+1))&amp;":"&amp;ADDRESS($S54,SUMIFS(rBP!$1:$1,rBP!$5:$5,MAX(rBP!$5:$5))))))</f>
        <v>0</v>
      </c>
      <c r="CI54" s="69">
        <f ca="1">IF(CI$5="",0,SUMPRODUCT(
INDIRECT(ADDRESS($P54,SUMIFS($1:$1,$5:$5,1))&amp;":"&amp;ADDRESS($P54,CI$1)),
INDIRECT("rBP!"&amp;ADDRESS($S54,SUMIFS(rBP!$1:$1,rBP!$5:$5,MAX(rBP!$5:$5)-CI$5+1))&amp;":"&amp;ADDRESS($S54,SUMIFS(rBP!$1:$1,rBP!$5:$5,MAX(rBP!$5:$5))))))</f>
        <v>0</v>
      </c>
      <c r="CJ54" s="69">
        <f ca="1">IF(CJ$5="",0,SUMPRODUCT(
INDIRECT(ADDRESS($P54,SUMIFS($1:$1,$5:$5,1))&amp;":"&amp;ADDRESS($P54,CJ$1)),
INDIRECT("rBP!"&amp;ADDRESS($S54,SUMIFS(rBP!$1:$1,rBP!$5:$5,MAX(rBP!$5:$5)-CJ$5+1))&amp;":"&amp;ADDRESS($S54,SUMIFS(rBP!$1:$1,rBP!$5:$5,MAX(rBP!$5:$5))))))</f>
        <v>0</v>
      </c>
      <c r="CK54" s="69">
        <f ca="1">IF(CK$5="",0,SUMPRODUCT(
INDIRECT(ADDRESS($P54,SUMIFS($1:$1,$5:$5,1))&amp;":"&amp;ADDRESS($P54,CK$1)),
INDIRECT("rBP!"&amp;ADDRESS($S54,SUMIFS(rBP!$1:$1,rBP!$5:$5,MAX(rBP!$5:$5)-CK$5+1))&amp;":"&amp;ADDRESS($S54,SUMIFS(rBP!$1:$1,rBP!$5:$5,MAX(rBP!$5:$5))))))</f>
        <v>0</v>
      </c>
      <c r="CL54" s="69">
        <f ca="1">IF(CL$5="",0,SUMPRODUCT(
INDIRECT(ADDRESS($P54,SUMIFS($1:$1,$5:$5,1))&amp;":"&amp;ADDRESS($P54,CL$1)),
INDIRECT("rBP!"&amp;ADDRESS($S54,SUMIFS(rBP!$1:$1,rBP!$5:$5,MAX(rBP!$5:$5)-CL$5+1))&amp;":"&amp;ADDRESS($S54,SUMIFS(rBP!$1:$1,rBP!$5:$5,MAX(rBP!$5:$5))))))</f>
        <v>0</v>
      </c>
      <c r="CM54" s="69">
        <f ca="1">IF(CM$5="",0,SUMPRODUCT(
INDIRECT(ADDRESS($P54,SUMIFS($1:$1,$5:$5,1))&amp;":"&amp;ADDRESS($P54,CM$1)),
INDIRECT("rBP!"&amp;ADDRESS($S54,SUMIFS(rBP!$1:$1,rBP!$5:$5,MAX(rBP!$5:$5)-CM$5+1))&amp;":"&amp;ADDRESS($S54,SUMIFS(rBP!$1:$1,rBP!$5:$5,MAX(rBP!$5:$5))))))</f>
        <v>0</v>
      </c>
      <c r="CN54" s="69">
        <f ca="1">IF(CN$5="",0,SUMPRODUCT(
INDIRECT(ADDRESS($P54,SUMIFS($1:$1,$5:$5,1))&amp;":"&amp;ADDRESS($P54,CN$1)),
INDIRECT("rBP!"&amp;ADDRESS($S54,SUMIFS(rBP!$1:$1,rBP!$5:$5,MAX(rBP!$5:$5)-CN$5+1))&amp;":"&amp;ADDRESS($S54,SUMIFS(rBP!$1:$1,rBP!$5:$5,MAX(rBP!$5:$5))))))</f>
        <v>0</v>
      </c>
      <c r="CO54" s="69">
        <f ca="1">IF(CO$5="",0,SUMPRODUCT(
INDIRECT(ADDRESS($P54,SUMIFS($1:$1,$5:$5,1))&amp;":"&amp;ADDRESS($P54,CO$1)),
INDIRECT("rBP!"&amp;ADDRESS($S54,SUMIFS(rBP!$1:$1,rBP!$5:$5,MAX(rBP!$5:$5)-CO$5+1))&amp;":"&amp;ADDRESS($S54,SUMIFS(rBP!$1:$1,rBP!$5:$5,MAX(rBP!$5:$5))))))</f>
        <v>0</v>
      </c>
      <c r="CP54" s="69">
        <f ca="1">IF(CP$5="",0,SUMPRODUCT(
INDIRECT(ADDRESS($P54,SUMIFS($1:$1,$5:$5,1))&amp;":"&amp;ADDRESS($P54,CP$1)),
INDIRECT("rBP!"&amp;ADDRESS($S54,SUMIFS(rBP!$1:$1,rBP!$5:$5,MAX(rBP!$5:$5)-CP$5+1))&amp;":"&amp;ADDRESS($S54,SUMIFS(rBP!$1:$1,rBP!$5:$5,MAX(rBP!$5:$5))))))</f>
        <v>0</v>
      </c>
      <c r="CQ54" s="69">
        <f ca="1">IF(CQ$5="",0,SUMPRODUCT(
INDIRECT(ADDRESS($P54,SUMIFS($1:$1,$5:$5,1))&amp;":"&amp;ADDRESS($P54,CQ$1)),
INDIRECT("rBP!"&amp;ADDRESS($S54,SUMIFS(rBP!$1:$1,rBP!$5:$5,MAX(rBP!$5:$5)-CQ$5+1))&amp;":"&amp;ADDRESS($S54,SUMIFS(rBP!$1:$1,rBP!$5:$5,MAX(rBP!$5:$5))))))</f>
        <v>0</v>
      </c>
      <c r="CR54" s="69">
        <f ca="1">IF(CR$5="",0,SUMPRODUCT(
INDIRECT(ADDRESS($P54,SUMIFS($1:$1,$5:$5,1))&amp;":"&amp;ADDRESS($P54,CR$1)),
INDIRECT("rBP!"&amp;ADDRESS($S54,SUMIFS(rBP!$1:$1,rBP!$5:$5,MAX(rBP!$5:$5)-CR$5+1))&amp;":"&amp;ADDRESS($S54,SUMIFS(rBP!$1:$1,rBP!$5:$5,MAX(rBP!$5:$5))))))</f>
        <v>0</v>
      </c>
      <c r="CS54" s="69">
        <f ca="1">IF(CS$5="",0,SUMPRODUCT(
INDIRECT(ADDRESS($P54,SUMIFS($1:$1,$5:$5,1))&amp;":"&amp;ADDRESS($P54,CS$1)),
INDIRECT("rBP!"&amp;ADDRESS($S54,SUMIFS(rBP!$1:$1,rBP!$5:$5,MAX(rBP!$5:$5)-CS$5+1))&amp;":"&amp;ADDRESS($S54,SUMIFS(rBP!$1:$1,rBP!$5:$5,MAX(rBP!$5:$5))))))</f>
        <v>0</v>
      </c>
      <c r="CT54" s="69">
        <f ca="1">IF(CT$5="",0,SUMPRODUCT(
INDIRECT(ADDRESS($P54,SUMIFS($1:$1,$5:$5,1))&amp;":"&amp;ADDRESS($P54,CT$1)),
INDIRECT("rBP!"&amp;ADDRESS($S54,SUMIFS(rBP!$1:$1,rBP!$5:$5,MAX(rBP!$5:$5)-CT$5+1))&amp;":"&amp;ADDRESS($S54,SUMIFS(rBP!$1:$1,rBP!$5:$5,MAX(rBP!$5:$5))))))</f>
        <v>0</v>
      </c>
    </row>
    <row r="55" spans="1:98" s="67" customFormat="1" ht="12" x14ac:dyDescent="0.25">
      <c r="A55" s="26">
        <f>ROW()</f>
        <v>55</v>
      </c>
      <c r="E55" s="68"/>
      <c r="F55" s="66" t="str">
        <f>F53</f>
        <v>Вн.пр-во в натуральных величинах</v>
      </c>
      <c r="G55" s="27" t="str">
        <f>BP!$F$22</f>
        <v>Сырье</v>
      </c>
      <c r="M55" s="2" t="str">
        <f>BP!$M$22</f>
        <v>л</v>
      </c>
      <c r="P55" s="71">
        <f t="shared" ref="P55:P62" si="10">$A$7</f>
        <v>7</v>
      </c>
      <c r="Q55" s="27"/>
      <c r="R55" s="24"/>
      <c r="S55" s="71">
        <f>BP!$A106</f>
        <v>106</v>
      </c>
      <c r="V55" s="75"/>
      <c r="W55" s="29">
        <f ca="1">SUM(INDIRECT(ADDRESS(ROW(),SUMIFS($1:$1,$5:$5,1))):INDIRECT(ADDRESS(ROW(),SUMIFS($1:$1,$5:$5,MAX($5:$5)))))</f>
        <v>335982.87999999989</v>
      </c>
      <c r="Z55" s="69">
        <f ca="1">IF(Z$5="",0,SUMPRODUCT(
INDIRECT(ADDRESS($P55,SUMIFS($1:$1,$5:$5,1))&amp;":"&amp;ADDRESS($P55,Z$1)),
INDIRECT("rBP!"&amp;ADDRESS($S55,SUMIFS(rBP!$1:$1,rBP!$5:$5,MAX(rBP!$5:$5)-Z$5+1))&amp;":"&amp;ADDRESS($S55,SUMIFS(rBP!$1:$1,rBP!$5:$5,MAX(rBP!$5:$5))))))</f>
        <v>0</v>
      </c>
      <c r="AA55" s="69">
        <f ca="1">IF(AA$5="",0,SUMPRODUCT(
INDIRECT(ADDRESS($P55,SUMIFS($1:$1,$5:$5,1))&amp;":"&amp;ADDRESS($P55,AA$1)),
INDIRECT("rBP!"&amp;ADDRESS($S55,SUMIFS(rBP!$1:$1,rBP!$5:$5,MAX(rBP!$5:$5)-AA$5+1))&amp;":"&amp;ADDRESS($S55,SUMIFS(rBP!$1:$1,rBP!$5:$5,MAX(rBP!$5:$5))))))</f>
        <v>0</v>
      </c>
      <c r="AB55" s="69">
        <f ca="1">IF(AB$5="",0,SUMPRODUCT(
INDIRECT(ADDRESS($P55,SUMIFS($1:$1,$5:$5,1))&amp;":"&amp;ADDRESS($P55,AB$1)),
INDIRECT("rBP!"&amp;ADDRESS($S55,SUMIFS(rBP!$1:$1,rBP!$5:$5,MAX(rBP!$5:$5)-AB$5+1))&amp;":"&amp;ADDRESS($S55,SUMIFS(rBP!$1:$1,rBP!$5:$5,MAX(rBP!$5:$5))))))</f>
        <v>0</v>
      </c>
      <c r="AC55" s="69">
        <f ca="1">IF(AC$5="",0,SUMPRODUCT(
INDIRECT(ADDRESS($P55,SUMIFS($1:$1,$5:$5,1))&amp;":"&amp;ADDRESS($P55,AC$1)),
INDIRECT("rBP!"&amp;ADDRESS($S55,SUMIFS(rBP!$1:$1,rBP!$5:$5,MAX(rBP!$5:$5)-AC$5+1))&amp;":"&amp;ADDRESS($S55,SUMIFS(rBP!$1:$1,rBP!$5:$5,MAX(rBP!$5:$5))))))</f>
        <v>0</v>
      </c>
      <c r="AD55" s="69">
        <f ca="1">IF(AD$5="",0,SUMPRODUCT(
INDIRECT(ADDRESS($P55,SUMIFS($1:$1,$5:$5,1))&amp;":"&amp;ADDRESS($P55,AD$1)),
INDIRECT("rBP!"&amp;ADDRESS($S55,SUMIFS(rBP!$1:$1,rBP!$5:$5,MAX(rBP!$5:$5)-AD$5+1))&amp;":"&amp;ADDRESS($S55,SUMIFS(rBP!$1:$1,rBP!$5:$5,MAX(rBP!$5:$5))))))</f>
        <v>0</v>
      </c>
      <c r="AE55" s="69">
        <f ca="1">IF(AE$5="",0,SUMPRODUCT(
INDIRECT(ADDRESS($P55,SUMIFS($1:$1,$5:$5,1))&amp;":"&amp;ADDRESS($P55,AE$1)),
INDIRECT("rBP!"&amp;ADDRESS($S55,SUMIFS(rBP!$1:$1,rBP!$5:$5,MAX(rBP!$5:$5)-AE$5+1))&amp;":"&amp;ADDRESS($S55,SUMIFS(rBP!$1:$1,rBP!$5:$5,MAX(rBP!$5:$5))))))</f>
        <v>16</v>
      </c>
      <c r="AF55" s="69">
        <f ca="1">IF(AF$5="",0,SUMPRODUCT(
INDIRECT(ADDRESS($P55,SUMIFS($1:$1,$5:$5,1))&amp;":"&amp;ADDRESS($P55,AF$1)),
INDIRECT("rBP!"&amp;ADDRESS($S55,SUMIFS(rBP!$1:$1,rBP!$5:$5,MAX(rBP!$5:$5)-AF$5+1))&amp;":"&amp;ADDRESS($S55,SUMIFS(rBP!$1:$1,rBP!$5:$5,MAX(rBP!$5:$5))))))</f>
        <v>64</v>
      </c>
      <c r="AG55" s="69">
        <f ca="1">IF(AG$5="",0,SUMPRODUCT(
INDIRECT(ADDRESS($P55,SUMIFS($1:$1,$5:$5,1))&amp;":"&amp;ADDRESS($P55,AG$1)),
INDIRECT("rBP!"&amp;ADDRESS($S55,SUMIFS(rBP!$1:$1,rBP!$5:$5,MAX(rBP!$5:$5)-AG$5+1))&amp;":"&amp;ADDRESS($S55,SUMIFS(rBP!$1:$1,rBP!$5:$5,MAX(rBP!$5:$5))))))</f>
        <v>115.2</v>
      </c>
      <c r="AH55" s="69">
        <f ca="1">IF(AH$5="",0,SUMPRODUCT(
INDIRECT(ADDRESS($P55,SUMIFS($1:$1,$5:$5,1))&amp;":"&amp;ADDRESS($P55,AH$1)),
INDIRECT("rBP!"&amp;ADDRESS($S55,SUMIFS(rBP!$1:$1,rBP!$5:$5,MAX(rBP!$5:$5)-AH$5+1))&amp;":"&amp;ADDRESS($S55,SUMIFS(rBP!$1:$1,rBP!$5:$5,MAX(rBP!$5:$5))))))</f>
        <v>168.4</v>
      </c>
      <c r="AI55" s="69">
        <f ca="1">IF(AI$5="",0,SUMPRODUCT(
INDIRECT(ADDRESS($P55,SUMIFS($1:$1,$5:$5,1))&amp;":"&amp;ADDRESS($P55,AI$1)),
INDIRECT("rBP!"&amp;ADDRESS($S55,SUMIFS(rBP!$1:$1,rBP!$5:$5,MAX(rBP!$5:$5)-AI$5+1))&amp;":"&amp;ADDRESS($S55,SUMIFS(rBP!$1:$1,rBP!$5:$5,MAX(rBP!$5:$5))))))</f>
        <v>214.8</v>
      </c>
      <c r="AJ55" s="69">
        <f ca="1">IF(AJ$5="",0,SUMPRODUCT(
INDIRECT(ADDRESS($P55,SUMIFS($1:$1,$5:$5,1))&amp;":"&amp;ADDRESS($P55,AJ$1)),
INDIRECT("rBP!"&amp;ADDRESS($S55,SUMIFS(rBP!$1:$1,rBP!$5:$5,MAX(rBP!$5:$5)-AJ$5+1))&amp;":"&amp;ADDRESS($S55,SUMIFS(rBP!$1:$1,rBP!$5:$5,MAX(rBP!$5:$5))))))</f>
        <v>282.16000000000003</v>
      </c>
      <c r="AK55" s="69">
        <f ca="1">IF(AK$5="",0,SUMPRODUCT(
INDIRECT(ADDRESS($P55,SUMIFS($1:$1,$5:$5,1))&amp;":"&amp;ADDRESS($P55,AK$1)),
INDIRECT("rBP!"&amp;ADDRESS($S55,SUMIFS(rBP!$1:$1,rBP!$5:$5,MAX(rBP!$5:$5)-AK$5+1))&amp;":"&amp;ADDRESS($S55,SUMIFS(rBP!$1:$1,rBP!$5:$5,MAX(rBP!$5:$5))))))</f>
        <v>458.16000000000008</v>
      </c>
      <c r="AL55" s="69">
        <f ca="1">IF(AL$5="",0,SUMPRODUCT(
INDIRECT(ADDRESS($P55,SUMIFS($1:$1,$5:$5,1))&amp;":"&amp;ADDRESS($P55,AL$1)),
INDIRECT("rBP!"&amp;ADDRESS($S55,SUMIFS(rBP!$1:$1,rBP!$5:$5,MAX(rBP!$5:$5)-AL$5+1))&amp;":"&amp;ADDRESS($S55,SUMIFS(rBP!$1:$1,rBP!$5:$5,MAX(rBP!$5:$5))))))</f>
        <v>754.48</v>
      </c>
      <c r="AM55" s="69">
        <f ca="1">IF(AM$5="",0,SUMPRODUCT(
INDIRECT(ADDRESS($P55,SUMIFS($1:$1,$5:$5,1))&amp;":"&amp;ADDRESS($P55,AM$1)),
INDIRECT("rBP!"&amp;ADDRESS($S55,SUMIFS(rBP!$1:$1,rBP!$5:$5,MAX(rBP!$5:$5)-AM$5+1))&amp;":"&amp;ADDRESS($S55,SUMIFS(rBP!$1:$1,rBP!$5:$5,MAX(rBP!$5:$5))))))</f>
        <v>1179.8799999999999</v>
      </c>
      <c r="AN55" s="69">
        <f ca="1">IF(AN$5="",0,SUMPRODUCT(
INDIRECT(ADDRESS($P55,SUMIFS($1:$1,$5:$5,1))&amp;":"&amp;ADDRESS($P55,AN$1)),
INDIRECT("rBP!"&amp;ADDRESS($S55,SUMIFS(rBP!$1:$1,rBP!$5:$5,MAX(rBP!$5:$5)-AN$5+1))&amp;":"&amp;ADDRESS($S55,SUMIFS(rBP!$1:$1,rBP!$5:$5,MAX(rBP!$5:$5))))))</f>
        <v>1718.8000000000002</v>
      </c>
      <c r="AO55" s="69">
        <f ca="1">IF(AO$5="",0,SUMPRODUCT(
INDIRECT(ADDRESS($P55,SUMIFS($1:$1,$5:$5,1))&amp;":"&amp;ADDRESS($P55,AO$1)),
INDIRECT("rBP!"&amp;ADDRESS($S55,SUMIFS(rBP!$1:$1,rBP!$5:$5,MAX(rBP!$5:$5)-AO$5+1))&amp;":"&amp;ADDRESS($S55,SUMIFS(rBP!$1:$1,rBP!$5:$5,MAX(rBP!$5:$5))))))</f>
        <v>2324.6799999999998</v>
      </c>
      <c r="AP55" s="69">
        <f ca="1">IF(AP$5="",0,SUMPRODUCT(
INDIRECT(ADDRESS($P55,SUMIFS($1:$1,$5:$5,1))&amp;":"&amp;ADDRESS($P55,AP$1)),
INDIRECT("rBP!"&amp;ADDRESS($S55,SUMIFS(rBP!$1:$1,rBP!$5:$5,MAX(rBP!$5:$5)-AP$5+1))&amp;":"&amp;ADDRESS($S55,SUMIFS(rBP!$1:$1,rBP!$5:$5,MAX(rBP!$5:$5))))))</f>
        <v>2970.32</v>
      </c>
      <c r="AQ55" s="69">
        <f ca="1">IF(AQ$5="",0,SUMPRODUCT(
INDIRECT(ADDRESS($P55,SUMIFS($1:$1,$5:$5,1))&amp;":"&amp;ADDRESS($P55,AQ$1)),
INDIRECT("rBP!"&amp;ADDRESS($S55,SUMIFS(rBP!$1:$1,rBP!$5:$5,MAX(rBP!$5:$5)-AQ$5+1))&amp;":"&amp;ADDRESS($S55,SUMIFS(rBP!$1:$1,rBP!$5:$5,MAX(rBP!$5:$5))))))</f>
        <v>3636.6000000000004</v>
      </c>
      <c r="AR55" s="69">
        <f ca="1">IF(AR$5="",0,SUMPRODUCT(
INDIRECT(ADDRESS($P55,SUMIFS($1:$1,$5:$5,1))&amp;":"&amp;ADDRESS($P55,AR$1)),
INDIRECT("rBP!"&amp;ADDRESS($S55,SUMIFS(rBP!$1:$1,rBP!$5:$5,MAX(rBP!$5:$5)-AR$5+1))&amp;":"&amp;ADDRESS($S55,SUMIFS(rBP!$1:$1,rBP!$5:$5,MAX(rBP!$5:$5))))))</f>
        <v>4313.8</v>
      </c>
      <c r="AS55" s="69">
        <f ca="1">IF(AS$5="",0,SUMPRODUCT(
INDIRECT(ADDRESS($P55,SUMIFS($1:$1,$5:$5,1))&amp;":"&amp;ADDRESS($P55,AS$1)),
INDIRECT("rBP!"&amp;ADDRESS($S55,SUMIFS(rBP!$1:$1,rBP!$5:$5,MAX(rBP!$5:$5)-AS$5+1))&amp;":"&amp;ADDRESS($S55,SUMIFS(rBP!$1:$1,rBP!$5:$5,MAX(rBP!$5:$5))))))</f>
        <v>4995.8</v>
      </c>
      <c r="AT55" s="69">
        <f ca="1">IF(AT$5="",0,SUMPRODUCT(
INDIRECT(ADDRESS($P55,SUMIFS($1:$1,$5:$5,1))&amp;":"&amp;ADDRESS($P55,AT$1)),
INDIRECT("rBP!"&amp;ADDRESS($S55,SUMIFS(rBP!$1:$1,rBP!$5:$5,MAX(rBP!$5:$5)-AT$5+1))&amp;":"&amp;ADDRESS($S55,SUMIFS(rBP!$1:$1,rBP!$5:$5,MAX(rBP!$5:$5))))))</f>
        <v>5679</v>
      </c>
      <c r="AU55" s="69">
        <f ca="1">IF(AU$5="",0,SUMPRODUCT(
INDIRECT(ADDRESS($P55,SUMIFS($1:$1,$5:$5,1))&amp;":"&amp;ADDRESS($P55,AU$1)),
INDIRECT("rBP!"&amp;ADDRESS($S55,SUMIFS(rBP!$1:$1,rBP!$5:$5,MAX(rBP!$5:$5)-AU$5+1))&amp;":"&amp;ADDRESS($S55,SUMIFS(rBP!$1:$1,rBP!$5:$5,MAX(rBP!$5:$5))))))</f>
        <v>6362.8</v>
      </c>
      <c r="AV55" s="69">
        <f ca="1">IF(AV$5="",0,SUMPRODUCT(
INDIRECT(ADDRESS($P55,SUMIFS($1:$1,$5:$5,1))&amp;":"&amp;ADDRESS($P55,AV$1)),
INDIRECT("rBP!"&amp;ADDRESS($S55,SUMIFS(rBP!$1:$1,rBP!$5:$5,MAX(rBP!$5:$5)-AV$5+1))&amp;":"&amp;ADDRESS($S55,SUMIFS(rBP!$1:$1,rBP!$5:$5,MAX(rBP!$5:$5))))))</f>
        <v>7046.8</v>
      </c>
      <c r="AW55" s="69">
        <f ca="1">IF(AW$5="",0,SUMPRODUCT(
INDIRECT(ADDRESS($P55,SUMIFS($1:$1,$5:$5,1))&amp;":"&amp;ADDRESS($P55,AW$1)),
INDIRECT("rBP!"&amp;ADDRESS($S55,SUMIFS(rBP!$1:$1,rBP!$5:$5,MAX(rBP!$5:$5)-AW$5+1))&amp;":"&amp;ADDRESS($S55,SUMIFS(rBP!$1:$1,rBP!$5:$5,MAX(rBP!$5:$5))))))</f>
        <v>7730.8</v>
      </c>
      <c r="AX55" s="69">
        <f ca="1">IF(AX$5="",0,SUMPRODUCT(
INDIRECT(ADDRESS($P55,SUMIFS($1:$1,$5:$5,1))&amp;":"&amp;ADDRESS($P55,AX$1)),
INDIRECT("rBP!"&amp;ADDRESS($S55,SUMIFS(rBP!$1:$1,rBP!$5:$5,MAX(rBP!$5:$5)-AX$5+1))&amp;":"&amp;ADDRESS($S55,SUMIFS(rBP!$1:$1,rBP!$5:$5,MAX(rBP!$5:$5))))))</f>
        <v>8414.8000000000011</v>
      </c>
      <c r="AY55" s="69">
        <f ca="1">IF(AY$5="",0,SUMPRODUCT(
INDIRECT(ADDRESS($P55,SUMIFS($1:$1,$5:$5,1))&amp;":"&amp;ADDRESS($P55,AY$1)),
INDIRECT("rBP!"&amp;ADDRESS($S55,SUMIFS(rBP!$1:$1,rBP!$5:$5,MAX(rBP!$5:$5)-AY$5+1))&amp;":"&amp;ADDRESS($S55,SUMIFS(rBP!$1:$1,rBP!$5:$5,MAX(rBP!$5:$5))))))</f>
        <v>9098.8000000000011</v>
      </c>
      <c r="AZ55" s="69">
        <f ca="1">IF(AZ$5="",0,SUMPRODUCT(
INDIRECT(ADDRESS($P55,SUMIFS($1:$1,$5:$5,1))&amp;":"&amp;ADDRESS($P55,AZ$1)),
INDIRECT("rBP!"&amp;ADDRESS($S55,SUMIFS(rBP!$1:$1,rBP!$5:$5,MAX(rBP!$5:$5)-AZ$5+1))&amp;":"&amp;ADDRESS($S55,SUMIFS(rBP!$1:$1,rBP!$5:$5,MAX(rBP!$5:$5))))))</f>
        <v>9782.8000000000011</v>
      </c>
      <c r="BA55" s="69">
        <f ca="1">IF(BA$5="",0,SUMPRODUCT(
INDIRECT(ADDRESS($P55,SUMIFS($1:$1,$5:$5,1))&amp;":"&amp;ADDRESS($P55,BA$1)),
INDIRECT("rBP!"&amp;ADDRESS($S55,SUMIFS(rBP!$1:$1,rBP!$5:$5,MAX(rBP!$5:$5)-BA$5+1))&amp;":"&amp;ADDRESS($S55,SUMIFS(rBP!$1:$1,rBP!$5:$5,MAX(rBP!$5:$5))))))</f>
        <v>10466.800000000001</v>
      </c>
      <c r="BB55" s="69">
        <f ca="1">IF(BB$5="",0,SUMPRODUCT(
INDIRECT(ADDRESS($P55,SUMIFS($1:$1,$5:$5,1))&amp;":"&amp;ADDRESS($P55,BB$1)),
INDIRECT("rBP!"&amp;ADDRESS($S55,SUMIFS(rBP!$1:$1,rBP!$5:$5,MAX(rBP!$5:$5)-BB$5+1))&amp;":"&amp;ADDRESS($S55,SUMIFS(rBP!$1:$1,rBP!$5:$5,MAX(rBP!$5:$5))))))</f>
        <v>11110.800000000001</v>
      </c>
      <c r="BC55" s="69">
        <f ca="1">IF(BC$5="",0,SUMPRODUCT(
INDIRECT(ADDRESS($P55,SUMIFS($1:$1,$5:$5,1))&amp;":"&amp;ADDRESS($P55,BC$1)),
INDIRECT("rBP!"&amp;ADDRESS($S55,SUMIFS(rBP!$1:$1,rBP!$5:$5,MAX(rBP!$5:$5)-BC$5+1))&amp;":"&amp;ADDRESS($S55,SUMIFS(rBP!$1:$1,rBP!$5:$5,MAX(rBP!$5:$5))))))</f>
        <v>11634.800000000001</v>
      </c>
      <c r="BD55" s="69">
        <f ca="1">IF(BD$5="",0,SUMPRODUCT(
INDIRECT(ADDRESS($P55,SUMIFS($1:$1,$5:$5,1))&amp;":"&amp;ADDRESS($P55,BD$1)),
INDIRECT("rBP!"&amp;ADDRESS($S55,SUMIFS(rBP!$1:$1,rBP!$5:$5,MAX(rBP!$5:$5)-BD$5+1))&amp;":"&amp;ADDRESS($S55,SUMIFS(rBP!$1:$1,rBP!$5:$5,MAX(rBP!$5:$5))))))</f>
        <v>12030.800000000001</v>
      </c>
      <c r="BE55" s="69">
        <f ca="1">IF(BE$5="",0,SUMPRODUCT(
INDIRECT(ADDRESS($P55,SUMIFS($1:$1,$5:$5,1))&amp;":"&amp;ADDRESS($P55,BE$1)),
INDIRECT("rBP!"&amp;ADDRESS($S55,SUMIFS(rBP!$1:$1,rBP!$5:$5,MAX(rBP!$5:$5)-BE$5+1))&amp;":"&amp;ADDRESS($S55,SUMIFS(rBP!$1:$1,rBP!$5:$5,MAX(rBP!$5:$5))))))</f>
        <v>12293.800000000001</v>
      </c>
      <c r="BF55" s="69">
        <f ca="1">IF(BF$5="",0,SUMPRODUCT(
INDIRECT(ADDRESS($P55,SUMIFS($1:$1,$5:$5,1))&amp;":"&amp;ADDRESS($P55,BF$1)),
INDIRECT("rBP!"&amp;ADDRESS($S55,SUMIFS(rBP!$1:$1,rBP!$5:$5,MAX(rBP!$5:$5)-BF$5+1))&amp;":"&amp;ADDRESS($S55,SUMIFS(rBP!$1:$1,rBP!$5:$5,MAX(rBP!$5:$5))))))</f>
        <v>12440.800000000001</v>
      </c>
      <c r="BG55" s="69">
        <f ca="1">IF(BG$5="",0,SUMPRODUCT(
INDIRECT(ADDRESS($P55,SUMIFS($1:$1,$5:$5,1))&amp;":"&amp;ADDRESS($P55,BG$1)),
INDIRECT("rBP!"&amp;ADDRESS($S55,SUMIFS(rBP!$1:$1,rBP!$5:$5,MAX(rBP!$5:$5)-BG$5+1))&amp;":"&amp;ADDRESS($S55,SUMIFS(rBP!$1:$1,rBP!$5:$5,MAX(rBP!$5:$5))))))</f>
        <v>12519.400000000001</v>
      </c>
      <c r="BH55" s="69">
        <f ca="1">IF(BH$5="",0,SUMPRODUCT(
INDIRECT(ADDRESS($P55,SUMIFS($1:$1,$5:$5,1))&amp;":"&amp;ADDRESS($P55,BH$1)),
INDIRECT("rBP!"&amp;ADDRESS($S55,SUMIFS(rBP!$1:$1,rBP!$5:$5,MAX(rBP!$5:$5)-BH$5+1))&amp;":"&amp;ADDRESS($S55,SUMIFS(rBP!$1:$1,rBP!$5:$5,MAX(rBP!$5:$5))))))</f>
        <v>12558</v>
      </c>
      <c r="BI55" s="69">
        <f ca="1">IF(BI$5="",0,SUMPRODUCT(
INDIRECT(ADDRESS($P55,SUMIFS($1:$1,$5:$5,1))&amp;":"&amp;ADDRESS($P55,BI$1)),
INDIRECT("rBP!"&amp;ADDRESS($S55,SUMIFS(rBP!$1:$1,rBP!$5:$5,MAX(rBP!$5:$5)-BI$5+1))&amp;":"&amp;ADDRESS($S55,SUMIFS(rBP!$1:$1,rBP!$5:$5,MAX(rBP!$5:$5))))))</f>
        <v>12575.800000000001</v>
      </c>
      <c r="BJ55" s="69">
        <f ca="1">IF(BJ$5="",0,SUMPRODUCT(
INDIRECT(ADDRESS($P55,SUMIFS($1:$1,$5:$5,1))&amp;":"&amp;ADDRESS($P55,BJ$1)),
INDIRECT("rBP!"&amp;ADDRESS($S55,SUMIFS(rBP!$1:$1,rBP!$5:$5,MAX(rBP!$5:$5)-BJ$5+1))&amp;":"&amp;ADDRESS($S55,SUMIFS(rBP!$1:$1,rBP!$5:$5,MAX(rBP!$5:$5))))))</f>
        <v>12582.6</v>
      </c>
      <c r="BK55" s="69">
        <f ca="1">IF(BK$5="",0,SUMPRODUCT(
INDIRECT(ADDRESS($P55,SUMIFS($1:$1,$5:$5,1))&amp;":"&amp;ADDRESS($P55,BK$1)),
INDIRECT("rBP!"&amp;ADDRESS($S55,SUMIFS(rBP!$1:$1,rBP!$5:$5,MAX(rBP!$5:$5)-BK$5+1))&amp;":"&amp;ADDRESS($S55,SUMIFS(rBP!$1:$1,rBP!$5:$5,MAX(rBP!$5:$5))))))</f>
        <v>12584.6</v>
      </c>
      <c r="BL55" s="69">
        <f ca="1">IF(BL$5="",0,SUMPRODUCT(
INDIRECT(ADDRESS($P55,SUMIFS($1:$1,$5:$5,1))&amp;":"&amp;ADDRESS($P55,BL$1)),
INDIRECT("rBP!"&amp;ADDRESS($S55,SUMIFS(rBP!$1:$1,rBP!$5:$5,MAX(rBP!$5:$5)-BL$5+1))&amp;":"&amp;ADDRESS($S55,SUMIFS(rBP!$1:$1,rBP!$5:$5,MAX(rBP!$5:$5))))))</f>
        <v>12585.400000000001</v>
      </c>
      <c r="BM55" s="69">
        <f ca="1">IF(BM$5="",0,SUMPRODUCT(
INDIRECT(ADDRESS($P55,SUMIFS($1:$1,$5:$5,1))&amp;":"&amp;ADDRESS($P55,BM$1)),
INDIRECT("rBP!"&amp;ADDRESS($S55,SUMIFS(rBP!$1:$1,rBP!$5:$5,MAX(rBP!$5:$5)-BM$5+1))&amp;":"&amp;ADDRESS($S55,SUMIFS(rBP!$1:$1,rBP!$5:$5,MAX(rBP!$5:$5))))))</f>
        <v>12585.600000000002</v>
      </c>
      <c r="BN55" s="69">
        <f ca="1">IF(BN$5="",0,SUMPRODUCT(
INDIRECT(ADDRESS($P55,SUMIFS($1:$1,$5:$5,1))&amp;":"&amp;ADDRESS($P55,BN$1)),
INDIRECT("rBP!"&amp;ADDRESS($S55,SUMIFS(rBP!$1:$1,rBP!$5:$5,MAX(rBP!$5:$5)-BN$5+1))&amp;":"&amp;ADDRESS($S55,SUMIFS(rBP!$1:$1,rBP!$5:$5,MAX(rBP!$5:$5))))))</f>
        <v>12585.600000000002</v>
      </c>
      <c r="BO55" s="69">
        <f ca="1">IF(BO$5="",0,SUMPRODUCT(
INDIRECT(ADDRESS($P55,SUMIFS($1:$1,$5:$5,1))&amp;":"&amp;ADDRESS($P55,BO$1)),
INDIRECT("rBP!"&amp;ADDRESS($S55,SUMIFS(rBP!$1:$1,rBP!$5:$5,MAX(rBP!$5:$5)-BO$5+1))&amp;":"&amp;ADDRESS($S55,SUMIFS(rBP!$1:$1,rBP!$5:$5,MAX(rBP!$5:$5))))))</f>
        <v>12585.600000000002</v>
      </c>
      <c r="BP55" s="69">
        <f ca="1">IF(BP$5="",0,SUMPRODUCT(
INDIRECT(ADDRESS($P55,SUMIFS($1:$1,$5:$5,1))&amp;":"&amp;ADDRESS($P55,BP$1)),
INDIRECT("rBP!"&amp;ADDRESS($S55,SUMIFS(rBP!$1:$1,rBP!$5:$5,MAX(rBP!$5:$5)-BP$5+1))&amp;":"&amp;ADDRESS($S55,SUMIFS(rBP!$1:$1,rBP!$5:$5,MAX(rBP!$5:$5))))))</f>
        <v>12585.600000000002</v>
      </c>
      <c r="BQ55" s="69">
        <f ca="1">IF(BQ$5="",0,SUMPRODUCT(
INDIRECT(ADDRESS($P55,SUMIFS($1:$1,$5:$5,1))&amp;":"&amp;ADDRESS($P55,BQ$1)),
INDIRECT("rBP!"&amp;ADDRESS($S55,SUMIFS(rBP!$1:$1,rBP!$5:$5,MAX(rBP!$5:$5)-BQ$5+1))&amp;":"&amp;ADDRESS($S55,SUMIFS(rBP!$1:$1,rBP!$5:$5,MAX(rBP!$5:$5))))))</f>
        <v>12585.600000000002</v>
      </c>
      <c r="BR55" s="69">
        <f ca="1">IF(BR$5="",0,SUMPRODUCT(
INDIRECT(ADDRESS($P55,SUMIFS($1:$1,$5:$5,1))&amp;":"&amp;ADDRESS($P55,BR$1)),
INDIRECT("rBP!"&amp;ADDRESS($S55,SUMIFS(rBP!$1:$1,rBP!$5:$5,MAX(rBP!$5:$5)-BR$5+1))&amp;":"&amp;ADDRESS($S55,SUMIFS(rBP!$1:$1,rBP!$5:$5,MAX(rBP!$5:$5))))))</f>
        <v>12585.600000000002</v>
      </c>
      <c r="BS55" s="69">
        <f ca="1">IF(BS$5="",0,SUMPRODUCT(
INDIRECT(ADDRESS($P55,SUMIFS($1:$1,$5:$5,1))&amp;":"&amp;ADDRESS($P55,BS$1)),
INDIRECT("rBP!"&amp;ADDRESS($S55,SUMIFS(rBP!$1:$1,rBP!$5:$5,MAX(rBP!$5:$5)-BS$5+1))&amp;":"&amp;ADDRESS($S55,SUMIFS(rBP!$1:$1,rBP!$5:$5,MAX(rBP!$5:$5))))))</f>
        <v>12585.600000000002</v>
      </c>
      <c r="BT55" s="69">
        <f ca="1">IF(BT$5="",0,SUMPRODUCT(
INDIRECT(ADDRESS($P55,SUMIFS($1:$1,$5:$5,1))&amp;":"&amp;ADDRESS($P55,BT$1)),
INDIRECT("rBP!"&amp;ADDRESS($S55,SUMIFS(rBP!$1:$1,rBP!$5:$5,MAX(rBP!$5:$5)-BT$5+1))&amp;":"&amp;ADDRESS($S55,SUMIFS(rBP!$1:$1,rBP!$5:$5,MAX(rBP!$5:$5))))))</f>
        <v>12585.600000000002</v>
      </c>
      <c r="BU55" s="69">
        <f ca="1">IF(BU$5="",0,SUMPRODUCT(
INDIRECT(ADDRESS($P55,SUMIFS($1:$1,$5:$5,1))&amp;":"&amp;ADDRESS($P55,BU$1)),
INDIRECT("rBP!"&amp;ADDRESS($S55,SUMIFS(rBP!$1:$1,rBP!$5:$5,MAX(rBP!$5:$5)-BU$5+1))&amp;":"&amp;ADDRESS($S55,SUMIFS(rBP!$1:$1,rBP!$5:$5,MAX(rBP!$5:$5))))))</f>
        <v>12585.600000000002</v>
      </c>
      <c r="BV55" s="69">
        <f ca="1">IF(BV$5="",0,SUMPRODUCT(
INDIRECT(ADDRESS($P55,SUMIFS($1:$1,$5:$5,1))&amp;":"&amp;ADDRESS($P55,BV$1)),
INDIRECT("rBP!"&amp;ADDRESS($S55,SUMIFS(rBP!$1:$1,rBP!$5:$5,MAX(rBP!$5:$5)-BV$5+1))&amp;":"&amp;ADDRESS($S55,SUMIFS(rBP!$1:$1,rBP!$5:$5,MAX(rBP!$5:$5))))))</f>
        <v>0</v>
      </c>
      <c r="BW55" s="69">
        <f ca="1">IF(BW$5="",0,SUMPRODUCT(
INDIRECT(ADDRESS($P55,SUMIFS($1:$1,$5:$5,1))&amp;":"&amp;ADDRESS($P55,BW$1)),
INDIRECT("rBP!"&amp;ADDRESS($S55,SUMIFS(rBP!$1:$1,rBP!$5:$5,MAX(rBP!$5:$5)-BW$5+1))&amp;":"&amp;ADDRESS($S55,SUMIFS(rBP!$1:$1,rBP!$5:$5,MAX(rBP!$5:$5))))))</f>
        <v>0</v>
      </c>
      <c r="BX55" s="69">
        <f ca="1">IF(BX$5="",0,SUMPRODUCT(
INDIRECT(ADDRESS($P55,SUMIFS($1:$1,$5:$5,1))&amp;":"&amp;ADDRESS($P55,BX$1)),
INDIRECT("rBP!"&amp;ADDRESS($S55,SUMIFS(rBP!$1:$1,rBP!$5:$5,MAX(rBP!$5:$5)-BX$5+1))&amp;":"&amp;ADDRESS($S55,SUMIFS(rBP!$1:$1,rBP!$5:$5,MAX(rBP!$5:$5))))))</f>
        <v>0</v>
      </c>
      <c r="BY55" s="69">
        <f ca="1">IF(BY$5="",0,SUMPRODUCT(
INDIRECT(ADDRESS($P55,SUMIFS($1:$1,$5:$5,1))&amp;":"&amp;ADDRESS($P55,BY$1)),
INDIRECT("rBP!"&amp;ADDRESS($S55,SUMIFS(rBP!$1:$1,rBP!$5:$5,MAX(rBP!$5:$5)-BY$5+1))&amp;":"&amp;ADDRESS($S55,SUMIFS(rBP!$1:$1,rBP!$5:$5,MAX(rBP!$5:$5))))))</f>
        <v>0</v>
      </c>
      <c r="BZ55" s="69">
        <f ca="1">IF(BZ$5="",0,SUMPRODUCT(
INDIRECT(ADDRESS($P55,SUMIFS($1:$1,$5:$5,1))&amp;":"&amp;ADDRESS($P55,BZ$1)),
INDIRECT("rBP!"&amp;ADDRESS($S55,SUMIFS(rBP!$1:$1,rBP!$5:$5,MAX(rBP!$5:$5)-BZ$5+1))&amp;":"&amp;ADDRESS($S55,SUMIFS(rBP!$1:$1,rBP!$5:$5,MAX(rBP!$5:$5))))))</f>
        <v>0</v>
      </c>
      <c r="CA55" s="69">
        <f ca="1">IF(CA$5="",0,SUMPRODUCT(
INDIRECT(ADDRESS($P55,SUMIFS($1:$1,$5:$5,1))&amp;":"&amp;ADDRESS($P55,CA$1)),
INDIRECT("rBP!"&amp;ADDRESS($S55,SUMIFS(rBP!$1:$1,rBP!$5:$5,MAX(rBP!$5:$5)-CA$5+1))&amp;":"&amp;ADDRESS($S55,SUMIFS(rBP!$1:$1,rBP!$5:$5,MAX(rBP!$5:$5))))))</f>
        <v>0</v>
      </c>
      <c r="CB55" s="69">
        <f ca="1">IF(CB$5="",0,SUMPRODUCT(
INDIRECT(ADDRESS($P55,SUMIFS($1:$1,$5:$5,1))&amp;":"&amp;ADDRESS($P55,CB$1)),
INDIRECT("rBP!"&amp;ADDRESS($S55,SUMIFS(rBP!$1:$1,rBP!$5:$5,MAX(rBP!$5:$5)-CB$5+1))&amp;":"&amp;ADDRESS($S55,SUMIFS(rBP!$1:$1,rBP!$5:$5,MAX(rBP!$5:$5))))))</f>
        <v>0</v>
      </c>
      <c r="CC55" s="69">
        <f ca="1">IF(CC$5="",0,SUMPRODUCT(
INDIRECT(ADDRESS($P55,SUMIFS($1:$1,$5:$5,1))&amp;":"&amp;ADDRESS($P55,CC$1)),
INDIRECT("rBP!"&amp;ADDRESS($S55,SUMIFS(rBP!$1:$1,rBP!$5:$5,MAX(rBP!$5:$5)-CC$5+1))&amp;":"&amp;ADDRESS($S55,SUMIFS(rBP!$1:$1,rBP!$5:$5,MAX(rBP!$5:$5))))))</f>
        <v>0</v>
      </c>
      <c r="CD55" s="69">
        <f ca="1">IF(CD$5="",0,SUMPRODUCT(
INDIRECT(ADDRESS($P55,SUMIFS($1:$1,$5:$5,1))&amp;":"&amp;ADDRESS($P55,CD$1)),
INDIRECT("rBP!"&amp;ADDRESS($S55,SUMIFS(rBP!$1:$1,rBP!$5:$5,MAX(rBP!$5:$5)-CD$5+1))&amp;":"&amp;ADDRESS($S55,SUMIFS(rBP!$1:$1,rBP!$5:$5,MAX(rBP!$5:$5))))))</f>
        <v>0</v>
      </c>
      <c r="CE55" s="69">
        <f ca="1">IF(CE$5="",0,SUMPRODUCT(
INDIRECT(ADDRESS($P55,SUMIFS($1:$1,$5:$5,1))&amp;":"&amp;ADDRESS($P55,CE$1)),
INDIRECT("rBP!"&amp;ADDRESS($S55,SUMIFS(rBP!$1:$1,rBP!$5:$5,MAX(rBP!$5:$5)-CE$5+1))&amp;":"&amp;ADDRESS($S55,SUMIFS(rBP!$1:$1,rBP!$5:$5,MAX(rBP!$5:$5))))))</f>
        <v>0</v>
      </c>
      <c r="CF55" s="69">
        <f ca="1">IF(CF$5="",0,SUMPRODUCT(
INDIRECT(ADDRESS($P55,SUMIFS($1:$1,$5:$5,1))&amp;":"&amp;ADDRESS($P55,CF$1)),
INDIRECT("rBP!"&amp;ADDRESS($S55,SUMIFS(rBP!$1:$1,rBP!$5:$5,MAX(rBP!$5:$5)-CF$5+1))&amp;":"&amp;ADDRESS($S55,SUMIFS(rBP!$1:$1,rBP!$5:$5,MAX(rBP!$5:$5))))))</f>
        <v>0</v>
      </c>
      <c r="CG55" s="69">
        <f ca="1">IF(CG$5="",0,SUMPRODUCT(
INDIRECT(ADDRESS($P55,SUMIFS($1:$1,$5:$5,1))&amp;":"&amp;ADDRESS($P55,CG$1)),
INDIRECT("rBP!"&amp;ADDRESS($S55,SUMIFS(rBP!$1:$1,rBP!$5:$5,MAX(rBP!$5:$5)-CG$5+1))&amp;":"&amp;ADDRESS($S55,SUMIFS(rBP!$1:$1,rBP!$5:$5,MAX(rBP!$5:$5))))))</f>
        <v>0</v>
      </c>
      <c r="CH55" s="69">
        <f ca="1">IF(CH$5="",0,SUMPRODUCT(
INDIRECT(ADDRESS($P55,SUMIFS($1:$1,$5:$5,1))&amp;":"&amp;ADDRESS($P55,CH$1)),
INDIRECT("rBP!"&amp;ADDRESS($S55,SUMIFS(rBP!$1:$1,rBP!$5:$5,MAX(rBP!$5:$5)-CH$5+1))&amp;":"&amp;ADDRESS($S55,SUMIFS(rBP!$1:$1,rBP!$5:$5,MAX(rBP!$5:$5))))))</f>
        <v>0</v>
      </c>
      <c r="CI55" s="69">
        <f ca="1">IF(CI$5="",0,SUMPRODUCT(
INDIRECT(ADDRESS($P55,SUMIFS($1:$1,$5:$5,1))&amp;":"&amp;ADDRESS($P55,CI$1)),
INDIRECT("rBP!"&amp;ADDRESS($S55,SUMIFS(rBP!$1:$1,rBP!$5:$5,MAX(rBP!$5:$5)-CI$5+1))&amp;":"&amp;ADDRESS($S55,SUMIFS(rBP!$1:$1,rBP!$5:$5,MAX(rBP!$5:$5))))))</f>
        <v>0</v>
      </c>
      <c r="CJ55" s="69">
        <f ca="1">IF(CJ$5="",0,SUMPRODUCT(
INDIRECT(ADDRESS($P55,SUMIFS($1:$1,$5:$5,1))&amp;":"&amp;ADDRESS($P55,CJ$1)),
INDIRECT("rBP!"&amp;ADDRESS($S55,SUMIFS(rBP!$1:$1,rBP!$5:$5,MAX(rBP!$5:$5)-CJ$5+1))&amp;":"&amp;ADDRESS($S55,SUMIFS(rBP!$1:$1,rBP!$5:$5,MAX(rBP!$5:$5))))))</f>
        <v>0</v>
      </c>
      <c r="CK55" s="69">
        <f ca="1">IF(CK$5="",0,SUMPRODUCT(
INDIRECT(ADDRESS($P55,SUMIFS($1:$1,$5:$5,1))&amp;":"&amp;ADDRESS($P55,CK$1)),
INDIRECT("rBP!"&amp;ADDRESS($S55,SUMIFS(rBP!$1:$1,rBP!$5:$5,MAX(rBP!$5:$5)-CK$5+1))&amp;":"&amp;ADDRESS($S55,SUMIFS(rBP!$1:$1,rBP!$5:$5,MAX(rBP!$5:$5))))))</f>
        <v>0</v>
      </c>
      <c r="CL55" s="69">
        <f ca="1">IF(CL$5="",0,SUMPRODUCT(
INDIRECT(ADDRESS($P55,SUMIFS($1:$1,$5:$5,1))&amp;":"&amp;ADDRESS($P55,CL$1)),
INDIRECT("rBP!"&amp;ADDRESS($S55,SUMIFS(rBP!$1:$1,rBP!$5:$5,MAX(rBP!$5:$5)-CL$5+1))&amp;":"&amp;ADDRESS($S55,SUMIFS(rBP!$1:$1,rBP!$5:$5,MAX(rBP!$5:$5))))))</f>
        <v>0</v>
      </c>
      <c r="CM55" s="69">
        <f ca="1">IF(CM$5="",0,SUMPRODUCT(
INDIRECT(ADDRESS($P55,SUMIFS($1:$1,$5:$5,1))&amp;":"&amp;ADDRESS($P55,CM$1)),
INDIRECT("rBP!"&amp;ADDRESS($S55,SUMIFS(rBP!$1:$1,rBP!$5:$5,MAX(rBP!$5:$5)-CM$5+1))&amp;":"&amp;ADDRESS($S55,SUMIFS(rBP!$1:$1,rBP!$5:$5,MAX(rBP!$5:$5))))))</f>
        <v>0</v>
      </c>
      <c r="CN55" s="69">
        <f ca="1">IF(CN$5="",0,SUMPRODUCT(
INDIRECT(ADDRESS($P55,SUMIFS($1:$1,$5:$5,1))&amp;":"&amp;ADDRESS($P55,CN$1)),
INDIRECT("rBP!"&amp;ADDRESS($S55,SUMIFS(rBP!$1:$1,rBP!$5:$5,MAX(rBP!$5:$5)-CN$5+1))&amp;":"&amp;ADDRESS($S55,SUMIFS(rBP!$1:$1,rBP!$5:$5,MAX(rBP!$5:$5))))))</f>
        <v>0</v>
      </c>
      <c r="CO55" s="69">
        <f ca="1">IF(CO$5="",0,SUMPRODUCT(
INDIRECT(ADDRESS($P55,SUMIFS($1:$1,$5:$5,1))&amp;":"&amp;ADDRESS($P55,CO$1)),
INDIRECT("rBP!"&amp;ADDRESS($S55,SUMIFS(rBP!$1:$1,rBP!$5:$5,MAX(rBP!$5:$5)-CO$5+1))&amp;":"&amp;ADDRESS($S55,SUMIFS(rBP!$1:$1,rBP!$5:$5,MAX(rBP!$5:$5))))))</f>
        <v>0</v>
      </c>
      <c r="CP55" s="69">
        <f ca="1">IF(CP$5="",0,SUMPRODUCT(
INDIRECT(ADDRESS($P55,SUMIFS($1:$1,$5:$5,1))&amp;":"&amp;ADDRESS($P55,CP$1)),
INDIRECT("rBP!"&amp;ADDRESS($S55,SUMIFS(rBP!$1:$1,rBP!$5:$5,MAX(rBP!$5:$5)-CP$5+1))&amp;":"&amp;ADDRESS($S55,SUMIFS(rBP!$1:$1,rBP!$5:$5,MAX(rBP!$5:$5))))))</f>
        <v>0</v>
      </c>
      <c r="CQ55" s="69">
        <f ca="1">IF(CQ$5="",0,SUMPRODUCT(
INDIRECT(ADDRESS($P55,SUMIFS($1:$1,$5:$5,1))&amp;":"&amp;ADDRESS($P55,CQ$1)),
INDIRECT("rBP!"&amp;ADDRESS($S55,SUMIFS(rBP!$1:$1,rBP!$5:$5,MAX(rBP!$5:$5)-CQ$5+1))&amp;":"&amp;ADDRESS($S55,SUMIFS(rBP!$1:$1,rBP!$5:$5,MAX(rBP!$5:$5))))))</f>
        <v>0</v>
      </c>
      <c r="CR55" s="69">
        <f ca="1">IF(CR$5="",0,SUMPRODUCT(
INDIRECT(ADDRESS($P55,SUMIFS($1:$1,$5:$5,1))&amp;":"&amp;ADDRESS($P55,CR$1)),
INDIRECT("rBP!"&amp;ADDRESS($S55,SUMIFS(rBP!$1:$1,rBP!$5:$5,MAX(rBP!$5:$5)-CR$5+1))&amp;":"&amp;ADDRESS($S55,SUMIFS(rBP!$1:$1,rBP!$5:$5,MAX(rBP!$5:$5))))))</f>
        <v>0</v>
      </c>
      <c r="CS55" s="69">
        <f ca="1">IF(CS$5="",0,SUMPRODUCT(
INDIRECT(ADDRESS($P55,SUMIFS($1:$1,$5:$5,1))&amp;":"&amp;ADDRESS($P55,CS$1)),
INDIRECT("rBP!"&amp;ADDRESS($S55,SUMIFS(rBP!$1:$1,rBP!$5:$5,MAX(rBP!$5:$5)-CS$5+1))&amp;":"&amp;ADDRESS($S55,SUMIFS(rBP!$1:$1,rBP!$5:$5,MAX(rBP!$5:$5))))))</f>
        <v>0</v>
      </c>
      <c r="CT55" s="69">
        <f ca="1">IF(CT$5="",0,SUMPRODUCT(
INDIRECT(ADDRESS($P55,SUMIFS($1:$1,$5:$5,1))&amp;":"&amp;ADDRESS($P55,CT$1)),
INDIRECT("rBP!"&amp;ADDRESS($S55,SUMIFS(rBP!$1:$1,rBP!$5:$5,MAX(rBP!$5:$5)-CT$5+1))&amp;":"&amp;ADDRESS($S55,SUMIFS(rBP!$1:$1,rBP!$5:$5,MAX(rBP!$5:$5))))))</f>
        <v>0</v>
      </c>
    </row>
    <row r="56" spans="1:98" s="27" customFormat="1" ht="12" x14ac:dyDescent="0.25">
      <c r="A56" s="26">
        <f>ROW()</f>
        <v>56</v>
      </c>
      <c r="E56" s="24"/>
      <c r="F56" s="66" t="str">
        <f>F53</f>
        <v>Вн.пр-во в натуральных величинах</v>
      </c>
      <c r="G56" s="27" t="str">
        <f>BP!$F$23</f>
        <v>Материал</v>
      </c>
      <c r="M56" s="2" t="str">
        <f>BP!$M$23</f>
        <v>кв.м.</v>
      </c>
      <c r="P56" s="71">
        <f t="shared" si="10"/>
        <v>7</v>
      </c>
      <c r="R56" s="24"/>
      <c r="S56" s="71">
        <f>BP!$A107</f>
        <v>107</v>
      </c>
      <c r="T56" s="67"/>
      <c r="U56" s="67"/>
      <c r="V56" s="75"/>
      <c r="W56" s="29">
        <f ca="1">SUM(INDIRECT(ADDRESS(ROW(),SUMIFS($1:$1,$5:$5,1))):INDIRECT(ADDRESS(ROW(),SUMIFS($1:$1,$5:$5,MAX($5:$5)))))</f>
        <v>0</v>
      </c>
      <c r="X56" s="67"/>
      <c r="Y56" s="67"/>
      <c r="Z56" s="69">
        <f ca="1">IF(Z$5="",0,SUMPRODUCT(
INDIRECT(ADDRESS($P56,SUMIFS($1:$1,$5:$5,1))&amp;":"&amp;ADDRESS($P56,Z$1)),
INDIRECT("rBP!"&amp;ADDRESS($S56,SUMIFS(rBP!$1:$1,rBP!$5:$5,MAX(rBP!$5:$5)-Z$5+1))&amp;":"&amp;ADDRESS($S56,SUMIFS(rBP!$1:$1,rBP!$5:$5,MAX(rBP!$5:$5))))))</f>
        <v>0</v>
      </c>
      <c r="AA56" s="69">
        <f ca="1">IF(AA$5="",0,SUMPRODUCT(
INDIRECT(ADDRESS($P56,SUMIFS($1:$1,$5:$5,1))&amp;":"&amp;ADDRESS($P56,AA$1)),
INDIRECT("rBP!"&amp;ADDRESS($S56,SUMIFS(rBP!$1:$1,rBP!$5:$5,MAX(rBP!$5:$5)-AA$5+1))&amp;":"&amp;ADDRESS($S56,SUMIFS(rBP!$1:$1,rBP!$5:$5,MAX(rBP!$5:$5))))))</f>
        <v>0</v>
      </c>
      <c r="AB56" s="69">
        <f ca="1">IF(AB$5="",0,SUMPRODUCT(
INDIRECT(ADDRESS($P56,SUMIFS($1:$1,$5:$5,1))&amp;":"&amp;ADDRESS($P56,AB$1)),
INDIRECT("rBP!"&amp;ADDRESS($S56,SUMIFS(rBP!$1:$1,rBP!$5:$5,MAX(rBP!$5:$5)-AB$5+1))&amp;":"&amp;ADDRESS($S56,SUMIFS(rBP!$1:$1,rBP!$5:$5,MAX(rBP!$5:$5))))))</f>
        <v>0</v>
      </c>
      <c r="AC56" s="69">
        <f ca="1">IF(AC$5="",0,SUMPRODUCT(
INDIRECT(ADDRESS($P56,SUMIFS($1:$1,$5:$5,1))&amp;":"&amp;ADDRESS($P56,AC$1)),
INDIRECT("rBP!"&amp;ADDRESS($S56,SUMIFS(rBP!$1:$1,rBP!$5:$5,MAX(rBP!$5:$5)-AC$5+1))&amp;":"&amp;ADDRESS($S56,SUMIFS(rBP!$1:$1,rBP!$5:$5,MAX(rBP!$5:$5))))))</f>
        <v>0</v>
      </c>
      <c r="AD56" s="69">
        <f ca="1">IF(AD$5="",0,SUMPRODUCT(
INDIRECT(ADDRESS($P56,SUMIFS($1:$1,$5:$5,1))&amp;":"&amp;ADDRESS($P56,AD$1)),
INDIRECT("rBP!"&amp;ADDRESS($S56,SUMIFS(rBP!$1:$1,rBP!$5:$5,MAX(rBP!$5:$5)-AD$5+1))&amp;":"&amp;ADDRESS($S56,SUMIFS(rBP!$1:$1,rBP!$5:$5,MAX(rBP!$5:$5))))))</f>
        <v>0</v>
      </c>
      <c r="AE56" s="69">
        <f ca="1">IF(AE$5="",0,SUMPRODUCT(
INDIRECT(ADDRESS($P56,SUMIFS($1:$1,$5:$5,1))&amp;":"&amp;ADDRESS($P56,AE$1)),
INDIRECT("rBP!"&amp;ADDRESS($S56,SUMIFS(rBP!$1:$1,rBP!$5:$5,MAX(rBP!$5:$5)-AE$5+1))&amp;":"&amp;ADDRESS($S56,SUMIFS(rBP!$1:$1,rBP!$5:$5,MAX(rBP!$5:$5))))))</f>
        <v>0</v>
      </c>
      <c r="AF56" s="69">
        <f ca="1">IF(AF$5="",0,SUMPRODUCT(
INDIRECT(ADDRESS($P56,SUMIFS($1:$1,$5:$5,1))&amp;":"&amp;ADDRESS($P56,AF$1)),
INDIRECT("rBP!"&amp;ADDRESS($S56,SUMIFS(rBP!$1:$1,rBP!$5:$5,MAX(rBP!$5:$5)-AF$5+1))&amp;":"&amp;ADDRESS($S56,SUMIFS(rBP!$1:$1,rBP!$5:$5,MAX(rBP!$5:$5))))))</f>
        <v>0</v>
      </c>
      <c r="AG56" s="69">
        <f ca="1">IF(AG$5="",0,SUMPRODUCT(
INDIRECT(ADDRESS($P56,SUMIFS($1:$1,$5:$5,1))&amp;":"&amp;ADDRESS($P56,AG$1)),
INDIRECT("rBP!"&amp;ADDRESS($S56,SUMIFS(rBP!$1:$1,rBP!$5:$5,MAX(rBP!$5:$5)-AG$5+1))&amp;":"&amp;ADDRESS($S56,SUMIFS(rBP!$1:$1,rBP!$5:$5,MAX(rBP!$5:$5))))))</f>
        <v>0</v>
      </c>
      <c r="AH56" s="69">
        <f ca="1">IF(AH$5="",0,SUMPRODUCT(
INDIRECT(ADDRESS($P56,SUMIFS($1:$1,$5:$5,1))&amp;":"&amp;ADDRESS($P56,AH$1)),
INDIRECT("rBP!"&amp;ADDRESS($S56,SUMIFS(rBP!$1:$1,rBP!$5:$5,MAX(rBP!$5:$5)-AH$5+1))&amp;":"&amp;ADDRESS($S56,SUMIFS(rBP!$1:$1,rBP!$5:$5,MAX(rBP!$5:$5))))))</f>
        <v>0</v>
      </c>
      <c r="AI56" s="69">
        <f ca="1">IF(AI$5="",0,SUMPRODUCT(
INDIRECT(ADDRESS($P56,SUMIFS($1:$1,$5:$5,1))&amp;":"&amp;ADDRESS($P56,AI$1)),
INDIRECT("rBP!"&amp;ADDRESS($S56,SUMIFS(rBP!$1:$1,rBP!$5:$5,MAX(rBP!$5:$5)-AI$5+1))&amp;":"&amp;ADDRESS($S56,SUMIFS(rBP!$1:$1,rBP!$5:$5,MAX(rBP!$5:$5))))))</f>
        <v>0</v>
      </c>
      <c r="AJ56" s="69">
        <f ca="1">IF(AJ$5="",0,SUMPRODUCT(
INDIRECT(ADDRESS($P56,SUMIFS($1:$1,$5:$5,1))&amp;":"&amp;ADDRESS($P56,AJ$1)),
INDIRECT("rBP!"&amp;ADDRESS($S56,SUMIFS(rBP!$1:$1,rBP!$5:$5,MAX(rBP!$5:$5)-AJ$5+1))&amp;":"&amp;ADDRESS($S56,SUMIFS(rBP!$1:$1,rBP!$5:$5,MAX(rBP!$5:$5))))))</f>
        <v>0</v>
      </c>
      <c r="AK56" s="69">
        <f ca="1">IF(AK$5="",0,SUMPRODUCT(
INDIRECT(ADDRESS($P56,SUMIFS($1:$1,$5:$5,1))&amp;":"&amp;ADDRESS($P56,AK$1)),
INDIRECT("rBP!"&amp;ADDRESS($S56,SUMIFS(rBP!$1:$1,rBP!$5:$5,MAX(rBP!$5:$5)-AK$5+1))&amp;":"&amp;ADDRESS($S56,SUMIFS(rBP!$1:$1,rBP!$5:$5,MAX(rBP!$5:$5))))))</f>
        <v>0</v>
      </c>
      <c r="AL56" s="69">
        <f ca="1">IF(AL$5="",0,SUMPRODUCT(
INDIRECT(ADDRESS($P56,SUMIFS($1:$1,$5:$5,1))&amp;":"&amp;ADDRESS($P56,AL$1)),
INDIRECT("rBP!"&amp;ADDRESS($S56,SUMIFS(rBP!$1:$1,rBP!$5:$5,MAX(rBP!$5:$5)-AL$5+1))&amp;":"&amp;ADDRESS($S56,SUMIFS(rBP!$1:$1,rBP!$5:$5,MAX(rBP!$5:$5))))))</f>
        <v>0</v>
      </c>
      <c r="AM56" s="69">
        <f ca="1">IF(AM$5="",0,SUMPRODUCT(
INDIRECT(ADDRESS($P56,SUMIFS($1:$1,$5:$5,1))&amp;":"&amp;ADDRESS($P56,AM$1)),
INDIRECT("rBP!"&amp;ADDRESS($S56,SUMIFS(rBP!$1:$1,rBP!$5:$5,MAX(rBP!$5:$5)-AM$5+1))&amp;":"&amp;ADDRESS($S56,SUMIFS(rBP!$1:$1,rBP!$5:$5,MAX(rBP!$5:$5))))))</f>
        <v>0</v>
      </c>
      <c r="AN56" s="69">
        <f ca="1">IF(AN$5="",0,SUMPRODUCT(
INDIRECT(ADDRESS($P56,SUMIFS($1:$1,$5:$5,1))&amp;":"&amp;ADDRESS($P56,AN$1)),
INDIRECT("rBP!"&amp;ADDRESS($S56,SUMIFS(rBP!$1:$1,rBP!$5:$5,MAX(rBP!$5:$5)-AN$5+1))&amp;":"&amp;ADDRESS($S56,SUMIFS(rBP!$1:$1,rBP!$5:$5,MAX(rBP!$5:$5))))))</f>
        <v>0</v>
      </c>
      <c r="AO56" s="69">
        <f ca="1">IF(AO$5="",0,SUMPRODUCT(
INDIRECT(ADDRESS($P56,SUMIFS($1:$1,$5:$5,1))&amp;":"&amp;ADDRESS($P56,AO$1)),
INDIRECT("rBP!"&amp;ADDRESS($S56,SUMIFS(rBP!$1:$1,rBP!$5:$5,MAX(rBP!$5:$5)-AO$5+1))&amp;":"&amp;ADDRESS($S56,SUMIFS(rBP!$1:$1,rBP!$5:$5,MAX(rBP!$5:$5))))))</f>
        <v>0</v>
      </c>
      <c r="AP56" s="69">
        <f ca="1">IF(AP$5="",0,SUMPRODUCT(
INDIRECT(ADDRESS($P56,SUMIFS($1:$1,$5:$5,1))&amp;":"&amp;ADDRESS($P56,AP$1)),
INDIRECT("rBP!"&amp;ADDRESS($S56,SUMIFS(rBP!$1:$1,rBP!$5:$5,MAX(rBP!$5:$5)-AP$5+1))&amp;":"&amp;ADDRESS($S56,SUMIFS(rBP!$1:$1,rBP!$5:$5,MAX(rBP!$5:$5))))))</f>
        <v>0</v>
      </c>
      <c r="AQ56" s="69">
        <f ca="1">IF(AQ$5="",0,SUMPRODUCT(
INDIRECT(ADDRESS($P56,SUMIFS($1:$1,$5:$5,1))&amp;":"&amp;ADDRESS($P56,AQ$1)),
INDIRECT("rBP!"&amp;ADDRESS($S56,SUMIFS(rBP!$1:$1,rBP!$5:$5,MAX(rBP!$5:$5)-AQ$5+1))&amp;":"&amp;ADDRESS($S56,SUMIFS(rBP!$1:$1,rBP!$5:$5,MAX(rBP!$5:$5))))))</f>
        <v>0</v>
      </c>
      <c r="AR56" s="69">
        <f ca="1">IF(AR$5="",0,SUMPRODUCT(
INDIRECT(ADDRESS($P56,SUMIFS($1:$1,$5:$5,1))&amp;":"&amp;ADDRESS($P56,AR$1)),
INDIRECT("rBP!"&amp;ADDRESS($S56,SUMIFS(rBP!$1:$1,rBP!$5:$5,MAX(rBP!$5:$5)-AR$5+1))&amp;":"&amp;ADDRESS($S56,SUMIFS(rBP!$1:$1,rBP!$5:$5,MAX(rBP!$5:$5))))))</f>
        <v>0</v>
      </c>
      <c r="AS56" s="69">
        <f ca="1">IF(AS$5="",0,SUMPRODUCT(
INDIRECT(ADDRESS($P56,SUMIFS($1:$1,$5:$5,1))&amp;":"&amp;ADDRESS($P56,AS$1)),
INDIRECT("rBP!"&amp;ADDRESS($S56,SUMIFS(rBP!$1:$1,rBP!$5:$5,MAX(rBP!$5:$5)-AS$5+1))&amp;":"&amp;ADDRESS($S56,SUMIFS(rBP!$1:$1,rBP!$5:$5,MAX(rBP!$5:$5))))))</f>
        <v>0</v>
      </c>
      <c r="AT56" s="69">
        <f ca="1">IF(AT$5="",0,SUMPRODUCT(
INDIRECT(ADDRESS($P56,SUMIFS($1:$1,$5:$5,1))&amp;":"&amp;ADDRESS($P56,AT$1)),
INDIRECT("rBP!"&amp;ADDRESS($S56,SUMIFS(rBP!$1:$1,rBP!$5:$5,MAX(rBP!$5:$5)-AT$5+1))&amp;":"&amp;ADDRESS($S56,SUMIFS(rBP!$1:$1,rBP!$5:$5,MAX(rBP!$5:$5))))))</f>
        <v>0</v>
      </c>
      <c r="AU56" s="69">
        <f ca="1">IF(AU$5="",0,SUMPRODUCT(
INDIRECT(ADDRESS($P56,SUMIFS($1:$1,$5:$5,1))&amp;":"&amp;ADDRESS($P56,AU$1)),
INDIRECT("rBP!"&amp;ADDRESS($S56,SUMIFS(rBP!$1:$1,rBP!$5:$5,MAX(rBP!$5:$5)-AU$5+1))&amp;":"&amp;ADDRESS($S56,SUMIFS(rBP!$1:$1,rBP!$5:$5,MAX(rBP!$5:$5))))))</f>
        <v>0</v>
      </c>
      <c r="AV56" s="69">
        <f ca="1">IF(AV$5="",0,SUMPRODUCT(
INDIRECT(ADDRESS($P56,SUMIFS($1:$1,$5:$5,1))&amp;":"&amp;ADDRESS($P56,AV$1)),
INDIRECT("rBP!"&amp;ADDRESS($S56,SUMIFS(rBP!$1:$1,rBP!$5:$5,MAX(rBP!$5:$5)-AV$5+1))&amp;":"&amp;ADDRESS($S56,SUMIFS(rBP!$1:$1,rBP!$5:$5,MAX(rBP!$5:$5))))))</f>
        <v>0</v>
      </c>
      <c r="AW56" s="69">
        <f ca="1">IF(AW$5="",0,SUMPRODUCT(
INDIRECT(ADDRESS($P56,SUMIFS($1:$1,$5:$5,1))&amp;":"&amp;ADDRESS($P56,AW$1)),
INDIRECT("rBP!"&amp;ADDRESS($S56,SUMIFS(rBP!$1:$1,rBP!$5:$5,MAX(rBP!$5:$5)-AW$5+1))&amp;":"&amp;ADDRESS($S56,SUMIFS(rBP!$1:$1,rBP!$5:$5,MAX(rBP!$5:$5))))))</f>
        <v>0</v>
      </c>
      <c r="AX56" s="69">
        <f ca="1">IF(AX$5="",0,SUMPRODUCT(
INDIRECT(ADDRESS($P56,SUMIFS($1:$1,$5:$5,1))&amp;":"&amp;ADDRESS($P56,AX$1)),
INDIRECT("rBP!"&amp;ADDRESS($S56,SUMIFS(rBP!$1:$1,rBP!$5:$5,MAX(rBP!$5:$5)-AX$5+1))&amp;":"&amp;ADDRESS($S56,SUMIFS(rBP!$1:$1,rBP!$5:$5,MAX(rBP!$5:$5))))))</f>
        <v>0</v>
      </c>
      <c r="AY56" s="69">
        <f ca="1">IF(AY$5="",0,SUMPRODUCT(
INDIRECT(ADDRESS($P56,SUMIFS($1:$1,$5:$5,1))&amp;":"&amp;ADDRESS($P56,AY$1)),
INDIRECT("rBP!"&amp;ADDRESS($S56,SUMIFS(rBP!$1:$1,rBP!$5:$5,MAX(rBP!$5:$5)-AY$5+1))&amp;":"&amp;ADDRESS($S56,SUMIFS(rBP!$1:$1,rBP!$5:$5,MAX(rBP!$5:$5))))))</f>
        <v>0</v>
      </c>
      <c r="AZ56" s="69">
        <f ca="1">IF(AZ$5="",0,SUMPRODUCT(
INDIRECT(ADDRESS($P56,SUMIFS($1:$1,$5:$5,1))&amp;":"&amp;ADDRESS($P56,AZ$1)),
INDIRECT("rBP!"&amp;ADDRESS($S56,SUMIFS(rBP!$1:$1,rBP!$5:$5,MAX(rBP!$5:$5)-AZ$5+1))&amp;":"&amp;ADDRESS($S56,SUMIFS(rBP!$1:$1,rBP!$5:$5,MAX(rBP!$5:$5))))))</f>
        <v>0</v>
      </c>
      <c r="BA56" s="69">
        <f ca="1">IF(BA$5="",0,SUMPRODUCT(
INDIRECT(ADDRESS($P56,SUMIFS($1:$1,$5:$5,1))&amp;":"&amp;ADDRESS($P56,BA$1)),
INDIRECT("rBP!"&amp;ADDRESS($S56,SUMIFS(rBP!$1:$1,rBP!$5:$5,MAX(rBP!$5:$5)-BA$5+1))&amp;":"&amp;ADDRESS($S56,SUMIFS(rBP!$1:$1,rBP!$5:$5,MAX(rBP!$5:$5))))))</f>
        <v>0</v>
      </c>
      <c r="BB56" s="69">
        <f ca="1">IF(BB$5="",0,SUMPRODUCT(
INDIRECT(ADDRESS($P56,SUMIFS($1:$1,$5:$5,1))&amp;":"&amp;ADDRESS($P56,BB$1)),
INDIRECT("rBP!"&amp;ADDRESS($S56,SUMIFS(rBP!$1:$1,rBP!$5:$5,MAX(rBP!$5:$5)-BB$5+1))&amp;":"&amp;ADDRESS($S56,SUMIFS(rBP!$1:$1,rBP!$5:$5,MAX(rBP!$5:$5))))))</f>
        <v>0</v>
      </c>
      <c r="BC56" s="69">
        <f ca="1">IF(BC$5="",0,SUMPRODUCT(
INDIRECT(ADDRESS($P56,SUMIFS($1:$1,$5:$5,1))&amp;":"&amp;ADDRESS($P56,BC$1)),
INDIRECT("rBP!"&amp;ADDRESS($S56,SUMIFS(rBP!$1:$1,rBP!$5:$5,MAX(rBP!$5:$5)-BC$5+1))&amp;":"&amp;ADDRESS($S56,SUMIFS(rBP!$1:$1,rBP!$5:$5,MAX(rBP!$5:$5))))))</f>
        <v>0</v>
      </c>
      <c r="BD56" s="69">
        <f ca="1">IF(BD$5="",0,SUMPRODUCT(
INDIRECT(ADDRESS($P56,SUMIFS($1:$1,$5:$5,1))&amp;":"&amp;ADDRESS($P56,BD$1)),
INDIRECT("rBP!"&amp;ADDRESS($S56,SUMIFS(rBP!$1:$1,rBP!$5:$5,MAX(rBP!$5:$5)-BD$5+1))&amp;":"&amp;ADDRESS($S56,SUMIFS(rBP!$1:$1,rBP!$5:$5,MAX(rBP!$5:$5))))))</f>
        <v>0</v>
      </c>
      <c r="BE56" s="69">
        <f ca="1">IF(BE$5="",0,SUMPRODUCT(
INDIRECT(ADDRESS($P56,SUMIFS($1:$1,$5:$5,1))&amp;":"&amp;ADDRESS($P56,BE$1)),
INDIRECT("rBP!"&amp;ADDRESS($S56,SUMIFS(rBP!$1:$1,rBP!$5:$5,MAX(rBP!$5:$5)-BE$5+1))&amp;":"&amp;ADDRESS($S56,SUMIFS(rBP!$1:$1,rBP!$5:$5,MAX(rBP!$5:$5))))))</f>
        <v>0</v>
      </c>
      <c r="BF56" s="69">
        <f ca="1">IF(BF$5="",0,SUMPRODUCT(
INDIRECT(ADDRESS($P56,SUMIFS($1:$1,$5:$5,1))&amp;":"&amp;ADDRESS($P56,BF$1)),
INDIRECT("rBP!"&amp;ADDRESS($S56,SUMIFS(rBP!$1:$1,rBP!$5:$5,MAX(rBP!$5:$5)-BF$5+1))&amp;":"&amp;ADDRESS($S56,SUMIFS(rBP!$1:$1,rBP!$5:$5,MAX(rBP!$5:$5))))))</f>
        <v>0</v>
      </c>
      <c r="BG56" s="69">
        <f ca="1">IF(BG$5="",0,SUMPRODUCT(
INDIRECT(ADDRESS($P56,SUMIFS($1:$1,$5:$5,1))&amp;":"&amp;ADDRESS($P56,BG$1)),
INDIRECT("rBP!"&amp;ADDRESS($S56,SUMIFS(rBP!$1:$1,rBP!$5:$5,MAX(rBP!$5:$5)-BG$5+1))&amp;":"&amp;ADDRESS($S56,SUMIFS(rBP!$1:$1,rBP!$5:$5,MAX(rBP!$5:$5))))))</f>
        <v>0</v>
      </c>
      <c r="BH56" s="69">
        <f ca="1">IF(BH$5="",0,SUMPRODUCT(
INDIRECT(ADDRESS($P56,SUMIFS($1:$1,$5:$5,1))&amp;":"&amp;ADDRESS($P56,BH$1)),
INDIRECT("rBP!"&amp;ADDRESS($S56,SUMIFS(rBP!$1:$1,rBP!$5:$5,MAX(rBP!$5:$5)-BH$5+1))&amp;":"&amp;ADDRESS($S56,SUMIFS(rBP!$1:$1,rBP!$5:$5,MAX(rBP!$5:$5))))))</f>
        <v>0</v>
      </c>
      <c r="BI56" s="69">
        <f ca="1">IF(BI$5="",0,SUMPRODUCT(
INDIRECT(ADDRESS($P56,SUMIFS($1:$1,$5:$5,1))&amp;":"&amp;ADDRESS($P56,BI$1)),
INDIRECT("rBP!"&amp;ADDRESS($S56,SUMIFS(rBP!$1:$1,rBP!$5:$5,MAX(rBP!$5:$5)-BI$5+1))&amp;":"&amp;ADDRESS($S56,SUMIFS(rBP!$1:$1,rBP!$5:$5,MAX(rBP!$5:$5))))))</f>
        <v>0</v>
      </c>
      <c r="BJ56" s="69">
        <f ca="1">IF(BJ$5="",0,SUMPRODUCT(
INDIRECT(ADDRESS($P56,SUMIFS($1:$1,$5:$5,1))&amp;":"&amp;ADDRESS($P56,BJ$1)),
INDIRECT("rBP!"&amp;ADDRESS($S56,SUMIFS(rBP!$1:$1,rBP!$5:$5,MAX(rBP!$5:$5)-BJ$5+1))&amp;":"&amp;ADDRESS($S56,SUMIFS(rBP!$1:$1,rBP!$5:$5,MAX(rBP!$5:$5))))))</f>
        <v>0</v>
      </c>
      <c r="BK56" s="69">
        <f ca="1">IF(BK$5="",0,SUMPRODUCT(
INDIRECT(ADDRESS($P56,SUMIFS($1:$1,$5:$5,1))&amp;":"&amp;ADDRESS($P56,BK$1)),
INDIRECT("rBP!"&amp;ADDRESS($S56,SUMIFS(rBP!$1:$1,rBP!$5:$5,MAX(rBP!$5:$5)-BK$5+1))&amp;":"&amp;ADDRESS($S56,SUMIFS(rBP!$1:$1,rBP!$5:$5,MAX(rBP!$5:$5))))))</f>
        <v>0</v>
      </c>
      <c r="BL56" s="69">
        <f ca="1">IF(BL$5="",0,SUMPRODUCT(
INDIRECT(ADDRESS($P56,SUMIFS($1:$1,$5:$5,1))&amp;":"&amp;ADDRESS($P56,BL$1)),
INDIRECT("rBP!"&amp;ADDRESS($S56,SUMIFS(rBP!$1:$1,rBP!$5:$5,MAX(rBP!$5:$5)-BL$5+1))&amp;":"&amp;ADDRESS($S56,SUMIFS(rBP!$1:$1,rBP!$5:$5,MAX(rBP!$5:$5))))))</f>
        <v>0</v>
      </c>
      <c r="BM56" s="69">
        <f ca="1">IF(BM$5="",0,SUMPRODUCT(
INDIRECT(ADDRESS($P56,SUMIFS($1:$1,$5:$5,1))&amp;":"&amp;ADDRESS($P56,BM$1)),
INDIRECT("rBP!"&amp;ADDRESS($S56,SUMIFS(rBP!$1:$1,rBP!$5:$5,MAX(rBP!$5:$5)-BM$5+1))&amp;":"&amp;ADDRESS($S56,SUMIFS(rBP!$1:$1,rBP!$5:$5,MAX(rBP!$5:$5))))))</f>
        <v>0</v>
      </c>
      <c r="BN56" s="69">
        <f ca="1">IF(BN$5="",0,SUMPRODUCT(
INDIRECT(ADDRESS($P56,SUMIFS($1:$1,$5:$5,1))&amp;":"&amp;ADDRESS($P56,BN$1)),
INDIRECT("rBP!"&amp;ADDRESS($S56,SUMIFS(rBP!$1:$1,rBP!$5:$5,MAX(rBP!$5:$5)-BN$5+1))&amp;":"&amp;ADDRESS($S56,SUMIFS(rBP!$1:$1,rBP!$5:$5,MAX(rBP!$5:$5))))))</f>
        <v>0</v>
      </c>
      <c r="BO56" s="69">
        <f ca="1">IF(BO$5="",0,SUMPRODUCT(
INDIRECT(ADDRESS($P56,SUMIFS($1:$1,$5:$5,1))&amp;":"&amp;ADDRESS($P56,BO$1)),
INDIRECT("rBP!"&amp;ADDRESS($S56,SUMIFS(rBP!$1:$1,rBP!$5:$5,MAX(rBP!$5:$5)-BO$5+1))&amp;":"&amp;ADDRESS($S56,SUMIFS(rBP!$1:$1,rBP!$5:$5,MAX(rBP!$5:$5))))))</f>
        <v>0</v>
      </c>
      <c r="BP56" s="69">
        <f ca="1">IF(BP$5="",0,SUMPRODUCT(
INDIRECT(ADDRESS($P56,SUMIFS($1:$1,$5:$5,1))&amp;":"&amp;ADDRESS($P56,BP$1)),
INDIRECT("rBP!"&amp;ADDRESS($S56,SUMIFS(rBP!$1:$1,rBP!$5:$5,MAX(rBP!$5:$5)-BP$5+1))&amp;":"&amp;ADDRESS($S56,SUMIFS(rBP!$1:$1,rBP!$5:$5,MAX(rBP!$5:$5))))))</f>
        <v>0</v>
      </c>
      <c r="BQ56" s="69">
        <f ca="1">IF(BQ$5="",0,SUMPRODUCT(
INDIRECT(ADDRESS($P56,SUMIFS($1:$1,$5:$5,1))&amp;":"&amp;ADDRESS($P56,BQ$1)),
INDIRECT("rBP!"&amp;ADDRESS($S56,SUMIFS(rBP!$1:$1,rBP!$5:$5,MAX(rBP!$5:$5)-BQ$5+1))&amp;":"&amp;ADDRESS($S56,SUMIFS(rBP!$1:$1,rBP!$5:$5,MAX(rBP!$5:$5))))))</f>
        <v>0</v>
      </c>
      <c r="BR56" s="69">
        <f ca="1">IF(BR$5="",0,SUMPRODUCT(
INDIRECT(ADDRESS($P56,SUMIFS($1:$1,$5:$5,1))&amp;":"&amp;ADDRESS($P56,BR$1)),
INDIRECT("rBP!"&amp;ADDRESS($S56,SUMIFS(rBP!$1:$1,rBP!$5:$5,MAX(rBP!$5:$5)-BR$5+1))&amp;":"&amp;ADDRESS($S56,SUMIFS(rBP!$1:$1,rBP!$5:$5,MAX(rBP!$5:$5))))))</f>
        <v>0</v>
      </c>
      <c r="BS56" s="69">
        <f ca="1">IF(BS$5="",0,SUMPRODUCT(
INDIRECT(ADDRESS($P56,SUMIFS($1:$1,$5:$5,1))&amp;":"&amp;ADDRESS($P56,BS$1)),
INDIRECT("rBP!"&amp;ADDRESS($S56,SUMIFS(rBP!$1:$1,rBP!$5:$5,MAX(rBP!$5:$5)-BS$5+1))&amp;":"&amp;ADDRESS($S56,SUMIFS(rBP!$1:$1,rBP!$5:$5,MAX(rBP!$5:$5))))))</f>
        <v>0</v>
      </c>
      <c r="BT56" s="69">
        <f ca="1">IF(BT$5="",0,SUMPRODUCT(
INDIRECT(ADDRESS($P56,SUMIFS($1:$1,$5:$5,1))&amp;":"&amp;ADDRESS($P56,BT$1)),
INDIRECT("rBP!"&amp;ADDRESS($S56,SUMIFS(rBP!$1:$1,rBP!$5:$5,MAX(rBP!$5:$5)-BT$5+1))&amp;":"&amp;ADDRESS($S56,SUMIFS(rBP!$1:$1,rBP!$5:$5,MAX(rBP!$5:$5))))))</f>
        <v>0</v>
      </c>
      <c r="BU56" s="69">
        <f ca="1">IF(BU$5="",0,SUMPRODUCT(
INDIRECT(ADDRESS($P56,SUMIFS($1:$1,$5:$5,1))&amp;":"&amp;ADDRESS($P56,BU$1)),
INDIRECT("rBP!"&amp;ADDRESS($S56,SUMIFS(rBP!$1:$1,rBP!$5:$5,MAX(rBP!$5:$5)-BU$5+1))&amp;":"&amp;ADDRESS($S56,SUMIFS(rBP!$1:$1,rBP!$5:$5,MAX(rBP!$5:$5))))))</f>
        <v>0</v>
      </c>
      <c r="BV56" s="69">
        <f ca="1">IF(BV$5="",0,SUMPRODUCT(
INDIRECT(ADDRESS($P56,SUMIFS($1:$1,$5:$5,1))&amp;":"&amp;ADDRESS($P56,BV$1)),
INDIRECT("rBP!"&amp;ADDRESS($S56,SUMIFS(rBP!$1:$1,rBP!$5:$5,MAX(rBP!$5:$5)-BV$5+1))&amp;":"&amp;ADDRESS($S56,SUMIFS(rBP!$1:$1,rBP!$5:$5,MAX(rBP!$5:$5))))))</f>
        <v>0</v>
      </c>
      <c r="BW56" s="69">
        <f ca="1">IF(BW$5="",0,SUMPRODUCT(
INDIRECT(ADDRESS($P56,SUMIFS($1:$1,$5:$5,1))&amp;":"&amp;ADDRESS($P56,BW$1)),
INDIRECT("rBP!"&amp;ADDRESS($S56,SUMIFS(rBP!$1:$1,rBP!$5:$5,MAX(rBP!$5:$5)-BW$5+1))&amp;":"&amp;ADDRESS($S56,SUMIFS(rBP!$1:$1,rBP!$5:$5,MAX(rBP!$5:$5))))))</f>
        <v>0</v>
      </c>
      <c r="BX56" s="69">
        <f ca="1">IF(BX$5="",0,SUMPRODUCT(
INDIRECT(ADDRESS($P56,SUMIFS($1:$1,$5:$5,1))&amp;":"&amp;ADDRESS($P56,BX$1)),
INDIRECT("rBP!"&amp;ADDRESS($S56,SUMIFS(rBP!$1:$1,rBP!$5:$5,MAX(rBP!$5:$5)-BX$5+1))&amp;":"&amp;ADDRESS($S56,SUMIFS(rBP!$1:$1,rBP!$5:$5,MAX(rBP!$5:$5))))))</f>
        <v>0</v>
      </c>
      <c r="BY56" s="69">
        <f ca="1">IF(BY$5="",0,SUMPRODUCT(
INDIRECT(ADDRESS($P56,SUMIFS($1:$1,$5:$5,1))&amp;":"&amp;ADDRESS($P56,BY$1)),
INDIRECT("rBP!"&amp;ADDRESS($S56,SUMIFS(rBP!$1:$1,rBP!$5:$5,MAX(rBP!$5:$5)-BY$5+1))&amp;":"&amp;ADDRESS($S56,SUMIFS(rBP!$1:$1,rBP!$5:$5,MAX(rBP!$5:$5))))))</f>
        <v>0</v>
      </c>
      <c r="BZ56" s="69">
        <f ca="1">IF(BZ$5="",0,SUMPRODUCT(
INDIRECT(ADDRESS($P56,SUMIFS($1:$1,$5:$5,1))&amp;":"&amp;ADDRESS($P56,BZ$1)),
INDIRECT("rBP!"&amp;ADDRESS($S56,SUMIFS(rBP!$1:$1,rBP!$5:$5,MAX(rBP!$5:$5)-BZ$5+1))&amp;":"&amp;ADDRESS($S56,SUMIFS(rBP!$1:$1,rBP!$5:$5,MAX(rBP!$5:$5))))))</f>
        <v>0</v>
      </c>
      <c r="CA56" s="69">
        <f ca="1">IF(CA$5="",0,SUMPRODUCT(
INDIRECT(ADDRESS($P56,SUMIFS($1:$1,$5:$5,1))&amp;":"&amp;ADDRESS($P56,CA$1)),
INDIRECT("rBP!"&amp;ADDRESS($S56,SUMIFS(rBP!$1:$1,rBP!$5:$5,MAX(rBP!$5:$5)-CA$5+1))&amp;":"&amp;ADDRESS($S56,SUMIFS(rBP!$1:$1,rBP!$5:$5,MAX(rBP!$5:$5))))))</f>
        <v>0</v>
      </c>
      <c r="CB56" s="69">
        <f ca="1">IF(CB$5="",0,SUMPRODUCT(
INDIRECT(ADDRESS($P56,SUMIFS($1:$1,$5:$5,1))&amp;":"&amp;ADDRESS($P56,CB$1)),
INDIRECT("rBP!"&amp;ADDRESS($S56,SUMIFS(rBP!$1:$1,rBP!$5:$5,MAX(rBP!$5:$5)-CB$5+1))&amp;":"&amp;ADDRESS($S56,SUMIFS(rBP!$1:$1,rBP!$5:$5,MAX(rBP!$5:$5))))))</f>
        <v>0</v>
      </c>
      <c r="CC56" s="69">
        <f ca="1">IF(CC$5="",0,SUMPRODUCT(
INDIRECT(ADDRESS($P56,SUMIFS($1:$1,$5:$5,1))&amp;":"&amp;ADDRESS($P56,CC$1)),
INDIRECT("rBP!"&amp;ADDRESS($S56,SUMIFS(rBP!$1:$1,rBP!$5:$5,MAX(rBP!$5:$5)-CC$5+1))&amp;":"&amp;ADDRESS($S56,SUMIFS(rBP!$1:$1,rBP!$5:$5,MAX(rBP!$5:$5))))))</f>
        <v>0</v>
      </c>
      <c r="CD56" s="69">
        <f ca="1">IF(CD$5="",0,SUMPRODUCT(
INDIRECT(ADDRESS($P56,SUMIFS($1:$1,$5:$5,1))&amp;":"&amp;ADDRESS($P56,CD$1)),
INDIRECT("rBP!"&amp;ADDRESS($S56,SUMIFS(rBP!$1:$1,rBP!$5:$5,MAX(rBP!$5:$5)-CD$5+1))&amp;":"&amp;ADDRESS($S56,SUMIFS(rBP!$1:$1,rBP!$5:$5,MAX(rBP!$5:$5))))))</f>
        <v>0</v>
      </c>
      <c r="CE56" s="69">
        <f ca="1">IF(CE$5="",0,SUMPRODUCT(
INDIRECT(ADDRESS($P56,SUMIFS($1:$1,$5:$5,1))&amp;":"&amp;ADDRESS($P56,CE$1)),
INDIRECT("rBP!"&amp;ADDRESS($S56,SUMIFS(rBP!$1:$1,rBP!$5:$5,MAX(rBP!$5:$5)-CE$5+1))&amp;":"&amp;ADDRESS($S56,SUMIFS(rBP!$1:$1,rBP!$5:$5,MAX(rBP!$5:$5))))))</f>
        <v>0</v>
      </c>
      <c r="CF56" s="69">
        <f ca="1">IF(CF$5="",0,SUMPRODUCT(
INDIRECT(ADDRESS($P56,SUMIFS($1:$1,$5:$5,1))&amp;":"&amp;ADDRESS($P56,CF$1)),
INDIRECT("rBP!"&amp;ADDRESS($S56,SUMIFS(rBP!$1:$1,rBP!$5:$5,MAX(rBP!$5:$5)-CF$5+1))&amp;":"&amp;ADDRESS($S56,SUMIFS(rBP!$1:$1,rBP!$5:$5,MAX(rBP!$5:$5))))))</f>
        <v>0</v>
      </c>
      <c r="CG56" s="69">
        <f ca="1">IF(CG$5="",0,SUMPRODUCT(
INDIRECT(ADDRESS($P56,SUMIFS($1:$1,$5:$5,1))&amp;":"&amp;ADDRESS($P56,CG$1)),
INDIRECT("rBP!"&amp;ADDRESS($S56,SUMIFS(rBP!$1:$1,rBP!$5:$5,MAX(rBP!$5:$5)-CG$5+1))&amp;":"&amp;ADDRESS($S56,SUMIFS(rBP!$1:$1,rBP!$5:$5,MAX(rBP!$5:$5))))))</f>
        <v>0</v>
      </c>
      <c r="CH56" s="69">
        <f ca="1">IF(CH$5="",0,SUMPRODUCT(
INDIRECT(ADDRESS($P56,SUMIFS($1:$1,$5:$5,1))&amp;":"&amp;ADDRESS($P56,CH$1)),
INDIRECT("rBP!"&amp;ADDRESS($S56,SUMIFS(rBP!$1:$1,rBP!$5:$5,MAX(rBP!$5:$5)-CH$5+1))&amp;":"&amp;ADDRESS($S56,SUMIFS(rBP!$1:$1,rBP!$5:$5,MAX(rBP!$5:$5))))))</f>
        <v>0</v>
      </c>
      <c r="CI56" s="69">
        <f ca="1">IF(CI$5="",0,SUMPRODUCT(
INDIRECT(ADDRESS($P56,SUMIFS($1:$1,$5:$5,1))&amp;":"&amp;ADDRESS($P56,CI$1)),
INDIRECT("rBP!"&amp;ADDRESS($S56,SUMIFS(rBP!$1:$1,rBP!$5:$5,MAX(rBP!$5:$5)-CI$5+1))&amp;":"&amp;ADDRESS($S56,SUMIFS(rBP!$1:$1,rBP!$5:$5,MAX(rBP!$5:$5))))))</f>
        <v>0</v>
      </c>
      <c r="CJ56" s="69">
        <f ca="1">IF(CJ$5="",0,SUMPRODUCT(
INDIRECT(ADDRESS($P56,SUMIFS($1:$1,$5:$5,1))&amp;":"&amp;ADDRESS($P56,CJ$1)),
INDIRECT("rBP!"&amp;ADDRESS($S56,SUMIFS(rBP!$1:$1,rBP!$5:$5,MAX(rBP!$5:$5)-CJ$5+1))&amp;":"&amp;ADDRESS($S56,SUMIFS(rBP!$1:$1,rBP!$5:$5,MAX(rBP!$5:$5))))))</f>
        <v>0</v>
      </c>
      <c r="CK56" s="69">
        <f ca="1">IF(CK$5="",0,SUMPRODUCT(
INDIRECT(ADDRESS($P56,SUMIFS($1:$1,$5:$5,1))&amp;":"&amp;ADDRESS($P56,CK$1)),
INDIRECT("rBP!"&amp;ADDRESS($S56,SUMIFS(rBP!$1:$1,rBP!$5:$5,MAX(rBP!$5:$5)-CK$5+1))&amp;":"&amp;ADDRESS($S56,SUMIFS(rBP!$1:$1,rBP!$5:$5,MAX(rBP!$5:$5))))))</f>
        <v>0</v>
      </c>
      <c r="CL56" s="69">
        <f ca="1">IF(CL$5="",0,SUMPRODUCT(
INDIRECT(ADDRESS($P56,SUMIFS($1:$1,$5:$5,1))&amp;":"&amp;ADDRESS($P56,CL$1)),
INDIRECT("rBP!"&amp;ADDRESS($S56,SUMIFS(rBP!$1:$1,rBP!$5:$5,MAX(rBP!$5:$5)-CL$5+1))&amp;":"&amp;ADDRESS($S56,SUMIFS(rBP!$1:$1,rBP!$5:$5,MAX(rBP!$5:$5))))))</f>
        <v>0</v>
      </c>
      <c r="CM56" s="69">
        <f ca="1">IF(CM$5="",0,SUMPRODUCT(
INDIRECT(ADDRESS($P56,SUMIFS($1:$1,$5:$5,1))&amp;":"&amp;ADDRESS($P56,CM$1)),
INDIRECT("rBP!"&amp;ADDRESS($S56,SUMIFS(rBP!$1:$1,rBP!$5:$5,MAX(rBP!$5:$5)-CM$5+1))&amp;":"&amp;ADDRESS($S56,SUMIFS(rBP!$1:$1,rBP!$5:$5,MAX(rBP!$5:$5))))))</f>
        <v>0</v>
      </c>
      <c r="CN56" s="69">
        <f ca="1">IF(CN$5="",0,SUMPRODUCT(
INDIRECT(ADDRESS($P56,SUMIFS($1:$1,$5:$5,1))&amp;":"&amp;ADDRESS($P56,CN$1)),
INDIRECT("rBP!"&amp;ADDRESS($S56,SUMIFS(rBP!$1:$1,rBP!$5:$5,MAX(rBP!$5:$5)-CN$5+1))&amp;":"&amp;ADDRESS($S56,SUMIFS(rBP!$1:$1,rBP!$5:$5,MAX(rBP!$5:$5))))))</f>
        <v>0</v>
      </c>
      <c r="CO56" s="69">
        <f ca="1">IF(CO$5="",0,SUMPRODUCT(
INDIRECT(ADDRESS($P56,SUMIFS($1:$1,$5:$5,1))&amp;":"&amp;ADDRESS($P56,CO$1)),
INDIRECT("rBP!"&amp;ADDRESS($S56,SUMIFS(rBP!$1:$1,rBP!$5:$5,MAX(rBP!$5:$5)-CO$5+1))&amp;":"&amp;ADDRESS($S56,SUMIFS(rBP!$1:$1,rBP!$5:$5,MAX(rBP!$5:$5))))))</f>
        <v>0</v>
      </c>
      <c r="CP56" s="69">
        <f ca="1">IF(CP$5="",0,SUMPRODUCT(
INDIRECT(ADDRESS($P56,SUMIFS($1:$1,$5:$5,1))&amp;":"&amp;ADDRESS($P56,CP$1)),
INDIRECT("rBP!"&amp;ADDRESS($S56,SUMIFS(rBP!$1:$1,rBP!$5:$5,MAX(rBP!$5:$5)-CP$5+1))&amp;":"&amp;ADDRESS($S56,SUMIFS(rBP!$1:$1,rBP!$5:$5,MAX(rBP!$5:$5))))))</f>
        <v>0</v>
      </c>
      <c r="CQ56" s="69">
        <f ca="1">IF(CQ$5="",0,SUMPRODUCT(
INDIRECT(ADDRESS($P56,SUMIFS($1:$1,$5:$5,1))&amp;":"&amp;ADDRESS($P56,CQ$1)),
INDIRECT("rBP!"&amp;ADDRESS($S56,SUMIFS(rBP!$1:$1,rBP!$5:$5,MAX(rBP!$5:$5)-CQ$5+1))&amp;":"&amp;ADDRESS($S56,SUMIFS(rBP!$1:$1,rBP!$5:$5,MAX(rBP!$5:$5))))))</f>
        <v>0</v>
      </c>
      <c r="CR56" s="69">
        <f ca="1">IF(CR$5="",0,SUMPRODUCT(
INDIRECT(ADDRESS($P56,SUMIFS($1:$1,$5:$5,1))&amp;":"&amp;ADDRESS($P56,CR$1)),
INDIRECT("rBP!"&amp;ADDRESS($S56,SUMIFS(rBP!$1:$1,rBP!$5:$5,MAX(rBP!$5:$5)-CR$5+1))&amp;":"&amp;ADDRESS($S56,SUMIFS(rBP!$1:$1,rBP!$5:$5,MAX(rBP!$5:$5))))))</f>
        <v>0</v>
      </c>
      <c r="CS56" s="69">
        <f ca="1">IF(CS$5="",0,SUMPRODUCT(
INDIRECT(ADDRESS($P56,SUMIFS($1:$1,$5:$5,1))&amp;":"&amp;ADDRESS($P56,CS$1)),
INDIRECT("rBP!"&amp;ADDRESS($S56,SUMIFS(rBP!$1:$1,rBP!$5:$5,MAX(rBP!$5:$5)-CS$5+1))&amp;":"&amp;ADDRESS($S56,SUMIFS(rBP!$1:$1,rBP!$5:$5,MAX(rBP!$5:$5))))))</f>
        <v>0</v>
      </c>
      <c r="CT56" s="69">
        <f ca="1">IF(CT$5="",0,SUMPRODUCT(
INDIRECT(ADDRESS($P56,SUMIFS($1:$1,$5:$5,1))&amp;":"&amp;ADDRESS($P56,CT$1)),
INDIRECT("rBP!"&amp;ADDRESS($S56,SUMIFS(rBP!$1:$1,rBP!$5:$5,MAX(rBP!$5:$5)-CT$5+1))&amp;":"&amp;ADDRESS($S56,SUMIFS(rBP!$1:$1,rBP!$5:$5,MAX(rBP!$5:$5))))))</f>
        <v>0</v>
      </c>
    </row>
    <row r="57" spans="1:98" s="27" customFormat="1" ht="12" x14ac:dyDescent="0.25">
      <c r="A57" s="26">
        <f>ROW()</f>
        <v>57</v>
      </c>
      <c r="E57" s="24"/>
      <c r="F57" s="66" t="str">
        <f>F53</f>
        <v>Вн.пр-во в натуральных величинах</v>
      </c>
      <c r="G57" s="27" t="str">
        <f>BP!$F$24</f>
        <v>Вн.пр-во</v>
      </c>
      <c r="M57" s="2" t="str">
        <f>BP!$M$24</f>
        <v>шт</v>
      </c>
      <c r="P57" s="71">
        <f t="shared" si="10"/>
        <v>7</v>
      </c>
      <c r="R57" s="24"/>
      <c r="S57" s="71">
        <f>BP!$A108</f>
        <v>108</v>
      </c>
      <c r="T57" s="67"/>
      <c r="U57" s="67"/>
      <c r="V57" s="75"/>
      <c r="W57" s="29">
        <f ca="1">SUM(INDIRECT(ADDRESS(ROW(),SUMIFS($1:$1,$5:$5,1))):INDIRECT(ADDRESS(ROW(),SUMIFS($1:$1,$5:$5,MAX($5:$5)))))</f>
        <v>825798.4</v>
      </c>
      <c r="X57" s="67"/>
      <c r="Y57" s="67"/>
      <c r="Z57" s="69">
        <f ca="1">IF(Z$5="",0,SUMPRODUCT(
INDIRECT(ADDRESS($P57,SUMIFS($1:$1,$5:$5,1))&amp;":"&amp;ADDRESS($P57,Z$1)),
INDIRECT("rBP!"&amp;ADDRESS($S57,SUMIFS(rBP!$1:$1,rBP!$5:$5,MAX(rBP!$5:$5)-Z$5+1))&amp;":"&amp;ADDRESS($S57,SUMIFS(rBP!$1:$1,rBP!$5:$5,MAX(rBP!$5:$5))))))</f>
        <v>0</v>
      </c>
      <c r="AA57" s="69">
        <f ca="1">IF(AA$5="",0,SUMPRODUCT(
INDIRECT(ADDRESS($P57,SUMIFS($1:$1,$5:$5,1))&amp;":"&amp;ADDRESS($P57,AA$1)),
INDIRECT("rBP!"&amp;ADDRESS($S57,SUMIFS(rBP!$1:$1,rBP!$5:$5,MAX(rBP!$5:$5)-AA$5+1))&amp;":"&amp;ADDRESS($S57,SUMIFS(rBP!$1:$1,rBP!$5:$5,MAX(rBP!$5:$5))))))</f>
        <v>0</v>
      </c>
      <c r="AB57" s="69">
        <f ca="1">IF(AB$5="",0,SUMPRODUCT(
INDIRECT(ADDRESS($P57,SUMIFS($1:$1,$5:$5,1))&amp;":"&amp;ADDRESS($P57,AB$1)),
INDIRECT("rBP!"&amp;ADDRESS($S57,SUMIFS(rBP!$1:$1,rBP!$5:$5,MAX(rBP!$5:$5)-AB$5+1))&amp;":"&amp;ADDRESS($S57,SUMIFS(rBP!$1:$1,rBP!$5:$5,MAX(rBP!$5:$5))))))</f>
        <v>0</v>
      </c>
      <c r="AC57" s="69">
        <f ca="1">IF(AC$5="",0,SUMPRODUCT(
INDIRECT(ADDRESS($P57,SUMIFS($1:$1,$5:$5,1))&amp;":"&amp;ADDRESS($P57,AC$1)),
INDIRECT("rBP!"&amp;ADDRESS($S57,SUMIFS(rBP!$1:$1,rBP!$5:$5,MAX(rBP!$5:$5)-AC$5+1))&amp;":"&amp;ADDRESS($S57,SUMIFS(rBP!$1:$1,rBP!$5:$5,MAX(rBP!$5:$5))))))</f>
        <v>0</v>
      </c>
      <c r="AD57" s="69">
        <f ca="1">IF(AD$5="",0,SUMPRODUCT(
INDIRECT(ADDRESS($P57,SUMIFS($1:$1,$5:$5,1))&amp;":"&amp;ADDRESS($P57,AD$1)),
INDIRECT("rBP!"&amp;ADDRESS($S57,SUMIFS(rBP!$1:$1,rBP!$5:$5,MAX(rBP!$5:$5)-AD$5+1))&amp;":"&amp;ADDRESS($S57,SUMIFS(rBP!$1:$1,rBP!$5:$5,MAX(rBP!$5:$5))))))</f>
        <v>0</v>
      </c>
      <c r="AE57" s="69">
        <f ca="1">IF(AE$5="",0,SUMPRODUCT(
INDIRECT(ADDRESS($P57,SUMIFS($1:$1,$5:$5,1))&amp;":"&amp;ADDRESS($P57,AE$1)),
INDIRECT("rBP!"&amp;ADDRESS($S57,SUMIFS(rBP!$1:$1,rBP!$5:$5,MAX(rBP!$5:$5)-AE$5+1))&amp;":"&amp;ADDRESS($S57,SUMIFS(rBP!$1:$1,rBP!$5:$5,MAX(rBP!$5:$5))))))</f>
        <v>22</v>
      </c>
      <c r="AF57" s="69">
        <f ca="1">IF(AF$5="",0,SUMPRODUCT(
INDIRECT(ADDRESS($P57,SUMIFS($1:$1,$5:$5,1))&amp;":"&amp;ADDRESS($P57,AF$1)),
INDIRECT("rBP!"&amp;ADDRESS($S57,SUMIFS(rBP!$1:$1,rBP!$5:$5,MAX(rBP!$5:$5)-AF$5+1))&amp;":"&amp;ADDRESS($S57,SUMIFS(rBP!$1:$1,rBP!$5:$5,MAX(rBP!$5:$5))))))</f>
        <v>106</v>
      </c>
      <c r="AG57" s="69">
        <f ca="1">IF(AG$5="",0,SUMPRODUCT(
INDIRECT(ADDRESS($P57,SUMIFS($1:$1,$5:$5,1))&amp;":"&amp;ADDRESS($P57,AG$1)),
INDIRECT("rBP!"&amp;ADDRESS($S57,SUMIFS(rBP!$1:$1,rBP!$5:$5,MAX(rBP!$5:$5)-AG$5+1))&amp;":"&amp;ADDRESS($S57,SUMIFS(rBP!$1:$1,rBP!$5:$5,MAX(rBP!$5:$5))))))</f>
        <v>230.4</v>
      </c>
      <c r="AH57" s="69">
        <f ca="1">IF(AH$5="",0,SUMPRODUCT(
INDIRECT(ADDRESS($P57,SUMIFS($1:$1,$5:$5,1))&amp;":"&amp;ADDRESS($P57,AH$1)),
INDIRECT("rBP!"&amp;ADDRESS($S57,SUMIFS(rBP!$1:$1,rBP!$5:$5,MAX(rBP!$5:$5)-AH$5+1))&amp;":"&amp;ADDRESS($S57,SUMIFS(rBP!$1:$1,rBP!$5:$5,MAX(rBP!$5:$5))))))</f>
        <v>361.15</v>
      </c>
      <c r="AI57" s="69">
        <f ca="1">IF(AI$5="",0,SUMPRODUCT(
INDIRECT(ADDRESS($P57,SUMIFS($1:$1,$5:$5,1))&amp;":"&amp;ADDRESS($P57,AI$1)),
INDIRECT("rBP!"&amp;ADDRESS($S57,SUMIFS(rBP!$1:$1,rBP!$5:$5,MAX(rBP!$5:$5)-AI$5+1))&amp;":"&amp;ADDRESS($S57,SUMIFS(rBP!$1:$1,rBP!$5:$5,MAX(rBP!$5:$5))))))</f>
        <v>484.8</v>
      </c>
      <c r="AJ57" s="69">
        <f ca="1">IF(AJ$5="",0,SUMPRODUCT(
INDIRECT(ADDRESS($P57,SUMIFS($1:$1,$5:$5,1))&amp;":"&amp;ADDRESS($P57,AJ$1)),
INDIRECT("rBP!"&amp;ADDRESS($S57,SUMIFS(rBP!$1:$1,rBP!$5:$5,MAX(rBP!$5:$5)-AJ$5+1))&amp;":"&amp;ADDRESS($S57,SUMIFS(rBP!$1:$1,rBP!$5:$5,MAX(rBP!$5:$5))))))</f>
        <v>629.62000000000012</v>
      </c>
      <c r="AK57" s="69">
        <f ca="1">IF(AK$5="",0,SUMPRODUCT(
INDIRECT(ADDRESS($P57,SUMIFS($1:$1,$5:$5,1))&amp;":"&amp;ADDRESS($P57,AK$1)),
INDIRECT("rBP!"&amp;ADDRESS($S57,SUMIFS(rBP!$1:$1,rBP!$5:$5,MAX(rBP!$5:$5)-AK$5+1))&amp;":"&amp;ADDRESS($S57,SUMIFS(rBP!$1:$1,rBP!$5:$5,MAX(rBP!$5:$5))))))</f>
        <v>947.40000000000009</v>
      </c>
      <c r="AL57" s="69">
        <f ca="1">IF(AL$5="",0,SUMPRODUCT(
INDIRECT(ADDRESS($P57,SUMIFS($1:$1,$5:$5,1))&amp;":"&amp;ADDRESS($P57,AL$1)),
INDIRECT("rBP!"&amp;ADDRESS($S57,SUMIFS(rBP!$1:$1,rBP!$5:$5,MAX(rBP!$5:$5)-AL$5+1))&amp;":"&amp;ADDRESS($S57,SUMIFS(rBP!$1:$1,rBP!$5:$5,MAX(rBP!$5:$5))))))</f>
        <v>1552.8400000000001</v>
      </c>
      <c r="AM57" s="69">
        <f ca="1">IF(AM$5="",0,SUMPRODUCT(
INDIRECT(ADDRESS($P57,SUMIFS($1:$1,$5:$5,1))&amp;":"&amp;ADDRESS($P57,AM$1)),
INDIRECT("rBP!"&amp;ADDRESS($S57,SUMIFS(rBP!$1:$1,rBP!$5:$5,MAX(rBP!$5:$5)-AM$5+1))&amp;":"&amp;ADDRESS($S57,SUMIFS(rBP!$1:$1,rBP!$5:$5,MAX(rBP!$5:$5))))))</f>
        <v>2471.125</v>
      </c>
      <c r="AN57" s="69">
        <f ca="1">IF(AN$5="",0,SUMPRODUCT(
INDIRECT(ADDRESS($P57,SUMIFS($1:$1,$5:$5,1))&amp;":"&amp;ADDRESS($P57,AN$1)),
INDIRECT("rBP!"&amp;ADDRESS($S57,SUMIFS(rBP!$1:$1,rBP!$5:$5,MAX(rBP!$5:$5)-AN$5+1))&amp;":"&amp;ADDRESS($S57,SUMIFS(rBP!$1:$1,rBP!$5:$5,MAX(rBP!$5:$5))))))</f>
        <v>3690.7150000000001</v>
      </c>
      <c r="AO57" s="69">
        <f ca="1">IF(AO$5="",0,SUMPRODUCT(
INDIRECT(ADDRESS($P57,SUMIFS($1:$1,$5:$5,1))&amp;":"&amp;ADDRESS($P57,AO$1)),
INDIRECT("rBP!"&amp;ADDRESS($S57,SUMIFS(rBP!$1:$1,rBP!$5:$5,MAX(rBP!$5:$5)-AO$5+1))&amp;":"&amp;ADDRESS($S57,SUMIFS(rBP!$1:$1,rBP!$5:$5,MAX(rBP!$5:$5))))))</f>
        <v>5130.085</v>
      </c>
      <c r="AP57" s="69">
        <f ca="1">IF(AP$5="",0,SUMPRODUCT(
INDIRECT(ADDRESS($P57,SUMIFS($1:$1,$5:$5,1))&amp;":"&amp;ADDRESS($P57,AP$1)),
INDIRECT("rBP!"&amp;ADDRESS($S57,SUMIFS(rBP!$1:$1,rBP!$5:$5,MAX(rBP!$5:$5)-AP$5+1))&amp;":"&amp;ADDRESS($S57,SUMIFS(rBP!$1:$1,rBP!$5:$5,MAX(rBP!$5:$5))))))</f>
        <v>6699.4549999999999</v>
      </c>
      <c r="AQ57" s="69">
        <f ca="1">IF(AQ$5="",0,SUMPRODUCT(
INDIRECT(ADDRESS($P57,SUMIFS($1:$1,$5:$5,1))&amp;":"&amp;ADDRESS($P57,AQ$1)),
INDIRECT("rBP!"&amp;ADDRESS($S57,SUMIFS(rBP!$1:$1,rBP!$5:$5,MAX(rBP!$5:$5)-AQ$5+1))&amp;":"&amp;ADDRESS($S57,SUMIFS(rBP!$1:$1,rBP!$5:$5,MAX(rBP!$5:$5))))))</f>
        <v>8341.9350000000013</v>
      </c>
      <c r="AR57" s="69">
        <f ca="1">IF(AR$5="",0,SUMPRODUCT(
INDIRECT(ADDRESS($P57,SUMIFS($1:$1,$5:$5,1))&amp;":"&amp;ADDRESS($P57,AR$1)),
INDIRECT("rBP!"&amp;ADDRESS($S57,SUMIFS(rBP!$1:$1,rBP!$5:$5,MAX(rBP!$5:$5)-AR$5+1))&amp;":"&amp;ADDRESS($S57,SUMIFS(rBP!$1:$1,rBP!$5:$5,MAX(rBP!$5:$5))))))</f>
        <v>10022.65</v>
      </c>
      <c r="AS57" s="69">
        <f ca="1">IF(AS$5="",0,SUMPRODUCT(
INDIRECT(ADDRESS($P57,SUMIFS($1:$1,$5:$5,1))&amp;":"&amp;ADDRESS($P57,AS$1)),
INDIRECT("rBP!"&amp;ADDRESS($S57,SUMIFS(rBP!$1:$1,rBP!$5:$5,MAX(rBP!$5:$5)-AS$5+1))&amp;":"&amp;ADDRESS($S57,SUMIFS(rBP!$1:$1,rBP!$5:$5,MAX(rBP!$5:$5))))))</f>
        <v>11722.25</v>
      </c>
      <c r="AT57" s="69">
        <f ca="1">IF(AT$5="",0,SUMPRODUCT(
INDIRECT(ADDRESS($P57,SUMIFS($1:$1,$5:$5,1))&amp;":"&amp;ADDRESS($P57,AT$1)),
INDIRECT("rBP!"&amp;ADDRESS($S57,SUMIFS(rBP!$1:$1,rBP!$5:$5,MAX(rBP!$5:$5)-AT$5+1))&amp;":"&amp;ADDRESS($S57,SUMIFS(rBP!$1:$1,rBP!$5:$5,MAX(rBP!$5:$5))))))</f>
        <v>13428.900000000001</v>
      </c>
      <c r="AU57" s="69">
        <f ca="1">IF(AU$5="",0,SUMPRODUCT(
INDIRECT(ADDRESS($P57,SUMIFS($1:$1,$5:$5,1))&amp;":"&amp;ADDRESS($P57,AU$1)),
INDIRECT("rBP!"&amp;ADDRESS($S57,SUMIFS(rBP!$1:$1,rBP!$5:$5,MAX(rBP!$5:$5)-AU$5+1))&amp;":"&amp;ADDRESS($S57,SUMIFS(rBP!$1:$1,rBP!$5:$5,MAX(rBP!$5:$5))))))</f>
        <v>15137.724999999999</v>
      </c>
      <c r="AV57" s="69">
        <f ca="1">IF(AV$5="",0,SUMPRODUCT(
INDIRECT(ADDRESS($P57,SUMIFS($1:$1,$5:$5,1))&amp;":"&amp;ADDRESS($P57,AV$1)),
INDIRECT("rBP!"&amp;ADDRESS($S57,SUMIFS(rBP!$1:$1,rBP!$5:$5,MAX(rBP!$5:$5)-AV$5+1))&amp;":"&amp;ADDRESS($S57,SUMIFS(rBP!$1:$1,rBP!$5:$5,MAX(rBP!$5:$5))))))</f>
        <v>16847.5</v>
      </c>
      <c r="AW57" s="69">
        <f ca="1">IF(AW$5="",0,SUMPRODUCT(
INDIRECT(ADDRESS($P57,SUMIFS($1:$1,$5:$5,1))&amp;":"&amp;ADDRESS($P57,AW$1)),
INDIRECT("rBP!"&amp;ADDRESS($S57,SUMIFS(rBP!$1:$1,rBP!$5:$5,MAX(rBP!$5:$5)-AW$5+1))&amp;":"&amp;ADDRESS($S57,SUMIFS(rBP!$1:$1,rBP!$5:$5,MAX(rBP!$5:$5))))))</f>
        <v>18557.5</v>
      </c>
      <c r="AX57" s="69">
        <f ca="1">IF(AX$5="",0,SUMPRODUCT(
INDIRECT(ADDRESS($P57,SUMIFS($1:$1,$5:$5,1))&amp;":"&amp;ADDRESS($P57,AX$1)),
INDIRECT("rBP!"&amp;ADDRESS($S57,SUMIFS(rBP!$1:$1,rBP!$5:$5,MAX(rBP!$5:$5)-AX$5+1))&amp;":"&amp;ADDRESS($S57,SUMIFS(rBP!$1:$1,rBP!$5:$5,MAX(rBP!$5:$5))))))</f>
        <v>20267.5</v>
      </c>
      <c r="AY57" s="69">
        <f ca="1">IF(AY$5="",0,SUMPRODUCT(
INDIRECT(ADDRESS($P57,SUMIFS($1:$1,$5:$5,1))&amp;":"&amp;ADDRESS($P57,AY$1)),
INDIRECT("rBP!"&amp;ADDRESS($S57,SUMIFS(rBP!$1:$1,rBP!$5:$5,MAX(rBP!$5:$5)-AY$5+1))&amp;":"&amp;ADDRESS($S57,SUMIFS(rBP!$1:$1,rBP!$5:$5,MAX(rBP!$5:$5))))))</f>
        <v>21977.5</v>
      </c>
      <c r="AZ57" s="69">
        <f ca="1">IF(AZ$5="",0,SUMPRODUCT(
INDIRECT(ADDRESS($P57,SUMIFS($1:$1,$5:$5,1))&amp;":"&amp;ADDRESS($P57,AZ$1)),
INDIRECT("rBP!"&amp;ADDRESS($S57,SUMIFS(rBP!$1:$1,rBP!$5:$5,MAX(rBP!$5:$5)-AZ$5+1))&amp;":"&amp;ADDRESS($S57,SUMIFS(rBP!$1:$1,rBP!$5:$5,MAX(rBP!$5:$5))))))</f>
        <v>23687.5</v>
      </c>
      <c r="BA57" s="69">
        <f ca="1">IF(BA$5="",0,SUMPRODUCT(
INDIRECT(ADDRESS($P57,SUMIFS($1:$1,$5:$5,1))&amp;":"&amp;ADDRESS($P57,BA$1)),
INDIRECT("rBP!"&amp;ADDRESS($S57,SUMIFS(rBP!$1:$1,rBP!$5:$5,MAX(rBP!$5:$5)-BA$5+1))&amp;":"&amp;ADDRESS($S57,SUMIFS(rBP!$1:$1,rBP!$5:$5,MAX(rBP!$5:$5))))))</f>
        <v>25397.5</v>
      </c>
      <c r="BB57" s="69">
        <f ca="1">IF(BB$5="",0,SUMPRODUCT(
INDIRECT(ADDRESS($P57,SUMIFS($1:$1,$5:$5,1))&amp;":"&amp;ADDRESS($P57,BB$1)),
INDIRECT("rBP!"&amp;ADDRESS($S57,SUMIFS(rBP!$1:$1,rBP!$5:$5,MAX(rBP!$5:$5)-BB$5+1))&amp;":"&amp;ADDRESS($S57,SUMIFS(rBP!$1:$1,rBP!$5:$5,MAX(rBP!$5:$5))))))</f>
        <v>27052.5</v>
      </c>
      <c r="BC57" s="69">
        <f ca="1">IF(BC$5="",0,SUMPRODUCT(
INDIRECT(ADDRESS($P57,SUMIFS($1:$1,$5:$5,1))&amp;":"&amp;ADDRESS($P57,BC$1)),
INDIRECT("rBP!"&amp;ADDRESS($S57,SUMIFS(rBP!$1:$1,rBP!$5:$5,MAX(rBP!$5:$5)-BC$5+1))&amp;":"&amp;ADDRESS($S57,SUMIFS(rBP!$1:$1,rBP!$5:$5,MAX(rBP!$5:$5))))))</f>
        <v>28497.5</v>
      </c>
      <c r="BD57" s="69">
        <f ca="1">IF(BD$5="",0,SUMPRODUCT(
INDIRECT(ADDRESS($P57,SUMIFS($1:$1,$5:$5,1))&amp;":"&amp;ADDRESS($P57,BD$1)),
INDIRECT("rBP!"&amp;ADDRESS($S57,SUMIFS(rBP!$1:$1,rBP!$5:$5,MAX(rBP!$5:$5)-BD$5+1))&amp;":"&amp;ADDRESS($S57,SUMIFS(rBP!$1:$1,rBP!$5:$5,MAX(rBP!$5:$5))))))</f>
        <v>29631.5</v>
      </c>
      <c r="BE57" s="69">
        <f ca="1">IF(BE$5="",0,SUMPRODUCT(
INDIRECT(ADDRESS($P57,SUMIFS($1:$1,$5:$5,1))&amp;":"&amp;ADDRESS($P57,BE$1)),
INDIRECT("rBP!"&amp;ADDRESS($S57,SUMIFS(rBP!$1:$1,rBP!$5:$5,MAX(rBP!$5:$5)-BE$5+1))&amp;":"&amp;ADDRESS($S57,SUMIFS(rBP!$1:$1,rBP!$5:$5,MAX(rBP!$5:$5))))))</f>
        <v>30438.625</v>
      </c>
      <c r="BF57" s="69">
        <f ca="1">IF(BF$5="",0,SUMPRODUCT(
INDIRECT(ADDRESS($P57,SUMIFS($1:$1,$5:$5,1))&amp;":"&amp;ADDRESS($P57,BF$1)),
INDIRECT("rBP!"&amp;ADDRESS($S57,SUMIFS(rBP!$1:$1,rBP!$5:$5,MAX(rBP!$5:$5)-BF$5+1))&amp;":"&amp;ADDRESS($S57,SUMIFS(rBP!$1:$1,rBP!$5:$5,MAX(rBP!$5:$5))))))</f>
        <v>30936.625</v>
      </c>
      <c r="BG57" s="69">
        <f ca="1">IF(BG$5="",0,SUMPRODUCT(
INDIRECT(ADDRESS($P57,SUMIFS($1:$1,$5:$5,1))&amp;":"&amp;ADDRESS($P57,BG$1)),
INDIRECT("rBP!"&amp;ADDRESS($S57,SUMIFS(rBP!$1:$1,rBP!$5:$5,MAX(rBP!$5:$5)-BG$5+1))&amp;":"&amp;ADDRESS($S57,SUMIFS(rBP!$1:$1,rBP!$5:$5,MAX(rBP!$5:$5))))))</f>
        <v>31210.075000000001</v>
      </c>
      <c r="BH57" s="69">
        <f ca="1">IF(BH$5="",0,SUMPRODUCT(
INDIRECT(ADDRESS($P57,SUMIFS($1:$1,$5:$5,1))&amp;":"&amp;ADDRESS($P57,BH$1)),
INDIRECT("rBP!"&amp;ADDRESS($S57,SUMIFS(rBP!$1:$1,rBP!$5:$5,MAX(rBP!$5:$5)-BH$5+1))&amp;":"&amp;ADDRESS($S57,SUMIFS(rBP!$1:$1,rBP!$5:$5,MAX(rBP!$5:$5))))))</f>
        <v>31351.574999999997</v>
      </c>
      <c r="BI57" s="69">
        <f ca="1">IF(BI$5="",0,SUMPRODUCT(
INDIRECT(ADDRESS($P57,SUMIFS($1:$1,$5:$5,1))&amp;":"&amp;ADDRESS($P57,BI$1)),
INDIRECT("rBP!"&amp;ADDRESS($S57,SUMIFS(rBP!$1:$1,rBP!$5:$5,MAX(rBP!$5:$5)-BI$5+1))&amp;":"&amp;ADDRESS($S57,SUMIFS(rBP!$1:$1,rBP!$5:$5,MAX(rBP!$5:$5))))))</f>
        <v>31419.474999999999</v>
      </c>
      <c r="BJ57" s="69">
        <f ca="1">IF(BJ$5="",0,SUMPRODUCT(
INDIRECT(ADDRESS($P57,SUMIFS($1:$1,$5:$5,1))&amp;":"&amp;ADDRESS($P57,BJ$1)),
INDIRECT("rBP!"&amp;ADDRESS($S57,SUMIFS(rBP!$1:$1,rBP!$5:$5,MAX(rBP!$5:$5)-BJ$5+1))&amp;":"&amp;ADDRESS($S57,SUMIFS(rBP!$1:$1,rBP!$5:$5,MAX(rBP!$5:$5))))))</f>
        <v>31448.85</v>
      </c>
      <c r="BK57" s="69">
        <f ca="1">IF(BK$5="",0,SUMPRODUCT(
INDIRECT(ADDRESS($P57,SUMIFS($1:$1,$5:$5,1))&amp;":"&amp;ADDRESS($P57,BK$1)),
INDIRECT("rBP!"&amp;ADDRESS($S57,SUMIFS(rBP!$1:$1,rBP!$5:$5,MAX(rBP!$5:$5)-BK$5+1))&amp;":"&amp;ADDRESS($S57,SUMIFS(rBP!$1:$1,rBP!$5:$5,MAX(rBP!$5:$5))))))</f>
        <v>31459.25</v>
      </c>
      <c r="BL57" s="69">
        <f ca="1">IF(BL$5="",0,SUMPRODUCT(
INDIRECT(ADDRESS($P57,SUMIFS($1:$1,$5:$5,1))&amp;":"&amp;ADDRESS($P57,BL$1)),
INDIRECT("rBP!"&amp;ADDRESS($S57,SUMIFS(rBP!$1:$1,rBP!$5:$5,MAX(rBP!$5:$5)-BL$5+1))&amp;":"&amp;ADDRESS($S57,SUMIFS(rBP!$1:$1,rBP!$5:$5,MAX(rBP!$5:$5))))))</f>
        <v>31462.600000000002</v>
      </c>
      <c r="BM57" s="69">
        <f ca="1">IF(BM$5="",0,SUMPRODUCT(
INDIRECT(ADDRESS($P57,SUMIFS($1:$1,$5:$5,1))&amp;":"&amp;ADDRESS($P57,BM$1)),
INDIRECT("rBP!"&amp;ADDRESS($S57,SUMIFS(rBP!$1:$1,rBP!$5:$5,MAX(rBP!$5:$5)-BM$5+1))&amp;":"&amp;ADDRESS($S57,SUMIFS(rBP!$1:$1,rBP!$5:$5,MAX(rBP!$5:$5))))))</f>
        <v>31463.775000000001</v>
      </c>
      <c r="BN57" s="69">
        <f ca="1">IF(BN$5="",0,SUMPRODUCT(
INDIRECT(ADDRESS($P57,SUMIFS($1:$1,$5:$5,1))&amp;":"&amp;ADDRESS($P57,BN$1)),
INDIRECT("rBP!"&amp;ADDRESS($S57,SUMIFS(rBP!$1:$1,rBP!$5:$5,MAX(rBP!$5:$5)-BN$5+1))&amp;":"&amp;ADDRESS($S57,SUMIFS(rBP!$1:$1,rBP!$5:$5,MAX(rBP!$5:$5))))))</f>
        <v>31464.000000000007</v>
      </c>
      <c r="BO57" s="69">
        <f ca="1">IF(BO$5="",0,SUMPRODUCT(
INDIRECT(ADDRESS($P57,SUMIFS($1:$1,$5:$5,1))&amp;":"&amp;ADDRESS($P57,BO$1)),
INDIRECT("rBP!"&amp;ADDRESS($S57,SUMIFS(rBP!$1:$1,rBP!$5:$5,MAX(rBP!$5:$5)-BO$5+1))&amp;":"&amp;ADDRESS($S57,SUMIFS(rBP!$1:$1,rBP!$5:$5,MAX(rBP!$5:$5))))))</f>
        <v>31464.000000000007</v>
      </c>
      <c r="BP57" s="69">
        <f ca="1">IF(BP$5="",0,SUMPRODUCT(
INDIRECT(ADDRESS($P57,SUMIFS($1:$1,$5:$5,1))&amp;":"&amp;ADDRESS($P57,BP$1)),
INDIRECT("rBP!"&amp;ADDRESS($S57,SUMIFS(rBP!$1:$1,rBP!$5:$5,MAX(rBP!$5:$5)-BP$5+1))&amp;":"&amp;ADDRESS($S57,SUMIFS(rBP!$1:$1,rBP!$5:$5,MAX(rBP!$5:$5))))))</f>
        <v>31464.000000000007</v>
      </c>
      <c r="BQ57" s="69">
        <f ca="1">IF(BQ$5="",0,SUMPRODUCT(
INDIRECT(ADDRESS($P57,SUMIFS($1:$1,$5:$5,1))&amp;":"&amp;ADDRESS($P57,BQ$1)),
INDIRECT("rBP!"&amp;ADDRESS($S57,SUMIFS(rBP!$1:$1,rBP!$5:$5,MAX(rBP!$5:$5)-BQ$5+1))&amp;":"&amp;ADDRESS($S57,SUMIFS(rBP!$1:$1,rBP!$5:$5,MAX(rBP!$5:$5))))))</f>
        <v>31464.000000000007</v>
      </c>
      <c r="BR57" s="69">
        <f ca="1">IF(BR$5="",0,SUMPRODUCT(
INDIRECT(ADDRESS($P57,SUMIFS($1:$1,$5:$5,1))&amp;":"&amp;ADDRESS($P57,BR$1)),
INDIRECT("rBP!"&amp;ADDRESS($S57,SUMIFS(rBP!$1:$1,rBP!$5:$5,MAX(rBP!$5:$5)-BR$5+1))&amp;":"&amp;ADDRESS($S57,SUMIFS(rBP!$1:$1,rBP!$5:$5,MAX(rBP!$5:$5))))))</f>
        <v>31464.000000000007</v>
      </c>
      <c r="BS57" s="69">
        <f ca="1">IF(BS$5="",0,SUMPRODUCT(
INDIRECT(ADDRESS($P57,SUMIFS($1:$1,$5:$5,1))&amp;":"&amp;ADDRESS($P57,BS$1)),
INDIRECT("rBP!"&amp;ADDRESS($S57,SUMIFS(rBP!$1:$1,rBP!$5:$5,MAX(rBP!$5:$5)-BS$5+1))&amp;":"&amp;ADDRESS($S57,SUMIFS(rBP!$1:$1,rBP!$5:$5,MAX(rBP!$5:$5))))))</f>
        <v>31464.000000000007</v>
      </c>
      <c r="BT57" s="69">
        <f ca="1">IF(BT$5="",0,SUMPRODUCT(
INDIRECT(ADDRESS($P57,SUMIFS($1:$1,$5:$5,1))&amp;":"&amp;ADDRESS($P57,BT$1)),
INDIRECT("rBP!"&amp;ADDRESS($S57,SUMIFS(rBP!$1:$1,rBP!$5:$5,MAX(rBP!$5:$5)-BT$5+1))&amp;":"&amp;ADDRESS($S57,SUMIFS(rBP!$1:$1,rBP!$5:$5,MAX(rBP!$5:$5))))))</f>
        <v>31464.000000000007</v>
      </c>
      <c r="BU57" s="69">
        <f ca="1">IF(BU$5="",0,SUMPRODUCT(
INDIRECT(ADDRESS($P57,SUMIFS($1:$1,$5:$5,1))&amp;":"&amp;ADDRESS($P57,BU$1)),
INDIRECT("rBP!"&amp;ADDRESS($S57,SUMIFS(rBP!$1:$1,rBP!$5:$5,MAX(rBP!$5:$5)-BU$5+1))&amp;":"&amp;ADDRESS($S57,SUMIFS(rBP!$1:$1,rBP!$5:$5,MAX(rBP!$5:$5))))))</f>
        <v>31464.000000000007</v>
      </c>
      <c r="BV57" s="69">
        <f ca="1">IF(BV$5="",0,SUMPRODUCT(
INDIRECT(ADDRESS($P57,SUMIFS($1:$1,$5:$5,1))&amp;":"&amp;ADDRESS($P57,BV$1)),
INDIRECT("rBP!"&amp;ADDRESS($S57,SUMIFS(rBP!$1:$1,rBP!$5:$5,MAX(rBP!$5:$5)-BV$5+1))&amp;":"&amp;ADDRESS($S57,SUMIFS(rBP!$1:$1,rBP!$5:$5,MAX(rBP!$5:$5))))))</f>
        <v>0</v>
      </c>
      <c r="BW57" s="69">
        <f ca="1">IF(BW$5="",0,SUMPRODUCT(
INDIRECT(ADDRESS($P57,SUMIFS($1:$1,$5:$5,1))&amp;":"&amp;ADDRESS($P57,BW$1)),
INDIRECT("rBP!"&amp;ADDRESS($S57,SUMIFS(rBP!$1:$1,rBP!$5:$5,MAX(rBP!$5:$5)-BW$5+1))&amp;":"&amp;ADDRESS($S57,SUMIFS(rBP!$1:$1,rBP!$5:$5,MAX(rBP!$5:$5))))))</f>
        <v>0</v>
      </c>
      <c r="BX57" s="69">
        <f ca="1">IF(BX$5="",0,SUMPRODUCT(
INDIRECT(ADDRESS($P57,SUMIFS($1:$1,$5:$5,1))&amp;":"&amp;ADDRESS($P57,BX$1)),
INDIRECT("rBP!"&amp;ADDRESS($S57,SUMIFS(rBP!$1:$1,rBP!$5:$5,MAX(rBP!$5:$5)-BX$5+1))&amp;":"&amp;ADDRESS($S57,SUMIFS(rBP!$1:$1,rBP!$5:$5,MAX(rBP!$5:$5))))))</f>
        <v>0</v>
      </c>
      <c r="BY57" s="69">
        <f ca="1">IF(BY$5="",0,SUMPRODUCT(
INDIRECT(ADDRESS($P57,SUMIFS($1:$1,$5:$5,1))&amp;":"&amp;ADDRESS($P57,BY$1)),
INDIRECT("rBP!"&amp;ADDRESS($S57,SUMIFS(rBP!$1:$1,rBP!$5:$5,MAX(rBP!$5:$5)-BY$5+1))&amp;":"&amp;ADDRESS($S57,SUMIFS(rBP!$1:$1,rBP!$5:$5,MAX(rBP!$5:$5))))))</f>
        <v>0</v>
      </c>
      <c r="BZ57" s="69">
        <f ca="1">IF(BZ$5="",0,SUMPRODUCT(
INDIRECT(ADDRESS($P57,SUMIFS($1:$1,$5:$5,1))&amp;":"&amp;ADDRESS($P57,BZ$1)),
INDIRECT("rBP!"&amp;ADDRESS($S57,SUMIFS(rBP!$1:$1,rBP!$5:$5,MAX(rBP!$5:$5)-BZ$5+1))&amp;":"&amp;ADDRESS($S57,SUMIFS(rBP!$1:$1,rBP!$5:$5,MAX(rBP!$5:$5))))))</f>
        <v>0</v>
      </c>
      <c r="CA57" s="69">
        <f ca="1">IF(CA$5="",0,SUMPRODUCT(
INDIRECT(ADDRESS($P57,SUMIFS($1:$1,$5:$5,1))&amp;":"&amp;ADDRESS($P57,CA$1)),
INDIRECT("rBP!"&amp;ADDRESS($S57,SUMIFS(rBP!$1:$1,rBP!$5:$5,MAX(rBP!$5:$5)-CA$5+1))&amp;":"&amp;ADDRESS($S57,SUMIFS(rBP!$1:$1,rBP!$5:$5,MAX(rBP!$5:$5))))))</f>
        <v>0</v>
      </c>
      <c r="CB57" s="69">
        <f ca="1">IF(CB$5="",0,SUMPRODUCT(
INDIRECT(ADDRESS($P57,SUMIFS($1:$1,$5:$5,1))&amp;":"&amp;ADDRESS($P57,CB$1)),
INDIRECT("rBP!"&amp;ADDRESS($S57,SUMIFS(rBP!$1:$1,rBP!$5:$5,MAX(rBP!$5:$5)-CB$5+1))&amp;":"&amp;ADDRESS($S57,SUMIFS(rBP!$1:$1,rBP!$5:$5,MAX(rBP!$5:$5))))))</f>
        <v>0</v>
      </c>
      <c r="CC57" s="69">
        <f ca="1">IF(CC$5="",0,SUMPRODUCT(
INDIRECT(ADDRESS($P57,SUMIFS($1:$1,$5:$5,1))&amp;":"&amp;ADDRESS($P57,CC$1)),
INDIRECT("rBP!"&amp;ADDRESS($S57,SUMIFS(rBP!$1:$1,rBP!$5:$5,MAX(rBP!$5:$5)-CC$5+1))&amp;":"&amp;ADDRESS($S57,SUMIFS(rBP!$1:$1,rBP!$5:$5,MAX(rBP!$5:$5))))))</f>
        <v>0</v>
      </c>
      <c r="CD57" s="69">
        <f ca="1">IF(CD$5="",0,SUMPRODUCT(
INDIRECT(ADDRESS($P57,SUMIFS($1:$1,$5:$5,1))&amp;":"&amp;ADDRESS($P57,CD$1)),
INDIRECT("rBP!"&amp;ADDRESS($S57,SUMIFS(rBP!$1:$1,rBP!$5:$5,MAX(rBP!$5:$5)-CD$5+1))&amp;":"&amp;ADDRESS($S57,SUMIFS(rBP!$1:$1,rBP!$5:$5,MAX(rBP!$5:$5))))))</f>
        <v>0</v>
      </c>
      <c r="CE57" s="69">
        <f ca="1">IF(CE$5="",0,SUMPRODUCT(
INDIRECT(ADDRESS($P57,SUMIFS($1:$1,$5:$5,1))&amp;":"&amp;ADDRESS($P57,CE$1)),
INDIRECT("rBP!"&amp;ADDRESS($S57,SUMIFS(rBP!$1:$1,rBP!$5:$5,MAX(rBP!$5:$5)-CE$5+1))&amp;":"&amp;ADDRESS($S57,SUMIFS(rBP!$1:$1,rBP!$5:$5,MAX(rBP!$5:$5))))))</f>
        <v>0</v>
      </c>
      <c r="CF57" s="69">
        <f ca="1">IF(CF$5="",0,SUMPRODUCT(
INDIRECT(ADDRESS($P57,SUMIFS($1:$1,$5:$5,1))&amp;":"&amp;ADDRESS($P57,CF$1)),
INDIRECT("rBP!"&amp;ADDRESS($S57,SUMIFS(rBP!$1:$1,rBP!$5:$5,MAX(rBP!$5:$5)-CF$5+1))&amp;":"&amp;ADDRESS($S57,SUMIFS(rBP!$1:$1,rBP!$5:$5,MAX(rBP!$5:$5))))))</f>
        <v>0</v>
      </c>
      <c r="CG57" s="69">
        <f ca="1">IF(CG$5="",0,SUMPRODUCT(
INDIRECT(ADDRESS($P57,SUMIFS($1:$1,$5:$5,1))&amp;":"&amp;ADDRESS($P57,CG$1)),
INDIRECT("rBP!"&amp;ADDRESS($S57,SUMIFS(rBP!$1:$1,rBP!$5:$5,MAX(rBP!$5:$5)-CG$5+1))&amp;":"&amp;ADDRESS($S57,SUMIFS(rBP!$1:$1,rBP!$5:$5,MAX(rBP!$5:$5))))))</f>
        <v>0</v>
      </c>
      <c r="CH57" s="69">
        <f ca="1">IF(CH$5="",0,SUMPRODUCT(
INDIRECT(ADDRESS($P57,SUMIFS($1:$1,$5:$5,1))&amp;":"&amp;ADDRESS($P57,CH$1)),
INDIRECT("rBP!"&amp;ADDRESS($S57,SUMIFS(rBP!$1:$1,rBP!$5:$5,MAX(rBP!$5:$5)-CH$5+1))&amp;":"&amp;ADDRESS($S57,SUMIFS(rBP!$1:$1,rBP!$5:$5,MAX(rBP!$5:$5))))))</f>
        <v>0</v>
      </c>
      <c r="CI57" s="69">
        <f ca="1">IF(CI$5="",0,SUMPRODUCT(
INDIRECT(ADDRESS($P57,SUMIFS($1:$1,$5:$5,1))&amp;":"&amp;ADDRESS($P57,CI$1)),
INDIRECT("rBP!"&amp;ADDRESS($S57,SUMIFS(rBP!$1:$1,rBP!$5:$5,MAX(rBP!$5:$5)-CI$5+1))&amp;":"&amp;ADDRESS($S57,SUMIFS(rBP!$1:$1,rBP!$5:$5,MAX(rBP!$5:$5))))))</f>
        <v>0</v>
      </c>
      <c r="CJ57" s="69">
        <f ca="1">IF(CJ$5="",0,SUMPRODUCT(
INDIRECT(ADDRESS($P57,SUMIFS($1:$1,$5:$5,1))&amp;":"&amp;ADDRESS($P57,CJ$1)),
INDIRECT("rBP!"&amp;ADDRESS($S57,SUMIFS(rBP!$1:$1,rBP!$5:$5,MAX(rBP!$5:$5)-CJ$5+1))&amp;":"&amp;ADDRESS($S57,SUMIFS(rBP!$1:$1,rBP!$5:$5,MAX(rBP!$5:$5))))))</f>
        <v>0</v>
      </c>
      <c r="CK57" s="69">
        <f ca="1">IF(CK$5="",0,SUMPRODUCT(
INDIRECT(ADDRESS($P57,SUMIFS($1:$1,$5:$5,1))&amp;":"&amp;ADDRESS($P57,CK$1)),
INDIRECT("rBP!"&amp;ADDRESS($S57,SUMIFS(rBP!$1:$1,rBP!$5:$5,MAX(rBP!$5:$5)-CK$5+1))&amp;":"&amp;ADDRESS($S57,SUMIFS(rBP!$1:$1,rBP!$5:$5,MAX(rBP!$5:$5))))))</f>
        <v>0</v>
      </c>
      <c r="CL57" s="69">
        <f ca="1">IF(CL$5="",0,SUMPRODUCT(
INDIRECT(ADDRESS($P57,SUMIFS($1:$1,$5:$5,1))&amp;":"&amp;ADDRESS($P57,CL$1)),
INDIRECT("rBP!"&amp;ADDRESS($S57,SUMIFS(rBP!$1:$1,rBP!$5:$5,MAX(rBP!$5:$5)-CL$5+1))&amp;":"&amp;ADDRESS($S57,SUMIFS(rBP!$1:$1,rBP!$5:$5,MAX(rBP!$5:$5))))))</f>
        <v>0</v>
      </c>
      <c r="CM57" s="69">
        <f ca="1">IF(CM$5="",0,SUMPRODUCT(
INDIRECT(ADDRESS($P57,SUMIFS($1:$1,$5:$5,1))&amp;":"&amp;ADDRESS($P57,CM$1)),
INDIRECT("rBP!"&amp;ADDRESS($S57,SUMIFS(rBP!$1:$1,rBP!$5:$5,MAX(rBP!$5:$5)-CM$5+1))&amp;":"&amp;ADDRESS($S57,SUMIFS(rBP!$1:$1,rBP!$5:$5,MAX(rBP!$5:$5))))))</f>
        <v>0</v>
      </c>
      <c r="CN57" s="69">
        <f ca="1">IF(CN$5="",0,SUMPRODUCT(
INDIRECT(ADDRESS($P57,SUMIFS($1:$1,$5:$5,1))&amp;":"&amp;ADDRESS($P57,CN$1)),
INDIRECT("rBP!"&amp;ADDRESS($S57,SUMIFS(rBP!$1:$1,rBP!$5:$5,MAX(rBP!$5:$5)-CN$5+1))&amp;":"&amp;ADDRESS($S57,SUMIFS(rBP!$1:$1,rBP!$5:$5,MAX(rBP!$5:$5))))))</f>
        <v>0</v>
      </c>
      <c r="CO57" s="69">
        <f ca="1">IF(CO$5="",0,SUMPRODUCT(
INDIRECT(ADDRESS($P57,SUMIFS($1:$1,$5:$5,1))&amp;":"&amp;ADDRESS($P57,CO$1)),
INDIRECT("rBP!"&amp;ADDRESS($S57,SUMIFS(rBP!$1:$1,rBP!$5:$5,MAX(rBP!$5:$5)-CO$5+1))&amp;":"&amp;ADDRESS($S57,SUMIFS(rBP!$1:$1,rBP!$5:$5,MAX(rBP!$5:$5))))))</f>
        <v>0</v>
      </c>
      <c r="CP57" s="69">
        <f ca="1">IF(CP$5="",0,SUMPRODUCT(
INDIRECT(ADDRESS($P57,SUMIFS($1:$1,$5:$5,1))&amp;":"&amp;ADDRESS($P57,CP$1)),
INDIRECT("rBP!"&amp;ADDRESS($S57,SUMIFS(rBP!$1:$1,rBP!$5:$5,MAX(rBP!$5:$5)-CP$5+1))&amp;":"&amp;ADDRESS($S57,SUMIFS(rBP!$1:$1,rBP!$5:$5,MAX(rBP!$5:$5))))))</f>
        <v>0</v>
      </c>
      <c r="CQ57" s="69">
        <f ca="1">IF(CQ$5="",0,SUMPRODUCT(
INDIRECT(ADDRESS($P57,SUMIFS($1:$1,$5:$5,1))&amp;":"&amp;ADDRESS($P57,CQ$1)),
INDIRECT("rBP!"&amp;ADDRESS($S57,SUMIFS(rBP!$1:$1,rBP!$5:$5,MAX(rBP!$5:$5)-CQ$5+1))&amp;":"&amp;ADDRESS($S57,SUMIFS(rBP!$1:$1,rBP!$5:$5,MAX(rBP!$5:$5))))))</f>
        <v>0</v>
      </c>
      <c r="CR57" s="69">
        <f ca="1">IF(CR$5="",0,SUMPRODUCT(
INDIRECT(ADDRESS($P57,SUMIFS($1:$1,$5:$5,1))&amp;":"&amp;ADDRESS($P57,CR$1)),
INDIRECT("rBP!"&amp;ADDRESS($S57,SUMIFS(rBP!$1:$1,rBP!$5:$5,MAX(rBP!$5:$5)-CR$5+1))&amp;":"&amp;ADDRESS($S57,SUMIFS(rBP!$1:$1,rBP!$5:$5,MAX(rBP!$5:$5))))))</f>
        <v>0</v>
      </c>
      <c r="CS57" s="69">
        <f ca="1">IF(CS$5="",0,SUMPRODUCT(
INDIRECT(ADDRESS($P57,SUMIFS($1:$1,$5:$5,1))&amp;":"&amp;ADDRESS($P57,CS$1)),
INDIRECT("rBP!"&amp;ADDRESS($S57,SUMIFS(rBP!$1:$1,rBP!$5:$5,MAX(rBP!$5:$5)-CS$5+1))&amp;":"&amp;ADDRESS($S57,SUMIFS(rBP!$1:$1,rBP!$5:$5,MAX(rBP!$5:$5))))))</f>
        <v>0</v>
      </c>
      <c r="CT57" s="69">
        <f ca="1">IF(CT$5="",0,SUMPRODUCT(
INDIRECT(ADDRESS($P57,SUMIFS($1:$1,$5:$5,1))&amp;":"&amp;ADDRESS($P57,CT$1)),
INDIRECT("rBP!"&amp;ADDRESS($S57,SUMIFS(rBP!$1:$1,rBP!$5:$5,MAX(rBP!$5:$5)-CT$5+1))&amp;":"&amp;ADDRESS($S57,SUMIFS(rBP!$1:$1,rBP!$5:$5,MAX(rBP!$5:$5))))))</f>
        <v>0</v>
      </c>
    </row>
    <row r="58" spans="1:98" s="27" customFormat="1" ht="12" x14ac:dyDescent="0.25">
      <c r="A58" s="26">
        <f>ROW()</f>
        <v>58</v>
      </c>
      <c r="E58" s="24"/>
      <c r="F58" s="66" t="str">
        <f>F53</f>
        <v>Вн.пр-во в натуральных величинах</v>
      </c>
      <c r="G58" s="27" t="str">
        <f>BP!$F$25</f>
        <v>Упаковка</v>
      </c>
      <c r="M58" s="2" t="str">
        <f>BP!$M$25</f>
        <v>компл</v>
      </c>
      <c r="P58" s="71">
        <f t="shared" si="10"/>
        <v>7</v>
      </c>
      <c r="R58" s="24"/>
      <c r="S58" s="71">
        <f>BP!$A109</f>
        <v>109</v>
      </c>
      <c r="T58" s="67"/>
      <c r="U58" s="67"/>
      <c r="V58" s="75"/>
      <c r="W58" s="29">
        <f ca="1">SUM(INDIRECT(ADDRESS(ROW(),SUMIFS($1:$1,$5:$5,1))):INDIRECT(ADDRESS(ROW(),SUMIFS($1:$1,$5:$5,MAX($5:$5)))))</f>
        <v>0</v>
      </c>
      <c r="X58" s="67"/>
      <c r="Y58" s="67"/>
      <c r="Z58" s="69">
        <f ca="1">IF(Z$5="",0,SUMPRODUCT(
INDIRECT(ADDRESS($P58,SUMIFS($1:$1,$5:$5,1))&amp;":"&amp;ADDRESS($P58,Z$1)),
INDIRECT("rBP!"&amp;ADDRESS($S58,SUMIFS(rBP!$1:$1,rBP!$5:$5,MAX(rBP!$5:$5)-Z$5+1))&amp;":"&amp;ADDRESS($S58,SUMIFS(rBP!$1:$1,rBP!$5:$5,MAX(rBP!$5:$5))))))</f>
        <v>0</v>
      </c>
      <c r="AA58" s="69">
        <f ca="1">IF(AA$5="",0,SUMPRODUCT(
INDIRECT(ADDRESS($P58,SUMIFS($1:$1,$5:$5,1))&amp;":"&amp;ADDRESS($P58,AA$1)),
INDIRECT("rBP!"&amp;ADDRESS($S58,SUMIFS(rBP!$1:$1,rBP!$5:$5,MAX(rBP!$5:$5)-AA$5+1))&amp;":"&amp;ADDRESS($S58,SUMIFS(rBP!$1:$1,rBP!$5:$5,MAX(rBP!$5:$5))))))</f>
        <v>0</v>
      </c>
      <c r="AB58" s="69">
        <f ca="1">IF(AB$5="",0,SUMPRODUCT(
INDIRECT(ADDRESS($P58,SUMIFS($1:$1,$5:$5,1))&amp;":"&amp;ADDRESS($P58,AB$1)),
INDIRECT("rBP!"&amp;ADDRESS($S58,SUMIFS(rBP!$1:$1,rBP!$5:$5,MAX(rBP!$5:$5)-AB$5+1))&amp;":"&amp;ADDRESS($S58,SUMIFS(rBP!$1:$1,rBP!$5:$5,MAX(rBP!$5:$5))))))</f>
        <v>0</v>
      </c>
      <c r="AC58" s="69">
        <f ca="1">IF(AC$5="",0,SUMPRODUCT(
INDIRECT(ADDRESS($P58,SUMIFS($1:$1,$5:$5,1))&amp;":"&amp;ADDRESS($P58,AC$1)),
INDIRECT("rBP!"&amp;ADDRESS($S58,SUMIFS(rBP!$1:$1,rBP!$5:$5,MAX(rBP!$5:$5)-AC$5+1))&amp;":"&amp;ADDRESS($S58,SUMIFS(rBP!$1:$1,rBP!$5:$5,MAX(rBP!$5:$5))))))</f>
        <v>0</v>
      </c>
      <c r="AD58" s="69">
        <f ca="1">IF(AD$5="",0,SUMPRODUCT(
INDIRECT(ADDRESS($P58,SUMIFS($1:$1,$5:$5,1))&amp;":"&amp;ADDRESS($P58,AD$1)),
INDIRECT("rBP!"&amp;ADDRESS($S58,SUMIFS(rBP!$1:$1,rBP!$5:$5,MAX(rBP!$5:$5)-AD$5+1))&amp;":"&amp;ADDRESS($S58,SUMIFS(rBP!$1:$1,rBP!$5:$5,MAX(rBP!$5:$5))))))</f>
        <v>0</v>
      </c>
      <c r="AE58" s="69">
        <f ca="1">IF(AE$5="",0,SUMPRODUCT(
INDIRECT(ADDRESS($P58,SUMIFS($1:$1,$5:$5,1))&amp;":"&amp;ADDRESS($P58,AE$1)),
INDIRECT("rBP!"&amp;ADDRESS($S58,SUMIFS(rBP!$1:$1,rBP!$5:$5,MAX(rBP!$5:$5)-AE$5+1))&amp;":"&amp;ADDRESS($S58,SUMIFS(rBP!$1:$1,rBP!$5:$5,MAX(rBP!$5:$5))))))</f>
        <v>0</v>
      </c>
      <c r="AF58" s="69">
        <f ca="1">IF(AF$5="",0,SUMPRODUCT(
INDIRECT(ADDRESS($P58,SUMIFS($1:$1,$5:$5,1))&amp;":"&amp;ADDRESS($P58,AF$1)),
INDIRECT("rBP!"&amp;ADDRESS($S58,SUMIFS(rBP!$1:$1,rBP!$5:$5,MAX(rBP!$5:$5)-AF$5+1))&amp;":"&amp;ADDRESS($S58,SUMIFS(rBP!$1:$1,rBP!$5:$5,MAX(rBP!$5:$5))))))</f>
        <v>0</v>
      </c>
      <c r="AG58" s="69">
        <f ca="1">IF(AG$5="",0,SUMPRODUCT(
INDIRECT(ADDRESS($P58,SUMIFS($1:$1,$5:$5,1))&amp;":"&amp;ADDRESS($P58,AG$1)),
INDIRECT("rBP!"&amp;ADDRESS($S58,SUMIFS(rBP!$1:$1,rBP!$5:$5,MAX(rBP!$5:$5)-AG$5+1))&amp;":"&amp;ADDRESS($S58,SUMIFS(rBP!$1:$1,rBP!$5:$5,MAX(rBP!$5:$5))))))</f>
        <v>0</v>
      </c>
      <c r="AH58" s="69">
        <f ca="1">IF(AH$5="",0,SUMPRODUCT(
INDIRECT(ADDRESS($P58,SUMIFS($1:$1,$5:$5,1))&amp;":"&amp;ADDRESS($P58,AH$1)),
INDIRECT("rBP!"&amp;ADDRESS($S58,SUMIFS(rBP!$1:$1,rBP!$5:$5,MAX(rBP!$5:$5)-AH$5+1))&amp;":"&amp;ADDRESS($S58,SUMIFS(rBP!$1:$1,rBP!$5:$5,MAX(rBP!$5:$5))))))</f>
        <v>0</v>
      </c>
      <c r="AI58" s="69">
        <f ca="1">IF(AI$5="",0,SUMPRODUCT(
INDIRECT(ADDRESS($P58,SUMIFS($1:$1,$5:$5,1))&amp;":"&amp;ADDRESS($P58,AI$1)),
INDIRECT("rBP!"&amp;ADDRESS($S58,SUMIFS(rBP!$1:$1,rBP!$5:$5,MAX(rBP!$5:$5)-AI$5+1))&amp;":"&amp;ADDRESS($S58,SUMIFS(rBP!$1:$1,rBP!$5:$5,MAX(rBP!$5:$5))))))</f>
        <v>0</v>
      </c>
      <c r="AJ58" s="69">
        <f ca="1">IF(AJ$5="",0,SUMPRODUCT(
INDIRECT(ADDRESS($P58,SUMIFS($1:$1,$5:$5,1))&amp;":"&amp;ADDRESS($P58,AJ$1)),
INDIRECT("rBP!"&amp;ADDRESS($S58,SUMIFS(rBP!$1:$1,rBP!$5:$5,MAX(rBP!$5:$5)-AJ$5+1))&amp;":"&amp;ADDRESS($S58,SUMIFS(rBP!$1:$1,rBP!$5:$5,MAX(rBP!$5:$5))))))</f>
        <v>0</v>
      </c>
      <c r="AK58" s="69">
        <f ca="1">IF(AK$5="",0,SUMPRODUCT(
INDIRECT(ADDRESS($P58,SUMIFS($1:$1,$5:$5,1))&amp;":"&amp;ADDRESS($P58,AK$1)),
INDIRECT("rBP!"&amp;ADDRESS($S58,SUMIFS(rBP!$1:$1,rBP!$5:$5,MAX(rBP!$5:$5)-AK$5+1))&amp;":"&amp;ADDRESS($S58,SUMIFS(rBP!$1:$1,rBP!$5:$5,MAX(rBP!$5:$5))))))</f>
        <v>0</v>
      </c>
      <c r="AL58" s="69">
        <f ca="1">IF(AL$5="",0,SUMPRODUCT(
INDIRECT(ADDRESS($P58,SUMIFS($1:$1,$5:$5,1))&amp;":"&amp;ADDRESS($P58,AL$1)),
INDIRECT("rBP!"&amp;ADDRESS($S58,SUMIFS(rBP!$1:$1,rBP!$5:$5,MAX(rBP!$5:$5)-AL$5+1))&amp;":"&amp;ADDRESS($S58,SUMIFS(rBP!$1:$1,rBP!$5:$5,MAX(rBP!$5:$5))))))</f>
        <v>0</v>
      </c>
      <c r="AM58" s="69">
        <f ca="1">IF(AM$5="",0,SUMPRODUCT(
INDIRECT(ADDRESS($P58,SUMIFS($1:$1,$5:$5,1))&amp;":"&amp;ADDRESS($P58,AM$1)),
INDIRECT("rBP!"&amp;ADDRESS($S58,SUMIFS(rBP!$1:$1,rBP!$5:$5,MAX(rBP!$5:$5)-AM$5+1))&amp;":"&amp;ADDRESS($S58,SUMIFS(rBP!$1:$1,rBP!$5:$5,MAX(rBP!$5:$5))))))</f>
        <v>0</v>
      </c>
      <c r="AN58" s="69">
        <f ca="1">IF(AN$5="",0,SUMPRODUCT(
INDIRECT(ADDRESS($P58,SUMIFS($1:$1,$5:$5,1))&amp;":"&amp;ADDRESS($P58,AN$1)),
INDIRECT("rBP!"&amp;ADDRESS($S58,SUMIFS(rBP!$1:$1,rBP!$5:$5,MAX(rBP!$5:$5)-AN$5+1))&amp;":"&amp;ADDRESS($S58,SUMIFS(rBP!$1:$1,rBP!$5:$5,MAX(rBP!$5:$5))))))</f>
        <v>0</v>
      </c>
      <c r="AO58" s="69">
        <f ca="1">IF(AO$5="",0,SUMPRODUCT(
INDIRECT(ADDRESS($P58,SUMIFS($1:$1,$5:$5,1))&amp;":"&amp;ADDRESS($P58,AO$1)),
INDIRECT("rBP!"&amp;ADDRESS($S58,SUMIFS(rBP!$1:$1,rBP!$5:$5,MAX(rBP!$5:$5)-AO$5+1))&amp;":"&amp;ADDRESS($S58,SUMIFS(rBP!$1:$1,rBP!$5:$5,MAX(rBP!$5:$5))))))</f>
        <v>0</v>
      </c>
      <c r="AP58" s="69">
        <f ca="1">IF(AP$5="",0,SUMPRODUCT(
INDIRECT(ADDRESS($P58,SUMIFS($1:$1,$5:$5,1))&amp;":"&amp;ADDRESS($P58,AP$1)),
INDIRECT("rBP!"&amp;ADDRESS($S58,SUMIFS(rBP!$1:$1,rBP!$5:$5,MAX(rBP!$5:$5)-AP$5+1))&amp;":"&amp;ADDRESS($S58,SUMIFS(rBP!$1:$1,rBP!$5:$5,MAX(rBP!$5:$5))))))</f>
        <v>0</v>
      </c>
      <c r="AQ58" s="69">
        <f ca="1">IF(AQ$5="",0,SUMPRODUCT(
INDIRECT(ADDRESS($P58,SUMIFS($1:$1,$5:$5,1))&amp;":"&amp;ADDRESS($P58,AQ$1)),
INDIRECT("rBP!"&amp;ADDRESS($S58,SUMIFS(rBP!$1:$1,rBP!$5:$5,MAX(rBP!$5:$5)-AQ$5+1))&amp;":"&amp;ADDRESS($S58,SUMIFS(rBP!$1:$1,rBP!$5:$5,MAX(rBP!$5:$5))))))</f>
        <v>0</v>
      </c>
      <c r="AR58" s="69">
        <f ca="1">IF(AR$5="",0,SUMPRODUCT(
INDIRECT(ADDRESS($P58,SUMIFS($1:$1,$5:$5,1))&amp;":"&amp;ADDRESS($P58,AR$1)),
INDIRECT("rBP!"&amp;ADDRESS($S58,SUMIFS(rBP!$1:$1,rBP!$5:$5,MAX(rBP!$5:$5)-AR$5+1))&amp;":"&amp;ADDRESS($S58,SUMIFS(rBP!$1:$1,rBP!$5:$5,MAX(rBP!$5:$5))))))</f>
        <v>0</v>
      </c>
      <c r="AS58" s="69">
        <f ca="1">IF(AS$5="",0,SUMPRODUCT(
INDIRECT(ADDRESS($P58,SUMIFS($1:$1,$5:$5,1))&amp;":"&amp;ADDRESS($P58,AS$1)),
INDIRECT("rBP!"&amp;ADDRESS($S58,SUMIFS(rBP!$1:$1,rBP!$5:$5,MAX(rBP!$5:$5)-AS$5+1))&amp;":"&amp;ADDRESS($S58,SUMIFS(rBP!$1:$1,rBP!$5:$5,MAX(rBP!$5:$5))))))</f>
        <v>0</v>
      </c>
      <c r="AT58" s="69">
        <f ca="1">IF(AT$5="",0,SUMPRODUCT(
INDIRECT(ADDRESS($P58,SUMIFS($1:$1,$5:$5,1))&amp;":"&amp;ADDRESS($P58,AT$1)),
INDIRECT("rBP!"&amp;ADDRESS($S58,SUMIFS(rBP!$1:$1,rBP!$5:$5,MAX(rBP!$5:$5)-AT$5+1))&amp;":"&amp;ADDRESS($S58,SUMIFS(rBP!$1:$1,rBP!$5:$5,MAX(rBP!$5:$5))))))</f>
        <v>0</v>
      </c>
      <c r="AU58" s="69">
        <f ca="1">IF(AU$5="",0,SUMPRODUCT(
INDIRECT(ADDRESS($P58,SUMIFS($1:$1,$5:$5,1))&amp;":"&amp;ADDRESS($P58,AU$1)),
INDIRECT("rBP!"&amp;ADDRESS($S58,SUMIFS(rBP!$1:$1,rBP!$5:$5,MAX(rBP!$5:$5)-AU$5+1))&amp;":"&amp;ADDRESS($S58,SUMIFS(rBP!$1:$1,rBP!$5:$5,MAX(rBP!$5:$5))))))</f>
        <v>0</v>
      </c>
      <c r="AV58" s="69">
        <f ca="1">IF(AV$5="",0,SUMPRODUCT(
INDIRECT(ADDRESS($P58,SUMIFS($1:$1,$5:$5,1))&amp;":"&amp;ADDRESS($P58,AV$1)),
INDIRECT("rBP!"&amp;ADDRESS($S58,SUMIFS(rBP!$1:$1,rBP!$5:$5,MAX(rBP!$5:$5)-AV$5+1))&amp;":"&amp;ADDRESS($S58,SUMIFS(rBP!$1:$1,rBP!$5:$5,MAX(rBP!$5:$5))))))</f>
        <v>0</v>
      </c>
      <c r="AW58" s="69">
        <f ca="1">IF(AW$5="",0,SUMPRODUCT(
INDIRECT(ADDRESS($P58,SUMIFS($1:$1,$5:$5,1))&amp;":"&amp;ADDRESS($P58,AW$1)),
INDIRECT("rBP!"&amp;ADDRESS($S58,SUMIFS(rBP!$1:$1,rBP!$5:$5,MAX(rBP!$5:$5)-AW$5+1))&amp;":"&amp;ADDRESS($S58,SUMIFS(rBP!$1:$1,rBP!$5:$5,MAX(rBP!$5:$5))))))</f>
        <v>0</v>
      </c>
      <c r="AX58" s="69">
        <f ca="1">IF(AX$5="",0,SUMPRODUCT(
INDIRECT(ADDRESS($P58,SUMIFS($1:$1,$5:$5,1))&amp;":"&amp;ADDRESS($P58,AX$1)),
INDIRECT("rBP!"&amp;ADDRESS($S58,SUMIFS(rBP!$1:$1,rBP!$5:$5,MAX(rBP!$5:$5)-AX$5+1))&amp;":"&amp;ADDRESS($S58,SUMIFS(rBP!$1:$1,rBP!$5:$5,MAX(rBP!$5:$5))))))</f>
        <v>0</v>
      </c>
      <c r="AY58" s="69">
        <f ca="1">IF(AY$5="",0,SUMPRODUCT(
INDIRECT(ADDRESS($P58,SUMIFS($1:$1,$5:$5,1))&amp;":"&amp;ADDRESS($P58,AY$1)),
INDIRECT("rBP!"&amp;ADDRESS($S58,SUMIFS(rBP!$1:$1,rBP!$5:$5,MAX(rBP!$5:$5)-AY$5+1))&amp;":"&amp;ADDRESS($S58,SUMIFS(rBP!$1:$1,rBP!$5:$5,MAX(rBP!$5:$5))))))</f>
        <v>0</v>
      </c>
      <c r="AZ58" s="69">
        <f ca="1">IF(AZ$5="",0,SUMPRODUCT(
INDIRECT(ADDRESS($P58,SUMIFS($1:$1,$5:$5,1))&amp;":"&amp;ADDRESS($P58,AZ$1)),
INDIRECT("rBP!"&amp;ADDRESS($S58,SUMIFS(rBP!$1:$1,rBP!$5:$5,MAX(rBP!$5:$5)-AZ$5+1))&amp;":"&amp;ADDRESS($S58,SUMIFS(rBP!$1:$1,rBP!$5:$5,MAX(rBP!$5:$5))))))</f>
        <v>0</v>
      </c>
      <c r="BA58" s="69">
        <f ca="1">IF(BA$5="",0,SUMPRODUCT(
INDIRECT(ADDRESS($P58,SUMIFS($1:$1,$5:$5,1))&amp;":"&amp;ADDRESS($P58,BA$1)),
INDIRECT("rBP!"&amp;ADDRESS($S58,SUMIFS(rBP!$1:$1,rBP!$5:$5,MAX(rBP!$5:$5)-BA$5+1))&amp;":"&amp;ADDRESS($S58,SUMIFS(rBP!$1:$1,rBP!$5:$5,MAX(rBP!$5:$5))))))</f>
        <v>0</v>
      </c>
      <c r="BB58" s="69">
        <f ca="1">IF(BB$5="",0,SUMPRODUCT(
INDIRECT(ADDRESS($P58,SUMIFS($1:$1,$5:$5,1))&amp;":"&amp;ADDRESS($P58,BB$1)),
INDIRECT("rBP!"&amp;ADDRESS($S58,SUMIFS(rBP!$1:$1,rBP!$5:$5,MAX(rBP!$5:$5)-BB$5+1))&amp;":"&amp;ADDRESS($S58,SUMIFS(rBP!$1:$1,rBP!$5:$5,MAX(rBP!$5:$5))))))</f>
        <v>0</v>
      </c>
      <c r="BC58" s="69">
        <f ca="1">IF(BC$5="",0,SUMPRODUCT(
INDIRECT(ADDRESS($P58,SUMIFS($1:$1,$5:$5,1))&amp;":"&amp;ADDRESS($P58,BC$1)),
INDIRECT("rBP!"&amp;ADDRESS($S58,SUMIFS(rBP!$1:$1,rBP!$5:$5,MAX(rBP!$5:$5)-BC$5+1))&amp;":"&amp;ADDRESS($S58,SUMIFS(rBP!$1:$1,rBP!$5:$5,MAX(rBP!$5:$5))))))</f>
        <v>0</v>
      </c>
      <c r="BD58" s="69">
        <f ca="1">IF(BD$5="",0,SUMPRODUCT(
INDIRECT(ADDRESS($P58,SUMIFS($1:$1,$5:$5,1))&amp;":"&amp;ADDRESS($P58,BD$1)),
INDIRECT("rBP!"&amp;ADDRESS($S58,SUMIFS(rBP!$1:$1,rBP!$5:$5,MAX(rBP!$5:$5)-BD$5+1))&amp;":"&amp;ADDRESS($S58,SUMIFS(rBP!$1:$1,rBP!$5:$5,MAX(rBP!$5:$5))))))</f>
        <v>0</v>
      </c>
      <c r="BE58" s="69">
        <f ca="1">IF(BE$5="",0,SUMPRODUCT(
INDIRECT(ADDRESS($P58,SUMIFS($1:$1,$5:$5,1))&amp;":"&amp;ADDRESS($P58,BE$1)),
INDIRECT("rBP!"&amp;ADDRESS($S58,SUMIFS(rBP!$1:$1,rBP!$5:$5,MAX(rBP!$5:$5)-BE$5+1))&amp;":"&amp;ADDRESS($S58,SUMIFS(rBP!$1:$1,rBP!$5:$5,MAX(rBP!$5:$5))))))</f>
        <v>0</v>
      </c>
      <c r="BF58" s="69">
        <f ca="1">IF(BF$5="",0,SUMPRODUCT(
INDIRECT(ADDRESS($P58,SUMIFS($1:$1,$5:$5,1))&amp;":"&amp;ADDRESS($P58,BF$1)),
INDIRECT("rBP!"&amp;ADDRESS($S58,SUMIFS(rBP!$1:$1,rBP!$5:$5,MAX(rBP!$5:$5)-BF$5+1))&amp;":"&amp;ADDRESS($S58,SUMIFS(rBP!$1:$1,rBP!$5:$5,MAX(rBP!$5:$5))))))</f>
        <v>0</v>
      </c>
      <c r="BG58" s="69">
        <f ca="1">IF(BG$5="",0,SUMPRODUCT(
INDIRECT(ADDRESS($P58,SUMIFS($1:$1,$5:$5,1))&amp;":"&amp;ADDRESS($P58,BG$1)),
INDIRECT("rBP!"&amp;ADDRESS($S58,SUMIFS(rBP!$1:$1,rBP!$5:$5,MAX(rBP!$5:$5)-BG$5+1))&amp;":"&amp;ADDRESS($S58,SUMIFS(rBP!$1:$1,rBP!$5:$5,MAX(rBP!$5:$5))))))</f>
        <v>0</v>
      </c>
      <c r="BH58" s="69">
        <f ca="1">IF(BH$5="",0,SUMPRODUCT(
INDIRECT(ADDRESS($P58,SUMIFS($1:$1,$5:$5,1))&amp;":"&amp;ADDRESS($P58,BH$1)),
INDIRECT("rBP!"&amp;ADDRESS($S58,SUMIFS(rBP!$1:$1,rBP!$5:$5,MAX(rBP!$5:$5)-BH$5+1))&amp;":"&amp;ADDRESS($S58,SUMIFS(rBP!$1:$1,rBP!$5:$5,MAX(rBP!$5:$5))))))</f>
        <v>0</v>
      </c>
      <c r="BI58" s="69">
        <f ca="1">IF(BI$5="",0,SUMPRODUCT(
INDIRECT(ADDRESS($P58,SUMIFS($1:$1,$5:$5,1))&amp;":"&amp;ADDRESS($P58,BI$1)),
INDIRECT("rBP!"&amp;ADDRESS($S58,SUMIFS(rBP!$1:$1,rBP!$5:$5,MAX(rBP!$5:$5)-BI$5+1))&amp;":"&amp;ADDRESS($S58,SUMIFS(rBP!$1:$1,rBP!$5:$5,MAX(rBP!$5:$5))))))</f>
        <v>0</v>
      </c>
      <c r="BJ58" s="69">
        <f ca="1">IF(BJ$5="",0,SUMPRODUCT(
INDIRECT(ADDRESS($P58,SUMIFS($1:$1,$5:$5,1))&amp;":"&amp;ADDRESS($P58,BJ$1)),
INDIRECT("rBP!"&amp;ADDRESS($S58,SUMIFS(rBP!$1:$1,rBP!$5:$5,MAX(rBP!$5:$5)-BJ$5+1))&amp;":"&amp;ADDRESS($S58,SUMIFS(rBP!$1:$1,rBP!$5:$5,MAX(rBP!$5:$5))))))</f>
        <v>0</v>
      </c>
      <c r="BK58" s="69">
        <f ca="1">IF(BK$5="",0,SUMPRODUCT(
INDIRECT(ADDRESS($P58,SUMIFS($1:$1,$5:$5,1))&amp;":"&amp;ADDRESS($P58,BK$1)),
INDIRECT("rBP!"&amp;ADDRESS($S58,SUMIFS(rBP!$1:$1,rBP!$5:$5,MAX(rBP!$5:$5)-BK$5+1))&amp;":"&amp;ADDRESS($S58,SUMIFS(rBP!$1:$1,rBP!$5:$5,MAX(rBP!$5:$5))))))</f>
        <v>0</v>
      </c>
      <c r="BL58" s="69">
        <f ca="1">IF(BL$5="",0,SUMPRODUCT(
INDIRECT(ADDRESS($P58,SUMIFS($1:$1,$5:$5,1))&amp;":"&amp;ADDRESS($P58,BL$1)),
INDIRECT("rBP!"&amp;ADDRESS($S58,SUMIFS(rBP!$1:$1,rBP!$5:$5,MAX(rBP!$5:$5)-BL$5+1))&amp;":"&amp;ADDRESS($S58,SUMIFS(rBP!$1:$1,rBP!$5:$5,MAX(rBP!$5:$5))))))</f>
        <v>0</v>
      </c>
      <c r="BM58" s="69">
        <f ca="1">IF(BM$5="",0,SUMPRODUCT(
INDIRECT(ADDRESS($P58,SUMIFS($1:$1,$5:$5,1))&amp;":"&amp;ADDRESS($P58,BM$1)),
INDIRECT("rBP!"&amp;ADDRESS($S58,SUMIFS(rBP!$1:$1,rBP!$5:$5,MAX(rBP!$5:$5)-BM$5+1))&amp;":"&amp;ADDRESS($S58,SUMIFS(rBP!$1:$1,rBP!$5:$5,MAX(rBP!$5:$5))))))</f>
        <v>0</v>
      </c>
      <c r="BN58" s="69">
        <f ca="1">IF(BN$5="",0,SUMPRODUCT(
INDIRECT(ADDRESS($P58,SUMIFS($1:$1,$5:$5,1))&amp;":"&amp;ADDRESS($P58,BN$1)),
INDIRECT("rBP!"&amp;ADDRESS($S58,SUMIFS(rBP!$1:$1,rBP!$5:$5,MAX(rBP!$5:$5)-BN$5+1))&amp;":"&amp;ADDRESS($S58,SUMIFS(rBP!$1:$1,rBP!$5:$5,MAX(rBP!$5:$5))))))</f>
        <v>0</v>
      </c>
      <c r="BO58" s="69">
        <f ca="1">IF(BO$5="",0,SUMPRODUCT(
INDIRECT(ADDRESS($P58,SUMIFS($1:$1,$5:$5,1))&amp;":"&amp;ADDRESS($P58,BO$1)),
INDIRECT("rBP!"&amp;ADDRESS($S58,SUMIFS(rBP!$1:$1,rBP!$5:$5,MAX(rBP!$5:$5)-BO$5+1))&amp;":"&amp;ADDRESS($S58,SUMIFS(rBP!$1:$1,rBP!$5:$5,MAX(rBP!$5:$5))))))</f>
        <v>0</v>
      </c>
      <c r="BP58" s="69">
        <f ca="1">IF(BP$5="",0,SUMPRODUCT(
INDIRECT(ADDRESS($P58,SUMIFS($1:$1,$5:$5,1))&amp;":"&amp;ADDRESS($P58,BP$1)),
INDIRECT("rBP!"&amp;ADDRESS($S58,SUMIFS(rBP!$1:$1,rBP!$5:$5,MAX(rBP!$5:$5)-BP$5+1))&amp;":"&amp;ADDRESS($S58,SUMIFS(rBP!$1:$1,rBP!$5:$5,MAX(rBP!$5:$5))))))</f>
        <v>0</v>
      </c>
      <c r="BQ58" s="69">
        <f ca="1">IF(BQ$5="",0,SUMPRODUCT(
INDIRECT(ADDRESS($P58,SUMIFS($1:$1,$5:$5,1))&amp;":"&amp;ADDRESS($P58,BQ$1)),
INDIRECT("rBP!"&amp;ADDRESS($S58,SUMIFS(rBP!$1:$1,rBP!$5:$5,MAX(rBP!$5:$5)-BQ$5+1))&amp;":"&amp;ADDRESS($S58,SUMIFS(rBP!$1:$1,rBP!$5:$5,MAX(rBP!$5:$5))))))</f>
        <v>0</v>
      </c>
      <c r="BR58" s="69">
        <f ca="1">IF(BR$5="",0,SUMPRODUCT(
INDIRECT(ADDRESS($P58,SUMIFS($1:$1,$5:$5,1))&amp;":"&amp;ADDRESS($P58,BR$1)),
INDIRECT("rBP!"&amp;ADDRESS($S58,SUMIFS(rBP!$1:$1,rBP!$5:$5,MAX(rBP!$5:$5)-BR$5+1))&amp;":"&amp;ADDRESS($S58,SUMIFS(rBP!$1:$1,rBP!$5:$5,MAX(rBP!$5:$5))))))</f>
        <v>0</v>
      </c>
      <c r="BS58" s="69">
        <f ca="1">IF(BS$5="",0,SUMPRODUCT(
INDIRECT(ADDRESS($P58,SUMIFS($1:$1,$5:$5,1))&amp;":"&amp;ADDRESS($P58,BS$1)),
INDIRECT("rBP!"&amp;ADDRESS($S58,SUMIFS(rBP!$1:$1,rBP!$5:$5,MAX(rBP!$5:$5)-BS$5+1))&amp;":"&amp;ADDRESS($S58,SUMIFS(rBP!$1:$1,rBP!$5:$5,MAX(rBP!$5:$5))))))</f>
        <v>0</v>
      </c>
      <c r="BT58" s="69">
        <f ca="1">IF(BT$5="",0,SUMPRODUCT(
INDIRECT(ADDRESS($P58,SUMIFS($1:$1,$5:$5,1))&amp;":"&amp;ADDRESS($P58,BT$1)),
INDIRECT("rBP!"&amp;ADDRESS($S58,SUMIFS(rBP!$1:$1,rBP!$5:$5,MAX(rBP!$5:$5)-BT$5+1))&amp;":"&amp;ADDRESS($S58,SUMIFS(rBP!$1:$1,rBP!$5:$5,MAX(rBP!$5:$5))))))</f>
        <v>0</v>
      </c>
      <c r="BU58" s="69">
        <f ca="1">IF(BU$5="",0,SUMPRODUCT(
INDIRECT(ADDRESS($P58,SUMIFS($1:$1,$5:$5,1))&amp;":"&amp;ADDRESS($P58,BU$1)),
INDIRECT("rBP!"&amp;ADDRESS($S58,SUMIFS(rBP!$1:$1,rBP!$5:$5,MAX(rBP!$5:$5)-BU$5+1))&amp;":"&amp;ADDRESS($S58,SUMIFS(rBP!$1:$1,rBP!$5:$5,MAX(rBP!$5:$5))))))</f>
        <v>0</v>
      </c>
      <c r="BV58" s="69">
        <f ca="1">IF(BV$5="",0,SUMPRODUCT(
INDIRECT(ADDRESS($P58,SUMIFS($1:$1,$5:$5,1))&amp;":"&amp;ADDRESS($P58,BV$1)),
INDIRECT("rBP!"&amp;ADDRESS($S58,SUMIFS(rBP!$1:$1,rBP!$5:$5,MAX(rBP!$5:$5)-BV$5+1))&amp;":"&amp;ADDRESS($S58,SUMIFS(rBP!$1:$1,rBP!$5:$5,MAX(rBP!$5:$5))))))</f>
        <v>0</v>
      </c>
      <c r="BW58" s="69">
        <f ca="1">IF(BW$5="",0,SUMPRODUCT(
INDIRECT(ADDRESS($P58,SUMIFS($1:$1,$5:$5,1))&amp;":"&amp;ADDRESS($P58,BW$1)),
INDIRECT("rBP!"&amp;ADDRESS($S58,SUMIFS(rBP!$1:$1,rBP!$5:$5,MAX(rBP!$5:$5)-BW$5+1))&amp;":"&amp;ADDRESS($S58,SUMIFS(rBP!$1:$1,rBP!$5:$5,MAX(rBP!$5:$5))))))</f>
        <v>0</v>
      </c>
      <c r="BX58" s="69">
        <f ca="1">IF(BX$5="",0,SUMPRODUCT(
INDIRECT(ADDRESS($P58,SUMIFS($1:$1,$5:$5,1))&amp;":"&amp;ADDRESS($P58,BX$1)),
INDIRECT("rBP!"&amp;ADDRESS($S58,SUMIFS(rBP!$1:$1,rBP!$5:$5,MAX(rBP!$5:$5)-BX$5+1))&amp;":"&amp;ADDRESS($S58,SUMIFS(rBP!$1:$1,rBP!$5:$5,MAX(rBP!$5:$5))))))</f>
        <v>0</v>
      </c>
      <c r="BY58" s="69">
        <f ca="1">IF(BY$5="",0,SUMPRODUCT(
INDIRECT(ADDRESS($P58,SUMIFS($1:$1,$5:$5,1))&amp;":"&amp;ADDRESS($P58,BY$1)),
INDIRECT("rBP!"&amp;ADDRESS($S58,SUMIFS(rBP!$1:$1,rBP!$5:$5,MAX(rBP!$5:$5)-BY$5+1))&amp;":"&amp;ADDRESS($S58,SUMIFS(rBP!$1:$1,rBP!$5:$5,MAX(rBP!$5:$5))))))</f>
        <v>0</v>
      </c>
      <c r="BZ58" s="69">
        <f ca="1">IF(BZ$5="",0,SUMPRODUCT(
INDIRECT(ADDRESS($P58,SUMIFS($1:$1,$5:$5,1))&amp;":"&amp;ADDRESS($P58,BZ$1)),
INDIRECT("rBP!"&amp;ADDRESS($S58,SUMIFS(rBP!$1:$1,rBP!$5:$5,MAX(rBP!$5:$5)-BZ$5+1))&amp;":"&amp;ADDRESS($S58,SUMIFS(rBP!$1:$1,rBP!$5:$5,MAX(rBP!$5:$5))))))</f>
        <v>0</v>
      </c>
      <c r="CA58" s="69">
        <f ca="1">IF(CA$5="",0,SUMPRODUCT(
INDIRECT(ADDRESS($P58,SUMIFS($1:$1,$5:$5,1))&amp;":"&amp;ADDRESS($P58,CA$1)),
INDIRECT("rBP!"&amp;ADDRESS($S58,SUMIFS(rBP!$1:$1,rBP!$5:$5,MAX(rBP!$5:$5)-CA$5+1))&amp;":"&amp;ADDRESS($S58,SUMIFS(rBP!$1:$1,rBP!$5:$5,MAX(rBP!$5:$5))))))</f>
        <v>0</v>
      </c>
      <c r="CB58" s="69">
        <f ca="1">IF(CB$5="",0,SUMPRODUCT(
INDIRECT(ADDRESS($P58,SUMIFS($1:$1,$5:$5,1))&amp;":"&amp;ADDRESS($P58,CB$1)),
INDIRECT("rBP!"&amp;ADDRESS($S58,SUMIFS(rBP!$1:$1,rBP!$5:$5,MAX(rBP!$5:$5)-CB$5+1))&amp;":"&amp;ADDRESS($S58,SUMIFS(rBP!$1:$1,rBP!$5:$5,MAX(rBP!$5:$5))))))</f>
        <v>0</v>
      </c>
      <c r="CC58" s="69">
        <f ca="1">IF(CC$5="",0,SUMPRODUCT(
INDIRECT(ADDRESS($P58,SUMIFS($1:$1,$5:$5,1))&amp;":"&amp;ADDRESS($P58,CC$1)),
INDIRECT("rBP!"&amp;ADDRESS($S58,SUMIFS(rBP!$1:$1,rBP!$5:$5,MAX(rBP!$5:$5)-CC$5+1))&amp;":"&amp;ADDRESS($S58,SUMIFS(rBP!$1:$1,rBP!$5:$5,MAX(rBP!$5:$5))))))</f>
        <v>0</v>
      </c>
      <c r="CD58" s="69">
        <f ca="1">IF(CD$5="",0,SUMPRODUCT(
INDIRECT(ADDRESS($P58,SUMIFS($1:$1,$5:$5,1))&amp;":"&amp;ADDRESS($P58,CD$1)),
INDIRECT("rBP!"&amp;ADDRESS($S58,SUMIFS(rBP!$1:$1,rBP!$5:$5,MAX(rBP!$5:$5)-CD$5+1))&amp;":"&amp;ADDRESS($S58,SUMIFS(rBP!$1:$1,rBP!$5:$5,MAX(rBP!$5:$5))))))</f>
        <v>0</v>
      </c>
      <c r="CE58" s="69">
        <f ca="1">IF(CE$5="",0,SUMPRODUCT(
INDIRECT(ADDRESS($P58,SUMIFS($1:$1,$5:$5,1))&amp;":"&amp;ADDRESS($P58,CE$1)),
INDIRECT("rBP!"&amp;ADDRESS($S58,SUMIFS(rBP!$1:$1,rBP!$5:$5,MAX(rBP!$5:$5)-CE$5+1))&amp;":"&amp;ADDRESS($S58,SUMIFS(rBP!$1:$1,rBP!$5:$5,MAX(rBP!$5:$5))))))</f>
        <v>0</v>
      </c>
      <c r="CF58" s="69">
        <f ca="1">IF(CF$5="",0,SUMPRODUCT(
INDIRECT(ADDRESS($P58,SUMIFS($1:$1,$5:$5,1))&amp;":"&amp;ADDRESS($P58,CF$1)),
INDIRECT("rBP!"&amp;ADDRESS($S58,SUMIFS(rBP!$1:$1,rBP!$5:$5,MAX(rBP!$5:$5)-CF$5+1))&amp;":"&amp;ADDRESS($S58,SUMIFS(rBP!$1:$1,rBP!$5:$5,MAX(rBP!$5:$5))))))</f>
        <v>0</v>
      </c>
      <c r="CG58" s="69">
        <f ca="1">IF(CG$5="",0,SUMPRODUCT(
INDIRECT(ADDRESS($P58,SUMIFS($1:$1,$5:$5,1))&amp;":"&amp;ADDRESS($P58,CG$1)),
INDIRECT("rBP!"&amp;ADDRESS($S58,SUMIFS(rBP!$1:$1,rBP!$5:$5,MAX(rBP!$5:$5)-CG$5+1))&amp;":"&amp;ADDRESS($S58,SUMIFS(rBP!$1:$1,rBP!$5:$5,MAX(rBP!$5:$5))))))</f>
        <v>0</v>
      </c>
      <c r="CH58" s="69">
        <f ca="1">IF(CH$5="",0,SUMPRODUCT(
INDIRECT(ADDRESS($P58,SUMIFS($1:$1,$5:$5,1))&amp;":"&amp;ADDRESS($P58,CH$1)),
INDIRECT("rBP!"&amp;ADDRESS($S58,SUMIFS(rBP!$1:$1,rBP!$5:$5,MAX(rBP!$5:$5)-CH$5+1))&amp;":"&amp;ADDRESS($S58,SUMIFS(rBP!$1:$1,rBP!$5:$5,MAX(rBP!$5:$5))))))</f>
        <v>0</v>
      </c>
      <c r="CI58" s="69">
        <f ca="1">IF(CI$5="",0,SUMPRODUCT(
INDIRECT(ADDRESS($P58,SUMIFS($1:$1,$5:$5,1))&amp;":"&amp;ADDRESS($P58,CI$1)),
INDIRECT("rBP!"&amp;ADDRESS($S58,SUMIFS(rBP!$1:$1,rBP!$5:$5,MAX(rBP!$5:$5)-CI$5+1))&amp;":"&amp;ADDRESS($S58,SUMIFS(rBP!$1:$1,rBP!$5:$5,MAX(rBP!$5:$5))))))</f>
        <v>0</v>
      </c>
      <c r="CJ58" s="69">
        <f ca="1">IF(CJ$5="",0,SUMPRODUCT(
INDIRECT(ADDRESS($P58,SUMIFS($1:$1,$5:$5,1))&amp;":"&amp;ADDRESS($P58,CJ$1)),
INDIRECT("rBP!"&amp;ADDRESS($S58,SUMIFS(rBP!$1:$1,rBP!$5:$5,MAX(rBP!$5:$5)-CJ$5+1))&amp;":"&amp;ADDRESS($S58,SUMIFS(rBP!$1:$1,rBP!$5:$5,MAX(rBP!$5:$5))))))</f>
        <v>0</v>
      </c>
      <c r="CK58" s="69">
        <f ca="1">IF(CK$5="",0,SUMPRODUCT(
INDIRECT(ADDRESS($P58,SUMIFS($1:$1,$5:$5,1))&amp;":"&amp;ADDRESS($P58,CK$1)),
INDIRECT("rBP!"&amp;ADDRESS($S58,SUMIFS(rBP!$1:$1,rBP!$5:$5,MAX(rBP!$5:$5)-CK$5+1))&amp;":"&amp;ADDRESS($S58,SUMIFS(rBP!$1:$1,rBP!$5:$5,MAX(rBP!$5:$5))))))</f>
        <v>0</v>
      </c>
      <c r="CL58" s="69">
        <f ca="1">IF(CL$5="",0,SUMPRODUCT(
INDIRECT(ADDRESS($P58,SUMIFS($1:$1,$5:$5,1))&amp;":"&amp;ADDRESS($P58,CL$1)),
INDIRECT("rBP!"&amp;ADDRESS($S58,SUMIFS(rBP!$1:$1,rBP!$5:$5,MAX(rBP!$5:$5)-CL$5+1))&amp;":"&amp;ADDRESS($S58,SUMIFS(rBP!$1:$1,rBP!$5:$5,MAX(rBP!$5:$5))))))</f>
        <v>0</v>
      </c>
      <c r="CM58" s="69">
        <f ca="1">IF(CM$5="",0,SUMPRODUCT(
INDIRECT(ADDRESS($P58,SUMIFS($1:$1,$5:$5,1))&amp;":"&amp;ADDRESS($P58,CM$1)),
INDIRECT("rBP!"&amp;ADDRESS($S58,SUMIFS(rBP!$1:$1,rBP!$5:$5,MAX(rBP!$5:$5)-CM$5+1))&amp;":"&amp;ADDRESS($S58,SUMIFS(rBP!$1:$1,rBP!$5:$5,MAX(rBP!$5:$5))))))</f>
        <v>0</v>
      </c>
      <c r="CN58" s="69">
        <f ca="1">IF(CN$5="",0,SUMPRODUCT(
INDIRECT(ADDRESS($P58,SUMIFS($1:$1,$5:$5,1))&amp;":"&amp;ADDRESS($P58,CN$1)),
INDIRECT("rBP!"&amp;ADDRESS($S58,SUMIFS(rBP!$1:$1,rBP!$5:$5,MAX(rBP!$5:$5)-CN$5+1))&amp;":"&amp;ADDRESS($S58,SUMIFS(rBP!$1:$1,rBP!$5:$5,MAX(rBP!$5:$5))))))</f>
        <v>0</v>
      </c>
      <c r="CO58" s="69">
        <f ca="1">IF(CO$5="",0,SUMPRODUCT(
INDIRECT(ADDRESS($P58,SUMIFS($1:$1,$5:$5,1))&amp;":"&amp;ADDRESS($P58,CO$1)),
INDIRECT("rBP!"&amp;ADDRESS($S58,SUMIFS(rBP!$1:$1,rBP!$5:$5,MAX(rBP!$5:$5)-CO$5+1))&amp;":"&amp;ADDRESS($S58,SUMIFS(rBP!$1:$1,rBP!$5:$5,MAX(rBP!$5:$5))))))</f>
        <v>0</v>
      </c>
      <c r="CP58" s="69">
        <f ca="1">IF(CP$5="",0,SUMPRODUCT(
INDIRECT(ADDRESS($P58,SUMIFS($1:$1,$5:$5,1))&amp;":"&amp;ADDRESS($P58,CP$1)),
INDIRECT("rBP!"&amp;ADDRESS($S58,SUMIFS(rBP!$1:$1,rBP!$5:$5,MAX(rBP!$5:$5)-CP$5+1))&amp;":"&amp;ADDRESS($S58,SUMIFS(rBP!$1:$1,rBP!$5:$5,MAX(rBP!$5:$5))))))</f>
        <v>0</v>
      </c>
      <c r="CQ58" s="69">
        <f ca="1">IF(CQ$5="",0,SUMPRODUCT(
INDIRECT(ADDRESS($P58,SUMIFS($1:$1,$5:$5,1))&amp;":"&amp;ADDRESS($P58,CQ$1)),
INDIRECT("rBP!"&amp;ADDRESS($S58,SUMIFS(rBP!$1:$1,rBP!$5:$5,MAX(rBP!$5:$5)-CQ$5+1))&amp;":"&amp;ADDRESS($S58,SUMIFS(rBP!$1:$1,rBP!$5:$5,MAX(rBP!$5:$5))))))</f>
        <v>0</v>
      </c>
      <c r="CR58" s="69">
        <f ca="1">IF(CR$5="",0,SUMPRODUCT(
INDIRECT(ADDRESS($P58,SUMIFS($1:$1,$5:$5,1))&amp;":"&amp;ADDRESS($P58,CR$1)),
INDIRECT("rBP!"&amp;ADDRESS($S58,SUMIFS(rBP!$1:$1,rBP!$5:$5,MAX(rBP!$5:$5)-CR$5+1))&amp;":"&amp;ADDRESS($S58,SUMIFS(rBP!$1:$1,rBP!$5:$5,MAX(rBP!$5:$5))))))</f>
        <v>0</v>
      </c>
      <c r="CS58" s="69">
        <f ca="1">IF(CS$5="",0,SUMPRODUCT(
INDIRECT(ADDRESS($P58,SUMIFS($1:$1,$5:$5,1))&amp;":"&amp;ADDRESS($P58,CS$1)),
INDIRECT("rBP!"&amp;ADDRESS($S58,SUMIFS(rBP!$1:$1,rBP!$5:$5,MAX(rBP!$5:$5)-CS$5+1))&amp;":"&amp;ADDRESS($S58,SUMIFS(rBP!$1:$1,rBP!$5:$5,MAX(rBP!$5:$5))))))</f>
        <v>0</v>
      </c>
      <c r="CT58" s="69">
        <f ca="1">IF(CT$5="",0,SUMPRODUCT(
INDIRECT(ADDRESS($P58,SUMIFS($1:$1,$5:$5,1))&amp;":"&amp;ADDRESS($P58,CT$1)),
INDIRECT("rBP!"&amp;ADDRESS($S58,SUMIFS(rBP!$1:$1,rBP!$5:$5,MAX(rBP!$5:$5)-CT$5+1))&amp;":"&amp;ADDRESS($S58,SUMIFS(rBP!$1:$1,rBP!$5:$5,MAX(rBP!$5:$5))))))</f>
        <v>0</v>
      </c>
    </row>
    <row r="59" spans="1:98" s="27" customFormat="1" ht="12" x14ac:dyDescent="0.25">
      <c r="A59" s="26">
        <f>ROW()</f>
        <v>59</v>
      </c>
      <c r="E59" s="24"/>
      <c r="F59" s="66" t="str">
        <f>F53</f>
        <v>Вн.пр-во в натуральных величинах</v>
      </c>
      <c r="G59" s="27" t="str">
        <f>BP!$F$26</f>
        <v>ФОТ првПерс</v>
      </c>
      <c r="M59" s="2" t="str">
        <f>BP!$M$26</f>
        <v>час</v>
      </c>
      <c r="P59" s="71">
        <f t="shared" si="10"/>
        <v>7</v>
      </c>
      <c r="R59" s="24"/>
      <c r="S59" s="71">
        <f>BP!$A110</f>
        <v>110</v>
      </c>
      <c r="T59" s="67"/>
      <c r="U59" s="67"/>
      <c r="V59" s="75"/>
      <c r="W59" s="29">
        <f ca="1">SUM(INDIRECT(ADDRESS(ROW(),SUMIFS($1:$1,$5:$5,1))):INDIRECT(ADDRESS(ROW(),SUMIFS($1:$1,$5:$5,MAX($5:$5)))))</f>
        <v>251987.16000000015</v>
      </c>
      <c r="X59" s="67"/>
      <c r="Y59" s="67"/>
      <c r="Z59" s="69">
        <f ca="1">IF(Z$5="",0,SUMPRODUCT(
INDIRECT(ADDRESS($P59,SUMIFS($1:$1,$5:$5,1))&amp;":"&amp;ADDRESS($P59,Z$1)),
INDIRECT("rBP!"&amp;ADDRESS($S59,SUMIFS(rBP!$1:$1,rBP!$5:$5,MAX(rBP!$5:$5)-Z$5+1))&amp;":"&amp;ADDRESS($S59,SUMIFS(rBP!$1:$1,rBP!$5:$5,MAX(rBP!$5:$5))))))</f>
        <v>0</v>
      </c>
      <c r="AA59" s="69">
        <f ca="1">IF(AA$5="",0,SUMPRODUCT(
INDIRECT(ADDRESS($P59,SUMIFS($1:$1,$5:$5,1))&amp;":"&amp;ADDRESS($P59,AA$1)),
INDIRECT("rBP!"&amp;ADDRESS($S59,SUMIFS(rBP!$1:$1,rBP!$5:$5,MAX(rBP!$5:$5)-AA$5+1))&amp;":"&amp;ADDRESS($S59,SUMIFS(rBP!$1:$1,rBP!$5:$5,MAX(rBP!$5:$5))))))</f>
        <v>0</v>
      </c>
      <c r="AB59" s="69">
        <f ca="1">IF(AB$5="",0,SUMPRODUCT(
INDIRECT(ADDRESS($P59,SUMIFS($1:$1,$5:$5,1))&amp;":"&amp;ADDRESS($P59,AB$1)),
INDIRECT("rBP!"&amp;ADDRESS($S59,SUMIFS(rBP!$1:$1,rBP!$5:$5,MAX(rBP!$5:$5)-AB$5+1))&amp;":"&amp;ADDRESS($S59,SUMIFS(rBP!$1:$1,rBP!$5:$5,MAX(rBP!$5:$5))))))</f>
        <v>0</v>
      </c>
      <c r="AC59" s="69">
        <f ca="1">IF(AC$5="",0,SUMPRODUCT(
INDIRECT(ADDRESS($P59,SUMIFS($1:$1,$5:$5,1))&amp;":"&amp;ADDRESS($P59,AC$1)),
INDIRECT("rBP!"&amp;ADDRESS($S59,SUMIFS(rBP!$1:$1,rBP!$5:$5,MAX(rBP!$5:$5)-AC$5+1))&amp;":"&amp;ADDRESS($S59,SUMIFS(rBP!$1:$1,rBP!$5:$5,MAX(rBP!$5:$5))))))</f>
        <v>0</v>
      </c>
      <c r="AD59" s="69">
        <f ca="1">IF(AD$5="",0,SUMPRODUCT(
INDIRECT(ADDRESS($P59,SUMIFS($1:$1,$5:$5,1))&amp;":"&amp;ADDRESS($P59,AD$1)),
INDIRECT("rBP!"&amp;ADDRESS($S59,SUMIFS(rBP!$1:$1,rBP!$5:$5,MAX(rBP!$5:$5)-AD$5+1))&amp;":"&amp;ADDRESS($S59,SUMIFS(rBP!$1:$1,rBP!$5:$5,MAX(rBP!$5:$5))))))</f>
        <v>0</v>
      </c>
      <c r="AE59" s="69">
        <f ca="1">IF(AE$5="",0,SUMPRODUCT(
INDIRECT(ADDRESS($P59,SUMIFS($1:$1,$5:$5,1))&amp;":"&amp;ADDRESS($P59,AE$1)),
INDIRECT("rBP!"&amp;ADDRESS($S59,SUMIFS(rBP!$1:$1,rBP!$5:$5,MAX(rBP!$5:$5)-AE$5+1))&amp;":"&amp;ADDRESS($S59,SUMIFS(rBP!$1:$1,rBP!$5:$5,MAX(rBP!$5:$5))))))</f>
        <v>12</v>
      </c>
      <c r="AF59" s="69">
        <f ca="1">IF(AF$5="",0,SUMPRODUCT(
INDIRECT(ADDRESS($P59,SUMIFS($1:$1,$5:$5,1))&amp;":"&amp;ADDRESS($P59,AF$1)),
INDIRECT("rBP!"&amp;ADDRESS($S59,SUMIFS(rBP!$1:$1,rBP!$5:$5,MAX(rBP!$5:$5)-AF$5+1))&amp;":"&amp;ADDRESS($S59,SUMIFS(rBP!$1:$1,rBP!$5:$5,MAX(rBP!$5:$5))))))</f>
        <v>48</v>
      </c>
      <c r="AG59" s="69">
        <f ca="1">IF(AG$5="",0,SUMPRODUCT(
INDIRECT(ADDRESS($P59,SUMIFS($1:$1,$5:$5,1))&amp;":"&amp;ADDRESS($P59,AG$1)),
INDIRECT("rBP!"&amp;ADDRESS($S59,SUMIFS(rBP!$1:$1,rBP!$5:$5,MAX(rBP!$5:$5)-AG$5+1))&amp;":"&amp;ADDRESS($S59,SUMIFS(rBP!$1:$1,rBP!$5:$5,MAX(rBP!$5:$5))))))</f>
        <v>86.399999999999991</v>
      </c>
      <c r="AH59" s="69">
        <f ca="1">IF(AH$5="",0,SUMPRODUCT(
INDIRECT(ADDRESS($P59,SUMIFS($1:$1,$5:$5,1))&amp;":"&amp;ADDRESS($P59,AH$1)),
INDIRECT("rBP!"&amp;ADDRESS($S59,SUMIFS(rBP!$1:$1,rBP!$5:$5,MAX(rBP!$5:$5)-AH$5+1))&amp;":"&amp;ADDRESS($S59,SUMIFS(rBP!$1:$1,rBP!$5:$5,MAX(rBP!$5:$5))))))</f>
        <v>126.3</v>
      </c>
      <c r="AI59" s="69">
        <f ca="1">IF(AI$5="",0,SUMPRODUCT(
INDIRECT(ADDRESS($P59,SUMIFS($1:$1,$5:$5,1))&amp;":"&amp;ADDRESS($P59,AI$1)),
INDIRECT("rBP!"&amp;ADDRESS($S59,SUMIFS(rBP!$1:$1,rBP!$5:$5,MAX(rBP!$5:$5)-AI$5+1))&amp;":"&amp;ADDRESS($S59,SUMIFS(rBP!$1:$1,rBP!$5:$5,MAX(rBP!$5:$5))))))</f>
        <v>161.1</v>
      </c>
      <c r="AJ59" s="69">
        <f ca="1">IF(AJ$5="",0,SUMPRODUCT(
INDIRECT(ADDRESS($P59,SUMIFS($1:$1,$5:$5,1))&amp;":"&amp;ADDRESS($P59,AJ$1)),
INDIRECT("rBP!"&amp;ADDRESS($S59,SUMIFS(rBP!$1:$1,rBP!$5:$5,MAX(rBP!$5:$5)-AJ$5+1))&amp;":"&amp;ADDRESS($S59,SUMIFS(rBP!$1:$1,rBP!$5:$5,MAX(rBP!$5:$5))))))</f>
        <v>211.62000000000003</v>
      </c>
      <c r="AK59" s="69">
        <f ca="1">IF(AK$5="",0,SUMPRODUCT(
INDIRECT(ADDRESS($P59,SUMIFS($1:$1,$5:$5,1))&amp;":"&amp;ADDRESS($P59,AK$1)),
INDIRECT("rBP!"&amp;ADDRESS($S59,SUMIFS(rBP!$1:$1,rBP!$5:$5,MAX(rBP!$5:$5)-AK$5+1))&amp;":"&amp;ADDRESS($S59,SUMIFS(rBP!$1:$1,rBP!$5:$5,MAX(rBP!$5:$5))))))</f>
        <v>343.62</v>
      </c>
      <c r="AL59" s="69">
        <f ca="1">IF(AL$5="",0,SUMPRODUCT(
INDIRECT(ADDRESS($P59,SUMIFS($1:$1,$5:$5,1))&amp;":"&amp;ADDRESS($P59,AL$1)),
INDIRECT("rBP!"&amp;ADDRESS($S59,SUMIFS(rBP!$1:$1,rBP!$5:$5,MAX(rBP!$5:$5)-AL$5+1))&amp;":"&amp;ADDRESS($S59,SUMIFS(rBP!$1:$1,rBP!$5:$5,MAX(rBP!$5:$5))))))</f>
        <v>565.86</v>
      </c>
      <c r="AM59" s="69">
        <f ca="1">IF(AM$5="",0,SUMPRODUCT(
INDIRECT(ADDRESS($P59,SUMIFS($1:$1,$5:$5,1))&amp;":"&amp;ADDRESS($P59,AM$1)),
INDIRECT("rBP!"&amp;ADDRESS($S59,SUMIFS(rBP!$1:$1,rBP!$5:$5,MAX(rBP!$5:$5)-AM$5+1))&amp;":"&amp;ADDRESS($S59,SUMIFS(rBP!$1:$1,rBP!$5:$5,MAX(rBP!$5:$5))))))</f>
        <v>884.91</v>
      </c>
      <c r="AN59" s="69">
        <f ca="1">IF(AN$5="",0,SUMPRODUCT(
INDIRECT(ADDRESS($P59,SUMIFS($1:$1,$5:$5,1))&amp;":"&amp;ADDRESS($P59,AN$1)),
INDIRECT("rBP!"&amp;ADDRESS($S59,SUMIFS(rBP!$1:$1,rBP!$5:$5,MAX(rBP!$5:$5)-AN$5+1))&amp;":"&amp;ADDRESS($S59,SUMIFS(rBP!$1:$1,rBP!$5:$5,MAX(rBP!$5:$5))))))</f>
        <v>1289.0999999999999</v>
      </c>
      <c r="AO59" s="69">
        <f ca="1">IF(AO$5="",0,SUMPRODUCT(
INDIRECT(ADDRESS($P59,SUMIFS($1:$1,$5:$5,1))&amp;":"&amp;ADDRESS($P59,AO$1)),
INDIRECT("rBP!"&amp;ADDRESS($S59,SUMIFS(rBP!$1:$1,rBP!$5:$5,MAX(rBP!$5:$5)-AO$5+1))&amp;":"&amp;ADDRESS($S59,SUMIFS(rBP!$1:$1,rBP!$5:$5,MAX(rBP!$5:$5))))))</f>
        <v>1743.51</v>
      </c>
      <c r="AP59" s="69">
        <f ca="1">IF(AP$5="",0,SUMPRODUCT(
INDIRECT(ADDRESS($P59,SUMIFS($1:$1,$5:$5,1))&amp;":"&amp;ADDRESS($P59,AP$1)),
INDIRECT("rBP!"&amp;ADDRESS($S59,SUMIFS(rBP!$1:$1,rBP!$5:$5,MAX(rBP!$5:$5)-AP$5+1))&amp;":"&amp;ADDRESS($S59,SUMIFS(rBP!$1:$1,rBP!$5:$5,MAX(rBP!$5:$5))))))</f>
        <v>2227.7399999999998</v>
      </c>
      <c r="AQ59" s="69">
        <f ca="1">IF(AQ$5="",0,SUMPRODUCT(
INDIRECT(ADDRESS($P59,SUMIFS($1:$1,$5:$5,1))&amp;":"&amp;ADDRESS($P59,AQ$1)),
INDIRECT("rBP!"&amp;ADDRESS($S59,SUMIFS(rBP!$1:$1,rBP!$5:$5,MAX(rBP!$5:$5)-AQ$5+1))&amp;":"&amp;ADDRESS($S59,SUMIFS(rBP!$1:$1,rBP!$5:$5,MAX(rBP!$5:$5))))))</f>
        <v>2727.45</v>
      </c>
      <c r="AR59" s="69">
        <f ca="1">IF(AR$5="",0,SUMPRODUCT(
INDIRECT(ADDRESS($P59,SUMIFS($1:$1,$5:$5,1))&amp;":"&amp;ADDRESS($P59,AR$1)),
INDIRECT("rBP!"&amp;ADDRESS($S59,SUMIFS(rBP!$1:$1,rBP!$5:$5,MAX(rBP!$5:$5)-AR$5+1))&amp;":"&amp;ADDRESS($S59,SUMIFS(rBP!$1:$1,rBP!$5:$5,MAX(rBP!$5:$5))))))</f>
        <v>3235.35</v>
      </c>
      <c r="AS59" s="69">
        <f ca="1">IF(AS$5="",0,SUMPRODUCT(
INDIRECT(ADDRESS($P59,SUMIFS($1:$1,$5:$5,1))&amp;":"&amp;ADDRESS($P59,AS$1)),
INDIRECT("rBP!"&amp;ADDRESS($S59,SUMIFS(rBP!$1:$1,rBP!$5:$5,MAX(rBP!$5:$5)-AS$5+1))&amp;":"&amp;ADDRESS($S59,SUMIFS(rBP!$1:$1,rBP!$5:$5,MAX(rBP!$5:$5))))))</f>
        <v>3746.85</v>
      </c>
      <c r="AT59" s="69">
        <f ca="1">IF(AT$5="",0,SUMPRODUCT(
INDIRECT(ADDRESS($P59,SUMIFS($1:$1,$5:$5,1))&amp;":"&amp;ADDRESS($P59,AT$1)),
INDIRECT("rBP!"&amp;ADDRESS($S59,SUMIFS(rBP!$1:$1,rBP!$5:$5,MAX(rBP!$5:$5)-AT$5+1))&amp;":"&amp;ADDRESS($S59,SUMIFS(rBP!$1:$1,rBP!$5:$5,MAX(rBP!$5:$5))))))</f>
        <v>4259.25</v>
      </c>
      <c r="AU59" s="69">
        <f ca="1">IF(AU$5="",0,SUMPRODUCT(
INDIRECT(ADDRESS($P59,SUMIFS($1:$1,$5:$5,1))&amp;":"&amp;ADDRESS($P59,AU$1)),
INDIRECT("rBP!"&amp;ADDRESS($S59,SUMIFS(rBP!$1:$1,rBP!$5:$5,MAX(rBP!$5:$5)-AU$5+1))&amp;":"&amp;ADDRESS($S59,SUMIFS(rBP!$1:$1,rBP!$5:$5,MAX(rBP!$5:$5))))))</f>
        <v>4772.0999999999995</v>
      </c>
      <c r="AV59" s="69">
        <f ca="1">IF(AV$5="",0,SUMPRODUCT(
INDIRECT(ADDRESS($P59,SUMIFS($1:$1,$5:$5,1))&amp;":"&amp;ADDRESS($P59,AV$1)),
INDIRECT("rBP!"&amp;ADDRESS($S59,SUMIFS(rBP!$1:$1,rBP!$5:$5,MAX(rBP!$5:$5)-AV$5+1))&amp;":"&amp;ADDRESS($S59,SUMIFS(rBP!$1:$1,rBP!$5:$5,MAX(rBP!$5:$5))))))</f>
        <v>5285.0999999999995</v>
      </c>
      <c r="AW59" s="69">
        <f ca="1">IF(AW$5="",0,SUMPRODUCT(
INDIRECT(ADDRESS($P59,SUMIFS($1:$1,$5:$5,1))&amp;":"&amp;ADDRESS($P59,AW$1)),
INDIRECT("rBP!"&amp;ADDRESS($S59,SUMIFS(rBP!$1:$1,rBP!$5:$5,MAX(rBP!$5:$5)-AW$5+1))&amp;":"&amp;ADDRESS($S59,SUMIFS(rBP!$1:$1,rBP!$5:$5,MAX(rBP!$5:$5))))))</f>
        <v>5798.0999999999995</v>
      </c>
      <c r="AX59" s="69">
        <f ca="1">IF(AX$5="",0,SUMPRODUCT(
INDIRECT(ADDRESS($P59,SUMIFS($1:$1,$5:$5,1))&amp;":"&amp;ADDRESS($P59,AX$1)),
INDIRECT("rBP!"&amp;ADDRESS($S59,SUMIFS(rBP!$1:$1,rBP!$5:$5,MAX(rBP!$5:$5)-AX$5+1))&amp;":"&amp;ADDRESS($S59,SUMIFS(rBP!$1:$1,rBP!$5:$5,MAX(rBP!$5:$5))))))</f>
        <v>6311.0999999999995</v>
      </c>
      <c r="AY59" s="69">
        <f ca="1">IF(AY$5="",0,SUMPRODUCT(
INDIRECT(ADDRESS($P59,SUMIFS($1:$1,$5:$5,1))&amp;":"&amp;ADDRESS($P59,AY$1)),
INDIRECT("rBP!"&amp;ADDRESS($S59,SUMIFS(rBP!$1:$1,rBP!$5:$5,MAX(rBP!$5:$5)-AY$5+1))&amp;":"&amp;ADDRESS($S59,SUMIFS(rBP!$1:$1,rBP!$5:$5,MAX(rBP!$5:$5))))))</f>
        <v>6824.0999999999995</v>
      </c>
      <c r="AZ59" s="69">
        <f ca="1">IF(AZ$5="",0,SUMPRODUCT(
INDIRECT(ADDRESS($P59,SUMIFS($1:$1,$5:$5,1))&amp;":"&amp;ADDRESS($P59,AZ$1)),
INDIRECT("rBP!"&amp;ADDRESS($S59,SUMIFS(rBP!$1:$1,rBP!$5:$5,MAX(rBP!$5:$5)-AZ$5+1))&amp;":"&amp;ADDRESS($S59,SUMIFS(rBP!$1:$1,rBP!$5:$5,MAX(rBP!$5:$5))))))</f>
        <v>7337.0999999999995</v>
      </c>
      <c r="BA59" s="69">
        <f ca="1">IF(BA$5="",0,SUMPRODUCT(
INDIRECT(ADDRESS($P59,SUMIFS($1:$1,$5:$5,1))&amp;":"&amp;ADDRESS($P59,BA$1)),
INDIRECT("rBP!"&amp;ADDRESS($S59,SUMIFS(rBP!$1:$1,rBP!$5:$5,MAX(rBP!$5:$5)-BA$5+1))&amp;":"&amp;ADDRESS($S59,SUMIFS(rBP!$1:$1,rBP!$5:$5,MAX(rBP!$5:$5))))))</f>
        <v>7850.0999999999995</v>
      </c>
      <c r="BB59" s="69">
        <f ca="1">IF(BB$5="",0,SUMPRODUCT(
INDIRECT(ADDRESS($P59,SUMIFS($1:$1,$5:$5,1))&amp;":"&amp;ADDRESS($P59,BB$1)),
INDIRECT("rBP!"&amp;ADDRESS($S59,SUMIFS(rBP!$1:$1,rBP!$5:$5,MAX(rBP!$5:$5)-BB$5+1))&amp;":"&amp;ADDRESS($S59,SUMIFS(rBP!$1:$1,rBP!$5:$5,MAX(rBP!$5:$5))))))</f>
        <v>8333.1</v>
      </c>
      <c r="BC59" s="69">
        <f ca="1">IF(BC$5="",0,SUMPRODUCT(
INDIRECT(ADDRESS($P59,SUMIFS($1:$1,$5:$5,1))&amp;":"&amp;ADDRESS($P59,BC$1)),
INDIRECT("rBP!"&amp;ADDRESS($S59,SUMIFS(rBP!$1:$1,rBP!$5:$5,MAX(rBP!$5:$5)-BC$5+1))&amp;":"&amp;ADDRESS($S59,SUMIFS(rBP!$1:$1,rBP!$5:$5,MAX(rBP!$5:$5))))))</f>
        <v>8726.1</v>
      </c>
      <c r="BD59" s="69">
        <f ca="1">IF(BD$5="",0,SUMPRODUCT(
INDIRECT(ADDRESS($P59,SUMIFS($1:$1,$5:$5,1))&amp;":"&amp;ADDRESS($P59,BD$1)),
INDIRECT("rBP!"&amp;ADDRESS($S59,SUMIFS(rBP!$1:$1,rBP!$5:$5,MAX(rBP!$5:$5)-BD$5+1))&amp;":"&amp;ADDRESS($S59,SUMIFS(rBP!$1:$1,rBP!$5:$5,MAX(rBP!$5:$5))))))</f>
        <v>9023.1</v>
      </c>
      <c r="BE59" s="69">
        <f ca="1">IF(BE$5="",0,SUMPRODUCT(
INDIRECT(ADDRESS($P59,SUMIFS($1:$1,$5:$5,1))&amp;":"&amp;ADDRESS($P59,BE$1)),
INDIRECT("rBP!"&amp;ADDRESS($S59,SUMIFS(rBP!$1:$1,rBP!$5:$5,MAX(rBP!$5:$5)-BE$5+1))&amp;":"&amp;ADDRESS($S59,SUMIFS(rBP!$1:$1,rBP!$5:$5,MAX(rBP!$5:$5))))))</f>
        <v>9220.35</v>
      </c>
      <c r="BF59" s="69">
        <f ca="1">IF(BF$5="",0,SUMPRODUCT(
INDIRECT(ADDRESS($P59,SUMIFS($1:$1,$5:$5,1))&amp;":"&amp;ADDRESS($P59,BF$1)),
INDIRECT("rBP!"&amp;ADDRESS($S59,SUMIFS(rBP!$1:$1,rBP!$5:$5,MAX(rBP!$5:$5)-BF$5+1))&amp;":"&amp;ADDRESS($S59,SUMIFS(rBP!$1:$1,rBP!$5:$5,MAX(rBP!$5:$5))))))</f>
        <v>9330.6</v>
      </c>
      <c r="BG59" s="69">
        <f ca="1">IF(BG$5="",0,SUMPRODUCT(
INDIRECT(ADDRESS($P59,SUMIFS($1:$1,$5:$5,1))&amp;":"&amp;ADDRESS($P59,BG$1)),
INDIRECT("rBP!"&amp;ADDRESS($S59,SUMIFS(rBP!$1:$1,rBP!$5:$5,MAX(rBP!$5:$5)-BG$5+1))&amp;":"&amp;ADDRESS($S59,SUMIFS(rBP!$1:$1,rBP!$5:$5,MAX(rBP!$5:$5))))))</f>
        <v>9389.5499999999993</v>
      </c>
      <c r="BH59" s="69">
        <f ca="1">IF(BH$5="",0,SUMPRODUCT(
INDIRECT(ADDRESS($P59,SUMIFS($1:$1,$5:$5,1))&amp;":"&amp;ADDRESS($P59,BH$1)),
INDIRECT("rBP!"&amp;ADDRESS($S59,SUMIFS(rBP!$1:$1,rBP!$5:$5,MAX(rBP!$5:$5)-BH$5+1))&amp;":"&amp;ADDRESS($S59,SUMIFS(rBP!$1:$1,rBP!$5:$5,MAX(rBP!$5:$5))))))</f>
        <v>9418.5</v>
      </c>
      <c r="BI59" s="69">
        <f ca="1">IF(BI$5="",0,SUMPRODUCT(
INDIRECT(ADDRESS($P59,SUMIFS($1:$1,$5:$5,1))&amp;":"&amp;ADDRESS($P59,BI$1)),
INDIRECT("rBP!"&amp;ADDRESS($S59,SUMIFS(rBP!$1:$1,rBP!$5:$5,MAX(rBP!$5:$5)-BI$5+1))&amp;":"&amp;ADDRESS($S59,SUMIFS(rBP!$1:$1,rBP!$5:$5,MAX(rBP!$5:$5))))))</f>
        <v>9431.85</v>
      </c>
      <c r="BJ59" s="69">
        <f ca="1">IF(BJ$5="",0,SUMPRODUCT(
INDIRECT(ADDRESS($P59,SUMIFS($1:$1,$5:$5,1))&amp;":"&amp;ADDRESS($P59,BJ$1)),
INDIRECT("rBP!"&amp;ADDRESS($S59,SUMIFS(rBP!$1:$1,rBP!$5:$5,MAX(rBP!$5:$5)-BJ$5+1))&amp;":"&amp;ADDRESS($S59,SUMIFS(rBP!$1:$1,rBP!$5:$5,MAX(rBP!$5:$5))))))</f>
        <v>9436.9499999999989</v>
      </c>
      <c r="BK59" s="69">
        <f ca="1">IF(BK$5="",0,SUMPRODUCT(
INDIRECT(ADDRESS($P59,SUMIFS($1:$1,$5:$5,1))&amp;":"&amp;ADDRESS($P59,BK$1)),
INDIRECT("rBP!"&amp;ADDRESS($S59,SUMIFS(rBP!$1:$1,rBP!$5:$5,MAX(rBP!$5:$5)-BK$5+1))&amp;":"&amp;ADDRESS($S59,SUMIFS(rBP!$1:$1,rBP!$5:$5,MAX(rBP!$5:$5))))))</f>
        <v>9438.4499999999989</v>
      </c>
      <c r="BL59" s="69">
        <f ca="1">IF(BL$5="",0,SUMPRODUCT(
INDIRECT(ADDRESS($P59,SUMIFS($1:$1,$5:$5,1))&amp;":"&amp;ADDRESS($P59,BL$1)),
INDIRECT("rBP!"&amp;ADDRESS($S59,SUMIFS(rBP!$1:$1,rBP!$5:$5,MAX(rBP!$5:$5)-BL$5+1))&amp;":"&amp;ADDRESS($S59,SUMIFS(rBP!$1:$1,rBP!$5:$5,MAX(rBP!$5:$5))))))</f>
        <v>9439.0499999999993</v>
      </c>
      <c r="BM59" s="69">
        <f ca="1">IF(BM$5="",0,SUMPRODUCT(
INDIRECT(ADDRESS($P59,SUMIFS($1:$1,$5:$5,1))&amp;":"&amp;ADDRESS($P59,BM$1)),
INDIRECT("rBP!"&amp;ADDRESS($S59,SUMIFS(rBP!$1:$1,rBP!$5:$5,MAX(rBP!$5:$5)-BM$5+1))&amp;":"&amp;ADDRESS($S59,SUMIFS(rBP!$1:$1,rBP!$5:$5,MAX(rBP!$5:$5))))))</f>
        <v>9439.2000000000007</v>
      </c>
      <c r="BN59" s="69">
        <f ca="1">IF(BN$5="",0,SUMPRODUCT(
INDIRECT(ADDRESS($P59,SUMIFS($1:$1,$5:$5,1))&amp;":"&amp;ADDRESS($P59,BN$1)),
INDIRECT("rBP!"&amp;ADDRESS($S59,SUMIFS(rBP!$1:$1,rBP!$5:$5,MAX(rBP!$5:$5)-BN$5+1))&amp;":"&amp;ADDRESS($S59,SUMIFS(rBP!$1:$1,rBP!$5:$5,MAX(rBP!$5:$5))))))</f>
        <v>9439.2000000000007</v>
      </c>
      <c r="BO59" s="69">
        <f ca="1">IF(BO$5="",0,SUMPRODUCT(
INDIRECT(ADDRESS($P59,SUMIFS($1:$1,$5:$5,1))&amp;":"&amp;ADDRESS($P59,BO$1)),
INDIRECT("rBP!"&amp;ADDRESS($S59,SUMIFS(rBP!$1:$1,rBP!$5:$5,MAX(rBP!$5:$5)-BO$5+1))&amp;":"&amp;ADDRESS($S59,SUMIFS(rBP!$1:$1,rBP!$5:$5,MAX(rBP!$5:$5))))))</f>
        <v>9439.2000000000007</v>
      </c>
      <c r="BP59" s="69">
        <f ca="1">IF(BP$5="",0,SUMPRODUCT(
INDIRECT(ADDRESS($P59,SUMIFS($1:$1,$5:$5,1))&amp;":"&amp;ADDRESS($P59,BP$1)),
INDIRECT("rBP!"&amp;ADDRESS($S59,SUMIFS(rBP!$1:$1,rBP!$5:$5,MAX(rBP!$5:$5)-BP$5+1))&amp;":"&amp;ADDRESS($S59,SUMIFS(rBP!$1:$1,rBP!$5:$5,MAX(rBP!$5:$5))))))</f>
        <v>9439.2000000000007</v>
      </c>
      <c r="BQ59" s="69">
        <f ca="1">IF(BQ$5="",0,SUMPRODUCT(
INDIRECT(ADDRESS($P59,SUMIFS($1:$1,$5:$5,1))&amp;":"&amp;ADDRESS($P59,BQ$1)),
INDIRECT("rBP!"&amp;ADDRESS($S59,SUMIFS(rBP!$1:$1,rBP!$5:$5,MAX(rBP!$5:$5)-BQ$5+1))&amp;":"&amp;ADDRESS($S59,SUMIFS(rBP!$1:$1,rBP!$5:$5,MAX(rBP!$5:$5))))))</f>
        <v>9439.2000000000007</v>
      </c>
      <c r="BR59" s="69">
        <f ca="1">IF(BR$5="",0,SUMPRODUCT(
INDIRECT(ADDRESS($P59,SUMIFS($1:$1,$5:$5,1))&amp;":"&amp;ADDRESS($P59,BR$1)),
INDIRECT("rBP!"&amp;ADDRESS($S59,SUMIFS(rBP!$1:$1,rBP!$5:$5,MAX(rBP!$5:$5)-BR$5+1))&amp;":"&amp;ADDRESS($S59,SUMIFS(rBP!$1:$1,rBP!$5:$5,MAX(rBP!$5:$5))))))</f>
        <v>9439.2000000000007</v>
      </c>
      <c r="BS59" s="69">
        <f ca="1">IF(BS$5="",0,SUMPRODUCT(
INDIRECT(ADDRESS($P59,SUMIFS($1:$1,$5:$5,1))&amp;":"&amp;ADDRESS($P59,BS$1)),
INDIRECT("rBP!"&amp;ADDRESS($S59,SUMIFS(rBP!$1:$1,rBP!$5:$5,MAX(rBP!$5:$5)-BS$5+1))&amp;":"&amp;ADDRESS($S59,SUMIFS(rBP!$1:$1,rBP!$5:$5,MAX(rBP!$5:$5))))))</f>
        <v>9439.2000000000007</v>
      </c>
      <c r="BT59" s="69">
        <f ca="1">IF(BT$5="",0,SUMPRODUCT(
INDIRECT(ADDRESS($P59,SUMIFS($1:$1,$5:$5,1))&amp;":"&amp;ADDRESS($P59,BT$1)),
INDIRECT("rBP!"&amp;ADDRESS($S59,SUMIFS(rBP!$1:$1,rBP!$5:$5,MAX(rBP!$5:$5)-BT$5+1))&amp;":"&amp;ADDRESS($S59,SUMIFS(rBP!$1:$1,rBP!$5:$5,MAX(rBP!$5:$5))))))</f>
        <v>9439.2000000000007</v>
      </c>
      <c r="BU59" s="69">
        <f ca="1">IF(BU$5="",0,SUMPRODUCT(
INDIRECT(ADDRESS($P59,SUMIFS($1:$1,$5:$5,1))&amp;":"&amp;ADDRESS($P59,BU$1)),
INDIRECT("rBP!"&amp;ADDRESS($S59,SUMIFS(rBP!$1:$1,rBP!$5:$5,MAX(rBP!$5:$5)-BU$5+1))&amp;":"&amp;ADDRESS($S59,SUMIFS(rBP!$1:$1,rBP!$5:$5,MAX(rBP!$5:$5))))))</f>
        <v>9439.2000000000007</v>
      </c>
      <c r="BV59" s="69">
        <f ca="1">IF(BV$5="",0,SUMPRODUCT(
INDIRECT(ADDRESS($P59,SUMIFS($1:$1,$5:$5,1))&amp;":"&amp;ADDRESS($P59,BV$1)),
INDIRECT("rBP!"&amp;ADDRESS($S59,SUMIFS(rBP!$1:$1,rBP!$5:$5,MAX(rBP!$5:$5)-BV$5+1))&amp;":"&amp;ADDRESS($S59,SUMIFS(rBP!$1:$1,rBP!$5:$5,MAX(rBP!$5:$5))))))</f>
        <v>0</v>
      </c>
      <c r="BW59" s="69">
        <f ca="1">IF(BW$5="",0,SUMPRODUCT(
INDIRECT(ADDRESS($P59,SUMIFS($1:$1,$5:$5,1))&amp;":"&amp;ADDRESS($P59,BW$1)),
INDIRECT("rBP!"&amp;ADDRESS($S59,SUMIFS(rBP!$1:$1,rBP!$5:$5,MAX(rBP!$5:$5)-BW$5+1))&amp;":"&amp;ADDRESS($S59,SUMIFS(rBP!$1:$1,rBP!$5:$5,MAX(rBP!$5:$5))))))</f>
        <v>0</v>
      </c>
      <c r="BX59" s="69">
        <f ca="1">IF(BX$5="",0,SUMPRODUCT(
INDIRECT(ADDRESS($P59,SUMIFS($1:$1,$5:$5,1))&amp;":"&amp;ADDRESS($P59,BX$1)),
INDIRECT("rBP!"&amp;ADDRESS($S59,SUMIFS(rBP!$1:$1,rBP!$5:$5,MAX(rBP!$5:$5)-BX$5+1))&amp;":"&amp;ADDRESS($S59,SUMIFS(rBP!$1:$1,rBP!$5:$5,MAX(rBP!$5:$5))))))</f>
        <v>0</v>
      </c>
      <c r="BY59" s="69">
        <f ca="1">IF(BY$5="",0,SUMPRODUCT(
INDIRECT(ADDRESS($P59,SUMIFS($1:$1,$5:$5,1))&amp;":"&amp;ADDRESS($P59,BY$1)),
INDIRECT("rBP!"&amp;ADDRESS($S59,SUMIFS(rBP!$1:$1,rBP!$5:$5,MAX(rBP!$5:$5)-BY$5+1))&amp;":"&amp;ADDRESS($S59,SUMIFS(rBP!$1:$1,rBP!$5:$5,MAX(rBP!$5:$5))))))</f>
        <v>0</v>
      </c>
      <c r="BZ59" s="69">
        <f ca="1">IF(BZ$5="",0,SUMPRODUCT(
INDIRECT(ADDRESS($P59,SUMIFS($1:$1,$5:$5,1))&amp;":"&amp;ADDRESS($P59,BZ$1)),
INDIRECT("rBP!"&amp;ADDRESS($S59,SUMIFS(rBP!$1:$1,rBP!$5:$5,MAX(rBP!$5:$5)-BZ$5+1))&amp;":"&amp;ADDRESS($S59,SUMIFS(rBP!$1:$1,rBP!$5:$5,MAX(rBP!$5:$5))))))</f>
        <v>0</v>
      </c>
      <c r="CA59" s="69">
        <f ca="1">IF(CA$5="",0,SUMPRODUCT(
INDIRECT(ADDRESS($P59,SUMIFS($1:$1,$5:$5,1))&amp;":"&amp;ADDRESS($P59,CA$1)),
INDIRECT("rBP!"&amp;ADDRESS($S59,SUMIFS(rBP!$1:$1,rBP!$5:$5,MAX(rBP!$5:$5)-CA$5+1))&amp;":"&amp;ADDRESS($S59,SUMIFS(rBP!$1:$1,rBP!$5:$5,MAX(rBP!$5:$5))))))</f>
        <v>0</v>
      </c>
      <c r="CB59" s="69">
        <f ca="1">IF(CB$5="",0,SUMPRODUCT(
INDIRECT(ADDRESS($P59,SUMIFS($1:$1,$5:$5,1))&amp;":"&amp;ADDRESS($P59,CB$1)),
INDIRECT("rBP!"&amp;ADDRESS($S59,SUMIFS(rBP!$1:$1,rBP!$5:$5,MAX(rBP!$5:$5)-CB$5+1))&amp;":"&amp;ADDRESS($S59,SUMIFS(rBP!$1:$1,rBP!$5:$5,MAX(rBP!$5:$5))))))</f>
        <v>0</v>
      </c>
      <c r="CC59" s="69">
        <f ca="1">IF(CC$5="",0,SUMPRODUCT(
INDIRECT(ADDRESS($P59,SUMIFS($1:$1,$5:$5,1))&amp;":"&amp;ADDRESS($P59,CC$1)),
INDIRECT("rBP!"&amp;ADDRESS($S59,SUMIFS(rBP!$1:$1,rBP!$5:$5,MAX(rBP!$5:$5)-CC$5+1))&amp;":"&amp;ADDRESS($S59,SUMIFS(rBP!$1:$1,rBP!$5:$5,MAX(rBP!$5:$5))))))</f>
        <v>0</v>
      </c>
      <c r="CD59" s="69">
        <f ca="1">IF(CD$5="",0,SUMPRODUCT(
INDIRECT(ADDRESS($P59,SUMIFS($1:$1,$5:$5,1))&amp;":"&amp;ADDRESS($P59,CD$1)),
INDIRECT("rBP!"&amp;ADDRESS($S59,SUMIFS(rBP!$1:$1,rBP!$5:$5,MAX(rBP!$5:$5)-CD$5+1))&amp;":"&amp;ADDRESS($S59,SUMIFS(rBP!$1:$1,rBP!$5:$5,MAX(rBP!$5:$5))))))</f>
        <v>0</v>
      </c>
      <c r="CE59" s="69">
        <f ca="1">IF(CE$5="",0,SUMPRODUCT(
INDIRECT(ADDRESS($P59,SUMIFS($1:$1,$5:$5,1))&amp;":"&amp;ADDRESS($P59,CE$1)),
INDIRECT("rBP!"&amp;ADDRESS($S59,SUMIFS(rBP!$1:$1,rBP!$5:$5,MAX(rBP!$5:$5)-CE$5+1))&amp;":"&amp;ADDRESS($S59,SUMIFS(rBP!$1:$1,rBP!$5:$5,MAX(rBP!$5:$5))))))</f>
        <v>0</v>
      </c>
      <c r="CF59" s="69">
        <f ca="1">IF(CF$5="",0,SUMPRODUCT(
INDIRECT(ADDRESS($P59,SUMIFS($1:$1,$5:$5,1))&amp;":"&amp;ADDRESS($P59,CF$1)),
INDIRECT("rBP!"&amp;ADDRESS($S59,SUMIFS(rBP!$1:$1,rBP!$5:$5,MAX(rBP!$5:$5)-CF$5+1))&amp;":"&amp;ADDRESS($S59,SUMIFS(rBP!$1:$1,rBP!$5:$5,MAX(rBP!$5:$5))))))</f>
        <v>0</v>
      </c>
      <c r="CG59" s="69">
        <f ca="1">IF(CG$5="",0,SUMPRODUCT(
INDIRECT(ADDRESS($P59,SUMIFS($1:$1,$5:$5,1))&amp;":"&amp;ADDRESS($P59,CG$1)),
INDIRECT("rBP!"&amp;ADDRESS($S59,SUMIFS(rBP!$1:$1,rBP!$5:$5,MAX(rBP!$5:$5)-CG$5+1))&amp;":"&amp;ADDRESS($S59,SUMIFS(rBP!$1:$1,rBP!$5:$5,MAX(rBP!$5:$5))))))</f>
        <v>0</v>
      </c>
      <c r="CH59" s="69">
        <f ca="1">IF(CH$5="",0,SUMPRODUCT(
INDIRECT(ADDRESS($P59,SUMIFS($1:$1,$5:$5,1))&amp;":"&amp;ADDRESS($P59,CH$1)),
INDIRECT("rBP!"&amp;ADDRESS($S59,SUMIFS(rBP!$1:$1,rBP!$5:$5,MAX(rBP!$5:$5)-CH$5+1))&amp;":"&amp;ADDRESS($S59,SUMIFS(rBP!$1:$1,rBP!$5:$5,MAX(rBP!$5:$5))))))</f>
        <v>0</v>
      </c>
      <c r="CI59" s="69">
        <f ca="1">IF(CI$5="",0,SUMPRODUCT(
INDIRECT(ADDRESS($P59,SUMIFS($1:$1,$5:$5,1))&amp;":"&amp;ADDRESS($P59,CI$1)),
INDIRECT("rBP!"&amp;ADDRESS($S59,SUMIFS(rBP!$1:$1,rBP!$5:$5,MAX(rBP!$5:$5)-CI$5+1))&amp;":"&amp;ADDRESS($S59,SUMIFS(rBP!$1:$1,rBP!$5:$5,MAX(rBP!$5:$5))))))</f>
        <v>0</v>
      </c>
      <c r="CJ59" s="69">
        <f ca="1">IF(CJ$5="",0,SUMPRODUCT(
INDIRECT(ADDRESS($P59,SUMIFS($1:$1,$5:$5,1))&amp;":"&amp;ADDRESS($P59,CJ$1)),
INDIRECT("rBP!"&amp;ADDRESS($S59,SUMIFS(rBP!$1:$1,rBP!$5:$5,MAX(rBP!$5:$5)-CJ$5+1))&amp;":"&amp;ADDRESS($S59,SUMIFS(rBP!$1:$1,rBP!$5:$5,MAX(rBP!$5:$5))))))</f>
        <v>0</v>
      </c>
      <c r="CK59" s="69">
        <f ca="1">IF(CK$5="",0,SUMPRODUCT(
INDIRECT(ADDRESS($P59,SUMIFS($1:$1,$5:$5,1))&amp;":"&amp;ADDRESS($P59,CK$1)),
INDIRECT("rBP!"&amp;ADDRESS($S59,SUMIFS(rBP!$1:$1,rBP!$5:$5,MAX(rBP!$5:$5)-CK$5+1))&amp;":"&amp;ADDRESS($S59,SUMIFS(rBP!$1:$1,rBP!$5:$5,MAX(rBP!$5:$5))))))</f>
        <v>0</v>
      </c>
      <c r="CL59" s="69">
        <f ca="1">IF(CL$5="",0,SUMPRODUCT(
INDIRECT(ADDRESS($P59,SUMIFS($1:$1,$5:$5,1))&amp;":"&amp;ADDRESS($P59,CL$1)),
INDIRECT("rBP!"&amp;ADDRESS($S59,SUMIFS(rBP!$1:$1,rBP!$5:$5,MAX(rBP!$5:$5)-CL$5+1))&amp;":"&amp;ADDRESS($S59,SUMIFS(rBP!$1:$1,rBP!$5:$5,MAX(rBP!$5:$5))))))</f>
        <v>0</v>
      </c>
      <c r="CM59" s="69">
        <f ca="1">IF(CM$5="",0,SUMPRODUCT(
INDIRECT(ADDRESS($P59,SUMIFS($1:$1,$5:$5,1))&amp;":"&amp;ADDRESS($P59,CM$1)),
INDIRECT("rBP!"&amp;ADDRESS($S59,SUMIFS(rBP!$1:$1,rBP!$5:$5,MAX(rBP!$5:$5)-CM$5+1))&amp;":"&amp;ADDRESS($S59,SUMIFS(rBP!$1:$1,rBP!$5:$5,MAX(rBP!$5:$5))))))</f>
        <v>0</v>
      </c>
      <c r="CN59" s="69">
        <f ca="1">IF(CN$5="",0,SUMPRODUCT(
INDIRECT(ADDRESS($P59,SUMIFS($1:$1,$5:$5,1))&amp;":"&amp;ADDRESS($P59,CN$1)),
INDIRECT("rBP!"&amp;ADDRESS($S59,SUMIFS(rBP!$1:$1,rBP!$5:$5,MAX(rBP!$5:$5)-CN$5+1))&amp;":"&amp;ADDRESS($S59,SUMIFS(rBP!$1:$1,rBP!$5:$5,MAX(rBP!$5:$5))))))</f>
        <v>0</v>
      </c>
      <c r="CO59" s="69">
        <f ca="1">IF(CO$5="",0,SUMPRODUCT(
INDIRECT(ADDRESS($P59,SUMIFS($1:$1,$5:$5,1))&amp;":"&amp;ADDRESS($P59,CO$1)),
INDIRECT("rBP!"&amp;ADDRESS($S59,SUMIFS(rBP!$1:$1,rBP!$5:$5,MAX(rBP!$5:$5)-CO$5+1))&amp;":"&amp;ADDRESS($S59,SUMIFS(rBP!$1:$1,rBP!$5:$5,MAX(rBP!$5:$5))))))</f>
        <v>0</v>
      </c>
      <c r="CP59" s="69">
        <f ca="1">IF(CP$5="",0,SUMPRODUCT(
INDIRECT(ADDRESS($P59,SUMIFS($1:$1,$5:$5,1))&amp;":"&amp;ADDRESS($P59,CP$1)),
INDIRECT("rBP!"&amp;ADDRESS($S59,SUMIFS(rBP!$1:$1,rBP!$5:$5,MAX(rBP!$5:$5)-CP$5+1))&amp;":"&amp;ADDRESS($S59,SUMIFS(rBP!$1:$1,rBP!$5:$5,MAX(rBP!$5:$5))))))</f>
        <v>0</v>
      </c>
      <c r="CQ59" s="69">
        <f ca="1">IF(CQ$5="",0,SUMPRODUCT(
INDIRECT(ADDRESS($P59,SUMIFS($1:$1,$5:$5,1))&amp;":"&amp;ADDRESS($P59,CQ$1)),
INDIRECT("rBP!"&amp;ADDRESS($S59,SUMIFS(rBP!$1:$1,rBP!$5:$5,MAX(rBP!$5:$5)-CQ$5+1))&amp;":"&amp;ADDRESS($S59,SUMIFS(rBP!$1:$1,rBP!$5:$5,MAX(rBP!$5:$5))))))</f>
        <v>0</v>
      </c>
      <c r="CR59" s="69">
        <f ca="1">IF(CR$5="",0,SUMPRODUCT(
INDIRECT(ADDRESS($P59,SUMIFS($1:$1,$5:$5,1))&amp;":"&amp;ADDRESS($P59,CR$1)),
INDIRECT("rBP!"&amp;ADDRESS($S59,SUMIFS(rBP!$1:$1,rBP!$5:$5,MAX(rBP!$5:$5)-CR$5+1))&amp;":"&amp;ADDRESS($S59,SUMIFS(rBP!$1:$1,rBP!$5:$5,MAX(rBP!$5:$5))))))</f>
        <v>0</v>
      </c>
      <c r="CS59" s="69">
        <f ca="1">IF(CS$5="",0,SUMPRODUCT(
INDIRECT(ADDRESS($P59,SUMIFS($1:$1,$5:$5,1))&amp;":"&amp;ADDRESS($P59,CS$1)),
INDIRECT("rBP!"&amp;ADDRESS($S59,SUMIFS(rBP!$1:$1,rBP!$5:$5,MAX(rBP!$5:$5)-CS$5+1))&amp;":"&amp;ADDRESS($S59,SUMIFS(rBP!$1:$1,rBP!$5:$5,MAX(rBP!$5:$5))))))</f>
        <v>0</v>
      </c>
      <c r="CT59" s="69">
        <f ca="1">IF(CT$5="",0,SUMPRODUCT(
INDIRECT(ADDRESS($P59,SUMIFS($1:$1,$5:$5,1))&amp;":"&amp;ADDRESS($P59,CT$1)),
INDIRECT("rBP!"&amp;ADDRESS($S59,SUMIFS(rBP!$1:$1,rBP!$5:$5,MAX(rBP!$5:$5)-CT$5+1))&amp;":"&amp;ADDRESS($S59,SUMIFS(rBP!$1:$1,rBP!$5:$5,MAX(rBP!$5:$5))))))</f>
        <v>0</v>
      </c>
    </row>
    <row r="60" spans="1:98" s="27" customFormat="1" ht="12" x14ac:dyDescent="0.25">
      <c r="A60" s="26">
        <f>ROW()</f>
        <v>60</v>
      </c>
      <c r="E60" s="24"/>
      <c r="F60" s="66" t="str">
        <f>F53</f>
        <v>Вн.пр-во в натуральных величинах</v>
      </c>
      <c r="G60" s="27" t="str">
        <f>BP!$F$27</f>
        <v>ФОТ упак</v>
      </c>
      <c r="M60" s="2" t="str">
        <f>BP!$M$27</f>
        <v>час</v>
      </c>
      <c r="P60" s="71">
        <f t="shared" si="10"/>
        <v>7</v>
      </c>
      <c r="R60" s="24"/>
      <c r="S60" s="71">
        <f>BP!$A111</f>
        <v>111</v>
      </c>
      <c r="T60" s="67"/>
      <c r="U60" s="67"/>
      <c r="V60" s="75"/>
      <c r="W60" s="29">
        <f ca="1">SUM(INDIRECT(ADDRESS(ROW(),SUMIFS($1:$1,$5:$5,1))):INDIRECT(ADDRESS(ROW(),SUMIFS($1:$1,$5:$5,MAX($5:$5)))))</f>
        <v>0</v>
      </c>
      <c r="X60" s="67"/>
      <c r="Y60" s="67"/>
      <c r="Z60" s="69">
        <f ca="1">IF(Z$5="",0,SUMPRODUCT(
INDIRECT(ADDRESS($P60,SUMIFS($1:$1,$5:$5,1))&amp;":"&amp;ADDRESS($P60,Z$1)),
INDIRECT("rBP!"&amp;ADDRESS($S60,SUMIFS(rBP!$1:$1,rBP!$5:$5,MAX(rBP!$5:$5)-Z$5+1))&amp;":"&amp;ADDRESS($S60,SUMIFS(rBP!$1:$1,rBP!$5:$5,MAX(rBP!$5:$5))))))</f>
        <v>0</v>
      </c>
      <c r="AA60" s="69">
        <f ca="1">IF(AA$5="",0,SUMPRODUCT(
INDIRECT(ADDRESS($P60,SUMIFS($1:$1,$5:$5,1))&amp;":"&amp;ADDRESS($P60,AA$1)),
INDIRECT("rBP!"&amp;ADDRESS($S60,SUMIFS(rBP!$1:$1,rBP!$5:$5,MAX(rBP!$5:$5)-AA$5+1))&amp;":"&amp;ADDRESS($S60,SUMIFS(rBP!$1:$1,rBP!$5:$5,MAX(rBP!$5:$5))))))</f>
        <v>0</v>
      </c>
      <c r="AB60" s="69">
        <f ca="1">IF(AB$5="",0,SUMPRODUCT(
INDIRECT(ADDRESS($P60,SUMIFS($1:$1,$5:$5,1))&amp;":"&amp;ADDRESS($P60,AB$1)),
INDIRECT("rBP!"&amp;ADDRESS($S60,SUMIFS(rBP!$1:$1,rBP!$5:$5,MAX(rBP!$5:$5)-AB$5+1))&amp;":"&amp;ADDRESS($S60,SUMIFS(rBP!$1:$1,rBP!$5:$5,MAX(rBP!$5:$5))))))</f>
        <v>0</v>
      </c>
      <c r="AC60" s="69">
        <f ca="1">IF(AC$5="",0,SUMPRODUCT(
INDIRECT(ADDRESS($P60,SUMIFS($1:$1,$5:$5,1))&amp;":"&amp;ADDRESS($P60,AC$1)),
INDIRECT("rBP!"&amp;ADDRESS($S60,SUMIFS(rBP!$1:$1,rBP!$5:$5,MAX(rBP!$5:$5)-AC$5+1))&amp;":"&amp;ADDRESS($S60,SUMIFS(rBP!$1:$1,rBP!$5:$5,MAX(rBP!$5:$5))))))</f>
        <v>0</v>
      </c>
      <c r="AD60" s="69">
        <f ca="1">IF(AD$5="",0,SUMPRODUCT(
INDIRECT(ADDRESS($P60,SUMIFS($1:$1,$5:$5,1))&amp;":"&amp;ADDRESS($P60,AD$1)),
INDIRECT("rBP!"&amp;ADDRESS($S60,SUMIFS(rBP!$1:$1,rBP!$5:$5,MAX(rBP!$5:$5)-AD$5+1))&amp;":"&amp;ADDRESS($S60,SUMIFS(rBP!$1:$1,rBP!$5:$5,MAX(rBP!$5:$5))))))</f>
        <v>0</v>
      </c>
      <c r="AE60" s="69">
        <f ca="1">IF(AE$5="",0,SUMPRODUCT(
INDIRECT(ADDRESS($P60,SUMIFS($1:$1,$5:$5,1))&amp;":"&amp;ADDRESS($P60,AE$1)),
INDIRECT("rBP!"&amp;ADDRESS($S60,SUMIFS(rBP!$1:$1,rBP!$5:$5,MAX(rBP!$5:$5)-AE$5+1))&amp;":"&amp;ADDRESS($S60,SUMIFS(rBP!$1:$1,rBP!$5:$5,MAX(rBP!$5:$5))))))</f>
        <v>0</v>
      </c>
      <c r="AF60" s="69">
        <f ca="1">IF(AF$5="",0,SUMPRODUCT(
INDIRECT(ADDRESS($P60,SUMIFS($1:$1,$5:$5,1))&amp;":"&amp;ADDRESS($P60,AF$1)),
INDIRECT("rBP!"&amp;ADDRESS($S60,SUMIFS(rBP!$1:$1,rBP!$5:$5,MAX(rBP!$5:$5)-AF$5+1))&amp;":"&amp;ADDRESS($S60,SUMIFS(rBP!$1:$1,rBP!$5:$5,MAX(rBP!$5:$5))))))</f>
        <v>0</v>
      </c>
      <c r="AG60" s="69">
        <f ca="1">IF(AG$5="",0,SUMPRODUCT(
INDIRECT(ADDRESS($P60,SUMIFS($1:$1,$5:$5,1))&amp;":"&amp;ADDRESS($P60,AG$1)),
INDIRECT("rBP!"&amp;ADDRESS($S60,SUMIFS(rBP!$1:$1,rBP!$5:$5,MAX(rBP!$5:$5)-AG$5+1))&amp;":"&amp;ADDRESS($S60,SUMIFS(rBP!$1:$1,rBP!$5:$5,MAX(rBP!$5:$5))))))</f>
        <v>0</v>
      </c>
      <c r="AH60" s="69">
        <f ca="1">IF(AH$5="",0,SUMPRODUCT(
INDIRECT(ADDRESS($P60,SUMIFS($1:$1,$5:$5,1))&amp;":"&amp;ADDRESS($P60,AH$1)),
INDIRECT("rBP!"&amp;ADDRESS($S60,SUMIFS(rBP!$1:$1,rBP!$5:$5,MAX(rBP!$5:$5)-AH$5+1))&amp;":"&amp;ADDRESS($S60,SUMIFS(rBP!$1:$1,rBP!$5:$5,MAX(rBP!$5:$5))))))</f>
        <v>0</v>
      </c>
      <c r="AI60" s="69">
        <f ca="1">IF(AI$5="",0,SUMPRODUCT(
INDIRECT(ADDRESS($P60,SUMIFS($1:$1,$5:$5,1))&amp;":"&amp;ADDRESS($P60,AI$1)),
INDIRECT("rBP!"&amp;ADDRESS($S60,SUMIFS(rBP!$1:$1,rBP!$5:$5,MAX(rBP!$5:$5)-AI$5+1))&amp;":"&amp;ADDRESS($S60,SUMIFS(rBP!$1:$1,rBP!$5:$5,MAX(rBP!$5:$5))))))</f>
        <v>0</v>
      </c>
      <c r="AJ60" s="69">
        <f ca="1">IF(AJ$5="",0,SUMPRODUCT(
INDIRECT(ADDRESS($P60,SUMIFS($1:$1,$5:$5,1))&amp;":"&amp;ADDRESS($P60,AJ$1)),
INDIRECT("rBP!"&amp;ADDRESS($S60,SUMIFS(rBP!$1:$1,rBP!$5:$5,MAX(rBP!$5:$5)-AJ$5+1))&amp;":"&amp;ADDRESS($S60,SUMIFS(rBP!$1:$1,rBP!$5:$5,MAX(rBP!$5:$5))))))</f>
        <v>0</v>
      </c>
      <c r="AK60" s="69">
        <f ca="1">IF(AK$5="",0,SUMPRODUCT(
INDIRECT(ADDRESS($P60,SUMIFS($1:$1,$5:$5,1))&amp;":"&amp;ADDRESS($P60,AK$1)),
INDIRECT("rBP!"&amp;ADDRESS($S60,SUMIFS(rBP!$1:$1,rBP!$5:$5,MAX(rBP!$5:$5)-AK$5+1))&amp;":"&amp;ADDRESS($S60,SUMIFS(rBP!$1:$1,rBP!$5:$5,MAX(rBP!$5:$5))))))</f>
        <v>0</v>
      </c>
      <c r="AL60" s="69">
        <f ca="1">IF(AL$5="",0,SUMPRODUCT(
INDIRECT(ADDRESS($P60,SUMIFS($1:$1,$5:$5,1))&amp;":"&amp;ADDRESS($P60,AL$1)),
INDIRECT("rBP!"&amp;ADDRESS($S60,SUMIFS(rBP!$1:$1,rBP!$5:$5,MAX(rBP!$5:$5)-AL$5+1))&amp;":"&amp;ADDRESS($S60,SUMIFS(rBP!$1:$1,rBP!$5:$5,MAX(rBP!$5:$5))))))</f>
        <v>0</v>
      </c>
      <c r="AM60" s="69">
        <f ca="1">IF(AM$5="",0,SUMPRODUCT(
INDIRECT(ADDRESS($P60,SUMIFS($1:$1,$5:$5,1))&amp;":"&amp;ADDRESS($P60,AM$1)),
INDIRECT("rBP!"&amp;ADDRESS($S60,SUMIFS(rBP!$1:$1,rBP!$5:$5,MAX(rBP!$5:$5)-AM$5+1))&amp;":"&amp;ADDRESS($S60,SUMIFS(rBP!$1:$1,rBP!$5:$5,MAX(rBP!$5:$5))))))</f>
        <v>0</v>
      </c>
      <c r="AN60" s="69">
        <f ca="1">IF(AN$5="",0,SUMPRODUCT(
INDIRECT(ADDRESS($P60,SUMIFS($1:$1,$5:$5,1))&amp;":"&amp;ADDRESS($P60,AN$1)),
INDIRECT("rBP!"&amp;ADDRESS($S60,SUMIFS(rBP!$1:$1,rBP!$5:$5,MAX(rBP!$5:$5)-AN$5+1))&amp;":"&amp;ADDRESS($S60,SUMIFS(rBP!$1:$1,rBP!$5:$5,MAX(rBP!$5:$5))))))</f>
        <v>0</v>
      </c>
      <c r="AO60" s="69">
        <f ca="1">IF(AO$5="",0,SUMPRODUCT(
INDIRECT(ADDRESS($P60,SUMIFS($1:$1,$5:$5,1))&amp;":"&amp;ADDRESS($P60,AO$1)),
INDIRECT("rBP!"&amp;ADDRESS($S60,SUMIFS(rBP!$1:$1,rBP!$5:$5,MAX(rBP!$5:$5)-AO$5+1))&amp;":"&amp;ADDRESS($S60,SUMIFS(rBP!$1:$1,rBP!$5:$5,MAX(rBP!$5:$5))))))</f>
        <v>0</v>
      </c>
      <c r="AP60" s="69">
        <f ca="1">IF(AP$5="",0,SUMPRODUCT(
INDIRECT(ADDRESS($P60,SUMIFS($1:$1,$5:$5,1))&amp;":"&amp;ADDRESS($P60,AP$1)),
INDIRECT("rBP!"&amp;ADDRESS($S60,SUMIFS(rBP!$1:$1,rBP!$5:$5,MAX(rBP!$5:$5)-AP$5+1))&amp;":"&amp;ADDRESS($S60,SUMIFS(rBP!$1:$1,rBP!$5:$5,MAX(rBP!$5:$5))))))</f>
        <v>0</v>
      </c>
      <c r="AQ60" s="69">
        <f ca="1">IF(AQ$5="",0,SUMPRODUCT(
INDIRECT(ADDRESS($P60,SUMIFS($1:$1,$5:$5,1))&amp;":"&amp;ADDRESS($P60,AQ$1)),
INDIRECT("rBP!"&amp;ADDRESS($S60,SUMIFS(rBP!$1:$1,rBP!$5:$5,MAX(rBP!$5:$5)-AQ$5+1))&amp;":"&amp;ADDRESS($S60,SUMIFS(rBP!$1:$1,rBP!$5:$5,MAX(rBP!$5:$5))))))</f>
        <v>0</v>
      </c>
      <c r="AR60" s="69">
        <f ca="1">IF(AR$5="",0,SUMPRODUCT(
INDIRECT(ADDRESS($P60,SUMIFS($1:$1,$5:$5,1))&amp;":"&amp;ADDRESS($P60,AR$1)),
INDIRECT("rBP!"&amp;ADDRESS($S60,SUMIFS(rBP!$1:$1,rBP!$5:$5,MAX(rBP!$5:$5)-AR$5+1))&amp;":"&amp;ADDRESS($S60,SUMIFS(rBP!$1:$1,rBP!$5:$5,MAX(rBP!$5:$5))))))</f>
        <v>0</v>
      </c>
      <c r="AS60" s="69">
        <f ca="1">IF(AS$5="",0,SUMPRODUCT(
INDIRECT(ADDRESS($P60,SUMIFS($1:$1,$5:$5,1))&amp;":"&amp;ADDRESS($P60,AS$1)),
INDIRECT("rBP!"&amp;ADDRESS($S60,SUMIFS(rBP!$1:$1,rBP!$5:$5,MAX(rBP!$5:$5)-AS$5+1))&amp;":"&amp;ADDRESS($S60,SUMIFS(rBP!$1:$1,rBP!$5:$5,MAX(rBP!$5:$5))))))</f>
        <v>0</v>
      </c>
      <c r="AT60" s="69">
        <f ca="1">IF(AT$5="",0,SUMPRODUCT(
INDIRECT(ADDRESS($P60,SUMIFS($1:$1,$5:$5,1))&amp;":"&amp;ADDRESS($P60,AT$1)),
INDIRECT("rBP!"&amp;ADDRESS($S60,SUMIFS(rBP!$1:$1,rBP!$5:$5,MAX(rBP!$5:$5)-AT$5+1))&amp;":"&amp;ADDRESS($S60,SUMIFS(rBP!$1:$1,rBP!$5:$5,MAX(rBP!$5:$5))))))</f>
        <v>0</v>
      </c>
      <c r="AU60" s="69">
        <f ca="1">IF(AU$5="",0,SUMPRODUCT(
INDIRECT(ADDRESS($P60,SUMIFS($1:$1,$5:$5,1))&amp;":"&amp;ADDRESS($P60,AU$1)),
INDIRECT("rBP!"&amp;ADDRESS($S60,SUMIFS(rBP!$1:$1,rBP!$5:$5,MAX(rBP!$5:$5)-AU$5+1))&amp;":"&amp;ADDRESS($S60,SUMIFS(rBP!$1:$1,rBP!$5:$5,MAX(rBP!$5:$5))))))</f>
        <v>0</v>
      </c>
      <c r="AV60" s="69">
        <f ca="1">IF(AV$5="",0,SUMPRODUCT(
INDIRECT(ADDRESS($P60,SUMIFS($1:$1,$5:$5,1))&amp;":"&amp;ADDRESS($P60,AV$1)),
INDIRECT("rBP!"&amp;ADDRESS($S60,SUMIFS(rBP!$1:$1,rBP!$5:$5,MAX(rBP!$5:$5)-AV$5+1))&amp;":"&amp;ADDRESS($S60,SUMIFS(rBP!$1:$1,rBP!$5:$5,MAX(rBP!$5:$5))))))</f>
        <v>0</v>
      </c>
      <c r="AW60" s="69">
        <f ca="1">IF(AW$5="",0,SUMPRODUCT(
INDIRECT(ADDRESS($P60,SUMIFS($1:$1,$5:$5,1))&amp;":"&amp;ADDRESS($P60,AW$1)),
INDIRECT("rBP!"&amp;ADDRESS($S60,SUMIFS(rBP!$1:$1,rBP!$5:$5,MAX(rBP!$5:$5)-AW$5+1))&amp;":"&amp;ADDRESS($S60,SUMIFS(rBP!$1:$1,rBP!$5:$5,MAX(rBP!$5:$5))))))</f>
        <v>0</v>
      </c>
      <c r="AX60" s="69">
        <f ca="1">IF(AX$5="",0,SUMPRODUCT(
INDIRECT(ADDRESS($P60,SUMIFS($1:$1,$5:$5,1))&amp;":"&amp;ADDRESS($P60,AX$1)),
INDIRECT("rBP!"&amp;ADDRESS($S60,SUMIFS(rBP!$1:$1,rBP!$5:$5,MAX(rBP!$5:$5)-AX$5+1))&amp;":"&amp;ADDRESS($S60,SUMIFS(rBP!$1:$1,rBP!$5:$5,MAX(rBP!$5:$5))))))</f>
        <v>0</v>
      </c>
      <c r="AY60" s="69">
        <f ca="1">IF(AY$5="",0,SUMPRODUCT(
INDIRECT(ADDRESS($P60,SUMIFS($1:$1,$5:$5,1))&amp;":"&amp;ADDRESS($P60,AY$1)),
INDIRECT("rBP!"&amp;ADDRESS($S60,SUMIFS(rBP!$1:$1,rBP!$5:$5,MAX(rBP!$5:$5)-AY$5+1))&amp;":"&amp;ADDRESS($S60,SUMIFS(rBP!$1:$1,rBP!$5:$5,MAX(rBP!$5:$5))))))</f>
        <v>0</v>
      </c>
      <c r="AZ60" s="69">
        <f ca="1">IF(AZ$5="",0,SUMPRODUCT(
INDIRECT(ADDRESS($P60,SUMIFS($1:$1,$5:$5,1))&amp;":"&amp;ADDRESS($P60,AZ$1)),
INDIRECT("rBP!"&amp;ADDRESS($S60,SUMIFS(rBP!$1:$1,rBP!$5:$5,MAX(rBP!$5:$5)-AZ$5+1))&amp;":"&amp;ADDRESS($S60,SUMIFS(rBP!$1:$1,rBP!$5:$5,MAX(rBP!$5:$5))))))</f>
        <v>0</v>
      </c>
      <c r="BA60" s="69">
        <f ca="1">IF(BA$5="",0,SUMPRODUCT(
INDIRECT(ADDRESS($P60,SUMIFS($1:$1,$5:$5,1))&amp;":"&amp;ADDRESS($P60,BA$1)),
INDIRECT("rBP!"&amp;ADDRESS($S60,SUMIFS(rBP!$1:$1,rBP!$5:$5,MAX(rBP!$5:$5)-BA$5+1))&amp;":"&amp;ADDRESS($S60,SUMIFS(rBP!$1:$1,rBP!$5:$5,MAX(rBP!$5:$5))))))</f>
        <v>0</v>
      </c>
      <c r="BB60" s="69">
        <f ca="1">IF(BB$5="",0,SUMPRODUCT(
INDIRECT(ADDRESS($P60,SUMIFS($1:$1,$5:$5,1))&amp;":"&amp;ADDRESS($P60,BB$1)),
INDIRECT("rBP!"&amp;ADDRESS($S60,SUMIFS(rBP!$1:$1,rBP!$5:$5,MAX(rBP!$5:$5)-BB$5+1))&amp;":"&amp;ADDRESS($S60,SUMIFS(rBP!$1:$1,rBP!$5:$5,MAX(rBP!$5:$5))))))</f>
        <v>0</v>
      </c>
      <c r="BC60" s="69">
        <f ca="1">IF(BC$5="",0,SUMPRODUCT(
INDIRECT(ADDRESS($P60,SUMIFS($1:$1,$5:$5,1))&amp;":"&amp;ADDRESS($P60,BC$1)),
INDIRECT("rBP!"&amp;ADDRESS($S60,SUMIFS(rBP!$1:$1,rBP!$5:$5,MAX(rBP!$5:$5)-BC$5+1))&amp;":"&amp;ADDRESS($S60,SUMIFS(rBP!$1:$1,rBP!$5:$5,MAX(rBP!$5:$5))))))</f>
        <v>0</v>
      </c>
      <c r="BD60" s="69">
        <f ca="1">IF(BD$5="",0,SUMPRODUCT(
INDIRECT(ADDRESS($P60,SUMIFS($1:$1,$5:$5,1))&amp;":"&amp;ADDRESS($P60,BD$1)),
INDIRECT("rBP!"&amp;ADDRESS($S60,SUMIFS(rBP!$1:$1,rBP!$5:$5,MAX(rBP!$5:$5)-BD$5+1))&amp;":"&amp;ADDRESS($S60,SUMIFS(rBP!$1:$1,rBP!$5:$5,MAX(rBP!$5:$5))))))</f>
        <v>0</v>
      </c>
      <c r="BE60" s="69">
        <f ca="1">IF(BE$5="",0,SUMPRODUCT(
INDIRECT(ADDRESS($P60,SUMIFS($1:$1,$5:$5,1))&amp;":"&amp;ADDRESS($P60,BE$1)),
INDIRECT("rBP!"&amp;ADDRESS($S60,SUMIFS(rBP!$1:$1,rBP!$5:$5,MAX(rBP!$5:$5)-BE$5+1))&amp;":"&amp;ADDRESS($S60,SUMIFS(rBP!$1:$1,rBP!$5:$5,MAX(rBP!$5:$5))))))</f>
        <v>0</v>
      </c>
      <c r="BF60" s="69">
        <f ca="1">IF(BF$5="",0,SUMPRODUCT(
INDIRECT(ADDRESS($P60,SUMIFS($1:$1,$5:$5,1))&amp;":"&amp;ADDRESS($P60,BF$1)),
INDIRECT("rBP!"&amp;ADDRESS($S60,SUMIFS(rBP!$1:$1,rBP!$5:$5,MAX(rBP!$5:$5)-BF$5+1))&amp;":"&amp;ADDRESS($S60,SUMIFS(rBP!$1:$1,rBP!$5:$5,MAX(rBP!$5:$5))))))</f>
        <v>0</v>
      </c>
      <c r="BG60" s="69">
        <f ca="1">IF(BG$5="",0,SUMPRODUCT(
INDIRECT(ADDRESS($P60,SUMIFS($1:$1,$5:$5,1))&amp;":"&amp;ADDRESS($P60,BG$1)),
INDIRECT("rBP!"&amp;ADDRESS($S60,SUMIFS(rBP!$1:$1,rBP!$5:$5,MAX(rBP!$5:$5)-BG$5+1))&amp;":"&amp;ADDRESS($S60,SUMIFS(rBP!$1:$1,rBP!$5:$5,MAX(rBP!$5:$5))))))</f>
        <v>0</v>
      </c>
      <c r="BH60" s="69">
        <f ca="1">IF(BH$5="",0,SUMPRODUCT(
INDIRECT(ADDRESS($P60,SUMIFS($1:$1,$5:$5,1))&amp;":"&amp;ADDRESS($P60,BH$1)),
INDIRECT("rBP!"&amp;ADDRESS($S60,SUMIFS(rBP!$1:$1,rBP!$5:$5,MAX(rBP!$5:$5)-BH$5+1))&amp;":"&amp;ADDRESS($S60,SUMIFS(rBP!$1:$1,rBP!$5:$5,MAX(rBP!$5:$5))))))</f>
        <v>0</v>
      </c>
      <c r="BI60" s="69">
        <f ca="1">IF(BI$5="",0,SUMPRODUCT(
INDIRECT(ADDRESS($P60,SUMIFS($1:$1,$5:$5,1))&amp;":"&amp;ADDRESS($P60,BI$1)),
INDIRECT("rBP!"&amp;ADDRESS($S60,SUMIFS(rBP!$1:$1,rBP!$5:$5,MAX(rBP!$5:$5)-BI$5+1))&amp;":"&amp;ADDRESS($S60,SUMIFS(rBP!$1:$1,rBP!$5:$5,MAX(rBP!$5:$5))))))</f>
        <v>0</v>
      </c>
      <c r="BJ60" s="69">
        <f ca="1">IF(BJ$5="",0,SUMPRODUCT(
INDIRECT(ADDRESS($P60,SUMIFS($1:$1,$5:$5,1))&amp;":"&amp;ADDRESS($P60,BJ$1)),
INDIRECT("rBP!"&amp;ADDRESS($S60,SUMIFS(rBP!$1:$1,rBP!$5:$5,MAX(rBP!$5:$5)-BJ$5+1))&amp;":"&amp;ADDRESS($S60,SUMIFS(rBP!$1:$1,rBP!$5:$5,MAX(rBP!$5:$5))))))</f>
        <v>0</v>
      </c>
      <c r="BK60" s="69">
        <f ca="1">IF(BK$5="",0,SUMPRODUCT(
INDIRECT(ADDRESS($P60,SUMIFS($1:$1,$5:$5,1))&amp;":"&amp;ADDRESS($P60,BK$1)),
INDIRECT("rBP!"&amp;ADDRESS($S60,SUMIFS(rBP!$1:$1,rBP!$5:$5,MAX(rBP!$5:$5)-BK$5+1))&amp;":"&amp;ADDRESS($S60,SUMIFS(rBP!$1:$1,rBP!$5:$5,MAX(rBP!$5:$5))))))</f>
        <v>0</v>
      </c>
      <c r="BL60" s="69">
        <f ca="1">IF(BL$5="",0,SUMPRODUCT(
INDIRECT(ADDRESS($P60,SUMIFS($1:$1,$5:$5,1))&amp;":"&amp;ADDRESS($P60,BL$1)),
INDIRECT("rBP!"&amp;ADDRESS($S60,SUMIFS(rBP!$1:$1,rBP!$5:$5,MAX(rBP!$5:$5)-BL$5+1))&amp;":"&amp;ADDRESS($S60,SUMIFS(rBP!$1:$1,rBP!$5:$5,MAX(rBP!$5:$5))))))</f>
        <v>0</v>
      </c>
      <c r="BM60" s="69">
        <f ca="1">IF(BM$5="",0,SUMPRODUCT(
INDIRECT(ADDRESS($P60,SUMIFS($1:$1,$5:$5,1))&amp;":"&amp;ADDRESS($P60,BM$1)),
INDIRECT("rBP!"&amp;ADDRESS($S60,SUMIFS(rBP!$1:$1,rBP!$5:$5,MAX(rBP!$5:$5)-BM$5+1))&amp;":"&amp;ADDRESS($S60,SUMIFS(rBP!$1:$1,rBP!$5:$5,MAX(rBP!$5:$5))))))</f>
        <v>0</v>
      </c>
      <c r="BN60" s="69">
        <f ca="1">IF(BN$5="",0,SUMPRODUCT(
INDIRECT(ADDRESS($P60,SUMIFS($1:$1,$5:$5,1))&amp;":"&amp;ADDRESS($P60,BN$1)),
INDIRECT("rBP!"&amp;ADDRESS($S60,SUMIFS(rBP!$1:$1,rBP!$5:$5,MAX(rBP!$5:$5)-BN$5+1))&amp;":"&amp;ADDRESS($S60,SUMIFS(rBP!$1:$1,rBP!$5:$5,MAX(rBP!$5:$5))))))</f>
        <v>0</v>
      </c>
      <c r="BO60" s="69">
        <f ca="1">IF(BO$5="",0,SUMPRODUCT(
INDIRECT(ADDRESS($P60,SUMIFS($1:$1,$5:$5,1))&amp;":"&amp;ADDRESS($P60,BO$1)),
INDIRECT("rBP!"&amp;ADDRESS($S60,SUMIFS(rBP!$1:$1,rBP!$5:$5,MAX(rBP!$5:$5)-BO$5+1))&amp;":"&amp;ADDRESS($S60,SUMIFS(rBP!$1:$1,rBP!$5:$5,MAX(rBP!$5:$5))))))</f>
        <v>0</v>
      </c>
      <c r="BP60" s="69">
        <f ca="1">IF(BP$5="",0,SUMPRODUCT(
INDIRECT(ADDRESS($P60,SUMIFS($1:$1,$5:$5,1))&amp;":"&amp;ADDRESS($P60,BP$1)),
INDIRECT("rBP!"&amp;ADDRESS($S60,SUMIFS(rBP!$1:$1,rBP!$5:$5,MAX(rBP!$5:$5)-BP$5+1))&amp;":"&amp;ADDRESS($S60,SUMIFS(rBP!$1:$1,rBP!$5:$5,MAX(rBP!$5:$5))))))</f>
        <v>0</v>
      </c>
      <c r="BQ60" s="69">
        <f ca="1">IF(BQ$5="",0,SUMPRODUCT(
INDIRECT(ADDRESS($P60,SUMIFS($1:$1,$5:$5,1))&amp;":"&amp;ADDRESS($P60,BQ$1)),
INDIRECT("rBP!"&amp;ADDRESS($S60,SUMIFS(rBP!$1:$1,rBP!$5:$5,MAX(rBP!$5:$5)-BQ$5+1))&amp;":"&amp;ADDRESS($S60,SUMIFS(rBP!$1:$1,rBP!$5:$5,MAX(rBP!$5:$5))))))</f>
        <v>0</v>
      </c>
      <c r="BR60" s="69">
        <f ca="1">IF(BR$5="",0,SUMPRODUCT(
INDIRECT(ADDRESS($P60,SUMIFS($1:$1,$5:$5,1))&amp;":"&amp;ADDRESS($P60,BR$1)),
INDIRECT("rBP!"&amp;ADDRESS($S60,SUMIFS(rBP!$1:$1,rBP!$5:$5,MAX(rBP!$5:$5)-BR$5+1))&amp;":"&amp;ADDRESS($S60,SUMIFS(rBP!$1:$1,rBP!$5:$5,MAX(rBP!$5:$5))))))</f>
        <v>0</v>
      </c>
      <c r="BS60" s="69">
        <f ca="1">IF(BS$5="",0,SUMPRODUCT(
INDIRECT(ADDRESS($P60,SUMIFS($1:$1,$5:$5,1))&amp;":"&amp;ADDRESS($P60,BS$1)),
INDIRECT("rBP!"&amp;ADDRESS($S60,SUMIFS(rBP!$1:$1,rBP!$5:$5,MAX(rBP!$5:$5)-BS$5+1))&amp;":"&amp;ADDRESS($S60,SUMIFS(rBP!$1:$1,rBP!$5:$5,MAX(rBP!$5:$5))))))</f>
        <v>0</v>
      </c>
      <c r="BT60" s="69">
        <f ca="1">IF(BT$5="",0,SUMPRODUCT(
INDIRECT(ADDRESS($P60,SUMIFS($1:$1,$5:$5,1))&amp;":"&amp;ADDRESS($P60,BT$1)),
INDIRECT("rBP!"&amp;ADDRESS($S60,SUMIFS(rBP!$1:$1,rBP!$5:$5,MAX(rBP!$5:$5)-BT$5+1))&amp;":"&amp;ADDRESS($S60,SUMIFS(rBP!$1:$1,rBP!$5:$5,MAX(rBP!$5:$5))))))</f>
        <v>0</v>
      </c>
      <c r="BU60" s="69">
        <f ca="1">IF(BU$5="",0,SUMPRODUCT(
INDIRECT(ADDRESS($P60,SUMIFS($1:$1,$5:$5,1))&amp;":"&amp;ADDRESS($P60,BU$1)),
INDIRECT("rBP!"&amp;ADDRESS($S60,SUMIFS(rBP!$1:$1,rBP!$5:$5,MAX(rBP!$5:$5)-BU$5+1))&amp;":"&amp;ADDRESS($S60,SUMIFS(rBP!$1:$1,rBP!$5:$5,MAX(rBP!$5:$5))))))</f>
        <v>0</v>
      </c>
      <c r="BV60" s="69">
        <f ca="1">IF(BV$5="",0,SUMPRODUCT(
INDIRECT(ADDRESS($P60,SUMIFS($1:$1,$5:$5,1))&amp;":"&amp;ADDRESS($P60,BV$1)),
INDIRECT("rBP!"&amp;ADDRESS($S60,SUMIFS(rBP!$1:$1,rBP!$5:$5,MAX(rBP!$5:$5)-BV$5+1))&amp;":"&amp;ADDRESS($S60,SUMIFS(rBP!$1:$1,rBP!$5:$5,MAX(rBP!$5:$5))))))</f>
        <v>0</v>
      </c>
      <c r="BW60" s="69">
        <f ca="1">IF(BW$5="",0,SUMPRODUCT(
INDIRECT(ADDRESS($P60,SUMIFS($1:$1,$5:$5,1))&amp;":"&amp;ADDRESS($P60,BW$1)),
INDIRECT("rBP!"&amp;ADDRESS($S60,SUMIFS(rBP!$1:$1,rBP!$5:$5,MAX(rBP!$5:$5)-BW$5+1))&amp;":"&amp;ADDRESS($S60,SUMIFS(rBP!$1:$1,rBP!$5:$5,MAX(rBP!$5:$5))))))</f>
        <v>0</v>
      </c>
      <c r="BX60" s="69">
        <f ca="1">IF(BX$5="",0,SUMPRODUCT(
INDIRECT(ADDRESS($P60,SUMIFS($1:$1,$5:$5,1))&amp;":"&amp;ADDRESS($P60,BX$1)),
INDIRECT("rBP!"&amp;ADDRESS($S60,SUMIFS(rBP!$1:$1,rBP!$5:$5,MAX(rBP!$5:$5)-BX$5+1))&amp;":"&amp;ADDRESS($S60,SUMIFS(rBP!$1:$1,rBP!$5:$5,MAX(rBP!$5:$5))))))</f>
        <v>0</v>
      </c>
      <c r="BY60" s="69">
        <f ca="1">IF(BY$5="",0,SUMPRODUCT(
INDIRECT(ADDRESS($P60,SUMIFS($1:$1,$5:$5,1))&amp;":"&amp;ADDRESS($P60,BY$1)),
INDIRECT("rBP!"&amp;ADDRESS($S60,SUMIFS(rBP!$1:$1,rBP!$5:$5,MAX(rBP!$5:$5)-BY$5+1))&amp;":"&amp;ADDRESS($S60,SUMIFS(rBP!$1:$1,rBP!$5:$5,MAX(rBP!$5:$5))))))</f>
        <v>0</v>
      </c>
      <c r="BZ60" s="69">
        <f ca="1">IF(BZ$5="",0,SUMPRODUCT(
INDIRECT(ADDRESS($P60,SUMIFS($1:$1,$5:$5,1))&amp;":"&amp;ADDRESS($P60,BZ$1)),
INDIRECT("rBP!"&amp;ADDRESS($S60,SUMIFS(rBP!$1:$1,rBP!$5:$5,MAX(rBP!$5:$5)-BZ$5+1))&amp;":"&amp;ADDRESS($S60,SUMIFS(rBP!$1:$1,rBP!$5:$5,MAX(rBP!$5:$5))))))</f>
        <v>0</v>
      </c>
      <c r="CA60" s="69">
        <f ca="1">IF(CA$5="",0,SUMPRODUCT(
INDIRECT(ADDRESS($P60,SUMIFS($1:$1,$5:$5,1))&amp;":"&amp;ADDRESS($P60,CA$1)),
INDIRECT("rBP!"&amp;ADDRESS($S60,SUMIFS(rBP!$1:$1,rBP!$5:$5,MAX(rBP!$5:$5)-CA$5+1))&amp;":"&amp;ADDRESS($S60,SUMIFS(rBP!$1:$1,rBP!$5:$5,MAX(rBP!$5:$5))))))</f>
        <v>0</v>
      </c>
      <c r="CB60" s="69">
        <f ca="1">IF(CB$5="",0,SUMPRODUCT(
INDIRECT(ADDRESS($P60,SUMIFS($1:$1,$5:$5,1))&amp;":"&amp;ADDRESS($P60,CB$1)),
INDIRECT("rBP!"&amp;ADDRESS($S60,SUMIFS(rBP!$1:$1,rBP!$5:$5,MAX(rBP!$5:$5)-CB$5+1))&amp;":"&amp;ADDRESS($S60,SUMIFS(rBP!$1:$1,rBP!$5:$5,MAX(rBP!$5:$5))))))</f>
        <v>0</v>
      </c>
      <c r="CC60" s="69">
        <f ca="1">IF(CC$5="",0,SUMPRODUCT(
INDIRECT(ADDRESS($P60,SUMIFS($1:$1,$5:$5,1))&amp;":"&amp;ADDRESS($P60,CC$1)),
INDIRECT("rBP!"&amp;ADDRESS($S60,SUMIFS(rBP!$1:$1,rBP!$5:$5,MAX(rBP!$5:$5)-CC$5+1))&amp;":"&amp;ADDRESS($S60,SUMIFS(rBP!$1:$1,rBP!$5:$5,MAX(rBP!$5:$5))))))</f>
        <v>0</v>
      </c>
      <c r="CD60" s="69">
        <f ca="1">IF(CD$5="",0,SUMPRODUCT(
INDIRECT(ADDRESS($P60,SUMIFS($1:$1,$5:$5,1))&amp;":"&amp;ADDRESS($P60,CD$1)),
INDIRECT("rBP!"&amp;ADDRESS($S60,SUMIFS(rBP!$1:$1,rBP!$5:$5,MAX(rBP!$5:$5)-CD$5+1))&amp;":"&amp;ADDRESS($S60,SUMIFS(rBP!$1:$1,rBP!$5:$5,MAX(rBP!$5:$5))))))</f>
        <v>0</v>
      </c>
      <c r="CE60" s="69">
        <f ca="1">IF(CE$5="",0,SUMPRODUCT(
INDIRECT(ADDRESS($P60,SUMIFS($1:$1,$5:$5,1))&amp;":"&amp;ADDRESS($P60,CE$1)),
INDIRECT("rBP!"&amp;ADDRESS($S60,SUMIFS(rBP!$1:$1,rBP!$5:$5,MAX(rBP!$5:$5)-CE$5+1))&amp;":"&amp;ADDRESS($S60,SUMIFS(rBP!$1:$1,rBP!$5:$5,MAX(rBP!$5:$5))))))</f>
        <v>0</v>
      </c>
      <c r="CF60" s="69">
        <f ca="1">IF(CF$5="",0,SUMPRODUCT(
INDIRECT(ADDRESS($P60,SUMIFS($1:$1,$5:$5,1))&amp;":"&amp;ADDRESS($P60,CF$1)),
INDIRECT("rBP!"&amp;ADDRESS($S60,SUMIFS(rBP!$1:$1,rBP!$5:$5,MAX(rBP!$5:$5)-CF$5+1))&amp;":"&amp;ADDRESS($S60,SUMIFS(rBP!$1:$1,rBP!$5:$5,MAX(rBP!$5:$5))))))</f>
        <v>0</v>
      </c>
      <c r="CG60" s="69">
        <f ca="1">IF(CG$5="",0,SUMPRODUCT(
INDIRECT(ADDRESS($P60,SUMIFS($1:$1,$5:$5,1))&amp;":"&amp;ADDRESS($P60,CG$1)),
INDIRECT("rBP!"&amp;ADDRESS($S60,SUMIFS(rBP!$1:$1,rBP!$5:$5,MAX(rBP!$5:$5)-CG$5+1))&amp;":"&amp;ADDRESS($S60,SUMIFS(rBP!$1:$1,rBP!$5:$5,MAX(rBP!$5:$5))))))</f>
        <v>0</v>
      </c>
      <c r="CH60" s="69">
        <f ca="1">IF(CH$5="",0,SUMPRODUCT(
INDIRECT(ADDRESS($P60,SUMIFS($1:$1,$5:$5,1))&amp;":"&amp;ADDRESS($P60,CH$1)),
INDIRECT("rBP!"&amp;ADDRESS($S60,SUMIFS(rBP!$1:$1,rBP!$5:$5,MAX(rBP!$5:$5)-CH$5+1))&amp;":"&amp;ADDRESS($S60,SUMIFS(rBP!$1:$1,rBP!$5:$5,MAX(rBP!$5:$5))))))</f>
        <v>0</v>
      </c>
      <c r="CI60" s="69">
        <f ca="1">IF(CI$5="",0,SUMPRODUCT(
INDIRECT(ADDRESS($P60,SUMIFS($1:$1,$5:$5,1))&amp;":"&amp;ADDRESS($P60,CI$1)),
INDIRECT("rBP!"&amp;ADDRESS($S60,SUMIFS(rBP!$1:$1,rBP!$5:$5,MAX(rBP!$5:$5)-CI$5+1))&amp;":"&amp;ADDRESS($S60,SUMIFS(rBP!$1:$1,rBP!$5:$5,MAX(rBP!$5:$5))))))</f>
        <v>0</v>
      </c>
      <c r="CJ60" s="69">
        <f ca="1">IF(CJ$5="",0,SUMPRODUCT(
INDIRECT(ADDRESS($P60,SUMIFS($1:$1,$5:$5,1))&amp;":"&amp;ADDRESS($P60,CJ$1)),
INDIRECT("rBP!"&amp;ADDRESS($S60,SUMIFS(rBP!$1:$1,rBP!$5:$5,MAX(rBP!$5:$5)-CJ$5+1))&amp;":"&amp;ADDRESS($S60,SUMIFS(rBP!$1:$1,rBP!$5:$5,MAX(rBP!$5:$5))))))</f>
        <v>0</v>
      </c>
      <c r="CK60" s="69">
        <f ca="1">IF(CK$5="",0,SUMPRODUCT(
INDIRECT(ADDRESS($P60,SUMIFS($1:$1,$5:$5,1))&amp;":"&amp;ADDRESS($P60,CK$1)),
INDIRECT("rBP!"&amp;ADDRESS($S60,SUMIFS(rBP!$1:$1,rBP!$5:$5,MAX(rBP!$5:$5)-CK$5+1))&amp;":"&amp;ADDRESS($S60,SUMIFS(rBP!$1:$1,rBP!$5:$5,MAX(rBP!$5:$5))))))</f>
        <v>0</v>
      </c>
      <c r="CL60" s="69">
        <f ca="1">IF(CL$5="",0,SUMPRODUCT(
INDIRECT(ADDRESS($P60,SUMIFS($1:$1,$5:$5,1))&amp;":"&amp;ADDRESS($P60,CL$1)),
INDIRECT("rBP!"&amp;ADDRESS($S60,SUMIFS(rBP!$1:$1,rBP!$5:$5,MAX(rBP!$5:$5)-CL$5+1))&amp;":"&amp;ADDRESS($S60,SUMIFS(rBP!$1:$1,rBP!$5:$5,MAX(rBP!$5:$5))))))</f>
        <v>0</v>
      </c>
      <c r="CM60" s="69">
        <f ca="1">IF(CM$5="",0,SUMPRODUCT(
INDIRECT(ADDRESS($P60,SUMIFS($1:$1,$5:$5,1))&amp;":"&amp;ADDRESS($P60,CM$1)),
INDIRECT("rBP!"&amp;ADDRESS($S60,SUMIFS(rBP!$1:$1,rBP!$5:$5,MAX(rBP!$5:$5)-CM$5+1))&amp;":"&amp;ADDRESS($S60,SUMIFS(rBP!$1:$1,rBP!$5:$5,MAX(rBP!$5:$5))))))</f>
        <v>0</v>
      </c>
      <c r="CN60" s="69">
        <f ca="1">IF(CN$5="",0,SUMPRODUCT(
INDIRECT(ADDRESS($P60,SUMIFS($1:$1,$5:$5,1))&amp;":"&amp;ADDRESS($P60,CN$1)),
INDIRECT("rBP!"&amp;ADDRESS($S60,SUMIFS(rBP!$1:$1,rBP!$5:$5,MAX(rBP!$5:$5)-CN$5+1))&amp;":"&amp;ADDRESS($S60,SUMIFS(rBP!$1:$1,rBP!$5:$5,MAX(rBP!$5:$5))))))</f>
        <v>0</v>
      </c>
      <c r="CO60" s="69">
        <f ca="1">IF(CO$5="",0,SUMPRODUCT(
INDIRECT(ADDRESS($P60,SUMIFS($1:$1,$5:$5,1))&amp;":"&amp;ADDRESS($P60,CO$1)),
INDIRECT("rBP!"&amp;ADDRESS($S60,SUMIFS(rBP!$1:$1,rBP!$5:$5,MAX(rBP!$5:$5)-CO$5+1))&amp;":"&amp;ADDRESS($S60,SUMIFS(rBP!$1:$1,rBP!$5:$5,MAX(rBP!$5:$5))))))</f>
        <v>0</v>
      </c>
      <c r="CP60" s="69">
        <f ca="1">IF(CP$5="",0,SUMPRODUCT(
INDIRECT(ADDRESS($P60,SUMIFS($1:$1,$5:$5,1))&amp;":"&amp;ADDRESS($P60,CP$1)),
INDIRECT("rBP!"&amp;ADDRESS($S60,SUMIFS(rBP!$1:$1,rBP!$5:$5,MAX(rBP!$5:$5)-CP$5+1))&amp;":"&amp;ADDRESS($S60,SUMIFS(rBP!$1:$1,rBP!$5:$5,MAX(rBP!$5:$5))))))</f>
        <v>0</v>
      </c>
      <c r="CQ60" s="69">
        <f ca="1">IF(CQ$5="",0,SUMPRODUCT(
INDIRECT(ADDRESS($P60,SUMIFS($1:$1,$5:$5,1))&amp;":"&amp;ADDRESS($P60,CQ$1)),
INDIRECT("rBP!"&amp;ADDRESS($S60,SUMIFS(rBP!$1:$1,rBP!$5:$5,MAX(rBP!$5:$5)-CQ$5+1))&amp;":"&amp;ADDRESS($S60,SUMIFS(rBP!$1:$1,rBP!$5:$5,MAX(rBP!$5:$5))))))</f>
        <v>0</v>
      </c>
      <c r="CR60" s="69">
        <f ca="1">IF(CR$5="",0,SUMPRODUCT(
INDIRECT(ADDRESS($P60,SUMIFS($1:$1,$5:$5,1))&amp;":"&amp;ADDRESS($P60,CR$1)),
INDIRECT("rBP!"&amp;ADDRESS($S60,SUMIFS(rBP!$1:$1,rBP!$5:$5,MAX(rBP!$5:$5)-CR$5+1))&amp;":"&amp;ADDRESS($S60,SUMIFS(rBP!$1:$1,rBP!$5:$5,MAX(rBP!$5:$5))))))</f>
        <v>0</v>
      </c>
      <c r="CS60" s="69">
        <f ca="1">IF(CS$5="",0,SUMPRODUCT(
INDIRECT(ADDRESS($P60,SUMIFS($1:$1,$5:$5,1))&amp;":"&amp;ADDRESS($P60,CS$1)),
INDIRECT("rBP!"&amp;ADDRESS($S60,SUMIFS(rBP!$1:$1,rBP!$5:$5,MAX(rBP!$5:$5)-CS$5+1))&amp;":"&amp;ADDRESS($S60,SUMIFS(rBP!$1:$1,rBP!$5:$5,MAX(rBP!$5:$5))))))</f>
        <v>0</v>
      </c>
      <c r="CT60" s="69">
        <f ca="1">IF(CT$5="",0,SUMPRODUCT(
INDIRECT(ADDRESS($P60,SUMIFS($1:$1,$5:$5,1))&amp;":"&amp;ADDRESS($P60,CT$1)),
INDIRECT("rBP!"&amp;ADDRESS($S60,SUMIFS(rBP!$1:$1,rBP!$5:$5,MAX(rBP!$5:$5)-CT$5+1))&amp;":"&amp;ADDRESS($S60,SUMIFS(rBP!$1:$1,rBP!$5:$5,MAX(rBP!$5:$5))))))</f>
        <v>0</v>
      </c>
    </row>
    <row r="61" spans="1:98" s="27" customFormat="1" ht="12" x14ac:dyDescent="0.25">
      <c r="A61" s="26">
        <f>ROW()</f>
        <v>61</v>
      </c>
      <c r="E61" s="24"/>
      <c r="F61" s="66" t="str">
        <f>F53</f>
        <v>Вн.пр-во в натуральных величинах</v>
      </c>
      <c r="G61" s="27" t="str">
        <f>BP!$F$28</f>
        <v>Соцсборы</v>
      </c>
      <c r="M61" s="2" t="str">
        <f>BP!$M$28</f>
        <v>час</v>
      </c>
      <c r="P61" s="71">
        <f t="shared" si="10"/>
        <v>7</v>
      </c>
      <c r="R61" s="24"/>
      <c r="S61" s="71">
        <f>BP!$A112</f>
        <v>112</v>
      </c>
      <c r="T61" s="67"/>
      <c r="U61" s="67"/>
      <c r="V61" s="75"/>
      <c r="W61" s="29">
        <f ca="1">SUM(INDIRECT(ADDRESS(ROW(),SUMIFS($1:$1,$5:$5,1))):INDIRECT(ADDRESS(ROW(),SUMIFS($1:$1,$5:$5,MAX($5:$5)))))</f>
        <v>251987.16000000015</v>
      </c>
      <c r="X61" s="67"/>
      <c r="Y61" s="67"/>
      <c r="Z61" s="69">
        <f ca="1">IF(Z$5="",0,SUMPRODUCT(
INDIRECT(ADDRESS($P61,SUMIFS($1:$1,$5:$5,1))&amp;":"&amp;ADDRESS($P61,Z$1)),
INDIRECT("rBP!"&amp;ADDRESS($S61,SUMIFS(rBP!$1:$1,rBP!$5:$5,MAX(rBP!$5:$5)-Z$5+1))&amp;":"&amp;ADDRESS($S61,SUMIFS(rBP!$1:$1,rBP!$5:$5,MAX(rBP!$5:$5))))))</f>
        <v>0</v>
      </c>
      <c r="AA61" s="69">
        <f ca="1">IF(AA$5="",0,SUMPRODUCT(
INDIRECT(ADDRESS($P61,SUMIFS($1:$1,$5:$5,1))&amp;":"&amp;ADDRESS($P61,AA$1)),
INDIRECT("rBP!"&amp;ADDRESS($S61,SUMIFS(rBP!$1:$1,rBP!$5:$5,MAX(rBP!$5:$5)-AA$5+1))&amp;":"&amp;ADDRESS($S61,SUMIFS(rBP!$1:$1,rBP!$5:$5,MAX(rBP!$5:$5))))))</f>
        <v>0</v>
      </c>
      <c r="AB61" s="69">
        <f ca="1">IF(AB$5="",0,SUMPRODUCT(
INDIRECT(ADDRESS($P61,SUMIFS($1:$1,$5:$5,1))&amp;":"&amp;ADDRESS($P61,AB$1)),
INDIRECT("rBP!"&amp;ADDRESS($S61,SUMIFS(rBP!$1:$1,rBP!$5:$5,MAX(rBP!$5:$5)-AB$5+1))&amp;":"&amp;ADDRESS($S61,SUMIFS(rBP!$1:$1,rBP!$5:$5,MAX(rBP!$5:$5))))))</f>
        <v>0</v>
      </c>
      <c r="AC61" s="69">
        <f ca="1">IF(AC$5="",0,SUMPRODUCT(
INDIRECT(ADDRESS($P61,SUMIFS($1:$1,$5:$5,1))&amp;":"&amp;ADDRESS($P61,AC$1)),
INDIRECT("rBP!"&amp;ADDRESS($S61,SUMIFS(rBP!$1:$1,rBP!$5:$5,MAX(rBP!$5:$5)-AC$5+1))&amp;":"&amp;ADDRESS($S61,SUMIFS(rBP!$1:$1,rBP!$5:$5,MAX(rBP!$5:$5))))))</f>
        <v>0</v>
      </c>
      <c r="AD61" s="69">
        <f ca="1">IF(AD$5="",0,SUMPRODUCT(
INDIRECT(ADDRESS($P61,SUMIFS($1:$1,$5:$5,1))&amp;":"&amp;ADDRESS($P61,AD$1)),
INDIRECT("rBP!"&amp;ADDRESS($S61,SUMIFS(rBP!$1:$1,rBP!$5:$5,MAX(rBP!$5:$5)-AD$5+1))&amp;":"&amp;ADDRESS($S61,SUMIFS(rBP!$1:$1,rBP!$5:$5,MAX(rBP!$5:$5))))))</f>
        <v>0</v>
      </c>
      <c r="AE61" s="69">
        <f ca="1">IF(AE$5="",0,SUMPRODUCT(
INDIRECT(ADDRESS($P61,SUMIFS($1:$1,$5:$5,1))&amp;":"&amp;ADDRESS($P61,AE$1)),
INDIRECT("rBP!"&amp;ADDRESS($S61,SUMIFS(rBP!$1:$1,rBP!$5:$5,MAX(rBP!$5:$5)-AE$5+1))&amp;":"&amp;ADDRESS($S61,SUMIFS(rBP!$1:$1,rBP!$5:$5,MAX(rBP!$5:$5))))))</f>
        <v>12</v>
      </c>
      <c r="AF61" s="69">
        <f ca="1">IF(AF$5="",0,SUMPRODUCT(
INDIRECT(ADDRESS($P61,SUMIFS($1:$1,$5:$5,1))&amp;":"&amp;ADDRESS($P61,AF$1)),
INDIRECT("rBP!"&amp;ADDRESS($S61,SUMIFS(rBP!$1:$1,rBP!$5:$5,MAX(rBP!$5:$5)-AF$5+1))&amp;":"&amp;ADDRESS($S61,SUMIFS(rBP!$1:$1,rBP!$5:$5,MAX(rBP!$5:$5))))))</f>
        <v>48</v>
      </c>
      <c r="AG61" s="69">
        <f ca="1">IF(AG$5="",0,SUMPRODUCT(
INDIRECT(ADDRESS($P61,SUMIFS($1:$1,$5:$5,1))&amp;":"&amp;ADDRESS($P61,AG$1)),
INDIRECT("rBP!"&amp;ADDRESS($S61,SUMIFS(rBP!$1:$1,rBP!$5:$5,MAX(rBP!$5:$5)-AG$5+1))&amp;":"&amp;ADDRESS($S61,SUMIFS(rBP!$1:$1,rBP!$5:$5,MAX(rBP!$5:$5))))))</f>
        <v>86.399999999999991</v>
      </c>
      <c r="AH61" s="69">
        <f ca="1">IF(AH$5="",0,SUMPRODUCT(
INDIRECT(ADDRESS($P61,SUMIFS($1:$1,$5:$5,1))&amp;":"&amp;ADDRESS($P61,AH$1)),
INDIRECT("rBP!"&amp;ADDRESS($S61,SUMIFS(rBP!$1:$1,rBP!$5:$5,MAX(rBP!$5:$5)-AH$5+1))&amp;":"&amp;ADDRESS($S61,SUMIFS(rBP!$1:$1,rBP!$5:$5,MAX(rBP!$5:$5))))))</f>
        <v>126.3</v>
      </c>
      <c r="AI61" s="69">
        <f ca="1">IF(AI$5="",0,SUMPRODUCT(
INDIRECT(ADDRESS($P61,SUMIFS($1:$1,$5:$5,1))&amp;":"&amp;ADDRESS($P61,AI$1)),
INDIRECT("rBP!"&amp;ADDRESS($S61,SUMIFS(rBP!$1:$1,rBP!$5:$5,MAX(rBP!$5:$5)-AI$5+1))&amp;":"&amp;ADDRESS($S61,SUMIFS(rBP!$1:$1,rBP!$5:$5,MAX(rBP!$5:$5))))))</f>
        <v>161.1</v>
      </c>
      <c r="AJ61" s="69">
        <f ca="1">IF(AJ$5="",0,SUMPRODUCT(
INDIRECT(ADDRESS($P61,SUMIFS($1:$1,$5:$5,1))&amp;":"&amp;ADDRESS($P61,AJ$1)),
INDIRECT("rBP!"&amp;ADDRESS($S61,SUMIFS(rBP!$1:$1,rBP!$5:$5,MAX(rBP!$5:$5)-AJ$5+1))&amp;":"&amp;ADDRESS($S61,SUMIFS(rBP!$1:$1,rBP!$5:$5,MAX(rBP!$5:$5))))))</f>
        <v>211.62000000000003</v>
      </c>
      <c r="AK61" s="69">
        <f ca="1">IF(AK$5="",0,SUMPRODUCT(
INDIRECT(ADDRESS($P61,SUMIFS($1:$1,$5:$5,1))&amp;":"&amp;ADDRESS($P61,AK$1)),
INDIRECT("rBP!"&amp;ADDRESS($S61,SUMIFS(rBP!$1:$1,rBP!$5:$5,MAX(rBP!$5:$5)-AK$5+1))&amp;":"&amp;ADDRESS($S61,SUMIFS(rBP!$1:$1,rBP!$5:$5,MAX(rBP!$5:$5))))))</f>
        <v>343.62</v>
      </c>
      <c r="AL61" s="69">
        <f ca="1">IF(AL$5="",0,SUMPRODUCT(
INDIRECT(ADDRESS($P61,SUMIFS($1:$1,$5:$5,1))&amp;":"&amp;ADDRESS($P61,AL$1)),
INDIRECT("rBP!"&amp;ADDRESS($S61,SUMIFS(rBP!$1:$1,rBP!$5:$5,MAX(rBP!$5:$5)-AL$5+1))&amp;":"&amp;ADDRESS($S61,SUMIFS(rBP!$1:$1,rBP!$5:$5,MAX(rBP!$5:$5))))))</f>
        <v>565.86</v>
      </c>
      <c r="AM61" s="69">
        <f ca="1">IF(AM$5="",0,SUMPRODUCT(
INDIRECT(ADDRESS($P61,SUMIFS($1:$1,$5:$5,1))&amp;":"&amp;ADDRESS($P61,AM$1)),
INDIRECT("rBP!"&amp;ADDRESS($S61,SUMIFS(rBP!$1:$1,rBP!$5:$5,MAX(rBP!$5:$5)-AM$5+1))&amp;":"&amp;ADDRESS($S61,SUMIFS(rBP!$1:$1,rBP!$5:$5,MAX(rBP!$5:$5))))))</f>
        <v>884.91</v>
      </c>
      <c r="AN61" s="69">
        <f ca="1">IF(AN$5="",0,SUMPRODUCT(
INDIRECT(ADDRESS($P61,SUMIFS($1:$1,$5:$5,1))&amp;":"&amp;ADDRESS($P61,AN$1)),
INDIRECT("rBP!"&amp;ADDRESS($S61,SUMIFS(rBP!$1:$1,rBP!$5:$5,MAX(rBP!$5:$5)-AN$5+1))&amp;":"&amp;ADDRESS($S61,SUMIFS(rBP!$1:$1,rBP!$5:$5,MAX(rBP!$5:$5))))))</f>
        <v>1289.0999999999999</v>
      </c>
      <c r="AO61" s="69">
        <f ca="1">IF(AO$5="",0,SUMPRODUCT(
INDIRECT(ADDRESS($P61,SUMIFS($1:$1,$5:$5,1))&amp;":"&amp;ADDRESS($P61,AO$1)),
INDIRECT("rBP!"&amp;ADDRESS($S61,SUMIFS(rBP!$1:$1,rBP!$5:$5,MAX(rBP!$5:$5)-AO$5+1))&amp;":"&amp;ADDRESS($S61,SUMIFS(rBP!$1:$1,rBP!$5:$5,MAX(rBP!$5:$5))))))</f>
        <v>1743.51</v>
      </c>
      <c r="AP61" s="69">
        <f ca="1">IF(AP$5="",0,SUMPRODUCT(
INDIRECT(ADDRESS($P61,SUMIFS($1:$1,$5:$5,1))&amp;":"&amp;ADDRESS($P61,AP$1)),
INDIRECT("rBP!"&amp;ADDRESS($S61,SUMIFS(rBP!$1:$1,rBP!$5:$5,MAX(rBP!$5:$5)-AP$5+1))&amp;":"&amp;ADDRESS($S61,SUMIFS(rBP!$1:$1,rBP!$5:$5,MAX(rBP!$5:$5))))))</f>
        <v>2227.7399999999998</v>
      </c>
      <c r="AQ61" s="69">
        <f ca="1">IF(AQ$5="",0,SUMPRODUCT(
INDIRECT(ADDRESS($P61,SUMIFS($1:$1,$5:$5,1))&amp;":"&amp;ADDRESS($P61,AQ$1)),
INDIRECT("rBP!"&amp;ADDRESS($S61,SUMIFS(rBP!$1:$1,rBP!$5:$5,MAX(rBP!$5:$5)-AQ$5+1))&amp;":"&amp;ADDRESS($S61,SUMIFS(rBP!$1:$1,rBP!$5:$5,MAX(rBP!$5:$5))))))</f>
        <v>2727.45</v>
      </c>
      <c r="AR61" s="69">
        <f ca="1">IF(AR$5="",0,SUMPRODUCT(
INDIRECT(ADDRESS($P61,SUMIFS($1:$1,$5:$5,1))&amp;":"&amp;ADDRESS($P61,AR$1)),
INDIRECT("rBP!"&amp;ADDRESS($S61,SUMIFS(rBP!$1:$1,rBP!$5:$5,MAX(rBP!$5:$5)-AR$5+1))&amp;":"&amp;ADDRESS($S61,SUMIFS(rBP!$1:$1,rBP!$5:$5,MAX(rBP!$5:$5))))))</f>
        <v>3235.35</v>
      </c>
      <c r="AS61" s="69">
        <f ca="1">IF(AS$5="",0,SUMPRODUCT(
INDIRECT(ADDRESS($P61,SUMIFS($1:$1,$5:$5,1))&amp;":"&amp;ADDRESS($P61,AS$1)),
INDIRECT("rBP!"&amp;ADDRESS($S61,SUMIFS(rBP!$1:$1,rBP!$5:$5,MAX(rBP!$5:$5)-AS$5+1))&amp;":"&amp;ADDRESS($S61,SUMIFS(rBP!$1:$1,rBP!$5:$5,MAX(rBP!$5:$5))))))</f>
        <v>3746.85</v>
      </c>
      <c r="AT61" s="69">
        <f ca="1">IF(AT$5="",0,SUMPRODUCT(
INDIRECT(ADDRESS($P61,SUMIFS($1:$1,$5:$5,1))&amp;":"&amp;ADDRESS($P61,AT$1)),
INDIRECT("rBP!"&amp;ADDRESS($S61,SUMIFS(rBP!$1:$1,rBP!$5:$5,MAX(rBP!$5:$5)-AT$5+1))&amp;":"&amp;ADDRESS($S61,SUMIFS(rBP!$1:$1,rBP!$5:$5,MAX(rBP!$5:$5))))))</f>
        <v>4259.25</v>
      </c>
      <c r="AU61" s="69">
        <f ca="1">IF(AU$5="",0,SUMPRODUCT(
INDIRECT(ADDRESS($P61,SUMIFS($1:$1,$5:$5,1))&amp;":"&amp;ADDRESS($P61,AU$1)),
INDIRECT("rBP!"&amp;ADDRESS($S61,SUMIFS(rBP!$1:$1,rBP!$5:$5,MAX(rBP!$5:$5)-AU$5+1))&amp;":"&amp;ADDRESS($S61,SUMIFS(rBP!$1:$1,rBP!$5:$5,MAX(rBP!$5:$5))))))</f>
        <v>4772.0999999999995</v>
      </c>
      <c r="AV61" s="69">
        <f ca="1">IF(AV$5="",0,SUMPRODUCT(
INDIRECT(ADDRESS($P61,SUMIFS($1:$1,$5:$5,1))&amp;":"&amp;ADDRESS($P61,AV$1)),
INDIRECT("rBP!"&amp;ADDRESS($S61,SUMIFS(rBP!$1:$1,rBP!$5:$5,MAX(rBP!$5:$5)-AV$5+1))&amp;":"&amp;ADDRESS($S61,SUMIFS(rBP!$1:$1,rBP!$5:$5,MAX(rBP!$5:$5))))))</f>
        <v>5285.0999999999995</v>
      </c>
      <c r="AW61" s="69">
        <f ca="1">IF(AW$5="",0,SUMPRODUCT(
INDIRECT(ADDRESS($P61,SUMIFS($1:$1,$5:$5,1))&amp;":"&amp;ADDRESS($P61,AW$1)),
INDIRECT("rBP!"&amp;ADDRESS($S61,SUMIFS(rBP!$1:$1,rBP!$5:$5,MAX(rBP!$5:$5)-AW$5+1))&amp;":"&amp;ADDRESS($S61,SUMIFS(rBP!$1:$1,rBP!$5:$5,MAX(rBP!$5:$5))))))</f>
        <v>5798.0999999999995</v>
      </c>
      <c r="AX61" s="69">
        <f ca="1">IF(AX$5="",0,SUMPRODUCT(
INDIRECT(ADDRESS($P61,SUMIFS($1:$1,$5:$5,1))&amp;":"&amp;ADDRESS($P61,AX$1)),
INDIRECT("rBP!"&amp;ADDRESS($S61,SUMIFS(rBP!$1:$1,rBP!$5:$5,MAX(rBP!$5:$5)-AX$5+1))&amp;":"&amp;ADDRESS($S61,SUMIFS(rBP!$1:$1,rBP!$5:$5,MAX(rBP!$5:$5))))))</f>
        <v>6311.0999999999995</v>
      </c>
      <c r="AY61" s="69">
        <f ca="1">IF(AY$5="",0,SUMPRODUCT(
INDIRECT(ADDRESS($P61,SUMIFS($1:$1,$5:$5,1))&amp;":"&amp;ADDRESS($P61,AY$1)),
INDIRECT("rBP!"&amp;ADDRESS($S61,SUMIFS(rBP!$1:$1,rBP!$5:$5,MAX(rBP!$5:$5)-AY$5+1))&amp;":"&amp;ADDRESS($S61,SUMIFS(rBP!$1:$1,rBP!$5:$5,MAX(rBP!$5:$5))))))</f>
        <v>6824.0999999999995</v>
      </c>
      <c r="AZ61" s="69">
        <f ca="1">IF(AZ$5="",0,SUMPRODUCT(
INDIRECT(ADDRESS($P61,SUMIFS($1:$1,$5:$5,1))&amp;":"&amp;ADDRESS($P61,AZ$1)),
INDIRECT("rBP!"&amp;ADDRESS($S61,SUMIFS(rBP!$1:$1,rBP!$5:$5,MAX(rBP!$5:$5)-AZ$5+1))&amp;":"&amp;ADDRESS($S61,SUMIFS(rBP!$1:$1,rBP!$5:$5,MAX(rBP!$5:$5))))))</f>
        <v>7337.0999999999995</v>
      </c>
      <c r="BA61" s="69">
        <f ca="1">IF(BA$5="",0,SUMPRODUCT(
INDIRECT(ADDRESS($P61,SUMIFS($1:$1,$5:$5,1))&amp;":"&amp;ADDRESS($P61,BA$1)),
INDIRECT("rBP!"&amp;ADDRESS($S61,SUMIFS(rBP!$1:$1,rBP!$5:$5,MAX(rBP!$5:$5)-BA$5+1))&amp;":"&amp;ADDRESS($S61,SUMIFS(rBP!$1:$1,rBP!$5:$5,MAX(rBP!$5:$5))))))</f>
        <v>7850.0999999999995</v>
      </c>
      <c r="BB61" s="69">
        <f ca="1">IF(BB$5="",0,SUMPRODUCT(
INDIRECT(ADDRESS($P61,SUMIFS($1:$1,$5:$5,1))&amp;":"&amp;ADDRESS($P61,BB$1)),
INDIRECT("rBP!"&amp;ADDRESS($S61,SUMIFS(rBP!$1:$1,rBP!$5:$5,MAX(rBP!$5:$5)-BB$5+1))&amp;":"&amp;ADDRESS($S61,SUMIFS(rBP!$1:$1,rBP!$5:$5,MAX(rBP!$5:$5))))))</f>
        <v>8333.1</v>
      </c>
      <c r="BC61" s="69">
        <f ca="1">IF(BC$5="",0,SUMPRODUCT(
INDIRECT(ADDRESS($P61,SUMIFS($1:$1,$5:$5,1))&amp;":"&amp;ADDRESS($P61,BC$1)),
INDIRECT("rBP!"&amp;ADDRESS($S61,SUMIFS(rBP!$1:$1,rBP!$5:$5,MAX(rBP!$5:$5)-BC$5+1))&amp;":"&amp;ADDRESS($S61,SUMIFS(rBP!$1:$1,rBP!$5:$5,MAX(rBP!$5:$5))))))</f>
        <v>8726.1</v>
      </c>
      <c r="BD61" s="69">
        <f ca="1">IF(BD$5="",0,SUMPRODUCT(
INDIRECT(ADDRESS($P61,SUMIFS($1:$1,$5:$5,1))&amp;":"&amp;ADDRESS($P61,BD$1)),
INDIRECT("rBP!"&amp;ADDRESS($S61,SUMIFS(rBP!$1:$1,rBP!$5:$5,MAX(rBP!$5:$5)-BD$5+1))&amp;":"&amp;ADDRESS($S61,SUMIFS(rBP!$1:$1,rBP!$5:$5,MAX(rBP!$5:$5))))))</f>
        <v>9023.1</v>
      </c>
      <c r="BE61" s="69">
        <f ca="1">IF(BE$5="",0,SUMPRODUCT(
INDIRECT(ADDRESS($P61,SUMIFS($1:$1,$5:$5,1))&amp;":"&amp;ADDRESS($P61,BE$1)),
INDIRECT("rBP!"&amp;ADDRESS($S61,SUMIFS(rBP!$1:$1,rBP!$5:$5,MAX(rBP!$5:$5)-BE$5+1))&amp;":"&amp;ADDRESS($S61,SUMIFS(rBP!$1:$1,rBP!$5:$5,MAX(rBP!$5:$5))))))</f>
        <v>9220.35</v>
      </c>
      <c r="BF61" s="69">
        <f ca="1">IF(BF$5="",0,SUMPRODUCT(
INDIRECT(ADDRESS($P61,SUMIFS($1:$1,$5:$5,1))&amp;":"&amp;ADDRESS($P61,BF$1)),
INDIRECT("rBP!"&amp;ADDRESS($S61,SUMIFS(rBP!$1:$1,rBP!$5:$5,MAX(rBP!$5:$5)-BF$5+1))&amp;":"&amp;ADDRESS($S61,SUMIFS(rBP!$1:$1,rBP!$5:$5,MAX(rBP!$5:$5))))))</f>
        <v>9330.6</v>
      </c>
      <c r="BG61" s="69">
        <f ca="1">IF(BG$5="",0,SUMPRODUCT(
INDIRECT(ADDRESS($P61,SUMIFS($1:$1,$5:$5,1))&amp;":"&amp;ADDRESS($P61,BG$1)),
INDIRECT("rBP!"&amp;ADDRESS($S61,SUMIFS(rBP!$1:$1,rBP!$5:$5,MAX(rBP!$5:$5)-BG$5+1))&amp;":"&amp;ADDRESS($S61,SUMIFS(rBP!$1:$1,rBP!$5:$5,MAX(rBP!$5:$5))))))</f>
        <v>9389.5499999999993</v>
      </c>
      <c r="BH61" s="69">
        <f ca="1">IF(BH$5="",0,SUMPRODUCT(
INDIRECT(ADDRESS($P61,SUMIFS($1:$1,$5:$5,1))&amp;":"&amp;ADDRESS($P61,BH$1)),
INDIRECT("rBP!"&amp;ADDRESS($S61,SUMIFS(rBP!$1:$1,rBP!$5:$5,MAX(rBP!$5:$5)-BH$5+1))&amp;":"&amp;ADDRESS($S61,SUMIFS(rBP!$1:$1,rBP!$5:$5,MAX(rBP!$5:$5))))))</f>
        <v>9418.5</v>
      </c>
      <c r="BI61" s="69">
        <f ca="1">IF(BI$5="",0,SUMPRODUCT(
INDIRECT(ADDRESS($P61,SUMIFS($1:$1,$5:$5,1))&amp;":"&amp;ADDRESS($P61,BI$1)),
INDIRECT("rBP!"&amp;ADDRESS($S61,SUMIFS(rBP!$1:$1,rBP!$5:$5,MAX(rBP!$5:$5)-BI$5+1))&amp;":"&amp;ADDRESS($S61,SUMIFS(rBP!$1:$1,rBP!$5:$5,MAX(rBP!$5:$5))))))</f>
        <v>9431.85</v>
      </c>
      <c r="BJ61" s="69">
        <f ca="1">IF(BJ$5="",0,SUMPRODUCT(
INDIRECT(ADDRESS($P61,SUMIFS($1:$1,$5:$5,1))&amp;":"&amp;ADDRESS($P61,BJ$1)),
INDIRECT("rBP!"&amp;ADDRESS($S61,SUMIFS(rBP!$1:$1,rBP!$5:$5,MAX(rBP!$5:$5)-BJ$5+1))&amp;":"&amp;ADDRESS($S61,SUMIFS(rBP!$1:$1,rBP!$5:$5,MAX(rBP!$5:$5))))))</f>
        <v>9436.9499999999989</v>
      </c>
      <c r="BK61" s="69">
        <f ca="1">IF(BK$5="",0,SUMPRODUCT(
INDIRECT(ADDRESS($P61,SUMIFS($1:$1,$5:$5,1))&amp;":"&amp;ADDRESS($P61,BK$1)),
INDIRECT("rBP!"&amp;ADDRESS($S61,SUMIFS(rBP!$1:$1,rBP!$5:$5,MAX(rBP!$5:$5)-BK$5+1))&amp;":"&amp;ADDRESS($S61,SUMIFS(rBP!$1:$1,rBP!$5:$5,MAX(rBP!$5:$5))))))</f>
        <v>9438.4499999999989</v>
      </c>
      <c r="BL61" s="69">
        <f ca="1">IF(BL$5="",0,SUMPRODUCT(
INDIRECT(ADDRESS($P61,SUMIFS($1:$1,$5:$5,1))&amp;":"&amp;ADDRESS($P61,BL$1)),
INDIRECT("rBP!"&amp;ADDRESS($S61,SUMIFS(rBP!$1:$1,rBP!$5:$5,MAX(rBP!$5:$5)-BL$5+1))&amp;":"&amp;ADDRESS($S61,SUMIFS(rBP!$1:$1,rBP!$5:$5,MAX(rBP!$5:$5))))))</f>
        <v>9439.0499999999993</v>
      </c>
      <c r="BM61" s="69">
        <f ca="1">IF(BM$5="",0,SUMPRODUCT(
INDIRECT(ADDRESS($P61,SUMIFS($1:$1,$5:$5,1))&amp;":"&amp;ADDRESS($P61,BM$1)),
INDIRECT("rBP!"&amp;ADDRESS($S61,SUMIFS(rBP!$1:$1,rBP!$5:$5,MAX(rBP!$5:$5)-BM$5+1))&amp;":"&amp;ADDRESS($S61,SUMIFS(rBP!$1:$1,rBP!$5:$5,MAX(rBP!$5:$5))))))</f>
        <v>9439.2000000000007</v>
      </c>
      <c r="BN61" s="69">
        <f ca="1">IF(BN$5="",0,SUMPRODUCT(
INDIRECT(ADDRESS($P61,SUMIFS($1:$1,$5:$5,1))&amp;":"&amp;ADDRESS($P61,BN$1)),
INDIRECT("rBP!"&amp;ADDRESS($S61,SUMIFS(rBP!$1:$1,rBP!$5:$5,MAX(rBP!$5:$5)-BN$5+1))&amp;":"&amp;ADDRESS($S61,SUMIFS(rBP!$1:$1,rBP!$5:$5,MAX(rBP!$5:$5))))))</f>
        <v>9439.2000000000007</v>
      </c>
      <c r="BO61" s="69">
        <f ca="1">IF(BO$5="",0,SUMPRODUCT(
INDIRECT(ADDRESS($P61,SUMIFS($1:$1,$5:$5,1))&amp;":"&amp;ADDRESS($P61,BO$1)),
INDIRECT("rBP!"&amp;ADDRESS($S61,SUMIFS(rBP!$1:$1,rBP!$5:$5,MAX(rBP!$5:$5)-BO$5+1))&amp;":"&amp;ADDRESS($S61,SUMIFS(rBP!$1:$1,rBP!$5:$5,MAX(rBP!$5:$5))))))</f>
        <v>9439.2000000000007</v>
      </c>
      <c r="BP61" s="69">
        <f ca="1">IF(BP$5="",0,SUMPRODUCT(
INDIRECT(ADDRESS($P61,SUMIFS($1:$1,$5:$5,1))&amp;":"&amp;ADDRESS($P61,BP$1)),
INDIRECT("rBP!"&amp;ADDRESS($S61,SUMIFS(rBP!$1:$1,rBP!$5:$5,MAX(rBP!$5:$5)-BP$5+1))&amp;":"&amp;ADDRESS($S61,SUMIFS(rBP!$1:$1,rBP!$5:$5,MAX(rBP!$5:$5))))))</f>
        <v>9439.2000000000007</v>
      </c>
      <c r="BQ61" s="69">
        <f ca="1">IF(BQ$5="",0,SUMPRODUCT(
INDIRECT(ADDRESS($P61,SUMIFS($1:$1,$5:$5,1))&amp;":"&amp;ADDRESS($P61,BQ$1)),
INDIRECT("rBP!"&amp;ADDRESS($S61,SUMIFS(rBP!$1:$1,rBP!$5:$5,MAX(rBP!$5:$5)-BQ$5+1))&amp;":"&amp;ADDRESS($S61,SUMIFS(rBP!$1:$1,rBP!$5:$5,MAX(rBP!$5:$5))))))</f>
        <v>9439.2000000000007</v>
      </c>
      <c r="BR61" s="69">
        <f ca="1">IF(BR$5="",0,SUMPRODUCT(
INDIRECT(ADDRESS($P61,SUMIFS($1:$1,$5:$5,1))&amp;":"&amp;ADDRESS($P61,BR$1)),
INDIRECT("rBP!"&amp;ADDRESS($S61,SUMIFS(rBP!$1:$1,rBP!$5:$5,MAX(rBP!$5:$5)-BR$5+1))&amp;":"&amp;ADDRESS($S61,SUMIFS(rBP!$1:$1,rBP!$5:$5,MAX(rBP!$5:$5))))))</f>
        <v>9439.2000000000007</v>
      </c>
      <c r="BS61" s="69">
        <f ca="1">IF(BS$5="",0,SUMPRODUCT(
INDIRECT(ADDRESS($P61,SUMIFS($1:$1,$5:$5,1))&amp;":"&amp;ADDRESS($P61,BS$1)),
INDIRECT("rBP!"&amp;ADDRESS($S61,SUMIFS(rBP!$1:$1,rBP!$5:$5,MAX(rBP!$5:$5)-BS$5+1))&amp;":"&amp;ADDRESS($S61,SUMIFS(rBP!$1:$1,rBP!$5:$5,MAX(rBP!$5:$5))))))</f>
        <v>9439.2000000000007</v>
      </c>
      <c r="BT61" s="69">
        <f ca="1">IF(BT$5="",0,SUMPRODUCT(
INDIRECT(ADDRESS($P61,SUMIFS($1:$1,$5:$5,1))&amp;":"&amp;ADDRESS($P61,BT$1)),
INDIRECT("rBP!"&amp;ADDRESS($S61,SUMIFS(rBP!$1:$1,rBP!$5:$5,MAX(rBP!$5:$5)-BT$5+1))&amp;":"&amp;ADDRESS($S61,SUMIFS(rBP!$1:$1,rBP!$5:$5,MAX(rBP!$5:$5))))))</f>
        <v>9439.2000000000007</v>
      </c>
      <c r="BU61" s="69">
        <f ca="1">IF(BU$5="",0,SUMPRODUCT(
INDIRECT(ADDRESS($P61,SUMIFS($1:$1,$5:$5,1))&amp;":"&amp;ADDRESS($P61,BU$1)),
INDIRECT("rBP!"&amp;ADDRESS($S61,SUMIFS(rBP!$1:$1,rBP!$5:$5,MAX(rBP!$5:$5)-BU$5+1))&amp;":"&amp;ADDRESS($S61,SUMIFS(rBP!$1:$1,rBP!$5:$5,MAX(rBP!$5:$5))))))</f>
        <v>9439.2000000000007</v>
      </c>
      <c r="BV61" s="69">
        <f ca="1">IF(BV$5="",0,SUMPRODUCT(
INDIRECT(ADDRESS($P61,SUMIFS($1:$1,$5:$5,1))&amp;":"&amp;ADDRESS($P61,BV$1)),
INDIRECT("rBP!"&amp;ADDRESS($S61,SUMIFS(rBP!$1:$1,rBP!$5:$5,MAX(rBP!$5:$5)-BV$5+1))&amp;":"&amp;ADDRESS($S61,SUMIFS(rBP!$1:$1,rBP!$5:$5,MAX(rBP!$5:$5))))))</f>
        <v>0</v>
      </c>
      <c r="BW61" s="69">
        <f ca="1">IF(BW$5="",0,SUMPRODUCT(
INDIRECT(ADDRESS($P61,SUMIFS($1:$1,$5:$5,1))&amp;":"&amp;ADDRESS($P61,BW$1)),
INDIRECT("rBP!"&amp;ADDRESS($S61,SUMIFS(rBP!$1:$1,rBP!$5:$5,MAX(rBP!$5:$5)-BW$5+1))&amp;":"&amp;ADDRESS($S61,SUMIFS(rBP!$1:$1,rBP!$5:$5,MAX(rBP!$5:$5))))))</f>
        <v>0</v>
      </c>
      <c r="BX61" s="69">
        <f ca="1">IF(BX$5="",0,SUMPRODUCT(
INDIRECT(ADDRESS($P61,SUMIFS($1:$1,$5:$5,1))&amp;":"&amp;ADDRESS($P61,BX$1)),
INDIRECT("rBP!"&amp;ADDRESS($S61,SUMIFS(rBP!$1:$1,rBP!$5:$5,MAX(rBP!$5:$5)-BX$5+1))&amp;":"&amp;ADDRESS($S61,SUMIFS(rBP!$1:$1,rBP!$5:$5,MAX(rBP!$5:$5))))))</f>
        <v>0</v>
      </c>
      <c r="BY61" s="69">
        <f ca="1">IF(BY$5="",0,SUMPRODUCT(
INDIRECT(ADDRESS($P61,SUMIFS($1:$1,$5:$5,1))&amp;":"&amp;ADDRESS($P61,BY$1)),
INDIRECT("rBP!"&amp;ADDRESS($S61,SUMIFS(rBP!$1:$1,rBP!$5:$5,MAX(rBP!$5:$5)-BY$5+1))&amp;":"&amp;ADDRESS($S61,SUMIFS(rBP!$1:$1,rBP!$5:$5,MAX(rBP!$5:$5))))))</f>
        <v>0</v>
      </c>
      <c r="BZ61" s="69">
        <f ca="1">IF(BZ$5="",0,SUMPRODUCT(
INDIRECT(ADDRESS($P61,SUMIFS($1:$1,$5:$5,1))&amp;":"&amp;ADDRESS($P61,BZ$1)),
INDIRECT("rBP!"&amp;ADDRESS($S61,SUMIFS(rBP!$1:$1,rBP!$5:$5,MAX(rBP!$5:$5)-BZ$5+1))&amp;":"&amp;ADDRESS($S61,SUMIFS(rBP!$1:$1,rBP!$5:$5,MAX(rBP!$5:$5))))))</f>
        <v>0</v>
      </c>
      <c r="CA61" s="69">
        <f ca="1">IF(CA$5="",0,SUMPRODUCT(
INDIRECT(ADDRESS($P61,SUMIFS($1:$1,$5:$5,1))&amp;":"&amp;ADDRESS($P61,CA$1)),
INDIRECT("rBP!"&amp;ADDRESS($S61,SUMIFS(rBP!$1:$1,rBP!$5:$5,MAX(rBP!$5:$5)-CA$5+1))&amp;":"&amp;ADDRESS($S61,SUMIFS(rBP!$1:$1,rBP!$5:$5,MAX(rBP!$5:$5))))))</f>
        <v>0</v>
      </c>
      <c r="CB61" s="69">
        <f ca="1">IF(CB$5="",0,SUMPRODUCT(
INDIRECT(ADDRESS($P61,SUMIFS($1:$1,$5:$5,1))&amp;":"&amp;ADDRESS($P61,CB$1)),
INDIRECT("rBP!"&amp;ADDRESS($S61,SUMIFS(rBP!$1:$1,rBP!$5:$5,MAX(rBP!$5:$5)-CB$5+1))&amp;":"&amp;ADDRESS($S61,SUMIFS(rBP!$1:$1,rBP!$5:$5,MAX(rBP!$5:$5))))))</f>
        <v>0</v>
      </c>
      <c r="CC61" s="69">
        <f ca="1">IF(CC$5="",0,SUMPRODUCT(
INDIRECT(ADDRESS($P61,SUMIFS($1:$1,$5:$5,1))&amp;":"&amp;ADDRESS($P61,CC$1)),
INDIRECT("rBP!"&amp;ADDRESS($S61,SUMIFS(rBP!$1:$1,rBP!$5:$5,MAX(rBP!$5:$5)-CC$5+1))&amp;":"&amp;ADDRESS($S61,SUMIFS(rBP!$1:$1,rBP!$5:$5,MAX(rBP!$5:$5))))))</f>
        <v>0</v>
      </c>
      <c r="CD61" s="69">
        <f ca="1">IF(CD$5="",0,SUMPRODUCT(
INDIRECT(ADDRESS($P61,SUMIFS($1:$1,$5:$5,1))&amp;":"&amp;ADDRESS($P61,CD$1)),
INDIRECT("rBP!"&amp;ADDRESS($S61,SUMIFS(rBP!$1:$1,rBP!$5:$5,MAX(rBP!$5:$5)-CD$5+1))&amp;":"&amp;ADDRESS($S61,SUMIFS(rBP!$1:$1,rBP!$5:$5,MAX(rBP!$5:$5))))))</f>
        <v>0</v>
      </c>
      <c r="CE61" s="69">
        <f ca="1">IF(CE$5="",0,SUMPRODUCT(
INDIRECT(ADDRESS($P61,SUMIFS($1:$1,$5:$5,1))&amp;":"&amp;ADDRESS($P61,CE$1)),
INDIRECT("rBP!"&amp;ADDRESS($S61,SUMIFS(rBP!$1:$1,rBP!$5:$5,MAX(rBP!$5:$5)-CE$5+1))&amp;":"&amp;ADDRESS($S61,SUMIFS(rBP!$1:$1,rBP!$5:$5,MAX(rBP!$5:$5))))))</f>
        <v>0</v>
      </c>
      <c r="CF61" s="69">
        <f ca="1">IF(CF$5="",0,SUMPRODUCT(
INDIRECT(ADDRESS($P61,SUMIFS($1:$1,$5:$5,1))&amp;":"&amp;ADDRESS($P61,CF$1)),
INDIRECT("rBP!"&amp;ADDRESS($S61,SUMIFS(rBP!$1:$1,rBP!$5:$5,MAX(rBP!$5:$5)-CF$5+1))&amp;":"&amp;ADDRESS($S61,SUMIFS(rBP!$1:$1,rBP!$5:$5,MAX(rBP!$5:$5))))))</f>
        <v>0</v>
      </c>
      <c r="CG61" s="69">
        <f ca="1">IF(CG$5="",0,SUMPRODUCT(
INDIRECT(ADDRESS($P61,SUMIFS($1:$1,$5:$5,1))&amp;":"&amp;ADDRESS($P61,CG$1)),
INDIRECT("rBP!"&amp;ADDRESS($S61,SUMIFS(rBP!$1:$1,rBP!$5:$5,MAX(rBP!$5:$5)-CG$5+1))&amp;":"&amp;ADDRESS($S61,SUMIFS(rBP!$1:$1,rBP!$5:$5,MAX(rBP!$5:$5))))))</f>
        <v>0</v>
      </c>
      <c r="CH61" s="69">
        <f ca="1">IF(CH$5="",0,SUMPRODUCT(
INDIRECT(ADDRESS($P61,SUMIFS($1:$1,$5:$5,1))&amp;":"&amp;ADDRESS($P61,CH$1)),
INDIRECT("rBP!"&amp;ADDRESS($S61,SUMIFS(rBP!$1:$1,rBP!$5:$5,MAX(rBP!$5:$5)-CH$5+1))&amp;":"&amp;ADDRESS($S61,SUMIFS(rBP!$1:$1,rBP!$5:$5,MAX(rBP!$5:$5))))))</f>
        <v>0</v>
      </c>
      <c r="CI61" s="69">
        <f ca="1">IF(CI$5="",0,SUMPRODUCT(
INDIRECT(ADDRESS($P61,SUMIFS($1:$1,$5:$5,1))&amp;":"&amp;ADDRESS($P61,CI$1)),
INDIRECT("rBP!"&amp;ADDRESS($S61,SUMIFS(rBP!$1:$1,rBP!$5:$5,MAX(rBP!$5:$5)-CI$5+1))&amp;":"&amp;ADDRESS($S61,SUMIFS(rBP!$1:$1,rBP!$5:$5,MAX(rBP!$5:$5))))))</f>
        <v>0</v>
      </c>
      <c r="CJ61" s="69">
        <f ca="1">IF(CJ$5="",0,SUMPRODUCT(
INDIRECT(ADDRESS($P61,SUMIFS($1:$1,$5:$5,1))&amp;":"&amp;ADDRESS($P61,CJ$1)),
INDIRECT("rBP!"&amp;ADDRESS($S61,SUMIFS(rBP!$1:$1,rBP!$5:$5,MAX(rBP!$5:$5)-CJ$5+1))&amp;":"&amp;ADDRESS($S61,SUMIFS(rBP!$1:$1,rBP!$5:$5,MAX(rBP!$5:$5))))))</f>
        <v>0</v>
      </c>
      <c r="CK61" s="69">
        <f ca="1">IF(CK$5="",0,SUMPRODUCT(
INDIRECT(ADDRESS($P61,SUMIFS($1:$1,$5:$5,1))&amp;":"&amp;ADDRESS($P61,CK$1)),
INDIRECT("rBP!"&amp;ADDRESS($S61,SUMIFS(rBP!$1:$1,rBP!$5:$5,MAX(rBP!$5:$5)-CK$5+1))&amp;":"&amp;ADDRESS($S61,SUMIFS(rBP!$1:$1,rBP!$5:$5,MAX(rBP!$5:$5))))))</f>
        <v>0</v>
      </c>
      <c r="CL61" s="69">
        <f ca="1">IF(CL$5="",0,SUMPRODUCT(
INDIRECT(ADDRESS($P61,SUMIFS($1:$1,$5:$5,1))&amp;":"&amp;ADDRESS($P61,CL$1)),
INDIRECT("rBP!"&amp;ADDRESS($S61,SUMIFS(rBP!$1:$1,rBP!$5:$5,MAX(rBP!$5:$5)-CL$5+1))&amp;":"&amp;ADDRESS($S61,SUMIFS(rBP!$1:$1,rBP!$5:$5,MAX(rBP!$5:$5))))))</f>
        <v>0</v>
      </c>
      <c r="CM61" s="69">
        <f ca="1">IF(CM$5="",0,SUMPRODUCT(
INDIRECT(ADDRESS($P61,SUMIFS($1:$1,$5:$5,1))&amp;":"&amp;ADDRESS($P61,CM$1)),
INDIRECT("rBP!"&amp;ADDRESS($S61,SUMIFS(rBP!$1:$1,rBP!$5:$5,MAX(rBP!$5:$5)-CM$5+1))&amp;":"&amp;ADDRESS($S61,SUMIFS(rBP!$1:$1,rBP!$5:$5,MAX(rBP!$5:$5))))))</f>
        <v>0</v>
      </c>
      <c r="CN61" s="69">
        <f ca="1">IF(CN$5="",0,SUMPRODUCT(
INDIRECT(ADDRESS($P61,SUMIFS($1:$1,$5:$5,1))&amp;":"&amp;ADDRESS($P61,CN$1)),
INDIRECT("rBP!"&amp;ADDRESS($S61,SUMIFS(rBP!$1:$1,rBP!$5:$5,MAX(rBP!$5:$5)-CN$5+1))&amp;":"&amp;ADDRESS($S61,SUMIFS(rBP!$1:$1,rBP!$5:$5,MAX(rBP!$5:$5))))))</f>
        <v>0</v>
      </c>
      <c r="CO61" s="69">
        <f ca="1">IF(CO$5="",0,SUMPRODUCT(
INDIRECT(ADDRESS($P61,SUMIFS($1:$1,$5:$5,1))&amp;":"&amp;ADDRESS($P61,CO$1)),
INDIRECT("rBP!"&amp;ADDRESS($S61,SUMIFS(rBP!$1:$1,rBP!$5:$5,MAX(rBP!$5:$5)-CO$5+1))&amp;":"&amp;ADDRESS($S61,SUMIFS(rBP!$1:$1,rBP!$5:$5,MAX(rBP!$5:$5))))))</f>
        <v>0</v>
      </c>
      <c r="CP61" s="69">
        <f ca="1">IF(CP$5="",0,SUMPRODUCT(
INDIRECT(ADDRESS($P61,SUMIFS($1:$1,$5:$5,1))&amp;":"&amp;ADDRESS($P61,CP$1)),
INDIRECT("rBP!"&amp;ADDRESS($S61,SUMIFS(rBP!$1:$1,rBP!$5:$5,MAX(rBP!$5:$5)-CP$5+1))&amp;":"&amp;ADDRESS($S61,SUMIFS(rBP!$1:$1,rBP!$5:$5,MAX(rBP!$5:$5))))))</f>
        <v>0</v>
      </c>
      <c r="CQ61" s="69">
        <f ca="1">IF(CQ$5="",0,SUMPRODUCT(
INDIRECT(ADDRESS($P61,SUMIFS($1:$1,$5:$5,1))&amp;":"&amp;ADDRESS($P61,CQ$1)),
INDIRECT("rBP!"&amp;ADDRESS($S61,SUMIFS(rBP!$1:$1,rBP!$5:$5,MAX(rBP!$5:$5)-CQ$5+1))&amp;":"&amp;ADDRESS($S61,SUMIFS(rBP!$1:$1,rBP!$5:$5,MAX(rBP!$5:$5))))))</f>
        <v>0</v>
      </c>
      <c r="CR61" s="69">
        <f ca="1">IF(CR$5="",0,SUMPRODUCT(
INDIRECT(ADDRESS($P61,SUMIFS($1:$1,$5:$5,1))&amp;":"&amp;ADDRESS($P61,CR$1)),
INDIRECT("rBP!"&amp;ADDRESS($S61,SUMIFS(rBP!$1:$1,rBP!$5:$5,MAX(rBP!$5:$5)-CR$5+1))&amp;":"&amp;ADDRESS($S61,SUMIFS(rBP!$1:$1,rBP!$5:$5,MAX(rBP!$5:$5))))))</f>
        <v>0</v>
      </c>
      <c r="CS61" s="69">
        <f ca="1">IF(CS$5="",0,SUMPRODUCT(
INDIRECT(ADDRESS($P61,SUMIFS($1:$1,$5:$5,1))&amp;":"&amp;ADDRESS($P61,CS$1)),
INDIRECT("rBP!"&amp;ADDRESS($S61,SUMIFS(rBP!$1:$1,rBP!$5:$5,MAX(rBP!$5:$5)-CS$5+1))&amp;":"&amp;ADDRESS($S61,SUMIFS(rBP!$1:$1,rBP!$5:$5,MAX(rBP!$5:$5))))))</f>
        <v>0</v>
      </c>
      <c r="CT61" s="69">
        <f ca="1">IF(CT$5="",0,SUMPRODUCT(
INDIRECT(ADDRESS($P61,SUMIFS($1:$1,$5:$5,1))&amp;":"&amp;ADDRESS($P61,CT$1)),
INDIRECT("rBP!"&amp;ADDRESS($S61,SUMIFS(rBP!$1:$1,rBP!$5:$5,MAX(rBP!$5:$5)-CT$5+1))&amp;":"&amp;ADDRESS($S61,SUMIFS(rBP!$1:$1,rBP!$5:$5,MAX(rBP!$5:$5))))))</f>
        <v>0</v>
      </c>
    </row>
    <row r="62" spans="1:98" s="27" customFormat="1" ht="12" x14ac:dyDescent="0.25">
      <c r="A62" s="26">
        <f>ROW()</f>
        <v>62</v>
      </c>
      <c r="E62" s="24"/>
      <c r="F62" s="66" t="str">
        <f>F53</f>
        <v>Вн.пр-во в натуральных величинах</v>
      </c>
      <c r="G62" s="27" t="str">
        <f>BP!$F$29</f>
        <v>ЭлЭн</v>
      </c>
      <c r="M62" s="2" t="str">
        <f>BP!$M$29</f>
        <v>кВт*ч</v>
      </c>
      <c r="P62" s="71">
        <f t="shared" si="10"/>
        <v>7</v>
      </c>
      <c r="R62" s="24"/>
      <c r="S62" s="71">
        <f>BP!$A113</f>
        <v>113</v>
      </c>
      <c r="T62" s="67"/>
      <c r="U62" s="67"/>
      <c r="V62" s="75"/>
      <c r="W62" s="29">
        <f ca="1">SUM(INDIRECT(ADDRESS(ROW(),SUMIFS($1:$1,$5:$5,1))):INDIRECT(ADDRESS(ROW(),SUMIFS($1:$1,$5:$5,MAX($5:$5)))))</f>
        <v>470376.03200000024</v>
      </c>
      <c r="X62" s="67"/>
      <c r="Y62" s="67"/>
      <c r="Z62" s="69">
        <f ca="1">IF(Z$5="",0,SUMPRODUCT(
INDIRECT(ADDRESS($P62,SUMIFS($1:$1,$5:$5,1))&amp;":"&amp;ADDRESS($P62,Z$1)),
INDIRECT("rBP!"&amp;ADDRESS($S62,SUMIFS(rBP!$1:$1,rBP!$5:$5,MAX(rBP!$5:$5)-Z$5+1))&amp;":"&amp;ADDRESS($S62,SUMIFS(rBP!$1:$1,rBP!$5:$5,MAX(rBP!$5:$5))))))</f>
        <v>0</v>
      </c>
      <c r="AA62" s="69">
        <f ca="1">IF(AA$5="",0,SUMPRODUCT(
INDIRECT(ADDRESS($P62,SUMIFS($1:$1,$5:$5,1))&amp;":"&amp;ADDRESS($P62,AA$1)),
INDIRECT("rBP!"&amp;ADDRESS($S62,SUMIFS(rBP!$1:$1,rBP!$5:$5,MAX(rBP!$5:$5)-AA$5+1))&amp;":"&amp;ADDRESS($S62,SUMIFS(rBP!$1:$1,rBP!$5:$5,MAX(rBP!$5:$5))))))</f>
        <v>0</v>
      </c>
      <c r="AB62" s="69">
        <f ca="1">IF(AB$5="",0,SUMPRODUCT(
INDIRECT(ADDRESS($P62,SUMIFS($1:$1,$5:$5,1))&amp;":"&amp;ADDRESS($P62,AB$1)),
INDIRECT("rBP!"&amp;ADDRESS($S62,SUMIFS(rBP!$1:$1,rBP!$5:$5,MAX(rBP!$5:$5)-AB$5+1))&amp;":"&amp;ADDRESS($S62,SUMIFS(rBP!$1:$1,rBP!$5:$5,MAX(rBP!$5:$5))))))</f>
        <v>0</v>
      </c>
      <c r="AC62" s="69">
        <f ca="1">IF(AC$5="",0,SUMPRODUCT(
INDIRECT(ADDRESS($P62,SUMIFS($1:$1,$5:$5,1))&amp;":"&amp;ADDRESS($P62,AC$1)),
INDIRECT("rBP!"&amp;ADDRESS($S62,SUMIFS(rBP!$1:$1,rBP!$5:$5,MAX(rBP!$5:$5)-AC$5+1))&amp;":"&amp;ADDRESS($S62,SUMIFS(rBP!$1:$1,rBP!$5:$5,MAX(rBP!$5:$5))))))</f>
        <v>0</v>
      </c>
      <c r="AD62" s="69">
        <f ca="1">IF(AD$5="",0,SUMPRODUCT(
INDIRECT(ADDRESS($P62,SUMIFS($1:$1,$5:$5,1))&amp;":"&amp;ADDRESS($P62,AD$1)),
INDIRECT("rBP!"&amp;ADDRESS($S62,SUMIFS(rBP!$1:$1,rBP!$5:$5,MAX(rBP!$5:$5)-AD$5+1))&amp;":"&amp;ADDRESS($S62,SUMIFS(rBP!$1:$1,rBP!$5:$5,MAX(rBP!$5:$5))))))</f>
        <v>0</v>
      </c>
      <c r="AE62" s="69">
        <f ca="1">IF(AE$5="",0,SUMPRODUCT(
INDIRECT(ADDRESS($P62,SUMIFS($1:$1,$5:$5,1))&amp;":"&amp;ADDRESS($P62,AE$1)),
INDIRECT("rBP!"&amp;ADDRESS($S62,SUMIFS(rBP!$1:$1,rBP!$5:$5,MAX(rBP!$5:$5)-AE$5+1))&amp;":"&amp;ADDRESS($S62,SUMIFS(rBP!$1:$1,rBP!$5:$5,MAX(rBP!$5:$5))))))</f>
        <v>22.4</v>
      </c>
      <c r="AF62" s="69">
        <f ca="1">IF(AF$5="",0,SUMPRODUCT(
INDIRECT(ADDRESS($P62,SUMIFS($1:$1,$5:$5,1))&amp;":"&amp;ADDRESS($P62,AF$1)),
INDIRECT("rBP!"&amp;ADDRESS($S62,SUMIFS(rBP!$1:$1,rBP!$5:$5,MAX(rBP!$5:$5)-AF$5+1))&amp;":"&amp;ADDRESS($S62,SUMIFS(rBP!$1:$1,rBP!$5:$5,MAX(rBP!$5:$5))))))</f>
        <v>89.6</v>
      </c>
      <c r="AG62" s="69">
        <f ca="1">IF(AG$5="",0,SUMPRODUCT(
INDIRECT(ADDRESS($P62,SUMIFS($1:$1,$5:$5,1))&amp;":"&amp;ADDRESS($P62,AG$1)),
INDIRECT("rBP!"&amp;ADDRESS($S62,SUMIFS(rBP!$1:$1,rBP!$5:$5,MAX(rBP!$5:$5)-AG$5+1))&amp;":"&amp;ADDRESS($S62,SUMIFS(rBP!$1:$1,rBP!$5:$5,MAX(rBP!$5:$5))))))</f>
        <v>161.27999999999997</v>
      </c>
      <c r="AH62" s="69">
        <f ca="1">IF(AH$5="",0,SUMPRODUCT(
INDIRECT(ADDRESS($P62,SUMIFS($1:$1,$5:$5,1))&amp;":"&amp;ADDRESS($P62,AH$1)),
INDIRECT("rBP!"&amp;ADDRESS($S62,SUMIFS(rBP!$1:$1,rBP!$5:$5,MAX(rBP!$5:$5)-AH$5+1))&amp;":"&amp;ADDRESS($S62,SUMIFS(rBP!$1:$1,rBP!$5:$5,MAX(rBP!$5:$5))))))</f>
        <v>235.75999999999996</v>
      </c>
      <c r="AI62" s="69">
        <f ca="1">IF(AI$5="",0,SUMPRODUCT(
INDIRECT(ADDRESS($P62,SUMIFS($1:$1,$5:$5,1))&amp;":"&amp;ADDRESS($P62,AI$1)),
INDIRECT("rBP!"&amp;ADDRESS($S62,SUMIFS(rBP!$1:$1,rBP!$5:$5,MAX(rBP!$5:$5)-AI$5+1))&amp;":"&amp;ADDRESS($S62,SUMIFS(rBP!$1:$1,rBP!$5:$5,MAX(rBP!$5:$5))))))</f>
        <v>300.71999999999997</v>
      </c>
      <c r="AJ62" s="69">
        <f ca="1">IF(AJ$5="",0,SUMPRODUCT(
INDIRECT(ADDRESS($P62,SUMIFS($1:$1,$5:$5,1))&amp;":"&amp;ADDRESS($P62,AJ$1)),
INDIRECT("rBP!"&amp;ADDRESS($S62,SUMIFS(rBP!$1:$1,rBP!$5:$5,MAX(rBP!$5:$5)-AJ$5+1))&amp;":"&amp;ADDRESS($S62,SUMIFS(rBP!$1:$1,rBP!$5:$5,MAX(rBP!$5:$5))))))</f>
        <v>395.024</v>
      </c>
      <c r="AK62" s="69">
        <f ca="1">IF(AK$5="",0,SUMPRODUCT(
INDIRECT(ADDRESS($P62,SUMIFS($1:$1,$5:$5,1))&amp;":"&amp;ADDRESS($P62,AK$1)),
INDIRECT("rBP!"&amp;ADDRESS($S62,SUMIFS(rBP!$1:$1,rBP!$5:$5,MAX(rBP!$5:$5)-AK$5+1))&amp;":"&amp;ADDRESS($S62,SUMIFS(rBP!$1:$1,rBP!$5:$5,MAX(rBP!$5:$5))))))</f>
        <v>641.42399999999998</v>
      </c>
      <c r="AL62" s="69">
        <f ca="1">IF(AL$5="",0,SUMPRODUCT(
INDIRECT(ADDRESS($P62,SUMIFS($1:$1,$5:$5,1))&amp;":"&amp;ADDRESS($P62,AL$1)),
INDIRECT("rBP!"&amp;ADDRESS($S62,SUMIFS(rBP!$1:$1,rBP!$5:$5,MAX(rBP!$5:$5)-AL$5+1))&amp;":"&amp;ADDRESS($S62,SUMIFS(rBP!$1:$1,rBP!$5:$5,MAX(rBP!$5:$5))))))</f>
        <v>1056.2719999999999</v>
      </c>
      <c r="AM62" s="69">
        <f ca="1">IF(AM$5="",0,SUMPRODUCT(
INDIRECT(ADDRESS($P62,SUMIFS($1:$1,$5:$5,1))&amp;":"&amp;ADDRESS($P62,AM$1)),
INDIRECT("rBP!"&amp;ADDRESS($S62,SUMIFS(rBP!$1:$1,rBP!$5:$5,MAX(rBP!$5:$5)-AM$5+1))&amp;":"&amp;ADDRESS($S62,SUMIFS(rBP!$1:$1,rBP!$5:$5,MAX(rBP!$5:$5))))))</f>
        <v>1651.8319999999997</v>
      </c>
      <c r="AN62" s="69">
        <f ca="1">IF(AN$5="",0,SUMPRODUCT(
INDIRECT(ADDRESS($P62,SUMIFS($1:$1,$5:$5,1))&amp;":"&amp;ADDRESS($P62,AN$1)),
INDIRECT("rBP!"&amp;ADDRESS($S62,SUMIFS(rBP!$1:$1,rBP!$5:$5,MAX(rBP!$5:$5)-AN$5+1))&amp;":"&amp;ADDRESS($S62,SUMIFS(rBP!$1:$1,rBP!$5:$5,MAX(rBP!$5:$5))))))</f>
        <v>2406.3199999999997</v>
      </c>
      <c r="AO62" s="69">
        <f ca="1">IF(AO$5="",0,SUMPRODUCT(
INDIRECT(ADDRESS($P62,SUMIFS($1:$1,$5:$5,1))&amp;":"&amp;ADDRESS($P62,AO$1)),
INDIRECT("rBP!"&amp;ADDRESS($S62,SUMIFS(rBP!$1:$1,rBP!$5:$5,MAX(rBP!$5:$5)-AO$5+1))&amp;":"&amp;ADDRESS($S62,SUMIFS(rBP!$1:$1,rBP!$5:$5,MAX(rBP!$5:$5))))))</f>
        <v>3254.5519999999997</v>
      </c>
      <c r="AP62" s="69">
        <f ca="1">IF(AP$5="",0,SUMPRODUCT(
INDIRECT(ADDRESS($P62,SUMIFS($1:$1,$5:$5,1))&amp;":"&amp;ADDRESS($P62,AP$1)),
INDIRECT("rBP!"&amp;ADDRESS($S62,SUMIFS(rBP!$1:$1,rBP!$5:$5,MAX(rBP!$5:$5)-AP$5+1))&amp;":"&amp;ADDRESS($S62,SUMIFS(rBP!$1:$1,rBP!$5:$5,MAX(rBP!$5:$5))))))</f>
        <v>4158.4479999999994</v>
      </c>
      <c r="AQ62" s="69">
        <f ca="1">IF(AQ$5="",0,SUMPRODUCT(
INDIRECT(ADDRESS($P62,SUMIFS($1:$1,$5:$5,1))&amp;":"&amp;ADDRESS($P62,AQ$1)),
INDIRECT("rBP!"&amp;ADDRESS($S62,SUMIFS(rBP!$1:$1,rBP!$5:$5,MAX(rBP!$5:$5)-AQ$5+1))&amp;":"&amp;ADDRESS($S62,SUMIFS(rBP!$1:$1,rBP!$5:$5,MAX(rBP!$5:$5))))))</f>
        <v>5091.24</v>
      </c>
      <c r="AR62" s="69">
        <f ca="1">IF(AR$5="",0,SUMPRODUCT(
INDIRECT(ADDRESS($P62,SUMIFS($1:$1,$5:$5,1))&amp;":"&amp;ADDRESS($P62,AR$1)),
INDIRECT("rBP!"&amp;ADDRESS($S62,SUMIFS(rBP!$1:$1,rBP!$5:$5,MAX(rBP!$5:$5)-AR$5+1))&amp;":"&amp;ADDRESS($S62,SUMIFS(rBP!$1:$1,rBP!$5:$5,MAX(rBP!$5:$5))))))</f>
        <v>6039.32</v>
      </c>
      <c r="AS62" s="69">
        <f ca="1">IF(AS$5="",0,SUMPRODUCT(
INDIRECT(ADDRESS($P62,SUMIFS($1:$1,$5:$5,1))&amp;":"&amp;ADDRESS($P62,AS$1)),
INDIRECT("rBP!"&amp;ADDRESS($S62,SUMIFS(rBP!$1:$1,rBP!$5:$5,MAX(rBP!$5:$5)-AS$5+1))&amp;":"&amp;ADDRESS($S62,SUMIFS(rBP!$1:$1,rBP!$5:$5,MAX(rBP!$5:$5))))))</f>
        <v>6994.119999999999</v>
      </c>
      <c r="AT62" s="69">
        <f ca="1">IF(AT$5="",0,SUMPRODUCT(
INDIRECT(ADDRESS($P62,SUMIFS($1:$1,$5:$5,1))&amp;":"&amp;ADDRESS($P62,AT$1)),
INDIRECT("rBP!"&amp;ADDRESS($S62,SUMIFS(rBP!$1:$1,rBP!$5:$5,MAX(rBP!$5:$5)-AT$5+1))&amp;":"&amp;ADDRESS($S62,SUMIFS(rBP!$1:$1,rBP!$5:$5,MAX(rBP!$5:$5))))))</f>
        <v>7950.5999999999995</v>
      </c>
      <c r="AU62" s="69">
        <f ca="1">IF(AU$5="",0,SUMPRODUCT(
INDIRECT(ADDRESS($P62,SUMIFS($1:$1,$5:$5,1))&amp;":"&amp;ADDRESS($P62,AU$1)),
INDIRECT("rBP!"&amp;ADDRESS($S62,SUMIFS(rBP!$1:$1,rBP!$5:$5,MAX(rBP!$5:$5)-AU$5+1))&amp;":"&amp;ADDRESS($S62,SUMIFS(rBP!$1:$1,rBP!$5:$5,MAX(rBP!$5:$5))))))</f>
        <v>8907.9199999999983</v>
      </c>
      <c r="AV62" s="69">
        <f ca="1">IF(AV$5="",0,SUMPRODUCT(
INDIRECT(ADDRESS($P62,SUMIFS($1:$1,$5:$5,1))&amp;":"&amp;ADDRESS($P62,AV$1)),
INDIRECT("rBP!"&amp;ADDRESS($S62,SUMIFS(rBP!$1:$1,rBP!$5:$5,MAX(rBP!$5:$5)-AV$5+1))&amp;":"&amp;ADDRESS($S62,SUMIFS(rBP!$1:$1,rBP!$5:$5,MAX(rBP!$5:$5))))))</f>
        <v>9865.5199999999986</v>
      </c>
      <c r="AW62" s="69">
        <f ca="1">IF(AW$5="",0,SUMPRODUCT(
INDIRECT(ADDRESS($P62,SUMIFS($1:$1,$5:$5,1))&amp;":"&amp;ADDRESS($P62,AW$1)),
INDIRECT("rBP!"&amp;ADDRESS($S62,SUMIFS(rBP!$1:$1,rBP!$5:$5,MAX(rBP!$5:$5)-AW$5+1))&amp;":"&amp;ADDRESS($S62,SUMIFS(rBP!$1:$1,rBP!$5:$5,MAX(rBP!$5:$5))))))</f>
        <v>10823.119999999999</v>
      </c>
      <c r="AX62" s="69">
        <f ca="1">IF(AX$5="",0,SUMPRODUCT(
INDIRECT(ADDRESS($P62,SUMIFS($1:$1,$5:$5,1))&amp;":"&amp;ADDRESS($P62,AX$1)),
INDIRECT("rBP!"&amp;ADDRESS($S62,SUMIFS(rBP!$1:$1,rBP!$5:$5,MAX(rBP!$5:$5)-AX$5+1))&amp;":"&amp;ADDRESS($S62,SUMIFS(rBP!$1:$1,rBP!$5:$5,MAX(rBP!$5:$5))))))</f>
        <v>11780.72</v>
      </c>
      <c r="AY62" s="69">
        <f ca="1">IF(AY$5="",0,SUMPRODUCT(
INDIRECT(ADDRESS($P62,SUMIFS($1:$1,$5:$5,1))&amp;":"&amp;ADDRESS($P62,AY$1)),
INDIRECT("rBP!"&amp;ADDRESS($S62,SUMIFS(rBP!$1:$1,rBP!$5:$5,MAX(rBP!$5:$5)-AY$5+1))&amp;":"&amp;ADDRESS($S62,SUMIFS(rBP!$1:$1,rBP!$5:$5,MAX(rBP!$5:$5))))))</f>
        <v>12738.319999999998</v>
      </c>
      <c r="AZ62" s="69">
        <f ca="1">IF(AZ$5="",0,SUMPRODUCT(
INDIRECT(ADDRESS($P62,SUMIFS($1:$1,$5:$5,1))&amp;":"&amp;ADDRESS($P62,AZ$1)),
INDIRECT("rBP!"&amp;ADDRESS($S62,SUMIFS(rBP!$1:$1,rBP!$5:$5,MAX(rBP!$5:$5)-AZ$5+1))&amp;":"&amp;ADDRESS($S62,SUMIFS(rBP!$1:$1,rBP!$5:$5,MAX(rBP!$5:$5))))))</f>
        <v>13695.919999999998</v>
      </c>
      <c r="BA62" s="69">
        <f ca="1">IF(BA$5="",0,SUMPRODUCT(
INDIRECT(ADDRESS($P62,SUMIFS($1:$1,$5:$5,1))&amp;":"&amp;ADDRESS($P62,BA$1)),
INDIRECT("rBP!"&amp;ADDRESS($S62,SUMIFS(rBP!$1:$1,rBP!$5:$5,MAX(rBP!$5:$5)-BA$5+1))&amp;":"&amp;ADDRESS($S62,SUMIFS(rBP!$1:$1,rBP!$5:$5,MAX(rBP!$5:$5))))))</f>
        <v>14653.519999999999</v>
      </c>
      <c r="BB62" s="69">
        <f ca="1">IF(BB$5="",0,SUMPRODUCT(
INDIRECT(ADDRESS($P62,SUMIFS($1:$1,$5:$5,1))&amp;":"&amp;ADDRESS($P62,BB$1)),
INDIRECT("rBP!"&amp;ADDRESS($S62,SUMIFS(rBP!$1:$1,rBP!$5:$5,MAX(rBP!$5:$5)-BB$5+1))&amp;":"&amp;ADDRESS($S62,SUMIFS(rBP!$1:$1,rBP!$5:$5,MAX(rBP!$5:$5))))))</f>
        <v>15555.119999999999</v>
      </c>
      <c r="BC62" s="69">
        <f ca="1">IF(BC$5="",0,SUMPRODUCT(
INDIRECT(ADDRESS($P62,SUMIFS($1:$1,$5:$5,1))&amp;":"&amp;ADDRESS($P62,BC$1)),
INDIRECT("rBP!"&amp;ADDRESS($S62,SUMIFS(rBP!$1:$1,rBP!$5:$5,MAX(rBP!$5:$5)-BC$5+1))&amp;":"&amp;ADDRESS($S62,SUMIFS(rBP!$1:$1,rBP!$5:$5,MAX(rBP!$5:$5))))))</f>
        <v>16288.719999999998</v>
      </c>
      <c r="BD62" s="69">
        <f ca="1">IF(BD$5="",0,SUMPRODUCT(
INDIRECT(ADDRESS($P62,SUMIFS($1:$1,$5:$5,1))&amp;":"&amp;ADDRESS($P62,BD$1)),
INDIRECT("rBP!"&amp;ADDRESS($S62,SUMIFS(rBP!$1:$1,rBP!$5:$5,MAX(rBP!$5:$5)-BD$5+1))&amp;":"&amp;ADDRESS($S62,SUMIFS(rBP!$1:$1,rBP!$5:$5,MAX(rBP!$5:$5))))))</f>
        <v>16843.12</v>
      </c>
      <c r="BE62" s="69">
        <f ca="1">IF(BE$5="",0,SUMPRODUCT(
INDIRECT(ADDRESS($P62,SUMIFS($1:$1,$5:$5,1))&amp;":"&amp;ADDRESS($P62,BE$1)),
INDIRECT("rBP!"&amp;ADDRESS($S62,SUMIFS(rBP!$1:$1,rBP!$5:$5,MAX(rBP!$5:$5)-BE$5+1))&amp;":"&amp;ADDRESS($S62,SUMIFS(rBP!$1:$1,rBP!$5:$5,MAX(rBP!$5:$5))))))</f>
        <v>17211.32</v>
      </c>
      <c r="BF62" s="69">
        <f ca="1">IF(BF$5="",0,SUMPRODUCT(
INDIRECT(ADDRESS($P62,SUMIFS($1:$1,$5:$5,1))&amp;":"&amp;ADDRESS($P62,BF$1)),
INDIRECT("rBP!"&amp;ADDRESS($S62,SUMIFS(rBP!$1:$1,rBP!$5:$5,MAX(rBP!$5:$5)-BF$5+1))&amp;":"&amp;ADDRESS($S62,SUMIFS(rBP!$1:$1,rBP!$5:$5,MAX(rBP!$5:$5))))))</f>
        <v>17417.12</v>
      </c>
      <c r="BG62" s="69">
        <f ca="1">IF(BG$5="",0,SUMPRODUCT(
INDIRECT(ADDRESS($P62,SUMIFS($1:$1,$5:$5,1))&amp;":"&amp;ADDRESS($P62,BG$1)),
INDIRECT("rBP!"&amp;ADDRESS($S62,SUMIFS(rBP!$1:$1,rBP!$5:$5,MAX(rBP!$5:$5)-BG$5+1))&amp;":"&amp;ADDRESS($S62,SUMIFS(rBP!$1:$1,rBP!$5:$5,MAX(rBP!$5:$5))))))</f>
        <v>17527.16</v>
      </c>
      <c r="BH62" s="69">
        <f ca="1">IF(BH$5="",0,SUMPRODUCT(
INDIRECT(ADDRESS($P62,SUMIFS($1:$1,$5:$5,1))&amp;":"&amp;ADDRESS($P62,BH$1)),
INDIRECT("rBP!"&amp;ADDRESS($S62,SUMIFS(rBP!$1:$1,rBP!$5:$5,MAX(rBP!$5:$5)-BH$5+1))&amp;":"&amp;ADDRESS($S62,SUMIFS(rBP!$1:$1,rBP!$5:$5,MAX(rBP!$5:$5))))))</f>
        <v>17581.199999999997</v>
      </c>
      <c r="BI62" s="69">
        <f ca="1">IF(BI$5="",0,SUMPRODUCT(
INDIRECT(ADDRESS($P62,SUMIFS($1:$1,$5:$5,1))&amp;":"&amp;ADDRESS($P62,BI$1)),
INDIRECT("rBP!"&amp;ADDRESS($S62,SUMIFS(rBP!$1:$1,rBP!$5:$5,MAX(rBP!$5:$5)-BI$5+1))&amp;":"&amp;ADDRESS($S62,SUMIFS(rBP!$1:$1,rBP!$5:$5,MAX(rBP!$5:$5))))))</f>
        <v>17606.12</v>
      </c>
      <c r="BJ62" s="69">
        <f ca="1">IF(BJ$5="",0,SUMPRODUCT(
INDIRECT(ADDRESS($P62,SUMIFS($1:$1,$5:$5,1))&amp;":"&amp;ADDRESS($P62,BJ$1)),
INDIRECT("rBP!"&amp;ADDRESS($S62,SUMIFS(rBP!$1:$1,rBP!$5:$5,MAX(rBP!$5:$5)-BJ$5+1))&amp;":"&amp;ADDRESS($S62,SUMIFS(rBP!$1:$1,rBP!$5:$5,MAX(rBP!$5:$5))))))</f>
        <v>17615.64</v>
      </c>
      <c r="BK62" s="69">
        <f ca="1">IF(BK$5="",0,SUMPRODUCT(
INDIRECT(ADDRESS($P62,SUMIFS($1:$1,$5:$5,1))&amp;":"&amp;ADDRESS($P62,BK$1)),
INDIRECT("rBP!"&amp;ADDRESS($S62,SUMIFS(rBP!$1:$1,rBP!$5:$5,MAX(rBP!$5:$5)-BK$5+1))&amp;":"&amp;ADDRESS($S62,SUMIFS(rBP!$1:$1,rBP!$5:$5,MAX(rBP!$5:$5))))))</f>
        <v>17618.439999999999</v>
      </c>
      <c r="BL62" s="69">
        <f ca="1">IF(BL$5="",0,SUMPRODUCT(
INDIRECT(ADDRESS($P62,SUMIFS($1:$1,$5:$5,1))&amp;":"&amp;ADDRESS($P62,BL$1)),
INDIRECT("rBP!"&amp;ADDRESS($S62,SUMIFS(rBP!$1:$1,rBP!$5:$5,MAX(rBP!$5:$5)-BL$5+1))&amp;":"&amp;ADDRESS($S62,SUMIFS(rBP!$1:$1,rBP!$5:$5,MAX(rBP!$5:$5))))))</f>
        <v>17619.559999999998</v>
      </c>
      <c r="BM62" s="69">
        <f ca="1">IF(BM$5="",0,SUMPRODUCT(
INDIRECT(ADDRESS($P62,SUMIFS($1:$1,$5:$5,1))&amp;":"&amp;ADDRESS($P62,BM$1)),
INDIRECT("rBP!"&amp;ADDRESS($S62,SUMIFS(rBP!$1:$1,rBP!$5:$5,MAX(rBP!$5:$5)-BM$5+1))&amp;":"&amp;ADDRESS($S62,SUMIFS(rBP!$1:$1,rBP!$5:$5,MAX(rBP!$5:$5))))))</f>
        <v>17619.84</v>
      </c>
      <c r="BN62" s="69">
        <f ca="1">IF(BN$5="",0,SUMPRODUCT(
INDIRECT(ADDRESS($P62,SUMIFS($1:$1,$5:$5,1))&amp;":"&amp;ADDRESS($P62,BN$1)),
INDIRECT("rBP!"&amp;ADDRESS($S62,SUMIFS(rBP!$1:$1,rBP!$5:$5,MAX(rBP!$5:$5)-BN$5+1))&amp;":"&amp;ADDRESS($S62,SUMIFS(rBP!$1:$1,rBP!$5:$5,MAX(rBP!$5:$5))))))</f>
        <v>17619.84</v>
      </c>
      <c r="BO62" s="69">
        <f ca="1">IF(BO$5="",0,SUMPRODUCT(
INDIRECT(ADDRESS($P62,SUMIFS($1:$1,$5:$5,1))&amp;":"&amp;ADDRESS($P62,BO$1)),
INDIRECT("rBP!"&amp;ADDRESS($S62,SUMIFS(rBP!$1:$1,rBP!$5:$5,MAX(rBP!$5:$5)-BO$5+1))&amp;":"&amp;ADDRESS($S62,SUMIFS(rBP!$1:$1,rBP!$5:$5,MAX(rBP!$5:$5))))))</f>
        <v>17619.84</v>
      </c>
      <c r="BP62" s="69">
        <f ca="1">IF(BP$5="",0,SUMPRODUCT(
INDIRECT(ADDRESS($P62,SUMIFS($1:$1,$5:$5,1))&amp;":"&amp;ADDRESS($P62,BP$1)),
INDIRECT("rBP!"&amp;ADDRESS($S62,SUMIFS(rBP!$1:$1,rBP!$5:$5,MAX(rBP!$5:$5)-BP$5+1))&amp;":"&amp;ADDRESS($S62,SUMIFS(rBP!$1:$1,rBP!$5:$5,MAX(rBP!$5:$5))))))</f>
        <v>17619.84</v>
      </c>
      <c r="BQ62" s="69">
        <f ca="1">IF(BQ$5="",0,SUMPRODUCT(
INDIRECT(ADDRESS($P62,SUMIFS($1:$1,$5:$5,1))&amp;":"&amp;ADDRESS($P62,BQ$1)),
INDIRECT("rBP!"&amp;ADDRESS($S62,SUMIFS(rBP!$1:$1,rBP!$5:$5,MAX(rBP!$5:$5)-BQ$5+1))&amp;":"&amp;ADDRESS($S62,SUMIFS(rBP!$1:$1,rBP!$5:$5,MAX(rBP!$5:$5))))))</f>
        <v>17619.84</v>
      </c>
      <c r="BR62" s="69">
        <f ca="1">IF(BR$5="",0,SUMPRODUCT(
INDIRECT(ADDRESS($P62,SUMIFS($1:$1,$5:$5,1))&amp;":"&amp;ADDRESS($P62,BR$1)),
INDIRECT("rBP!"&amp;ADDRESS($S62,SUMIFS(rBP!$1:$1,rBP!$5:$5,MAX(rBP!$5:$5)-BR$5+1))&amp;":"&amp;ADDRESS($S62,SUMIFS(rBP!$1:$1,rBP!$5:$5,MAX(rBP!$5:$5))))))</f>
        <v>17619.84</v>
      </c>
      <c r="BS62" s="69">
        <f ca="1">IF(BS$5="",0,SUMPRODUCT(
INDIRECT(ADDRESS($P62,SUMIFS($1:$1,$5:$5,1))&amp;":"&amp;ADDRESS($P62,BS$1)),
INDIRECT("rBP!"&amp;ADDRESS($S62,SUMIFS(rBP!$1:$1,rBP!$5:$5,MAX(rBP!$5:$5)-BS$5+1))&amp;":"&amp;ADDRESS($S62,SUMIFS(rBP!$1:$1,rBP!$5:$5,MAX(rBP!$5:$5))))))</f>
        <v>17619.84</v>
      </c>
      <c r="BT62" s="69">
        <f ca="1">IF(BT$5="",0,SUMPRODUCT(
INDIRECT(ADDRESS($P62,SUMIFS($1:$1,$5:$5,1))&amp;":"&amp;ADDRESS($P62,BT$1)),
INDIRECT("rBP!"&amp;ADDRESS($S62,SUMIFS(rBP!$1:$1,rBP!$5:$5,MAX(rBP!$5:$5)-BT$5+1))&amp;":"&amp;ADDRESS($S62,SUMIFS(rBP!$1:$1,rBP!$5:$5,MAX(rBP!$5:$5))))))</f>
        <v>17619.84</v>
      </c>
      <c r="BU62" s="69">
        <f ca="1">IF(BU$5="",0,SUMPRODUCT(
INDIRECT(ADDRESS($P62,SUMIFS($1:$1,$5:$5,1))&amp;":"&amp;ADDRESS($P62,BU$1)),
INDIRECT("rBP!"&amp;ADDRESS($S62,SUMIFS(rBP!$1:$1,rBP!$5:$5,MAX(rBP!$5:$5)-BU$5+1))&amp;":"&amp;ADDRESS($S62,SUMIFS(rBP!$1:$1,rBP!$5:$5,MAX(rBP!$5:$5))))))</f>
        <v>17619.84</v>
      </c>
      <c r="BV62" s="69">
        <f ca="1">IF(BV$5="",0,SUMPRODUCT(
INDIRECT(ADDRESS($P62,SUMIFS($1:$1,$5:$5,1))&amp;":"&amp;ADDRESS($P62,BV$1)),
INDIRECT("rBP!"&amp;ADDRESS($S62,SUMIFS(rBP!$1:$1,rBP!$5:$5,MAX(rBP!$5:$5)-BV$5+1))&amp;":"&amp;ADDRESS($S62,SUMIFS(rBP!$1:$1,rBP!$5:$5,MAX(rBP!$5:$5))))))</f>
        <v>0</v>
      </c>
      <c r="BW62" s="69">
        <f ca="1">IF(BW$5="",0,SUMPRODUCT(
INDIRECT(ADDRESS($P62,SUMIFS($1:$1,$5:$5,1))&amp;":"&amp;ADDRESS($P62,BW$1)),
INDIRECT("rBP!"&amp;ADDRESS($S62,SUMIFS(rBP!$1:$1,rBP!$5:$5,MAX(rBP!$5:$5)-BW$5+1))&amp;":"&amp;ADDRESS($S62,SUMIFS(rBP!$1:$1,rBP!$5:$5,MAX(rBP!$5:$5))))))</f>
        <v>0</v>
      </c>
      <c r="BX62" s="69">
        <f ca="1">IF(BX$5="",0,SUMPRODUCT(
INDIRECT(ADDRESS($P62,SUMIFS($1:$1,$5:$5,1))&amp;":"&amp;ADDRESS($P62,BX$1)),
INDIRECT("rBP!"&amp;ADDRESS($S62,SUMIFS(rBP!$1:$1,rBP!$5:$5,MAX(rBP!$5:$5)-BX$5+1))&amp;":"&amp;ADDRESS($S62,SUMIFS(rBP!$1:$1,rBP!$5:$5,MAX(rBP!$5:$5))))))</f>
        <v>0</v>
      </c>
      <c r="BY62" s="69">
        <f ca="1">IF(BY$5="",0,SUMPRODUCT(
INDIRECT(ADDRESS($P62,SUMIFS($1:$1,$5:$5,1))&amp;":"&amp;ADDRESS($P62,BY$1)),
INDIRECT("rBP!"&amp;ADDRESS($S62,SUMIFS(rBP!$1:$1,rBP!$5:$5,MAX(rBP!$5:$5)-BY$5+1))&amp;":"&amp;ADDRESS($S62,SUMIFS(rBP!$1:$1,rBP!$5:$5,MAX(rBP!$5:$5))))))</f>
        <v>0</v>
      </c>
      <c r="BZ62" s="69">
        <f ca="1">IF(BZ$5="",0,SUMPRODUCT(
INDIRECT(ADDRESS($P62,SUMIFS($1:$1,$5:$5,1))&amp;":"&amp;ADDRESS($P62,BZ$1)),
INDIRECT("rBP!"&amp;ADDRESS($S62,SUMIFS(rBP!$1:$1,rBP!$5:$5,MAX(rBP!$5:$5)-BZ$5+1))&amp;":"&amp;ADDRESS($S62,SUMIFS(rBP!$1:$1,rBP!$5:$5,MAX(rBP!$5:$5))))))</f>
        <v>0</v>
      </c>
      <c r="CA62" s="69">
        <f ca="1">IF(CA$5="",0,SUMPRODUCT(
INDIRECT(ADDRESS($P62,SUMIFS($1:$1,$5:$5,1))&amp;":"&amp;ADDRESS($P62,CA$1)),
INDIRECT("rBP!"&amp;ADDRESS($S62,SUMIFS(rBP!$1:$1,rBP!$5:$5,MAX(rBP!$5:$5)-CA$5+1))&amp;":"&amp;ADDRESS($S62,SUMIFS(rBP!$1:$1,rBP!$5:$5,MAX(rBP!$5:$5))))))</f>
        <v>0</v>
      </c>
      <c r="CB62" s="69">
        <f ca="1">IF(CB$5="",0,SUMPRODUCT(
INDIRECT(ADDRESS($P62,SUMIFS($1:$1,$5:$5,1))&amp;":"&amp;ADDRESS($P62,CB$1)),
INDIRECT("rBP!"&amp;ADDRESS($S62,SUMIFS(rBP!$1:$1,rBP!$5:$5,MAX(rBP!$5:$5)-CB$5+1))&amp;":"&amp;ADDRESS($S62,SUMIFS(rBP!$1:$1,rBP!$5:$5,MAX(rBP!$5:$5))))))</f>
        <v>0</v>
      </c>
      <c r="CC62" s="69">
        <f ca="1">IF(CC$5="",0,SUMPRODUCT(
INDIRECT(ADDRESS($P62,SUMIFS($1:$1,$5:$5,1))&amp;":"&amp;ADDRESS($P62,CC$1)),
INDIRECT("rBP!"&amp;ADDRESS($S62,SUMIFS(rBP!$1:$1,rBP!$5:$5,MAX(rBP!$5:$5)-CC$5+1))&amp;":"&amp;ADDRESS($S62,SUMIFS(rBP!$1:$1,rBP!$5:$5,MAX(rBP!$5:$5))))))</f>
        <v>0</v>
      </c>
      <c r="CD62" s="69">
        <f ca="1">IF(CD$5="",0,SUMPRODUCT(
INDIRECT(ADDRESS($P62,SUMIFS($1:$1,$5:$5,1))&amp;":"&amp;ADDRESS($P62,CD$1)),
INDIRECT("rBP!"&amp;ADDRESS($S62,SUMIFS(rBP!$1:$1,rBP!$5:$5,MAX(rBP!$5:$5)-CD$5+1))&amp;":"&amp;ADDRESS($S62,SUMIFS(rBP!$1:$1,rBP!$5:$5,MAX(rBP!$5:$5))))))</f>
        <v>0</v>
      </c>
      <c r="CE62" s="69">
        <f ca="1">IF(CE$5="",0,SUMPRODUCT(
INDIRECT(ADDRESS($P62,SUMIFS($1:$1,$5:$5,1))&amp;":"&amp;ADDRESS($P62,CE$1)),
INDIRECT("rBP!"&amp;ADDRESS($S62,SUMIFS(rBP!$1:$1,rBP!$5:$5,MAX(rBP!$5:$5)-CE$5+1))&amp;":"&amp;ADDRESS($S62,SUMIFS(rBP!$1:$1,rBP!$5:$5,MAX(rBP!$5:$5))))))</f>
        <v>0</v>
      </c>
      <c r="CF62" s="69">
        <f ca="1">IF(CF$5="",0,SUMPRODUCT(
INDIRECT(ADDRESS($P62,SUMIFS($1:$1,$5:$5,1))&amp;":"&amp;ADDRESS($P62,CF$1)),
INDIRECT("rBP!"&amp;ADDRESS($S62,SUMIFS(rBP!$1:$1,rBP!$5:$5,MAX(rBP!$5:$5)-CF$5+1))&amp;":"&amp;ADDRESS($S62,SUMIFS(rBP!$1:$1,rBP!$5:$5,MAX(rBP!$5:$5))))))</f>
        <v>0</v>
      </c>
      <c r="CG62" s="69">
        <f ca="1">IF(CG$5="",0,SUMPRODUCT(
INDIRECT(ADDRESS($P62,SUMIFS($1:$1,$5:$5,1))&amp;":"&amp;ADDRESS($P62,CG$1)),
INDIRECT("rBP!"&amp;ADDRESS($S62,SUMIFS(rBP!$1:$1,rBP!$5:$5,MAX(rBP!$5:$5)-CG$5+1))&amp;":"&amp;ADDRESS($S62,SUMIFS(rBP!$1:$1,rBP!$5:$5,MAX(rBP!$5:$5))))))</f>
        <v>0</v>
      </c>
      <c r="CH62" s="69">
        <f ca="1">IF(CH$5="",0,SUMPRODUCT(
INDIRECT(ADDRESS($P62,SUMIFS($1:$1,$5:$5,1))&amp;":"&amp;ADDRESS($P62,CH$1)),
INDIRECT("rBP!"&amp;ADDRESS($S62,SUMIFS(rBP!$1:$1,rBP!$5:$5,MAX(rBP!$5:$5)-CH$5+1))&amp;":"&amp;ADDRESS($S62,SUMIFS(rBP!$1:$1,rBP!$5:$5,MAX(rBP!$5:$5))))))</f>
        <v>0</v>
      </c>
      <c r="CI62" s="69">
        <f ca="1">IF(CI$5="",0,SUMPRODUCT(
INDIRECT(ADDRESS($P62,SUMIFS($1:$1,$5:$5,1))&amp;":"&amp;ADDRESS($P62,CI$1)),
INDIRECT("rBP!"&amp;ADDRESS($S62,SUMIFS(rBP!$1:$1,rBP!$5:$5,MAX(rBP!$5:$5)-CI$5+1))&amp;":"&amp;ADDRESS($S62,SUMIFS(rBP!$1:$1,rBP!$5:$5,MAX(rBP!$5:$5))))))</f>
        <v>0</v>
      </c>
      <c r="CJ62" s="69">
        <f ca="1">IF(CJ$5="",0,SUMPRODUCT(
INDIRECT(ADDRESS($P62,SUMIFS($1:$1,$5:$5,1))&amp;":"&amp;ADDRESS($P62,CJ$1)),
INDIRECT("rBP!"&amp;ADDRESS($S62,SUMIFS(rBP!$1:$1,rBP!$5:$5,MAX(rBP!$5:$5)-CJ$5+1))&amp;":"&amp;ADDRESS($S62,SUMIFS(rBP!$1:$1,rBP!$5:$5,MAX(rBP!$5:$5))))))</f>
        <v>0</v>
      </c>
      <c r="CK62" s="69">
        <f ca="1">IF(CK$5="",0,SUMPRODUCT(
INDIRECT(ADDRESS($P62,SUMIFS($1:$1,$5:$5,1))&amp;":"&amp;ADDRESS($P62,CK$1)),
INDIRECT("rBP!"&amp;ADDRESS($S62,SUMIFS(rBP!$1:$1,rBP!$5:$5,MAX(rBP!$5:$5)-CK$5+1))&amp;":"&amp;ADDRESS($S62,SUMIFS(rBP!$1:$1,rBP!$5:$5,MAX(rBP!$5:$5))))))</f>
        <v>0</v>
      </c>
      <c r="CL62" s="69">
        <f ca="1">IF(CL$5="",0,SUMPRODUCT(
INDIRECT(ADDRESS($P62,SUMIFS($1:$1,$5:$5,1))&amp;":"&amp;ADDRESS($P62,CL$1)),
INDIRECT("rBP!"&amp;ADDRESS($S62,SUMIFS(rBP!$1:$1,rBP!$5:$5,MAX(rBP!$5:$5)-CL$5+1))&amp;":"&amp;ADDRESS($S62,SUMIFS(rBP!$1:$1,rBP!$5:$5,MAX(rBP!$5:$5))))))</f>
        <v>0</v>
      </c>
      <c r="CM62" s="69">
        <f ca="1">IF(CM$5="",0,SUMPRODUCT(
INDIRECT(ADDRESS($P62,SUMIFS($1:$1,$5:$5,1))&amp;":"&amp;ADDRESS($P62,CM$1)),
INDIRECT("rBP!"&amp;ADDRESS($S62,SUMIFS(rBP!$1:$1,rBP!$5:$5,MAX(rBP!$5:$5)-CM$5+1))&amp;":"&amp;ADDRESS($S62,SUMIFS(rBP!$1:$1,rBP!$5:$5,MAX(rBP!$5:$5))))))</f>
        <v>0</v>
      </c>
      <c r="CN62" s="69">
        <f ca="1">IF(CN$5="",0,SUMPRODUCT(
INDIRECT(ADDRESS($P62,SUMIFS($1:$1,$5:$5,1))&amp;":"&amp;ADDRESS($P62,CN$1)),
INDIRECT("rBP!"&amp;ADDRESS($S62,SUMIFS(rBP!$1:$1,rBP!$5:$5,MAX(rBP!$5:$5)-CN$5+1))&amp;":"&amp;ADDRESS($S62,SUMIFS(rBP!$1:$1,rBP!$5:$5,MAX(rBP!$5:$5))))))</f>
        <v>0</v>
      </c>
      <c r="CO62" s="69">
        <f ca="1">IF(CO$5="",0,SUMPRODUCT(
INDIRECT(ADDRESS($P62,SUMIFS($1:$1,$5:$5,1))&amp;":"&amp;ADDRESS($P62,CO$1)),
INDIRECT("rBP!"&amp;ADDRESS($S62,SUMIFS(rBP!$1:$1,rBP!$5:$5,MAX(rBP!$5:$5)-CO$5+1))&amp;":"&amp;ADDRESS($S62,SUMIFS(rBP!$1:$1,rBP!$5:$5,MAX(rBP!$5:$5))))))</f>
        <v>0</v>
      </c>
      <c r="CP62" s="69">
        <f ca="1">IF(CP$5="",0,SUMPRODUCT(
INDIRECT(ADDRESS($P62,SUMIFS($1:$1,$5:$5,1))&amp;":"&amp;ADDRESS($P62,CP$1)),
INDIRECT("rBP!"&amp;ADDRESS($S62,SUMIFS(rBP!$1:$1,rBP!$5:$5,MAX(rBP!$5:$5)-CP$5+1))&amp;":"&amp;ADDRESS($S62,SUMIFS(rBP!$1:$1,rBP!$5:$5,MAX(rBP!$5:$5))))))</f>
        <v>0</v>
      </c>
      <c r="CQ62" s="69">
        <f ca="1">IF(CQ$5="",0,SUMPRODUCT(
INDIRECT(ADDRESS($P62,SUMIFS($1:$1,$5:$5,1))&amp;":"&amp;ADDRESS($P62,CQ$1)),
INDIRECT("rBP!"&amp;ADDRESS($S62,SUMIFS(rBP!$1:$1,rBP!$5:$5,MAX(rBP!$5:$5)-CQ$5+1))&amp;":"&amp;ADDRESS($S62,SUMIFS(rBP!$1:$1,rBP!$5:$5,MAX(rBP!$5:$5))))))</f>
        <v>0</v>
      </c>
      <c r="CR62" s="69">
        <f ca="1">IF(CR$5="",0,SUMPRODUCT(
INDIRECT(ADDRESS($P62,SUMIFS($1:$1,$5:$5,1))&amp;":"&amp;ADDRESS($P62,CR$1)),
INDIRECT("rBP!"&amp;ADDRESS($S62,SUMIFS(rBP!$1:$1,rBP!$5:$5,MAX(rBP!$5:$5)-CR$5+1))&amp;":"&amp;ADDRESS($S62,SUMIFS(rBP!$1:$1,rBP!$5:$5,MAX(rBP!$5:$5))))))</f>
        <v>0</v>
      </c>
      <c r="CS62" s="69">
        <f ca="1">IF(CS$5="",0,SUMPRODUCT(
INDIRECT(ADDRESS($P62,SUMIFS($1:$1,$5:$5,1))&amp;":"&amp;ADDRESS($P62,CS$1)),
INDIRECT("rBP!"&amp;ADDRESS($S62,SUMIFS(rBP!$1:$1,rBP!$5:$5,MAX(rBP!$5:$5)-CS$5+1))&amp;":"&amp;ADDRESS($S62,SUMIFS(rBP!$1:$1,rBP!$5:$5,MAX(rBP!$5:$5))))))</f>
        <v>0</v>
      </c>
      <c r="CT62" s="69">
        <f ca="1">IF(CT$5="",0,SUMPRODUCT(
INDIRECT(ADDRESS($P62,SUMIFS($1:$1,$5:$5,1))&amp;":"&amp;ADDRESS($P62,CT$1)),
INDIRECT("rBP!"&amp;ADDRESS($S62,SUMIFS(rBP!$1:$1,rBP!$5:$5,MAX(rBP!$5:$5)-CT$5+1))&amp;":"&amp;ADDRESS($S62,SUMIFS(rBP!$1:$1,rBP!$5:$5,MAX(rBP!$5:$5))))))</f>
        <v>0</v>
      </c>
    </row>
    <row r="63" spans="1:98" s="2" customFormat="1" ht="10.199999999999999" x14ac:dyDescent="0.2">
      <c r="A63" s="11">
        <f>ROW()</f>
        <v>63</v>
      </c>
      <c r="E63" s="23" t="str">
        <f>Lists!$N$9</f>
        <v>пустая строка</v>
      </c>
      <c r="P63" s="3"/>
      <c r="R63" s="23"/>
      <c r="S63" s="3"/>
      <c r="V63" s="74"/>
      <c r="W63" s="5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</row>
    <row r="64" spans="1:98" s="13" customFormat="1" x14ac:dyDescent="0.3">
      <c r="A64" s="12">
        <f>ROW()</f>
        <v>64</v>
      </c>
      <c r="E64" s="25"/>
      <c r="F64" s="13" t="str">
        <f>BP!$F$115</f>
        <v>Вн.пр-во</v>
      </c>
      <c r="M64" s="4" t="str">
        <f>Lists!$R$8</f>
        <v>руб.</v>
      </c>
      <c r="P64" s="72">
        <f>$A$7</f>
        <v>7</v>
      </c>
      <c r="Q64" s="31"/>
      <c r="R64" s="44"/>
      <c r="S64" s="72">
        <f>BP!$A115</f>
        <v>115</v>
      </c>
      <c r="T64" s="64"/>
      <c r="U64" s="64"/>
      <c r="V64" s="76">
        <f ca="1">W64-SUM(W65:W74)</f>
        <v>0</v>
      </c>
      <c r="W64" s="65">
        <f ca="1">SUM(INDIRECT(ADDRESS(ROW(),SUMIFS($1:$1,$5:$5,1))):INDIRECT(ADDRESS(ROW(),SUMIFS($1:$1,$5:$5,MAX($5:$5)))))</f>
        <v>365098339.98399991</v>
      </c>
      <c r="X64" s="64"/>
      <c r="Y64" s="64"/>
      <c r="Z64" s="65">
        <f ca="1">IF(Z$5="",0,SUMPRODUCT(
INDIRECT(ADDRESS($P64,SUMIFS($1:$1,$5:$5,1))&amp;":"&amp;ADDRESS($P64,Z$1)),
INDIRECT("rBP!"&amp;ADDRESS($S64,SUMIFS(rBP!$1:$1,rBP!$5:$5,MAX(rBP!$5:$5)-Z$5+1))&amp;":"&amp;ADDRESS($S64,SUMIFS(rBP!$1:$1,rBP!$5:$5,MAX(rBP!$5:$5))))))</f>
        <v>0</v>
      </c>
      <c r="AA64" s="65">
        <f ca="1">IF(AA$5="",0,SUMPRODUCT(
INDIRECT(ADDRESS($P64,SUMIFS($1:$1,$5:$5,1))&amp;":"&amp;ADDRESS($P64,AA$1)),
INDIRECT("rBP!"&amp;ADDRESS($S64,SUMIFS(rBP!$1:$1,rBP!$5:$5,MAX(rBP!$5:$5)-AA$5+1))&amp;":"&amp;ADDRESS($S64,SUMIFS(rBP!$1:$1,rBP!$5:$5,MAX(rBP!$5:$5))))))</f>
        <v>0</v>
      </c>
      <c r="AB64" s="65">
        <f ca="1">IF(AB$5="",0,SUMPRODUCT(
INDIRECT(ADDRESS($P64,SUMIFS($1:$1,$5:$5,1))&amp;":"&amp;ADDRESS($P64,AB$1)),
INDIRECT("rBP!"&amp;ADDRESS($S64,SUMIFS(rBP!$1:$1,rBP!$5:$5,MAX(rBP!$5:$5)-AB$5+1))&amp;":"&amp;ADDRESS($S64,SUMIFS(rBP!$1:$1,rBP!$5:$5,MAX(rBP!$5:$5))))))</f>
        <v>0</v>
      </c>
      <c r="AC64" s="65">
        <f ca="1">IF(AC$5="",0,SUMPRODUCT(
INDIRECT(ADDRESS($P64,SUMIFS($1:$1,$5:$5,1))&amp;":"&amp;ADDRESS($P64,AC$1)),
INDIRECT("rBP!"&amp;ADDRESS($S64,SUMIFS(rBP!$1:$1,rBP!$5:$5,MAX(rBP!$5:$5)-AC$5+1))&amp;":"&amp;ADDRESS($S64,SUMIFS(rBP!$1:$1,rBP!$5:$5,MAX(rBP!$5:$5))))))</f>
        <v>0</v>
      </c>
      <c r="AD64" s="65">
        <f ca="1">IF(AD$5="",0,SUMPRODUCT(
INDIRECT(ADDRESS($P64,SUMIFS($1:$1,$5:$5,1))&amp;":"&amp;ADDRESS($P64,AD$1)),
INDIRECT("rBP!"&amp;ADDRESS($S64,SUMIFS(rBP!$1:$1,rBP!$5:$5,MAX(rBP!$5:$5)-AD$5+1))&amp;":"&amp;ADDRESS($S64,SUMIFS(rBP!$1:$1,rBP!$5:$5,MAX(rBP!$5:$5))))))</f>
        <v>0</v>
      </c>
      <c r="AE64" s="65">
        <f ca="1">IF(AE$5="",0,SUMPRODUCT(
INDIRECT(ADDRESS($P64,SUMIFS($1:$1,$5:$5,1))&amp;":"&amp;ADDRESS($P64,AE$1)),
INDIRECT("rBP!"&amp;ADDRESS($S64,SUMIFS(rBP!$1:$1,rBP!$5:$5,MAX(rBP!$5:$5)-AE$5+1))&amp;":"&amp;ADDRESS($S64,SUMIFS(rBP!$1:$1,rBP!$5:$5,MAX(rBP!$5:$5))))))</f>
        <v>12188.800000000001</v>
      </c>
      <c r="AF64" s="65">
        <f ca="1">IF(AF$5="",0,SUMPRODUCT(
INDIRECT(ADDRESS($P64,SUMIFS($1:$1,$5:$5,1))&amp;":"&amp;ADDRESS($P64,AF$1)),
INDIRECT("rBP!"&amp;ADDRESS($S64,SUMIFS(rBP!$1:$1,rBP!$5:$5,MAX(rBP!$5:$5)-AF$5+1))&amp;":"&amp;ADDRESS($S64,SUMIFS(rBP!$1:$1,rBP!$5:$5,MAX(rBP!$5:$5))))))</f>
        <v>54155.200000000004</v>
      </c>
      <c r="AG64" s="65">
        <f ca="1">IF(AG$5="",0,SUMPRODUCT(
INDIRECT(ADDRESS($P64,SUMIFS($1:$1,$5:$5,1))&amp;":"&amp;ADDRESS($P64,AG$1)),
INDIRECT("rBP!"&amp;ADDRESS($S64,SUMIFS(rBP!$1:$1,rBP!$5:$5,MAX(rBP!$5:$5)-AG$5+1))&amp;":"&amp;ADDRESS($S64,SUMIFS(rBP!$1:$1,rBP!$5:$5,MAX(rBP!$5:$5))))))</f>
        <v>109359.36000000002</v>
      </c>
      <c r="AH64" s="65">
        <f ca="1">IF(AH$5="",0,SUMPRODUCT(
INDIRECT(ADDRESS($P64,SUMIFS($1:$1,$5:$5,1))&amp;":"&amp;ADDRESS($P64,AH$1)),
INDIRECT("rBP!"&amp;ADDRESS($S64,SUMIFS(rBP!$1:$1,rBP!$5:$5,MAX(rBP!$5:$5)-AH$5+1))&amp;":"&amp;ADDRESS($S64,SUMIFS(rBP!$1:$1,rBP!$5:$5,MAX(rBP!$5:$5))))))</f>
        <v>167167.12</v>
      </c>
      <c r="AI64" s="65">
        <f ca="1">IF(AI$5="",0,SUMPRODUCT(
INDIRECT(ADDRESS($P64,SUMIFS($1:$1,$5:$5,1))&amp;":"&amp;ADDRESS($P64,AI$1)),
INDIRECT("rBP!"&amp;ADDRESS($S64,SUMIFS(rBP!$1:$1,rBP!$5:$5,MAX(rBP!$5:$5)-AI$5+1))&amp;":"&amp;ADDRESS($S64,SUMIFS(rBP!$1:$1,rBP!$5:$5,MAX(rBP!$5:$5))))))</f>
        <v>220469.64</v>
      </c>
      <c r="AJ64" s="65">
        <f ca="1">IF(AJ$5="",0,SUMPRODUCT(
INDIRECT(ADDRESS($P64,SUMIFS($1:$1,$5:$5,1))&amp;":"&amp;ADDRESS($P64,AJ$1)),
INDIRECT("rBP!"&amp;ADDRESS($S64,SUMIFS(rBP!$1:$1,rBP!$5:$5,MAX(rBP!$5:$5)-AJ$5+1))&amp;":"&amp;ADDRESS($S64,SUMIFS(rBP!$1:$1,rBP!$5:$5,MAX(rBP!$5:$5))))))</f>
        <v>287444.48800000001</v>
      </c>
      <c r="AK64" s="65">
        <f ca="1">IF(AK$5="",0,SUMPRODUCT(
INDIRECT(ADDRESS($P64,SUMIFS($1:$1,$5:$5,1))&amp;":"&amp;ADDRESS($P64,AK$1)),
INDIRECT("rBP!"&amp;ADDRESS($S64,SUMIFS(rBP!$1:$1,rBP!$5:$5,MAX(rBP!$5:$5)-AK$5+1))&amp;":"&amp;ADDRESS($S64,SUMIFS(rBP!$1:$1,rBP!$5:$5,MAX(rBP!$5:$5))))))</f>
        <v>444255.28800000006</v>
      </c>
      <c r="AL64" s="65">
        <f ca="1">IF(AL$5="",0,SUMPRODUCT(
INDIRECT(ADDRESS($P64,SUMIFS($1:$1,$5:$5,1))&amp;":"&amp;ADDRESS($P64,AL$1)),
INDIRECT("rBP!"&amp;ADDRESS($S64,SUMIFS(rBP!$1:$1,rBP!$5:$5,MAX(rBP!$5:$5)-AL$5+1))&amp;":"&amp;ADDRESS($S64,SUMIFS(rBP!$1:$1,rBP!$5:$5,MAX(rBP!$5:$5))))))</f>
        <v>729391.86400000006</v>
      </c>
      <c r="AM64" s="65">
        <f ca="1">IF(AM$5="",0,SUMPRODUCT(
INDIRECT(ADDRESS($P64,SUMIFS($1:$1,$5:$5,1))&amp;":"&amp;ADDRESS($P64,AM$1)),
INDIRECT("rBP!"&amp;ADDRESS($S64,SUMIFS(rBP!$1:$1,rBP!$5:$5,MAX(rBP!$5:$5)-AM$5+1))&amp;":"&amp;ADDRESS($S64,SUMIFS(rBP!$1:$1,rBP!$5:$5,MAX(rBP!$5:$5))))))</f>
        <v>1153469.584</v>
      </c>
      <c r="AN64" s="65">
        <f ca="1">IF(AN$5="",0,SUMPRODUCT(
INDIRECT(ADDRESS($P64,SUMIFS($1:$1,$5:$5,1))&amp;":"&amp;ADDRESS($P64,AN$1)),
INDIRECT("rBP!"&amp;ADDRESS($S64,SUMIFS(rBP!$1:$1,rBP!$5:$5,MAX(rBP!$5:$5)-AN$5+1))&amp;":"&amp;ADDRESS($S64,SUMIFS(rBP!$1:$1,rBP!$5:$5,MAX(rBP!$5:$5))))))</f>
        <v>1707591.34</v>
      </c>
      <c r="AO64" s="65">
        <f ca="1">IF(AO$5="",0,SUMPRODUCT(
INDIRECT(ADDRESS($P64,SUMIFS($1:$1,$5:$5,1))&amp;":"&amp;ADDRESS($P64,AO$1)),
INDIRECT("rBP!"&amp;ADDRESS($S64,SUMIFS(rBP!$1:$1,rBP!$5:$5,MAX(rBP!$5:$5)-AO$5+1))&amp;":"&amp;ADDRESS($S64,SUMIFS(rBP!$1:$1,rBP!$5:$5,MAX(rBP!$5:$5))))))</f>
        <v>2351036.2240000004</v>
      </c>
      <c r="AP64" s="65">
        <f ca="1">IF(AP$5="",0,SUMPRODUCT(
INDIRECT(ADDRESS($P64,SUMIFS($1:$1,$5:$5,1))&amp;":"&amp;ADDRESS($P64,AP$1)),
INDIRECT("rBP!"&amp;ADDRESS($S64,SUMIFS(rBP!$1:$1,rBP!$5:$5,MAX(rBP!$5:$5)-AP$5+1))&amp;":"&amp;ADDRESS($S64,SUMIFS(rBP!$1:$1,rBP!$5:$5,MAX(rBP!$5:$5))))))</f>
        <v>3047369.2760000001</v>
      </c>
      <c r="AQ64" s="65">
        <f ca="1">IF(AQ$5="",0,SUMPRODUCT(
INDIRECT(ADDRESS($P64,SUMIFS($1:$1,$5:$5,1))&amp;":"&amp;ADDRESS($P64,AQ$1)),
INDIRECT("rBP!"&amp;ADDRESS($S64,SUMIFS(rBP!$1:$1,rBP!$5:$5,MAX(rBP!$5:$5)-AQ$5+1))&amp;":"&amp;ADDRESS($S64,SUMIFS(rBP!$1:$1,rBP!$5:$5,MAX(rBP!$5:$5))))))</f>
        <v>3772844.8800000004</v>
      </c>
      <c r="AR64" s="65">
        <f ca="1">IF(AR$5="",0,SUMPRODUCT(
INDIRECT(ADDRESS($P64,SUMIFS($1:$1,$5:$5,1))&amp;":"&amp;ADDRESS($P64,AR$1)),
INDIRECT("rBP!"&amp;ADDRESS($S64,SUMIFS(rBP!$1:$1,rBP!$5:$5,MAX(rBP!$5:$5)-AR$5+1))&amp;":"&amp;ADDRESS($S64,SUMIFS(rBP!$1:$1,rBP!$5:$5,MAX(rBP!$5:$5))))))</f>
        <v>4513605.34</v>
      </c>
      <c r="AS64" s="65">
        <f ca="1">IF(AS$5="",0,SUMPRODUCT(
INDIRECT(ADDRESS($P64,SUMIFS($1:$1,$5:$5,1))&amp;":"&amp;ADDRESS($P64,AS$1)),
INDIRECT("rBP!"&amp;ADDRESS($S64,SUMIFS(rBP!$1:$1,rBP!$5:$5,MAX(rBP!$5:$5)-AS$5+1))&amp;":"&amp;ADDRESS($S64,SUMIFS(rBP!$1:$1,rBP!$5:$5,MAX(rBP!$5:$5))))))</f>
        <v>5261707.9400000004</v>
      </c>
      <c r="AT64" s="65">
        <f ca="1">IF(AT$5="",0,SUMPRODUCT(
INDIRECT(ADDRESS($P64,SUMIFS($1:$1,$5:$5,1))&amp;":"&amp;ADDRESS($P64,AT$1)),
INDIRECT("rBP!"&amp;ADDRESS($S64,SUMIFS(rBP!$1:$1,rBP!$5:$5,MAX(rBP!$5:$5)-AT$5+1))&amp;":"&amp;ADDRESS($S64,SUMIFS(rBP!$1:$1,rBP!$5:$5,MAX(rBP!$5:$5))))))</f>
        <v>6012344.7000000002</v>
      </c>
      <c r="AU64" s="65">
        <f ca="1">IF(AU$5="",0,SUMPRODUCT(
INDIRECT(ADDRESS($P64,SUMIFS($1:$1,$5:$5,1))&amp;":"&amp;ADDRESS($P64,AU$1)),
INDIRECT("rBP!"&amp;ADDRESS($S64,SUMIFS(rBP!$1:$1,rBP!$5:$5,MAX(rBP!$5:$5)-AU$5+1))&amp;":"&amp;ADDRESS($S64,SUMIFS(rBP!$1:$1,rBP!$5:$5,MAX(rBP!$5:$5))))))</f>
        <v>6763843.54</v>
      </c>
      <c r="AV64" s="65">
        <f ca="1">IF(AV$5="",0,SUMPRODUCT(
INDIRECT(ADDRESS($P64,SUMIFS($1:$1,$5:$5,1))&amp;":"&amp;ADDRESS($P64,AV$1)),
INDIRECT("rBP!"&amp;ADDRESS($S64,SUMIFS(rBP!$1:$1,rBP!$5:$5,MAX(rBP!$5:$5)-AV$5+1))&amp;":"&amp;ADDRESS($S64,SUMIFS(rBP!$1:$1,rBP!$5:$5,MAX(rBP!$5:$5))))))</f>
        <v>7515697.2400000002</v>
      </c>
      <c r="AW64" s="65">
        <f ca="1">IF(AW$5="",0,SUMPRODUCT(
INDIRECT(ADDRESS($P64,SUMIFS($1:$1,$5:$5,1))&amp;":"&amp;ADDRESS($P64,AW$1)),
INDIRECT("rBP!"&amp;ADDRESS($S64,SUMIFS(rBP!$1:$1,rBP!$5:$5,MAX(rBP!$5:$5)-AW$5+1))&amp;":"&amp;ADDRESS($S64,SUMIFS(rBP!$1:$1,rBP!$5:$5,MAX(rBP!$5:$5))))))</f>
        <v>8267618.4400000004</v>
      </c>
      <c r="AX64" s="65">
        <f ca="1">IF(AX$5="",0,SUMPRODUCT(
INDIRECT(ADDRESS($P64,SUMIFS($1:$1,$5:$5,1))&amp;":"&amp;ADDRESS($P64,AX$1)),
INDIRECT("rBP!"&amp;ADDRESS($S64,SUMIFS(rBP!$1:$1,rBP!$5:$5,MAX(rBP!$5:$5)-AX$5+1))&amp;":"&amp;ADDRESS($S64,SUMIFS(rBP!$1:$1,rBP!$5:$5,MAX(rBP!$5:$5))))))</f>
        <v>9019539.6400000006</v>
      </c>
      <c r="AY64" s="65">
        <f ca="1">IF(AY$5="",0,SUMPRODUCT(
INDIRECT(ADDRESS($P64,SUMIFS($1:$1,$5:$5,1))&amp;":"&amp;ADDRESS($P64,AY$1)),
INDIRECT("rBP!"&amp;ADDRESS($S64,SUMIFS(rBP!$1:$1,rBP!$5:$5,MAX(rBP!$5:$5)-AY$5+1))&amp;":"&amp;ADDRESS($S64,SUMIFS(rBP!$1:$1,rBP!$5:$5,MAX(rBP!$5:$5))))))</f>
        <v>9771460.8399999999</v>
      </c>
      <c r="AZ64" s="65">
        <f ca="1">IF(AZ$5="",0,SUMPRODUCT(
INDIRECT(ADDRESS($P64,SUMIFS($1:$1,$5:$5,1))&amp;":"&amp;ADDRESS($P64,AZ$1)),
INDIRECT("rBP!"&amp;ADDRESS($S64,SUMIFS(rBP!$1:$1,rBP!$5:$5,MAX(rBP!$5:$5)-AZ$5+1))&amp;":"&amp;ADDRESS($S64,SUMIFS(rBP!$1:$1,rBP!$5:$5,MAX(rBP!$5:$5))))))</f>
        <v>10523382.040000001</v>
      </c>
      <c r="BA64" s="65">
        <f ca="1">IF(BA$5="",0,SUMPRODUCT(
INDIRECT(ADDRESS($P64,SUMIFS($1:$1,$5:$5,1))&amp;":"&amp;ADDRESS($P64,BA$1)),
INDIRECT("rBP!"&amp;ADDRESS($S64,SUMIFS(rBP!$1:$1,rBP!$5:$5,MAX(rBP!$5:$5)-BA$5+1))&amp;":"&amp;ADDRESS($S64,SUMIFS(rBP!$1:$1,rBP!$5:$5,MAX(rBP!$5:$5))))))</f>
        <v>11275303.240000002</v>
      </c>
      <c r="BB64" s="65">
        <f ca="1">IF(BB$5="",0,SUMPRODUCT(
INDIRECT(ADDRESS($P64,SUMIFS($1:$1,$5:$5,1))&amp;":"&amp;ADDRESS($P64,BB$1)),
INDIRECT("rBP!"&amp;ADDRESS($S64,SUMIFS(rBP!$1:$1,rBP!$5:$5,MAX(rBP!$5:$5)-BB$5+1))&amp;":"&amp;ADDRESS($S64,SUMIFS(rBP!$1:$1,rBP!$5:$5,MAX(rBP!$5:$5))))))</f>
        <v>11996752.440000001</v>
      </c>
      <c r="BC64" s="65">
        <f ca="1">IF(BC$5="",0,SUMPRODUCT(
INDIRECT(ADDRESS($P64,SUMIFS($1:$1,$5:$5,1))&amp;":"&amp;ADDRESS($P64,BC$1)),
INDIRECT("rBP!"&amp;ADDRESS($S64,SUMIFS(rBP!$1:$1,rBP!$5:$5,MAX(rBP!$5:$5)-BC$5+1))&amp;":"&amp;ADDRESS($S64,SUMIFS(rBP!$1:$1,rBP!$5:$5,MAX(rBP!$5:$5))))))</f>
        <v>12613285.640000001</v>
      </c>
      <c r="BD64" s="65">
        <f ca="1">IF(BD$5="",0,SUMPRODUCT(
INDIRECT(ADDRESS($P64,SUMIFS($1:$1,$5:$5,1))&amp;":"&amp;ADDRESS($P64,BD$1)),
INDIRECT("rBP!"&amp;ADDRESS($S64,SUMIFS(rBP!$1:$1,rBP!$5:$5,MAX(rBP!$5:$5)-BD$5+1))&amp;":"&amp;ADDRESS($S64,SUMIFS(rBP!$1:$1,rBP!$5:$5,MAX(rBP!$5:$5))))))</f>
        <v>13091808.440000001</v>
      </c>
      <c r="BE64" s="65">
        <f ca="1">IF(BE$5="",0,SUMPRODUCT(
INDIRECT(ADDRESS($P64,SUMIFS($1:$1,$5:$5,1))&amp;":"&amp;ADDRESS($P64,BE$1)),
INDIRECT("rBP!"&amp;ADDRESS($S64,SUMIFS(rBP!$1:$1,rBP!$5:$5,MAX(rBP!$5:$5)-BE$5+1))&amp;":"&amp;ADDRESS($S64,SUMIFS(rBP!$1:$1,rBP!$5:$5,MAX(rBP!$5:$5))))))</f>
        <v>13425811.840000002</v>
      </c>
      <c r="BF64" s="65">
        <f ca="1">IF(BF$5="",0,SUMPRODUCT(
INDIRECT(ADDRESS($P64,SUMIFS($1:$1,$5:$5,1))&amp;":"&amp;ADDRESS($P64,BF$1)),
INDIRECT("rBP!"&amp;ADDRESS($S64,SUMIFS(rBP!$1:$1,rBP!$5:$5,MAX(rBP!$5:$5)-BF$5+1))&amp;":"&amp;ADDRESS($S64,SUMIFS(rBP!$1:$1,rBP!$5:$5,MAX(rBP!$5:$5))))))</f>
        <v>13626558.940000001</v>
      </c>
      <c r="BG64" s="65">
        <f ca="1">IF(BG$5="",0,SUMPRODUCT(
INDIRECT(ADDRESS($P64,SUMIFS($1:$1,$5:$5,1))&amp;":"&amp;ADDRESS($P64,BG$1)),
INDIRECT("rBP!"&amp;ADDRESS($S64,SUMIFS(rBP!$1:$1,rBP!$5:$5,MAX(rBP!$5:$5)-BG$5+1))&amp;":"&amp;ADDRESS($S64,SUMIFS(rBP!$1:$1,rBP!$5:$5,MAX(rBP!$5:$5))))))</f>
        <v>13736048.92</v>
      </c>
      <c r="BH64" s="65">
        <f ca="1">IF(BH$5="",0,SUMPRODUCT(
INDIRECT(ADDRESS($P64,SUMIFS($1:$1,$5:$5,1))&amp;":"&amp;ADDRESS($P64,BH$1)),
INDIRECT("rBP!"&amp;ADDRESS($S64,SUMIFS(rBP!$1:$1,rBP!$5:$5,MAX(rBP!$5:$5)-BH$5+1))&amp;":"&amp;ADDRESS($S64,SUMIFS(rBP!$1:$1,rBP!$5:$5,MAX(rBP!$5:$5))))))</f>
        <v>13791981.9</v>
      </c>
      <c r="BI64" s="65">
        <f ca="1">IF(BI$5="",0,SUMPRODUCT(
INDIRECT(ADDRESS($P64,SUMIFS($1:$1,$5:$5,1))&amp;":"&amp;ADDRESS($P64,BI$1)),
INDIRECT("rBP!"&amp;ADDRESS($S64,SUMIFS(rBP!$1:$1,rBP!$5:$5,MAX(rBP!$5:$5)-BI$5+1))&amp;":"&amp;ADDRESS($S64,SUMIFS(rBP!$1:$1,rBP!$5:$5,MAX(rBP!$5:$5))))))</f>
        <v>13818569.440000001</v>
      </c>
      <c r="BJ64" s="65">
        <f ca="1">IF(BJ$5="",0,SUMPRODUCT(
INDIRECT(ADDRESS($P64,SUMIFS($1:$1,$5:$5,1))&amp;":"&amp;ADDRESS($P64,BJ$1)),
INDIRECT("rBP!"&amp;ADDRESS($S64,SUMIFS(rBP!$1:$1,rBP!$5:$5,MAX(rBP!$5:$5)-BJ$5+1))&amp;":"&amp;ADDRESS($S64,SUMIFS(rBP!$1:$1,rBP!$5:$5,MAX(rBP!$5:$5))))))</f>
        <v>13829757.180000002</v>
      </c>
      <c r="BK64" s="65">
        <f ca="1">IF(BK$5="",0,SUMPRODUCT(
INDIRECT(ADDRESS($P64,SUMIFS($1:$1,$5:$5,1))&amp;":"&amp;ADDRESS($P64,BK$1)),
INDIRECT("rBP!"&amp;ADDRESS($S64,SUMIFS(rBP!$1:$1,rBP!$5:$5,MAX(rBP!$5:$5)-BK$5+1))&amp;":"&amp;ADDRESS($S64,SUMIFS(rBP!$1:$1,rBP!$5:$5,MAX(rBP!$5:$5))))))</f>
        <v>13833575.780000001</v>
      </c>
      <c r="BL64" s="65">
        <f ca="1">IF(BL$5="",0,SUMPRODUCT(
INDIRECT(ADDRESS($P64,SUMIFS($1:$1,$5:$5,1))&amp;":"&amp;ADDRESS($P64,BL$1)),
INDIRECT("rBP!"&amp;ADDRESS($S64,SUMIFS(rBP!$1:$1,rBP!$5:$5,MAX(rBP!$5:$5)-BL$5+1))&amp;":"&amp;ADDRESS($S64,SUMIFS(rBP!$1:$1,rBP!$5:$5,MAX(rBP!$5:$5))))))</f>
        <v>13834860.220000001</v>
      </c>
      <c r="BM64" s="65">
        <f ca="1">IF(BM$5="",0,SUMPRODUCT(
INDIRECT(ADDRESS($P64,SUMIFS($1:$1,$5:$5,1))&amp;":"&amp;ADDRESS($P64,BM$1)),
INDIRECT("rBP!"&amp;ADDRESS($S64,SUMIFS(rBP!$1:$1,rBP!$5:$5,MAX(rBP!$5:$5)-BM$5+1))&amp;":"&amp;ADDRESS($S64,SUMIFS(rBP!$1:$1,rBP!$5:$5,MAX(rBP!$5:$5))))))</f>
        <v>13835282.580000002</v>
      </c>
      <c r="BN64" s="65">
        <f ca="1">IF(BN$5="",0,SUMPRODUCT(
INDIRECT(ADDRESS($P64,SUMIFS($1:$1,$5:$5,1))&amp;":"&amp;ADDRESS($P64,BN$1)),
INDIRECT("rBP!"&amp;ADDRESS($S64,SUMIFS(rBP!$1:$1,rBP!$5:$5,MAX(rBP!$5:$5)-BN$5+1))&amp;":"&amp;ADDRESS($S64,SUMIFS(rBP!$1:$1,rBP!$5:$5,MAX(rBP!$5:$5))))))</f>
        <v>13835350.080000002</v>
      </c>
      <c r="BO64" s="65">
        <f ca="1">IF(BO$5="",0,SUMPRODUCT(
INDIRECT(ADDRESS($P64,SUMIFS($1:$1,$5:$5,1))&amp;":"&amp;ADDRESS($P64,BO$1)),
INDIRECT("rBP!"&amp;ADDRESS($S64,SUMIFS(rBP!$1:$1,rBP!$5:$5,MAX(rBP!$5:$5)-BO$5+1))&amp;":"&amp;ADDRESS($S64,SUMIFS(rBP!$1:$1,rBP!$5:$5,MAX(rBP!$5:$5))))))</f>
        <v>13835350.080000002</v>
      </c>
      <c r="BP64" s="65">
        <f ca="1">IF(BP$5="",0,SUMPRODUCT(
INDIRECT(ADDRESS($P64,SUMIFS($1:$1,$5:$5,1))&amp;":"&amp;ADDRESS($P64,BP$1)),
INDIRECT("rBP!"&amp;ADDRESS($S64,SUMIFS(rBP!$1:$1,rBP!$5:$5,MAX(rBP!$5:$5)-BP$5+1))&amp;":"&amp;ADDRESS($S64,SUMIFS(rBP!$1:$1,rBP!$5:$5,MAX(rBP!$5:$5))))))</f>
        <v>13835350.080000002</v>
      </c>
      <c r="BQ64" s="65">
        <f ca="1">IF(BQ$5="",0,SUMPRODUCT(
INDIRECT(ADDRESS($P64,SUMIFS($1:$1,$5:$5,1))&amp;":"&amp;ADDRESS($P64,BQ$1)),
INDIRECT("rBP!"&amp;ADDRESS($S64,SUMIFS(rBP!$1:$1,rBP!$5:$5,MAX(rBP!$5:$5)-BQ$5+1))&amp;":"&amp;ADDRESS($S64,SUMIFS(rBP!$1:$1,rBP!$5:$5,MAX(rBP!$5:$5))))))</f>
        <v>13835350.080000002</v>
      </c>
      <c r="BR64" s="65">
        <f ca="1">IF(BR$5="",0,SUMPRODUCT(
INDIRECT(ADDRESS($P64,SUMIFS($1:$1,$5:$5,1))&amp;":"&amp;ADDRESS($P64,BR$1)),
INDIRECT("rBP!"&amp;ADDRESS($S64,SUMIFS(rBP!$1:$1,rBP!$5:$5,MAX(rBP!$5:$5)-BR$5+1))&amp;":"&amp;ADDRESS($S64,SUMIFS(rBP!$1:$1,rBP!$5:$5,MAX(rBP!$5:$5))))))</f>
        <v>13835350.080000002</v>
      </c>
      <c r="BS64" s="65">
        <f ca="1">IF(BS$5="",0,SUMPRODUCT(
INDIRECT(ADDRESS($P64,SUMIFS($1:$1,$5:$5,1))&amp;":"&amp;ADDRESS($P64,BS$1)),
INDIRECT("rBP!"&amp;ADDRESS($S64,SUMIFS(rBP!$1:$1,rBP!$5:$5,MAX(rBP!$5:$5)-BS$5+1))&amp;":"&amp;ADDRESS($S64,SUMIFS(rBP!$1:$1,rBP!$5:$5,MAX(rBP!$5:$5))))))</f>
        <v>13835350.080000002</v>
      </c>
      <c r="BT64" s="65">
        <f ca="1">IF(BT$5="",0,SUMPRODUCT(
INDIRECT(ADDRESS($P64,SUMIFS($1:$1,$5:$5,1))&amp;":"&amp;ADDRESS($P64,BT$1)),
INDIRECT("rBP!"&amp;ADDRESS($S64,SUMIFS(rBP!$1:$1,rBP!$5:$5,MAX(rBP!$5:$5)-BT$5+1))&amp;":"&amp;ADDRESS($S64,SUMIFS(rBP!$1:$1,rBP!$5:$5,MAX(rBP!$5:$5))))))</f>
        <v>13835350.080000002</v>
      </c>
      <c r="BU64" s="65">
        <f ca="1">IF(BU$5="",0,SUMPRODUCT(
INDIRECT(ADDRESS($P64,SUMIFS($1:$1,$5:$5,1))&amp;":"&amp;ADDRESS($P64,BU$1)),
INDIRECT("rBP!"&amp;ADDRESS($S64,SUMIFS(rBP!$1:$1,rBP!$5:$5,MAX(rBP!$5:$5)-BU$5+1))&amp;":"&amp;ADDRESS($S64,SUMIFS(rBP!$1:$1,rBP!$5:$5,MAX(rBP!$5:$5))))))</f>
        <v>13835350.080000002</v>
      </c>
      <c r="BV64" s="65">
        <f ca="1">IF(BV$5="",0,SUMPRODUCT(
INDIRECT(ADDRESS($P64,SUMIFS($1:$1,$5:$5,1))&amp;":"&amp;ADDRESS($P64,BV$1)),
INDIRECT("rBP!"&amp;ADDRESS($S64,SUMIFS(rBP!$1:$1,rBP!$5:$5,MAX(rBP!$5:$5)-BV$5+1))&amp;":"&amp;ADDRESS($S64,SUMIFS(rBP!$1:$1,rBP!$5:$5,MAX(rBP!$5:$5))))))</f>
        <v>0</v>
      </c>
      <c r="BW64" s="65">
        <f ca="1">IF(BW$5="",0,SUMPRODUCT(
INDIRECT(ADDRESS($P64,SUMIFS($1:$1,$5:$5,1))&amp;":"&amp;ADDRESS($P64,BW$1)),
INDIRECT("rBP!"&amp;ADDRESS($S64,SUMIFS(rBP!$1:$1,rBP!$5:$5,MAX(rBP!$5:$5)-BW$5+1))&amp;":"&amp;ADDRESS($S64,SUMIFS(rBP!$1:$1,rBP!$5:$5,MAX(rBP!$5:$5))))))</f>
        <v>0</v>
      </c>
      <c r="BX64" s="65">
        <f ca="1">IF(BX$5="",0,SUMPRODUCT(
INDIRECT(ADDRESS($P64,SUMIFS($1:$1,$5:$5,1))&amp;":"&amp;ADDRESS($P64,BX$1)),
INDIRECT("rBP!"&amp;ADDRESS($S64,SUMIFS(rBP!$1:$1,rBP!$5:$5,MAX(rBP!$5:$5)-BX$5+1))&amp;":"&amp;ADDRESS($S64,SUMIFS(rBP!$1:$1,rBP!$5:$5,MAX(rBP!$5:$5))))))</f>
        <v>0</v>
      </c>
      <c r="BY64" s="65">
        <f ca="1">IF(BY$5="",0,SUMPRODUCT(
INDIRECT(ADDRESS($P64,SUMIFS($1:$1,$5:$5,1))&amp;":"&amp;ADDRESS($P64,BY$1)),
INDIRECT("rBP!"&amp;ADDRESS($S64,SUMIFS(rBP!$1:$1,rBP!$5:$5,MAX(rBP!$5:$5)-BY$5+1))&amp;":"&amp;ADDRESS($S64,SUMIFS(rBP!$1:$1,rBP!$5:$5,MAX(rBP!$5:$5))))))</f>
        <v>0</v>
      </c>
      <c r="BZ64" s="65">
        <f ca="1">IF(BZ$5="",0,SUMPRODUCT(
INDIRECT(ADDRESS($P64,SUMIFS($1:$1,$5:$5,1))&amp;":"&amp;ADDRESS($P64,BZ$1)),
INDIRECT("rBP!"&amp;ADDRESS($S64,SUMIFS(rBP!$1:$1,rBP!$5:$5,MAX(rBP!$5:$5)-BZ$5+1))&amp;":"&amp;ADDRESS($S64,SUMIFS(rBP!$1:$1,rBP!$5:$5,MAX(rBP!$5:$5))))))</f>
        <v>0</v>
      </c>
      <c r="CA64" s="65">
        <f ca="1">IF(CA$5="",0,SUMPRODUCT(
INDIRECT(ADDRESS($P64,SUMIFS($1:$1,$5:$5,1))&amp;":"&amp;ADDRESS($P64,CA$1)),
INDIRECT("rBP!"&amp;ADDRESS($S64,SUMIFS(rBP!$1:$1,rBP!$5:$5,MAX(rBP!$5:$5)-CA$5+1))&amp;":"&amp;ADDRESS($S64,SUMIFS(rBP!$1:$1,rBP!$5:$5,MAX(rBP!$5:$5))))))</f>
        <v>0</v>
      </c>
      <c r="CB64" s="65">
        <f ca="1">IF(CB$5="",0,SUMPRODUCT(
INDIRECT(ADDRESS($P64,SUMIFS($1:$1,$5:$5,1))&amp;":"&amp;ADDRESS($P64,CB$1)),
INDIRECT("rBP!"&amp;ADDRESS($S64,SUMIFS(rBP!$1:$1,rBP!$5:$5,MAX(rBP!$5:$5)-CB$5+1))&amp;":"&amp;ADDRESS($S64,SUMIFS(rBP!$1:$1,rBP!$5:$5,MAX(rBP!$5:$5))))))</f>
        <v>0</v>
      </c>
      <c r="CC64" s="65">
        <f ca="1">IF(CC$5="",0,SUMPRODUCT(
INDIRECT(ADDRESS($P64,SUMIFS($1:$1,$5:$5,1))&amp;":"&amp;ADDRESS($P64,CC$1)),
INDIRECT("rBP!"&amp;ADDRESS($S64,SUMIFS(rBP!$1:$1,rBP!$5:$5,MAX(rBP!$5:$5)-CC$5+1))&amp;":"&amp;ADDRESS($S64,SUMIFS(rBP!$1:$1,rBP!$5:$5,MAX(rBP!$5:$5))))))</f>
        <v>0</v>
      </c>
      <c r="CD64" s="65">
        <f ca="1">IF(CD$5="",0,SUMPRODUCT(
INDIRECT(ADDRESS($P64,SUMIFS($1:$1,$5:$5,1))&amp;":"&amp;ADDRESS($P64,CD$1)),
INDIRECT("rBP!"&amp;ADDRESS($S64,SUMIFS(rBP!$1:$1,rBP!$5:$5,MAX(rBP!$5:$5)-CD$5+1))&amp;":"&amp;ADDRESS($S64,SUMIFS(rBP!$1:$1,rBP!$5:$5,MAX(rBP!$5:$5))))))</f>
        <v>0</v>
      </c>
      <c r="CE64" s="65">
        <f ca="1">IF(CE$5="",0,SUMPRODUCT(
INDIRECT(ADDRESS($P64,SUMIFS($1:$1,$5:$5,1))&amp;":"&amp;ADDRESS($P64,CE$1)),
INDIRECT("rBP!"&amp;ADDRESS($S64,SUMIFS(rBP!$1:$1,rBP!$5:$5,MAX(rBP!$5:$5)-CE$5+1))&amp;":"&amp;ADDRESS($S64,SUMIFS(rBP!$1:$1,rBP!$5:$5,MAX(rBP!$5:$5))))))</f>
        <v>0</v>
      </c>
      <c r="CF64" s="65">
        <f ca="1">IF(CF$5="",0,SUMPRODUCT(
INDIRECT(ADDRESS($P64,SUMIFS($1:$1,$5:$5,1))&amp;":"&amp;ADDRESS($P64,CF$1)),
INDIRECT("rBP!"&amp;ADDRESS($S64,SUMIFS(rBP!$1:$1,rBP!$5:$5,MAX(rBP!$5:$5)-CF$5+1))&amp;":"&amp;ADDRESS($S64,SUMIFS(rBP!$1:$1,rBP!$5:$5,MAX(rBP!$5:$5))))))</f>
        <v>0</v>
      </c>
      <c r="CG64" s="65">
        <f ca="1">IF(CG$5="",0,SUMPRODUCT(
INDIRECT(ADDRESS($P64,SUMIFS($1:$1,$5:$5,1))&amp;":"&amp;ADDRESS($P64,CG$1)),
INDIRECT("rBP!"&amp;ADDRESS($S64,SUMIFS(rBP!$1:$1,rBP!$5:$5,MAX(rBP!$5:$5)-CG$5+1))&amp;":"&amp;ADDRESS($S64,SUMIFS(rBP!$1:$1,rBP!$5:$5,MAX(rBP!$5:$5))))))</f>
        <v>0</v>
      </c>
      <c r="CH64" s="65">
        <f ca="1">IF(CH$5="",0,SUMPRODUCT(
INDIRECT(ADDRESS($P64,SUMIFS($1:$1,$5:$5,1))&amp;":"&amp;ADDRESS($P64,CH$1)),
INDIRECT("rBP!"&amp;ADDRESS($S64,SUMIFS(rBP!$1:$1,rBP!$5:$5,MAX(rBP!$5:$5)-CH$5+1))&amp;":"&amp;ADDRESS($S64,SUMIFS(rBP!$1:$1,rBP!$5:$5,MAX(rBP!$5:$5))))))</f>
        <v>0</v>
      </c>
      <c r="CI64" s="65">
        <f ca="1">IF(CI$5="",0,SUMPRODUCT(
INDIRECT(ADDRESS($P64,SUMIFS($1:$1,$5:$5,1))&amp;":"&amp;ADDRESS($P64,CI$1)),
INDIRECT("rBP!"&amp;ADDRESS($S64,SUMIFS(rBP!$1:$1,rBP!$5:$5,MAX(rBP!$5:$5)-CI$5+1))&amp;":"&amp;ADDRESS($S64,SUMIFS(rBP!$1:$1,rBP!$5:$5,MAX(rBP!$5:$5))))))</f>
        <v>0</v>
      </c>
      <c r="CJ64" s="65">
        <f ca="1">IF(CJ$5="",0,SUMPRODUCT(
INDIRECT(ADDRESS($P64,SUMIFS($1:$1,$5:$5,1))&amp;":"&amp;ADDRESS($P64,CJ$1)),
INDIRECT("rBP!"&amp;ADDRESS($S64,SUMIFS(rBP!$1:$1,rBP!$5:$5,MAX(rBP!$5:$5)-CJ$5+1))&amp;":"&amp;ADDRESS($S64,SUMIFS(rBP!$1:$1,rBP!$5:$5,MAX(rBP!$5:$5))))))</f>
        <v>0</v>
      </c>
      <c r="CK64" s="65">
        <f ca="1">IF(CK$5="",0,SUMPRODUCT(
INDIRECT(ADDRESS($P64,SUMIFS($1:$1,$5:$5,1))&amp;":"&amp;ADDRESS($P64,CK$1)),
INDIRECT("rBP!"&amp;ADDRESS($S64,SUMIFS(rBP!$1:$1,rBP!$5:$5,MAX(rBP!$5:$5)-CK$5+1))&amp;":"&amp;ADDRESS($S64,SUMIFS(rBP!$1:$1,rBP!$5:$5,MAX(rBP!$5:$5))))))</f>
        <v>0</v>
      </c>
      <c r="CL64" s="65">
        <f ca="1">IF(CL$5="",0,SUMPRODUCT(
INDIRECT(ADDRESS($P64,SUMIFS($1:$1,$5:$5,1))&amp;":"&amp;ADDRESS($P64,CL$1)),
INDIRECT("rBP!"&amp;ADDRESS($S64,SUMIFS(rBP!$1:$1,rBP!$5:$5,MAX(rBP!$5:$5)-CL$5+1))&amp;":"&amp;ADDRESS($S64,SUMIFS(rBP!$1:$1,rBP!$5:$5,MAX(rBP!$5:$5))))))</f>
        <v>0</v>
      </c>
      <c r="CM64" s="65">
        <f ca="1">IF(CM$5="",0,SUMPRODUCT(
INDIRECT(ADDRESS($P64,SUMIFS($1:$1,$5:$5,1))&amp;":"&amp;ADDRESS($P64,CM$1)),
INDIRECT("rBP!"&amp;ADDRESS($S64,SUMIFS(rBP!$1:$1,rBP!$5:$5,MAX(rBP!$5:$5)-CM$5+1))&amp;":"&amp;ADDRESS($S64,SUMIFS(rBP!$1:$1,rBP!$5:$5,MAX(rBP!$5:$5))))))</f>
        <v>0</v>
      </c>
      <c r="CN64" s="65">
        <f ca="1">IF(CN$5="",0,SUMPRODUCT(
INDIRECT(ADDRESS($P64,SUMIFS($1:$1,$5:$5,1))&amp;":"&amp;ADDRESS($P64,CN$1)),
INDIRECT("rBP!"&amp;ADDRESS($S64,SUMIFS(rBP!$1:$1,rBP!$5:$5,MAX(rBP!$5:$5)-CN$5+1))&amp;":"&amp;ADDRESS($S64,SUMIFS(rBP!$1:$1,rBP!$5:$5,MAX(rBP!$5:$5))))))</f>
        <v>0</v>
      </c>
      <c r="CO64" s="65">
        <f ca="1">IF(CO$5="",0,SUMPRODUCT(
INDIRECT(ADDRESS($P64,SUMIFS($1:$1,$5:$5,1))&amp;":"&amp;ADDRESS($P64,CO$1)),
INDIRECT("rBP!"&amp;ADDRESS($S64,SUMIFS(rBP!$1:$1,rBP!$5:$5,MAX(rBP!$5:$5)-CO$5+1))&amp;":"&amp;ADDRESS($S64,SUMIFS(rBP!$1:$1,rBP!$5:$5,MAX(rBP!$5:$5))))))</f>
        <v>0</v>
      </c>
      <c r="CP64" s="65">
        <f ca="1">IF(CP$5="",0,SUMPRODUCT(
INDIRECT(ADDRESS($P64,SUMIFS($1:$1,$5:$5,1))&amp;":"&amp;ADDRESS($P64,CP$1)),
INDIRECT("rBP!"&amp;ADDRESS($S64,SUMIFS(rBP!$1:$1,rBP!$5:$5,MAX(rBP!$5:$5)-CP$5+1))&amp;":"&amp;ADDRESS($S64,SUMIFS(rBP!$1:$1,rBP!$5:$5,MAX(rBP!$5:$5))))))</f>
        <v>0</v>
      </c>
      <c r="CQ64" s="65">
        <f ca="1">IF(CQ$5="",0,SUMPRODUCT(
INDIRECT(ADDRESS($P64,SUMIFS($1:$1,$5:$5,1))&amp;":"&amp;ADDRESS($P64,CQ$1)),
INDIRECT("rBP!"&amp;ADDRESS($S64,SUMIFS(rBP!$1:$1,rBP!$5:$5,MAX(rBP!$5:$5)-CQ$5+1))&amp;":"&amp;ADDRESS($S64,SUMIFS(rBP!$1:$1,rBP!$5:$5,MAX(rBP!$5:$5))))))</f>
        <v>0</v>
      </c>
      <c r="CR64" s="65">
        <f ca="1">IF(CR$5="",0,SUMPRODUCT(
INDIRECT(ADDRESS($P64,SUMIFS($1:$1,$5:$5,1))&amp;":"&amp;ADDRESS($P64,CR$1)),
INDIRECT("rBP!"&amp;ADDRESS($S64,SUMIFS(rBP!$1:$1,rBP!$5:$5,MAX(rBP!$5:$5)-CR$5+1))&amp;":"&amp;ADDRESS($S64,SUMIFS(rBP!$1:$1,rBP!$5:$5,MAX(rBP!$5:$5))))))</f>
        <v>0</v>
      </c>
      <c r="CS64" s="65">
        <f ca="1">IF(CS$5="",0,SUMPRODUCT(
INDIRECT(ADDRESS($P64,SUMIFS($1:$1,$5:$5,1))&amp;":"&amp;ADDRESS($P64,CS$1)),
INDIRECT("rBP!"&amp;ADDRESS($S64,SUMIFS(rBP!$1:$1,rBP!$5:$5,MAX(rBP!$5:$5)-CS$5+1))&amp;":"&amp;ADDRESS($S64,SUMIFS(rBP!$1:$1,rBP!$5:$5,MAX(rBP!$5:$5))))))</f>
        <v>0</v>
      </c>
      <c r="CT64" s="65">
        <f ca="1">IF(CT$5="",0,SUMPRODUCT(
INDIRECT(ADDRESS($P64,SUMIFS($1:$1,$5:$5,1))&amp;":"&amp;ADDRESS($P64,CT$1)),
INDIRECT("rBP!"&amp;ADDRESS($S64,SUMIFS(rBP!$1:$1,rBP!$5:$5,MAX(rBP!$5:$5)-CT$5+1))&amp;":"&amp;ADDRESS($S64,SUMIFS(rBP!$1:$1,rBP!$5:$5,MAX(rBP!$5:$5))))))</f>
        <v>0</v>
      </c>
    </row>
    <row r="65" spans="1:98" s="27" customFormat="1" ht="12" x14ac:dyDescent="0.25">
      <c r="A65" s="26">
        <f>ROW()</f>
        <v>65</v>
      </c>
      <c r="E65" s="24"/>
      <c r="F65" s="66" t="str">
        <f>F64</f>
        <v>Вн.пр-во</v>
      </c>
      <c r="G65" s="27" t="str">
        <f>BP!$F$21</f>
        <v>Основа</v>
      </c>
      <c r="M65" s="2" t="str">
        <f>Lists!$R$8</f>
        <v>руб.</v>
      </c>
      <c r="P65" s="71">
        <f>$A$7</f>
        <v>7</v>
      </c>
      <c r="R65" s="24"/>
      <c r="S65" s="71">
        <f>BP!$A117</f>
        <v>117</v>
      </c>
      <c r="T65" s="67"/>
      <c r="U65" s="67"/>
      <c r="V65" s="75"/>
      <c r="W65" s="29">
        <f ca="1">SUM(INDIRECT(ADDRESS(ROW(),SUMIFS($1:$1,$5:$5,1))):INDIRECT(ADDRESS(ROW(),SUMIFS($1:$1,$5:$5,MAX($5:$5)))))</f>
        <v>88195506</v>
      </c>
      <c r="X65" s="67"/>
      <c r="Y65" s="67"/>
      <c r="Z65" s="69">
        <f ca="1">IF(Z$5="",0,SUMPRODUCT(
INDIRECT(ADDRESS($P65,SUMIFS($1:$1,$5:$5,1))&amp;":"&amp;ADDRESS($P65,Z$1)),
INDIRECT("rBP!"&amp;ADDRESS($S65,SUMIFS(rBP!$1:$1,rBP!$5:$5,MAX(rBP!$5:$5)-Z$5+1))&amp;":"&amp;ADDRESS($S65,SUMIFS(rBP!$1:$1,rBP!$5:$5,MAX(rBP!$5:$5))))))</f>
        <v>0</v>
      </c>
      <c r="AA65" s="69">
        <f ca="1">IF(AA$5="",0,SUMPRODUCT(
INDIRECT(ADDRESS($P65,SUMIFS($1:$1,$5:$5,1))&amp;":"&amp;ADDRESS($P65,AA$1)),
INDIRECT("rBP!"&amp;ADDRESS($S65,SUMIFS(rBP!$1:$1,rBP!$5:$5,MAX(rBP!$5:$5)-AA$5+1))&amp;":"&amp;ADDRESS($S65,SUMIFS(rBP!$1:$1,rBP!$5:$5,MAX(rBP!$5:$5))))))</f>
        <v>0</v>
      </c>
      <c r="AB65" s="69">
        <f ca="1">IF(AB$5="",0,SUMPRODUCT(
INDIRECT(ADDRESS($P65,SUMIFS($1:$1,$5:$5,1))&amp;":"&amp;ADDRESS($P65,AB$1)),
INDIRECT("rBP!"&amp;ADDRESS($S65,SUMIFS(rBP!$1:$1,rBP!$5:$5,MAX(rBP!$5:$5)-AB$5+1))&amp;":"&amp;ADDRESS($S65,SUMIFS(rBP!$1:$1,rBP!$5:$5,MAX(rBP!$5:$5))))))</f>
        <v>0</v>
      </c>
      <c r="AC65" s="69">
        <f ca="1">IF(AC$5="",0,SUMPRODUCT(
INDIRECT(ADDRESS($P65,SUMIFS($1:$1,$5:$5,1))&amp;":"&amp;ADDRESS($P65,AC$1)),
INDIRECT("rBP!"&amp;ADDRESS($S65,SUMIFS(rBP!$1:$1,rBP!$5:$5,MAX(rBP!$5:$5)-AC$5+1))&amp;":"&amp;ADDRESS($S65,SUMIFS(rBP!$1:$1,rBP!$5:$5,MAX(rBP!$5:$5))))))</f>
        <v>0</v>
      </c>
      <c r="AD65" s="69">
        <f ca="1">IF(AD$5="",0,SUMPRODUCT(
INDIRECT(ADDRESS($P65,SUMIFS($1:$1,$5:$5,1))&amp;":"&amp;ADDRESS($P65,AD$1)),
INDIRECT("rBP!"&amp;ADDRESS($S65,SUMIFS(rBP!$1:$1,rBP!$5:$5,MAX(rBP!$5:$5)-AD$5+1))&amp;":"&amp;ADDRESS($S65,SUMIFS(rBP!$1:$1,rBP!$5:$5,MAX(rBP!$5:$5))))))</f>
        <v>0</v>
      </c>
      <c r="AE65" s="69">
        <f ca="1">IF(AE$5="",0,SUMPRODUCT(
INDIRECT(ADDRESS($P65,SUMIFS($1:$1,$5:$5,1))&amp;":"&amp;ADDRESS($P65,AE$1)),
INDIRECT("rBP!"&amp;ADDRESS($S65,SUMIFS(rBP!$1:$1,rBP!$5:$5,MAX(rBP!$5:$5)-AE$5+1))&amp;":"&amp;ADDRESS($S65,SUMIFS(rBP!$1:$1,rBP!$5:$5,MAX(rBP!$5:$5))))))</f>
        <v>4200</v>
      </c>
      <c r="AF65" s="69">
        <f ca="1">IF(AF$5="",0,SUMPRODUCT(
INDIRECT(ADDRESS($P65,SUMIFS($1:$1,$5:$5,1))&amp;":"&amp;ADDRESS($P65,AF$1)),
INDIRECT("rBP!"&amp;ADDRESS($S65,SUMIFS(rBP!$1:$1,rBP!$5:$5,MAX(rBP!$5:$5)-AF$5+1))&amp;":"&amp;ADDRESS($S65,SUMIFS(rBP!$1:$1,rBP!$5:$5,MAX(rBP!$5:$5))))))</f>
        <v>16800</v>
      </c>
      <c r="AG65" s="69">
        <f ca="1">IF(AG$5="",0,SUMPRODUCT(
INDIRECT(ADDRESS($P65,SUMIFS($1:$1,$5:$5,1))&amp;":"&amp;ADDRESS($P65,AG$1)),
INDIRECT("rBP!"&amp;ADDRESS($S65,SUMIFS(rBP!$1:$1,rBP!$5:$5,MAX(rBP!$5:$5)-AG$5+1))&amp;":"&amp;ADDRESS($S65,SUMIFS(rBP!$1:$1,rBP!$5:$5,MAX(rBP!$5:$5))))))</f>
        <v>30240</v>
      </c>
      <c r="AH65" s="69">
        <f ca="1">IF(AH$5="",0,SUMPRODUCT(
INDIRECT(ADDRESS($P65,SUMIFS($1:$1,$5:$5,1))&amp;":"&amp;ADDRESS($P65,AH$1)),
INDIRECT("rBP!"&amp;ADDRESS($S65,SUMIFS(rBP!$1:$1,rBP!$5:$5,MAX(rBP!$5:$5)-AH$5+1))&amp;":"&amp;ADDRESS($S65,SUMIFS(rBP!$1:$1,rBP!$5:$5,MAX(rBP!$5:$5))))))</f>
        <v>44205</v>
      </c>
      <c r="AI65" s="69">
        <f ca="1">IF(AI$5="",0,SUMPRODUCT(
INDIRECT(ADDRESS($P65,SUMIFS($1:$1,$5:$5,1))&amp;":"&amp;ADDRESS($P65,AI$1)),
INDIRECT("rBP!"&amp;ADDRESS($S65,SUMIFS(rBP!$1:$1,rBP!$5:$5,MAX(rBP!$5:$5)-AI$5+1))&amp;":"&amp;ADDRESS($S65,SUMIFS(rBP!$1:$1,rBP!$5:$5,MAX(rBP!$5:$5))))))</f>
        <v>56385</v>
      </c>
      <c r="AJ65" s="69">
        <f ca="1">IF(AJ$5="",0,SUMPRODUCT(
INDIRECT(ADDRESS($P65,SUMIFS($1:$1,$5:$5,1))&amp;":"&amp;ADDRESS($P65,AJ$1)),
INDIRECT("rBP!"&amp;ADDRESS($S65,SUMIFS(rBP!$1:$1,rBP!$5:$5,MAX(rBP!$5:$5)-AJ$5+1))&amp;":"&amp;ADDRESS($S65,SUMIFS(rBP!$1:$1,rBP!$5:$5,MAX(rBP!$5:$5))))))</f>
        <v>74067.000000000015</v>
      </c>
      <c r="AK65" s="69">
        <f ca="1">IF(AK$5="",0,SUMPRODUCT(
INDIRECT(ADDRESS($P65,SUMIFS($1:$1,$5:$5,1))&amp;":"&amp;ADDRESS($P65,AK$1)),
INDIRECT("rBP!"&amp;ADDRESS($S65,SUMIFS(rBP!$1:$1,rBP!$5:$5,MAX(rBP!$5:$5)-AK$5+1))&amp;":"&amp;ADDRESS($S65,SUMIFS(rBP!$1:$1,rBP!$5:$5,MAX(rBP!$5:$5))))))</f>
        <v>120267.00000000001</v>
      </c>
      <c r="AL65" s="69">
        <f ca="1">IF(AL$5="",0,SUMPRODUCT(
INDIRECT(ADDRESS($P65,SUMIFS($1:$1,$5:$5,1))&amp;":"&amp;ADDRESS($P65,AL$1)),
INDIRECT("rBP!"&amp;ADDRESS($S65,SUMIFS(rBP!$1:$1,rBP!$5:$5,MAX(rBP!$5:$5)-AL$5+1))&amp;":"&amp;ADDRESS($S65,SUMIFS(rBP!$1:$1,rBP!$5:$5,MAX(rBP!$5:$5))))))</f>
        <v>198051</v>
      </c>
      <c r="AM65" s="69">
        <f ca="1">IF(AM$5="",0,SUMPRODUCT(
INDIRECT(ADDRESS($P65,SUMIFS($1:$1,$5:$5,1))&amp;":"&amp;ADDRESS($P65,AM$1)),
INDIRECT("rBP!"&amp;ADDRESS($S65,SUMIFS(rBP!$1:$1,rBP!$5:$5,MAX(rBP!$5:$5)-AM$5+1))&amp;":"&amp;ADDRESS($S65,SUMIFS(rBP!$1:$1,rBP!$5:$5,MAX(rBP!$5:$5))))))</f>
        <v>309718.5</v>
      </c>
      <c r="AN65" s="69">
        <f ca="1">IF(AN$5="",0,SUMPRODUCT(
INDIRECT(ADDRESS($P65,SUMIFS($1:$1,$5:$5,1))&amp;":"&amp;ADDRESS($P65,AN$1)),
INDIRECT("rBP!"&amp;ADDRESS($S65,SUMIFS(rBP!$1:$1,rBP!$5:$5,MAX(rBP!$5:$5)-AN$5+1))&amp;":"&amp;ADDRESS($S65,SUMIFS(rBP!$1:$1,rBP!$5:$5,MAX(rBP!$5:$5))))))</f>
        <v>451185</v>
      </c>
      <c r="AO65" s="69">
        <f ca="1">IF(AO$5="",0,SUMPRODUCT(
INDIRECT(ADDRESS($P65,SUMIFS($1:$1,$5:$5,1))&amp;":"&amp;ADDRESS($P65,AO$1)),
INDIRECT("rBP!"&amp;ADDRESS($S65,SUMIFS(rBP!$1:$1,rBP!$5:$5,MAX(rBP!$5:$5)-AO$5+1))&amp;":"&amp;ADDRESS($S65,SUMIFS(rBP!$1:$1,rBP!$5:$5,MAX(rBP!$5:$5))))))</f>
        <v>610228.5</v>
      </c>
      <c r="AP65" s="69">
        <f ca="1">IF(AP$5="",0,SUMPRODUCT(
INDIRECT(ADDRESS($P65,SUMIFS($1:$1,$5:$5,1))&amp;":"&amp;ADDRESS($P65,AP$1)),
INDIRECT("rBP!"&amp;ADDRESS($S65,SUMIFS(rBP!$1:$1,rBP!$5:$5,MAX(rBP!$5:$5)-AP$5+1))&amp;":"&amp;ADDRESS($S65,SUMIFS(rBP!$1:$1,rBP!$5:$5,MAX(rBP!$5:$5))))))</f>
        <v>779709</v>
      </c>
      <c r="AQ65" s="69">
        <f ca="1">IF(AQ$5="",0,SUMPRODUCT(
INDIRECT(ADDRESS($P65,SUMIFS($1:$1,$5:$5,1))&amp;":"&amp;ADDRESS($P65,AQ$1)),
INDIRECT("rBP!"&amp;ADDRESS($S65,SUMIFS(rBP!$1:$1,rBP!$5:$5,MAX(rBP!$5:$5)-AQ$5+1))&amp;":"&amp;ADDRESS($S65,SUMIFS(rBP!$1:$1,rBP!$5:$5,MAX(rBP!$5:$5))))))</f>
        <v>954607.5</v>
      </c>
      <c r="AR65" s="69">
        <f ca="1">IF(AR$5="",0,SUMPRODUCT(
INDIRECT(ADDRESS($P65,SUMIFS($1:$1,$5:$5,1))&amp;":"&amp;ADDRESS($P65,AR$1)),
INDIRECT("rBP!"&amp;ADDRESS($S65,SUMIFS(rBP!$1:$1,rBP!$5:$5,MAX(rBP!$5:$5)-AR$5+1))&amp;":"&amp;ADDRESS($S65,SUMIFS(rBP!$1:$1,rBP!$5:$5,MAX(rBP!$5:$5))))))</f>
        <v>1132372.5</v>
      </c>
      <c r="AS65" s="69">
        <f ca="1">IF(AS$5="",0,SUMPRODUCT(
INDIRECT(ADDRESS($P65,SUMIFS($1:$1,$5:$5,1))&amp;":"&amp;ADDRESS($P65,AS$1)),
INDIRECT("rBP!"&amp;ADDRESS($S65,SUMIFS(rBP!$1:$1,rBP!$5:$5,MAX(rBP!$5:$5)-AS$5+1))&amp;":"&amp;ADDRESS($S65,SUMIFS(rBP!$1:$1,rBP!$5:$5,MAX(rBP!$5:$5))))))</f>
        <v>1311397.5</v>
      </c>
      <c r="AT65" s="69">
        <f ca="1">IF(AT$5="",0,SUMPRODUCT(
INDIRECT(ADDRESS($P65,SUMIFS($1:$1,$5:$5,1))&amp;":"&amp;ADDRESS($P65,AT$1)),
INDIRECT("rBP!"&amp;ADDRESS($S65,SUMIFS(rBP!$1:$1,rBP!$5:$5,MAX(rBP!$5:$5)-AT$5+1))&amp;":"&amp;ADDRESS($S65,SUMIFS(rBP!$1:$1,rBP!$5:$5,MAX(rBP!$5:$5))))))</f>
        <v>1490737.5</v>
      </c>
      <c r="AU65" s="69">
        <f ca="1">IF(AU$5="",0,SUMPRODUCT(
INDIRECT(ADDRESS($P65,SUMIFS($1:$1,$5:$5,1))&amp;":"&amp;ADDRESS($P65,AU$1)),
INDIRECT("rBP!"&amp;ADDRESS($S65,SUMIFS(rBP!$1:$1,rBP!$5:$5,MAX(rBP!$5:$5)-AU$5+1))&amp;":"&amp;ADDRESS($S65,SUMIFS(rBP!$1:$1,rBP!$5:$5,MAX(rBP!$5:$5))))))</f>
        <v>1670235</v>
      </c>
      <c r="AV65" s="69">
        <f ca="1">IF(AV$5="",0,SUMPRODUCT(
INDIRECT(ADDRESS($P65,SUMIFS($1:$1,$5:$5,1))&amp;":"&amp;ADDRESS($P65,AV$1)),
INDIRECT("rBP!"&amp;ADDRESS($S65,SUMIFS(rBP!$1:$1,rBP!$5:$5,MAX(rBP!$5:$5)-AV$5+1))&amp;":"&amp;ADDRESS($S65,SUMIFS(rBP!$1:$1,rBP!$5:$5,MAX(rBP!$5:$5))))))</f>
        <v>1849785</v>
      </c>
      <c r="AW65" s="69">
        <f ca="1">IF(AW$5="",0,SUMPRODUCT(
INDIRECT(ADDRESS($P65,SUMIFS($1:$1,$5:$5,1))&amp;":"&amp;ADDRESS($P65,AW$1)),
INDIRECT("rBP!"&amp;ADDRESS($S65,SUMIFS(rBP!$1:$1,rBP!$5:$5,MAX(rBP!$5:$5)-AW$5+1))&amp;":"&amp;ADDRESS($S65,SUMIFS(rBP!$1:$1,rBP!$5:$5,MAX(rBP!$5:$5))))))</f>
        <v>2029335</v>
      </c>
      <c r="AX65" s="69">
        <f ca="1">IF(AX$5="",0,SUMPRODUCT(
INDIRECT(ADDRESS($P65,SUMIFS($1:$1,$5:$5,1))&amp;":"&amp;ADDRESS($P65,AX$1)),
INDIRECT("rBP!"&amp;ADDRESS($S65,SUMIFS(rBP!$1:$1,rBP!$5:$5,MAX(rBP!$5:$5)-AX$5+1))&amp;":"&amp;ADDRESS($S65,SUMIFS(rBP!$1:$1,rBP!$5:$5,MAX(rBP!$5:$5))))))</f>
        <v>2208885</v>
      </c>
      <c r="AY65" s="69">
        <f ca="1">IF(AY$5="",0,SUMPRODUCT(
INDIRECT(ADDRESS($P65,SUMIFS($1:$1,$5:$5,1))&amp;":"&amp;ADDRESS($P65,AY$1)),
INDIRECT("rBP!"&amp;ADDRESS($S65,SUMIFS(rBP!$1:$1,rBP!$5:$5,MAX(rBP!$5:$5)-AY$5+1))&amp;":"&amp;ADDRESS($S65,SUMIFS(rBP!$1:$1,rBP!$5:$5,MAX(rBP!$5:$5))))))</f>
        <v>2388435</v>
      </c>
      <c r="AZ65" s="69">
        <f ca="1">IF(AZ$5="",0,SUMPRODUCT(
INDIRECT(ADDRESS($P65,SUMIFS($1:$1,$5:$5,1))&amp;":"&amp;ADDRESS($P65,AZ$1)),
INDIRECT("rBP!"&amp;ADDRESS($S65,SUMIFS(rBP!$1:$1,rBP!$5:$5,MAX(rBP!$5:$5)-AZ$5+1))&amp;":"&amp;ADDRESS($S65,SUMIFS(rBP!$1:$1,rBP!$5:$5,MAX(rBP!$5:$5))))))</f>
        <v>2567985</v>
      </c>
      <c r="BA65" s="69">
        <f ca="1">IF(BA$5="",0,SUMPRODUCT(
INDIRECT(ADDRESS($P65,SUMIFS($1:$1,$5:$5,1))&amp;":"&amp;ADDRESS($P65,BA$1)),
INDIRECT("rBP!"&amp;ADDRESS($S65,SUMIFS(rBP!$1:$1,rBP!$5:$5,MAX(rBP!$5:$5)-BA$5+1))&amp;":"&amp;ADDRESS($S65,SUMIFS(rBP!$1:$1,rBP!$5:$5,MAX(rBP!$5:$5))))))</f>
        <v>2747535</v>
      </c>
      <c r="BB65" s="69">
        <f ca="1">IF(BB$5="",0,SUMPRODUCT(
INDIRECT(ADDRESS($P65,SUMIFS($1:$1,$5:$5,1))&amp;":"&amp;ADDRESS($P65,BB$1)),
INDIRECT("rBP!"&amp;ADDRESS($S65,SUMIFS(rBP!$1:$1,rBP!$5:$5,MAX(rBP!$5:$5)-BB$5+1))&amp;":"&amp;ADDRESS($S65,SUMIFS(rBP!$1:$1,rBP!$5:$5,MAX(rBP!$5:$5))))))</f>
        <v>2916585</v>
      </c>
      <c r="BC65" s="69">
        <f ca="1">IF(BC$5="",0,SUMPRODUCT(
INDIRECT(ADDRESS($P65,SUMIFS($1:$1,$5:$5,1))&amp;":"&amp;ADDRESS($P65,BC$1)),
INDIRECT("rBP!"&amp;ADDRESS($S65,SUMIFS(rBP!$1:$1,rBP!$5:$5,MAX(rBP!$5:$5)-BC$5+1))&amp;":"&amp;ADDRESS($S65,SUMIFS(rBP!$1:$1,rBP!$5:$5,MAX(rBP!$5:$5))))))</f>
        <v>3054135</v>
      </c>
      <c r="BD65" s="69">
        <f ca="1">IF(BD$5="",0,SUMPRODUCT(
INDIRECT(ADDRESS($P65,SUMIFS($1:$1,$5:$5,1))&amp;":"&amp;ADDRESS($P65,BD$1)),
INDIRECT("rBP!"&amp;ADDRESS($S65,SUMIFS(rBP!$1:$1,rBP!$5:$5,MAX(rBP!$5:$5)-BD$5+1))&amp;":"&amp;ADDRESS($S65,SUMIFS(rBP!$1:$1,rBP!$5:$5,MAX(rBP!$5:$5))))))</f>
        <v>3158085</v>
      </c>
      <c r="BE65" s="69">
        <f ca="1">IF(BE$5="",0,SUMPRODUCT(
INDIRECT(ADDRESS($P65,SUMIFS($1:$1,$5:$5,1))&amp;":"&amp;ADDRESS($P65,BE$1)),
INDIRECT("rBP!"&amp;ADDRESS($S65,SUMIFS(rBP!$1:$1,rBP!$5:$5,MAX(rBP!$5:$5)-BE$5+1))&amp;":"&amp;ADDRESS($S65,SUMIFS(rBP!$1:$1,rBP!$5:$5,MAX(rBP!$5:$5))))))</f>
        <v>3227122.5</v>
      </c>
      <c r="BF65" s="69">
        <f ca="1">IF(BF$5="",0,SUMPRODUCT(
INDIRECT(ADDRESS($P65,SUMIFS($1:$1,$5:$5,1))&amp;":"&amp;ADDRESS($P65,BF$1)),
INDIRECT("rBP!"&amp;ADDRESS($S65,SUMIFS(rBP!$1:$1,rBP!$5:$5,MAX(rBP!$5:$5)-BF$5+1))&amp;":"&amp;ADDRESS($S65,SUMIFS(rBP!$1:$1,rBP!$5:$5,MAX(rBP!$5:$5))))))</f>
        <v>3265710</v>
      </c>
      <c r="BG65" s="69">
        <f ca="1">IF(BG$5="",0,SUMPRODUCT(
INDIRECT(ADDRESS($P65,SUMIFS($1:$1,$5:$5,1))&amp;":"&amp;ADDRESS($P65,BG$1)),
INDIRECT("rBP!"&amp;ADDRESS($S65,SUMIFS(rBP!$1:$1,rBP!$5:$5,MAX(rBP!$5:$5)-BG$5+1))&amp;":"&amp;ADDRESS($S65,SUMIFS(rBP!$1:$1,rBP!$5:$5,MAX(rBP!$5:$5))))))</f>
        <v>3286342.5</v>
      </c>
      <c r="BH65" s="69">
        <f ca="1">IF(BH$5="",0,SUMPRODUCT(
INDIRECT(ADDRESS($P65,SUMIFS($1:$1,$5:$5,1))&amp;":"&amp;ADDRESS($P65,BH$1)),
INDIRECT("rBP!"&amp;ADDRESS($S65,SUMIFS(rBP!$1:$1,rBP!$5:$5,MAX(rBP!$5:$5)-BH$5+1))&amp;":"&amp;ADDRESS($S65,SUMIFS(rBP!$1:$1,rBP!$5:$5,MAX(rBP!$5:$5))))))</f>
        <v>3296475</v>
      </c>
      <c r="BI65" s="69">
        <f ca="1">IF(BI$5="",0,SUMPRODUCT(
INDIRECT(ADDRESS($P65,SUMIFS($1:$1,$5:$5,1))&amp;":"&amp;ADDRESS($P65,BI$1)),
INDIRECT("rBP!"&amp;ADDRESS($S65,SUMIFS(rBP!$1:$1,rBP!$5:$5,MAX(rBP!$5:$5)-BI$5+1))&amp;":"&amp;ADDRESS($S65,SUMIFS(rBP!$1:$1,rBP!$5:$5,MAX(rBP!$5:$5))))))</f>
        <v>3301147.5</v>
      </c>
      <c r="BJ65" s="69">
        <f ca="1">IF(BJ$5="",0,SUMPRODUCT(
INDIRECT(ADDRESS($P65,SUMIFS($1:$1,$5:$5,1))&amp;":"&amp;ADDRESS($P65,BJ$1)),
INDIRECT("rBP!"&amp;ADDRESS($S65,SUMIFS(rBP!$1:$1,rBP!$5:$5,MAX(rBP!$5:$5)-BJ$5+1))&amp;":"&amp;ADDRESS($S65,SUMIFS(rBP!$1:$1,rBP!$5:$5,MAX(rBP!$5:$5))))))</f>
        <v>3302932.5</v>
      </c>
      <c r="BK65" s="69">
        <f ca="1">IF(BK$5="",0,SUMPRODUCT(
INDIRECT(ADDRESS($P65,SUMIFS($1:$1,$5:$5,1))&amp;":"&amp;ADDRESS($P65,BK$1)),
INDIRECT("rBP!"&amp;ADDRESS($S65,SUMIFS(rBP!$1:$1,rBP!$5:$5,MAX(rBP!$5:$5)-BK$5+1))&amp;":"&amp;ADDRESS($S65,SUMIFS(rBP!$1:$1,rBP!$5:$5,MAX(rBP!$5:$5))))))</f>
        <v>3303457.5</v>
      </c>
      <c r="BL65" s="69">
        <f ca="1">IF(BL$5="",0,SUMPRODUCT(
INDIRECT(ADDRESS($P65,SUMIFS($1:$1,$5:$5,1))&amp;":"&amp;ADDRESS($P65,BL$1)),
INDIRECT("rBP!"&amp;ADDRESS($S65,SUMIFS(rBP!$1:$1,rBP!$5:$5,MAX(rBP!$5:$5)-BL$5+1))&amp;":"&amp;ADDRESS($S65,SUMIFS(rBP!$1:$1,rBP!$5:$5,MAX(rBP!$5:$5))))))</f>
        <v>3303667.5</v>
      </c>
      <c r="BM65" s="69">
        <f ca="1">IF(BM$5="",0,SUMPRODUCT(
INDIRECT(ADDRESS($P65,SUMIFS($1:$1,$5:$5,1))&amp;":"&amp;ADDRESS($P65,BM$1)),
INDIRECT("rBP!"&amp;ADDRESS($S65,SUMIFS(rBP!$1:$1,rBP!$5:$5,MAX(rBP!$5:$5)-BM$5+1))&amp;":"&amp;ADDRESS($S65,SUMIFS(rBP!$1:$1,rBP!$5:$5,MAX(rBP!$5:$5))))))</f>
        <v>3303720.0000000005</v>
      </c>
      <c r="BN65" s="69">
        <f ca="1">IF(BN$5="",0,SUMPRODUCT(
INDIRECT(ADDRESS($P65,SUMIFS($1:$1,$5:$5,1))&amp;":"&amp;ADDRESS($P65,BN$1)),
INDIRECT("rBP!"&amp;ADDRESS($S65,SUMIFS(rBP!$1:$1,rBP!$5:$5,MAX(rBP!$5:$5)-BN$5+1))&amp;":"&amp;ADDRESS($S65,SUMIFS(rBP!$1:$1,rBP!$5:$5,MAX(rBP!$5:$5))))))</f>
        <v>3303720.0000000005</v>
      </c>
      <c r="BO65" s="69">
        <f ca="1">IF(BO$5="",0,SUMPRODUCT(
INDIRECT(ADDRESS($P65,SUMIFS($1:$1,$5:$5,1))&amp;":"&amp;ADDRESS($P65,BO$1)),
INDIRECT("rBP!"&amp;ADDRESS($S65,SUMIFS(rBP!$1:$1,rBP!$5:$5,MAX(rBP!$5:$5)-BO$5+1))&amp;":"&amp;ADDRESS($S65,SUMIFS(rBP!$1:$1,rBP!$5:$5,MAX(rBP!$5:$5))))))</f>
        <v>3303720.0000000005</v>
      </c>
      <c r="BP65" s="69">
        <f ca="1">IF(BP$5="",0,SUMPRODUCT(
INDIRECT(ADDRESS($P65,SUMIFS($1:$1,$5:$5,1))&amp;":"&amp;ADDRESS($P65,BP$1)),
INDIRECT("rBP!"&amp;ADDRESS($S65,SUMIFS(rBP!$1:$1,rBP!$5:$5,MAX(rBP!$5:$5)-BP$5+1))&amp;":"&amp;ADDRESS($S65,SUMIFS(rBP!$1:$1,rBP!$5:$5,MAX(rBP!$5:$5))))))</f>
        <v>3303720.0000000005</v>
      </c>
      <c r="BQ65" s="69">
        <f ca="1">IF(BQ$5="",0,SUMPRODUCT(
INDIRECT(ADDRESS($P65,SUMIFS($1:$1,$5:$5,1))&amp;":"&amp;ADDRESS($P65,BQ$1)),
INDIRECT("rBP!"&amp;ADDRESS($S65,SUMIFS(rBP!$1:$1,rBP!$5:$5,MAX(rBP!$5:$5)-BQ$5+1))&amp;":"&amp;ADDRESS($S65,SUMIFS(rBP!$1:$1,rBP!$5:$5,MAX(rBP!$5:$5))))))</f>
        <v>3303720.0000000005</v>
      </c>
      <c r="BR65" s="69">
        <f ca="1">IF(BR$5="",0,SUMPRODUCT(
INDIRECT(ADDRESS($P65,SUMIFS($1:$1,$5:$5,1))&amp;":"&amp;ADDRESS($P65,BR$1)),
INDIRECT("rBP!"&amp;ADDRESS($S65,SUMIFS(rBP!$1:$1,rBP!$5:$5,MAX(rBP!$5:$5)-BR$5+1))&amp;":"&amp;ADDRESS($S65,SUMIFS(rBP!$1:$1,rBP!$5:$5,MAX(rBP!$5:$5))))))</f>
        <v>3303720.0000000005</v>
      </c>
      <c r="BS65" s="69">
        <f ca="1">IF(BS$5="",0,SUMPRODUCT(
INDIRECT(ADDRESS($P65,SUMIFS($1:$1,$5:$5,1))&amp;":"&amp;ADDRESS($P65,BS$1)),
INDIRECT("rBP!"&amp;ADDRESS($S65,SUMIFS(rBP!$1:$1,rBP!$5:$5,MAX(rBP!$5:$5)-BS$5+1))&amp;":"&amp;ADDRESS($S65,SUMIFS(rBP!$1:$1,rBP!$5:$5,MAX(rBP!$5:$5))))))</f>
        <v>3303720.0000000005</v>
      </c>
      <c r="BT65" s="69">
        <f ca="1">IF(BT$5="",0,SUMPRODUCT(
INDIRECT(ADDRESS($P65,SUMIFS($1:$1,$5:$5,1))&amp;":"&amp;ADDRESS($P65,BT$1)),
INDIRECT("rBP!"&amp;ADDRESS($S65,SUMIFS(rBP!$1:$1,rBP!$5:$5,MAX(rBP!$5:$5)-BT$5+1))&amp;":"&amp;ADDRESS($S65,SUMIFS(rBP!$1:$1,rBP!$5:$5,MAX(rBP!$5:$5))))))</f>
        <v>3303720.0000000005</v>
      </c>
      <c r="BU65" s="69">
        <f ca="1">IF(BU$5="",0,SUMPRODUCT(
INDIRECT(ADDRESS($P65,SUMIFS($1:$1,$5:$5,1))&amp;":"&amp;ADDRESS($P65,BU$1)),
INDIRECT("rBP!"&amp;ADDRESS($S65,SUMIFS(rBP!$1:$1,rBP!$5:$5,MAX(rBP!$5:$5)-BU$5+1))&amp;":"&amp;ADDRESS($S65,SUMIFS(rBP!$1:$1,rBP!$5:$5,MAX(rBP!$5:$5))))))</f>
        <v>3303720.0000000005</v>
      </c>
      <c r="BV65" s="69">
        <f ca="1">IF(BV$5="",0,SUMPRODUCT(
INDIRECT(ADDRESS($P65,SUMIFS($1:$1,$5:$5,1))&amp;":"&amp;ADDRESS($P65,BV$1)),
INDIRECT("rBP!"&amp;ADDRESS($S65,SUMIFS(rBP!$1:$1,rBP!$5:$5,MAX(rBP!$5:$5)-BV$5+1))&amp;":"&amp;ADDRESS($S65,SUMIFS(rBP!$1:$1,rBP!$5:$5,MAX(rBP!$5:$5))))))</f>
        <v>0</v>
      </c>
      <c r="BW65" s="69">
        <f ca="1">IF(BW$5="",0,SUMPRODUCT(
INDIRECT(ADDRESS($P65,SUMIFS($1:$1,$5:$5,1))&amp;":"&amp;ADDRESS($P65,BW$1)),
INDIRECT("rBP!"&amp;ADDRESS($S65,SUMIFS(rBP!$1:$1,rBP!$5:$5,MAX(rBP!$5:$5)-BW$5+1))&amp;":"&amp;ADDRESS($S65,SUMIFS(rBP!$1:$1,rBP!$5:$5,MAX(rBP!$5:$5))))))</f>
        <v>0</v>
      </c>
      <c r="BX65" s="69">
        <f ca="1">IF(BX$5="",0,SUMPRODUCT(
INDIRECT(ADDRESS($P65,SUMIFS($1:$1,$5:$5,1))&amp;":"&amp;ADDRESS($P65,BX$1)),
INDIRECT("rBP!"&amp;ADDRESS($S65,SUMIFS(rBP!$1:$1,rBP!$5:$5,MAX(rBP!$5:$5)-BX$5+1))&amp;":"&amp;ADDRESS($S65,SUMIFS(rBP!$1:$1,rBP!$5:$5,MAX(rBP!$5:$5))))))</f>
        <v>0</v>
      </c>
      <c r="BY65" s="69">
        <f ca="1">IF(BY$5="",0,SUMPRODUCT(
INDIRECT(ADDRESS($P65,SUMIFS($1:$1,$5:$5,1))&amp;":"&amp;ADDRESS($P65,BY$1)),
INDIRECT("rBP!"&amp;ADDRESS($S65,SUMIFS(rBP!$1:$1,rBP!$5:$5,MAX(rBP!$5:$5)-BY$5+1))&amp;":"&amp;ADDRESS($S65,SUMIFS(rBP!$1:$1,rBP!$5:$5,MAX(rBP!$5:$5))))))</f>
        <v>0</v>
      </c>
      <c r="BZ65" s="69">
        <f ca="1">IF(BZ$5="",0,SUMPRODUCT(
INDIRECT(ADDRESS($P65,SUMIFS($1:$1,$5:$5,1))&amp;":"&amp;ADDRESS($P65,BZ$1)),
INDIRECT("rBP!"&amp;ADDRESS($S65,SUMIFS(rBP!$1:$1,rBP!$5:$5,MAX(rBP!$5:$5)-BZ$5+1))&amp;":"&amp;ADDRESS($S65,SUMIFS(rBP!$1:$1,rBP!$5:$5,MAX(rBP!$5:$5))))))</f>
        <v>0</v>
      </c>
      <c r="CA65" s="69">
        <f ca="1">IF(CA$5="",0,SUMPRODUCT(
INDIRECT(ADDRESS($P65,SUMIFS($1:$1,$5:$5,1))&amp;":"&amp;ADDRESS($P65,CA$1)),
INDIRECT("rBP!"&amp;ADDRESS($S65,SUMIFS(rBP!$1:$1,rBP!$5:$5,MAX(rBP!$5:$5)-CA$5+1))&amp;":"&amp;ADDRESS($S65,SUMIFS(rBP!$1:$1,rBP!$5:$5,MAX(rBP!$5:$5))))))</f>
        <v>0</v>
      </c>
      <c r="CB65" s="69">
        <f ca="1">IF(CB$5="",0,SUMPRODUCT(
INDIRECT(ADDRESS($P65,SUMIFS($1:$1,$5:$5,1))&amp;":"&amp;ADDRESS($P65,CB$1)),
INDIRECT("rBP!"&amp;ADDRESS($S65,SUMIFS(rBP!$1:$1,rBP!$5:$5,MAX(rBP!$5:$5)-CB$5+1))&amp;":"&amp;ADDRESS($S65,SUMIFS(rBP!$1:$1,rBP!$5:$5,MAX(rBP!$5:$5))))))</f>
        <v>0</v>
      </c>
      <c r="CC65" s="69">
        <f ca="1">IF(CC$5="",0,SUMPRODUCT(
INDIRECT(ADDRESS($P65,SUMIFS($1:$1,$5:$5,1))&amp;":"&amp;ADDRESS($P65,CC$1)),
INDIRECT("rBP!"&amp;ADDRESS($S65,SUMIFS(rBP!$1:$1,rBP!$5:$5,MAX(rBP!$5:$5)-CC$5+1))&amp;":"&amp;ADDRESS($S65,SUMIFS(rBP!$1:$1,rBP!$5:$5,MAX(rBP!$5:$5))))))</f>
        <v>0</v>
      </c>
      <c r="CD65" s="69">
        <f ca="1">IF(CD$5="",0,SUMPRODUCT(
INDIRECT(ADDRESS($P65,SUMIFS($1:$1,$5:$5,1))&amp;":"&amp;ADDRESS($P65,CD$1)),
INDIRECT("rBP!"&amp;ADDRESS($S65,SUMIFS(rBP!$1:$1,rBP!$5:$5,MAX(rBP!$5:$5)-CD$5+1))&amp;":"&amp;ADDRESS($S65,SUMIFS(rBP!$1:$1,rBP!$5:$5,MAX(rBP!$5:$5))))))</f>
        <v>0</v>
      </c>
      <c r="CE65" s="69">
        <f ca="1">IF(CE$5="",0,SUMPRODUCT(
INDIRECT(ADDRESS($P65,SUMIFS($1:$1,$5:$5,1))&amp;":"&amp;ADDRESS($P65,CE$1)),
INDIRECT("rBP!"&amp;ADDRESS($S65,SUMIFS(rBP!$1:$1,rBP!$5:$5,MAX(rBP!$5:$5)-CE$5+1))&amp;":"&amp;ADDRESS($S65,SUMIFS(rBP!$1:$1,rBP!$5:$5,MAX(rBP!$5:$5))))))</f>
        <v>0</v>
      </c>
      <c r="CF65" s="69">
        <f ca="1">IF(CF$5="",0,SUMPRODUCT(
INDIRECT(ADDRESS($P65,SUMIFS($1:$1,$5:$5,1))&amp;":"&amp;ADDRESS($P65,CF$1)),
INDIRECT("rBP!"&amp;ADDRESS($S65,SUMIFS(rBP!$1:$1,rBP!$5:$5,MAX(rBP!$5:$5)-CF$5+1))&amp;":"&amp;ADDRESS($S65,SUMIFS(rBP!$1:$1,rBP!$5:$5,MAX(rBP!$5:$5))))))</f>
        <v>0</v>
      </c>
      <c r="CG65" s="69">
        <f ca="1">IF(CG$5="",0,SUMPRODUCT(
INDIRECT(ADDRESS($P65,SUMIFS($1:$1,$5:$5,1))&amp;":"&amp;ADDRESS($P65,CG$1)),
INDIRECT("rBP!"&amp;ADDRESS($S65,SUMIFS(rBP!$1:$1,rBP!$5:$5,MAX(rBP!$5:$5)-CG$5+1))&amp;":"&amp;ADDRESS($S65,SUMIFS(rBP!$1:$1,rBP!$5:$5,MAX(rBP!$5:$5))))))</f>
        <v>0</v>
      </c>
      <c r="CH65" s="69">
        <f ca="1">IF(CH$5="",0,SUMPRODUCT(
INDIRECT(ADDRESS($P65,SUMIFS($1:$1,$5:$5,1))&amp;":"&amp;ADDRESS($P65,CH$1)),
INDIRECT("rBP!"&amp;ADDRESS($S65,SUMIFS(rBP!$1:$1,rBP!$5:$5,MAX(rBP!$5:$5)-CH$5+1))&amp;":"&amp;ADDRESS($S65,SUMIFS(rBP!$1:$1,rBP!$5:$5,MAX(rBP!$5:$5))))))</f>
        <v>0</v>
      </c>
      <c r="CI65" s="69">
        <f ca="1">IF(CI$5="",0,SUMPRODUCT(
INDIRECT(ADDRESS($P65,SUMIFS($1:$1,$5:$5,1))&amp;":"&amp;ADDRESS($P65,CI$1)),
INDIRECT("rBP!"&amp;ADDRESS($S65,SUMIFS(rBP!$1:$1,rBP!$5:$5,MAX(rBP!$5:$5)-CI$5+1))&amp;":"&amp;ADDRESS($S65,SUMIFS(rBP!$1:$1,rBP!$5:$5,MAX(rBP!$5:$5))))))</f>
        <v>0</v>
      </c>
      <c r="CJ65" s="69">
        <f ca="1">IF(CJ$5="",0,SUMPRODUCT(
INDIRECT(ADDRESS($P65,SUMIFS($1:$1,$5:$5,1))&amp;":"&amp;ADDRESS($P65,CJ$1)),
INDIRECT("rBP!"&amp;ADDRESS($S65,SUMIFS(rBP!$1:$1,rBP!$5:$5,MAX(rBP!$5:$5)-CJ$5+1))&amp;":"&amp;ADDRESS($S65,SUMIFS(rBP!$1:$1,rBP!$5:$5,MAX(rBP!$5:$5))))))</f>
        <v>0</v>
      </c>
      <c r="CK65" s="69">
        <f ca="1">IF(CK$5="",0,SUMPRODUCT(
INDIRECT(ADDRESS($P65,SUMIFS($1:$1,$5:$5,1))&amp;":"&amp;ADDRESS($P65,CK$1)),
INDIRECT("rBP!"&amp;ADDRESS($S65,SUMIFS(rBP!$1:$1,rBP!$5:$5,MAX(rBP!$5:$5)-CK$5+1))&amp;":"&amp;ADDRESS($S65,SUMIFS(rBP!$1:$1,rBP!$5:$5,MAX(rBP!$5:$5))))))</f>
        <v>0</v>
      </c>
      <c r="CL65" s="69">
        <f ca="1">IF(CL$5="",0,SUMPRODUCT(
INDIRECT(ADDRESS($P65,SUMIFS($1:$1,$5:$5,1))&amp;":"&amp;ADDRESS($P65,CL$1)),
INDIRECT("rBP!"&amp;ADDRESS($S65,SUMIFS(rBP!$1:$1,rBP!$5:$5,MAX(rBP!$5:$5)-CL$5+1))&amp;":"&amp;ADDRESS($S65,SUMIFS(rBP!$1:$1,rBP!$5:$5,MAX(rBP!$5:$5))))))</f>
        <v>0</v>
      </c>
      <c r="CM65" s="69">
        <f ca="1">IF(CM$5="",0,SUMPRODUCT(
INDIRECT(ADDRESS($P65,SUMIFS($1:$1,$5:$5,1))&amp;":"&amp;ADDRESS($P65,CM$1)),
INDIRECT("rBP!"&amp;ADDRESS($S65,SUMIFS(rBP!$1:$1,rBP!$5:$5,MAX(rBP!$5:$5)-CM$5+1))&amp;":"&amp;ADDRESS($S65,SUMIFS(rBP!$1:$1,rBP!$5:$5,MAX(rBP!$5:$5))))))</f>
        <v>0</v>
      </c>
      <c r="CN65" s="69">
        <f ca="1">IF(CN$5="",0,SUMPRODUCT(
INDIRECT(ADDRESS($P65,SUMIFS($1:$1,$5:$5,1))&amp;":"&amp;ADDRESS($P65,CN$1)),
INDIRECT("rBP!"&amp;ADDRESS($S65,SUMIFS(rBP!$1:$1,rBP!$5:$5,MAX(rBP!$5:$5)-CN$5+1))&amp;":"&amp;ADDRESS($S65,SUMIFS(rBP!$1:$1,rBP!$5:$5,MAX(rBP!$5:$5))))))</f>
        <v>0</v>
      </c>
      <c r="CO65" s="69">
        <f ca="1">IF(CO$5="",0,SUMPRODUCT(
INDIRECT(ADDRESS($P65,SUMIFS($1:$1,$5:$5,1))&amp;":"&amp;ADDRESS($P65,CO$1)),
INDIRECT("rBP!"&amp;ADDRESS($S65,SUMIFS(rBP!$1:$1,rBP!$5:$5,MAX(rBP!$5:$5)-CO$5+1))&amp;":"&amp;ADDRESS($S65,SUMIFS(rBP!$1:$1,rBP!$5:$5,MAX(rBP!$5:$5))))))</f>
        <v>0</v>
      </c>
      <c r="CP65" s="69">
        <f ca="1">IF(CP$5="",0,SUMPRODUCT(
INDIRECT(ADDRESS($P65,SUMIFS($1:$1,$5:$5,1))&amp;":"&amp;ADDRESS($P65,CP$1)),
INDIRECT("rBP!"&amp;ADDRESS($S65,SUMIFS(rBP!$1:$1,rBP!$5:$5,MAX(rBP!$5:$5)-CP$5+1))&amp;":"&amp;ADDRESS($S65,SUMIFS(rBP!$1:$1,rBP!$5:$5,MAX(rBP!$5:$5))))))</f>
        <v>0</v>
      </c>
      <c r="CQ65" s="69">
        <f ca="1">IF(CQ$5="",0,SUMPRODUCT(
INDIRECT(ADDRESS($P65,SUMIFS($1:$1,$5:$5,1))&amp;":"&amp;ADDRESS($P65,CQ$1)),
INDIRECT("rBP!"&amp;ADDRESS($S65,SUMIFS(rBP!$1:$1,rBP!$5:$5,MAX(rBP!$5:$5)-CQ$5+1))&amp;":"&amp;ADDRESS($S65,SUMIFS(rBP!$1:$1,rBP!$5:$5,MAX(rBP!$5:$5))))))</f>
        <v>0</v>
      </c>
      <c r="CR65" s="69">
        <f ca="1">IF(CR$5="",0,SUMPRODUCT(
INDIRECT(ADDRESS($P65,SUMIFS($1:$1,$5:$5,1))&amp;":"&amp;ADDRESS($P65,CR$1)),
INDIRECT("rBP!"&amp;ADDRESS($S65,SUMIFS(rBP!$1:$1,rBP!$5:$5,MAX(rBP!$5:$5)-CR$5+1))&amp;":"&amp;ADDRESS($S65,SUMIFS(rBP!$1:$1,rBP!$5:$5,MAX(rBP!$5:$5))))))</f>
        <v>0</v>
      </c>
      <c r="CS65" s="69">
        <f ca="1">IF(CS$5="",0,SUMPRODUCT(
INDIRECT(ADDRESS($P65,SUMIFS($1:$1,$5:$5,1))&amp;":"&amp;ADDRESS($P65,CS$1)),
INDIRECT("rBP!"&amp;ADDRESS($S65,SUMIFS(rBP!$1:$1,rBP!$5:$5,MAX(rBP!$5:$5)-CS$5+1))&amp;":"&amp;ADDRESS($S65,SUMIFS(rBP!$1:$1,rBP!$5:$5,MAX(rBP!$5:$5))))))</f>
        <v>0</v>
      </c>
      <c r="CT65" s="69">
        <f ca="1">IF(CT$5="",0,SUMPRODUCT(
INDIRECT(ADDRESS($P65,SUMIFS($1:$1,$5:$5,1))&amp;":"&amp;ADDRESS($P65,CT$1)),
INDIRECT("rBP!"&amp;ADDRESS($S65,SUMIFS(rBP!$1:$1,rBP!$5:$5,MAX(rBP!$5:$5)-CT$5+1))&amp;":"&amp;ADDRESS($S65,SUMIFS(rBP!$1:$1,rBP!$5:$5,MAX(rBP!$5:$5))))))</f>
        <v>0</v>
      </c>
    </row>
    <row r="66" spans="1:98" s="67" customFormat="1" ht="12" x14ac:dyDescent="0.25">
      <c r="A66" s="26">
        <f>ROW()</f>
        <v>66</v>
      </c>
      <c r="E66" s="68"/>
      <c r="F66" s="66" t="str">
        <f>F64</f>
        <v>Вн.пр-во</v>
      </c>
      <c r="G66" s="27" t="str">
        <f>BP!$F$22</f>
        <v>Сырье</v>
      </c>
      <c r="M66" s="2" t="str">
        <f>Lists!$R$8</f>
        <v>руб.</v>
      </c>
      <c r="P66" s="71">
        <f t="shared" ref="P66:P73" si="11">$A$7</f>
        <v>7</v>
      </c>
      <c r="Q66" s="27"/>
      <c r="R66" s="24"/>
      <c r="S66" s="71">
        <f>BP!$A118</f>
        <v>118</v>
      </c>
      <c r="V66" s="75"/>
      <c r="W66" s="29">
        <f ca="1">SUM(INDIRECT(ADDRESS(ROW(),SUMIFS($1:$1,$5:$5,1))):INDIRECT(ADDRESS(ROW(),SUMIFS($1:$1,$5:$5,MAX($5:$5)))))</f>
        <v>10079486.4</v>
      </c>
      <c r="Z66" s="69">
        <f ca="1">IF(Z$5="",0,SUMPRODUCT(
INDIRECT(ADDRESS($P66,SUMIFS($1:$1,$5:$5,1))&amp;":"&amp;ADDRESS($P66,Z$1)),
INDIRECT("rBP!"&amp;ADDRESS($S66,SUMIFS(rBP!$1:$1,rBP!$5:$5,MAX(rBP!$5:$5)-Z$5+1))&amp;":"&amp;ADDRESS($S66,SUMIFS(rBP!$1:$1,rBP!$5:$5,MAX(rBP!$5:$5))))))</f>
        <v>0</v>
      </c>
      <c r="AA66" s="69">
        <f ca="1">IF(AA$5="",0,SUMPRODUCT(
INDIRECT(ADDRESS($P66,SUMIFS($1:$1,$5:$5,1))&amp;":"&amp;ADDRESS($P66,AA$1)),
INDIRECT("rBP!"&amp;ADDRESS($S66,SUMIFS(rBP!$1:$1,rBP!$5:$5,MAX(rBP!$5:$5)-AA$5+1))&amp;":"&amp;ADDRESS($S66,SUMIFS(rBP!$1:$1,rBP!$5:$5,MAX(rBP!$5:$5))))))</f>
        <v>0</v>
      </c>
      <c r="AB66" s="69">
        <f ca="1">IF(AB$5="",0,SUMPRODUCT(
INDIRECT(ADDRESS($P66,SUMIFS($1:$1,$5:$5,1))&amp;":"&amp;ADDRESS($P66,AB$1)),
INDIRECT("rBP!"&amp;ADDRESS($S66,SUMIFS(rBP!$1:$1,rBP!$5:$5,MAX(rBP!$5:$5)-AB$5+1))&amp;":"&amp;ADDRESS($S66,SUMIFS(rBP!$1:$1,rBP!$5:$5,MAX(rBP!$5:$5))))))</f>
        <v>0</v>
      </c>
      <c r="AC66" s="69">
        <f ca="1">IF(AC$5="",0,SUMPRODUCT(
INDIRECT(ADDRESS($P66,SUMIFS($1:$1,$5:$5,1))&amp;":"&amp;ADDRESS($P66,AC$1)),
INDIRECT("rBP!"&amp;ADDRESS($S66,SUMIFS(rBP!$1:$1,rBP!$5:$5,MAX(rBP!$5:$5)-AC$5+1))&amp;":"&amp;ADDRESS($S66,SUMIFS(rBP!$1:$1,rBP!$5:$5,MAX(rBP!$5:$5))))))</f>
        <v>0</v>
      </c>
      <c r="AD66" s="69">
        <f ca="1">IF(AD$5="",0,SUMPRODUCT(
INDIRECT(ADDRESS($P66,SUMIFS($1:$1,$5:$5,1))&amp;":"&amp;ADDRESS($P66,AD$1)),
INDIRECT("rBP!"&amp;ADDRESS($S66,SUMIFS(rBP!$1:$1,rBP!$5:$5,MAX(rBP!$5:$5)-AD$5+1))&amp;":"&amp;ADDRESS($S66,SUMIFS(rBP!$1:$1,rBP!$5:$5,MAX(rBP!$5:$5))))))</f>
        <v>0</v>
      </c>
      <c r="AE66" s="69">
        <f ca="1">IF(AE$5="",0,SUMPRODUCT(
INDIRECT(ADDRESS($P66,SUMIFS($1:$1,$5:$5,1))&amp;":"&amp;ADDRESS($P66,AE$1)),
INDIRECT("rBP!"&amp;ADDRESS($S66,SUMIFS(rBP!$1:$1,rBP!$5:$5,MAX(rBP!$5:$5)-AE$5+1))&amp;":"&amp;ADDRESS($S66,SUMIFS(rBP!$1:$1,rBP!$5:$5,MAX(rBP!$5:$5))))))</f>
        <v>480</v>
      </c>
      <c r="AF66" s="69">
        <f ca="1">IF(AF$5="",0,SUMPRODUCT(
INDIRECT(ADDRESS($P66,SUMIFS($1:$1,$5:$5,1))&amp;":"&amp;ADDRESS($P66,AF$1)),
INDIRECT("rBP!"&amp;ADDRESS($S66,SUMIFS(rBP!$1:$1,rBP!$5:$5,MAX(rBP!$5:$5)-AF$5+1))&amp;":"&amp;ADDRESS($S66,SUMIFS(rBP!$1:$1,rBP!$5:$5,MAX(rBP!$5:$5))))))</f>
        <v>1920</v>
      </c>
      <c r="AG66" s="69">
        <f ca="1">IF(AG$5="",0,SUMPRODUCT(
INDIRECT(ADDRESS($P66,SUMIFS($1:$1,$5:$5,1))&amp;":"&amp;ADDRESS($P66,AG$1)),
INDIRECT("rBP!"&amp;ADDRESS($S66,SUMIFS(rBP!$1:$1,rBP!$5:$5,MAX(rBP!$5:$5)-AG$5+1))&amp;":"&amp;ADDRESS($S66,SUMIFS(rBP!$1:$1,rBP!$5:$5,MAX(rBP!$5:$5))))))</f>
        <v>3456</v>
      </c>
      <c r="AH66" s="69">
        <f ca="1">IF(AH$5="",0,SUMPRODUCT(
INDIRECT(ADDRESS($P66,SUMIFS($1:$1,$5:$5,1))&amp;":"&amp;ADDRESS($P66,AH$1)),
INDIRECT("rBP!"&amp;ADDRESS($S66,SUMIFS(rBP!$1:$1,rBP!$5:$5,MAX(rBP!$5:$5)-AH$5+1))&amp;":"&amp;ADDRESS($S66,SUMIFS(rBP!$1:$1,rBP!$5:$5,MAX(rBP!$5:$5))))))</f>
        <v>5052</v>
      </c>
      <c r="AI66" s="69">
        <f ca="1">IF(AI$5="",0,SUMPRODUCT(
INDIRECT(ADDRESS($P66,SUMIFS($1:$1,$5:$5,1))&amp;":"&amp;ADDRESS($P66,AI$1)),
INDIRECT("rBP!"&amp;ADDRESS($S66,SUMIFS(rBP!$1:$1,rBP!$5:$5,MAX(rBP!$5:$5)-AI$5+1))&amp;":"&amp;ADDRESS($S66,SUMIFS(rBP!$1:$1,rBP!$5:$5,MAX(rBP!$5:$5))))))</f>
        <v>6444</v>
      </c>
      <c r="AJ66" s="69">
        <f ca="1">IF(AJ$5="",0,SUMPRODUCT(
INDIRECT(ADDRESS($P66,SUMIFS($1:$1,$5:$5,1))&amp;":"&amp;ADDRESS($P66,AJ$1)),
INDIRECT("rBP!"&amp;ADDRESS($S66,SUMIFS(rBP!$1:$1,rBP!$5:$5,MAX(rBP!$5:$5)-AJ$5+1))&amp;":"&amp;ADDRESS($S66,SUMIFS(rBP!$1:$1,rBP!$5:$5,MAX(rBP!$5:$5))))))</f>
        <v>8464.8000000000011</v>
      </c>
      <c r="AK66" s="69">
        <f ca="1">IF(AK$5="",0,SUMPRODUCT(
INDIRECT(ADDRESS($P66,SUMIFS($1:$1,$5:$5,1))&amp;":"&amp;ADDRESS($P66,AK$1)),
INDIRECT("rBP!"&amp;ADDRESS($S66,SUMIFS(rBP!$1:$1,rBP!$5:$5,MAX(rBP!$5:$5)-AK$5+1))&amp;":"&amp;ADDRESS($S66,SUMIFS(rBP!$1:$1,rBP!$5:$5,MAX(rBP!$5:$5))))))</f>
        <v>13744.800000000001</v>
      </c>
      <c r="AL66" s="69">
        <f ca="1">IF(AL$5="",0,SUMPRODUCT(
INDIRECT(ADDRESS($P66,SUMIFS($1:$1,$5:$5,1))&amp;":"&amp;ADDRESS($P66,AL$1)),
INDIRECT("rBP!"&amp;ADDRESS($S66,SUMIFS(rBP!$1:$1,rBP!$5:$5,MAX(rBP!$5:$5)-AL$5+1))&amp;":"&amp;ADDRESS($S66,SUMIFS(rBP!$1:$1,rBP!$5:$5,MAX(rBP!$5:$5))))))</f>
        <v>22634.400000000001</v>
      </c>
      <c r="AM66" s="69">
        <f ca="1">IF(AM$5="",0,SUMPRODUCT(
INDIRECT(ADDRESS($P66,SUMIFS($1:$1,$5:$5,1))&amp;":"&amp;ADDRESS($P66,AM$1)),
INDIRECT("rBP!"&amp;ADDRESS($S66,SUMIFS(rBP!$1:$1,rBP!$5:$5,MAX(rBP!$5:$5)-AM$5+1))&amp;":"&amp;ADDRESS($S66,SUMIFS(rBP!$1:$1,rBP!$5:$5,MAX(rBP!$5:$5))))))</f>
        <v>35396.399999999994</v>
      </c>
      <c r="AN66" s="69">
        <f ca="1">IF(AN$5="",0,SUMPRODUCT(
INDIRECT(ADDRESS($P66,SUMIFS($1:$1,$5:$5,1))&amp;":"&amp;ADDRESS($P66,AN$1)),
INDIRECT("rBP!"&amp;ADDRESS($S66,SUMIFS(rBP!$1:$1,rBP!$5:$5,MAX(rBP!$5:$5)-AN$5+1))&amp;":"&amp;ADDRESS($S66,SUMIFS(rBP!$1:$1,rBP!$5:$5,MAX(rBP!$5:$5))))))</f>
        <v>51564</v>
      </c>
      <c r="AO66" s="69">
        <f ca="1">IF(AO$5="",0,SUMPRODUCT(
INDIRECT(ADDRESS($P66,SUMIFS($1:$1,$5:$5,1))&amp;":"&amp;ADDRESS($P66,AO$1)),
INDIRECT("rBP!"&amp;ADDRESS($S66,SUMIFS(rBP!$1:$1,rBP!$5:$5,MAX(rBP!$5:$5)-AO$5+1))&amp;":"&amp;ADDRESS($S66,SUMIFS(rBP!$1:$1,rBP!$5:$5,MAX(rBP!$5:$5))))))</f>
        <v>69740.399999999994</v>
      </c>
      <c r="AP66" s="69">
        <f ca="1">IF(AP$5="",0,SUMPRODUCT(
INDIRECT(ADDRESS($P66,SUMIFS($1:$1,$5:$5,1))&amp;":"&amp;ADDRESS($P66,AP$1)),
INDIRECT("rBP!"&amp;ADDRESS($S66,SUMIFS(rBP!$1:$1,rBP!$5:$5,MAX(rBP!$5:$5)-AP$5+1))&amp;":"&amp;ADDRESS($S66,SUMIFS(rBP!$1:$1,rBP!$5:$5,MAX(rBP!$5:$5))))))</f>
        <v>89109.6</v>
      </c>
      <c r="AQ66" s="69">
        <f ca="1">IF(AQ$5="",0,SUMPRODUCT(
INDIRECT(ADDRESS($P66,SUMIFS($1:$1,$5:$5,1))&amp;":"&amp;ADDRESS($P66,AQ$1)),
INDIRECT("rBP!"&amp;ADDRESS($S66,SUMIFS(rBP!$1:$1,rBP!$5:$5,MAX(rBP!$5:$5)-AQ$5+1))&amp;":"&amp;ADDRESS($S66,SUMIFS(rBP!$1:$1,rBP!$5:$5,MAX(rBP!$5:$5))))))</f>
        <v>109098</v>
      </c>
      <c r="AR66" s="69">
        <f ca="1">IF(AR$5="",0,SUMPRODUCT(
INDIRECT(ADDRESS($P66,SUMIFS($1:$1,$5:$5,1))&amp;":"&amp;ADDRESS($P66,AR$1)),
INDIRECT("rBP!"&amp;ADDRESS($S66,SUMIFS(rBP!$1:$1,rBP!$5:$5,MAX(rBP!$5:$5)-AR$5+1))&amp;":"&amp;ADDRESS($S66,SUMIFS(rBP!$1:$1,rBP!$5:$5,MAX(rBP!$5:$5))))))</f>
        <v>129414</v>
      </c>
      <c r="AS66" s="69">
        <f ca="1">IF(AS$5="",0,SUMPRODUCT(
INDIRECT(ADDRESS($P66,SUMIFS($1:$1,$5:$5,1))&amp;":"&amp;ADDRESS($P66,AS$1)),
INDIRECT("rBP!"&amp;ADDRESS($S66,SUMIFS(rBP!$1:$1,rBP!$5:$5,MAX(rBP!$5:$5)-AS$5+1))&amp;":"&amp;ADDRESS($S66,SUMIFS(rBP!$1:$1,rBP!$5:$5,MAX(rBP!$5:$5))))))</f>
        <v>149874</v>
      </c>
      <c r="AT66" s="69">
        <f ca="1">IF(AT$5="",0,SUMPRODUCT(
INDIRECT(ADDRESS($P66,SUMIFS($1:$1,$5:$5,1))&amp;":"&amp;ADDRESS($P66,AT$1)),
INDIRECT("rBP!"&amp;ADDRESS($S66,SUMIFS(rBP!$1:$1,rBP!$5:$5,MAX(rBP!$5:$5)-AT$5+1))&amp;":"&amp;ADDRESS($S66,SUMIFS(rBP!$1:$1,rBP!$5:$5,MAX(rBP!$5:$5))))))</f>
        <v>170370</v>
      </c>
      <c r="AU66" s="69">
        <f ca="1">IF(AU$5="",0,SUMPRODUCT(
INDIRECT(ADDRESS($P66,SUMIFS($1:$1,$5:$5,1))&amp;":"&amp;ADDRESS($P66,AU$1)),
INDIRECT("rBP!"&amp;ADDRESS($S66,SUMIFS(rBP!$1:$1,rBP!$5:$5,MAX(rBP!$5:$5)-AU$5+1))&amp;":"&amp;ADDRESS($S66,SUMIFS(rBP!$1:$1,rBP!$5:$5,MAX(rBP!$5:$5))))))</f>
        <v>190884</v>
      </c>
      <c r="AV66" s="69">
        <f ca="1">IF(AV$5="",0,SUMPRODUCT(
INDIRECT(ADDRESS($P66,SUMIFS($1:$1,$5:$5,1))&amp;":"&amp;ADDRESS($P66,AV$1)),
INDIRECT("rBP!"&amp;ADDRESS($S66,SUMIFS(rBP!$1:$1,rBP!$5:$5,MAX(rBP!$5:$5)-AV$5+1))&amp;":"&amp;ADDRESS($S66,SUMIFS(rBP!$1:$1,rBP!$5:$5,MAX(rBP!$5:$5))))))</f>
        <v>211404</v>
      </c>
      <c r="AW66" s="69">
        <f ca="1">IF(AW$5="",0,SUMPRODUCT(
INDIRECT(ADDRESS($P66,SUMIFS($1:$1,$5:$5,1))&amp;":"&amp;ADDRESS($P66,AW$1)),
INDIRECT("rBP!"&amp;ADDRESS($S66,SUMIFS(rBP!$1:$1,rBP!$5:$5,MAX(rBP!$5:$5)-AW$5+1))&amp;":"&amp;ADDRESS($S66,SUMIFS(rBP!$1:$1,rBP!$5:$5,MAX(rBP!$5:$5))))))</f>
        <v>231924</v>
      </c>
      <c r="AX66" s="69">
        <f ca="1">IF(AX$5="",0,SUMPRODUCT(
INDIRECT(ADDRESS($P66,SUMIFS($1:$1,$5:$5,1))&amp;":"&amp;ADDRESS($P66,AX$1)),
INDIRECT("rBP!"&amp;ADDRESS($S66,SUMIFS(rBP!$1:$1,rBP!$5:$5,MAX(rBP!$5:$5)-AX$5+1))&amp;":"&amp;ADDRESS($S66,SUMIFS(rBP!$1:$1,rBP!$5:$5,MAX(rBP!$5:$5))))))</f>
        <v>252444</v>
      </c>
      <c r="AY66" s="69">
        <f ca="1">IF(AY$5="",0,SUMPRODUCT(
INDIRECT(ADDRESS($P66,SUMIFS($1:$1,$5:$5,1))&amp;":"&amp;ADDRESS($P66,AY$1)),
INDIRECT("rBP!"&amp;ADDRESS($S66,SUMIFS(rBP!$1:$1,rBP!$5:$5,MAX(rBP!$5:$5)-AY$5+1))&amp;":"&amp;ADDRESS($S66,SUMIFS(rBP!$1:$1,rBP!$5:$5,MAX(rBP!$5:$5))))))</f>
        <v>272964</v>
      </c>
      <c r="AZ66" s="69">
        <f ca="1">IF(AZ$5="",0,SUMPRODUCT(
INDIRECT(ADDRESS($P66,SUMIFS($1:$1,$5:$5,1))&amp;":"&amp;ADDRESS($P66,AZ$1)),
INDIRECT("rBP!"&amp;ADDRESS($S66,SUMIFS(rBP!$1:$1,rBP!$5:$5,MAX(rBP!$5:$5)-AZ$5+1))&amp;":"&amp;ADDRESS($S66,SUMIFS(rBP!$1:$1,rBP!$5:$5,MAX(rBP!$5:$5))))))</f>
        <v>293484</v>
      </c>
      <c r="BA66" s="69">
        <f ca="1">IF(BA$5="",0,SUMPRODUCT(
INDIRECT(ADDRESS($P66,SUMIFS($1:$1,$5:$5,1))&amp;":"&amp;ADDRESS($P66,BA$1)),
INDIRECT("rBP!"&amp;ADDRESS($S66,SUMIFS(rBP!$1:$1,rBP!$5:$5,MAX(rBP!$5:$5)-BA$5+1))&amp;":"&amp;ADDRESS($S66,SUMIFS(rBP!$1:$1,rBP!$5:$5,MAX(rBP!$5:$5))))))</f>
        <v>314004</v>
      </c>
      <c r="BB66" s="69">
        <f ca="1">IF(BB$5="",0,SUMPRODUCT(
INDIRECT(ADDRESS($P66,SUMIFS($1:$1,$5:$5,1))&amp;":"&amp;ADDRESS($P66,BB$1)),
INDIRECT("rBP!"&amp;ADDRESS($S66,SUMIFS(rBP!$1:$1,rBP!$5:$5,MAX(rBP!$5:$5)-BB$5+1))&amp;":"&amp;ADDRESS($S66,SUMIFS(rBP!$1:$1,rBP!$5:$5,MAX(rBP!$5:$5))))))</f>
        <v>333324</v>
      </c>
      <c r="BC66" s="69">
        <f ca="1">IF(BC$5="",0,SUMPRODUCT(
INDIRECT(ADDRESS($P66,SUMIFS($1:$1,$5:$5,1))&amp;":"&amp;ADDRESS($P66,BC$1)),
INDIRECT("rBP!"&amp;ADDRESS($S66,SUMIFS(rBP!$1:$1,rBP!$5:$5,MAX(rBP!$5:$5)-BC$5+1))&amp;":"&amp;ADDRESS($S66,SUMIFS(rBP!$1:$1,rBP!$5:$5,MAX(rBP!$5:$5))))))</f>
        <v>349044</v>
      </c>
      <c r="BD66" s="69">
        <f ca="1">IF(BD$5="",0,SUMPRODUCT(
INDIRECT(ADDRESS($P66,SUMIFS($1:$1,$5:$5,1))&amp;":"&amp;ADDRESS($P66,BD$1)),
INDIRECT("rBP!"&amp;ADDRESS($S66,SUMIFS(rBP!$1:$1,rBP!$5:$5,MAX(rBP!$5:$5)-BD$5+1))&amp;":"&amp;ADDRESS($S66,SUMIFS(rBP!$1:$1,rBP!$5:$5,MAX(rBP!$5:$5))))))</f>
        <v>360924</v>
      </c>
      <c r="BE66" s="69">
        <f ca="1">IF(BE$5="",0,SUMPRODUCT(
INDIRECT(ADDRESS($P66,SUMIFS($1:$1,$5:$5,1))&amp;":"&amp;ADDRESS($P66,BE$1)),
INDIRECT("rBP!"&amp;ADDRESS($S66,SUMIFS(rBP!$1:$1,rBP!$5:$5,MAX(rBP!$5:$5)-BE$5+1))&amp;":"&amp;ADDRESS($S66,SUMIFS(rBP!$1:$1,rBP!$5:$5,MAX(rBP!$5:$5))))))</f>
        <v>368814</v>
      </c>
      <c r="BF66" s="69">
        <f ca="1">IF(BF$5="",0,SUMPRODUCT(
INDIRECT(ADDRESS($P66,SUMIFS($1:$1,$5:$5,1))&amp;":"&amp;ADDRESS($P66,BF$1)),
INDIRECT("rBP!"&amp;ADDRESS($S66,SUMIFS(rBP!$1:$1,rBP!$5:$5,MAX(rBP!$5:$5)-BF$5+1))&amp;":"&amp;ADDRESS($S66,SUMIFS(rBP!$1:$1,rBP!$5:$5,MAX(rBP!$5:$5))))))</f>
        <v>373224</v>
      </c>
      <c r="BG66" s="69">
        <f ca="1">IF(BG$5="",0,SUMPRODUCT(
INDIRECT(ADDRESS($P66,SUMIFS($1:$1,$5:$5,1))&amp;":"&amp;ADDRESS($P66,BG$1)),
INDIRECT("rBP!"&amp;ADDRESS($S66,SUMIFS(rBP!$1:$1,rBP!$5:$5,MAX(rBP!$5:$5)-BG$5+1))&amp;":"&amp;ADDRESS($S66,SUMIFS(rBP!$1:$1,rBP!$5:$5,MAX(rBP!$5:$5))))))</f>
        <v>375582</v>
      </c>
      <c r="BH66" s="69">
        <f ca="1">IF(BH$5="",0,SUMPRODUCT(
INDIRECT(ADDRESS($P66,SUMIFS($1:$1,$5:$5,1))&amp;":"&amp;ADDRESS($P66,BH$1)),
INDIRECT("rBP!"&amp;ADDRESS($S66,SUMIFS(rBP!$1:$1,rBP!$5:$5,MAX(rBP!$5:$5)-BH$5+1))&amp;":"&amp;ADDRESS($S66,SUMIFS(rBP!$1:$1,rBP!$5:$5,MAX(rBP!$5:$5))))))</f>
        <v>376740</v>
      </c>
      <c r="BI66" s="69">
        <f ca="1">IF(BI$5="",0,SUMPRODUCT(
INDIRECT(ADDRESS($P66,SUMIFS($1:$1,$5:$5,1))&amp;":"&amp;ADDRESS($P66,BI$1)),
INDIRECT("rBP!"&amp;ADDRESS($S66,SUMIFS(rBP!$1:$1,rBP!$5:$5,MAX(rBP!$5:$5)-BI$5+1))&amp;":"&amp;ADDRESS($S66,SUMIFS(rBP!$1:$1,rBP!$5:$5,MAX(rBP!$5:$5))))))</f>
        <v>377274</v>
      </c>
      <c r="BJ66" s="69">
        <f ca="1">IF(BJ$5="",0,SUMPRODUCT(
INDIRECT(ADDRESS($P66,SUMIFS($1:$1,$5:$5,1))&amp;":"&amp;ADDRESS($P66,BJ$1)),
INDIRECT("rBP!"&amp;ADDRESS($S66,SUMIFS(rBP!$1:$1,rBP!$5:$5,MAX(rBP!$5:$5)-BJ$5+1))&amp;":"&amp;ADDRESS($S66,SUMIFS(rBP!$1:$1,rBP!$5:$5,MAX(rBP!$5:$5))))))</f>
        <v>377478</v>
      </c>
      <c r="BK66" s="69">
        <f ca="1">IF(BK$5="",0,SUMPRODUCT(
INDIRECT(ADDRESS($P66,SUMIFS($1:$1,$5:$5,1))&amp;":"&amp;ADDRESS($P66,BK$1)),
INDIRECT("rBP!"&amp;ADDRESS($S66,SUMIFS(rBP!$1:$1,rBP!$5:$5,MAX(rBP!$5:$5)-BK$5+1))&amp;":"&amp;ADDRESS($S66,SUMIFS(rBP!$1:$1,rBP!$5:$5,MAX(rBP!$5:$5))))))</f>
        <v>377538</v>
      </c>
      <c r="BL66" s="69">
        <f ca="1">IF(BL$5="",0,SUMPRODUCT(
INDIRECT(ADDRESS($P66,SUMIFS($1:$1,$5:$5,1))&amp;":"&amp;ADDRESS($P66,BL$1)),
INDIRECT("rBP!"&amp;ADDRESS($S66,SUMIFS(rBP!$1:$1,rBP!$5:$5,MAX(rBP!$5:$5)-BL$5+1))&amp;":"&amp;ADDRESS($S66,SUMIFS(rBP!$1:$1,rBP!$5:$5,MAX(rBP!$5:$5))))))</f>
        <v>377562</v>
      </c>
      <c r="BM66" s="69">
        <f ca="1">IF(BM$5="",0,SUMPRODUCT(
INDIRECT(ADDRESS($P66,SUMIFS($1:$1,$5:$5,1))&amp;":"&amp;ADDRESS($P66,BM$1)),
INDIRECT("rBP!"&amp;ADDRESS($S66,SUMIFS(rBP!$1:$1,rBP!$5:$5,MAX(rBP!$5:$5)-BM$5+1))&amp;":"&amp;ADDRESS($S66,SUMIFS(rBP!$1:$1,rBP!$5:$5,MAX(rBP!$5:$5))))))</f>
        <v>377568.00000000006</v>
      </c>
      <c r="BN66" s="69">
        <f ca="1">IF(BN$5="",0,SUMPRODUCT(
INDIRECT(ADDRESS($P66,SUMIFS($1:$1,$5:$5,1))&amp;":"&amp;ADDRESS($P66,BN$1)),
INDIRECT("rBP!"&amp;ADDRESS($S66,SUMIFS(rBP!$1:$1,rBP!$5:$5,MAX(rBP!$5:$5)-BN$5+1))&amp;":"&amp;ADDRESS($S66,SUMIFS(rBP!$1:$1,rBP!$5:$5,MAX(rBP!$5:$5))))))</f>
        <v>377568.00000000006</v>
      </c>
      <c r="BO66" s="69">
        <f ca="1">IF(BO$5="",0,SUMPRODUCT(
INDIRECT(ADDRESS($P66,SUMIFS($1:$1,$5:$5,1))&amp;":"&amp;ADDRESS($P66,BO$1)),
INDIRECT("rBP!"&amp;ADDRESS($S66,SUMIFS(rBP!$1:$1,rBP!$5:$5,MAX(rBP!$5:$5)-BO$5+1))&amp;":"&amp;ADDRESS($S66,SUMIFS(rBP!$1:$1,rBP!$5:$5,MAX(rBP!$5:$5))))))</f>
        <v>377568.00000000006</v>
      </c>
      <c r="BP66" s="69">
        <f ca="1">IF(BP$5="",0,SUMPRODUCT(
INDIRECT(ADDRESS($P66,SUMIFS($1:$1,$5:$5,1))&amp;":"&amp;ADDRESS($P66,BP$1)),
INDIRECT("rBP!"&amp;ADDRESS($S66,SUMIFS(rBP!$1:$1,rBP!$5:$5,MAX(rBP!$5:$5)-BP$5+1))&amp;":"&amp;ADDRESS($S66,SUMIFS(rBP!$1:$1,rBP!$5:$5,MAX(rBP!$5:$5))))))</f>
        <v>377568.00000000006</v>
      </c>
      <c r="BQ66" s="69">
        <f ca="1">IF(BQ$5="",0,SUMPRODUCT(
INDIRECT(ADDRESS($P66,SUMIFS($1:$1,$5:$5,1))&amp;":"&amp;ADDRESS($P66,BQ$1)),
INDIRECT("rBP!"&amp;ADDRESS($S66,SUMIFS(rBP!$1:$1,rBP!$5:$5,MAX(rBP!$5:$5)-BQ$5+1))&amp;":"&amp;ADDRESS($S66,SUMIFS(rBP!$1:$1,rBP!$5:$5,MAX(rBP!$5:$5))))))</f>
        <v>377568.00000000006</v>
      </c>
      <c r="BR66" s="69">
        <f ca="1">IF(BR$5="",0,SUMPRODUCT(
INDIRECT(ADDRESS($P66,SUMIFS($1:$1,$5:$5,1))&amp;":"&amp;ADDRESS($P66,BR$1)),
INDIRECT("rBP!"&amp;ADDRESS($S66,SUMIFS(rBP!$1:$1,rBP!$5:$5,MAX(rBP!$5:$5)-BR$5+1))&amp;":"&amp;ADDRESS($S66,SUMIFS(rBP!$1:$1,rBP!$5:$5,MAX(rBP!$5:$5))))))</f>
        <v>377568.00000000006</v>
      </c>
      <c r="BS66" s="69">
        <f ca="1">IF(BS$5="",0,SUMPRODUCT(
INDIRECT(ADDRESS($P66,SUMIFS($1:$1,$5:$5,1))&amp;":"&amp;ADDRESS($P66,BS$1)),
INDIRECT("rBP!"&amp;ADDRESS($S66,SUMIFS(rBP!$1:$1,rBP!$5:$5,MAX(rBP!$5:$5)-BS$5+1))&amp;":"&amp;ADDRESS($S66,SUMIFS(rBP!$1:$1,rBP!$5:$5,MAX(rBP!$5:$5))))))</f>
        <v>377568.00000000006</v>
      </c>
      <c r="BT66" s="69">
        <f ca="1">IF(BT$5="",0,SUMPRODUCT(
INDIRECT(ADDRESS($P66,SUMIFS($1:$1,$5:$5,1))&amp;":"&amp;ADDRESS($P66,BT$1)),
INDIRECT("rBP!"&amp;ADDRESS($S66,SUMIFS(rBP!$1:$1,rBP!$5:$5,MAX(rBP!$5:$5)-BT$5+1))&amp;":"&amp;ADDRESS($S66,SUMIFS(rBP!$1:$1,rBP!$5:$5,MAX(rBP!$5:$5))))))</f>
        <v>377568.00000000006</v>
      </c>
      <c r="BU66" s="69">
        <f ca="1">IF(BU$5="",0,SUMPRODUCT(
INDIRECT(ADDRESS($P66,SUMIFS($1:$1,$5:$5,1))&amp;":"&amp;ADDRESS($P66,BU$1)),
INDIRECT("rBP!"&amp;ADDRESS($S66,SUMIFS(rBP!$1:$1,rBP!$5:$5,MAX(rBP!$5:$5)-BU$5+1))&amp;":"&amp;ADDRESS($S66,SUMIFS(rBP!$1:$1,rBP!$5:$5,MAX(rBP!$5:$5))))))</f>
        <v>377568.00000000006</v>
      </c>
      <c r="BV66" s="69">
        <f ca="1">IF(BV$5="",0,SUMPRODUCT(
INDIRECT(ADDRESS($P66,SUMIFS($1:$1,$5:$5,1))&amp;":"&amp;ADDRESS($P66,BV$1)),
INDIRECT("rBP!"&amp;ADDRESS($S66,SUMIFS(rBP!$1:$1,rBP!$5:$5,MAX(rBP!$5:$5)-BV$5+1))&amp;":"&amp;ADDRESS($S66,SUMIFS(rBP!$1:$1,rBP!$5:$5,MAX(rBP!$5:$5))))))</f>
        <v>0</v>
      </c>
      <c r="BW66" s="69">
        <f ca="1">IF(BW$5="",0,SUMPRODUCT(
INDIRECT(ADDRESS($P66,SUMIFS($1:$1,$5:$5,1))&amp;":"&amp;ADDRESS($P66,BW$1)),
INDIRECT("rBP!"&amp;ADDRESS($S66,SUMIFS(rBP!$1:$1,rBP!$5:$5,MAX(rBP!$5:$5)-BW$5+1))&amp;":"&amp;ADDRESS($S66,SUMIFS(rBP!$1:$1,rBP!$5:$5,MAX(rBP!$5:$5))))))</f>
        <v>0</v>
      </c>
      <c r="BX66" s="69">
        <f ca="1">IF(BX$5="",0,SUMPRODUCT(
INDIRECT(ADDRESS($P66,SUMIFS($1:$1,$5:$5,1))&amp;":"&amp;ADDRESS($P66,BX$1)),
INDIRECT("rBP!"&amp;ADDRESS($S66,SUMIFS(rBP!$1:$1,rBP!$5:$5,MAX(rBP!$5:$5)-BX$5+1))&amp;":"&amp;ADDRESS($S66,SUMIFS(rBP!$1:$1,rBP!$5:$5,MAX(rBP!$5:$5))))))</f>
        <v>0</v>
      </c>
      <c r="BY66" s="69">
        <f ca="1">IF(BY$5="",0,SUMPRODUCT(
INDIRECT(ADDRESS($P66,SUMIFS($1:$1,$5:$5,1))&amp;":"&amp;ADDRESS($P66,BY$1)),
INDIRECT("rBP!"&amp;ADDRESS($S66,SUMIFS(rBP!$1:$1,rBP!$5:$5,MAX(rBP!$5:$5)-BY$5+1))&amp;":"&amp;ADDRESS($S66,SUMIFS(rBP!$1:$1,rBP!$5:$5,MAX(rBP!$5:$5))))))</f>
        <v>0</v>
      </c>
      <c r="BZ66" s="69">
        <f ca="1">IF(BZ$5="",0,SUMPRODUCT(
INDIRECT(ADDRESS($P66,SUMIFS($1:$1,$5:$5,1))&amp;":"&amp;ADDRESS($P66,BZ$1)),
INDIRECT("rBP!"&amp;ADDRESS($S66,SUMIFS(rBP!$1:$1,rBP!$5:$5,MAX(rBP!$5:$5)-BZ$5+1))&amp;":"&amp;ADDRESS($S66,SUMIFS(rBP!$1:$1,rBP!$5:$5,MAX(rBP!$5:$5))))))</f>
        <v>0</v>
      </c>
      <c r="CA66" s="69">
        <f ca="1">IF(CA$5="",0,SUMPRODUCT(
INDIRECT(ADDRESS($P66,SUMIFS($1:$1,$5:$5,1))&amp;":"&amp;ADDRESS($P66,CA$1)),
INDIRECT("rBP!"&amp;ADDRESS($S66,SUMIFS(rBP!$1:$1,rBP!$5:$5,MAX(rBP!$5:$5)-CA$5+1))&amp;":"&amp;ADDRESS($S66,SUMIFS(rBP!$1:$1,rBP!$5:$5,MAX(rBP!$5:$5))))))</f>
        <v>0</v>
      </c>
      <c r="CB66" s="69">
        <f ca="1">IF(CB$5="",0,SUMPRODUCT(
INDIRECT(ADDRESS($P66,SUMIFS($1:$1,$5:$5,1))&amp;":"&amp;ADDRESS($P66,CB$1)),
INDIRECT("rBP!"&amp;ADDRESS($S66,SUMIFS(rBP!$1:$1,rBP!$5:$5,MAX(rBP!$5:$5)-CB$5+1))&amp;":"&amp;ADDRESS($S66,SUMIFS(rBP!$1:$1,rBP!$5:$5,MAX(rBP!$5:$5))))))</f>
        <v>0</v>
      </c>
      <c r="CC66" s="69">
        <f ca="1">IF(CC$5="",0,SUMPRODUCT(
INDIRECT(ADDRESS($P66,SUMIFS($1:$1,$5:$5,1))&amp;":"&amp;ADDRESS($P66,CC$1)),
INDIRECT("rBP!"&amp;ADDRESS($S66,SUMIFS(rBP!$1:$1,rBP!$5:$5,MAX(rBP!$5:$5)-CC$5+1))&amp;":"&amp;ADDRESS($S66,SUMIFS(rBP!$1:$1,rBP!$5:$5,MAX(rBP!$5:$5))))))</f>
        <v>0</v>
      </c>
      <c r="CD66" s="69">
        <f ca="1">IF(CD$5="",0,SUMPRODUCT(
INDIRECT(ADDRESS($P66,SUMIFS($1:$1,$5:$5,1))&amp;":"&amp;ADDRESS($P66,CD$1)),
INDIRECT("rBP!"&amp;ADDRESS($S66,SUMIFS(rBP!$1:$1,rBP!$5:$5,MAX(rBP!$5:$5)-CD$5+1))&amp;":"&amp;ADDRESS($S66,SUMIFS(rBP!$1:$1,rBP!$5:$5,MAX(rBP!$5:$5))))))</f>
        <v>0</v>
      </c>
      <c r="CE66" s="69">
        <f ca="1">IF(CE$5="",0,SUMPRODUCT(
INDIRECT(ADDRESS($P66,SUMIFS($1:$1,$5:$5,1))&amp;":"&amp;ADDRESS($P66,CE$1)),
INDIRECT("rBP!"&amp;ADDRESS($S66,SUMIFS(rBP!$1:$1,rBP!$5:$5,MAX(rBP!$5:$5)-CE$5+1))&amp;":"&amp;ADDRESS($S66,SUMIFS(rBP!$1:$1,rBP!$5:$5,MAX(rBP!$5:$5))))))</f>
        <v>0</v>
      </c>
      <c r="CF66" s="69">
        <f ca="1">IF(CF$5="",0,SUMPRODUCT(
INDIRECT(ADDRESS($P66,SUMIFS($1:$1,$5:$5,1))&amp;":"&amp;ADDRESS($P66,CF$1)),
INDIRECT("rBP!"&amp;ADDRESS($S66,SUMIFS(rBP!$1:$1,rBP!$5:$5,MAX(rBP!$5:$5)-CF$5+1))&amp;":"&amp;ADDRESS($S66,SUMIFS(rBP!$1:$1,rBP!$5:$5,MAX(rBP!$5:$5))))))</f>
        <v>0</v>
      </c>
      <c r="CG66" s="69">
        <f ca="1">IF(CG$5="",0,SUMPRODUCT(
INDIRECT(ADDRESS($P66,SUMIFS($1:$1,$5:$5,1))&amp;":"&amp;ADDRESS($P66,CG$1)),
INDIRECT("rBP!"&amp;ADDRESS($S66,SUMIFS(rBP!$1:$1,rBP!$5:$5,MAX(rBP!$5:$5)-CG$5+1))&amp;":"&amp;ADDRESS($S66,SUMIFS(rBP!$1:$1,rBP!$5:$5,MAX(rBP!$5:$5))))))</f>
        <v>0</v>
      </c>
      <c r="CH66" s="69">
        <f ca="1">IF(CH$5="",0,SUMPRODUCT(
INDIRECT(ADDRESS($P66,SUMIFS($1:$1,$5:$5,1))&amp;":"&amp;ADDRESS($P66,CH$1)),
INDIRECT("rBP!"&amp;ADDRESS($S66,SUMIFS(rBP!$1:$1,rBP!$5:$5,MAX(rBP!$5:$5)-CH$5+1))&amp;":"&amp;ADDRESS($S66,SUMIFS(rBP!$1:$1,rBP!$5:$5,MAX(rBP!$5:$5))))))</f>
        <v>0</v>
      </c>
      <c r="CI66" s="69">
        <f ca="1">IF(CI$5="",0,SUMPRODUCT(
INDIRECT(ADDRESS($P66,SUMIFS($1:$1,$5:$5,1))&amp;":"&amp;ADDRESS($P66,CI$1)),
INDIRECT("rBP!"&amp;ADDRESS($S66,SUMIFS(rBP!$1:$1,rBP!$5:$5,MAX(rBP!$5:$5)-CI$5+1))&amp;":"&amp;ADDRESS($S66,SUMIFS(rBP!$1:$1,rBP!$5:$5,MAX(rBP!$5:$5))))))</f>
        <v>0</v>
      </c>
      <c r="CJ66" s="69">
        <f ca="1">IF(CJ$5="",0,SUMPRODUCT(
INDIRECT(ADDRESS($P66,SUMIFS($1:$1,$5:$5,1))&amp;":"&amp;ADDRESS($P66,CJ$1)),
INDIRECT("rBP!"&amp;ADDRESS($S66,SUMIFS(rBP!$1:$1,rBP!$5:$5,MAX(rBP!$5:$5)-CJ$5+1))&amp;":"&amp;ADDRESS($S66,SUMIFS(rBP!$1:$1,rBP!$5:$5,MAX(rBP!$5:$5))))))</f>
        <v>0</v>
      </c>
      <c r="CK66" s="69">
        <f ca="1">IF(CK$5="",0,SUMPRODUCT(
INDIRECT(ADDRESS($P66,SUMIFS($1:$1,$5:$5,1))&amp;":"&amp;ADDRESS($P66,CK$1)),
INDIRECT("rBP!"&amp;ADDRESS($S66,SUMIFS(rBP!$1:$1,rBP!$5:$5,MAX(rBP!$5:$5)-CK$5+1))&amp;":"&amp;ADDRESS($S66,SUMIFS(rBP!$1:$1,rBP!$5:$5,MAX(rBP!$5:$5))))))</f>
        <v>0</v>
      </c>
      <c r="CL66" s="69">
        <f ca="1">IF(CL$5="",0,SUMPRODUCT(
INDIRECT(ADDRESS($P66,SUMIFS($1:$1,$5:$5,1))&amp;":"&amp;ADDRESS($P66,CL$1)),
INDIRECT("rBP!"&amp;ADDRESS($S66,SUMIFS(rBP!$1:$1,rBP!$5:$5,MAX(rBP!$5:$5)-CL$5+1))&amp;":"&amp;ADDRESS($S66,SUMIFS(rBP!$1:$1,rBP!$5:$5,MAX(rBP!$5:$5))))))</f>
        <v>0</v>
      </c>
      <c r="CM66" s="69">
        <f ca="1">IF(CM$5="",0,SUMPRODUCT(
INDIRECT(ADDRESS($P66,SUMIFS($1:$1,$5:$5,1))&amp;":"&amp;ADDRESS($P66,CM$1)),
INDIRECT("rBP!"&amp;ADDRESS($S66,SUMIFS(rBP!$1:$1,rBP!$5:$5,MAX(rBP!$5:$5)-CM$5+1))&amp;":"&amp;ADDRESS($S66,SUMIFS(rBP!$1:$1,rBP!$5:$5,MAX(rBP!$5:$5))))))</f>
        <v>0</v>
      </c>
      <c r="CN66" s="69">
        <f ca="1">IF(CN$5="",0,SUMPRODUCT(
INDIRECT(ADDRESS($P66,SUMIFS($1:$1,$5:$5,1))&amp;":"&amp;ADDRESS($P66,CN$1)),
INDIRECT("rBP!"&amp;ADDRESS($S66,SUMIFS(rBP!$1:$1,rBP!$5:$5,MAX(rBP!$5:$5)-CN$5+1))&amp;":"&amp;ADDRESS($S66,SUMIFS(rBP!$1:$1,rBP!$5:$5,MAX(rBP!$5:$5))))))</f>
        <v>0</v>
      </c>
      <c r="CO66" s="69">
        <f ca="1">IF(CO$5="",0,SUMPRODUCT(
INDIRECT(ADDRESS($P66,SUMIFS($1:$1,$5:$5,1))&amp;":"&amp;ADDRESS($P66,CO$1)),
INDIRECT("rBP!"&amp;ADDRESS($S66,SUMIFS(rBP!$1:$1,rBP!$5:$5,MAX(rBP!$5:$5)-CO$5+1))&amp;":"&amp;ADDRESS($S66,SUMIFS(rBP!$1:$1,rBP!$5:$5,MAX(rBP!$5:$5))))))</f>
        <v>0</v>
      </c>
      <c r="CP66" s="69">
        <f ca="1">IF(CP$5="",0,SUMPRODUCT(
INDIRECT(ADDRESS($P66,SUMIFS($1:$1,$5:$5,1))&amp;":"&amp;ADDRESS($P66,CP$1)),
INDIRECT("rBP!"&amp;ADDRESS($S66,SUMIFS(rBP!$1:$1,rBP!$5:$5,MAX(rBP!$5:$5)-CP$5+1))&amp;":"&amp;ADDRESS($S66,SUMIFS(rBP!$1:$1,rBP!$5:$5,MAX(rBP!$5:$5))))))</f>
        <v>0</v>
      </c>
      <c r="CQ66" s="69">
        <f ca="1">IF(CQ$5="",0,SUMPRODUCT(
INDIRECT(ADDRESS($P66,SUMIFS($1:$1,$5:$5,1))&amp;":"&amp;ADDRESS($P66,CQ$1)),
INDIRECT("rBP!"&amp;ADDRESS($S66,SUMIFS(rBP!$1:$1,rBP!$5:$5,MAX(rBP!$5:$5)-CQ$5+1))&amp;":"&amp;ADDRESS($S66,SUMIFS(rBP!$1:$1,rBP!$5:$5,MAX(rBP!$5:$5))))))</f>
        <v>0</v>
      </c>
      <c r="CR66" s="69">
        <f ca="1">IF(CR$5="",0,SUMPRODUCT(
INDIRECT(ADDRESS($P66,SUMIFS($1:$1,$5:$5,1))&amp;":"&amp;ADDRESS($P66,CR$1)),
INDIRECT("rBP!"&amp;ADDRESS($S66,SUMIFS(rBP!$1:$1,rBP!$5:$5,MAX(rBP!$5:$5)-CR$5+1))&amp;":"&amp;ADDRESS($S66,SUMIFS(rBP!$1:$1,rBP!$5:$5,MAX(rBP!$5:$5))))))</f>
        <v>0</v>
      </c>
      <c r="CS66" s="69">
        <f ca="1">IF(CS$5="",0,SUMPRODUCT(
INDIRECT(ADDRESS($P66,SUMIFS($1:$1,$5:$5,1))&amp;":"&amp;ADDRESS($P66,CS$1)),
INDIRECT("rBP!"&amp;ADDRESS($S66,SUMIFS(rBP!$1:$1,rBP!$5:$5,MAX(rBP!$5:$5)-CS$5+1))&amp;":"&amp;ADDRESS($S66,SUMIFS(rBP!$1:$1,rBP!$5:$5,MAX(rBP!$5:$5))))))</f>
        <v>0</v>
      </c>
      <c r="CT66" s="69">
        <f ca="1">IF(CT$5="",0,SUMPRODUCT(
INDIRECT(ADDRESS($P66,SUMIFS($1:$1,$5:$5,1))&amp;":"&amp;ADDRESS($P66,CT$1)),
INDIRECT("rBP!"&amp;ADDRESS($S66,SUMIFS(rBP!$1:$1,rBP!$5:$5,MAX(rBP!$5:$5)-CT$5+1))&amp;":"&amp;ADDRESS($S66,SUMIFS(rBP!$1:$1,rBP!$5:$5,MAX(rBP!$5:$5))))))</f>
        <v>0</v>
      </c>
    </row>
    <row r="67" spans="1:98" s="27" customFormat="1" ht="12" x14ac:dyDescent="0.25">
      <c r="A67" s="26">
        <f>ROW()</f>
        <v>67</v>
      </c>
      <c r="E67" s="24"/>
      <c r="F67" s="66" t="str">
        <f>F64</f>
        <v>Вн.пр-во</v>
      </c>
      <c r="G67" s="27" t="str">
        <f>BP!$F$23</f>
        <v>Материал</v>
      </c>
      <c r="M67" s="2" t="str">
        <f>Lists!$R$8</f>
        <v>руб.</v>
      </c>
      <c r="P67" s="71">
        <f t="shared" si="11"/>
        <v>7</v>
      </c>
      <c r="R67" s="24"/>
      <c r="S67" s="71">
        <f>BP!$A119</f>
        <v>119</v>
      </c>
      <c r="T67" s="67"/>
      <c r="U67" s="67"/>
      <c r="V67" s="75"/>
      <c r="W67" s="29">
        <f ca="1">SUM(INDIRECT(ADDRESS(ROW(),SUMIFS($1:$1,$5:$5,1))):INDIRECT(ADDRESS(ROW(),SUMIFS($1:$1,$5:$5,MAX($5:$5)))))</f>
        <v>0</v>
      </c>
      <c r="X67" s="67"/>
      <c r="Y67" s="67"/>
      <c r="Z67" s="69">
        <f ca="1">IF(Z$5="",0,SUMPRODUCT(
INDIRECT(ADDRESS($P67,SUMIFS($1:$1,$5:$5,1))&amp;":"&amp;ADDRESS($P67,Z$1)),
INDIRECT("rBP!"&amp;ADDRESS($S67,SUMIFS(rBP!$1:$1,rBP!$5:$5,MAX(rBP!$5:$5)-Z$5+1))&amp;":"&amp;ADDRESS($S67,SUMIFS(rBP!$1:$1,rBP!$5:$5,MAX(rBP!$5:$5))))))</f>
        <v>0</v>
      </c>
      <c r="AA67" s="69">
        <f ca="1">IF(AA$5="",0,SUMPRODUCT(
INDIRECT(ADDRESS($P67,SUMIFS($1:$1,$5:$5,1))&amp;":"&amp;ADDRESS($P67,AA$1)),
INDIRECT("rBP!"&amp;ADDRESS($S67,SUMIFS(rBP!$1:$1,rBP!$5:$5,MAX(rBP!$5:$5)-AA$5+1))&amp;":"&amp;ADDRESS($S67,SUMIFS(rBP!$1:$1,rBP!$5:$5,MAX(rBP!$5:$5))))))</f>
        <v>0</v>
      </c>
      <c r="AB67" s="69">
        <f ca="1">IF(AB$5="",0,SUMPRODUCT(
INDIRECT(ADDRESS($P67,SUMIFS($1:$1,$5:$5,1))&amp;":"&amp;ADDRESS($P67,AB$1)),
INDIRECT("rBP!"&amp;ADDRESS($S67,SUMIFS(rBP!$1:$1,rBP!$5:$5,MAX(rBP!$5:$5)-AB$5+1))&amp;":"&amp;ADDRESS($S67,SUMIFS(rBP!$1:$1,rBP!$5:$5,MAX(rBP!$5:$5))))))</f>
        <v>0</v>
      </c>
      <c r="AC67" s="69">
        <f ca="1">IF(AC$5="",0,SUMPRODUCT(
INDIRECT(ADDRESS($P67,SUMIFS($1:$1,$5:$5,1))&amp;":"&amp;ADDRESS($P67,AC$1)),
INDIRECT("rBP!"&amp;ADDRESS($S67,SUMIFS(rBP!$1:$1,rBP!$5:$5,MAX(rBP!$5:$5)-AC$5+1))&amp;":"&amp;ADDRESS($S67,SUMIFS(rBP!$1:$1,rBP!$5:$5,MAX(rBP!$5:$5))))))</f>
        <v>0</v>
      </c>
      <c r="AD67" s="69">
        <f ca="1">IF(AD$5="",0,SUMPRODUCT(
INDIRECT(ADDRESS($P67,SUMIFS($1:$1,$5:$5,1))&amp;":"&amp;ADDRESS($P67,AD$1)),
INDIRECT("rBP!"&amp;ADDRESS($S67,SUMIFS(rBP!$1:$1,rBP!$5:$5,MAX(rBP!$5:$5)-AD$5+1))&amp;":"&amp;ADDRESS($S67,SUMIFS(rBP!$1:$1,rBP!$5:$5,MAX(rBP!$5:$5))))))</f>
        <v>0</v>
      </c>
      <c r="AE67" s="69">
        <f ca="1">IF(AE$5="",0,SUMPRODUCT(
INDIRECT(ADDRESS($P67,SUMIFS($1:$1,$5:$5,1))&amp;":"&amp;ADDRESS($P67,AE$1)),
INDIRECT("rBP!"&amp;ADDRESS($S67,SUMIFS(rBP!$1:$1,rBP!$5:$5,MAX(rBP!$5:$5)-AE$5+1))&amp;":"&amp;ADDRESS($S67,SUMIFS(rBP!$1:$1,rBP!$5:$5,MAX(rBP!$5:$5))))))</f>
        <v>0</v>
      </c>
      <c r="AF67" s="69">
        <f ca="1">IF(AF$5="",0,SUMPRODUCT(
INDIRECT(ADDRESS($P67,SUMIFS($1:$1,$5:$5,1))&amp;":"&amp;ADDRESS($P67,AF$1)),
INDIRECT("rBP!"&amp;ADDRESS($S67,SUMIFS(rBP!$1:$1,rBP!$5:$5,MAX(rBP!$5:$5)-AF$5+1))&amp;":"&amp;ADDRESS($S67,SUMIFS(rBP!$1:$1,rBP!$5:$5,MAX(rBP!$5:$5))))))</f>
        <v>0</v>
      </c>
      <c r="AG67" s="69">
        <f ca="1">IF(AG$5="",0,SUMPRODUCT(
INDIRECT(ADDRESS($P67,SUMIFS($1:$1,$5:$5,1))&amp;":"&amp;ADDRESS($P67,AG$1)),
INDIRECT("rBP!"&amp;ADDRESS($S67,SUMIFS(rBP!$1:$1,rBP!$5:$5,MAX(rBP!$5:$5)-AG$5+1))&amp;":"&amp;ADDRESS($S67,SUMIFS(rBP!$1:$1,rBP!$5:$5,MAX(rBP!$5:$5))))))</f>
        <v>0</v>
      </c>
      <c r="AH67" s="69">
        <f ca="1">IF(AH$5="",0,SUMPRODUCT(
INDIRECT(ADDRESS($P67,SUMIFS($1:$1,$5:$5,1))&amp;":"&amp;ADDRESS($P67,AH$1)),
INDIRECT("rBP!"&amp;ADDRESS($S67,SUMIFS(rBP!$1:$1,rBP!$5:$5,MAX(rBP!$5:$5)-AH$5+1))&amp;":"&amp;ADDRESS($S67,SUMIFS(rBP!$1:$1,rBP!$5:$5,MAX(rBP!$5:$5))))))</f>
        <v>0</v>
      </c>
      <c r="AI67" s="69">
        <f ca="1">IF(AI$5="",0,SUMPRODUCT(
INDIRECT(ADDRESS($P67,SUMIFS($1:$1,$5:$5,1))&amp;":"&amp;ADDRESS($P67,AI$1)),
INDIRECT("rBP!"&amp;ADDRESS($S67,SUMIFS(rBP!$1:$1,rBP!$5:$5,MAX(rBP!$5:$5)-AI$5+1))&amp;":"&amp;ADDRESS($S67,SUMIFS(rBP!$1:$1,rBP!$5:$5,MAX(rBP!$5:$5))))))</f>
        <v>0</v>
      </c>
      <c r="AJ67" s="69">
        <f ca="1">IF(AJ$5="",0,SUMPRODUCT(
INDIRECT(ADDRESS($P67,SUMIFS($1:$1,$5:$5,1))&amp;":"&amp;ADDRESS($P67,AJ$1)),
INDIRECT("rBP!"&amp;ADDRESS($S67,SUMIFS(rBP!$1:$1,rBP!$5:$5,MAX(rBP!$5:$5)-AJ$5+1))&amp;":"&amp;ADDRESS($S67,SUMIFS(rBP!$1:$1,rBP!$5:$5,MAX(rBP!$5:$5))))))</f>
        <v>0</v>
      </c>
      <c r="AK67" s="69">
        <f ca="1">IF(AK$5="",0,SUMPRODUCT(
INDIRECT(ADDRESS($P67,SUMIFS($1:$1,$5:$5,1))&amp;":"&amp;ADDRESS($P67,AK$1)),
INDIRECT("rBP!"&amp;ADDRESS($S67,SUMIFS(rBP!$1:$1,rBP!$5:$5,MAX(rBP!$5:$5)-AK$5+1))&amp;":"&amp;ADDRESS($S67,SUMIFS(rBP!$1:$1,rBP!$5:$5,MAX(rBP!$5:$5))))))</f>
        <v>0</v>
      </c>
      <c r="AL67" s="69">
        <f ca="1">IF(AL$5="",0,SUMPRODUCT(
INDIRECT(ADDRESS($P67,SUMIFS($1:$1,$5:$5,1))&amp;":"&amp;ADDRESS($P67,AL$1)),
INDIRECT("rBP!"&amp;ADDRESS($S67,SUMIFS(rBP!$1:$1,rBP!$5:$5,MAX(rBP!$5:$5)-AL$5+1))&amp;":"&amp;ADDRESS($S67,SUMIFS(rBP!$1:$1,rBP!$5:$5,MAX(rBP!$5:$5))))))</f>
        <v>0</v>
      </c>
      <c r="AM67" s="69">
        <f ca="1">IF(AM$5="",0,SUMPRODUCT(
INDIRECT(ADDRESS($P67,SUMIFS($1:$1,$5:$5,1))&amp;":"&amp;ADDRESS($P67,AM$1)),
INDIRECT("rBP!"&amp;ADDRESS($S67,SUMIFS(rBP!$1:$1,rBP!$5:$5,MAX(rBP!$5:$5)-AM$5+1))&amp;":"&amp;ADDRESS($S67,SUMIFS(rBP!$1:$1,rBP!$5:$5,MAX(rBP!$5:$5))))))</f>
        <v>0</v>
      </c>
      <c r="AN67" s="69">
        <f ca="1">IF(AN$5="",0,SUMPRODUCT(
INDIRECT(ADDRESS($P67,SUMIFS($1:$1,$5:$5,1))&amp;":"&amp;ADDRESS($P67,AN$1)),
INDIRECT("rBP!"&amp;ADDRESS($S67,SUMIFS(rBP!$1:$1,rBP!$5:$5,MAX(rBP!$5:$5)-AN$5+1))&amp;":"&amp;ADDRESS($S67,SUMIFS(rBP!$1:$1,rBP!$5:$5,MAX(rBP!$5:$5))))))</f>
        <v>0</v>
      </c>
      <c r="AO67" s="69">
        <f ca="1">IF(AO$5="",0,SUMPRODUCT(
INDIRECT(ADDRESS($P67,SUMIFS($1:$1,$5:$5,1))&amp;":"&amp;ADDRESS($P67,AO$1)),
INDIRECT("rBP!"&amp;ADDRESS($S67,SUMIFS(rBP!$1:$1,rBP!$5:$5,MAX(rBP!$5:$5)-AO$5+1))&amp;":"&amp;ADDRESS($S67,SUMIFS(rBP!$1:$1,rBP!$5:$5,MAX(rBP!$5:$5))))))</f>
        <v>0</v>
      </c>
      <c r="AP67" s="69">
        <f ca="1">IF(AP$5="",0,SUMPRODUCT(
INDIRECT(ADDRESS($P67,SUMIFS($1:$1,$5:$5,1))&amp;":"&amp;ADDRESS($P67,AP$1)),
INDIRECT("rBP!"&amp;ADDRESS($S67,SUMIFS(rBP!$1:$1,rBP!$5:$5,MAX(rBP!$5:$5)-AP$5+1))&amp;":"&amp;ADDRESS($S67,SUMIFS(rBP!$1:$1,rBP!$5:$5,MAX(rBP!$5:$5))))))</f>
        <v>0</v>
      </c>
      <c r="AQ67" s="69">
        <f ca="1">IF(AQ$5="",0,SUMPRODUCT(
INDIRECT(ADDRESS($P67,SUMIFS($1:$1,$5:$5,1))&amp;":"&amp;ADDRESS($P67,AQ$1)),
INDIRECT("rBP!"&amp;ADDRESS($S67,SUMIFS(rBP!$1:$1,rBP!$5:$5,MAX(rBP!$5:$5)-AQ$5+1))&amp;":"&amp;ADDRESS($S67,SUMIFS(rBP!$1:$1,rBP!$5:$5,MAX(rBP!$5:$5))))))</f>
        <v>0</v>
      </c>
      <c r="AR67" s="69">
        <f ca="1">IF(AR$5="",0,SUMPRODUCT(
INDIRECT(ADDRESS($P67,SUMIFS($1:$1,$5:$5,1))&amp;":"&amp;ADDRESS($P67,AR$1)),
INDIRECT("rBP!"&amp;ADDRESS($S67,SUMIFS(rBP!$1:$1,rBP!$5:$5,MAX(rBP!$5:$5)-AR$5+1))&amp;":"&amp;ADDRESS($S67,SUMIFS(rBP!$1:$1,rBP!$5:$5,MAX(rBP!$5:$5))))))</f>
        <v>0</v>
      </c>
      <c r="AS67" s="69">
        <f ca="1">IF(AS$5="",0,SUMPRODUCT(
INDIRECT(ADDRESS($P67,SUMIFS($1:$1,$5:$5,1))&amp;":"&amp;ADDRESS($P67,AS$1)),
INDIRECT("rBP!"&amp;ADDRESS($S67,SUMIFS(rBP!$1:$1,rBP!$5:$5,MAX(rBP!$5:$5)-AS$5+1))&amp;":"&amp;ADDRESS($S67,SUMIFS(rBP!$1:$1,rBP!$5:$5,MAX(rBP!$5:$5))))))</f>
        <v>0</v>
      </c>
      <c r="AT67" s="69">
        <f ca="1">IF(AT$5="",0,SUMPRODUCT(
INDIRECT(ADDRESS($P67,SUMIFS($1:$1,$5:$5,1))&amp;":"&amp;ADDRESS($P67,AT$1)),
INDIRECT("rBP!"&amp;ADDRESS($S67,SUMIFS(rBP!$1:$1,rBP!$5:$5,MAX(rBP!$5:$5)-AT$5+1))&amp;":"&amp;ADDRESS($S67,SUMIFS(rBP!$1:$1,rBP!$5:$5,MAX(rBP!$5:$5))))))</f>
        <v>0</v>
      </c>
      <c r="AU67" s="69">
        <f ca="1">IF(AU$5="",0,SUMPRODUCT(
INDIRECT(ADDRESS($P67,SUMIFS($1:$1,$5:$5,1))&amp;":"&amp;ADDRESS($P67,AU$1)),
INDIRECT("rBP!"&amp;ADDRESS($S67,SUMIFS(rBP!$1:$1,rBP!$5:$5,MAX(rBP!$5:$5)-AU$5+1))&amp;":"&amp;ADDRESS($S67,SUMIFS(rBP!$1:$1,rBP!$5:$5,MAX(rBP!$5:$5))))))</f>
        <v>0</v>
      </c>
      <c r="AV67" s="69">
        <f ca="1">IF(AV$5="",0,SUMPRODUCT(
INDIRECT(ADDRESS($P67,SUMIFS($1:$1,$5:$5,1))&amp;":"&amp;ADDRESS($P67,AV$1)),
INDIRECT("rBP!"&amp;ADDRESS($S67,SUMIFS(rBP!$1:$1,rBP!$5:$5,MAX(rBP!$5:$5)-AV$5+1))&amp;":"&amp;ADDRESS($S67,SUMIFS(rBP!$1:$1,rBP!$5:$5,MAX(rBP!$5:$5))))))</f>
        <v>0</v>
      </c>
      <c r="AW67" s="69">
        <f ca="1">IF(AW$5="",0,SUMPRODUCT(
INDIRECT(ADDRESS($P67,SUMIFS($1:$1,$5:$5,1))&amp;":"&amp;ADDRESS($P67,AW$1)),
INDIRECT("rBP!"&amp;ADDRESS($S67,SUMIFS(rBP!$1:$1,rBP!$5:$5,MAX(rBP!$5:$5)-AW$5+1))&amp;":"&amp;ADDRESS($S67,SUMIFS(rBP!$1:$1,rBP!$5:$5,MAX(rBP!$5:$5))))))</f>
        <v>0</v>
      </c>
      <c r="AX67" s="69">
        <f ca="1">IF(AX$5="",0,SUMPRODUCT(
INDIRECT(ADDRESS($P67,SUMIFS($1:$1,$5:$5,1))&amp;":"&amp;ADDRESS($P67,AX$1)),
INDIRECT("rBP!"&amp;ADDRESS($S67,SUMIFS(rBP!$1:$1,rBP!$5:$5,MAX(rBP!$5:$5)-AX$5+1))&amp;":"&amp;ADDRESS($S67,SUMIFS(rBP!$1:$1,rBP!$5:$5,MAX(rBP!$5:$5))))))</f>
        <v>0</v>
      </c>
      <c r="AY67" s="69">
        <f ca="1">IF(AY$5="",0,SUMPRODUCT(
INDIRECT(ADDRESS($P67,SUMIFS($1:$1,$5:$5,1))&amp;":"&amp;ADDRESS($P67,AY$1)),
INDIRECT("rBP!"&amp;ADDRESS($S67,SUMIFS(rBP!$1:$1,rBP!$5:$5,MAX(rBP!$5:$5)-AY$5+1))&amp;":"&amp;ADDRESS($S67,SUMIFS(rBP!$1:$1,rBP!$5:$5,MAX(rBP!$5:$5))))))</f>
        <v>0</v>
      </c>
      <c r="AZ67" s="69">
        <f ca="1">IF(AZ$5="",0,SUMPRODUCT(
INDIRECT(ADDRESS($P67,SUMIFS($1:$1,$5:$5,1))&amp;":"&amp;ADDRESS($P67,AZ$1)),
INDIRECT("rBP!"&amp;ADDRESS($S67,SUMIFS(rBP!$1:$1,rBP!$5:$5,MAX(rBP!$5:$5)-AZ$5+1))&amp;":"&amp;ADDRESS($S67,SUMIFS(rBP!$1:$1,rBP!$5:$5,MAX(rBP!$5:$5))))))</f>
        <v>0</v>
      </c>
      <c r="BA67" s="69">
        <f ca="1">IF(BA$5="",0,SUMPRODUCT(
INDIRECT(ADDRESS($P67,SUMIFS($1:$1,$5:$5,1))&amp;":"&amp;ADDRESS($P67,BA$1)),
INDIRECT("rBP!"&amp;ADDRESS($S67,SUMIFS(rBP!$1:$1,rBP!$5:$5,MAX(rBP!$5:$5)-BA$5+1))&amp;":"&amp;ADDRESS($S67,SUMIFS(rBP!$1:$1,rBP!$5:$5,MAX(rBP!$5:$5))))))</f>
        <v>0</v>
      </c>
      <c r="BB67" s="69">
        <f ca="1">IF(BB$5="",0,SUMPRODUCT(
INDIRECT(ADDRESS($P67,SUMIFS($1:$1,$5:$5,1))&amp;":"&amp;ADDRESS($P67,BB$1)),
INDIRECT("rBP!"&amp;ADDRESS($S67,SUMIFS(rBP!$1:$1,rBP!$5:$5,MAX(rBP!$5:$5)-BB$5+1))&amp;":"&amp;ADDRESS($S67,SUMIFS(rBP!$1:$1,rBP!$5:$5,MAX(rBP!$5:$5))))))</f>
        <v>0</v>
      </c>
      <c r="BC67" s="69">
        <f ca="1">IF(BC$5="",0,SUMPRODUCT(
INDIRECT(ADDRESS($P67,SUMIFS($1:$1,$5:$5,1))&amp;":"&amp;ADDRESS($P67,BC$1)),
INDIRECT("rBP!"&amp;ADDRESS($S67,SUMIFS(rBP!$1:$1,rBP!$5:$5,MAX(rBP!$5:$5)-BC$5+1))&amp;":"&amp;ADDRESS($S67,SUMIFS(rBP!$1:$1,rBP!$5:$5,MAX(rBP!$5:$5))))))</f>
        <v>0</v>
      </c>
      <c r="BD67" s="69">
        <f ca="1">IF(BD$5="",0,SUMPRODUCT(
INDIRECT(ADDRESS($P67,SUMIFS($1:$1,$5:$5,1))&amp;":"&amp;ADDRESS($P67,BD$1)),
INDIRECT("rBP!"&amp;ADDRESS($S67,SUMIFS(rBP!$1:$1,rBP!$5:$5,MAX(rBP!$5:$5)-BD$5+1))&amp;":"&amp;ADDRESS($S67,SUMIFS(rBP!$1:$1,rBP!$5:$5,MAX(rBP!$5:$5))))))</f>
        <v>0</v>
      </c>
      <c r="BE67" s="69">
        <f ca="1">IF(BE$5="",0,SUMPRODUCT(
INDIRECT(ADDRESS($P67,SUMIFS($1:$1,$5:$5,1))&amp;":"&amp;ADDRESS($P67,BE$1)),
INDIRECT("rBP!"&amp;ADDRESS($S67,SUMIFS(rBP!$1:$1,rBP!$5:$5,MAX(rBP!$5:$5)-BE$5+1))&amp;":"&amp;ADDRESS($S67,SUMIFS(rBP!$1:$1,rBP!$5:$5,MAX(rBP!$5:$5))))))</f>
        <v>0</v>
      </c>
      <c r="BF67" s="69">
        <f ca="1">IF(BF$5="",0,SUMPRODUCT(
INDIRECT(ADDRESS($P67,SUMIFS($1:$1,$5:$5,1))&amp;":"&amp;ADDRESS($P67,BF$1)),
INDIRECT("rBP!"&amp;ADDRESS($S67,SUMIFS(rBP!$1:$1,rBP!$5:$5,MAX(rBP!$5:$5)-BF$5+1))&amp;":"&amp;ADDRESS($S67,SUMIFS(rBP!$1:$1,rBP!$5:$5,MAX(rBP!$5:$5))))))</f>
        <v>0</v>
      </c>
      <c r="BG67" s="69">
        <f ca="1">IF(BG$5="",0,SUMPRODUCT(
INDIRECT(ADDRESS($P67,SUMIFS($1:$1,$5:$5,1))&amp;":"&amp;ADDRESS($P67,BG$1)),
INDIRECT("rBP!"&amp;ADDRESS($S67,SUMIFS(rBP!$1:$1,rBP!$5:$5,MAX(rBP!$5:$5)-BG$5+1))&amp;":"&amp;ADDRESS($S67,SUMIFS(rBP!$1:$1,rBP!$5:$5,MAX(rBP!$5:$5))))))</f>
        <v>0</v>
      </c>
      <c r="BH67" s="69">
        <f ca="1">IF(BH$5="",0,SUMPRODUCT(
INDIRECT(ADDRESS($P67,SUMIFS($1:$1,$5:$5,1))&amp;":"&amp;ADDRESS($P67,BH$1)),
INDIRECT("rBP!"&amp;ADDRESS($S67,SUMIFS(rBP!$1:$1,rBP!$5:$5,MAX(rBP!$5:$5)-BH$5+1))&amp;":"&amp;ADDRESS($S67,SUMIFS(rBP!$1:$1,rBP!$5:$5,MAX(rBP!$5:$5))))))</f>
        <v>0</v>
      </c>
      <c r="BI67" s="69">
        <f ca="1">IF(BI$5="",0,SUMPRODUCT(
INDIRECT(ADDRESS($P67,SUMIFS($1:$1,$5:$5,1))&amp;":"&amp;ADDRESS($P67,BI$1)),
INDIRECT("rBP!"&amp;ADDRESS($S67,SUMIFS(rBP!$1:$1,rBP!$5:$5,MAX(rBP!$5:$5)-BI$5+1))&amp;":"&amp;ADDRESS($S67,SUMIFS(rBP!$1:$1,rBP!$5:$5,MAX(rBP!$5:$5))))))</f>
        <v>0</v>
      </c>
      <c r="BJ67" s="69">
        <f ca="1">IF(BJ$5="",0,SUMPRODUCT(
INDIRECT(ADDRESS($P67,SUMIFS($1:$1,$5:$5,1))&amp;":"&amp;ADDRESS($P67,BJ$1)),
INDIRECT("rBP!"&amp;ADDRESS($S67,SUMIFS(rBP!$1:$1,rBP!$5:$5,MAX(rBP!$5:$5)-BJ$5+1))&amp;":"&amp;ADDRESS($S67,SUMIFS(rBP!$1:$1,rBP!$5:$5,MAX(rBP!$5:$5))))))</f>
        <v>0</v>
      </c>
      <c r="BK67" s="69">
        <f ca="1">IF(BK$5="",0,SUMPRODUCT(
INDIRECT(ADDRESS($P67,SUMIFS($1:$1,$5:$5,1))&amp;":"&amp;ADDRESS($P67,BK$1)),
INDIRECT("rBP!"&amp;ADDRESS($S67,SUMIFS(rBP!$1:$1,rBP!$5:$5,MAX(rBP!$5:$5)-BK$5+1))&amp;":"&amp;ADDRESS($S67,SUMIFS(rBP!$1:$1,rBP!$5:$5,MAX(rBP!$5:$5))))))</f>
        <v>0</v>
      </c>
      <c r="BL67" s="69">
        <f ca="1">IF(BL$5="",0,SUMPRODUCT(
INDIRECT(ADDRESS($P67,SUMIFS($1:$1,$5:$5,1))&amp;":"&amp;ADDRESS($P67,BL$1)),
INDIRECT("rBP!"&amp;ADDRESS($S67,SUMIFS(rBP!$1:$1,rBP!$5:$5,MAX(rBP!$5:$5)-BL$5+1))&amp;":"&amp;ADDRESS($S67,SUMIFS(rBP!$1:$1,rBP!$5:$5,MAX(rBP!$5:$5))))))</f>
        <v>0</v>
      </c>
      <c r="BM67" s="69">
        <f ca="1">IF(BM$5="",0,SUMPRODUCT(
INDIRECT(ADDRESS($P67,SUMIFS($1:$1,$5:$5,1))&amp;":"&amp;ADDRESS($P67,BM$1)),
INDIRECT("rBP!"&amp;ADDRESS($S67,SUMIFS(rBP!$1:$1,rBP!$5:$5,MAX(rBP!$5:$5)-BM$5+1))&amp;":"&amp;ADDRESS($S67,SUMIFS(rBP!$1:$1,rBP!$5:$5,MAX(rBP!$5:$5))))))</f>
        <v>0</v>
      </c>
      <c r="BN67" s="69">
        <f ca="1">IF(BN$5="",0,SUMPRODUCT(
INDIRECT(ADDRESS($P67,SUMIFS($1:$1,$5:$5,1))&amp;":"&amp;ADDRESS($P67,BN$1)),
INDIRECT("rBP!"&amp;ADDRESS($S67,SUMIFS(rBP!$1:$1,rBP!$5:$5,MAX(rBP!$5:$5)-BN$5+1))&amp;":"&amp;ADDRESS($S67,SUMIFS(rBP!$1:$1,rBP!$5:$5,MAX(rBP!$5:$5))))))</f>
        <v>0</v>
      </c>
      <c r="BO67" s="69">
        <f ca="1">IF(BO$5="",0,SUMPRODUCT(
INDIRECT(ADDRESS($P67,SUMIFS($1:$1,$5:$5,1))&amp;":"&amp;ADDRESS($P67,BO$1)),
INDIRECT("rBP!"&amp;ADDRESS($S67,SUMIFS(rBP!$1:$1,rBP!$5:$5,MAX(rBP!$5:$5)-BO$5+1))&amp;":"&amp;ADDRESS($S67,SUMIFS(rBP!$1:$1,rBP!$5:$5,MAX(rBP!$5:$5))))))</f>
        <v>0</v>
      </c>
      <c r="BP67" s="69">
        <f ca="1">IF(BP$5="",0,SUMPRODUCT(
INDIRECT(ADDRESS($P67,SUMIFS($1:$1,$5:$5,1))&amp;":"&amp;ADDRESS($P67,BP$1)),
INDIRECT("rBP!"&amp;ADDRESS($S67,SUMIFS(rBP!$1:$1,rBP!$5:$5,MAX(rBP!$5:$5)-BP$5+1))&amp;":"&amp;ADDRESS($S67,SUMIFS(rBP!$1:$1,rBP!$5:$5,MAX(rBP!$5:$5))))))</f>
        <v>0</v>
      </c>
      <c r="BQ67" s="69">
        <f ca="1">IF(BQ$5="",0,SUMPRODUCT(
INDIRECT(ADDRESS($P67,SUMIFS($1:$1,$5:$5,1))&amp;":"&amp;ADDRESS($P67,BQ$1)),
INDIRECT("rBP!"&amp;ADDRESS($S67,SUMIFS(rBP!$1:$1,rBP!$5:$5,MAX(rBP!$5:$5)-BQ$5+1))&amp;":"&amp;ADDRESS($S67,SUMIFS(rBP!$1:$1,rBP!$5:$5,MAX(rBP!$5:$5))))))</f>
        <v>0</v>
      </c>
      <c r="BR67" s="69">
        <f ca="1">IF(BR$5="",0,SUMPRODUCT(
INDIRECT(ADDRESS($P67,SUMIFS($1:$1,$5:$5,1))&amp;":"&amp;ADDRESS($P67,BR$1)),
INDIRECT("rBP!"&amp;ADDRESS($S67,SUMIFS(rBP!$1:$1,rBP!$5:$5,MAX(rBP!$5:$5)-BR$5+1))&amp;":"&amp;ADDRESS($S67,SUMIFS(rBP!$1:$1,rBP!$5:$5,MAX(rBP!$5:$5))))))</f>
        <v>0</v>
      </c>
      <c r="BS67" s="69">
        <f ca="1">IF(BS$5="",0,SUMPRODUCT(
INDIRECT(ADDRESS($P67,SUMIFS($1:$1,$5:$5,1))&amp;":"&amp;ADDRESS($P67,BS$1)),
INDIRECT("rBP!"&amp;ADDRESS($S67,SUMIFS(rBP!$1:$1,rBP!$5:$5,MAX(rBP!$5:$5)-BS$5+1))&amp;":"&amp;ADDRESS($S67,SUMIFS(rBP!$1:$1,rBP!$5:$5,MAX(rBP!$5:$5))))))</f>
        <v>0</v>
      </c>
      <c r="BT67" s="69">
        <f ca="1">IF(BT$5="",0,SUMPRODUCT(
INDIRECT(ADDRESS($P67,SUMIFS($1:$1,$5:$5,1))&amp;":"&amp;ADDRESS($P67,BT$1)),
INDIRECT("rBP!"&amp;ADDRESS($S67,SUMIFS(rBP!$1:$1,rBP!$5:$5,MAX(rBP!$5:$5)-BT$5+1))&amp;":"&amp;ADDRESS($S67,SUMIFS(rBP!$1:$1,rBP!$5:$5,MAX(rBP!$5:$5))))))</f>
        <v>0</v>
      </c>
      <c r="BU67" s="69">
        <f ca="1">IF(BU$5="",0,SUMPRODUCT(
INDIRECT(ADDRESS($P67,SUMIFS($1:$1,$5:$5,1))&amp;":"&amp;ADDRESS($P67,BU$1)),
INDIRECT("rBP!"&amp;ADDRESS($S67,SUMIFS(rBP!$1:$1,rBP!$5:$5,MAX(rBP!$5:$5)-BU$5+1))&amp;":"&amp;ADDRESS($S67,SUMIFS(rBP!$1:$1,rBP!$5:$5,MAX(rBP!$5:$5))))))</f>
        <v>0</v>
      </c>
      <c r="BV67" s="69">
        <f ca="1">IF(BV$5="",0,SUMPRODUCT(
INDIRECT(ADDRESS($P67,SUMIFS($1:$1,$5:$5,1))&amp;":"&amp;ADDRESS($P67,BV$1)),
INDIRECT("rBP!"&amp;ADDRESS($S67,SUMIFS(rBP!$1:$1,rBP!$5:$5,MAX(rBP!$5:$5)-BV$5+1))&amp;":"&amp;ADDRESS($S67,SUMIFS(rBP!$1:$1,rBP!$5:$5,MAX(rBP!$5:$5))))))</f>
        <v>0</v>
      </c>
      <c r="BW67" s="69">
        <f ca="1">IF(BW$5="",0,SUMPRODUCT(
INDIRECT(ADDRESS($P67,SUMIFS($1:$1,$5:$5,1))&amp;":"&amp;ADDRESS($P67,BW$1)),
INDIRECT("rBP!"&amp;ADDRESS($S67,SUMIFS(rBP!$1:$1,rBP!$5:$5,MAX(rBP!$5:$5)-BW$5+1))&amp;":"&amp;ADDRESS($S67,SUMIFS(rBP!$1:$1,rBP!$5:$5,MAX(rBP!$5:$5))))))</f>
        <v>0</v>
      </c>
      <c r="BX67" s="69">
        <f ca="1">IF(BX$5="",0,SUMPRODUCT(
INDIRECT(ADDRESS($P67,SUMIFS($1:$1,$5:$5,1))&amp;":"&amp;ADDRESS($P67,BX$1)),
INDIRECT("rBP!"&amp;ADDRESS($S67,SUMIFS(rBP!$1:$1,rBP!$5:$5,MAX(rBP!$5:$5)-BX$5+1))&amp;":"&amp;ADDRESS($S67,SUMIFS(rBP!$1:$1,rBP!$5:$5,MAX(rBP!$5:$5))))))</f>
        <v>0</v>
      </c>
      <c r="BY67" s="69">
        <f ca="1">IF(BY$5="",0,SUMPRODUCT(
INDIRECT(ADDRESS($P67,SUMIFS($1:$1,$5:$5,1))&amp;":"&amp;ADDRESS($P67,BY$1)),
INDIRECT("rBP!"&amp;ADDRESS($S67,SUMIFS(rBP!$1:$1,rBP!$5:$5,MAX(rBP!$5:$5)-BY$5+1))&amp;":"&amp;ADDRESS($S67,SUMIFS(rBP!$1:$1,rBP!$5:$5,MAX(rBP!$5:$5))))))</f>
        <v>0</v>
      </c>
      <c r="BZ67" s="69">
        <f ca="1">IF(BZ$5="",0,SUMPRODUCT(
INDIRECT(ADDRESS($P67,SUMIFS($1:$1,$5:$5,1))&amp;":"&amp;ADDRESS($P67,BZ$1)),
INDIRECT("rBP!"&amp;ADDRESS($S67,SUMIFS(rBP!$1:$1,rBP!$5:$5,MAX(rBP!$5:$5)-BZ$5+1))&amp;":"&amp;ADDRESS($S67,SUMIFS(rBP!$1:$1,rBP!$5:$5,MAX(rBP!$5:$5))))))</f>
        <v>0</v>
      </c>
      <c r="CA67" s="69">
        <f ca="1">IF(CA$5="",0,SUMPRODUCT(
INDIRECT(ADDRESS($P67,SUMIFS($1:$1,$5:$5,1))&amp;":"&amp;ADDRESS($P67,CA$1)),
INDIRECT("rBP!"&amp;ADDRESS($S67,SUMIFS(rBP!$1:$1,rBP!$5:$5,MAX(rBP!$5:$5)-CA$5+1))&amp;":"&amp;ADDRESS($S67,SUMIFS(rBP!$1:$1,rBP!$5:$5,MAX(rBP!$5:$5))))))</f>
        <v>0</v>
      </c>
      <c r="CB67" s="69">
        <f ca="1">IF(CB$5="",0,SUMPRODUCT(
INDIRECT(ADDRESS($P67,SUMIFS($1:$1,$5:$5,1))&amp;":"&amp;ADDRESS($P67,CB$1)),
INDIRECT("rBP!"&amp;ADDRESS($S67,SUMIFS(rBP!$1:$1,rBP!$5:$5,MAX(rBP!$5:$5)-CB$5+1))&amp;":"&amp;ADDRESS($S67,SUMIFS(rBP!$1:$1,rBP!$5:$5,MAX(rBP!$5:$5))))))</f>
        <v>0</v>
      </c>
      <c r="CC67" s="69">
        <f ca="1">IF(CC$5="",0,SUMPRODUCT(
INDIRECT(ADDRESS($P67,SUMIFS($1:$1,$5:$5,1))&amp;":"&amp;ADDRESS($P67,CC$1)),
INDIRECT("rBP!"&amp;ADDRESS($S67,SUMIFS(rBP!$1:$1,rBP!$5:$5,MAX(rBP!$5:$5)-CC$5+1))&amp;":"&amp;ADDRESS($S67,SUMIFS(rBP!$1:$1,rBP!$5:$5,MAX(rBP!$5:$5))))))</f>
        <v>0</v>
      </c>
      <c r="CD67" s="69">
        <f ca="1">IF(CD$5="",0,SUMPRODUCT(
INDIRECT(ADDRESS($P67,SUMIFS($1:$1,$5:$5,1))&amp;":"&amp;ADDRESS($P67,CD$1)),
INDIRECT("rBP!"&amp;ADDRESS($S67,SUMIFS(rBP!$1:$1,rBP!$5:$5,MAX(rBP!$5:$5)-CD$5+1))&amp;":"&amp;ADDRESS($S67,SUMIFS(rBP!$1:$1,rBP!$5:$5,MAX(rBP!$5:$5))))))</f>
        <v>0</v>
      </c>
      <c r="CE67" s="69">
        <f ca="1">IF(CE$5="",0,SUMPRODUCT(
INDIRECT(ADDRESS($P67,SUMIFS($1:$1,$5:$5,1))&amp;":"&amp;ADDRESS($P67,CE$1)),
INDIRECT("rBP!"&amp;ADDRESS($S67,SUMIFS(rBP!$1:$1,rBP!$5:$5,MAX(rBP!$5:$5)-CE$5+1))&amp;":"&amp;ADDRESS($S67,SUMIFS(rBP!$1:$1,rBP!$5:$5,MAX(rBP!$5:$5))))))</f>
        <v>0</v>
      </c>
      <c r="CF67" s="69">
        <f ca="1">IF(CF$5="",0,SUMPRODUCT(
INDIRECT(ADDRESS($P67,SUMIFS($1:$1,$5:$5,1))&amp;":"&amp;ADDRESS($P67,CF$1)),
INDIRECT("rBP!"&amp;ADDRESS($S67,SUMIFS(rBP!$1:$1,rBP!$5:$5,MAX(rBP!$5:$5)-CF$5+1))&amp;":"&amp;ADDRESS($S67,SUMIFS(rBP!$1:$1,rBP!$5:$5,MAX(rBP!$5:$5))))))</f>
        <v>0</v>
      </c>
      <c r="CG67" s="69">
        <f ca="1">IF(CG$5="",0,SUMPRODUCT(
INDIRECT(ADDRESS($P67,SUMIFS($1:$1,$5:$5,1))&amp;":"&amp;ADDRESS($P67,CG$1)),
INDIRECT("rBP!"&amp;ADDRESS($S67,SUMIFS(rBP!$1:$1,rBP!$5:$5,MAX(rBP!$5:$5)-CG$5+1))&amp;":"&amp;ADDRESS($S67,SUMIFS(rBP!$1:$1,rBP!$5:$5,MAX(rBP!$5:$5))))))</f>
        <v>0</v>
      </c>
      <c r="CH67" s="69">
        <f ca="1">IF(CH$5="",0,SUMPRODUCT(
INDIRECT(ADDRESS($P67,SUMIFS($1:$1,$5:$5,1))&amp;":"&amp;ADDRESS($P67,CH$1)),
INDIRECT("rBP!"&amp;ADDRESS($S67,SUMIFS(rBP!$1:$1,rBP!$5:$5,MAX(rBP!$5:$5)-CH$5+1))&amp;":"&amp;ADDRESS($S67,SUMIFS(rBP!$1:$1,rBP!$5:$5,MAX(rBP!$5:$5))))))</f>
        <v>0</v>
      </c>
      <c r="CI67" s="69">
        <f ca="1">IF(CI$5="",0,SUMPRODUCT(
INDIRECT(ADDRESS($P67,SUMIFS($1:$1,$5:$5,1))&amp;":"&amp;ADDRESS($P67,CI$1)),
INDIRECT("rBP!"&amp;ADDRESS($S67,SUMIFS(rBP!$1:$1,rBP!$5:$5,MAX(rBP!$5:$5)-CI$5+1))&amp;":"&amp;ADDRESS($S67,SUMIFS(rBP!$1:$1,rBP!$5:$5,MAX(rBP!$5:$5))))))</f>
        <v>0</v>
      </c>
      <c r="CJ67" s="69">
        <f ca="1">IF(CJ$5="",0,SUMPRODUCT(
INDIRECT(ADDRESS($P67,SUMIFS($1:$1,$5:$5,1))&amp;":"&amp;ADDRESS($P67,CJ$1)),
INDIRECT("rBP!"&amp;ADDRESS($S67,SUMIFS(rBP!$1:$1,rBP!$5:$5,MAX(rBP!$5:$5)-CJ$5+1))&amp;":"&amp;ADDRESS($S67,SUMIFS(rBP!$1:$1,rBP!$5:$5,MAX(rBP!$5:$5))))))</f>
        <v>0</v>
      </c>
      <c r="CK67" s="69">
        <f ca="1">IF(CK$5="",0,SUMPRODUCT(
INDIRECT(ADDRESS($P67,SUMIFS($1:$1,$5:$5,1))&amp;":"&amp;ADDRESS($P67,CK$1)),
INDIRECT("rBP!"&amp;ADDRESS($S67,SUMIFS(rBP!$1:$1,rBP!$5:$5,MAX(rBP!$5:$5)-CK$5+1))&amp;":"&amp;ADDRESS($S67,SUMIFS(rBP!$1:$1,rBP!$5:$5,MAX(rBP!$5:$5))))))</f>
        <v>0</v>
      </c>
      <c r="CL67" s="69">
        <f ca="1">IF(CL$5="",0,SUMPRODUCT(
INDIRECT(ADDRESS($P67,SUMIFS($1:$1,$5:$5,1))&amp;":"&amp;ADDRESS($P67,CL$1)),
INDIRECT("rBP!"&amp;ADDRESS($S67,SUMIFS(rBP!$1:$1,rBP!$5:$5,MAX(rBP!$5:$5)-CL$5+1))&amp;":"&amp;ADDRESS($S67,SUMIFS(rBP!$1:$1,rBP!$5:$5,MAX(rBP!$5:$5))))))</f>
        <v>0</v>
      </c>
      <c r="CM67" s="69">
        <f ca="1">IF(CM$5="",0,SUMPRODUCT(
INDIRECT(ADDRESS($P67,SUMIFS($1:$1,$5:$5,1))&amp;":"&amp;ADDRESS($P67,CM$1)),
INDIRECT("rBP!"&amp;ADDRESS($S67,SUMIFS(rBP!$1:$1,rBP!$5:$5,MAX(rBP!$5:$5)-CM$5+1))&amp;":"&amp;ADDRESS($S67,SUMIFS(rBP!$1:$1,rBP!$5:$5,MAX(rBP!$5:$5))))))</f>
        <v>0</v>
      </c>
      <c r="CN67" s="69">
        <f ca="1">IF(CN$5="",0,SUMPRODUCT(
INDIRECT(ADDRESS($P67,SUMIFS($1:$1,$5:$5,1))&amp;":"&amp;ADDRESS($P67,CN$1)),
INDIRECT("rBP!"&amp;ADDRESS($S67,SUMIFS(rBP!$1:$1,rBP!$5:$5,MAX(rBP!$5:$5)-CN$5+1))&amp;":"&amp;ADDRESS($S67,SUMIFS(rBP!$1:$1,rBP!$5:$5,MAX(rBP!$5:$5))))))</f>
        <v>0</v>
      </c>
      <c r="CO67" s="69">
        <f ca="1">IF(CO$5="",0,SUMPRODUCT(
INDIRECT(ADDRESS($P67,SUMIFS($1:$1,$5:$5,1))&amp;":"&amp;ADDRESS($P67,CO$1)),
INDIRECT("rBP!"&amp;ADDRESS($S67,SUMIFS(rBP!$1:$1,rBP!$5:$5,MAX(rBP!$5:$5)-CO$5+1))&amp;":"&amp;ADDRESS($S67,SUMIFS(rBP!$1:$1,rBP!$5:$5,MAX(rBP!$5:$5))))))</f>
        <v>0</v>
      </c>
      <c r="CP67" s="69">
        <f ca="1">IF(CP$5="",0,SUMPRODUCT(
INDIRECT(ADDRESS($P67,SUMIFS($1:$1,$5:$5,1))&amp;":"&amp;ADDRESS($P67,CP$1)),
INDIRECT("rBP!"&amp;ADDRESS($S67,SUMIFS(rBP!$1:$1,rBP!$5:$5,MAX(rBP!$5:$5)-CP$5+1))&amp;":"&amp;ADDRESS($S67,SUMIFS(rBP!$1:$1,rBP!$5:$5,MAX(rBP!$5:$5))))))</f>
        <v>0</v>
      </c>
      <c r="CQ67" s="69">
        <f ca="1">IF(CQ$5="",0,SUMPRODUCT(
INDIRECT(ADDRESS($P67,SUMIFS($1:$1,$5:$5,1))&amp;":"&amp;ADDRESS($P67,CQ$1)),
INDIRECT("rBP!"&amp;ADDRESS($S67,SUMIFS(rBP!$1:$1,rBP!$5:$5,MAX(rBP!$5:$5)-CQ$5+1))&amp;":"&amp;ADDRESS($S67,SUMIFS(rBP!$1:$1,rBP!$5:$5,MAX(rBP!$5:$5))))))</f>
        <v>0</v>
      </c>
      <c r="CR67" s="69">
        <f ca="1">IF(CR$5="",0,SUMPRODUCT(
INDIRECT(ADDRESS($P67,SUMIFS($1:$1,$5:$5,1))&amp;":"&amp;ADDRESS($P67,CR$1)),
INDIRECT("rBP!"&amp;ADDRESS($S67,SUMIFS(rBP!$1:$1,rBP!$5:$5,MAX(rBP!$5:$5)-CR$5+1))&amp;":"&amp;ADDRESS($S67,SUMIFS(rBP!$1:$1,rBP!$5:$5,MAX(rBP!$5:$5))))))</f>
        <v>0</v>
      </c>
      <c r="CS67" s="69">
        <f ca="1">IF(CS$5="",0,SUMPRODUCT(
INDIRECT(ADDRESS($P67,SUMIFS($1:$1,$5:$5,1))&amp;":"&amp;ADDRESS($P67,CS$1)),
INDIRECT("rBP!"&amp;ADDRESS($S67,SUMIFS(rBP!$1:$1,rBP!$5:$5,MAX(rBP!$5:$5)-CS$5+1))&amp;":"&amp;ADDRESS($S67,SUMIFS(rBP!$1:$1,rBP!$5:$5,MAX(rBP!$5:$5))))))</f>
        <v>0</v>
      </c>
      <c r="CT67" s="69">
        <f ca="1">IF(CT$5="",0,SUMPRODUCT(
INDIRECT(ADDRESS($P67,SUMIFS($1:$1,$5:$5,1))&amp;":"&amp;ADDRESS($P67,CT$1)),
INDIRECT("rBP!"&amp;ADDRESS($S67,SUMIFS(rBP!$1:$1,rBP!$5:$5,MAX(rBP!$5:$5)-CT$5+1))&amp;":"&amp;ADDRESS($S67,SUMIFS(rBP!$1:$1,rBP!$5:$5,MAX(rBP!$5:$5))))))</f>
        <v>0</v>
      </c>
    </row>
    <row r="68" spans="1:98" s="27" customFormat="1" ht="12" x14ac:dyDescent="0.25">
      <c r="A68" s="26">
        <f>ROW()</f>
        <v>68</v>
      </c>
      <c r="E68" s="24"/>
      <c r="F68" s="66" t="str">
        <f>F64</f>
        <v>Вн.пр-во</v>
      </c>
      <c r="G68" s="27" t="str">
        <f>BP!$F$24</f>
        <v>Вн.пр-во</v>
      </c>
      <c r="M68" s="2" t="str">
        <f>Lists!$R$8</f>
        <v>руб.</v>
      </c>
      <c r="P68" s="71">
        <f t="shared" si="11"/>
        <v>7</v>
      </c>
      <c r="R68" s="24"/>
      <c r="S68" s="71">
        <f>BP!$A120</f>
        <v>120</v>
      </c>
      <c r="T68" s="67"/>
      <c r="U68" s="67"/>
      <c r="V68" s="75"/>
      <c r="W68" s="29">
        <f ca="1">SUM(INDIRECT(ADDRESS(ROW(),SUMIFS($1:$1,$5:$5,1))):INDIRECT(ADDRESS(ROW(),SUMIFS($1:$1,$5:$5,MAX($5:$5)))))</f>
        <v>247739520</v>
      </c>
      <c r="X68" s="67"/>
      <c r="Y68" s="67"/>
      <c r="Z68" s="69">
        <f ca="1">IF(Z$5="",0,SUMPRODUCT(
INDIRECT(ADDRESS($P68,SUMIFS($1:$1,$5:$5,1))&amp;":"&amp;ADDRESS($P68,Z$1)),
INDIRECT("rBP!"&amp;ADDRESS($S68,SUMIFS(rBP!$1:$1,rBP!$5:$5,MAX(rBP!$5:$5)-Z$5+1))&amp;":"&amp;ADDRESS($S68,SUMIFS(rBP!$1:$1,rBP!$5:$5,MAX(rBP!$5:$5))))))</f>
        <v>0</v>
      </c>
      <c r="AA68" s="69">
        <f ca="1">IF(AA$5="",0,SUMPRODUCT(
INDIRECT(ADDRESS($P68,SUMIFS($1:$1,$5:$5,1))&amp;":"&amp;ADDRESS($P68,AA$1)),
INDIRECT("rBP!"&amp;ADDRESS($S68,SUMIFS(rBP!$1:$1,rBP!$5:$5,MAX(rBP!$5:$5)-AA$5+1))&amp;":"&amp;ADDRESS($S68,SUMIFS(rBP!$1:$1,rBP!$5:$5,MAX(rBP!$5:$5))))))</f>
        <v>0</v>
      </c>
      <c r="AB68" s="69">
        <f ca="1">IF(AB$5="",0,SUMPRODUCT(
INDIRECT(ADDRESS($P68,SUMIFS($1:$1,$5:$5,1))&amp;":"&amp;ADDRESS($P68,AB$1)),
INDIRECT("rBP!"&amp;ADDRESS($S68,SUMIFS(rBP!$1:$1,rBP!$5:$5,MAX(rBP!$5:$5)-AB$5+1))&amp;":"&amp;ADDRESS($S68,SUMIFS(rBP!$1:$1,rBP!$5:$5,MAX(rBP!$5:$5))))))</f>
        <v>0</v>
      </c>
      <c r="AC68" s="69">
        <f ca="1">IF(AC$5="",0,SUMPRODUCT(
INDIRECT(ADDRESS($P68,SUMIFS($1:$1,$5:$5,1))&amp;":"&amp;ADDRESS($P68,AC$1)),
INDIRECT("rBP!"&amp;ADDRESS($S68,SUMIFS(rBP!$1:$1,rBP!$5:$5,MAX(rBP!$5:$5)-AC$5+1))&amp;":"&amp;ADDRESS($S68,SUMIFS(rBP!$1:$1,rBP!$5:$5,MAX(rBP!$5:$5))))))</f>
        <v>0</v>
      </c>
      <c r="AD68" s="69">
        <f ca="1">IF(AD$5="",0,SUMPRODUCT(
INDIRECT(ADDRESS($P68,SUMIFS($1:$1,$5:$5,1))&amp;":"&amp;ADDRESS($P68,AD$1)),
INDIRECT("rBP!"&amp;ADDRESS($S68,SUMIFS(rBP!$1:$1,rBP!$5:$5,MAX(rBP!$5:$5)-AD$5+1))&amp;":"&amp;ADDRESS($S68,SUMIFS(rBP!$1:$1,rBP!$5:$5,MAX(rBP!$5:$5))))))</f>
        <v>0</v>
      </c>
      <c r="AE68" s="69">
        <f ca="1">IF(AE$5="",0,SUMPRODUCT(
INDIRECT(ADDRESS($P68,SUMIFS($1:$1,$5:$5,1))&amp;":"&amp;ADDRESS($P68,AE$1)),
INDIRECT("rBP!"&amp;ADDRESS($S68,SUMIFS(rBP!$1:$1,rBP!$5:$5,MAX(rBP!$5:$5)-AE$5+1))&amp;":"&amp;ADDRESS($S68,SUMIFS(rBP!$1:$1,rBP!$5:$5,MAX(rBP!$5:$5))))))</f>
        <v>6600</v>
      </c>
      <c r="AF68" s="69">
        <f ca="1">IF(AF$5="",0,SUMPRODUCT(
INDIRECT(ADDRESS($P68,SUMIFS($1:$1,$5:$5,1))&amp;":"&amp;ADDRESS($P68,AF$1)),
INDIRECT("rBP!"&amp;ADDRESS($S68,SUMIFS(rBP!$1:$1,rBP!$5:$5,MAX(rBP!$5:$5)-AF$5+1))&amp;":"&amp;ADDRESS($S68,SUMIFS(rBP!$1:$1,rBP!$5:$5,MAX(rBP!$5:$5))))))</f>
        <v>31800</v>
      </c>
      <c r="AG68" s="69">
        <f ca="1">IF(AG$5="",0,SUMPRODUCT(
INDIRECT(ADDRESS($P68,SUMIFS($1:$1,$5:$5,1))&amp;":"&amp;ADDRESS($P68,AG$1)),
INDIRECT("rBP!"&amp;ADDRESS($S68,SUMIFS(rBP!$1:$1,rBP!$5:$5,MAX(rBP!$5:$5)-AG$5+1))&amp;":"&amp;ADDRESS($S68,SUMIFS(rBP!$1:$1,rBP!$5:$5,MAX(rBP!$5:$5))))))</f>
        <v>69120</v>
      </c>
      <c r="AH68" s="69">
        <f ca="1">IF(AH$5="",0,SUMPRODUCT(
INDIRECT(ADDRESS($P68,SUMIFS($1:$1,$5:$5,1))&amp;":"&amp;ADDRESS($P68,AH$1)),
INDIRECT("rBP!"&amp;ADDRESS($S68,SUMIFS(rBP!$1:$1,rBP!$5:$5,MAX(rBP!$5:$5)-AH$5+1))&amp;":"&amp;ADDRESS($S68,SUMIFS(rBP!$1:$1,rBP!$5:$5,MAX(rBP!$5:$5))))))</f>
        <v>108345</v>
      </c>
      <c r="AI68" s="69">
        <f ca="1">IF(AI$5="",0,SUMPRODUCT(
INDIRECT(ADDRESS($P68,SUMIFS($1:$1,$5:$5,1))&amp;":"&amp;ADDRESS($P68,AI$1)),
INDIRECT("rBP!"&amp;ADDRESS($S68,SUMIFS(rBP!$1:$1,rBP!$5:$5,MAX(rBP!$5:$5)-AI$5+1))&amp;":"&amp;ADDRESS($S68,SUMIFS(rBP!$1:$1,rBP!$5:$5,MAX(rBP!$5:$5))))))</f>
        <v>145440</v>
      </c>
      <c r="AJ68" s="69">
        <f ca="1">IF(AJ$5="",0,SUMPRODUCT(
INDIRECT(ADDRESS($P68,SUMIFS($1:$1,$5:$5,1))&amp;":"&amp;ADDRESS($P68,AJ$1)),
INDIRECT("rBP!"&amp;ADDRESS($S68,SUMIFS(rBP!$1:$1,rBP!$5:$5,MAX(rBP!$5:$5)-AJ$5+1))&amp;":"&amp;ADDRESS($S68,SUMIFS(rBP!$1:$1,rBP!$5:$5,MAX(rBP!$5:$5))))))</f>
        <v>188886</v>
      </c>
      <c r="AK68" s="69">
        <f ca="1">IF(AK$5="",0,SUMPRODUCT(
INDIRECT(ADDRESS($P68,SUMIFS($1:$1,$5:$5,1))&amp;":"&amp;ADDRESS($P68,AK$1)),
INDIRECT("rBP!"&amp;ADDRESS($S68,SUMIFS(rBP!$1:$1,rBP!$5:$5,MAX(rBP!$5:$5)-AK$5+1))&amp;":"&amp;ADDRESS($S68,SUMIFS(rBP!$1:$1,rBP!$5:$5,MAX(rBP!$5:$5))))))</f>
        <v>284220.00000000006</v>
      </c>
      <c r="AL68" s="69">
        <f ca="1">IF(AL$5="",0,SUMPRODUCT(
INDIRECT(ADDRESS($P68,SUMIFS($1:$1,$5:$5,1))&amp;":"&amp;ADDRESS($P68,AL$1)),
INDIRECT("rBP!"&amp;ADDRESS($S68,SUMIFS(rBP!$1:$1,rBP!$5:$5,MAX(rBP!$5:$5)-AL$5+1))&amp;":"&amp;ADDRESS($S68,SUMIFS(rBP!$1:$1,rBP!$5:$5,MAX(rBP!$5:$5))))))</f>
        <v>465852</v>
      </c>
      <c r="AM68" s="69">
        <f ca="1">IF(AM$5="",0,SUMPRODUCT(
INDIRECT(ADDRESS($P68,SUMIFS($1:$1,$5:$5,1))&amp;":"&amp;ADDRESS($P68,AM$1)),
INDIRECT("rBP!"&amp;ADDRESS($S68,SUMIFS(rBP!$1:$1,rBP!$5:$5,MAX(rBP!$5:$5)-AM$5+1))&amp;":"&amp;ADDRESS($S68,SUMIFS(rBP!$1:$1,rBP!$5:$5,MAX(rBP!$5:$5))))))</f>
        <v>741337.5</v>
      </c>
      <c r="AN68" s="69">
        <f ca="1">IF(AN$5="",0,SUMPRODUCT(
INDIRECT(ADDRESS($P68,SUMIFS($1:$1,$5:$5,1))&amp;":"&amp;ADDRESS($P68,AN$1)),
INDIRECT("rBP!"&amp;ADDRESS($S68,SUMIFS(rBP!$1:$1,rBP!$5:$5,MAX(rBP!$5:$5)-AN$5+1))&amp;":"&amp;ADDRESS($S68,SUMIFS(rBP!$1:$1,rBP!$5:$5,MAX(rBP!$5:$5))))))</f>
        <v>1107214.5</v>
      </c>
      <c r="AO68" s="69">
        <f ca="1">IF(AO$5="",0,SUMPRODUCT(
INDIRECT(ADDRESS($P68,SUMIFS($1:$1,$5:$5,1))&amp;":"&amp;ADDRESS($P68,AO$1)),
INDIRECT("rBP!"&amp;ADDRESS($S68,SUMIFS(rBP!$1:$1,rBP!$5:$5,MAX(rBP!$5:$5)-AO$5+1))&amp;":"&amp;ADDRESS($S68,SUMIFS(rBP!$1:$1,rBP!$5:$5,MAX(rBP!$5:$5))))))</f>
        <v>1539025.5</v>
      </c>
      <c r="AP68" s="69">
        <f ca="1">IF(AP$5="",0,SUMPRODUCT(
INDIRECT(ADDRESS($P68,SUMIFS($1:$1,$5:$5,1))&amp;":"&amp;ADDRESS($P68,AP$1)),
INDIRECT("rBP!"&amp;ADDRESS($S68,SUMIFS(rBP!$1:$1,rBP!$5:$5,MAX(rBP!$5:$5)-AP$5+1))&amp;":"&amp;ADDRESS($S68,SUMIFS(rBP!$1:$1,rBP!$5:$5,MAX(rBP!$5:$5))))))</f>
        <v>2009836.5</v>
      </c>
      <c r="AQ68" s="69">
        <f ca="1">IF(AQ$5="",0,SUMPRODUCT(
INDIRECT(ADDRESS($P68,SUMIFS($1:$1,$5:$5,1))&amp;":"&amp;ADDRESS($P68,AQ$1)),
INDIRECT("rBP!"&amp;ADDRESS($S68,SUMIFS(rBP!$1:$1,rBP!$5:$5,MAX(rBP!$5:$5)-AQ$5+1))&amp;":"&amp;ADDRESS($S68,SUMIFS(rBP!$1:$1,rBP!$5:$5,MAX(rBP!$5:$5))))))</f>
        <v>2502580.5</v>
      </c>
      <c r="AR68" s="69">
        <f ca="1">IF(AR$5="",0,SUMPRODUCT(
INDIRECT(ADDRESS($P68,SUMIFS($1:$1,$5:$5,1))&amp;":"&amp;ADDRESS($P68,AR$1)),
INDIRECT("rBP!"&amp;ADDRESS($S68,SUMIFS(rBP!$1:$1,rBP!$5:$5,MAX(rBP!$5:$5)-AR$5+1))&amp;":"&amp;ADDRESS($S68,SUMIFS(rBP!$1:$1,rBP!$5:$5,MAX(rBP!$5:$5))))))</f>
        <v>3006795</v>
      </c>
      <c r="AS68" s="69">
        <f ca="1">IF(AS$5="",0,SUMPRODUCT(
INDIRECT(ADDRESS($P68,SUMIFS($1:$1,$5:$5,1))&amp;":"&amp;ADDRESS($P68,AS$1)),
INDIRECT("rBP!"&amp;ADDRESS($S68,SUMIFS(rBP!$1:$1,rBP!$5:$5,MAX(rBP!$5:$5)-AS$5+1))&amp;":"&amp;ADDRESS($S68,SUMIFS(rBP!$1:$1,rBP!$5:$5,MAX(rBP!$5:$5))))))</f>
        <v>3516675</v>
      </c>
      <c r="AT68" s="69">
        <f ca="1">IF(AT$5="",0,SUMPRODUCT(
INDIRECT(ADDRESS($P68,SUMIFS($1:$1,$5:$5,1))&amp;":"&amp;ADDRESS($P68,AT$1)),
INDIRECT("rBP!"&amp;ADDRESS($S68,SUMIFS(rBP!$1:$1,rBP!$5:$5,MAX(rBP!$5:$5)-AT$5+1))&amp;":"&amp;ADDRESS($S68,SUMIFS(rBP!$1:$1,rBP!$5:$5,MAX(rBP!$5:$5))))))</f>
        <v>4028670</v>
      </c>
      <c r="AU68" s="69">
        <f ca="1">IF(AU$5="",0,SUMPRODUCT(
INDIRECT(ADDRESS($P68,SUMIFS($1:$1,$5:$5,1))&amp;":"&amp;ADDRESS($P68,AU$1)),
INDIRECT("rBP!"&amp;ADDRESS($S68,SUMIFS(rBP!$1:$1,rBP!$5:$5,MAX(rBP!$5:$5)-AU$5+1))&amp;":"&amp;ADDRESS($S68,SUMIFS(rBP!$1:$1,rBP!$5:$5,MAX(rBP!$5:$5))))))</f>
        <v>4541317.5</v>
      </c>
      <c r="AV68" s="69">
        <f ca="1">IF(AV$5="",0,SUMPRODUCT(
INDIRECT(ADDRESS($P68,SUMIFS($1:$1,$5:$5,1))&amp;":"&amp;ADDRESS($P68,AV$1)),
INDIRECT("rBP!"&amp;ADDRESS($S68,SUMIFS(rBP!$1:$1,rBP!$5:$5,MAX(rBP!$5:$5)-AV$5+1))&amp;":"&amp;ADDRESS($S68,SUMIFS(rBP!$1:$1,rBP!$5:$5,MAX(rBP!$5:$5))))))</f>
        <v>5054250</v>
      </c>
      <c r="AW68" s="69">
        <f ca="1">IF(AW$5="",0,SUMPRODUCT(
INDIRECT(ADDRESS($P68,SUMIFS($1:$1,$5:$5,1))&amp;":"&amp;ADDRESS($P68,AW$1)),
INDIRECT("rBP!"&amp;ADDRESS($S68,SUMIFS(rBP!$1:$1,rBP!$5:$5,MAX(rBP!$5:$5)-AW$5+1))&amp;":"&amp;ADDRESS($S68,SUMIFS(rBP!$1:$1,rBP!$5:$5,MAX(rBP!$5:$5))))))</f>
        <v>5567250</v>
      </c>
      <c r="AX68" s="69">
        <f ca="1">IF(AX$5="",0,SUMPRODUCT(
INDIRECT(ADDRESS($P68,SUMIFS($1:$1,$5:$5,1))&amp;":"&amp;ADDRESS($P68,AX$1)),
INDIRECT("rBP!"&amp;ADDRESS($S68,SUMIFS(rBP!$1:$1,rBP!$5:$5,MAX(rBP!$5:$5)-AX$5+1))&amp;":"&amp;ADDRESS($S68,SUMIFS(rBP!$1:$1,rBP!$5:$5,MAX(rBP!$5:$5))))))</f>
        <v>6080250</v>
      </c>
      <c r="AY68" s="69">
        <f ca="1">IF(AY$5="",0,SUMPRODUCT(
INDIRECT(ADDRESS($P68,SUMIFS($1:$1,$5:$5,1))&amp;":"&amp;ADDRESS($P68,AY$1)),
INDIRECT("rBP!"&amp;ADDRESS($S68,SUMIFS(rBP!$1:$1,rBP!$5:$5,MAX(rBP!$5:$5)-AY$5+1))&amp;":"&amp;ADDRESS($S68,SUMIFS(rBP!$1:$1,rBP!$5:$5,MAX(rBP!$5:$5))))))</f>
        <v>6593250</v>
      </c>
      <c r="AZ68" s="69">
        <f ca="1">IF(AZ$5="",0,SUMPRODUCT(
INDIRECT(ADDRESS($P68,SUMIFS($1:$1,$5:$5,1))&amp;":"&amp;ADDRESS($P68,AZ$1)),
INDIRECT("rBP!"&amp;ADDRESS($S68,SUMIFS(rBP!$1:$1,rBP!$5:$5,MAX(rBP!$5:$5)-AZ$5+1))&amp;":"&amp;ADDRESS($S68,SUMIFS(rBP!$1:$1,rBP!$5:$5,MAX(rBP!$5:$5))))))</f>
        <v>7106250</v>
      </c>
      <c r="BA68" s="69">
        <f ca="1">IF(BA$5="",0,SUMPRODUCT(
INDIRECT(ADDRESS($P68,SUMIFS($1:$1,$5:$5,1))&amp;":"&amp;ADDRESS($P68,BA$1)),
INDIRECT("rBP!"&amp;ADDRESS($S68,SUMIFS(rBP!$1:$1,rBP!$5:$5,MAX(rBP!$5:$5)-BA$5+1))&amp;":"&amp;ADDRESS($S68,SUMIFS(rBP!$1:$1,rBP!$5:$5,MAX(rBP!$5:$5))))))</f>
        <v>7619250</v>
      </c>
      <c r="BB68" s="69">
        <f ca="1">IF(BB$5="",0,SUMPRODUCT(
INDIRECT(ADDRESS($P68,SUMIFS($1:$1,$5:$5,1))&amp;":"&amp;ADDRESS($P68,BB$1)),
INDIRECT("rBP!"&amp;ADDRESS($S68,SUMIFS(rBP!$1:$1,rBP!$5:$5,MAX(rBP!$5:$5)-BB$5+1))&amp;":"&amp;ADDRESS($S68,SUMIFS(rBP!$1:$1,rBP!$5:$5,MAX(rBP!$5:$5))))))</f>
        <v>8115750</v>
      </c>
      <c r="BC68" s="69">
        <f ca="1">IF(BC$5="",0,SUMPRODUCT(
INDIRECT(ADDRESS($P68,SUMIFS($1:$1,$5:$5,1))&amp;":"&amp;ADDRESS($P68,BC$1)),
INDIRECT("rBP!"&amp;ADDRESS($S68,SUMIFS(rBP!$1:$1,rBP!$5:$5,MAX(rBP!$5:$5)-BC$5+1))&amp;":"&amp;ADDRESS($S68,SUMIFS(rBP!$1:$1,rBP!$5:$5,MAX(rBP!$5:$5))))))</f>
        <v>8549250</v>
      </c>
      <c r="BD68" s="69">
        <f ca="1">IF(BD$5="",0,SUMPRODUCT(
INDIRECT(ADDRESS($P68,SUMIFS($1:$1,$5:$5,1))&amp;":"&amp;ADDRESS($P68,BD$1)),
INDIRECT("rBP!"&amp;ADDRESS($S68,SUMIFS(rBP!$1:$1,rBP!$5:$5,MAX(rBP!$5:$5)-BD$5+1))&amp;":"&amp;ADDRESS($S68,SUMIFS(rBP!$1:$1,rBP!$5:$5,MAX(rBP!$5:$5))))))</f>
        <v>8889450</v>
      </c>
      <c r="BE68" s="69">
        <f ca="1">IF(BE$5="",0,SUMPRODUCT(
INDIRECT(ADDRESS($P68,SUMIFS($1:$1,$5:$5,1))&amp;":"&amp;ADDRESS($P68,BE$1)),
INDIRECT("rBP!"&amp;ADDRESS($S68,SUMIFS(rBP!$1:$1,rBP!$5:$5,MAX(rBP!$5:$5)-BE$5+1))&amp;":"&amp;ADDRESS($S68,SUMIFS(rBP!$1:$1,rBP!$5:$5,MAX(rBP!$5:$5))))))</f>
        <v>9131587.5</v>
      </c>
      <c r="BF68" s="69">
        <f ca="1">IF(BF$5="",0,SUMPRODUCT(
INDIRECT(ADDRESS($P68,SUMIFS($1:$1,$5:$5,1))&amp;":"&amp;ADDRESS($P68,BF$1)),
INDIRECT("rBP!"&amp;ADDRESS($S68,SUMIFS(rBP!$1:$1,rBP!$5:$5,MAX(rBP!$5:$5)-BF$5+1))&amp;":"&amp;ADDRESS($S68,SUMIFS(rBP!$1:$1,rBP!$5:$5,MAX(rBP!$5:$5))))))</f>
        <v>9280987.5</v>
      </c>
      <c r="BG68" s="69">
        <f ca="1">IF(BG$5="",0,SUMPRODUCT(
INDIRECT(ADDRESS($P68,SUMIFS($1:$1,$5:$5,1))&amp;":"&amp;ADDRESS($P68,BG$1)),
INDIRECT("rBP!"&amp;ADDRESS($S68,SUMIFS(rBP!$1:$1,rBP!$5:$5,MAX(rBP!$5:$5)-BG$5+1))&amp;":"&amp;ADDRESS($S68,SUMIFS(rBP!$1:$1,rBP!$5:$5,MAX(rBP!$5:$5))))))</f>
        <v>9363022.5</v>
      </c>
      <c r="BH68" s="69">
        <f ca="1">IF(BH$5="",0,SUMPRODUCT(
INDIRECT(ADDRESS($P68,SUMIFS($1:$1,$5:$5,1))&amp;":"&amp;ADDRESS($P68,BH$1)),
INDIRECT("rBP!"&amp;ADDRESS($S68,SUMIFS(rBP!$1:$1,rBP!$5:$5,MAX(rBP!$5:$5)-BH$5+1))&amp;":"&amp;ADDRESS($S68,SUMIFS(rBP!$1:$1,rBP!$5:$5,MAX(rBP!$5:$5))))))</f>
        <v>9405472.5</v>
      </c>
      <c r="BI68" s="69">
        <f ca="1">IF(BI$5="",0,SUMPRODUCT(
INDIRECT(ADDRESS($P68,SUMIFS($1:$1,$5:$5,1))&amp;":"&amp;ADDRESS($P68,BI$1)),
INDIRECT("rBP!"&amp;ADDRESS($S68,SUMIFS(rBP!$1:$1,rBP!$5:$5,MAX(rBP!$5:$5)-BI$5+1))&amp;":"&amp;ADDRESS($S68,SUMIFS(rBP!$1:$1,rBP!$5:$5,MAX(rBP!$5:$5))))))</f>
        <v>9425842.5</v>
      </c>
      <c r="BJ68" s="69">
        <f ca="1">IF(BJ$5="",0,SUMPRODUCT(
INDIRECT(ADDRESS($P68,SUMIFS($1:$1,$5:$5,1))&amp;":"&amp;ADDRESS($P68,BJ$1)),
INDIRECT("rBP!"&amp;ADDRESS($S68,SUMIFS(rBP!$1:$1,rBP!$5:$5,MAX(rBP!$5:$5)-BJ$5+1))&amp;":"&amp;ADDRESS($S68,SUMIFS(rBP!$1:$1,rBP!$5:$5,MAX(rBP!$5:$5))))))</f>
        <v>9434655</v>
      </c>
      <c r="BK68" s="69">
        <f ca="1">IF(BK$5="",0,SUMPRODUCT(
INDIRECT(ADDRESS($P68,SUMIFS($1:$1,$5:$5,1))&amp;":"&amp;ADDRESS($P68,BK$1)),
INDIRECT("rBP!"&amp;ADDRESS($S68,SUMIFS(rBP!$1:$1,rBP!$5:$5,MAX(rBP!$5:$5)-BK$5+1))&amp;":"&amp;ADDRESS($S68,SUMIFS(rBP!$1:$1,rBP!$5:$5,MAX(rBP!$5:$5))))))</f>
        <v>9437775</v>
      </c>
      <c r="BL68" s="69">
        <f ca="1">IF(BL$5="",0,SUMPRODUCT(
INDIRECT(ADDRESS($P68,SUMIFS($1:$1,$5:$5,1))&amp;":"&amp;ADDRESS($P68,BL$1)),
INDIRECT("rBP!"&amp;ADDRESS($S68,SUMIFS(rBP!$1:$1,rBP!$5:$5,MAX(rBP!$5:$5)-BL$5+1))&amp;":"&amp;ADDRESS($S68,SUMIFS(rBP!$1:$1,rBP!$5:$5,MAX(rBP!$5:$5))))))</f>
        <v>9438780</v>
      </c>
      <c r="BM68" s="69">
        <f ca="1">IF(BM$5="",0,SUMPRODUCT(
INDIRECT(ADDRESS($P68,SUMIFS($1:$1,$5:$5,1))&amp;":"&amp;ADDRESS($P68,BM$1)),
INDIRECT("rBP!"&amp;ADDRESS($S68,SUMIFS(rBP!$1:$1,rBP!$5:$5,MAX(rBP!$5:$5)-BM$5+1))&amp;":"&amp;ADDRESS($S68,SUMIFS(rBP!$1:$1,rBP!$5:$5,MAX(rBP!$5:$5))))))</f>
        <v>9439132.5</v>
      </c>
      <c r="BN68" s="69">
        <f ca="1">IF(BN$5="",0,SUMPRODUCT(
INDIRECT(ADDRESS($P68,SUMIFS($1:$1,$5:$5,1))&amp;":"&amp;ADDRESS($P68,BN$1)),
INDIRECT("rBP!"&amp;ADDRESS($S68,SUMIFS(rBP!$1:$1,rBP!$5:$5,MAX(rBP!$5:$5)-BN$5+1))&amp;":"&amp;ADDRESS($S68,SUMIFS(rBP!$1:$1,rBP!$5:$5,MAX(rBP!$5:$5))))))</f>
        <v>9439200.0000000019</v>
      </c>
      <c r="BO68" s="69">
        <f ca="1">IF(BO$5="",0,SUMPRODUCT(
INDIRECT(ADDRESS($P68,SUMIFS($1:$1,$5:$5,1))&amp;":"&amp;ADDRESS($P68,BO$1)),
INDIRECT("rBP!"&amp;ADDRESS($S68,SUMIFS(rBP!$1:$1,rBP!$5:$5,MAX(rBP!$5:$5)-BO$5+1))&amp;":"&amp;ADDRESS($S68,SUMIFS(rBP!$1:$1,rBP!$5:$5,MAX(rBP!$5:$5))))))</f>
        <v>9439200.0000000019</v>
      </c>
      <c r="BP68" s="69">
        <f ca="1">IF(BP$5="",0,SUMPRODUCT(
INDIRECT(ADDRESS($P68,SUMIFS($1:$1,$5:$5,1))&amp;":"&amp;ADDRESS($P68,BP$1)),
INDIRECT("rBP!"&amp;ADDRESS($S68,SUMIFS(rBP!$1:$1,rBP!$5:$5,MAX(rBP!$5:$5)-BP$5+1))&amp;":"&amp;ADDRESS($S68,SUMIFS(rBP!$1:$1,rBP!$5:$5,MAX(rBP!$5:$5))))))</f>
        <v>9439200.0000000019</v>
      </c>
      <c r="BQ68" s="69">
        <f ca="1">IF(BQ$5="",0,SUMPRODUCT(
INDIRECT(ADDRESS($P68,SUMIFS($1:$1,$5:$5,1))&amp;":"&amp;ADDRESS($P68,BQ$1)),
INDIRECT("rBP!"&amp;ADDRESS($S68,SUMIFS(rBP!$1:$1,rBP!$5:$5,MAX(rBP!$5:$5)-BQ$5+1))&amp;":"&amp;ADDRESS($S68,SUMIFS(rBP!$1:$1,rBP!$5:$5,MAX(rBP!$5:$5))))))</f>
        <v>9439200.0000000019</v>
      </c>
      <c r="BR68" s="69">
        <f ca="1">IF(BR$5="",0,SUMPRODUCT(
INDIRECT(ADDRESS($P68,SUMIFS($1:$1,$5:$5,1))&amp;":"&amp;ADDRESS($P68,BR$1)),
INDIRECT("rBP!"&amp;ADDRESS($S68,SUMIFS(rBP!$1:$1,rBP!$5:$5,MAX(rBP!$5:$5)-BR$5+1))&amp;":"&amp;ADDRESS($S68,SUMIFS(rBP!$1:$1,rBP!$5:$5,MAX(rBP!$5:$5))))))</f>
        <v>9439200.0000000019</v>
      </c>
      <c r="BS68" s="69">
        <f ca="1">IF(BS$5="",0,SUMPRODUCT(
INDIRECT(ADDRESS($P68,SUMIFS($1:$1,$5:$5,1))&amp;":"&amp;ADDRESS($P68,BS$1)),
INDIRECT("rBP!"&amp;ADDRESS($S68,SUMIFS(rBP!$1:$1,rBP!$5:$5,MAX(rBP!$5:$5)-BS$5+1))&amp;":"&amp;ADDRESS($S68,SUMIFS(rBP!$1:$1,rBP!$5:$5,MAX(rBP!$5:$5))))))</f>
        <v>9439200.0000000019</v>
      </c>
      <c r="BT68" s="69">
        <f ca="1">IF(BT$5="",0,SUMPRODUCT(
INDIRECT(ADDRESS($P68,SUMIFS($1:$1,$5:$5,1))&amp;":"&amp;ADDRESS($P68,BT$1)),
INDIRECT("rBP!"&amp;ADDRESS($S68,SUMIFS(rBP!$1:$1,rBP!$5:$5,MAX(rBP!$5:$5)-BT$5+1))&amp;":"&amp;ADDRESS($S68,SUMIFS(rBP!$1:$1,rBP!$5:$5,MAX(rBP!$5:$5))))))</f>
        <v>9439200.0000000019</v>
      </c>
      <c r="BU68" s="69">
        <f ca="1">IF(BU$5="",0,SUMPRODUCT(
INDIRECT(ADDRESS($P68,SUMIFS($1:$1,$5:$5,1))&amp;":"&amp;ADDRESS($P68,BU$1)),
INDIRECT("rBP!"&amp;ADDRESS($S68,SUMIFS(rBP!$1:$1,rBP!$5:$5,MAX(rBP!$5:$5)-BU$5+1))&amp;":"&amp;ADDRESS($S68,SUMIFS(rBP!$1:$1,rBP!$5:$5,MAX(rBP!$5:$5))))))</f>
        <v>9439200.0000000019</v>
      </c>
      <c r="BV68" s="69">
        <f ca="1">IF(BV$5="",0,SUMPRODUCT(
INDIRECT(ADDRESS($P68,SUMIFS($1:$1,$5:$5,1))&amp;":"&amp;ADDRESS($P68,BV$1)),
INDIRECT("rBP!"&amp;ADDRESS($S68,SUMIFS(rBP!$1:$1,rBP!$5:$5,MAX(rBP!$5:$5)-BV$5+1))&amp;":"&amp;ADDRESS($S68,SUMIFS(rBP!$1:$1,rBP!$5:$5,MAX(rBP!$5:$5))))))</f>
        <v>0</v>
      </c>
      <c r="BW68" s="69">
        <f ca="1">IF(BW$5="",0,SUMPRODUCT(
INDIRECT(ADDRESS($P68,SUMIFS($1:$1,$5:$5,1))&amp;":"&amp;ADDRESS($P68,BW$1)),
INDIRECT("rBP!"&amp;ADDRESS($S68,SUMIFS(rBP!$1:$1,rBP!$5:$5,MAX(rBP!$5:$5)-BW$5+1))&amp;":"&amp;ADDRESS($S68,SUMIFS(rBP!$1:$1,rBP!$5:$5,MAX(rBP!$5:$5))))))</f>
        <v>0</v>
      </c>
      <c r="BX68" s="69">
        <f ca="1">IF(BX$5="",0,SUMPRODUCT(
INDIRECT(ADDRESS($P68,SUMIFS($1:$1,$5:$5,1))&amp;":"&amp;ADDRESS($P68,BX$1)),
INDIRECT("rBP!"&amp;ADDRESS($S68,SUMIFS(rBP!$1:$1,rBP!$5:$5,MAX(rBP!$5:$5)-BX$5+1))&amp;":"&amp;ADDRESS($S68,SUMIFS(rBP!$1:$1,rBP!$5:$5,MAX(rBP!$5:$5))))))</f>
        <v>0</v>
      </c>
      <c r="BY68" s="69">
        <f ca="1">IF(BY$5="",0,SUMPRODUCT(
INDIRECT(ADDRESS($P68,SUMIFS($1:$1,$5:$5,1))&amp;":"&amp;ADDRESS($P68,BY$1)),
INDIRECT("rBP!"&amp;ADDRESS($S68,SUMIFS(rBP!$1:$1,rBP!$5:$5,MAX(rBP!$5:$5)-BY$5+1))&amp;":"&amp;ADDRESS($S68,SUMIFS(rBP!$1:$1,rBP!$5:$5,MAX(rBP!$5:$5))))))</f>
        <v>0</v>
      </c>
      <c r="BZ68" s="69">
        <f ca="1">IF(BZ$5="",0,SUMPRODUCT(
INDIRECT(ADDRESS($P68,SUMIFS($1:$1,$5:$5,1))&amp;":"&amp;ADDRESS($P68,BZ$1)),
INDIRECT("rBP!"&amp;ADDRESS($S68,SUMIFS(rBP!$1:$1,rBP!$5:$5,MAX(rBP!$5:$5)-BZ$5+1))&amp;":"&amp;ADDRESS($S68,SUMIFS(rBP!$1:$1,rBP!$5:$5,MAX(rBP!$5:$5))))))</f>
        <v>0</v>
      </c>
      <c r="CA68" s="69">
        <f ca="1">IF(CA$5="",0,SUMPRODUCT(
INDIRECT(ADDRESS($P68,SUMIFS($1:$1,$5:$5,1))&amp;":"&amp;ADDRESS($P68,CA$1)),
INDIRECT("rBP!"&amp;ADDRESS($S68,SUMIFS(rBP!$1:$1,rBP!$5:$5,MAX(rBP!$5:$5)-CA$5+1))&amp;":"&amp;ADDRESS($S68,SUMIFS(rBP!$1:$1,rBP!$5:$5,MAX(rBP!$5:$5))))))</f>
        <v>0</v>
      </c>
      <c r="CB68" s="69">
        <f ca="1">IF(CB$5="",0,SUMPRODUCT(
INDIRECT(ADDRESS($P68,SUMIFS($1:$1,$5:$5,1))&amp;":"&amp;ADDRESS($P68,CB$1)),
INDIRECT("rBP!"&amp;ADDRESS($S68,SUMIFS(rBP!$1:$1,rBP!$5:$5,MAX(rBP!$5:$5)-CB$5+1))&amp;":"&amp;ADDRESS($S68,SUMIFS(rBP!$1:$1,rBP!$5:$5,MAX(rBP!$5:$5))))))</f>
        <v>0</v>
      </c>
      <c r="CC68" s="69">
        <f ca="1">IF(CC$5="",0,SUMPRODUCT(
INDIRECT(ADDRESS($P68,SUMIFS($1:$1,$5:$5,1))&amp;":"&amp;ADDRESS($P68,CC$1)),
INDIRECT("rBP!"&amp;ADDRESS($S68,SUMIFS(rBP!$1:$1,rBP!$5:$5,MAX(rBP!$5:$5)-CC$5+1))&amp;":"&amp;ADDRESS($S68,SUMIFS(rBP!$1:$1,rBP!$5:$5,MAX(rBP!$5:$5))))))</f>
        <v>0</v>
      </c>
      <c r="CD68" s="69">
        <f ca="1">IF(CD$5="",0,SUMPRODUCT(
INDIRECT(ADDRESS($P68,SUMIFS($1:$1,$5:$5,1))&amp;":"&amp;ADDRESS($P68,CD$1)),
INDIRECT("rBP!"&amp;ADDRESS($S68,SUMIFS(rBP!$1:$1,rBP!$5:$5,MAX(rBP!$5:$5)-CD$5+1))&amp;":"&amp;ADDRESS($S68,SUMIFS(rBP!$1:$1,rBP!$5:$5,MAX(rBP!$5:$5))))))</f>
        <v>0</v>
      </c>
      <c r="CE68" s="69">
        <f ca="1">IF(CE$5="",0,SUMPRODUCT(
INDIRECT(ADDRESS($P68,SUMIFS($1:$1,$5:$5,1))&amp;":"&amp;ADDRESS($P68,CE$1)),
INDIRECT("rBP!"&amp;ADDRESS($S68,SUMIFS(rBP!$1:$1,rBP!$5:$5,MAX(rBP!$5:$5)-CE$5+1))&amp;":"&amp;ADDRESS($S68,SUMIFS(rBP!$1:$1,rBP!$5:$5,MAX(rBP!$5:$5))))))</f>
        <v>0</v>
      </c>
      <c r="CF68" s="69">
        <f ca="1">IF(CF$5="",0,SUMPRODUCT(
INDIRECT(ADDRESS($P68,SUMIFS($1:$1,$5:$5,1))&amp;":"&amp;ADDRESS($P68,CF$1)),
INDIRECT("rBP!"&amp;ADDRESS($S68,SUMIFS(rBP!$1:$1,rBP!$5:$5,MAX(rBP!$5:$5)-CF$5+1))&amp;":"&amp;ADDRESS($S68,SUMIFS(rBP!$1:$1,rBP!$5:$5,MAX(rBP!$5:$5))))))</f>
        <v>0</v>
      </c>
      <c r="CG68" s="69">
        <f ca="1">IF(CG$5="",0,SUMPRODUCT(
INDIRECT(ADDRESS($P68,SUMIFS($1:$1,$5:$5,1))&amp;":"&amp;ADDRESS($P68,CG$1)),
INDIRECT("rBP!"&amp;ADDRESS($S68,SUMIFS(rBP!$1:$1,rBP!$5:$5,MAX(rBP!$5:$5)-CG$5+1))&amp;":"&amp;ADDRESS($S68,SUMIFS(rBP!$1:$1,rBP!$5:$5,MAX(rBP!$5:$5))))))</f>
        <v>0</v>
      </c>
      <c r="CH68" s="69">
        <f ca="1">IF(CH$5="",0,SUMPRODUCT(
INDIRECT(ADDRESS($P68,SUMIFS($1:$1,$5:$5,1))&amp;":"&amp;ADDRESS($P68,CH$1)),
INDIRECT("rBP!"&amp;ADDRESS($S68,SUMIFS(rBP!$1:$1,rBP!$5:$5,MAX(rBP!$5:$5)-CH$5+1))&amp;":"&amp;ADDRESS($S68,SUMIFS(rBP!$1:$1,rBP!$5:$5,MAX(rBP!$5:$5))))))</f>
        <v>0</v>
      </c>
      <c r="CI68" s="69">
        <f ca="1">IF(CI$5="",0,SUMPRODUCT(
INDIRECT(ADDRESS($P68,SUMIFS($1:$1,$5:$5,1))&amp;":"&amp;ADDRESS($P68,CI$1)),
INDIRECT("rBP!"&amp;ADDRESS($S68,SUMIFS(rBP!$1:$1,rBP!$5:$5,MAX(rBP!$5:$5)-CI$5+1))&amp;":"&amp;ADDRESS($S68,SUMIFS(rBP!$1:$1,rBP!$5:$5,MAX(rBP!$5:$5))))))</f>
        <v>0</v>
      </c>
      <c r="CJ68" s="69">
        <f ca="1">IF(CJ$5="",0,SUMPRODUCT(
INDIRECT(ADDRESS($P68,SUMIFS($1:$1,$5:$5,1))&amp;":"&amp;ADDRESS($P68,CJ$1)),
INDIRECT("rBP!"&amp;ADDRESS($S68,SUMIFS(rBP!$1:$1,rBP!$5:$5,MAX(rBP!$5:$5)-CJ$5+1))&amp;":"&amp;ADDRESS($S68,SUMIFS(rBP!$1:$1,rBP!$5:$5,MAX(rBP!$5:$5))))))</f>
        <v>0</v>
      </c>
      <c r="CK68" s="69">
        <f ca="1">IF(CK$5="",0,SUMPRODUCT(
INDIRECT(ADDRESS($P68,SUMIFS($1:$1,$5:$5,1))&amp;":"&amp;ADDRESS($P68,CK$1)),
INDIRECT("rBP!"&amp;ADDRESS($S68,SUMIFS(rBP!$1:$1,rBP!$5:$5,MAX(rBP!$5:$5)-CK$5+1))&amp;":"&amp;ADDRESS($S68,SUMIFS(rBP!$1:$1,rBP!$5:$5,MAX(rBP!$5:$5))))))</f>
        <v>0</v>
      </c>
      <c r="CL68" s="69">
        <f ca="1">IF(CL$5="",0,SUMPRODUCT(
INDIRECT(ADDRESS($P68,SUMIFS($1:$1,$5:$5,1))&amp;":"&amp;ADDRESS($P68,CL$1)),
INDIRECT("rBP!"&amp;ADDRESS($S68,SUMIFS(rBP!$1:$1,rBP!$5:$5,MAX(rBP!$5:$5)-CL$5+1))&amp;":"&amp;ADDRESS($S68,SUMIFS(rBP!$1:$1,rBP!$5:$5,MAX(rBP!$5:$5))))))</f>
        <v>0</v>
      </c>
      <c r="CM68" s="69">
        <f ca="1">IF(CM$5="",0,SUMPRODUCT(
INDIRECT(ADDRESS($P68,SUMIFS($1:$1,$5:$5,1))&amp;":"&amp;ADDRESS($P68,CM$1)),
INDIRECT("rBP!"&amp;ADDRESS($S68,SUMIFS(rBP!$1:$1,rBP!$5:$5,MAX(rBP!$5:$5)-CM$5+1))&amp;":"&amp;ADDRESS($S68,SUMIFS(rBP!$1:$1,rBP!$5:$5,MAX(rBP!$5:$5))))))</f>
        <v>0</v>
      </c>
      <c r="CN68" s="69">
        <f ca="1">IF(CN$5="",0,SUMPRODUCT(
INDIRECT(ADDRESS($P68,SUMIFS($1:$1,$5:$5,1))&amp;":"&amp;ADDRESS($P68,CN$1)),
INDIRECT("rBP!"&amp;ADDRESS($S68,SUMIFS(rBP!$1:$1,rBP!$5:$5,MAX(rBP!$5:$5)-CN$5+1))&amp;":"&amp;ADDRESS($S68,SUMIFS(rBP!$1:$1,rBP!$5:$5,MAX(rBP!$5:$5))))))</f>
        <v>0</v>
      </c>
      <c r="CO68" s="69">
        <f ca="1">IF(CO$5="",0,SUMPRODUCT(
INDIRECT(ADDRESS($P68,SUMIFS($1:$1,$5:$5,1))&amp;":"&amp;ADDRESS($P68,CO$1)),
INDIRECT("rBP!"&amp;ADDRESS($S68,SUMIFS(rBP!$1:$1,rBP!$5:$5,MAX(rBP!$5:$5)-CO$5+1))&amp;":"&amp;ADDRESS($S68,SUMIFS(rBP!$1:$1,rBP!$5:$5,MAX(rBP!$5:$5))))))</f>
        <v>0</v>
      </c>
      <c r="CP68" s="69">
        <f ca="1">IF(CP$5="",0,SUMPRODUCT(
INDIRECT(ADDRESS($P68,SUMIFS($1:$1,$5:$5,1))&amp;":"&amp;ADDRESS($P68,CP$1)),
INDIRECT("rBP!"&amp;ADDRESS($S68,SUMIFS(rBP!$1:$1,rBP!$5:$5,MAX(rBP!$5:$5)-CP$5+1))&amp;":"&amp;ADDRESS($S68,SUMIFS(rBP!$1:$1,rBP!$5:$5,MAX(rBP!$5:$5))))))</f>
        <v>0</v>
      </c>
      <c r="CQ68" s="69">
        <f ca="1">IF(CQ$5="",0,SUMPRODUCT(
INDIRECT(ADDRESS($P68,SUMIFS($1:$1,$5:$5,1))&amp;":"&amp;ADDRESS($P68,CQ$1)),
INDIRECT("rBP!"&amp;ADDRESS($S68,SUMIFS(rBP!$1:$1,rBP!$5:$5,MAX(rBP!$5:$5)-CQ$5+1))&amp;":"&amp;ADDRESS($S68,SUMIFS(rBP!$1:$1,rBP!$5:$5,MAX(rBP!$5:$5))))))</f>
        <v>0</v>
      </c>
      <c r="CR68" s="69">
        <f ca="1">IF(CR$5="",0,SUMPRODUCT(
INDIRECT(ADDRESS($P68,SUMIFS($1:$1,$5:$5,1))&amp;":"&amp;ADDRESS($P68,CR$1)),
INDIRECT("rBP!"&amp;ADDRESS($S68,SUMIFS(rBP!$1:$1,rBP!$5:$5,MAX(rBP!$5:$5)-CR$5+1))&amp;":"&amp;ADDRESS($S68,SUMIFS(rBP!$1:$1,rBP!$5:$5,MAX(rBP!$5:$5))))))</f>
        <v>0</v>
      </c>
      <c r="CS68" s="69">
        <f ca="1">IF(CS$5="",0,SUMPRODUCT(
INDIRECT(ADDRESS($P68,SUMIFS($1:$1,$5:$5,1))&amp;":"&amp;ADDRESS($P68,CS$1)),
INDIRECT("rBP!"&amp;ADDRESS($S68,SUMIFS(rBP!$1:$1,rBP!$5:$5,MAX(rBP!$5:$5)-CS$5+1))&amp;":"&amp;ADDRESS($S68,SUMIFS(rBP!$1:$1,rBP!$5:$5,MAX(rBP!$5:$5))))))</f>
        <v>0</v>
      </c>
      <c r="CT68" s="69">
        <f ca="1">IF(CT$5="",0,SUMPRODUCT(
INDIRECT(ADDRESS($P68,SUMIFS($1:$1,$5:$5,1))&amp;":"&amp;ADDRESS($P68,CT$1)),
INDIRECT("rBP!"&amp;ADDRESS($S68,SUMIFS(rBP!$1:$1,rBP!$5:$5,MAX(rBP!$5:$5)-CT$5+1))&amp;":"&amp;ADDRESS($S68,SUMIFS(rBP!$1:$1,rBP!$5:$5,MAX(rBP!$5:$5))))))</f>
        <v>0</v>
      </c>
    </row>
    <row r="69" spans="1:98" s="27" customFormat="1" ht="12" x14ac:dyDescent="0.25">
      <c r="A69" s="26">
        <f>ROW()</f>
        <v>69</v>
      </c>
      <c r="E69" s="24"/>
      <c r="F69" s="66" t="str">
        <f>F64</f>
        <v>Вн.пр-во</v>
      </c>
      <c r="G69" s="27" t="str">
        <f>BP!$F$25</f>
        <v>Упаковка</v>
      </c>
      <c r="M69" s="2" t="str">
        <f>Lists!$R$8</f>
        <v>руб.</v>
      </c>
      <c r="P69" s="71">
        <f t="shared" si="11"/>
        <v>7</v>
      </c>
      <c r="R69" s="24"/>
      <c r="S69" s="71">
        <f>BP!$A121</f>
        <v>121</v>
      </c>
      <c r="T69" s="67"/>
      <c r="U69" s="67"/>
      <c r="V69" s="75"/>
      <c r="W69" s="29">
        <f ca="1">SUM(INDIRECT(ADDRESS(ROW(),SUMIFS($1:$1,$5:$5,1))):INDIRECT(ADDRESS(ROW(),SUMIFS($1:$1,$5:$5,MAX($5:$5)))))</f>
        <v>0</v>
      </c>
      <c r="X69" s="67"/>
      <c r="Y69" s="67"/>
      <c r="Z69" s="69">
        <f ca="1">IF(Z$5="",0,SUMPRODUCT(
INDIRECT(ADDRESS($P69,SUMIFS($1:$1,$5:$5,1))&amp;":"&amp;ADDRESS($P69,Z$1)),
INDIRECT("rBP!"&amp;ADDRESS($S69,SUMIFS(rBP!$1:$1,rBP!$5:$5,MAX(rBP!$5:$5)-Z$5+1))&amp;":"&amp;ADDRESS($S69,SUMIFS(rBP!$1:$1,rBP!$5:$5,MAX(rBP!$5:$5))))))</f>
        <v>0</v>
      </c>
      <c r="AA69" s="69">
        <f ca="1">IF(AA$5="",0,SUMPRODUCT(
INDIRECT(ADDRESS($P69,SUMIFS($1:$1,$5:$5,1))&amp;":"&amp;ADDRESS($P69,AA$1)),
INDIRECT("rBP!"&amp;ADDRESS($S69,SUMIFS(rBP!$1:$1,rBP!$5:$5,MAX(rBP!$5:$5)-AA$5+1))&amp;":"&amp;ADDRESS($S69,SUMIFS(rBP!$1:$1,rBP!$5:$5,MAX(rBP!$5:$5))))))</f>
        <v>0</v>
      </c>
      <c r="AB69" s="69">
        <f ca="1">IF(AB$5="",0,SUMPRODUCT(
INDIRECT(ADDRESS($P69,SUMIFS($1:$1,$5:$5,1))&amp;":"&amp;ADDRESS($P69,AB$1)),
INDIRECT("rBP!"&amp;ADDRESS($S69,SUMIFS(rBP!$1:$1,rBP!$5:$5,MAX(rBP!$5:$5)-AB$5+1))&amp;":"&amp;ADDRESS($S69,SUMIFS(rBP!$1:$1,rBP!$5:$5,MAX(rBP!$5:$5))))))</f>
        <v>0</v>
      </c>
      <c r="AC69" s="69">
        <f ca="1">IF(AC$5="",0,SUMPRODUCT(
INDIRECT(ADDRESS($P69,SUMIFS($1:$1,$5:$5,1))&amp;":"&amp;ADDRESS($P69,AC$1)),
INDIRECT("rBP!"&amp;ADDRESS($S69,SUMIFS(rBP!$1:$1,rBP!$5:$5,MAX(rBP!$5:$5)-AC$5+1))&amp;":"&amp;ADDRESS($S69,SUMIFS(rBP!$1:$1,rBP!$5:$5,MAX(rBP!$5:$5))))))</f>
        <v>0</v>
      </c>
      <c r="AD69" s="69">
        <f ca="1">IF(AD$5="",0,SUMPRODUCT(
INDIRECT(ADDRESS($P69,SUMIFS($1:$1,$5:$5,1))&amp;":"&amp;ADDRESS($P69,AD$1)),
INDIRECT("rBP!"&amp;ADDRESS($S69,SUMIFS(rBP!$1:$1,rBP!$5:$5,MAX(rBP!$5:$5)-AD$5+1))&amp;":"&amp;ADDRESS($S69,SUMIFS(rBP!$1:$1,rBP!$5:$5,MAX(rBP!$5:$5))))))</f>
        <v>0</v>
      </c>
      <c r="AE69" s="69">
        <f ca="1">IF(AE$5="",0,SUMPRODUCT(
INDIRECT(ADDRESS($P69,SUMIFS($1:$1,$5:$5,1))&amp;":"&amp;ADDRESS($P69,AE$1)),
INDIRECT("rBP!"&amp;ADDRESS($S69,SUMIFS(rBP!$1:$1,rBP!$5:$5,MAX(rBP!$5:$5)-AE$5+1))&amp;":"&amp;ADDRESS($S69,SUMIFS(rBP!$1:$1,rBP!$5:$5,MAX(rBP!$5:$5))))))</f>
        <v>0</v>
      </c>
      <c r="AF69" s="69">
        <f ca="1">IF(AF$5="",0,SUMPRODUCT(
INDIRECT(ADDRESS($P69,SUMIFS($1:$1,$5:$5,1))&amp;":"&amp;ADDRESS($P69,AF$1)),
INDIRECT("rBP!"&amp;ADDRESS($S69,SUMIFS(rBP!$1:$1,rBP!$5:$5,MAX(rBP!$5:$5)-AF$5+1))&amp;":"&amp;ADDRESS($S69,SUMIFS(rBP!$1:$1,rBP!$5:$5,MAX(rBP!$5:$5))))))</f>
        <v>0</v>
      </c>
      <c r="AG69" s="69">
        <f ca="1">IF(AG$5="",0,SUMPRODUCT(
INDIRECT(ADDRESS($P69,SUMIFS($1:$1,$5:$5,1))&amp;":"&amp;ADDRESS($P69,AG$1)),
INDIRECT("rBP!"&amp;ADDRESS($S69,SUMIFS(rBP!$1:$1,rBP!$5:$5,MAX(rBP!$5:$5)-AG$5+1))&amp;":"&amp;ADDRESS($S69,SUMIFS(rBP!$1:$1,rBP!$5:$5,MAX(rBP!$5:$5))))))</f>
        <v>0</v>
      </c>
      <c r="AH69" s="69">
        <f ca="1">IF(AH$5="",0,SUMPRODUCT(
INDIRECT(ADDRESS($P69,SUMIFS($1:$1,$5:$5,1))&amp;":"&amp;ADDRESS($P69,AH$1)),
INDIRECT("rBP!"&amp;ADDRESS($S69,SUMIFS(rBP!$1:$1,rBP!$5:$5,MAX(rBP!$5:$5)-AH$5+1))&amp;":"&amp;ADDRESS($S69,SUMIFS(rBP!$1:$1,rBP!$5:$5,MAX(rBP!$5:$5))))))</f>
        <v>0</v>
      </c>
      <c r="AI69" s="69">
        <f ca="1">IF(AI$5="",0,SUMPRODUCT(
INDIRECT(ADDRESS($P69,SUMIFS($1:$1,$5:$5,1))&amp;":"&amp;ADDRESS($P69,AI$1)),
INDIRECT("rBP!"&amp;ADDRESS($S69,SUMIFS(rBP!$1:$1,rBP!$5:$5,MAX(rBP!$5:$5)-AI$5+1))&amp;":"&amp;ADDRESS($S69,SUMIFS(rBP!$1:$1,rBP!$5:$5,MAX(rBP!$5:$5))))))</f>
        <v>0</v>
      </c>
      <c r="AJ69" s="69">
        <f ca="1">IF(AJ$5="",0,SUMPRODUCT(
INDIRECT(ADDRESS($P69,SUMIFS($1:$1,$5:$5,1))&amp;":"&amp;ADDRESS($P69,AJ$1)),
INDIRECT("rBP!"&amp;ADDRESS($S69,SUMIFS(rBP!$1:$1,rBP!$5:$5,MAX(rBP!$5:$5)-AJ$5+1))&amp;":"&amp;ADDRESS($S69,SUMIFS(rBP!$1:$1,rBP!$5:$5,MAX(rBP!$5:$5))))))</f>
        <v>0</v>
      </c>
      <c r="AK69" s="69">
        <f ca="1">IF(AK$5="",0,SUMPRODUCT(
INDIRECT(ADDRESS($P69,SUMIFS($1:$1,$5:$5,1))&amp;":"&amp;ADDRESS($P69,AK$1)),
INDIRECT("rBP!"&amp;ADDRESS($S69,SUMIFS(rBP!$1:$1,rBP!$5:$5,MAX(rBP!$5:$5)-AK$5+1))&amp;":"&amp;ADDRESS($S69,SUMIFS(rBP!$1:$1,rBP!$5:$5,MAX(rBP!$5:$5))))))</f>
        <v>0</v>
      </c>
      <c r="AL69" s="69">
        <f ca="1">IF(AL$5="",0,SUMPRODUCT(
INDIRECT(ADDRESS($P69,SUMIFS($1:$1,$5:$5,1))&amp;":"&amp;ADDRESS($P69,AL$1)),
INDIRECT("rBP!"&amp;ADDRESS($S69,SUMIFS(rBP!$1:$1,rBP!$5:$5,MAX(rBP!$5:$5)-AL$5+1))&amp;":"&amp;ADDRESS($S69,SUMIFS(rBP!$1:$1,rBP!$5:$5,MAX(rBP!$5:$5))))))</f>
        <v>0</v>
      </c>
      <c r="AM69" s="69">
        <f ca="1">IF(AM$5="",0,SUMPRODUCT(
INDIRECT(ADDRESS($P69,SUMIFS($1:$1,$5:$5,1))&amp;":"&amp;ADDRESS($P69,AM$1)),
INDIRECT("rBP!"&amp;ADDRESS($S69,SUMIFS(rBP!$1:$1,rBP!$5:$5,MAX(rBP!$5:$5)-AM$5+1))&amp;":"&amp;ADDRESS($S69,SUMIFS(rBP!$1:$1,rBP!$5:$5,MAX(rBP!$5:$5))))))</f>
        <v>0</v>
      </c>
      <c r="AN69" s="69">
        <f ca="1">IF(AN$5="",0,SUMPRODUCT(
INDIRECT(ADDRESS($P69,SUMIFS($1:$1,$5:$5,1))&amp;":"&amp;ADDRESS($P69,AN$1)),
INDIRECT("rBP!"&amp;ADDRESS($S69,SUMIFS(rBP!$1:$1,rBP!$5:$5,MAX(rBP!$5:$5)-AN$5+1))&amp;":"&amp;ADDRESS($S69,SUMIFS(rBP!$1:$1,rBP!$5:$5,MAX(rBP!$5:$5))))))</f>
        <v>0</v>
      </c>
      <c r="AO69" s="69">
        <f ca="1">IF(AO$5="",0,SUMPRODUCT(
INDIRECT(ADDRESS($P69,SUMIFS($1:$1,$5:$5,1))&amp;":"&amp;ADDRESS($P69,AO$1)),
INDIRECT("rBP!"&amp;ADDRESS($S69,SUMIFS(rBP!$1:$1,rBP!$5:$5,MAX(rBP!$5:$5)-AO$5+1))&amp;":"&amp;ADDRESS($S69,SUMIFS(rBP!$1:$1,rBP!$5:$5,MAX(rBP!$5:$5))))))</f>
        <v>0</v>
      </c>
      <c r="AP69" s="69">
        <f ca="1">IF(AP$5="",0,SUMPRODUCT(
INDIRECT(ADDRESS($P69,SUMIFS($1:$1,$5:$5,1))&amp;":"&amp;ADDRESS($P69,AP$1)),
INDIRECT("rBP!"&amp;ADDRESS($S69,SUMIFS(rBP!$1:$1,rBP!$5:$5,MAX(rBP!$5:$5)-AP$5+1))&amp;":"&amp;ADDRESS($S69,SUMIFS(rBP!$1:$1,rBP!$5:$5,MAX(rBP!$5:$5))))))</f>
        <v>0</v>
      </c>
      <c r="AQ69" s="69">
        <f ca="1">IF(AQ$5="",0,SUMPRODUCT(
INDIRECT(ADDRESS($P69,SUMIFS($1:$1,$5:$5,1))&amp;":"&amp;ADDRESS($P69,AQ$1)),
INDIRECT("rBP!"&amp;ADDRESS($S69,SUMIFS(rBP!$1:$1,rBP!$5:$5,MAX(rBP!$5:$5)-AQ$5+1))&amp;":"&amp;ADDRESS($S69,SUMIFS(rBP!$1:$1,rBP!$5:$5,MAX(rBP!$5:$5))))))</f>
        <v>0</v>
      </c>
      <c r="AR69" s="69">
        <f ca="1">IF(AR$5="",0,SUMPRODUCT(
INDIRECT(ADDRESS($P69,SUMIFS($1:$1,$5:$5,1))&amp;":"&amp;ADDRESS($P69,AR$1)),
INDIRECT("rBP!"&amp;ADDRESS($S69,SUMIFS(rBP!$1:$1,rBP!$5:$5,MAX(rBP!$5:$5)-AR$5+1))&amp;":"&amp;ADDRESS($S69,SUMIFS(rBP!$1:$1,rBP!$5:$5,MAX(rBP!$5:$5))))))</f>
        <v>0</v>
      </c>
      <c r="AS69" s="69">
        <f ca="1">IF(AS$5="",0,SUMPRODUCT(
INDIRECT(ADDRESS($P69,SUMIFS($1:$1,$5:$5,1))&amp;":"&amp;ADDRESS($P69,AS$1)),
INDIRECT("rBP!"&amp;ADDRESS($S69,SUMIFS(rBP!$1:$1,rBP!$5:$5,MAX(rBP!$5:$5)-AS$5+1))&amp;":"&amp;ADDRESS($S69,SUMIFS(rBP!$1:$1,rBP!$5:$5,MAX(rBP!$5:$5))))))</f>
        <v>0</v>
      </c>
      <c r="AT69" s="69">
        <f ca="1">IF(AT$5="",0,SUMPRODUCT(
INDIRECT(ADDRESS($P69,SUMIFS($1:$1,$5:$5,1))&amp;":"&amp;ADDRESS($P69,AT$1)),
INDIRECT("rBP!"&amp;ADDRESS($S69,SUMIFS(rBP!$1:$1,rBP!$5:$5,MAX(rBP!$5:$5)-AT$5+1))&amp;":"&amp;ADDRESS($S69,SUMIFS(rBP!$1:$1,rBP!$5:$5,MAX(rBP!$5:$5))))))</f>
        <v>0</v>
      </c>
      <c r="AU69" s="69">
        <f ca="1">IF(AU$5="",0,SUMPRODUCT(
INDIRECT(ADDRESS($P69,SUMIFS($1:$1,$5:$5,1))&amp;":"&amp;ADDRESS($P69,AU$1)),
INDIRECT("rBP!"&amp;ADDRESS($S69,SUMIFS(rBP!$1:$1,rBP!$5:$5,MAX(rBP!$5:$5)-AU$5+1))&amp;":"&amp;ADDRESS($S69,SUMIFS(rBP!$1:$1,rBP!$5:$5,MAX(rBP!$5:$5))))))</f>
        <v>0</v>
      </c>
      <c r="AV69" s="69">
        <f ca="1">IF(AV$5="",0,SUMPRODUCT(
INDIRECT(ADDRESS($P69,SUMIFS($1:$1,$5:$5,1))&amp;":"&amp;ADDRESS($P69,AV$1)),
INDIRECT("rBP!"&amp;ADDRESS($S69,SUMIFS(rBP!$1:$1,rBP!$5:$5,MAX(rBP!$5:$5)-AV$5+1))&amp;":"&amp;ADDRESS($S69,SUMIFS(rBP!$1:$1,rBP!$5:$5,MAX(rBP!$5:$5))))))</f>
        <v>0</v>
      </c>
      <c r="AW69" s="69">
        <f ca="1">IF(AW$5="",0,SUMPRODUCT(
INDIRECT(ADDRESS($P69,SUMIFS($1:$1,$5:$5,1))&amp;":"&amp;ADDRESS($P69,AW$1)),
INDIRECT("rBP!"&amp;ADDRESS($S69,SUMIFS(rBP!$1:$1,rBP!$5:$5,MAX(rBP!$5:$5)-AW$5+1))&amp;":"&amp;ADDRESS($S69,SUMIFS(rBP!$1:$1,rBP!$5:$5,MAX(rBP!$5:$5))))))</f>
        <v>0</v>
      </c>
      <c r="AX69" s="69">
        <f ca="1">IF(AX$5="",0,SUMPRODUCT(
INDIRECT(ADDRESS($P69,SUMIFS($1:$1,$5:$5,1))&amp;":"&amp;ADDRESS($P69,AX$1)),
INDIRECT("rBP!"&amp;ADDRESS($S69,SUMIFS(rBP!$1:$1,rBP!$5:$5,MAX(rBP!$5:$5)-AX$5+1))&amp;":"&amp;ADDRESS($S69,SUMIFS(rBP!$1:$1,rBP!$5:$5,MAX(rBP!$5:$5))))))</f>
        <v>0</v>
      </c>
      <c r="AY69" s="69">
        <f ca="1">IF(AY$5="",0,SUMPRODUCT(
INDIRECT(ADDRESS($P69,SUMIFS($1:$1,$5:$5,1))&amp;":"&amp;ADDRESS($P69,AY$1)),
INDIRECT("rBP!"&amp;ADDRESS($S69,SUMIFS(rBP!$1:$1,rBP!$5:$5,MAX(rBP!$5:$5)-AY$5+1))&amp;":"&amp;ADDRESS($S69,SUMIFS(rBP!$1:$1,rBP!$5:$5,MAX(rBP!$5:$5))))))</f>
        <v>0</v>
      </c>
      <c r="AZ69" s="69">
        <f ca="1">IF(AZ$5="",0,SUMPRODUCT(
INDIRECT(ADDRESS($P69,SUMIFS($1:$1,$5:$5,1))&amp;":"&amp;ADDRESS($P69,AZ$1)),
INDIRECT("rBP!"&amp;ADDRESS($S69,SUMIFS(rBP!$1:$1,rBP!$5:$5,MAX(rBP!$5:$5)-AZ$5+1))&amp;":"&amp;ADDRESS($S69,SUMIFS(rBP!$1:$1,rBP!$5:$5,MAX(rBP!$5:$5))))))</f>
        <v>0</v>
      </c>
      <c r="BA69" s="69">
        <f ca="1">IF(BA$5="",0,SUMPRODUCT(
INDIRECT(ADDRESS($P69,SUMIFS($1:$1,$5:$5,1))&amp;":"&amp;ADDRESS($P69,BA$1)),
INDIRECT("rBP!"&amp;ADDRESS($S69,SUMIFS(rBP!$1:$1,rBP!$5:$5,MAX(rBP!$5:$5)-BA$5+1))&amp;":"&amp;ADDRESS($S69,SUMIFS(rBP!$1:$1,rBP!$5:$5,MAX(rBP!$5:$5))))))</f>
        <v>0</v>
      </c>
      <c r="BB69" s="69">
        <f ca="1">IF(BB$5="",0,SUMPRODUCT(
INDIRECT(ADDRESS($P69,SUMIFS($1:$1,$5:$5,1))&amp;":"&amp;ADDRESS($P69,BB$1)),
INDIRECT("rBP!"&amp;ADDRESS($S69,SUMIFS(rBP!$1:$1,rBP!$5:$5,MAX(rBP!$5:$5)-BB$5+1))&amp;":"&amp;ADDRESS($S69,SUMIFS(rBP!$1:$1,rBP!$5:$5,MAX(rBP!$5:$5))))))</f>
        <v>0</v>
      </c>
      <c r="BC69" s="69">
        <f ca="1">IF(BC$5="",0,SUMPRODUCT(
INDIRECT(ADDRESS($P69,SUMIFS($1:$1,$5:$5,1))&amp;":"&amp;ADDRESS($P69,BC$1)),
INDIRECT("rBP!"&amp;ADDRESS($S69,SUMIFS(rBP!$1:$1,rBP!$5:$5,MAX(rBP!$5:$5)-BC$5+1))&amp;":"&amp;ADDRESS($S69,SUMIFS(rBP!$1:$1,rBP!$5:$5,MAX(rBP!$5:$5))))))</f>
        <v>0</v>
      </c>
      <c r="BD69" s="69">
        <f ca="1">IF(BD$5="",0,SUMPRODUCT(
INDIRECT(ADDRESS($P69,SUMIFS($1:$1,$5:$5,1))&amp;":"&amp;ADDRESS($P69,BD$1)),
INDIRECT("rBP!"&amp;ADDRESS($S69,SUMIFS(rBP!$1:$1,rBP!$5:$5,MAX(rBP!$5:$5)-BD$5+1))&amp;":"&amp;ADDRESS($S69,SUMIFS(rBP!$1:$1,rBP!$5:$5,MAX(rBP!$5:$5))))))</f>
        <v>0</v>
      </c>
      <c r="BE69" s="69">
        <f ca="1">IF(BE$5="",0,SUMPRODUCT(
INDIRECT(ADDRESS($P69,SUMIFS($1:$1,$5:$5,1))&amp;":"&amp;ADDRESS($P69,BE$1)),
INDIRECT("rBP!"&amp;ADDRESS($S69,SUMIFS(rBP!$1:$1,rBP!$5:$5,MAX(rBP!$5:$5)-BE$5+1))&amp;":"&amp;ADDRESS($S69,SUMIFS(rBP!$1:$1,rBP!$5:$5,MAX(rBP!$5:$5))))))</f>
        <v>0</v>
      </c>
      <c r="BF69" s="69">
        <f ca="1">IF(BF$5="",0,SUMPRODUCT(
INDIRECT(ADDRESS($P69,SUMIFS($1:$1,$5:$5,1))&amp;":"&amp;ADDRESS($P69,BF$1)),
INDIRECT("rBP!"&amp;ADDRESS($S69,SUMIFS(rBP!$1:$1,rBP!$5:$5,MAX(rBP!$5:$5)-BF$5+1))&amp;":"&amp;ADDRESS($S69,SUMIFS(rBP!$1:$1,rBP!$5:$5,MAX(rBP!$5:$5))))))</f>
        <v>0</v>
      </c>
      <c r="BG69" s="69">
        <f ca="1">IF(BG$5="",0,SUMPRODUCT(
INDIRECT(ADDRESS($P69,SUMIFS($1:$1,$5:$5,1))&amp;":"&amp;ADDRESS($P69,BG$1)),
INDIRECT("rBP!"&amp;ADDRESS($S69,SUMIFS(rBP!$1:$1,rBP!$5:$5,MAX(rBP!$5:$5)-BG$5+1))&amp;":"&amp;ADDRESS($S69,SUMIFS(rBP!$1:$1,rBP!$5:$5,MAX(rBP!$5:$5))))))</f>
        <v>0</v>
      </c>
      <c r="BH69" s="69">
        <f ca="1">IF(BH$5="",0,SUMPRODUCT(
INDIRECT(ADDRESS($P69,SUMIFS($1:$1,$5:$5,1))&amp;":"&amp;ADDRESS($P69,BH$1)),
INDIRECT("rBP!"&amp;ADDRESS($S69,SUMIFS(rBP!$1:$1,rBP!$5:$5,MAX(rBP!$5:$5)-BH$5+1))&amp;":"&amp;ADDRESS($S69,SUMIFS(rBP!$1:$1,rBP!$5:$5,MAX(rBP!$5:$5))))))</f>
        <v>0</v>
      </c>
      <c r="BI69" s="69">
        <f ca="1">IF(BI$5="",0,SUMPRODUCT(
INDIRECT(ADDRESS($P69,SUMIFS($1:$1,$5:$5,1))&amp;":"&amp;ADDRESS($P69,BI$1)),
INDIRECT("rBP!"&amp;ADDRESS($S69,SUMIFS(rBP!$1:$1,rBP!$5:$5,MAX(rBP!$5:$5)-BI$5+1))&amp;":"&amp;ADDRESS($S69,SUMIFS(rBP!$1:$1,rBP!$5:$5,MAX(rBP!$5:$5))))))</f>
        <v>0</v>
      </c>
      <c r="BJ69" s="69">
        <f ca="1">IF(BJ$5="",0,SUMPRODUCT(
INDIRECT(ADDRESS($P69,SUMIFS($1:$1,$5:$5,1))&amp;":"&amp;ADDRESS($P69,BJ$1)),
INDIRECT("rBP!"&amp;ADDRESS($S69,SUMIFS(rBP!$1:$1,rBP!$5:$5,MAX(rBP!$5:$5)-BJ$5+1))&amp;":"&amp;ADDRESS($S69,SUMIFS(rBP!$1:$1,rBP!$5:$5,MAX(rBP!$5:$5))))))</f>
        <v>0</v>
      </c>
      <c r="BK69" s="69">
        <f ca="1">IF(BK$5="",0,SUMPRODUCT(
INDIRECT(ADDRESS($P69,SUMIFS($1:$1,$5:$5,1))&amp;":"&amp;ADDRESS($P69,BK$1)),
INDIRECT("rBP!"&amp;ADDRESS($S69,SUMIFS(rBP!$1:$1,rBP!$5:$5,MAX(rBP!$5:$5)-BK$5+1))&amp;":"&amp;ADDRESS($S69,SUMIFS(rBP!$1:$1,rBP!$5:$5,MAX(rBP!$5:$5))))))</f>
        <v>0</v>
      </c>
      <c r="BL69" s="69">
        <f ca="1">IF(BL$5="",0,SUMPRODUCT(
INDIRECT(ADDRESS($P69,SUMIFS($1:$1,$5:$5,1))&amp;":"&amp;ADDRESS($P69,BL$1)),
INDIRECT("rBP!"&amp;ADDRESS($S69,SUMIFS(rBP!$1:$1,rBP!$5:$5,MAX(rBP!$5:$5)-BL$5+1))&amp;":"&amp;ADDRESS($S69,SUMIFS(rBP!$1:$1,rBP!$5:$5,MAX(rBP!$5:$5))))))</f>
        <v>0</v>
      </c>
      <c r="BM69" s="69">
        <f ca="1">IF(BM$5="",0,SUMPRODUCT(
INDIRECT(ADDRESS($P69,SUMIFS($1:$1,$5:$5,1))&amp;":"&amp;ADDRESS($P69,BM$1)),
INDIRECT("rBP!"&amp;ADDRESS($S69,SUMIFS(rBP!$1:$1,rBP!$5:$5,MAX(rBP!$5:$5)-BM$5+1))&amp;":"&amp;ADDRESS($S69,SUMIFS(rBP!$1:$1,rBP!$5:$5,MAX(rBP!$5:$5))))))</f>
        <v>0</v>
      </c>
      <c r="BN69" s="69">
        <f ca="1">IF(BN$5="",0,SUMPRODUCT(
INDIRECT(ADDRESS($P69,SUMIFS($1:$1,$5:$5,1))&amp;":"&amp;ADDRESS($P69,BN$1)),
INDIRECT("rBP!"&amp;ADDRESS($S69,SUMIFS(rBP!$1:$1,rBP!$5:$5,MAX(rBP!$5:$5)-BN$5+1))&amp;":"&amp;ADDRESS($S69,SUMIFS(rBP!$1:$1,rBP!$5:$5,MAX(rBP!$5:$5))))))</f>
        <v>0</v>
      </c>
      <c r="BO69" s="69">
        <f ca="1">IF(BO$5="",0,SUMPRODUCT(
INDIRECT(ADDRESS($P69,SUMIFS($1:$1,$5:$5,1))&amp;":"&amp;ADDRESS($P69,BO$1)),
INDIRECT("rBP!"&amp;ADDRESS($S69,SUMIFS(rBP!$1:$1,rBP!$5:$5,MAX(rBP!$5:$5)-BO$5+1))&amp;":"&amp;ADDRESS($S69,SUMIFS(rBP!$1:$1,rBP!$5:$5,MAX(rBP!$5:$5))))))</f>
        <v>0</v>
      </c>
      <c r="BP69" s="69">
        <f ca="1">IF(BP$5="",0,SUMPRODUCT(
INDIRECT(ADDRESS($P69,SUMIFS($1:$1,$5:$5,1))&amp;":"&amp;ADDRESS($P69,BP$1)),
INDIRECT("rBP!"&amp;ADDRESS($S69,SUMIFS(rBP!$1:$1,rBP!$5:$5,MAX(rBP!$5:$5)-BP$5+1))&amp;":"&amp;ADDRESS($S69,SUMIFS(rBP!$1:$1,rBP!$5:$5,MAX(rBP!$5:$5))))))</f>
        <v>0</v>
      </c>
      <c r="BQ69" s="69">
        <f ca="1">IF(BQ$5="",0,SUMPRODUCT(
INDIRECT(ADDRESS($P69,SUMIFS($1:$1,$5:$5,1))&amp;":"&amp;ADDRESS($P69,BQ$1)),
INDIRECT("rBP!"&amp;ADDRESS($S69,SUMIFS(rBP!$1:$1,rBP!$5:$5,MAX(rBP!$5:$5)-BQ$5+1))&amp;":"&amp;ADDRESS($S69,SUMIFS(rBP!$1:$1,rBP!$5:$5,MAX(rBP!$5:$5))))))</f>
        <v>0</v>
      </c>
      <c r="BR69" s="69">
        <f ca="1">IF(BR$5="",0,SUMPRODUCT(
INDIRECT(ADDRESS($P69,SUMIFS($1:$1,$5:$5,1))&amp;":"&amp;ADDRESS($P69,BR$1)),
INDIRECT("rBP!"&amp;ADDRESS($S69,SUMIFS(rBP!$1:$1,rBP!$5:$5,MAX(rBP!$5:$5)-BR$5+1))&amp;":"&amp;ADDRESS($S69,SUMIFS(rBP!$1:$1,rBP!$5:$5,MAX(rBP!$5:$5))))))</f>
        <v>0</v>
      </c>
      <c r="BS69" s="69">
        <f ca="1">IF(BS$5="",0,SUMPRODUCT(
INDIRECT(ADDRESS($P69,SUMIFS($1:$1,$5:$5,1))&amp;":"&amp;ADDRESS($P69,BS$1)),
INDIRECT("rBP!"&amp;ADDRESS($S69,SUMIFS(rBP!$1:$1,rBP!$5:$5,MAX(rBP!$5:$5)-BS$5+1))&amp;":"&amp;ADDRESS($S69,SUMIFS(rBP!$1:$1,rBP!$5:$5,MAX(rBP!$5:$5))))))</f>
        <v>0</v>
      </c>
      <c r="BT69" s="69">
        <f ca="1">IF(BT$5="",0,SUMPRODUCT(
INDIRECT(ADDRESS($P69,SUMIFS($1:$1,$5:$5,1))&amp;":"&amp;ADDRESS($P69,BT$1)),
INDIRECT("rBP!"&amp;ADDRESS($S69,SUMIFS(rBP!$1:$1,rBP!$5:$5,MAX(rBP!$5:$5)-BT$5+1))&amp;":"&amp;ADDRESS($S69,SUMIFS(rBP!$1:$1,rBP!$5:$5,MAX(rBP!$5:$5))))))</f>
        <v>0</v>
      </c>
      <c r="BU69" s="69">
        <f ca="1">IF(BU$5="",0,SUMPRODUCT(
INDIRECT(ADDRESS($P69,SUMIFS($1:$1,$5:$5,1))&amp;":"&amp;ADDRESS($P69,BU$1)),
INDIRECT("rBP!"&amp;ADDRESS($S69,SUMIFS(rBP!$1:$1,rBP!$5:$5,MAX(rBP!$5:$5)-BU$5+1))&amp;":"&amp;ADDRESS($S69,SUMIFS(rBP!$1:$1,rBP!$5:$5,MAX(rBP!$5:$5))))))</f>
        <v>0</v>
      </c>
      <c r="BV69" s="69">
        <f ca="1">IF(BV$5="",0,SUMPRODUCT(
INDIRECT(ADDRESS($P69,SUMIFS($1:$1,$5:$5,1))&amp;":"&amp;ADDRESS($P69,BV$1)),
INDIRECT("rBP!"&amp;ADDRESS($S69,SUMIFS(rBP!$1:$1,rBP!$5:$5,MAX(rBP!$5:$5)-BV$5+1))&amp;":"&amp;ADDRESS($S69,SUMIFS(rBP!$1:$1,rBP!$5:$5,MAX(rBP!$5:$5))))))</f>
        <v>0</v>
      </c>
      <c r="BW69" s="69">
        <f ca="1">IF(BW$5="",0,SUMPRODUCT(
INDIRECT(ADDRESS($P69,SUMIFS($1:$1,$5:$5,1))&amp;":"&amp;ADDRESS($P69,BW$1)),
INDIRECT("rBP!"&amp;ADDRESS($S69,SUMIFS(rBP!$1:$1,rBP!$5:$5,MAX(rBP!$5:$5)-BW$5+1))&amp;":"&amp;ADDRESS($S69,SUMIFS(rBP!$1:$1,rBP!$5:$5,MAX(rBP!$5:$5))))))</f>
        <v>0</v>
      </c>
      <c r="BX69" s="69">
        <f ca="1">IF(BX$5="",0,SUMPRODUCT(
INDIRECT(ADDRESS($P69,SUMIFS($1:$1,$5:$5,1))&amp;":"&amp;ADDRESS($P69,BX$1)),
INDIRECT("rBP!"&amp;ADDRESS($S69,SUMIFS(rBP!$1:$1,rBP!$5:$5,MAX(rBP!$5:$5)-BX$5+1))&amp;":"&amp;ADDRESS($S69,SUMIFS(rBP!$1:$1,rBP!$5:$5,MAX(rBP!$5:$5))))))</f>
        <v>0</v>
      </c>
      <c r="BY69" s="69">
        <f ca="1">IF(BY$5="",0,SUMPRODUCT(
INDIRECT(ADDRESS($P69,SUMIFS($1:$1,$5:$5,1))&amp;":"&amp;ADDRESS($P69,BY$1)),
INDIRECT("rBP!"&amp;ADDRESS($S69,SUMIFS(rBP!$1:$1,rBP!$5:$5,MAX(rBP!$5:$5)-BY$5+1))&amp;":"&amp;ADDRESS($S69,SUMIFS(rBP!$1:$1,rBP!$5:$5,MAX(rBP!$5:$5))))))</f>
        <v>0</v>
      </c>
      <c r="BZ69" s="69">
        <f ca="1">IF(BZ$5="",0,SUMPRODUCT(
INDIRECT(ADDRESS($P69,SUMIFS($1:$1,$5:$5,1))&amp;":"&amp;ADDRESS($P69,BZ$1)),
INDIRECT("rBP!"&amp;ADDRESS($S69,SUMIFS(rBP!$1:$1,rBP!$5:$5,MAX(rBP!$5:$5)-BZ$5+1))&amp;":"&amp;ADDRESS($S69,SUMIFS(rBP!$1:$1,rBP!$5:$5,MAX(rBP!$5:$5))))))</f>
        <v>0</v>
      </c>
      <c r="CA69" s="69">
        <f ca="1">IF(CA$5="",0,SUMPRODUCT(
INDIRECT(ADDRESS($P69,SUMIFS($1:$1,$5:$5,1))&amp;":"&amp;ADDRESS($P69,CA$1)),
INDIRECT("rBP!"&amp;ADDRESS($S69,SUMIFS(rBP!$1:$1,rBP!$5:$5,MAX(rBP!$5:$5)-CA$5+1))&amp;":"&amp;ADDRESS($S69,SUMIFS(rBP!$1:$1,rBP!$5:$5,MAX(rBP!$5:$5))))))</f>
        <v>0</v>
      </c>
      <c r="CB69" s="69">
        <f ca="1">IF(CB$5="",0,SUMPRODUCT(
INDIRECT(ADDRESS($P69,SUMIFS($1:$1,$5:$5,1))&amp;":"&amp;ADDRESS($P69,CB$1)),
INDIRECT("rBP!"&amp;ADDRESS($S69,SUMIFS(rBP!$1:$1,rBP!$5:$5,MAX(rBP!$5:$5)-CB$5+1))&amp;":"&amp;ADDRESS($S69,SUMIFS(rBP!$1:$1,rBP!$5:$5,MAX(rBP!$5:$5))))))</f>
        <v>0</v>
      </c>
      <c r="CC69" s="69">
        <f ca="1">IF(CC$5="",0,SUMPRODUCT(
INDIRECT(ADDRESS($P69,SUMIFS($1:$1,$5:$5,1))&amp;":"&amp;ADDRESS($P69,CC$1)),
INDIRECT("rBP!"&amp;ADDRESS($S69,SUMIFS(rBP!$1:$1,rBP!$5:$5,MAX(rBP!$5:$5)-CC$5+1))&amp;":"&amp;ADDRESS($S69,SUMIFS(rBP!$1:$1,rBP!$5:$5,MAX(rBP!$5:$5))))))</f>
        <v>0</v>
      </c>
      <c r="CD69" s="69">
        <f ca="1">IF(CD$5="",0,SUMPRODUCT(
INDIRECT(ADDRESS($P69,SUMIFS($1:$1,$5:$5,1))&amp;":"&amp;ADDRESS($P69,CD$1)),
INDIRECT("rBP!"&amp;ADDRESS($S69,SUMIFS(rBP!$1:$1,rBP!$5:$5,MAX(rBP!$5:$5)-CD$5+1))&amp;":"&amp;ADDRESS($S69,SUMIFS(rBP!$1:$1,rBP!$5:$5,MAX(rBP!$5:$5))))))</f>
        <v>0</v>
      </c>
      <c r="CE69" s="69">
        <f ca="1">IF(CE$5="",0,SUMPRODUCT(
INDIRECT(ADDRESS($P69,SUMIFS($1:$1,$5:$5,1))&amp;":"&amp;ADDRESS($P69,CE$1)),
INDIRECT("rBP!"&amp;ADDRESS($S69,SUMIFS(rBP!$1:$1,rBP!$5:$5,MAX(rBP!$5:$5)-CE$5+1))&amp;":"&amp;ADDRESS($S69,SUMIFS(rBP!$1:$1,rBP!$5:$5,MAX(rBP!$5:$5))))))</f>
        <v>0</v>
      </c>
      <c r="CF69" s="69">
        <f ca="1">IF(CF$5="",0,SUMPRODUCT(
INDIRECT(ADDRESS($P69,SUMIFS($1:$1,$5:$5,1))&amp;":"&amp;ADDRESS($P69,CF$1)),
INDIRECT("rBP!"&amp;ADDRESS($S69,SUMIFS(rBP!$1:$1,rBP!$5:$5,MAX(rBP!$5:$5)-CF$5+1))&amp;":"&amp;ADDRESS($S69,SUMIFS(rBP!$1:$1,rBP!$5:$5,MAX(rBP!$5:$5))))))</f>
        <v>0</v>
      </c>
      <c r="CG69" s="69">
        <f ca="1">IF(CG$5="",0,SUMPRODUCT(
INDIRECT(ADDRESS($P69,SUMIFS($1:$1,$5:$5,1))&amp;":"&amp;ADDRESS($P69,CG$1)),
INDIRECT("rBP!"&amp;ADDRESS($S69,SUMIFS(rBP!$1:$1,rBP!$5:$5,MAX(rBP!$5:$5)-CG$5+1))&amp;":"&amp;ADDRESS($S69,SUMIFS(rBP!$1:$1,rBP!$5:$5,MAX(rBP!$5:$5))))))</f>
        <v>0</v>
      </c>
      <c r="CH69" s="69">
        <f ca="1">IF(CH$5="",0,SUMPRODUCT(
INDIRECT(ADDRESS($P69,SUMIFS($1:$1,$5:$5,1))&amp;":"&amp;ADDRESS($P69,CH$1)),
INDIRECT("rBP!"&amp;ADDRESS($S69,SUMIFS(rBP!$1:$1,rBP!$5:$5,MAX(rBP!$5:$5)-CH$5+1))&amp;":"&amp;ADDRESS($S69,SUMIFS(rBP!$1:$1,rBP!$5:$5,MAX(rBP!$5:$5))))))</f>
        <v>0</v>
      </c>
      <c r="CI69" s="69">
        <f ca="1">IF(CI$5="",0,SUMPRODUCT(
INDIRECT(ADDRESS($P69,SUMIFS($1:$1,$5:$5,1))&amp;":"&amp;ADDRESS($P69,CI$1)),
INDIRECT("rBP!"&amp;ADDRESS($S69,SUMIFS(rBP!$1:$1,rBP!$5:$5,MAX(rBP!$5:$5)-CI$5+1))&amp;":"&amp;ADDRESS($S69,SUMIFS(rBP!$1:$1,rBP!$5:$5,MAX(rBP!$5:$5))))))</f>
        <v>0</v>
      </c>
      <c r="CJ69" s="69">
        <f ca="1">IF(CJ$5="",0,SUMPRODUCT(
INDIRECT(ADDRESS($P69,SUMIFS($1:$1,$5:$5,1))&amp;":"&amp;ADDRESS($P69,CJ$1)),
INDIRECT("rBP!"&amp;ADDRESS($S69,SUMIFS(rBP!$1:$1,rBP!$5:$5,MAX(rBP!$5:$5)-CJ$5+1))&amp;":"&amp;ADDRESS($S69,SUMIFS(rBP!$1:$1,rBP!$5:$5,MAX(rBP!$5:$5))))))</f>
        <v>0</v>
      </c>
      <c r="CK69" s="69">
        <f ca="1">IF(CK$5="",0,SUMPRODUCT(
INDIRECT(ADDRESS($P69,SUMIFS($1:$1,$5:$5,1))&amp;":"&amp;ADDRESS($P69,CK$1)),
INDIRECT("rBP!"&amp;ADDRESS($S69,SUMIFS(rBP!$1:$1,rBP!$5:$5,MAX(rBP!$5:$5)-CK$5+1))&amp;":"&amp;ADDRESS($S69,SUMIFS(rBP!$1:$1,rBP!$5:$5,MAX(rBP!$5:$5))))))</f>
        <v>0</v>
      </c>
      <c r="CL69" s="69">
        <f ca="1">IF(CL$5="",0,SUMPRODUCT(
INDIRECT(ADDRESS($P69,SUMIFS($1:$1,$5:$5,1))&amp;":"&amp;ADDRESS($P69,CL$1)),
INDIRECT("rBP!"&amp;ADDRESS($S69,SUMIFS(rBP!$1:$1,rBP!$5:$5,MAX(rBP!$5:$5)-CL$5+1))&amp;":"&amp;ADDRESS($S69,SUMIFS(rBP!$1:$1,rBP!$5:$5,MAX(rBP!$5:$5))))))</f>
        <v>0</v>
      </c>
      <c r="CM69" s="69">
        <f ca="1">IF(CM$5="",0,SUMPRODUCT(
INDIRECT(ADDRESS($P69,SUMIFS($1:$1,$5:$5,1))&amp;":"&amp;ADDRESS($P69,CM$1)),
INDIRECT("rBP!"&amp;ADDRESS($S69,SUMIFS(rBP!$1:$1,rBP!$5:$5,MAX(rBP!$5:$5)-CM$5+1))&amp;":"&amp;ADDRESS($S69,SUMIFS(rBP!$1:$1,rBP!$5:$5,MAX(rBP!$5:$5))))))</f>
        <v>0</v>
      </c>
      <c r="CN69" s="69">
        <f ca="1">IF(CN$5="",0,SUMPRODUCT(
INDIRECT(ADDRESS($P69,SUMIFS($1:$1,$5:$5,1))&amp;":"&amp;ADDRESS($P69,CN$1)),
INDIRECT("rBP!"&amp;ADDRESS($S69,SUMIFS(rBP!$1:$1,rBP!$5:$5,MAX(rBP!$5:$5)-CN$5+1))&amp;":"&amp;ADDRESS($S69,SUMIFS(rBP!$1:$1,rBP!$5:$5,MAX(rBP!$5:$5))))))</f>
        <v>0</v>
      </c>
      <c r="CO69" s="69">
        <f ca="1">IF(CO$5="",0,SUMPRODUCT(
INDIRECT(ADDRESS($P69,SUMIFS($1:$1,$5:$5,1))&amp;":"&amp;ADDRESS($P69,CO$1)),
INDIRECT("rBP!"&amp;ADDRESS($S69,SUMIFS(rBP!$1:$1,rBP!$5:$5,MAX(rBP!$5:$5)-CO$5+1))&amp;":"&amp;ADDRESS($S69,SUMIFS(rBP!$1:$1,rBP!$5:$5,MAX(rBP!$5:$5))))))</f>
        <v>0</v>
      </c>
      <c r="CP69" s="69">
        <f ca="1">IF(CP$5="",0,SUMPRODUCT(
INDIRECT(ADDRESS($P69,SUMIFS($1:$1,$5:$5,1))&amp;":"&amp;ADDRESS($P69,CP$1)),
INDIRECT("rBP!"&amp;ADDRESS($S69,SUMIFS(rBP!$1:$1,rBP!$5:$5,MAX(rBP!$5:$5)-CP$5+1))&amp;":"&amp;ADDRESS($S69,SUMIFS(rBP!$1:$1,rBP!$5:$5,MAX(rBP!$5:$5))))))</f>
        <v>0</v>
      </c>
      <c r="CQ69" s="69">
        <f ca="1">IF(CQ$5="",0,SUMPRODUCT(
INDIRECT(ADDRESS($P69,SUMIFS($1:$1,$5:$5,1))&amp;":"&amp;ADDRESS($P69,CQ$1)),
INDIRECT("rBP!"&amp;ADDRESS($S69,SUMIFS(rBP!$1:$1,rBP!$5:$5,MAX(rBP!$5:$5)-CQ$5+1))&amp;":"&amp;ADDRESS($S69,SUMIFS(rBP!$1:$1,rBP!$5:$5,MAX(rBP!$5:$5))))))</f>
        <v>0</v>
      </c>
      <c r="CR69" s="69">
        <f ca="1">IF(CR$5="",0,SUMPRODUCT(
INDIRECT(ADDRESS($P69,SUMIFS($1:$1,$5:$5,1))&amp;":"&amp;ADDRESS($P69,CR$1)),
INDIRECT("rBP!"&amp;ADDRESS($S69,SUMIFS(rBP!$1:$1,rBP!$5:$5,MAX(rBP!$5:$5)-CR$5+1))&amp;":"&amp;ADDRESS($S69,SUMIFS(rBP!$1:$1,rBP!$5:$5,MAX(rBP!$5:$5))))))</f>
        <v>0</v>
      </c>
      <c r="CS69" s="69">
        <f ca="1">IF(CS$5="",0,SUMPRODUCT(
INDIRECT(ADDRESS($P69,SUMIFS($1:$1,$5:$5,1))&amp;":"&amp;ADDRESS($P69,CS$1)),
INDIRECT("rBP!"&amp;ADDRESS($S69,SUMIFS(rBP!$1:$1,rBP!$5:$5,MAX(rBP!$5:$5)-CS$5+1))&amp;":"&amp;ADDRESS($S69,SUMIFS(rBP!$1:$1,rBP!$5:$5,MAX(rBP!$5:$5))))))</f>
        <v>0</v>
      </c>
      <c r="CT69" s="69">
        <f ca="1">IF(CT$5="",0,SUMPRODUCT(
INDIRECT(ADDRESS($P69,SUMIFS($1:$1,$5:$5,1))&amp;":"&amp;ADDRESS($P69,CT$1)),
INDIRECT("rBP!"&amp;ADDRESS($S69,SUMIFS(rBP!$1:$1,rBP!$5:$5,MAX(rBP!$5:$5)-CT$5+1))&amp;":"&amp;ADDRESS($S69,SUMIFS(rBP!$1:$1,rBP!$5:$5,MAX(rBP!$5:$5))))))</f>
        <v>0</v>
      </c>
    </row>
    <row r="70" spans="1:98" s="27" customFormat="1" ht="12" x14ac:dyDescent="0.25">
      <c r="A70" s="26">
        <f>ROW()</f>
        <v>70</v>
      </c>
      <c r="E70" s="24"/>
      <c r="F70" s="66" t="str">
        <f>F64</f>
        <v>Вн.пр-во</v>
      </c>
      <c r="G70" s="27" t="str">
        <f>BP!$F$26</f>
        <v>ФОТ првПерс</v>
      </c>
      <c r="M70" s="2" t="str">
        <f>Lists!$R$8</f>
        <v>руб.</v>
      </c>
      <c r="P70" s="71">
        <f t="shared" si="11"/>
        <v>7</v>
      </c>
      <c r="R70" s="24"/>
      <c r="S70" s="71">
        <f>BP!$A122</f>
        <v>122</v>
      </c>
      <c r="T70" s="67"/>
      <c r="U70" s="67"/>
      <c r="V70" s="75"/>
      <c r="W70" s="29">
        <f ca="1">SUM(INDIRECT(ADDRESS(ROW(),SUMIFS($1:$1,$5:$5,1))):INDIRECT(ADDRESS(ROW(),SUMIFS($1:$1,$5:$5,MAX($5:$5)))))</f>
        <v>12599358</v>
      </c>
      <c r="X70" s="67"/>
      <c r="Y70" s="67"/>
      <c r="Z70" s="69">
        <f ca="1">IF(Z$5="",0,SUMPRODUCT(
INDIRECT(ADDRESS($P70,SUMIFS($1:$1,$5:$5,1))&amp;":"&amp;ADDRESS($P70,Z$1)),
INDIRECT("rBP!"&amp;ADDRESS($S70,SUMIFS(rBP!$1:$1,rBP!$5:$5,MAX(rBP!$5:$5)-Z$5+1))&amp;":"&amp;ADDRESS($S70,SUMIFS(rBP!$1:$1,rBP!$5:$5,MAX(rBP!$5:$5))))))</f>
        <v>0</v>
      </c>
      <c r="AA70" s="69">
        <f ca="1">IF(AA$5="",0,SUMPRODUCT(
INDIRECT(ADDRESS($P70,SUMIFS($1:$1,$5:$5,1))&amp;":"&amp;ADDRESS($P70,AA$1)),
INDIRECT("rBP!"&amp;ADDRESS($S70,SUMIFS(rBP!$1:$1,rBP!$5:$5,MAX(rBP!$5:$5)-AA$5+1))&amp;":"&amp;ADDRESS($S70,SUMIFS(rBP!$1:$1,rBP!$5:$5,MAX(rBP!$5:$5))))))</f>
        <v>0</v>
      </c>
      <c r="AB70" s="69">
        <f ca="1">IF(AB$5="",0,SUMPRODUCT(
INDIRECT(ADDRESS($P70,SUMIFS($1:$1,$5:$5,1))&amp;":"&amp;ADDRESS($P70,AB$1)),
INDIRECT("rBP!"&amp;ADDRESS($S70,SUMIFS(rBP!$1:$1,rBP!$5:$5,MAX(rBP!$5:$5)-AB$5+1))&amp;":"&amp;ADDRESS($S70,SUMIFS(rBP!$1:$1,rBP!$5:$5,MAX(rBP!$5:$5))))))</f>
        <v>0</v>
      </c>
      <c r="AC70" s="69">
        <f ca="1">IF(AC$5="",0,SUMPRODUCT(
INDIRECT(ADDRESS($P70,SUMIFS($1:$1,$5:$5,1))&amp;":"&amp;ADDRESS($P70,AC$1)),
INDIRECT("rBP!"&amp;ADDRESS($S70,SUMIFS(rBP!$1:$1,rBP!$5:$5,MAX(rBP!$5:$5)-AC$5+1))&amp;":"&amp;ADDRESS($S70,SUMIFS(rBP!$1:$1,rBP!$5:$5,MAX(rBP!$5:$5))))))</f>
        <v>0</v>
      </c>
      <c r="AD70" s="69">
        <f ca="1">IF(AD$5="",0,SUMPRODUCT(
INDIRECT(ADDRESS($P70,SUMIFS($1:$1,$5:$5,1))&amp;":"&amp;ADDRESS($P70,AD$1)),
INDIRECT("rBP!"&amp;ADDRESS($S70,SUMIFS(rBP!$1:$1,rBP!$5:$5,MAX(rBP!$5:$5)-AD$5+1))&amp;":"&amp;ADDRESS($S70,SUMIFS(rBP!$1:$1,rBP!$5:$5,MAX(rBP!$5:$5))))))</f>
        <v>0</v>
      </c>
      <c r="AE70" s="69">
        <f ca="1">IF(AE$5="",0,SUMPRODUCT(
INDIRECT(ADDRESS($P70,SUMIFS($1:$1,$5:$5,1))&amp;":"&amp;ADDRESS($P70,AE$1)),
INDIRECT("rBP!"&amp;ADDRESS($S70,SUMIFS(rBP!$1:$1,rBP!$5:$5,MAX(rBP!$5:$5)-AE$5+1))&amp;":"&amp;ADDRESS($S70,SUMIFS(rBP!$1:$1,rBP!$5:$5,MAX(rBP!$5:$5))))))</f>
        <v>600</v>
      </c>
      <c r="AF70" s="69">
        <f ca="1">IF(AF$5="",0,SUMPRODUCT(
INDIRECT(ADDRESS($P70,SUMIFS($1:$1,$5:$5,1))&amp;":"&amp;ADDRESS($P70,AF$1)),
INDIRECT("rBP!"&amp;ADDRESS($S70,SUMIFS(rBP!$1:$1,rBP!$5:$5,MAX(rBP!$5:$5)-AF$5+1))&amp;":"&amp;ADDRESS($S70,SUMIFS(rBP!$1:$1,rBP!$5:$5,MAX(rBP!$5:$5))))))</f>
        <v>2400</v>
      </c>
      <c r="AG70" s="69">
        <f ca="1">IF(AG$5="",0,SUMPRODUCT(
INDIRECT(ADDRESS($P70,SUMIFS($1:$1,$5:$5,1))&amp;":"&amp;ADDRESS($P70,AG$1)),
INDIRECT("rBP!"&amp;ADDRESS($S70,SUMIFS(rBP!$1:$1,rBP!$5:$5,MAX(rBP!$5:$5)-AG$5+1))&amp;":"&amp;ADDRESS($S70,SUMIFS(rBP!$1:$1,rBP!$5:$5,MAX(rBP!$5:$5))))))</f>
        <v>4320</v>
      </c>
      <c r="AH70" s="69">
        <f ca="1">IF(AH$5="",0,SUMPRODUCT(
INDIRECT(ADDRESS($P70,SUMIFS($1:$1,$5:$5,1))&amp;":"&amp;ADDRESS($P70,AH$1)),
INDIRECT("rBP!"&amp;ADDRESS($S70,SUMIFS(rBP!$1:$1,rBP!$5:$5,MAX(rBP!$5:$5)-AH$5+1))&amp;":"&amp;ADDRESS($S70,SUMIFS(rBP!$1:$1,rBP!$5:$5,MAX(rBP!$5:$5))))))</f>
        <v>6315</v>
      </c>
      <c r="AI70" s="69">
        <f ca="1">IF(AI$5="",0,SUMPRODUCT(
INDIRECT(ADDRESS($P70,SUMIFS($1:$1,$5:$5,1))&amp;":"&amp;ADDRESS($P70,AI$1)),
INDIRECT("rBP!"&amp;ADDRESS($S70,SUMIFS(rBP!$1:$1,rBP!$5:$5,MAX(rBP!$5:$5)-AI$5+1))&amp;":"&amp;ADDRESS($S70,SUMIFS(rBP!$1:$1,rBP!$5:$5,MAX(rBP!$5:$5))))))</f>
        <v>8055</v>
      </c>
      <c r="AJ70" s="69">
        <f ca="1">IF(AJ$5="",0,SUMPRODUCT(
INDIRECT(ADDRESS($P70,SUMIFS($1:$1,$5:$5,1))&amp;":"&amp;ADDRESS($P70,AJ$1)),
INDIRECT("rBP!"&amp;ADDRESS($S70,SUMIFS(rBP!$1:$1,rBP!$5:$5,MAX(rBP!$5:$5)-AJ$5+1))&amp;":"&amp;ADDRESS($S70,SUMIFS(rBP!$1:$1,rBP!$5:$5,MAX(rBP!$5:$5))))))</f>
        <v>10581.000000000002</v>
      </c>
      <c r="AK70" s="69">
        <f ca="1">IF(AK$5="",0,SUMPRODUCT(
INDIRECT(ADDRESS($P70,SUMIFS($1:$1,$5:$5,1))&amp;":"&amp;ADDRESS($P70,AK$1)),
INDIRECT("rBP!"&amp;ADDRESS($S70,SUMIFS(rBP!$1:$1,rBP!$5:$5,MAX(rBP!$5:$5)-AK$5+1))&amp;":"&amp;ADDRESS($S70,SUMIFS(rBP!$1:$1,rBP!$5:$5,MAX(rBP!$5:$5))))))</f>
        <v>17181</v>
      </c>
      <c r="AL70" s="69">
        <f ca="1">IF(AL$5="",0,SUMPRODUCT(
INDIRECT(ADDRESS($P70,SUMIFS($1:$1,$5:$5,1))&amp;":"&amp;ADDRESS($P70,AL$1)),
INDIRECT("rBP!"&amp;ADDRESS($S70,SUMIFS(rBP!$1:$1,rBP!$5:$5,MAX(rBP!$5:$5)-AL$5+1))&amp;":"&amp;ADDRESS($S70,SUMIFS(rBP!$1:$1,rBP!$5:$5,MAX(rBP!$5:$5))))))</f>
        <v>28293</v>
      </c>
      <c r="AM70" s="69">
        <f ca="1">IF(AM$5="",0,SUMPRODUCT(
INDIRECT(ADDRESS($P70,SUMIFS($1:$1,$5:$5,1))&amp;":"&amp;ADDRESS($P70,AM$1)),
INDIRECT("rBP!"&amp;ADDRESS($S70,SUMIFS(rBP!$1:$1,rBP!$5:$5,MAX(rBP!$5:$5)-AM$5+1))&amp;":"&amp;ADDRESS($S70,SUMIFS(rBP!$1:$1,rBP!$5:$5,MAX(rBP!$5:$5))))))</f>
        <v>44245.5</v>
      </c>
      <c r="AN70" s="69">
        <f ca="1">IF(AN$5="",0,SUMPRODUCT(
INDIRECT(ADDRESS($P70,SUMIFS($1:$1,$5:$5,1))&amp;":"&amp;ADDRESS($P70,AN$1)),
INDIRECT("rBP!"&amp;ADDRESS($S70,SUMIFS(rBP!$1:$1,rBP!$5:$5,MAX(rBP!$5:$5)-AN$5+1))&amp;":"&amp;ADDRESS($S70,SUMIFS(rBP!$1:$1,rBP!$5:$5,MAX(rBP!$5:$5))))))</f>
        <v>64455</v>
      </c>
      <c r="AO70" s="69">
        <f ca="1">IF(AO$5="",0,SUMPRODUCT(
INDIRECT(ADDRESS($P70,SUMIFS($1:$1,$5:$5,1))&amp;":"&amp;ADDRESS($P70,AO$1)),
INDIRECT("rBP!"&amp;ADDRESS($S70,SUMIFS(rBP!$1:$1,rBP!$5:$5,MAX(rBP!$5:$5)-AO$5+1))&amp;":"&amp;ADDRESS($S70,SUMIFS(rBP!$1:$1,rBP!$5:$5,MAX(rBP!$5:$5))))))</f>
        <v>87175.5</v>
      </c>
      <c r="AP70" s="69">
        <f ca="1">IF(AP$5="",0,SUMPRODUCT(
INDIRECT(ADDRESS($P70,SUMIFS($1:$1,$5:$5,1))&amp;":"&amp;ADDRESS($P70,AP$1)),
INDIRECT("rBP!"&amp;ADDRESS($S70,SUMIFS(rBP!$1:$1,rBP!$5:$5,MAX(rBP!$5:$5)-AP$5+1))&amp;":"&amp;ADDRESS($S70,SUMIFS(rBP!$1:$1,rBP!$5:$5,MAX(rBP!$5:$5))))))</f>
        <v>111387</v>
      </c>
      <c r="AQ70" s="69">
        <f ca="1">IF(AQ$5="",0,SUMPRODUCT(
INDIRECT(ADDRESS($P70,SUMIFS($1:$1,$5:$5,1))&amp;":"&amp;ADDRESS($P70,AQ$1)),
INDIRECT("rBP!"&amp;ADDRESS($S70,SUMIFS(rBP!$1:$1,rBP!$5:$5,MAX(rBP!$5:$5)-AQ$5+1))&amp;":"&amp;ADDRESS($S70,SUMIFS(rBP!$1:$1,rBP!$5:$5,MAX(rBP!$5:$5))))))</f>
        <v>136372.5</v>
      </c>
      <c r="AR70" s="69">
        <f ca="1">IF(AR$5="",0,SUMPRODUCT(
INDIRECT(ADDRESS($P70,SUMIFS($1:$1,$5:$5,1))&amp;":"&amp;ADDRESS($P70,AR$1)),
INDIRECT("rBP!"&amp;ADDRESS($S70,SUMIFS(rBP!$1:$1,rBP!$5:$5,MAX(rBP!$5:$5)-AR$5+1))&amp;":"&amp;ADDRESS($S70,SUMIFS(rBP!$1:$1,rBP!$5:$5,MAX(rBP!$5:$5))))))</f>
        <v>161767.5</v>
      </c>
      <c r="AS70" s="69">
        <f ca="1">IF(AS$5="",0,SUMPRODUCT(
INDIRECT(ADDRESS($P70,SUMIFS($1:$1,$5:$5,1))&amp;":"&amp;ADDRESS($P70,AS$1)),
INDIRECT("rBP!"&amp;ADDRESS($S70,SUMIFS(rBP!$1:$1,rBP!$5:$5,MAX(rBP!$5:$5)-AS$5+1))&amp;":"&amp;ADDRESS($S70,SUMIFS(rBP!$1:$1,rBP!$5:$5,MAX(rBP!$5:$5))))))</f>
        <v>187342.5</v>
      </c>
      <c r="AT70" s="69">
        <f ca="1">IF(AT$5="",0,SUMPRODUCT(
INDIRECT(ADDRESS($P70,SUMIFS($1:$1,$5:$5,1))&amp;":"&amp;ADDRESS($P70,AT$1)),
INDIRECT("rBP!"&amp;ADDRESS($S70,SUMIFS(rBP!$1:$1,rBP!$5:$5,MAX(rBP!$5:$5)-AT$5+1))&amp;":"&amp;ADDRESS($S70,SUMIFS(rBP!$1:$1,rBP!$5:$5,MAX(rBP!$5:$5))))))</f>
        <v>212962.5</v>
      </c>
      <c r="AU70" s="69">
        <f ca="1">IF(AU$5="",0,SUMPRODUCT(
INDIRECT(ADDRESS($P70,SUMIFS($1:$1,$5:$5,1))&amp;":"&amp;ADDRESS($P70,AU$1)),
INDIRECT("rBP!"&amp;ADDRESS($S70,SUMIFS(rBP!$1:$1,rBP!$5:$5,MAX(rBP!$5:$5)-AU$5+1))&amp;":"&amp;ADDRESS($S70,SUMIFS(rBP!$1:$1,rBP!$5:$5,MAX(rBP!$5:$5))))))</f>
        <v>238605</v>
      </c>
      <c r="AV70" s="69">
        <f ca="1">IF(AV$5="",0,SUMPRODUCT(
INDIRECT(ADDRESS($P70,SUMIFS($1:$1,$5:$5,1))&amp;":"&amp;ADDRESS($P70,AV$1)),
INDIRECT("rBP!"&amp;ADDRESS($S70,SUMIFS(rBP!$1:$1,rBP!$5:$5,MAX(rBP!$5:$5)-AV$5+1))&amp;":"&amp;ADDRESS($S70,SUMIFS(rBP!$1:$1,rBP!$5:$5,MAX(rBP!$5:$5))))))</f>
        <v>264255</v>
      </c>
      <c r="AW70" s="69">
        <f ca="1">IF(AW$5="",0,SUMPRODUCT(
INDIRECT(ADDRESS($P70,SUMIFS($1:$1,$5:$5,1))&amp;":"&amp;ADDRESS($P70,AW$1)),
INDIRECT("rBP!"&amp;ADDRESS($S70,SUMIFS(rBP!$1:$1,rBP!$5:$5,MAX(rBP!$5:$5)-AW$5+1))&amp;":"&amp;ADDRESS($S70,SUMIFS(rBP!$1:$1,rBP!$5:$5,MAX(rBP!$5:$5))))))</f>
        <v>289905</v>
      </c>
      <c r="AX70" s="69">
        <f ca="1">IF(AX$5="",0,SUMPRODUCT(
INDIRECT(ADDRESS($P70,SUMIFS($1:$1,$5:$5,1))&amp;":"&amp;ADDRESS($P70,AX$1)),
INDIRECT("rBP!"&amp;ADDRESS($S70,SUMIFS(rBP!$1:$1,rBP!$5:$5,MAX(rBP!$5:$5)-AX$5+1))&amp;":"&amp;ADDRESS($S70,SUMIFS(rBP!$1:$1,rBP!$5:$5,MAX(rBP!$5:$5))))))</f>
        <v>315555</v>
      </c>
      <c r="AY70" s="69">
        <f ca="1">IF(AY$5="",0,SUMPRODUCT(
INDIRECT(ADDRESS($P70,SUMIFS($1:$1,$5:$5,1))&amp;":"&amp;ADDRESS($P70,AY$1)),
INDIRECT("rBP!"&amp;ADDRESS($S70,SUMIFS(rBP!$1:$1,rBP!$5:$5,MAX(rBP!$5:$5)-AY$5+1))&amp;":"&amp;ADDRESS($S70,SUMIFS(rBP!$1:$1,rBP!$5:$5,MAX(rBP!$5:$5))))))</f>
        <v>341205</v>
      </c>
      <c r="AZ70" s="69">
        <f ca="1">IF(AZ$5="",0,SUMPRODUCT(
INDIRECT(ADDRESS($P70,SUMIFS($1:$1,$5:$5,1))&amp;":"&amp;ADDRESS($P70,AZ$1)),
INDIRECT("rBP!"&amp;ADDRESS($S70,SUMIFS(rBP!$1:$1,rBP!$5:$5,MAX(rBP!$5:$5)-AZ$5+1))&amp;":"&amp;ADDRESS($S70,SUMIFS(rBP!$1:$1,rBP!$5:$5,MAX(rBP!$5:$5))))))</f>
        <v>366855</v>
      </c>
      <c r="BA70" s="69">
        <f ca="1">IF(BA$5="",0,SUMPRODUCT(
INDIRECT(ADDRESS($P70,SUMIFS($1:$1,$5:$5,1))&amp;":"&amp;ADDRESS($P70,BA$1)),
INDIRECT("rBP!"&amp;ADDRESS($S70,SUMIFS(rBP!$1:$1,rBP!$5:$5,MAX(rBP!$5:$5)-BA$5+1))&amp;":"&amp;ADDRESS($S70,SUMIFS(rBP!$1:$1,rBP!$5:$5,MAX(rBP!$5:$5))))))</f>
        <v>392505</v>
      </c>
      <c r="BB70" s="69">
        <f ca="1">IF(BB$5="",0,SUMPRODUCT(
INDIRECT(ADDRESS($P70,SUMIFS($1:$1,$5:$5,1))&amp;":"&amp;ADDRESS($P70,BB$1)),
INDIRECT("rBP!"&amp;ADDRESS($S70,SUMIFS(rBP!$1:$1,rBP!$5:$5,MAX(rBP!$5:$5)-BB$5+1))&amp;":"&amp;ADDRESS($S70,SUMIFS(rBP!$1:$1,rBP!$5:$5,MAX(rBP!$5:$5))))))</f>
        <v>416655</v>
      </c>
      <c r="BC70" s="69">
        <f ca="1">IF(BC$5="",0,SUMPRODUCT(
INDIRECT(ADDRESS($P70,SUMIFS($1:$1,$5:$5,1))&amp;":"&amp;ADDRESS($P70,BC$1)),
INDIRECT("rBP!"&amp;ADDRESS($S70,SUMIFS(rBP!$1:$1,rBP!$5:$5,MAX(rBP!$5:$5)-BC$5+1))&amp;":"&amp;ADDRESS($S70,SUMIFS(rBP!$1:$1,rBP!$5:$5,MAX(rBP!$5:$5))))))</f>
        <v>436305</v>
      </c>
      <c r="BD70" s="69">
        <f ca="1">IF(BD$5="",0,SUMPRODUCT(
INDIRECT(ADDRESS($P70,SUMIFS($1:$1,$5:$5,1))&amp;":"&amp;ADDRESS($P70,BD$1)),
INDIRECT("rBP!"&amp;ADDRESS($S70,SUMIFS(rBP!$1:$1,rBP!$5:$5,MAX(rBP!$5:$5)-BD$5+1))&amp;":"&amp;ADDRESS($S70,SUMIFS(rBP!$1:$1,rBP!$5:$5,MAX(rBP!$5:$5))))))</f>
        <v>451155</v>
      </c>
      <c r="BE70" s="69">
        <f ca="1">IF(BE$5="",0,SUMPRODUCT(
INDIRECT(ADDRESS($P70,SUMIFS($1:$1,$5:$5,1))&amp;":"&amp;ADDRESS($P70,BE$1)),
INDIRECT("rBP!"&amp;ADDRESS($S70,SUMIFS(rBP!$1:$1,rBP!$5:$5,MAX(rBP!$5:$5)-BE$5+1))&amp;":"&amp;ADDRESS($S70,SUMIFS(rBP!$1:$1,rBP!$5:$5,MAX(rBP!$5:$5))))))</f>
        <v>461017.5</v>
      </c>
      <c r="BF70" s="69">
        <f ca="1">IF(BF$5="",0,SUMPRODUCT(
INDIRECT(ADDRESS($P70,SUMIFS($1:$1,$5:$5,1))&amp;":"&amp;ADDRESS($P70,BF$1)),
INDIRECT("rBP!"&amp;ADDRESS($S70,SUMIFS(rBP!$1:$1,rBP!$5:$5,MAX(rBP!$5:$5)-BF$5+1))&amp;":"&amp;ADDRESS($S70,SUMIFS(rBP!$1:$1,rBP!$5:$5,MAX(rBP!$5:$5))))))</f>
        <v>466530</v>
      </c>
      <c r="BG70" s="69">
        <f ca="1">IF(BG$5="",0,SUMPRODUCT(
INDIRECT(ADDRESS($P70,SUMIFS($1:$1,$5:$5,1))&amp;":"&amp;ADDRESS($P70,BG$1)),
INDIRECT("rBP!"&amp;ADDRESS($S70,SUMIFS(rBP!$1:$1,rBP!$5:$5,MAX(rBP!$5:$5)-BG$5+1))&amp;":"&amp;ADDRESS($S70,SUMIFS(rBP!$1:$1,rBP!$5:$5,MAX(rBP!$5:$5))))))</f>
        <v>469477.5</v>
      </c>
      <c r="BH70" s="69">
        <f ca="1">IF(BH$5="",0,SUMPRODUCT(
INDIRECT(ADDRESS($P70,SUMIFS($1:$1,$5:$5,1))&amp;":"&amp;ADDRESS($P70,BH$1)),
INDIRECT("rBP!"&amp;ADDRESS($S70,SUMIFS(rBP!$1:$1,rBP!$5:$5,MAX(rBP!$5:$5)-BH$5+1))&amp;":"&amp;ADDRESS($S70,SUMIFS(rBP!$1:$1,rBP!$5:$5,MAX(rBP!$5:$5))))))</f>
        <v>470925</v>
      </c>
      <c r="BI70" s="69">
        <f ca="1">IF(BI$5="",0,SUMPRODUCT(
INDIRECT(ADDRESS($P70,SUMIFS($1:$1,$5:$5,1))&amp;":"&amp;ADDRESS($P70,BI$1)),
INDIRECT("rBP!"&amp;ADDRESS($S70,SUMIFS(rBP!$1:$1,rBP!$5:$5,MAX(rBP!$5:$5)-BI$5+1))&amp;":"&amp;ADDRESS($S70,SUMIFS(rBP!$1:$1,rBP!$5:$5,MAX(rBP!$5:$5))))))</f>
        <v>471592.5</v>
      </c>
      <c r="BJ70" s="69">
        <f ca="1">IF(BJ$5="",0,SUMPRODUCT(
INDIRECT(ADDRESS($P70,SUMIFS($1:$1,$5:$5,1))&amp;":"&amp;ADDRESS($P70,BJ$1)),
INDIRECT("rBP!"&amp;ADDRESS($S70,SUMIFS(rBP!$1:$1,rBP!$5:$5,MAX(rBP!$5:$5)-BJ$5+1))&amp;":"&amp;ADDRESS($S70,SUMIFS(rBP!$1:$1,rBP!$5:$5,MAX(rBP!$5:$5))))))</f>
        <v>471847.5</v>
      </c>
      <c r="BK70" s="69">
        <f ca="1">IF(BK$5="",0,SUMPRODUCT(
INDIRECT(ADDRESS($P70,SUMIFS($1:$1,$5:$5,1))&amp;":"&amp;ADDRESS($P70,BK$1)),
INDIRECT("rBP!"&amp;ADDRESS($S70,SUMIFS(rBP!$1:$1,rBP!$5:$5,MAX(rBP!$5:$5)-BK$5+1))&amp;":"&amp;ADDRESS($S70,SUMIFS(rBP!$1:$1,rBP!$5:$5,MAX(rBP!$5:$5))))))</f>
        <v>471922.5</v>
      </c>
      <c r="BL70" s="69">
        <f ca="1">IF(BL$5="",0,SUMPRODUCT(
INDIRECT(ADDRESS($P70,SUMIFS($1:$1,$5:$5,1))&amp;":"&amp;ADDRESS($P70,BL$1)),
INDIRECT("rBP!"&amp;ADDRESS($S70,SUMIFS(rBP!$1:$1,rBP!$5:$5,MAX(rBP!$5:$5)-BL$5+1))&amp;":"&amp;ADDRESS($S70,SUMIFS(rBP!$1:$1,rBP!$5:$5,MAX(rBP!$5:$5))))))</f>
        <v>471952.5</v>
      </c>
      <c r="BM70" s="69">
        <f ca="1">IF(BM$5="",0,SUMPRODUCT(
INDIRECT(ADDRESS($P70,SUMIFS($1:$1,$5:$5,1))&amp;":"&amp;ADDRESS($P70,BM$1)),
INDIRECT("rBP!"&amp;ADDRESS($S70,SUMIFS(rBP!$1:$1,rBP!$5:$5,MAX(rBP!$5:$5)-BM$5+1))&amp;":"&amp;ADDRESS($S70,SUMIFS(rBP!$1:$1,rBP!$5:$5,MAX(rBP!$5:$5))))))</f>
        <v>471960.00000000006</v>
      </c>
      <c r="BN70" s="69">
        <f ca="1">IF(BN$5="",0,SUMPRODUCT(
INDIRECT(ADDRESS($P70,SUMIFS($1:$1,$5:$5,1))&amp;":"&amp;ADDRESS($P70,BN$1)),
INDIRECT("rBP!"&amp;ADDRESS($S70,SUMIFS(rBP!$1:$1,rBP!$5:$5,MAX(rBP!$5:$5)-BN$5+1))&amp;":"&amp;ADDRESS($S70,SUMIFS(rBP!$1:$1,rBP!$5:$5,MAX(rBP!$5:$5))))))</f>
        <v>471960.00000000006</v>
      </c>
      <c r="BO70" s="69">
        <f ca="1">IF(BO$5="",0,SUMPRODUCT(
INDIRECT(ADDRESS($P70,SUMIFS($1:$1,$5:$5,1))&amp;":"&amp;ADDRESS($P70,BO$1)),
INDIRECT("rBP!"&amp;ADDRESS($S70,SUMIFS(rBP!$1:$1,rBP!$5:$5,MAX(rBP!$5:$5)-BO$5+1))&amp;":"&amp;ADDRESS($S70,SUMIFS(rBP!$1:$1,rBP!$5:$5,MAX(rBP!$5:$5))))))</f>
        <v>471960.00000000006</v>
      </c>
      <c r="BP70" s="69">
        <f ca="1">IF(BP$5="",0,SUMPRODUCT(
INDIRECT(ADDRESS($P70,SUMIFS($1:$1,$5:$5,1))&amp;":"&amp;ADDRESS($P70,BP$1)),
INDIRECT("rBP!"&amp;ADDRESS($S70,SUMIFS(rBP!$1:$1,rBP!$5:$5,MAX(rBP!$5:$5)-BP$5+1))&amp;":"&amp;ADDRESS($S70,SUMIFS(rBP!$1:$1,rBP!$5:$5,MAX(rBP!$5:$5))))))</f>
        <v>471960.00000000006</v>
      </c>
      <c r="BQ70" s="69">
        <f ca="1">IF(BQ$5="",0,SUMPRODUCT(
INDIRECT(ADDRESS($P70,SUMIFS($1:$1,$5:$5,1))&amp;":"&amp;ADDRESS($P70,BQ$1)),
INDIRECT("rBP!"&amp;ADDRESS($S70,SUMIFS(rBP!$1:$1,rBP!$5:$5,MAX(rBP!$5:$5)-BQ$5+1))&amp;":"&amp;ADDRESS($S70,SUMIFS(rBP!$1:$1,rBP!$5:$5,MAX(rBP!$5:$5))))))</f>
        <v>471960.00000000006</v>
      </c>
      <c r="BR70" s="69">
        <f ca="1">IF(BR$5="",0,SUMPRODUCT(
INDIRECT(ADDRESS($P70,SUMIFS($1:$1,$5:$5,1))&amp;":"&amp;ADDRESS($P70,BR$1)),
INDIRECT("rBP!"&amp;ADDRESS($S70,SUMIFS(rBP!$1:$1,rBP!$5:$5,MAX(rBP!$5:$5)-BR$5+1))&amp;":"&amp;ADDRESS($S70,SUMIFS(rBP!$1:$1,rBP!$5:$5,MAX(rBP!$5:$5))))))</f>
        <v>471960.00000000006</v>
      </c>
      <c r="BS70" s="69">
        <f ca="1">IF(BS$5="",0,SUMPRODUCT(
INDIRECT(ADDRESS($P70,SUMIFS($1:$1,$5:$5,1))&amp;":"&amp;ADDRESS($P70,BS$1)),
INDIRECT("rBP!"&amp;ADDRESS($S70,SUMIFS(rBP!$1:$1,rBP!$5:$5,MAX(rBP!$5:$5)-BS$5+1))&amp;":"&amp;ADDRESS($S70,SUMIFS(rBP!$1:$1,rBP!$5:$5,MAX(rBP!$5:$5))))))</f>
        <v>471960.00000000006</v>
      </c>
      <c r="BT70" s="69">
        <f ca="1">IF(BT$5="",0,SUMPRODUCT(
INDIRECT(ADDRESS($P70,SUMIFS($1:$1,$5:$5,1))&amp;":"&amp;ADDRESS($P70,BT$1)),
INDIRECT("rBP!"&amp;ADDRESS($S70,SUMIFS(rBP!$1:$1,rBP!$5:$5,MAX(rBP!$5:$5)-BT$5+1))&amp;":"&amp;ADDRESS($S70,SUMIFS(rBP!$1:$1,rBP!$5:$5,MAX(rBP!$5:$5))))))</f>
        <v>471960.00000000006</v>
      </c>
      <c r="BU70" s="69">
        <f ca="1">IF(BU$5="",0,SUMPRODUCT(
INDIRECT(ADDRESS($P70,SUMIFS($1:$1,$5:$5,1))&amp;":"&amp;ADDRESS($P70,BU$1)),
INDIRECT("rBP!"&amp;ADDRESS($S70,SUMIFS(rBP!$1:$1,rBP!$5:$5,MAX(rBP!$5:$5)-BU$5+1))&amp;":"&amp;ADDRESS($S70,SUMIFS(rBP!$1:$1,rBP!$5:$5,MAX(rBP!$5:$5))))))</f>
        <v>471960.00000000006</v>
      </c>
      <c r="BV70" s="69">
        <f ca="1">IF(BV$5="",0,SUMPRODUCT(
INDIRECT(ADDRESS($P70,SUMIFS($1:$1,$5:$5,1))&amp;":"&amp;ADDRESS($P70,BV$1)),
INDIRECT("rBP!"&amp;ADDRESS($S70,SUMIFS(rBP!$1:$1,rBP!$5:$5,MAX(rBP!$5:$5)-BV$5+1))&amp;":"&amp;ADDRESS($S70,SUMIFS(rBP!$1:$1,rBP!$5:$5,MAX(rBP!$5:$5))))))</f>
        <v>0</v>
      </c>
      <c r="BW70" s="69">
        <f ca="1">IF(BW$5="",0,SUMPRODUCT(
INDIRECT(ADDRESS($P70,SUMIFS($1:$1,$5:$5,1))&amp;":"&amp;ADDRESS($P70,BW$1)),
INDIRECT("rBP!"&amp;ADDRESS($S70,SUMIFS(rBP!$1:$1,rBP!$5:$5,MAX(rBP!$5:$5)-BW$5+1))&amp;":"&amp;ADDRESS($S70,SUMIFS(rBP!$1:$1,rBP!$5:$5,MAX(rBP!$5:$5))))))</f>
        <v>0</v>
      </c>
      <c r="BX70" s="69">
        <f ca="1">IF(BX$5="",0,SUMPRODUCT(
INDIRECT(ADDRESS($P70,SUMIFS($1:$1,$5:$5,1))&amp;":"&amp;ADDRESS($P70,BX$1)),
INDIRECT("rBP!"&amp;ADDRESS($S70,SUMIFS(rBP!$1:$1,rBP!$5:$5,MAX(rBP!$5:$5)-BX$5+1))&amp;":"&amp;ADDRESS($S70,SUMIFS(rBP!$1:$1,rBP!$5:$5,MAX(rBP!$5:$5))))))</f>
        <v>0</v>
      </c>
      <c r="BY70" s="69">
        <f ca="1">IF(BY$5="",0,SUMPRODUCT(
INDIRECT(ADDRESS($P70,SUMIFS($1:$1,$5:$5,1))&amp;":"&amp;ADDRESS($P70,BY$1)),
INDIRECT("rBP!"&amp;ADDRESS($S70,SUMIFS(rBP!$1:$1,rBP!$5:$5,MAX(rBP!$5:$5)-BY$5+1))&amp;":"&amp;ADDRESS($S70,SUMIFS(rBP!$1:$1,rBP!$5:$5,MAX(rBP!$5:$5))))))</f>
        <v>0</v>
      </c>
      <c r="BZ70" s="69">
        <f ca="1">IF(BZ$5="",0,SUMPRODUCT(
INDIRECT(ADDRESS($P70,SUMIFS($1:$1,$5:$5,1))&amp;":"&amp;ADDRESS($P70,BZ$1)),
INDIRECT("rBP!"&amp;ADDRESS($S70,SUMIFS(rBP!$1:$1,rBP!$5:$5,MAX(rBP!$5:$5)-BZ$5+1))&amp;":"&amp;ADDRESS($S70,SUMIFS(rBP!$1:$1,rBP!$5:$5,MAX(rBP!$5:$5))))))</f>
        <v>0</v>
      </c>
      <c r="CA70" s="69">
        <f ca="1">IF(CA$5="",0,SUMPRODUCT(
INDIRECT(ADDRESS($P70,SUMIFS($1:$1,$5:$5,1))&amp;":"&amp;ADDRESS($P70,CA$1)),
INDIRECT("rBP!"&amp;ADDRESS($S70,SUMIFS(rBP!$1:$1,rBP!$5:$5,MAX(rBP!$5:$5)-CA$5+1))&amp;":"&amp;ADDRESS($S70,SUMIFS(rBP!$1:$1,rBP!$5:$5,MAX(rBP!$5:$5))))))</f>
        <v>0</v>
      </c>
      <c r="CB70" s="69">
        <f ca="1">IF(CB$5="",0,SUMPRODUCT(
INDIRECT(ADDRESS($P70,SUMIFS($1:$1,$5:$5,1))&amp;":"&amp;ADDRESS($P70,CB$1)),
INDIRECT("rBP!"&amp;ADDRESS($S70,SUMIFS(rBP!$1:$1,rBP!$5:$5,MAX(rBP!$5:$5)-CB$5+1))&amp;":"&amp;ADDRESS($S70,SUMIFS(rBP!$1:$1,rBP!$5:$5,MAX(rBP!$5:$5))))))</f>
        <v>0</v>
      </c>
      <c r="CC70" s="69">
        <f ca="1">IF(CC$5="",0,SUMPRODUCT(
INDIRECT(ADDRESS($P70,SUMIFS($1:$1,$5:$5,1))&amp;":"&amp;ADDRESS($P70,CC$1)),
INDIRECT("rBP!"&amp;ADDRESS($S70,SUMIFS(rBP!$1:$1,rBP!$5:$5,MAX(rBP!$5:$5)-CC$5+1))&amp;":"&amp;ADDRESS($S70,SUMIFS(rBP!$1:$1,rBP!$5:$5,MAX(rBP!$5:$5))))))</f>
        <v>0</v>
      </c>
      <c r="CD70" s="69">
        <f ca="1">IF(CD$5="",0,SUMPRODUCT(
INDIRECT(ADDRESS($P70,SUMIFS($1:$1,$5:$5,1))&amp;":"&amp;ADDRESS($P70,CD$1)),
INDIRECT("rBP!"&amp;ADDRESS($S70,SUMIFS(rBP!$1:$1,rBP!$5:$5,MAX(rBP!$5:$5)-CD$5+1))&amp;":"&amp;ADDRESS($S70,SUMIFS(rBP!$1:$1,rBP!$5:$5,MAX(rBP!$5:$5))))))</f>
        <v>0</v>
      </c>
      <c r="CE70" s="69">
        <f ca="1">IF(CE$5="",0,SUMPRODUCT(
INDIRECT(ADDRESS($P70,SUMIFS($1:$1,$5:$5,1))&amp;":"&amp;ADDRESS($P70,CE$1)),
INDIRECT("rBP!"&amp;ADDRESS($S70,SUMIFS(rBP!$1:$1,rBP!$5:$5,MAX(rBP!$5:$5)-CE$5+1))&amp;":"&amp;ADDRESS($S70,SUMIFS(rBP!$1:$1,rBP!$5:$5,MAX(rBP!$5:$5))))))</f>
        <v>0</v>
      </c>
      <c r="CF70" s="69">
        <f ca="1">IF(CF$5="",0,SUMPRODUCT(
INDIRECT(ADDRESS($P70,SUMIFS($1:$1,$5:$5,1))&amp;":"&amp;ADDRESS($P70,CF$1)),
INDIRECT("rBP!"&amp;ADDRESS($S70,SUMIFS(rBP!$1:$1,rBP!$5:$5,MAX(rBP!$5:$5)-CF$5+1))&amp;":"&amp;ADDRESS($S70,SUMIFS(rBP!$1:$1,rBP!$5:$5,MAX(rBP!$5:$5))))))</f>
        <v>0</v>
      </c>
      <c r="CG70" s="69">
        <f ca="1">IF(CG$5="",0,SUMPRODUCT(
INDIRECT(ADDRESS($P70,SUMIFS($1:$1,$5:$5,1))&amp;":"&amp;ADDRESS($P70,CG$1)),
INDIRECT("rBP!"&amp;ADDRESS($S70,SUMIFS(rBP!$1:$1,rBP!$5:$5,MAX(rBP!$5:$5)-CG$5+1))&amp;":"&amp;ADDRESS($S70,SUMIFS(rBP!$1:$1,rBP!$5:$5,MAX(rBP!$5:$5))))))</f>
        <v>0</v>
      </c>
      <c r="CH70" s="69">
        <f ca="1">IF(CH$5="",0,SUMPRODUCT(
INDIRECT(ADDRESS($P70,SUMIFS($1:$1,$5:$5,1))&amp;":"&amp;ADDRESS($P70,CH$1)),
INDIRECT("rBP!"&amp;ADDRESS($S70,SUMIFS(rBP!$1:$1,rBP!$5:$5,MAX(rBP!$5:$5)-CH$5+1))&amp;":"&amp;ADDRESS($S70,SUMIFS(rBP!$1:$1,rBP!$5:$5,MAX(rBP!$5:$5))))))</f>
        <v>0</v>
      </c>
      <c r="CI70" s="69">
        <f ca="1">IF(CI$5="",0,SUMPRODUCT(
INDIRECT(ADDRESS($P70,SUMIFS($1:$1,$5:$5,1))&amp;":"&amp;ADDRESS($P70,CI$1)),
INDIRECT("rBP!"&amp;ADDRESS($S70,SUMIFS(rBP!$1:$1,rBP!$5:$5,MAX(rBP!$5:$5)-CI$5+1))&amp;":"&amp;ADDRESS($S70,SUMIFS(rBP!$1:$1,rBP!$5:$5,MAX(rBP!$5:$5))))))</f>
        <v>0</v>
      </c>
      <c r="CJ70" s="69">
        <f ca="1">IF(CJ$5="",0,SUMPRODUCT(
INDIRECT(ADDRESS($P70,SUMIFS($1:$1,$5:$5,1))&amp;":"&amp;ADDRESS($P70,CJ$1)),
INDIRECT("rBP!"&amp;ADDRESS($S70,SUMIFS(rBP!$1:$1,rBP!$5:$5,MAX(rBP!$5:$5)-CJ$5+1))&amp;":"&amp;ADDRESS($S70,SUMIFS(rBP!$1:$1,rBP!$5:$5,MAX(rBP!$5:$5))))))</f>
        <v>0</v>
      </c>
      <c r="CK70" s="69">
        <f ca="1">IF(CK$5="",0,SUMPRODUCT(
INDIRECT(ADDRESS($P70,SUMIFS($1:$1,$5:$5,1))&amp;":"&amp;ADDRESS($P70,CK$1)),
INDIRECT("rBP!"&amp;ADDRESS($S70,SUMIFS(rBP!$1:$1,rBP!$5:$5,MAX(rBP!$5:$5)-CK$5+1))&amp;":"&amp;ADDRESS($S70,SUMIFS(rBP!$1:$1,rBP!$5:$5,MAX(rBP!$5:$5))))))</f>
        <v>0</v>
      </c>
      <c r="CL70" s="69">
        <f ca="1">IF(CL$5="",0,SUMPRODUCT(
INDIRECT(ADDRESS($P70,SUMIFS($1:$1,$5:$5,1))&amp;":"&amp;ADDRESS($P70,CL$1)),
INDIRECT("rBP!"&amp;ADDRESS($S70,SUMIFS(rBP!$1:$1,rBP!$5:$5,MAX(rBP!$5:$5)-CL$5+1))&amp;":"&amp;ADDRESS($S70,SUMIFS(rBP!$1:$1,rBP!$5:$5,MAX(rBP!$5:$5))))))</f>
        <v>0</v>
      </c>
      <c r="CM70" s="69">
        <f ca="1">IF(CM$5="",0,SUMPRODUCT(
INDIRECT(ADDRESS($P70,SUMIFS($1:$1,$5:$5,1))&amp;":"&amp;ADDRESS($P70,CM$1)),
INDIRECT("rBP!"&amp;ADDRESS($S70,SUMIFS(rBP!$1:$1,rBP!$5:$5,MAX(rBP!$5:$5)-CM$5+1))&amp;":"&amp;ADDRESS($S70,SUMIFS(rBP!$1:$1,rBP!$5:$5,MAX(rBP!$5:$5))))))</f>
        <v>0</v>
      </c>
      <c r="CN70" s="69">
        <f ca="1">IF(CN$5="",0,SUMPRODUCT(
INDIRECT(ADDRESS($P70,SUMIFS($1:$1,$5:$5,1))&amp;":"&amp;ADDRESS($P70,CN$1)),
INDIRECT("rBP!"&amp;ADDRESS($S70,SUMIFS(rBP!$1:$1,rBP!$5:$5,MAX(rBP!$5:$5)-CN$5+1))&amp;":"&amp;ADDRESS($S70,SUMIFS(rBP!$1:$1,rBP!$5:$5,MAX(rBP!$5:$5))))))</f>
        <v>0</v>
      </c>
      <c r="CO70" s="69">
        <f ca="1">IF(CO$5="",0,SUMPRODUCT(
INDIRECT(ADDRESS($P70,SUMIFS($1:$1,$5:$5,1))&amp;":"&amp;ADDRESS($P70,CO$1)),
INDIRECT("rBP!"&amp;ADDRESS($S70,SUMIFS(rBP!$1:$1,rBP!$5:$5,MAX(rBP!$5:$5)-CO$5+1))&amp;":"&amp;ADDRESS($S70,SUMIFS(rBP!$1:$1,rBP!$5:$5,MAX(rBP!$5:$5))))))</f>
        <v>0</v>
      </c>
      <c r="CP70" s="69">
        <f ca="1">IF(CP$5="",0,SUMPRODUCT(
INDIRECT(ADDRESS($P70,SUMIFS($1:$1,$5:$5,1))&amp;":"&amp;ADDRESS($P70,CP$1)),
INDIRECT("rBP!"&amp;ADDRESS($S70,SUMIFS(rBP!$1:$1,rBP!$5:$5,MAX(rBP!$5:$5)-CP$5+1))&amp;":"&amp;ADDRESS($S70,SUMIFS(rBP!$1:$1,rBP!$5:$5,MAX(rBP!$5:$5))))))</f>
        <v>0</v>
      </c>
      <c r="CQ70" s="69">
        <f ca="1">IF(CQ$5="",0,SUMPRODUCT(
INDIRECT(ADDRESS($P70,SUMIFS($1:$1,$5:$5,1))&amp;":"&amp;ADDRESS($P70,CQ$1)),
INDIRECT("rBP!"&amp;ADDRESS($S70,SUMIFS(rBP!$1:$1,rBP!$5:$5,MAX(rBP!$5:$5)-CQ$5+1))&amp;":"&amp;ADDRESS($S70,SUMIFS(rBP!$1:$1,rBP!$5:$5,MAX(rBP!$5:$5))))))</f>
        <v>0</v>
      </c>
      <c r="CR70" s="69">
        <f ca="1">IF(CR$5="",0,SUMPRODUCT(
INDIRECT(ADDRESS($P70,SUMIFS($1:$1,$5:$5,1))&amp;":"&amp;ADDRESS($P70,CR$1)),
INDIRECT("rBP!"&amp;ADDRESS($S70,SUMIFS(rBP!$1:$1,rBP!$5:$5,MAX(rBP!$5:$5)-CR$5+1))&amp;":"&amp;ADDRESS($S70,SUMIFS(rBP!$1:$1,rBP!$5:$5,MAX(rBP!$5:$5))))))</f>
        <v>0</v>
      </c>
      <c r="CS70" s="69">
        <f ca="1">IF(CS$5="",0,SUMPRODUCT(
INDIRECT(ADDRESS($P70,SUMIFS($1:$1,$5:$5,1))&amp;":"&amp;ADDRESS($P70,CS$1)),
INDIRECT("rBP!"&amp;ADDRESS($S70,SUMIFS(rBP!$1:$1,rBP!$5:$5,MAX(rBP!$5:$5)-CS$5+1))&amp;":"&amp;ADDRESS($S70,SUMIFS(rBP!$1:$1,rBP!$5:$5,MAX(rBP!$5:$5))))))</f>
        <v>0</v>
      </c>
      <c r="CT70" s="69">
        <f ca="1">IF(CT$5="",0,SUMPRODUCT(
INDIRECT(ADDRESS($P70,SUMIFS($1:$1,$5:$5,1))&amp;":"&amp;ADDRESS($P70,CT$1)),
INDIRECT("rBP!"&amp;ADDRESS($S70,SUMIFS(rBP!$1:$1,rBP!$5:$5,MAX(rBP!$5:$5)-CT$5+1))&amp;":"&amp;ADDRESS($S70,SUMIFS(rBP!$1:$1,rBP!$5:$5,MAX(rBP!$5:$5))))))</f>
        <v>0</v>
      </c>
    </row>
    <row r="71" spans="1:98" s="27" customFormat="1" ht="12" x14ac:dyDescent="0.25">
      <c r="A71" s="26">
        <f>ROW()</f>
        <v>71</v>
      </c>
      <c r="E71" s="24"/>
      <c r="F71" s="66" t="str">
        <f>F64</f>
        <v>Вн.пр-во</v>
      </c>
      <c r="G71" s="27" t="str">
        <f>BP!$F$27</f>
        <v>ФОТ упак</v>
      </c>
      <c r="M71" s="2" t="str">
        <f>Lists!$R$8</f>
        <v>руб.</v>
      </c>
      <c r="P71" s="71">
        <f t="shared" si="11"/>
        <v>7</v>
      </c>
      <c r="R71" s="24"/>
      <c r="S71" s="71">
        <f>BP!$A123</f>
        <v>123</v>
      </c>
      <c r="T71" s="67"/>
      <c r="U71" s="67"/>
      <c r="V71" s="75"/>
      <c r="W71" s="29">
        <f ca="1">SUM(INDIRECT(ADDRESS(ROW(),SUMIFS($1:$1,$5:$5,1))):INDIRECT(ADDRESS(ROW(),SUMIFS($1:$1,$5:$5,MAX($5:$5)))))</f>
        <v>0</v>
      </c>
      <c r="X71" s="67"/>
      <c r="Y71" s="67"/>
      <c r="Z71" s="69">
        <f ca="1">IF(Z$5="",0,SUMPRODUCT(
INDIRECT(ADDRESS($P71,SUMIFS($1:$1,$5:$5,1))&amp;":"&amp;ADDRESS($P71,Z$1)),
INDIRECT("rBP!"&amp;ADDRESS($S71,SUMIFS(rBP!$1:$1,rBP!$5:$5,MAX(rBP!$5:$5)-Z$5+1))&amp;":"&amp;ADDRESS($S71,SUMIFS(rBP!$1:$1,rBP!$5:$5,MAX(rBP!$5:$5))))))</f>
        <v>0</v>
      </c>
      <c r="AA71" s="69">
        <f ca="1">IF(AA$5="",0,SUMPRODUCT(
INDIRECT(ADDRESS($P71,SUMIFS($1:$1,$5:$5,1))&amp;":"&amp;ADDRESS($P71,AA$1)),
INDIRECT("rBP!"&amp;ADDRESS($S71,SUMIFS(rBP!$1:$1,rBP!$5:$5,MAX(rBP!$5:$5)-AA$5+1))&amp;":"&amp;ADDRESS($S71,SUMIFS(rBP!$1:$1,rBP!$5:$5,MAX(rBP!$5:$5))))))</f>
        <v>0</v>
      </c>
      <c r="AB71" s="69">
        <f ca="1">IF(AB$5="",0,SUMPRODUCT(
INDIRECT(ADDRESS($P71,SUMIFS($1:$1,$5:$5,1))&amp;":"&amp;ADDRESS($P71,AB$1)),
INDIRECT("rBP!"&amp;ADDRESS($S71,SUMIFS(rBP!$1:$1,rBP!$5:$5,MAX(rBP!$5:$5)-AB$5+1))&amp;":"&amp;ADDRESS($S71,SUMIFS(rBP!$1:$1,rBP!$5:$5,MAX(rBP!$5:$5))))))</f>
        <v>0</v>
      </c>
      <c r="AC71" s="69">
        <f ca="1">IF(AC$5="",0,SUMPRODUCT(
INDIRECT(ADDRESS($P71,SUMIFS($1:$1,$5:$5,1))&amp;":"&amp;ADDRESS($P71,AC$1)),
INDIRECT("rBP!"&amp;ADDRESS($S71,SUMIFS(rBP!$1:$1,rBP!$5:$5,MAX(rBP!$5:$5)-AC$5+1))&amp;":"&amp;ADDRESS($S71,SUMIFS(rBP!$1:$1,rBP!$5:$5,MAX(rBP!$5:$5))))))</f>
        <v>0</v>
      </c>
      <c r="AD71" s="69">
        <f ca="1">IF(AD$5="",0,SUMPRODUCT(
INDIRECT(ADDRESS($P71,SUMIFS($1:$1,$5:$5,1))&amp;":"&amp;ADDRESS($P71,AD$1)),
INDIRECT("rBP!"&amp;ADDRESS($S71,SUMIFS(rBP!$1:$1,rBP!$5:$5,MAX(rBP!$5:$5)-AD$5+1))&amp;":"&amp;ADDRESS($S71,SUMIFS(rBP!$1:$1,rBP!$5:$5,MAX(rBP!$5:$5))))))</f>
        <v>0</v>
      </c>
      <c r="AE71" s="69">
        <f ca="1">IF(AE$5="",0,SUMPRODUCT(
INDIRECT(ADDRESS($P71,SUMIFS($1:$1,$5:$5,1))&amp;":"&amp;ADDRESS($P71,AE$1)),
INDIRECT("rBP!"&amp;ADDRESS($S71,SUMIFS(rBP!$1:$1,rBP!$5:$5,MAX(rBP!$5:$5)-AE$5+1))&amp;":"&amp;ADDRESS($S71,SUMIFS(rBP!$1:$1,rBP!$5:$5,MAX(rBP!$5:$5))))))</f>
        <v>0</v>
      </c>
      <c r="AF71" s="69">
        <f ca="1">IF(AF$5="",0,SUMPRODUCT(
INDIRECT(ADDRESS($P71,SUMIFS($1:$1,$5:$5,1))&amp;":"&amp;ADDRESS($P71,AF$1)),
INDIRECT("rBP!"&amp;ADDRESS($S71,SUMIFS(rBP!$1:$1,rBP!$5:$5,MAX(rBP!$5:$5)-AF$5+1))&amp;":"&amp;ADDRESS($S71,SUMIFS(rBP!$1:$1,rBP!$5:$5,MAX(rBP!$5:$5))))))</f>
        <v>0</v>
      </c>
      <c r="AG71" s="69">
        <f ca="1">IF(AG$5="",0,SUMPRODUCT(
INDIRECT(ADDRESS($P71,SUMIFS($1:$1,$5:$5,1))&amp;":"&amp;ADDRESS($P71,AG$1)),
INDIRECT("rBP!"&amp;ADDRESS($S71,SUMIFS(rBP!$1:$1,rBP!$5:$5,MAX(rBP!$5:$5)-AG$5+1))&amp;":"&amp;ADDRESS($S71,SUMIFS(rBP!$1:$1,rBP!$5:$5,MAX(rBP!$5:$5))))))</f>
        <v>0</v>
      </c>
      <c r="AH71" s="69">
        <f ca="1">IF(AH$5="",0,SUMPRODUCT(
INDIRECT(ADDRESS($P71,SUMIFS($1:$1,$5:$5,1))&amp;":"&amp;ADDRESS($P71,AH$1)),
INDIRECT("rBP!"&amp;ADDRESS($S71,SUMIFS(rBP!$1:$1,rBP!$5:$5,MAX(rBP!$5:$5)-AH$5+1))&amp;":"&amp;ADDRESS($S71,SUMIFS(rBP!$1:$1,rBP!$5:$5,MAX(rBP!$5:$5))))))</f>
        <v>0</v>
      </c>
      <c r="AI71" s="69">
        <f ca="1">IF(AI$5="",0,SUMPRODUCT(
INDIRECT(ADDRESS($P71,SUMIFS($1:$1,$5:$5,1))&amp;":"&amp;ADDRESS($P71,AI$1)),
INDIRECT("rBP!"&amp;ADDRESS($S71,SUMIFS(rBP!$1:$1,rBP!$5:$5,MAX(rBP!$5:$5)-AI$5+1))&amp;":"&amp;ADDRESS($S71,SUMIFS(rBP!$1:$1,rBP!$5:$5,MAX(rBP!$5:$5))))))</f>
        <v>0</v>
      </c>
      <c r="AJ71" s="69">
        <f ca="1">IF(AJ$5="",0,SUMPRODUCT(
INDIRECT(ADDRESS($P71,SUMIFS($1:$1,$5:$5,1))&amp;":"&amp;ADDRESS($P71,AJ$1)),
INDIRECT("rBP!"&amp;ADDRESS($S71,SUMIFS(rBP!$1:$1,rBP!$5:$5,MAX(rBP!$5:$5)-AJ$5+1))&amp;":"&amp;ADDRESS($S71,SUMIFS(rBP!$1:$1,rBP!$5:$5,MAX(rBP!$5:$5))))))</f>
        <v>0</v>
      </c>
      <c r="AK71" s="69">
        <f ca="1">IF(AK$5="",0,SUMPRODUCT(
INDIRECT(ADDRESS($P71,SUMIFS($1:$1,$5:$5,1))&amp;":"&amp;ADDRESS($P71,AK$1)),
INDIRECT("rBP!"&amp;ADDRESS($S71,SUMIFS(rBP!$1:$1,rBP!$5:$5,MAX(rBP!$5:$5)-AK$5+1))&amp;":"&amp;ADDRESS($S71,SUMIFS(rBP!$1:$1,rBP!$5:$5,MAX(rBP!$5:$5))))))</f>
        <v>0</v>
      </c>
      <c r="AL71" s="69">
        <f ca="1">IF(AL$5="",0,SUMPRODUCT(
INDIRECT(ADDRESS($P71,SUMIFS($1:$1,$5:$5,1))&amp;":"&amp;ADDRESS($P71,AL$1)),
INDIRECT("rBP!"&amp;ADDRESS($S71,SUMIFS(rBP!$1:$1,rBP!$5:$5,MAX(rBP!$5:$5)-AL$5+1))&amp;":"&amp;ADDRESS($S71,SUMIFS(rBP!$1:$1,rBP!$5:$5,MAX(rBP!$5:$5))))))</f>
        <v>0</v>
      </c>
      <c r="AM71" s="69">
        <f ca="1">IF(AM$5="",0,SUMPRODUCT(
INDIRECT(ADDRESS($P71,SUMIFS($1:$1,$5:$5,1))&amp;":"&amp;ADDRESS($P71,AM$1)),
INDIRECT("rBP!"&amp;ADDRESS($S71,SUMIFS(rBP!$1:$1,rBP!$5:$5,MAX(rBP!$5:$5)-AM$5+1))&amp;":"&amp;ADDRESS($S71,SUMIFS(rBP!$1:$1,rBP!$5:$5,MAX(rBP!$5:$5))))))</f>
        <v>0</v>
      </c>
      <c r="AN71" s="69">
        <f ca="1">IF(AN$5="",0,SUMPRODUCT(
INDIRECT(ADDRESS($P71,SUMIFS($1:$1,$5:$5,1))&amp;":"&amp;ADDRESS($P71,AN$1)),
INDIRECT("rBP!"&amp;ADDRESS($S71,SUMIFS(rBP!$1:$1,rBP!$5:$5,MAX(rBP!$5:$5)-AN$5+1))&amp;":"&amp;ADDRESS($S71,SUMIFS(rBP!$1:$1,rBP!$5:$5,MAX(rBP!$5:$5))))))</f>
        <v>0</v>
      </c>
      <c r="AO71" s="69">
        <f ca="1">IF(AO$5="",0,SUMPRODUCT(
INDIRECT(ADDRESS($P71,SUMIFS($1:$1,$5:$5,1))&amp;":"&amp;ADDRESS($P71,AO$1)),
INDIRECT("rBP!"&amp;ADDRESS($S71,SUMIFS(rBP!$1:$1,rBP!$5:$5,MAX(rBP!$5:$5)-AO$5+1))&amp;":"&amp;ADDRESS($S71,SUMIFS(rBP!$1:$1,rBP!$5:$5,MAX(rBP!$5:$5))))))</f>
        <v>0</v>
      </c>
      <c r="AP71" s="69">
        <f ca="1">IF(AP$5="",0,SUMPRODUCT(
INDIRECT(ADDRESS($P71,SUMIFS($1:$1,$5:$5,1))&amp;":"&amp;ADDRESS($P71,AP$1)),
INDIRECT("rBP!"&amp;ADDRESS($S71,SUMIFS(rBP!$1:$1,rBP!$5:$5,MAX(rBP!$5:$5)-AP$5+1))&amp;":"&amp;ADDRESS($S71,SUMIFS(rBP!$1:$1,rBP!$5:$5,MAX(rBP!$5:$5))))))</f>
        <v>0</v>
      </c>
      <c r="AQ71" s="69">
        <f ca="1">IF(AQ$5="",0,SUMPRODUCT(
INDIRECT(ADDRESS($P71,SUMIFS($1:$1,$5:$5,1))&amp;":"&amp;ADDRESS($P71,AQ$1)),
INDIRECT("rBP!"&amp;ADDRESS($S71,SUMIFS(rBP!$1:$1,rBP!$5:$5,MAX(rBP!$5:$5)-AQ$5+1))&amp;":"&amp;ADDRESS($S71,SUMIFS(rBP!$1:$1,rBP!$5:$5,MAX(rBP!$5:$5))))))</f>
        <v>0</v>
      </c>
      <c r="AR71" s="69">
        <f ca="1">IF(AR$5="",0,SUMPRODUCT(
INDIRECT(ADDRESS($P71,SUMIFS($1:$1,$5:$5,1))&amp;":"&amp;ADDRESS($P71,AR$1)),
INDIRECT("rBP!"&amp;ADDRESS($S71,SUMIFS(rBP!$1:$1,rBP!$5:$5,MAX(rBP!$5:$5)-AR$5+1))&amp;":"&amp;ADDRESS($S71,SUMIFS(rBP!$1:$1,rBP!$5:$5,MAX(rBP!$5:$5))))))</f>
        <v>0</v>
      </c>
      <c r="AS71" s="69">
        <f ca="1">IF(AS$5="",0,SUMPRODUCT(
INDIRECT(ADDRESS($P71,SUMIFS($1:$1,$5:$5,1))&amp;":"&amp;ADDRESS($P71,AS$1)),
INDIRECT("rBP!"&amp;ADDRESS($S71,SUMIFS(rBP!$1:$1,rBP!$5:$5,MAX(rBP!$5:$5)-AS$5+1))&amp;":"&amp;ADDRESS($S71,SUMIFS(rBP!$1:$1,rBP!$5:$5,MAX(rBP!$5:$5))))))</f>
        <v>0</v>
      </c>
      <c r="AT71" s="69">
        <f ca="1">IF(AT$5="",0,SUMPRODUCT(
INDIRECT(ADDRESS($P71,SUMIFS($1:$1,$5:$5,1))&amp;":"&amp;ADDRESS($P71,AT$1)),
INDIRECT("rBP!"&amp;ADDRESS($S71,SUMIFS(rBP!$1:$1,rBP!$5:$5,MAX(rBP!$5:$5)-AT$5+1))&amp;":"&amp;ADDRESS($S71,SUMIFS(rBP!$1:$1,rBP!$5:$5,MAX(rBP!$5:$5))))))</f>
        <v>0</v>
      </c>
      <c r="AU71" s="69">
        <f ca="1">IF(AU$5="",0,SUMPRODUCT(
INDIRECT(ADDRESS($P71,SUMIFS($1:$1,$5:$5,1))&amp;":"&amp;ADDRESS($P71,AU$1)),
INDIRECT("rBP!"&amp;ADDRESS($S71,SUMIFS(rBP!$1:$1,rBP!$5:$5,MAX(rBP!$5:$5)-AU$5+1))&amp;":"&amp;ADDRESS($S71,SUMIFS(rBP!$1:$1,rBP!$5:$5,MAX(rBP!$5:$5))))))</f>
        <v>0</v>
      </c>
      <c r="AV71" s="69">
        <f ca="1">IF(AV$5="",0,SUMPRODUCT(
INDIRECT(ADDRESS($P71,SUMIFS($1:$1,$5:$5,1))&amp;":"&amp;ADDRESS($P71,AV$1)),
INDIRECT("rBP!"&amp;ADDRESS($S71,SUMIFS(rBP!$1:$1,rBP!$5:$5,MAX(rBP!$5:$5)-AV$5+1))&amp;":"&amp;ADDRESS($S71,SUMIFS(rBP!$1:$1,rBP!$5:$5,MAX(rBP!$5:$5))))))</f>
        <v>0</v>
      </c>
      <c r="AW71" s="69">
        <f ca="1">IF(AW$5="",0,SUMPRODUCT(
INDIRECT(ADDRESS($P71,SUMIFS($1:$1,$5:$5,1))&amp;":"&amp;ADDRESS($P71,AW$1)),
INDIRECT("rBP!"&amp;ADDRESS($S71,SUMIFS(rBP!$1:$1,rBP!$5:$5,MAX(rBP!$5:$5)-AW$5+1))&amp;":"&amp;ADDRESS($S71,SUMIFS(rBP!$1:$1,rBP!$5:$5,MAX(rBP!$5:$5))))))</f>
        <v>0</v>
      </c>
      <c r="AX71" s="69">
        <f ca="1">IF(AX$5="",0,SUMPRODUCT(
INDIRECT(ADDRESS($P71,SUMIFS($1:$1,$5:$5,1))&amp;":"&amp;ADDRESS($P71,AX$1)),
INDIRECT("rBP!"&amp;ADDRESS($S71,SUMIFS(rBP!$1:$1,rBP!$5:$5,MAX(rBP!$5:$5)-AX$5+1))&amp;":"&amp;ADDRESS($S71,SUMIFS(rBP!$1:$1,rBP!$5:$5,MAX(rBP!$5:$5))))))</f>
        <v>0</v>
      </c>
      <c r="AY71" s="69">
        <f ca="1">IF(AY$5="",0,SUMPRODUCT(
INDIRECT(ADDRESS($P71,SUMIFS($1:$1,$5:$5,1))&amp;":"&amp;ADDRESS($P71,AY$1)),
INDIRECT("rBP!"&amp;ADDRESS($S71,SUMIFS(rBP!$1:$1,rBP!$5:$5,MAX(rBP!$5:$5)-AY$5+1))&amp;":"&amp;ADDRESS($S71,SUMIFS(rBP!$1:$1,rBP!$5:$5,MAX(rBP!$5:$5))))))</f>
        <v>0</v>
      </c>
      <c r="AZ71" s="69">
        <f ca="1">IF(AZ$5="",0,SUMPRODUCT(
INDIRECT(ADDRESS($P71,SUMIFS($1:$1,$5:$5,1))&amp;":"&amp;ADDRESS($P71,AZ$1)),
INDIRECT("rBP!"&amp;ADDRESS($S71,SUMIFS(rBP!$1:$1,rBP!$5:$5,MAX(rBP!$5:$5)-AZ$5+1))&amp;":"&amp;ADDRESS($S71,SUMIFS(rBP!$1:$1,rBP!$5:$5,MAX(rBP!$5:$5))))))</f>
        <v>0</v>
      </c>
      <c r="BA71" s="69">
        <f ca="1">IF(BA$5="",0,SUMPRODUCT(
INDIRECT(ADDRESS($P71,SUMIFS($1:$1,$5:$5,1))&amp;":"&amp;ADDRESS($P71,BA$1)),
INDIRECT("rBP!"&amp;ADDRESS($S71,SUMIFS(rBP!$1:$1,rBP!$5:$5,MAX(rBP!$5:$5)-BA$5+1))&amp;":"&amp;ADDRESS($S71,SUMIFS(rBP!$1:$1,rBP!$5:$5,MAX(rBP!$5:$5))))))</f>
        <v>0</v>
      </c>
      <c r="BB71" s="69">
        <f ca="1">IF(BB$5="",0,SUMPRODUCT(
INDIRECT(ADDRESS($P71,SUMIFS($1:$1,$5:$5,1))&amp;":"&amp;ADDRESS($P71,BB$1)),
INDIRECT("rBP!"&amp;ADDRESS($S71,SUMIFS(rBP!$1:$1,rBP!$5:$5,MAX(rBP!$5:$5)-BB$5+1))&amp;":"&amp;ADDRESS($S71,SUMIFS(rBP!$1:$1,rBP!$5:$5,MAX(rBP!$5:$5))))))</f>
        <v>0</v>
      </c>
      <c r="BC71" s="69">
        <f ca="1">IF(BC$5="",0,SUMPRODUCT(
INDIRECT(ADDRESS($P71,SUMIFS($1:$1,$5:$5,1))&amp;":"&amp;ADDRESS($P71,BC$1)),
INDIRECT("rBP!"&amp;ADDRESS($S71,SUMIFS(rBP!$1:$1,rBP!$5:$5,MAX(rBP!$5:$5)-BC$5+1))&amp;":"&amp;ADDRESS($S71,SUMIFS(rBP!$1:$1,rBP!$5:$5,MAX(rBP!$5:$5))))))</f>
        <v>0</v>
      </c>
      <c r="BD71" s="69">
        <f ca="1">IF(BD$5="",0,SUMPRODUCT(
INDIRECT(ADDRESS($P71,SUMIFS($1:$1,$5:$5,1))&amp;":"&amp;ADDRESS($P71,BD$1)),
INDIRECT("rBP!"&amp;ADDRESS($S71,SUMIFS(rBP!$1:$1,rBP!$5:$5,MAX(rBP!$5:$5)-BD$5+1))&amp;":"&amp;ADDRESS($S71,SUMIFS(rBP!$1:$1,rBP!$5:$5,MAX(rBP!$5:$5))))))</f>
        <v>0</v>
      </c>
      <c r="BE71" s="69">
        <f ca="1">IF(BE$5="",0,SUMPRODUCT(
INDIRECT(ADDRESS($P71,SUMIFS($1:$1,$5:$5,1))&amp;":"&amp;ADDRESS($P71,BE$1)),
INDIRECT("rBP!"&amp;ADDRESS($S71,SUMIFS(rBP!$1:$1,rBP!$5:$5,MAX(rBP!$5:$5)-BE$5+1))&amp;":"&amp;ADDRESS($S71,SUMIFS(rBP!$1:$1,rBP!$5:$5,MAX(rBP!$5:$5))))))</f>
        <v>0</v>
      </c>
      <c r="BF71" s="69">
        <f ca="1">IF(BF$5="",0,SUMPRODUCT(
INDIRECT(ADDRESS($P71,SUMIFS($1:$1,$5:$5,1))&amp;":"&amp;ADDRESS($P71,BF$1)),
INDIRECT("rBP!"&amp;ADDRESS($S71,SUMIFS(rBP!$1:$1,rBP!$5:$5,MAX(rBP!$5:$5)-BF$5+1))&amp;":"&amp;ADDRESS($S71,SUMIFS(rBP!$1:$1,rBP!$5:$5,MAX(rBP!$5:$5))))))</f>
        <v>0</v>
      </c>
      <c r="BG71" s="69">
        <f ca="1">IF(BG$5="",0,SUMPRODUCT(
INDIRECT(ADDRESS($P71,SUMIFS($1:$1,$5:$5,1))&amp;":"&amp;ADDRESS($P71,BG$1)),
INDIRECT("rBP!"&amp;ADDRESS($S71,SUMIFS(rBP!$1:$1,rBP!$5:$5,MAX(rBP!$5:$5)-BG$5+1))&amp;":"&amp;ADDRESS($S71,SUMIFS(rBP!$1:$1,rBP!$5:$5,MAX(rBP!$5:$5))))))</f>
        <v>0</v>
      </c>
      <c r="BH71" s="69">
        <f ca="1">IF(BH$5="",0,SUMPRODUCT(
INDIRECT(ADDRESS($P71,SUMIFS($1:$1,$5:$5,1))&amp;":"&amp;ADDRESS($P71,BH$1)),
INDIRECT("rBP!"&amp;ADDRESS($S71,SUMIFS(rBP!$1:$1,rBP!$5:$5,MAX(rBP!$5:$5)-BH$5+1))&amp;":"&amp;ADDRESS($S71,SUMIFS(rBP!$1:$1,rBP!$5:$5,MAX(rBP!$5:$5))))))</f>
        <v>0</v>
      </c>
      <c r="BI71" s="69">
        <f ca="1">IF(BI$5="",0,SUMPRODUCT(
INDIRECT(ADDRESS($P71,SUMIFS($1:$1,$5:$5,1))&amp;":"&amp;ADDRESS($P71,BI$1)),
INDIRECT("rBP!"&amp;ADDRESS($S71,SUMIFS(rBP!$1:$1,rBP!$5:$5,MAX(rBP!$5:$5)-BI$5+1))&amp;":"&amp;ADDRESS($S71,SUMIFS(rBP!$1:$1,rBP!$5:$5,MAX(rBP!$5:$5))))))</f>
        <v>0</v>
      </c>
      <c r="BJ71" s="69">
        <f ca="1">IF(BJ$5="",0,SUMPRODUCT(
INDIRECT(ADDRESS($P71,SUMIFS($1:$1,$5:$5,1))&amp;":"&amp;ADDRESS($P71,BJ$1)),
INDIRECT("rBP!"&amp;ADDRESS($S71,SUMIFS(rBP!$1:$1,rBP!$5:$5,MAX(rBP!$5:$5)-BJ$5+1))&amp;":"&amp;ADDRESS($S71,SUMIFS(rBP!$1:$1,rBP!$5:$5,MAX(rBP!$5:$5))))))</f>
        <v>0</v>
      </c>
      <c r="BK71" s="69">
        <f ca="1">IF(BK$5="",0,SUMPRODUCT(
INDIRECT(ADDRESS($P71,SUMIFS($1:$1,$5:$5,1))&amp;":"&amp;ADDRESS($P71,BK$1)),
INDIRECT("rBP!"&amp;ADDRESS($S71,SUMIFS(rBP!$1:$1,rBP!$5:$5,MAX(rBP!$5:$5)-BK$5+1))&amp;":"&amp;ADDRESS($S71,SUMIFS(rBP!$1:$1,rBP!$5:$5,MAX(rBP!$5:$5))))))</f>
        <v>0</v>
      </c>
      <c r="BL71" s="69">
        <f ca="1">IF(BL$5="",0,SUMPRODUCT(
INDIRECT(ADDRESS($P71,SUMIFS($1:$1,$5:$5,1))&amp;":"&amp;ADDRESS($P71,BL$1)),
INDIRECT("rBP!"&amp;ADDRESS($S71,SUMIFS(rBP!$1:$1,rBP!$5:$5,MAX(rBP!$5:$5)-BL$5+1))&amp;":"&amp;ADDRESS($S71,SUMIFS(rBP!$1:$1,rBP!$5:$5,MAX(rBP!$5:$5))))))</f>
        <v>0</v>
      </c>
      <c r="BM71" s="69">
        <f ca="1">IF(BM$5="",0,SUMPRODUCT(
INDIRECT(ADDRESS($P71,SUMIFS($1:$1,$5:$5,1))&amp;":"&amp;ADDRESS($P71,BM$1)),
INDIRECT("rBP!"&amp;ADDRESS($S71,SUMIFS(rBP!$1:$1,rBP!$5:$5,MAX(rBP!$5:$5)-BM$5+1))&amp;":"&amp;ADDRESS($S71,SUMIFS(rBP!$1:$1,rBP!$5:$5,MAX(rBP!$5:$5))))))</f>
        <v>0</v>
      </c>
      <c r="BN71" s="69">
        <f ca="1">IF(BN$5="",0,SUMPRODUCT(
INDIRECT(ADDRESS($P71,SUMIFS($1:$1,$5:$5,1))&amp;":"&amp;ADDRESS($P71,BN$1)),
INDIRECT("rBP!"&amp;ADDRESS($S71,SUMIFS(rBP!$1:$1,rBP!$5:$5,MAX(rBP!$5:$5)-BN$5+1))&amp;":"&amp;ADDRESS($S71,SUMIFS(rBP!$1:$1,rBP!$5:$5,MAX(rBP!$5:$5))))))</f>
        <v>0</v>
      </c>
      <c r="BO71" s="69">
        <f ca="1">IF(BO$5="",0,SUMPRODUCT(
INDIRECT(ADDRESS($P71,SUMIFS($1:$1,$5:$5,1))&amp;":"&amp;ADDRESS($P71,BO$1)),
INDIRECT("rBP!"&amp;ADDRESS($S71,SUMIFS(rBP!$1:$1,rBP!$5:$5,MAX(rBP!$5:$5)-BO$5+1))&amp;":"&amp;ADDRESS($S71,SUMIFS(rBP!$1:$1,rBP!$5:$5,MAX(rBP!$5:$5))))))</f>
        <v>0</v>
      </c>
      <c r="BP71" s="69">
        <f ca="1">IF(BP$5="",0,SUMPRODUCT(
INDIRECT(ADDRESS($P71,SUMIFS($1:$1,$5:$5,1))&amp;":"&amp;ADDRESS($P71,BP$1)),
INDIRECT("rBP!"&amp;ADDRESS($S71,SUMIFS(rBP!$1:$1,rBP!$5:$5,MAX(rBP!$5:$5)-BP$5+1))&amp;":"&amp;ADDRESS($S71,SUMIFS(rBP!$1:$1,rBP!$5:$5,MAX(rBP!$5:$5))))))</f>
        <v>0</v>
      </c>
      <c r="BQ71" s="69">
        <f ca="1">IF(BQ$5="",0,SUMPRODUCT(
INDIRECT(ADDRESS($P71,SUMIFS($1:$1,$5:$5,1))&amp;":"&amp;ADDRESS($P71,BQ$1)),
INDIRECT("rBP!"&amp;ADDRESS($S71,SUMIFS(rBP!$1:$1,rBP!$5:$5,MAX(rBP!$5:$5)-BQ$5+1))&amp;":"&amp;ADDRESS($S71,SUMIFS(rBP!$1:$1,rBP!$5:$5,MAX(rBP!$5:$5))))))</f>
        <v>0</v>
      </c>
      <c r="BR71" s="69">
        <f ca="1">IF(BR$5="",0,SUMPRODUCT(
INDIRECT(ADDRESS($P71,SUMIFS($1:$1,$5:$5,1))&amp;":"&amp;ADDRESS($P71,BR$1)),
INDIRECT("rBP!"&amp;ADDRESS($S71,SUMIFS(rBP!$1:$1,rBP!$5:$5,MAX(rBP!$5:$5)-BR$5+1))&amp;":"&amp;ADDRESS($S71,SUMIFS(rBP!$1:$1,rBP!$5:$5,MAX(rBP!$5:$5))))))</f>
        <v>0</v>
      </c>
      <c r="BS71" s="69">
        <f ca="1">IF(BS$5="",0,SUMPRODUCT(
INDIRECT(ADDRESS($P71,SUMIFS($1:$1,$5:$5,1))&amp;":"&amp;ADDRESS($P71,BS$1)),
INDIRECT("rBP!"&amp;ADDRESS($S71,SUMIFS(rBP!$1:$1,rBP!$5:$5,MAX(rBP!$5:$5)-BS$5+1))&amp;":"&amp;ADDRESS($S71,SUMIFS(rBP!$1:$1,rBP!$5:$5,MAX(rBP!$5:$5))))))</f>
        <v>0</v>
      </c>
      <c r="BT71" s="69">
        <f ca="1">IF(BT$5="",0,SUMPRODUCT(
INDIRECT(ADDRESS($P71,SUMIFS($1:$1,$5:$5,1))&amp;":"&amp;ADDRESS($P71,BT$1)),
INDIRECT("rBP!"&amp;ADDRESS($S71,SUMIFS(rBP!$1:$1,rBP!$5:$5,MAX(rBP!$5:$5)-BT$5+1))&amp;":"&amp;ADDRESS($S71,SUMIFS(rBP!$1:$1,rBP!$5:$5,MAX(rBP!$5:$5))))))</f>
        <v>0</v>
      </c>
      <c r="BU71" s="69">
        <f ca="1">IF(BU$5="",0,SUMPRODUCT(
INDIRECT(ADDRESS($P71,SUMIFS($1:$1,$5:$5,1))&amp;":"&amp;ADDRESS($P71,BU$1)),
INDIRECT("rBP!"&amp;ADDRESS($S71,SUMIFS(rBP!$1:$1,rBP!$5:$5,MAX(rBP!$5:$5)-BU$5+1))&amp;":"&amp;ADDRESS($S71,SUMIFS(rBP!$1:$1,rBP!$5:$5,MAX(rBP!$5:$5))))))</f>
        <v>0</v>
      </c>
      <c r="BV71" s="69">
        <f ca="1">IF(BV$5="",0,SUMPRODUCT(
INDIRECT(ADDRESS($P71,SUMIFS($1:$1,$5:$5,1))&amp;":"&amp;ADDRESS($P71,BV$1)),
INDIRECT("rBP!"&amp;ADDRESS($S71,SUMIFS(rBP!$1:$1,rBP!$5:$5,MAX(rBP!$5:$5)-BV$5+1))&amp;":"&amp;ADDRESS($S71,SUMIFS(rBP!$1:$1,rBP!$5:$5,MAX(rBP!$5:$5))))))</f>
        <v>0</v>
      </c>
      <c r="BW71" s="69">
        <f ca="1">IF(BW$5="",0,SUMPRODUCT(
INDIRECT(ADDRESS($P71,SUMIFS($1:$1,$5:$5,1))&amp;":"&amp;ADDRESS($P71,BW$1)),
INDIRECT("rBP!"&amp;ADDRESS($S71,SUMIFS(rBP!$1:$1,rBP!$5:$5,MAX(rBP!$5:$5)-BW$5+1))&amp;":"&amp;ADDRESS($S71,SUMIFS(rBP!$1:$1,rBP!$5:$5,MAX(rBP!$5:$5))))))</f>
        <v>0</v>
      </c>
      <c r="BX71" s="69">
        <f ca="1">IF(BX$5="",0,SUMPRODUCT(
INDIRECT(ADDRESS($P71,SUMIFS($1:$1,$5:$5,1))&amp;":"&amp;ADDRESS($P71,BX$1)),
INDIRECT("rBP!"&amp;ADDRESS($S71,SUMIFS(rBP!$1:$1,rBP!$5:$5,MAX(rBP!$5:$5)-BX$5+1))&amp;":"&amp;ADDRESS($S71,SUMIFS(rBP!$1:$1,rBP!$5:$5,MAX(rBP!$5:$5))))))</f>
        <v>0</v>
      </c>
      <c r="BY71" s="69">
        <f ca="1">IF(BY$5="",0,SUMPRODUCT(
INDIRECT(ADDRESS($P71,SUMIFS($1:$1,$5:$5,1))&amp;":"&amp;ADDRESS($P71,BY$1)),
INDIRECT("rBP!"&amp;ADDRESS($S71,SUMIFS(rBP!$1:$1,rBP!$5:$5,MAX(rBP!$5:$5)-BY$5+1))&amp;":"&amp;ADDRESS($S71,SUMIFS(rBP!$1:$1,rBP!$5:$5,MAX(rBP!$5:$5))))))</f>
        <v>0</v>
      </c>
      <c r="BZ71" s="69">
        <f ca="1">IF(BZ$5="",0,SUMPRODUCT(
INDIRECT(ADDRESS($P71,SUMIFS($1:$1,$5:$5,1))&amp;":"&amp;ADDRESS($P71,BZ$1)),
INDIRECT("rBP!"&amp;ADDRESS($S71,SUMIFS(rBP!$1:$1,rBP!$5:$5,MAX(rBP!$5:$5)-BZ$5+1))&amp;":"&amp;ADDRESS($S71,SUMIFS(rBP!$1:$1,rBP!$5:$5,MAX(rBP!$5:$5))))))</f>
        <v>0</v>
      </c>
      <c r="CA71" s="69">
        <f ca="1">IF(CA$5="",0,SUMPRODUCT(
INDIRECT(ADDRESS($P71,SUMIFS($1:$1,$5:$5,1))&amp;":"&amp;ADDRESS($P71,CA$1)),
INDIRECT("rBP!"&amp;ADDRESS($S71,SUMIFS(rBP!$1:$1,rBP!$5:$5,MAX(rBP!$5:$5)-CA$5+1))&amp;":"&amp;ADDRESS($S71,SUMIFS(rBP!$1:$1,rBP!$5:$5,MAX(rBP!$5:$5))))))</f>
        <v>0</v>
      </c>
      <c r="CB71" s="69">
        <f ca="1">IF(CB$5="",0,SUMPRODUCT(
INDIRECT(ADDRESS($P71,SUMIFS($1:$1,$5:$5,1))&amp;":"&amp;ADDRESS($P71,CB$1)),
INDIRECT("rBP!"&amp;ADDRESS($S71,SUMIFS(rBP!$1:$1,rBP!$5:$5,MAX(rBP!$5:$5)-CB$5+1))&amp;":"&amp;ADDRESS($S71,SUMIFS(rBP!$1:$1,rBP!$5:$5,MAX(rBP!$5:$5))))))</f>
        <v>0</v>
      </c>
      <c r="CC71" s="69">
        <f ca="1">IF(CC$5="",0,SUMPRODUCT(
INDIRECT(ADDRESS($P71,SUMIFS($1:$1,$5:$5,1))&amp;":"&amp;ADDRESS($P71,CC$1)),
INDIRECT("rBP!"&amp;ADDRESS($S71,SUMIFS(rBP!$1:$1,rBP!$5:$5,MAX(rBP!$5:$5)-CC$5+1))&amp;":"&amp;ADDRESS($S71,SUMIFS(rBP!$1:$1,rBP!$5:$5,MAX(rBP!$5:$5))))))</f>
        <v>0</v>
      </c>
      <c r="CD71" s="69">
        <f ca="1">IF(CD$5="",0,SUMPRODUCT(
INDIRECT(ADDRESS($P71,SUMIFS($1:$1,$5:$5,1))&amp;":"&amp;ADDRESS($P71,CD$1)),
INDIRECT("rBP!"&amp;ADDRESS($S71,SUMIFS(rBP!$1:$1,rBP!$5:$5,MAX(rBP!$5:$5)-CD$5+1))&amp;":"&amp;ADDRESS($S71,SUMIFS(rBP!$1:$1,rBP!$5:$5,MAX(rBP!$5:$5))))))</f>
        <v>0</v>
      </c>
      <c r="CE71" s="69">
        <f ca="1">IF(CE$5="",0,SUMPRODUCT(
INDIRECT(ADDRESS($P71,SUMIFS($1:$1,$5:$5,1))&amp;":"&amp;ADDRESS($P71,CE$1)),
INDIRECT("rBP!"&amp;ADDRESS($S71,SUMIFS(rBP!$1:$1,rBP!$5:$5,MAX(rBP!$5:$5)-CE$5+1))&amp;":"&amp;ADDRESS($S71,SUMIFS(rBP!$1:$1,rBP!$5:$5,MAX(rBP!$5:$5))))))</f>
        <v>0</v>
      </c>
      <c r="CF71" s="69">
        <f ca="1">IF(CF$5="",0,SUMPRODUCT(
INDIRECT(ADDRESS($P71,SUMIFS($1:$1,$5:$5,1))&amp;":"&amp;ADDRESS($P71,CF$1)),
INDIRECT("rBP!"&amp;ADDRESS($S71,SUMIFS(rBP!$1:$1,rBP!$5:$5,MAX(rBP!$5:$5)-CF$5+1))&amp;":"&amp;ADDRESS($S71,SUMIFS(rBP!$1:$1,rBP!$5:$5,MAX(rBP!$5:$5))))))</f>
        <v>0</v>
      </c>
      <c r="CG71" s="69">
        <f ca="1">IF(CG$5="",0,SUMPRODUCT(
INDIRECT(ADDRESS($P71,SUMIFS($1:$1,$5:$5,1))&amp;":"&amp;ADDRESS($P71,CG$1)),
INDIRECT("rBP!"&amp;ADDRESS($S71,SUMIFS(rBP!$1:$1,rBP!$5:$5,MAX(rBP!$5:$5)-CG$5+1))&amp;":"&amp;ADDRESS($S71,SUMIFS(rBP!$1:$1,rBP!$5:$5,MAX(rBP!$5:$5))))))</f>
        <v>0</v>
      </c>
      <c r="CH71" s="69">
        <f ca="1">IF(CH$5="",0,SUMPRODUCT(
INDIRECT(ADDRESS($P71,SUMIFS($1:$1,$5:$5,1))&amp;":"&amp;ADDRESS($P71,CH$1)),
INDIRECT("rBP!"&amp;ADDRESS($S71,SUMIFS(rBP!$1:$1,rBP!$5:$5,MAX(rBP!$5:$5)-CH$5+1))&amp;":"&amp;ADDRESS($S71,SUMIFS(rBP!$1:$1,rBP!$5:$5,MAX(rBP!$5:$5))))))</f>
        <v>0</v>
      </c>
      <c r="CI71" s="69">
        <f ca="1">IF(CI$5="",0,SUMPRODUCT(
INDIRECT(ADDRESS($P71,SUMIFS($1:$1,$5:$5,1))&amp;":"&amp;ADDRESS($P71,CI$1)),
INDIRECT("rBP!"&amp;ADDRESS($S71,SUMIFS(rBP!$1:$1,rBP!$5:$5,MAX(rBP!$5:$5)-CI$5+1))&amp;":"&amp;ADDRESS($S71,SUMIFS(rBP!$1:$1,rBP!$5:$5,MAX(rBP!$5:$5))))))</f>
        <v>0</v>
      </c>
      <c r="CJ71" s="69">
        <f ca="1">IF(CJ$5="",0,SUMPRODUCT(
INDIRECT(ADDRESS($P71,SUMIFS($1:$1,$5:$5,1))&amp;":"&amp;ADDRESS($P71,CJ$1)),
INDIRECT("rBP!"&amp;ADDRESS($S71,SUMIFS(rBP!$1:$1,rBP!$5:$5,MAX(rBP!$5:$5)-CJ$5+1))&amp;":"&amp;ADDRESS($S71,SUMIFS(rBP!$1:$1,rBP!$5:$5,MAX(rBP!$5:$5))))))</f>
        <v>0</v>
      </c>
      <c r="CK71" s="69">
        <f ca="1">IF(CK$5="",0,SUMPRODUCT(
INDIRECT(ADDRESS($P71,SUMIFS($1:$1,$5:$5,1))&amp;":"&amp;ADDRESS($P71,CK$1)),
INDIRECT("rBP!"&amp;ADDRESS($S71,SUMIFS(rBP!$1:$1,rBP!$5:$5,MAX(rBP!$5:$5)-CK$5+1))&amp;":"&amp;ADDRESS($S71,SUMIFS(rBP!$1:$1,rBP!$5:$5,MAX(rBP!$5:$5))))))</f>
        <v>0</v>
      </c>
      <c r="CL71" s="69">
        <f ca="1">IF(CL$5="",0,SUMPRODUCT(
INDIRECT(ADDRESS($P71,SUMIFS($1:$1,$5:$5,1))&amp;":"&amp;ADDRESS($P71,CL$1)),
INDIRECT("rBP!"&amp;ADDRESS($S71,SUMIFS(rBP!$1:$1,rBP!$5:$5,MAX(rBP!$5:$5)-CL$5+1))&amp;":"&amp;ADDRESS($S71,SUMIFS(rBP!$1:$1,rBP!$5:$5,MAX(rBP!$5:$5))))))</f>
        <v>0</v>
      </c>
      <c r="CM71" s="69">
        <f ca="1">IF(CM$5="",0,SUMPRODUCT(
INDIRECT(ADDRESS($P71,SUMIFS($1:$1,$5:$5,1))&amp;":"&amp;ADDRESS($P71,CM$1)),
INDIRECT("rBP!"&amp;ADDRESS($S71,SUMIFS(rBP!$1:$1,rBP!$5:$5,MAX(rBP!$5:$5)-CM$5+1))&amp;":"&amp;ADDRESS($S71,SUMIFS(rBP!$1:$1,rBP!$5:$5,MAX(rBP!$5:$5))))))</f>
        <v>0</v>
      </c>
      <c r="CN71" s="69">
        <f ca="1">IF(CN$5="",0,SUMPRODUCT(
INDIRECT(ADDRESS($P71,SUMIFS($1:$1,$5:$5,1))&amp;":"&amp;ADDRESS($P71,CN$1)),
INDIRECT("rBP!"&amp;ADDRESS($S71,SUMIFS(rBP!$1:$1,rBP!$5:$5,MAX(rBP!$5:$5)-CN$5+1))&amp;":"&amp;ADDRESS($S71,SUMIFS(rBP!$1:$1,rBP!$5:$5,MAX(rBP!$5:$5))))))</f>
        <v>0</v>
      </c>
      <c r="CO71" s="69">
        <f ca="1">IF(CO$5="",0,SUMPRODUCT(
INDIRECT(ADDRESS($P71,SUMIFS($1:$1,$5:$5,1))&amp;":"&amp;ADDRESS($P71,CO$1)),
INDIRECT("rBP!"&amp;ADDRESS($S71,SUMIFS(rBP!$1:$1,rBP!$5:$5,MAX(rBP!$5:$5)-CO$5+1))&amp;":"&amp;ADDRESS($S71,SUMIFS(rBP!$1:$1,rBP!$5:$5,MAX(rBP!$5:$5))))))</f>
        <v>0</v>
      </c>
      <c r="CP71" s="69">
        <f ca="1">IF(CP$5="",0,SUMPRODUCT(
INDIRECT(ADDRESS($P71,SUMIFS($1:$1,$5:$5,1))&amp;":"&amp;ADDRESS($P71,CP$1)),
INDIRECT("rBP!"&amp;ADDRESS($S71,SUMIFS(rBP!$1:$1,rBP!$5:$5,MAX(rBP!$5:$5)-CP$5+1))&amp;":"&amp;ADDRESS($S71,SUMIFS(rBP!$1:$1,rBP!$5:$5,MAX(rBP!$5:$5))))))</f>
        <v>0</v>
      </c>
      <c r="CQ71" s="69">
        <f ca="1">IF(CQ$5="",0,SUMPRODUCT(
INDIRECT(ADDRESS($P71,SUMIFS($1:$1,$5:$5,1))&amp;":"&amp;ADDRESS($P71,CQ$1)),
INDIRECT("rBP!"&amp;ADDRESS($S71,SUMIFS(rBP!$1:$1,rBP!$5:$5,MAX(rBP!$5:$5)-CQ$5+1))&amp;":"&amp;ADDRESS($S71,SUMIFS(rBP!$1:$1,rBP!$5:$5,MAX(rBP!$5:$5))))))</f>
        <v>0</v>
      </c>
      <c r="CR71" s="69">
        <f ca="1">IF(CR$5="",0,SUMPRODUCT(
INDIRECT(ADDRESS($P71,SUMIFS($1:$1,$5:$5,1))&amp;":"&amp;ADDRESS($P71,CR$1)),
INDIRECT("rBP!"&amp;ADDRESS($S71,SUMIFS(rBP!$1:$1,rBP!$5:$5,MAX(rBP!$5:$5)-CR$5+1))&amp;":"&amp;ADDRESS($S71,SUMIFS(rBP!$1:$1,rBP!$5:$5,MAX(rBP!$5:$5))))))</f>
        <v>0</v>
      </c>
      <c r="CS71" s="69">
        <f ca="1">IF(CS$5="",0,SUMPRODUCT(
INDIRECT(ADDRESS($P71,SUMIFS($1:$1,$5:$5,1))&amp;":"&amp;ADDRESS($P71,CS$1)),
INDIRECT("rBP!"&amp;ADDRESS($S71,SUMIFS(rBP!$1:$1,rBP!$5:$5,MAX(rBP!$5:$5)-CS$5+1))&amp;":"&amp;ADDRESS($S71,SUMIFS(rBP!$1:$1,rBP!$5:$5,MAX(rBP!$5:$5))))))</f>
        <v>0</v>
      </c>
      <c r="CT71" s="69">
        <f ca="1">IF(CT$5="",0,SUMPRODUCT(
INDIRECT(ADDRESS($P71,SUMIFS($1:$1,$5:$5,1))&amp;":"&amp;ADDRESS($P71,CT$1)),
INDIRECT("rBP!"&amp;ADDRESS($S71,SUMIFS(rBP!$1:$1,rBP!$5:$5,MAX(rBP!$5:$5)-CT$5+1))&amp;":"&amp;ADDRESS($S71,SUMIFS(rBP!$1:$1,rBP!$5:$5,MAX(rBP!$5:$5))))))</f>
        <v>0</v>
      </c>
    </row>
    <row r="72" spans="1:98" s="27" customFormat="1" ht="12" x14ac:dyDescent="0.25">
      <c r="A72" s="26">
        <f>ROW()</f>
        <v>72</v>
      </c>
      <c r="E72" s="24"/>
      <c r="F72" s="66" t="str">
        <f>F64</f>
        <v>Вн.пр-во</v>
      </c>
      <c r="G72" s="27" t="str">
        <f>BP!$F$28</f>
        <v>Соцсборы</v>
      </c>
      <c r="M72" s="2" t="str">
        <f>Lists!$R$8</f>
        <v>руб.</v>
      </c>
      <c r="P72" s="71">
        <f t="shared" si="11"/>
        <v>7</v>
      </c>
      <c r="R72" s="24"/>
      <c r="S72" s="71">
        <f>BP!$A124</f>
        <v>124</v>
      </c>
      <c r="T72" s="67"/>
      <c r="U72" s="67"/>
      <c r="V72" s="75"/>
      <c r="W72" s="29">
        <f ca="1">SUM(INDIRECT(ADDRESS(ROW(),SUMIFS($1:$1,$5:$5,1))):INDIRECT(ADDRESS(ROW(),SUMIFS($1:$1,$5:$5,MAX($5:$5)))))</f>
        <v>3779807.4</v>
      </c>
      <c r="X72" s="67"/>
      <c r="Y72" s="67"/>
      <c r="Z72" s="69">
        <f ca="1">IF(Z$5="",0,SUMPRODUCT(
INDIRECT(ADDRESS($P72,SUMIFS($1:$1,$5:$5,1))&amp;":"&amp;ADDRESS($P72,Z$1)),
INDIRECT("rBP!"&amp;ADDRESS($S72,SUMIFS(rBP!$1:$1,rBP!$5:$5,MAX(rBP!$5:$5)-Z$5+1))&amp;":"&amp;ADDRESS($S72,SUMIFS(rBP!$1:$1,rBP!$5:$5,MAX(rBP!$5:$5))))))</f>
        <v>0</v>
      </c>
      <c r="AA72" s="69">
        <f ca="1">IF(AA$5="",0,SUMPRODUCT(
INDIRECT(ADDRESS($P72,SUMIFS($1:$1,$5:$5,1))&amp;":"&amp;ADDRESS($P72,AA$1)),
INDIRECT("rBP!"&amp;ADDRESS($S72,SUMIFS(rBP!$1:$1,rBP!$5:$5,MAX(rBP!$5:$5)-AA$5+1))&amp;":"&amp;ADDRESS($S72,SUMIFS(rBP!$1:$1,rBP!$5:$5,MAX(rBP!$5:$5))))))</f>
        <v>0</v>
      </c>
      <c r="AB72" s="69">
        <f ca="1">IF(AB$5="",0,SUMPRODUCT(
INDIRECT(ADDRESS($P72,SUMIFS($1:$1,$5:$5,1))&amp;":"&amp;ADDRESS($P72,AB$1)),
INDIRECT("rBP!"&amp;ADDRESS($S72,SUMIFS(rBP!$1:$1,rBP!$5:$5,MAX(rBP!$5:$5)-AB$5+1))&amp;":"&amp;ADDRESS($S72,SUMIFS(rBP!$1:$1,rBP!$5:$5,MAX(rBP!$5:$5))))))</f>
        <v>0</v>
      </c>
      <c r="AC72" s="69">
        <f ca="1">IF(AC$5="",0,SUMPRODUCT(
INDIRECT(ADDRESS($P72,SUMIFS($1:$1,$5:$5,1))&amp;":"&amp;ADDRESS($P72,AC$1)),
INDIRECT("rBP!"&amp;ADDRESS($S72,SUMIFS(rBP!$1:$1,rBP!$5:$5,MAX(rBP!$5:$5)-AC$5+1))&amp;":"&amp;ADDRESS($S72,SUMIFS(rBP!$1:$1,rBP!$5:$5,MAX(rBP!$5:$5))))))</f>
        <v>0</v>
      </c>
      <c r="AD72" s="69">
        <f ca="1">IF(AD$5="",0,SUMPRODUCT(
INDIRECT(ADDRESS($P72,SUMIFS($1:$1,$5:$5,1))&amp;":"&amp;ADDRESS($P72,AD$1)),
INDIRECT("rBP!"&amp;ADDRESS($S72,SUMIFS(rBP!$1:$1,rBP!$5:$5,MAX(rBP!$5:$5)-AD$5+1))&amp;":"&amp;ADDRESS($S72,SUMIFS(rBP!$1:$1,rBP!$5:$5,MAX(rBP!$5:$5))))))</f>
        <v>0</v>
      </c>
      <c r="AE72" s="69">
        <f ca="1">IF(AE$5="",0,SUMPRODUCT(
INDIRECT(ADDRESS($P72,SUMIFS($1:$1,$5:$5,1))&amp;":"&amp;ADDRESS($P72,AE$1)),
INDIRECT("rBP!"&amp;ADDRESS($S72,SUMIFS(rBP!$1:$1,rBP!$5:$5,MAX(rBP!$5:$5)-AE$5+1))&amp;":"&amp;ADDRESS($S72,SUMIFS(rBP!$1:$1,rBP!$5:$5,MAX(rBP!$5:$5))))))</f>
        <v>180</v>
      </c>
      <c r="AF72" s="69">
        <f ca="1">IF(AF$5="",0,SUMPRODUCT(
INDIRECT(ADDRESS($P72,SUMIFS($1:$1,$5:$5,1))&amp;":"&amp;ADDRESS($P72,AF$1)),
INDIRECT("rBP!"&amp;ADDRESS($S72,SUMIFS(rBP!$1:$1,rBP!$5:$5,MAX(rBP!$5:$5)-AF$5+1))&amp;":"&amp;ADDRESS($S72,SUMIFS(rBP!$1:$1,rBP!$5:$5,MAX(rBP!$5:$5))))))</f>
        <v>720</v>
      </c>
      <c r="AG72" s="69">
        <f ca="1">IF(AG$5="",0,SUMPRODUCT(
INDIRECT(ADDRESS($P72,SUMIFS($1:$1,$5:$5,1))&amp;":"&amp;ADDRESS($P72,AG$1)),
INDIRECT("rBP!"&amp;ADDRESS($S72,SUMIFS(rBP!$1:$1,rBP!$5:$5,MAX(rBP!$5:$5)-AG$5+1))&amp;":"&amp;ADDRESS($S72,SUMIFS(rBP!$1:$1,rBP!$5:$5,MAX(rBP!$5:$5))))))</f>
        <v>1296</v>
      </c>
      <c r="AH72" s="69">
        <f ca="1">IF(AH$5="",0,SUMPRODUCT(
INDIRECT(ADDRESS($P72,SUMIFS($1:$1,$5:$5,1))&amp;":"&amp;ADDRESS($P72,AH$1)),
INDIRECT("rBP!"&amp;ADDRESS($S72,SUMIFS(rBP!$1:$1,rBP!$5:$5,MAX(rBP!$5:$5)-AH$5+1))&amp;":"&amp;ADDRESS($S72,SUMIFS(rBP!$1:$1,rBP!$5:$5,MAX(rBP!$5:$5))))))</f>
        <v>1894.5</v>
      </c>
      <c r="AI72" s="69">
        <f ca="1">IF(AI$5="",0,SUMPRODUCT(
INDIRECT(ADDRESS($P72,SUMIFS($1:$1,$5:$5,1))&amp;":"&amp;ADDRESS($P72,AI$1)),
INDIRECT("rBP!"&amp;ADDRESS($S72,SUMIFS(rBP!$1:$1,rBP!$5:$5,MAX(rBP!$5:$5)-AI$5+1))&amp;":"&amp;ADDRESS($S72,SUMIFS(rBP!$1:$1,rBP!$5:$5,MAX(rBP!$5:$5))))))</f>
        <v>2416.5</v>
      </c>
      <c r="AJ72" s="69">
        <f ca="1">IF(AJ$5="",0,SUMPRODUCT(
INDIRECT(ADDRESS($P72,SUMIFS($1:$1,$5:$5,1))&amp;":"&amp;ADDRESS($P72,AJ$1)),
INDIRECT("rBP!"&amp;ADDRESS($S72,SUMIFS(rBP!$1:$1,rBP!$5:$5,MAX(rBP!$5:$5)-AJ$5+1))&amp;":"&amp;ADDRESS($S72,SUMIFS(rBP!$1:$1,rBP!$5:$5,MAX(rBP!$5:$5))))))</f>
        <v>3174.3</v>
      </c>
      <c r="AK72" s="69">
        <f ca="1">IF(AK$5="",0,SUMPRODUCT(
INDIRECT(ADDRESS($P72,SUMIFS($1:$1,$5:$5,1))&amp;":"&amp;ADDRESS($P72,AK$1)),
INDIRECT("rBP!"&amp;ADDRESS($S72,SUMIFS(rBP!$1:$1,rBP!$5:$5,MAX(rBP!$5:$5)-AK$5+1))&amp;":"&amp;ADDRESS($S72,SUMIFS(rBP!$1:$1,rBP!$5:$5,MAX(rBP!$5:$5))))))</f>
        <v>5154.3</v>
      </c>
      <c r="AL72" s="69">
        <f ca="1">IF(AL$5="",0,SUMPRODUCT(
INDIRECT(ADDRESS($P72,SUMIFS($1:$1,$5:$5,1))&amp;":"&amp;ADDRESS($P72,AL$1)),
INDIRECT("rBP!"&amp;ADDRESS($S72,SUMIFS(rBP!$1:$1,rBP!$5:$5,MAX(rBP!$5:$5)-AL$5+1))&amp;":"&amp;ADDRESS($S72,SUMIFS(rBP!$1:$1,rBP!$5:$5,MAX(rBP!$5:$5))))))</f>
        <v>8487.9</v>
      </c>
      <c r="AM72" s="69">
        <f ca="1">IF(AM$5="",0,SUMPRODUCT(
INDIRECT(ADDRESS($P72,SUMIFS($1:$1,$5:$5,1))&amp;":"&amp;ADDRESS($P72,AM$1)),
INDIRECT("rBP!"&amp;ADDRESS($S72,SUMIFS(rBP!$1:$1,rBP!$5:$5,MAX(rBP!$5:$5)-AM$5+1))&amp;":"&amp;ADDRESS($S72,SUMIFS(rBP!$1:$1,rBP!$5:$5,MAX(rBP!$5:$5))))))</f>
        <v>13273.65</v>
      </c>
      <c r="AN72" s="69">
        <f ca="1">IF(AN$5="",0,SUMPRODUCT(
INDIRECT(ADDRESS($P72,SUMIFS($1:$1,$5:$5,1))&amp;":"&amp;ADDRESS($P72,AN$1)),
INDIRECT("rBP!"&amp;ADDRESS($S72,SUMIFS(rBP!$1:$1,rBP!$5:$5,MAX(rBP!$5:$5)-AN$5+1))&amp;":"&amp;ADDRESS($S72,SUMIFS(rBP!$1:$1,rBP!$5:$5,MAX(rBP!$5:$5))))))</f>
        <v>19336.5</v>
      </c>
      <c r="AO72" s="69">
        <f ca="1">IF(AO$5="",0,SUMPRODUCT(
INDIRECT(ADDRESS($P72,SUMIFS($1:$1,$5:$5,1))&amp;":"&amp;ADDRESS($P72,AO$1)),
INDIRECT("rBP!"&amp;ADDRESS($S72,SUMIFS(rBP!$1:$1,rBP!$5:$5,MAX(rBP!$5:$5)-AO$5+1))&amp;":"&amp;ADDRESS($S72,SUMIFS(rBP!$1:$1,rBP!$5:$5,MAX(rBP!$5:$5))))))</f>
        <v>26152.649999999998</v>
      </c>
      <c r="AP72" s="69">
        <f ca="1">IF(AP$5="",0,SUMPRODUCT(
INDIRECT(ADDRESS($P72,SUMIFS($1:$1,$5:$5,1))&amp;":"&amp;ADDRESS($P72,AP$1)),
INDIRECT("rBP!"&amp;ADDRESS($S72,SUMIFS(rBP!$1:$1,rBP!$5:$5,MAX(rBP!$5:$5)-AP$5+1))&amp;":"&amp;ADDRESS($S72,SUMIFS(rBP!$1:$1,rBP!$5:$5,MAX(rBP!$5:$5))))))</f>
        <v>33416.1</v>
      </c>
      <c r="AQ72" s="69">
        <f ca="1">IF(AQ$5="",0,SUMPRODUCT(
INDIRECT(ADDRESS($P72,SUMIFS($1:$1,$5:$5,1))&amp;":"&amp;ADDRESS($P72,AQ$1)),
INDIRECT("rBP!"&amp;ADDRESS($S72,SUMIFS(rBP!$1:$1,rBP!$5:$5,MAX(rBP!$5:$5)-AQ$5+1))&amp;":"&amp;ADDRESS($S72,SUMIFS(rBP!$1:$1,rBP!$5:$5,MAX(rBP!$5:$5))))))</f>
        <v>40911.75</v>
      </c>
      <c r="AR72" s="69">
        <f ca="1">IF(AR$5="",0,SUMPRODUCT(
INDIRECT(ADDRESS($P72,SUMIFS($1:$1,$5:$5,1))&amp;":"&amp;ADDRESS($P72,AR$1)),
INDIRECT("rBP!"&amp;ADDRESS($S72,SUMIFS(rBP!$1:$1,rBP!$5:$5,MAX(rBP!$5:$5)-AR$5+1))&amp;":"&amp;ADDRESS($S72,SUMIFS(rBP!$1:$1,rBP!$5:$5,MAX(rBP!$5:$5))))))</f>
        <v>48530.25</v>
      </c>
      <c r="AS72" s="69">
        <f ca="1">IF(AS$5="",0,SUMPRODUCT(
INDIRECT(ADDRESS($P72,SUMIFS($1:$1,$5:$5,1))&amp;":"&amp;ADDRESS($P72,AS$1)),
INDIRECT("rBP!"&amp;ADDRESS($S72,SUMIFS(rBP!$1:$1,rBP!$5:$5,MAX(rBP!$5:$5)-AS$5+1))&amp;":"&amp;ADDRESS($S72,SUMIFS(rBP!$1:$1,rBP!$5:$5,MAX(rBP!$5:$5))))))</f>
        <v>56202.75</v>
      </c>
      <c r="AT72" s="69">
        <f ca="1">IF(AT$5="",0,SUMPRODUCT(
INDIRECT(ADDRESS($P72,SUMIFS($1:$1,$5:$5,1))&amp;":"&amp;ADDRESS($P72,AT$1)),
INDIRECT("rBP!"&amp;ADDRESS($S72,SUMIFS(rBP!$1:$1,rBP!$5:$5,MAX(rBP!$5:$5)-AT$5+1))&amp;":"&amp;ADDRESS($S72,SUMIFS(rBP!$1:$1,rBP!$5:$5,MAX(rBP!$5:$5))))))</f>
        <v>63888.75</v>
      </c>
      <c r="AU72" s="69">
        <f ca="1">IF(AU$5="",0,SUMPRODUCT(
INDIRECT(ADDRESS($P72,SUMIFS($1:$1,$5:$5,1))&amp;":"&amp;ADDRESS($P72,AU$1)),
INDIRECT("rBP!"&amp;ADDRESS($S72,SUMIFS(rBP!$1:$1,rBP!$5:$5,MAX(rBP!$5:$5)-AU$5+1))&amp;":"&amp;ADDRESS($S72,SUMIFS(rBP!$1:$1,rBP!$5:$5,MAX(rBP!$5:$5))))))</f>
        <v>71581.5</v>
      </c>
      <c r="AV72" s="69">
        <f ca="1">IF(AV$5="",0,SUMPRODUCT(
INDIRECT(ADDRESS($P72,SUMIFS($1:$1,$5:$5,1))&amp;":"&amp;ADDRESS($P72,AV$1)),
INDIRECT("rBP!"&amp;ADDRESS($S72,SUMIFS(rBP!$1:$1,rBP!$5:$5,MAX(rBP!$5:$5)-AV$5+1))&amp;":"&amp;ADDRESS($S72,SUMIFS(rBP!$1:$1,rBP!$5:$5,MAX(rBP!$5:$5))))))</f>
        <v>79276.5</v>
      </c>
      <c r="AW72" s="69">
        <f ca="1">IF(AW$5="",0,SUMPRODUCT(
INDIRECT(ADDRESS($P72,SUMIFS($1:$1,$5:$5,1))&amp;":"&amp;ADDRESS($P72,AW$1)),
INDIRECT("rBP!"&amp;ADDRESS($S72,SUMIFS(rBP!$1:$1,rBP!$5:$5,MAX(rBP!$5:$5)-AW$5+1))&amp;":"&amp;ADDRESS($S72,SUMIFS(rBP!$1:$1,rBP!$5:$5,MAX(rBP!$5:$5))))))</f>
        <v>86971.5</v>
      </c>
      <c r="AX72" s="69">
        <f ca="1">IF(AX$5="",0,SUMPRODUCT(
INDIRECT(ADDRESS($P72,SUMIFS($1:$1,$5:$5,1))&amp;":"&amp;ADDRESS($P72,AX$1)),
INDIRECT("rBP!"&amp;ADDRESS($S72,SUMIFS(rBP!$1:$1,rBP!$5:$5,MAX(rBP!$5:$5)-AX$5+1))&amp;":"&amp;ADDRESS($S72,SUMIFS(rBP!$1:$1,rBP!$5:$5,MAX(rBP!$5:$5))))))</f>
        <v>94666.5</v>
      </c>
      <c r="AY72" s="69">
        <f ca="1">IF(AY$5="",0,SUMPRODUCT(
INDIRECT(ADDRESS($P72,SUMIFS($1:$1,$5:$5,1))&amp;":"&amp;ADDRESS($P72,AY$1)),
INDIRECT("rBP!"&amp;ADDRESS($S72,SUMIFS(rBP!$1:$1,rBP!$5:$5,MAX(rBP!$5:$5)-AY$5+1))&amp;":"&amp;ADDRESS($S72,SUMIFS(rBP!$1:$1,rBP!$5:$5,MAX(rBP!$5:$5))))))</f>
        <v>102361.5</v>
      </c>
      <c r="AZ72" s="69">
        <f ca="1">IF(AZ$5="",0,SUMPRODUCT(
INDIRECT(ADDRESS($P72,SUMIFS($1:$1,$5:$5,1))&amp;":"&amp;ADDRESS($P72,AZ$1)),
INDIRECT("rBP!"&amp;ADDRESS($S72,SUMIFS(rBP!$1:$1,rBP!$5:$5,MAX(rBP!$5:$5)-AZ$5+1))&amp;":"&amp;ADDRESS($S72,SUMIFS(rBP!$1:$1,rBP!$5:$5,MAX(rBP!$5:$5))))))</f>
        <v>110056.5</v>
      </c>
      <c r="BA72" s="69">
        <f ca="1">IF(BA$5="",0,SUMPRODUCT(
INDIRECT(ADDRESS($P72,SUMIFS($1:$1,$5:$5,1))&amp;":"&amp;ADDRESS($P72,BA$1)),
INDIRECT("rBP!"&amp;ADDRESS($S72,SUMIFS(rBP!$1:$1,rBP!$5:$5,MAX(rBP!$5:$5)-BA$5+1))&amp;":"&amp;ADDRESS($S72,SUMIFS(rBP!$1:$1,rBP!$5:$5,MAX(rBP!$5:$5))))))</f>
        <v>117751.5</v>
      </c>
      <c r="BB72" s="69">
        <f ca="1">IF(BB$5="",0,SUMPRODUCT(
INDIRECT(ADDRESS($P72,SUMIFS($1:$1,$5:$5,1))&amp;":"&amp;ADDRESS($P72,BB$1)),
INDIRECT("rBP!"&amp;ADDRESS($S72,SUMIFS(rBP!$1:$1,rBP!$5:$5,MAX(rBP!$5:$5)-BB$5+1))&amp;":"&amp;ADDRESS($S72,SUMIFS(rBP!$1:$1,rBP!$5:$5,MAX(rBP!$5:$5))))))</f>
        <v>124996.5</v>
      </c>
      <c r="BC72" s="69">
        <f ca="1">IF(BC$5="",0,SUMPRODUCT(
INDIRECT(ADDRESS($P72,SUMIFS($1:$1,$5:$5,1))&amp;":"&amp;ADDRESS($P72,BC$1)),
INDIRECT("rBP!"&amp;ADDRESS($S72,SUMIFS(rBP!$1:$1,rBP!$5:$5,MAX(rBP!$5:$5)-BC$5+1))&amp;":"&amp;ADDRESS($S72,SUMIFS(rBP!$1:$1,rBP!$5:$5,MAX(rBP!$5:$5))))))</f>
        <v>130891.5</v>
      </c>
      <c r="BD72" s="69">
        <f ca="1">IF(BD$5="",0,SUMPRODUCT(
INDIRECT(ADDRESS($P72,SUMIFS($1:$1,$5:$5,1))&amp;":"&amp;ADDRESS($P72,BD$1)),
INDIRECT("rBP!"&amp;ADDRESS($S72,SUMIFS(rBP!$1:$1,rBP!$5:$5,MAX(rBP!$5:$5)-BD$5+1))&amp;":"&amp;ADDRESS($S72,SUMIFS(rBP!$1:$1,rBP!$5:$5,MAX(rBP!$5:$5))))))</f>
        <v>135346.5</v>
      </c>
      <c r="BE72" s="69">
        <f ca="1">IF(BE$5="",0,SUMPRODUCT(
INDIRECT(ADDRESS($P72,SUMIFS($1:$1,$5:$5,1))&amp;":"&amp;ADDRESS($P72,BE$1)),
INDIRECT("rBP!"&amp;ADDRESS($S72,SUMIFS(rBP!$1:$1,rBP!$5:$5,MAX(rBP!$5:$5)-BE$5+1))&amp;":"&amp;ADDRESS($S72,SUMIFS(rBP!$1:$1,rBP!$5:$5,MAX(rBP!$5:$5))))))</f>
        <v>138305.25</v>
      </c>
      <c r="BF72" s="69">
        <f ca="1">IF(BF$5="",0,SUMPRODUCT(
INDIRECT(ADDRESS($P72,SUMIFS($1:$1,$5:$5,1))&amp;":"&amp;ADDRESS($P72,BF$1)),
INDIRECT("rBP!"&amp;ADDRESS($S72,SUMIFS(rBP!$1:$1,rBP!$5:$5,MAX(rBP!$5:$5)-BF$5+1))&amp;":"&amp;ADDRESS($S72,SUMIFS(rBP!$1:$1,rBP!$5:$5,MAX(rBP!$5:$5))))))</f>
        <v>139959</v>
      </c>
      <c r="BG72" s="69">
        <f ca="1">IF(BG$5="",0,SUMPRODUCT(
INDIRECT(ADDRESS($P72,SUMIFS($1:$1,$5:$5,1))&amp;":"&amp;ADDRESS($P72,BG$1)),
INDIRECT("rBP!"&amp;ADDRESS($S72,SUMIFS(rBP!$1:$1,rBP!$5:$5,MAX(rBP!$5:$5)-BG$5+1))&amp;":"&amp;ADDRESS($S72,SUMIFS(rBP!$1:$1,rBP!$5:$5,MAX(rBP!$5:$5))))))</f>
        <v>140843.25</v>
      </c>
      <c r="BH72" s="69">
        <f ca="1">IF(BH$5="",0,SUMPRODUCT(
INDIRECT(ADDRESS($P72,SUMIFS($1:$1,$5:$5,1))&amp;":"&amp;ADDRESS($P72,BH$1)),
INDIRECT("rBP!"&amp;ADDRESS($S72,SUMIFS(rBP!$1:$1,rBP!$5:$5,MAX(rBP!$5:$5)-BH$5+1))&amp;":"&amp;ADDRESS($S72,SUMIFS(rBP!$1:$1,rBP!$5:$5,MAX(rBP!$5:$5))))))</f>
        <v>141277.5</v>
      </c>
      <c r="BI72" s="69">
        <f ca="1">IF(BI$5="",0,SUMPRODUCT(
INDIRECT(ADDRESS($P72,SUMIFS($1:$1,$5:$5,1))&amp;":"&amp;ADDRESS($P72,BI$1)),
INDIRECT("rBP!"&amp;ADDRESS($S72,SUMIFS(rBP!$1:$1,rBP!$5:$5,MAX(rBP!$5:$5)-BI$5+1))&amp;":"&amp;ADDRESS($S72,SUMIFS(rBP!$1:$1,rBP!$5:$5,MAX(rBP!$5:$5))))))</f>
        <v>141477.75</v>
      </c>
      <c r="BJ72" s="69">
        <f ca="1">IF(BJ$5="",0,SUMPRODUCT(
INDIRECT(ADDRESS($P72,SUMIFS($1:$1,$5:$5,1))&amp;":"&amp;ADDRESS($P72,BJ$1)),
INDIRECT("rBP!"&amp;ADDRESS($S72,SUMIFS(rBP!$1:$1,rBP!$5:$5,MAX(rBP!$5:$5)-BJ$5+1))&amp;":"&amp;ADDRESS($S72,SUMIFS(rBP!$1:$1,rBP!$5:$5,MAX(rBP!$5:$5))))))</f>
        <v>141554.25</v>
      </c>
      <c r="BK72" s="69">
        <f ca="1">IF(BK$5="",0,SUMPRODUCT(
INDIRECT(ADDRESS($P72,SUMIFS($1:$1,$5:$5,1))&amp;":"&amp;ADDRESS($P72,BK$1)),
INDIRECT("rBP!"&amp;ADDRESS($S72,SUMIFS(rBP!$1:$1,rBP!$5:$5,MAX(rBP!$5:$5)-BK$5+1))&amp;":"&amp;ADDRESS($S72,SUMIFS(rBP!$1:$1,rBP!$5:$5,MAX(rBP!$5:$5))))))</f>
        <v>141576.75</v>
      </c>
      <c r="BL72" s="69">
        <f ca="1">IF(BL$5="",0,SUMPRODUCT(
INDIRECT(ADDRESS($P72,SUMIFS($1:$1,$5:$5,1))&amp;":"&amp;ADDRESS($P72,BL$1)),
INDIRECT("rBP!"&amp;ADDRESS($S72,SUMIFS(rBP!$1:$1,rBP!$5:$5,MAX(rBP!$5:$5)-BL$5+1))&amp;":"&amp;ADDRESS($S72,SUMIFS(rBP!$1:$1,rBP!$5:$5,MAX(rBP!$5:$5))))))</f>
        <v>141585.75</v>
      </c>
      <c r="BM72" s="69">
        <f ca="1">IF(BM$5="",0,SUMPRODUCT(
INDIRECT(ADDRESS($P72,SUMIFS($1:$1,$5:$5,1))&amp;":"&amp;ADDRESS($P72,BM$1)),
INDIRECT("rBP!"&amp;ADDRESS($S72,SUMIFS(rBP!$1:$1,rBP!$5:$5,MAX(rBP!$5:$5)-BM$5+1))&amp;":"&amp;ADDRESS($S72,SUMIFS(rBP!$1:$1,rBP!$5:$5,MAX(rBP!$5:$5))))))</f>
        <v>141588.00000000003</v>
      </c>
      <c r="BN72" s="69">
        <f ca="1">IF(BN$5="",0,SUMPRODUCT(
INDIRECT(ADDRESS($P72,SUMIFS($1:$1,$5:$5,1))&amp;":"&amp;ADDRESS($P72,BN$1)),
INDIRECT("rBP!"&amp;ADDRESS($S72,SUMIFS(rBP!$1:$1,rBP!$5:$5,MAX(rBP!$5:$5)-BN$5+1))&amp;":"&amp;ADDRESS($S72,SUMIFS(rBP!$1:$1,rBP!$5:$5,MAX(rBP!$5:$5))))))</f>
        <v>141588.00000000003</v>
      </c>
      <c r="BO72" s="69">
        <f ca="1">IF(BO$5="",0,SUMPRODUCT(
INDIRECT(ADDRESS($P72,SUMIFS($1:$1,$5:$5,1))&amp;":"&amp;ADDRESS($P72,BO$1)),
INDIRECT("rBP!"&amp;ADDRESS($S72,SUMIFS(rBP!$1:$1,rBP!$5:$5,MAX(rBP!$5:$5)-BO$5+1))&amp;":"&amp;ADDRESS($S72,SUMIFS(rBP!$1:$1,rBP!$5:$5,MAX(rBP!$5:$5))))))</f>
        <v>141588.00000000003</v>
      </c>
      <c r="BP72" s="69">
        <f ca="1">IF(BP$5="",0,SUMPRODUCT(
INDIRECT(ADDRESS($P72,SUMIFS($1:$1,$5:$5,1))&amp;":"&amp;ADDRESS($P72,BP$1)),
INDIRECT("rBP!"&amp;ADDRESS($S72,SUMIFS(rBP!$1:$1,rBP!$5:$5,MAX(rBP!$5:$5)-BP$5+1))&amp;":"&amp;ADDRESS($S72,SUMIFS(rBP!$1:$1,rBP!$5:$5,MAX(rBP!$5:$5))))))</f>
        <v>141588.00000000003</v>
      </c>
      <c r="BQ72" s="69">
        <f ca="1">IF(BQ$5="",0,SUMPRODUCT(
INDIRECT(ADDRESS($P72,SUMIFS($1:$1,$5:$5,1))&amp;":"&amp;ADDRESS($P72,BQ$1)),
INDIRECT("rBP!"&amp;ADDRESS($S72,SUMIFS(rBP!$1:$1,rBP!$5:$5,MAX(rBP!$5:$5)-BQ$5+1))&amp;":"&amp;ADDRESS($S72,SUMIFS(rBP!$1:$1,rBP!$5:$5,MAX(rBP!$5:$5))))))</f>
        <v>141588.00000000003</v>
      </c>
      <c r="BR72" s="69">
        <f ca="1">IF(BR$5="",0,SUMPRODUCT(
INDIRECT(ADDRESS($P72,SUMIFS($1:$1,$5:$5,1))&amp;":"&amp;ADDRESS($P72,BR$1)),
INDIRECT("rBP!"&amp;ADDRESS($S72,SUMIFS(rBP!$1:$1,rBP!$5:$5,MAX(rBP!$5:$5)-BR$5+1))&amp;":"&amp;ADDRESS($S72,SUMIFS(rBP!$1:$1,rBP!$5:$5,MAX(rBP!$5:$5))))))</f>
        <v>141588.00000000003</v>
      </c>
      <c r="BS72" s="69">
        <f ca="1">IF(BS$5="",0,SUMPRODUCT(
INDIRECT(ADDRESS($P72,SUMIFS($1:$1,$5:$5,1))&amp;":"&amp;ADDRESS($P72,BS$1)),
INDIRECT("rBP!"&amp;ADDRESS($S72,SUMIFS(rBP!$1:$1,rBP!$5:$5,MAX(rBP!$5:$5)-BS$5+1))&amp;":"&amp;ADDRESS($S72,SUMIFS(rBP!$1:$1,rBP!$5:$5,MAX(rBP!$5:$5))))))</f>
        <v>141588.00000000003</v>
      </c>
      <c r="BT72" s="69">
        <f ca="1">IF(BT$5="",0,SUMPRODUCT(
INDIRECT(ADDRESS($P72,SUMIFS($1:$1,$5:$5,1))&amp;":"&amp;ADDRESS($P72,BT$1)),
INDIRECT("rBP!"&amp;ADDRESS($S72,SUMIFS(rBP!$1:$1,rBP!$5:$5,MAX(rBP!$5:$5)-BT$5+1))&amp;":"&amp;ADDRESS($S72,SUMIFS(rBP!$1:$1,rBP!$5:$5,MAX(rBP!$5:$5))))))</f>
        <v>141588.00000000003</v>
      </c>
      <c r="BU72" s="69">
        <f ca="1">IF(BU$5="",0,SUMPRODUCT(
INDIRECT(ADDRESS($P72,SUMIFS($1:$1,$5:$5,1))&amp;":"&amp;ADDRESS($P72,BU$1)),
INDIRECT("rBP!"&amp;ADDRESS($S72,SUMIFS(rBP!$1:$1,rBP!$5:$5,MAX(rBP!$5:$5)-BU$5+1))&amp;":"&amp;ADDRESS($S72,SUMIFS(rBP!$1:$1,rBP!$5:$5,MAX(rBP!$5:$5))))))</f>
        <v>141588.00000000003</v>
      </c>
      <c r="BV72" s="69">
        <f ca="1">IF(BV$5="",0,SUMPRODUCT(
INDIRECT(ADDRESS($P72,SUMIFS($1:$1,$5:$5,1))&amp;":"&amp;ADDRESS($P72,BV$1)),
INDIRECT("rBP!"&amp;ADDRESS($S72,SUMIFS(rBP!$1:$1,rBP!$5:$5,MAX(rBP!$5:$5)-BV$5+1))&amp;":"&amp;ADDRESS($S72,SUMIFS(rBP!$1:$1,rBP!$5:$5,MAX(rBP!$5:$5))))))</f>
        <v>0</v>
      </c>
      <c r="BW72" s="69">
        <f ca="1">IF(BW$5="",0,SUMPRODUCT(
INDIRECT(ADDRESS($P72,SUMIFS($1:$1,$5:$5,1))&amp;":"&amp;ADDRESS($P72,BW$1)),
INDIRECT("rBP!"&amp;ADDRESS($S72,SUMIFS(rBP!$1:$1,rBP!$5:$5,MAX(rBP!$5:$5)-BW$5+1))&amp;":"&amp;ADDRESS($S72,SUMIFS(rBP!$1:$1,rBP!$5:$5,MAX(rBP!$5:$5))))))</f>
        <v>0</v>
      </c>
      <c r="BX72" s="69">
        <f ca="1">IF(BX$5="",0,SUMPRODUCT(
INDIRECT(ADDRESS($P72,SUMIFS($1:$1,$5:$5,1))&amp;":"&amp;ADDRESS($P72,BX$1)),
INDIRECT("rBP!"&amp;ADDRESS($S72,SUMIFS(rBP!$1:$1,rBP!$5:$5,MAX(rBP!$5:$5)-BX$5+1))&amp;":"&amp;ADDRESS($S72,SUMIFS(rBP!$1:$1,rBP!$5:$5,MAX(rBP!$5:$5))))))</f>
        <v>0</v>
      </c>
      <c r="BY72" s="69">
        <f ca="1">IF(BY$5="",0,SUMPRODUCT(
INDIRECT(ADDRESS($P72,SUMIFS($1:$1,$5:$5,1))&amp;":"&amp;ADDRESS($P72,BY$1)),
INDIRECT("rBP!"&amp;ADDRESS($S72,SUMIFS(rBP!$1:$1,rBP!$5:$5,MAX(rBP!$5:$5)-BY$5+1))&amp;":"&amp;ADDRESS($S72,SUMIFS(rBP!$1:$1,rBP!$5:$5,MAX(rBP!$5:$5))))))</f>
        <v>0</v>
      </c>
      <c r="BZ72" s="69">
        <f ca="1">IF(BZ$5="",0,SUMPRODUCT(
INDIRECT(ADDRESS($P72,SUMIFS($1:$1,$5:$5,1))&amp;":"&amp;ADDRESS($P72,BZ$1)),
INDIRECT("rBP!"&amp;ADDRESS($S72,SUMIFS(rBP!$1:$1,rBP!$5:$5,MAX(rBP!$5:$5)-BZ$5+1))&amp;":"&amp;ADDRESS($S72,SUMIFS(rBP!$1:$1,rBP!$5:$5,MAX(rBP!$5:$5))))))</f>
        <v>0</v>
      </c>
      <c r="CA72" s="69">
        <f ca="1">IF(CA$5="",0,SUMPRODUCT(
INDIRECT(ADDRESS($P72,SUMIFS($1:$1,$5:$5,1))&amp;":"&amp;ADDRESS($P72,CA$1)),
INDIRECT("rBP!"&amp;ADDRESS($S72,SUMIFS(rBP!$1:$1,rBP!$5:$5,MAX(rBP!$5:$5)-CA$5+1))&amp;":"&amp;ADDRESS($S72,SUMIFS(rBP!$1:$1,rBP!$5:$5,MAX(rBP!$5:$5))))))</f>
        <v>0</v>
      </c>
      <c r="CB72" s="69">
        <f ca="1">IF(CB$5="",0,SUMPRODUCT(
INDIRECT(ADDRESS($P72,SUMIFS($1:$1,$5:$5,1))&amp;":"&amp;ADDRESS($P72,CB$1)),
INDIRECT("rBP!"&amp;ADDRESS($S72,SUMIFS(rBP!$1:$1,rBP!$5:$5,MAX(rBP!$5:$5)-CB$5+1))&amp;":"&amp;ADDRESS($S72,SUMIFS(rBP!$1:$1,rBP!$5:$5,MAX(rBP!$5:$5))))))</f>
        <v>0</v>
      </c>
      <c r="CC72" s="69">
        <f ca="1">IF(CC$5="",0,SUMPRODUCT(
INDIRECT(ADDRESS($P72,SUMIFS($1:$1,$5:$5,1))&amp;":"&amp;ADDRESS($P72,CC$1)),
INDIRECT("rBP!"&amp;ADDRESS($S72,SUMIFS(rBP!$1:$1,rBP!$5:$5,MAX(rBP!$5:$5)-CC$5+1))&amp;":"&amp;ADDRESS($S72,SUMIFS(rBP!$1:$1,rBP!$5:$5,MAX(rBP!$5:$5))))))</f>
        <v>0</v>
      </c>
      <c r="CD72" s="69">
        <f ca="1">IF(CD$5="",0,SUMPRODUCT(
INDIRECT(ADDRESS($P72,SUMIFS($1:$1,$5:$5,1))&amp;":"&amp;ADDRESS($P72,CD$1)),
INDIRECT("rBP!"&amp;ADDRESS($S72,SUMIFS(rBP!$1:$1,rBP!$5:$5,MAX(rBP!$5:$5)-CD$5+1))&amp;":"&amp;ADDRESS($S72,SUMIFS(rBP!$1:$1,rBP!$5:$5,MAX(rBP!$5:$5))))))</f>
        <v>0</v>
      </c>
      <c r="CE72" s="69">
        <f ca="1">IF(CE$5="",0,SUMPRODUCT(
INDIRECT(ADDRESS($P72,SUMIFS($1:$1,$5:$5,1))&amp;":"&amp;ADDRESS($P72,CE$1)),
INDIRECT("rBP!"&amp;ADDRESS($S72,SUMIFS(rBP!$1:$1,rBP!$5:$5,MAX(rBP!$5:$5)-CE$5+1))&amp;":"&amp;ADDRESS($S72,SUMIFS(rBP!$1:$1,rBP!$5:$5,MAX(rBP!$5:$5))))))</f>
        <v>0</v>
      </c>
      <c r="CF72" s="69">
        <f ca="1">IF(CF$5="",0,SUMPRODUCT(
INDIRECT(ADDRESS($P72,SUMIFS($1:$1,$5:$5,1))&amp;":"&amp;ADDRESS($P72,CF$1)),
INDIRECT("rBP!"&amp;ADDRESS($S72,SUMIFS(rBP!$1:$1,rBP!$5:$5,MAX(rBP!$5:$5)-CF$5+1))&amp;":"&amp;ADDRESS($S72,SUMIFS(rBP!$1:$1,rBP!$5:$5,MAX(rBP!$5:$5))))))</f>
        <v>0</v>
      </c>
      <c r="CG72" s="69">
        <f ca="1">IF(CG$5="",0,SUMPRODUCT(
INDIRECT(ADDRESS($P72,SUMIFS($1:$1,$5:$5,1))&amp;":"&amp;ADDRESS($P72,CG$1)),
INDIRECT("rBP!"&amp;ADDRESS($S72,SUMIFS(rBP!$1:$1,rBP!$5:$5,MAX(rBP!$5:$5)-CG$5+1))&amp;":"&amp;ADDRESS($S72,SUMIFS(rBP!$1:$1,rBP!$5:$5,MAX(rBP!$5:$5))))))</f>
        <v>0</v>
      </c>
      <c r="CH72" s="69">
        <f ca="1">IF(CH$5="",0,SUMPRODUCT(
INDIRECT(ADDRESS($P72,SUMIFS($1:$1,$5:$5,1))&amp;":"&amp;ADDRESS($P72,CH$1)),
INDIRECT("rBP!"&amp;ADDRESS($S72,SUMIFS(rBP!$1:$1,rBP!$5:$5,MAX(rBP!$5:$5)-CH$5+1))&amp;":"&amp;ADDRESS($S72,SUMIFS(rBP!$1:$1,rBP!$5:$5,MAX(rBP!$5:$5))))))</f>
        <v>0</v>
      </c>
      <c r="CI72" s="69">
        <f ca="1">IF(CI$5="",0,SUMPRODUCT(
INDIRECT(ADDRESS($P72,SUMIFS($1:$1,$5:$5,1))&amp;":"&amp;ADDRESS($P72,CI$1)),
INDIRECT("rBP!"&amp;ADDRESS($S72,SUMIFS(rBP!$1:$1,rBP!$5:$5,MAX(rBP!$5:$5)-CI$5+1))&amp;":"&amp;ADDRESS($S72,SUMIFS(rBP!$1:$1,rBP!$5:$5,MAX(rBP!$5:$5))))))</f>
        <v>0</v>
      </c>
      <c r="CJ72" s="69">
        <f ca="1">IF(CJ$5="",0,SUMPRODUCT(
INDIRECT(ADDRESS($P72,SUMIFS($1:$1,$5:$5,1))&amp;":"&amp;ADDRESS($P72,CJ$1)),
INDIRECT("rBP!"&amp;ADDRESS($S72,SUMIFS(rBP!$1:$1,rBP!$5:$5,MAX(rBP!$5:$5)-CJ$5+1))&amp;":"&amp;ADDRESS($S72,SUMIFS(rBP!$1:$1,rBP!$5:$5,MAX(rBP!$5:$5))))))</f>
        <v>0</v>
      </c>
      <c r="CK72" s="69">
        <f ca="1">IF(CK$5="",0,SUMPRODUCT(
INDIRECT(ADDRESS($P72,SUMIFS($1:$1,$5:$5,1))&amp;":"&amp;ADDRESS($P72,CK$1)),
INDIRECT("rBP!"&amp;ADDRESS($S72,SUMIFS(rBP!$1:$1,rBP!$5:$5,MAX(rBP!$5:$5)-CK$5+1))&amp;":"&amp;ADDRESS($S72,SUMIFS(rBP!$1:$1,rBP!$5:$5,MAX(rBP!$5:$5))))))</f>
        <v>0</v>
      </c>
      <c r="CL72" s="69">
        <f ca="1">IF(CL$5="",0,SUMPRODUCT(
INDIRECT(ADDRESS($P72,SUMIFS($1:$1,$5:$5,1))&amp;":"&amp;ADDRESS($P72,CL$1)),
INDIRECT("rBP!"&amp;ADDRESS($S72,SUMIFS(rBP!$1:$1,rBP!$5:$5,MAX(rBP!$5:$5)-CL$5+1))&amp;":"&amp;ADDRESS($S72,SUMIFS(rBP!$1:$1,rBP!$5:$5,MAX(rBP!$5:$5))))))</f>
        <v>0</v>
      </c>
      <c r="CM72" s="69">
        <f ca="1">IF(CM$5="",0,SUMPRODUCT(
INDIRECT(ADDRESS($P72,SUMIFS($1:$1,$5:$5,1))&amp;":"&amp;ADDRESS($P72,CM$1)),
INDIRECT("rBP!"&amp;ADDRESS($S72,SUMIFS(rBP!$1:$1,rBP!$5:$5,MAX(rBP!$5:$5)-CM$5+1))&amp;":"&amp;ADDRESS($S72,SUMIFS(rBP!$1:$1,rBP!$5:$5,MAX(rBP!$5:$5))))))</f>
        <v>0</v>
      </c>
      <c r="CN72" s="69">
        <f ca="1">IF(CN$5="",0,SUMPRODUCT(
INDIRECT(ADDRESS($P72,SUMIFS($1:$1,$5:$5,1))&amp;":"&amp;ADDRESS($P72,CN$1)),
INDIRECT("rBP!"&amp;ADDRESS($S72,SUMIFS(rBP!$1:$1,rBP!$5:$5,MAX(rBP!$5:$5)-CN$5+1))&amp;":"&amp;ADDRESS($S72,SUMIFS(rBP!$1:$1,rBP!$5:$5,MAX(rBP!$5:$5))))))</f>
        <v>0</v>
      </c>
      <c r="CO72" s="69">
        <f ca="1">IF(CO$5="",0,SUMPRODUCT(
INDIRECT(ADDRESS($P72,SUMIFS($1:$1,$5:$5,1))&amp;":"&amp;ADDRESS($P72,CO$1)),
INDIRECT("rBP!"&amp;ADDRESS($S72,SUMIFS(rBP!$1:$1,rBP!$5:$5,MAX(rBP!$5:$5)-CO$5+1))&amp;":"&amp;ADDRESS($S72,SUMIFS(rBP!$1:$1,rBP!$5:$5,MAX(rBP!$5:$5))))))</f>
        <v>0</v>
      </c>
      <c r="CP72" s="69">
        <f ca="1">IF(CP$5="",0,SUMPRODUCT(
INDIRECT(ADDRESS($P72,SUMIFS($1:$1,$5:$5,1))&amp;":"&amp;ADDRESS($P72,CP$1)),
INDIRECT("rBP!"&amp;ADDRESS($S72,SUMIFS(rBP!$1:$1,rBP!$5:$5,MAX(rBP!$5:$5)-CP$5+1))&amp;":"&amp;ADDRESS($S72,SUMIFS(rBP!$1:$1,rBP!$5:$5,MAX(rBP!$5:$5))))))</f>
        <v>0</v>
      </c>
      <c r="CQ72" s="69">
        <f ca="1">IF(CQ$5="",0,SUMPRODUCT(
INDIRECT(ADDRESS($P72,SUMIFS($1:$1,$5:$5,1))&amp;":"&amp;ADDRESS($P72,CQ$1)),
INDIRECT("rBP!"&amp;ADDRESS($S72,SUMIFS(rBP!$1:$1,rBP!$5:$5,MAX(rBP!$5:$5)-CQ$5+1))&amp;":"&amp;ADDRESS($S72,SUMIFS(rBP!$1:$1,rBP!$5:$5,MAX(rBP!$5:$5))))))</f>
        <v>0</v>
      </c>
      <c r="CR72" s="69">
        <f ca="1">IF(CR$5="",0,SUMPRODUCT(
INDIRECT(ADDRESS($P72,SUMIFS($1:$1,$5:$5,1))&amp;":"&amp;ADDRESS($P72,CR$1)),
INDIRECT("rBP!"&amp;ADDRESS($S72,SUMIFS(rBP!$1:$1,rBP!$5:$5,MAX(rBP!$5:$5)-CR$5+1))&amp;":"&amp;ADDRESS($S72,SUMIFS(rBP!$1:$1,rBP!$5:$5,MAX(rBP!$5:$5))))))</f>
        <v>0</v>
      </c>
      <c r="CS72" s="69">
        <f ca="1">IF(CS$5="",0,SUMPRODUCT(
INDIRECT(ADDRESS($P72,SUMIFS($1:$1,$5:$5,1))&amp;":"&amp;ADDRESS($P72,CS$1)),
INDIRECT("rBP!"&amp;ADDRESS($S72,SUMIFS(rBP!$1:$1,rBP!$5:$5,MAX(rBP!$5:$5)-CS$5+1))&amp;":"&amp;ADDRESS($S72,SUMIFS(rBP!$1:$1,rBP!$5:$5,MAX(rBP!$5:$5))))))</f>
        <v>0</v>
      </c>
      <c r="CT72" s="69">
        <f ca="1">IF(CT$5="",0,SUMPRODUCT(
INDIRECT(ADDRESS($P72,SUMIFS($1:$1,$5:$5,1))&amp;":"&amp;ADDRESS($P72,CT$1)),
INDIRECT("rBP!"&amp;ADDRESS($S72,SUMIFS(rBP!$1:$1,rBP!$5:$5,MAX(rBP!$5:$5)-CT$5+1))&amp;":"&amp;ADDRESS($S72,SUMIFS(rBP!$1:$1,rBP!$5:$5,MAX(rBP!$5:$5))))))</f>
        <v>0</v>
      </c>
    </row>
    <row r="73" spans="1:98" s="27" customFormat="1" ht="12" x14ac:dyDescent="0.25">
      <c r="A73" s="26">
        <f>ROW()</f>
        <v>73</v>
      </c>
      <c r="E73" s="24"/>
      <c r="F73" s="66" t="str">
        <f>F64</f>
        <v>Вн.пр-во</v>
      </c>
      <c r="G73" s="27" t="str">
        <f>BP!$F$29</f>
        <v>ЭлЭн</v>
      </c>
      <c r="M73" s="2" t="str">
        <f>Lists!$R$8</f>
        <v>руб.</v>
      </c>
      <c r="P73" s="71">
        <f t="shared" si="11"/>
        <v>7</v>
      </c>
      <c r="R73" s="24"/>
      <c r="S73" s="71">
        <f>BP!$A125</f>
        <v>125</v>
      </c>
      <c r="T73" s="67"/>
      <c r="U73" s="67"/>
      <c r="V73" s="75"/>
      <c r="W73" s="29">
        <f ca="1">SUM(INDIRECT(ADDRESS(ROW(),SUMIFS($1:$1,$5:$5,1))):INDIRECT(ADDRESS(ROW(),SUMIFS($1:$1,$5:$5,MAX($5:$5)))))</f>
        <v>2704662.1840000004</v>
      </c>
      <c r="X73" s="67"/>
      <c r="Y73" s="67"/>
      <c r="Z73" s="69">
        <f ca="1">IF(Z$5="",0,SUMPRODUCT(
INDIRECT(ADDRESS($P73,SUMIFS($1:$1,$5:$5,1))&amp;":"&amp;ADDRESS($P73,Z$1)),
INDIRECT("rBP!"&amp;ADDRESS($S73,SUMIFS(rBP!$1:$1,rBP!$5:$5,MAX(rBP!$5:$5)-Z$5+1))&amp;":"&amp;ADDRESS($S73,SUMIFS(rBP!$1:$1,rBP!$5:$5,MAX(rBP!$5:$5))))))</f>
        <v>0</v>
      </c>
      <c r="AA73" s="69">
        <f ca="1">IF(AA$5="",0,SUMPRODUCT(
INDIRECT(ADDRESS($P73,SUMIFS($1:$1,$5:$5,1))&amp;":"&amp;ADDRESS($P73,AA$1)),
INDIRECT("rBP!"&amp;ADDRESS($S73,SUMIFS(rBP!$1:$1,rBP!$5:$5,MAX(rBP!$5:$5)-AA$5+1))&amp;":"&amp;ADDRESS($S73,SUMIFS(rBP!$1:$1,rBP!$5:$5,MAX(rBP!$5:$5))))))</f>
        <v>0</v>
      </c>
      <c r="AB73" s="69">
        <f ca="1">IF(AB$5="",0,SUMPRODUCT(
INDIRECT(ADDRESS($P73,SUMIFS($1:$1,$5:$5,1))&amp;":"&amp;ADDRESS($P73,AB$1)),
INDIRECT("rBP!"&amp;ADDRESS($S73,SUMIFS(rBP!$1:$1,rBP!$5:$5,MAX(rBP!$5:$5)-AB$5+1))&amp;":"&amp;ADDRESS($S73,SUMIFS(rBP!$1:$1,rBP!$5:$5,MAX(rBP!$5:$5))))))</f>
        <v>0</v>
      </c>
      <c r="AC73" s="69">
        <f ca="1">IF(AC$5="",0,SUMPRODUCT(
INDIRECT(ADDRESS($P73,SUMIFS($1:$1,$5:$5,1))&amp;":"&amp;ADDRESS($P73,AC$1)),
INDIRECT("rBP!"&amp;ADDRESS($S73,SUMIFS(rBP!$1:$1,rBP!$5:$5,MAX(rBP!$5:$5)-AC$5+1))&amp;":"&amp;ADDRESS($S73,SUMIFS(rBP!$1:$1,rBP!$5:$5,MAX(rBP!$5:$5))))))</f>
        <v>0</v>
      </c>
      <c r="AD73" s="69">
        <f ca="1">IF(AD$5="",0,SUMPRODUCT(
INDIRECT(ADDRESS($P73,SUMIFS($1:$1,$5:$5,1))&amp;":"&amp;ADDRESS($P73,AD$1)),
INDIRECT("rBP!"&amp;ADDRESS($S73,SUMIFS(rBP!$1:$1,rBP!$5:$5,MAX(rBP!$5:$5)-AD$5+1))&amp;":"&amp;ADDRESS($S73,SUMIFS(rBP!$1:$1,rBP!$5:$5,MAX(rBP!$5:$5))))))</f>
        <v>0</v>
      </c>
      <c r="AE73" s="69">
        <f ca="1">IF(AE$5="",0,SUMPRODUCT(
INDIRECT(ADDRESS($P73,SUMIFS($1:$1,$5:$5,1))&amp;":"&amp;ADDRESS($P73,AE$1)),
INDIRECT("rBP!"&amp;ADDRESS($S73,SUMIFS(rBP!$1:$1,rBP!$5:$5,MAX(rBP!$5:$5)-AE$5+1))&amp;":"&amp;ADDRESS($S73,SUMIFS(rBP!$1:$1,rBP!$5:$5,MAX(rBP!$5:$5))))))</f>
        <v>128.79999999999998</v>
      </c>
      <c r="AF73" s="69">
        <f ca="1">IF(AF$5="",0,SUMPRODUCT(
INDIRECT(ADDRESS($P73,SUMIFS($1:$1,$5:$5,1))&amp;":"&amp;ADDRESS($P73,AF$1)),
INDIRECT("rBP!"&amp;ADDRESS($S73,SUMIFS(rBP!$1:$1,rBP!$5:$5,MAX(rBP!$5:$5)-AF$5+1))&amp;":"&amp;ADDRESS($S73,SUMIFS(rBP!$1:$1,rBP!$5:$5,MAX(rBP!$5:$5))))))</f>
        <v>515.19999999999993</v>
      </c>
      <c r="AG73" s="69">
        <f ca="1">IF(AG$5="",0,SUMPRODUCT(
INDIRECT(ADDRESS($P73,SUMIFS($1:$1,$5:$5,1))&amp;":"&amp;ADDRESS($P73,AG$1)),
INDIRECT("rBP!"&amp;ADDRESS($S73,SUMIFS(rBP!$1:$1,rBP!$5:$5,MAX(rBP!$5:$5)-AG$5+1))&amp;":"&amp;ADDRESS($S73,SUMIFS(rBP!$1:$1,rBP!$5:$5,MAX(rBP!$5:$5))))))</f>
        <v>927.3599999999999</v>
      </c>
      <c r="AH73" s="69">
        <f ca="1">IF(AH$5="",0,SUMPRODUCT(
INDIRECT(ADDRESS($P73,SUMIFS($1:$1,$5:$5,1))&amp;":"&amp;ADDRESS($P73,AH$1)),
INDIRECT("rBP!"&amp;ADDRESS($S73,SUMIFS(rBP!$1:$1,rBP!$5:$5,MAX(rBP!$5:$5)-AH$5+1))&amp;":"&amp;ADDRESS($S73,SUMIFS(rBP!$1:$1,rBP!$5:$5,MAX(rBP!$5:$5))))))</f>
        <v>1355.62</v>
      </c>
      <c r="AI73" s="69">
        <f ca="1">IF(AI$5="",0,SUMPRODUCT(
INDIRECT(ADDRESS($P73,SUMIFS($1:$1,$5:$5,1))&amp;":"&amp;ADDRESS($P73,AI$1)),
INDIRECT("rBP!"&amp;ADDRESS($S73,SUMIFS(rBP!$1:$1,rBP!$5:$5,MAX(rBP!$5:$5)-AI$5+1))&amp;":"&amp;ADDRESS($S73,SUMIFS(rBP!$1:$1,rBP!$5:$5,MAX(rBP!$5:$5))))))</f>
        <v>1729.1399999999999</v>
      </c>
      <c r="AJ73" s="69">
        <f ca="1">IF(AJ$5="",0,SUMPRODUCT(
INDIRECT(ADDRESS($P73,SUMIFS($1:$1,$5:$5,1))&amp;":"&amp;ADDRESS($P73,AJ$1)),
INDIRECT("rBP!"&amp;ADDRESS($S73,SUMIFS(rBP!$1:$1,rBP!$5:$5,MAX(rBP!$5:$5)-AJ$5+1))&amp;":"&amp;ADDRESS($S73,SUMIFS(rBP!$1:$1,rBP!$5:$5,MAX(rBP!$5:$5))))))</f>
        <v>2271.3879999999999</v>
      </c>
      <c r="AK73" s="69">
        <f ca="1">IF(AK$5="",0,SUMPRODUCT(
INDIRECT(ADDRESS($P73,SUMIFS($1:$1,$5:$5,1))&amp;":"&amp;ADDRESS($P73,AK$1)),
INDIRECT("rBP!"&amp;ADDRESS($S73,SUMIFS(rBP!$1:$1,rBP!$5:$5,MAX(rBP!$5:$5)-AK$5+1))&amp;":"&amp;ADDRESS($S73,SUMIFS(rBP!$1:$1,rBP!$5:$5,MAX(rBP!$5:$5))))))</f>
        <v>3688.1880000000001</v>
      </c>
      <c r="AL73" s="69">
        <f ca="1">IF(AL$5="",0,SUMPRODUCT(
INDIRECT(ADDRESS($P73,SUMIFS($1:$1,$5:$5,1))&amp;":"&amp;ADDRESS($P73,AL$1)),
INDIRECT("rBP!"&amp;ADDRESS($S73,SUMIFS(rBP!$1:$1,rBP!$5:$5,MAX(rBP!$5:$5)-AL$5+1))&amp;":"&amp;ADDRESS($S73,SUMIFS(rBP!$1:$1,rBP!$5:$5,MAX(rBP!$5:$5))))))</f>
        <v>6073.5639999999994</v>
      </c>
      <c r="AM73" s="69">
        <f ca="1">IF(AM$5="",0,SUMPRODUCT(
INDIRECT(ADDRESS($P73,SUMIFS($1:$1,$5:$5,1))&amp;":"&amp;ADDRESS($P73,AM$1)),
INDIRECT("rBP!"&amp;ADDRESS($S73,SUMIFS(rBP!$1:$1,rBP!$5:$5,MAX(rBP!$5:$5)-AM$5+1))&amp;":"&amp;ADDRESS($S73,SUMIFS(rBP!$1:$1,rBP!$5:$5,MAX(rBP!$5:$5))))))</f>
        <v>9498.0339999999978</v>
      </c>
      <c r="AN73" s="69">
        <f ca="1">IF(AN$5="",0,SUMPRODUCT(
INDIRECT(ADDRESS($P73,SUMIFS($1:$1,$5:$5,1))&amp;":"&amp;ADDRESS($P73,AN$1)),
INDIRECT("rBP!"&amp;ADDRESS($S73,SUMIFS(rBP!$1:$1,rBP!$5:$5,MAX(rBP!$5:$5)-AN$5+1))&amp;":"&amp;ADDRESS($S73,SUMIFS(rBP!$1:$1,rBP!$5:$5,MAX(rBP!$5:$5))))))</f>
        <v>13836.339999999998</v>
      </c>
      <c r="AO73" s="69">
        <f ca="1">IF(AO$5="",0,SUMPRODUCT(
INDIRECT(ADDRESS($P73,SUMIFS($1:$1,$5:$5,1))&amp;":"&amp;ADDRESS($P73,AO$1)),
INDIRECT("rBP!"&amp;ADDRESS($S73,SUMIFS(rBP!$1:$1,rBP!$5:$5,MAX(rBP!$5:$5)-AO$5+1))&amp;":"&amp;ADDRESS($S73,SUMIFS(rBP!$1:$1,rBP!$5:$5,MAX(rBP!$5:$5))))))</f>
        <v>18713.673999999999</v>
      </c>
      <c r="AP73" s="69">
        <f ca="1">IF(AP$5="",0,SUMPRODUCT(
INDIRECT(ADDRESS($P73,SUMIFS($1:$1,$5:$5,1))&amp;":"&amp;ADDRESS($P73,AP$1)),
INDIRECT("rBP!"&amp;ADDRESS($S73,SUMIFS(rBP!$1:$1,rBP!$5:$5,MAX(rBP!$5:$5)-AP$5+1))&amp;":"&amp;ADDRESS($S73,SUMIFS(rBP!$1:$1,rBP!$5:$5,MAX(rBP!$5:$5))))))</f>
        <v>23911.075999999997</v>
      </c>
      <c r="AQ73" s="69">
        <f ca="1">IF(AQ$5="",0,SUMPRODUCT(
INDIRECT(ADDRESS($P73,SUMIFS($1:$1,$5:$5,1))&amp;":"&amp;ADDRESS($P73,AQ$1)),
INDIRECT("rBP!"&amp;ADDRESS($S73,SUMIFS(rBP!$1:$1,rBP!$5:$5,MAX(rBP!$5:$5)-AQ$5+1))&amp;":"&amp;ADDRESS($S73,SUMIFS(rBP!$1:$1,rBP!$5:$5,MAX(rBP!$5:$5))))))</f>
        <v>29274.629999999997</v>
      </c>
      <c r="AR73" s="69">
        <f ca="1">IF(AR$5="",0,SUMPRODUCT(
INDIRECT(ADDRESS($P73,SUMIFS($1:$1,$5:$5,1))&amp;":"&amp;ADDRESS($P73,AR$1)),
INDIRECT("rBP!"&amp;ADDRESS($S73,SUMIFS(rBP!$1:$1,rBP!$5:$5,MAX(rBP!$5:$5)-AR$5+1))&amp;":"&amp;ADDRESS($S73,SUMIFS(rBP!$1:$1,rBP!$5:$5,MAX(rBP!$5:$5))))))</f>
        <v>34726.089999999997</v>
      </c>
      <c r="AS73" s="69">
        <f ca="1">IF(AS$5="",0,SUMPRODUCT(
INDIRECT(ADDRESS($P73,SUMIFS($1:$1,$5:$5,1))&amp;":"&amp;ADDRESS($P73,AS$1)),
INDIRECT("rBP!"&amp;ADDRESS($S73,SUMIFS(rBP!$1:$1,rBP!$5:$5,MAX(rBP!$5:$5)-AS$5+1))&amp;":"&amp;ADDRESS($S73,SUMIFS(rBP!$1:$1,rBP!$5:$5,MAX(rBP!$5:$5))))))</f>
        <v>40216.189999999995</v>
      </c>
      <c r="AT73" s="69">
        <f ca="1">IF(AT$5="",0,SUMPRODUCT(
INDIRECT(ADDRESS($P73,SUMIFS($1:$1,$5:$5,1))&amp;":"&amp;ADDRESS($P73,AT$1)),
INDIRECT("rBP!"&amp;ADDRESS($S73,SUMIFS(rBP!$1:$1,rBP!$5:$5,MAX(rBP!$5:$5)-AT$5+1))&amp;":"&amp;ADDRESS($S73,SUMIFS(rBP!$1:$1,rBP!$5:$5,MAX(rBP!$5:$5))))))</f>
        <v>45715.95</v>
      </c>
      <c r="AU73" s="69">
        <f ca="1">IF(AU$5="",0,SUMPRODUCT(
INDIRECT(ADDRESS($P73,SUMIFS($1:$1,$5:$5,1))&amp;":"&amp;ADDRESS($P73,AU$1)),
INDIRECT("rBP!"&amp;ADDRESS($S73,SUMIFS(rBP!$1:$1,rBP!$5:$5,MAX(rBP!$5:$5)-AU$5+1))&amp;":"&amp;ADDRESS($S73,SUMIFS(rBP!$1:$1,rBP!$5:$5,MAX(rBP!$5:$5))))))</f>
        <v>51220.539999999994</v>
      </c>
      <c r="AV73" s="69">
        <f ca="1">IF(AV$5="",0,SUMPRODUCT(
INDIRECT(ADDRESS($P73,SUMIFS($1:$1,$5:$5,1))&amp;":"&amp;ADDRESS($P73,AV$1)),
INDIRECT("rBP!"&amp;ADDRESS($S73,SUMIFS(rBP!$1:$1,rBP!$5:$5,MAX(rBP!$5:$5)-AV$5+1))&amp;":"&amp;ADDRESS($S73,SUMIFS(rBP!$1:$1,rBP!$5:$5,MAX(rBP!$5:$5))))))</f>
        <v>56726.74</v>
      </c>
      <c r="AW73" s="69">
        <f ca="1">IF(AW$5="",0,SUMPRODUCT(
INDIRECT(ADDRESS($P73,SUMIFS($1:$1,$5:$5,1))&amp;":"&amp;ADDRESS($P73,AW$1)),
INDIRECT("rBP!"&amp;ADDRESS($S73,SUMIFS(rBP!$1:$1,rBP!$5:$5,MAX(rBP!$5:$5)-AW$5+1))&amp;":"&amp;ADDRESS($S73,SUMIFS(rBP!$1:$1,rBP!$5:$5,MAX(rBP!$5:$5))))))</f>
        <v>62232.939999999995</v>
      </c>
      <c r="AX73" s="69">
        <f ca="1">IF(AX$5="",0,SUMPRODUCT(
INDIRECT(ADDRESS($P73,SUMIFS($1:$1,$5:$5,1))&amp;":"&amp;ADDRESS($P73,AX$1)),
INDIRECT("rBP!"&amp;ADDRESS($S73,SUMIFS(rBP!$1:$1,rBP!$5:$5,MAX(rBP!$5:$5)-AX$5+1))&amp;":"&amp;ADDRESS($S73,SUMIFS(rBP!$1:$1,rBP!$5:$5,MAX(rBP!$5:$5))))))</f>
        <v>67739.14</v>
      </c>
      <c r="AY73" s="69">
        <f ca="1">IF(AY$5="",0,SUMPRODUCT(
INDIRECT(ADDRESS($P73,SUMIFS($1:$1,$5:$5,1))&amp;":"&amp;ADDRESS($P73,AY$1)),
INDIRECT("rBP!"&amp;ADDRESS($S73,SUMIFS(rBP!$1:$1,rBP!$5:$5,MAX(rBP!$5:$5)-AY$5+1))&amp;":"&amp;ADDRESS($S73,SUMIFS(rBP!$1:$1,rBP!$5:$5,MAX(rBP!$5:$5))))))</f>
        <v>73245.34</v>
      </c>
      <c r="AZ73" s="69">
        <f ca="1">IF(AZ$5="",0,SUMPRODUCT(
INDIRECT(ADDRESS($P73,SUMIFS($1:$1,$5:$5,1))&amp;":"&amp;ADDRESS($P73,AZ$1)),
INDIRECT("rBP!"&amp;ADDRESS($S73,SUMIFS(rBP!$1:$1,rBP!$5:$5,MAX(rBP!$5:$5)-AZ$5+1))&amp;":"&amp;ADDRESS($S73,SUMIFS(rBP!$1:$1,rBP!$5:$5,MAX(rBP!$5:$5))))))</f>
        <v>78751.539999999994</v>
      </c>
      <c r="BA73" s="69">
        <f ca="1">IF(BA$5="",0,SUMPRODUCT(
INDIRECT(ADDRESS($P73,SUMIFS($1:$1,$5:$5,1))&amp;":"&amp;ADDRESS($P73,BA$1)),
INDIRECT("rBP!"&amp;ADDRESS($S73,SUMIFS(rBP!$1:$1,rBP!$5:$5,MAX(rBP!$5:$5)-BA$5+1))&amp;":"&amp;ADDRESS($S73,SUMIFS(rBP!$1:$1,rBP!$5:$5,MAX(rBP!$5:$5))))))</f>
        <v>84257.739999999991</v>
      </c>
      <c r="BB73" s="69">
        <f ca="1">IF(BB$5="",0,SUMPRODUCT(
INDIRECT(ADDRESS($P73,SUMIFS($1:$1,$5:$5,1))&amp;":"&amp;ADDRESS($P73,BB$1)),
INDIRECT("rBP!"&amp;ADDRESS($S73,SUMIFS(rBP!$1:$1,rBP!$5:$5,MAX(rBP!$5:$5)-BB$5+1))&amp;":"&amp;ADDRESS($S73,SUMIFS(rBP!$1:$1,rBP!$5:$5,MAX(rBP!$5:$5))))))</f>
        <v>89441.939999999988</v>
      </c>
      <c r="BC73" s="69">
        <f ca="1">IF(BC$5="",0,SUMPRODUCT(
INDIRECT(ADDRESS($P73,SUMIFS($1:$1,$5:$5,1))&amp;":"&amp;ADDRESS($P73,BC$1)),
INDIRECT("rBP!"&amp;ADDRESS($S73,SUMIFS(rBP!$1:$1,rBP!$5:$5,MAX(rBP!$5:$5)-BC$5+1))&amp;":"&amp;ADDRESS($S73,SUMIFS(rBP!$1:$1,rBP!$5:$5,MAX(rBP!$5:$5))))))</f>
        <v>93660.14</v>
      </c>
      <c r="BD73" s="69">
        <f ca="1">IF(BD$5="",0,SUMPRODUCT(
INDIRECT(ADDRESS($P73,SUMIFS($1:$1,$5:$5,1))&amp;":"&amp;ADDRESS($P73,BD$1)),
INDIRECT("rBP!"&amp;ADDRESS($S73,SUMIFS(rBP!$1:$1,rBP!$5:$5,MAX(rBP!$5:$5)-BD$5+1))&amp;":"&amp;ADDRESS($S73,SUMIFS(rBP!$1:$1,rBP!$5:$5,MAX(rBP!$5:$5))))))</f>
        <v>96847.939999999988</v>
      </c>
      <c r="BE73" s="69">
        <f ca="1">IF(BE$5="",0,SUMPRODUCT(
INDIRECT(ADDRESS($P73,SUMIFS($1:$1,$5:$5,1))&amp;":"&amp;ADDRESS($P73,BE$1)),
INDIRECT("rBP!"&amp;ADDRESS($S73,SUMIFS(rBP!$1:$1,rBP!$5:$5,MAX(rBP!$5:$5)-BE$5+1))&amp;":"&amp;ADDRESS($S73,SUMIFS(rBP!$1:$1,rBP!$5:$5,MAX(rBP!$5:$5))))))</f>
        <v>98965.09</v>
      </c>
      <c r="BF73" s="69">
        <f ca="1">IF(BF$5="",0,SUMPRODUCT(
INDIRECT(ADDRESS($P73,SUMIFS($1:$1,$5:$5,1))&amp;":"&amp;ADDRESS($P73,BF$1)),
INDIRECT("rBP!"&amp;ADDRESS($S73,SUMIFS(rBP!$1:$1,rBP!$5:$5,MAX(rBP!$5:$5)-BF$5+1))&amp;":"&amp;ADDRESS($S73,SUMIFS(rBP!$1:$1,rBP!$5:$5,MAX(rBP!$5:$5))))))</f>
        <v>100148.43999999999</v>
      </c>
      <c r="BG73" s="69">
        <f ca="1">IF(BG$5="",0,SUMPRODUCT(
INDIRECT(ADDRESS($P73,SUMIFS($1:$1,$5:$5,1))&amp;":"&amp;ADDRESS($P73,BG$1)),
INDIRECT("rBP!"&amp;ADDRESS($S73,SUMIFS(rBP!$1:$1,rBP!$5:$5,MAX(rBP!$5:$5)-BG$5+1))&amp;":"&amp;ADDRESS($S73,SUMIFS(rBP!$1:$1,rBP!$5:$5,MAX(rBP!$5:$5))))))</f>
        <v>100781.17</v>
      </c>
      <c r="BH73" s="69">
        <f ca="1">IF(BH$5="",0,SUMPRODUCT(
INDIRECT(ADDRESS($P73,SUMIFS($1:$1,$5:$5,1))&amp;":"&amp;ADDRESS($P73,BH$1)),
INDIRECT("rBP!"&amp;ADDRESS($S73,SUMIFS(rBP!$1:$1,rBP!$5:$5,MAX(rBP!$5:$5)-BH$5+1))&amp;":"&amp;ADDRESS($S73,SUMIFS(rBP!$1:$1,rBP!$5:$5,MAX(rBP!$5:$5))))))</f>
        <v>101091.9</v>
      </c>
      <c r="BI73" s="69">
        <f ca="1">IF(BI$5="",0,SUMPRODUCT(
INDIRECT(ADDRESS($P73,SUMIFS($1:$1,$5:$5,1))&amp;":"&amp;ADDRESS($P73,BI$1)),
INDIRECT("rBP!"&amp;ADDRESS($S73,SUMIFS(rBP!$1:$1,rBP!$5:$5,MAX(rBP!$5:$5)-BI$5+1))&amp;":"&amp;ADDRESS($S73,SUMIFS(rBP!$1:$1,rBP!$5:$5,MAX(rBP!$5:$5))))))</f>
        <v>101235.18999999999</v>
      </c>
      <c r="BJ73" s="69">
        <f ca="1">IF(BJ$5="",0,SUMPRODUCT(
INDIRECT(ADDRESS($P73,SUMIFS($1:$1,$5:$5,1))&amp;":"&amp;ADDRESS($P73,BJ$1)),
INDIRECT("rBP!"&amp;ADDRESS($S73,SUMIFS(rBP!$1:$1,rBP!$5:$5,MAX(rBP!$5:$5)-BJ$5+1))&amp;":"&amp;ADDRESS($S73,SUMIFS(rBP!$1:$1,rBP!$5:$5,MAX(rBP!$5:$5))))))</f>
        <v>101289.93</v>
      </c>
      <c r="BK73" s="69">
        <f ca="1">IF(BK$5="",0,SUMPRODUCT(
INDIRECT(ADDRESS($P73,SUMIFS($1:$1,$5:$5,1))&amp;":"&amp;ADDRESS($P73,BK$1)),
INDIRECT("rBP!"&amp;ADDRESS($S73,SUMIFS(rBP!$1:$1,rBP!$5:$5,MAX(rBP!$5:$5)-BK$5+1))&amp;":"&amp;ADDRESS($S73,SUMIFS(rBP!$1:$1,rBP!$5:$5,MAX(rBP!$5:$5))))))</f>
        <v>101306.03</v>
      </c>
      <c r="BL73" s="69">
        <f ca="1">IF(BL$5="",0,SUMPRODUCT(
INDIRECT(ADDRESS($P73,SUMIFS($1:$1,$5:$5,1))&amp;":"&amp;ADDRESS($P73,BL$1)),
INDIRECT("rBP!"&amp;ADDRESS($S73,SUMIFS(rBP!$1:$1,rBP!$5:$5,MAX(rBP!$5:$5)-BL$5+1))&amp;":"&amp;ADDRESS($S73,SUMIFS(rBP!$1:$1,rBP!$5:$5,MAX(rBP!$5:$5))))))</f>
        <v>101312.46999999999</v>
      </c>
      <c r="BM73" s="69">
        <f ca="1">IF(BM$5="",0,SUMPRODUCT(
INDIRECT(ADDRESS($P73,SUMIFS($1:$1,$5:$5,1))&amp;":"&amp;ADDRESS($P73,BM$1)),
INDIRECT("rBP!"&amp;ADDRESS($S73,SUMIFS(rBP!$1:$1,rBP!$5:$5,MAX(rBP!$5:$5)-BM$5+1))&amp;":"&amp;ADDRESS($S73,SUMIFS(rBP!$1:$1,rBP!$5:$5,MAX(rBP!$5:$5))))))</f>
        <v>101314.08</v>
      </c>
      <c r="BN73" s="69">
        <f ca="1">IF(BN$5="",0,SUMPRODUCT(
INDIRECT(ADDRESS($P73,SUMIFS($1:$1,$5:$5,1))&amp;":"&amp;ADDRESS($P73,BN$1)),
INDIRECT("rBP!"&amp;ADDRESS($S73,SUMIFS(rBP!$1:$1,rBP!$5:$5,MAX(rBP!$5:$5)-BN$5+1))&amp;":"&amp;ADDRESS($S73,SUMIFS(rBP!$1:$1,rBP!$5:$5,MAX(rBP!$5:$5))))))</f>
        <v>101314.08</v>
      </c>
      <c r="BO73" s="69">
        <f ca="1">IF(BO$5="",0,SUMPRODUCT(
INDIRECT(ADDRESS($P73,SUMIFS($1:$1,$5:$5,1))&amp;":"&amp;ADDRESS($P73,BO$1)),
INDIRECT("rBP!"&amp;ADDRESS($S73,SUMIFS(rBP!$1:$1,rBP!$5:$5,MAX(rBP!$5:$5)-BO$5+1))&amp;":"&amp;ADDRESS($S73,SUMIFS(rBP!$1:$1,rBP!$5:$5,MAX(rBP!$5:$5))))))</f>
        <v>101314.08</v>
      </c>
      <c r="BP73" s="69">
        <f ca="1">IF(BP$5="",0,SUMPRODUCT(
INDIRECT(ADDRESS($P73,SUMIFS($1:$1,$5:$5,1))&amp;":"&amp;ADDRESS($P73,BP$1)),
INDIRECT("rBP!"&amp;ADDRESS($S73,SUMIFS(rBP!$1:$1,rBP!$5:$5,MAX(rBP!$5:$5)-BP$5+1))&amp;":"&amp;ADDRESS($S73,SUMIFS(rBP!$1:$1,rBP!$5:$5,MAX(rBP!$5:$5))))))</f>
        <v>101314.08</v>
      </c>
      <c r="BQ73" s="69">
        <f ca="1">IF(BQ$5="",0,SUMPRODUCT(
INDIRECT(ADDRESS($P73,SUMIFS($1:$1,$5:$5,1))&amp;":"&amp;ADDRESS($P73,BQ$1)),
INDIRECT("rBP!"&amp;ADDRESS($S73,SUMIFS(rBP!$1:$1,rBP!$5:$5,MAX(rBP!$5:$5)-BQ$5+1))&amp;":"&amp;ADDRESS($S73,SUMIFS(rBP!$1:$1,rBP!$5:$5,MAX(rBP!$5:$5))))))</f>
        <v>101314.08</v>
      </c>
      <c r="BR73" s="69">
        <f ca="1">IF(BR$5="",0,SUMPRODUCT(
INDIRECT(ADDRESS($P73,SUMIFS($1:$1,$5:$5,1))&amp;":"&amp;ADDRESS($P73,BR$1)),
INDIRECT("rBP!"&amp;ADDRESS($S73,SUMIFS(rBP!$1:$1,rBP!$5:$5,MAX(rBP!$5:$5)-BR$5+1))&amp;":"&amp;ADDRESS($S73,SUMIFS(rBP!$1:$1,rBP!$5:$5,MAX(rBP!$5:$5))))))</f>
        <v>101314.08</v>
      </c>
      <c r="BS73" s="69">
        <f ca="1">IF(BS$5="",0,SUMPRODUCT(
INDIRECT(ADDRESS($P73,SUMIFS($1:$1,$5:$5,1))&amp;":"&amp;ADDRESS($P73,BS$1)),
INDIRECT("rBP!"&amp;ADDRESS($S73,SUMIFS(rBP!$1:$1,rBP!$5:$5,MAX(rBP!$5:$5)-BS$5+1))&amp;":"&amp;ADDRESS($S73,SUMIFS(rBP!$1:$1,rBP!$5:$5,MAX(rBP!$5:$5))))))</f>
        <v>101314.08</v>
      </c>
      <c r="BT73" s="69">
        <f ca="1">IF(BT$5="",0,SUMPRODUCT(
INDIRECT(ADDRESS($P73,SUMIFS($1:$1,$5:$5,1))&amp;":"&amp;ADDRESS($P73,BT$1)),
INDIRECT("rBP!"&amp;ADDRESS($S73,SUMIFS(rBP!$1:$1,rBP!$5:$5,MAX(rBP!$5:$5)-BT$5+1))&amp;":"&amp;ADDRESS($S73,SUMIFS(rBP!$1:$1,rBP!$5:$5,MAX(rBP!$5:$5))))))</f>
        <v>101314.08</v>
      </c>
      <c r="BU73" s="69">
        <f ca="1">IF(BU$5="",0,SUMPRODUCT(
INDIRECT(ADDRESS($P73,SUMIFS($1:$1,$5:$5,1))&amp;":"&amp;ADDRESS($P73,BU$1)),
INDIRECT("rBP!"&amp;ADDRESS($S73,SUMIFS(rBP!$1:$1,rBP!$5:$5,MAX(rBP!$5:$5)-BU$5+1))&amp;":"&amp;ADDRESS($S73,SUMIFS(rBP!$1:$1,rBP!$5:$5,MAX(rBP!$5:$5))))))</f>
        <v>101314.08</v>
      </c>
      <c r="BV73" s="69">
        <f ca="1">IF(BV$5="",0,SUMPRODUCT(
INDIRECT(ADDRESS($P73,SUMIFS($1:$1,$5:$5,1))&amp;":"&amp;ADDRESS($P73,BV$1)),
INDIRECT("rBP!"&amp;ADDRESS($S73,SUMIFS(rBP!$1:$1,rBP!$5:$5,MAX(rBP!$5:$5)-BV$5+1))&amp;":"&amp;ADDRESS($S73,SUMIFS(rBP!$1:$1,rBP!$5:$5,MAX(rBP!$5:$5))))))</f>
        <v>0</v>
      </c>
      <c r="BW73" s="69">
        <f ca="1">IF(BW$5="",0,SUMPRODUCT(
INDIRECT(ADDRESS($P73,SUMIFS($1:$1,$5:$5,1))&amp;":"&amp;ADDRESS($P73,BW$1)),
INDIRECT("rBP!"&amp;ADDRESS($S73,SUMIFS(rBP!$1:$1,rBP!$5:$5,MAX(rBP!$5:$5)-BW$5+1))&amp;":"&amp;ADDRESS($S73,SUMIFS(rBP!$1:$1,rBP!$5:$5,MAX(rBP!$5:$5))))))</f>
        <v>0</v>
      </c>
      <c r="BX73" s="69">
        <f ca="1">IF(BX$5="",0,SUMPRODUCT(
INDIRECT(ADDRESS($P73,SUMIFS($1:$1,$5:$5,1))&amp;":"&amp;ADDRESS($P73,BX$1)),
INDIRECT("rBP!"&amp;ADDRESS($S73,SUMIFS(rBP!$1:$1,rBP!$5:$5,MAX(rBP!$5:$5)-BX$5+1))&amp;":"&amp;ADDRESS($S73,SUMIFS(rBP!$1:$1,rBP!$5:$5,MAX(rBP!$5:$5))))))</f>
        <v>0</v>
      </c>
      <c r="BY73" s="69">
        <f ca="1">IF(BY$5="",0,SUMPRODUCT(
INDIRECT(ADDRESS($P73,SUMIFS($1:$1,$5:$5,1))&amp;":"&amp;ADDRESS($P73,BY$1)),
INDIRECT("rBP!"&amp;ADDRESS($S73,SUMIFS(rBP!$1:$1,rBP!$5:$5,MAX(rBP!$5:$5)-BY$5+1))&amp;":"&amp;ADDRESS($S73,SUMIFS(rBP!$1:$1,rBP!$5:$5,MAX(rBP!$5:$5))))))</f>
        <v>0</v>
      </c>
      <c r="BZ73" s="69">
        <f ca="1">IF(BZ$5="",0,SUMPRODUCT(
INDIRECT(ADDRESS($P73,SUMIFS($1:$1,$5:$5,1))&amp;":"&amp;ADDRESS($P73,BZ$1)),
INDIRECT("rBP!"&amp;ADDRESS($S73,SUMIFS(rBP!$1:$1,rBP!$5:$5,MAX(rBP!$5:$5)-BZ$5+1))&amp;":"&amp;ADDRESS($S73,SUMIFS(rBP!$1:$1,rBP!$5:$5,MAX(rBP!$5:$5))))))</f>
        <v>0</v>
      </c>
      <c r="CA73" s="69">
        <f ca="1">IF(CA$5="",0,SUMPRODUCT(
INDIRECT(ADDRESS($P73,SUMIFS($1:$1,$5:$5,1))&amp;":"&amp;ADDRESS($P73,CA$1)),
INDIRECT("rBP!"&amp;ADDRESS($S73,SUMIFS(rBP!$1:$1,rBP!$5:$5,MAX(rBP!$5:$5)-CA$5+1))&amp;":"&amp;ADDRESS($S73,SUMIFS(rBP!$1:$1,rBP!$5:$5,MAX(rBP!$5:$5))))))</f>
        <v>0</v>
      </c>
      <c r="CB73" s="69">
        <f ca="1">IF(CB$5="",0,SUMPRODUCT(
INDIRECT(ADDRESS($P73,SUMIFS($1:$1,$5:$5,1))&amp;":"&amp;ADDRESS($P73,CB$1)),
INDIRECT("rBP!"&amp;ADDRESS($S73,SUMIFS(rBP!$1:$1,rBP!$5:$5,MAX(rBP!$5:$5)-CB$5+1))&amp;":"&amp;ADDRESS($S73,SUMIFS(rBP!$1:$1,rBP!$5:$5,MAX(rBP!$5:$5))))))</f>
        <v>0</v>
      </c>
      <c r="CC73" s="69">
        <f ca="1">IF(CC$5="",0,SUMPRODUCT(
INDIRECT(ADDRESS($P73,SUMIFS($1:$1,$5:$5,1))&amp;":"&amp;ADDRESS($P73,CC$1)),
INDIRECT("rBP!"&amp;ADDRESS($S73,SUMIFS(rBP!$1:$1,rBP!$5:$5,MAX(rBP!$5:$5)-CC$5+1))&amp;":"&amp;ADDRESS($S73,SUMIFS(rBP!$1:$1,rBP!$5:$5,MAX(rBP!$5:$5))))))</f>
        <v>0</v>
      </c>
      <c r="CD73" s="69">
        <f ca="1">IF(CD$5="",0,SUMPRODUCT(
INDIRECT(ADDRESS($P73,SUMIFS($1:$1,$5:$5,1))&amp;":"&amp;ADDRESS($P73,CD$1)),
INDIRECT("rBP!"&amp;ADDRESS($S73,SUMIFS(rBP!$1:$1,rBP!$5:$5,MAX(rBP!$5:$5)-CD$5+1))&amp;":"&amp;ADDRESS($S73,SUMIFS(rBP!$1:$1,rBP!$5:$5,MAX(rBP!$5:$5))))))</f>
        <v>0</v>
      </c>
      <c r="CE73" s="69">
        <f ca="1">IF(CE$5="",0,SUMPRODUCT(
INDIRECT(ADDRESS($P73,SUMIFS($1:$1,$5:$5,1))&amp;":"&amp;ADDRESS($P73,CE$1)),
INDIRECT("rBP!"&amp;ADDRESS($S73,SUMIFS(rBP!$1:$1,rBP!$5:$5,MAX(rBP!$5:$5)-CE$5+1))&amp;":"&amp;ADDRESS($S73,SUMIFS(rBP!$1:$1,rBP!$5:$5,MAX(rBP!$5:$5))))))</f>
        <v>0</v>
      </c>
      <c r="CF73" s="69">
        <f ca="1">IF(CF$5="",0,SUMPRODUCT(
INDIRECT(ADDRESS($P73,SUMIFS($1:$1,$5:$5,1))&amp;":"&amp;ADDRESS($P73,CF$1)),
INDIRECT("rBP!"&amp;ADDRESS($S73,SUMIFS(rBP!$1:$1,rBP!$5:$5,MAX(rBP!$5:$5)-CF$5+1))&amp;":"&amp;ADDRESS($S73,SUMIFS(rBP!$1:$1,rBP!$5:$5,MAX(rBP!$5:$5))))))</f>
        <v>0</v>
      </c>
      <c r="CG73" s="69">
        <f ca="1">IF(CG$5="",0,SUMPRODUCT(
INDIRECT(ADDRESS($P73,SUMIFS($1:$1,$5:$5,1))&amp;":"&amp;ADDRESS($P73,CG$1)),
INDIRECT("rBP!"&amp;ADDRESS($S73,SUMIFS(rBP!$1:$1,rBP!$5:$5,MAX(rBP!$5:$5)-CG$5+1))&amp;":"&amp;ADDRESS($S73,SUMIFS(rBP!$1:$1,rBP!$5:$5,MAX(rBP!$5:$5))))))</f>
        <v>0</v>
      </c>
      <c r="CH73" s="69">
        <f ca="1">IF(CH$5="",0,SUMPRODUCT(
INDIRECT(ADDRESS($P73,SUMIFS($1:$1,$5:$5,1))&amp;":"&amp;ADDRESS($P73,CH$1)),
INDIRECT("rBP!"&amp;ADDRESS($S73,SUMIFS(rBP!$1:$1,rBP!$5:$5,MAX(rBP!$5:$5)-CH$5+1))&amp;":"&amp;ADDRESS($S73,SUMIFS(rBP!$1:$1,rBP!$5:$5,MAX(rBP!$5:$5))))))</f>
        <v>0</v>
      </c>
      <c r="CI73" s="69">
        <f ca="1">IF(CI$5="",0,SUMPRODUCT(
INDIRECT(ADDRESS($P73,SUMIFS($1:$1,$5:$5,1))&amp;":"&amp;ADDRESS($P73,CI$1)),
INDIRECT("rBP!"&amp;ADDRESS($S73,SUMIFS(rBP!$1:$1,rBP!$5:$5,MAX(rBP!$5:$5)-CI$5+1))&amp;":"&amp;ADDRESS($S73,SUMIFS(rBP!$1:$1,rBP!$5:$5,MAX(rBP!$5:$5))))))</f>
        <v>0</v>
      </c>
      <c r="CJ73" s="69">
        <f ca="1">IF(CJ$5="",0,SUMPRODUCT(
INDIRECT(ADDRESS($P73,SUMIFS($1:$1,$5:$5,1))&amp;":"&amp;ADDRESS($P73,CJ$1)),
INDIRECT("rBP!"&amp;ADDRESS($S73,SUMIFS(rBP!$1:$1,rBP!$5:$5,MAX(rBP!$5:$5)-CJ$5+1))&amp;":"&amp;ADDRESS($S73,SUMIFS(rBP!$1:$1,rBP!$5:$5,MAX(rBP!$5:$5))))))</f>
        <v>0</v>
      </c>
      <c r="CK73" s="69">
        <f ca="1">IF(CK$5="",0,SUMPRODUCT(
INDIRECT(ADDRESS($P73,SUMIFS($1:$1,$5:$5,1))&amp;":"&amp;ADDRESS($P73,CK$1)),
INDIRECT("rBP!"&amp;ADDRESS($S73,SUMIFS(rBP!$1:$1,rBP!$5:$5,MAX(rBP!$5:$5)-CK$5+1))&amp;":"&amp;ADDRESS($S73,SUMIFS(rBP!$1:$1,rBP!$5:$5,MAX(rBP!$5:$5))))))</f>
        <v>0</v>
      </c>
      <c r="CL73" s="69">
        <f ca="1">IF(CL$5="",0,SUMPRODUCT(
INDIRECT(ADDRESS($P73,SUMIFS($1:$1,$5:$5,1))&amp;":"&amp;ADDRESS($P73,CL$1)),
INDIRECT("rBP!"&amp;ADDRESS($S73,SUMIFS(rBP!$1:$1,rBP!$5:$5,MAX(rBP!$5:$5)-CL$5+1))&amp;":"&amp;ADDRESS($S73,SUMIFS(rBP!$1:$1,rBP!$5:$5,MAX(rBP!$5:$5))))))</f>
        <v>0</v>
      </c>
      <c r="CM73" s="69">
        <f ca="1">IF(CM$5="",0,SUMPRODUCT(
INDIRECT(ADDRESS($P73,SUMIFS($1:$1,$5:$5,1))&amp;":"&amp;ADDRESS($P73,CM$1)),
INDIRECT("rBP!"&amp;ADDRESS($S73,SUMIFS(rBP!$1:$1,rBP!$5:$5,MAX(rBP!$5:$5)-CM$5+1))&amp;":"&amp;ADDRESS($S73,SUMIFS(rBP!$1:$1,rBP!$5:$5,MAX(rBP!$5:$5))))))</f>
        <v>0</v>
      </c>
      <c r="CN73" s="69">
        <f ca="1">IF(CN$5="",0,SUMPRODUCT(
INDIRECT(ADDRESS($P73,SUMIFS($1:$1,$5:$5,1))&amp;":"&amp;ADDRESS($P73,CN$1)),
INDIRECT("rBP!"&amp;ADDRESS($S73,SUMIFS(rBP!$1:$1,rBP!$5:$5,MAX(rBP!$5:$5)-CN$5+1))&amp;":"&amp;ADDRESS($S73,SUMIFS(rBP!$1:$1,rBP!$5:$5,MAX(rBP!$5:$5))))))</f>
        <v>0</v>
      </c>
      <c r="CO73" s="69">
        <f ca="1">IF(CO$5="",0,SUMPRODUCT(
INDIRECT(ADDRESS($P73,SUMIFS($1:$1,$5:$5,1))&amp;":"&amp;ADDRESS($P73,CO$1)),
INDIRECT("rBP!"&amp;ADDRESS($S73,SUMIFS(rBP!$1:$1,rBP!$5:$5,MAX(rBP!$5:$5)-CO$5+1))&amp;":"&amp;ADDRESS($S73,SUMIFS(rBP!$1:$1,rBP!$5:$5,MAX(rBP!$5:$5))))))</f>
        <v>0</v>
      </c>
      <c r="CP73" s="69">
        <f ca="1">IF(CP$5="",0,SUMPRODUCT(
INDIRECT(ADDRESS($P73,SUMIFS($1:$1,$5:$5,1))&amp;":"&amp;ADDRESS($P73,CP$1)),
INDIRECT("rBP!"&amp;ADDRESS($S73,SUMIFS(rBP!$1:$1,rBP!$5:$5,MAX(rBP!$5:$5)-CP$5+1))&amp;":"&amp;ADDRESS($S73,SUMIFS(rBP!$1:$1,rBP!$5:$5,MAX(rBP!$5:$5))))))</f>
        <v>0</v>
      </c>
      <c r="CQ73" s="69">
        <f ca="1">IF(CQ$5="",0,SUMPRODUCT(
INDIRECT(ADDRESS($P73,SUMIFS($1:$1,$5:$5,1))&amp;":"&amp;ADDRESS($P73,CQ$1)),
INDIRECT("rBP!"&amp;ADDRESS($S73,SUMIFS(rBP!$1:$1,rBP!$5:$5,MAX(rBP!$5:$5)-CQ$5+1))&amp;":"&amp;ADDRESS($S73,SUMIFS(rBP!$1:$1,rBP!$5:$5,MAX(rBP!$5:$5))))))</f>
        <v>0</v>
      </c>
      <c r="CR73" s="69">
        <f ca="1">IF(CR$5="",0,SUMPRODUCT(
INDIRECT(ADDRESS($P73,SUMIFS($1:$1,$5:$5,1))&amp;":"&amp;ADDRESS($P73,CR$1)),
INDIRECT("rBP!"&amp;ADDRESS($S73,SUMIFS(rBP!$1:$1,rBP!$5:$5,MAX(rBP!$5:$5)-CR$5+1))&amp;":"&amp;ADDRESS($S73,SUMIFS(rBP!$1:$1,rBP!$5:$5,MAX(rBP!$5:$5))))))</f>
        <v>0</v>
      </c>
      <c r="CS73" s="69">
        <f ca="1">IF(CS$5="",0,SUMPRODUCT(
INDIRECT(ADDRESS($P73,SUMIFS($1:$1,$5:$5,1))&amp;":"&amp;ADDRESS($P73,CS$1)),
INDIRECT("rBP!"&amp;ADDRESS($S73,SUMIFS(rBP!$1:$1,rBP!$5:$5,MAX(rBP!$5:$5)-CS$5+1))&amp;":"&amp;ADDRESS($S73,SUMIFS(rBP!$1:$1,rBP!$5:$5,MAX(rBP!$5:$5))))))</f>
        <v>0</v>
      </c>
      <c r="CT73" s="69">
        <f ca="1">IF(CT$5="",0,SUMPRODUCT(
INDIRECT(ADDRESS($P73,SUMIFS($1:$1,$5:$5,1))&amp;":"&amp;ADDRESS($P73,CT$1)),
INDIRECT("rBP!"&amp;ADDRESS($S73,SUMIFS(rBP!$1:$1,rBP!$5:$5,MAX(rBP!$5:$5)-CT$5+1))&amp;":"&amp;ADDRESS($S73,SUMIFS(rBP!$1:$1,rBP!$5:$5,MAX(rBP!$5:$5))))))</f>
        <v>0</v>
      </c>
    </row>
    <row r="74" spans="1:98" s="2" customFormat="1" ht="10.199999999999999" x14ac:dyDescent="0.2">
      <c r="A74" s="11">
        <f>ROW()</f>
        <v>74</v>
      </c>
      <c r="E74" s="23" t="str">
        <f>Lists!$N$9</f>
        <v>пустая строка</v>
      </c>
      <c r="P74" s="3"/>
      <c r="R74" s="23"/>
      <c r="S74" s="3"/>
      <c r="V74" s="74"/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</row>
    <row r="75" spans="1:98" s="13" customFormat="1" x14ac:dyDescent="0.3">
      <c r="A75" s="12">
        <f>ROW()</f>
        <v>75</v>
      </c>
      <c r="E75" s="25"/>
      <c r="F75" s="13" t="str">
        <f>BP!$F$127</f>
        <v>Поступление в пр-во ГП в натуральных величинах</v>
      </c>
      <c r="M75" s="4"/>
      <c r="P75" s="61"/>
      <c r="Q75" s="62"/>
      <c r="R75" s="63"/>
      <c r="S75" s="61"/>
      <c r="T75" s="64"/>
      <c r="U75" s="64"/>
      <c r="V75" s="76"/>
      <c r="W75" s="65"/>
      <c r="X75" s="64"/>
      <c r="Y75" s="64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</row>
    <row r="76" spans="1:98" s="27" customFormat="1" ht="12" x14ac:dyDescent="0.25">
      <c r="A76" s="26">
        <f>ROW()</f>
        <v>76</v>
      </c>
      <c r="E76" s="24"/>
      <c r="F76" s="66" t="str">
        <f>F75</f>
        <v>Поступление в пр-во ГП в натуральных величинах</v>
      </c>
      <c r="G76" s="27" t="str">
        <f>BP!$F$21</f>
        <v>Основа</v>
      </c>
      <c r="M76" s="2" t="str">
        <f>BP!$M$21</f>
        <v>кг</v>
      </c>
      <c r="P76" s="71">
        <f>$A$7</f>
        <v>7</v>
      </c>
      <c r="R76" s="24"/>
      <c r="S76" s="71">
        <f>BP!$A129</f>
        <v>129</v>
      </c>
      <c r="T76" s="67"/>
      <c r="U76" s="67"/>
      <c r="V76" s="75"/>
      <c r="W76" s="29">
        <f ca="1">SUM(INDIRECT(ADDRESS(ROW(),SUMIFS($1:$1,$5:$5,1))):INDIRECT(ADDRESS(ROW(),SUMIFS($1:$1,$5:$5,MAX($5:$5)))))</f>
        <v>1165543.8</v>
      </c>
      <c r="X76" s="67"/>
      <c r="Y76" s="67"/>
      <c r="Z76" s="69">
        <f ca="1">IF(Z$5="",0,SUMPRODUCT(
INDIRECT(ADDRESS($P76,SUMIFS($1:$1,$5:$5,1))&amp;":"&amp;ADDRESS($P76,Z$1)),
INDIRECT("rBP!"&amp;ADDRESS($S76,SUMIFS(rBP!$1:$1,rBP!$5:$5,MAX(rBP!$5:$5)-Z$5+1))&amp;":"&amp;ADDRESS($S76,SUMIFS(rBP!$1:$1,rBP!$5:$5,MAX(rBP!$5:$5))))))</f>
        <v>0</v>
      </c>
      <c r="AA76" s="69">
        <f ca="1">IF(AA$5="",0,SUMPRODUCT(
INDIRECT(ADDRESS($P76,SUMIFS($1:$1,$5:$5,1))&amp;":"&amp;ADDRESS($P76,AA$1)),
INDIRECT("rBP!"&amp;ADDRESS($S76,SUMIFS(rBP!$1:$1,rBP!$5:$5,MAX(rBP!$5:$5)-AA$5+1))&amp;":"&amp;ADDRESS($S76,SUMIFS(rBP!$1:$1,rBP!$5:$5,MAX(rBP!$5:$5))))))</f>
        <v>0</v>
      </c>
      <c r="AB76" s="69">
        <f ca="1">IF(AB$5="",0,SUMPRODUCT(
INDIRECT(ADDRESS($P76,SUMIFS($1:$1,$5:$5,1))&amp;":"&amp;ADDRESS($P76,AB$1)),
INDIRECT("rBP!"&amp;ADDRESS($S76,SUMIFS(rBP!$1:$1,rBP!$5:$5,MAX(rBP!$5:$5)-AB$5+1))&amp;":"&amp;ADDRESS($S76,SUMIFS(rBP!$1:$1,rBP!$5:$5,MAX(rBP!$5:$5))))))</f>
        <v>0</v>
      </c>
      <c r="AC76" s="69">
        <f ca="1">IF(AC$5="",0,SUMPRODUCT(
INDIRECT(ADDRESS($P76,SUMIFS($1:$1,$5:$5,1))&amp;":"&amp;ADDRESS($P76,AC$1)),
INDIRECT("rBP!"&amp;ADDRESS($S76,SUMIFS(rBP!$1:$1,rBP!$5:$5,MAX(rBP!$5:$5)-AC$5+1))&amp;":"&amp;ADDRESS($S76,SUMIFS(rBP!$1:$1,rBP!$5:$5,MAX(rBP!$5:$5))))))</f>
        <v>0</v>
      </c>
      <c r="AD76" s="69">
        <f ca="1">IF(AD$5="",0,SUMPRODUCT(
INDIRECT(ADDRESS($P76,SUMIFS($1:$1,$5:$5,1))&amp;":"&amp;ADDRESS($P76,AD$1)),
INDIRECT("rBP!"&amp;ADDRESS($S76,SUMIFS(rBP!$1:$1,rBP!$5:$5,MAX(rBP!$5:$5)-AD$5+1))&amp;":"&amp;ADDRESS($S76,SUMIFS(rBP!$1:$1,rBP!$5:$5,MAX(rBP!$5:$5))))))</f>
        <v>0</v>
      </c>
      <c r="AE76" s="69">
        <f ca="1">IF(AE$5="",0,SUMPRODUCT(
INDIRECT(ADDRESS($P76,SUMIFS($1:$1,$5:$5,1))&amp;":"&amp;ADDRESS($P76,AE$1)),
INDIRECT("rBP!"&amp;ADDRESS($S76,SUMIFS(rBP!$1:$1,rBP!$5:$5,MAX(rBP!$5:$5)-AE$5+1))&amp;":"&amp;ADDRESS($S76,SUMIFS(rBP!$1:$1,rBP!$5:$5,MAX(rBP!$5:$5))))))</f>
        <v>0</v>
      </c>
      <c r="AF76" s="69">
        <f ca="1">IF(AF$5="",0,SUMPRODUCT(
INDIRECT(ADDRESS($P76,SUMIFS($1:$1,$5:$5,1))&amp;":"&amp;ADDRESS($P76,AF$1)),
INDIRECT("rBP!"&amp;ADDRESS($S76,SUMIFS(rBP!$1:$1,rBP!$5:$5,MAX(rBP!$5:$5)-AF$5+1))&amp;":"&amp;ADDRESS($S76,SUMIFS(rBP!$1:$1,rBP!$5:$5,MAX(rBP!$5:$5))))))</f>
        <v>0</v>
      </c>
      <c r="AG76" s="69">
        <f ca="1">IF(AG$5="",0,SUMPRODUCT(
INDIRECT(ADDRESS($P76,SUMIFS($1:$1,$5:$5,1))&amp;":"&amp;ADDRESS($P76,AG$1)),
INDIRECT("rBP!"&amp;ADDRESS($S76,SUMIFS(rBP!$1:$1,rBP!$5:$5,MAX(rBP!$5:$5)-AG$5+1))&amp;":"&amp;ADDRESS($S76,SUMIFS(rBP!$1:$1,rBP!$5:$5,MAX(rBP!$5:$5))))))</f>
        <v>60</v>
      </c>
      <c r="AH76" s="69">
        <f ca="1">IF(AH$5="",0,SUMPRODUCT(
INDIRECT(ADDRESS($P76,SUMIFS($1:$1,$5:$5,1))&amp;":"&amp;ADDRESS($P76,AH$1)),
INDIRECT("rBP!"&amp;ADDRESS($S76,SUMIFS(rBP!$1:$1,rBP!$5:$5,MAX(rBP!$5:$5)-AH$5+1))&amp;":"&amp;ADDRESS($S76,SUMIFS(rBP!$1:$1,rBP!$5:$5,MAX(rBP!$5:$5))))))</f>
        <v>240</v>
      </c>
      <c r="AI76" s="69">
        <f ca="1">IF(AI$5="",0,SUMPRODUCT(
INDIRECT(ADDRESS($P76,SUMIFS($1:$1,$5:$5,1))&amp;":"&amp;ADDRESS($P76,AI$1)),
INDIRECT("rBP!"&amp;ADDRESS($S76,SUMIFS(rBP!$1:$1,rBP!$5:$5,MAX(rBP!$5:$5)-AI$5+1))&amp;":"&amp;ADDRESS($S76,SUMIFS(rBP!$1:$1,rBP!$5:$5,MAX(rBP!$5:$5))))))</f>
        <v>432</v>
      </c>
      <c r="AJ76" s="69">
        <f ca="1">IF(AJ$5="",0,SUMPRODUCT(
INDIRECT(ADDRESS($P76,SUMIFS($1:$1,$5:$5,1))&amp;":"&amp;ADDRESS($P76,AJ$1)),
INDIRECT("rBP!"&amp;ADDRESS($S76,SUMIFS(rBP!$1:$1,rBP!$5:$5,MAX(rBP!$5:$5)-AJ$5+1))&amp;":"&amp;ADDRESS($S76,SUMIFS(rBP!$1:$1,rBP!$5:$5,MAX(rBP!$5:$5))))))</f>
        <v>631.5</v>
      </c>
      <c r="AK76" s="69">
        <f ca="1">IF(AK$5="",0,SUMPRODUCT(
INDIRECT(ADDRESS($P76,SUMIFS($1:$1,$5:$5,1))&amp;":"&amp;ADDRESS($P76,AK$1)),
INDIRECT("rBP!"&amp;ADDRESS($S76,SUMIFS(rBP!$1:$1,rBP!$5:$5,MAX(rBP!$5:$5)-AK$5+1))&amp;":"&amp;ADDRESS($S76,SUMIFS(rBP!$1:$1,rBP!$5:$5,MAX(rBP!$5:$5))))))</f>
        <v>805.5</v>
      </c>
      <c r="AL76" s="69">
        <f ca="1">IF(AL$5="",0,SUMPRODUCT(
INDIRECT(ADDRESS($P76,SUMIFS($1:$1,$5:$5,1))&amp;":"&amp;ADDRESS($P76,AL$1)),
INDIRECT("rBP!"&amp;ADDRESS($S76,SUMIFS(rBP!$1:$1,rBP!$5:$5,MAX(rBP!$5:$5)-AL$5+1))&amp;":"&amp;ADDRESS($S76,SUMIFS(rBP!$1:$1,rBP!$5:$5,MAX(rBP!$5:$5))))))</f>
        <v>1058.1000000000001</v>
      </c>
      <c r="AM76" s="69">
        <f ca="1">IF(AM$5="",0,SUMPRODUCT(
INDIRECT(ADDRESS($P76,SUMIFS($1:$1,$5:$5,1))&amp;":"&amp;ADDRESS($P76,AM$1)),
INDIRECT("rBP!"&amp;ADDRESS($S76,SUMIFS(rBP!$1:$1,rBP!$5:$5,MAX(rBP!$5:$5)-AM$5+1))&amp;":"&amp;ADDRESS($S76,SUMIFS(rBP!$1:$1,rBP!$5:$5,MAX(rBP!$5:$5))))))</f>
        <v>1718.1000000000001</v>
      </c>
      <c r="AN76" s="69">
        <f ca="1">IF(AN$5="",0,SUMPRODUCT(
INDIRECT(ADDRESS($P76,SUMIFS($1:$1,$5:$5,1))&amp;":"&amp;ADDRESS($P76,AN$1)),
INDIRECT("rBP!"&amp;ADDRESS($S76,SUMIFS(rBP!$1:$1,rBP!$5:$5,MAX(rBP!$5:$5)-AN$5+1))&amp;":"&amp;ADDRESS($S76,SUMIFS(rBP!$1:$1,rBP!$5:$5,MAX(rBP!$5:$5))))))</f>
        <v>2829.3</v>
      </c>
      <c r="AO76" s="69">
        <f ca="1">IF(AO$5="",0,SUMPRODUCT(
INDIRECT(ADDRESS($P76,SUMIFS($1:$1,$5:$5,1))&amp;":"&amp;ADDRESS($P76,AO$1)),
INDIRECT("rBP!"&amp;ADDRESS($S76,SUMIFS(rBP!$1:$1,rBP!$5:$5,MAX(rBP!$5:$5)-AO$5+1))&amp;":"&amp;ADDRESS($S76,SUMIFS(rBP!$1:$1,rBP!$5:$5,MAX(rBP!$5:$5))))))</f>
        <v>4424.5499999999993</v>
      </c>
      <c r="AP76" s="69">
        <f ca="1">IF(AP$5="",0,SUMPRODUCT(
INDIRECT(ADDRESS($P76,SUMIFS($1:$1,$5:$5,1))&amp;":"&amp;ADDRESS($P76,AP$1)),
INDIRECT("rBP!"&amp;ADDRESS($S76,SUMIFS(rBP!$1:$1,rBP!$5:$5,MAX(rBP!$5:$5)-AP$5+1))&amp;":"&amp;ADDRESS($S76,SUMIFS(rBP!$1:$1,rBP!$5:$5,MAX(rBP!$5:$5))))))</f>
        <v>6445.5</v>
      </c>
      <c r="AQ76" s="69">
        <f ca="1">IF(AQ$5="",0,SUMPRODUCT(
INDIRECT(ADDRESS($P76,SUMIFS($1:$1,$5:$5,1))&amp;":"&amp;ADDRESS($P76,AQ$1)),
INDIRECT("rBP!"&amp;ADDRESS($S76,SUMIFS(rBP!$1:$1,rBP!$5:$5,MAX(rBP!$5:$5)-AQ$5+1))&amp;":"&amp;ADDRESS($S76,SUMIFS(rBP!$1:$1,rBP!$5:$5,MAX(rBP!$5:$5))))))</f>
        <v>8717.5499999999993</v>
      </c>
      <c r="AR76" s="69">
        <f ca="1">IF(AR$5="",0,SUMPRODUCT(
INDIRECT(ADDRESS($P76,SUMIFS($1:$1,$5:$5,1))&amp;":"&amp;ADDRESS($P76,AR$1)),
INDIRECT("rBP!"&amp;ADDRESS($S76,SUMIFS(rBP!$1:$1,rBP!$5:$5,MAX(rBP!$5:$5)-AR$5+1))&amp;":"&amp;ADDRESS($S76,SUMIFS(rBP!$1:$1,rBP!$5:$5,MAX(rBP!$5:$5))))))</f>
        <v>11138.7</v>
      </c>
      <c r="AS76" s="69">
        <f ca="1">IF(AS$5="",0,SUMPRODUCT(
INDIRECT(ADDRESS($P76,SUMIFS($1:$1,$5:$5,1))&amp;":"&amp;ADDRESS($P76,AS$1)),
INDIRECT("rBP!"&amp;ADDRESS($S76,SUMIFS(rBP!$1:$1,rBP!$5:$5,MAX(rBP!$5:$5)-AS$5+1))&amp;":"&amp;ADDRESS($S76,SUMIFS(rBP!$1:$1,rBP!$5:$5,MAX(rBP!$5:$5))))))</f>
        <v>13637.25</v>
      </c>
      <c r="AT76" s="69">
        <f ca="1">IF(AT$5="",0,SUMPRODUCT(
INDIRECT(ADDRESS($P76,SUMIFS($1:$1,$5:$5,1))&amp;":"&amp;ADDRESS($P76,AT$1)),
INDIRECT("rBP!"&amp;ADDRESS($S76,SUMIFS(rBP!$1:$1,rBP!$5:$5,MAX(rBP!$5:$5)-AT$5+1))&amp;":"&amp;ADDRESS($S76,SUMIFS(rBP!$1:$1,rBP!$5:$5,MAX(rBP!$5:$5))))))</f>
        <v>16176.75</v>
      </c>
      <c r="AU76" s="69">
        <f ca="1">IF(AU$5="",0,SUMPRODUCT(
INDIRECT(ADDRESS($P76,SUMIFS($1:$1,$5:$5,1))&amp;":"&amp;ADDRESS($P76,AU$1)),
INDIRECT("rBP!"&amp;ADDRESS($S76,SUMIFS(rBP!$1:$1,rBP!$5:$5,MAX(rBP!$5:$5)-AU$5+1))&amp;":"&amp;ADDRESS($S76,SUMIFS(rBP!$1:$1,rBP!$5:$5,MAX(rBP!$5:$5))))))</f>
        <v>18734.25</v>
      </c>
      <c r="AV76" s="69">
        <f ca="1">IF(AV$5="",0,SUMPRODUCT(
INDIRECT(ADDRESS($P76,SUMIFS($1:$1,$5:$5,1))&amp;":"&amp;ADDRESS($P76,AV$1)),
INDIRECT("rBP!"&amp;ADDRESS($S76,SUMIFS(rBP!$1:$1,rBP!$5:$5,MAX(rBP!$5:$5)-AV$5+1))&amp;":"&amp;ADDRESS($S76,SUMIFS(rBP!$1:$1,rBP!$5:$5,MAX(rBP!$5:$5))))))</f>
        <v>21296.25</v>
      </c>
      <c r="AW76" s="69">
        <f ca="1">IF(AW$5="",0,SUMPRODUCT(
INDIRECT(ADDRESS($P76,SUMIFS($1:$1,$5:$5,1))&amp;":"&amp;ADDRESS($P76,AW$1)),
INDIRECT("rBP!"&amp;ADDRESS($S76,SUMIFS(rBP!$1:$1,rBP!$5:$5,MAX(rBP!$5:$5)-AW$5+1))&amp;":"&amp;ADDRESS($S76,SUMIFS(rBP!$1:$1,rBP!$5:$5,MAX(rBP!$5:$5))))))</f>
        <v>23860.5</v>
      </c>
      <c r="AX76" s="69">
        <f ca="1">IF(AX$5="",0,SUMPRODUCT(
INDIRECT(ADDRESS($P76,SUMIFS($1:$1,$5:$5,1))&amp;":"&amp;ADDRESS($P76,AX$1)),
INDIRECT("rBP!"&amp;ADDRESS($S76,SUMIFS(rBP!$1:$1,rBP!$5:$5,MAX(rBP!$5:$5)-AX$5+1))&amp;":"&amp;ADDRESS($S76,SUMIFS(rBP!$1:$1,rBP!$5:$5,MAX(rBP!$5:$5))))))</f>
        <v>26425.5</v>
      </c>
      <c r="AY76" s="69">
        <f ca="1">IF(AY$5="",0,SUMPRODUCT(
INDIRECT(ADDRESS($P76,SUMIFS($1:$1,$5:$5,1))&amp;":"&amp;ADDRESS($P76,AY$1)),
INDIRECT("rBP!"&amp;ADDRESS($S76,SUMIFS(rBP!$1:$1,rBP!$5:$5,MAX(rBP!$5:$5)-AY$5+1))&amp;":"&amp;ADDRESS($S76,SUMIFS(rBP!$1:$1,rBP!$5:$5,MAX(rBP!$5:$5))))))</f>
        <v>28990.5</v>
      </c>
      <c r="AZ76" s="69">
        <f ca="1">IF(AZ$5="",0,SUMPRODUCT(
INDIRECT(ADDRESS($P76,SUMIFS($1:$1,$5:$5,1))&amp;":"&amp;ADDRESS($P76,AZ$1)),
INDIRECT("rBP!"&amp;ADDRESS($S76,SUMIFS(rBP!$1:$1,rBP!$5:$5,MAX(rBP!$5:$5)-AZ$5+1))&amp;":"&amp;ADDRESS($S76,SUMIFS(rBP!$1:$1,rBP!$5:$5,MAX(rBP!$5:$5))))))</f>
        <v>31555.5</v>
      </c>
      <c r="BA76" s="69">
        <f ca="1">IF(BA$5="",0,SUMPRODUCT(
INDIRECT(ADDRESS($P76,SUMIFS($1:$1,$5:$5,1))&amp;":"&amp;ADDRESS($P76,BA$1)),
INDIRECT("rBP!"&amp;ADDRESS($S76,SUMIFS(rBP!$1:$1,rBP!$5:$5,MAX(rBP!$5:$5)-BA$5+1))&amp;":"&amp;ADDRESS($S76,SUMIFS(rBP!$1:$1,rBP!$5:$5,MAX(rBP!$5:$5))))))</f>
        <v>34120.5</v>
      </c>
      <c r="BB76" s="69">
        <f ca="1">IF(BB$5="",0,SUMPRODUCT(
INDIRECT(ADDRESS($P76,SUMIFS($1:$1,$5:$5,1))&amp;":"&amp;ADDRESS($P76,BB$1)),
INDIRECT("rBP!"&amp;ADDRESS($S76,SUMIFS(rBP!$1:$1,rBP!$5:$5,MAX(rBP!$5:$5)-BB$5+1))&amp;":"&amp;ADDRESS($S76,SUMIFS(rBP!$1:$1,rBP!$5:$5,MAX(rBP!$5:$5))))))</f>
        <v>36685.5</v>
      </c>
      <c r="BC76" s="69">
        <f ca="1">IF(BC$5="",0,SUMPRODUCT(
INDIRECT(ADDRESS($P76,SUMIFS($1:$1,$5:$5,1))&amp;":"&amp;ADDRESS($P76,BC$1)),
INDIRECT("rBP!"&amp;ADDRESS($S76,SUMIFS(rBP!$1:$1,rBP!$5:$5,MAX(rBP!$5:$5)-BC$5+1))&amp;":"&amp;ADDRESS($S76,SUMIFS(rBP!$1:$1,rBP!$5:$5,MAX(rBP!$5:$5))))))</f>
        <v>39250.5</v>
      </c>
      <c r="BD76" s="69">
        <f ca="1">IF(BD$5="",0,SUMPRODUCT(
INDIRECT(ADDRESS($P76,SUMIFS($1:$1,$5:$5,1))&amp;":"&amp;ADDRESS($P76,BD$1)),
INDIRECT("rBP!"&amp;ADDRESS($S76,SUMIFS(rBP!$1:$1,rBP!$5:$5,MAX(rBP!$5:$5)-BD$5+1))&amp;":"&amp;ADDRESS($S76,SUMIFS(rBP!$1:$1,rBP!$5:$5,MAX(rBP!$5:$5))))))</f>
        <v>41665.5</v>
      </c>
      <c r="BE76" s="69">
        <f ca="1">IF(BE$5="",0,SUMPRODUCT(
INDIRECT(ADDRESS($P76,SUMIFS($1:$1,$5:$5,1))&amp;":"&amp;ADDRESS($P76,BE$1)),
INDIRECT("rBP!"&amp;ADDRESS($S76,SUMIFS(rBP!$1:$1,rBP!$5:$5,MAX(rBP!$5:$5)-BE$5+1))&amp;":"&amp;ADDRESS($S76,SUMIFS(rBP!$1:$1,rBP!$5:$5,MAX(rBP!$5:$5))))))</f>
        <v>43630.5</v>
      </c>
      <c r="BF76" s="69">
        <f ca="1">IF(BF$5="",0,SUMPRODUCT(
INDIRECT(ADDRESS($P76,SUMIFS($1:$1,$5:$5,1))&amp;":"&amp;ADDRESS($P76,BF$1)),
INDIRECT("rBP!"&amp;ADDRESS($S76,SUMIFS(rBP!$1:$1,rBP!$5:$5,MAX(rBP!$5:$5)-BF$5+1))&amp;":"&amp;ADDRESS($S76,SUMIFS(rBP!$1:$1,rBP!$5:$5,MAX(rBP!$5:$5))))))</f>
        <v>45115.5</v>
      </c>
      <c r="BG76" s="69">
        <f ca="1">IF(BG$5="",0,SUMPRODUCT(
INDIRECT(ADDRESS($P76,SUMIFS($1:$1,$5:$5,1))&amp;":"&amp;ADDRESS($P76,BG$1)),
INDIRECT("rBP!"&amp;ADDRESS($S76,SUMIFS(rBP!$1:$1,rBP!$5:$5,MAX(rBP!$5:$5)-BG$5+1))&amp;":"&amp;ADDRESS($S76,SUMIFS(rBP!$1:$1,rBP!$5:$5,MAX(rBP!$5:$5))))))</f>
        <v>46101.75</v>
      </c>
      <c r="BH76" s="69">
        <f ca="1">IF(BH$5="",0,SUMPRODUCT(
INDIRECT(ADDRESS($P76,SUMIFS($1:$1,$5:$5,1))&amp;":"&amp;ADDRESS($P76,BH$1)),
INDIRECT("rBP!"&amp;ADDRESS($S76,SUMIFS(rBP!$1:$1,rBP!$5:$5,MAX(rBP!$5:$5)-BH$5+1))&amp;":"&amp;ADDRESS($S76,SUMIFS(rBP!$1:$1,rBP!$5:$5,MAX(rBP!$5:$5))))))</f>
        <v>46653</v>
      </c>
      <c r="BI76" s="69">
        <f ca="1">IF(BI$5="",0,SUMPRODUCT(
INDIRECT(ADDRESS($P76,SUMIFS($1:$1,$5:$5,1))&amp;":"&amp;ADDRESS($P76,BI$1)),
INDIRECT("rBP!"&amp;ADDRESS($S76,SUMIFS(rBP!$1:$1,rBP!$5:$5,MAX(rBP!$5:$5)-BI$5+1))&amp;":"&amp;ADDRESS($S76,SUMIFS(rBP!$1:$1,rBP!$5:$5,MAX(rBP!$5:$5))))))</f>
        <v>46947.75</v>
      </c>
      <c r="BJ76" s="69">
        <f ca="1">IF(BJ$5="",0,SUMPRODUCT(
INDIRECT(ADDRESS($P76,SUMIFS($1:$1,$5:$5,1))&amp;":"&amp;ADDRESS($P76,BJ$1)),
INDIRECT("rBP!"&amp;ADDRESS($S76,SUMIFS(rBP!$1:$1,rBP!$5:$5,MAX(rBP!$5:$5)-BJ$5+1))&amp;":"&amp;ADDRESS($S76,SUMIFS(rBP!$1:$1,rBP!$5:$5,MAX(rBP!$5:$5))))))</f>
        <v>47092.5</v>
      </c>
      <c r="BK76" s="69">
        <f ca="1">IF(BK$5="",0,SUMPRODUCT(
INDIRECT(ADDRESS($P76,SUMIFS($1:$1,$5:$5,1))&amp;":"&amp;ADDRESS($P76,BK$1)),
INDIRECT("rBP!"&amp;ADDRESS($S76,SUMIFS(rBP!$1:$1,rBP!$5:$5,MAX(rBP!$5:$5)-BK$5+1))&amp;":"&amp;ADDRESS($S76,SUMIFS(rBP!$1:$1,rBP!$5:$5,MAX(rBP!$5:$5))))))</f>
        <v>47159.25</v>
      </c>
      <c r="BL76" s="69">
        <f ca="1">IF(BL$5="",0,SUMPRODUCT(
INDIRECT(ADDRESS($P76,SUMIFS($1:$1,$5:$5,1))&amp;":"&amp;ADDRESS($P76,BL$1)),
INDIRECT("rBP!"&amp;ADDRESS($S76,SUMIFS(rBP!$1:$1,rBP!$5:$5,MAX(rBP!$5:$5)-BL$5+1))&amp;":"&amp;ADDRESS($S76,SUMIFS(rBP!$1:$1,rBP!$5:$5,MAX(rBP!$5:$5))))))</f>
        <v>47184.75</v>
      </c>
      <c r="BM76" s="69">
        <f ca="1">IF(BM$5="",0,SUMPRODUCT(
INDIRECT(ADDRESS($P76,SUMIFS($1:$1,$5:$5,1))&amp;":"&amp;ADDRESS($P76,BM$1)),
INDIRECT("rBP!"&amp;ADDRESS($S76,SUMIFS(rBP!$1:$1,rBP!$5:$5,MAX(rBP!$5:$5)-BM$5+1))&amp;":"&amp;ADDRESS($S76,SUMIFS(rBP!$1:$1,rBP!$5:$5,MAX(rBP!$5:$5))))))</f>
        <v>47192.25</v>
      </c>
      <c r="BN76" s="69">
        <f ca="1">IF(BN$5="",0,SUMPRODUCT(
INDIRECT(ADDRESS($P76,SUMIFS($1:$1,$5:$5,1))&amp;":"&amp;ADDRESS($P76,BN$1)),
INDIRECT("rBP!"&amp;ADDRESS($S76,SUMIFS(rBP!$1:$1,rBP!$5:$5,MAX(rBP!$5:$5)-BN$5+1))&amp;":"&amp;ADDRESS($S76,SUMIFS(rBP!$1:$1,rBP!$5:$5,MAX(rBP!$5:$5))))))</f>
        <v>47195.25</v>
      </c>
      <c r="BO76" s="69">
        <f ca="1">IF(BO$5="",0,SUMPRODUCT(
INDIRECT(ADDRESS($P76,SUMIFS($1:$1,$5:$5,1))&amp;":"&amp;ADDRESS($P76,BO$1)),
INDIRECT("rBP!"&amp;ADDRESS($S76,SUMIFS(rBP!$1:$1,rBP!$5:$5,MAX(rBP!$5:$5)-BO$5+1))&amp;":"&amp;ADDRESS($S76,SUMIFS(rBP!$1:$1,rBP!$5:$5,MAX(rBP!$5:$5))))))</f>
        <v>47196.000000000007</v>
      </c>
      <c r="BP76" s="69">
        <f ca="1">IF(BP$5="",0,SUMPRODUCT(
INDIRECT(ADDRESS($P76,SUMIFS($1:$1,$5:$5,1))&amp;":"&amp;ADDRESS($P76,BP$1)),
INDIRECT("rBP!"&amp;ADDRESS($S76,SUMIFS(rBP!$1:$1,rBP!$5:$5,MAX(rBP!$5:$5)-BP$5+1))&amp;":"&amp;ADDRESS($S76,SUMIFS(rBP!$1:$1,rBP!$5:$5,MAX(rBP!$5:$5))))))</f>
        <v>47196.000000000007</v>
      </c>
      <c r="BQ76" s="69">
        <f ca="1">IF(BQ$5="",0,SUMPRODUCT(
INDIRECT(ADDRESS($P76,SUMIFS($1:$1,$5:$5,1))&amp;":"&amp;ADDRESS($P76,BQ$1)),
INDIRECT("rBP!"&amp;ADDRESS($S76,SUMIFS(rBP!$1:$1,rBP!$5:$5,MAX(rBP!$5:$5)-BQ$5+1))&amp;":"&amp;ADDRESS($S76,SUMIFS(rBP!$1:$1,rBP!$5:$5,MAX(rBP!$5:$5))))))</f>
        <v>47196.000000000007</v>
      </c>
      <c r="BR76" s="69">
        <f ca="1">IF(BR$5="",0,SUMPRODUCT(
INDIRECT(ADDRESS($P76,SUMIFS($1:$1,$5:$5,1))&amp;":"&amp;ADDRESS($P76,BR$1)),
INDIRECT("rBP!"&amp;ADDRESS($S76,SUMIFS(rBP!$1:$1,rBP!$5:$5,MAX(rBP!$5:$5)-BR$5+1))&amp;":"&amp;ADDRESS($S76,SUMIFS(rBP!$1:$1,rBP!$5:$5,MAX(rBP!$5:$5))))))</f>
        <v>47196.000000000007</v>
      </c>
      <c r="BS76" s="69">
        <f ca="1">IF(BS$5="",0,SUMPRODUCT(
INDIRECT(ADDRESS($P76,SUMIFS($1:$1,$5:$5,1))&amp;":"&amp;ADDRESS($P76,BS$1)),
INDIRECT("rBP!"&amp;ADDRESS($S76,SUMIFS(rBP!$1:$1,rBP!$5:$5,MAX(rBP!$5:$5)-BS$5+1))&amp;":"&amp;ADDRESS($S76,SUMIFS(rBP!$1:$1,rBP!$5:$5,MAX(rBP!$5:$5))))))</f>
        <v>47196.000000000007</v>
      </c>
      <c r="BT76" s="69">
        <f ca="1">IF(BT$5="",0,SUMPRODUCT(
INDIRECT(ADDRESS($P76,SUMIFS($1:$1,$5:$5,1))&amp;":"&amp;ADDRESS($P76,BT$1)),
INDIRECT("rBP!"&amp;ADDRESS($S76,SUMIFS(rBP!$1:$1,rBP!$5:$5,MAX(rBP!$5:$5)-BT$5+1))&amp;":"&amp;ADDRESS($S76,SUMIFS(rBP!$1:$1,rBP!$5:$5,MAX(rBP!$5:$5))))))</f>
        <v>47196.000000000007</v>
      </c>
      <c r="BU76" s="69">
        <f ca="1">IF(BU$5="",0,SUMPRODUCT(
INDIRECT(ADDRESS($P76,SUMIFS($1:$1,$5:$5,1))&amp;":"&amp;ADDRESS($P76,BU$1)),
INDIRECT("rBP!"&amp;ADDRESS($S76,SUMIFS(rBP!$1:$1,rBP!$5:$5,MAX(rBP!$5:$5)-BU$5+1))&amp;":"&amp;ADDRESS($S76,SUMIFS(rBP!$1:$1,rBP!$5:$5,MAX(rBP!$5:$5))))))</f>
        <v>47196.000000000007</v>
      </c>
      <c r="BV76" s="69">
        <f ca="1">IF(BV$5="",0,SUMPRODUCT(
INDIRECT(ADDRESS($P76,SUMIFS($1:$1,$5:$5,1))&amp;":"&amp;ADDRESS($P76,BV$1)),
INDIRECT("rBP!"&amp;ADDRESS($S76,SUMIFS(rBP!$1:$1,rBP!$5:$5,MAX(rBP!$5:$5)-BV$5+1))&amp;":"&amp;ADDRESS($S76,SUMIFS(rBP!$1:$1,rBP!$5:$5,MAX(rBP!$5:$5))))))</f>
        <v>0</v>
      </c>
      <c r="BW76" s="69">
        <f ca="1">IF(BW$5="",0,SUMPRODUCT(
INDIRECT(ADDRESS($P76,SUMIFS($1:$1,$5:$5,1))&amp;":"&amp;ADDRESS($P76,BW$1)),
INDIRECT("rBP!"&amp;ADDRESS($S76,SUMIFS(rBP!$1:$1,rBP!$5:$5,MAX(rBP!$5:$5)-BW$5+1))&amp;":"&amp;ADDRESS($S76,SUMIFS(rBP!$1:$1,rBP!$5:$5,MAX(rBP!$5:$5))))))</f>
        <v>0</v>
      </c>
      <c r="BX76" s="69">
        <f ca="1">IF(BX$5="",0,SUMPRODUCT(
INDIRECT(ADDRESS($P76,SUMIFS($1:$1,$5:$5,1))&amp;":"&amp;ADDRESS($P76,BX$1)),
INDIRECT("rBP!"&amp;ADDRESS($S76,SUMIFS(rBP!$1:$1,rBP!$5:$5,MAX(rBP!$5:$5)-BX$5+1))&amp;":"&amp;ADDRESS($S76,SUMIFS(rBP!$1:$1,rBP!$5:$5,MAX(rBP!$5:$5))))))</f>
        <v>0</v>
      </c>
      <c r="BY76" s="69">
        <f ca="1">IF(BY$5="",0,SUMPRODUCT(
INDIRECT(ADDRESS($P76,SUMIFS($1:$1,$5:$5,1))&amp;":"&amp;ADDRESS($P76,BY$1)),
INDIRECT("rBP!"&amp;ADDRESS($S76,SUMIFS(rBP!$1:$1,rBP!$5:$5,MAX(rBP!$5:$5)-BY$5+1))&amp;":"&amp;ADDRESS($S76,SUMIFS(rBP!$1:$1,rBP!$5:$5,MAX(rBP!$5:$5))))))</f>
        <v>0</v>
      </c>
      <c r="BZ76" s="69">
        <f ca="1">IF(BZ$5="",0,SUMPRODUCT(
INDIRECT(ADDRESS($P76,SUMIFS($1:$1,$5:$5,1))&amp;":"&amp;ADDRESS($P76,BZ$1)),
INDIRECT("rBP!"&amp;ADDRESS($S76,SUMIFS(rBP!$1:$1,rBP!$5:$5,MAX(rBP!$5:$5)-BZ$5+1))&amp;":"&amp;ADDRESS($S76,SUMIFS(rBP!$1:$1,rBP!$5:$5,MAX(rBP!$5:$5))))))</f>
        <v>0</v>
      </c>
      <c r="CA76" s="69">
        <f ca="1">IF(CA$5="",0,SUMPRODUCT(
INDIRECT(ADDRESS($P76,SUMIFS($1:$1,$5:$5,1))&amp;":"&amp;ADDRESS($P76,CA$1)),
INDIRECT("rBP!"&amp;ADDRESS($S76,SUMIFS(rBP!$1:$1,rBP!$5:$5,MAX(rBP!$5:$5)-CA$5+1))&amp;":"&amp;ADDRESS($S76,SUMIFS(rBP!$1:$1,rBP!$5:$5,MAX(rBP!$5:$5))))))</f>
        <v>0</v>
      </c>
      <c r="CB76" s="69">
        <f ca="1">IF(CB$5="",0,SUMPRODUCT(
INDIRECT(ADDRESS($P76,SUMIFS($1:$1,$5:$5,1))&amp;":"&amp;ADDRESS($P76,CB$1)),
INDIRECT("rBP!"&amp;ADDRESS($S76,SUMIFS(rBP!$1:$1,rBP!$5:$5,MAX(rBP!$5:$5)-CB$5+1))&amp;":"&amp;ADDRESS($S76,SUMIFS(rBP!$1:$1,rBP!$5:$5,MAX(rBP!$5:$5))))))</f>
        <v>0</v>
      </c>
      <c r="CC76" s="69">
        <f ca="1">IF(CC$5="",0,SUMPRODUCT(
INDIRECT(ADDRESS($P76,SUMIFS($1:$1,$5:$5,1))&amp;":"&amp;ADDRESS($P76,CC$1)),
INDIRECT("rBP!"&amp;ADDRESS($S76,SUMIFS(rBP!$1:$1,rBP!$5:$5,MAX(rBP!$5:$5)-CC$5+1))&amp;":"&amp;ADDRESS($S76,SUMIFS(rBP!$1:$1,rBP!$5:$5,MAX(rBP!$5:$5))))))</f>
        <v>0</v>
      </c>
      <c r="CD76" s="69">
        <f ca="1">IF(CD$5="",0,SUMPRODUCT(
INDIRECT(ADDRESS($P76,SUMIFS($1:$1,$5:$5,1))&amp;":"&amp;ADDRESS($P76,CD$1)),
INDIRECT("rBP!"&amp;ADDRESS($S76,SUMIFS(rBP!$1:$1,rBP!$5:$5,MAX(rBP!$5:$5)-CD$5+1))&amp;":"&amp;ADDRESS($S76,SUMIFS(rBP!$1:$1,rBP!$5:$5,MAX(rBP!$5:$5))))))</f>
        <v>0</v>
      </c>
      <c r="CE76" s="69">
        <f ca="1">IF(CE$5="",0,SUMPRODUCT(
INDIRECT(ADDRESS($P76,SUMIFS($1:$1,$5:$5,1))&amp;":"&amp;ADDRESS($P76,CE$1)),
INDIRECT("rBP!"&amp;ADDRESS($S76,SUMIFS(rBP!$1:$1,rBP!$5:$5,MAX(rBP!$5:$5)-CE$5+1))&amp;":"&amp;ADDRESS($S76,SUMIFS(rBP!$1:$1,rBP!$5:$5,MAX(rBP!$5:$5))))))</f>
        <v>0</v>
      </c>
      <c r="CF76" s="69">
        <f ca="1">IF(CF$5="",0,SUMPRODUCT(
INDIRECT(ADDRESS($P76,SUMIFS($1:$1,$5:$5,1))&amp;":"&amp;ADDRESS($P76,CF$1)),
INDIRECT("rBP!"&amp;ADDRESS($S76,SUMIFS(rBP!$1:$1,rBP!$5:$5,MAX(rBP!$5:$5)-CF$5+1))&amp;":"&amp;ADDRESS($S76,SUMIFS(rBP!$1:$1,rBP!$5:$5,MAX(rBP!$5:$5))))))</f>
        <v>0</v>
      </c>
      <c r="CG76" s="69">
        <f ca="1">IF(CG$5="",0,SUMPRODUCT(
INDIRECT(ADDRESS($P76,SUMIFS($1:$1,$5:$5,1))&amp;":"&amp;ADDRESS($P76,CG$1)),
INDIRECT("rBP!"&amp;ADDRESS($S76,SUMIFS(rBP!$1:$1,rBP!$5:$5,MAX(rBP!$5:$5)-CG$5+1))&amp;":"&amp;ADDRESS($S76,SUMIFS(rBP!$1:$1,rBP!$5:$5,MAX(rBP!$5:$5))))))</f>
        <v>0</v>
      </c>
      <c r="CH76" s="69">
        <f ca="1">IF(CH$5="",0,SUMPRODUCT(
INDIRECT(ADDRESS($P76,SUMIFS($1:$1,$5:$5,1))&amp;":"&amp;ADDRESS($P76,CH$1)),
INDIRECT("rBP!"&amp;ADDRESS($S76,SUMIFS(rBP!$1:$1,rBP!$5:$5,MAX(rBP!$5:$5)-CH$5+1))&amp;":"&amp;ADDRESS($S76,SUMIFS(rBP!$1:$1,rBP!$5:$5,MAX(rBP!$5:$5))))))</f>
        <v>0</v>
      </c>
      <c r="CI76" s="69">
        <f ca="1">IF(CI$5="",0,SUMPRODUCT(
INDIRECT(ADDRESS($P76,SUMIFS($1:$1,$5:$5,1))&amp;":"&amp;ADDRESS($P76,CI$1)),
INDIRECT("rBP!"&amp;ADDRESS($S76,SUMIFS(rBP!$1:$1,rBP!$5:$5,MAX(rBP!$5:$5)-CI$5+1))&amp;":"&amp;ADDRESS($S76,SUMIFS(rBP!$1:$1,rBP!$5:$5,MAX(rBP!$5:$5))))))</f>
        <v>0</v>
      </c>
      <c r="CJ76" s="69">
        <f ca="1">IF(CJ$5="",0,SUMPRODUCT(
INDIRECT(ADDRESS($P76,SUMIFS($1:$1,$5:$5,1))&amp;":"&amp;ADDRESS($P76,CJ$1)),
INDIRECT("rBP!"&amp;ADDRESS($S76,SUMIFS(rBP!$1:$1,rBP!$5:$5,MAX(rBP!$5:$5)-CJ$5+1))&amp;":"&amp;ADDRESS($S76,SUMIFS(rBP!$1:$1,rBP!$5:$5,MAX(rBP!$5:$5))))))</f>
        <v>0</v>
      </c>
      <c r="CK76" s="69">
        <f ca="1">IF(CK$5="",0,SUMPRODUCT(
INDIRECT(ADDRESS($P76,SUMIFS($1:$1,$5:$5,1))&amp;":"&amp;ADDRESS($P76,CK$1)),
INDIRECT("rBP!"&amp;ADDRESS($S76,SUMIFS(rBP!$1:$1,rBP!$5:$5,MAX(rBP!$5:$5)-CK$5+1))&amp;":"&amp;ADDRESS($S76,SUMIFS(rBP!$1:$1,rBP!$5:$5,MAX(rBP!$5:$5))))))</f>
        <v>0</v>
      </c>
      <c r="CL76" s="69">
        <f ca="1">IF(CL$5="",0,SUMPRODUCT(
INDIRECT(ADDRESS($P76,SUMIFS($1:$1,$5:$5,1))&amp;":"&amp;ADDRESS($P76,CL$1)),
INDIRECT("rBP!"&amp;ADDRESS($S76,SUMIFS(rBP!$1:$1,rBP!$5:$5,MAX(rBP!$5:$5)-CL$5+1))&amp;":"&amp;ADDRESS($S76,SUMIFS(rBP!$1:$1,rBP!$5:$5,MAX(rBP!$5:$5))))))</f>
        <v>0</v>
      </c>
      <c r="CM76" s="69">
        <f ca="1">IF(CM$5="",0,SUMPRODUCT(
INDIRECT(ADDRESS($P76,SUMIFS($1:$1,$5:$5,1))&amp;":"&amp;ADDRESS($P76,CM$1)),
INDIRECT("rBP!"&amp;ADDRESS($S76,SUMIFS(rBP!$1:$1,rBP!$5:$5,MAX(rBP!$5:$5)-CM$5+1))&amp;":"&amp;ADDRESS($S76,SUMIFS(rBP!$1:$1,rBP!$5:$5,MAX(rBP!$5:$5))))))</f>
        <v>0</v>
      </c>
      <c r="CN76" s="69">
        <f ca="1">IF(CN$5="",0,SUMPRODUCT(
INDIRECT(ADDRESS($P76,SUMIFS($1:$1,$5:$5,1))&amp;":"&amp;ADDRESS($P76,CN$1)),
INDIRECT("rBP!"&amp;ADDRESS($S76,SUMIFS(rBP!$1:$1,rBP!$5:$5,MAX(rBP!$5:$5)-CN$5+1))&amp;":"&amp;ADDRESS($S76,SUMIFS(rBP!$1:$1,rBP!$5:$5,MAX(rBP!$5:$5))))))</f>
        <v>0</v>
      </c>
      <c r="CO76" s="69">
        <f ca="1">IF(CO$5="",0,SUMPRODUCT(
INDIRECT(ADDRESS($P76,SUMIFS($1:$1,$5:$5,1))&amp;":"&amp;ADDRESS($P76,CO$1)),
INDIRECT("rBP!"&amp;ADDRESS($S76,SUMIFS(rBP!$1:$1,rBP!$5:$5,MAX(rBP!$5:$5)-CO$5+1))&amp;":"&amp;ADDRESS($S76,SUMIFS(rBP!$1:$1,rBP!$5:$5,MAX(rBP!$5:$5))))))</f>
        <v>0</v>
      </c>
      <c r="CP76" s="69">
        <f ca="1">IF(CP$5="",0,SUMPRODUCT(
INDIRECT(ADDRESS($P76,SUMIFS($1:$1,$5:$5,1))&amp;":"&amp;ADDRESS($P76,CP$1)),
INDIRECT("rBP!"&amp;ADDRESS($S76,SUMIFS(rBP!$1:$1,rBP!$5:$5,MAX(rBP!$5:$5)-CP$5+1))&amp;":"&amp;ADDRESS($S76,SUMIFS(rBP!$1:$1,rBP!$5:$5,MAX(rBP!$5:$5))))))</f>
        <v>0</v>
      </c>
      <c r="CQ76" s="69">
        <f ca="1">IF(CQ$5="",0,SUMPRODUCT(
INDIRECT(ADDRESS($P76,SUMIFS($1:$1,$5:$5,1))&amp;":"&amp;ADDRESS($P76,CQ$1)),
INDIRECT("rBP!"&amp;ADDRESS($S76,SUMIFS(rBP!$1:$1,rBP!$5:$5,MAX(rBP!$5:$5)-CQ$5+1))&amp;":"&amp;ADDRESS($S76,SUMIFS(rBP!$1:$1,rBP!$5:$5,MAX(rBP!$5:$5))))))</f>
        <v>0</v>
      </c>
      <c r="CR76" s="69">
        <f ca="1">IF(CR$5="",0,SUMPRODUCT(
INDIRECT(ADDRESS($P76,SUMIFS($1:$1,$5:$5,1))&amp;":"&amp;ADDRESS($P76,CR$1)),
INDIRECT("rBP!"&amp;ADDRESS($S76,SUMIFS(rBP!$1:$1,rBP!$5:$5,MAX(rBP!$5:$5)-CR$5+1))&amp;":"&amp;ADDRESS($S76,SUMIFS(rBP!$1:$1,rBP!$5:$5,MAX(rBP!$5:$5))))))</f>
        <v>0</v>
      </c>
      <c r="CS76" s="69">
        <f ca="1">IF(CS$5="",0,SUMPRODUCT(
INDIRECT(ADDRESS($P76,SUMIFS($1:$1,$5:$5,1))&amp;":"&amp;ADDRESS($P76,CS$1)),
INDIRECT("rBP!"&amp;ADDRESS($S76,SUMIFS(rBP!$1:$1,rBP!$5:$5,MAX(rBP!$5:$5)-CS$5+1))&amp;":"&amp;ADDRESS($S76,SUMIFS(rBP!$1:$1,rBP!$5:$5,MAX(rBP!$5:$5))))))</f>
        <v>0</v>
      </c>
      <c r="CT76" s="69">
        <f ca="1">IF(CT$5="",0,SUMPRODUCT(
INDIRECT(ADDRESS($P76,SUMIFS($1:$1,$5:$5,1))&amp;":"&amp;ADDRESS($P76,CT$1)),
INDIRECT("rBP!"&amp;ADDRESS($S76,SUMIFS(rBP!$1:$1,rBP!$5:$5,MAX(rBP!$5:$5)-CT$5+1))&amp;":"&amp;ADDRESS($S76,SUMIFS(rBP!$1:$1,rBP!$5:$5,MAX(rBP!$5:$5))))))</f>
        <v>0</v>
      </c>
    </row>
    <row r="77" spans="1:98" s="67" customFormat="1" ht="12" x14ac:dyDescent="0.25">
      <c r="A77" s="26">
        <f>ROW()</f>
        <v>77</v>
      </c>
      <c r="E77" s="68"/>
      <c r="F77" s="66" t="str">
        <f>F75</f>
        <v>Поступление в пр-во ГП в натуральных величинах</v>
      </c>
      <c r="G77" s="27" t="str">
        <f>BP!$F$22</f>
        <v>Сырье</v>
      </c>
      <c r="M77" s="2" t="str">
        <f>BP!$M$22</f>
        <v>л</v>
      </c>
      <c r="P77" s="71">
        <f t="shared" ref="P77:P84" si="12">$A$7</f>
        <v>7</v>
      </c>
      <c r="Q77" s="27"/>
      <c r="R77" s="24"/>
      <c r="S77" s="71">
        <f>BP!$A130</f>
        <v>130</v>
      </c>
      <c r="V77" s="75"/>
      <c r="W77" s="29">
        <f ca="1">SUM(INDIRECT(ADDRESS(ROW(),SUMIFS($1:$1,$5:$5,1))):INDIRECT(ADDRESS(ROW(),SUMIFS($1:$1,$5:$5,MAX($5:$5)))))</f>
        <v>310811.67999999993</v>
      </c>
      <c r="Z77" s="69">
        <f ca="1">IF(Z$5="",0,SUMPRODUCT(
INDIRECT(ADDRESS($P77,SUMIFS($1:$1,$5:$5,1))&amp;":"&amp;ADDRESS($P77,Z$1)),
INDIRECT("rBP!"&amp;ADDRESS($S77,SUMIFS(rBP!$1:$1,rBP!$5:$5,MAX(rBP!$5:$5)-Z$5+1))&amp;":"&amp;ADDRESS($S77,SUMIFS(rBP!$1:$1,rBP!$5:$5,MAX(rBP!$5:$5))))))</f>
        <v>0</v>
      </c>
      <c r="AA77" s="69">
        <f ca="1">IF(AA$5="",0,SUMPRODUCT(
INDIRECT(ADDRESS($P77,SUMIFS($1:$1,$5:$5,1))&amp;":"&amp;ADDRESS($P77,AA$1)),
INDIRECT("rBP!"&amp;ADDRESS($S77,SUMIFS(rBP!$1:$1,rBP!$5:$5,MAX(rBP!$5:$5)-AA$5+1))&amp;":"&amp;ADDRESS($S77,SUMIFS(rBP!$1:$1,rBP!$5:$5,MAX(rBP!$5:$5))))))</f>
        <v>0</v>
      </c>
      <c r="AB77" s="69">
        <f ca="1">IF(AB$5="",0,SUMPRODUCT(
INDIRECT(ADDRESS($P77,SUMIFS($1:$1,$5:$5,1))&amp;":"&amp;ADDRESS($P77,AB$1)),
INDIRECT("rBP!"&amp;ADDRESS($S77,SUMIFS(rBP!$1:$1,rBP!$5:$5,MAX(rBP!$5:$5)-AB$5+1))&amp;":"&amp;ADDRESS($S77,SUMIFS(rBP!$1:$1,rBP!$5:$5,MAX(rBP!$5:$5))))))</f>
        <v>0</v>
      </c>
      <c r="AC77" s="69">
        <f ca="1">IF(AC$5="",0,SUMPRODUCT(
INDIRECT(ADDRESS($P77,SUMIFS($1:$1,$5:$5,1))&amp;":"&amp;ADDRESS($P77,AC$1)),
INDIRECT("rBP!"&amp;ADDRESS($S77,SUMIFS(rBP!$1:$1,rBP!$5:$5,MAX(rBP!$5:$5)-AC$5+1))&amp;":"&amp;ADDRESS($S77,SUMIFS(rBP!$1:$1,rBP!$5:$5,MAX(rBP!$5:$5))))))</f>
        <v>0</v>
      </c>
      <c r="AD77" s="69">
        <f ca="1">IF(AD$5="",0,SUMPRODUCT(
INDIRECT(ADDRESS($P77,SUMIFS($1:$1,$5:$5,1))&amp;":"&amp;ADDRESS($P77,AD$1)),
INDIRECT("rBP!"&amp;ADDRESS($S77,SUMIFS(rBP!$1:$1,rBP!$5:$5,MAX(rBP!$5:$5)-AD$5+1))&amp;":"&amp;ADDRESS($S77,SUMIFS(rBP!$1:$1,rBP!$5:$5,MAX(rBP!$5:$5))))))</f>
        <v>0</v>
      </c>
      <c r="AE77" s="69">
        <f ca="1">IF(AE$5="",0,SUMPRODUCT(
INDIRECT(ADDRESS($P77,SUMIFS($1:$1,$5:$5,1))&amp;":"&amp;ADDRESS($P77,AE$1)),
INDIRECT("rBP!"&amp;ADDRESS($S77,SUMIFS(rBP!$1:$1,rBP!$5:$5,MAX(rBP!$5:$5)-AE$5+1))&amp;":"&amp;ADDRESS($S77,SUMIFS(rBP!$1:$1,rBP!$5:$5,MAX(rBP!$5:$5))))))</f>
        <v>0</v>
      </c>
      <c r="AF77" s="69">
        <f ca="1">IF(AF$5="",0,SUMPRODUCT(
INDIRECT(ADDRESS($P77,SUMIFS($1:$1,$5:$5,1))&amp;":"&amp;ADDRESS($P77,AF$1)),
INDIRECT("rBP!"&amp;ADDRESS($S77,SUMIFS(rBP!$1:$1,rBP!$5:$5,MAX(rBP!$5:$5)-AF$5+1))&amp;":"&amp;ADDRESS($S77,SUMIFS(rBP!$1:$1,rBP!$5:$5,MAX(rBP!$5:$5))))))</f>
        <v>0</v>
      </c>
      <c r="AG77" s="69">
        <f ca="1">IF(AG$5="",0,SUMPRODUCT(
INDIRECT(ADDRESS($P77,SUMIFS($1:$1,$5:$5,1))&amp;":"&amp;ADDRESS($P77,AG$1)),
INDIRECT("rBP!"&amp;ADDRESS($S77,SUMIFS(rBP!$1:$1,rBP!$5:$5,MAX(rBP!$5:$5)-AG$5+1))&amp;":"&amp;ADDRESS($S77,SUMIFS(rBP!$1:$1,rBP!$5:$5,MAX(rBP!$5:$5))))))</f>
        <v>16</v>
      </c>
      <c r="AH77" s="69">
        <f ca="1">IF(AH$5="",0,SUMPRODUCT(
INDIRECT(ADDRESS($P77,SUMIFS($1:$1,$5:$5,1))&amp;":"&amp;ADDRESS($P77,AH$1)),
INDIRECT("rBP!"&amp;ADDRESS($S77,SUMIFS(rBP!$1:$1,rBP!$5:$5,MAX(rBP!$5:$5)-AH$5+1))&amp;":"&amp;ADDRESS($S77,SUMIFS(rBP!$1:$1,rBP!$5:$5,MAX(rBP!$5:$5))))))</f>
        <v>64</v>
      </c>
      <c r="AI77" s="69">
        <f ca="1">IF(AI$5="",0,SUMPRODUCT(
INDIRECT(ADDRESS($P77,SUMIFS($1:$1,$5:$5,1))&amp;":"&amp;ADDRESS($P77,AI$1)),
INDIRECT("rBP!"&amp;ADDRESS($S77,SUMIFS(rBP!$1:$1,rBP!$5:$5,MAX(rBP!$5:$5)-AI$5+1))&amp;":"&amp;ADDRESS($S77,SUMIFS(rBP!$1:$1,rBP!$5:$5,MAX(rBP!$5:$5))))))</f>
        <v>115.2</v>
      </c>
      <c r="AJ77" s="69">
        <f ca="1">IF(AJ$5="",0,SUMPRODUCT(
INDIRECT(ADDRESS($P77,SUMIFS($1:$1,$5:$5,1))&amp;":"&amp;ADDRESS($P77,AJ$1)),
INDIRECT("rBP!"&amp;ADDRESS($S77,SUMIFS(rBP!$1:$1,rBP!$5:$5,MAX(rBP!$5:$5)-AJ$5+1))&amp;":"&amp;ADDRESS($S77,SUMIFS(rBP!$1:$1,rBP!$5:$5,MAX(rBP!$5:$5))))))</f>
        <v>168.4</v>
      </c>
      <c r="AK77" s="69">
        <f ca="1">IF(AK$5="",0,SUMPRODUCT(
INDIRECT(ADDRESS($P77,SUMIFS($1:$1,$5:$5,1))&amp;":"&amp;ADDRESS($P77,AK$1)),
INDIRECT("rBP!"&amp;ADDRESS($S77,SUMIFS(rBP!$1:$1,rBP!$5:$5,MAX(rBP!$5:$5)-AK$5+1))&amp;":"&amp;ADDRESS($S77,SUMIFS(rBP!$1:$1,rBP!$5:$5,MAX(rBP!$5:$5))))))</f>
        <v>214.8</v>
      </c>
      <c r="AL77" s="69">
        <f ca="1">IF(AL$5="",0,SUMPRODUCT(
INDIRECT(ADDRESS($P77,SUMIFS($1:$1,$5:$5,1))&amp;":"&amp;ADDRESS($P77,AL$1)),
INDIRECT("rBP!"&amp;ADDRESS($S77,SUMIFS(rBP!$1:$1,rBP!$5:$5,MAX(rBP!$5:$5)-AL$5+1))&amp;":"&amp;ADDRESS($S77,SUMIFS(rBP!$1:$1,rBP!$5:$5,MAX(rBP!$5:$5))))))</f>
        <v>282.16000000000003</v>
      </c>
      <c r="AM77" s="69">
        <f ca="1">IF(AM$5="",0,SUMPRODUCT(
INDIRECT(ADDRESS($P77,SUMIFS($1:$1,$5:$5,1))&amp;":"&amp;ADDRESS($P77,AM$1)),
INDIRECT("rBP!"&amp;ADDRESS($S77,SUMIFS(rBP!$1:$1,rBP!$5:$5,MAX(rBP!$5:$5)-AM$5+1))&amp;":"&amp;ADDRESS($S77,SUMIFS(rBP!$1:$1,rBP!$5:$5,MAX(rBP!$5:$5))))))</f>
        <v>458.16000000000008</v>
      </c>
      <c r="AN77" s="69">
        <f ca="1">IF(AN$5="",0,SUMPRODUCT(
INDIRECT(ADDRESS($P77,SUMIFS($1:$1,$5:$5,1))&amp;":"&amp;ADDRESS($P77,AN$1)),
INDIRECT("rBP!"&amp;ADDRESS($S77,SUMIFS(rBP!$1:$1,rBP!$5:$5,MAX(rBP!$5:$5)-AN$5+1))&amp;":"&amp;ADDRESS($S77,SUMIFS(rBP!$1:$1,rBP!$5:$5,MAX(rBP!$5:$5))))))</f>
        <v>754.48</v>
      </c>
      <c r="AO77" s="69">
        <f ca="1">IF(AO$5="",0,SUMPRODUCT(
INDIRECT(ADDRESS($P77,SUMIFS($1:$1,$5:$5,1))&amp;":"&amp;ADDRESS($P77,AO$1)),
INDIRECT("rBP!"&amp;ADDRESS($S77,SUMIFS(rBP!$1:$1,rBP!$5:$5,MAX(rBP!$5:$5)-AO$5+1))&amp;":"&amp;ADDRESS($S77,SUMIFS(rBP!$1:$1,rBP!$5:$5,MAX(rBP!$5:$5))))))</f>
        <v>1179.8799999999999</v>
      </c>
      <c r="AP77" s="69">
        <f ca="1">IF(AP$5="",0,SUMPRODUCT(
INDIRECT(ADDRESS($P77,SUMIFS($1:$1,$5:$5,1))&amp;":"&amp;ADDRESS($P77,AP$1)),
INDIRECT("rBP!"&amp;ADDRESS($S77,SUMIFS(rBP!$1:$1,rBP!$5:$5,MAX(rBP!$5:$5)-AP$5+1))&amp;":"&amp;ADDRESS($S77,SUMIFS(rBP!$1:$1,rBP!$5:$5,MAX(rBP!$5:$5))))))</f>
        <v>1718.8000000000002</v>
      </c>
      <c r="AQ77" s="69">
        <f ca="1">IF(AQ$5="",0,SUMPRODUCT(
INDIRECT(ADDRESS($P77,SUMIFS($1:$1,$5:$5,1))&amp;":"&amp;ADDRESS($P77,AQ$1)),
INDIRECT("rBP!"&amp;ADDRESS($S77,SUMIFS(rBP!$1:$1,rBP!$5:$5,MAX(rBP!$5:$5)-AQ$5+1))&amp;":"&amp;ADDRESS($S77,SUMIFS(rBP!$1:$1,rBP!$5:$5,MAX(rBP!$5:$5))))))</f>
        <v>2324.6799999999998</v>
      </c>
      <c r="AR77" s="69">
        <f ca="1">IF(AR$5="",0,SUMPRODUCT(
INDIRECT(ADDRESS($P77,SUMIFS($1:$1,$5:$5,1))&amp;":"&amp;ADDRESS($P77,AR$1)),
INDIRECT("rBP!"&amp;ADDRESS($S77,SUMIFS(rBP!$1:$1,rBP!$5:$5,MAX(rBP!$5:$5)-AR$5+1))&amp;":"&amp;ADDRESS($S77,SUMIFS(rBP!$1:$1,rBP!$5:$5,MAX(rBP!$5:$5))))))</f>
        <v>2970.32</v>
      </c>
      <c r="AS77" s="69">
        <f ca="1">IF(AS$5="",0,SUMPRODUCT(
INDIRECT(ADDRESS($P77,SUMIFS($1:$1,$5:$5,1))&amp;":"&amp;ADDRESS($P77,AS$1)),
INDIRECT("rBP!"&amp;ADDRESS($S77,SUMIFS(rBP!$1:$1,rBP!$5:$5,MAX(rBP!$5:$5)-AS$5+1))&amp;":"&amp;ADDRESS($S77,SUMIFS(rBP!$1:$1,rBP!$5:$5,MAX(rBP!$5:$5))))))</f>
        <v>3636.6000000000004</v>
      </c>
      <c r="AT77" s="69">
        <f ca="1">IF(AT$5="",0,SUMPRODUCT(
INDIRECT(ADDRESS($P77,SUMIFS($1:$1,$5:$5,1))&amp;":"&amp;ADDRESS($P77,AT$1)),
INDIRECT("rBP!"&amp;ADDRESS($S77,SUMIFS(rBP!$1:$1,rBP!$5:$5,MAX(rBP!$5:$5)-AT$5+1))&amp;":"&amp;ADDRESS($S77,SUMIFS(rBP!$1:$1,rBP!$5:$5,MAX(rBP!$5:$5))))))</f>
        <v>4313.8</v>
      </c>
      <c r="AU77" s="69">
        <f ca="1">IF(AU$5="",0,SUMPRODUCT(
INDIRECT(ADDRESS($P77,SUMIFS($1:$1,$5:$5,1))&amp;":"&amp;ADDRESS($P77,AU$1)),
INDIRECT("rBP!"&amp;ADDRESS($S77,SUMIFS(rBP!$1:$1,rBP!$5:$5,MAX(rBP!$5:$5)-AU$5+1))&amp;":"&amp;ADDRESS($S77,SUMIFS(rBP!$1:$1,rBP!$5:$5,MAX(rBP!$5:$5))))))</f>
        <v>4995.8</v>
      </c>
      <c r="AV77" s="69">
        <f ca="1">IF(AV$5="",0,SUMPRODUCT(
INDIRECT(ADDRESS($P77,SUMIFS($1:$1,$5:$5,1))&amp;":"&amp;ADDRESS($P77,AV$1)),
INDIRECT("rBP!"&amp;ADDRESS($S77,SUMIFS(rBP!$1:$1,rBP!$5:$5,MAX(rBP!$5:$5)-AV$5+1))&amp;":"&amp;ADDRESS($S77,SUMIFS(rBP!$1:$1,rBP!$5:$5,MAX(rBP!$5:$5))))))</f>
        <v>5679</v>
      </c>
      <c r="AW77" s="69">
        <f ca="1">IF(AW$5="",0,SUMPRODUCT(
INDIRECT(ADDRESS($P77,SUMIFS($1:$1,$5:$5,1))&amp;":"&amp;ADDRESS($P77,AW$1)),
INDIRECT("rBP!"&amp;ADDRESS($S77,SUMIFS(rBP!$1:$1,rBP!$5:$5,MAX(rBP!$5:$5)-AW$5+1))&amp;":"&amp;ADDRESS($S77,SUMIFS(rBP!$1:$1,rBP!$5:$5,MAX(rBP!$5:$5))))))</f>
        <v>6362.8</v>
      </c>
      <c r="AX77" s="69">
        <f ca="1">IF(AX$5="",0,SUMPRODUCT(
INDIRECT(ADDRESS($P77,SUMIFS($1:$1,$5:$5,1))&amp;":"&amp;ADDRESS($P77,AX$1)),
INDIRECT("rBP!"&amp;ADDRESS($S77,SUMIFS(rBP!$1:$1,rBP!$5:$5,MAX(rBP!$5:$5)-AX$5+1))&amp;":"&amp;ADDRESS($S77,SUMIFS(rBP!$1:$1,rBP!$5:$5,MAX(rBP!$5:$5))))))</f>
        <v>7046.8</v>
      </c>
      <c r="AY77" s="69">
        <f ca="1">IF(AY$5="",0,SUMPRODUCT(
INDIRECT(ADDRESS($P77,SUMIFS($1:$1,$5:$5,1))&amp;":"&amp;ADDRESS($P77,AY$1)),
INDIRECT("rBP!"&amp;ADDRESS($S77,SUMIFS(rBP!$1:$1,rBP!$5:$5,MAX(rBP!$5:$5)-AY$5+1))&amp;":"&amp;ADDRESS($S77,SUMIFS(rBP!$1:$1,rBP!$5:$5,MAX(rBP!$5:$5))))))</f>
        <v>7730.8</v>
      </c>
      <c r="AZ77" s="69">
        <f ca="1">IF(AZ$5="",0,SUMPRODUCT(
INDIRECT(ADDRESS($P77,SUMIFS($1:$1,$5:$5,1))&amp;":"&amp;ADDRESS($P77,AZ$1)),
INDIRECT("rBP!"&amp;ADDRESS($S77,SUMIFS(rBP!$1:$1,rBP!$5:$5,MAX(rBP!$5:$5)-AZ$5+1))&amp;":"&amp;ADDRESS($S77,SUMIFS(rBP!$1:$1,rBP!$5:$5,MAX(rBP!$5:$5))))))</f>
        <v>8414.8000000000011</v>
      </c>
      <c r="BA77" s="69">
        <f ca="1">IF(BA$5="",0,SUMPRODUCT(
INDIRECT(ADDRESS($P77,SUMIFS($1:$1,$5:$5,1))&amp;":"&amp;ADDRESS($P77,BA$1)),
INDIRECT("rBP!"&amp;ADDRESS($S77,SUMIFS(rBP!$1:$1,rBP!$5:$5,MAX(rBP!$5:$5)-BA$5+1))&amp;":"&amp;ADDRESS($S77,SUMIFS(rBP!$1:$1,rBP!$5:$5,MAX(rBP!$5:$5))))))</f>
        <v>9098.8000000000011</v>
      </c>
      <c r="BB77" s="69">
        <f ca="1">IF(BB$5="",0,SUMPRODUCT(
INDIRECT(ADDRESS($P77,SUMIFS($1:$1,$5:$5,1))&amp;":"&amp;ADDRESS($P77,BB$1)),
INDIRECT("rBP!"&amp;ADDRESS($S77,SUMIFS(rBP!$1:$1,rBP!$5:$5,MAX(rBP!$5:$5)-BB$5+1))&amp;":"&amp;ADDRESS($S77,SUMIFS(rBP!$1:$1,rBP!$5:$5,MAX(rBP!$5:$5))))))</f>
        <v>9782.8000000000011</v>
      </c>
      <c r="BC77" s="69">
        <f ca="1">IF(BC$5="",0,SUMPRODUCT(
INDIRECT(ADDRESS($P77,SUMIFS($1:$1,$5:$5,1))&amp;":"&amp;ADDRESS($P77,BC$1)),
INDIRECT("rBP!"&amp;ADDRESS($S77,SUMIFS(rBP!$1:$1,rBP!$5:$5,MAX(rBP!$5:$5)-BC$5+1))&amp;":"&amp;ADDRESS($S77,SUMIFS(rBP!$1:$1,rBP!$5:$5,MAX(rBP!$5:$5))))))</f>
        <v>10466.800000000001</v>
      </c>
      <c r="BD77" s="69">
        <f ca="1">IF(BD$5="",0,SUMPRODUCT(
INDIRECT(ADDRESS($P77,SUMIFS($1:$1,$5:$5,1))&amp;":"&amp;ADDRESS($P77,BD$1)),
INDIRECT("rBP!"&amp;ADDRESS($S77,SUMIFS(rBP!$1:$1,rBP!$5:$5,MAX(rBP!$5:$5)-BD$5+1))&amp;":"&amp;ADDRESS($S77,SUMIFS(rBP!$1:$1,rBP!$5:$5,MAX(rBP!$5:$5))))))</f>
        <v>11110.800000000001</v>
      </c>
      <c r="BE77" s="69">
        <f ca="1">IF(BE$5="",0,SUMPRODUCT(
INDIRECT(ADDRESS($P77,SUMIFS($1:$1,$5:$5,1))&amp;":"&amp;ADDRESS($P77,BE$1)),
INDIRECT("rBP!"&amp;ADDRESS($S77,SUMIFS(rBP!$1:$1,rBP!$5:$5,MAX(rBP!$5:$5)-BE$5+1))&amp;":"&amp;ADDRESS($S77,SUMIFS(rBP!$1:$1,rBP!$5:$5,MAX(rBP!$5:$5))))))</f>
        <v>11634.800000000001</v>
      </c>
      <c r="BF77" s="69">
        <f ca="1">IF(BF$5="",0,SUMPRODUCT(
INDIRECT(ADDRESS($P77,SUMIFS($1:$1,$5:$5,1))&amp;":"&amp;ADDRESS($P77,BF$1)),
INDIRECT("rBP!"&amp;ADDRESS($S77,SUMIFS(rBP!$1:$1,rBP!$5:$5,MAX(rBP!$5:$5)-BF$5+1))&amp;":"&amp;ADDRESS($S77,SUMIFS(rBP!$1:$1,rBP!$5:$5,MAX(rBP!$5:$5))))))</f>
        <v>12030.800000000001</v>
      </c>
      <c r="BG77" s="69">
        <f ca="1">IF(BG$5="",0,SUMPRODUCT(
INDIRECT(ADDRESS($P77,SUMIFS($1:$1,$5:$5,1))&amp;":"&amp;ADDRESS($P77,BG$1)),
INDIRECT("rBP!"&amp;ADDRESS($S77,SUMIFS(rBP!$1:$1,rBP!$5:$5,MAX(rBP!$5:$5)-BG$5+1))&amp;":"&amp;ADDRESS($S77,SUMIFS(rBP!$1:$1,rBP!$5:$5,MAX(rBP!$5:$5))))))</f>
        <v>12293.800000000001</v>
      </c>
      <c r="BH77" s="69">
        <f ca="1">IF(BH$5="",0,SUMPRODUCT(
INDIRECT(ADDRESS($P77,SUMIFS($1:$1,$5:$5,1))&amp;":"&amp;ADDRESS($P77,BH$1)),
INDIRECT("rBP!"&amp;ADDRESS($S77,SUMIFS(rBP!$1:$1,rBP!$5:$5,MAX(rBP!$5:$5)-BH$5+1))&amp;":"&amp;ADDRESS($S77,SUMIFS(rBP!$1:$1,rBP!$5:$5,MAX(rBP!$5:$5))))))</f>
        <v>12440.800000000001</v>
      </c>
      <c r="BI77" s="69">
        <f ca="1">IF(BI$5="",0,SUMPRODUCT(
INDIRECT(ADDRESS($P77,SUMIFS($1:$1,$5:$5,1))&amp;":"&amp;ADDRESS($P77,BI$1)),
INDIRECT("rBP!"&amp;ADDRESS($S77,SUMIFS(rBP!$1:$1,rBP!$5:$5,MAX(rBP!$5:$5)-BI$5+1))&amp;":"&amp;ADDRESS($S77,SUMIFS(rBP!$1:$1,rBP!$5:$5,MAX(rBP!$5:$5))))))</f>
        <v>12519.400000000001</v>
      </c>
      <c r="BJ77" s="69">
        <f ca="1">IF(BJ$5="",0,SUMPRODUCT(
INDIRECT(ADDRESS($P77,SUMIFS($1:$1,$5:$5,1))&amp;":"&amp;ADDRESS($P77,BJ$1)),
INDIRECT("rBP!"&amp;ADDRESS($S77,SUMIFS(rBP!$1:$1,rBP!$5:$5,MAX(rBP!$5:$5)-BJ$5+1))&amp;":"&amp;ADDRESS($S77,SUMIFS(rBP!$1:$1,rBP!$5:$5,MAX(rBP!$5:$5))))))</f>
        <v>12558</v>
      </c>
      <c r="BK77" s="69">
        <f ca="1">IF(BK$5="",0,SUMPRODUCT(
INDIRECT(ADDRESS($P77,SUMIFS($1:$1,$5:$5,1))&amp;":"&amp;ADDRESS($P77,BK$1)),
INDIRECT("rBP!"&amp;ADDRESS($S77,SUMIFS(rBP!$1:$1,rBP!$5:$5,MAX(rBP!$5:$5)-BK$5+1))&amp;":"&amp;ADDRESS($S77,SUMIFS(rBP!$1:$1,rBP!$5:$5,MAX(rBP!$5:$5))))))</f>
        <v>12575.800000000001</v>
      </c>
      <c r="BL77" s="69">
        <f ca="1">IF(BL$5="",0,SUMPRODUCT(
INDIRECT(ADDRESS($P77,SUMIFS($1:$1,$5:$5,1))&amp;":"&amp;ADDRESS($P77,BL$1)),
INDIRECT("rBP!"&amp;ADDRESS($S77,SUMIFS(rBP!$1:$1,rBP!$5:$5,MAX(rBP!$5:$5)-BL$5+1))&amp;":"&amp;ADDRESS($S77,SUMIFS(rBP!$1:$1,rBP!$5:$5,MAX(rBP!$5:$5))))))</f>
        <v>12582.6</v>
      </c>
      <c r="BM77" s="69">
        <f ca="1">IF(BM$5="",0,SUMPRODUCT(
INDIRECT(ADDRESS($P77,SUMIFS($1:$1,$5:$5,1))&amp;":"&amp;ADDRESS($P77,BM$1)),
INDIRECT("rBP!"&amp;ADDRESS($S77,SUMIFS(rBP!$1:$1,rBP!$5:$5,MAX(rBP!$5:$5)-BM$5+1))&amp;":"&amp;ADDRESS($S77,SUMIFS(rBP!$1:$1,rBP!$5:$5,MAX(rBP!$5:$5))))))</f>
        <v>12584.6</v>
      </c>
      <c r="BN77" s="69">
        <f ca="1">IF(BN$5="",0,SUMPRODUCT(
INDIRECT(ADDRESS($P77,SUMIFS($1:$1,$5:$5,1))&amp;":"&amp;ADDRESS($P77,BN$1)),
INDIRECT("rBP!"&amp;ADDRESS($S77,SUMIFS(rBP!$1:$1,rBP!$5:$5,MAX(rBP!$5:$5)-BN$5+1))&amp;":"&amp;ADDRESS($S77,SUMIFS(rBP!$1:$1,rBP!$5:$5,MAX(rBP!$5:$5))))))</f>
        <v>12585.400000000001</v>
      </c>
      <c r="BO77" s="69">
        <f ca="1">IF(BO$5="",0,SUMPRODUCT(
INDIRECT(ADDRESS($P77,SUMIFS($1:$1,$5:$5,1))&amp;":"&amp;ADDRESS($P77,BO$1)),
INDIRECT("rBP!"&amp;ADDRESS($S77,SUMIFS(rBP!$1:$1,rBP!$5:$5,MAX(rBP!$5:$5)-BO$5+1))&amp;":"&amp;ADDRESS($S77,SUMIFS(rBP!$1:$1,rBP!$5:$5,MAX(rBP!$5:$5))))))</f>
        <v>12585.600000000002</v>
      </c>
      <c r="BP77" s="69">
        <f ca="1">IF(BP$5="",0,SUMPRODUCT(
INDIRECT(ADDRESS($P77,SUMIFS($1:$1,$5:$5,1))&amp;":"&amp;ADDRESS($P77,BP$1)),
INDIRECT("rBP!"&amp;ADDRESS($S77,SUMIFS(rBP!$1:$1,rBP!$5:$5,MAX(rBP!$5:$5)-BP$5+1))&amp;":"&amp;ADDRESS($S77,SUMIFS(rBP!$1:$1,rBP!$5:$5,MAX(rBP!$5:$5))))))</f>
        <v>12585.600000000002</v>
      </c>
      <c r="BQ77" s="69">
        <f ca="1">IF(BQ$5="",0,SUMPRODUCT(
INDIRECT(ADDRESS($P77,SUMIFS($1:$1,$5:$5,1))&amp;":"&amp;ADDRESS($P77,BQ$1)),
INDIRECT("rBP!"&amp;ADDRESS($S77,SUMIFS(rBP!$1:$1,rBP!$5:$5,MAX(rBP!$5:$5)-BQ$5+1))&amp;":"&amp;ADDRESS($S77,SUMIFS(rBP!$1:$1,rBP!$5:$5,MAX(rBP!$5:$5))))))</f>
        <v>12585.600000000002</v>
      </c>
      <c r="BR77" s="69">
        <f ca="1">IF(BR$5="",0,SUMPRODUCT(
INDIRECT(ADDRESS($P77,SUMIFS($1:$1,$5:$5,1))&amp;":"&amp;ADDRESS($P77,BR$1)),
INDIRECT("rBP!"&amp;ADDRESS($S77,SUMIFS(rBP!$1:$1,rBP!$5:$5,MAX(rBP!$5:$5)-BR$5+1))&amp;":"&amp;ADDRESS($S77,SUMIFS(rBP!$1:$1,rBP!$5:$5,MAX(rBP!$5:$5))))))</f>
        <v>12585.600000000002</v>
      </c>
      <c r="BS77" s="69">
        <f ca="1">IF(BS$5="",0,SUMPRODUCT(
INDIRECT(ADDRESS($P77,SUMIFS($1:$1,$5:$5,1))&amp;":"&amp;ADDRESS($P77,BS$1)),
INDIRECT("rBP!"&amp;ADDRESS($S77,SUMIFS(rBP!$1:$1,rBP!$5:$5,MAX(rBP!$5:$5)-BS$5+1))&amp;":"&amp;ADDRESS($S77,SUMIFS(rBP!$1:$1,rBP!$5:$5,MAX(rBP!$5:$5))))))</f>
        <v>12585.600000000002</v>
      </c>
      <c r="BT77" s="69">
        <f ca="1">IF(BT$5="",0,SUMPRODUCT(
INDIRECT(ADDRESS($P77,SUMIFS($1:$1,$5:$5,1))&amp;":"&amp;ADDRESS($P77,BT$1)),
INDIRECT("rBP!"&amp;ADDRESS($S77,SUMIFS(rBP!$1:$1,rBP!$5:$5,MAX(rBP!$5:$5)-BT$5+1))&amp;":"&amp;ADDRESS($S77,SUMIFS(rBP!$1:$1,rBP!$5:$5,MAX(rBP!$5:$5))))))</f>
        <v>12585.600000000002</v>
      </c>
      <c r="BU77" s="69">
        <f ca="1">IF(BU$5="",0,SUMPRODUCT(
INDIRECT(ADDRESS($P77,SUMIFS($1:$1,$5:$5,1))&amp;":"&amp;ADDRESS($P77,BU$1)),
INDIRECT("rBP!"&amp;ADDRESS($S77,SUMIFS(rBP!$1:$1,rBP!$5:$5,MAX(rBP!$5:$5)-BU$5+1))&amp;":"&amp;ADDRESS($S77,SUMIFS(rBP!$1:$1,rBP!$5:$5,MAX(rBP!$5:$5))))))</f>
        <v>12585.600000000002</v>
      </c>
      <c r="BV77" s="69">
        <f ca="1">IF(BV$5="",0,SUMPRODUCT(
INDIRECT(ADDRESS($P77,SUMIFS($1:$1,$5:$5,1))&amp;":"&amp;ADDRESS($P77,BV$1)),
INDIRECT("rBP!"&amp;ADDRESS($S77,SUMIFS(rBP!$1:$1,rBP!$5:$5,MAX(rBP!$5:$5)-BV$5+1))&amp;":"&amp;ADDRESS($S77,SUMIFS(rBP!$1:$1,rBP!$5:$5,MAX(rBP!$5:$5))))))</f>
        <v>0</v>
      </c>
      <c r="BW77" s="69">
        <f ca="1">IF(BW$5="",0,SUMPRODUCT(
INDIRECT(ADDRESS($P77,SUMIFS($1:$1,$5:$5,1))&amp;":"&amp;ADDRESS($P77,BW$1)),
INDIRECT("rBP!"&amp;ADDRESS($S77,SUMIFS(rBP!$1:$1,rBP!$5:$5,MAX(rBP!$5:$5)-BW$5+1))&amp;":"&amp;ADDRESS($S77,SUMIFS(rBP!$1:$1,rBP!$5:$5,MAX(rBP!$5:$5))))))</f>
        <v>0</v>
      </c>
      <c r="BX77" s="69">
        <f ca="1">IF(BX$5="",0,SUMPRODUCT(
INDIRECT(ADDRESS($P77,SUMIFS($1:$1,$5:$5,1))&amp;":"&amp;ADDRESS($P77,BX$1)),
INDIRECT("rBP!"&amp;ADDRESS($S77,SUMIFS(rBP!$1:$1,rBP!$5:$5,MAX(rBP!$5:$5)-BX$5+1))&amp;":"&amp;ADDRESS($S77,SUMIFS(rBP!$1:$1,rBP!$5:$5,MAX(rBP!$5:$5))))))</f>
        <v>0</v>
      </c>
      <c r="BY77" s="69">
        <f ca="1">IF(BY$5="",0,SUMPRODUCT(
INDIRECT(ADDRESS($P77,SUMIFS($1:$1,$5:$5,1))&amp;":"&amp;ADDRESS($P77,BY$1)),
INDIRECT("rBP!"&amp;ADDRESS($S77,SUMIFS(rBP!$1:$1,rBP!$5:$5,MAX(rBP!$5:$5)-BY$5+1))&amp;":"&amp;ADDRESS($S77,SUMIFS(rBP!$1:$1,rBP!$5:$5,MAX(rBP!$5:$5))))))</f>
        <v>0</v>
      </c>
      <c r="BZ77" s="69">
        <f ca="1">IF(BZ$5="",0,SUMPRODUCT(
INDIRECT(ADDRESS($P77,SUMIFS($1:$1,$5:$5,1))&amp;":"&amp;ADDRESS($P77,BZ$1)),
INDIRECT("rBP!"&amp;ADDRESS($S77,SUMIFS(rBP!$1:$1,rBP!$5:$5,MAX(rBP!$5:$5)-BZ$5+1))&amp;":"&amp;ADDRESS($S77,SUMIFS(rBP!$1:$1,rBP!$5:$5,MAX(rBP!$5:$5))))))</f>
        <v>0</v>
      </c>
      <c r="CA77" s="69">
        <f ca="1">IF(CA$5="",0,SUMPRODUCT(
INDIRECT(ADDRESS($P77,SUMIFS($1:$1,$5:$5,1))&amp;":"&amp;ADDRESS($P77,CA$1)),
INDIRECT("rBP!"&amp;ADDRESS($S77,SUMIFS(rBP!$1:$1,rBP!$5:$5,MAX(rBP!$5:$5)-CA$5+1))&amp;":"&amp;ADDRESS($S77,SUMIFS(rBP!$1:$1,rBP!$5:$5,MAX(rBP!$5:$5))))))</f>
        <v>0</v>
      </c>
      <c r="CB77" s="69">
        <f ca="1">IF(CB$5="",0,SUMPRODUCT(
INDIRECT(ADDRESS($P77,SUMIFS($1:$1,$5:$5,1))&amp;":"&amp;ADDRESS($P77,CB$1)),
INDIRECT("rBP!"&amp;ADDRESS($S77,SUMIFS(rBP!$1:$1,rBP!$5:$5,MAX(rBP!$5:$5)-CB$5+1))&amp;":"&amp;ADDRESS($S77,SUMIFS(rBP!$1:$1,rBP!$5:$5,MAX(rBP!$5:$5))))))</f>
        <v>0</v>
      </c>
      <c r="CC77" s="69">
        <f ca="1">IF(CC$5="",0,SUMPRODUCT(
INDIRECT(ADDRESS($P77,SUMIFS($1:$1,$5:$5,1))&amp;":"&amp;ADDRESS($P77,CC$1)),
INDIRECT("rBP!"&amp;ADDRESS($S77,SUMIFS(rBP!$1:$1,rBP!$5:$5,MAX(rBP!$5:$5)-CC$5+1))&amp;":"&amp;ADDRESS($S77,SUMIFS(rBP!$1:$1,rBP!$5:$5,MAX(rBP!$5:$5))))))</f>
        <v>0</v>
      </c>
      <c r="CD77" s="69">
        <f ca="1">IF(CD$5="",0,SUMPRODUCT(
INDIRECT(ADDRESS($P77,SUMIFS($1:$1,$5:$5,1))&amp;":"&amp;ADDRESS($P77,CD$1)),
INDIRECT("rBP!"&amp;ADDRESS($S77,SUMIFS(rBP!$1:$1,rBP!$5:$5,MAX(rBP!$5:$5)-CD$5+1))&amp;":"&amp;ADDRESS($S77,SUMIFS(rBP!$1:$1,rBP!$5:$5,MAX(rBP!$5:$5))))))</f>
        <v>0</v>
      </c>
      <c r="CE77" s="69">
        <f ca="1">IF(CE$5="",0,SUMPRODUCT(
INDIRECT(ADDRESS($P77,SUMIFS($1:$1,$5:$5,1))&amp;":"&amp;ADDRESS($P77,CE$1)),
INDIRECT("rBP!"&amp;ADDRESS($S77,SUMIFS(rBP!$1:$1,rBP!$5:$5,MAX(rBP!$5:$5)-CE$5+1))&amp;":"&amp;ADDRESS($S77,SUMIFS(rBP!$1:$1,rBP!$5:$5,MAX(rBP!$5:$5))))))</f>
        <v>0</v>
      </c>
      <c r="CF77" s="69">
        <f ca="1">IF(CF$5="",0,SUMPRODUCT(
INDIRECT(ADDRESS($P77,SUMIFS($1:$1,$5:$5,1))&amp;":"&amp;ADDRESS($P77,CF$1)),
INDIRECT("rBP!"&amp;ADDRESS($S77,SUMIFS(rBP!$1:$1,rBP!$5:$5,MAX(rBP!$5:$5)-CF$5+1))&amp;":"&amp;ADDRESS($S77,SUMIFS(rBP!$1:$1,rBP!$5:$5,MAX(rBP!$5:$5))))))</f>
        <v>0</v>
      </c>
      <c r="CG77" s="69">
        <f ca="1">IF(CG$5="",0,SUMPRODUCT(
INDIRECT(ADDRESS($P77,SUMIFS($1:$1,$5:$5,1))&amp;":"&amp;ADDRESS($P77,CG$1)),
INDIRECT("rBP!"&amp;ADDRESS($S77,SUMIFS(rBP!$1:$1,rBP!$5:$5,MAX(rBP!$5:$5)-CG$5+1))&amp;":"&amp;ADDRESS($S77,SUMIFS(rBP!$1:$1,rBP!$5:$5,MAX(rBP!$5:$5))))))</f>
        <v>0</v>
      </c>
      <c r="CH77" s="69">
        <f ca="1">IF(CH$5="",0,SUMPRODUCT(
INDIRECT(ADDRESS($P77,SUMIFS($1:$1,$5:$5,1))&amp;":"&amp;ADDRESS($P77,CH$1)),
INDIRECT("rBP!"&amp;ADDRESS($S77,SUMIFS(rBP!$1:$1,rBP!$5:$5,MAX(rBP!$5:$5)-CH$5+1))&amp;":"&amp;ADDRESS($S77,SUMIFS(rBP!$1:$1,rBP!$5:$5,MAX(rBP!$5:$5))))))</f>
        <v>0</v>
      </c>
      <c r="CI77" s="69">
        <f ca="1">IF(CI$5="",0,SUMPRODUCT(
INDIRECT(ADDRESS($P77,SUMIFS($1:$1,$5:$5,1))&amp;":"&amp;ADDRESS($P77,CI$1)),
INDIRECT("rBP!"&amp;ADDRESS($S77,SUMIFS(rBP!$1:$1,rBP!$5:$5,MAX(rBP!$5:$5)-CI$5+1))&amp;":"&amp;ADDRESS($S77,SUMIFS(rBP!$1:$1,rBP!$5:$5,MAX(rBP!$5:$5))))))</f>
        <v>0</v>
      </c>
      <c r="CJ77" s="69">
        <f ca="1">IF(CJ$5="",0,SUMPRODUCT(
INDIRECT(ADDRESS($P77,SUMIFS($1:$1,$5:$5,1))&amp;":"&amp;ADDRESS($P77,CJ$1)),
INDIRECT("rBP!"&amp;ADDRESS($S77,SUMIFS(rBP!$1:$1,rBP!$5:$5,MAX(rBP!$5:$5)-CJ$5+1))&amp;":"&amp;ADDRESS($S77,SUMIFS(rBP!$1:$1,rBP!$5:$5,MAX(rBP!$5:$5))))))</f>
        <v>0</v>
      </c>
      <c r="CK77" s="69">
        <f ca="1">IF(CK$5="",0,SUMPRODUCT(
INDIRECT(ADDRESS($P77,SUMIFS($1:$1,$5:$5,1))&amp;":"&amp;ADDRESS($P77,CK$1)),
INDIRECT("rBP!"&amp;ADDRESS($S77,SUMIFS(rBP!$1:$1,rBP!$5:$5,MAX(rBP!$5:$5)-CK$5+1))&amp;":"&amp;ADDRESS($S77,SUMIFS(rBP!$1:$1,rBP!$5:$5,MAX(rBP!$5:$5))))))</f>
        <v>0</v>
      </c>
      <c r="CL77" s="69">
        <f ca="1">IF(CL$5="",0,SUMPRODUCT(
INDIRECT(ADDRESS($P77,SUMIFS($1:$1,$5:$5,1))&amp;":"&amp;ADDRESS($P77,CL$1)),
INDIRECT("rBP!"&amp;ADDRESS($S77,SUMIFS(rBP!$1:$1,rBP!$5:$5,MAX(rBP!$5:$5)-CL$5+1))&amp;":"&amp;ADDRESS($S77,SUMIFS(rBP!$1:$1,rBP!$5:$5,MAX(rBP!$5:$5))))))</f>
        <v>0</v>
      </c>
      <c r="CM77" s="69">
        <f ca="1">IF(CM$5="",0,SUMPRODUCT(
INDIRECT(ADDRESS($P77,SUMIFS($1:$1,$5:$5,1))&amp;":"&amp;ADDRESS($P77,CM$1)),
INDIRECT("rBP!"&amp;ADDRESS($S77,SUMIFS(rBP!$1:$1,rBP!$5:$5,MAX(rBP!$5:$5)-CM$5+1))&amp;":"&amp;ADDRESS($S77,SUMIFS(rBP!$1:$1,rBP!$5:$5,MAX(rBP!$5:$5))))))</f>
        <v>0</v>
      </c>
      <c r="CN77" s="69">
        <f ca="1">IF(CN$5="",0,SUMPRODUCT(
INDIRECT(ADDRESS($P77,SUMIFS($1:$1,$5:$5,1))&amp;":"&amp;ADDRESS($P77,CN$1)),
INDIRECT("rBP!"&amp;ADDRESS($S77,SUMIFS(rBP!$1:$1,rBP!$5:$5,MAX(rBP!$5:$5)-CN$5+1))&amp;":"&amp;ADDRESS($S77,SUMIFS(rBP!$1:$1,rBP!$5:$5,MAX(rBP!$5:$5))))))</f>
        <v>0</v>
      </c>
      <c r="CO77" s="69">
        <f ca="1">IF(CO$5="",0,SUMPRODUCT(
INDIRECT(ADDRESS($P77,SUMIFS($1:$1,$5:$5,1))&amp;":"&amp;ADDRESS($P77,CO$1)),
INDIRECT("rBP!"&amp;ADDRESS($S77,SUMIFS(rBP!$1:$1,rBP!$5:$5,MAX(rBP!$5:$5)-CO$5+1))&amp;":"&amp;ADDRESS($S77,SUMIFS(rBP!$1:$1,rBP!$5:$5,MAX(rBP!$5:$5))))))</f>
        <v>0</v>
      </c>
      <c r="CP77" s="69">
        <f ca="1">IF(CP$5="",0,SUMPRODUCT(
INDIRECT(ADDRESS($P77,SUMIFS($1:$1,$5:$5,1))&amp;":"&amp;ADDRESS($P77,CP$1)),
INDIRECT("rBP!"&amp;ADDRESS($S77,SUMIFS(rBP!$1:$1,rBP!$5:$5,MAX(rBP!$5:$5)-CP$5+1))&amp;":"&amp;ADDRESS($S77,SUMIFS(rBP!$1:$1,rBP!$5:$5,MAX(rBP!$5:$5))))))</f>
        <v>0</v>
      </c>
      <c r="CQ77" s="69">
        <f ca="1">IF(CQ$5="",0,SUMPRODUCT(
INDIRECT(ADDRESS($P77,SUMIFS($1:$1,$5:$5,1))&amp;":"&amp;ADDRESS($P77,CQ$1)),
INDIRECT("rBP!"&amp;ADDRESS($S77,SUMIFS(rBP!$1:$1,rBP!$5:$5,MAX(rBP!$5:$5)-CQ$5+1))&amp;":"&amp;ADDRESS($S77,SUMIFS(rBP!$1:$1,rBP!$5:$5,MAX(rBP!$5:$5))))))</f>
        <v>0</v>
      </c>
      <c r="CR77" s="69">
        <f ca="1">IF(CR$5="",0,SUMPRODUCT(
INDIRECT(ADDRESS($P77,SUMIFS($1:$1,$5:$5,1))&amp;":"&amp;ADDRESS($P77,CR$1)),
INDIRECT("rBP!"&amp;ADDRESS($S77,SUMIFS(rBP!$1:$1,rBP!$5:$5,MAX(rBP!$5:$5)-CR$5+1))&amp;":"&amp;ADDRESS($S77,SUMIFS(rBP!$1:$1,rBP!$5:$5,MAX(rBP!$5:$5))))))</f>
        <v>0</v>
      </c>
      <c r="CS77" s="69">
        <f ca="1">IF(CS$5="",0,SUMPRODUCT(
INDIRECT(ADDRESS($P77,SUMIFS($1:$1,$5:$5,1))&amp;":"&amp;ADDRESS($P77,CS$1)),
INDIRECT("rBP!"&amp;ADDRESS($S77,SUMIFS(rBP!$1:$1,rBP!$5:$5,MAX(rBP!$5:$5)-CS$5+1))&amp;":"&amp;ADDRESS($S77,SUMIFS(rBP!$1:$1,rBP!$5:$5,MAX(rBP!$5:$5))))))</f>
        <v>0</v>
      </c>
      <c r="CT77" s="69">
        <f ca="1">IF(CT$5="",0,SUMPRODUCT(
INDIRECT(ADDRESS($P77,SUMIFS($1:$1,$5:$5,1))&amp;":"&amp;ADDRESS($P77,CT$1)),
INDIRECT("rBP!"&amp;ADDRESS($S77,SUMIFS(rBP!$1:$1,rBP!$5:$5,MAX(rBP!$5:$5)-CT$5+1))&amp;":"&amp;ADDRESS($S77,SUMIFS(rBP!$1:$1,rBP!$5:$5,MAX(rBP!$5:$5))))))</f>
        <v>0</v>
      </c>
    </row>
    <row r="78" spans="1:98" s="27" customFormat="1" ht="12" x14ac:dyDescent="0.25">
      <c r="A78" s="26">
        <f>ROW()</f>
        <v>78</v>
      </c>
      <c r="E78" s="24"/>
      <c r="F78" s="66" t="str">
        <f>F75</f>
        <v>Поступление в пр-во ГП в натуральных величинах</v>
      </c>
      <c r="G78" s="27" t="str">
        <f>BP!$F$23</f>
        <v>Материал</v>
      </c>
      <c r="M78" s="2" t="str">
        <f>BP!$M$23</f>
        <v>кв.м.</v>
      </c>
      <c r="P78" s="71">
        <f t="shared" si="12"/>
        <v>7</v>
      </c>
      <c r="R78" s="24"/>
      <c r="S78" s="71">
        <f>BP!$A131</f>
        <v>131</v>
      </c>
      <c r="T78" s="67"/>
      <c r="U78" s="67"/>
      <c r="V78" s="75"/>
      <c r="W78" s="29">
        <f ca="1">SUM(INDIRECT(ADDRESS(ROW(),SUMIFS($1:$1,$5:$5,1))):INDIRECT(ADDRESS(ROW(),SUMIFS($1:$1,$5:$5,MAX($5:$5)))))</f>
        <v>543920.43999999994</v>
      </c>
      <c r="X78" s="67"/>
      <c r="Y78" s="67"/>
      <c r="Z78" s="69">
        <f ca="1">IF(Z$5="",0,SUMPRODUCT(
INDIRECT(ADDRESS($P78,SUMIFS($1:$1,$5:$5,1))&amp;":"&amp;ADDRESS($P78,Z$1)),
INDIRECT("rBP!"&amp;ADDRESS($S78,SUMIFS(rBP!$1:$1,rBP!$5:$5,MAX(rBP!$5:$5)-Z$5+1))&amp;":"&amp;ADDRESS($S78,SUMIFS(rBP!$1:$1,rBP!$5:$5,MAX(rBP!$5:$5))))))</f>
        <v>0</v>
      </c>
      <c r="AA78" s="69">
        <f ca="1">IF(AA$5="",0,SUMPRODUCT(
INDIRECT(ADDRESS($P78,SUMIFS($1:$1,$5:$5,1))&amp;":"&amp;ADDRESS($P78,AA$1)),
INDIRECT("rBP!"&amp;ADDRESS($S78,SUMIFS(rBP!$1:$1,rBP!$5:$5,MAX(rBP!$5:$5)-AA$5+1))&amp;":"&amp;ADDRESS($S78,SUMIFS(rBP!$1:$1,rBP!$5:$5,MAX(rBP!$5:$5))))))</f>
        <v>0</v>
      </c>
      <c r="AB78" s="69">
        <f ca="1">IF(AB$5="",0,SUMPRODUCT(
INDIRECT(ADDRESS($P78,SUMIFS($1:$1,$5:$5,1))&amp;":"&amp;ADDRESS($P78,AB$1)),
INDIRECT("rBP!"&amp;ADDRESS($S78,SUMIFS(rBP!$1:$1,rBP!$5:$5,MAX(rBP!$5:$5)-AB$5+1))&amp;":"&amp;ADDRESS($S78,SUMIFS(rBP!$1:$1,rBP!$5:$5,MAX(rBP!$5:$5))))))</f>
        <v>0</v>
      </c>
      <c r="AC78" s="69">
        <f ca="1">IF(AC$5="",0,SUMPRODUCT(
INDIRECT(ADDRESS($P78,SUMIFS($1:$1,$5:$5,1))&amp;":"&amp;ADDRESS($P78,AC$1)),
INDIRECT("rBP!"&amp;ADDRESS($S78,SUMIFS(rBP!$1:$1,rBP!$5:$5,MAX(rBP!$5:$5)-AC$5+1))&amp;":"&amp;ADDRESS($S78,SUMIFS(rBP!$1:$1,rBP!$5:$5,MAX(rBP!$5:$5))))))</f>
        <v>0</v>
      </c>
      <c r="AD78" s="69">
        <f ca="1">IF(AD$5="",0,SUMPRODUCT(
INDIRECT(ADDRESS($P78,SUMIFS($1:$1,$5:$5,1))&amp;":"&amp;ADDRESS($P78,AD$1)),
INDIRECT("rBP!"&amp;ADDRESS($S78,SUMIFS(rBP!$1:$1,rBP!$5:$5,MAX(rBP!$5:$5)-AD$5+1))&amp;":"&amp;ADDRESS($S78,SUMIFS(rBP!$1:$1,rBP!$5:$5,MAX(rBP!$5:$5))))))</f>
        <v>0</v>
      </c>
      <c r="AE78" s="69">
        <f ca="1">IF(AE$5="",0,SUMPRODUCT(
INDIRECT(ADDRESS($P78,SUMIFS($1:$1,$5:$5,1))&amp;":"&amp;ADDRESS($P78,AE$1)),
INDIRECT("rBP!"&amp;ADDRESS($S78,SUMIFS(rBP!$1:$1,rBP!$5:$5,MAX(rBP!$5:$5)-AE$5+1))&amp;":"&amp;ADDRESS($S78,SUMIFS(rBP!$1:$1,rBP!$5:$5,MAX(rBP!$5:$5))))))</f>
        <v>0</v>
      </c>
      <c r="AF78" s="69">
        <f ca="1">IF(AF$5="",0,SUMPRODUCT(
INDIRECT(ADDRESS($P78,SUMIFS($1:$1,$5:$5,1))&amp;":"&amp;ADDRESS($P78,AF$1)),
INDIRECT("rBP!"&amp;ADDRESS($S78,SUMIFS(rBP!$1:$1,rBP!$5:$5,MAX(rBP!$5:$5)-AF$5+1))&amp;":"&amp;ADDRESS($S78,SUMIFS(rBP!$1:$1,rBP!$5:$5,MAX(rBP!$5:$5))))))</f>
        <v>0</v>
      </c>
      <c r="AG78" s="69">
        <f ca="1">IF(AG$5="",0,SUMPRODUCT(
INDIRECT(ADDRESS($P78,SUMIFS($1:$1,$5:$5,1))&amp;":"&amp;ADDRESS($P78,AG$1)),
INDIRECT("rBP!"&amp;ADDRESS($S78,SUMIFS(rBP!$1:$1,rBP!$5:$5,MAX(rBP!$5:$5)-AG$5+1))&amp;":"&amp;ADDRESS($S78,SUMIFS(rBP!$1:$1,rBP!$5:$5,MAX(rBP!$5:$5))))))</f>
        <v>28</v>
      </c>
      <c r="AH78" s="69">
        <f ca="1">IF(AH$5="",0,SUMPRODUCT(
INDIRECT(ADDRESS($P78,SUMIFS($1:$1,$5:$5,1))&amp;":"&amp;ADDRESS($P78,AH$1)),
INDIRECT("rBP!"&amp;ADDRESS($S78,SUMIFS(rBP!$1:$1,rBP!$5:$5,MAX(rBP!$5:$5)-AH$5+1))&amp;":"&amp;ADDRESS($S78,SUMIFS(rBP!$1:$1,rBP!$5:$5,MAX(rBP!$5:$5))))))</f>
        <v>112</v>
      </c>
      <c r="AI78" s="69">
        <f ca="1">IF(AI$5="",0,SUMPRODUCT(
INDIRECT(ADDRESS($P78,SUMIFS($1:$1,$5:$5,1))&amp;":"&amp;ADDRESS($P78,AI$1)),
INDIRECT("rBP!"&amp;ADDRESS($S78,SUMIFS(rBP!$1:$1,rBP!$5:$5,MAX(rBP!$5:$5)-AI$5+1))&amp;":"&amp;ADDRESS($S78,SUMIFS(rBP!$1:$1,rBP!$5:$5,MAX(rBP!$5:$5))))))</f>
        <v>201.6</v>
      </c>
      <c r="AJ78" s="69">
        <f ca="1">IF(AJ$5="",0,SUMPRODUCT(
INDIRECT(ADDRESS($P78,SUMIFS($1:$1,$5:$5,1))&amp;":"&amp;ADDRESS($P78,AJ$1)),
INDIRECT("rBP!"&amp;ADDRESS($S78,SUMIFS(rBP!$1:$1,rBP!$5:$5,MAX(rBP!$5:$5)-AJ$5+1))&amp;":"&amp;ADDRESS($S78,SUMIFS(rBP!$1:$1,rBP!$5:$5,MAX(rBP!$5:$5))))))</f>
        <v>294.7</v>
      </c>
      <c r="AK78" s="69">
        <f ca="1">IF(AK$5="",0,SUMPRODUCT(
INDIRECT(ADDRESS($P78,SUMIFS($1:$1,$5:$5,1))&amp;":"&amp;ADDRESS($P78,AK$1)),
INDIRECT("rBP!"&amp;ADDRESS($S78,SUMIFS(rBP!$1:$1,rBP!$5:$5,MAX(rBP!$5:$5)-AK$5+1))&amp;":"&amp;ADDRESS($S78,SUMIFS(rBP!$1:$1,rBP!$5:$5,MAX(rBP!$5:$5))))))</f>
        <v>375.9</v>
      </c>
      <c r="AL78" s="69">
        <f ca="1">IF(AL$5="",0,SUMPRODUCT(
INDIRECT(ADDRESS($P78,SUMIFS($1:$1,$5:$5,1))&amp;":"&amp;ADDRESS($P78,AL$1)),
INDIRECT("rBP!"&amp;ADDRESS($S78,SUMIFS(rBP!$1:$1,rBP!$5:$5,MAX(rBP!$5:$5)-AL$5+1))&amp;":"&amp;ADDRESS($S78,SUMIFS(rBP!$1:$1,rBP!$5:$5,MAX(rBP!$5:$5))))))</f>
        <v>493.78000000000003</v>
      </c>
      <c r="AM78" s="69">
        <f ca="1">IF(AM$5="",0,SUMPRODUCT(
INDIRECT(ADDRESS($P78,SUMIFS($1:$1,$5:$5,1))&amp;":"&amp;ADDRESS($P78,AM$1)),
INDIRECT("rBP!"&amp;ADDRESS($S78,SUMIFS(rBP!$1:$1,rBP!$5:$5,MAX(rBP!$5:$5)-AM$5+1))&amp;":"&amp;ADDRESS($S78,SUMIFS(rBP!$1:$1,rBP!$5:$5,MAX(rBP!$5:$5))))))</f>
        <v>801.78</v>
      </c>
      <c r="AN78" s="69">
        <f ca="1">IF(AN$5="",0,SUMPRODUCT(
INDIRECT(ADDRESS($P78,SUMIFS($1:$1,$5:$5,1))&amp;":"&amp;ADDRESS($P78,AN$1)),
INDIRECT("rBP!"&amp;ADDRESS($S78,SUMIFS(rBP!$1:$1,rBP!$5:$5,MAX(rBP!$5:$5)-AN$5+1))&amp;":"&amp;ADDRESS($S78,SUMIFS(rBP!$1:$1,rBP!$5:$5,MAX(rBP!$5:$5))))))</f>
        <v>1320.34</v>
      </c>
      <c r="AO78" s="69">
        <f ca="1">IF(AO$5="",0,SUMPRODUCT(
INDIRECT(ADDRESS($P78,SUMIFS($1:$1,$5:$5,1))&amp;":"&amp;ADDRESS($P78,AO$1)),
INDIRECT("rBP!"&amp;ADDRESS($S78,SUMIFS(rBP!$1:$1,rBP!$5:$5,MAX(rBP!$5:$5)-AO$5+1))&amp;":"&amp;ADDRESS($S78,SUMIFS(rBP!$1:$1,rBP!$5:$5,MAX(rBP!$5:$5))))))</f>
        <v>2064.79</v>
      </c>
      <c r="AP78" s="69">
        <f ca="1">IF(AP$5="",0,SUMPRODUCT(
INDIRECT(ADDRESS($P78,SUMIFS($1:$1,$5:$5,1))&amp;":"&amp;ADDRESS($P78,AP$1)),
INDIRECT("rBP!"&amp;ADDRESS($S78,SUMIFS(rBP!$1:$1,rBP!$5:$5,MAX(rBP!$5:$5)-AP$5+1))&amp;":"&amp;ADDRESS($S78,SUMIFS(rBP!$1:$1,rBP!$5:$5,MAX(rBP!$5:$5))))))</f>
        <v>3007.8999999999996</v>
      </c>
      <c r="AQ78" s="69">
        <f ca="1">IF(AQ$5="",0,SUMPRODUCT(
INDIRECT(ADDRESS($P78,SUMIFS($1:$1,$5:$5,1))&amp;":"&amp;ADDRESS($P78,AQ$1)),
INDIRECT("rBP!"&amp;ADDRESS($S78,SUMIFS(rBP!$1:$1,rBP!$5:$5,MAX(rBP!$5:$5)-AQ$5+1))&amp;":"&amp;ADDRESS($S78,SUMIFS(rBP!$1:$1,rBP!$5:$5,MAX(rBP!$5:$5))))))</f>
        <v>4068.1899999999996</v>
      </c>
      <c r="AR78" s="69">
        <f ca="1">IF(AR$5="",0,SUMPRODUCT(
INDIRECT(ADDRESS($P78,SUMIFS($1:$1,$5:$5,1))&amp;":"&amp;ADDRESS($P78,AR$1)),
INDIRECT("rBP!"&amp;ADDRESS($S78,SUMIFS(rBP!$1:$1,rBP!$5:$5,MAX(rBP!$5:$5)-AR$5+1))&amp;":"&amp;ADDRESS($S78,SUMIFS(rBP!$1:$1,rBP!$5:$5,MAX(rBP!$5:$5))))))</f>
        <v>5198.0599999999995</v>
      </c>
      <c r="AS78" s="69">
        <f ca="1">IF(AS$5="",0,SUMPRODUCT(
INDIRECT(ADDRESS($P78,SUMIFS($1:$1,$5:$5,1))&amp;":"&amp;ADDRESS($P78,AS$1)),
INDIRECT("rBP!"&amp;ADDRESS($S78,SUMIFS(rBP!$1:$1,rBP!$5:$5,MAX(rBP!$5:$5)-AS$5+1))&amp;":"&amp;ADDRESS($S78,SUMIFS(rBP!$1:$1,rBP!$5:$5,MAX(rBP!$5:$5))))))</f>
        <v>6364.0499999999993</v>
      </c>
      <c r="AT78" s="69">
        <f ca="1">IF(AT$5="",0,SUMPRODUCT(
INDIRECT(ADDRESS($P78,SUMIFS($1:$1,$5:$5,1))&amp;":"&amp;ADDRESS($P78,AT$1)),
INDIRECT("rBP!"&amp;ADDRESS($S78,SUMIFS(rBP!$1:$1,rBP!$5:$5,MAX(rBP!$5:$5)-AT$5+1))&amp;":"&amp;ADDRESS($S78,SUMIFS(rBP!$1:$1,rBP!$5:$5,MAX(rBP!$5:$5))))))</f>
        <v>7549.15</v>
      </c>
      <c r="AU78" s="69">
        <f ca="1">IF(AU$5="",0,SUMPRODUCT(
INDIRECT(ADDRESS($P78,SUMIFS($1:$1,$5:$5,1))&amp;":"&amp;ADDRESS($P78,AU$1)),
INDIRECT("rBP!"&amp;ADDRESS($S78,SUMIFS(rBP!$1:$1,rBP!$5:$5,MAX(rBP!$5:$5)-AU$5+1))&amp;":"&amp;ADDRESS($S78,SUMIFS(rBP!$1:$1,rBP!$5:$5,MAX(rBP!$5:$5))))))</f>
        <v>8742.65</v>
      </c>
      <c r="AV78" s="69">
        <f ca="1">IF(AV$5="",0,SUMPRODUCT(
INDIRECT(ADDRESS($P78,SUMIFS($1:$1,$5:$5,1))&amp;":"&amp;ADDRESS($P78,AV$1)),
INDIRECT("rBP!"&amp;ADDRESS($S78,SUMIFS(rBP!$1:$1,rBP!$5:$5,MAX(rBP!$5:$5)-AV$5+1))&amp;":"&amp;ADDRESS($S78,SUMIFS(rBP!$1:$1,rBP!$5:$5,MAX(rBP!$5:$5))))))</f>
        <v>9938.25</v>
      </c>
      <c r="AW78" s="69">
        <f ca="1">IF(AW$5="",0,SUMPRODUCT(
INDIRECT(ADDRESS($P78,SUMIFS($1:$1,$5:$5,1))&amp;":"&amp;ADDRESS($P78,AW$1)),
INDIRECT("rBP!"&amp;ADDRESS($S78,SUMIFS(rBP!$1:$1,rBP!$5:$5,MAX(rBP!$5:$5)-AW$5+1))&amp;":"&amp;ADDRESS($S78,SUMIFS(rBP!$1:$1,rBP!$5:$5,MAX(rBP!$5:$5))))))</f>
        <v>11134.9</v>
      </c>
      <c r="AX78" s="69">
        <f ca="1">IF(AX$5="",0,SUMPRODUCT(
INDIRECT(ADDRESS($P78,SUMIFS($1:$1,$5:$5,1))&amp;":"&amp;ADDRESS($P78,AX$1)),
INDIRECT("rBP!"&amp;ADDRESS($S78,SUMIFS(rBP!$1:$1,rBP!$5:$5,MAX(rBP!$5:$5)-AX$5+1))&amp;":"&amp;ADDRESS($S78,SUMIFS(rBP!$1:$1,rBP!$5:$5,MAX(rBP!$5:$5))))))</f>
        <v>12331.9</v>
      </c>
      <c r="AY78" s="69">
        <f ca="1">IF(AY$5="",0,SUMPRODUCT(
INDIRECT(ADDRESS($P78,SUMIFS($1:$1,$5:$5,1))&amp;":"&amp;ADDRESS($P78,AY$1)),
INDIRECT("rBP!"&amp;ADDRESS($S78,SUMIFS(rBP!$1:$1,rBP!$5:$5,MAX(rBP!$5:$5)-AY$5+1))&amp;":"&amp;ADDRESS($S78,SUMIFS(rBP!$1:$1,rBP!$5:$5,MAX(rBP!$5:$5))))))</f>
        <v>13528.9</v>
      </c>
      <c r="AZ78" s="69">
        <f ca="1">IF(AZ$5="",0,SUMPRODUCT(
INDIRECT(ADDRESS($P78,SUMIFS($1:$1,$5:$5,1))&amp;":"&amp;ADDRESS($P78,AZ$1)),
INDIRECT("rBP!"&amp;ADDRESS($S78,SUMIFS(rBP!$1:$1,rBP!$5:$5,MAX(rBP!$5:$5)-AZ$5+1))&amp;":"&amp;ADDRESS($S78,SUMIFS(rBP!$1:$1,rBP!$5:$5,MAX(rBP!$5:$5))))))</f>
        <v>14725.9</v>
      </c>
      <c r="BA78" s="69">
        <f ca="1">IF(BA$5="",0,SUMPRODUCT(
INDIRECT(ADDRESS($P78,SUMIFS($1:$1,$5:$5,1))&amp;":"&amp;ADDRESS($P78,BA$1)),
INDIRECT("rBP!"&amp;ADDRESS($S78,SUMIFS(rBP!$1:$1,rBP!$5:$5,MAX(rBP!$5:$5)-BA$5+1))&amp;":"&amp;ADDRESS($S78,SUMIFS(rBP!$1:$1,rBP!$5:$5,MAX(rBP!$5:$5))))))</f>
        <v>15922.9</v>
      </c>
      <c r="BB78" s="69">
        <f ca="1">IF(BB$5="",0,SUMPRODUCT(
INDIRECT(ADDRESS($P78,SUMIFS($1:$1,$5:$5,1))&amp;":"&amp;ADDRESS($P78,BB$1)),
INDIRECT("rBP!"&amp;ADDRESS($S78,SUMIFS(rBP!$1:$1,rBP!$5:$5,MAX(rBP!$5:$5)-BB$5+1))&amp;":"&amp;ADDRESS($S78,SUMIFS(rBP!$1:$1,rBP!$5:$5,MAX(rBP!$5:$5))))))</f>
        <v>17119.899999999998</v>
      </c>
      <c r="BC78" s="69">
        <f ca="1">IF(BC$5="",0,SUMPRODUCT(
INDIRECT(ADDRESS($P78,SUMIFS($1:$1,$5:$5,1))&amp;":"&amp;ADDRESS($P78,BC$1)),
INDIRECT("rBP!"&amp;ADDRESS($S78,SUMIFS(rBP!$1:$1,rBP!$5:$5,MAX(rBP!$5:$5)-BC$5+1))&amp;":"&amp;ADDRESS($S78,SUMIFS(rBP!$1:$1,rBP!$5:$5,MAX(rBP!$5:$5))))))</f>
        <v>18316.899999999998</v>
      </c>
      <c r="BD78" s="69">
        <f ca="1">IF(BD$5="",0,SUMPRODUCT(
INDIRECT(ADDRESS($P78,SUMIFS($1:$1,$5:$5,1))&amp;":"&amp;ADDRESS($P78,BD$1)),
INDIRECT("rBP!"&amp;ADDRESS($S78,SUMIFS(rBP!$1:$1,rBP!$5:$5,MAX(rBP!$5:$5)-BD$5+1))&amp;":"&amp;ADDRESS($S78,SUMIFS(rBP!$1:$1,rBP!$5:$5,MAX(rBP!$5:$5))))))</f>
        <v>19443.899999999998</v>
      </c>
      <c r="BE78" s="69">
        <f ca="1">IF(BE$5="",0,SUMPRODUCT(
INDIRECT(ADDRESS($P78,SUMIFS($1:$1,$5:$5,1))&amp;":"&amp;ADDRESS($P78,BE$1)),
INDIRECT("rBP!"&amp;ADDRESS($S78,SUMIFS(rBP!$1:$1,rBP!$5:$5,MAX(rBP!$5:$5)-BE$5+1))&amp;":"&amp;ADDRESS($S78,SUMIFS(rBP!$1:$1,rBP!$5:$5,MAX(rBP!$5:$5))))))</f>
        <v>20360.899999999998</v>
      </c>
      <c r="BF78" s="69">
        <f ca="1">IF(BF$5="",0,SUMPRODUCT(
INDIRECT(ADDRESS($P78,SUMIFS($1:$1,$5:$5,1))&amp;":"&amp;ADDRESS($P78,BF$1)),
INDIRECT("rBP!"&amp;ADDRESS($S78,SUMIFS(rBP!$1:$1,rBP!$5:$5,MAX(rBP!$5:$5)-BF$5+1))&amp;":"&amp;ADDRESS($S78,SUMIFS(rBP!$1:$1,rBP!$5:$5,MAX(rBP!$5:$5))))))</f>
        <v>21053.899999999998</v>
      </c>
      <c r="BG78" s="69">
        <f ca="1">IF(BG$5="",0,SUMPRODUCT(
INDIRECT(ADDRESS($P78,SUMIFS($1:$1,$5:$5,1))&amp;":"&amp;ADDRESS($P78,BG$1)),
INDIRECT("rBP!"&amp;ADDRESS($S78,SUMIFS(rBP!$1:$1,rBP!$5:$5,MAX(rBP!$5:$5)-BG$5+1))&amp;":"&amp;ADDRESS($S78,SUMIFS(rBP!$1:$1,rBP!$5:$5,MAX(rBP!$5:$5))))))</f>
        <v>21514.149999999998</v>
      </c>
      <c r="BH78" s="69">
        <f ca="1">IF(BH$5="",0,SUMPRODUCT(
INDIRECT(ADDRESS($P78,SUMIFS($1:$1,$5:$5,1))&amp;":"&amp;ADDRESS($P78,BH$1)),
INDIRECT("rBP!"&amp;ADDRESS($S78,SUMIFS(rBP!$1:$1,rBP!$5:$5,MAX(rBP!$5:$5)-BH$5+1))&amp;":"&amp;ADDRESS($S78,SUMIFS(rBP!$1:$1,rBP!$5:$5,MAX(rBP!$5:$5))))))</f>
        <v>21771.399999999998</v>
      </c>
      <c r="BI78" s="69">
        <f ca="1">IF(BI$5="",0,SUMPRODUCT(
INDIRECT(ADDRESS($P78,SUMIFS($1:$1,$5:$5,1))&amp;":"&amp;ADDRESS($P78,BI$1)),
INDIRECT("rBP!"&amp;ADDRESS($S78,SUMIFS(rBP!$1:$1,rBP!$5:$5,MAX(rBP!$5:$5)-BI$5+1))&amp;":"&amp;ADDRESS($S78,SUMIFS(rBP!$1:$1,rBP!$5:$5,MAX(rBP!$5:$5))))))</f>
        <v>21908.949999999997</v>
      </c>
      <c r="BJ78" s="69">
        <f ca="1">IF(BJ$5="",0,SUMPRODUCT(
INDIRECT(ADDRESS($P78,SUMIFS($1:$1,$5:$5,1))&amp;":"&amp;ADDRESS($P78,BJ$1)),
INDIRECT("rBP!"&amp;ADDRESS($S78,SUMIFS(rBP!$1:$1,rBP!$5:$5,MAX(rBP!$5:$5)-BJ$5+1))&amp;":"&amp;ADDRESS($S78,SUMIFS(rBP!$1:$1,rBP!$5:$5,MAX(rBP!$5:$5))))))</f>
        <v>21976.5</v>
      </c>
      <c r="BK78" s="69">
        <f ca="1">IF(BK$5="",0,SUMPRODUCT(
INDIRECT(ADDRESS($P78,SUMIFS($1:$1,$5:$5,1))&amp;":"&amp;ADDRESS($P78,BK$1)),
INDIRECT("rBP!"&amp;ADDRESS($S78,SUMIFS(rBP!$1:$1,rBP!$5:$5,MAX(rBP!$5:$5)-BK$5+1))&amp;":"&amp;ADDRESS($S78,SUMIFS(rBP!$1:$1,rBP!$5:$5,MAX(rBP!$5:$5))))))</f>
        <v>22007.649999999998</v>
      </c>
      <c r="BL78" s="69">
        <f ca="1">IF(BL$5="",0,SUMPRODUCT(
INDIRECT(ADDRESS($P78,SUMIFS($1:$1,$5:$5,1))&amp;":"&amp;ADDRESS($P78,BL$1)),
INDIRECT("rBP!"&amp;ADDRESS($S78,SUMIFS(rBP!$1:$1,rBP!$5:$5,MAX(rBP!$5:$5)-BL$5+1))&amp;":"&amp;ADDRESS($S78,SUMIFS(rBP!$1:$1,rBP!$5:$5,MAX(rBP!$5:$5))))))</f>
        <v>22019.55</v>
      </c>
      <c r="BM78" s="69">
        <f ca="1">IF(BM$5="",0,SUMPRODUCT(
INDIRECT(ADDRESS($P78,SUMIFS($1:$1,$5:$5,1))&amp;":"&amp;ADDRESS($P78,BM$1)),
INDIRECT("rBP!"&amp;ADDRESS($S78,SUMIFS(rBP!$1:$1,rBP!$5:$5,MAX(rBP!$5:$5)-BM$5+1))&amp;":"&amp;ADDRESS($S78,SUMIFS(rBP!$1:$1,rBP!$5:$5,MAX(rBP!$5:$5))))))</f>
        <v>22023.05</v>
      </c>
      <c r="BN78" s="69">
        <f ca="1">IF(BN$5="",0,SUMPRODUCT(
INDIRECT(ADDRESS($P78,SUMIFS($1:$1,$5:$5,1))&amp;":"&amp;ADDRESS($P78,BN$1)),
INDIRECT("rBP!"&amp;ADDRESS($S78,SUMIFS(rBP!$1:$1,rBP!$5:$5,MAX(rBP!$5:$5)-BN$5+1))&amp;":"&amp;ADDRESS($S78,SUMIFS(rBP!$1:$1,rBP!$5:$5,MAX(rBP!$5:$5))))))</f>
        <v>22024.449999999997</v>
      </c>
      <c r="BO78" s="69">
        <f ca="1">IF(BO$5="",0,SUMPRODUCT(
INDIRECT(ADDRESS($P78,SUMIFS($1:$1,$5:$5,1))&amp;":"&amp;ADDRESS($P78,BO$1)),
INDIRECT("rBP!"&amp;ADDRESS($S78,SUMIFS(rBP!$1:$1,rBP!$5:$5,MAX(rBP!$5:$5)-BO$5+1))&amp;":"&amp;ADDRESS($S78,SUMIFS(rBP!$1:$1,rBP!$5:$5,MAX(rBP!$5:$5))))))</f>
        <v>22024.800000000003</v>
      </c>
      <c r="BP78" s="69">
        <f ca="1">IF(BP$5="",0,SUMPRODUCT(
INDIRECT(ADDRESS($P78,SUMIFS($1:$1,$5:$5,1))&amp;":"&amp;ADDRESS($P78,BP$1)),
INDIRECT("rBP!"&amp;ADDRESS($S78,SUMIFS(rBP!$1:$1,rBP!$5:$5,MAX(rBP!$5:$5)-BP$5+1))&amp;":"&amp;ADDRESS($S78,SUMIFS(rBP!$1:$1,rBP!$5:$5,MAX(rBP!$5:$5))))))</f>
        <v>22024.800000000003</v>
      </c>
      <c r="BQ78" s="69">
        <f ca="1">IF(BQ$5="",0,SUMPRODUCT(
INDIRECT(ADDRESS($P78,SUMIFS($1:$1,$5:$5,1))&amp;":"&amp;ADDRESS($P78,BQ$1)),
INDIRECT("rBP!"&amp;ADDRESS($S78,SUMIFS(rBP!$1:$1,rBP!$5:$5,MAX(rBP!$5:$5)-BQ$5+1))&amp;":"&amp;ADDRESS($S78,SUMIFS(rBP!$1:$1,rBP!$5:$5,MAX(rBP!$5:$5))))))</f>
        <v>22024.800000000003</v>
      </c>
      <c r="BR78" s="69">
        <f ca="1">IF(BR$5="",0,SUMPRODUCT(
INDIRECT(ADDRESS($P78,SUMIFS($1:$1,$5:$5,1))&amp;":"&amp;ADDRESS($P78,BR$1)),
INDIRECT("rBP!"&amp;ADDRESS($S78,SUMIFS(rBP!$1:$1,rBP!$5:$5,MAX(rBP!$5:$5)-BR$5+1))&amp;":"&amp;ADDRESS($S78,SUMIFS(rBP!$1:$1,rBP!$5:$5,MAX(rBP!$5:$5))))))</f>
        <v>22024.800000000003</v>
      </c>
      <c r="BS78" s="69">
        <f ca="1">IF(BS$5="",0,SUMPRODUCT(
INDIRECT(ADDRESS($P78,SUMIFS($1:$1,$5:$5,1))&amp;":"&amp;ADDRESS($P78,BS$1)),
INDIRECT("rBP!"&amp;ADDRESS($S78,SUMIFS(rBP!$1:$1,rBP!$5:$5,MAX(rBP!$5:$5)-BS$5+1))&amp;":"&amp;ADDRESS($S78,SUMIFS(rBP!$1:$1,rBP!$5:$5,MAX(rBP!$5:$5))))))</f>
        <v>22024.800000000003</v>
      </c>
      <c r="BT78" s="69">
        <f ca="1">IF(BT$5="",0,SUMPRODUCT(
INDIRECT(ADDRESS($P78,SUMIFS($1:$1,$5:$5,1))&amp;":"&amp;ADDRESS($P78,BT$1)),
INDIRECT("rBP!"&amp;ADDRESS($S78,SUMIFS(rBP!$1:$1,rBP!$5:$5,MAX(rBP!$5:$5)-BT$5+1))&amp;":"&amp;ADDRESS($S78,SUMIFS(rBP!$1:$1,rBP!$5:$5,MAX(rBP!$5:$5))))))</f>
        <v>22024.800000000003</v>
      </c>
      <c r="BU78" s="69">
        <f ca="1">IF(BU$5="",0,SUMPRODUCT(
INDIRECT(ADDRESS($P78,SUMIFS($1:$1,$5:$5,1))&amp;":"&amp;ADDRESS($P78,BU$1)),
INDIRECT("rBP!"&amp;ADDRESS($S78,SUMIFS(rBP!$1:$1,rBP!$5:$5,MAX(rBP!$5:$5)-BU$5+1))&amp;":"&amp;ADDRESS($S78,SUMIFS(rBP!$1:$1,rBP!$5:$5,MAX(rBP!$5:$5))))))</f>
        <v>22024.800000000003</v>
      </c>
      <c r="BV78" s="69">
        <f ca="1">IF(BV$5="",0,SUMPRODUCT(
INDIRECT(ADDRESS($P78,SUMIFS($1:$1,$5:$5,1))&amp;":"&amp;ADDRESS($P78,BV$1)),
INDIRECT("rBP!"&amp;ADDRESS($S78,SUMIFS(rBP!$1:$1,rBP!$5:$5,MAX(rBP!$5:$5)-BV$5+1))&amp;":"&amp;ADDRESS($S78,SUMIFS(rBP!$1:$1,rBP!$5:$5,MAX(rBP!$5:$5))))))</f>
        <v>0</v>
      </c>
      <c r="BW78" s="69">
        <f ca="1">IF(BW$5="",0,SUMPRODUCT(
INDIRECT(ADDRESS($P78,SUMIFS($1:$1,$5:$5,1))&amp;":"&amp;ADDRESS($P78,BW$1)),
INDIRECT("rBP!"&amp;ADDRESS($S78,SUMIFS(rBP!$1:$1,rBP!$5:$5,MAX(rBP!$5:$5)-BW$5+1))&amp;":"&amp;ADDRESS($S78,SUMIFS(rBP!$1:$1,rBP!$5:$5,MAX(rBP!$5:$5))))))</f>
        <v>0</v>
      </c>
      <c r="BX78" s="69">
        <f ca="1">IF(BX$5="",0,SUMPRODUCT(
INDIRECT(ADDRESS($P78,SUMIFS($1:$1,$5:$5,1))&amp;":"&amp;ADDRESS($P78,BX$1)),
INDIRECT("rBP!"&amp;ADDRESS($S78,SUMIFS(rBP!$1:$1,rBP!$5:$5,MAX(rBP!$5:$5)-BX$5+1))&amp;":"&amp;ADDRESS($S78,SUMIFS(rBP!$1:$1,rBP!$5:$5,MAX(rBP!$5:$5))))))</f>
        <v>0</v>
      </c>
      <c r="BY78" s="69">
        <f ca="1">IF(BY$5="",0,SUMPRODUCT(
INDIRECT(ADDRESS($P78,SUMIFS($1:$1,$5:$5,1))&amp;":"&amp;ADDRESS($P78,BY$1)),
INDIRECT("rBP!"&amp;ADDRESS($S78,SUMIFS(rBP!$1:$1,rBP!$5:$5,MAX(rBP!$5:$5)-BY$5+1))&amp;":"&amp;ADDRESS($S78,SUMIFS(rBP!$1:$1,rBP!$5:$5,MAX(rBP!$5:$5))))))</f>
        <v>0</v>
      </c>
      <c r="BZ78" s="69">
        <f ca="1">IF(BZ$5="",0,SUMPRODUCT(
INDIRECT(ADDRESS($P78,SUMIFS($1:$1,$5:$5,1))&amp;":"&amp;ADDRESS($P78,BZ$1)),
INDIRECT("rBP!"&amp;ADDRESS($S78,SUMIFS(rBP!$1:$1,rBP!$5:$5,MAX(rBP!$5:$5)-BZ$5+1))&amp;":"&amp;ADDRESS($S78,SUMIFS(rBP!$1:$1,rBP!$5:$5,MAX(rBP!$5:$5))))))</f>
        <v>0</v>
      </c>
      <c r="CA78" s="69">
        <f ca="1">IF(CA$5="",0,SUMPRODUCT(
INDIRECT(ADDRESS($P78,SUMIFS($1:$1,$5:$5,1))&amp;":"&amp;ADDRESS($P78,CA$1)),
INDIRECT("rBP!"&amp;ADDRESS($S78,SUMIFS(rBP!$1:$1,rBP!$5:$5,MAX(rBP!$5:$5)-CA$5+1))&amp;":"&amp;ADDRESS($S78,SUMIFS(rBP!$1:$1,rBP!$5:$5,MAX(rBP!$5:$5))))))</f>
        <v>0</v>
      </c>
      <c r="CB78" s="69">
        <f ca="1">IF(CB$5="",0,SUMPRODUCT(
INDIRECT(ADDRESS($P78,SUMIFS($1:$1,$5:$5,1))&amp;":"&amp;ADDRESS($P78,CB$1)),
INDIRECT("rBP!"&amp;ADDRESS($S78,SUMIFS(rBP!$1:$1,rBP!$5:$5,MAX(rBP!$5:$5)-CB$5+1))&amp;":"&amp;ADDRESS($S78,SUMIFS(rBP!$1:$1,rBP!$5:$5,MAX(rBP!$5:$5))))))</f>
        <v>0</v>
      </c>
      <c r="CC78" s="69">
        <f ca="1">IF(CC$5="",0,SUMPRODUCT(
INDIRECT(ADDRESS($P78,SUMIFS($1:$1,$5:$5,1))&amp;":"&amp;ADDRESS($P78,CC$1)),
INDIRECT("rBP!"&amp;ADDRESS($S78,SUMIFS(rBP!$1:$1,rBP!$5:$5,MAX(rBP!$5:$5)-CC$5+1))&amp;":"&amp;ADDRESS($S78,SUMIFS(rBP!$1:$1,rBP!$5:$5,MAX(rBP!$5:$5))))))</f>
        <v>0</v>
      </c>
      <c r="CD78" s="69">
        <f ca="1">IF(CD$5="",0,SUMPRODUCT(
INDIRECT(ADDRESS($P78,SUMIFS($1:$1,$5:$5,1))&amp;":"&amp;ADDRESS($P78,CD$1)),
INDIRECT("rBP!"&amp;ADDRESS($S78,SUMIFS(rBP!$1:$1,rBP!$5:$5,MAX(rBP!$5:$5)-CD$5+1))&amp;":"&amp;ADDRESS($S78,SUMIFS(rBP!$1:$1,rBP!$5:$5,MAX(rBP!$5:$5))))))</f>
        <v>0</v>
      </c>
      <c r="CE78" s="69">
        <f ca="1">IF(CE$5="",0,SUMPRODUCT(
INDIRECT(ADDRESS($P78,SUMIFS($1:$1,$5:$5,1))&amp;":"&amp;ADDRESS($P78,CE$1)),
INDIRECT("rBP!"&amp;ADDRESS($S78,SUMIFS(rBP!$1:$1,rBP!$5:$5,MAX(rBP!$5:$5)-CE$5+1))&amp;":"&amp;ADDRESS($S78,SUMIFS(rBP!$1:$1,rBP!$5:$5,MAX(rBP!$5:$5))))))</f>
        <v>0</v>
      </c>
      <c r="CF78" s="69">
        <f ca="1">IF(CF$5="",0,SUMPRODUCT(
INDIRECT(ADDRESS($P78,SUMIFS($1:$1,$5:$5,1))&amp;":"&amp;ADDRESS($P78,CF$1)),
INDIRECT("rBP!"&amp;ADDRESS($S78,SUMIFS(rBP!$1:$1,rBP!$5:$5,MAX(rBP!$5:$5)-CF$5+1))&amp;":"&amp;ADDRESS($S78,SUMIFS(rBP!$1:$1,rBP!$5:$5,MAX(rBP!$5:$5))))))</f>
        <v>0</v>
      </c>
      <c r="CG78" s="69">
        <f ca="1">IF(CG$5="",0,SUMPRODUCT(
INDIRECT(ADDRESS($P78,SUMIFS($1:$1,$5:$5,1))&amp;":"&amp;ADDRESS($P78,CG$1)),
INDIRECT("rBP!"&amp;ADDRESS($S78,SUMIFS(rBP!$1:$1,rBP!$5:$5,MAX(rBP!$5:$5)-CG$5+1))&amp;":"&amp;ADDRESS($S78,SUMIFS(rBP!$1:$1,rBP!$5:$5,MAX(rBP!$5:$5))))))</f>
        <v>0</v>
      </c>
      <c r="CH78" s="69">
        <f ca="1">IF(CH$5="",0,SUMPRODUCT(
INDIRECT(ADDRESS($P78,SUMIFS($1:$1,$5:$5,1))&amp;":"&amp;ADDRESS($P78,CH$1)),
INDIRECT("rBP!"&amp;ADDRESS($S78,SUMIFS(rBP!$1:$1,rBP!$5:$5,MAX(rBP!$5:$5)-CH$5+1))&amp;":"&amp;ADDRESS($S78,SUMIFS(rBP!$1:$1,rBP!$5:$5,MAX(rBP!$5:$5))))))</f>
        <v>0</v>
      </c>
      <c r="CI78" s="69">
        <f ca="1">IF(CI$5="",0,SUMPRODUCT(
INDIRECT(ADDRESS($P78,SUMIFS($1:$1,$5:$5,1))&amp;":"&amp;ADDRESS($P78,CI$1)),
INDIRECT("rBP!"&amp;ADDRESS($S78,SUMIFS(rBP!$1:$1,rBP!$5:$5,MAX(rBP!$5:$5)-CI$5+1))&amp;":"&amp;ADDRESS($S78,SUMIFS(rBP!$1:$1,rBP!$5:$5,MAX(rBP!$5:$5))))))</f>
        <v>0</v>
      </c>
      <c r="CJ78" s="69">
        <f ca="1">IF(CJ$5="",0,SUMPRODUCT(
INDIRECT(ADDRESS($P78,SUMIFS($1:$1,$5:$5,1))&amp;":"&amp;ADDRESS($P78,CJ$1)),
INDIRECT("rBP!"&amp;ADDRESS($S78,SUMIFS(rBP!$1:$1,rBP!$5:$5,MAX(rBP!$5:$5)-CJ$5+1))&amp;":"&amp;ADDRESS($S78,SUMIFS(rBP!$1:$1,rBP!$5:$5,MAX(rBP!$5:$5))))))</f>
        <v>0</v>
      </c>
      <c r="CK78" s="69">
        <f ca="1">IF(CK$5="",0,SUMPRODUCT(
INDIRECT(ADDRESS($P78,SUMIFS($1:$1,$5:$5,1))&amp;":"&amp;ADDRESS($P78,CK$1)),
INDIRECT("rBP!"&amp;ADDRESS($S78,SUMIFS(rBP!$1:$1,rBP!$5:$5,MAX(rBP!$5:$5)-CK$5+1))&amp;":"&amp;ADDRESS($S78,SUMIFS(rBP!$1:$1,rBP!$5:$5,MAX(rBP!$5:$5))))))</f>
        <v>0</v>
      </c>
      <c r="CL78" s="69">
        <f ca="1">IF(CL$5="",0,SUMPRODUCT(
INDIRECT(ADDRESS($P78,SUMIFS($1:$1,$5:$5,1))&amp;":"&amp;ADDRESS($P78,CL$1)),
INDIRECT("rBP!"&amp;ADDRESS($S78,SUMIFS(rBP!$1:$1,rBP!$5:$5,MAX(rBP!$5:$5)-CL$5+1))&amp;":"&amp;ADDRESS($S78,SUMIFS(rBP!$1:$1,rBP!$5:$5,MAX(rBP!$5:$5))))))</f>
        <v>0</v>
      </c>
      <c r="CM78" s="69">
        <f ca="1">IF(CM$5="",0,SUMPRODUCT(
INDIRECT(ADDRESS($P78,SUMIFS($1:$1,$5:$5,1))&amp;":"&amp;ADDRESS($P78,CM$1)),
INDIRECT("rBP!"&amp;ADDRESS($S78,SUMIFS(rBP!$1:$1,rBP!$5:$5,MAX(rBP!$5:$5)-CM$5+1))&amp;":"&amp;ADDRESS($S78,SUMIFS(rBP!$1:$1,rBP!$5:$5,MAX(rBP!$5:$5))))))</f>
        <v>0</v>
      </c>
      <c r="CN78" s="69">
        <f ca="1">IF(CN$5="",0,SUMPRODUCT(
INDIRECT(ADDRESS($P78,SUMIFS($1:$1,$5:$5,1))&amp;":"&amp;ADDRESS($P78,CN$1)),
INDIRECT("rBP!"&amp;ADDRESS($S78,SUMIFS(rBP!$1:$1,rBP!$5:$5,MAX(rBP!$5:$5)-CN$5+1))&amp;":"&amp;ADDRESS($S78,SUMIFS(rBP!$1:$1,rBP!$5:$5,MAX(rBP!$5:$5))))))</f>
        <v>0</v>
      </c>
      <c r="CO78" s="69">
        <f ca="1">IF(CO$5="",0,SUMPRODUCT(
INDIRECT(ADDRESS($P78,SUMIFS($1:$1,$5:$5,1))&amp;":"&amp;ADDRESS($P78,CO$1)),
INDIRECT("rBP!"&amp;ADDRESS($S78,SUMIFS(rBP!$1:$1,rBP!$5:$5,MAX(rBP!$5:$5)-CO$5+1))&amp;":"&amp;ADDRESS($S78,SUMIFS(rBP!$1:$1,rBP!$5:$5,MAX(rBP!$5:$5))))))</f>
        <v>0</v>
      </c>
      <c r="CP78" s="69">
        <f ca="1">IF(CP$5="",0,SUMPRODUCT(
INDIRECT(ADDRESS($P78,SUMIFS($1:$1,$5:$5,1))&amp;":"&amp;ADDRESS($P78,CP$1)),
INDIRECT("rBP!"&amp;ADDRESS($S78,SUMIFS(rBP!$1:$1,rBP!$5:$5,MAX(rBP!$5:$5)-CP$5+1))&amp;":"&amp;ADDRESS($S78,SUMIFS(rBP!$1:$1,rBP!$5:$5,MAX(rBP!$5:$5))))))</f>
        <v>0</v>
      </c>
      <c r="CQ78" s="69">
        <f ca="1">IF(CQ$5="",0,SUMPRODUCT(
INDIRECT(ADDRESS($P78,SUMIFS($1:$1,$5:$5,1))&amp;":"&amp;ADDRESS($P78,CQ$1)),
INDIRECT("rBP!"&amp;ADDRESS($S78,SUMIFS(rBP!$1:$1,rBP!$5:$5,MAX(rBP!$5:$5)-CQ$5+1))&amp;":"&amp;ADDRESS($S78,SUMIFS(rBP!$1:$1,rBP!$5:$5,MAX(rBP!$5:$5))))))</f>
        <v>0</v>
      </c>
      <c r="CR78" s="69">
        <f ca="1">IF(CR$5="",0,SUMPRODUCT(
INDIRECT(ADDRESS($P78,SUMIFS($1:$1,$5:$5,1))&amp;":"&amp;ADDRESS($P78,CR$1)),
INDIRECT("rBP!"&amp;ADDRESS($S78,SUMIFS(rBP!$1:$1,rBP!$5:$5,MAX(rBP!$5:$5)-CR$5+1))&amp;":"&amp;ADDRESS($S78,SUMIFS(rBP!$1:$1,rBP!$5:$5,MAX(rBP!$5:$5))))))</f>
        <v>0</v>
      </c>
      <c r="CS78" s="69">
        <f ca="1">IF(CS$5="",0,SUMPRODUCT(
INDIRECT(ADDRESS($P78,SUMIFS($1:$1,$5:$5,1))&amp;":"&amp;ADDRESS($P78,CS$1)),
INDIRECT("rBP!"&amp;ADDRESS($S78,SUMIFS(rBP!$1:$1,rBP!$5:$5,MAX(rBP!$5:$5)-CS$5+1))&amp;":"&amp;ADDRESS($S78,SUMIFS(rBP!$1:$1,rBP!$5:$5,MAX(rBP!$5:$5))))))</f>
        <v>0</v>
      </c>
      <c r="CT78" s="69">
        <f ca="1">IF(CT$5="",0,SUMPRODUCT(
INDIRECT(ADDRESS($P78,SUMIFS($1:$1,$5:$5,1))&amp;":"&amp;ADDRESS($P78,CT$1)),
INDIRECT("rBP!"&amp;ADDRESS($S78,SUMIFS(rBP!$1:$1,rBP!$5:$5,MAX(rBP!$5:$5)-CT$5+1))&amp;":"&amp;ADDRESS($S78,SUMIFS(rBP!$1:$1,rBP!$5:$5,MAX(rBP!$5:$5))))))</f>
        <v>0</v>
      </c>
    </row>
    <row r="79" spans="1:98" s="27" customFormat="1" ht="12" x14ac:dyDescent="0.25">
      <c r="A79" s="26">
        <f>ROW()</f>
        <v>79</v>
      </c>
      <c r="E79" s="24"/>
      <c r="F79" s="66" t="str">
        <f>F75</f>
        <v>Поступление в пр-во ГП в натуральных величинах</v>
      </c>
      <c r="G79" s="27" t="str">
        <f>BP!$F$24</f>
        <v>Вн.пр-во</v>
      </c>
      <c r="M79" s="2" t="str">
        <f>BP!$M$24</f>
        <v>шт</v>
      </c>
      <c r="P79" s="71">
        <f t="shared" si="12"/>
        <v>7</v>
      </c>
      <c r="R79" s="24"/>
      <c r="S79" s="71">
        <f>BP!$A132</f>
        <v>132</v>
      </c>
      <c r="T79" s="67"/>
      <c r="U79" s="67"/>
      <c r="V79" s="75"/>
      <c r="W79" s="29">
        <f ca="1">SUM(INDIRECT(ADDRESS(ROW(),SUMIFS($1:$1,$5:$5,1))):INDIRECT(ADDRESS(ROW(),SUMIFS($1:$1,$5:$5,MAX($5:$5)))))</f>
        <v>777029.2</v>
      </c>
      <c r="X79" s="67"/>
      <c r="Y79" s="67"/>
      <c r="Z79" s="69">
        <f ca="1">IF(Z$5="",0,SUMPRODUCT(
INDIRECT(ADDRESS($P79,SUMIFS($1:$1,$5:$5,1))&amp;":"&amp;ADDRESS($P79,Z$1)),
INDIRECT("rBP!"&amp;ADDRESS($S79,SUMIFS(rBP!$1:$1,rBP!$5:$5,MAX(rBP!$5:$5)-Z$5+1))&amp;":"&amp;ADDRESS($S79,SUMIFS(rBP!$1:$1,rBP!$5:$5,MAX(rBP!$5:$5))))))</f>
        <v>0</v>
      </c>
      <c r="AA79" s="69">
        <f ca="1">IF(AA$5="",0,SUMPRODUCT(
INDIRECT(ADDRESS($P79,SUMIFS($1:$1,$5:$5,1))&amp;":"&amp;ADDRESS($P79,AA$1)),
INDIRECT("rBP!"&amp;ADDRESS($S79,SUMIFS(rBP!$1:$1,rBP!$5:$5,MAX(rBP!$5:$5)-AA$5+1))&amp;":"&amp;ADDRESS($S79,SUMIFS(rBP!$1:$1,rBP!$5:$5,MAX(rBP!$5:$5))))))</f>
        <v>0</v>
      </c>
      <c r="AB79" s="69">
        <f ca="1">IF(AB$5="",0,SUMPRODUCT(
INDIRECT(ADDRESS($P79,SUMIFS($1:$1,$5:$5,1))&amp;":"&amp;ADDRESS($P79,AB$1)),
INDIRECT("rBP!"&amp;ADDRESS($S79,SUMIFS(rBP!$1:$1,rBP!$5:$5,MAX(rBP!$5:$5)-AB$5+1))&amp;":"&amp;ADDRESS($S79,SUMIFS(rBP!$1:$1,rBP!$5:$5,MAX(rBP!$5:$5))))))</f>
        <v>0</v>
      </c>
      <c r="AC79" s="69">
        <f ca="1">IF(AC$5="",0,SUMPRODUCT(
INDIRECT(ADDRESS($P79,SUMIFS($1:$1,$5:$5,1))&amp;":"&amp;ADDRESS($P79,AC$1)),
INDIRECT("rBP!"&amp;ADDRESS($S79,SUMIFS(rBP!$1:$1,rBP!$5:$5,MAX(rBP!$5:$5)-AC$5+1))&amp;":"&amp;ADDRESS($S79,SUMIFS(rBP!$1:$1,rBP!$5:$5,MAX(rBP!$5:$5))))))</f>
        <v>0</v>
      </c>
      <c r="AD79" s="69">
        <f ca="1">IF(AD$5="",0,SUMPRODUCT(
INDIRECT(ADDRESS($P79,SUMIFS($1:$1,$5:$5,1))&amp;":"&amp;ADDRESS($P79,AD$1)),
INDIRECT("rBP!"&amp;ADDRESS($S79,SUMIFS(rBP!$1:$1,rBP!$5:$5,MAX(rBP!$5:$5)-AD$5+1))&amp;":"&amp;ADDRESS($S79,SUMIFS(rBP!$1:$1,rBP!$5:$5,MAX(rBP!$5:$5))))))</f>
        <v>0</v>
      </c>
      <c r="AE79" s="69">
        <f ca="1">IF(AE$5="",0,SUMPRODUCT(
INDIRECT(ADDRESS($P79,SUMIFS($1:$1,$5:$5,1))&amp;":"&amp;ADDRESS($P79,AE$1)),
INDIRECT("rBP!"&amp;ADDRESS($S79,SUMIFS(rBP!$1:$1,rBP!$5:$5,MAX(rBP!$5:$5)-AE$5+1))&amp;":"&amp;ADDRESS($S79,SUMIFS(rBP!$1:$1,rBP!$5:$5,MAX(rBP!$5:$5))))))</f>
        <v>0</v>
      </c>
      <c r="AF79" s="69">
        <f ca="1">IF(AF$5="",0,SUMPRODUCT(
INDIRECT(ADDRESS($P79,SUMIFS($1:$1,$5:$5,1))&amp;":"&amp;ADDRESS($P79,AF$1)),
INDIRECT("rBP!"&amp;ADDRESS($S79,SUMIFS(rBP!$1:$1,rBP!$5:$5,MAX(rBP!$5:$5)-AF$5+1))&amp;":"&amp;ADDRESS($S79,SUMIFS(rBP!$1:$1,rBP!$5:$5,MAX(rBP!$5:$5))))))</f>
        <v>0</v>
      </c>
      <c r="AG79" s="69">
        <f ca="1">IF(AG$5="",0,SUMPRODUCT(
INDIRECT(ADDRESS($P79,SUMIFS($1:$1,$5:$5,1))&amp;":"&amp;ADDRESS($P79,AG$1)),
INDIRECT("rBP!"&amp;ADDRESS($S79,SUMIFS(rBP!$1:$1,rBP!$5:$5,MAX(rBP!$5:$5)-AG$5+1))&amp;":"&amp;ADDRESS($S79,SUMIFS(rBP!$1:$1,rBP!$5:$5,MAX(rBP!$5:$5))))))</f>
        <v>40</v>
      </c>
      <c r="AH79" s="69">
        <f ca="1">IF(AH$5="",0,SUMPRODUCT(
INDIRECT(ADDRESS($P79,SUMIFS($1:$1,$5:$5,1))&amp;":"&amp;ADDRESS($P79,AH$1)),
INDIRECT("rBP!"&amp;ADDRESS($S79,SUMIFS(rBP!$1:$1,rBP!$5:$5,MAX(rBP!$5:$5)-AH$5+1))&amp;":"&amp;ADDRESS($S79,SUMIFS(rBP!$1:$1,rBP!$5:$5,MAX(rBP!$5:$5))))))</f>
        <v>160</v>
      </c>
      <c r="AI79" s="69">
        <f ca="1">IF(AI$5="",0,SUMPRODUCT(
INDIRECT(ADDRESS($P79,SUMIFS($1:$1,$5:$5,1))&amp;":"&amp;ADDRESS($P79,AI$1)),
INDIRECT("rBP!"&amp;ADDRESS($S79,SUMIFS(rBP!$1:$1,rBP!$5:$5,MAX(rBP!$5:$5)-AI$5+1))&amp;":"&amp;ADDRESS($S79,SUMIFS(rBP!$1:$1,rBP!$5:$5,MAX(rBP!$5:$5))))))</f>
        <v>288</v>
      </c>
      <c r="AJ79" s="69">
        <f ca="1">IF(AJ$5="",0,SUMPRODUCT(
INDIRECT(ADDRESS($P79,SUMIFS($1:$1,$5:$5,1))&amp;":"&amp;ADDRESS($P79,AJ$1)),
INDIRECT("rBP!"&amp;ADDRESS($S79,SUMIFS(rBP!$1:$1,rBP!$5:$5,MAX(rBP!$5:$5)-AJ$5+1))&amp;":"&amp;ADDRESS($S79,SUMIFS(rBP!$1:$1,rBP!$5:$5,MAX(rBP!$5:$5))))))</f>
        <v>421</v>
      </c>
      <c r="AK79" s="69">
        <f ca="1">IF(AK$5="",0,SUMPRODUCT(
INDIRECT(ADDRESS($P79,SUMIFS($1:$1,$5:$5,1))&amp;":"&amp;ADDRESS($P79,AK$1)),
INDIRECT("rBP!"&amp;ADDRESS($S79,SUMIFS(rBP!$1:$1,rBP!$5:$5,MAX(rBP!$5:$5)-AK$5+1))&amp;":"&amp;ADDRESS($S79,SUMIFS(rBP!$1:$1,rBP!$5:$5,MAX(rBP!$5:$5))))))</f>
        <v>537</v>
      </c>
      <c r="AL79" s="69">
        <f ca="1">IF(AL$5="",0,SUMPRODUCT(
INDIRECT(ADDRESS($P79,SUMIFS($1:$1,$5:$5,1))&amp;":"&amp;ADDRESS($P79,AL$1)),
INDIRECT("rBP!"&amp;ADDRESS($S79,SUMIFS(rBP!$1:$1,rBP!$5:$5,MAX(rBP!$5:$5)-AL$5+1))&amp;":"&amp;ADDRESS($S79,SUMIFS(rBP!$1:$1,rBP!$5:$5,MAX(rBP!$5:$5))))))</f>
        <v>705.40000000000009</v>
      </c>
      <c r="AM79" s="69">
        <f ca="1">IF(AM$5="",0,SUMPRODUCT(
INDIRECT(ADDRESS($P79,SUMIFS($1:$1,$5:$5,1))&amp;":"&amp;ADDRESS($P79,AM$1)),
INDIRECT("rBP!"&amp;ADDRESS($S79,SUMIFS(rBP!$1:$1,rBP!$5:$5,MAX(rBP!$5:$5)-AM$5+1))&amp;":"&amp;ADDRESS($S79,SUMIFS(rBP!$1:$1,rBP!$5:$5,MAX(rBP!$5:$5))))))</f>
        <v>1145.4000000000001</v>
      </c>
      <c r="AN79" s="69">
        <f ca="1">IF(AN$5="",0,SUMPRODUCT(
INDIRECT(ADDRESS($P79,SUMIFS($1:$1,$5:$5,1))&amp;":"&amp;ADDRESS($P79,AN$1)),
INDIRECT("rBP!"&amp;ADDRESS($S79,SUMIFS(rBP!$1:$1,rBP!$5:$5,MAX(rBP!$5:$5)-AN$5+1))&amp;":"&amp;ADDRESS($S79,SUMIFS(rBP!$1:$1,rBP!$5:$5,MAX(rBP!$5:$5))))))</f>
        <v>1886.2</v>
      </c>
      <c r="AO79" s="69">
        <f ca="1">IF(AO$5="",0,SUMPRODUCT(
INDIRECT(ADDRESS($P79,SUMIFS($1:$1,$5:$5,1))&amp;":"&amp;ADDRESS($P79,AO$1)),
INDIRECT("rBP!"&amp;ADDRESS($S79,SUMIFS(rBP!$1:$1,rBP!$5:$5,MAX(rBP!$5:$5)-AO$5+1))&amp;":"&amp;ADDRESS($S79,SUMIFS(rBP!$1:$1,rBP!$5:$5,MAX(rBP!$5:$5))))))</f>
        <v>2949.7</v>
      </c>
      <c r="AP79" s="69">
        <f ca="1">IF(AP$5="",0,SUMPRODUCT(
INDIRECT(ADDRESS($P79,SUMIFS($1:$1,$5:$5,1))&amp;":"&amp;ADDRESS($P79,AP$1)),
INDIRECT("rBP!"&amp;ADDRESS($S79,SUMIFS(rBP!$1:$1,rBP!$5:$5,MAX(rBP!$5:$5)-AP$5+1))&amp;":"&amp;ADDRESS($S79,SUMIFS(rBP!$1:$1,rBP!$5:$5,MAX(rBP!$5:$5))))))</f>
        <v>4297</v>
      </c>
      <c r="AQ79" s="69">
        <f ca="1">IF(AQ$5="",0,SUMPRODUCT(
INDIRECT(ADDRESS($P79,SUMIFS($1:$1,$5:$5,1))&amp;":"&amp;ADDRESS($P79,AQ$1)),
INDIRECT("rBP!"&amp;ADDRESS($S79,SUMIFS(rBP!$1:$1,rBP!$5:$5,MAX(rBP!$5:$5)-AQ$5+1))&amp;":"&amp;ADDRESS($S79,SUMIFS(rBP!$1:$1,rBP!$5:$5,MAX(rBP!$5:$5))))))</f>
        <v>5811.7</v>
      </c>
      <c r="AR79" s="69">
        <f ca="1">IF(AR$5="",0,SUMPRODUCT(
INDIRECT(ADDRESS($P79,SUMIFS($1:$1,$5:$5,1))&amp;":"&amp;ADDRESS($P79,AR$1)),
INDIRECT("rBP!"&amp;ADDRESS($S79,SUMIFS(rBP!$1:$1,rBP!$5:$5,MAX(rBP!$5:$5)-AR$5+1))&amp;":"&amp;ADDRESS($S79,SUMIFS(rBP!$1:$1,rBP!$5:$5,MAX(rBP!$5:$5))))))</f>
        <v>7425.8</v>
      </c>
      <c r="AS79" s="69">
        <f ca="1">IF(AS$5="",0,SUMPRODUCT(
INDIRECT(ADDRESS($P79,SUMIFS($1:$1,$5:$5,1))&amp;":"&amp;ADDRESS($P79,AS$1)),
INDIRECT("rBP!"&amp;ADDRESS($S79,SUMIFS(rBP!$1:$1,rBP!$5:$5,MAX(rBP!$5:$5)-AS$5+1))&amp;":"&amp;ADDRESS($S79,SUMIFS(rBP!$1:$1,rBP!$5:$5,MAX(rBP!$5:$5))))))</f>
        <v>9091.5</v>
      </c>
      <c r="AT79" s="69">
        <f ca="1">IF(AT$5="",0,SUMPRODUCT(
INDIRECT(ADDRESS($P79,SUMIFS($1:$1,$5:$5,1))&amp;":"&amp;ADDRESS($P79,AT$1)),
INDIRECT("rBP!"&amp;ADDRESS($S79,SUMIFS(rBP!$1:$1,rBP!$5:$5,MAX(rBP!$5:$5)-AT$5+1))&amp;":"&amp;ADDRESS($S79,SUMIFS(rBP!$1:$1,rBP!$5:$5,MAX(rBP!$5:$5))))))</f>
        <v>10784.5</v>
      </c>
      <c r="AU79" s="69">
        <f ca="1">IF(AU$5="",0,SUMPRODUCT(
INDIRECT(ADDRESS($P79,SUMIFS($1:$1,$5:$5,1))&amp;":"&amp;ADDRESS($P79,AU$1)),
INDIRECT("rBP!"&amp;ADDRESS($S79,SUMIFS(rBP!$1:$1,rBP!$5:$5,MAX(rBP!$5:$5)-AU$5+1))&amp;":"&amp;ADDRESS($S79,SUMIFS(rBP!$1:$1,rBP!$5:$5,MAX(rBP!$5:$5))))))</f>
        <v>12489.5</v>
      </c>
      <c r="AV79" s="69">
        <f ca="1">IF(AV$5="",0,SUMPRODUCT(
INDIRECT(ADDRESS($P79,SUMIFS($1:$1,$5:$5,1))&amp;":"&amp;ADDRESS($P79,AV$1)),
INDIRECT("rBP!"&amp;ADDRESS($S79,SUMIFS(rBP!$1:$1,rBP!$5:$5,MAX(rBP!$5:$5)-AV$5+1))&amp;":"&amp;ADDRESS($S79,SUMIFS(rBP!$1:$1,rBP!$5:$5,MAX(rBP!$5:$5))))))</f>
        <v>14197.5</v>
      </c>
      <c r="AW79" s="69">
        <f ca="1">IF(AW$5="",0,SUMPRODUCT(
INDIRECT(ADDRESS($P79,SUMIFS($1:$1,$5:$5,1))&amp;":"&amp;ADDRESS($P79,AW$1)),
INDIRECT("rBP!"&amp;ADDRESS($S79,SUMIFS(rBP!$1:$1,rBP!$5:$5,MAX(rBP!$5:$5)-AW$5+1))&amp;":"&amp;ADDRESS($S79,SUMIFS(rBP!$1:$1,rBP!$5:$5,MAX(rBP!$5:$5))))))</f>
        <v>15907</v>
      </c>
      <c r="AX79" s="69">
        <f ca="1">IF(AX$5="",0,SUMPRODUCT(
INDIRECT(ADDRESS($P79,SUMIFS($1:$1,$5:$5,1))&amp;":"&amp;ADDRESS($P79,AX$1)),
INDIRECT("rBP!"&amp;ADDRESS($S79,SUMIFS(rBP!$1:$1,rBP!$5:$5,MAX(rBP!$5:$5)-AX$5+1))&amp;":"&amp;ADDRESS($S79,SUMIFS(rBP!$1:$1,rBP!$5:$5,MAX(rBP!$5:$5))))))</f>
        <v>17617</v>
      </c>
      <c r="AY79" s="69">
        <f ca="1">IF(AY$5="",0,SUMPRODUCT(
INDIRECT(ADDRESS($P79,SUMIFS($1:$1,$5:$5,1))&amp;":"&amp;ADDRESS($P79,AY$1)),
INDIRECT("rBP!"&amp;ADDRESS($S79,SUMIFS(rBP!$1:$1,rBP!$5:$5,MAX(rBP!$5:$5)-AY$5+1))&amp;":"&amp;ADDRESS($S79,SUMIFS(rBP!$1:$1,rBP!$5:$5,MAX(rBP!$5:$5))))))</f>
        <v>19327</v>
      </c>
      <c r="AZ79" s="69">
        <f ca="1">IF(AZ$5="",0,SUMPRODUCT(
INDIRECT(ADDRESS($P79,SUMIFS($1:$1,$5:$5,1))&amp;":"&amp;ADDRESS($P79,AZ$1)),
INDIRECT("rBP!"&amp;ADDRESS($S79,SUMIFS(rBP!$1:$1,rBP!$5:$5,MAX(rBP!$5:$5)-AZ$5+1))&amp;":"&amp;ADDRESS($S79,SUMIFS(rBP!$1:$1,rBP!$5:$5,MAX(rBP!$5:$5))))))</f>
        <v>21037</v>
      </c>
      <c r="BA79" s="69">
        <f ca="1">IF(BA$5="",0,SUMPRODUCT(
INDIRECT(ADDRESS($P79,SUMIFS($1:$1,$5:$5,1))&amp;":"&amp;ADDRESS($P79,BA$1)),
INDIRECT("rBP!"&amp;ADDRESS($S79,SUMIFS(rBP!$1:$1,rBP!$5:$5,MAX(rBP!$5:$5)-BA$5+1))&amp;":"&amp;ADDRESS($S79,SUMIFS(rBP!$1:$1,rBP!$5:$5,MAX(rBP!$5:$5))))))</f>
        <v>22747</v>
      </c>
      <c r="BB79" s="69">
        <f ca="1">IF(BB$5="",0,SUMPRODUCT(
INDIRECT(ADDRESS($P79,SUMIFS($1:$1,$5:$5,1))&amp;":"&amp;ADDRESS($P79,BB$1)),
INDIRECT("rBP!"&amp;ADDRESS($S79,SUMIFS(rBP!$1:$1,rBP!$5:$5,MAX(rBP!$5:$5)-BB$5+1))&amp;":"&amp;ADDRESS($S79,SUMIFS(rBP!$1:$1,rBP!$5:$5,MAX(rBP!$5:$5))))))</f>
        <v>24457</v>
      </c>
      <c r="BC79" s="69">
        <f ca="1">IF(BC$5="",0,SUMPRODUCT(
INDIRECT(ADDRESS($P79,SUMIFS($1:$1,$5:$5,1))&amp;":"&amp;ADDRESS($P79,BC$1)),
INDIRECT("rBP!"&amp;ADDRESS($S79,SUMIFS(rBP!$1:$1,rBP!$5:$5,MAX(rBP!$5:$5)-BC$5+1))&amp;":"&amp;ADDRESS($S79,SUMIFS(rBP!$1:$1,rBP!$5:$5,MAX(rBP!$5:$5))))))</f>
        <v>26167</v>
      </c>
      <c r="BD79" s="69">
        <f ca="1">IF(BD$5="",0,SUMPRODUCT(
INDIRECT(ADDRESS($P79,SUMIFS($1:$1,$5:$5,1))&amp;":"&amp;ADDRESS($P79,BD$1)),
INDIRECT("rBP!"&amp;ADDRESS($S79,SUMIFS(rBP!$1:$1,rBP!$5:$5,MAX(rBP!$5:$5)-BD$5+1))&amp;":"&amp;ADDRESS($S79,SUMIFS(rBP!$1:$1,rBP!$5:$5,MAX(rBP!$5:$5))))))</f>
        <v>27777</v>
      </c>
      <c r="BE79" s="69">
        <f ca="1">IF(BE$5="",0,SUMPRODUCT(
INDIRECT(ADDRESS($P79,SUMIFS($1:$1,$5:$5,1))&amp;":"&amp;ADDRESS($P79,BE$1)),
INDIRECT("rBP!"&amp;ADDRESS($S79,SUMIFS(rBP!$1:$1,rBP!$5:$5,MAX(rBP!$5:$5)-BE$5+1))&amp;":"&amp;ADDRESS($S79,SUMIFS(rBP!$1:$1,rBP!$5:$5,MAX(rBP!$5:$5))))))</f>
        <v>29087</v>
      </c>
      <c r="BF79" s="69">
        <f ca="1">IF(BF$5="",0,SUMPRODUCT(
INDIRECT(ADDRESS($P79,SUMIFS($1:$1,$5:$5,1))&amp;":"&amp;ADDRESS($P79,BF$1)),
INDIRECT("rBP!"&amp;ADDRESS($S79,SUMIFS(rBP!$1:$1,rBP!$5:$5,MAX(rBP!$5:$5)-BF$5+1))&amp;":"&amp;ADDRESS($S79,SUMIFS(rBP!$1:$1,rBP!$5:$5,MAX(rBP!$5:$5))))))</f>
        <v>30077</v>
      </c>
      <c r="BG79" s="69">
        <f ca="1">IF(BG$5="",0,SUMPRODUCT(
INDIRECT(ADDRESS($P79,SUMIFS($1:$1,$5:$5,1))&amp;":"&amp;ADDRESS($P79,BG$1)),
INDIRECT("rBP!"&amp;ADDRESS($S79,SUMIFS(rBP!$1:$1,rBP!$5:$5,MAX(rBP!$5:$5)-BG$5+1))&amp;":"&amp;ADDRESS($S79,SUMIFS(rBP!$1:$1,rBP!$5:$5,MAX(rBP!$5:$5))))))</f>
        <v>30734.5</v>
      </c>
      <c r="BH79" s="69">
        <f ca="1">IF(BH$5="",0,SUMPRODUCT(
INDIRECT(ADDRESS($P79,SUMIFS($1:$1,$5:$5,1))&amp;":"&amp;ADDRESS($P79,BH$1)),
INDIRECT("rBP!"&amp;ADDRESS($S79,SUMIFS(rBP!$1:$1,rBP!$5:$5,MAX(rBP!$5:$5)-BH$5+1))&amp;":"&amp;ADDRESS($S79,SUMIFS(rBP!$1:$1,rBP!$5:$5,MAX(rBP!$5:$5))))))</f>
        <v>31102</v>
      </c>
      <c r="BI79" s="69">
        <f ca="1">IF(BI$5="",0,SUMPRODUCT(
INDIRECT(ADDRESS($P79,SUMIFS($1:$1,$5:$5,1))&amp;":"&amp;ADDRESS($P79,BI$1)),
INDIRECT("rBP!"&amp;ADDRESS($S79,SUMIFS(rBP!$1:$1,rBP!$5:$5,MAX(rBP!$5:$5)-BI$5+1))&amp;":"&amp;ADDRESS($S79,SUMIFS(rBP!$1:$1,rBP!$5:$5,MAX(rBP!$5:$5))))))</f>
        <v>31298.5</v>
      </c>
      <c r="BJ79" s="69">
        <f ca="1">IF(BJ$5="",0,SUMPRODUCT(
INDIRECT(ADDRESS($P79,SUMIFS($1:$1,$5:$5,1))&amp;":"&amp;ADDRESS($P79,BJ$1)),
INDIRECT("rBP!"&amp;ADDRESS($S79,SUMIFS(rBP!$1:$1,rBP!$5:$5,MAX(rBP!$5:$5)-BJ$5+1))&amp;":"&amp;ADDRESS($S79,SUMIFS(rBP!$1:$1,rBP!$5:$5,MAX(rBP!$5:$5))))))</f>
        <v>31395</v>
      </c>
      <c r="BK79" s="69">
        <f ca="1">IF(BK$5="",0,SUMPRODUCT(
INDIRECT(ADDRESS($P79,SUMIFS($1:$1,$5:$5,1))&amp;":"&amp;ADDRESS($P79,BK$1)),
INDIRECT("rBP!"&amp;ADDRESS($S79,SUMIFS(rBP!$1:$1,rBP!$5:$5,MAX(rBP!$5:$5)-BK$5+1))&amp;":"&amp;ADDRESS($S79,SUMIFS(rBP!$1:$1,rBP!$5:$5,MAX(rBP!$5:$5))))))</f>
        <v>31439.5</v>
      </c>
      <c r="BL79" s="69">
        <f ca="1">IF(BL$5="",0,SUMPRODUCT(
INDIRECT(ADDRESS($P79,SUMIFS($1:$1,$5:$5,1))&amp;":"&amp;ADDRESS($P79,BL$1)),
INDIRECT("rBP!"&amp;ADDRESS($S79,SUMIFS(rBP!$1:$1,rBP!$5:$5,MAX(rBP!$5:$5)-BL$5+1))&amp;":"&amp;ADDRESS($S79,SUMIFS(rBP!$1:$1,rBP!$5:$5,MAX(rBP!$5:$5))))))</f>
        <v>31456.5</v>
      </c>
      <c r="BM79" s="69">
        <f ca="1">IF(BM$5="",0,SUMPRODUCT(
INDIRECT(ADDRESS($P79,SUMIFS($1:$1,$5:$5,1))&amp;":"&amp;ADDRESS($P79,BM$1)),
INDIRECT("rBP!"&amp;ADDRESS($S79,SUMIFS(rBP!$1:$1,rBP!$5:$5,MAX(rBP!$5:$5)-BM$5+1))&amp;":"&amp;ADDRESS($S79,SUMIFS(rBP!$1:$1,rBP!$5:$5,MAX(rBP!$5:$5))))))</f>
        <v>31461.5</v>
      </c>
      <c r="BN79" s="69">
        <f ca="1">IF(BN$5="",0,SUMPRODUCT(
INDIRECT(ADDRESS($P79,SUMIFS($1:$1,$5:$5,1))&amp;":"&amp;ADDRESS($P79,BN$1)),
INDIRECT("rBP!"&amp;ADDRESS($S79,SUMIFS(rBP!$1:$1,rBP!$5:$5,MAX(rBP!$5:$5)-BN$5+1))&amp;":"&amp;ADDRESS($S79,SUMIFS(rBP!$1:$1,rBP!$5:$5,MAX(rBP!$5:$5))))))</f>
        <v>31463.5</v>
      </c>
      <c r="BO79" s="69">
        <f ca="1">IF(BO$5="",0,SUMPRODUCT(
INDIRECT(ADDRESS($P79,SUMIFS($1:$1,$5:$5,1))&amp;":"&amp;ADDRESS($P79,BO$1)),
INDIRECT("rBP!"&amp;ADDRESS($S79,SUMIFS(rBP!$1:$1,rBP!$5:$5,MAX(rBP!$5:$5)-BO$5+1))&amp;":"&amp;ADDRESS($S79,SUMIFS(rBP!$1:$1,rBP!$5:$5,MAX(rBP!$5:$5))))))</f>
        <v>31464.000000000004</v>
      </c>
      <c r="BP79" s="69">
        <f ca="1">IF(BP$5="",0,SUMPRODUCT(
INDIRECT(ADDRESS($P79,SUMIFS($1:$1,$5:$5,1))&amp;":"&amp;ADDRESS($P79,BP$1)),
INDIRECT("rBP!"&amp;ADDRESS($S79,SUMIFS(rBP!$1:$1,rBP!$5:$5,MAX(rBP!$5:$5)-BP$5+1))&amp;":"&amp;ADDRESS($S79,SUMIFS(rBP!$1:$1,rBP!$5:$5,MAX(rBP!$5:$5))))))</f>
        <v>31464.000000000004</v>
      </c>
      <c r="BQ79" s="69">
        <f ca="1">IF(BQ$5="",0,SUMPRODUCT(
INDIRECT(ADDRESS($P79,SUMIFS($1:$1,$5:$5,1))&amp;":"&amp;ADDRESS($P79,BQ$1)),
INDIRECT("rBP!"&amp;ADDRESS($S79,SUMIFS(rBP!$1:$1,rBP!$5:$5,MAX(rBP!$5:$5)-BQ$5+1))&amp;":"&amp;ADDRESS($S79,SUMIFS(rBP!$1:$1,rBP!$5:$5,MAX(rBP!$5:$5))))))</f>
        <v>31464.000000000004</v>
      </c>
      <c r="BR79" s="69">
        <f ca="1">IF(BR$5="",0,SUMPRODUCT(
INDIRECT(ADDRESS($P79,SUMIFS($1:$1,$5:$5,1))&amp;":"&amp;ADDRESS($P79,BR$1)),
INDIRECT("rBP!"&amp;ADDRESS($S79,SUMIFS(rBP!$1:$1,rBP!$5:$5,MAX(rBP!$5:$5)-BR$5+1))&amp;":"&amp;ADDRESS($S79,SUMIFS(rBP!$1:$1,rBP!$5:$5,MAX(rBP!$5:$5))))))</f>
        <v>31464.000000000004</v>
      </c>
      <c r="BS79" s="69">
        <f ca="1">IF(BS$5="",0,SUMPRODUCT(
INDIRECT(ADDRESS($P79,SUMIFS($1:$1,$5:$5,1))&amp;":"&amp;ADDRESS($P79,BS$1)),
INDIRECT("rBP!"&amp;ADDRESS($S79,SUMIFS(rBP!$1:$1,rBP!$5:$5,MAX(rBP!$5:$5)-BS$5+1))&amp;":"&amp;ADDRESS($S79,SUMIFS(rBP!$1:$1,rBP!$5:$5,MAX(rBP!$5:$5))))))</f>
        <v>31464.000000000004</v>
      </c>
      <c r="BT79" s="69">
        <f ca="1">IF(BT$5="",0,SUMPRODUCT(
INDIRECT(ADDRESS($P79,SUMIFS($1:$1,$5:$5,1))&amp;":"&amp;ADDRESS($P79,BT$1)),
INDIRECT("rBP!"&amp;ADDRESS($S79,SUMIFS(rBP!$1:$1,rBP!$5:$5,MAX(rBP!$5:$5)-BT$5+1))&amp;":"&amp;ADDRESS($S79,SUMIFS(rBP!$1:$1,rBP!$5:$5,MAX(rBP!$5:$5))))))</f>
        <v>31464.000000000004</v>
      </c>
      <c r="BU79" s="69">
        <f ca="1">IF(BU$5="",0,SUMPRODUCT(
INDIRECT(ADDRESS($P79,SUMIFS($1:$1,$5:$5,1))&amp;":"&amp;ADDRESS($P79,BU$1)),
INDIRECT("rBP!"&amp;ADDRESS($S79,SUMIFS(rBP!$1:$1,rBP!$5:$5,MAX(rBP!$5:$5)-BU$5+1))&amp;":"&amp;ADDRESS($S79,SUMIFS(rBP!$1:$1,rBP!$5:$5,MAX(rBP!$5:$5))))))</f>
        <v>31464.000000000004</v>
      </c>
      <c r="BV79" s="69">
        <f ca="1">IF(BV$5="",0,SUMPRODUCT(
INDIRECT(ADDRESS($P79,SUMIFS($1:$1,$5:$5,1))&amp;":"&amp;ADDRESS($P79,BV$1)),
INDIRECT("rBP!"&amp;ADDRESS($S79,SUMIFS(rBP!$1:$1,rBP!$5:$5,MAX(rBP!$5:$5)-BV$5+1))&amp;":"&amp;ADDRESS($S79,SUMIFS(rBP!$1:$1,rBP!$5:$5,MAX(rBP!$5:$5))))))</f>
        <v>0</v>
      </c>
      <c r="BW79" s="69">
        <f ca="1">IF(BW$5="",0,SUMPRODUCT(
INDIRECT(ADDRESS($P79,SUMIFS($1:$1,$5:$5,1))&amp;":"&amp;ADDRESS($P79,BW$1)),
INDIRECT("rBP!"&amp;ADDRESS($S79,SUMIFS(rBP!$1:$1,rBP!$5:$5,MAX(rBP!$5:$5)-BW$5+1))&amp;":"&amp;ADDRESS($S79,SUMIFS(rBP!$1:$1,rBP!$5:$5,MAX(rBP!$5:$5))))))</f>
        <v>0</v>
      </c>
      <c r="BX79" s="69">
        <f ca="1">IF(BX$5="",0,SUMPRODUCT(
INDIRECT(ADDRESS($P79,SUMIFS($1:$1,$5:$5,1))&amp;":"&amp;ADDRESS($P79,BX$1)),
INDIRECT("rBP!"&amp;ADDRESS($S79,SUMIFS(rBP!$1:$1,rBP!$5:$5,MAX(rBP!$5:$5)-BX$5+1))&amp;":"&amp;ADDRESS($S79,SUMIFS(rBP!$1:$1,rBP!$5:$5,MAX(rBP!$5:$5))))))</f>
        <v>0</v>
      </c>
      <c r="BY79" s="69">
        <f ca="1">IF(BY$5="",0,SUMPRODUCT(
INDIRECT(ADDRESS($P79,SUMIFS($1:$1,$5:$5,1))&amp;":"&amp;ADDRESS($P79,BY$1)),
INDIRECT("rBP!"&amp;ADDRESS($S79,SUMIFS(rBP!$1:$1,rBP!$5:$5,MAX(rBP!$5:$5)-BY$5+1))&amp;":"&amp;ADDRESS($S79,SUMIFS(rBP!$1:$1,rBP!$5:$5,MAX(rBP!$5:$5))))))</f>
        <v>0</v>
      </c>
      <c r="BZ79" s="69">
        <f ca="1">IF(BZ$5="",0,SUMPRODUCT(
INDIRECT(ADDRESS($P79,SUMIFS($1:$1,$5:$5,1))&amp;":"&amp;ADDRESS($P79,BZ$1)),
INDIRECT("rBP!"&amp;ADDRESS($S79,SUMIFS(rBP!$1:$1,rBP!$5:$5,MAX(rBP!$5:$5)-BZ$5+1))&amp;":"&amp;ADDRESS($S79,SUMIFS(rBP!$1:$1,rBP!$5:$5,MAX(rBP!$5:$5))))))</f>
        <v>0</v>
      </c>
      <c r="CA79" s="69">
        <f ca="1">IF(CA$5="",0,SUMPRODUCT(
INDIRECT(ADDRESS($P79,SUMIFS($1:$1,$5:$5,1))&amp;":"&amp;ADDRESS($P79,CA$1)),
INDIRECT("rBP!"&amp;ADDRESS($S79,SUMIFS(rBP!$1:$1,rBP!$5:$5,MAX(rBP!$5:$5)-CA$5+1))&amp;":"&amp;ADDRESS($S79,SUMIFS(rBP!$1:$1,rBP!$5:$5,MAX(rBP!$5:$5))))))</f>
        <v>0</v>
      </c>
      <c r="CB79" s="69">
        <f ca="1">IF(CB$5="",0,SUMPRODUCT(
INDIRECT(ADDRESS($P79,SUMIFS($1:$1,$5:$5,1))&amp;":"&amp;ADDRESS($P79,CB$1)),
INDIRECT("rBP!"&amp;ADDRESS($S79,SUMIFS(rBP!$1:$1,rBP!$5:$5,MAX(rBP!$5:$5)-CB$5+1))&amp;":"&amp;ADDRESS($S79,SUMIFS(rBP!$1:$1,rBP!$5:$5,MAX(rBP!$5:$5))))))</f>
        <v>0</v>
      </c>
      <c r="CC79" s="69">
        <f ca="1">IF(CC$5="",0,SUMPRODUCT(
INDIRECT(ADDRESS($P79,SUMIFS($1:$1,$5:$5,1))&amp;":"&amp;ADDRESS($P79,CC$1)),
INDIRECT("rBP!"&amp;ADDRESS($S79,SUMIFS(rBP!$1:$1,rBP!$5:$5,MAX(rBP!$5:$5)-CC$5+1))&amp;":"&amp;ADDRESS($S79,SUMIFS(rBP!$1:$1,rBP!$5:$5,MAX(rBP!$5:$5))))))</f>
        <v>0</v>
      </c>
      <c r="CD79" s="69">
        <f ca="1">IF(CD$5="",0,SUMPRODUCT(
INDIRECT(ADDRESS($P79,SUMIFS($1:$1,$5:$5,1))&amp;":"&amp;ADDRESS($P79,CD$1)),
INDIRECT("rBP!"&amp;ADDRESS($S79,SUMIFS(rBP!$1:$1,rBP!$5:$5,MAX(rBP!$5:$5)-CD$5+1))&amp;":"&amp;ADDRESS($S79,SUMIFS(rBP!$1:$1,rBP!$5:$5,MAX(rBP!$5:$5))))))</f>
        <v>0</v>
      </c>
      <c r="CE79" s="69">
        <f ca="1">IF(CE$5="",0,SUMPRODUCT(
INDIRECT(ADDRESS($P79,SUMIFS($1:$1,$5:$5,1))&amp;":"&amp;ADDRESS($P79,CE$1)),
INDIRECT("rBP!"&amp;ADDRESS($S79,SUMIFS(rBP!$1:$1,rBP!$5:$5,MAX(rBP!$5:$5)-CE$5+1))&amp;":"&amp;ADDRESS($S79,SUMIFS(rBP!$1:$1,rBP!$5:$5,MAX(rBP!$5:$5))))))</f>
        <v>0</v>
      </c>
      <c r="CF79" s="69">
        <f ca="1">IF(CF$5="",0,SUMPRODUCT(
INDIRECT(ADDRESS($P79,SUMIFS($1:$1,$5:$5,1))&amp;":"&amp;ADDRESS($P79,CF$1)),
INDIRECT("rBP!"&amp;ADDRESS($S79,SUMIFS(rBP!$1:$1,rBP!$5:$5,MAX(rBP!$5:$5)-CF$5+1))&amp;":"&amp;ADDRESS($S79,SUMIFS(rBP!$1:$1,rBP!$5:$5,MAX(rBP!$5:$5))))))</f>
        <v>0</v>
      </c>
      <c r="CG79" s="69">
        <f ca="1">IF(CG$5="",0,SUMPRODUCT(
INDIRECT(ADDRESS($P79,SUMIFS($1:$1,$5:$5,1))&amp;":"&amp;ADDRESS($P79,CG$1)),
INDIRECT("rBP!"&amp;ADDRESS($S79,SUMIFS(rBP!$1:$1,rBP!$5:$5,MAX(rBP!$5:$5)-CG$5+1))&amp;":"&amp;ADDRESS($S79,SUMIFS(rBP!$1:$1,rBP!$5:$5,MAX(rBP!$5:$5))))))</f>
        <v>0</v>
      </c>
      <c r="CH79" s="69">
        <f ca="1">IF(CH$5="",0,SUMPRODUCT(
INDIRECT(ADDRESS($P79,SUMIFS($1:$1,$5:$5,1))&amp;":"&amp;ADDRESS($P79,CH$1)),
INDIRECT("rBP!"&amp;ADDRESS($S79,SUMIFS(rBP!$1:$1,rBP!$5:$5,MAX(rBP!$5:$5)-CH$5+1))&amp;":"&amp;ADDRESS($S79,SUMIFS(rBP!$1:$1,rBP!$5:$5,MAX(rBP!$5:$5))))))</f>
        <v>0</v>
      </c>
      <c r="CI79" s="69">
        <f ca="1">IF(CI$5="",0,SUMPRODUCT(
INDIRECT(ADDRESS($P79,SUMIFS($1:$1,$5:$5,1))&amp;":"&amp;ADDRESS($P79,CI$1)),
INDIRECT("rBP!"&amp;ADDRESS($S79,SUMIFS(rBP!$1:$1,rBP!$5:$5,MAX(rBP!$5:$5)-CI$5+1))&amp;":"&amp;ADDRESS($S79,SUMIFS(rBP!$1:$1,rBP!$5:$5,MAX(rBP!$5:$5))))))</f>
        <v>0</v>
      </c>
      <c r="CJ79" s="69">
        <f ca="1">IF(CJ$5="",0,SUMPRODUCT(
INDIRECT(ADDRESS($P79,SUMIFS($1:$1,$5:$5,1))&amp;":"&amp;ADDRESS($P79,CJ$1)),
INDIRECT("rBP!"&amp;ADDRESS($S79,SUMIFS(rBP!$1:$1,rBP!$5:$5,MAX(rBP!$5:$5)-CJ$5+1))&amp;":"&amp;ADDRESS($S79,SUMIFS(rBP!$1:$1,rBP!$5:$5,MAX(rBP!$5:$5))))))</f>
        <v>0</v>
      </c>
      <c r="CK79" s="69">
        <f ca="1">IF(CK$5="",0,SUMPRODUCT(
INDIRECT(ADDRESS($P79,SUMIFS($1:$1,$5:$5,1))&amp;":"&amp;ADDRESS($P79,CK$1)),
INDIRECT("rBP!"&amp;ADDRESS($S79,SUMIFS(rBP!$1:$1,rBP!$5:$5,MAX(rBP!$5:$5)-CK$5+1))&amp;":"&amp;ADDRESS($S79,SUMIFS(rBP!$1:$1,rBP!$5:$5,MAX(rBP!$5:$5))))))</f>
        <v>0</v>
      </c>
      <c r="CL79" s="69">
        <f ca="1">IF(CL$5="",0,SUMPRODUCT(
INDIRECT(ADDRESS($P79,SUMIFS($1:$1,$5:$5,1))&amp;":"&amp;ADDRESS($P79,CL$1)),
INDIRECT("rBP!"&amp;ADDRESS($S79,SUMIFS(rBP!$1:$1,rBP!$5:$5,MAX(rBP!$5:$5)-CL$5+1))&amp;":"&amp;ADDRESS($S79,SUMIFS(rBP!$1:$1,rBP!$5:$5,MAX(rBP!$5:$5))))))</f>
        <v>0</v>
      </c>
      <c r="CM79" s="69">
        <f ca="1">IF(CM$5="",0,SUMPRODUCT(
INDIRECT(ADDRESS($P79,SUMIFS($1:$1,$5:$5,1))&amp;":"&amp;ADDRESS($P79,CM$1)),
INDIRECT("rBP!"&amp;ADDRESS($S79,SUMIFS(rBP!$1:$1,rBP!$5:$5,MAX(rBP!$5:$5)-CM$5+1))&amp;":"&amp;ADDRESS($S79,SUMIFS(rBP!$1:$1,rBP!$5:$5,MAX(rBP!$5:$5))))))</f>
        <v>0</v>
      </c>
      <c r="CN79" s="69">
        <f ca="1">IF(CN$5="",0,SUMPRODUCT(
INDIRECT(ADDRESS($P79,SUMIFS($1:$1,$5:$5,1))&amp;":"&amp;ADDRESS($P79,CN$1)),
INDIRECT("rBP!"&amp;ADDRESS($S79,SUMIFS(rBP!$1:$1,rBP!$5:$5,MAX(rBP!$5:$5)-CN$5+1))&amp;":"&amp;ADDRESS($S79,SUMIFS(rBP!$1:$1,rBP!$5:$5,MAX(rBP!$5:$5))))))</f>
        <v>0</v>
      </c>
      <c r="CO79" s="69">
        <f ca="1">IF(CO$5="",0,SUMPRODUCT(
INDIRECT(ADDRESS($P79,SUMIFS($1:$1,$5:$5,1))&amp;":"&amp;ADDRESS($P79,CO$1)),
INDIRECT("rBP!"&amp;ADDRESS($S79,SUMIFS(rBP!$1:$1,rBP!$5:$5,MAX(rBP!$5:$5)-CO$5+1))&amp;":"&amp;ADDRESS($S79,SUMIFS(rBP!$1:$1,rBP!$5:$5,MAX(rBP!$5:$5))))))</f>
        <v>0</v>
      </c>
      <c r="CP79" s="69">
        <f ca="1">IF(CP$5="",0,SUMPRODUCT(
INDIRECT(ADDRESS($P79,SUMIFS($1:$1,$5:$5,1))&amp;":"&amp;ADDRESS($P79,CP$1)),
INDIRECT("rBP!"&amp;ADDRESS($S79,SUMIFS(rBP!$1:$1,rBP!$5:$5,MAX(rBP!$5:$5)-CP$5+1))&amp;":"&amp;ADDRESS($S79,SUMIFS(rBP!$1:$1,rBP!$5:$5,MAX(rBP!$5:$5))))))</f>
        <v>0</v>
      </c>
      <c r="CQ79" s="69">
        <f ca="1">IF(CQ$5="",0,SUMPRODUCT(
INDIRECT(ADDRESS($P79,SUMIFS($1:$1,$5:$5,1))&amp;":"&amp;ADDRESS($P79,CQ$1)),
INDIRECT("rBP!"&amp;ADDRESS($S79,SUMIFS(rBP!$1:$1,rBP!$5:$5,MAX(rBP!$5:$5)-CQ$5+1))&amp;":"&amp;ADDRESS($S79,SUMIFS(rBP!$1:$1,rBP!$5:$5,MAX(rBP!$5:$5))))))</f>
        <v>0</v>
      </c>
      <c r="CR79" s="69">
        <f ca="1">IF(CR$5="",0,SUMPRODUCT(
INDIRECT(ADDRESS($P79,SUMIFS($1:$1,$5:$5,1))&amp;":"&amp;ADDRESS($P79,CR$1)),
INDIRECT("rBP!"&amp;ADDRESS($S79,SUMIFS(rBP!$1:$1,rBP!$5:$5,MAX(rBP!$5:$5)-CR$5+1))&amp;":"&amp;ADDRESS($S79,SUMIFS(rBP!$1:$1,rBP!$5:$5,MAX(rBP!$5:$5))))))</f>
        <v>0</v>
      </c>
      <c r="CS79" s="69">
        <f ca="1">IF(CS$5="",0,SUMPRODUCT(
INDIRECT(ADDRESS($P79,SUMIFS($1:$1,$5:$5,1))&amp;":"&amp;ADDRESS($P79,CS$1)),
INDIRECT("rBP!"&amp;ADDRESS($S79,SUMIFS(rBP!$1:$1,rBP!$5:$5,MAX(rBP!$5:$5)-CS$5+1))&amp;":"&amp;ADDRESS($S79,SUMIFS(rBP!$1:$1,rBP!$5:$5,MAX(rBP!$5:$5))))))</f>
        <v>0</v>
      </c>
      <c r="CT79" s="69">
        <f ca="1">IF(CT$5="",0,SUMPRODUCT(
INDIRECT(ADDRESS($P79,SUMIFS($1:$1,$5:$5,1))&amp;":"&amp;ADDRESS($P79,CT$1)),
INDIRECT("rBP!"&amp;ADDRESS($S79,SUMIFS(rBP!$1:$1,rBP!$5:$5,MAX(rBP!$5:$5)-CT$5+1))&amp;":"&amp;ADDRESS($S79,SUMIFS(rBP!$1:$1,rBP!$5:$5,MAX(rBP!$5:$5))))))</f>
        <v>0</v>
      </c>
    </row>
    <row r="80" spans="1:98" s="27" customFormat="1" ht="12" x14ac:dyDescent="0.25">
      <c r="A80" s="26">
        <f>ROW()</f>
        <v>80</v>
      </c>
      <c r="E80" s="24"/>
      <c r="F80" s="66" t="str">
        <f>F75</f>
        <v>Поступление в пр-во ГП в натуральных величинах</v>
      </c>
      <c r="G80" s="27" t="str">
        <f>BP!$F$25</f>
        <v>Упаковка</v>
      </c>
      <c r="M80" s="2" t="str">
        <f>BP!$M$25</f>
        <v>компл</v>
      </c>
      <c r="P80" s="71">
        <f t="shared" si="12"/>
        <v>7</v>
      </c>
      <c r="R80" s="24"/>
      <c r="S80" s="71">
        <f>BP!$A133</f>
        <v>133</v>
      </c>
      <c r="T80" s="67"/>
      <c r="U80" s="67"/>
      <c r="V80" s="75"/>
      <c r="W80" s="29">
        <f ca="1">SUM(INDIRECT(ADDRESS(ROW(),SUMIFS($1:$1,$5:$5,1))):INDIRECT(ADDRESS(ROW(),SUMIFS($1:$1,$5:$5,MAX($5:$5)))))</f>
        <v>777029.2</v>
      </c>
      <c r="X80" s="67"/>
      <c r="Y80" s="67"/>
      <c r="Z80" s="69">
        <f ca="1">IF(Z$5="",0,SUMPRODUCT(
INDIRECT(ADDRESS($P80,SUMIFS($1:$1,$5:$5,1))&amp;":"&amp;ADDRESS($P80,Z$1)),
INDIRECT("rBP!"&amp;ADDRESS($S80,SUMIFS(rBP!$1:$1,rBP!$5:$5,MAX(rBP!$5:$5)-Z$5+1))&amp;":"&amp;ADDRESS($S80,SUMIFS(rBP!$1:$1,rBP!$5:$5,MAX(rBP!$5:$5))))))</f>
        <v>0</v>
      </c>
      <c r="AA80" s="69">
        <f ca="1">IF(AA$5="",0,SUMPRODUCT(
INDIRECT(ADDRESS($P80,SUMIFS($1:$1,$5:$5,1))&amp;":"&amp;ADDRESS($P80,AA$1)),
INDIRECT("rBP!"&amp;ADDRESS($S80,SUMIFS(rBP!$1:$1,rBP!$5:$5,MAX(rBP!$5:$5)-AA$5+1))&amp;":"&amp;ADDRESS($S80,SUMIFS(rBP!$1:$1,rBP!$5:$5,MAX(rBP!$5:$5))))))</f>
        <v>0</v>
      </c>
      <c r="AB80" s="69">
        <f ca="1">IF(AB$5="",0,SUMPRODUCT(
INDIRECT(ADDRESS($P80,SUMIFS($1:$1,$5:$5,1))&amp;":"&amp;ADDRESS($P80,AB$1)),
INDIRECT("rBP!"&amp;ADDRESS($S80,SUMIFS(rBP!$1:$1,rBP!$5:$5,MAX(rBP!$5:$5)-AB$5+1))&amp;":"&amp;ADDRESS($S80,SUMIFS(rBP!$1:$1,rBP!$5:$5,MAX(rBP!$5:$5))))))</f>
        <v>0</v>
      </c>
      <c r="AC80" s="69">
        <f ca="1">IF(AC$5="",0,SUMPRODUCT(
INDIRECT(ADDRESS($P80,SUMIFS($1:$1,$5:$5,1))&amp;":"&amp;ADDRESS($P80,AC$1)),
INDIRECT("rBP!"&amp;ADDRESS($S80,SUMIFS(rBP!$1:$1,rBP!$5:$5,MAX(rBP!$5:$5)-AC$5+1))&amp;":"&amp;ADDRESS($S80,SUMIFS(rBP!$1:$1,rBP!$5:$5,MAX(rBP!$5:$5))))))</f>
        <v>0</v>
      </c>
      <c r="AD80" s="69">
        <f ca="1">IF(AD$5="",0,SUMPRODUCT(
INDIRECT(ADDRESS($P80,SUMIFS($1:$1,$5:$5,1))&amp;":"&amp;ADDRESS($P80,AD$1)),
INDIRECT("rBP!"&amp;ADDRESS($S80,SUMIFS(rBP!$1:$1,rBP!$5:$5,MAX(rBP!$5:$5)-AD$5+1))&amp;":"&amp;ADDRESS($S80,SUMIFS(rBP!$1:$1,rBP!$5:$5,MAX(rBP!$5:$5))))))</f>
        <v>0</v>
      </c>
      <c r="AE80" s="69">
        <f ca="1">IF(AE$5="",0,SUMPRODUCT(
INDIRECT(ADDRESS($P80,SUMIFS($1:$1,$5:$5,1))&amp;":"&amp;ADDRESS($P80,AE$1)),
INDIRECT("rBP!"&amp;ADDRESS($S80,SUMIFS(rBP!$1:$1,rBP!$5:$5,MAX(rBP!$5:$5)-AE$5+1))&amp;":"&amp;ADDRESS($S80,SUMIFS(rBP!$1:$1,rBP!$5:$5,MAX(rBP!$5:$5))))))</f>
        <v>0</v>
      </c>
      <c r="AF80" s="69">
        <f ca="1">IF(AF$5="",0,SUMPRODUCT(
INDIRECT(ADDRESS($P80,SUMIFS($1:$1,$5:$5,1))&amp;":"&amp;ADDRESS($P80,AF$1)),
INDIRECT("rBP!"&amp;ADDRESS($S80,SUMIFS(rBP!$1:$1,rBP!$5:$5,MAX(rBP!$5:$5)-AF$5+1))&amp;":"&amp;ADDRESS($S80,SUMIFS(rBP!$1:$1,rBP!$5:$5,MAX(rBP!$5:$5))))))</f>
        <v>0</v>
      </c>
      <c r="AG80" s="69">
        <f ca="1">IF(AG$5="",0,SUMPRODUCT(
INDIRECT(ADDRESS($P80,SUMIFS($1:$1,$5:$5,1))&amp;":"&amp;ADDRESS($P80,AG$1)),
INDIRECT("rBP!"&amp;ADDRESS($S80,SUMIFS(rBP!$1:$1,rBP!$5:$5,MAX(rBP!$5:$5)-AG$5+1))&amp;":"&amp;ADDRESS($S80,SUMIFS(rBP!$1:$1,rBP!$5:$5,MAX(rBP!$5:$5))))))</f>
        <v>40</v>
      </c>
      <c r="AH80" s="69">
        <f ca="1">IF(AH$5="",0,SUMPRODUCT(
INDIRECT(ADDRESS($P80,SUMIFS($1:$1,$5:$5,1))&amp;":"&amp;ADDRESS($P80,AH$1)),
INDIRECT("rBP!"&amp;ADDRESS($S80,SUMIFS(rBP!$1:$1,rBP!$5:$5,MAX(rBP!$5:$5)-AH$5+1))&amp;":"&amp;ADDRESS($S80,SUMIFS(rBP!$1:$1,rBP!$5:$5,MAX(rBP!$5:$5))))))</f>
        <v>160</v>
      </c>
      <c r="AI80" s="69">
        <f ca="1">IF(AI$5="",0,SUMPRODUCT(
INDIRECT(ADDRESS($P80,SUMIFS($1:$1,$5:$5,1))&amp;":"&amp;ADDRESS($P80,AI$1)),
INDIRECT("rBP!"&amp;ADDRESS($S80,SUMIFS(rBP!$1:$1,rBP!$5:$5,MAX(rBP!$5:$5)-AI$5+1))&amp;":"&amp;ADDRESS($S80,SUMIFS(rBP!$1:$1,rBP!$5:$5,MAX(rBP!$5:$5))))))</f>
        <v>288</v>
      </c>
      <c r="AJ80" s="69">
        <f ca="1">IF(AJ$5="",0,SUMPRODUCT(
INDIRECT(ADDRESS($P80,SUMIFS($1:$1,$5:$5,1))&amp;":"&amp;ADDRESS($P80,AJ$1)),
INDIRECT("rBP!"&amp;ADDRESS($S80,SUMIFS(rBP!$1:$1,rBP!$5:$5,MAX(rBP!$5:$5)-AJ$5+1))&amp;":"&amp;ADDRESS($S80,SUMIFS(rBP!$1:$1,rBP!$5:$5,MAX(rBP!$5:$5))))))</f>
        <v>421</v>
      </c>
      <c r="AK80" s="69">
        <f ca="1">IF(AK$5="",0,SUMPRODUCT(
INDIRECT(ADDRESS($P80,SUMIFS($1:$1,$5:$5,1))&amp;":"&amp;ADDRESS($P80,AK$1)),
INDIRECT("rBP!"&amp;ADDRESS($S80,SUMIFS(rBP!$1:$1,rBP!$5:$5,MAX(rBP!$5:$5)-AK$5+1))&amp;":"&amp;ADDRESS($S80,SUMIFS(rBP!$1:$1,rBP!$5:$5,MAX(rBP!$5:$5))))))</f>
        <v>537</v>
      </c>
      <c r="AL80" s="69">
        <f ca="1">IF(AL$5="",0,SUMPRODUCT(
INDIRECT(ADDRESS($P80,SUMIFS($1:$1,$5:$5,1))&amp;":"&amp;ADDRESS($P80,AL$1)),
INDIRECT("rBP!"&amp;ADDRESS($S80,SUMIFS(rBP!$1:$1,rBP!$5:$5,MAX(rBP!$5:$5)-AL$5+1))&amp;":"&amp;ADDRESS($S80,SUMIFS(rBP!$1:$1,rBP!$5:$5,MAX(rBP!$5:$5))))))</f>
        <v>705.40000000000009</v>
      </c>
      <c r="AM80" s="69">
        <f ca="1">IF(AM$5="",0,SUMPRODUCT(
INDIRECT(ADDRESS($P80,SUMIFS($1:$1,$5:$5,1))&amp;":"&amp;ADDRESS($P80,AM$1)),
INDIRECT("rBP!"&amp;ADDRESS($S80,SUMIFS(rBP!$1:$1,rBP!$5:$5,MAX(rBP!$5:$5)-AM$5+1))&amp;":"&amp;ADDRESS($S80,SUMIFS(rBP!$1:$1,rBP!$5:$5,MAX(rBP!$5:$5))))))</f>
        <v>1145.4000000000001</v>
      </c>
      <c r="AN80" s="69">
        <f ca="1">IF(AN$5="",0,SUMPRODUCT(
INDIRECT(ADDRESS($P80,SUMIFS($1:$1,$5:$5,1))&amp;":"&amp;ADDRESS($P80,AN$1)),
INDIRECT("rBP!"&amp;ADDRESS($S80,SUMIFS(rBP!$1:$1,rBP!$5:$5,MAX(rBP!$5:$5)-AN$5+1))&amp;":"&amp;ADDRESS($S80,SUMIFS(rBP!$1:$1,rBP!$5:$5,MAX(rBP!$5:$5))))))</f>
        <v>1886.2</v>
      </c>
      <c r="AO80" s="69">
        <f ca="1">IF(AO$5="",0,SUMPRODUCT(
INDIRECT(ADDRESS($P80,SUMIFS($1:$1,$5:$5,1))&amp;":"&amp;ADDRESS($P80,AO$1)),
INDIRECT("rBP!"&amp;ADDRESS($S80,SUMIFS(rBP!$1:$1,rBP!$5:$5,MAX(rBP!$5:$5)-AO$5+1))&amp;":"&amp;ADDRESS($S80,SUMIFS(rBP!$1:$1,rBP!$5:$5,MAX(rBP!$5:$5))))))</f>
        <v>2949.7</v>
      </c>
      <c r="AP80" s="69">
        <f ca="1">IF(AP$5="",0,SUMPRODUCT(
INDIRECT(ADDRESS($P80,SUMIFS($1:$1,$5:$5,1))&amp;":"&amp;ADDRESS($P80,AP$1)),
INDIRECT("rBP!"&amp;ADDRESS($S80,SUMIFS(rBP!$1:$1,rBP!$5:$5,MAX(rBP!$5:$5)-AP$5+1))&amp;":"&amp;ADDRESS($S80,SUMIFS(rBP!$1:$1,rBP!$5:$5,MAX(rBP!$5:$5))))))</f>
        <v>4297</v>
      </c>
      <c r="AQ80" s="69">
        <f ca="1">IF(AQ$5="",0,SUMPRODUCT(
INDIRECT(ADDRESS($P80,SUMIFS($1:$1,$5:$5,1))&amp;":"&amp;ADDRESS($P80,AQ$1)),
INDIRECT("rBP!"&amp;ADDRESS($S80,SUMIFS(rBP!$1:$1,rBP!$5:$5,MAX(rBP!$5:$5)-AQ$5+1))&amp;":"&amp;ADDRESS($S80,SUMIFS(rBP!$1:$1,rBP!$5:$5,MAX(rBP!$5:$5))))))</f>
        <v>5811.7</v>
      </c>
      <c r="AR80" s="69">
        <f ca="1">IF(AR$5="",0,SUMPRODUCT(
INDIRECT(ADDRESS($P80,SUMIFS($1:$1,$5:$5,1))&amp;":"&amp;ADDRESS($P80,AR$1)),
INDIRECT("rBP!"&amp;ADDRESS($S80,SUMIFS(rBP!$1:$1,rBP!$5:$5,MAX(rBP!$5:$5)-AR$5+1))&amp;":"&amp;ADDRESS($S80,SUMIFS(rBP!$1:$1,rBP!$5:$5,MAX(rBP!$5:$5))))))</f>
        <v>7425.8</v>
      </c>
      <c r="AS80" s="69">
        <f ca="1">IF(AS$5="",0,SUMPRODUCT(
INDIRECT(ADDRESS($P80,SUMIFS($1:$1,$5:$5,1))&amp;":"&amp;ADDRESS($P80,AS$1)),
INDIRECT("rBP!"&amp;ADDRESS($S80,SUMIFS(rBP!$1:$1,rBP!$5:$5,MAX(rBP!$5:$5)-AS$5+1))&amp;":"&amp;ADDRESS($S80,SUMIFS(rBP!$1:$1,rBP!$5:$5,MAX(rBP!$5:$5))))))</f>
        <v>9091.5</v>
      </c>
      <c r="AT80" s="69">
        <f ca="1">IF(AT$5="",0,SUMPRODUCT(
INDIRECT(ADDRESS($P80,SUMIFS($1:$1,$5:$5,1))&amp;":"&amp;ADDRESS($P80,AT$1)),
INDIRECT("rBP!"&amp;ADDRESS($S80,SUMIFS(rBP!$1:$1,rBP!$5:$5,MAX(rBP!$5:$5)-AT$5+1))&amp;":"&amp;ADDRESS($S80,SUMIFS(rBP!$1:$1,rBP!$5:$5,MAX(rBP!$5:$5))))))</f>
        <v>10784.5</v>
      </c>
      <c r="AU80" s="69">
        <f ca="1">IF(AU$5="",0,SUMPRODUCT(
INDIRECT(ADDRESS($P80,SUMIFS($1:$1,$5:$5,1))&amp;":"&amp;ADDRESS($P80,AU$1)),
INDIRECT("rBP!"&amp;ADDRESS($S80,SUMIFS(rBP!$1:$1,rBP!$5:$5,MAX(rBP!$5:$5)-AU$5+1))&amp;":"&amp;ADDRESS($S80,SUMIFS(rBP!$1:$1,rBP!$5:$5,MAX(rBP!$5:$5))))))</f>
        <v>12489.5</v>
      </c>
      <c r="AV80" s="69">
        <f ca="1">IF(AV$5="",0,SUMPRODUCT(
INDIRECT(ADDRESS($P80,SUMIFS($1:$1,$5:$5,1))&amp;":"&amp;ADDRESS($P80,AV$1)),
INDIRECT("rBP!"&amp;ADDRESS($S80,SUMIFS(rBP!$1:$1,rBP!$5:$5,MAX(rBP!$5:$5)-AV$5+1))&amp;":"&amp;ADDRESS($S80,SUMIFS(rBP!$1:$1,rBP!$5:$5,MAX(rBP!$5:$5))))))</f>
        <v>14197.5</v>
      </c>
      <c r="AW80" s="69">
        <f ca="1">IF(AW$5="",0,SUMPRODUCT(
INDIRECT(ADDRESS($P80,SUMIFS($1:$1,$5:$5,1))&amp;":"&amp;ADDRESS($P80,AW$1)),
INDIRECT("rBP!"&amp;ADDRESS($S80,SUMIFS(rBP!$1:$1,rBP!$5:$5,MAX(rBP!$5:$5)-AW$5+1))&amp;":"&amp;ADDRESS($S80,SUMIFS(rBP!$1:$1,rBP!$5:$5,MAX(rBP!$5:$5))))))</f>
        <v>15907</v>
      </c>
      <c r="AX80" s="69">
        <f ca="1">IF(AX$5="",0,SUMPRODUCT(
INDIRECT(ADDRESS($P80,SUMIFS($1:$1,$5:$5,1))&amp;":"&amp;ADDRESS($P80,AX$1)),
INDIRECT("rBP!"&amp;ADDRESS($S80,SUMIFS(rBP!$1:$1,rBP!$5:$5,MAX(rBP!$5:$5)-AX$5+1))&amp;":"&amp;ADDRESS($S80,SUMIFS(rBP!$1:$1,rBP!$5:$5,MAX(rBP!$5:$5))))))</f>
        <v>17617</v>
      </c>
      <c r="AY80" s="69">
        <f ca="1">IF(AY$5="",0,SUMPRODUCT(
INDIRECT(ADDRESS($P80,SUMIFS($1:$1,$5:$5,1))&amp;":"&amp;ADDRESS($P80,AY$1)),
INDIRECT("rBP!"&amp;ADDRESS($S80,SUMIFS(rBP!$1:$1,rBP!$5:$5,MAX(rBP!$5:$5)-AY$5+1))&amp;":"&amp;ADDRESS($S80,SUMIFS(rBP!$1:$1,rBP!$5:$5,MAX(rBP!$5:$5))))))</f>
        <v>19327</v>
      </c>
      <c r="AZ80" s="69">
        <f ca="1">IF(AZ$5="",0,SUMPRODUCT(
INDIRECT(ADDRESS($P80,SUMIFS($1:$1,$5:$5,1))&amp;":"&amp;ADDRESS($P80,AZ$1)),
INDIRECT("rBP!"&amp;ADDRESS($S80,SUMIFS(rBP!$1:$1,rBP!$5:$5,MAX(rBP!$5:$5)-AZ$5+1))&amp;":"&amp;ADDRESS($S80,SUMIFS(rBP!$1:$1,rBP!$5:$5,MAX(rBP!$5:$5))))))</f>
        <v>21037</v>
      </c>
      <c r="BA80" s="69">
        <f ca="1">IF(BA$5="",0,SUMPRODUCT(
INDIRECT(ADDRESS($P80,SUMIFS($1:$1,$5:$5,1))&amp;":"&amp;ADDRESS($P80,BA$1)),
INDIRECT("rBP!"&amp;ADDRESS($S80,SUMIFS(rBP!$1:$1,rBP!$5:$5,MAX(rBP!$5:$5)-BA$5+1))&amp;":"&amp;ADDRESS($S80,SUMIFS(rBP!$1:$1,rBP!$5:$5,MAX(rBP!$5:$5))))))</f>
        <v>22747</v>
      </c>
      <c r="BB80" s="69">
        <f ca="1">IF(BB$5="",0,SUMPRODUCT(
INDIRECT(ADDRESS($P80,SUMIFS($1:$1,$5:$5,1))&amp;":"&amp;ADDRESS($P80,BB$1)),
INDIRECT("rBP!"&amp;ADDRESS($S80,SUMIFS(rBP!$1:$1,rBP!$5:$5,MAX(rBP!$5:$5)-BB$5+1))&amp;":"&amp;ADDRESS($S80,SUMIFS(rBP!$1:$1,rBP!$5:$5,MAX(rBP!$5:$5))))))</f>
        <v>24457</v>
      </c>
      <c r="BC80" s="69">
        <f ca="1">IF(BC$5="",0,SUMPRODUCT(
INDIRECT(ADDRESS($P80,SUMIFS($1:$1,$5:$5,1))&amp;":"&amp;ADDRESS($P80,BC$1)),
INDIRECT("rBP!"&amp;ADDRESS($S80,SUMIFS(rBP!$1:$1,rBP!$5:$5,MAX(rBP!$5:$5)-BC$5+1))&amp;":"&amp;ADDRESS($S80,SUMIFS(rBP!$1:$1,rBP!$5:$5,MAX(rBP!$5:$5))))))</f>
        <v>26167</v>
      </c>
      <c r="BD80" s="69">
        <f ca="1">IF(BD$5="",0,SUMPRODUCT(
INDIRECT(ADDRESS($P80,SUMIFS($1:$1,$5:$5,1))&amp;":"&amp;ADDRESS($P80,BD$1)),
INDIRECT("rBP!"&amp;ADDRESS($S80,SUMIFS(rBP!$1:$1,rBP!$5:$5,MAX(rBP!$5:$5)-BD$5+1))&amp;":"&amp;ADDRESS($S80,SUMIFS(rBP!$1:$1,rBP!$5:$5,MAX(rBP!$5:$5))))))</f>
        <v>27777</v>
      </c>
      <c r="BE80" s="69">
        <f ca="1">IF(BE$5="",0,SUMPRODUCT(
INDIRECT(ADDRESS($P80,SUMIFS($1:$1,$5:$5,1))&amp;":"&amp;ADDRESS($P80,BE$1)),
INDIRECT("rBP!"&amp;ADDRESS($S80,SUMIFS(rBP!$1:$1,rBP!$5:$5,MAX(rBP!$5:$5)-BE$5+1))&amp;":"&amp;ADDRESS($S80,SUMIFS(rBP!$1:$1,rBP!$5:$5,MAX(rBP!$5:$5))))))</f>
        <v>29087</v>
      </c>
      <c r="BF80" s="69">
        <f ca="1">IF(BF$5="",0,SUMPRODUCT(
INDIRECT(ADDRESS($P80,SUMIFS($1:$1,$5:$5,1))&amp;":"&amp;ADDRESS($P80,BF$1)),
INDIRECT("rBP!"&amp;ADDRESS($S80,SUMIFS(rBP!$1:$1,rBP!$5:$5,MAX(rBP!$5:$5)-BF$5+1))&amp;":"&amp;ADDRESS($S80,SUMIFS(rBP!$1:$1,rBP!$5:$5,MAX(rBP!$5:$5))))))</f>
        <v>30077</v>
      </c>
      <c r="BG80" s="69">
        <f ca="1">IF(BG$5="",0,SUMPRODUCT(
INDIRECT(ADDRESS($P80,SUMIFS($1:$1,$5:$5,1))&amp;":"&amp;ADDRESS($P80,BG$1)),
INDIRECT("rBP!"&amp;ADDRESS($S80,SUMIFS(rBP!$1:$1,rBP!$5:$5,MAX(rBP!$5:$5)-BG$5+1))&amp;":"&amp;ADDRESS($S80,SUMIFS(rBP!$1:$1,rBP!$5:$5,MAX(rBP!$5:$5))))))</f>
        <v>30734.5</v>
      </c>
      <c r="BH80" s="69">
        <f ca="1">IF(BH$5="",0,SUMPRODUCT(
INDIRECT(ADDRESS($P80,SUMIFS($1:$1,$5:$5,1))&amp;":"&amp;ADDRESS($P80,BH$1)),
INDIRECT("rBP!"&amp;ADDRESS($S80,SUMIFS(rBP!$1:$1,rBP!$5:$5,MAX(rBP!$5:$5)-BH$5+1))&amp;":"&amp;ADDRESS($S80,SUMIFS(rBP!$1:$1,rBP!$5:$5,MAX(rBP!$5:$5))))))</f>
        <v>31102</v>
      </c>
      <c r="BI80" s="69">
        <f ca="1">IF(BI$5="",0,SUMPRODUCT(
INDIRECT(ADDRESS($P80,SUMIFS($1:$1,$5:$5,1))&amp;":"&amp;ADDRESS($P80,BI$1)),
INDIRECT("rBP!"&amp;ADDRESS($S80,SUMIFS(rBP!$1:$1,rBP!$5:$5,MAX(rBP!$5:$5)-BI$5+1))&amp;":"&amp;ADDRESS($S80,SUMIFS(rBP!$1:$1,rBP!$5:$5,MAX(rBP!$5:$5))))))</f>
        <v>31298.5</v>
      </c>
      <c r="BJ80" s="69">
        <f ca="1">IF(BJ$5="",0,SUMPRODUCT(
INDIRECT(ADDRESS($P80,SUMIFS($1:$1,$5:$5,1))&amp;":"&amp;ADDRESS($P80,BJ$1)),
INDIRECT("rBP!"&amp;ADDRESS($S80,SUMIFS(rBP!$1:$1,rBP!$5:$5,MAX(rBP!$5:$5)-BJ$5+1))&amp;":"&amp;ADDRESS($S80,SUMIFS(rBP!$1:$1,rBP!$5:$5,MAX(rBP!$5:$5))))))</f>
        <v>31395</v>
      </c>
      <c r="BK80" s="69">
        <f ca="1">IF(BK$5="",0,SUMPRODUCT(
INDIRECT(ADDRESS($P80,SUMIFS($1:$1,$5:$5,1))&amp;":"&amp;ADDRESS($P80,BK$1)),
INDIRECT("rBP!"&amp;ADDRESS($S80,SUMIFS(rBP!$1:$1,rBP!$5:$5,MAX(rBP!$5:$5)-BK$5+1))&amp;":"&amp;ADDRESS($S80,SUMIFS(rBP!$1:$1,rBP!$5:$5,MAX(rBP!$5:$5))))))</f>
        <v>31439.5</v>
      </c>
      <c r="BL80" s="69">
        <f ca="1">IF(BL$5="",0,SUMPRODUCT(
INDIRECT(ADDRESS($P80,SUMIFS($1:$1,$5:$5,1))&amp;":"&amp;ADDRESS($P80,BL$1)),
INDIRECT("rBP!"&amp;ADDRESS($S80,SUMIFS(rBP!$1:$1,rBP!$5:$5,MAX(rBP!$5:$5)-BL$5+1))&amp;":"&amp;ADDRESS($S80,SUMIFS(rBP!$1:$1,rBP!$5:$5,MAX(rBP!$5:$5))))))</f>
        <v>31456.5</v>
      </c>
      <c r="BM80" s="69">
        <f ca="1">IF(BM$5="",0,SUMPRODUCT(
INDIRECT(ADDRESS($P80,SUMIFS($1:$1,$5:$5,1))&amp;":"&amp;ADDRESS($P80,BM$1)),
INDIRECT("rBP!"&amp;ADDRESS($S80,SUMIFS(rBP!$1:$1,rBP!$5:$5,MAX(rBP!$5:$5)-BM$5+1))&amp;":"&amp;ADDRESS($S80,SUMIFS(rBP!$1:$1,rBP!$5:$5,MAX(rBP!$5:$5))))))</f>
        <v>31461.5</v>
      </c>
      <c r="BN80" s="69">
        <f ca="1">IF(BN$5="",0,SUMPRODUCT(
INDIRECT(ADDRESS($P80,SUMIFS($1:$1,$5:$5,1))&amp;":"&amp;ADDRESS($P80,BN$1)),
INDIRECT("rBP!"&amp;ADDRESS($S80,SUMIFS(rBP!$1:$1,rBP!$5:$5,MAX(rBP!$5:$5)-BN$5+1))&amp;":"&amp;ADDRESS($S80,SUMIFS(rBP!$1:$1,rBP!$5:$5,MAX(rBP!$5:$5))))))</f>
        <v>31463.5</v>
      </c>
      <c r="BO80" s="69">
        <f ca="1">IF(BO$5="",0,SUMPRODUCT(
INDIRECT(ADDRESS($P80,SUMIFS($1:$1,$5:$5,1))&amp;":"&amp;ADDRESS($P80,BO$1)),
INDIRECT("rBP!"&amp;ADDRESS($S80,SUMIFS(rBP!$1:$1,rBP!$5:$5,MAX(rBP!$5:$5)-BO$5+1))&amp;":"&amp;ADDRESS($S80,SUMIFS(rBP!$1:$1,rBP!$5:$5,MAX(rBP!$5:$5))))))</f>
        <v>31464.000000000004</v>
      </c>
      <c r="BP80" s="69">
        <f ca="1">IF(BP$5="",0,SUMPRODUCT(
INDIRECT(ADDRESS($P80,SUMIFS($1:$1,$5:$5,1))&amp;":"&amp;ADDRESS($P80,BP$1)),
INDIRECT("rBP!"&amp;ADDRESS($S80,SUMIFS(rBP!$1:$1,rBP!$5:$5,MAX(rBP!$5:$5)-BP$5+1))&amp;":"&amp;ADDRESS($S80,SUMIFS(rBP!$1:$1,rBP!$5:$5,MAX(rBP!$5:$5))))))</f>
        <v>31464.000000000004</v>
      </c>
      <c r="BQ80" s="69">
        <f ca="1">IF(BQ$5="",0,SUMPRODUCT(
INDIRECT(ADDRESS($P80,SUMIFS($1:$1,$5:$5,1))&amp;":"&amp;ADDRESS($P80,BQ$1)),
INDIRECT("rBP!"&amp;ADDRESS($S80,SUMIFS(rBP!$1:$1,rBP!$5:$5,MAX(rBP!$5:$5)-BQ$5+1))&amp;":"&amp;ADDRESS($S80,SUMIFS(rBP!$1:$1,rBP!$5:$5,MAX(rBP!$5:$5))))))</f>
        <v>31464.000000000004</v>
      </c>
      <c r="BR80" s="69">
        <f ca="1">IF(BR$5="",0,SUMPRODUCT(
INDIRECT(ADDRESS($P80,SUMIFS($1:$1,$5:$5,1))&amp;":"&amp;ADDRESS($P80,BR$1)),
INDIRECT("rBP!"&amp;ADDRESS($S80,SUMIFS(rBP!$1:$1,rBP!$5:$5,MAX(rBP!$5:$5)-BR$5+1))&amp;":"&amp;ADDRESS($S80,SUMIFS(rBP!$1:$1,rBP!$5:$5,MAX(rBP!$5:$5))))))</f>
        <v>31464.000000000004</v>
      </c>
      <c r="BS80" s="69">
        <f ca="1">IF(BS$5="",0,SUMPRODUCT(
INDIRECT(ADDRESS($P80,SUMIFS($1:$1,$5:$5,1))&amp;":"&amp;ADDRESS($P80,BS$1)),
INDIRECT("rBP!"&amp;ADDRESS($S80,SUMIFS(rBP!$1:$1,rBP!$5:$5,MAX(rBP!$5:$5)-BS$5+1))&amp;":"&amp;ADDRESS($S80,SUMIFS(rBP!$1:$1,rBP!$5:$5,MAX(rBP!$5:$5))))))</f>
        <v>31464.000000000004</v>
      </c>
      <c r="BT80" s="69">
        <f ca="1">IF(BT$5="",0,SUMPRODUCT(
INDIRECT(ADDRESS($P80,SUMIFS($1:$1,$5:$5,1))&amp;":"&amp;ADDRESS($P80,BT$1)),
INDIRECT("rBP!"&amp;ADDRESS($S80,SUMIFS(rBP!$1:$1,rBP!$5:$5,MAX(rBP!$5:$5)-BT$5+1))&amp;":"&amp;ADDRESS($S80,SUMIFS(rBP!$1:$1,rBP!$5:$5,MAX(rBP!$5:$5))))))</f>
        <v>31464.000000000004</v>
      </c>
      <c r="BU80" s="69">
        <f ca="1">IF(BU$5="",0,SUMPRODUCT(
INDIRECT(ADDRESS($P80,SUMIFS($1:$1,$5:$5,1))&amp;":"&amp;ADDRESS($P80,BU$1)),
INDIRECT("rBP!"&amp;ADDRESS($S80,SUMIFS(rBP!$1:$1,rBP!$5:$5,MAX(rBP!$5:$5)-BU$5+1))&amp;":"&amp;ADDRESS($S80,SUMIFS(rBP!$1:$1,rBP!$5:$5,MAX(rBP!$5:$5))))))</f>
        <v>31464.000000000004</v>
      </c>
      <c r="BV80" s="69">
        <f ca="1">IF(BV$5="",0,SUMPRODUCT(
INDIRECT(ADDRESS($P80,SUMIFS($1:$1,$5:$5,1))&amp;":"&amp;ADDRESS($P80,BV$1)),
INDIRECT("rBP!"&amp;ADDRESS($S80,SUMIFS(rBP!$1:$1,rBP!$5:$5,MAX(rBP!$5:$5)-BV$5+1))&amp;":"&amp;ADDRESS($S80,SUMIFS(rBP!$1:$1,rBP!$5:$5,MAX(rBP!$5:$5))))))</f>
        <v>0</v>
      </c>
      <c r="BW80" s="69">
        <f ca="1">IF(BW$5="",0,SUMPRODUCT(
INDIRECT(ADDRESS($P80,SUMIFS($1:$1,$5:$5,1))&amp;":"&amp;ADDRESS($P80,BW$1)),
INDIRECT("rBP!"&amp;ADDRESS($S80,SUMIFS(rBP!$1:$1,rBP!$5:$5,MAX(rBP!$5:$5)-BW$5+1))&amp;":"&amp;ADDRESS($S80,SUMIFS(rBP!$1:$1,rBP!$5:$5,MAX(rBP!$5:$5))))))</f>
        <v>0</v>
      </c>
      <c r="BX80" s="69">
        <f ca="1">IF(BX$5="",0,SUMPRODUCT(
INDIRECT(ADDRESS($P80,SUMIFS($1:$1,$5:$5,1))&amp;":"&amp;ADDRESS($P80,BX$1)),
INDIRECT("rBP!"&amp;ADDRESS($S80,SUMIFS(rBP!$1:$1,rBP!$5:$5,MAX(rBP!$5:$5)-BX$5+1))&amp;":"&amp;ADDRESS($S80,SUMIFS(rBP!$1:$1,rBP!$5:$5,MAX(rBP!$5:$5))))))</f>
        <v>0</v>
      </c>
      <c r="BY80" s="69">
        <f ca="1">IF(BY$5="",0,SUMPRODUCT(
INDIRECT(ADDRESS($P80,SUMIFS($1:$1,$5:$5,1))&amp;":"&amp;ADDRESS($P80,BY$1)),
INDIRECT("rBP!"&amp;ADDRESS($S80,SUMIFS(rBP!$1:$1,rBP!$5:$5,MAX(rBP!$5:$5)-BY$5+1))&amp;":"&amp;ADDRESS($S80,SUMIFS(rBP!$1:$1,rBP!$5:$5,MAX(rBP!$5:$5))))))</f>
        <v>0</v>
      </c>
      <c r="BZ80" s="69">
        <f ca="1">IF(BZ$5="",0,SUMPRODUCT(
INDIRECT(ADDRESS($P80,SUMIFS($1:$1,$5:$5,1))&amp;":"&amp;ADDRESS($P80,BZ$1)),
INDIRECT("rBP!"&amp;ADDRESS($S80,SUMIFS(rBP!$1:$1,rBP!$5:$5,MAX(rBP!$5:$5)-BZ$5+1))&amp;":"&amp;ADDRESS($S80,SUMIFS(rBP!$1:$1,rBP!$5:$5,MAX(rBP!$5:$5))))))</f>
        <v>0</v>
      </c>
      <c r="CA80" s="69">
        <f ca="1">IF(CA$5="",0,SUMPRODUCT(
INDIRECT(ADDRESS($P80,SUMIFS($1:$1,$5:$5,1))&amp;":"&amp;ADDRESS($P80,CA$1)),
INDIRECT("rBP!"&amp;ADDRESS($S80,SUMIFS(rBP!$1:$1,rBP!$5:$5,MAX(rBP!$5:$5)-CA$5+1))&amp;":"&amp;ADDRESS($S80,SUMIFS(rBP!$1:$1,rBP!$5:$5,MAX(rBP!$5:$5))))))</f>
        <v>0</v>
      </c>
      <c r="CB80" s="69">
        <f ca="1">IF(CB$5="",0,SUMPRODUCT(
INDIRECT(ADDRESS($P80,SUMIFS($1:$1,$5:$5,1))&amp;":"&amp;ADDRESS($P80,CB$1)),
INDIRECT("rBP!"&amp;ADDRESS($S80,SUMIFS(rBP!$1:$1,rBP!$5:$5,MAX(rBP!$5:$5)-CB$5+1))&amp;":"&amp;ADDRESS($S80,SUMIFS(rBP!$1:$1,rBP!$5:$5,MAX(rBP!$5:$5))))))</f>
        <v>0</v>
      </c>
      <c r="CC80" s="69">
        <f ca="1">IF(CC$5="",0,SUMPRODUCT(
INDIRECT(ADDRESS($P80,SUMIFS($1:$1,$5:$5,1))&amp;":"&amp;ADDRESS($P80,CC$1)),
INDIRECT("rBP!"&amp;ADDRESS($S80,SUMIFS(rBP!$1:$1,rBP!$5:$5,MAX(rBP!$5:$5)-CC$5+1))&amp;":"&amp;ADDRESS($S80,SUMIFS(rBP!$1:$1,rBP!$5:$5,MAX(rBP!$5:$5))))))</f>
        <v>0</v>
      </c>
      <c r="CD80" s="69">
        <f ca="1">IF(CD$5="",0,SUMPRODUCT(
INDIRECT(ADDRESS($P80,SUMIFS($1:$1,$5:$5,1))&amp;":"&amp;ADDRESS($P80,CD$1)),
INDIRECT("rBP!"&amp;ADDRESS($S80,SUMIFS(rBP!$1:$1,rBP!$5:$5,MAX(rBP!$5:$5)-CD$5+1))&amp;":"&amp;ADDRESS($S80,SUMIFS(rBP!$1:$1,rBP!$5:$5,MAX(rBP!$5:$5))))))</f>
        <v>0</v>
      </c>
      <c r="CE80" s="69">
        <f ca="1">IF(CE$5="",0,SUMPRODUCT(
INDIRECT(ADDRESS($P80,SUMIFS($1:$1,$5:$5,1))&amp;":"&amp;ADDRESS($P80,CE$1)),
INDIRECT("rBP!"&amp;ADDRESS($S80,SUMIFS(rBP!$1:$1,rBP!$5:$5,MAX(rBP!$5:$5)-CE$5+1))&amp;":"&amp;ADDRESS($S80,SUMIFS(rBP!$1:$1,rBP!$5:$5,MAX(rBP!$5:$5))))))</f>
        <v>0</v>
      </c>
      <c r="CF80" s="69">
        <f ca="1">IF(CF$5="",0,SUMPRODUCT(
INDIRECT(ADDRESS($P80,SUMIFS($1:$1,$5:$5,1))&amp;":"&amp;ADDRESS($P80,CF$1)),
INDIRECT("rBP!"&amp;ADDRESS($S80,SUMIFS(rBP!$1:$1,rBP!$5:$5,MAX(rBP!$5:$5)-CF$5+1))&amp;":"&amp;ADDRESS($S80,SUMIFS(rBP!$1:$1,rBP!$5:$5,MAX(rBP!$5:$5))))))</f>
        <v>0</v>
      </c>
      <c r="CG80" s="69">
        <f ca="1">IF(CG$5="",0,SUMPRODUCT(
INDIRECT(ADDRESS($P80,SUMIFS($1:$1,$5:$5,1))&amp;":"&amp;ADDRESS($P80,CG$1)),
INDIRECT("rBP!"&amp;ADDRESS($S80,SUMIFS(rBP!$1:$1,rBP!$5:$5,MAX(rBP!$5:$5)-CG$5+1))&amp;":"&amp;ADDRESS($S80,SUMIFS(rBP!$1:$1,rBP!$5:$5,MAX(rBP!$5:$5))))))</f>
        <v>0</v>
      </c>
      <c r="CH80" s="69">
        <f ca="1">IF(CH$5="",0,SUMPRODUCT(
INDIRECT(ADDRESS($P80,SUMIFS($1:$1,$5:$5,1))&amp;":"&amp;ADDRESS($P80,CH$1)),
INDIRECT("rBP!"&amp;ADDRESS($S80,SUMIFS(rBP!$1:$1,rBP!$5:$5,MAX(rBP!$5:$5)-CH$5+1))&amp;":"&amp;ADDRESS($S80,SUMIFS(rBP!$1:$1,rBP!$5:$5,MAX(rBP!$5:$5))))))</f>
        <v>0</v>
      </c>
      <c r="CI80" s="69">
        <f ca="1">IF(CI$5="",0,SUMPRODUCT(
INDIRECT(ADDRESS($P80,SUMIFS($1:$1,$5:$5,1))&amp;":"&amp;ADDRESS($P80,CI$1)),
INDIRECT("rBP!"&amp;ADDRESS($S80,SUMIFS(rBP!$1:$1,rBP!$5:$5,MAX(rBP!$5:$5)-CI$5+1))&amp;":"&amp;ADDRESS($S80,SUMIFS(rBP!$1:$1,rBP!$5:$5,MAX(rBP!$5:$5))))))</f>
        <v>0</v>
      </c>
      <c r="CJ80" s="69">
        <f ca="1">IF(CJ$5="",0,SUMPRODUCT(
INDIRECT(ADDRESS($P80,SUMIFS($1:$1,$5:$5,1))&amp;":"&amp;ADDRESS($P80,CJ$1)),
INDIRECT("rBP!"&amp;ADDRESS($S80,SUMIFS(rBP!$1:$1,rBP!$5:$5,MAX(rBP!$5:$5)-CJ$5+1))&amp;":"&amp;ADDRESS($S80,SUMIFS(rBP!$1:$1,rBP!$5:$5,MAX(rBP!$5:$5))))))</f>
        <v>0</v>
      </c>
      <c r="CK80" s="69">
        <f ca="1">IF(CK$5="",0,SUMPRODUCT(
INDIRECT(ADDRESS($P80,SUMIFS($1:$1,$5:$5,1))&amp;":"&amp;ADDRESS($P80,CK$1)),
INDIRECT("rBP!"&amp;ADDRESS($S80,SUMIFS(rBP!$1:$1,rBP!$5:$5,MAX(rBP!$5:$5)-CK$5+1))&amp;":"&amp;ADDRESS($S80,SUMIFS(rBP!$1:$1,rBP!$5:$5,MAX(rBP!$5:$5))))))</f>
        <v>0</v>
      </c>
      <c r="CL80" s="69">
        <f ca="1">IF(CL$5="",0,SUMPRODUCT(
INDIRECT(ADDRESS($P80,SUMIFS($1:$1,$5:$5,1))&amp;":"&amp;ADDRESS($P80,CL$1)),
INDIRECT("rBP!"&amp;ADDRESS($S80,SUMIFS(rBP!$1:$1,rBP!$5:$5,MAX(rBP!$5:$5)-CL$5+1))&amp;":"&amp;ADDRESS($S80,SUMIFS(rBP!$1:$1,rBP!$5:$5,MAX(rBP!$5:$5))))))</f>
        <v>0</v>
      </c>
      <c r="CM80" s="69">
        <f ca="1">IF(CM$5="",0,SUMPRODUCT(
INDIRECT(ADDRESS($P80,SUMIFS($1:$1,$5:$5,1))&amp;":"&amp;ADDRESS($P80,CM$1)),
INDIRECT("rBP!"&amp;ADDRESS($S80,SUMIFS(rBP!$1:$1,rBP!$5:$5,MAX(rBP!$5:$5)-CM$5+1))&amp;":"&amp;ADDRESS($S80,SUMIFS(rBP!$1:$1,rBP!$5:$5,MAX(rBP!$5:$5))))))</f>
        <v>0</v>
      </c>
      <c r="CN80" s="69">
        <f ca="1">IF(CN$5="",0,SUMPRODUCT(
INDIRECT(ADDRESS($P80,SUMIFS($1:$1,$5:$5,1))&amp;":"&amp;ADDRESS($P80,CN$1)),
INDIRECT("rBP!"&amp;ADDRESS($S80,SUMIFS(rBP!$1:$1,rBP!$5:$5,MAX(rBP!$5:$5)-CN$5+1))&amp;":"&amp;ADDRESS($S80,SUMIFS(rBP!$1:$1,rBP!$5:$5,MAX(rBP!$5:$5))))))</f>
        <v>0</v>
      </c>
      <c r="CO80" s="69">
        <f ca="1">IF(CO$5="",0,SUMPRODUCT(
INDIRECT(ADDRESS($P80,SUMIFS($1:$1,$5:$5,1))&amp;":"&amp;ADDRESS($P80,CO$1)),
INDIRECT("rBP!"&amp;ADDRESS($S80,SUMIFS(rBP!$1:$1,rBP!$5:$5,MAX(rBP!$5:$5)-CO$5+1))&amp;":"&amp;ADDRESS($S80,SUMIFS(rBP!$1:$1,rBP!$5:$5,MAX(rBP!$5:$5))))))</f>
        <v>0</v>
      </c>
      <c r="CP80" s="69">
        <f ca="1">IF(CP$5="",0,SUMPRODUCT(
INDIRECT(ADDRESS($P80,SUMIFS($1:$1,$5:$5,1))&amp;":"&amp;ADDRESS($P80,CP$1)),
INDIRECT("rBP!"&amp;ADDRESS($S80,SUMIFS(rBP!$1:$1,rBP!$5:$5,MAX(rBP!$5:$5)-CP$5+1))&amp;":"&amp;ADDRESS($S80,SUMIFS(rBP!$1:$1,rBP!$5:$5,MAX(rBP!$5:$5))))))</f>
        <v>0</v>
      </c>
      <c r="CQ80" s="69">
        <f ca="1">IF(CQ$5="",0,SUMPRODUCT(
INDIRECT(ADDRESS($P80,SUMIFS($1:$1,$5:$5,1))&amp;":"&amp;ADDRESS($P80,CQ$1)),
INDIRECT("rBP!"&amp;ADDRESS($S80,SUMIFS(rBP!$1:$1,rBP!$5:$5,MAX(rBP!$5:$5)-CQ$5+1))&amp;":"&amp;ADDRESS($S80,SUMIFS(rBP!$1:$1,rBP!$5:$5,MAX(rBP!$5:$5))))))</f>
        <v>0</v>
      </c>
      <c r="CR80" s="69">
        <f ca="1">IF(CR$5="",0,SUMPRODUCT(
INDIRECT(ADDRESS($P80,SUMIFS($1:$1,$5:$5,1))&amp;":"&amp;ADDRESS($P80,CR$1)),
INDIRECT("rBP!"&amp;ADDRESS($S80,SUMIFS(rBP!$1:$1,rBP!$5:$5,MAX(rBP!$5:$5)-CR$5+1))&amp;":"&amp;ADDRESS($S80,SUMIFS(rBP!$1:$1,rBP!$5:$5,MAX(rBP!$5:$5))))))</f>
        <v>0</v>
      </c>
      <c r="CS80" s="69">
        <f ca="1">IF(CS$5="",0,SUMPRODUCT(
INDIRECT(ADDRESS($P80,SUMIFS($1:$1,$5:$5,1))&amp;":"&amp;ADDRESS($P80,CS$1)),
INDIRECT("rBP!"&amp;ADDRESS($S80,SUMIFS(rBP!$1:$1,rBP!$5:$5,MAX(rBP!$5:$5)-CS$5+1))&amp;":"&amp;ADDRESS($S80,SUMIFS(rBP!$1:$1,rBP!$5:$5,MAX(rBP!$5:$5))))))</f>
        <v>0</v>
      </c>
      <c r="CT80" s="69">
        <f ca="1">IF(CT$5="",0,SUMPRODUCT(
INDIRECT(ADDRESS($P80,SUMIFS($1:$1,$5:$5,1))&amp;":"&amp;ADDRESS($P80,CT$1)),
INDIRECT("rBP!"&amp;ADDRESS($S80,SUMIFS(rBP!$1:$1,rBP!$5:$5,MAX(rBP!$5:$5)-CT$5+1))&amp;":"&amp;ADDRESS($S80,SUMIFS(rBP!$1:$1,rBP!$5:$5,MAX(rBP!$5:$5))))))</f>
        <v>0</v>
      </c>
    </row>
    <row r="81" spans="1:98" s="27" customFormat="1" ht="12" x14ac:dyDescent="0.25">
      <c r="A81" s="26">
        <f>ROW()</f>
        <v>81</v>
      </c>
      <c r="E81" s="24"/>
      <c r="F81" s="66" t="str">
        <f>F75</f>
        <v>Поступление в пр-во ГП в натуральных величинах</v>
      </c>
      <c r="G81" s="27" t="str">
        <f>BP!$F$26</f>
        <v>ФОТ првПерс</v>
      </c>
      <c r="M81" s="2" t="str">
        <f>BP!$M$26</f>
        <v>час</v>
      </c>
      <c r="P81" s="71">
        <f t="shared" si="12"/>
        <v>7</v>
      </c>
      <c r="R81" s="24"/>
      <c r="S81" s="71">
        <f>BP!$A134</f>
        <v>134</v>
      </c>
      <c r="T81" s="67"/>
      <c r="U81" s="67"/>
      <c r="V81" s="75"/>
      <c r="W81" s="29">
        <f ca="1">SUM(INDIRECT(ADDRESS(ROW(),SUMIFS($1:$1,$5:$5,1))):INDIRECT(ADDRESS(ROW(),SUMIFS($1:$1,$5:$5,MAX($5:$5)))))</f>
        <v>388514.6</v>
      </c>
      <c r="X81" s="67"/>
      <c r="Y81" s="67"/>
      <c r="Z81" s="69">
        <f ca="1">IF(Z$5="",0,SUMPRODUCT(
INDIRECT(ADDRESS($P81,SUMIFS($1:$1,$5:$5,1))&amp;":"&amp;ADDRESS($P81,Z$1)),
INDIRECT("rBP!"&amp;ADDRESS($S81,SUMIFS(rBP!$1:$1,rBP!$5:$5,MAX(rBP!$5:$5)-Z$5+1))&amp;":"&amp;ADDRESS($S81,SUMIFS(rBP!$1:$1,rBP!$5:$5,MAX(rBP!$5:$5))))))</f>
        <v>0</v>
      </c>
      <c r="AA81" s="69">
        <f ca="1">IF(AA$5="",0,SUMPRODUCT(
INDIRECT(ADDRESS($P81,SUMIFS($1:$1,$5:$5,1))&amp;":"&amp;ADDRESS($P81,AA$1)),
INDIRECT("rBP!"&amp;ADDRESS($S81,SUMIFS(rBP!$1:$1,rBP!$5:$5,MAX(rBP!$5:$5)-AA$5+1))&amp;":"&amp;ADDRESS($S81,SUMIFS(rBP!$1:$1,rBP!$5:$5,MAX(rBP!$5:$5))))))</f>
        <v>0</v>
      </c>
      <c r="AB81" s="69">
        <f ca="1">IF(AB$5="",0,SUMPRODUCT(
INDIRECT(ADDRESS($P81,SUMIFS($1:$1,$5:$5,1))&amp;":"&amp;ADDRESS($P81,AB$1)),
INDIRECT("rBP!"&amp;ADDRESS($S81,SUMIFS(rBP!$1:$1,rBP!$5:$5,MAX(rBP!$5:$5)-AB$5+1))&amp;":"&amp;ADDRESS($S81,SUMIFS(rBP!$1:$1,rBP!$5:$5,MAX(rBP!$5:$5))))))</f>
        <v>0</v>
      </c>
      <c r="AC81" s="69">
        <f ca="1">IF(AC$5="",0,SUMPRODUCT(
INDIRECT(ADDRESS($P81,SUMIFS($1:$1,$5:$5,1))&amp;":"&amp;ADDRESS($P81,AC$1)),
INDIRECT("rBP!"&amp;ADDRESS($S81,SUMIFS(rBP!$1:$1,rBP!$5:$5,MAX(rBP!$5:$5)-AC$5+1))&amp;":"&amp;ADDRESS($S81,SUMIFS(rBP!$1:$1,rBP!$5:$5,MAX(rBP!$5:$5))))))</f>
        <v>0</v>
      </c>
      <c r="AD81" s="69">
        <f ca="1">IF(AD$5="",0,SUMPRODUCT(
INDIRECT(ADDRESS($P81,SUMIFS($1:$1,$5:$5,1))&amp;":"&amp;ADDRESS($P81,AD$1)),
INDIRECT("rBP!"&amp;ADDRESS($S81,SUMIFS(rBP!$1:$1,rBP!$5:$5,MAX(rBP!$5:$5)-AD$5+1))&amp;":"&amp;ADDRESS($S81,SUMIFS(rBP!$1:$1,rBP!$5:$5,MAX(rBP!$5:$5))))))</f>
        <v>0</v>
      </c>
      <c r="AE81" s="69">
        <f ca="1">IF(AE$5="",0,SUMPRODUCT(
INDIRECT(ADDRESS($P81,SUMIFS($1:$1,$5:$5,1))&amp;":"&amp;ADDRESS($P81,AE$1)),
INDIRECT("rBP!"&amp;ADDRESS($S81,SUMIFS(rBP!$1:$1,rBP!$5:$5,MAX(rBP!$5:$5)-AE$5+1))&amp;":"&amp;ADDRESS($S81,SUMIFS(rBP!$1:$1,rBP!$5:$5,MAX(rBP!$5:$5))))))</f>
        <v>0</v>
      </c>
      <c r="AF81" s="69">
        <f ca="1">IF(AF$5="",0,SUMPRODUCT(
INDIRECT(ADDRESS($P81,SUMIFS($1:$1,$5:$5,1))&amp;":"&amp;ADDRESS($P81,AF$1)),
INDIRECT("rBP!"&amp;ADDRESS($S81,SUMIFS(rBP!$1:$1,rBP!$5:$5,MAX(rBP!$5:$5)-AF$5+1))&amp;":"&amp;ADDRESS($S81,SUMIFS(rBP!$1:$1,rBP!$5:$5,MAX(rBP!$5:$5))))))</f>
        <v>0</v>
      </c>
      <c r="AG81" s="69">
        <f ca="1">IF(AG$5="",0,SUMPRODUCT(
INDIRECT(ADDRESS($P81,SUMIFS($1:$1,$5:$5,1))&amp;":"&amp;ADDRESS($P81,AG$1)),
INDIRECT("rBP!"&amp;ADDRESS($S81,SUMIFS(rBP!$1:$1,rBP!$5:$5,MAX(rBP!$5:$5)-AG$5+1))&amp;":"&amp;ADDRESS($S81,SUMIFS(rBP!$1:$1,rBP!$5:$5,MAX(rBP!$5:$5))))))</f>
        <v>20</v>
      </c>
      <c r="AH81" s="69">
        <f ca="1">IF(AH$5="",0,SUMPRODUCT(
INDIRECT(ADDRESS($P81,SUMIFS($1:$1,$5:$5,1))&amp;":"&amp;ADDRESS($P81,AH$1)),
INDIRECT("rBP!"&amp;ADDRESS($S81,SUMIFS(rBP!$1:$1,rBP!$5:$5,MAX(rBP!$5:$5)-AH$5+1))&amp;":"&amp;ADDRESS($S81,SUMIFS(rBP!$1:$1,rBP!$5:$5,MAX(rBP!$5:$5))))))</f>
        <v>80</v>
      </c>
      <c r="AI81" s="69">
        <f ca="1">IF(AI$5="",0,SUMPRODUCT(
INDIRECT(ADDRESS($P81,SUMIFS($1:$1,$5:$5,1))&amp;":"&amp;ADDRESS($P81,AI$1)),
INDIRECT("rBP!"&amp;ADDRESS($S81,SUMIFS(rBP!$1:$1,rBP!$5:$5,MAX(rBP!$5:$5)-AI$5+1))&amp;":"&amp;ADDRESS($S81,SUMIFS(rBP!$1:$1,rBP!$5:$5,MAX(rBP!$5:$5))))))</f>
        <v>144</v>
      </c>
      <c r="AJ81" s="69">
        <f ca="1">IF(AJ$5="",0,SUMPRODUCT(
INDIRECT(ADDRESS($P81,SUMIFS($1:$1,$5:$5,1))&amp;":"&amp;ADDRESS($P81,AJ$1)),
INDIRECT("rBP!"&amp;ADDRESS($S81,SUMIFS(rBP!$1:$1,rBP!$5:$5,MAX(rBP!$5:$5)-AJ$5+1))&amp;":"&amp;ADDRESS($S81,SUMIFS(rBP!$1:$1,rBP!$5:$5,MAX(rBP!$5:$5))))))</f>
        <v>210.5</v>
      </c>
      <c r="AK81" s="69">
        <f ca="1">IF(AK$5="",0,SUMPRODUCT(
INDIRECT(ADDRESS($P81,SUMIFS($1:$1,$5:$5,1))&amp;":"&amp;ADDRESS($P81,AK$1)),
INDIRECT("rBP!"&amp;ADDRESS($S81,SUMIFS(rBP!$1:$1,rBP!$5:$5,MAX(rBP!$5:$5)-AK$5+1))&amp;":"&amp;ADDRESS($S81,SUMIFS(rBP!$1:$1,rBP!$5:$5,MAX(rBP!$5:$5))))))</f>
        <v>268.5</v>
      </c>
      <c r="AL81" s="69">
        <f ca="1">IF(AL$5="",0,SUMPRODUCT(
INDIRECT(ADDRESS($P81,SUMIFS($1:$1,$5:$5,1))&amp;":"&amp;ADDRESS($P81,AL$1)),
INDIRECT("rBP!"&amp;ADDRESS($S81,SUMIFS(rBP!$1:$1,rBP!$5:$5,MAX(rBP!$5:$5)-AL$5+1))&amp;":"&amp;ADDRESS($S81,SUMIFS(rBP!$1:$1,rBP!$5:$5,MAX(rBP!$5:$5))))))</f>
        <v>352.70000000000005</v>
      </c>
      <c r="AM81" s="69">
        <f ca="1">IF(AM$5="",0,SUMPRODUCT(
INDIRECT(ADDRESS($P81,SUMIFS($1:$1,$5:$5,1))&amp;":"&amp;ADDRESS($P81,AM$1)),
INDIRECT("rBP!"&amp;ADDRESS($S81,SUMIFS(rBP!$1:$1,rBP!$5:$5,MAX(rBP!$5:$5)-AM$5+1))&amp;":"&amp;ADDRESS($S81,SUMIFS(rBP!$1:$1,rBP!$5:$5,MAX(rBP!$5:$5))))))</f>
        <v>572.70000000000005</v>
      </c>
      <c r="AN81" s="69">
        <f ca="1">IF(AN$5="",0,SUMPRODUCT(
INDIRECT(ADDRESS($P81,SUMIFS($1:$1,$5:$5,1))&amp;":"&amp;ADDRESS($P81,AN$1)),
INDIRECT("rBP!"&amp;ADDRESS($S81,SUMIFS(rBP!$1:$1,rBP!$5:$5,MAX(rBP!$5:$5)-AN$5+1))&amp;":"&amp;ADDRESS($S81,SUMIFS(rBP!$1:$1,rBP!$5:$5,MAX(rBP!$5:$5))))))</f>
        <v>943.1</v>
      </c>
      <c r="AO81" s="69">
        <f ca="1">IF(AO$5="",0,SUMPRODUCT(
INDIRECT(ADDRESS($P81,SUMIFS($1:$1,$5:$5,1))&amp;":"&amp;ADDRESS($P81,AO$1)),
INDIRECT("rBP!"&amp;ADDRESS($S81,SUMIFS(rBP!$1:$1,rBP!$5:$5,MAX(rBP!$5:$5)-AO$5+1))&amp;":"&amp;ADDRESS($S81,SUMIFS(rBP!$1:$1,rBP!$5:$5,MAX(rBP!$5:$5))))))</f>
        <v>1474.85</v>
      </c>
      <c r="AP81" s="69">
        <f ca="1">IF(AP$5="",0,SUMPRODUCT(
INDIRECT(ADDRESS($P81,SUMIFS($1:$1,$5:$5,1))&amp;":"&amp;ADDRESS($P81,AP$1)),
INDIRECT("rBP!"&amp;ADDRESS($S81,SUMIFS(rBP!$1:$1,rBP!$5:$5,MAX(rBP!$5:$5)-AP$5+1))&amp;":"&amp;ADDRESS($S81,SUMIFS(rBP!$1:$1,rBP!$5:$5,MAX(rBP!$5:$5))))))</f>
        <v>2148.5</v>
      </c>
      <c r="AQ81" s="69">
        <f ca="1">IF(AQ$5="",0,SUMPRODUCT(
INDIRECT(ADDRESS($P81,SUMIFS($1:$1,$5:$5,1))&amp;":"&amp;ADDRESS($P81,AQ$1)),
INDIRECT("rBP!"&amp;ADDRESS($S81,SUMIFS(rBP!$1:$1,rBP!$5:$5,MAX(rBP!$5:$5)-AQ$5+1))&amp;":"&amp;ADDRESS($S81,SUMIFS(rBP!$1:$1,rBP!$5:$5,MAX(rBP!$5:$5))))))</f>
        <v>2905.85</v>
      </c>
      <c r="AR81" s="69">
        <f ca="1">IF(AR$5="",0,SUMPRODUCT(
INDIRECT(ADDRESS($P81,SUMIFS($1:$1,$5:$5,1))&amp;":"&amp;ADDRESS($P81,AR$1)),
INDIRECT("rBP!"&amp;ADDRESS($S81,SUMIFS(rBP!$1:$1,rBP!$5:$5,MAX(rBP!$5:$5)-AR$5+1))&amp;":"&amp;ADDRESS($S81,SUMIFS(rBP!$1:$1,rBP!$5:$5,MAX(rBP!$5:$5))))))</f>
        <v>3712.9</v>
      </c>
      <c r="AS81" s="69">
        <f ca="1">IF(AS$5="",0,SUMPRODUCT(
INDIRECT(ADDRESS($P81,SUMIFS($1:$1,$5:$5,1))&amp;":"&amp;ADDRESS($P81,AS$1)),
INDIRECT("rBP!"&amp;ADDRESS($S81,SUMIFS(rBP!$1:$1,rBP!$5:$5,MAX(rBP!$5:$5)-AS$5+1))&amp;":"&amp;ADDRESS($S81,SUMIFS(rBP!$1:$1,rBP!$5:$5,MAX(rBP!$5:$5))))))</f>
        <v>4545.75</v>
      </c>
      <c r="AT81" s="69">
        <f ca="1">IF(AT$5="",0,SUMPRODUCT(
INDIRECT(ADDRESS($P81,SUMIFS($1:$1,$5:$5,1))&amp;":"&amp;ADDRESS($P81,AT$1)),
INDIRECT("rBP!"&amp;ADDRESS($S81,SUMIFS(rBP!$1:$1,rBP!$5:$5,MAX(rBP!$5:$5)-AT$5+1))&amp;":"&amp;ADDRESS($S81,SUMIFS(rBP!$1:$1,rBP!$5:$5,MAX(rBP!$5:$5))))))</f>
        <v>5392.25</v>
      </c>
      <c r="AU81" s="69">
        <f ca="1">IF(AU$5="",0,SUMPRODUCT(
INDIRECT(ADDRESS($P81,SUMIFS($1:$1,$5:$5,1))&amp;":"&amp;ADDRESS($P81,AU$1)),
INDIRECT("rBP!"&amp;ADDRESS($S81,SUMIFS(rBP!$1:$1,rBP!$5:$5,MAX(rBP!$5:$5)-AU$5+1))&amp;":"&amp;ADDRESS($S81,SUMIFS(rBP!$1:$1,rBP!$5:$5,MAX(rBP!$5:$5))))))</f>
        <v>6244.75</v>
      </c>
      <c r="AV81" s="69">
        <f ca="1">IF(AV$5="",0,SUMPRODUCT(
INDIRECT(ADDRESS($P81,SUMIFS($1:$1,$5:$5,1))&amp;":"&amp;ADDRESS($P81,AV$1)),
INDIRECT("rBP!"&amp;ADDRESS($S81,SUMIFS(rBP!$1:$1,rBP!$5:$5,MAX(rBP!$5:$5)-AV$5+1))&amp;":"&amp;ADDRESS($S81,SUMIFS(rBP!$1:$1,rBP!$5:$5,MAX(rBP!$5:$5))))))</f>
        <v>7098.75</v>
      </c>
      <c r="AW81" s="69">
        <f ca="1">IF(AW$5="",0,SUMPRODUCT(
INDIRECT(ADDRESS($P81,SUMIFS($1:$1,$5:$5,1))&amp;":"&amp;ADDRESS($P81,AW$1)),
INDIRECT("rBP!"&amp;ADDRESS($S81,SUMIFS(rBP!$1:$1,rBP!$5:$5,MAX(rBP!$5:$5)-AW$5+1))&amp;":"&amp;ADDRESS($S81,SUMIFS(rBP!$1:$1,rBP!$5:$5,MAX(rBP!$5:$5))))))</f>
        <v>7953.5</v>
      </c>
      <c r="AX81" s="69">
        <f ca="1">IF(AX$5="",0,SUMPRODUCT(
INDIRECT(ADDRESS($P81,SUMIFS($1:$1,$5:$5,1))&amp;":"&amp;ADDRESS($P81,AX$1)),
INDIRECT("rBP!"&amp;ADDRESS($S81,SUMIFS(rBP!$1:$1,rBP!$5:$5,MAX(rBP!$5:$5)-AX$5+1))&amp;":"&amp;ADDRESS($S81,SUMIFS(rBP!$1:$1,rBP!$5:$5,MAX(rBP!$5:$5))))))</f>
        <v>8808.5</v>
      </c>
      <c r="AY81" s="69">
        <f ca="1">IF(AY$5="",0,SUMPRODUCT(
INDIRECT(ADDRESS($P81,SUMIFS($1:$1,$5:$5,1))&amp;":"&amp;ADDRESS($P81,AY$1)),
INDIRECT("rBP!"&amp;ADDRESS($S81,SUMIFS(rBP!$1:$1,rBP!$5:$5,MAX(rBP!$5:$5)-AY$5+1))&amp;":"&amp;ADDRESS($S81,SUMIFS(rBP!$1:$1,rBP!$5:$5,MAX(rBP!$5:$5))))))</f>
        <v>9663.5</v>
      </c>
      <c r="AZ81" s="69">
        <f ca="1">IF(AZ$5="",0,SUMPRODUCT(
INDIRECT(ADDRESS($P81,SUMIFS($1:$1,$5:$5,1))&amp;":"&amp;ADDRESS($P81,AZ$1)),
INDIRECT("rBP!"&amp;ADDRESS($S81,SUMIFS(rBP!$1:$1,rBP!$5:$5,MAX(rBP!$5:$5)-AZ$5+1))&amp;":"&amp;ADDRESS($S81,SUMIFS(rBP!$1:$1,rBP!$5:$5,MAX(rBP!$5:$5))))))</f>
        <v>10518.5</v>
      </c>
      <c r="BA81" s="69">
        <f ca="1">IF(BA$5="",0,SUMPRODUCT(
INDIRECT(ADDRESS($P81,SUMIFS($1:$1,$5:$5,1))&amp;":"&amp;ADDRESS($P81,BA$1)),
INDIRECT("rBP!"&amp;ADDRESS($S81,SUMIFS(rBP!$1:$1,rBP!$5:$5,MAX(rBP!$5:$5)-BA$5+1))&amp;":"&amp;ADDRESS($S81,SUMIFS(rBP!$1:$1,rBP!$5:$5,MAX(rBP!$5:$5))))))</f>
        <v>11373.5</v>
      </c>
      <c r="BB81" s="69">
        <f ca="1">IF(BB$5="",0,SUMPRODUCT(
INDIRECT(ADDRESS($P81,SUMIFS($1:$1,$5:$5,1))&amp;":"&amp;ADDRESS($P81,BB$1)),
INDIRECT("rBP!"&amp;ADDRESS($S81,SUMIFS(rBP!$1:$1,rBP!$5:$5,MAX(rBP!$5:$5)-BB$5+1))&amp;":"&amp;ADDRESS($S81,SUMIFS(rBP!$1:$1,rBP!$5:$5,MAX(rBP!$5:$5))))))</f>
        <v>12228.5</v>
      </c>
      <c r="BC81" s="69">
        <f ca="1">IF(BC$5="",0,SUMPRODUCT(
INDIRECT(ADDRESS($P81,SUMIFS($1:$1,$5:$5,1))&amp;":"&amp;ADDRESS($P81,BC$1)),
INDIRECT("rBP!"&amp;ADDRESS($S81,SUMIFS(rBP!$1:$1,rBP!$5:$5,MAX(rBP!$5:$5)-BC$5+1))&amp;":"&amp;ADDRESS($S81,SUMIFS(rBP!$1:$1,rBP!$5:$5,MAX(rBP!$5:$5))))))</f>
        <v>13083.5</v>
      </c>
      <c r="BD81" s="69">
        <f ca="1">IF(BD$5="",0,SUMPRODUCT(
INDIRECT(ADDRESS($P81,SUMIFS($1:$1,$5:$5,1))&amp;":"&amp;ADDRESS($P81,BD$1)),
INDIRECT("rBP!"&amp;ADDRESS($S81,SUMIFS(rBP!$1:$1,rBP!$5:$5,MAX(rBP!$5:$5)-BD$5+1))&amp;":"&amp;ADDRESS($S81,SUMIFS(rBP!$1:$1,rBP!$5:$5,MAX(rBP!$5:$5))))))</f>
        <v>13888.5</v>
      </c>
      <c r="BE81" s="69">
        <f ca="1">IF(BE$5="",0,SUMPRODUCT(
INDIRECT(ADDRESS($P81,SUMIFS($1:$1,$5:$5,1))&amp;":"&amp;ADDRESS($P81,BE$1)),
INDIRECT("rBP!"&amp;ADDRESS($S81,SUMIFS(rBP!$1:$1,rBP!$5:$5,MAX(rBP!$5:$5)-BE$5+1))&amp;":"&amp;ADDRESS($S81,SUMIFS(rBP!$1:$1,rBP!$5:$5,MAX(rBP!$5:$5))))))</f>
        <v>14543.5</v>
      </c>
      <c r="BF81" s="69">
        <f ca="1">IF(BF$5="",0,SUMPRODUCT(
INDIRECT(ADDRESS($P81,SUMIFS($1:$1,$5:$5,1))&amp;":"&amp;ADDRESS($P81,BF$1)),
INDIRECT("rBP!"&amp;ADDRESS($S81,SUMIFS(rBP!$1:$1,rBP!$5:$5,MAX(rBP!$5:$5)-BF$5+1))&amp;":"&amp;ADDRESS($S81,SUMIFS(rBP!$1:$1,rBP!$5:$5,MAX(rBP!$5:$5))))))</f>
        <v>15038.5</v>
      </c>
      <c r="BG81" s="69">
        <f ca="1">IF(BG$5="",0,SUMPRODUCT(
INDIRECT(ADDRESS($P81,SUMIFS($1:$1,$5:$5,1))&amp;":"&amp;ADDRESS($P81,BG$1)),
INDIRECT("rBP!"&amp;ADDRESS($S81,SUMIFS(rBP!$1:$1,rBP!$5:$5,MAX(rBP!$5:$5)-BG$5+1))&amp;":"&amp;ADDRESS($S81,SUMIFS(rBP!$1:$1,rBP!$5:$5,MAX(rBP!$5:$5))))))</f>
        <v>15367.25</v>
      </c>
      <c r="BH81" s="69">
        <f ca="1">IF(BH$5="",0,SUMPRODUCT(
INDIRECT(ADDRESS($P81,SUMIFS($1:$1,$5:$5,1))&amp;":"&amp;ADDRESS($P81,BH$1)),
INDIRECT("rBP!"&amp;ADDRESS($S81,SUMIFS(rBP!$1:$1,rBP!$5:$5,MAX(rBP!$5:$5)-BH$5+1))&amp;":"&amp;ADDRESS($S81,SUMIFS(rBP!$1:$1,rBP!$5:$5,MAX(rBP!$5:$5))))))</f>
        <v>15551</v>
      </c>
      <c r="BI81" s="69">
        <f ca="1">IF(BI$5="",0,SUMPRODUCT(
INDIRECT(ADDRESS($P81,SUMIFS($1:$1,$5:$5,1))&amp;":"&amp;ADDRESS($P81,BI$1)),
INDIRECT("rBP!"&amp;ADDRESS($S81,SUMIFS(rBP!$1:$1,rBP!$5:$5,MAX(rBP!$5:$5)-BI$5+1))&amp;":"&amp;ADDRESS($S81,SUMIFS(rBP!$1:$1,rBP!$5:$5,MAX(rBP!$5:$5))))))</f>
        <v>15649.25</v>
      </c>
      <c r="BJ81" s="69">
        <f ca="1">IF(BJ$5="",0,SUMPRODUCT(
INDIRECT(ADDRESS($P81,SUMIFS($1:$1,$5:$5,1))&amp;":"&amp;ADDRESS($P81,BJ$1)),
INDIRECT("rBP!"&amp;ADDRESS($S81,SUMIFS(rBP!$1:$1,rBP!$5:$5,MAX(rBP!$5:$5)-BJ$5+1))&amp;":"&amp;ADDRESS($S81,SUMIFS(rBP!$1:$1,rBP!$5:$5,MAX(rBP!$5:$5))))))</f>
        <v>15697.5</v>
      </c>
      <c r="BK81" s="69">
        <f ca="1">IF(BK$5="",0,SUMPRODUCT(
INDIRECT(ADDRESS($P81,SUMIFS($1:$1,$5:$5,1))&amp;":"&amp;ADDRESS($P81,BK$1)),
INDIRECT("rBP!"&amp;ADDRESS($S81,SUMIFS(rBP!$1:$1,rBP!$5:$5,MAX(rBP!$5:$5)-BK$5+1))&amp;":"&amp;ADDRESS($S81,SUMIFS(rBP!$1:$1,rBP!$5:$5,MAX(rBP!$5:$5))))))</f>
        <v>15719.75</v>
      </c>
      <c r="BL81" s="69">
        <f ca="1">IF(BL$5="",0,SUMPRODUCT(
INDIRECT(ADDRESS($P81,SUMIFS($1:$1,$5:$5,1))&amp;":"&amp;ADDRESS($P81,BL$1)),
INDIRECT("rBP!"&amp;ADDRESS($S81,SUMIFS(rBP!$1:$1,rBP!$5:$5,MAX(rBP!$5:$5)-BL$5+1))&amp;":"&amp;ADDRESS($S81,SUMIFS(rBP!$1:$1,rBP!$5:$5,MAX(rBP!$5:$5))))))</f>
        <v>15728.25</v>
      </c>
      <c r="BM81" s="69">
        <f ca="1">IF(BM$5="",0,SUMPRODUCT(
INDIRECT(ADDRESS($P81,SUMIFS($1:$1,$5:$5,1))&amp;":"&amp;ADDRESS($P81,BM$1)),
INDIRECT("rBP!"&amp;ADDRESS($S81,SUMIFS(rBP!$1:$1,rBP!$5:$5,MAX(rBP!$5:$5)-BM$5+1))&amp;":"&amp;ADDRESS($S81,SUMIFS(rBP!$1:$1,rBP!$5:$5,MAX(rBP!$5:$5))))))</f>
        <v>15730.75</v>
      </c>
      <c r="BN81" s="69">
        <f ca="1">IF(BN$5="",0,SUMPRODUCT(
INDIRECT(ADDRESS($P81,SUMIFS($1:$1,$5:$5,1))&amp;":"&amp;ADDRESS($P81,BN$1)),
INDIRECT("rBP!"&amp;ADDRESS($S81,SUMIFS(rBP!$1:$1,rBP!$5:$5,MAX(rBP!$5:$5)-BN$5+1))&amp;":"&amp;ADDRESS($S81,SUMIFS(rBP!$1:$1,rBP!$5:$5,MAX(rBP!$5:$5))))))</f>
        <v>15731.75</v>
      </c>
      <c r="BO81" s="69">
        <f ca="1">IF(BO$5="",0,SUMPRODUCT(
INDIRECT(ADDRESS($P81,SUMIFS($1:$1,$5:$5,1))&amp;":"&amp;ADDRESS($P81,BO$1)),
INDIRECT("rBP!"&amp;ADDRESS($S81,SUMIFS(rBP!$1:$1,rBP!$5:$5,MAX(rBP!$5:$5)-BO$5+1))&amp;":"&amp;ADDRESS($S81,SUMIFS(rBP!$1:$1,rBP!$5:$5,MAX(rBP!$5:$5))))))</f>
        <v>15732.000000000002</v>
      </c>
      <c r="BP81" s="69">
        <f ca="1">IF(BP$5="",0,SUMPRODUCT(
INDIRECT(ADDRESS($P81,SUMIFS($1:$1,$5:$5,1))&amp;":"&amp;ADDRESS($P81,BP$1)),
INDIRECT("rBP!"&amp;ADDRESS($S81,SUMIFS(rBP!$1:$1,rBP!$5:$5,MAX(rBP!$5:$5)-BP$5+1))&amp;":"&amp;ADDRESS($S81,SUMIFS(rBP!$1:$1,rBP!$5:$5,MAX(rBP!$5:$5))))))</f>
        <v>15732.000000000002</v>
      </c>
      <c r="BQ81" s="69">
        <f ca="1">IF(BQ$5="",0,SUMPRODUCT(
INDIRECT(ADDRESS($P81,SUMIFS($1:$1,$5:$5,1))&amp;":"&amp;ADDRESS($P81,BQ$1)),
INDIRECT("rBP!"&amp;ADDRESS($S81,SUMIFS(rBP!$1:$1,rBP!$5:$5,MAX(rBP!$5:$5)-BQ$5+1))&amp;":"&amp;ADDRESS($S81,SUMIFS(rBP!$1:$1,rBP!$5:$5,MAX(rBP!$5:$5))))))</f>
        <v>15732.000000000002</v>
      </c>
      <c r="BR81" s="69">
        <f ca="1">IF(BR$5="",0,SUMPRODUCT(
INDIRECT(ADDRESS($P81,SUMIFS($1:$1,$5:$5,1))&amp;":"&amp;ADDRESS($P81,BR$1)),
INDIRECT("rBP!"&amp;ADDRESS($S81,SUMIFS(rBP!$1:$1,rBP!$5:$5,MAX(rBP!$5:$5)-BR$5+1))&amp;":"&amp;ADDRESS($S81,SUMIFS(rBP!$1:$1,rBP!$5:$5,MAX(rBP!$5:$5))))))</f>
        <v>15732.000000000002</v>
      </c>
      <c r="BS81" s="69">
        <f ca="1">IF(BS$5="",0,SUMPRODUCT(
INDIRECT(ADDRESS($P81,SUMIFS($1:$1,$5:$5,1))&amp;":"&amp;ADDRESS($P81,BS$1)),
INDIRECT("rBP!"&amp;ADDRESS($S81,SUMIFS(rBP!$1:$1,rBP!$5:$5,MAX(rBP!$5:$5)-BS$5+1))&amp;":"&amp;ADDRESS($S81,SUMIFS(rBP!$1:$1,rBP!$5:$5,MAX(rBP!$5:$5))))))</f>
        <v>15732.000000000002</v>
      </c>
      <c r="BT81" s="69">
        <f ca="1">IF(BT$5="",0,SUMPRODUCT(
INDIRECT(ADDRESS($P81,SUMIFS($1:$1,$5:$5,1))&amp;":"&amp;ADDRESS($P81,BT$1)),
INDIRECT("rBP!"&amp;ADDRESS($S81,SUMIFS(rBP!$1:$1,rBP!$5:$5,MAX(rBP!$5:$5)-BT$5+1))&amp;":"&amp;ADDRESS($S81,SUMIFS(rBP!$1:$1,rBP!$5:$5,MAX(rBP!$5:$5))))))</f>
        <v>15732.000000000002</v>
      </c>
      <c r="BU81" s="69">
        <f ca="1">IF(BU$5="",0,SUMPRODUCT(
INDIRECT(ADDRESS($P81,SUMIFS($1:$1,$5:$5,1))&amp;":"&amp;ADDRESS($P81,BU$1)),
INDIRECT("rBP!"&amp;ADDRESS($S81,SUMIFS(rBP!$1:$1,rBP!$5:$5,MAX(rBP!$5:$5)-BU$5+1))&amp;":"&amp;ADDRESS($S81,SUMIFS(rBP!$1:$1,rBP!$5:$5,MAX(rBP!$5:$5))))))</f>
        <v>15732.000000000002</v>
      </c>
      <c r="BV81" s="69">
        <f ca="1">IF(BV$5="",0,SUMPRODUCT(
INDIRECT(ADDRESS($P81,SUMIFS($1:$1,$5:$5,1))&amp;":"&amp;ADDRESS($P81,BV$1)),
INDIRECT("rBP!"&amp;ADDRESS($S81,SUMIFS(rBP!$1:$1,rBP!$5:$5,MAX(rBP!$5:$5)-BV$5+1))&amp;":"&amp;ADDRESS($S81,SUMIFS(rBP!$1:$1,rBP!$5:$5,MAX(rBP!$5:$5))))))</f>
        <v>0</v>
      </c>
      <c r="BW81" s="69">
        <f ca="1">IF(BW$5="",0,SUMPRODUCT(
INDIRECT(ADDRESS($P81,SUMIFS($1:$1,$5:$5,1))&amp;":"&amp;ADDRESS($P81,BW$1)),
INDIRECT("rBP!"&amp;ADDRESS($S81,SUMIFS(rBP!$1:$1,rBP!$5:$5,MAX(rBP!$5:$5)-BW$5+1))&amp;":"&amp;ADDRESS($S81,SUMIFS(rBP!$1:$1,rBP!$5:$5,MAX(rBP!$5:$5))))))</f>
        <v>0</v>
      </c>
      <c r="BX81" s="69">
        <f ca="1">IF(BX$5="",0,SUMPRODUCT(
INDIRECT(ADDRESS($P81,SUMIFS($1:$1,$5:$5,1))&amp;":"&amp;ADDRESS($P81,BX$1)),
INDIRECT("rBP!"&amp;ADDRESS($S81,SUMIFS(rBP!$1:$1,rBP!$5:$5,MAX(rBP!$5:$5)-BX$5+1))&amp;":"&amp;ADDRESS($S81,SUMIFS(rBP!$1:$1,rBP!$5:$5,MAX(rBP!$5:$5))))))</f>
        <v>0</v>
      </c>
      <c r="BY81" s="69">
        <f ca="1">IF(BY$5="",0,SUMPRODUCT(
INDIRECT(ADDRESS($P81,SUMIFS($1:$1,$5:$5,1))&amp;":"&amp;ADDRESS($P81,BY$1)),
INDIRECT("rBP!"&amp;ADDRESS($S81,SUMIFS(rBP!$1:$1,rBP!$5:$5,MAX(rBP!$5:$5)-BY$5+1))&amp;":"&amp;ADDRESS($S81,SUMIFS(rBP!$1:$1,rBP!$5:$5,MAX(rBP!$5:$5))))))</f>
        <v>0</v>
      </c>
      <c r="BZ81" s="69">
        <f ca="1">IF(BZ$5="",0,SUMPRODUCT(
INDIRECT(ADDRESS($P81,SUMIFS($1:$1,$5:$5,1))&amp;":"&amp;ADDRESS($P81,BZ$1)),
INDIRECT("rBP!"&amp;ADDRESS($S81,SUMIFS(rBP!$1:$1,rBP!$5:$5,MAX(rBP!$5:$5)-BZ$5+1))&amp;":"&amp;ADDRESS($S81,SUMIFS(rBP!$1:$1,rBP!$5:$5,MAX(rBP!$5:$5))))))</f>
        <v>0</v>
      </c>
      <c r="CA81" s="69">
        <f ca="1">IF(CA$5="",0,SUMPRODUCT(
INDIRECT(ADDRESS($P81,SUMIFS($1:$1,$5:$5,1))&amp;":"&amp;ADDRESS($P81,CA$1)),
INDIRECT("rBP!"&amp;ADDRESS($S81,SUMIFS(rBP!$1:$1,rBP!$5:$5,MAX(rBP!$5:$5)-CA$5+1))&amp;":"&amp;ADDRESS($S81,SUMIFS(rBP!$1:$1,rBP!$5:$5,MAX(rBP!$5:$5))))))</f>
        <v>0</v>
      </c>
      <c r="CB81" s="69">
        <f ca="1">IF(CB$5="",0,SUMPRODUCT(
INDIRECT(ADDRESS($P81,SUMIFS($1:$1,$5:$5,1))&amp;":"&amp;ADDRESS($P81,CB$1)),
INDIRECT("rBP!"&amp;ADDRESS($S81,SUMIFS(rBP!$1:$1,rBP!$5:$5,MAX(rBP!$5:$5)-CB$5+1))&amp;":"&amp;ADDRESS($S81,SUMIFS(rBP!$1:$1,rBP!$5:$5,MAX(rBP!$5:$5))))))</f>
        <v>0</v>
      </c>
      <c r="CC81" s="69">
        <f ca="1">IF(CC$5="",0,SUMPRODUCT(
INDIRECT(ADDRESS($P81,SUMIFS($1:$1,$5:$5,1))&amp;":"&amp;ADDRESS($P81,CC$1)),
INDIRECT("rBP!"&amp;ADDRESS($S81,SUMIFS(rBP!$1:$1,rBP!$5:$5,MAX(rBP!$5:$5)-CC$5+1))&amp;":"&amp;ADDRESS($S81,SUMIFS(rBP!$1:$1,rBP!$5:$5,MAX(rBP!$5:$5))))))</f>
        <v>0</v>
      </c>
      <c r="CD81" s="69">
        <f ca="1">IF(CD$5="",0,SUMPRODUCT(
INDIRECT(ADDRESS($P81,SUMIFS($1:$1,$5:$5,1))&amp;":"&amp;ADDRESS($P81,CD$1)),
INDIRECT("rBP!"&amp;ADDRESS($S81,SUMIFS(rBP!$1:$1,rBP!$5:$5,MAX(rBP!$5:$5)-CD$5+1))&amp;":"&amp;ADDRESS($S81,SUMIFS(rBP!$1:$1,rBP!$5:$5,MAX(rBP!$5:$5))))))</f>
        <v>0</v>
      </c>
      <c r="CE81" s="69">
        <f ca="1">IF(CE$5="",0,SUMPRODUCT(
INDIRECT(ADDRESS($P81,SUMIFS($1:$1,$5:$5,1))&amp;":"&amp;ADDRESS($P81,CE$1)),
INDIRECT("rBP!"&amp;ADDRESS($S81,SUMIFS(rBP!$1:$1,rBP!$5:$5,MAX(rBP!$5:$5)-CE$5+1))&amp;":"&amp;ADDRESS($S81,SUMIFS(rBP!$1:$1,rBP!$5:$5,MAX(rBP!$5:$5))))))</f>
        <v>0</v>
      </c>
      <c r="CF81" s="69">
        <f ca="1">IF(CF$5="",0,SUMPRODUCT(
INDIRECT(ADDRESS($P81,SUMIFS($1:$1,$5:$5,1))&amp;":"&amp;ADDRESS($P81,CF$1)),
INDIRECT("rBP!"&amp;ADDRESS($S81,SUMIFS(rBP!$1:$1,rBP!$5:$5,MAX(rBP!$5:$5)-CF$5+1))&amp;":"&amp;ADDRESS($S81,SUMIFS(rBP!$1:$1,rBP!$5:$5,MAX(rBP!$5:$5))))))</f>
        <v>0</v>
      </c>
      <c r="CG81" s="69">
        <f ca="1">IF(CG$5="",0,SUMPRODUCT(
INDIRECT(ADDRESS($P81,SUMIFS($1:$1,$5:$5,1))&amp;":"&amp;ADDRESS($P81,CG$1)),
INDIRECT("rBP!"&amp;ADDRESS($S81,SUMIFS(rBP!$1:$1,rBP!$5:$5,MAX(rBP!$5:$5)-CG$5+1))&amp;":"&amp;ADDRESS($S81,SUMIFS(rBP!$1:$1,rBP!$5:$5,MAX(rBP!$5:$5))))))</f>
        <v>0</v>
      </c>
      <c r="CH81" s="69">
        <f ca="1">IF(CH$5="",0,SUMPRODUCT(
INDIRECT(ADDRESS($P81,SUMIFS($1:$1,$5:$5,1))&amp;":"&amp;ADDRESS($P81,CH$1)),
INDIRECT("rBP!"&amp;ADDRESS($S81,SUMIFS(rBP!$1:$1,rBP!$5:$5,MAX(rBP!$5:$5)-CH$5+1))&amp;":"&amp;ADDRESS($S81,SUMIFS(rBP!$1:$1,rBP!$5:$5,MAX(rBP!$5:$5))))))</f>
        <v>0</v>
      </c>
      <c r="CI81" s="69">
        <f ca="1">IF(CI$5="",0,SUMPRODUCT(
INDIRECT(ADDRESS($P81,SUMIFS($1:$1,$5:$5,1))&amp;":"&amp;ADDRESS($P81,CI$1)),
INDIRECT("rBP!"&amp;ADDRESS($S81,SUMIFS(rBP!$1:$1,rBP!$5:$5,MAX(rBP!$5:$5)-CI$5+1))&amp;":"&amp;ADDRESS($S81,SUMIFS(rBP!$1:$1,rBP!$5:$5,MAX(rBP!$5:$5))))))</f>
        <v>0</v>
      </c>
      <c r="CJ81" s="69">
        <f ca="1">IF(CJ$5="",0,SUMPRODUCT(
INDIRECT(ADDRESS($P81,SUMIFS($1:$1,$5:$5,1))&amp;":"&amp;ADDRESS($P81,CJ$1)),
INDIRECT("rBP!"&amp;ADDRESS($S81,SUMIFS(rBP!$1:$1,rBP!$5:$5,MAX(rBP!$5:$5)-CJ$5+1))&amp;":"&amp;ADDRESS($S81,SUMIFS(rBP!$1:$1,rBP!$5:$5,MAX(rBP!$5:$5))))))</f>
        <v>0</v>
      </c>
      <c r="CK81" s="69">
        <f ca="1">IF(CK$5="",0,SUMPRODUCT(
INDIRECT(ADDRESS($P81,SUMIFS($1:$1,$5:$5,1))&amp;":"&amp;ADDRESS($P81,CK$1)),
INDIRECT("rBP!"&amp;ADDRESS($S81,SUMIFS(rBP!$1:$1,rBP!$5:$5,MAX(rBP!$5:$5)-CK$5+1))&amp;":"&amp;ADDRESS($S81,SUMIFS(rBP!$1:$1,rBP!$5:$5,MAX(rBP!$5:$5))))))</f>
        <v>0</v>
      </c>
      <c r="CL81" s="69">
        <f ca="1">IF(CL$5="",0,SUMPRODUCT(
INDIRECT(ADDRESS($P81,SUMIFS($1:$1,$5:$5,1))&amp;":"&amp;ADDRESS($P81,CL$1)),
INDIRECT("rBP!"&amp;ADDRESS($S81,SUMIFS(rBP!$1:$1,rBP!$5:$5,MAX(rBP!$5:$5)-CL$5+1))&amp;":"&amp;ADDRESS($S81,SUMIFS(rBP!$1:$1,rBP!$5:$5,MAX(rBP!$5:$5))))))</f>
        <v>0</v>
      </c>
      <c r="CM81" s="69">
        <f ca="1">IF(CM$5="",0,SUMPRODUCT(
INDIRECT(ADDRESS($P81,SUMIFS($1:$1,$5:$5,1))&amp;":"&amp;ADDRESS($P81,CM$1)),
INDIRECT("rBP!"&amp;ADDRESS($S81,SUMIFS(rBP!$1:$1,rBP!$5:$5,MAX(rBP!$5:$5)-CM$5+1))&amp;":"&amp;ADDRESS($S81,SUMIFS(rBP!$1:$1,rBP!$5:$5,MAX(rBP!$5:$5))))))</f>
        <v>0</v>
      </c>
      <c r="CN81" s="69">
        <f ca="1">IF(CN$5="",0,SUMPRODUCT(
INDIRECT(ADDRESS($P81,SUMIFS($1:$1,$5:$5,1))&amp;":"&amp;ADDRESS($P81,CN$1)),
INDIRECT("rBP!"&amp;ADDRESS($S81,SUMIFS(rBP!$1:$1,rBP!$5:$5,MAX(rBP!$5:$5)-CN$5+1))&amp;":"&amp;ADDRESS($S81,SUMIFS(rBP!$1:$1,rBP!$5:$5,MAX(rBP!$5:$5))))))</f>
        <v>0</v>
      </c>
      <c r="CO81" s="69">
        <f ca="1">IF(CO$5="",0,SUMPRODUCT(
INDIRECT(ADDRESS($P81,SUMIFS($1:$1,$5:$5,1))&amp;":"&amp;ADDRESS($P81,CO$1)),
INDIRECT("rBP!"&amp;ADDRESS($S81,SUMIFS(rBP!$1:$1,rBP!$5:$5,MAX(rBP!$5:$5)-CO$5+1))&amp;":"&amp;ADDRESS($S81,SUMIFS(rBP!$1:$1,rBP!$5:$5,MAX(rBP!$5:$5))))))</f>
        <v>0</v>
      </c>
      <c r="CP81" s="69">
        <f ca="1">IF(CP$5="",0,SUMPRODUCT(
INDIRECT(ADDRESS($P81,SUMIFS($1:$1,$5:$5,1))&amp;":"&amp;ADDRESS($P81,CP$1)),
INDIRECT("rBP!"&amp;ADDRESS($S81,SUMIFS(rBP!$1:$1,rBP!$5:$5,MAX(rBP!$5:$5)-CP$5+1))&amp;":"&amp;ADDRESS($S81,SUMIFS(rBP!$1:$1,rBP!$5:$5,MAX(rBP!$5:$5))))))</f>
        <v>0</v>
      </c>
      <c r="CQ81" s="69">
        <f ca="1">IF(CQ$5="",0,SUMPRODUCT(
INDIRECT(ADDRESS($P81,SUMIFS($1:$1,$5:$5,1))&amp;":"&amp;ADDRESS($P81,CQ$1)),
INDIRECT("rBP!"&amp;ADDRESS($S81,SUMIFS(rBP!$1:$1,rBP!$5:$5,MAX(rBP!$5:$5)-CQ$5+1))&amp;":"&amp;ADDRESS($S81,SUMIFS(rBP!$1:$1,rBP!$5:$5,MAX(rBP!$5:$5))))))</f>
        <v>0</v>
      </c>
      <c r="CR81" s="69">
        <f ca="1">IF(CR$5="",0,SUMPRODUCT(
INDIRECT(ADDRESS($P81,SUMIFS($1:$1,$5:$5,1))&amp;":"&amp;ADDRESS($P81,CR$1)),
INDIRECT("rBP!"&amp;ADDRESS($S81,SUMIFS(rBP!$1:$1,rBP!$5:$5,MAX(rBP!$5:$5)-CR$5+1))&amp;":"&amp;ADDRESS($S81,SUMIFS(rBP!$1:$1,rBP!$5:$5,MAX(rBP!$5:$5))))))</f>
        <v>0</v>
      </c>
      <c r="CS81" s="69">
        <f ca="1">IF(CS$5="",0,SUMPRODUCT(
INDIRECT(ADDRESS($P81,SUMIFS($1:$1,$5:$5,1))&amp;":"&amp;ADDRESS($P81,CS$1)),
INDIRECT("rBP!"&amp;ADDRESS($S81,SUMIFS(rBP!$1:$1,rBP!$5:$5,MAX(rBP!$5:$5)-CS$5+1))&amp;":"&amp;ADDRESS($S81,SUMIFS(rBP!$1:$1,rBP!$5:$5,MAX(rBP!$5:$5))))))</f>
        <v>0</v>
      </c>
      <c r="CT81" s="69">
        <f ca="1">IF(CT$5="",0,SUMPRODUCT(
INDIRECT(ADDRESS($P81,SUMIFS($1:$1,$5:$5,1))&amp;":"&amp;ADDRESS($P81,CT$1)),
INDIRECT("rBP!"&amp;ADDRESS($S81,SUMIFS(rBP!$1:$1,rBP!$5:$5,MAX(rBP!$5:$5)-CT$5+1))&amp;":"&amp;ADDRESS($S81,SUMIFS(rBP!$1:$1,rBP!$5:$5,MAX(rBP!$5:$5))))))</f>
        <v>0</v>
      </c>
    </row>
    <row r="82" spans="1:98" s="27" customFormat="1" ht="12" x14ac:dyDescent="0.25">
      <c r="A82" s="26">
        <f>ROW()</f>
        <v>82</v>
      </c>
      <c r="E82" s="24"/>
      <c r="F82" s="66" t="str">
        <f>F75</f>
        <v>Поступление в пр-во ГП в натуральных величинах</v>
      </c>
      <c r="G82" s="27" t="str">
        <f>BP!$F$27</f>
        <v>ФОТ упак</v>
      </c>
      <c r="M82" s="2" t="str">
        <f>BP!$M$27</f>
        <v>час</v>
      </c>
      <c r="P82" s="71">
        <f t="shared" si="12"/>
        <v>7</v>
      </c>
      <c r="R82" s="24"/>
      <c r="S82" s="71">
        <f>BP!$A135</f>
        <v>135</v>
      </c>
      <c r="T82" s="67"/>
      <c r="U82" s="67"/>
      <c r="V82" s="75"/>
      <c r="W82" s="29">
        <f ca="1">SUM(INDIRECT(ADDRESS(ROW(),SUMIFS($1:$1,$5:$5,1))):INDIRECT(ADDRESS(ROW(),SUMIFS($1:$1,$5:$5,MAX($5:$5)))))</f>
        <v>194257.3</v>
      </c>
      <c r="X82" s="67"/>
      <c r="Y82" s="67"/>
      <c r="Z82" s="69">
        <f ca="1">IF(Z$5="",0,SUMPRODUCT(
INDIRECT(ADDRESS($P82,SUMIFS($1:$1,$5:$5,1))&amp;":"&amp;ADDRESS($P82,Z$1)),
INDIRECT("rBP!"&amp;ADDRESS($S82,SUMIFS(rBP!$1:$1,rBP!$5:$5,MAX(rBP!$5:$5)-Z$5+1))&amp;":"&amp;ADDRESS($S82,SUMIFS(rBP!$1:$1,rBP!$5:$5,MAX(rBP!$5:$5))))))</f>
        <v>0</v>
      </c>
      <c r="AA82" s="69">
        <f ca="1">IF(AA$5="",0,SUMPRODUCT(
INDIRECT(ADDRESS($P82,SUMIFS($1:$1,$5:$5,1))&amp;":"&amp;ADDRESS($P82,AA$1)),
INDIRECT("rBP!"&amp;ADDRESS($S82,SUMIFS(rBP!$1:$1,rBP!$5:$5,MAX(rBP!$5:$5)-AA$5+1))&amp;":"&amp;ADDRESS($S82,SUMIFS(rBP!$1:$1,rBP!$5:$5,MAX(rBP!$5:$5))))))</f>
        <v>0</v>
      </c>
      <c r="AB82" s="69">
        <f ca="1">IF(AB$5="",0,SUMPRODUCT(
INDIRECT(ADDRESS($P82,SUMIFS($1:$1,$5:$5,1))&amp;":"&amp;ADDRESS($P82,AB$1)),
INDIRECT("rBP!"&amp;ADDRESS($S82,SUMIFS(rBP!$1:$1,rBP!$5:$5,MAX(rBP!$5:$5)-AB$5+1))&amp;":"&amp;ADDRESS($S82,SUMIFS(rBP!$1:$1,rBP!$5:$5,MAX(rBP!$5:$5))))))</f>
        <v>0</v>
      </c>
      <c r="AC82" s="69">
        <f ca="1">IF(AC$5="",0,SUMPRODUCT(
INDIRECT(ADDRESS($P82,SUMIFS($1:$1,$5:$5,1))&amp;":"&amp;ADDRESS($P82,AC$1)),
INDIRECT("rBP!"&amp;ADDRESS($S82,SUMIFS(rBP!$1:$1,rBP!$5:$5,MAX(rBP!$5:$5)-AC$5+1))&amp;":"&amp;ADDRESS($S82,SUMIFS(rBP!$1:$1,rBP!$5:$5,MAX(rBP!$5:$5))))))</f>
        <v>0</v>
      </c>
      <c r="AD82" s="69">
        <f ca="1">IF(AD$5="",0,SUMPRODUCT(
INDIRECT(ADDRESS($P82,SUMIFS($1:$1,$5:$5,1))&amp;":"&amp;ADDRESS($P82,AD$1)),
INDIRECT("rBP!"&amp;ADDRESS($S82,SUMIFS(rBP!$1:$1,rBP!$5:$5,MAX(rBP!$5:$5)-AD$5+1))&amp;":"&amp;ADDRESS($S82,SUMIFS(rBP!$1:$1,rBP!$5:$5,MAX(rBP!$5:$5))))))</f>
        <v>0</v>
      </c>
      <c r="AE82" s="69">
        <f ca="1">IF(AE$5="",0,SUMPRODUCT(
INDIRECT(ADDRESS($P82,SUMIFS($1:$1,$5:$5,1))&amp;":"&amp;ADDRESS($P82,AE$1)),
INDIRECT("rBP!"&amp;ADDRESS($S82,SUMIFS(rBP!$1:$1,rBP!$5:$5,MAX(rBP!$5:$5)-AE$5+1))&amp;":"&amp;ADDRESS($S82,SUMIFS(rBP!$1:$1,rBP!$5:$5,MAX(rBP!$5:$5))))))</f>
        <v>0</v>
      </c>
      <c r="AF82" s="69">
        <f ca="1">IF(AF$5="",0,SUMPRODUCT(
INDIRECT(ADDRESS($P82,SUMIFS($1:$1,$5:$5,1))&amp;":"&amp;ADDRESS($P82,AF$1)),
INDIRECT("rBP!"&amp;ADDRESS($S82,SUMIFS(rBP!$1:$1,rBP!$5:$5,MAX(rBP!$5:$5)-AF$5+1))&amp;":"&amp;ADDRESS($S82,SUMIFS(rBP!$1:$1,rBP!$5:$5,MAX(rBP!$5:$5))))))</f>
        <v>0</v>
      </c>
      <c r="AG82" s="69">
        <f ca="1">IF(AG$5="",0,SUMPRODUCT(
INDIRECT(ADDRESS($P82,SUMIFS($1:$1,$5:$5,1))&amp;":"&amp;ADDRESS($P82,AG$1)),
INDIRECT("rBP!"&amp;ADDRESS($S82,SUMIFS(rBP!$1:$1,rBP!$5:$5,MAX(rBP!$5:$5)-AG$5+1))&amp;":"&amp;ADDRESS($S82,SUMIFS(rBP!$1:$1,rBP!$5:$5,MAX(rBP!$5:$5))))))</f>
        <v>10</v>
      </c>
      <c r="AH82" s="69">
        <f ca="1">IF(AH$5="",0,SUMPRODUCT(
INDIRECT(ADDRESS($P82,SUMIFS($1:$1,$5:$5,1))&amp;":"&amp;ADDRESS($P82,AH$1)),
INDIRECT("rBP!"&amp;ADDRESS($S82,SUMIFS(rBP!$1:$1,rBP!$5:$5,MAX(rBP!$5:$5)-AH$5+1))&amp;":"&amp;ADDRESS($S82,SUMIFS(rBP!$1:$1,rBP!$5:$5,MAX(rBP!$5:$5))))))</f>
        <v>40</v>
      </c>
      <c r="AI82" s="69">
        <f ca="1">IF(AI$5="",0,SUMPRODUCT(
INDIRECT(ADDRESS($P82,SUMIFS($1:$1,$5:$5,1))&amp;":"&amp;ADDRESS($P82,AI$1)),
INDIRECT("rBP!"&amp;ADDRESS($S82,SUMIFS(rBP!$1:$1,rBP!$5:$5,MAX(rBP!$5:$5)-AI$5+1))&amp;":"&amp;ADDRESS($S82,SUMIFS(rBP!$1:$1,rBP!$5:$5,MAX(rBP!$5:$5))))))</f>
        <v>72</v>
      </c>
      <c r="AJ82" s="69">
        <f ca="1">IF(AJ$5="",0,SUMPRODUCT(
INDIRECT(ADDRESS($P82,SUMIFS($1:$1,$5:$5,1))&amp;":"&amp;ADDRESS($P82,AJ$1)),
INDIRECT("rBP!"&amp;ADDRESS($S82,SUMIFS(rBP!$1:$1,rBP!$5:$5,MAX(rBP!$5:$5)-AJ$5+1))&amp;":"&amp;ADDRESS($S82,SUMIFS(rBP!$1:$1,rBP!$5:$5,MAX(rBP!$5:$5))))))</f>
        <v>105.25</v>
      </c>
      <c r="AK82" s="69">
        <f ca="1">IF(AK$5="",0,SUMPRODUCT(
INDIRECT(ADDRESS($P82,SUMIFS($1:$1,$5:$5,1))&amp;":"&amp;ADDRESS($P82,AK$1)),
INDIRECT("rBP!"&amp;ADDRESS($S82,SUMIFS(rBP!$1:$1,rBP!$5:$5,MAX(rBP!$5:$5)-AK$5+1))&amp;":"&amp;ADDRESS($S82,SUMIFS(rBP!$1:$1,rBP!$5:$5,MAX(rBP!$5:$5))))))</f>
        <v>134.25</v>
      </c>
      <c r="AL82" s="69">
        <f ca="1">IF(AL$5="",0,SUMPRODUCT(
INDIRECT(ADDRESS($P82,SUMIFS($1:$1,$5:$5,1))&amp;":"&amp;ADDRESS($P82,AL$1)),
INDIRECT("rBP!"&amp;ADDRESS($S82,SUMIFS(rBP!$1:$1,rBP!$5:$5,MAX(rBP!$5:$5)-AL$5+1))&amp;":"&amp;ADDRESS($S82,SUMIFS(rBP!$1:$1,rBP!$5:$5,MAX(rBP!$5:$5))))))</f>
        <v>176.35000000000002</v>
      </c>
      <c r="AM82" s="69">
        <f ca="1">IF(AM$5="",0,SUMPRODUCT(
INDIRECT(ADDRESS($P82,SUMIFS($1:$1,$5:$5,1))&amp;":"&amp;ADDRESS($P82,AM$1)),
INDIRECT("rBP!"&amp;ADDRESS($S82,SUMIFS(rBP!$1:$1,rBP!$5:$5,MAX(rBP!$5:$5)-AM$5+1))&amp;":"&amp;ADDRESS($S82,SUMIFS(rBP!$1:$1,rBP!$5:$5,MAX(rBP!$5:$5))))))</f>
        <v>286.35000000000002</v>
      </c>
      <c r="AN82" s="69">
        <f ca="1">IF(AN$5="",0,SUMPRODUCT(
INDIRECT(ADDRESS($P82,SUMIFS($1:$1,$5:$5,1))&amp;":"&amp;ADDRESS($P82,AN$1)),
INDIRECT("rBP!"&amp;ADDRESS($S82,SUMIFS(rBP!$1:$1,rBP!$5:$5,MAX(rBP!$5:$5)-AN$5+1))&amp;":"&amp;ADDRESS($S82,SUMIFS(rBP!$1:$1,rBP!$5:$5,MAX(rBP!$5:$5))))))</f>
        <v>471.55</v>
      </c>
      <c r="AO82" s="69">
        <f ca="1">IF(AO$5="",0,SUMPRODUCT(
INDIRECT(ADDRESS($P82,SUMIFS($1:$1,$5:$5,1))&amp;":"&amp;ADDRESS($P82,AO$1)),
INDIRECT("rBP!"&amp;ADDRESS($S82,SUMIFS(rBP!$1:$1,rBP!$5:$5,MAX(rBP!$5:$5)-AO$5+1))&amp;":"&amp;ADDRESS($S82,SUMIFS(rBP!$1:$1,rBP!$5:$5,MAX(rBP!$5:$5))))))</f>
        <v>737.42499999999995</v>
      </c>
      <c r="AP82" s="69">
        <f ca="1">IF(AP$5="",0,SUMPRODUCT(
INDIRECT(ADDRESS($P82,SUMIFS($1:$1,$5:$5,1))&amp;":"&amp;ADDRESS($P82,AP$1)),
INDIRECT("rBP!"&amp;ADDRESS($S82,SUMIFS(rBP!$1:$1,rBP!$5:$5,MAX(rBP!$5:$5)-AP$5+1))&amp;":"&amp;ADDRESS($S82,SUMIFS(rBP!$1:$1,rBP!$5:$5,MAX(rBP!$5:$5))))))</f>
        <v>1074.25</v>
      </c>
      <c r="AQ82" s="69">
        <f ca="1">IF(AQ$5="",0,SUMPRODUCT(
INDIRECT(ADDRESS($P82,SUMIFS($1:$1,$5:$5,1))&amp;":"&amp;ADDRESS($P82,AQ$1)),
INDIRECT("rBP!"&amp;ADDRESS($S82,SUMIFS(rBP!$1:$1,rBP!$5:$5,MAX(rBP!$5:$5)-AQ$5+1))&amp;":"&amp;ADDRESS($S82,SUMIFS(rBP!$1:$1,rBP!$5:$5,MAX(rBP!$5:$5))))))</f>
        <v>1452.925</v>
      </c>
      <c r="AR82" s="69">
        <f ca="1">IF(AR$5="",0,SUMPRODUCT(
INDIRECT(ADDRESS($P82,SUMIFS($1:$1,$5:$5,1))&amp;":"&amp;ADDRESS($P82,AR$1)),
INDIRECT("rBP!"&amp;ADDRESS($S82,SUMIFS(rBP!$1:$1,rBP!$5:$5,MAX(rBP!$5:$5)-AR$5+1))&amp;":"&amp;ADDRESS($S82,SUMIFS(rBP!$1:$1,rBP!$5:$5,MAX(rBP!$5:$5))))))</f>
        <v>1856.45</v>
      </c>
      <c r="AS82" s="69">
        <f ca="1">IF(AS$5="",0,SUMPRODUCT(
INDIRECT(ADDRESS($P82,SUMIFS($1:$1,$5:$5,1))&amp;":"&amp;ADDRESS($P82,AS$1)),
INDIRECT("rBP!"&amp;ADDRESS($S82,SUMIFS(rBP!$1:$1,rBP!$5:$5,MAX(rBP!$5:$5)-AS$5+1))&amp;":"&amp;ADDRESS($S82,SUMIFS(rBP!$1:$1,rBP!$5:$5,MAX(rBP!$5:$5))))))</f>
        <v>2272.875</v>
      </c>
      <c r="AT82" s="69">
        <f ca="1">IF(AT$5="",0,SUMPRODUCT(
INDIRECT(ADDRESS($P82,SUMIFS($1:$1,$5:$5,1))&amp;":"&amp;ADDRESS($P82,AT$1)),
INDIRECT("rBP!"&amp;ADDRESS($S82,SUMIFS(rBP!$1:$1,rBP!$5:$5,MAX(rBP!$5:$5)-AT$5+1))&amp;":"&amp;ADDRESS($S82,SUMIFS(rBP!$1:$1,rBP!$5:$5,MAX(rBP!$5:$5))))))</f>
        <v>2696.125</v>
      </c>
      <c r="AU82" s="69">
        <f ca="1">IF(AU$5="",0,SUMPRODUCT(
INDIRECT(ADDRESS($P82,SUMIFS($1:$1,$5:$5,1))&amp;":"&amp;ADDRESS($P82,AU$1)),
INDIRECT("rBP!"&amp;ADDRESS($S82,SUMIFS(rBP!$1:$1,rBP!$5:$5,MAX(rBP!$5:$5)-AU$5+1))&amp;":"&amp;ADDRESS($S82,SUMIFS(rBP!$1:$1,rBP!$5:$5,MAX(rBP!$5:$5))))))</f>
        <v>3122.375</v>
      </c>
      <c r="AV82" s="69">
        <f ca="1">IF(AV$5="",0,SUMPRODUCT(
INDIRECT(ADDRESS($P82,SUMIFS($1:$1,$5:$5,1))&amp;":"&amp;ADDRESS($P82,AV$1)),
INDIRECT("rBP!"&amp;ADDRESS($S82,SUMIFS(rBP!$1:$1,rBP!$5:$5,MAX(rBP!$5:$5)-AV$5+1))&amp;":"&amp;ADDRESS($S82,SUMIFS(rBP!$1:$1,rBP!$5:$5,MAX(rBP!$5:$5))))))</f>
        <v>3549.375</v>
      </c>
      <c r="AW82" s="69">
        <f ca="1">IF(AW$5="",0,SUMPRODUCT(
INDIRECT(ADDRESS($P82,SUMIFS($1:$1,$5:$5,1))&amp;":"&amp;ADDRESS($P82,AW$1)),
INDIRECT("rBP!"&amp;ADDRESS($S82,SUMIFS(rBP!$1:$1,rBP!$5:$5,MAX(rBP!$5:$5)-AW$5+1))&amp;":"&amp;ADDRESS($S82,SUMIFS(rBP!$1:$1,rBP!$5:$5,MAX(rBP!$5:$5))))))</f>
        <v>3976.75</v>
      </c>
      <c r="AX82" s="69">
        <f ca="1">IF(AX$5="",0,SUMPRODUCT(
INDIRECT(ADDRESS($P82,SUMIFS($1:$1,$5:$5,1))&amp;":"&amp;ADDRESS($P82,AX$1)),
INDIRECT("rBP!"&amp;ADDRESS($S82,SUMIFS(rBP!$1:$1,rBP!$5:$5,MAX(rBP!$5:$5)-AX$5+1))&amp;":"&amp;ADDRESS($S82,SUMIFS(rBP!$1:$1,rBP!$5:$5,MAX(rBP!$5:$5))))))</f>
        <v>4404.25</v>
      </c>
      <c r="AY82" s="69">
        <f ca="1">IF(AY$5="",0,SUMPRODUCT(
INDIRECT(ADDRESS($P82,SUMIFS($1:$1,$5:$5,1))&amp;":"&amp;ADDRESS($P82,AY$1)),
INDIRECT("rBP!"&amp;ADDRESS($S82,SUMIFS(rBP!$1:$1,rBP!$5:$5,MAX(rBP!$5:$5)-AY$5+1))&amp;":"&amp;ADDRESS($S82,SUMIFS(rBP!$1:$1,rBP!$5:$5,MAX(rBP!$5:$5))))))</f>
        <v>4831.75</v>
      </c>
      <c r="AZ82" s="69">
        <f ca="1">IF(AZ$5="",0,SUMPRODUCT(
INDIRECT(ADDRESS($P82,SUMIFS($1:$1,$5:$5,1))&amp;":"&amp;ADDRESS($P82,AZ$1)),
INDIRECT("rBP!"&amp;ADDRESS($S82,SUMIFS(rBP!$1:$1,rBP!$5:$5,MAX(rBP!$5:$5)-AZ$5+1))&amp;":"&amp;ADDRESS($S82,SUMIFS(rBP!$1:$1,rBP!$5:$5,MAX(rBP!$5:$5))))))</f>
        <v>5259.25</v>
      </c>
      <c r="BA82" s="69">
        <f ca="1">IF(BA$5="",0,SUMPRODUCT(
INDIRECT(ADDRESS($P82,SUMIFS($1:$1,$5:$5,1))&amp;":"&amp;ADDRESS($P82,BA$1)),
INDIRECT("rBP!"&amp;ADDRESS($S82,SUMIFS(rBP!$1:$1,rBP!$5:$5,MAX(rBP!$5:$5)-BA$5+1))&amp;":"&amp;ADDRESS($S82,SUMIFS(rBP!$1:$1,rBP!$5:$5,MAX(rBP!$5:$5))))))</f>
        <v>5686.75</v>
      </c>
      <c r="BB82" s="69">
        <f ca="1">IF(BB$5="",0,SUMPRODUCT(
INDIRECT(ADDRESS($P82,SUMIFS($1:$1,$5:$5,1))&amp;":"&amp;ADDRESS($P82,BB$1)),
INDIRECT("rBP!"&amp;ADDRESS($S82,SUMIFS(rBP!$1:$1,rBP!$5:$5,MAX(rBP!$5:$5)-BB$5+1))&amp;":"&amp;ADDRESS($S82,SUMIFS(rBP!$1:$1,rBP!$5:$5,MAX(rBP!$5:$5))))))</f>
        <v>6114.25</v>
      </c>
      <c r="BC82" s="69">
        <f ca="1">IF(BC$5="",0,SUMPRODUCT(
INDIRECT(ADDRESS($P82,SUMIFS($1:$1,$5:$5,1))&amp;":"&amp;ADDRESS($P82,BC$1)),
INDIRECT("rBP!"&amp;ADDRESS($S82,SUMIFS(rBP!$1:$1,rBP!$5:$5,MAX(rBP!$5:$5)-BC$5+1))&amp;":"&amp;ADDRESS($S82,SUMIFS(rBP!$1:$1,rBP!$5:$5,MAX(rBP!$5:$5))))))</f>
        <v>6541.75</v>
      </c>
      <c r="BD82" s="69">
        <f ca="1">IF(BD$5="",0,SUMPRODUCT(
INDIRECT(ADDRESS($P82,SUMIFS($1:$1,$5:$5,1))&amp;":"&amp;ADDRESS($P82,BD$1)),
INDIRECT("rBP!"&amp;ADDRESS($S82,SUMIFS(rBP!$1:$1,rBP!$5:$5,MAX(rBP!$5:$5)-BD$5+1))&amp;":"&amp;ADDRESS($S82,SUMIFS(rBP!$1:$1,rBP!$5:$5,MAX(rBP!$5:$5))))))</f>
        <v>6944.25</v>
      </c>
      <c r="BE82" s="69">
        <f ca="1">IF(BE$5="",0,SUMPRODUCT(
INDIRECT(ADDRESS($P82,SUMIFS($1:$1,$5:$5,1))&amp;":"&amp;ADDRESS($P82,BE$1)),
INDIRECT("rBP!"&amp;ADDRESS($S82,SUMIFS(rBP!$1:$1,rBP!$5:$5,MAX(rBP!$5:$5)-BE$5+1))&amp;":"&amp;ADDRESS($S82,SUMIFS(rBP!$1:$1,rBP!$5:$5,MAX(rBP!$5:$5))))))</f>
        <v>7271.75</v>
      </c>
      <c r="BF82" s="69">
        <f ca="1">IF(BF$5="",0,SUMPRODUCT(
INDIRECT(ADDRESS($P82,SUMIFS($1:$1,$5:$5,1))&amp;":"&amp;ADDRESS($P82,BF$1)),
INDIRECT("rBP!"&amp;ADDRESS($S82,SUMIFS(rBP!$1:$1,rBP!$5:$5,MAX(rBP!$5:$5)-BF$5+1))&amp;":"&amp;ADDRESS($S82,SUMIFS(rBP!$1:$1,rBP!$5:$5,MAX(rBP!$5:$5))))))</f>
        <v>7519.25</v>
      </c>
      <c r="BG82" s="69">
        <f ca="1">IF(BG$5="",0,SUMPRODUCT(
INDIRECT(ADDRESS($P82,SUMIFS($1:$1,$5:$5,1))&amp;":"&amp;ADDRESS($P82,BG$1)),
INDIRECT("rBP!"&amp;ADDRESS($S82,SUMIFS(rBP!$1:$1,rBP!$5:$5,MAX(rBP!$5:$5)-BG$5+1))&amp;":"&amp;ADDRESS($S82,SUMIFS(rBP!$1:$1,rBP!$5:$5,MAX(rBP!$5:$5))))))</f>
        <v>7683.625</v>
      </c>
      <c r="BH82" s="69">
        <f ca="1">IF(BH$5="",0,SUMPRODUCT(
INDIRECT(ADDRESS($P82,SUMIFS($1:$1,$5:$5,1))&amp;":"&amp;ADDRESS($P82,BH$1)),
INDIRECT("rBP!"&amp;ADDRESS($S82,SUMIFS(rBP!$1:$1,rBP!$5:$5,MAX(rBP!$5:$5)-BH$5+1))&amp;":"&amp;ADDRESS($S82,SUMIFS(rBP!$1:$1,rBP!$5:$5,MAX(rBP!$5:$5))))))</f>
        <v>7775.5</v>
      </c>
      <c r="BI82" s="69">
        <f ca="1">IF(BI$5="",0,SUMPRODUCT(
INDIRECT(ADDRESS($P82,SUMIFS($1:$1,$5:$5,1))&amp;":"&amp;ADDRESS($P82,BI$1)),
INDIRECT("rBP!"&amp;ADDRESS($S82,SUMIFS(rBP!$1:$1,rBP!$5:$5,MAX(rBP!$5:$5)-BI$5+1))&amp;":"&amp;ADDRESS($S82,SUMIFS(rBP!$1:$1,rBP!$5:$5,MAX(rBP!$5:$5))))))</f>
        <v>7824.625</v>
      </c>
      <c r="BJ82" s="69">
        <f ca="1">IF(BJ$5="",0,SUMPRODUCT(
INDIRECT(ADDRESS($P82,SUMIFS($1:$1,$5:$5,1))&amp;":"&amp;ADDRESS($P82,BJ$1)),
INDIRECT("rBP!"&amp;ADDRESS($S82,SUMIFS(rBP!$1:$1,rBP!$5:$5,MAX(rBP!$5:$5)-BJ$5+1))&amp;":"&amp;ADDRESS($S82,SUMIFS(rBP!$1:$1,rBP!$5:$5,MAX(rBP!$5:$5))))))</f>
        <v>7848.75</v>
      </c>
      <c r="BK82" s="69">
        <f ca="1">IF(BK$5="",0,SUMPRODUCT(
INDIRECT(ADDRESS($P82,SUMIFS($1:$1,$5:$5,1))&amp;":"&amp;ADDRESS($P82,BK$1)),
INDIRECT("rBP!"&amp;ADDRESS($S82,SUMIFS(rBP!$1:$1,rBP!$5:$5,MAX(rBP!$5:$5)-BK$5+1))&amp;":"&amp;ADDRESS($S82,SUMIFS(rBP!$1:$1,rBP!$5:$5,MAX(rBP!$5:$5))))))</f>
        <v>7859.875</v>
      </c>
      <c r="BL82" s="69">
        <f ca="1">IF(BL$5="",0,SUMPRODUCT(
INDIRECT(ADDRESS($P82,SUMIFS($1:$1,$5:$5,1))&amp;":"&amp;ADDRESS($P82,BL$1)),
INDIRECT("rBP!"&amp;ADDRESS($S82,SUMIFS(rBP!$1:$1,rBP!$5:$5,MAX(rBP!$5:$5)-BL$5+1))&amp;":"&amp;ADDRESS($S82,SUMIFS(rBP!$1:$1,rBP!$5:$5,MAX(rBP!$5:$5))))))</f>
        <v>7864.125</v>
      </c>
      <c r="BM82" s="69">
        <f ca="1">IF(BM$5="",0,SUMPRODUCT(
INDIRECT(ADDRESS($P82,SUMIFS($1:$1,$5:$5,1))&amp;":"&amp;ADDRESS($P82,BM$1)),
INDIRECT("rBP!"&amp;ADDRESS($S82,SUMIFS(rBP!$1:$1,rBP!$5:$5,MAX(rBP!$5:$5)-BM$5+1))&amp;":"&amp;ADDRESS($S82,SUMIFS(rBP!$1:$1,rBP!$5:$5,MAX(rBP!$5:$5))))))</f>
        <v>7865.375</v>
      </c>
      <c r="BN82" s="69">
        <f ca="1">IF(BN$5="",0,SUMPRODUCT(
INDIRECT(ADDRESS($P82,SUMIFS($1:$1,$5:$5,1))&amp;":"&amp;ADDRESS($P82,BN$1)),
INDIRECT("rBP!"&amp;ADDRESS($S82,SUMIFS(rBP!$1:$1,rBP!$5:$5,MAX(rBP!$5:$5)-BN$5+1))&amp;":"&amp;ADDRESS($S82,SUMIFS(rBP!$1:$1,rBP!$5:$5,MAX(rBP!$5:$5))))))</f>
        <v>7865.875</v>
      </c>
      <c r="BO82" s="69">
        <f ca="1">IF(BO$5="",0,SUMPRODUCT(
INDIRECT(ADDRESS($P82,SUMIFS($1:$1,$5:$5,1))&amp;":"&amp;ADDRESS($P82,BO$1)),
INDIRECT("rBP!"&amp;ADDRESS($S82,SUMIFS(rBP!$1:$1,rBP!$5:$5,MAX(rBP!$5:$5)-BO$5+1))&amp;":"&amp;ADDRESS($S82,SUMIFS(rBP!$1:$1,rBP!$5:$5,MAX(rBP!$5:$5))))))</f>
        <v>7866.0000000000009</v>
      </c>
      <c r="BP82" s="69">
        <f ca="1">IF(BP$5="",0,SUMPRODUCT(
INDIRECT(ADDRESS($P82,SUMIFS($1:$1,$5:$5,1))&amp;":"&amp;ADDRESS($P82,BP$1)),
INDIRECT("rBP!"&amp;ADDRESS($S82,SUMIFS(rBP!$1:$1,rBP!$5:$5,MAX(rBP!$5:$5)-BP$5+1))&amp;":"&amp;ADDRESS($S82,SUMIFS(rBP!$1:$1,rBP!$5:$5,MAX(rBP!$5:$5))))))</f>
        <v>7866.0000000000009</v>
      </c>
      <c r="BQ82" s="69">
        <f ca="1">IF(BQ$5="",0,SUMPRODUCT(
INDIRECT(ADDRESS($P82,SUMIFS($1:$1,$5:$5,1))&amp;":"&amp;ADDRESS($P82,BQ$1)),
INDIRECT("rBP!"&amp;ADDRESS($S82,SUMIFS(rBP!$1:$1,rBP!$5:$5,MAX(rBP!$5:$5)-BQ$5+1))&amp;":"&amp;ADDRESS($S82,SUMIFS(rBP!$1:$1,rBP!$5:$5,MAX(rBP!$5:$5))))))</f>
        <v>7866.0000000000009</v>
      </c>
      <c r="BR82" s="69">
        <f ca="1">IF(BR$5="",0,SUMPRODUCT(
INDIRECT(ADDRESS($P82,SUMIFS($1:$1,$5:$5,1))&amp;":"&amp;ADDRESS($P82,BR$1)),
INDIRECT("rBP!"&amp;ADDRESS($S82,SUMIFS(rBP!$1:$1,rBP!$5:$5,MAX(rBP!$5:$5)-BR$5+1))&amp;":"&amp;ADDRESS($S82,SUMIFS(rBP!$1:$1,rBP!$5:$5,MAX(rBP!$5:$5))))))</f>
        <v>7866.0000000000009</v>
      </c>
      <c r="BS82" s="69">
        <f ca="1">IF(BS$5="",0,SUMPRODUCT(
INDIRECT(ADDRESS($P82,SUMIFS($1:$1,$5:$5,1))&amp;":"&amp;ADDRESS($P82,BS$1)),
INDIRECT("rBP!"&amp;ADDRESS($S82,SUMIFS(rBP!$1:$1,rBP!$5:$5,MAX(rBP!$5:$5)-BS$5+1))&amp;":"&amp;ADDRESS($S82,SUMIFS(rBP!$1:$1,rBP!$5:$5,MAX(rBP!$5:$5))))))</f>
        <v>7866.0000000000009</v>
      </c>
      <c r="BT82" s="69">
        <f ca="1">IF(BT$5="",0,SUMPRODUCT(
INDIRECT(ADDRESS($P82,SUMIFS($1:$1,$5:$5,1))&amp;":"&amp;ADDRESS($P82,BT$1)),
INDIRECT("rBP!"&amp;ADDRESS($S82,SUMIFS(rBP!$1:$1,rBP!$5:$5,MAX(rBP!$5:$5)-BT$5+1))&amp;":"&amp;ADDRESS($S82,SUMIFS(rBP!$1:$1,rBP!$5:$5,MAX(rBP!$5:$5))))))</f>
        <v>7866.0000000000009</v>
      </c>
      <c r="BU82" s="69">
        <f ca="1">IF(BU$5="",0,SUMPRODUCT(
INDIRECT(ADDRESS($P82,SUMIFS($1:$1,$5:$5,1))&amp;":"&amp;ADDRESS($P82,BU$1)),
INDIRECT("rBP!"&amp;ADDRESS($S82,SUMIFS(rBP!$1:$1,rBP!$5:$5,MAX(rBP!$5:$5)-BU$5+1))&amp;":"&amp;ADDRESS($S82,SUMIFS(rBP!$1:$1,rBP!$5:$5,MAX(rBP!$5:$5))))))</f>
        <v>7866.0000000000009</v>
      </c>
      <c r="BV82" s="69">
        <f ca="1">IF(BV$5="",0,SUMPRODUCT(
INDIRECT(ADDRESS($P82,SUMIFS($1:$1,$5:$5,1))&amp;":"&amp;ADDRESS($P82,BV$1)),
INDIRECT("rBP!"&amp;ADDRESS($S82,SUMIFS(rBP!$1:$1,rBP!$5:$5,MAX(rBP!$5:$5)-BV$5+1))&amp;":"&amp;ADDRESS($S82,SUMIFS(rBP!$1:$1,rBP!$5:$5,MAX(rBP!$5:$5))))))</f>
        <v>0</v>
      </c>
      <c r="BW82" s="69">
        <f ca="1">IF(BW$5="",0,SUMPRODUCT(
INDIRECT(ADDRESS($P82,SUMIFS($1:$1,$5:$5,1))&amp;":"&amp;ADDRESS($P82,BW$1)),
INDIRECT("rBP!"&amp;ADDRESS($S82,SUMIFS(rBP!$1:$1,rBP!$5:$5,MAX(rBP!$5:$5)-BW$5+1))&amp;":"&amp;ADDRESS($S82,SUMIFS(rBP!$1:$1,rBP!$5:$5,MAX(rBP!$5:$5))))))</f>
        <v>0</v>
      </c>
      <c r="BX82" s="69">
        <f ca="1">IF(BX$5="",0,SUMPRODUCT(
INDIRECT(ADDRESS($P82,SUMIFS($1:$1,$5:$5,1))&amp;":"&amp;ADDRESS($P82,BX$1)),
INDIRECT("rBP!"&amp;ADDRESS($S82,SUMIFS(rBP!$1:$1,rBP!$5:$5,MAX(rBP!$5:$5)-BX$5+1))&amp;":"&amp;ADDRESS($S82,SUMIFS(rBP!$1:$1,rBP!$5:$5,MAX(rBP!$5:$5))))))</f>
        <v>0</v>
      </c>
      <c r="BY82" s="69">
        <f ca="1">IF(BY$5="",0,SUMPRODUCT(
INDIRECT(ADDRESS($P82,SUMIFS($1:$1,$5:$5,1))&amp;":"&amp;ADDRESS($P82,BY$1)),
INDIRECT("rBP!"&amp;ADDRESS($S82,SUMIFS(rBP!$1:$1,rBP!$5:$5,MAX(rBP!$5:$5)-BY$5+1))&amp;":"&amp;ADDRESS($S82,SUMIFS(rBP!$1:$1,rBP!$5:$5,MAX(rBP!$5:$5))))))</f>
        <v>0</v>
      </c>
      <c r="BZ82" s="69">
        <f ca="1">IF(BZ$5="",0,SUMPRODUCT(
INDIRECT(ADDRESS($P82,SUMIFS($1:$1,$5:$5,1))&amp;":"&amp;ADDRESS($P82,BZ$1)),
INDIRECT("rBP!"&amp;ADDRESS($S82,SUMIFS(rBP!$1:$1,rBP!$5:$5,MAX(rBP!$5:$5)-BZ$5+1))&amp;":"&amp;ADDRESS($S82,SUMIFS(rBP!$1:$1,rBP!$5:$5,MAX(rBP!$5:$5))))))</f>
        <v>0</v>
      </c>
      <c r="CA82" s="69">
        <f ca="1">IF(CA$5="",0,SUMPRODUCT(
INDIRECT(ADDRESS($P82,SUMIFS($1:$1,$5:$5,1))&amp;":"&amp;ADDRESS($P82,CA$1)),
INDIRECT("rBP!"&amp;ADDRESS($S82,SUMIFS(rBP!$1:$1,rBP!$5:$5,MAX(rBP!$5:$5)-CA$5+1))&amp;":"&amp;ADDRESS($S82,SUMIFS(rBP!$1:$1,rBP!$5:$5,MAX(rBP!$5:$5))))))</f>
        <v>0</v>
      </c>
      <c r="CB82" s="69">
        <f ca="1">IF(CB$5="",0,SUMPRODUCT(
INDIRECT(ADDRESS($P82,SUMIFS($1:$1,$5:$5,1))&amp;":"&amp;ADDRESS($P82,CB$1)),
INDIRECT("rBP!"&amp;ADDRESS($S82,SUMIFS(rBP!$1:$1,rBP!$5:$5,MAX(rBP!$5:$5)-CB$5+1))&amp;":"&amp;ADDRESS($S82,SUMIFS(rBP!$1:$1,rBP!$5:$5,MAX(rBP!$5:$5))))))</f>
        <v>0</v>
      </c>
      <c r="CC82" s="69">
        <f ca="1">IF(CC$5="",0,SUMPRODUCT(
INDIRECT(ADDRESS($P82,SUMIFS($1:$1,$5:$5,1))&amp;":"&amp;ADDRESS($P82,CC$1)),
INDIRECT("rBP!"&amp;ADDRESS($S82,SUMIFS(rBP!$1:$1,rBP!$5:$5,MAX(rBP!$5:$5)-CC$5+1))&amp;":"&amp;ADDRESS($S82,SUMIFS(rBP!$1:$1,rBP!$5:$5,MAX(rBP!$5:$5))))))</f>
        <v>0</v>
      </c>
      <c r="CD82" s="69">
        <f ca="1">IF(CD$5="",0,SUMPRODUCT(
INDIRECT(ADDRESS($P82,SUMIFS($1:$1,$5:$5,1))&amp;":"&amp;ADDRESS($P82,CD$1)),
INDIRECT("rBP!"&amp;ADDRESS($S82,SUMIFS(rBP!$1:$1,rBP!$5:$5,MAX(rBP!$5:$5)-CD$5+1))&amp;":"&amp;ADDRESS($S82,SUMIFS(rBP!$1:$1,rBP!$5:$5,MAX(rBP!$5:$5))))))</f>
        <v>0</v>
      </c>
      <c r="CE82" s="69">
        <f ca="1">IF(CE$5="",0,SUMPRODUCT(
INDIRECT(ADDRESS($P82,SUMIFS($1:$1,$5:$5,1))&amp;":"&amp;ADDRESS($P82,CE$1)),
INDIRECT("rBP!"&amp;ADDRESS($S82,SUMIFS(rBP!$1:$1,rBP!$5:$5,MAX(rBP!$5:$5)-CE$5+1))&amp;":"&amp;ADDRESS($S82,SUMIFS(rBP!$1:$1,rBP!$5:$5,MAX(rBP!$5:$5))))))</f>
        <v>0</v>
      </c>
      <c r="CF82" s="69">
        <f ca="1">IF(CF$5="",0,SUMPRODUCT(
INDIRECT(ADDRESS($P82,SUMIFS($1:$1,$5:$5,1))&amp;":"&amp;ADDRESS($P82,CF$1)),
INDIRECT("rBP!"&amp;ADDRESS($S82,SUMIFS(rBP!$1:$1,rBP!$5:$5,MAX(rBP!$5:$5)-CF$5+1))&amp;":"&amp;ADDRESS($S82,SUMIFS(rBP!$1:$1,rBP!$5:$5,MAX(rBP!$5:$5))))))</f>
        <v>0</v>
      </c>
      <c r="CG82" s="69">
        <f ca="1">IF(CG$5="",0,SUMPRODUCT(
INDIRECT(ADDRESS($P82,SUMIFS($1:$1,$5:$5,1))&amp;":"&amp;ADDRESS($P82,CG$1)),
INDIRECT("rBP!"&amp;ADDRESS($S82,SUMIFS(rBP!$1:$1,rBP!$5:$5,MAX(rBP!$5:$5)-CG$5+1))&amp;":"&amp;ADDRESS($S82,SUMIFS(rBP!$1:$1,rBP!$5:$5,MAX(rBP!$5:$5))))))</f>
        <v>0</v>
      </c>
      <c r="CH82" s="69">
        <f ca="1">IF(CH$5="",0,SUMPRODUCT(
INDIRECT(ADDRESS($P82,SUMIFS($1:$1,$5:$5,1))&amp;":"&amp;ADDRESS($P82,CH$1)),
INDIRECT("rBP!"&amp;ADDRESS($S82,SUMIFS(rBP!$1:$1,rBP!$5:$5,MAX(rBP!$5:$5)-CH$5+1))&amp;":"&amp;ADDRESS($S82,SUMIFS(rBP!$1:$1,rBP!$5:$5,MAX(rBP!$5:$5))))))</f>
        <v>0</v>
      </c>
      <c r="CI82" s="69">
        <f ca="1">IF(CI$5="",0,SUMPRODUCT(
INDIRECT(ADDRESS($P82,SUMIFS($1:$1,$5:$5,1))&amp;":"&amp;ADDRESS($P82,CI$1)),
INDIRECT("rBP!"&amp;ADDRESS($S82,SUMIFS(rBP!$1:$1,rBP!$5:$5,MAX(rBP!$5:$5)-CI$5+1))&amp;":"&amp;ADDRESS($S82,SUMIFS(rBP!$1:$1,rBP!$5:$5,MAX(rBP!$5:$5))))))</f>
        <v>0</v>
      </c>
      <c r="CJ82" s="69">
        <f ca="1">IF(CJ$5="",0,SUMPRODUCT(
INDIRECT(ADDRESS($P82,SUMIFS($1:$1,$5:$5,1))&amp;":"&amp;ADDRESS($P82,CJ$1)),
INDIRECT("rBP!"&amp;ADDRESS($S82,SUMIFS(rBP!$1:$1,rBP!$5:$5,MAX(rBP!$5:$5)-CJ$5+1))&amp;":"&amp;ADDRESS($S82,SUMIFS(rBP!$1:$1,rBP!$5:$5,MAX(rBP!$5:$5))))))</f>
        <v>0</v>
      </c>
      <c r="CK82" s="69">
        <f ca="1">IF(CK$5="",0,SUMPRODUCT(
INDIRECT(ADDRESS($P82,SUMIFS($1:$1,$5:$5,1))&amp;":"&amp;ADDRESS($P82,CK$1)),
INDIRECT("rBP!"&amp;ADDRESS($S82,SUMIFS(rBP!$1:$1,rBP!$5:$5,MAX(rBP!$5:$5)-CK$5+1))&amp;":"&amp;ADDRESS($S82,SUMIFS(rBP!$1:$1,rBP!$5:$5,MAX(rBP!$5:$5))))))</f>
        <v>0</v>
      </c>
      <c r="CL82" s="69">
        <f ca="1">IF(CL$5="",0,SUMPRODUCT(
INDIRECT(ADDRESS($P82,SUMIFS($1:$1,$5:$5,1))&amp;":"&amp;ADDRESS($P82,CL$1)),
INDIRECT("rBP!"&amp;ADDRESS($S82,SUMIFS(rBP!$1:$1,rBP!$5:$5,MAX(rBP!$5:$5)-CL$5+1))&amp;":"&amp;ADDRESS($S82,SUMIFS(rBP!$1:$1,rBP!$5:$5,MAX(rBP!$5:$5))))))</f>
        <v>0</v>
      </c>
      <c r="CM82" s="69">
        <f ca="1">IF(CM$5="",0,SUMPRODUCT(
INDIRECT(ADDRESS($P82,SUMIFS($1:$1,$5:$5,1))&amp;":"&amp;ADDRESS($P82,CM$1)),
INDIRECT("rBP!"&amp;ADDRESS($S82,SUMIFS(rBP!$1:$1,rBP!$5:$5,MAX(rBP!$5:$5)-CM$5+1))&amp;":"&amp;ADDRESS($S82,SUMIFS(rBP!$1:$1,rBP!$5:$5,MAX(rBP!$5:$5))))))</f>
        <v>0</v>
      </c>
      <c r="CN82" s="69">
        <f ca="1">IF(CN$5="",0,SUMPRODUCT(
INDIRECT(ADDRESS($P82,SUMIFS($1:$1,$5:$5,1))&amp;":"&amp;ADDRESS($P82,CN$1)),
INDIRECT("rBP!"&amp;ADDRESS($S82,SUMIFS(rBP!$1:$1,rBP!$5:$5,MAX(rBP!$5:$5)-CN$5+1))&amp;":"&amp;ADDRESS($S82,SUMIFS(rBP!$1:$1,rBP!$5:$5,MAX(rBP!$5:$5))))))</f>
        <v>0</v>
      </c>
      <c r="CO82" s="69">
        <f ca="1">IF(CO$5="",0,SUMPRODUCT(
INDIRECT(ADDRESS($P82,SUMIFS($1:$1,$5:$5,1))&amp;":"&amp;ADDRESS($P82,CO$1)),
INDIRECT("rBP!"&amp;ADDRESS($S82,SUMIFS(rBP!$1:$1,rBP!$5:$5,MAX(rBP!$5:$5)-CO$5+1))&amp;":"&amp;ADDRESS($S82,SUMIFS(rBP!$1:$1,rBP!$5:$5,MAX(rBP!$5:$5))))))</f>
        <v>0</v>
      </c>
      <c r="CP82" s="69">
        <f ca="1">IF(CP$5="",0,SUMPRODUCT(
INDIRECT(ADDRESS($P82,SUMIFS($1:$1,$5:$5,1))&amp;":"&amp;ADDRESS($P82,CP$1)),
INDIRECT("rBP!"&amp;ADDRESS($S82,SUMIFS(rBP!$1:$1,rBP!$5:$5,MAX(rBP!$5:$5)-CP$5+1))&amp;":"&amp;ADDRESS($S82,SUMIFS(rBP!$1:$1,rBP!$5:$5,MAX(rBP!$5:$5))))))</f>
        <v>0</v>
      </c>
      <c r="CQ82" s="69">
        <f ca="1">IF(CQ$5="",0,SUMPRODUCT(
INDIRECT(ADDRESS($P82,SUMIFS($1:$1,$5:$5,1))&amp;":"&amp;ADDRESS($P82,CQ$1)),
INDIRECT("rBP!"&amp;ADDRESS($S82,SUMIFS(rBP!$1:$1,rBP!$5:$5,MAX(rBP!$5:$5)-CQ$5+1))&amp;":"&amp;ADDRESS($S82,SUMIFS(rBP!$1:$1,rBP!$5:$5,MAX(rBP!$5:$5))))))</f>
        <v>0</v>
      </c>
      <c r="CR82" s="69">
        <f ca="1">IF(CR$5="",0,SUMPRODUCT(
INDIRECT(ADDRESS($P82,SUMIFS($1:$1,$5:$5,1))&amp;":"&amp;ADDRESS($P82,CR$1)),
INDIRECT("rBP!"&amp;ADDRESS($S82,SUMIFS(rBP!$1:$1,rBP!$5:$5,MAX(rBP!$5:$5)-CR$5+1))&amp;":"&amp;ADDRESS($S82,SUMIFS(rBP!$1:$1,rBP!$5:$5,MAX(rBP!$5:$5))))))</f>
        <v>0</v>
      </c>
      <c r="CS82" s="69">
        <f ca="1">IF(CS$5="",0,SUMPRODUCT(
INDIRECT(ADDRESS($P82,SUMIFS($1:$1,$5:$5,1))&amp;":"&amp;ADDRESS($P82,CS$1)),
INDIRECT("rBP!"&amp;ADDRESS($S82,SUMIFS(rBP!$1:$1,rBP!$5:$5,MAX(rBP!$5:$5)-CS$5+1))&amp;":"&amp;ADDRESS($S82,SUMIFS(rBP!$1:$1,rBP!$5:$5,MAX(rBP!$5:$5))))))</f>
        <v>0</v>
      </c>
      <c r="CT82" s="69">
        <f ca="1">IF(CT$5="",0,SUMPRODUCT(
INDIRECT(ADDRESS($P82,SUMIFS($1:$1,$5:$5,1))&amp;":"&amp;ADDRESS($P82,CT$1)),
INDIRECT("rBP!"&amp;ADDRESS($S82,SUMIFS(rBP!$1:$1,rBP!$5:$5,MAX(rBP!$5:$5)-CT$5+1))&amp;":"&amp;ADDRESS($S82,SUMIFS(rBP!$1:$1,rBP!$5:$5,MAX(rBP!$5:$5))))))</f>
        <v>0</v>
      </c>
    </row>
    <row r="83" spans="1:98" s="27" customFormat="1" ht="12" x14ac:dyDescent="0.25">
      <c r="A83" s="26">
        <f>ROW()</f>
        <v>83</v>
      </c>
      <c r="E83" s="24"/>
      <c r="F83" s="66" t="str">
        <f>F75</f>
        <v>Поступление в пр-во ГП в натуральных величинах</v>
      </c>
      <c r="G83" s="27" t="str">
        <f>BP!$F$28</f>
        <v>Соцсборы</v>
      </c>
      <c r="M83" s="2" t="str">
        <f>BP!$M$28</f>
        <v>час</v>
      </c>
      <c r="P83" s="71">
        <f t="shared" si="12"/>
        <v>7</v>
      </c>
      <c r="R83" s="24"/>
      <c r="S83" s="71">
        <f>BP!$A136</f>
        <v>136</v>
      </c>
      <c r="T83" s="67"/>
      <c r="U83" s="67"/>
      <c r="V83" s="75"/>
      <c r="W83" s="29">
        <f ca="1">SUM(INDIRECT(ADDRESS(ROW(),SUMIFS($1:$1,$5:$5,1))):INDIRECT(ADDRESS(ROW(),SUMIFS($1:$1,$5:$5,MAX($5:$5)))))</f>
        <v>582771.9</v>
      </c>
      <c r="X83" s="67"/>
      <c r="Y83" s="67"/>
      <c r="Z83" s="69">
        <f ca="1">IF(Z$5="",0,SUMPRODUCT(
INDIRECT(ADDRESS($P83,SUMIFS($1:$1,$5:$5,1))&amp;":"&amp;ADDRESS($P83,Z$1)),
INDIRECT("rBP!"&amp;ADDRESS($S83,SUMIFS(rBP!$1:$1,rBP!$5:$5,MAX(rBP!$5:$5)-Z$5+1))&amp;":"&amp;ADDRESS($S83,SUMIFS(rBP!$1:$1,rBP!$5:$5,MAX(rBP!$5:$5))))))</f>
        <v>0</v>
      </c>
      <c r="AA83" s="69">
        <f ca="1">IF(AA$5="",0,SUMPRODUCT(
INDIRECT(ADDRESS($P83,SUMIFS($1:$1,$5:$5,1))&amp;":"&amp;ADDRESS($P83,AA$1)),
INDIRECT("rBP!"&amp;ADDRESS($S83,SUMIFS(rBP!$1:$1,rBP!$5:$5,MAX(rBP!$5:$5)-AA$5+1))&amp;":"&amp;ADDRESS($S83,SUMIFS(rBP!$1:$1,rBP!$5:$5,MAX(rBP!$5:$5))))))</f>
        <v>0</v>
      </c>
      <c r="AB83" s="69">
        <f ca="1">IF(AB$5="",0,SUMPRODUCT(
INDIRECT(ADDRESS($P83,SUMIFS($1:$1,$5:$5,1))&amp;":"&amp;ADDRESS($P83,AB$1)),
INDIRECT("rBP!"&amp;ADDRESS($S83,SUMIFS(rBP!$1:$1,rBP!$5:$5,MAX(rBP!$5:$5)-AB$5+1))&amp;":"&amp;ADDRESS($S83,SUMIFS(rBP!$1:$1,rBP!$5:$5,MAX(rBP!$5:$5))))))</f>
        <v>0</v>
      </c>
      <c r="AC83" s="69">
        <f ca="1">IF(AC$5="",0,SUMPRODUCT(
INDIRECT(ADDRESS($P83,SUMIFS($1:$1,$5:$5,1))&amp;":"&amp;ADDRESS($P83,AC$1)),
INDIRECT("rBP!"&amp;ADDRESS($S83,SUMIFS(rBP!$1:$1,rBP!$5:$5,MAX(rBP!$5:$5)-AC$5+1))&amp;":"&amp;ADDRESS($S83,SUMIFS(rBP!$1:$1,rBP!$5:$5,MAX(rBP!$5:$5))))))</f>
        <v>0</v>
      </c>
      <c r="AD83" s="69">
        <f ca="1">IF(AD$5="",0,SUMPRODUCT(
INDIRECT(ADDRESS($P83,SUMIFS($1:$1,$5:$5,1))&amp;":"&amp;ADDRESS($P83,AD$1)),
INDIRECT("rBP!"&amp;ADDRESS($S83,SUMIFS(rBP!$1:$1,rBP!$5:$5,MAX(rBP!$5:$5)-AD$5+1))&amp;":"&amp;ADDRESS($S83,SUMIFS(rBP!$1:$1,rBP!$5:$5,MAX(rBP!$5:$5))))))</f>
        <v>0</v>
      </c>
      <c r="AE83" s="69">
        <f ca="1">IF(AE$5="",0,SUMPRODUCT(
INDIRECT(ADDRESS($P83,SUMIFS($1:$1,$5:$5,1))&amp;":"&amp;ADDRESS($P83,AE$1)),
INDIRECT("rBP!"&amp;ADDRESS($S83,SUMIFS(rBP!$1:$1,rBP!$5:$5,MAX(rBP!$5:$5)-AE$5+1))&amp;":"&amp;ADDRESS($S83,SUMIFS(rBP!$1:$1,rBP!$5:$5,MAX(rBP!$5:$5))))))</f>
        <v>0</v>
      </c>
      <c r="AF83" s="69">
        <f ca="1">IF(AF$5="",0,SUMPRODUCT(
INDIRECT(ADDRESS($P83,SUMIFS($1:$1,$5:$5,1))&amp;":"&amp;ADDRESS($P83,AF$1)),
INDIRECT("rBP!"&amp;ADDRESS($S83,SUMIFS(rBP!$1:$1,rBP!$5:$5,MAX(rBP!$5:$5)-AF$5+1))&amp;":"&amp;ADDRESS($S83,SUMIFS(rBP!$1:$1,rBP!$5:$5,MAX(rBP!$5:$5))))))</f>
        <v>0</v>
      </c>
      <c r="AG83" s="69">
        <f ca="1">IF(AG$5="",0,SUMPRODUCT(
INDIRECT(ADDRESS($P83,SUMIFS($1:$1,$5:$5,1))&amp;":"&amp;ADDRESS($P83,AG$1)),
INDIRECT("rBP!"&amp;ADDRESS($S83,SUMIFS(rBP!$1:$1,rBP!$5:$5,MAX(rBP!$5:$5)-AG$5+1))&amp;":"&amp;ADDRESS($S83,SUMIFS(rBP!$1:$1,rBP!$5:$5,MAX(rBP!$5:$5))))))</f>
        <v>30</v>
      </c>
      <c r="AH83" s="69">
        <f ca="1">IF(AH$5="",0,SUMPRODUCT(
INDIRECT(ADDRESS($P83,SUMIFS($1:$1,$5:$5,1))&amp;":"&amp;ADDRESS($P83,AH$1)),
INDIRECT("rBP!"&amp;ADDRESS($S83,SUMIFS(rBP!$1:$1,rBP!$5:$5,MAX(rBP!$5:$5)-AH$5+1))&amp;":"&amp;ADDRESS($S83,SUMIFS(rBP!$1:$1,rBP!$5:$5,MAX(rBP!$5:$5))))))</f>
        <v>120</v>
      </c>
      <c r="AI83" s="69">
        <f ca="1">IF(AI$5="",0,SUMPRODUCT(
INDIRECT(ADDRESS($P83,SUMIFS($1:$1,$5:$5,1))&amp;":"&amp;ADDRESS($P83,AI$1)),
INDIRECT("rBP!"&amp;ADDRESS($S83,SUMIFS(rBP!$1:$1,rBP!$5:$5,MAX(rBP!$5:$5)-AI$5+1))&amp;":"&amp;ADDRESS($S83,SUMIFS(rBP!$1:$1,rBP!$5:$5,MAX(rBP!$5:$5))))))</f>
        <v>216</v>
      </c>
      <c r="AJ83" s="69">
        <f ca="1">IF(AJ$5="",0,SUMPRODUCT(
INDIRECT(ADDRESS($P83,SUMIFS($1:$1,$5:$5,1))&amp;":"&amp;ADDRESS($P83,AJ$1)),
INDIRECT("rBP!"&amp;ADDRESS($S83,SUMIFS(rBP!$1:$1,rBP!$5:$5,MAX(rBP!$5:$5)-AJ$5+1))&amp;":"&amp;ADDRESS($S83,SUMIFS(rBP!$1:$1,rBP!$5:$5,MAX(rBP!$5:$5))))))</f>
        <v>315.75</v>
      </c>
      <c r="AK83" s="69">
        <f ca="1">IF(AK$5="",0,SUMPRODUCT(
INDIRECT(ADDRESS($P83,SUMIFS($1:$1,$5:$5,1))&amp;":"&amp;ADDRESS($P83,AK$1)),
INDIRECT("rBP!"&amp;ADDRESS($S83,SUMIFS(rBP!$1:$1,rBP!$5:$5,MAX(rBP!$5:$5)-AK$5+1))&amp;":"&amp;ADDRESS($S83,SUMIFS(rBP!$1:$1,rBP!$5:$5,MAX(rBP!$5:$5))))))</f>
        <v>402.75</v>
      </c>
      <c r="AL83" s="69">
        <f ca="1">IF(AL$5="",0,SUMPRODUCT(
INDIRECT(ADDRESS($P83,SUMIFS($1:$1,$5:$5,1))&amp;":"&amp;ADDRESS($P83,AL$1)),
INDIRECT("rBP!"&amp;ADDRESS($S83,SUMIFS(rBP!$1:$1,rBP!$5:$5,MAX(rBP!$5:$5)-AL$5+1))&amp;":"&amp;ADDRESS($S83,SUMIFS(rBP!$1:$1,rBP!$5:$5,MAX(rBP!$5:$5))))))</f>
        <v>529.05000000000007</v>
      </c>
      <c r="AM83" s="69">
        <f ca="1">IF(AM$5="",0,SUMPRODUCT(
INDIRECT(ADDRESS($P83,SUMIFS($1:$1,$5:$5,1))&amp;":"&amp;ADDRESS($P83,AM$1)),
INDIRECT("rBP!"&amp;ADDRESS($S83,SUMIFS(rBP!$1:$1,rBP!$5:$5,MAX(rBP!$5:$5)-AM$5+1))&amp;":"&amp;ADDRESS($S83,SUMIFS(rBP!$1:$1,rBP!$5:$5,MAX(rBP!$5:$5))))))</f>
        <v>859.05000000000007</v>
      </c>
      <c r="AN83" s="69">
        <f ca="1">IF(AN$5="",0,SUMPRODUCT(
INDIRECT(ADDRESS($P83,SUMIFS($1:$1,$5:$5,1))&amp;":"&amp;ADDRESS($P83,AN$1)),
INDIRECT("rBP!"&amp;ADDRESS($S83,SUMIFS(rBP!$1:$1,rBP!$5:$5,MAX(rBP!$5:$5)-AN$5+1))&amp;":"&amp;ADDRESS($S83,SUMIFS(rBP!$1:$1,rBP!$5:$5,MAX(rBP!$5:$5))))))</f>
        <v>1414.65</v>
      </c>
      <c r="AO83" s="69">
        <f ca="1">IF(AO$5="",0,SUMPRODUCT(
INDIRECT(ADDRESS($P83,SUMIFS($1:$1,$5:$5,1))&amp;":"&amp;ADDRESS($P83,AO$1)),
INDIRECT("rBP!"&amp;ADDRESS($S83,SUMIFS(rBP!$1:$1,rBP!$5:$5,MAX(rBP!$5:$5)-AO$5+1))&amp;":"&amp;ADDRESS($S83,SUMIFS(rBP!$1:$1,rBP!$5:$5,MAX(rBP!$5:$5))))))</f>
        <v>2212.2749999999996</v>
      </c>
      <c r="AP83" s="69">
        <f ca="1">IF(AP$5="",0,SUMPRODUCT(
INDIRECT(ADDRESS($P83,SUMIFS($1:$1,$5:$5,1))&amp;":"&amp;ADDRESS($P83,AP$1)),
INDIRECT("rBP!"&amp;ADDRESS($S83,SUMIFS(rBP!$1:$1,rBP!$5:$5,MAX(rBP!$5:$5)-AP$5+1))&amp;":"&amp;ADDRESS($S83,SUMIFS(rBP!$1:$1,rBP!$5:$5,MAX(rBP!$5:$5))))))</f>
        <v>3222.75</v>
      </c>
      <c r="AQ83" s="69">
        <f ca="1">IF(AQ$5="",0,SUMPRODUCT(
INDIRECT(ADDRESS($P83,SUMIFS($1:$1,$5:$5,1))&amp;":"&amp;ADDRESS($P83,AQ$1)),
INDIRECT("rBP!"&amp;ADDRESS($S83,SUMIFS(rBP!$1:$1,rBP!$5:$5,MAX(rBP!$5:$5)-AQ$5+1))&amp;":"&amp;ADDRESS($S83,SUMIFS(rBP!$1:$1,rBP!$5:$5,MAX(rBP!$5:$5))))))</f>
        <v>4358.7749999999996</v>
      </c>
      <c r="AR83" s="69">
        <f ca="1">IF(AR$5="",0,SUMPRODUCT(
INDIRECT(ADDRESS($P83,SUMIFS($1:$1,$5:$5,1))&amp;":"&amp;ADDRESS($P83,AR$1)),
INDIRECT("rBP!"&amp;ADDRESS($S83,SUMIFS(rBP!$1:$1,rBP!$5:$5,MAX(rBP!$5:$5)-AR$5+1))&amp;":"&amp;ADDRESS($S83,SUMIFS(rBP!$1:$1,rBP!$5:$5,MAX(rBP!$5:$5))))))</f>
        <v>5569.35</v>
      </c>
      <c r="AS83" s="69">
        <f ca="1">IF(AS$5="",0,SUMPRODUCT(
INDIRECT(ADDRESS($P83,SUMIFS($1:$1,$5:$5,1))&amp;":"&amp;ADDRESS($P83,AS$1)),
INDIRECT("rBP!"&amp;ADDRESS($S83,SUMIFS(rBP!$1:$1,rBP!$5:$5,MAX(rBP!$5:$5)-AS$5+1))&amp;":"&amp;ADDRESS($S83,SUMIFS(rBP!$1:$1,rBP!$5:$5,MAX(rBP!$5:$5))))))</f>
        <v>6818.625</v>
      </c>
      <c r="AT83" s="69">
        <f ca="1">IF(AT$5="",0,SUMPRODUCT(
INDIRECT(ADDRESS($P83,SUMIFS($1:$1,$5:$5,1))&amp;":"&amp;ADDRESS($P83,AT$1)),
INDIRECT("rBP!"&amp;ADDRESS($S83,SUMIFS(rBP!$1:$1,rBP!$5:$5,MAX(rBP!$5:$5)-AT$5+1))&amp;":"&amp;ADDRESS($S83,SUMIFS(rBP!$1:$1,rBP!$5:$5,MAX(rBP!$5:$5))))))</f>
        <v>8088.375</v>
      </c>
      <c r="AU83" s="69">
        <f ca="1">IF(AU$5="",0,SUMPRODUCT(
INDIRECT(ADDRESS($P83,SUMIFS($1:$1,$5:$5,1))&amp;":"&amp;ADDRESS($P83,AU$1)),
INDIRECT("rBP!"&amp;ADDRESS($S83,SUMIFS(rBP!$1:$1,rBP!$5:$5,MAX(rBP!$5:$5)-AU$5+1))&amp;":"&amp;ADDRESS($S83,SUMIFS(rBP!$1:$1,rBP!$5:$5,MAX(rBP!$5:$5))))))</f>
        <v>9367.125</v>
      </c>
      <c r="AV83" s="69">
        <f ca="1">IF(AV$5="",0,SUMPRODUCT(
INDIRECT(ADDRESS($P83,SUMIFS($1:$1,$5:$5,1))&amp;":"&amp;ADDRESS($P83,AV$1)),
INDIRECT("rBP!"&amp;ADDRESS($S83,SUMIFS(rBP!$1:$1,rBP!$5:$5,MAX(rBP!$5:$5)-AV$5+1))&amp;":"&amp;ADDRESS($S83,SUMIFS(rBP!$1:$1,rBP!$5:$5,MAX(rBP!$5:$5))))))</f>
        <v>10648.125</v>
      </c>
      <c r="AW83" s="69">
        <f ca="1">IF(AW$5="",0,SUMPRODUCT(
INDIRECT(ADDRESS($P83,SUMIFS($1:$1,$5:$5,1))&amp;":"&amp;ADDRESS($P83,AW$1)),
INDIRECT("rBP!"&amp;ADDRESS($S83,SUMIFS(rBP!$1:$1,rBP!$5:$5,MAX(rBP!$5:$5)-AW$5+1))&amp;":"&amp;ADDRESS($S83,SUMIFS(rBP!$1:$1,rBP!$5:$5,MAX(rBP!$5:$5))))))</f>
        <v>11930.25</v>
      </c>
      <c r="AX83" s="69">
        <f ca="1">IF(AX$5="",0,SUMPRODUCT(
INDIRECT(ADDRESS($P83,SUMIFS($1:$1,$5:$5,1))&amp;":"&amp;ADDRESS($P83,AX$1)),
INDIRECT("rBP!"&amp;ADDRESS($S83,SUMIFS(rBP!$1:$1,rBP!$5:$5,MAX(rBP!$5:$5)-AX$5+1))&amp;":"&amp;ADDRESS($S83,SUMIFS(rBP!$1:$1,rBP!$5:$5,MAX(rBP!$5:$5))))))</f>
        <v>13212.75</v>
      </c>
      <c r="AY83" s="69">
        <f ca="1">IF(AY$5="",0,SUMPRODUCT(
INDIRECT(ADDRESS($P83,SUMIFS($1:$1,$5:$5,1))&amp;":"&amp;ADDRESS($P83,AY$1)),
INDIRECT("rBP!"&amp;ADDRESS($S83,SUMIFS(rBP!$1:$1,rBP!$5:$5,MAX(rBP!$5:$5)-AY$5+1))&amp;":"&amp;ADDRESS($S83,SUMIFS(rBP!$1:$1,rBP!$5:$5,MAX(rBP!$5:$5))))))</f>
        <v>14495.25</v>
      </c>
      <c r="AZ83" s="69">
        <f ca="1">IF(AZ$5="",0,SUMPRODUCT(
INDIRECT(ADDRESS($P83,SUMIFS($1:$1,$5:$5,1))&amp;":"&amp;ADDRESS($P83,AZ$1)),
INDIRECT("rBP!"&amp;ADDRESS($S83,SUMIFS(rBP!$1:$1,rBP!$5:$5,MAX(rBP!$5:$5)-AZ$5+1))&amp;":"&amp;ADDRESS($S83,SUMIFS(rBP!$1:$1,rBP!$5:$5,MAX(rBP!$5:$5))))))</f>
        <v>15777.75</v>
      </c>
      <c r="BA83" s="69">
        <f ca="1">IF(BA$5="",0,SUMPRODUCT(
INDIRECT(ADDRESS($P83,SUMIFS($1:$1,$5:$5,1))&amp;":"&amp;ADDRESS($P83,BA$1)),
INDIRECT("rBP!"&amp;ADDRESS($S83,SUMIFS(rBP!$1:$1,rBP!$5:$5,MAX(rBP!$5:$5)-BA$5+1))&amp;":"&amp;ADDRESS($S83,SUMIFS(rBP!$1:$1,rBP!$5:$5,MAX(rBP!$5:$5))))))</f>
        <v>17060.25</v>
      </c>
      <c r="BB83" s="69">
        <f ca="1">IF(BB$5="",0,SUMPRODUCT(
INDIRECT(ADDRESS($P83,SUMIFS($1:$1,$5:$5,1))&amp;":"&amp;ADDRESS($P83,BB$1)),
INDIRECT("rBP!"&amp;ADDRESS($S83,SUMIFS(rBP!$1:$1,rBP!$5:$5,MAX(rBP!$5:$5)-BB$5+1))&amp;":"&amp;ADDRESS($S83,SUMIFS(rBP!$1:$1,rBP!$5:$5,MAX(rBP!$5:$5))))))</f>
        <v>18342.75</v>
      </c>
      <c r="BC83" s="69">
        <f ca="1">IF(BC$5="",0,SUMPRODUCT(
INDIRECT(ADDRESS($P83,SUMIFS($1:$1,$5:$5,1))&amp;":"&amp;ADDRESS($P83,BC$1)),
INDIRECT("rBP!"&amp;ADDRESS($S83,SUMIFS(rBP!$1:$1,rBP!$5:$5,MAX(rBP!$5:$5)-BC$5+1))&amp;":"&amp;ADDRESS($S83,SUMIFS(rBP!$1:$1,rBP!$5:$5,MAX(rBP!$5:$5))))))</f>
        <v>19625.25</v>
      </c>
      <c r="BD83" s="69">
        <f ca="1">IF(BD$5="",0,SUMPRODUCT(
INDIRECT(ADDRESS($P83,SUMIFS($1:$1,$5:$5,1))&amp;":"&amp;ADDRESS($P83,BD$1)),
INDIRECT("rBP!"&amp;ADDRESS($S83,SUMIFS(rBP!$1:$1,rBP!$5:$5,MAX(rBP!$5:$5)-BD$5+1))&amp;":"&amp;ADDRESS($S83,SUMIFS(rBP!$1:$1,rBP!$5:$5,MAX(rBP!$5:$5))))))</f>
        <v>20832.75</v>
      </c>
      <c r="BE83" s="69">
        <f ca="1">IF(BE$5="",0,SUMPRODUCT(
INDIRECT(ADDRESS($P83,SUMIFS($1:$1,$5:$5,1))&amp;":"&amp;ADDRESS($P83,BE$1)),
INDIRECT("rBP!"&amp;ADDRESS($S83,SUMIFS(rBP!$1:$1,rBP!$5:$5,MAX(rBP!$5:$5)-BE$5+1))&amp;":"&amp;ADDRESS($S83,SUMIFS(rBP!$1:$1,rBP!$5:$5,MAX(rBP!$5:$5))))))</f>
        <v>21815.25</v>
      </c>
      <c r="BF83" s="69">
        <f ca="1">IF(BF$5="",0,SUMPRODUCT(
INDIRECT(ADDRESS($P83,SUMIFS($1:$1,$5:$5,1))&amp;":"&amp;ADDRESS($P83,BF$1)),
INDIRECT("rBP!"&amp;ADDRESS($S83,SUMIFS(rBP!$1:$1,rBP!$5:$5,MAX(rBP!$5:$5)-BF$5+1))&amp;":"&amp;ADDRESS($S83,SUMIFS(rBP!$1:$1,rBP!$5:$5,MAX(rBP!$5:$5))))))</f>
        <v>22557.75</v>
      </c>
      <c r="BG83" s="69">
        <f ca="1">IF(BG$5="",0,SUMPRODUCT(
INDIRECT(ADDRESS($P83,SUMIFS($1:$1,$5:$5,1))&amp;":"&amp;ADDRESS($P83,BG$1)),
INDIRECT("rBP!"&amp;ADDRESS($S83,SUMIFS(rBP!$1:$1,rBP!$5:$5,MAX(rBP!$5:$5)-BG$5+1))&amp;":"&amp;ADDRESS($S83,SUMIFS(rBP!$1:$1,rBP!$5:$5,MAX(rBP!$5:$5))))))</f>
        <v>23050.875</v>
      </c>
      <c r="BH83" s="69">
        <f ca="1">IF(BH$5="",0,SUMPRODUCT(
INDIRECT(ADDRESS($P83,SUMIFS($1:$1,$5:$5,1))&amp;":"&amp;ADDRESS($P83,BH$1)),
INDIRECT("rBP!"&amp;ADDRESS($S83,SUMIFS(rBP!$1:$1,rBP!$5:$5,MAX(rBP!$5:$5)-BH$5+1))&amp;":"&amp;ADDRESS($S83,SUMIFS(rBP!$1:$1,rBP!$5:$5,MAX(rBP!$5:$5))))))</f>
        <v>23326.5</v>
      </c>
      <c r="BI83" s="69">
        <f ca="1">IF(BI$5="",0,SUMPRODUCT(
INDIRECT(ADDRESS($P83,SUMIFS($1:$1,$5:$5,1))&amp;":"&amp;ADDRESS($P83,BI$1)),
INDIRECT("rBP!"&amp;ADDRESS($S83,SUMIFS(rBP!$1:$1,rBP!$5:$5,MAX(rBP!$5:$5)-BI$5+1))&amp;":"&amp;ADDRESS($S83,SUMIFS(rBP!$1:$1,rBP!$5:$5,MAX(rBP!$5:$5))))))</f>
        <v>23473.875</v>
      </c>
      <c r="BJ83" s="69">
        <f ca="1">IF(BJ$5="",0,SUMPRODUCT(
INDIRECT(ADDRESS($P83,SUMIFS($1:$1,$5:$5,1))&amp;":"&amp;ADDRESS($P83,BJ$1)),
INDIRECT("rBP!"&amp;ADDRESS($S83,SUMIFS(rBP!$1:$1,rBP!$5:$5,MAX(rBP!$5:$5)-BJ$5+1))&amp;":"&amp;ADDRESS($S83,SUMIFS(rBP!$1:$1,rBP!$5:$5,MAX(rBP!$5:$5))))))</f>
        <v>23546.25</v>
      </c>
      <c r="BK83" s="69">
        <f ca="1">IF(BK$5="",0,SUMPRODUCT(
INDIRECT(ADDRESS($P83,SUMIFS($1:$1,$5:$5,1))&amp;":"&amp;ADDRESS($P83,BK$1)),
INDIRECT("rBP!"&amp;ADDRESS($S83,SUMIFS(rBP!$1:$1,rBP!$5:$5,MAX(rBP!$5:$5)-BK$5+1))&amp;":"&amp;ADDRESS($S83,SUMIFS(rBP!$1:$1,rBP!$5:$5,MAX(rBP!$5:$5))))))</f>
        <v>23579.625</v>
      </c>
      <c r="BL83" s="69">
        <f ca="1">IF(BL$5="",0,SUMPRODUCT(
INDIRECT(ADDRESS($P83,SUMIFS($1:$1,$5:$5,1))&amp;":"&amp;ADDRESS($P83,BL$1)),
INDIRECT("rBP!"&amp;ADDRESS($S83,SUMIFS(rBP!$1:$1,rBP!$5:$5,MAX(rBP!$5:$5)-BL$5+1))&amp;":"&amp;ADDRESS($S83,SUMIFS(rBP!$1:$1,rBP!$5:$5,MAX(rBP!$5:$5))))))</f>
        <v>23592.375</v>
      </c>
      <c r="BM83" s="69">
        <f ca="1">IF(BM$5="",0,SUMPRODUCT(
INDIRECT(ADDRESS($P83,SUMIFS($1:$1,$5:$5,1))&amp;":"&amp;ADDRESS($P83,BM$1)),
INDIRECT("rBP!"&amp;ADDRESS($S83,SUMIFS(rBP!$1:$1,rBP!$5:$5,MAX(rBP!$5:$5)-BM$5+1))&amp;":"&amp;ADDRESS($S83,SUMIFS(rBP!$1:$1,rBP!$5:$5,MAX(rBP!$5:$5))))))</f>
        <v>23596.125</v>
      </c>
      <c r="BN83" s="69">
        <f ca="1">IF(BN$5="",0,SUMPRODUCT(
INDIRECT(ADDRESS($P83,SUMIFS($1:$1,$5:$5,1))&amp;":"&amp;ADDRESS($P83,BN$1)),
INDIRECT("rBP!"&amp;ADDRESS($S83,SUMIFS(rBP!$1:$1,rBP!$5:$5,MAX(rBP!$5:$5)-BN$5+1))&amp;":"&amp;ADDRESS($S83,SUMIFS(rBP!$1:$1,rBP!$5:$5,MAX(rBP!$5:$5))))))</f>
        <v>23597.625</v>
      </c>
      <c r="BO83" s="69">
        <f ca="1">IF(BO$5="",0,SUMPRODUCT(
INDIRECT(ADDRESS($P83,SUMIFS($1:$1,$5:$5,1))&amp;":"&amp;ADDRESS($P83,BO$1)),
INDIRECT("rBP!"&amp;ADDRESS($S83,SUMIFS(rBP!$1:$1,rBP!$5:$5,MAX(rBP!$5:$5)-BO$5+1))&amp;":"&amp;ADDRESS($S83,SUMIFS(rBP!$1:$1,rBP!$5:$5,MAX(rBP!$5:$5))))))</f>
        <v>23598.000000000004</v>
      </c>
      <c r="BP83" s="69">
        <f ca="1">IF(BP$5="",0,SUMPRODUCT(
INDIRECT(ADDRESS($P83,SUMIFS($1:$1,$5:$5,1))&amp;":"&amp;ADDRESS($P83,BP$1)),
INDIRECT("rBP!"&amp;ADDRESS($S83,SUMIFS(rBP!$1:$1,rBP!$5:$5,MAX(rBP!$5:$5)-BP$5+1))&amp;":"&amp;ADDRESS($S83,SUMIFS(rBP!$1:$1,rBP!$5:$5,MAX(rBP!$5:$5))))))</f>
        <v>23598.000000000004</v>
      </c>
      <c r="BQ83" s="69">
        <f ca="1">IF(BQ$5="",0,SUMPRODUCT(
INDIRECT(ADDRESS($P83,SUMIFS($1:$1,$5:$5,1))&amp;":"&amp;ADDRESS($P83,BQ$1)),
INDIRECT("rBP!"&amp;ADDRESS($S83,SUMIFS(rBP!$1:$1,rBP!$5:$5,MAX(rBP!$5:$5)-BQ$5+1))&amp;":"&amp;ADDRESS($S83,SUMIFS(rBP!$1:$1,rBP!$5:$5,MAX(rBP!$5:$5))))))</f>
        <v>23598.000000000004</v>
      </c>
      <c r="BR83" s="69">
        <f ca="1">IF(BR$5="",0,SUMPRODUCT(
INDIRECT(ADDRESS($P83,SUMIFS($1:$1,$5:$5,1))&amp;":"&amp;ADDRESS($P83,BR$1)),
INDIRECT("rBP!"&amp;ADDRESS($S83,SUMIFS(rBP!$1:$1,rBP!$5:$5,MAX(rBP!$5:$5)-BR$5+1))&amp;":"&amp;ADDRESS($S83,SUMIFS(rBP!$1:$1,rBP!$5:$5,MAX(rBP!$5:$5))))))</f>
        <v>23598.000000000004</v>
      </c>
      <c r="BS83" s="69">
        <f ca="1">IF(BS$5="",0,SUMPRODUCT(
INDIRECT(ADDRESS($P83,SUMIFS($1:$1,$5:$5,1))&amp;":"&amp;ADDRESS($P83,BS$1)),
INDIRECT("rBP!"&amp;ADDRESS($S83,SUMIFS(rBP!$1:$1,rBP!$5:$5,MAX(rBP!$5:$5)-BS$5+1))&amp;":"&amp;ADDRESS($S83,SUMIFS(rBP!$1:$1,rBP!$5:$5,MAX(rBP!$5:$5))))))</f>
        <v>23598.000000000004</v>
      </c>
      <c r="BT83" s="69">
        <f ca="1">IF(BT$5="",0,SUMPRODUCT(
INDIRECT(ADDRESS($P83,SUMIFS($1:$1,$5:$5,1))&amp;":"&amp;ADDRESS($P83,BT$1)),
INDIRECT("rBP!"&amp;ADDRESS($S83,SUMIFS(rBP!$1:$1,rBP!$5:$5,MAX(rBP!$5:$5)-BT$5+1))&amp;":"&amp;ADDRESS($S83,SUMIFS(rBP!$1:$1,rBP!$5:$5,MAX(rBP!$5:$5))))))</f>
        <v>23598.000000000004</v>
      </c>
      <c r="BU83" s="69">
        <f ca="1">IF(BU$5="",0,SUMPRODUCT(
INDIRECT(ADDRESS($P83,SUMIFS($1:$1,$5:$5,1))&amp;":"&amp;ADDRESS($P83,BU$1)),
INDIRECT("rBP!"&amp;ADDRESS($S83,SUMIFS(rBP!$1:$1,rBP!$5:$5,MAX(rBP!$5:$5)-BU$5+1))&amp;":"&amp;ADDRESS($S83,SUMIFS(rBP!$1:$1,rBP!$5:$5,MAX(rBP!$5:$5))))))</f>
        <v>23598.000000000004</v>
      </c>
      <c r="BV83" s="69">
        <f ca="1">IF(BV$5="",0,SUMPRODUCT(
INDIRECT(ADDRESS($P83,SUMIFS($1:$1,$5:$5,1))&amp;":"&amp;ADDRESS($P83,BV$1)),
INDIRECT("rBP!"&amp;ADDRESS($S83,SUMIFS(rBP!$1:$1,rBP!$5:$5,MAX(rBP!$5:$5)-BV$5+1))&amp;":"&amp;ADDRESS($S83,SUMIFS(rBP!$1:$1,rBP!$5:$5,MAX(rBP!$5:$5))))))</f>
        <v>0</v>
      </c>
      <c r="BW83" s="69">
        <f ca="1">IF(BW$5="",0,SUMPRODUCT(
INDIRECT(ADDRESS($P83,SUMIFS($1:$1,$5:$5,1))&amp;":"&amp;ADDRESS($P83,BW$1)),
INDIRECT("rBP!"&amp;ADDRESS($S83,SUMIFS(rBP!$1:$1,rBP!$5:$5,MAX(rBP!$5:$5)-BW$5+1))&amp;":"&amp;ADDRESS($S83,SUMIFS(rBP!$1:$1,rBP!$5:$5,MAX(rBP!$5:$5))))))</f>
        <v>0</v>
      </c>
      <c r="BX83" s="69">
        <f ca="1">IF(BX$5="",0,SUMPRODUCT(
INDIRECT(ADDRESS($P83,SUMIFS($1:$1,$5:$5,1))&amp;":"&amp;ADDRESS($P83,BX$1)),
INDIRECT("rBP!"&amp;ADDRESS($S83,SUMIFS(rBP!$1:$1,rBP!$5:$5,MAX(rBP!$5:$5)-BX$5+1))&amp;":"&amp;ADDRESS($S83,SUMIFS(rBP!$1:$1,rBP!$5:$5,MAX(rBP!$5:$5))))))</f>
        <v>0</v>
      </c>
      <c r="BY83" s="69">
        <f ca="1">IF(BY$5="",0,SUMPRODUCT(
INDIRECT(ADDRESS($P83,SUMIFS($1:$1,$5:$5,1))&amp;":"&amp;ADDRESS($P83,BY$1)),
INDIRECT("rBP!"&amp;ADDRESS($S83,SUMIFS(rBP!$1:$1,rBP!$5:$5,MAX(rBP!$5:$5)-BY$5+1))&amp;":"&amp;ADDRESS($S83,SUMIFS(rBP!$1:$1,rBP!$5:$5,MAX(rBP!$5:$5))))))</f>
        <v>0</v>
      </c>
      <c r="BZ83" s="69">
        <f ca="1">IF(BZ$5="",0,SUMPRODUCT(
INDIRECT(ADDRESS($P83,SUMIFS($1:$1,$5:$5,1))&amp;":"&amp;ADDRESS($P83,BZ$1)),
INDIRECT("rBP!"&amp;ADDRESS($S83,SUMIFS(rBP!$1:$1,rBP!$5:$5,MAX(rBP!$5:$5)-BZ$5+1))&amp;":"&amp;ADDRESS($S83,SUMIFS(rBP!$1:$1,rBP!$5:$5,MAX(rBP!$5:$5))))))</f>
        <v>0</v>
      </c>
      <c r="CA83" s="69">
        <f ca="1">IF(CA$5="",0,SUMPRODUCT(
INDIRECT(ADDRESS($P83,SUMIFS($1:$1,$5:$5,1))&amp;":"&amp;ADDRESS($P83,CA$1)),
INDIRECT("rBP!"&amp;ADDRESS($S83,SUMIFS(rBP!$1:$1,rBP!$5:$5,MAX(rBP!$5:$5)-CA$5+1))&amp;":"&amp;ADDRESS($S83,SUMIFS(rBP!$1:$1,rBP!$5:$5,MAX(rBP!$5:$5))))))</f>
        <v>0</v>
      </c>
      <c r="CB83" s="69">
        <f ca="1">IF(CB$5="",0,SUMPRODUCT(
INDIRECT(ADDRESS($P83,SUMIFS($1:$1,$5:$5,1))&amp;":"&amp;ADDRESS($P83,CB$1)),
INDIRECT("rBP!"&amp;ADDRESS($S83,SUMIFS(rBP!$1:$1,rBP!$5:$5,MAX(rBP!$5:$5)-CB$5+1))&amp;":"&amp;ADDRESS($S83,SUMIFS(rBP!$1:$1,rBP!$5:$5,MAX(rBP!$5:$5))))))</f>
        <v>0</v>
      </c>
      <c r="CC83" s="69">
        <f ca="1">IF(CC$5="",0,SUMPRODUCT(
INDIRECT(ADDRESS($P83,SUMIFS($1:$1,$5:$5,1))&amp;":"&amp;ADDRESS($P83,CC$1)),
INDIRECT("rBP!"&amp;ADDRESS($S83,SUMIFS(rBP!$1:$1,rBP!$5:$5,MAX(rBP!$5:$5)-CC$5+1))&amp;":"&amp;ADDRESS($S83,SUMIFS(rBP!$1:$1,rBP!$5:$5,MAX(rBP!$5:$5))))))</f>
        <v>0</v>
      </c>
      <c r="CD83" s="69">
        <f ca="1">IF(CD$5="",0,SUMPRODUCT(
INDIRECT(ADDRESS($P83,SUMIFS($1:$1,$5:$5,1))&amp;":"&amp;ADDRESS($P83,CD$1)),
INDIRECT("rBP!"&amp;ADDRESS($S83,SUMIFS(rBP!$1:$1,rBP!$5:$5,MAX(rBP!$5:$5)-CD$5+1))&amp;":"&amp;ADDRESS($S83,SUMIFS(rBP!$1:$1,rBP!$5:$5,MAX(rBP!$5:$5))))))</f>
        <v>0</v>
      </c>
      <c r="CE83" s="69">
        <f ca="1">IF(CE$5="",0,SUMPRODUCT(
INDIRECT(ADDRESS($P83,SUMIFS($1:$1,$5:$5,1))&amp;":"&amp;ADDRESS($P83,CE$1)),
INDIRECT("rBP!"&amp;ADDRESS($S83,SUMIFS(rBP!$1:$1,rBP!$5:$5,MAX(rBP!$5:$5)-CE$5+1))&amp;":"&amp;ADDRESS($S83,SUMIFS(rBP!$1:$1,rBP!$5:$5,MAX(rBP!$5:$5))))))</f>
        <v>0</v>
      </c>
      <c r="CF83" s="69">
        <f ca="1">IF(CF$5="",0,SUMPRODUCT(
INDIRECT(ADDRESS($P83,SUMIFS($1:$1,$5:$5,1))&amp;":"&amp;ADDRESS($P83,CF$1)),
INDIRECT("rBP!"&amp;ADDRESS($S83,SUMIFS(rBP!$1:$1,rBP!$5:$5,MAX(rBP!$5:$5)-CF$5+1))&amp;":"&amp;ADDRESS($S83,SUMIFS(rBP!$1:$1,rBP!$5:$5,MAX(rBP!$5:$5))))))</f>
        <v>0</v>
      </c>
      <c r="CG83" s="69">
        <f ca="1">IF(CG$5="",0,SUMPRODUCT(
INDIRECT(ADDRESS($P83,SUMIFS($1:$1,$5:$5,1))&amp;":"&amp;ADDRESS($P83,CG$1)),
INDIRECT("rBP!"&amp;ADDRESS($S83,SUMIFS(rBP!$1:$1,rBP!$5:$5,MAX(rBP!$5:$5)-CG$5+1))&amp;":"&amp;ADDRESS($S83,SUMIFS(rBP!$1:$1,rBP!$5:$5,MAX(rBP!$5:$5))))))</f>
        <v>0</v>
      </c>
      <c r="CH83" s="69">
        <f ca="1">IF(CH$5="",0,SUMPRODUCT(
INDIRECT(ADDRESS($P83,SUMIFS($1:$1,$5:$5,1))&amp;":"&amp;ADDRESS($P83,CH$1)),
INDIRECT("rBP!"&amp;ADDRESS($S83,SUMIFS(rBP!$1:$1,rBP!$5:$5,MAX(rBP!$5:$5)-CH$5+1))&amp;":"&amp;ADDRESS($S83,SUMIFS(rBP!$1:$1,rBP!$5:$5,MAX(rBP!$5:$5))))))</f>
        <v>0</v>
      </c>
      <c r="CI83" s="69">
        <f ca="1">IF(CI$5="",0,SUMPRODUCT(
INDIRECT(ADDRESS($P83,SUMIFS($1:$1,$5:$5,1))&amp;":"&amp;ADDRESS($P83,CI$1)),
INDIRECT("rBP!"&amp;ADDRESS($S83,SUMIFS(rBP!$1:$1,rBP!$5:$5,MAX(rBP!$5:$5)-CI$5+1))&amp;":"&amp;ADDRESS($S83,SUMIFS(rBP!$1:$1,rBP!$5:$5,MAX(rBP!$5:$5))))))</f>
        <v>0</v>
      </c>
      <c r="CJ83" s="69">
        <f ca="1">IF(CJ$5="",0,SUMPRODUCT(
INDIRECT(ADDRESS($P83,SUMIFS($1:$1,$5:$5,1))&amp;":"&amp;ADDRESS($P83,CJ$1)),
INDIRECT("rBP!"&amp;ADDRESS($S83,SUMIFS(rBP!$1:$1,rBP!$5:$5,MAX(rBP!$5:$5)-CJ$5+1))&amp;":"&amp;ADDRESS($S83,SUMIFS(rBP!$1:$1,rBP!$5:$5,MAX(rBP!$5:$5))))))</f>
        <v>0</v>
      </c>
      <c r="CK83" s="69">
        <f ca="1">IF(CK$5="",0,SUMPRODUCT(
INDIRECT(ADDRESS($P83,SUMIFS($1:$1,$5:$5,1))&amp;":"&amp;ADDRESS($P83,CK$1)),
INDIRECT("rBP!"&amp;ADDRESS($S83,SUMIFS(rBP!$1:$1,rBP!$5:$5,MAX(rBP!$5:$5)-CK$5+1))&amp;":"&amp;ADDRESS($S83,SUMIFS(rBP!$1:$1,rBP!$5:$5,MAX(rBP!$5:$5))))))</f>
        <v>0</v>
      </c>
      <c r="CL83" s="69">
        <f ca="1">IF(CL$5="",0,SUMPRODUCT(
INDIRECT(ADDRESS($P83,SUMIFS($1:$1,$5:$5,1))&amp;":"&amp;ADDRESS($P83,CL$1)),
INDIRECT("rBP!"&amp;ADDRESS($S83,SUMIFS(rBP!$1:$1,rBP!$5:$5,MAX(rBP!$5:$5)-CL$5+1))&amp;":"&amp;ADDRESS($S83,SUMIFS(rBP!$1:$1,rBP!$5:$5,MAX(rBP!$5:$5))))))</f>
        <v>0</v>
      </c>
      <c r="CM83" s="69">
        <f ca="1">IF(CM$5="",0,SUMPRODUCT(
INDIRECT(ADDRESS($P83,SUMIFS($1:$1,$5:$5,1))&amp;":"&amp;ADDRESS($P83,CM$1)),
INDIRECT("rBP!"&amp;ADDRESS($S83,SUMIFS(rBP!$1:$1,rBP!$5:$5,MAX(rBP!$5:$5)-CM$5+1))&amp;":"&amp;ADDRESS($S83,SUMIFS(rBP!$1:$1,rBP!$5:$5,MAX(rBP!$5:$5))))))</f>
        <v>0</v>
      </c>
      <c r="CN83" s="69">
        <f ca="1">IF(CN$5="",0,SUMPRODUCT(
INDIRECT(ADDRESS($P83,SUMIFS($1:$1,$5:$5,1))&amp;":"&amp;ADDRESS($P83,CN$1)),
INDIRECT("rBP!"&amp;ADDRESS($S83,SUMIFS(rBP!$1:$1,rBP!$5:$5,MAX(rBP!$5:$5)-CN$5+1))&amp;":"&amp;ADDRESS($S83,SUMIFS(rBP!$1:$1,rBP!$5:$5,MAX(rBP!$5:$5))))))</f>
        <v>0</v>
      </c>
      <c r="CO83" s="69">
        <f ca="1">IF(CO$5="",0,SUMPRODUCT(
INDIRECT(ADDRESS($P83,SUMIFS($1:$1,$5:$5,1))&amp;":"&amp;ADDRESS($P83,CO$1)),
INDIRECT("rBP!"&amp;ADDRESS($S83,SUMIFS(rBP!$1:$1,rBP!$5:$5,MAX(rBP!$5:$5)-CO$5+1))&amp;":"&amp;ADDRESS($S83,SUMIFS(rBP!$1:$1,rBP!$5:$5,MAX(rBP!$5:$5))))))</f>
        <v>0</v>
      </c>
      <c r="CP83" s="69">
        <f ca="1">IF(CP$5="",0,SUMPRODUCT(
INDIRECT(ADDRESS($P83,SUMIFS($1:$1,$5:$5,1))&amp;":"&amp;ADDRESS($P83,CP$1)),
INDIRECT("rBP!"&amp;ADDRESS($S83,SUMIFS(rBP!$1:$1,rBP!$5:$5,MAX(rBP!$5:$5)-CP$5+1))&amp;":"&amp;ADDRESS($S83,SUMIFS(rBP!$1:$1,rBP!$5:$5,MAX(rBP!$5:$5))))))</f>
        <v>0</v>
      </c>
      <c r="CQ83" s="69">
        <f ca="1">IF(CQ$5="",0,SUMPRODUCT(
INDIRECT(ADDRESS($P83,SUMIFS($1:$1,$5:$5,1))&amp;":"&amp;ADDRESS($P83,CQ$1)),
INDIRECT("rBP!"&amp;ADDRESS($S83,SUMIFS(rBP!$1:$1,rBP!$5:$5,MAX(rBP!$5:$5)-CQ$5+1))&amp;":"&amp;ADDRESS($S83,SUMIFS(rBP!$1:$1,rBP!$5:$5,MAX(rBP!$5:$5))))))</f>
        <v>0</v>
      </c>
      <c r="CR83" s="69">
        <f ca="1">IF(CR$5="",0,SUMPRODUCT(
INDIRECT(ADDRESS($P83,SUMIFS($1:$1,$5:$5,1))&amp;":"&amp;ADDRESS($P83,CR$1)),
INDIRECT("rBP!"&amp;ADDRESS($S83,SUMIFS(rBP!$1:$1,rBP!$5:$5,MAX(rBP!$5:$5)-CR$5+1))&amp;":"&amp;ADDRESS($S83,SUMIFS(rBP!$1:$1,rBP!$5:$5,MAX(rBP!$5:$5))))))</f>
        <v>0</v>
      </c>
      <c r="CS83" s="69">
        <f ca="1">IF(CS$5="",0,SUMPRODUCT(
INDIRECT(ADDRESS($P83,SUMIFS($1:$1,$5:$5,1))&amp;":"&amp;ADDRESS($P83,CS$1)),
INDIRECT("rBP!"&amp;ADDRESS($S83,SUMIFS(rBP!$1:$1,rBP!$5:$5,MAX(rBP!$5:$5)-CS$5+1))&amp;":"&amp;ADDRESS($S83,SUMIFS(rBP!$1:$1,rBP!$5:$5,MAX(rBP!$5:$5))))))</f>
        <v>0</v>
      </c>
      <c r="CT83" s="69">
        <f ca="1">IF(CT$5="",0,SUMPRODUCT(
INDIRECT(ADDRESS($P83,SUMIFS($1:$1,$5:$5,1))&amp;":"&amp;ADDRESS($P83,CT$1)),
INDIRECT("rBP!"&amp;ADDRESS($S83,SUMIFS(rBP!$1:$1,rBP!$5:$5,MAX(rBP!$5:$5)-CT$5+1))&amp;":"&amp;ADDRESS($S83,SUMIFS(rBP!$1:$1,rBP!$5:$5,MAX(rBP!$5:$5))))))</f>
        <v>0</v>
      </c>
    </row>
    <row r="84" spans="1:98" s="27" customFormat="1" ht="12" x14ac:dyDescent="0.25">
      <c r="A84" s="26">
        <f>ROW()</f>
        <v>84</v>
      </c>
      <c r="E84" s="24"/>
      <c r="F84" s="66" t="str">
        <f>F75</f>
        <v>Поступление в пр-во ГП в натуральных величинах</v>
      </c>
      <c r="G84" s="27" t="str">
        <f>BP!$F$29</f>
        <v>ЭлЭн</v>
      </c>
      <c r="M84" s="2" t="str">
        <f>BP!$M$29</f>
        <v>кВт*ч</v>
      </c>
      <c r="P84" s="71">
        <f t="shared" si="12"/>
        <v>7</v>
      </c>
      <c r="R84" s="24"/>
      <c r="S84" s="71">
        <f>BP!$A137</f>
        <v>137</v>
      </c>
      <c r="T84" s="67"/>
      <c r="U84" s="67"/>
      <c r="V84" s="75"/>
      <c r="W84" s="29">
        <f ca="1">SUM(INDIRECT(ADDRESS(ROW(),SUMIFS($1:$1,$5:$5,1))):INDIRECT(ADDRESS(ROW(),SUMIFS($1:$1,$5:$5,MAX($5:$5)))))</f>
        <v>621623.35999999987</v>
      </c>
      <c r="X84" s="67"/>
      <c r="Y84" s="67"/>
      <c r="Z84" s="69">
        <f ca="1">IF(Z$5="",0,SUMPRODUCT(
INDIRECT(ADDRESS($P84,SUMIFS($1:$1,$5:$5,1))&amp;":"&amp;ADDRESS($P84,Z$1)),
INDIRECT("rBP!"&amp;ADDRESS($S84,SUMIFS(rBP!$1:$1,rBP!$5:$5,MAX(rBP!$5:$5)-Z$5+1))&amp;":"&amp;ADDRESS($S84,SUMIFS(rBP!$1:$1,rBP!$5:$5,MAX(rBP!$5:$5))))))</f>
        <v>0</v>
      </c>
      <c r="AA84" s="69">
        <f ca="1">IF(AA$5="",0,SUMPRODUCT(
INDIRECT(ADDRESS($P84,SUMIFS($1:$1,$5:$5,1))&amp;":"&amp;ADDRESS($P84,AA$1)),
INDIRECT("rBP!"&amp;ADDRESS($S84,SUMIFS(rBP!$1:$1,rBP!$5:$5,MAX(rBP!$5:$5)-AA$5+1))&amp;":"&amp;ADDRESS($S84,SUMIFS(rBP!$1:$1,rBP!$5:$5,MAX(rBP!$5:$5))))))</f>
        <v>0</v>
      </c>
      <c r="AB84" s="69">
        <f ca="1">IF(AB$5="",0,SUMPRODUCT(
INDIRECT(ADDRESS($P84,SUMIFS($1:$1,$5:$5,1))&amp;":"&amp;ADDRESS($P84,AB$1)),
INDIRECT("rBP!"&amp;ADDRESS($S84,SUMIFS(rBP!$1:$1,rBP!$5:$5,MAX(rBP!$5:$5)-AB$5+1))&amp;":"&amp;ADDRESS($S84,SUMIFS(rBP!$1:$1,rBP!$5:$5,MAX(rBP!$5:$5))))))</f>
        <v>0</v>
      </c>
      <c r="AC84" s="69">
        <f ca="1">IF(AC$5="",0,SUMPRODUCT(
INDIRECT(ADDRESS($P84,SUMIFS($1:$1,$5:$5,1))&amp;":"&amp;ADDRESS($P84,AC$1)),
INDIRECT("rBP!"&amp;ADDRESS($S84,SUMIFS(rBP!$1:$1,rBP!$5:$5,MAX(rBP!$5:$5)-AC$5+1))&amp;":"&amp;ADDRESS($S84,SUMIFS(rBP!$1:$1,rBP!$5:$5,MAX(rBP!$5:$5))))))</f>
        <v>0</v>
      </c>
      <c r="AD84" s="69">
        <f ca="1">IF(AD$5="",0,SUMPRODUCT(
INDIRECT(ADDRESS($P84,SUMIFS($1:$1,$5:$5,1))&amp;":"&amp;ADDRESS($P84,AD$1)),
INDIRECT("rBP!"&amp;ADDRESS($S84,SUMIFS(rBP!$1:$1,rBP!$5:$5,MAX(rBP!$5:$5)-AD$5+1))&amp;":"&amp;ADDRESS($S84,SUMIFS(rBP!$1:$1,rBP!$5:$5,MAX(rBP!$5:$5))))))</f>
        <v>0</v>
      </c>
      <c r="AE84" s="69">
        <f ca="1">IF(AE$5="",0,SUMPRODUCT(
INDIRECT(ADDRESS($P84,SUMIFS($1:$1,$5:$5,1))&amp;":"&amp;ADDRESS($P84,AE$1)),
INDIRECT("rBP!"&amp;ADDRESS($S84,SUMIFS(rBP!$1:$1,rBP!$5:$5,MAX(rBP!$5:$5)-AE$5+1))&amp;":"&amp;ADDRESS($S84,SUMIFS(rBP!$1:$1,rBP!$5:$5,MAX(rBP!$5:$5))))))</f>
        <v>0</v>
      </c>
      <c r="AF84" s="69">
        <f ca="1">IF(AF$5="",0,SUMPRODUCT(
INDIRECT(ADDRESS($P84,SUMIFS($1:$1,$5:$5,1))&amp;":"&amp;ADDRESS($P84,AF$1)),
INDIRECT("rBP!"&amp;ADDRESS($S84,SUMIFS(rBP!$1:$1,rBP!$5:$5,MAX(rBP!$5:$5)-AF$5+1))&amp;":"&amp;ADDRESS($S84,SUMIFS(rBP!$1:$1,rBP!$5:$5,MAX(rBP!$5:$5))))))</f>
        <v>0</v>
      </c>
      <c r="AG84" s="69">
        <f ca="1">IF(AG$5="",0,SUMPRODUCT(
INDIRECT(ADDRESS($P84,SUMIFS($1:$1,$5:$5,1))&amp;":"&amp;ADDRESS($P84,AG$1)),
INDIRECT("rBP!"&amp;ADDRESS($S84,SUMIFS(rBP!$1:$1,rBP!$5:$5,MAX(rBP!$5:$5)-AG$5+1))&amp;":"&amp;ADDRESS($S84,SUMIFS(rBP!$1:$1,rBP!$5:$5,MAX(rBP!$5:$5))))))</f>
        <v>32</v>
      </c>
      <c r="AH84" s="69">
        <f ca="1">IF(AH$5="",0,SUMPRODUCT(
INDIRECT(ADDRESS($P84,SUMIFS($1:$1,$5:$5,1))&amp;":"&amp;ADDRESS($P84,AH$1)),
INDIRECT("rBP!"&amp;ADDRESS($S84,SUMIFS(rBP!$1:$1,rBP!$5:$5,MAX(rBP!$5:$5)-AH$5+1))&amp;":"&amp;ADDRESS($S84,SUMIFS(rBP!$1:$1,rBP!$5:$5,MAX(rBP!$5:$5))))))</f>
        <v>128</v>
      </c>
      <c r="AI84" s="69">
        <f ca="1">IF(AI$5="",0,SUMPRODUCT(
INDIRECT(ADDRESS($P84,SUMIFS($1:$1,$5:$5,1))&amp;":"&amp;ADDRESS($P84,AI$1)),
INDIRECT("rBP!"&amp;ADDRESS($S84,SUMIFS(rBP!$1:$1,rBP!$5:$5,MAX(rBP!$5:$5)-AI$5+1))&amp;":"&amp;ADDRESS($S84,SUMIFS(rBP!$1:$1,rBP!$5:$5,MAX(rBP!$5:$5))))))</f>
        <v>230.4</v>
      </c>
      <c r="AJ84" s="69">
        <f ca="1">IF(AJ$5="",0,SUMPRODUCT(
INDIRECT(ADDRESS($P84,SUMIFS($1:$1,$5:$5,1))&amp;":"&amp;ADDRESS($P84,AJ$1)),
INDIRECT("rBP!"&amp;ADDRESS($S84,SUMIFS(rBP!$1:$1,rBP!$5:$5,MAX(rBP!$5:$5)-AJ$5+1))&amp;":"&amp;ADDRESS($S84,SUMIFS(rBP!$1:$1,rBP!$5:$5,MAX(rBP!$5:$5))))))</f>
        <v>336.8</v>
      </c>
      <c r="AK84" s="69">
        <f ca="1">IF(AK$5="",0,SUMPRODUCT(
INDIRECT(ADDRESS($P84,SUMIFS($1:$1,$5:$5,1))&amp;":"&amp;ADDRESS($P84,AK$1)),
INDIRECT("rBP!"&amp;ADDRESS($S84,SUMIFS(rBP!$1:$1,rBP!$5:$5,MAX(rBP!$5:$5)-AK$5+1))&amp;":"&amp;ADDRESS($S84,SUMIFS(rBP!$1:$1,rBP!$5:$5,MAX(rBP!$5:$5))))))</f>
        <v>429.6</v>
      </c>
      <c r="AL84" s="69">
        <f ca="1">IF(AL$5="",0,SUMPRODUCT(
INDIRECT(ADDRESS($P84,SUMIFS($1:$1,$5:$5,1))&amp;":"&amp;ADDRESS($P84,AL$1)),
INDIRECT("rBP!"&amp;ADDRESS($S84,SUMIFS(rBP!$1:$1,rBP!$5:$5,MAX(rBP!$5:$5)-AL$5+1))&amp;":"&amp;ADDRESS($S84,SUMIFS(rBP!$1:$1,rBP!$5:$5,MAX(rBP!$5:$5))))))</f>
        <v>564.32000000000005</v>
      </c>
      <c r="AM84" s="69">
        <f ca="1">IF(AM$5="",0,SUMPRODUCT(
INDIRECT(ADDRESS($P84,SUMIFS($1:$1,$5:$5,1))&amp;":"&amp;ADDRESS($P84,AM$1)),
INDIRECT("rBP!"&amp;ADDRESS($S84,SUMIFS(rBP!$1:$1,rBP!$5:$5,MAX(rBP!$5:$5)-AM$5+1))&amp;":"&amp;ADDRESS($S84,SUMIFS(rBP!$1:$1,rBP!$5:$5,MAX(rBP!$5:$5))))))</f>
        <v>916.32000000000016</v>
      </c>
      <c r="AN84" s="69">
        <f ca="1">IF(AN$5="",0,SUMPRODUCT(
INDIRECT(ADDRESS($P84,SUMIFS($1:$1,$5:$5,1))&amp;":"&amp;ADDRESS($P84,AN$1)),
INDIRECT("rBP!"&amp;ADDRESS($S84,SUMIFS(rBP!$1:$1,rBP!$5:$5,MAX(rBP!$5:$5)-AN$5+1))&amp;":"&amp;ADDRESS($S84,SUMIFS(rBP!$1:$1,rBP!$5:$5,MAX(rBP!$5:$5))))))</f>
        <v>1508.96</v>
      </c>
      <c r="AO84" s="69">
        <f ca="1">IF(AO$5="",0,SUMPRODUCT(
INDIRECT(ADDRESS($P84,SUMIFS($1:$1,$5:$5,1))&amp;":"&amp;ADDRESS($P84,AO$1)),
INDIRECT("rBP!"&amp;ADDRESS($S84,SUMIFS(rBP!$1:$1,rBP!$5:$5,MAX(rBP!$5:$5)-AO$5+1))&amp;":"&amp;ADDRESS($S84,SUMIFS(rBP!$1:$1,rBP!$5:$5,MAX(rBP!$5:$5))))))</f>
        <v>2359.7599999999998</v>
      </c>
      <c r="AP84" s="69">
        <f ca="1">IF(AP$5="",0,SUMPRODUCT(
INDIRECT(ADDRESS($P84,SUMIFS($1:$1,$5:$5,1))&amp;":"&amp;ADDRESS($P84,AP$1)),
INDIRECT("rBP!"&amp;ADDRESS($S84,SUMIFS(rBP!$1:$1,rBP!$5:$5,MAX(rBP!$5:$5)-AP$5+1))&amp;":"&amp;ADDRESS($S84,SUMIFS(rBP!$1:$1,rBP!$5:$5,MAX(rBP!$5:$5))))))</f>
        <v>3437.6000000000004</v>
      </c>
      <c r="AQ84" s="69">
        <f ca="1">IF(AQ$5="",0,SUMPRODUCT(
INDIRECT(ADDRESS($P84,SUMIFS($1:$1,$5:$5,1))&amp;":"&amp;ADDRESS($P84,AQ$1)),
INDIRECT("rBP!"&amp;ADDRESS($S84,SUMIFS(rBP!$1:$1,rBP!$5:$5,MAX(rBP!$5:$5)-AQ$5+1))&amp;":"&amp;ADDRESS($S84,SUMIFS(rBP!$1:$1,rBP!$5:$5,MAX(rBP!$5:$5))))))</f>
        <v>4649.3599999999997</v>
      </c>
      <c r="AR84" s="69">
        <f ca="1">IF(AR$5="",0,SUMPRODUCT(
INDIRECT(ADDRESS($P84,SUMIFS($1:$1,$5:$5,1))&amp;":"&amp;ADDRESS($P84,AR$1)),
INDIRECT("rBP!"&amp;ADDRESS($S84,SUMIFS(rBP!$1:$1,rBP!$5:$5,MAX(rBP!$5:$5)-AR$5+1))&amp;":"&amp;ADDRESS($S84,SUMIFS(rBP!$1:$1,rBP!$5:$5,MAX(rBP!$5:$5))))))</f>
        <v>5940.64</v>
      </c>
      <c r="AS84" s="69">
        <f ca="1">IF(AS$5="",0,SUMPRODUCT(
INDIRECT(ADDRESS($P84,SUMIFS($1:$1,$5:$5,1))&amp;":"&amp;ADDRESS($P84,AS$1)),
INDIRECT("rBP!"&amp;ADDRESS($S84,SUMIFS(rBP!$1:$1,rBP!$5:$5,MAX(rBP!$5:$5)-AS$5+1))&amp;":"&amp;ADDRESS($S84,SUMIFS(rBP!$1:$1,rBP!$5:$5,MAX(rBP!$5:$5))))))</f>
        <v>7273.2000000000007</v>
      </c>
      <c r="AT84" s="69">
        <f ca="1">IF(AT$5="",0,SUMPRODUCT(
INDIRECT(ADDRESS($P84,SUMIFS($1:$1,$5:$5,1))&amp;":"&amp;ADDRESS($P84,AT$1)),
INDIRECT("rBP!"&amp;ADDRESS($S84,SUMIFS(rBP!$1:$1,rBP!$5:$5,MAX(rBP!$5:$5)-AT$5+1))&amp;":"&amp;ADDRESS($S84,SUMIFS(rBP!$1:$1,rBP!$5:$5,MAX(rBP!$5:$5))))))</f>
        <v>8627.6</v>
      </c>
      <c r="AU84" s="69">
        <f ca="1">IF(AU$5="",0,SUMPRODUCT(
INDIRECT(ADDRESS($P84,SUMIFS($1:$1,$5:$5,1))&amp;":"&amp;ADDRESS($P84,AU$1)),
INDIRECT("rBP!"&amp;ADDRESS($S84,SUMIFS(rBP!$1:$1,rBP!$5:$5,MAX(rBP!$5:$5)-AU$5+1))&amp;":"&amp;ADDRESS($S84,SUMIFS(rBP!$1:$1,rBP!$5:$5,MAX(rBP!$5:$5))))))</f>
        <v>9991.6</v>
      </c>
      <c r="AV84" s="69">
        <f ca="1">IF(AV$5="",0,SUMPRODUCT(
INDIRECT(ADDRESS($P84,SUMIFS($1:$1,$5:$5,1))&amp;":"&amp;ADDRESS($P84,AV$1)),
INDIRECT("rBP!"&amp;ADDRESS($S84,SUMIFS(rBP!$1:$1,rBP!$5:$5,MAX(rBP!$5:$5)-AV$5+1))&amp;":"&amp;ADDRESS($S84,SUMIFS(rBP!$1:$1,rBP!$5:$5,MAX(rBP!$5:$5))))))</f>
        <v>11358</v>
      </c>
      <c r="AW84" s="69">
        <f ca="1">IF(AW$5="",0,SUMPRODUCT(
INDIRECT(ADDRESS($P84,SUMIFS($1:$1,$5:$5,1))&amp;":"&amp;ADDRESS($P84,AW$1)),
INDIRECT("rBP!"&amp;ADDRESS($S84,SUMIFS(rBP!$1:$1,rBP!$5:$5,MAX(rBP!$5:$5)-AW$5+1))&amp;":"&amp;ADDRESS($S84,SUMIFS(rBP!$1:$1,rBP!$5:$5,MAX(rBP!$5:$5))))))</f>
        <v>12725.6</v>
      </c>
      <c r="AX84" s="69">
        <f ca="1">IF(AX$5="",0,SUMPRODUCT(
INDIRECT(ADDRESS($P84,SUMIFS($1:$1,$5:$5,1))&amp;":"&amp;ADDRESS($P84,AX$1)),
INDIRECT("rBP!"&amp;ADDRESS($S84,SUMIFS(rBP!$1:$1,rBP!$5:$5,MAX(rBP!$5:$5)-AX$5+1))&amp;":"&amp;ADDRESS($S84,SUMIFS(rBP!$1:$1,rBP!$5:$5,MAX(rBP!$5:$5))))))</f>
        <v>14093.6</v>
      </c>
      <c r="AY84" s="69">
        <f ca="1">IF(AY$5="",0,SUMPRODUCT(
INDIRECT(ADDRESS($P84,SUMIFS($1:$1,$5:$5,1))&amp;":"&amp;ADDRESS($P84,AY$1)),
INDIRECT("rBP!"&amp;ADDRESS($S84,SUMIFS(rBP!$1:$1,rBP!$5:$5,MAX(rBP!$5:$5)-AY$5+1))&amp;":"&amp;ADDRESS($S84,SUMIFS(rBP!$1:$1,rBP!$5:$5,MAX(rBP!$5:$5))))))</f>
        <v>15461.6</v>
      </c>
      <c r="AZ84" s="69">
        <f ca="1">IF(AZ$5="",0,SUMPRODUCT(
INDIRECT(ADDRESS($P84,SUMIFS($1:$1,$5:$5,1))&amp;":"&amp;ADDRESS($P84,AZ$1)),
INDIRECT("rBP!"&amp;ADDRESS($S84,SUMIFS(rBP!$1:$1,rBP!$5:$5,MAX(rBP!$5:$5)-AZ$5+1))&amp;":"&amp;ADDRESS($S84,SUMIFS(rBP!$1:$1,rBP!$5:$5,MAX(rBP!$5:$5))))))</f>
        <v>16829.600000000002</v>
      </c>
      <c r="BA84" s="69">
        <f ca="1">IF(BA$5="",0,SUMPRODUCT(
INDIRECT(ADDRESS($P84,SUMIFS($1:$1,$5:$5,1))&amp;":"&amp;ADDRESS($P84,BA$1)),
INDIRECT("rBP!"&amp;ADDRESS($S84,SUMIFS(rBP!$1:$1,rBP!$5:$5,MAX(rBP!$5:$5)-BA$5+1))&amp;":"&amp;ADDRESS($S84,SUMIFS(rBP!$1:$1,rBP!$5:$5,MAX(rBP!$5:$5))))))</f>
        <v>18197.600000000002</v>
      </c>
      <c r="BB84" s="69">
        <f ca="1">IF(BB$5="",0,SUMPRODUCT(
INDIRECT(ADDRESS($P84,SUMIFS($1:$1,$5:$5,1))&amp;":"&amp;ADDRESS($P84,BB$1)),
INDIRECT("rBP!"&amp;ADDRESS($S84,SUMIFS(rBP!$1:$1,rBP!$5:$5,MAX(rBP!$5:$5)-BB$5+1))&amp;":"&amp;ADDRESS($S84,SUMIFS(rBP!$1:$1,rBP!$5:$5,MAX(rBP!$5:$5))))))</f>
        <v>19565.600000000002</v>
      </c>
      <c r="BC84" s="69">
        <f ca="1">IF(BC$5="",0,SUMPRODUCT(
INDIRECT(ADDRESS($P84,SUMIFS($1:$1,$5:$5,1))&amp;":"&amp;ADDRESS($P84,BC$1)),
INDIRECT("rBP!"&amp;ADDRESS($S84,SUMIFS(rBP!$1:$1,rBP!$5:$5,MAX(rBP!$5:$5)-BC$5+1))&amp;":"&amp;ADDRESS($S84,SUMIFS(rBP!$1:$1,rBP!$5:$5,MAX(rBP!$5:$5))))))</f>
        <v>20933.600000000002</v>
      </c>
      <c r="BD84" s="69">
        <f ca="1">IF(BD$5="",0,SUMPRODUCT(
INDIRECT(ADDRESS($P84,SUMIFS($1:$1,$5:$5,1))&amp;":"&amp;ADDRESS($P84,BD$1)),
INDIRECT("rBP!"&amp;ADDRESS($S84,SUMIFS(rBP!$1:$1,rBP!$5:$5,MAX(rBP!$5:$5)-BD$5+1))&amp;":"&amp;ADDRESS($S84,SUMIFS(rBP!$1:$1,rBP!$5:$5,MAX(rBP!$5:$5))))))</f>
        <v>22221.600000000002</v>
      </c>
      <c r="BE84" s="69">
        <f ca="1">IF(BE$5="",0,SUMPRODUCT(
INDIRECT(ADDRESS($P84,SUMIFS($1:$1,$5:$5,1))&amp;":"&amp;ADDRESS($P84,BE$1)),
INDIRECT("rBP!"&amp;ADDRESS($S84,SUMIFS(rBP!$1:$1,rBP!$5:$5,MAX(rBP!$5:$5)-BE$5+1))&amp;":"&amp;ADDRESS($S84,SUMIFS(rBP!$1:$1,rBP!$5:$5,MAX(rBP!$5:$5))))))</f>
        <v>23269.600000000002</v>
      </c>
      <c r="BF84" s="69">
        <f ca="1">IF(BF$5="",0,SUMPRODUCT(
INDIRECT(ADDRESS($P84,SUMIFS($1:$1,$5:$5,1))&amp;":"&amp;ADDRESS($P84,BF$1)),
INDIRECT("rBP!"&amp;ADDRESS($S84,SUMIFS(rBP!$1:$1,rBP!$5:$5,MAX(rBP!$5:$5)-BF$5+1))&amp;":"&amp;ADDRESS($S84,SUMIFS(rBP!$1:$1,rBP!$5:$5,MAX(rBP!$5:$5))))))</f>
        <v>24061.600000000002</v>
      </c>
      <c r="BG84" s="69">
        <f ca="1">IF(BG$5="",0,SUMPRODUCT(
INDIRECT(ADDRESS($P84,SUMIFS($1:$1,$5:$5,1))&amp;":"&amp;ADDRESS($P84,BG$1)),
INDIRECT("rBP!"&amp;ADDRESS($S84,SUMIFS(rBP!$1:$1,rBP!$5:$5,MAX(rBP!$5:$5)-BG$5+1))&amp;":"&amp;ADDRESS($S84,SUMIFS(rBP!$1:$1,rBP!$5:$5,MAX(rBP!$5:$5))))))</f>
        <v>24587.600000000002</v>
      </c>
      <c r="BH84" s="69">
        <f ca="1">IF(BH$5="",0,SUMPRODUCT(
INDIRECT(ADDRESS($P84,SUMIFS($1:$1,$5:$5,1))&amp;":"&amp;ADDRESS($P84,BH$1)),
INDIRECT("rBP!"&amp;ADDRESS($S84,SUMIFS(rBP!$1:$1,rBP!$5:$5,MAX(rBP!$5:$5)-BH$5+1))&amp;":"&amp;ADDRESS($S84,SUMIFS(rBP!$1:$1,rBP!$5:$5,MAX(rBP!$5:$5))))))</f>
        <v>24881.600000000002</v>
      </c>
      <c r="BI84" s="69">
        <f ca="1">IF(BI$5="",0,SUMPRODUCT(
INDIRECT(ADDRESS($P84,SUMIFS($1:$1,$5:$5,1))&amp;":"&amp;ADDRESS($P84,BI$1)),
INDIRECT("rBP!"&amp;ADDRESS($S84,SUMIFS(rBP!$1:$1,rBP!$5:$5,MAX(rBP!$5:$5)-BI$5+1))&amp;":"&amp;ADDRESS($S84,SUMIFS(rBP!$1:$1,rBP!$5:$5,MAX(rBP!$5:$5))))))</f>
        <v>25038.800000000003</v>
      </c>
      <c r="BJ84" s="69">
        <f ca="1">IF(BJ$5="",0,SUMPRODUCT(
INDIRECT(ADDRESS($P84,SUMIFS($1:$1,$5:$5,1))&amp;":"&amp;ADDRESS($P84,BJ$1)),
INDIRECT("rBP!"&amp;ADDRESS($S84,SUMIFS(rBP!$1:$1,rBP!$5:$5,MAX(rBP!$5:$5)-BJ$5+1))&amp;":"&amp;ADDRESS($S84,SUMIFS(rBP!$1:$1,rBP!$5:$5,MAX(rBP!$5:$5))))))</f>
        <v>25116</v>
      </c>
      <c r="BK84" s="69">
        <f ca="1">IF(BK$5="",0,SUMPRODUCT(
INDIRECT(ADDRESS($P84,SUMIFS($1:$1,$5:$5,1))&amp;":"&amp;ADDRESS($P84,BK$1)),
INDIRECT("rBP!"&amp;ADDRESS($S84,SUMIFS(rBP!$1:$1,rBP!$5:$5,MAX(rBP!$5:$5)-BK$5+1))&amp;":"&amp;ADDRESS($S84,SUMIFS(rBP!$1:$1,rBP!$5:$5,MAX(rBP!$5:$5))))))</f>
        <v>25151.600000000002</v>
      </c>
      <c r="BL84" s="69">
        <f ca="1">IF(BL$5="",0,SUMPRODUCT(
INDIRECT(ADDRESS($P84,SUMIFS($1:$1,$5:$5,1))&amp;":"&amp;ADDRESS($P84,BL$1)),
INDIRECT("rBP!"&amp;ADDRESS($S84,SUMIFS(rBP!$1:$1,rBP!$5:$5,MAX(rBP!$5:$5)-BL$5+1))&amp;":"&amp;ADDRESS($S84,SUMIFS(rBP!$1:$1,rBP!$5:$5,MAX(rBP!$5:$5))))))</f>
        <v>25165.200000000001</v>
      </c>
      <c r="BM84" s="69">
        <f ca="1">IF(BM$5="",0,SUMPRODUCT(
INDIRECT(ADDRESS($P84,SUMIFS($1:$1,$5:$5,1))&amp;":"&amp;ADDRESS($P84,BM$1)),
INDIRECT("rBP!"&amp;ADDRESS($S84,SUMIFS(rBP!$1:$1,rBP!$5:$5,MAX(rBP!$5:$5)-BM$5+1))&amp;":"&amp;ADDRESS($S84,SUMIFS(rBP!$1:$1,rBP!$5:$5,MAX(rBP!$5:$5))))))</f>
        <v>25169.200000000001</v>
      </c>
      <c r="BN84" s="69">
        <f ca="1">IF(BN$5="",0,SUMPRODUCT(
INDIRECT(ADDRESS($P84,SUMIFS($1:$1,$5:$5,1))&amp;":"&amp;ADDRESS($P84,BN$1)),
INDIRECT("rBP!"&amp;ADDRESS($S84,SUMIFS(rBP!$1:$1,rBP!$5:$5,MAX(rBP!$5:$5)-BN$5+1))&amp;":"&amp;ADDRESS($S84,SUMIFS(rBP!$1:$1,rBP!$5:$5,MAX(rBP!$5:$5))))))</f>
        <v>25170.800000000003</v>
      </c>
      <c r="BO84" s="69">
        <f ca="1">IF(BO$5="",0,SUMPRODUCT(
INDIRECT(ADDRESS($P84,SUMIFS($1:$1,$5:$5,1))&amp;":"&amp;ADDRESS($P84,BO$1)),
INDIRECT("rBP!"&amp;ADDRESS($S84,SUMIFS(rBP!$1:$1,rBP!$5:$5,MAX(rBP!$5:$5)-BO$5+1))&amp;":"&amp;ADDRESS($S84,SUMIFS(rBP!$1:$1,rBP!$5:$5,MAX(rBP!$5:$5))))))</f>
        <v>25171.200000000004</v>
      </c>
      <c r="BP84" s="69">
        <f ca="1">IF(BP$5="",0,SUMPRODUCT(
INDIRECT(ADDRESS($P84,SUMIFS($1:$1,$5:$5,1))&amp;":"&amp;ADDRESS($P84,BP$1)),
INDIRECT("rBP!"&amp;ADDRESS($S84,SUMIFS(rBP!$1:$1,rBP!$5:$5,MAX(rBP!$5:$5)-BP$5+1))&amp;":"&amp;ADDRESS($S84,SUMIFS(rBP!$1:$1,rBP!$5:$5,MAX(rBP!$5:$5))))))</f>
        <v>25171.200000000004</v>
      </c>
      <c r="BQ84" s="69">
        <f ca="1">IF(BQ$5="",0,SUMPRODUCT(
INDIRECT(ADDRESS($P84,SUMIFS($1:$1,$5:$5,1))&amp;":"&amp;ADDRESS($P84,BQ$1)),
INDIRECT("rBP!"&amp;ADDRESS($S84,SUMIFS(rBP!$1:$1,rBP!$5:$5,MAX(rBP!$5:$5)-BQ$5+1))&amp;":"&amp;ADDRESS($S84,SUMIFS(rBP!$1:$1,rBP!$5:$5,MAX(rBP!$5:$5))))))</f>
        <v>25171.200000000004</v>
      </c>
      <c r="BR84" s="69">
        <f ca="1">IF(BR$5="",0,SUMPRODUCT(
INDIRECT(ADDRESS($P84,SUMIFS($1:$1,$5:$5,1))&amp;":"&amp;ADDRESS($P84,BR$1)),
INDIRECT("rBP!"&amp;ADDRESS($S84,SUMIFS(rBP!$1:$1,rBP!$5:$5,MAX(rBP!$5:$5)-BR$5+1))&amp;":"&amp;ADDRESS($S84,SUMIFS(rBP!$1:$1,rBP!$5:$5,MAX(rBP!$5:$5))))))</f>
        <v>25171.200000000004</v>
      </c>
      <c r="BS84" s="69">
        <f ca="1">IF(BS$5="",0,SUMPRODUCT(
INDIRECT(ADDRESS($P84,SUMIFS($1:$1,$5:$5,1))&amp;":"&amp;ADDRESS($P84,BS$1)),
INDIRECT("rBP!"&amp;ADDRESS($S84,SUMIFS(rBP!$1:$1,rBP!$5:$5,MAX(rBP!$5:$5)-BS$5+1))&amp;":"&amp;ADDRESS($S84,SUMIFS(rBP!$1:$1,rBP!$5:$5,MAX(rBP!$5:$5))))))</f>
        <v>25171.200000000004</v>
      </c>
      <c r="BT84" s="69">
        <f ca="1">IF(BT$5="",0,SUMPRODUCT(
INDIRECT(ADDRESS($P84,SUMIFS($1:$1,$5:$5,1))&amp;":"&amp;ADDRESS($P84,BT$1)),
INDIRECT("rBP!"&amp;ADDRESS($S84,SUMIFS(rBP!$1:$1,rBP!$5:$5,MAX(rBP!$5:$5)-BT$5+1))&amp;":"&amp;ADDRESS($S84,SUMIFS(rBP!$1:$1,rBP!$5:$5,MAX(rBP!$5:$5))))))</f>
        <v>25171.200000000004</v>
      </c>
      <c r="BU84" s="69">
        <f ca="1">IF(BU$5="",0,SUMPRODUCT(
INDIRECT(ADDRESS($P84,SUMIFS($1:$1,$5:$5,1))&amp;":"&amp;ADDRESS($P84,BU$1)),
INDIRECT("rBP!"&amp;ADDRESS($S84,SUMIFS(rBP!$1:$1,rBP!$5:$5,MAX(rBP!$5:$5)-BU$5+1))&amp;":"&amp;ADDRESS($S84,SUMIFS(rBP!$1:$1,rBP!$5:$5,MAX(rBP!$5:$5))))))</f>
        <v>25171.200000000004</v>
      </c>
      <c r="BV84" s="69">
        <f ca="1">IF(BV$5="",0,SUMPRODUCT(
INDIRECT(ADDRESS($P84,SUMIFS($1:$1,$5:$5,1))&amp;":"&amp;ADDRESS($P84,BV$1)),
INDIRECT("rBP!"&amp;ADDRESS($S84,SUMIFS(rBP!$1:$1,rBP!$5:$5,MAX(rBP!$5:$5)-BV$5+1))&amp;":"&amp;ADDRESS($S84,SUMIFS(rBP!$1:$1,rBP!$5:$5,MAX(rBP!$5:$5))))))</f>
        <v>0</v>
      </c>
      <c r="BW84" s="69">
        <f ca="1">IF(BW$5="",0,SUMPRODUCT(
INDIRECT(ADDRESS($P84,SUMIFS($1:$1,$5:$5,1))&amp;":"&amp;ADDRESS($P84,BW$1)),
INDIRECT("rBP!"&amp;ADDRESS($S84,SUMIFS(rBP!$1:$1,rBP!$5:$5,MAX(rBP!$5:$5)-BW$5+1))&amp;":"&amp;ADDRESS($S84,SUMIFS(rBP!$1:$1,rBP!$5:$5,MAX(rBP!$5:$5))))))</f>
        <v>0</v>
      </c>
      <c r="BX84" s="69">
        <f ca="1">IF(BX$5="",0,SUMPRODUCT(
INDIRECT(ADDRESS($P84,SUMIFS($1:$1,$5:$5,1))&amp;":"&amp;ADDRESS($P84,BX$1)),
INDIRECT("rBP!"&amp;ADDRESS($S84,SUMIFS(rBP!$1:$1,rBP!$5:$5,MAX(rBP!$5:$5)-BX$5+1))&amp;":"&amp;ADDRESS($S84,SUMIFS(rBP!$1:$1,rBP!$5:$5,MAX(rBP!$5:$5))))))</f>
        <v>0</v>
      </c>
      <c r="BY84" s="69">
        <f ca="1">IF(BY$5="",0,SUMPRODUCT(
INDIRECT(ADDRESS($P84,SUMIFS($1:$1,$5:$5,1))&amp;":"&amp;ADDRESS($P84,BY$1)),
INDIRECT("rBP!"&amp;ADDRESS($S84,SUMIFS(rBP!$1:$1,rBP!$5:$5,MAX(rBP!$5:$5)-BY$5+1))&amp;":"&amp;ADDRESS($S84,SUMIFS(rBP!$1:$1,rBP!$5:$5,MAX(rBP!$5:$5))))))</f>
        <v>0</v>
      </c>
      <c r="BZ84" s="69">
        <f ca="1">IF(BZ$5="",0,SUMPRODUCT(
INDIRECT(ADDRESS($P84,SUMIFS($1:$1,$5:$5,1))&amp;":"&amp;ADDRESS($P84,BZ$1)),
INDIRECT("rBP!"&amp;ADDRESS($S84,SUMIFS(rBP!$1:$1,rBP!$5:$5,MAX(rBP!$5:$5)-BZ$5+1))&amp;":"&amp;ADDRESS($S84,SUMIFS(rBP!$1:$1,rBP!$5:$5,MAX(rBP!$5:$5))))))</f>
        <v>0</v>
      </c>
      <c r="CA84" s="69">
        <f ca="1">IF(CA$5="",0,SUMPRODUCT(
INDIRECT(ADDRESS($P84,SUMIFS($1:$1,$5:$5,1))&amp;":"&amp;ADDRESS($P84,CA$1)),
INDIRECT("rBP!"&amp;ADDRESS($S84,SUMIFS(rBP!$1:$1,rBP!$5:$5,MAX(rBP!$5:$5)-CA$5+1))&amp;":"&amp;ADDRESS($S84,SUMIFS(rBP!$1:$1,rBP!$5:$5,MAX(rBP!$5:$5))))))</f>
        <v>0</v>
      </c>
      <c r="CB84" s="69">
        <f ca="1">IF(CB$5="",0,SUMPRODUCT(
INDIRECT(ADDRESS($P84,SUMIFS($1:$1,$5:$5,1))&amp;":"&amp;ADDRESS($P84,CB$1)),
INDIRECT("rBP!"&amp;ADDRESS($S84,SUMIFS(rBP!$1:$1,rBP!$5:$5,MAX(rBP!$5:$5)-CB$5+1))&amp;":"&amp;ADDRESS($S84,SUMIFS(rBP!$1:$1,rBP!$5:$5,MAX(rBP!$5:$5))))))</f>
        <v>0</v>
      </c>
      <c r="CC84" s="69">
        <f ca="1">IF(CC$5="",0,SUMPRODUCT(
INDIRECT(ADDRESS($P84,SUMIFS($1:$1,$5:$5,1))&amp;":"&amp;ADDRESS($P84,CC$1)),
INDIRECT("rBP!"&amp;ADDRESS($S84,SUMIFS(rBP!$1:$1,rBP!$5:$5,MAX(rBP!$5:$5)-CC$5+1))&amp;":"&amp;ADDRESS($S84,SUMIFS(rBP!$1:$1,rBP!$5:$5,MAX(rBP!$5:$5))))))</f>
        <v>0</v>
      </c>
      <c r="CD84" s="69">
        <f ca="1">IF(CD$5="",0,SUMPRODUCT(
INDIRECT(ADDRESS($P84,SUMIFS($1:$1,$5:$5,1))&amp;":"&amp;ADDRESS($P84,CD$1)),
INDIRECT("rBP!"&amp;ADDRESS($S84,SUMIFS(rBP!$1:$1,rBP!$5:$5,MAX(rBP!$5:$5)-CD$5+1))&amp;":"&amp;ADDRESS($S84,SUMIFS(rBP!$1:$1,rBP!$5:$5,MAX(rBP!$5:$5))))))</f>
        <v>0</v>
      </c>
      <c r="CE84" s="69">
        <f ca="1">IF(CE$5="",0,SUMPRODUCT(
INDIRECT(ADDRESS($P84,SUMIFS($1:$1,$5:$5,1))&amp;":"&amp;ADDRESS($P84,CE$1)),
INDIRECT("rBP!"&amp;ADDRESS($S84,SUMIFS(rBP!$1:$1,rBP!$5:$5,MAX(rBP!$5:$5)-CE$5+1))&amp;":"&amp;ADDRESS($S84,SUMIFS(rBP!$1:$1,rBP!$5:$5,MAX(rBP!$5:$5))))))</f>
        <v>0</v>
      </c>
      <c r="CF84" s="69">
        <f ca="1">IF(CF$5="",0,SUMPRODUCT(
INDIRECT(ADDRESS($P84,SUMIFS($1:$1,$5:$5,1))&amp;":"&amp;ADDRESS($P84,CF$1)),
INDIRECT("rBP!"&amp;ADDRESS($S84,SUMIFS(rBP!$1:$1,rBP!$5:$5,MAX(rBP!$5:$5)-CF$5+1))&amp;":"&amp;ADDRESS($S84,SUMIFS(rBP!$1:$1,rBP!$5:$5,MAX(rBP!$5:$5))))))</f>
        <v>0</v>
      </c>
      <c r="CG84" s="69">
        <f ca="1">IF(CG$5="",0,SUMPRODUCT(
INDIRECT(ADDRESS($P84,SUMIFS($1:$1,$5:$5,1))&amp;":"&amp;ADDRESS($P84,CG$1)),
INDIRECT("rBP!"&amp;ADDRESS($S84,SUMIFS(rBP!$1:$1,rBP!$5:$5,MAX(rBP!$5:$5)-CG$5+1))&amp;":"&amp;ADDRESS($S84,SUMIFS(rBP!$1:$1,rBP!$5:$5,MAX(rBP!$5:$5))))))</f>
        <v>0</v>
      </c>
      <c r="CH84" s="69">
        <f ca="1">IF(CH$5="",0,SUMPRODUCT(
INDIRECT(ADDRESS($P84,SUMIFS($1:$1,$5:$5,1))&amp;":"&amp;ADDRESS($P84,CH$1)),
INDIRECT("rBP!"&amp;ADDRESS($S84,SUMIFS(rBP!$1:$1,rBP!$5:$5,MAX(rBP!$5:$5)-CH$5+1))&amp;":"&amp;ADDRESS($S84,SUMIFS(rBP!$1:$1,rBP!$5:$5,MAX(rBP!$5:$5))))))</f>
        <v>0</v>
      </c>
      <c r="CI84" s="69">
        <f ca="1">IF(CI$5="",0,SUMPRODUCT(
INDIRECT(ADDRESS($P84,SUMIFS($1:$1,$5:$5,1))&amp;":"&amp;ADDRESS($P84,CI$1)),
INDIRECT("rBP!"&amp;ADDRESS($S84,SUMIFS(rBP!$1:$1,rBP!$5:$5,MAX(rBP!$5:$5)-CI$5+1))&amp;":"&amp;ADDRESS($S84,SUMIFS(rBP!$1:$1,rBP!$5:$5,MAX(rBP!$5:$5))))))</f>
        <v>0</v>
      </c>
      <c r="CJ84" s="69">
        <f ca="1">IF(CJ$5="",0,SUMPRODUCT(
INDIRECT(ADDRESS($P84,SUMIFS($1:$1,$5:$5,1))&amp;":"&amp;ADDRESS($P84,CJ$1)),
INDIRECT("rBP!"&amp;ADDRESS($S84,SUMIFS(rBP!$1:$1,rBP!$5:$5,MAX(rBP!$5:$5)-CJ$5+1))&amp;":"&amp;ADDRESS($S84,SUMIFS(rBP!$1:$1,rBP!$5:$5,MAX(rBP!$5:$5))))))</f>
        <v>0</v>
      </c>
      <c r="CK84" s="69">
        <f ca="1">IF(CK$5="",0,SUMPRODUCT(
INDIRECT(ADDRESS($P84,SUMIFS($1:$1,$5:$5,1))&amp;":"&amp;ADDRESS($P84,CK$1)),
INDIRECT("rBP!"&amp;ADDRESS($S84,SUMIFS(rBP!$1:$1,rBP!$5:$5,MAX(rBP!$5:$5)-CK$5+1))&amp;":"&amp;ADDRESS($S84,SUMIFS(rBP!$1:$1,rBP!$5:$5,MAX(rBP!$5:$5))))))</f>
        <v>0</v>
      </c>
      <c r="CL84" s="69">
        <f ca="1">IF(CL$5="",0,SUMPRODUCT(
INDIRECT(ADDRESS($P84,SUMIFS($1:$1,$5:$5,1))&amp;":"&amp;ADDRESS($P84,CL$1)),
INDIRECT("rBP!"&amp;ADDRESS($S84,SUMIFS(rBP!$1:$1,rBP!$5:$5,MAX(rBP!$5:$5)-CL$5+1))&amp;":"&amp;ADDRESS($S84,SUMIFS(rBP!$1:$1,rBP!$5:$5,MAX(rBP!$5:$5))))))</f>
        <v>0</v>
      </c>
      <c r="CM84" s="69">
        <f ca="1">IF(CM$5="",0,SUMPRODUCT(
INDIRECT(ADDRESS($P84,SUMIFS($1:$1,$5:$5,1))&amp;":"&amp;ADDRESS($P84,CM$1)),
INDIRECT("rBP!"&amp;ADDRESS($S84,SUMIFS(rBP!$1:$1,rBP!$5:$5,MAX(rBP!$5:$5)-CM$5+1))&amp;":"&amp;ADDRESS($S84,SUMIFS(rBP!$1:$1,rBP!$5:$5,MAX(rBP!$5:$5))))))</f>
        <v>0</v>
      </c>
      <c r="CN84" s="69">
        <f ca="1">IF(CN$5="",0,SUMPRODUCT(
INDIRECT(ADDRESS($P84,SUMIFS($1:$1,$5:$5,1))&amp;":"&amp;ADDRESS($P84,CN$1)),
INDIRECT("rBP!"&amp;ADDRESS($S84,SUMIFS(rBP!$1:$1,rBP!$5:$5,MAX(rBP!$5:$5)-CN$5+1))&amp;":"&amp;ADDRESS($S84,SUMIFS(rBP!$1:$1,rBP!$5:$5,MAX(rBP!$5:$5))))))</f>
        <v>0</v>
      </c>
      <c r="CO84" s="69">
        <f ca="1">IF(CO$5="",0,SUMPRODUCT(
INDIRECT(ADDRESS($P84,SUMIFS($1:$1,$5:$5,1))&amp;":"&amp;ADDRESS($P84,CO$1)),
INDIRECT("rBP!"&amp;ADDRESS($S84,SUMIFS(rBP!$1:$1,rBP!$5:$5,MAX(rBP!$5:$5)-CO$5+1))&amp;":"&amp;ADDRESS($S84,SUMIFS(rBP!$1:$1,rBP!$5:$5,MAX(rBP!$5:$5))))))</f>
        <v>0</v>
      </c>
      <c r="CP84" s="69">
        <f ca="1">IF(CP$5="",0,SUMPRODUCT(
INDIRECT(ADDRESS($P84,SUMIFS($1:$1,$5:$5,1))&amp;":"&amp;ADDRESS($P84,CP$1)),
INDIRECT("rBP!"&amp;ADDRESS($S84,SUMIFS(rBP!$1:$1,rBP!$5:$5,MAX(rBP!$5:$5)-CP$5+1))&amp;":"&amp;ADDRESS($S84,SUMIFS(rBP!$1:$1,rBP!$5:$5,MAX(rBP!$5:$5))))))</f>
        <v>0</v>
      </c>
      <c r="CQ84" s="69">
        <f ca="1">IF(CQ$5="",0,SUMPRODUCT(
INDIRECT(ADDRESS($P84,SUMIFS($1:$1,$5:$5,1))&amp;":"&amp;ADDRESS($P84,CQ$1)),
INDIRECT("rBP!"&amp;ADDRESS($S84,SUMIFS(rBP!$1:$1,rBP!$5:$5,MAX(rBP!$5:$5)-CQ$5+1))&amp;":"&amp;ADDRESS($S84,SUMIFS(rBP!$1:$1,rBP!$5:$5,MAX(rBP!$5:$5))))))</f>
        <v>0</v>
      </c>
      <c r="CR84" s="69">
        <f ca="1">IF(CR$5="",0,SUMPRODUCT(
INDIRECT(ADDRESS($P84,SUMIFS($1:$1,$5:$5,1))&amp;":"&amp;ADDRESS($P84,CR$1)),
INDIRECT("rBP!"&amp;ADDRESS($S84,SUMIFS(rBP!$1:$1,rBP!$5:$5,MAX(rBP!$5:$5)-CR$5+1))&amp;":"&amp;ADDRESS($S84,SUMIFS(rBP!$1:$1,rBP!$5:$5,MAX(rBP!$5:$5))))))</f>
        <v>0</v>
      </c>
      <c r="CS84" s="69">
        <f ca="1">IF(CS$5="",0,SUMPRODUCT(
INDIRECT(ADDRESS($P84,SUMIFS($1:$1,$5:$5,1))&amp;":"&amp;ADDRESS($P84,CS$1)),
INDIRECT("rBP!"&amp;ADDRESS($S84,SUMIFS(rBP!$1:$1,rBP!$5:$5,MAX(rBP!$5:$5)-CS$5+1))&amp;":"&amp;ADDRESS($S84,SUMIFS(rBP!$1:$1,rBP!$5:$5,MAX(rBP!$5:$5))))))</f>
        <v>0</v>
      </c>
      <c r="CT84" s="69">
        <f ca="1">IF(CT$5="",0,SUMPRODUCT(
INDIRECT(ADDRESS($P84,SUMIFS($1:$1,$5:$5,1))&amp;":"&amp;ADDRESS($P84,CT$1)),
INDIRECT("rBP!"&amp;ADDRESS($S84,SUMIFS(rBP!$1:$1,rBP!$5:$5,MAX(rBP!$5:$5)-CT$5+1))&amp;":"&amp;ADDRESS($S84,SUMIFS(rBP!$1:$1,rBP!$5:$5,MAX(rBP!$5:$5))))))</f>
        <v>0</v>
      </c>
    </row>
    <row r="85" spans="1:98" s="2" customFormat="1" ht="10.199999999999999" x14ac:dyDescent="0.2">
      <c r="A85" s="11">
        <f>ROW()</f>
        <v>85</v>
      </c>
      <c r="E85" s="23" t="str">
        <f>Lists!$N$9</f>
        <v>пустая строка</v>
      </c>
      <c r="P85" s="3"/>
      <c r="R85" s="23"/>
      <c r="S85" s="3"/>
      <c r="V85" s="74"/>
      <c r="W85" s="5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</row>
    <row r="86" spans="1:98" s="13" customFormat="1" x14ac:dyDescent="0.3">
      <c r="A86" s="12">
        <f>ROW()</f>
        <v>86</v>
      </c>
      <c r="E86" s="25"/>
      <c r="F86" s="13" t="str">
        <f>BP!$F$139</f>
        <v>Поступление в пр-во ГП</v>
      </c>
      <c r="M86" s="4" t="str">
        <f>Lists!$R$8</f>
        <v>руб.</v>
      </c>
      <c r="P86" s="72">
        <f>$A$7</f>
        <v>7</v>
      </c>
      <c r="Q86" s="31"/>
      <c r="R86" s="44"/>
      <c r="S86" s="72">
        <f>BP!$A139</f>
        <v>139</v>
      </c>
      <c r="T86" s="64"/>
      <c r="U86" s="64"/>
      <c r="V86" s="76">
        <f ca="1">W86-SUM(W87:W96)</f>
        <v>0</v>
      </c>
      <c r="W86" s="65">
        <f ca="1">SUM(INDIRECT(ADDRESS(ROW(),SUMIFS($1:$1,$5:$5,1))):INDIRECT(ADDRESS(ROW(),SUMIFS($1:$1,$5:$5,MAX($5:$5)))))</f>
        <v>407435261.0199998</v>
      </c>
      <c r="X86" s="64"/>
      <c r="Y86" s="64"/>
      <c r="Z86" s="65">
        <f ca="1">IF(Z$5="",0,SUMPRODUCT(
INDIRECT(ADDRESS($P86,SUMIFS($1:$1,$5:$5,1))&amp;":"&amp;ADDRESS($P86,Z$1)),
INDIRECT("rBP!"&amp;ADDRESS($S86,SUMIFS(rBP!$1:$1,rBP!$5:$5,MAX(rBP!$5:$5)-Z$5+1))&amp;":"&amp;ADDRESS($S86,SUMIFS(rBP!$1:$1,rBP!$5:$5,MAX(rBP!$5:$5))))))</f>
        <v>0</v>
      </c>
      <c r="AA86" s="65">
        <f ca="1">IF(AA$5="",0,SUMPRODUCT(
INDIRECT(ADDRESS($P86,SUMIFS($1:$1,$5:$5,1))&amp;":"&amp;ADDRESS($P86,AA$1)),
INDIRECT("rBP!"&amp;ADDRESS($S86,SUMIFS(rBP!$1:$1,rBP!$5:$5,MAX(rBP!$5:$5)-AA$5+1))&amp;":"&amp;ADDRESS($S86,SUMIFS(rBP!$1:$1,rBP!$5:$5,MAX(rBP!$5:$5))))))</f>
        <v>0</v>
      </c>
      <c r="AB86" s="65">
        <f ca="1">IF(AB$5="",0,SUMPRODUCT(
INDIRECT(ADDRESS($P86,SUMIFS($1:$1,$5:$5,1))&amp;":"&amp;ADDRESS($P86,AB$1)),
INDIRECT("rBP!"&amp;ADDRESS($S86,SUMIFS(rBP!$1:$1,rBP!$5:$5,MAX(rBP!$5:$5)-AB$5+1))&amp;":"&amp;ADDRESS($S86,SUMIFS(rBP!$1:$1,rBP!$5:$5,MAX(rBP!$5:$5))))))</f>
        <v>0</v>
      </c>
      <c r="AC86" s="65">
        <f ca="1">IF(AC$5="",0,SUMPRODUCT(
INDIRECT(ADDRESS($P86,SUMIFS($1:$1,$5:$5,1))&amp;":"&amp;ADDRESS($P86,AC$1)),
INDIRECT("rBP!"&amp;ADDRESS($S86,SUMIFS(rBP!$1:$1,rBP!$5:$5,MAX(rBP!$5:$5)-AC$5+1))&amp;":"&amp;ADDRESS($S86,SUMIFS(rBP!$1:$1,rBP!$5:$5,MAX(rBP!$5:$5))))))</f>
        <v>0</v>
      </c>
      <c r="AD86" s="65">
        <f ca="1">IF(AD$5="",0,SUMPRODUCT(
INDIRECT(ADDRESS($P86,SUMIFS($1:$1,$5:$5,1))&amp;":"&amp;ADDRESS($P86,AD$1)),
INDIRECT("rBP!"&amp;ADDRESS($S86,SUMIFS(rBP!$1:$1,rBP!$5:$5,MAX(rBP!$5:$5)-AD$5+1))&amp;":"&amp;ADDRESS($S86,SUMIFS(rBP!$1:$1,rBP!$5:$5,MAX(rBP!$5:$5))))))</f>
        <v>0</v>
      </c>
      <c r="AE86" s="65">
        <f ca="1">IF(AE$5="",0,SUMPRODUCT(
INDIRECT(ADDRESS($P86,SUMIFS($1:$1,$5:$5,1))&amp;":"&amp;ADDRESS($P86,AE$1)),
INDIRECT("rBP!"&amp;ADDRESS($S86,SUMIFS(rBP!$1:$1,rBP!$5:$5,MAX(rBP!$5:$5)-AE$5+1))&amp;":"&amp;ADDRESS($S86,SUMIFS(rBP!$1:$1,rBP!$5:$5,MAX(rBP!$5:$5))))))</f>
        <v>0</v>
      </c>
      <c r="AF86" s="65">
        <f ca="1">IF(AF$5="",0,SUMPRODUCT(
INDIRECT(ADDRESS($P86,SUMIFS($1:$1,$5:$5,1))&amp;":"&amp;ADDRESS($P86,AF$1)),
INDIRECT("rBP!"&amp;ADDRESS($S86,SUMIFS(rBP!$1:$1,rBP!$5:$5,MAX(rBP!$5:$5)-AF$5+1))&amp;":"&amp;ADDRESS($S86,SUMIFS(rBP!$1:$1,rBP!$5:$5,MAX(rBP!$5:$5))))))</f>
        <v>0</v>
      </c>
      <c r="AG86" s="65">
        <f ca="1">IF(AG$5="",0,SUMPRODUCT(
INDIRECT(ADDRESS($P86,SUMIFS($1:$1,$5:$5,1))&amp;":"&amp;ADDRESS($P86,AG$1)),
INDIRECT("rBP!"&amp;ADDRESS($S86,SUMIFS(rBP!$1:$1,rBP!$5:$5,MAX(rBP!$5:$5)-AG$5+1))&amp;":"&amp;ADDRESS($S86,SUMIFS(rBP!$1:$1,rBP!$5:$5,MAX(rBP!$5:$5))))))</f>
        <v>20974</v>
      </c>
      <c r="AH86" s="65">
        <f ca="1">IF(AH$5="",0,SUMPRODUCT(
INDIRECT(ADDRESS($P86,SUMIFS($1:$1,$5:$5,1))&amp;":"&amp;ADDRESS($P86,AH$1)),
INDIRECT("rBP!"&amp;ADDRESS($S86,SUMIFS(rBP!$1:$1,rBP!$5:$5,MAX(rBP!$5:$5)-AH$5+1))&amp;":"&amp;ADDRESS($S86,SUMIFS(rBP!$1:$1,rBP!$5:$5,MAX(rBP!$5:$5))))))</f>
        <v>83896</v>
      </c>
      <c r="AI86" s="65">
        <f ca="1">IF(AI$5="",0,SUMPRODUCT(
INDIRECT(ADDRESS($P86,SUMIFS($1:$1,$5:$5,1))&amp;":"&amp;ADDRESS($P86,AI$1)),
INDIRECT("rBP!"&amp;ADDRESS($S86,SUMIFS(rBP!$1:$1,rBP!$5:$5,MAX(rBP!$5:$5)-AI$5+1))&amp;":"&amp;ADDRESS($S86,SUMIFS(rBP!$1:$1,rBP!$5:$5,MAX(rBP!$5:$5))))))</f>
        <v>151012.80000000002</v>
      </c>
      <c r="AJ86" s="65">
        <f ca="1">IF(AJ$5="",0,SUMPRODUCT(
INDIRECT(ADDRESS($P86,SUMIFS($1:$1,$5:$5,1))&amp;":"&amp;ADDRESS($P86,AJ$1)),
INDIRECT("rBP!"&amp;ADDRESS($S86,SUMIFS(rBP!$1:$1,rBP!$5:$5,MAX(rBP!$5:$5)-AJ$5+1))&amp;":"&amp;ADDRESS($S86,SUMIFS(rBP!$1:$1,rBP!$5:$5,MAX(rBP!$5:$5))))))</f>
        <v>220751.35</v>
      </c>
      <c r="AK86" s="65">
        <f ca="1">IF(AK$5="",0,SUMPRODUCT(
INDIRECT(ADDRESS($P86,SUMIFS($1:$1,$5:$5,1))&amp;":"&amp;ADDRESS($P86,AK$1)),
INDIRECT("rBP!"&amp;ADDRESS($S86,SUMIFS(rBP!$1:$1,rBP!$5:$5,MAX(rBP!$5:$5)-AK$5+1))&amp;":"&amp;ADDRESS($S86,SUMIFS(rBP!$1:$1,rBP!$5:$5,MAX(rBP!$5:$5))))))</f>
        <v>281575.95</v>
      </c>
      <c r="AL86" s="65">
        <f ca="1">IF(AL$5="",0,SUMPRODUCT(
INDIRECT(ADDRESS($P86,SUMIFS($1:$1,$5:$5,1))&amp;":"&amp;ADDRESS($P86,AL$1)),
INDIRECT("rBP!"&amp;ADDRESS($S86,SUMIFS(rBP!$1:$1,rBP!$5:$5,MAX(rBP!$5:$5)-AL$5+1))&amp;":"&amp;ADDRESS($S86,SUMIFS(rBP!$1:$1,rBP!$5:$5,MAX(rBP!$5:$5))))))</f>
        <v>369876.49000000005</v>
      </c>
      <c r="AM86" s="65">
        <f ca="1">IF(AM$5="",0,SUMPRODUCT(
INDIRECT(ADDRESS($P86,SUMIFS($1:$1,$5:$5,1))&amp;":"&amp;ADDRESS($P86,AM$1)),
INDIRECT("rBP!"&amp;ADDRESS($S86,SUMIFS(rBP!$1:$1,rBP!$5:$5,MAX(rBP!$5:$5)-AM$5+1))&amp;":"&amp;ADDRESS($S86,SUMIFS(rBP!$1:$1,rBP!$5:$5,MAX(rBP!$5:$5))))))</f>
        <v>600590.49000000011</v>
      </c>
      <c r="AN86" s="65">
        <f ca="1">IF(AN$5="",0,SUMPRODUCT(
INDIRECT(ADDRESS($P86,SUMIFS($1:$1,$5:$5,1))&amp;":"&amp;ADDRESS($P86,AN$1)),
INDIRECT("rBP!"&amp;ADDRESS($S86,SUMIFS(rBP!$1:$1,rBP!$5:$5,MAX(rBP!$5:$5)-AN$5+1))&amp;":"&amp;ADDRESS($S86,SUMIFS(rBP!$1:$1,rBP!$5:$5,MAX(rBP!$5:$5))))))</f>
        <v>989028.97000000009</v>
      </c>
      <c r="AO86" s="65">
        <f ca="1">IF(AO$5="",0,SUMPRODUCT(
INDIRECT(ADDRESS($P86,SUMIFS($1:$1,$5:$5,1))&amp;":"&amp;ADDRESS($P86,AO$1)),
INDIRECT("rBP!"&amp;ADDRESS($S86,SUMIFS(rBP!$1:$1,rBP!$5:$5,MAX(rBP!$5:$5)-AO$5+1))&amp;":"&amp;ADDRESS($S86,SUMIFS(rBP!$1:$1,rBP!$5:$5,MAX(rBP!$5:$5))))))</f>
        <v>1546675.1950000001</v>
      </c>
      <c r="AP86" s="65">
        <f ca="1">IF(AP$5="",0,SUMPRODUCT(
INDIRECT(ADDRESS($P86,SUMIFS($1:$1,$5:$5,1))&amp;":"&amp;ADDRESS($P86,AP$1)),
INDIRECT("rBP!"&amp;ADDRESS($S86,SUMIFS(rBP!$1:$1,rBP!$5:$5,MAX(rBP!$5:$5)-AP$5+1))&amp;":"&amp;ADDRESS($S86,SUMIFS(rBP!$1:$1,rBP!$5:$5,MAX(rBP!$5:$5))))))</f>
        <v>2253131.9500000002</v>
      </c>
      <c r="AQ86" s="65">
        <f ca="1">IF(AQ$5="",0,SUMPRODUCT(
INDIRECT(ADDRESS($P86,SUMIFS($1:$1,$5:$5,1))&amp;":"&amp;ADDRESS($P86,AQ$1)),
INDIRECT("rBP!"&amp;ADDRESS($S86,SUMIFS(rBP!$1:$1,rBP!$5:$5,MAX(rBP!$5:$5)-AQ$5+1))&amp;":"&amp;ADDRESS($S86,SUMIFS(rBP!$1:$1,rBP!$5:$5,MAX(rBP!$5:$5))))))</f>
        <v>3047364.895</v>
      </c>
      <c r="AR86" s="65">
        <f ca="1">IF(AR$5="",0,SUMPRODUCT(
INDIRECT(ADDRESS($P86,SUMIFS($1:$1,$5:$5,1))&amp;":"&amp;ADDRESS($P86,AR$1)),
INDIRECT("rBP!"&amp;ADDRESS($S86,SUMIFS(rBP!$1:$1,rBP!$5:$5,MAX(rBP!$5:$5)-AR$5+1))&amp;":"&amp;ADDRESS($S86,SUMIFS(rBP!$1:$1,rBP!$5:$5,MAX(rBP!$5:$5))))))</f>
        <v>3893718.2300000004</v>
      </c>
      <c r="AS86" s="65">
        <f ca="1">IF(AS$5="",0,SUMPRODUCT(
INDIRECT(ADDRESS($P86,SUMIFS($1:$1,$5:$5,1))&amp;":"&amp;ADDRESS($P86,AS$1)),
INDIRECT("rBP!"&amp;ADDRESS($S86,SUMIFS(rBP!$1:$1,rBP!$5:$5,MAX(rBP!$5:$5)-AS$5+1))&amp;":"&amp;ADDRESS($S86,SUMIFS(rBP!$1:$1,rBP!$5:$5,MAX(rBP!$5:$5))))))</f>
        <v>4767128.0250000004</v>
      </c>
      <c r="AT86" s="65">
        <f ca="1">IF(AT$5="",0,SUMPRODUCT(
INDIRECT(ADDRESS($P86,SUMIFS($1:$1,$5:$5,1))&amp;":"&amp;ADDRESS($P86,AT$1)),
INDIRECT("rBP!"&amp;ADDRESS($S86,SUMIFS(rBP!$1:$1,rBP!$5:$5,MAX(rBP!$5:$5)-AT$5+1))&amp;":"&amp;ADDRESS($S86,SUMIFS(rBP!$1:$1,rBP!$5:$5,MAX(rBP!$5:$5))))))</f>
        <v>5654852.5750000002</v>
      </c>
      <c r="AU86" s="65">
        <f ca="1">IF(AU$5="",0,SUMPRODUCT(
INDIRECT(ADDRESS($P86,SUMIFS($1:$1,$5:$5,1))&amp;":"&amp;ADDRESS($P86,AU$1)),
INDIRECT("rBP!"&amp;ADDRESS($S86,SUMIFS(rBP!$1:$1,rBP!$5:$5,MAX(rBP!$5:$5)-AU$5+1))&amp;":"&amp;ADDRESS($S86,SUMIFS(rBP!$1:$1,rBP!$5:$5,MAX(rBP!$5:$5))))))</f>
        <v>6548869.3250000002</v>
      </c>
      <c r="AV86" s="65">
        <f ca="1">IF(AV$5="",0,SUMPRODUCT(
INDIRECT(ADDRESS($P86,SUMIFS($1:$1,$5:$5,1))&amp;":"&amp;ADDRESS($P86,AV$1)),
INDIRECT("rBP!"&amp;ADDRESS($S86,SUMIFS(rBP!$1:$1,rBP!$5:$5,MAX(rBP!$5:$5)-AV$5+1))&amp;":"&amp;ADDRESS($S86,SUMIFS(rBP!$1:$1,rBP!$5:$5,MAX(rBP!$5:$5))))))</f>
        <v>7444459.125</v>
      </c>
      <c r="AW86" s="65">
        <f ca="1">IF(AW$5="",0,SUMPRODUCT(
INDIRECT(ADDRESS($P86,SUMIFS($1:$1,$5:$5,1))&amp;":"&amp;ADDRESS($P86,AW$1)),
INDIRECT("rBP!"&amp;ADDRESS($S86,SUMIFS(rBP!$1:$1,rBP!$5:$5,MAX(rBP!$5:$5)-AW$5+1))&amp;":"&amp;ADDRESS($S86,SUMIFS(rBP!$1:$1,rBP!$5:$5,MAX(rBP!$5:$5))))))</f>
        <v>8340835.4500000002</v>
      </c>
      <c r="AX86" s="65">
        <f ca="1">IF(AX$5="",0,SUMPRODUCT(
INDIRECT(ADDRESS($P86,SUMIFS($1:$1,$5:$5,1))&amp;":"&amp;ADDRESS($P86,AX$1)),
INDIRECT("rBP!"&amp;ADDRESS($S86,SUMIFS(rBP!$1:$1,rBP!$5:$5,MAX(rBP!$5:$5)-AX$5+1))&amp;":"&amp;ADDRESS($S86,SUMIFS(rBP!$1:$1,rBP!$5:$5,MAX(rBP!$5:$5))))))</f>
        <v>9237473.9500000011</v>
      </c>
      <c r="AY86" s="65">
        <f ca="1">IF(AY$5="",0,SUMPRODUCT(
INDIRECT(ADDRESS($P86,SUMIFS($1:$1,$5:$5,1))&amp;":"&amp;ADDRESS($P86,AY$1)),
INDIRECT("rBP!"&amp;ADDRESS($S86,SUMIFS(rBP!$1:$1,rBP!$5:$5,MAX(rBP!$5:$5)-AY$5+1))&amp;":"&amp;ADDRESS($S86,SUMIFS(rBP!$1:$1,rBP!$5:$5,MAX(rBP!$5:$5))))))</f>
        <v>10134112.450000001</v>
      </c>
      <c r="AZ86" s="65">
        <f ca="1">IF(AZ$5="",0,SUMPRODUCT(
INDIRECT(ADDRESS($P86,SUMIFS($1:$1,$5:$5,1))&amp;":"&amp;ADDRESS($P86,AZ$1)),
INDIRECT("rBP!"&amp;ADDRESS($S86,SUMIFS(rBP!$1:$1,rBP!$5:$5,MAX(rBP!$5:$5)-AZ$5+1))&amp;":"&amp;ADDRESS($S86,SUMIFS(rBP!$1:$1,rBP!$5:$5,MAX(rBP!$5:$5))))))</f>
        <v>11030750.950000001</v>
      </c>
      <c r="BA86" s="65">
        <f ca="1">IF(BA$5="",0,SUMPRODUCT(
INDIRECT(ADDRESS($P86,SUMIFS($1:$1,$5:$5,1))&amp;":"&amp;ADDRESS($P86,BA$1)),
INDIRECT("rBP!"&amp;ADDRESS($S86,SUMIFS(rBP!$1:$1,rBP!$5:$5,MAX(rBP!$5:$5)-BA$5+1))&amp;":"&amp;ADDRESS($S86,SUMIFS(rBP!$1:$1,rBP!$5:$5,MAX(rBP!$5:$5))))))</f>
        <v>11927389.450000001</v>
      </c>
      <c r="BB86" s="65">
        <f ca="1">IF(BB$5="",0,SUMPRODUCT(
INDIRECT(ADDRESS($P86,SUMIFS($1:$1,$5:$5,1))&amp;":"&amp;ADDRESS($P86,BB$1)),
INDIRECT("rBP!"&amp;ADDRESS($S86,SUMIFS(rBP!$1:$1,rBP!$5:$5,MAX(rBP!$5:$5)-BB$5+1))&amp;":"&amp;ADDRESS($S86,SUMIFS(rBP!$1:$1,rBP!$5:$5,MAX(rBP!$5:$5))))))</f>
        <v>12824027.950000001</v>
      </c>
      <c r="BC86" s="65">
        <f ca="1">IF(BC$5="",0,SUMPRODUCT(
INDIRECT(ADDRESS($P86,SUMIFS($1:$1,$5:$5,1))&amp;":"&amp;ADDRESS($P86,BC$1)),
INDIRECT("rBP!"&amp;ADDRESS($S86,SUMIFS(rBP!$1:$1,rBP!$5:$5,MAX(rBP!$5:$5)-BC$5+1))&amp;":"&amp;ADDRESS($S86,SUMIFS(rBP!$1:$1,rBP!$5:$5,MAX(rBP!$5:$5))))))</f>
        <v>13720666.450000001</v>
      </c>
      <c r="BD86" s="65">
        <f ca="1">IF(BD$5="",0,SUMPRODUCT(
INDIRECT(ADDRESS($P86,SUMIFS($1:$1,$5:$5,1))&amp;":"&amp;ADDRESS($P86,BD$1)),
INDIRECT("rBP!"&amp;ADDRESS($S86,SUMIFS(rBP!$1:$1,rBP!$5:$5,MAX(rBP!$5:$5)-BD$5+1))&amp;":"&amp;ADDRESS($S86,SUMIFS(rBP!$1:$1,rBP!$5:$5,MAX(rBP!$5:$5))))))</f>
        <v>14564869.950000001</v>
      </c>
      <c r="BE86" s="65">
        <f ca="1">IF(BE$5="",0,SUMPRODUCT(
INDIRECT(ADDRESS($P86,SUMIFS($1:$1,$5:$5,1))&amp;":"&amp;ADDRESS($P86,BE$1)),
INDIRECT("rBP!"&amp;ADDRESS($S86,SUMIFS(rBP!$1:$1,rBP!$5:$5,MAX(rBP!$5:$5)-BE$5+1))&amp;":"&amp;ADDRESS($S86,SUMIFS(rBP!$1:$1,rBP!$5:$5,MAX(rBP!$5:$5))))))</f>
        <v>15251768.450000001</v>
      </c>
      <c r="BF86" s="65">
        <f ca="1">IF(BF$5="",0,SUMPRODUCT(
INDIRECT(ADDRESS($P86,SUMIFS($1:$1,$5:$5,1))&amp;":"&amp;ADDRESS($P86,BF$1)),
INDIRECT("rBP!"&amp;ADDRESS($S86,SUMIFS(rBP!$1:$1,rBP!$5:$5,MAX(rBP!$5:$5)-BF$5+1))&amp;":"&amp;ADDRESS($S86,SUMIFS(rBP!$1:$1,rBP!$5:$5,MAX(rBP!$5:$5))))))</f>
        <v>15770874.950000001</v>
      </c>
      <c r="BG86" s="65">
        <f ca="1">IF(BG$5="",0,SUMPRODUCT(
INDIRECT(ADDRESS($P86,SUMIFS($1:$1,$5:$5,1))&amp;":"&amp;ADDRESS($P86,BG$1)),
INDIRECT("rBP!"&amp;ADDRESS($S86,SUMIFS(rBP!$1:$1,rBP!$5:$5,MAX(rBP!$5:$5)-BG$5+1))&amp;":"&amp;ADDRESS($S86,SUMIFS(rBP!$1:$1,rBP!$5:$5,MAX(rBP!$5:$5))))))</f>
        <v>16115635.075000001</v>
      </c>
      <c r="BH86" s="65">
        <f ca="1">IF(BH$5="",0,SUMPRODUCT(
INDIRECT(ADDRESS($P86,SUMIFS($1:$1,$5:$5,1))&amp;":"&amp;ADDRESS($P86,BH$1)),
INDIRECT("rBP!"&amp;ADDRESS($S86,SUMIFS(rBP!$1:$1,rBP!$5:$5,MAX(rBP!$5:$5)-BH$5+1))&amp;":"&amp;ADDRESS($S86,SUMIFS(rBP!$1:$1,rBP!$5:$5,MAX(rBP!$5:$5))))))</f>
        <v>16308333.700000001</v>
      </c>
      <c r="BI86" s="65">
        <f ca="1">IF(BI$5="",0,SUMPRODUCT(
INDIRECT(ADDRESS($P86,SUMIFS($1:$1,$5:$5,1))&amp;":"&amp;ADDRESS($P86,BI$1)),
INDIRECT("rBP!"&amp;ADDRESS($S86,SUMIFS(rBP!$1:$1,rBP!$5:$5,MAX(rBP!$5:$5)-BI$5+1))&amp;":"&amp;ADDRESS($S86,SUMIFS(rBP!$1:$1,rBP!$5:$5,MAX(rBP!$5:$5))))))</f>
        <v>16411368.475000001</v>
      </c>
      <c r="BJ86" s="65">
        <f ca="1">IF(BJ$5="",0,SUMPRODUCT(
INDIRECT(ADDRESS($P86,SUMIFS($1:$1,$5:$5,1))&amp;":"&amp;ADDRESS($P86,BJ$1)),
INDIRECT("rBP!"&amp;ADDRESS($S86,SUMIFS(rBP!$1:$1,rBP!$5:$5,MAX(rBP!$5:$5)-BJ$5+1))&amp;":"&amp;ADDRESS($S86,SUMIFS(rBP!$1:$1,rBP!$5:$5,MAX(rBP!$5:$5))))))</f>
        <v>16461968.25</v>
      </c>
      <c r="BK86" s="65">
        <f ca="1">IF(BK$5="",0,SUMPRODUCT(
INDIRECT(ADDRESS($P86,SUMIFS($1:$1,$5:$5,1))&amp;":"&amp;ADDRESS($P86,BK$1)),
INDIRECT("rBP!"&amp;ADDRESS($S86,SUMIFS(rBP!$1:$1,rBP!$5:$5,MAX(rBP!$5:$5)-BK$5+1))&amp;":"&amp;ADDRESS($S86,SUMIFS(rBP!$1:$1,rBP!$5:$5,MAX(rBP!$5:$5))))))</f>
        <v>16485301.825000001</v>
      </c>
      <c r="BL86" s="65">
        <f ca="1">IF(BL$5="",0,SUMPRODUCT(
INDIRECT(ADDRESS($P86,SUMIFS($1:$1,$5:$5,1))&amp;":"&amp;ADDRESS($P86,BL$1)),
INDIRECT("rBP!"&amp;ADDRESS($S86,SUMIFS(rBP!$1:$1,rBP!$5:$5,MAX(rBP!$5:$5)-BL$5+1))&amp;":"&amp;ADDRESS($S86,SUMIFS(rBP!$1:$1,rBP!$5:$5,MAX(rBP!$5:$5))))))</f>
        <v>16494215.775</v>
      </c>
      <c r="BM86" s="65">
        <f ca="1">IF(BM$5="",0,SUMPRODUCT(
INDIRECT(ADDRESS($P86,SUMIFS($1:$1,$5:$5,1))&amp;":"&amp;ADDRESS($P86,BM$1)),
INDIRECT("rBP!"&amp;ADDRESS($S86,SUMIFS(rBP!$1:$1,rBP!$5:$5,MAX(rBP!$5:$5)-BM$5+1))&amp;":"&amp;ADDRESS($S86,SUMIFS(rBP!$1:$1,rBP!$5:$5,MAX(rBP!$5:$5))))))</f>
        <v>16496837.525</v>
      </c>
      <c r="BN86" s="65">
        <f ca="1">IF(BN$5="",0,SUMPRODUCT(
INDIRECT(ADDRESS($P86,SUMIFS($1:$1,$5:$5,1))&amp;":"&amp;ADDRESS($P86,BN$1)),
INDIRECT("rBP!"&amp;ADDRESS($S86,SUMIFS(rBP!$1:$1,rBP!$5:$5,MAX(rBP!$5:$5)-BN$5+1))&amp;":"&amp;ADDRESS($S86,SUMIFS(rBP!$1:$1,rBP!$5:$5,MAX(rBP!$5:$5))))))</f>
        <v>16497886.225000001</v>
      </c>
      <c r="BO86" s="65">
        <f ca="1">IF(BO$5="",0,SUMPRODUCT(
INDIRECT(ADDRESS($P86,SUMIFS($1:$1,$5:$5,1))&amp;":"&amp;ADDRESS($P86,BO$1)),
INDIRECT("rBP!"&amp;ADDRESS($S86,SUMIFS(rBP!$1:$1,rBP!$5:$5,MAX(rBP!$5:$5)-BO$5+1))&amp;":"&amp;ADDRESS($S86,SUMIFS(rBP!$1:$1,rBP!$5:$5,MAX(rBP!$5:$5))))))</f>
        <v>16498148.400000002</v>
      </c>
      <c r="BP86" s="65">
        <f ca="1">IF(BP$5="",0,SUMPRODUCT(
INDIRECT(ADDRESS($P86,SUMIFS($1:$1,$5:$5,1))&amp;":"&amp;ADDRESS($P86,BP$1)),
INDIRECT("rBP!"&amp;ADDRESS($S86,SUMIFS(rBP!$1:$1,rBP!$5:$5,MAX(rBP!$5:$5)-BP$5+1))&amp;":"&amp;ADDRESS($S86,SUMIFS(rBP!$1:$1,rBP!$5:$5,MAX(rBP!$5:$5))))))</f>
        <v>16498148.400000002</v>
      </c>
      <c r="BQ86" s="65">
        <f ca="1">IF(BQ$5="",0,SUMPRODUCT(
INDIRECT(ADDRESS($P86,SUMIFS($1:$1,$5:$5,1))&amp;":"&amp;ADDRESS($P86,BQ$1)),
INDIRECT("rBP!"&amp;ADDRESS($S86,SUMIFS(rBP!$1:$1,rBP!$5:$5,MAX(rBP!$5:$5)-BQ$5+1))&amp;":"&amp;ADDRESS($S86,SUMIFS(rBP!$1:$1,rBP!$5:$5,MAX(rBP!$5:$5))))))</f>
        <v>16498148.400000002</v>
      </c>
      <c r="BR86" s="65">
        <f ca="1">IF(BR$5="",0,SUMPRODUCT(
INDIRECT(ADDRESS($P86,SUMIFS($1:$1,$5:$5,1))&amp;":"&amp;ADDRESS($P86,BR$1)),
INDIRECT("rBP!"&amp;ADDRESS($S86,SUMIFS(rBP!$1:$1,rBP!$5:$5,MAX(rBP!$5:$5)-BR$5+1))&amp;":"&amp;ADDRESS($S86,SUMIFS(rBP!$1:$1,rBP!$5:$5,MAX(rBP!$5:$5))))))</f>
        <v>16498148.400000002</v>
      </c>
      <c r="BS86" s="65">
        <f ca="1">IF(BS$5="",0,SUMPRODUCT(
INDIRECT(ADDRESS($P86,SUMIFS($1:$1,$5:$5,1))&amp;":"&amp;ADDRESS($P86,BS$1)),
INDIRECT("rBP!"&amp;ADDRESS($S86,SUMIFS(rBP!$1:$1,rBP!$5:$5,MAX(rBP!$5:$5)-BS$5+1))&amp;":"&amp;ADDRESS($S86,SUMIFS(rBP!$1:$1,rBP!$5:$5,MAX(rBP!$5:$5))))))</f>
        <v>16498148.400000002</v>
      </c>
      <c r="BT86" s="65">
        <f ca="1">IF(BT$5="",0,SUMPRODUCT(
INDIRECT(ADDRESS($P86,SUMIFS($1:$1,$5:$5,1))&amp;":"&amp;ADDRESS($P86,BT$1)),
INDIRECT("rBP!"&amp;ADDRESS($S86,SUMIFS(rBP!$1:$1,rBP!$5:$5,MAX(rBP!$5:$5)-BT$5+1))&amp;":"&amp;ADDRESS($S86,SUMIFS(rBP!$1:$1,rBP!$5:$5,MAX(rBP!$5:$5))))))</f>
        <v>16498148.400000002</v>
      </c>
      <c r="BU86" s="65">
        <f ca="1">IF(BU$5="",0,SUMPRODUCT(
INDIRECT(ADDRESS($P86,SUMIFS($1:$1,$5:$5,1))&amp;":"&amp;ADDRESS($P86,BU$1)),
INDIRECT("rBP!"&amp;ADDRESS($S86,SUMIFS(rBP!$1:$1,rBP!$5:$5,MAX(rBP!$5:$5)-BU$5+1))&amp;":"&amp;ADDRESS($S86,SUMIFS(rBP!$1:$1,rBP!$5:$5,MAX(rBP!$5:$5))))))</f>
        <v>16498148.400000002</v>
      </c>
      <c r="BV86" s="65">
        <f ca="1">IF(BV$5="",0,SUMPRODUCT(
INDIRECT(ADDRESS($P86,SUMIFS($1:$1,$5:$5,1))&amp;":"&amp;ADDRESS($P86,BV$1)),
INDIRECT("rBP!"&amp;ADDRESS($S86,SUMIFS(rBP!$1:$1,rBP!$5:$5,MAX(rBP!$5:$5)-BV$5+1))&amp;":"&amp;ADDRESS($S86,SUMIFS(rBP!$1:$1,rBP!$5:$5,MAX(rBP!$5:$5))))))</f>
        <v>0</v>
      </c>
      <c r="BW86" s="65">
        <f ca="1">IF(BW$5="",0,SUMPRODUCT(
INDIRECT(ADDRESS($P86,SUMIFS($1:$1,$5:$5,1))&amp;":"&amp;ADDRESS($P86,BW$1)),
INDIRECT("rBP!"&amp;ADDRESS($S86,SUMIFS(rBP!$1:$1,rBP!$5:$5,MAX(rBP!$5:$5)-BW$5+1))&amp;":"&amp;ADDRESS($S86,SUMIFS(rBP!$1:$1,rBP!$5:$5,MAX(rBP!$5:$5))))))</f>
        <v>0</v>
      </c>
      <c r="BX86" s="65">
        <f ca="1">IF(BX$5="",0,SUMPRODUCT(
INDIRECT(ADDRESS($P86,SUMIFS($1:$1,$5:$5,1))&amp;":"&amp;ADDRESS($P86,BX$1)),
INDIRECT("rBP!"&amp;ADDRESS($S86,SUMIFS(rBP!$1:$1,rBP!$5:$5,MAX(rBP!$5:$5)-BX$5+1))&amp;":"&amp;ADDRESS($S86,SUMIFS(rBP!$1:$1,rBP!$5:$5,MAX(rBP!$5:$5))))))</f>
        <v>0</v>
      </c>
      <c r="BY86" s="65">
        <f ca="1">IF(BY$5="",0,SUMPRODUCT(
INDIRECT(ADDRESS($P86,SUMIFS($1:$1,$5:$5,1))&amp;":"&amp;ADDRESS($P86,BY$1)),
INDIRECT("rBP!"&amp;ADDRESS($S86,SUMIFS(rBP!$1:$1,rBP!$5:$5,MAX(rBP!$5:$5)-BY$5+1))&amp;":"&amp;ADDRESS($S86,SUMIFS(rBP!$1:$1,rBP!$5:$5,MAX(rBP!$5:$5))))))</f>
        <v>0</v>
      </c>
      <c r="BZ86" s="65">
        <f ca="1">IF(BZ$5="",0,SUMPRODUCT(
INDIRECT(ADDRESS($P86,SUMIFS($1:$1,$5:$5,1))&amp;":"&amp;ADDRESS($P86,BZ$1)),
INDIRECT("rBP!"&amp;ADDRESS($S86,SUMIFS(rBP!$1:$1,rBP!$5:$5,MAX(rBP!$5:$5)-BZ$5+1))&amp;":"&amp;ADDRESS($S86,SUMIFS(rBP!$1:$1,rBP!$5:$5,MAX(rBP!$5:$5))))))</f>
        <v>0</v>
      </c>
      <c r="CA86" s="65">
        <f ca="1">IF(CA$5="",0,SUMPRODUCT(
INDIRECT(ADDRESS($P86,SUMIFS($1:$1,$5:$5,1))&amp;":"&amp;ADDRESS($P86,CA$1)),
INDIRECT("rBP!"&amp;ADDRESS($S86,SUMIFS(rBP!$1:$1,rBP!$5:$5,MAX(rBP!$5:$5)-CA$5+1))&amp;":"&amp;ADDRESS($S86,SUMIFS(rBP!$1:$1,rBP!$5:$5,MAX(rBP!$5:$5))))))</f>
        <v>0</v>
      </c>
      <c r="CB86" s="65">
        <f ca="1">IF(CB$5="",0,SUMPRODUCT(
INDIRECT(ADDRESS($P86,SUMIFS($1:$1,$5:$5,1))&amp;":"&amp;ADDRESS($P86,CB$1)),
INDIRECT("rBP!"&amp;ADDRESS($S86,SUMIFS(rBP!$1:$1,rBP!$5:$5,MAX(rBP!$5:$5)-CB$5+1))&amp;":"&amp;ADDRESS($S86,SUMIFS(rBP!$1:$1,rBP!$5:$5,MAX(rBP!$5:$5))))))</f>
        <v>0</v>
      </c>
      <c r="CC86" s="65">
        <f ca="1">IF(CC$5="",0,SUMPRODUCT(
INDIRECT(ADDRESS($P86,SUMIFS($1:$1,$5:$5,1))&amp;":"&amp;ADDRESS($P86,CC$1)),
INDIRECT("rBP!"&amp;ADDRESS($S86,SUMIFS(rBP!$1:$1,rBP!$5:$5,MAX(rBP!$5:$5)-CC$5+1))&amp;":"&amp;ADDRESS($S86,SUMIFS(rBP!$1:$1,rBP!$5:$5,MAX(rBP!$5:$5))))))</f>
        <v>0</v>
      </c>
      <c r="CD86" s="65">
        <f ca="1">IF(CD$5="",0,SUMPRODUCT(
INDIRECT(ADDRESS($P86,SUMIFS($1:$1,$5:$5,1))&amp;":"&amp;ADDRESS($P86,CD$1)),
INDIRECT("rBP!"&amp;ADDRESS($S86,SUMIFS(rBP!$1:$1,rBP!$5:$5,MAX(rBP!$5:$5)-CD$5+1))&amp;":"&amp;ADDRESS($S86,SUMIFS(rBP!$1:$1,rBP!$5:$5,MAX(rBP!$5:$5))))))</f>
        <v>0</v>
      </c>
      <c r="CE86" s="65">
        <f ca="1">IF(CE$5="",0,SUMPRODUCT(
INDIRECT(ADDRESS($P86,SUMIFS($1:$1,$5:$5,1))&amp;":"&amp;ADDRESS($P86,CE$1)),
INDIRECT("rBP!"&amp;ADDRESS($S86,SUMIFS(rBP!$1:$1,rBP!$5:$5,MAX(rBP!$5:$5)-CE$5+1))&amp;":"&amp;ADDRESS($S86,SUMIFS(rBP!$1:$1,rBP!$5:$5,MAX(rBP!$5:$5))))))</f>
        <v>0</v>
      </c>
      <c r="CF86" s="65">
        <f ca="1">IF(CF$5="",0,SUMPRODUCT(
INDIRECT(ADDRESS($P86,SUMIFS($1:$1,$5:$5,1))&amp;":"&amp;ADDRESS($P86,CF$1)),
INDIRECT("rBP!"&amp;ADDRESS($S86,SUMIFS(rBP!$1:$1,rBP!$5:$5,MAX(rBP!$5:$5)-CF$5+1))&amp;":"&amp;ADDRESS($S86,SUMIFS(rBP!$1:$1,rBP!$5:$5,MAX(rBP!$5:$5))))))</f>
        <v>0</v>
      </c>
      <c r="CG86" s="65">
        <f ca="1">IF(CG$5="",0,SUMPRODUCT(
INDIRECT(ADDRESS($P86,SUMIFS($1:$1,$5:$5,1))&amp;":"&amp;ADDRESS($P86,CG$1)),
INDIRECT("rBP!"&amp;ADDRESS($S86,SUMIFS(rBP!$1:$1,rBP!$5:$5,MAX(rBP!$5:$5)-CG$5+1))&amp;":"&amp;ADDRESS($S86,SUMIFS(rBP!$1:$1,rBP!$5:$5,MAX(rBP!$5:$5))))))</f>
        <v>0</v>
      </c>
      <c r="CH86" s="65">
        <f ca="1">IF(CH$5="",0,SUMPRODUCT(
INDIRECT(ADDRESS($P86,SUMIFS($1:$1,$5:$5,1))&amp;":"&amp;ADDRESS($P86,CH$1)),
INDIRECT("rBP!"&amp;ADDRESS($S86,SUMIFS(rBP!$1:$1,rBP!$5:$5,MAX(rBP!$5:$5)-CH$5+1))&amp;":"&amp;ADDRESS($S86,SUMIFS(rBP!$1:$1,rBP!$5:$5,MAX(rBP!$5:$5))))))</f>
        <v>0</v>
      </c>
      <c r="CI86" s="65">
        <f ca="1">IF(CI$5="",0,SUMPRODUCT(
INDIRECT(ADDRESS($P86,SUMIFS($1:$1,$5:$5,1))&amp;":"&amp;ADDRESS($P86,CI$1)),
INDIRECT("rBP!"&amp;ADDRESS($S86,SUMIFS(rBP!$1:$1,rBP!$5:$5,MAX(rBP!$5:$5)-CI$5+1))&amp;":"&amp;ADDRESS($S86,SUMIFS(rBP!$1:$1,rBP!$5:$5,MAX(rBP!$5:$5))))))</f>
        <v>0</v>
      </c>
      <c r="CJ86" s="65">
        <f ca="1">IF(CJ$5="",0,SUMPRODUCT(
INDIRECT(ADDRESS($P86,SUMIFS($1:$1,$5:$5,1))&amp;":"&amp;ADDRESS($P86,CJ$1)),
INDIRECT("rBP!"&amp;ADDRESS($S86,SUMIFS(rBP!$1:$1,rBP!$5:$5,MAX(rBP!$5:$5)-CJ$5+1))&amp;":"&amp;ADDRESS($S86,SUMIFS(rBP!$1:$1,rBP!$5:$5,MAX(rBP!$5:$5))))))</f>
        <v>0</v>
      </c>
      <c r="CK86" s="65">
        <f ca="1">IF(CK$5="",0,SUMPRODUCT(
INDIRECT(ADDRESS($P86,SUMIFS($1:$1,$5:$5,1))&amp;":"&amp;ADDRESS($P86,CK$1)),
INDIRECT("rBP!"&amp;ADDRESS($S86,SUMIFS(rBP!$1:$1,rBP!$5:$5,MAX(rBP!$5:$5)-CK$5+1))&amp;":"&amp;ADDRESS($S86,SUMIFS(rBP!$1:$1,rBP!$5:$5,MAX(rBP!$5:$5))))))</f>
        <v>0</v>
      </c>
      <c r="CL86" s="65">
        <f ca="1">IF(CL$5="",0,SUMPRODUCT(
INDIRECT(ADDRESS($P86,SUMIFS($1:$1,$5:$5,1))&amp;":"&amp;ADDRESS($P86,CL$1)),
INDIRECT("rBP!"&amp;ADDRESS($S86,SUMIFS(rBP!$1:$1,rBP!$5:$5,MAX(rBP!$5:$5)-CL$5+1))&amp;":"&amp;ADDRESS($S86,SUMIFS(rBP!$1:$1,rBP!$5:$5,MAX(rBP!$5:$5))))))</f>
        <v>0</v>
      </c>
      <c r="CM86" s="65">
        <f ca="1">IF(CM$5="",0,SUMPRODUCT(
INDIRECT(ADDRESS($P86,SUMIFS($1:$1,$5:$5,1))&amp;":"&amp;ADDRESS($P86,CM$1)),
INDIRECT("rBP!"&amp;ADDRESS($S86,SUMIFS(rBP!$1:$1,rBP!$5:$5,MAX(rBP!$5:$5)-CM$5+1))&amp;":"&amp;ADDRESS($S86,SUMIFS(rBP!$1:$1,rBP!$5:$5,MAX(rBP!$5:$5))))))</f>
        <v>0</v>
      </c>
      <c r="CN86" s="65">
        <f ca="1">IF(CN$5="",0,SUMPRODUCT(
INDIRECT(ADDRESS($P86,SUMIFS($1:$1,$5:$5,1))&amp;":"&amp;ADDRESS($P86,CN$1)),
INDIRECT("rBP!"&amp;ADDRESS($S86,SUMIFS(rBP!$1:$1,rBP!$5:$5,MAX(rBP!$5:$5)-CN$5+1))&amp;":"&amp;ADDRESS($S86,SUMIFS(rBP!$1:$1,rBP!$5:$5,MAX(rBP!$5:$5))))))</f>
        <v>0</v>
      </c>
      <c r="CO86" s="65">
        <f ca="1">IF(CO$5="",0,SUMPRODUCT(
INDIRECT(ADDRESS($P86,SUMIFS($1:$1,$5:$5,1))&amp;":"&amp;ADDRESS($P86,CO$1)),
INDIRECT("rBP!"&amp;ADDRESS($S86,SUMIFS(rBP!$1:$1,rBP!$5:$5,MAX(rBP!$5:$5)-CO$5+1))&amp;":"&amp;ADDRESS($S86,SUMIFS(rBP!$1:$1,rBP!$5:$5,MAX(rBP!$5:$5))))))</f>
        <v>0</v>
      </c>
      <c r="CP86" s="65">
        <f ca="1">IF(CP$5="",0,SUMPRODUCT(
INDIRECT(ADDRESS($P86,SUMIFS($1:$1,$5:$5,1))&amp;":"&amp;ADDRESS($P86,CP$1)),
INDIRECT("rBP!"&amp;ADDRESS($S86,SUMIFS(rBP!$1:$1,rBP!$5:$5,MAX(rBP!$5:$5)-CP$5+1))&amp;":"&amp;ADDRESS($S86,SUMIFS(rBP!$1:$1,rBP!$5:$5,MAX(rBP!$5:$5))))))</f>
        <v>0</v>
      </c>
      <c r="CQ86" s="65">
        <f ca="1">IF(CQ$5="",0,SUMPRODUCT(
INDIRECT(ADDRESS($P86,SUMIFS($1:$1,$5:$5,1))&amp;":"&amp;ADDRESS($P86,CQ$1)),
INDIRECT("rBP!"&amp;ADDRESS($S86,SUMIFS(rBP!$1:$1,rBP!$5:$5,MAX(rBP!$5:$5)-CQ$5+1))&amp;":"&amp;ADDRESS($S86,SUMIFS(rBP!$1:$1,rBP!$5:$5,MAX(rBP!$5:$5))))))</f>
        <v>0</v>
      </c>
      <c r="CR86" s="65">
        <f ca="1">IF(CR$5="",0,SUMPRODUCT(
INDIRECT(ADDRESS($P86,SUMIFS($1:$1,$5:$5,1))&amp;":"&amp;ADDRESS($P86,CR$1)),
INDIRECT("rBP!"&amp;ADDRESS($S86,SUMIFS(rBP!$1:$1,rBP!$5:$5,MAX(rBP!$5:$5)-CR$5+1))&amp;":"&amp;ADDRESS($S86,SUMIFS(rBP!$1:$1,rBP!$5:$5,MAX(rBP!$5:$5))))))</f>
        <v>0</v>
      </c>
      <c r="CS86" s="65">
        <f ca="1">IF(CS$5="",0,SUMPRODUCT(
INDIRECT(ADDRESS($P86,SUMIFS($1:$1,$5:$5,1))&amp;":"&amp;ADDRESS($P86,CS$1)),
INDIRECT("rBP!"&amp;ADDRESS($S86,SUMIFS(rBP!$1:$1,rBP!$5:$5,MAX(rBP!$5:$5)-CS$5+1))&amp;":"&amp;ADDRESS($S86,SUMIFS(rBP!$1:$1,rBP!$5:$5,MAX(rBP!$5:$5))))))</f>
        <v>0</v>
      </c>
      <c r="CT86" s="65">
        <f ca="1">IF(CT$5="",0,SUMPRODUCT(
INDIRECT(ADDRESS($P86,SUMIFS($1:$1,$5:$5,1))&amp;":"&amp;ADDRESS($P86,CT$1)),
INDIRECT("rBP!"&amp;ADDRESS($S86,SUMIFS(rBP!$1:$1,rBP!$5:$5,MAX(rBP!$5:$5)-CT$5+1))&amp;":"&amp;ADDRESS($S86,SUMIFS(rBP!$1:$1,rBP!$5:$5,MAX(rBP!$5:$5))))))</f>
        <v>0</v>
      </c>
    </row>
    <row r="87" spans="1:98" s="27" customFormat="1" ht="12" x14ac:dyDescent="0.25">
      <c r="A87" s="26">
        <f>ROW()</f>
        <v>87</v>
      </c>
      <c r="E87" s="24"/>
      <c r="F87" s="66" t="str">
        <f>F86</f>
        <v>Поступление в пр-во ГП</v>
      </c>
      <c r="G87" s="27" t="str">
        <f>BP!$F$21</f>
        <v>Основа</v>
      </c>
      <c r="M87" s="2" t="str">
        <f>Lists!$R$8</f>
        <v>руб.</v>
      </c>
      <c r="P87" s="71">
        <f>$A$7</f>
        <v>7</v>
      </c>
      <c r="R87" s="24"/>
      <c r="S87" s="71">
        <f>BP!$A141</f>
        <v>141</v>
      </c>
      <c r="T87" s="67"/>
      <c r="U87" s="67"/>
      <c r="V87" s="75"/>
      <c r="W87" s="29">
        <f ca="1">SUM(INDIRECT(ADDRESS(ROW(),SUMIFS($1:$1,$5:$5,1))):INDIRECT(ADDRESS(ROW(),SUMIFS($1:$1,$5:$5,MAX($5:$5)))))</f>
        <v>81588066</v>
      </c>
      <c r="X87" s="67"/>
      <c r="Y87" s="67"/>
      <c r="Z87" s="69">
        <f ca="1">IF(Z$5="",0,SUMPRODUCT(
INDIRECT(ADDRESS($P87,SUMIFS($1:$1,$5:$5,1))&amp;":"&amp;ADDRESS($P87,Z$1)),
INDIRECT("rBP!"&amp;ADDRESS($S87,SUMIFS(rBP!$1:$1,rBP!$5:$5,MAX(rBP!$5:$5)-Z$5+1))&amp;":"&amp;ADDRESS($S87,SUMIFS(rBP!$1:$1,rBP!$5:$5,MAX(rBP!$5:$5))))))</f>
        <v>0</v>
      </c>
      <c r="AA87" s="69">
        <f ca="1">IF(AA$5="",0,SUMPRODUCT(
INDIRECT(ADDRESS($P87,SUMIFS($1:$1,$5:$5,1))&amp;":"&amp;ADDRESS($P87,AA$1)),
INDIRECT("rBP!"&amp;ADDRESS($S87,SUMIFS(rBP!$1:$1,rBP!$5:$5,MAX(rBP!$5:$5)-AA$5+1))&amp;":"&amp;ADDRESS($S87,SUMIFS(rBP!$1:$1,rBP!$5:$5,MAX(rBP!$5:$5))))))</f>
        <v>0</v>
      </c>
      <c r="AB87" s="69">
        <f ca="1">IF(AB$5="",0,SUMPRODUCT(
INDIRECT(ADDRESS($P87,SUMIFS($1:$1,$5:$5,1))&amp;":"&amp;ADDRESS($P87,AB$1)),
INDIRECT("rBP!"&amp;ADDRESS($S87,SUMIFS(rBP!$1:$1,rBP!$5:$5,MAX(rBP!$5:$5)-AB$5+1))&amp;":"&amp;ADDRESS($S87,SUMIFS(rBP!$1:$1,rBP!$5:$5,MAX(rBP!$5:$5))))))</f>
        <v>0</v>
      </c>
      <c r="AC87" s="69">
        <f ca="1">IF(AC$5="",0,SUMPRODUCT(
INDIRECT(ADDRESS($P87,SUMIFS($1:$1,$5:$5,1))&amp;":"&amp;ADDRESS($P87,AC$1)),
INDIRECT("rBP!"&amp;ADDRESS($S87,SUMIFS(rBP!$1:$1,rBP!$5:$5,MAX(rBP!$5:$5)-AC$5+1))&amp;":"&amp;ADDRESS($S87,SUMIFS(rBP!$1:$1,rBP!$5:$5,MAX(rBP!$5:$5))))))</f>
        <v>0</v>
      </c>
      <c r="AD87" s="69">
        <f ca="1">IF(AD$5="",0,SUMPRODUCT(
INDIRECT(ADDRESS($P87,SUMIFS($1:$1,$5:$5,1))&amp;":"&amp;ADDRESS($P87,AD$1)),
INDIRECT("rBP!"&amp;ADDRESS($S87,SUMIFS(rBP!$1:$1,rBP!$5:$5,MAX(rBP!$5:$5)-AD$5+1))&amp;":"&amp;ADDRESS($S87,SUMIFS(rBP!$1:$1,rBP!$5:$5,MAX(rBP!$5:$5))))))</f>
        <v>0</v>
      </c>
      <c r="AE87" s="69">
        <f ca="1">IF(AE$5="",0,SUMPRODUCT(
INDIRECT(ADDRESS($P87,SUMIFS($1:$1,$5:$5,1))&amp;":"&amp;ADDRESS($P87,AE$1)),
INDIRECT("rBP!"&amp;ADDRESS($S87,SUMIFS(rBP!$1:$1,rBP!$5:$5,MAX(rBP!$5:$5)-AE$5+1))&amp;":"&amp;ADDRESS($S87,SUMIFS(rBP!$1:$1,rBP!$5:$5,MAX(rBP!$5:$5))))))</f>
        <v>0</v>
      </c>
      <c r="AF87" s="69">
        <f ca="1">IF(AF$5="",0,SUMPRODUCT(
INDIRECT(ADDRESS($P87,SUMIFS($1:$1,$5:$5,1))&amp;":"&amp;ADDRESS($P87,AF$1)),
INDIRECT("rBP!"&amp;ADDRESS($S87,SUMIFS(rBP!$1:$1,rBP!$5:$5,MAX(rBP!$5:$5)-AF$5+1))&amp;":"&amp;ADDRESS($S87,SUMIFS(rBP!$1:$1,rBP!$5:$5,MAX(rBP!$5:$5))))))</f>
        <v>0</v>
      </c>
      <c r="AG87" s="69">
        <f ca="1">IF(AG$5="",0,SUMPRODUCT(
INDIRECT(ADDRESS($P87,SUMIFS($1:$1,$5:$5,1))&amp;":"&amp;ADDRESS($P87,AG$1)),
INDIRECT("rBP!"&amp;ADDRESS($S87,SUMIFS(rBP!$1:$1,rBP!$5:$5,MAX(rBP!$5:$5)-AG$5+1))&amp;":"&amp;ADDRESS($S87,SUMIFS(rBP!$1:$1,rBP!$5:$5,MAX(rBP!$5:$5))))))</f>
        <v>4200</v>
      </c>
      <c r="AH87" s="69">
        <f ca="1">IF(AH$5="",0,SUMPRODUCT(
INDIRECT(ADDRESS($P87,SUMIFS($1:$1,$5:$5,1))&amp;":"&amp;ADDRESS($P87,AH$1)),
INDIRECT("rBP!"&amp;ADDRESS($S87,SUMIFS(rBP!$1:$1,rBP!$5:$5,MAX(rBP!$5:$5)-AH$5+1))&amp;":"&amp;ADDRESS($S87,SUMIFS(rBP!$1:$1,rBP!$5:$5,MAX(rBP!$5:$5))))))</f>
        <v>16800</v>
      </c>
      <c r="AI87" s="69">
        <f ca="1">IF(AI$5="",0,SUMPRODUCT(
INDIRECT(ADDRESS($P87,SUMIFS($1:$1,$5:$5,1))&amp;":"&amp;ADDRESS($P87,AI$1)),
INDIRECT("rBP!"&amp;ADDRESS($S87,SUMIFS(rBP!$1:$1,rBP!$5:$5,MAX(rBP!$5:$5)-AI$5+1))&amp;":"&amp;ADDRESS($S87,SUMIFS(rBP!$1:$1,rBP!$5:$5,MAX(rBP!$5:$5))))))</f>
        <v>30240</v>
      </c>
      <c r="AJ87" s="69">
        <f ca="1">IF(AJ$5="",0,SUMPRODUCT(
INDIRECT(ADDRESS($P87,SUMIFS($1:$1,$5:$5,1))&amp;":"&amp;ADDRESS($P87,AJ$1)),
INDIRECT("rBP!"&amp;ADDRESS($S87,SUMIFS(rBP!$1:$1,rBP!$5:$5,MAX(rBP!$5:$5)-AJ$5+1))&amp;":"&amp;ADDRESS($S87,SUMIFS(rBP!$1:$1,rBP!$5:$5,MAX(rBP!$5:$5))))))</f>
        <v>44205</v>
      </c>
      <c r="AK87" s="69">
        <f ca="1">IF(AK$5="",0,SUMPRODUCT(
INDIRECT(ADDRESS($P87,SUMIFS($1:$1,$5:$5,1))&amp;":"&amp;ADDRESS($P87,AK$1)),
INDIRECT("rBP!"&amp;ADDRESS($S87,SUMIFS(rBP!$1:$1,rBP!$5:$5,MAX(rBP!$5:$5)-AK$5+1))&amp;":"&amp;ADDRESS($S87,SUMIFS(rBP!$1:$1,rBP!$5:$5,MAX(rBP!$5:$5))))))</f>
        <v>56385</v>
      </c>
      <c r="AL87" s="69">
        <f ca="1">IF(AL$5="",0,SUMPRODUCT(
INDIRECT(ADDRESS($P87,SUMIFS($1:$1,$5:$5,1))&amp;":"&amp;ADDRESS($P87,AL$1)),
INDIRECT("rBP!"&amp;ADDRESS($S87,SUMIFS(rBP!$1:$1,rBP!$5:$5,MAX(rBP!$5:$5)-AL$5+1))&amp;":"&amp;ADDRESS($S87,SUMIFS(rBP!$1:$1,rBP!$5:$5,MAX(rBP!$5:$5))))))</f>
        <v>74067.000000000015</v>
      </c>
      <c r="AM87" s="69">
        <f ca="1">IF(AM$5="",0,SUMPRODUCT(
INDIRECT(ADDRESS($P87,SUMIFS($1:$1,$5:$5,1))&amp;":"&amp;ADDRESS($P87,AM$1)),
INDIRECT("rBP!"&amp;ADDRESS($S87,SUMIFS(rBP!$1:$1,rBP!$5:$5,MAX(rBP!$5:$5)-AM$5+1))&amp;":"&amp;ADDRESS($S87,SUMIFS(rBP!$1:$1,rBP!$5:$5,MAX(rBP!$5:$5))))))</f>
        <v>120267.00000000001</v>
      </c>
      <c r="AN87" s="69">
        <f ca="1">IF(AN$5="",0,SUMPRODUCT(
INDIRECT(ADDRESS($P87,SUMIFS($1:$1,$5:$5,1))&amp;":"&amp;ADDRESS($P87,AN$1)),
INDIRECT("rBP!"&amp;ADDRESS($S87,SUMIFS(rBP!$1:$1,rBP!$5:$5,MAX(rBP!$5:$5)-AN$5+1))&amp;":"&amp;ADDRESS($S87,SUMIFS(rBP!$1:$1,rBP!$5:$5,MAX(rBP!$5:$5))))))</f>
        <v>198051</v>
      </c>
      <c r="AO87" s="69">
        <f ca="1">IF(AO$5="",0,SUMPRODUCT(
INDIRECT(ADDRESS($P87,SUMIFS($1:$1,$5:$5,1))&amp;":"&amp;ADDRESS($P87,AO$1)),
INDIRECT("rBP!"&amp;ADDRESS($S87,SUMIFS(rBP!$1:$1,rBP!$5:$5,MAX(rBP!$5:$5)-AO$5+1))&amp;":"&amp;ADDRESS($S87,SUMIFS(rBP!$1:$1,rBP!$5:$5,MAX(rBP!$5:$5))))))</f>
        <v>309718.5</v>
      </c>
      <c r="AP87" s="69">
        <f ca="1">IF(AP$5="",0,SUMPRODUCT(
INDIRECT(ADDRESS($P87,SUMIFS($1:$1,$5:$5,1))&amp;":"&amp;ADDRESS($P87,AP$1)),
INDIRECT("rBP!"&amp;ADDRESS($S87,SUMIFS(rBP!$1:$1,rBP!$5:$5,MAX(rBP!$5:$5)-AP$5+1))&amp;":"&amp;ADDRESS($S87,SUMIFS(rBP!$1:$1,rBP!$5:$5,MAX(rBP!$5:$5))))))</f>
        <v>451185</v>
      </c>
      <c r="AQ87" s="69">
        <f ca="1">IF(AQ$5="",0,SUMPRODUCT(
INDIRECT(ADDRESS($P87,SUMIFS($1:$1,$5:$5,1))&amp;":"&amp;ADDRESS($P87,AQ$1)),
INDIRECT("rBP!"&amp;ADDRESS($S87,SUMIFS(rBP!$1:$1,rBP!$5:$5,MAX(rBP!$5:$5)-AQ$5+1))&amp;":"&amp;ADDRESS($S87,SUMIFS(rBP!$1:$1,rBP!$5:$5,MAX(rBP!$5:$5))))))</f>
        <v>610228.5</v>
      </c>
      <c r="AR87" s="69">
        <f ca="1">IF(AR$5="",0,SUMPRODUCT(
INDIRECT(ADDRESS($P87,SUMIFS($1:$1,$5:$5,1))&amp;":"&amp;ADDRESS($P87,AR$1)),
INDIRECT("rBP!"&amp;ADDRESS($S87,SUMIFS(rBP!$1:$1,rBP!$5:$5,MAX(rBP!$5:$5)-AR$5+1))&amp;":"&amp;ADDRESS($S87,SUMIFS(rBP!$1:$1,rBP!$5:$5,MAX(rBP!$5:$5))))))</f>
        <v>779709</v>
      </c>
      <c r="AS87" s="69">
        <f ca="1">IF(AS$5="",0,SUMPRODUCT(
INDIRECT(ADDRESS($P87,SUMIFS($1:$1,$5:$5,1))&amp;":"&amp;ADDRESS($P87,AS$1)),
INDIRECT("rBP!"&amp;ADDRESS($S87,SUMIFS(rBP!$1:$1,rBP!$5:$5,MAX(rBP!$5:$5)-AS$5+1))&amp;":"&amp;ADDRESS($S87,SUMIFS(rBP!$1:$1,rBP!$5:$5,MAX(rBP!$5:$5))))))</f>
        <v>954607.5</v>
      </c>
      <c r="AT87" s="69">
        <f ca="1">IF(AT$5="",0,SUMPRODUCT(
INDIRECT(ADDRESS($P87,SUMIFS($1:$1,$5:$5,1))&amp;":"&amp;ADDRESS($P87,AT$1)),
INDIRECT("rBP!"&amp;ADDRESS($S87,SUMIFS(rBP!$1:$1,rBP!$5:$5,MAX(rBP!$5:$5)-AT$5+1))&amp;":"&amp;ADDRESS($S87,SUMIFS(rBP!$1:$1,rBP!$5:$5,MAX(rBP!$5:$5))))))</f>
        <v>1132372.5</v>
      </c>
      <c r="AU87" s="69">
        <f ca="1">IF(AU$5="",0,SUMPRODUCT(
INDIRECT(ADDRESS($P87,SUMIFS($1:$1,$5:$5,1))&amp;":"&amp;ADDRESS($P87,AU$1)),
INDIRECT("rBP!"&amp;ADDRESS($S87,SUMIFS(rBP!$1:$1,rBP!$5:$5,MAX(rBP!$5:$5)-AU$5+1))&amp;":"&amp;ADDRESS($S87,SUMIFS(rBP!$1:$1,rBP!$5:$5,MAX(rBP!$5:$5))))))</f>
        <v>1311397.5</v>
      </c>
      <c r="AV87" s="69">
        <f ca="1">IF(AV$5="",0,SUMPRODUCT(
INDIRECT(ADDRESS($P87,SUMIFS($1:$1,$5:$5,1))&amp;":"&amp;ADDRESS($P87,AV$1)),
INDIRECT("rBP!"&amp;ADDRESS($S87,SUMIFS(rBP!$1:$1,rBP!$5:$5,MAX(rBP!$5:$5)-AV$5+1))&amp;":"&amp;ADDRESS($S87,SUMIFS(rBP!$1:$1,rBP!$5:$5,MAX(rBP!$5:$5))))))</f>
        <v>1490737.5</v>
      </c>
      <c r="AW87" s="69">
        <f ca="1">IF(AW$5="",0,SUMPRODUCT(
INDIRECT(ADDRESS($P87,SUMIFS($1:$1,$5:$5,1))&amp;":"&amp;ADDRESS($P87,AW$1)),
INDIRECT("rBP!"&amp;ADDRESS($S87,SUMIFS(rBP!$1:$1,rBP!$5:$5,MAX(rBP!$5:$5)-AW$5+1))&amp;":"&amp;ADDRESS($S87,SUMIFS(rBP!$1:$1,rBP!$5:$5,MAX(rBP!$5:$5))))))</f>
        <v>1670235</v>
      </c>
      <c r="AX87" s="69">
        <f ca="1">IF(AX$5="",0,SUMPRODUCT(
INDIRECT(ADDRESS($P87,SUMIFS($1:$1,$5:$5,1))&amp;":"&amp;ADDRESS($P87,AX$1)),
INDIRECT("rBP!"&amp;ADDRESS($S87,SUMIFS(rBP!$1:$1,rBP!$5:$5,MAX(rBP!$5:$5)-AX$5+1))&amp;":"&amp;ADDRESS($S87,SUMIFS(rBP!$1:$1,rBP!$5:$5,MAX(rBP!$5:$5))))))</f>
        <v>1849785</v>
      </c>
      <c r="AY87" s="69">
        <f ca="1">IF(AY$5="",0,SUMPRODUCT(
INDIRECT(ADDRESS($P87,SUMIFS($1:$1,$5:$5,1))&amp;":"&amp;ADDRESS($P87,AY$1)),
INDIRECT("rBP!"&amp;ADDRESS($S87,SUMIFS(rBP!$1:$1,rBP!$5:$5,MAX(rBP!$5:$5)-AY$5+1))&amp;":"&amp;ADDRESS($S87,SUMIFS(rBP!$1:$1,rBP!$5:$5,MAX(rBP!$5:$5))))))</f>
        <v>2029335</v>
      </c>
      <c r="AZ87" s="69">
        <f ca="1">IF(AZ$5="",0,SUMPRODUCT(
INDIRECT(ADDRESS($P87,SUMIFS($1:$1,$5:$5,1))&amp;":"&amp;ADDRESS($P87,AZ$1)),
INDIRECT("rBP!"&amp;ADDRESS($S87,SUMIFS(rBP!$1:$1,rBP!$5:$5,MAX(rBP!$5:$5)-AZ$5+1))&amp;":"&amp;ADDRESS($S87,SUMIFS(rBP!$1:$1,rBP!$5:$5,MAX(rBP!$5:$5))))))</f>
        <v>2208885</v>
      </c>
      <c r="BA87" s="69">
        <f ca="1">IF(BA$5="",0,SUMPRODUCT(
INDIRECT(ADDRESS($P87,SUMIFS($1:$1,$5:$5,1))&amp;":"&amp;ADDRESS($P87,BA$1)),
INDIRECT("rBP!"&amp;ADDRESS($S87,SUMIFS(rBP!$1:$1,rBP!$5:$5,MAX(rBP!$5:$5)-BA$5+1))&amp;":"&amp;ADDRESS($S87,SUMIFS(rBP!$1:$1,rBP!$5:$5,MAX(rBP!$5:$5))))))</f>
        <v>2388435</v>
      </c>
      <c r="BB87" s="69">
        <f ca="1">IF(BB$5="",0,SUMPRODUCT(
INDIRECT(ADDRESS($P87,SUMIFS($1:$1,$5:$5,1))&amp;":"&amp;ADDRESS($P87,BB$1)),
INDIRECT("rBP!"&amp;ADDRESS($S87,SUMIFS(rBP!$1:$1,rBP!$5:$5,MAX(rBP!$5:$5)-BB$5+1))&amp;":"&amp;ADDRESS($S87,SUMIFS(rBP!$1:$1,rBP!$5:$5,MAX(rBP!$5:$5))))))</f>
        <v>2567985</v>
      </c>
      <c r="BC87" s="69">
        <f ca="1">IF(BC$5="",0,SUMPRODUCT(
INDIRECT(ADDRESS($P87,SUMIFS($1:$1,$5:$5,1))&amp;":"&amp;ADDRESS($P87,BC$1)),
INDIRECT("rBP!"&amp;ADDRESS($S87,SUMIFS(rBP!$1:$1,rBP!$5:$5,MAX(rBP!$5:$5)-BC$5+1))&amp;":"&amp;ADDRESS($S87,SUMIFS(rBP!$1:$1,rBP!$5:$5,MAX(rBP!$5:$5))))))</f>
        <v>2747535</v>
      </c>
      <c r="BD87" s="69">
        <f ca="1">IF(BD$5="",0,SUMPRODUCT(
INDIRECT(ADDRESS($P87,SUMIFS($1:$1,$5:$5,1))&amp;":"&amp;ADDRESS($P87,BD$1)),
INDIRECT("rBP!"&amp;ADDRESS($S87,SUMIFS(rBP!$1:$1,rBP!$5:$5,MAX(rBP!$5:$5)-BD$5+1))&amp;":"&amp;ADDRESS($S87,SUMIFS(rBP!$1:$1,rBP!$5:$5,MAX(rBP!$5:$5))))))</f>
        <v>2916585</v>
      </c>
      <c r="BE87" s="69">
        <f ca="1">IF(BE$5="",0,SUMPRODUCT(
INDIRECT(ADDRESS($P87,SUMIFS($1:$1,$5:$5,1))&amp;":"&amp;ADDRESS($P87,BE$1)),
INDIRECT("rBP!"&amp;ADDRESS($S87,SUMIFS(rBP!$1:$1,rBP!$5:$5,MAX(rBP!$5:$5)-BE$5+1))&amp;":"&amp;ADDRESS($S87,SUMIFS(rBP!$1:$1,rBP!$5:$5,MAX(rBP!$5:$5))))))</f>
        <v>3054135</v>
      </c>
      <c r="BF87" s="69">
        <f ca="1">IF(BF$5="",0,SUMPRODUCT(
INDIRECT(ADDRESS($P87,SUMIFS($1:$1,$5:$5,1))&amp;":"&amp;ADDRESS($P87,BF$1)),
INDIRECT("rBP!"&amp;ADDRESS($S87,SUMIFS(rBP!$1:$1,rBP!$5:$5,MAX(rBP!$5:$5)-BF$5+1))&amp;":"&amp;ADDRESS($S87,SUMIFS(rBP!$1:$1,rBP!$5:$5,MAX(rBP!$5:$5))))))</f>
        <v>3158085</v>
      </c>
      <c r="BG87" s="69">
        <f ca="1">IF(BG$5="",0,SUMPRODUCT(
INDIRECT(ADDRESS($P87,SUMIFS($1:$1,$5:$5,1))&amp;":"&amp;ADDRESS($P87,BG$1)),
INDIRECT("rBP!"&amp;ADDRESS($S87,SUMIFS(rBP!$1:$1,rBP!$5:$5,MAX(rBP!$5:$5)-BG$5+1))&amp;":"&amp;ADDRESS($S87,SUMIFS(rBP!$1:$1,rBP!$5:$5,MAX(rBP!$5:$5))))))</f>
        <v>3227122.5</v>
      </c>
      <c r="BH87" s="69">
        <f ca="1">IF(BH$5="",0,SUMPRODUCT(
INDIRECT(ADDRESS($P87,SUMIFS($1:$1,$5:$5,1))&amp;":"&amp;ADDRESS($P87,BH$1)),
INDIRECT("rBP!"&amp;ADDRESS($S87,SUMIFS(rBP!$1:$1,rBP!$5:$5,MAX(rBP!$5:$5)-BH$5+1))&amp;":"&amp;ADDRESS($S87,SUMIFS(rBP!$1:$1,rBP!$5:$5,MAX(rBP!$5:$5))))))</f>
        <v>3265710</v>
      </c>
      <c r="BI87" s="69">
        <f ca="1">IF(BI$5="",0,SUMPRODUCT(
INDIRECT(ADDRESS($P87,SUMIFS($1:$1,$5:$5,1))&amp;":"&amp;ADDRESS($P87,BI$1)),
INDIRECT("rBP!"&amp;ADDRESS($S87,SUMIFS(rBP!$1:$1,rBP!$5:$5,MAX(rBP!$5:$5)-BI$5+1))&amp;":"&amp;ADDRESS($S87,SUMIFS(rBP!$1:$1,rBP!$5:$5,MAX(rBP!$5:$5))))))</f>
        <v>3286342.5</v>
      </c>
      <c r="BJ87" s="69">
        <f ca="1">IF(BJ$5="",0,SUMPRODUCT(
INDIRECT(ADDRESS($P87,SUMIFS($1:$1,$5:$5,1))&amp;":"&amp;ADDRESS($P87,BJ$1)),
INDIRECT("rBP!"&amp;ADDRESS($S87,SUMIFS(rBP!$1:$1,rBP!$5:$5,MAX(rBP!$5:$5)-BJ$5+1))&amp;":"&amp;ADDRESS($S87,SUMIFS(rBP!$1:$1,rBP!$5:$5,MAX(rBP!$5:$5))))))</f>
        <v>3296475</v>
      </c>
      <c r="BK87" s="69">
        <f ca="1">IF(BK$5="",0,SUMPRODUCT(
INDIRECT(ADDRESS($P87,SUMIFS($1:$1,$5:$5,1))&amp;":"&amp;ADDRESS($P87,BK$1)),
INDIRECT("rBP!"&amp;ADDRESS($S87,SUMIFS(rBP!$1:$1,rBP!$5:$5,MAX(rBP!$5:$5)-BK$5+1))&amp;":"&amp;ADDRESS($S87,SUMIFS(rBP!$1:$1,rBP!$5:$5,MAX(rBP!$5:$5))))))</f>
        <v>3301147.5</v>
      </c>
      <c r="BL87" s="69">
        <f ca="1">IF(BL$5="",0,SUMPRODUCT(
INDIRECT(ADDRESS($P87,SUMIFS($1:$1,$5:$5,1))&amp;":"&amp;ADDRESS($P87,BL$1)),
INDIRECT("rBP!"&amp;ADDRESS($S87,SUMIFS(rBP!$1:$1,rBP!$5:$5,MAX(rBP!$5:$5)-BL$5+1))&amp;":"&amp;ADDRESS($S87,SUMIFS(rBP!$1:$1,rBP!$5:$5,MAX(rBP!$5:$5))))))</f>
        <v>3302932.5</v>
      </c>
      <c r="BM87" s="69">
        <f ca="1">IF(BM$5="",0,SUMPRODUCT(
INDIRECT(ADDRESS($P87,SUMIFS($1:$1,$5:$5,1))&amp;":"&amp;ADDRESS($P87,BM$1)),
INDIRECT("rBP!"&amp;ADDRESS($S87,SUMIFS(rBP!$1:$1,rBP!$5:$5,MAX(rBP!$5:$5)-BM$5+1))&amp;":"&amp;ADDRESS($S87,SUMIFS(rBP!$1:$1,rBP!$5:$5,MAX(rBP!$5:$5))))))</f>
        <v>3303457.5</v>
      </c>
      <c r="BN87" s="69">
        <f ca="1">IF(BN$5="",0,SUMPRODUCT(
INDIRECT(ADDRESS($P87,SUMIFS($1:$1,$5:$5,1))&amp;":"&amp;ADDRESS($P87,BN$1)),
INDIRECT("rBP!"&amp;ADDRESS($S87,SUMIFS(rBP!$1:$1,rBP!$5:$5,MAX(rBP!$5:$5)-BN$5+1))&amp;":"&amp;ADDRESS($S87,SUMIFS(rBP!$1:$1,rBP!$5:$5,MAX(rBP!$5:$5))))))</f>
        <v>3303667.5</v>
      </c>
      <c r="BO87" s="69">
        <f ca="1">IF(BO$5="",0,SUMPRODUCT(
INDIRECT(ADDRESS($P87,SUMIFS($1:$1,$5:$5,1))&amp;":"&amp;ADDRESS($P87,BO$1)),
INDIRECT("rBP!"&amp;ADDRESS($S87,SUMIFS(rBP!$1:$1,rBP!$5:$5,MAX(rBP!$5:$5)-BO$5+1))&amp;":"&amp;ADDRESS($S87,SUMIFS(rBP!$1:$1,rBP!$5:$5,MAX(rBP!$5:$5))))))</f>
        <v>3303720.0000000005</v>
      </c>
      <c r="BP87" s="69">
        <f ca="1">IF(BP$5="",0,SUMPRODUCT(
INDIRECT(ADDRESS($P87,SUMIFS($1:$1,$5:$5,1))&amp;":"&amp;ADDRESS($P87,BP$1)),
INDIRECT("rBP!"&amp;ADDRESS($S87,SUMIFS(rBP!$1:$1,rBP!$5:$5,MAX(rBP!$5:$5)-BP$5+1))&amp;":"&amp;ADDRESS($S87,SUMIFS(rBP!$1:$1,rBP!$5:$5,MAX(rBP!$5:$5))))))</f>
        <v>3303720.0000000005</v>
      </c>
      <c r="BQ87" s="69">
        <f ca="1">IF(BQ$5="",0,SUMPRODUCT(
INDIRECT(ADDRESS($P87,SUMIFS($1:$1,$5:$5,1))&amp;":"&amp;ADDRESS($P87,BQ$1)),
INDIRECT("rBP!"&amp;ADDRESS($S87,SUMIFS(rBP!$1:$1,rBP!$5:$5,MAX(rBP!$5:$5)-BQ$5+1))&amp;":"&amp;ADDRESS($S87,SUMIFS(rBP!$1:$1,rBP!$5:$5,MAX(rBP!$5:$5))))))</f>
        <v>3303720.0000000005</v>
      </c>
      <c r="BR87" s="69">
        <f ca="1">IF(BR$5="",0,SUMPRODUCT(
INDIRECT(ADDRESS($P87,SUMIFS($1:$1,$5:$5,1))&amp;":"&amp;ADDRESS($P87,BR$1)),
INDIRECT("rBP!"&amp;ADDRESS($S87,SUMIFS(rBP!$1:$1,rBP!$5:$5,MAX(rBP!$5:$5)-BR$5+1))&amp;":"&amp;ADDRESS($S87,SUMIFS(rBP!$1:$1,rBP!$5:$5,MAX(rBP!$5:$5))))))</f>
        <v>3303720.0000000005</v>
      </c>
      <c r="BS87" s="69">
        <f ca="1">IF(BS$5="",0,SUMPRODUCT(
INDIRECT(ADDRESS($P87,SUMIFS($1:$1,$5:$5,1))&amp;":"&amp;ADDRESS($P87,BS$1)),
INDIRECT("rBP!"&amp;ADDRESS($S87,SUMIFS(rBP!$1:$1,rBP!$5:$5,MAX(rBP!$5:$5)-BS$5+1))&amp;":"&amp;ADDRESS($S87,SUMIFS(rBP!$1:$1,rBP!$5:$5,MAX(rBP!$5:$5))))))</f>
        <v>3303720.0000000005</v>
      </c>
      <c r="BT87" s="69">
        <f ca="1">IF(BT$5="",0,SUMPRODUCT(
INDIRECT(ADDRESS($P87,SUMIFS($1:$1,$5:$5,1))&amp;":"&amp;ADDRESS($P87,BT$1)),
INDIRECT("rBP!"&amp;ADDRESS($S87,SUMIFS(rBP!$1:$1,rBP!$5:$5,MAX(rBP!$5:$5)-BT$5+1))&amp;":"&amp;ADDRESS($S87,SUMIFS(rBP!$1:$1,rBP!$5:$5,MAX(rBP!$5:$5))))))</f>
        <v>3303720.0000000005</v>
      </c>
      <c r="BU87" s="69">
        <f ca="1">IF(BU$5="",0,SUMPRODUCT(
INDIRECT(ADDRESS($P87,SUMIFS($1:$1,$5:$5,1))&amp;":"&amp;ADDRESS($P87,BU$1)),
INDIRECT("rBP!"&amp;ADDRESS($S87,SUMIFS(rBP!$1:$1,rBP!$5:$5,MAX(rBP!$5:$5)-BU$5+1))&amp;":"&amp;ADDRESS($S87,SUMIFS(rBP!$1:$1,rBP!$5:$5,MAX(rBP!$5:$5))))))</f>
        <v>3303720.0000000005</v>
      </c>
      <c r="BV87" s="69">
        <f ca="1">IF(BV$5="",0,SUMPRODUCT(
INDIRECT(ADDRESS($P87,SUMIFS($1:$1,$5:$5,1))&amp;":"&amp;ADDRESS($P87,BV$1)),
INDIRECT("rBP!"&amp;ADDRESS($S87,SUMIFS(rBP!$1:$1,rBP!$5:$5,MAX(rBP!$5:$5)-BV$5+1))&amp;":"&amp;ADDRESS($S87,SUMIFS(rBP!$1:$1,rBP!$5:$5,MAX(rBP!$5:$5))))))</f>
        <v>0</v>
      </c>
      <c r="BW87" s="69">
        <f ca="1">IF(BW$5="",0,SUMPRODUCT(
INDIRECT(ADDRESS($P87,SUMIFS($1:$1,$5:$5,1))&amp;":"&amp;ADDRESS($P87,BW$1)),
INDIRECT("rBP!"&amp;ADDRESS($S87,SUMIFS(rBP!$1:$1,rBP!$5:$5,MAX(rBP!$5:$5)-BW$5+1))&amp;":"&amp;ADDRESS($S87,SUMIFS(rBP!$1:$1,rBP!$5:$5,MAX(rBP!$5:$5))))))</f>
        <v>0</v>
      </c>
      <c r="BX87" s="69">
        <f ca="1">IF(BX$5="",0,SUMPRODUCT(
INDIRECT(ADDRESS($P87,SUMIFS($1:$1,$5:$5,1))&amp;":"&amp;ADDRESS($P87,BX$1)),
INDIRECT("rBP!"&amp;ADDRESS($S87,SUMIFS(rBP!$1:$1,rBP!$5:$5,MAX(rBP!$5:$5)-BX$5+1))&amp;":"&amp;ADDRESS($S87,SUMIFS(rBP!$1:$1,rBP!$5:$5,MAX(rBP!$5:$5))))))</f>
        <v>0</v>
      </c>
      <c r="BY87" s="69">
        <f ca="1">IF(BY$5="",0,SUMPRODUCT(
INDIRECT(ADDRESS($P87,SUMIFS($1:$1,$5:$5,1))&amp;":"&amp;ADDRESS($P87,BY$1)),
INDIRECT("rBP!"&amp;ADDRESS($S87,SUMIFS(rBP!$1:$1,rBP!$5:$5,MAX(rBP!$5:$5)-BY$5+1))&amp;":"&amp;ADDRESS($S87,SUMIFS(rBP!$1:$1,rBP!$5:$5,MAX(rBP!$5:$5))))))</f>
        <v>0</v>
      </c>
      <c r="BZ87" s="69">
        <f ca="1">IF(BZ$5="",0,SUMPRODUCT(
INDIRECT(ADDRESS($P87,SUMIFS($1:$1,$5:$5,1))&amp;":"&amp;ADDRESS($P87,BZ$1)),
INDIRECT("rBP!"&amp;ADDRESS($S87,SUMIFS(rBP!$1:$1,rBP!$5:$5,MAX(rBP!$5:$5)-BZ$5+1))&amp;":"&amp;ADDRESS($S87,SUMIFS(rBP!$1:$1,rBP!$5:$5,MAX(rBP!$5:$5))))))</f>
        <v>0</v>
      </c>
      <c r="CA87" s="69">
        <f ca="1">IF(CA$5="",0,SUMPRODUCT(
INDIRECT(ADDRESS($P87,SUMIFS($1:$1,$5:$5,1))&amp;":"&amp;ADDRESS($P87,CA$1)),
INDIRECT("rBP!"&amp;ADDRESS($S87,SUMIFS(rBP!$1:$1,rBP!$5:$5,MAX(rBP!$5:$5)-CA$5+1))&amp;":"&amp;ADDRESS($S87,SUMIFS(rBP!$1:$1,rBP!$5:$5,MAX(rBP!$5:$5))))))</f>
        <v>0</v>
      </c>
      <c r="CB87" s="69">
        <f ca="1">IF(CB$5="",0,SUMPRODUCT(
INDIRECT(ADDRESS($P87,SUMIFS($1:$1,$5:$5,1))&amp;":"&amp;ADDRESS($P87,CB$1)),
INDIRECT("rBP!"&amp;ADDRESS($S87,SUMIFS(rBP!$1:$1,rBP!$5:$5,MAX(rBP!$5:$5)-CB$5+1))&amp;":"&amp;ADDRESS($S87,SUMIFS(rBP!$1:$1,rBP!$5:$5,MAX(rBP!$5:$5))))))</f>
        <v>0</v>
      </c>
      <c r="CC87" s="69">
        <f ca="1">IF(CC$5="",0,SUMPRODUCT(
INDIRECT(ADDRESS($P87,SUMIFS($1:$1,$5:$5,1))&amp;":"&amp;ADDRESS($P87,CC$1)),
INDIRECT("rBP!"&amp;ADDRESS($S87,SUMIFS(rBP!$1:$1,rBP!$5:$5,MAX(rBP!$5:$5)-CC$5+1))&amp;":"&amp;ADDRESS($S87,SUMIFS(rBP!$1:$1,rBP!$5:$5,MAX(rBP!$5:$5))))))</f>
        <v>0</v>
      </c>
      <c r="CD87" s="69">
        <f ca="1">IF(CD$5="",0,SUMPRODUCT(
INDIRECT(ADDRESS($P87,SUMIFS($1:$1,$5:$5,1))&amp;":"&amp;ADDRESS($P87,CD$1)),
INDIRECT("rBP!"&amp;ADDRESS($S87,SUMIFS(rBP!$1:$1,rBP!$5:$5,MAX(rBP!$5:$5)-CD$5+1))&amp;":"&amp;ADDRESS($S87,SUMIFS(rBP!$1:$1,rBP!$5:$5,MAX(rBP!$5:$5))))))</f>
        <v>0</v>
      </c>
      <c r="CE87" s="69">
        <f ca="1">IF(CE$5="",0,SUMPRODUCT(
INDIRECT(ADDRESS($P87,SUMIFS($1:$1,$5:$5,1))&amp;":"&amp;ADDRESS($P87,CE$1)),
INDIRECT("rBP!"&amp;ADDRESS($S87,SUMIFS(rBP!$1:$1,rBP!$5:$5,MAX(rBP!$5:$5)-CE$5+1))&amp;":"&amp;ADDRESS($S87,SUMIFS(rBP!$1:$1,rBP!$5:$5,MAX(rBP!$5:$5))))))</f>
        <v>0</v>
      </c>
      <c r="CF87" s="69">
        <f ca="1">IF(CF$5="",0,SUMPRODUCT(
INDIRECT(ADDRESS($P87,SUMIFS($1:$1,$5:$5,1))&amp;":"&amp;ADDRESS($P87,CF$1)),
INDIRECT("rBP!"&amp;ADDRESS($S87,SUMIFS(rBP!$1:$1,rBP!$5:$5,MAX(rBP!$5:$5)-CF$5+1))&amp;":"&amp;ADDRESS($S87,SUMIFS(rBP!$1:$1,rBP!$5:$5,MAX(rBP!$5:$5))))))</f>
        <v>0</v>
      </c>
      <c r="CG87" s="69">
        <f ca="1">IF(CG$5="",0,SUMPRODUCT(
INDIRECT(ADDRESS($P87,SUMIFS($1:$1,$5:$5,1))&amp;":"&amp;ADDRESS($P87,CG$1)),
INDIRECT("rBP!"&amp;ADDRESS($S87,SUMIFS(rBP!$1:$1,rBP!$5:$5,MAX(rBP!$5:$5)-CG$5+1))&amp;":"&amp;ADDRESS($S87,SUMIFS(rBP!$1:$1,rBP!$5:$5,MAX(rBP!$5:$5))))))</f>
        <v>0</v>
      </c>
      <c r="CH87" s="69">
        <f ca="1">IF(CH$5="",0,SUMPRODUCT(
INDIRECT(ADDRESS($P87,SUMIFS($1:$1,$5:$5,1))&amp;":"&amp;ADDRESS($P87,CH$1)),
INDIRECT("rBP!"&amp;ADDRESS($S87,SUMIFS(rBP!$1:$1,rBP!$5:$5,MAX(rBP!$5:$5)-CH$5+1))&amp;":"&amp;ADDRESS($S87,SUMIFS(rBP!$1:$1,rBP!$5:$5,MAX(rBP!$5:$5))))))</f>
        <v>0</v>
      </c>
      <c r="CI87" s="69">
        <f ca="1">IF(CI$5="",0,SUMPRODUCT(
INDIRECT(ADDRESS($P87,SUMIFS($1:$1,$5:$5,1))&amp;":"&amp;ADDRESS($P87,CI$1)),
INDIRECT("rBP!"&amp;ADDRESS($S87,SUMIFS(rBP!$1:$1,rBP!$5:$5,MAX(rBP!$5:$5)-CI$5+1))&amp;":"&amp;ADDRESS($S87,SUMIFS(rBP!$1:$1,rBP!$5:$5,MAX(rBP!$5:$5))))))</f>
        <v>0</v>
      </c>
      <c r="CJ87" s="69">
        <f ca="1">IF(CJ$5="",0,SUMPRODUCT(
INDIRECT(ADDRESS($P87,SUMIFS($1:$1,$5:$5,1))&amp;":"&amp;ADDRESS($P87,CJ$1)),
INDIRECT("rBP!"&amp;ADDRESS($S87,SUMIFS(rBP!$1:$1,rBP!$5:$5,MAX(rBP!$5:$5)-CJ$5+1))&amp;":"&amp;ADDRESS($S87,SUMIFS(rBP!$1:$1,rBP!$5:$5,MAX(rBP!$5:$5))))))</f>
        <v>0</v>
      </c>
      <c r="CK87" s="69">
        <f ca="1">IF(CK$5="",0,SUMPRODUCT(
INDIRECT(ADDRESS($P87,SUMIFS($1:$1,$5:$5,1))&amp;":"&amp;ADDRESS($P87,CK$1)),
INDIRECT("rBP!"&amp;ADDRESS($S87,SUMIFS(rBP!$1:$1,rBP!$5:$5,MAX(rBP!$5:$5)-CK$5+1))&amp;":"&amp;ADDRESS($S87,SUMIFS(rBP!$1:$1,rBP!$5:$5,MAX(rBP!$5:$5))))))</f>
        <v>0</v>
      </c>
      <c r="CL87" s="69">
        <f ca="1">IF(CL$5="",0,SUMPRODUCT(
INDIRECT(ADDRESS($P87,SUMIFS($1:$1,$5:$5,1))&amp;":"&amp;ADDRESS($P87,CL$1)),
INDIRECT("rBP!"&amp;ADDRESS($S87,SUMIFS(rBP!$1:$1,rBP!$5:$5,MAX(rBP!$5:$5)-CL$5+1))&amp;":"&amp;ADDRESS($S87,SUMIFS(rBP!$1:$1,rBP!$5:$5,MAX(rBP!$5:$5))))))</f>
        <v>0</v>
      </c>
      <c r="CM87" s="69">
        <f ca="1">IF(CM$5="",0,SUMPRODUCT(
INDIRECT(ADDRESS($P87,SUMIFS($1:$1,$5:$5,1))&amp;":"&amp;ADDRESS($P87,CM$1)),
INDIRECT("rBP!"&amp;ADDRESS($S87,SUMIFS(rBP!$1:$1,rBP!$5:$5,MAX(rBP!$5:$5)-CM$5+1))&amp;":"&amp;ADDRESS($S87,SUMIFS(rBP!$1:$1,rBP!$5:$5,MAX(rBP!$5:$5))))))</f>
        <v>0</v>
      </c>
      <c r="CN87" s="69">
        <f ca="1">IF(CN$5="",0,SUMPRODUCT(
INDIRECT(ADDRESS($P87,SUMIFS($1:$1,$5:$5,1))&amp;":"&amp;ADDRESS($P87,CN$1)),
INDIRECT("rBP!"&amp;ADDRESS($S87,SUMIFS(rBP!$1:$1,rBP!$5:$5,MAX(rBP!$5:$5)-CN$5+1))&amp;":"&amp;ADDRESS($S87,SUMIFS(rBP!$1:$1,rBP!$5:$5,MAX(rBP!$5:$5))))))</f>
        <v>0</v>
      </c>
      <c r="CO87" s="69">
        <f ca="1">IF(CO$5="",0,SUMPRODUCT(
INDIRECT(ADDRESS($P87,SUMIFS($1:$1,$5:$5,1))&amp;":"&amp;ADDRESS($P87,CO$1)),
INDIRECT("rBP!"&amp;ADDRESS($S87,SUMIFS(rBP!$1:$1,rBP!$5:$5,MAX(rBP!$5:$5)-CO$5+1))&amp;":"&amp;ADDRESS($S87,SUMIFS(rBP!$1:$1,rBP!$5:$5,MAX(rBP!$5:$5))))))</f>
        <v>0</v>
      </c>
      <c r="CP87" s="69">
        <f ca="1">IF(CP$5="",0,SUMPRODUCT(
INDIRECT(ADDRESS($P87,SUMIFS($1:$1,$5:$5,1))&amp;":"&amp;ADDRESS($P87,CP$1)),
INDIRECT("rBP!"&amp;ADDRESS($S87,SUMIFS(rBP!$1:$1,rBP!$5:$5,MAX(rBP!$5:$5)-CP$5+1))&amp;":"&amp;ADDRESS($S87,SUMIFS(rBP!$1:$1,rBP!$5:$5,MAX(rBP!$5:$5))))))</f>
        <v>0</v>
      </c>
      <c r="CQ87" s="69">
        <f ca="1">IF(CQ$5="",0,SUMPRODUCT(
INDIRECT(ADDRESS($P87,SUMIFS($1:$1,$5:$5,1))&amp;":"&amp;ADDRESS($P87,CQ$1)),
INDIRECT("rBP!"&amp;ADDRESS($S87,SUMIFS(rBP!$1:$1,rBP!$5:$5,MAX(rBP!$5:$5)-CQ$5+1))&amp;":"&amp;ADDRESS($S87,SUMIFS(rBP!$1:$1,rBP!$5:$5,MAX(rBP!$5:$5))))))</f>
        <v>0</v>
      </c>
      <c r="CR87" s="69">
        <f ca="1">IF(CR$5="",0,SUMPRODUCT(
INDIRECT(ADDRESS($P87,SUMIFS($1:$1,$5:$5,1))&amp;":"&amp;ADDRESS($P87,CR$1)),
INDIRECT("rBP!"&amp;ADDRESS($S87,SUMIFS(rBP!$1:$1,rBP!$5:$5,MAX(rBP!$5:$5)-CR$5+1))&amp;":"&amp;ADDRESS($S87,SUMIFS(rBP!$1:$1,rBP!$5:$5,MAX(rBP!$5:$5))))))</f>
        <v>0</v>
      </c>
      <c r="CS87" s="69">
        <f ca="1">IF(CS$5="",0,SUMPRODUCT(
INDIRECT(ADDRESS($P87,SUMIFS($1:$1,$5:$5,1))&amp;":"&amp;ADDRESS($P87,CS$1)),
INDIRECT("rBP!"&amp;ADDRESS($S87,SUMIFS(rBP!$1:$1,rBP!$5:$5,MAX(rBP!$5:$5)-CS$5+1))&amp;":"&amp;ADDRESS($S87,SUMIFS(rBP!$1:$1,rBP!$5:$5,MAX(rBP!$5:$5))))))</f>
        <v>0</v>
      </c>
      <c r="CT87" s="69">
        <f ca="1">IF(CT$5="",0,SUMPRODUCT(
INDIRECT(ADDRESS($P87,SUMIFS($1:$1,$5:$5,1))&amp;":"&amp;ADDRESS($P87,CT$1)),
INDIRECT("rBP!"&amp;ADDRESS($S87,SUMIFS(rBP!$1:$1,rBP!$5:$5,MAX(rBP!$5:$5)-CT$5+1))&amp;":"&amp;ADDRESS($S87,SUMIFS(rBP!$1:$1,rBP!$5:$5,MAX(rBP!$5:$5))))))</f>
        <v>0</v>
      </c>
    </row>
    <row r="88" spans="1:98" s="67" customFormat="1" ht="12" x14ac:dyDescent="0.25">
      <c r="A88" s="26">
        <f>ROW()</f>
        <v>88</v>
      </c>
      <c r="E88" s="68"/>
      <c r="F88" s="66" t="str">
        <f>F86</f>
        <v>Поступление в пр-во ГП</v>
      </c>
      <c r="G88" s="27" t="str">
        <f>BP!$F$22</f>
        <v>Сырье</v>
      </c>
      <c r="M88" s="2" t="str">
        <f>Lists!$R$8</f>
        <v>руб.</v>
      </c>
      <c r="P88" s="71">
        <f t="shared" ref="P88:P95" si="13">$A$7</f>
        <v>7</v>
      </c>
      <c r="Q88" s="27"/>
      <c r="R88" s="24"/>
      <c r="S88" s="71">
        <f>BP!$A142</f>
        <v>142</v>
      </c>
      <c r="V88" s="75"/>
      <c r="W88" s="29">
        <f ca="1">SUM(INDIRECT(ADDRESS(ROW(),SUMIFS($1:$1,$5:$5,1))):INDIRECT(ADDRESS(ROW(),SUMIFS($1:$1,$5:$5,MAX($5:$5)))))</f>
        <v>9324350.4000000004</v>
      </c>
      <c r="Z88" s="69">
        <f ca="1">IF(Z$5="",0,SUMPRODUCT(
INDIRECT(ADDRESS($P88,SUMIFS($1:$1,$5:$5,1))&amp;":"&amp;ADDRESS($P88,Z$1)),
INDIRECT("rBP!"&amp;ADDRESS($S88,SUMIFS(rBP!$1:$1,rBP!$5:$5,MAX(rBP!$5:$5)-Z$5+1))&amp;":"&amp;ADDRESS($S88,SUMIFS(rBP!$1:$1,rBP!$5:$5,MAX(rBP!$5:$5))))))</f>
        <v>0</v>
      </c>
      <c r="AA88" s="69">
        <f ca="1">IF(AA$5="",0,SUMPRODUCT(
INDIRECT(ADDRESS($P88,SUMIFS($1:$1,$5:$5,1))&amp;":"&amp;ADDRESS($P88,AA$1)),
INDIRECT("rBP!"&amp;ADDRESS($S88,SUMIFS(rBP!$1:$1,rBP!$5:$5,MAX(rBP!$5:$5)-AA$5+1))&amp;":"&amp;ADDRESS($S88,SUMIFS(rBP!$1:$1,rBP!$5:$5,MAX(rBP!$5:$5))))))</f>
        <v>0</v>
      </c>
      <c r="AB88" s="69">
        <f ca="1">IF(AB$5="",0,SUMPRODUCT(
INDIRECT(ADDRESS($P88,SUMIFS($1:$1,$5:$5,1))&amp;":"&amp;ADDRESS($P88,AB$1)),
INDIRECT("rBP!"&amp;ADDRESS($S88,SUMIFS(rBP!$1:$1,rBP!$5:$5,MAX(rBP!$5:$5)-AB$5+1))&amp;":"&amp;ADDRESS($S88,SUMIFS(rBP!$1:$1,rBP!$5:$5,MAX(rBP!$5:$5))))))</f>
        <v>0</v>
      </c>
      <c r="AC88" s="69">
        <f ca="1">IF(AC$5="",0,SUMPRODUCT(
INDIRECT(ADDRESS($P88,SUMIFS($1:$1,$5:$5,1))&amp;":"&amp;ADDRESS($P88,AC$1)),
INDIRECT("rBP!"&amp;ADDRESS($S88,SUMIFS(rBP!$1:$1,rBP!$5:$5,MAX(rBP!$5:$5)-AC$5+1))&amp;":"&amp;ADDRESS($S88,SUMIFS(rBP!$1:$1,rBP!$5:$5,MAX(rBP!$5:$5))))))</f>
        <v>0</v>
      </c>
      <c r="AD88" s="69">
        <f ca="1">IF(AD$5="",0,SUMPRODUCT(
INDIRECT(ADDRESS($P88,SUMIFS($1:$1,$5:$5,1))&amp;":"&amp;ADDRESS($P88,AD$1)),
INDIRECT("rBP!"&amp;ADDRESS($S88,SUMIFS(rBP!$1:$1,rBP!$5:$5,MAX(rBP!$5:$5)-AD$5+1))&amp;":"&amp;ADDRESS($S88,SUMIFS(rBP!$1:$1,rBP!$5:$5,MAX(rBP!$5:$5))))))</f>
        <v>0</v>
      </c>
      <c r="AE88" s="69">
        <f ca="1">IF(AE$5="",0,SUMPRODUCT(
INDIRECT(ADDRESS($P88,SUMIFS($1:$1,$5:$5,1))&amp;":"&amp;ADDRESS($P88,AE$1)),
INDIRECT("rBP!"&amp;ADDRESS($S88,SUMIFS(rBP!$1:$1,rBP!$5:$5,MAX(rBP!$5:$5)-AE$5+1))&amp;":"&amp;ADDRESS($S88,SUMIFS(rBP!$1:$1,rBP!$5:$5,MAX(rBP!$5:$5))))))</f>
        <v>0</v>
      </c>
      <c r="AF88" s="69">
        <f ca="1">IF(AF$5="",0,SUMPRODUCT(
INDIRECT(ADDRESS($P88,SUMIFS($1:$1,$5:$5,1))&amp;":"&amp;ADDRESS($P88,AF$1)),
INDIRECT("rBP!"&amp;ADDRESS($S88,SUMIFS(rBP!$1:$1,rBP!$5:$5,MAX(rBP!$5:$5)-AF$5+1))&amp;":"&amp;ADDRESS($S88,SUMIFS(rBP!$1:$1,rBP!$5:$5,MAX(rBP!$5:$5))))))</f>
        <v>0</v>
      </c>
      <c r="AG88" s="69">
        <f ca="1">IF(AG$5="",0,SUMPRODUCT(
INDIRECT(ADDRESS($P88,SUMIFS($1:$1,$5:$5,1))&amp;":"&amp;ADDRESS($P88,AG$1)),
INDIRECT("rBP!"&amp;ADDRESS($S88,SUMIFS(rBP!$1:$1,rBP!$5:$5,MAX(rBP!$5:$5)-AG$5+1))&amp;":"&amp;ADDRESS($S88,SUMIFS(rBP!$1:$1,rBP!$5:$5,MAX(rBP!$5:$5))))))</f>
        <v>480</v>
      </c>
      <c r="AH88" s="69">
        <f ca="1">IF(AH$5="",0,SUMPRODUCT(
INDIRECT(ADDRESS($P88,SUMIFS($1:$1,$5:$5,1))&amp;":"&amp;ADDRESS($P88,AH$1)),
INDIRECT("rBP!"&amp;ADDRESS($S88,SUMIFS(rBP!$1:$1,rBP!$5:$5,MAX(rBP!$5:$5)-AH$5+1))&amp;":"&amp;ADDRESS($S88,SUMIFS(rBP!$1:$1,rBP!$5:$5,MAX(rBP!$5:$5))))))</f>
        <v>1920</v>
      </c>
      <c r="AI88" s="69">
        <f ca="1">IF(AI$5="",0,SUMPRODUCT(
INDIRECT(ADDRESS($P88,SUMIFS($1:$1,$5:$5,1))&amp;":"&amp;ADDRESS($P88,AI$1)),
INDIRECT("rBP!"&amp;ADDRESS($S88,SUMIFS(rBP!$1:$1,rBP!$5:$5,MAX(rBP!$5:$5)-AI$5+1))&amp;":"&amp;ADDRESS($S88,SUMIFS(rBP!$1:$1,rBP!$5:$5,MAX(rBP!$5:$5))))))</f>
        <v>3456</v>
      </c>
      <c r="AJ88" s="69">
        <f ca="1">IF(AJ$5="",0,SUMPRODUCT(
INDIRECT(ADDRESS($P88,SUMIFS($1:$1,$5:$5,1))&amp;":"&amp;ADDRESS($P88,AJ$1)),
INDIRECT("rBP!"&amp;ADDRESS($S88,SUMIFS(rBP!$1:$1,rBP!$5:$5,MAX(rBP!$5:$5)-AJ$5+1))&amp;":"&amp;ADDRESS($S88,SUMIFS(rBP!$1:$1,rBP!$5:$5,MAX(rBP!$5:$5))))))</f>
        <v>5052</v>
      </c>
      <c r="AK88" s="69">
        <f ca="1">IF(AK$5="",0,SUMPRODUCT(
INDIRECT(ADDRESS($P88,SUMIFS($1:$1,$5:$5,1))&amp;":"&amp;ADDRESS($P88,AK$1)),
INDIRECT("rBP!"&amp;ADDRESS($S88,SUMIFS(rBP!$1:$1,rBP!$5:$5,MAX(rBP!$5:$5)-AK$5+1))&amp;":"&amp;ADDRESS($S88,SUMIFS(rBP!$1:$1,rBP!$5:$5,MAX(rBP!$5:$5))))))</f>
        <v>6444</v>
      </c>
      <c r="AL88" s="69">
        <f ca="1">IF(AL$5="",0,SUMPRODUCT(
INDIRECT(ADDRESS($P88,SUMIFS($1:$1,$5:$5,1))&amp;":"&amp;ADDRESS($P88,AL$1)),
INDIRECT("rBP!"&amp;ADDRESS($S88,SUMIFS(rBP!$1:$1,rBP!$5:$5,MAX(rBP!$5:$5)-AL$5+1))&amp;":"&amp;ADDRESS($S88,SUMIFS(rBP!$1:$1,rBP!$5:$5,MAX(rBP!$5:$5))))))</f>
        <v>8464.8000000000011</v>
      </c>
      <c r="AM88" s="69">
        <f ca="1">IF(AM$5="",0,SUMPRODUCT(
INDIRECT(ADDRESS($P88,SUMIFS($1:$1,$5:$5,1))&amp;":"&amp;ADDRESS($P88,AM$1)),
INDIRECT("rBP!"&amp;ADDRESS($S88,SUMIFS(rBP!$1:$1,rBP!$5:$5,MAX(rBP!$5:$5)-AM$5+1))&amp;":"&amp;ADDRESS($S88,SUMIFS(rBP!$1:$1,rBP!$5:$5,MAX(rBP!$5:$5))))))</f>
        <v>13744.800000000001</v>
      </c>
      <c r="AN88" s="69">
        <f ca="1">IF(AN$5="",0,SUMPRODUCT(
INDIRECT(ADDRESS($P88,SUMIFS($1:$1,$5:$5,1))&amp;":"&amp;ADDRESS($P88,AN$1)),
INDIRECT("rBP!"&amp;ADDRESS($S88,SUMIFS(rBP!$1:$1,rBP!$5:$5,MAX(rBP!$5:$5)-AN$5+1))&amp;":"&amp;ADDRESS($S88,SUMIFS(rBP!$1:$1,rBP!$5:$5,MAX(rBP!$5:$5))))))</f>
        <v>22634.400000000001</v>
      </c>
      <c r="AO88" s="69">
        <f ca="1">IF(AO$5="",0,SUMPRODUCT(
INDIRECT(ADDRESS($P88,SUMIFS($1:$1,$5:$5,1))&amp;":"&amp;ADDRESS($P88,AO$1)),
INDIRECT("rBP!"&amp;ADDRESS($S88,SUMIFS(rBP!$1:$1,rBP!$5:$5,MAX(rBP!$5:$5)-AO$5+1))&amp;":"&amp;ADDRESS($S88,SUMIFS(rBP!$1:$1,rBP!$5:$5,MAX(rBP!$5:$5))))))</f>
        <v>35396.399999999994</v>
      </c>
      <c r="AP88" s="69">
        <f ca="1">IF(AP$5="",0,SUMPRODUCT(
INDIRECT(ADDRESS($P88,SUMIFS($1:$1,$5:$5,1))&amp;":"&amp;ADDRESS($P88,AP$1)),
INDIRECT("rBP!"&amp;ADDRESS($S88,SUMIFS(rBP!$1:$1,rBP!$5:$5,MAX(rBP!$5:$5)-AP$5+1))&amp;":"&amp;ADDRESS($S88,SUMIFS(rBP!$1:$1,rBP!$5:$5,MAX(rBP!$5:$5))))))</f>
        <v>51564</v>
      </c>
      <c r="AQ88" s="69">
        <f ca="1">IF(AQ$5="",0,SUMPRODUCT(
INDIRECT(ADDRESS($P88,SUMIFS($1:$1,$5:$5,1))&amp;":"&amp;ADDRESS($P88,AQ$1)),
INDIRECT("rBP!"&amp;ADDRESS($S88,SUMIFS(rBP!$1:$1,rBP!$5:$5,MAX(rBP!$5:$5)-AQ$5+1))&amp;":"&amp;ADDRESS($S88,SUMIFS(rBP!$1:$1,rBP!$5:$5,MAX(rBP!$5:$5))))))</f>
        <v>69740.399999999994</v>
      </c>
      <c r="AR88" s="69">
        <f ca="1">IF(AR$5="",0,SUMPRODUCT(
INDIRECT(ADDRESS($P88,SUMIFS($1:$1,$5:$5,1))&amp;":"&amp;ADDRESS($P88,AR$1)),
INDIRECT("rBP!"&amp;ADDRESS($S88,SUMIFS(rBP!$1:$1,rBP!$5:$5,MAX(rBP!$5:$5)-AR$5+1))&amp;":"&amp;ADDRESS($S88,SUMIFS(rBP!$1:$1,rBP!$5:$5,MAX(rBP!$5:$5))))))</f>
        <v>89109.6</v>
      </c>
      <c r="AS88" s="69">
        <f ca="1">IF(AS$5="",0,SUMPRODUCT(
INDIRECT(ADDRESS($P88,SUMIFS($1:$1,$5:$5,1))&amp;":"&amp;ADDRESS($P88,AS$1)),
INDIRECT("rBP!"&amp;ADDRESS($S88,SUMIFS(rBP!$1:$1,rBP!$5:$5,MAX(rBP!$5:$5)-AS$5+1))&amp;":"&amp;ADDRESS($S88,SUMIFS(rBP!$1:$1,rBP!$5:$5,MAX(rBP!$5:$5))))))</f>
        <v>109098</v>
      </c>
      <c r="AT88" s="69">
        <f ca="1">IF(AT$5="",0,SUMPRODUCT(
INDIRECT(ADDRESS($P88,SUMIFS($1:$1,$5:$5,1))&amp;":"&amp;ADDRESS($P88,AT$1)),
INDIRECT("rBP!"&amp;ADDRESS($S88,SUMIFS(rBP!$1:$1,rBP!$5:$5,MAX(rBP!$5:$5)-AT$5+1))&amp;":"&amp;ADDRESS($S88,SUMIFS(rBP!$1:$1,rBP!$5:$5,MAX(rBP!$5:$5))))))</f>
        <v>129414</v>
      </c>
      <c r="AU88" s="69">
        <f ca="1">IF(AU$5="",0,SUMPRODUCT(
INDIRECT(ADDRESS($P88,SUMIFS($1:$1,$5:$5,1))&amp;":"&amp;ADDRESS($P88,AU$1)),
INDIRECT("rBP!"&amp;ADDRESS($S88,SUMIFS(rBP!$1:$1,rBP!$5:$5,MAX(rBP!$5:$5)-AU$5+1))&amp;":"&amp;ADDRESS($S88,SUMIFS(rBP!$1:$1,rBP!$5:$5,MAX(rBP!$5:$5))))))</f>
        <v>149874</v>
      </c>
      <c r="AV88" s="69">
        <f ca="1">IF(AV$5="",0,SUMPRODUCT(
INDIRECT(ADDRESS($P88,SUMIFS($1:$1,$5:$5,1))&amp;":"&amp;ADDRESS($P88,AV$1)),
INDIRECT("rBP!"&amp;ADDRESS($S88,SUMIFS(rBP!$1:$1,rBP!$5:$5,MAX(rBP!$5:$5)-AV$5+1))&amp;":"&amp;ADDRESS($S88,SUMIFS(rBP!$1:$1,rBP!$5:$5,MAX(rBP!$5:$5))))))</f>
        <v>170370</v>
      </c>
      <c r="AW88" s="69">
        <f ca="1">IF(AW$5="",0,SUMPRODUCT(
INDIRECT(ADDRESS($P88,SUMIFS($1:$1,$5:$5,1))&amp;":"&amp;ADDRESS($P88,AW$1)),
INDIRECT("rBP!"&amp;ADDRESS($S88,SUMIFS(rBP!$1:$1,rBP!$5:$5,MAX(rBP!$5:$5)-AW$5+1))&amp;":"&amp;ADDRESS($S88,SUMIFS(rBP!$1:$1,rBP!$5:$5,MAX(rBP!$5:$5))))))</f>
        <v>190884</v>
      </c>
      <c r="AX88" s="69">
        <f ca="1">IF(AX$5="",0,SUMPRODUCT(
INDIRECT(ADDRESS($P88,SUMIFS($1:$1,$5:$5,1))&amp;":"&amp;ADDRESS($P88,AX$1)),
INDIRECT("rBP!"&amp;ADDRESS($S88,SUMIFS(rBP!$1:$1,rBP!$5:$5,MAX(rBP!$5:$5)-AX$5+1))&amp;":"&amp;ADDRESS($S88,SUMIFS(rBP!$1:$1,rBP!$5:$5,MAX(rBP!$5:$5))))))</f>
        <v>211404</v>
      </c>
      <c r="AY88" s="69">
        <f ca="1">IF(AY$5="",0,SUMPRODUCT(
INDIRECT(ADDRESS($P88,SUMIFS($1:$1,$5:$5,1))&amp;":"&amp;ADDRESS($P88,AY$1)),
INDIRECT("rBP!"&amp;ADDRESS($S88,SUMIFS(rBP!$1:$1,rBP!$5:$5,MAX(rBP!$5:$5)-AY$5+1))&amp;":"&amp;ADDRESS($S88,SUMIFS(rBP!$1:$1,rBP!$5:$5,MAX(rBP!$5:$5))))))</f>
        <v>231924</v>
      </c>
      <c r="AZ88" s="69">
        <f ca="1">IF(AZ$5="",0,SUMPRODUCT(
INDIRECT(ADDRESS($P88,SUMIFS($1:$1,$5:$5,1))&amp;":"&amp;ADDRESS($P88,AZ$1)),
INDIRECT("rBP!"&amp;ADDRESS($S88,SUMIFS(rBP!$1:$1,rBP!$5:$5,MAX(rBP!$5:$5)-AZ$5+1))&amp;":"&amp;ADDRESS($S88,SUMIFS(rBP!$1:$1,rBP!$5:$5,MAX(rBP!$5:$5))))))</f>
        <v>252444</v>
      </c>
      <c r="BA88" s="69">
        <f ca="1">IF(BA$5="",0,SUMPRODUCT(
INDIRECT(ADDRESS($P88,SUMIFS($1:$1,$5:$5,1))&amp;":"&amp;ADDRESS($P88,BA$1)),
INDIRECT("rBP!"&amp;ADDRESS($S88,SUMIFS(rBP!$1:$1,rBP!$5:$5,MAX(rBP!$5:$5)-BA$5+1))&amp;":"&amp;ADDRESS($S88,SUMIFS(rBP!$1:$1,rBP!$5:$5,MAX(rBP!$5:$5))))))</f>
        <v>272964</v>
      </c>
      <c r="BB88" s="69">
        <f ca="1">IF(BB$5="",0,SUMPRODUCT(
INDIRECT(ADDRESS($P88,SUMIFS($1:$1,$5:$5,1))&amp;":"&amp;ADDRESS($P88,BB$1)),
INDIRECT("rBP!"&amp;ADDRESS($S88,SUMIFS(rBP!$1:$1,rBP!$5:$5,MAX(rBP!$5:$5)-BB$5+1))&amp;":"&amp;ADDRESS($S88,SUMIFS(rBP!$1:$1,rBP!$5:$5,MAX(rBP!$5:$5))))))</f>
        <v>293484</v>
      </c>
      <c r="BC88" s="69">
        <f ca="1">IF(BC$5="",0,SUMPRODUCT(
INDIRECT(ADDRESS($P88,SUMIFS($1:$1,$5:$5,1))&amp;":"&amp;ADDRESS($P88,BC$1)),
INDIRECT("rBP!"&amp;ADDRESS($S88,SUMIFS(rBP!$1:$1,rBP!$5:$5,MAX(rBP!$5:$5)-BC$5+1))&amp;":"&amp;ADDRESS($S88,SUMIFS(rBP!$1:$1,rBP!$5:$5,MAX(rBP!$5:$5))))))</f>
        <v>314004</v>
      </c>
      <c r="BD88" s="69">
        <f ca="1">IF(BD$5="",0,SUMPRODUCT(
INDIRECT(ADDRESS($P88,SUMIFS($1:$1,$5:$5,1))&amp;":"&amp;ADDRESS($P88,BD$1)),
INDIRECT("rBP!"&amp;ADDRESS($S88,SUMIFS(rBP!$1:$1,rBP!$5:$5,MAX(rBP!$5:$5)-BD$5+1))&amp;":"&amp;ADDRESS($S88,SUMIFS(rBP!$1:$1,rBP!$5:$5,MAX(rBP!$5:$5))))))</f>
        <v>333324</v>
      </c>
      <c r="BE88" s="69">
        <f ca="1">IF(BE$5="",0,SUMPRODUCT(
INDIRECT(ADDRESS($P88,SUMIFS($1:$1,$5:$5,1))&amp;":"&amp;ADDRESS($P88,BE$1)),
INDIRECT("rBP!"&amp;ADDRESS($S88,SUMIFS(rBP!$1:$1,rBP!$5:$5,MAX(rBP!$5:$5)-BE$5+1))&amp;":"&amp;ADDRESS($S88,SUMIFS(rBP!$1:$1,rBP!$5:$5,MAX(rBP!$5:$5))))))</f>
        <v>349044</v>
      </c>
      <c r="BF88" s="69">
        <f ca="1">IF(BF$5="",0,SUMPRODUCT(
INDIRECT(ADDRESS($P88,SUMIFS($1:$1,$5:$5,1))&amp;":"&amp;ADDRESS($P88,BF$1)),
INDIRECT("rBP!"&amp;ADDRESS($S88,SUMIFS(rBP!$1:$1,rBP!$5:$5,MAX(rBP!$5:$5)-BF$5+1))&amp;":"&amp;ADDRESS($S88,SUMIFS(rBP!$1:$1,rBP!$5:$5,MAX(rBP!$5:$5))))))</f>
        <v>360924</v>
      </c>
      <c r="BG88" s="69">
        <f ca="1">IF(BG$5="",0,SUMPRODUCT(
INDIRECT(ADDRESS($P88,SUMIFS($1:$1,$5:$5,1))&amp;":"&amp;ADDRESS($P88,BG$1)),
INDIRECT("rBP!"&amp;ADDRESS($S88,SUMIFS(rBP!$1:$1,rBP!$5:$5,MAX(rBP!$5:$5)-BG$5+1))&amp;":"&amp;ADDRESS($S88,SUMIFS(rBP!$1:$1,rBP!$5:$5,MAX(rBP!$5:$5))))))</f>
        <v>368814</v>
      </c>
      <c r="BH88" s="69">
        <f ca="1">IF(BH$5="",0,SUMPRODUCT(
INDIRECT(ADDRESS($P88,SUMIFS($1:$1,$5:$5,1))&amp;":"&amp;ADDRESS($P88,BH$1)),
INDIRECT("rBP!"&amp;ADDRESS($S88,SUMIFS(rBP!$1:$1,rBP!$5:$5,MAX(rBP!$5:$5)-BH$5+1))&amp;":"&amp;ADDRESS($S88,SUMIFS(rBP!$1:$1,rBP!$5:$5,MAX(rBP!$5:$5))))))</f>
        <v>373224</v>
      </c>
      <c r="BI88" s="69">
        <f ca="1">IF(BI$5="",0,SUMPRODUCT(
INDIRECT(ADDRESS($P88,SUMIFS($1:$1,$5:$5,1))&amp;":"&amp;ADDRESS($P88,BI$1)),
INDIRECT("rBP!"&amp;ADDRESS($S88,SUMIFS(rBP!$1:$1,rBP!$5:$5,MAX(rBP!$5:$5)-BI$5+1))&amp;":"&amp;ADDRESS($S88,SUMIFS(rBP!$1:$1,rBP!$5:$5,MAX(rBP!$5:$5))))))</f>
        <v>375582</v>
      </c>
      <c r="BJ88" s="69">
        <f ca="1">IF(BJ$5="",0,SUMPRODUCT(
INDIRECT(ADDRESS($P88,SUMIFS($1:$1,$5:$5,1))&amp;":"&amp;ADDRESS($P88,BJ$1)),
INDIRECT("rBP!"&amp;ADDRESS($S88,SUMIFS(rBP!$1:$1,rBP!$5:$5,MAX(rBP!$5:$5)-BJ$5+1))&amp;":"&amp;ADDRESS($S88,SUMIFS(rBP!$1:$1,rBP!$5:$5,MAX(rBP!$5:$5))))))</f>
        <v>376740</v>
      </c>
      <c r="BK88" s="69">
        <f ca="1">IF(BK$5="",0,SUMPRODUCT(
INDIRECT(ADDRESS($P88,SUMIFS($1:$1,$5:$5,1))&amp;":"&amp;ADDRESS($P88,BK$1)),
INDIRECT("rBP!"&amp;ADDRESS($S88,SUMIFS(rBP!$1:$1,rBP!$5:$5,MAX(rBP!$5:$5)-BK$5+1))&amp;":"&amp;ADDRESS($S88,SUMIFS(rBP!$1:$1,rBP!$5:$5,MAX(rBP!$5:$5))))))</f>
        <v>377274</v>
      </c>
      <c r="BL88" s="69">
        <f ca="1">IF(BL$5="",0,SUMPRODUCT(
INDIRECT(ADDRESS($P88,SUMIFS($1:$1,$5:$5,1))&amp;":"&amp;ADDRESS($P88,BL$1)),
INDIRECT("rBP!"&amp;ADDRESS($S88,SUMIFS(rBP!$1:$1,rBP!$5:$5,MAX(rBP!$5:$5)-BL$5+1))&amp;":"&amp;ADDRESS($S88,SUMIFS(rBP!$1:$1,rBP!$5:$5,MAX(rBP!$5:$5))))))</f>
        <v>377478</v>
      </c>
      <c r="BM88" s="69">
        <f ca="1">IF(BM$5="",0,SUMPRODUCT(
INDIRECT(ADDRESS($P88,SUMIFS($1:$1,$5:$5,1))&amp;":"&amp;ADDRESS($P88,BM$1)),
INDIRECT("rBP!"&amp;ADDRESS($S88,SUMIFS(rBP!$1:$1,rBP!$5:$5,MAX(rBP!$5:$5)-BM$5+1))&amp;":"&amp;ADDRESS($S88,SUMIFS(rBP!$1:$1,rBP!$5:$5,MAX(rBP!$5:$5))))))</f>
        <v>377538</v>
      </c>
      <c r="BN88" s="69">
        <f ca="1">IF(BN$5="",0,SUMPRODUCT(
INDIRECT(ADDRESS($P88,SUMIFS($1:$1,$5:$5,1))&amp;":"&amp;ADDRESS($P88,BN$1)),
INDIRECT("rBP!"&amp;ADDRESS($S88,SUMIFS(rBP!$1:$1,rBP!$5:$5,MAX(rBP!$5:$5)-BN$5+1))&amp;":"&amp;ADDRESS($S88,SUMIFS(rBP!$1:$1,rBP!$5:$5,MAX(rBP!$5:$5))))))</f>
        <v>377562</v>
      </c>
      <c r="BO88" s="69">
        <f ca="1">IF(BO$5="",0,SUMPRODUCT(
INDIRECT(ADDRESS($P88,SUMIFS($1:$1,$5:$5,1))&amp;":"&amp;ADDRESS($P88,BO$1)),
INDIRECT("rBP!"&amp;ADDRESS($S88,SUMIFS(rBP!$1:$1,rBP!$5:$5,MAX(rBP!$5:$5)-BO$5+1))&amp;":"&amp;ADDRESS($S88,SUMIFS(rBP!$1:$1,rBP!$5:$5,MAX(rBP!$5:$5))))))</f>
        <v>377568.00000000006</v>
      </c>
      <c r="BP88" s="69">
        <f ca="1">IF(BP$5="",0,SUMPRODUCT(
INDIRECT(ADDRESS($P88,SUMIFS($1:$1,$5:$5,1))&amp;":"&amp;ADDRESS($P88,BP$1)),
INDIRECT("rBP!"&amp;ADDRESS($S88,SUMIFS(rBP!$1:$1,rBP!$5:$5,MAX(rBP!$5:$5)-BP$5+1))&amp;":"&amp;ADDRESS($S88,SUMIFS(rBP!$1:$1,rBP!$5:$5,MAX(rBP!$5:$5))))))</f>
        <v>377568.00000000006</v>
      </c>
      <c r="BQ88" s="69">
        <f ca="1">IF(BQ$5="",0,SUMPRODUCT(
INDIRECT(ADDRESS($P88,SUMIFS($1:$1,$5:$5,1))&amp;":"&amp;ADDRESS($P88,BQ$1)),
INDIRECT("rBP!"&amp;ADDRESS($S88,SUMIFS(rBP!$1:$1,rBP!$5:$5,MAX(rBP!$5:$5)-BQ$5+1))&amp;":"&amp;ADDRESS($S88,SUMIFS(rBP!$1:$1,rBP!$5:$5,MAX(rBP!$5:$5))))))</f>
        <v>377568.00000000006</v>
      </c>
      <c r="BR88" s="69">
        <f ca="1">IF(BR$5="",0,SUMPRODUCT(
INDIRECT(ADDRESS($P88,SUMIFS($1:$1,$5:$5,1))&amp;":"&amp;ADDRESS($P88,BR$1)),
INDIRECT("rBP!"&amp;ADDRESS($S88,SUMIFS(rBP!$1:$1,rBP!$5:$5,MAX(rBP!$5:$5)-BR$5+1))&amp;":"&amp;ADDRESS($S88,SUMIFS(rBP!$1:$1,rBP!$5:$5,MAX(rBP!$5:$5))))))</f>
        <v>377568.00000000006</v>
      </c>
      <c r="BS88" s="69">
        <f ca="1">IF(BS$5="",0,SUMPRODUCT(
INDIRECT(ADDRESS($P88,SUMIFS($1:$1,$5:$5,1))&amp;":"&amp;ADDRESS($P88,BS$1)),
INDIRECT("rBP!"&amp;ADDRESS($S88,SUMIFS(rBP!$1:$1,rBP!$5:$5,MAX(rBP!$5:$5)-BS$5+1))&amp;":"&amp;ADDRESS($S88,SUMIFS(rBP!$1:$1,rBP!$5:$5,MAX(rBP!$5:$5))))))</f>
        <v>377568.00000000006</v>
      </c>
      <c r="BT88" s="69">
        <f ca="1">IF(BT$5="",0,SUMPRODUCT(
INDIRECT(ADDRESS($P88,SUMIFS($1:$1,$5:$5,1))&amp;":"&amp;ADDRESS($P88,BT$1)),
INDIRECT("rBP!"&amp;ADDRESS($S88,SUMIFS(rBP!$1:$1,rBP!$5:$5,MAX(rBP!$5:$5)-BT$5+1))&amp;":"&amp;ADDRESS($S88,SUMIFS(rBP!$1:$1,rBP!$5:$5,MAX(rBP!$5:$5))))))</f>
        <v>377568.00000000006</v>
      </c>
      <c r="BU88" s="69">
        <f ca="1">IF(BU$5="",0,SUMPRODUCT(
INDIRECT(ADDRESS($P88,SUMIFS($1:$1,$5:$5,1))&amp;":"&amp;ADDRESS($P88,BU$1)),
INDIRECT("rBP!"&amp;ADDRESS($S88,SUMIFS(rBP!$1:$1,rBP!$5:$5,MAX(rBP!$5:$5)-BU$5+1))&amp;":"&amp;ADDRESS($S88,SUMIFS(rBP!$1:$1,rBP!$5:$5,MAX(rBP!$5:$5))))))</f>
        <v>377568.00000000006</v>
      </c>
      <c r="BV88" s="69">
        <f ca="1">IF(BV$5="",0,SUMPRODUCT(
INDIRECT(ADDRESS($P88,SUMIFS($1:$1,$5:$5,1))&amp;":"&amp;ADDRESS($P88,BV$1)),
INDIRECT("rBP!"&amp;ADDRESS($S88,SUMIFS(rBP!$1:$1,rBP!$5:$5,MAX(rBP!$5:$5)-BV$5+1))&amp;":"&amp;ADDRESS($S88,SUMIFS(rBP!$1:$1,rBP!$5:$5,MAX(rBP!$5:$5))))))</f>
        <v>0</v>
      </c>
      <c r="BW88" s="69">
        <f ca="1">IF(BW$5="",0,SUMPRODUCT(
INDIRECT(ADDRESS($P88,SUMIFS($1:$1,$5:$5,1))&amp;":"&amp;ADDRESS($P88,BW$1)),
INDIRECT("rBP!"&amp;ADDRESS($S88,SUMIFS(rBP!$1:$1,rBP!$5:$5,MAX(rBP!$5:$5)-BW$5+1))&amp;":"&amp;ADDRESS($S88,SUMIFS(rBP!$1:$1,rBP!$5:$5,MAX(rBP!$5:$5))))))</f>
        <v>0</v>
      </c>
      <c r="BX88" s="69">
        <f ca="1">IF(BX$5="",0,SUMPRODUCT(
INDIRECT(ADDRESS($P88,SUMIFS($1:$1,$5:$5,1))&amp;":"&amp;ADDRESS($P88,BX$1)),
INDIRECT("rBP!"&amp;ADDRESS($S88,SUMIFS(rBP!$1:$1,rBP!$5:$5,MAX(rBP!$5:$5)-BX$5+1))&amp;":"&amp;ADDRESS($S88,SUMIFS(rBP!$1:$1,rBP!$5:$5,MAX(rBP!$5:$5))))))</f>
        <v>0</v>
      </c>
      <c r="BY88" s="69">
        <f ca="1">IF(BY$5="",0,SUMPRODUCT(
INDIRECT(ADDRESS($P88,SUMIFS($1:$1,$5:$5,1))&amp;":"&amp;ADDRESS($P88,BY$1)),
INDIRECT("rBP!"&amp;ADDRESS($S88,SUMIFS(rBP!$1:$1,rBP!$5:$5,MAX(rBP!$5:$5)-BY$5+1))&amp;":"&amp;ADDRESS($S88,SUMIFS(rBP!$1:$1,rBP!$5:$5,MAX(rBP!$5:$5))))))</f>
        <v>0</v>
      </c>
      <c r="BZ88" s="69">
        <f ca="1">IF(BZ$5="",0,SUMPRODUCT(
INDIRECT(ADDRESS($P88,SUMIFS($1:$1,$5:$5,1))&amp;":"&amp;ADDRESS($P88,BZ$1)),
INDIRECT("rBP!"&amp;ADDRESS($S88,SUMIFS(rBP!$1:$1,rBP!$5:$5,MAX(rBP!$5:$5)-BZ$5+1))&amp;":"&amp;ADDRESS($S88,SUMIFS(rBP!$1:$1,rBP!$5:$5,MAX(rBP!$5:$5))))))</f>
        <v>0</v>
      </c>
      <c r="CA88" s="69">
        <f ca="1">IF(CA$5="",0,SUMPRODUCT(
INDIRECT(ADDRESS($P88,SUMIFS($1:$1,$5:$5,1))&amp;":"&amp;ADDRESS($P88,CA$1)),
INDIRECT("rBP!"&amp;ADDRESS($S88,SUMIFS(rBP!$1:$1,rBP!$5:$5,MAX(rBP!$5:$5)-CA$5+1))&amp;":"&amp;ADDRESS($S88,SUMIFS(rBP!$1:$1,rBP!$5:$5,MAX(rBP!$5:$5))))))</f>
        <v>0</v>
      </c>
      <c r="CB88" s="69">
        <f ca="1">IF(CB$5="",0,SUMPRODUCT(
INDIRECT(ADDRESS($P88,SUMIFS($1:$1,$5:$5,1))&amp;":"&amp;ADDRESS($P88,CB$1)),
INDIRECT("rBP!"&amp;ADDRESS($S88,SUMIFS(rBP!$1:$1,rBP!$5:$5,MAX(rBP!$5:$5)-CB$5+1))&amp;":"&amp;ADDRESS($S88,SUMIFS(rBP!$1:$1,rBP!$5:$5,MAX(rBP!$5:$5))))))</f>
        <v>0</v>
      </c>
      <c r="CC88" s="69">
        <f ca="1">IF(CC$5="",0,SUMPRODUCT(
INDIRECT(ADDRESS($P88,SUMIFS($1:$1,$5:$5,1))&amp;":"&amp;ADDRESS($P88,CC$1)),
INDIRECT("rBP!"&amp;ADDRESS($S88,SUMIFS(rBP!$1:$1,rBP!$5:$5,MAX(rBP!$5:$5)-CC$5+1))&amp;":"&amp;ADDRESS($S88,SUMIFS(rBP!$1:$1,rBP!$5:$5,MAX(rBP!$5:$5))))))</f>
        <v>0</v>
      </c>
      <c r="CD88" s="69">
        <f ca="1">IF(CD$5="",0,SUMPRODUCT(
INDIRECT(ADDRESS($P88,SUMIFS($1:$1,$5:$5,1))&amp;":"&amp;ADDRESS($P88,CD$1)),
INDIRECT("rBP!"&amp;ADDRESS($S88,SUMIFS(rBP!$1:$1,rBP!$5:$5,MAX(rBP!$5:$5)-CD$5+1))&amp;":"&amp;ADDRESS($S88,SUMIFS(rBP!$1:$1,rBP!$5:$5,MAX(rBP!$5:$5))))))</f>
        <v>0</v>
      </c>
      <c r="CE88" s="69">
        <f ca="1">IF(CE$5="",0,SUMPRODUCT(
INDIRECT(ADDRESS($P88,SUMIFS($1:$1,$5:$5,1))&amp;":"&amp;ADDRESS($P88,CE$1)),
INDIRECT("rBP!"&amp;ADDRESS($S88,SUMIFS(rBP!$1:$1,rBP!$5:$5,MAX(rBP!$5:$5)-CE$5+1))&amp;":"&amp;ADDRESS($S88,SUMIFS(rBP!$1:$1,rBP!$5:$5,MAX(rBP!$5:$5))))))</f>
        <v>0</v>
      </c>
      <c r="CF88" s="69">
        <f ca="1">IF(CF$5="",0,SUMPRODUCT(
INDIRECT(ADDRESS($P88,SUMIFS($1:$1,$5:$5,1))&amp;":"&amp;ADDRESS($P88,CF$1)),
INDIRECT("rBP!"&amp;ADDRESS($S88,SUMIFS(rBP!$1:$1,rBP!$5:$5,MAX(rBP!$5:$5)-CF$5+1))&amp;":"&amp;ADDRESS($S88,SUMIFS(rBP!$1:$1,rBP!$5:$5,MAX(rBP!$5:$5))))))</f>
        <v>0</v>
      </c>
      <c r="CG88" s="69">
        <f ca="1">IF(CG$5="",0,SUMPRODUCT(
INDIRECT(ADDRESS($P88,SUMIFS($1:$1,$5:$5,1))&amp;":"&amp;ADDRESS($P88,CG$1)),
INDIRECT("rBP!"&amp;ADDRESS($S88,SUMIFS(rBP!$1:$1,rBP!$5:$5,MAX(rBP!$5:$5)-CG$5+1))&amp;":"&amp;ADDRESS($S88,SUMIFS(rBP!$1:$1,rBP!$5:$5,MAX(rBP!$5:$5))))))</f>
        <v>0</v>
      </c>
      <c r="CH88" s="69">
        <f ca="1">IF(CH$5="",0,SUMPRODUCT(
INDIRECT(ADDRESS($P88,SUMIFS($1:$1,$5:$5,1))&amp;":"&amp;ADDRESS($P88,CH$1)),
INDIRECT("rBP!"&amp;ADDRESS($S88,SUMIFS(rBP!$1:$1,rBP!$5:$5,MAX(rBP!$5:$5)-CH$5+1))&amp;":"&amp;ADDRESS($S88,SUMIFS(rBP!$1:$1,rBP!$5:$5,MAX(rBP!$5:$5))))))</f>
        <v>0</v>
      </c>
      <c r="CI88" s="69">
        <f ca="1">IF(CI$5="",0,SUMPRODUCT(
INDIRECT(ADDRESS($P88,SUMIFS($1:$1,$5:$5,1))&amp;":"&amp;ADDRESS($P88,CI$1)),
INDIRECT("rBP!"&amp;ADDRESS($S88,SUMIFS(rBP!$1:$1,rBP!$5:$5,MAX(rBP!$5:$5)-CI$5+1))&amp;":"&amp;ADDRESS($S88,SUMIFS(rBP!$1:$1,rBP!$5:$5,MAX(rBP!$5:$5))))))</f>
        <v>0</v>
      </c>
      <c r="CJ88" s="69">
        <f ca="1">IF(CJ$5="",0,SUMPRODUCT(
INDIRECT(ADDRESS($P88,SUMIFS($1:$1,$5:$5,1))&amp;":"&amp;ADDRESS($P88,CJ$1)),
INDIRECT("rBP!"&amp;ADDRESS($S88,SUMIFS(rBP!$1:$1,rBP!$5:$5,MAX(rBP!$5:$5)-CJ$5+1))&amp;":"&amp;ADDRESS($S88,SUMIFS(rBP!$1:$1,rBP!$5:$5,MAX(rBP!$5:$5))))))</f>
        <v>0</v>
      </c>
      <c r="CK88" s="69">
        <f ca="1">IF(CK$5="",0,SUMPRODUCT(
INDIRECT(ADDRESS($P88,SUMIFS($1:$1,$5:$5,1))&amp;":"&amp;ADDRESS($P88,CK$1)),
INDIRECT("rBP!"&amp;ADDRESS($S88,SUMIFS(rBP!$1:$1,rBP!$5:$5,MAX(rBP!$5:$5)-CK$5+1))&amp;":"&amp;ADDRESS($S88,SUMIFS(rBP!$1:$1,rBP!$5:$5,MAX(rBP!$5:$5))))))</f>
        <v>0</v>
      </c>
      <c r="CL88" s="69">
        <f ca="1">IF(CL$5="",0,SUMPRODUCT(
INDIRECT(ADDRESS($P88,SUMIFS($1:$1,$5:$5,1))&amp;":"&amp;ADDRESS($P88,CL$1)),
INDIRECT("rBP!"&amp;ADDRESS($S88,SUMIFS(rBP!$1:$1,rBP!$5:$5,MAX(rBP!$5:$5)-CL$5+1))&amp;":"&amp;ADDRESS($S88,SUMIFS(rBP!$1:$1,rBP!$5:$5,MAX(rBP!$5:$5))))))</f>
        <v>0</v>
      </c>
      <c r="CM88" s="69">
        <f ca="1">IF(CM$5="",0,SUMPRODUCT(
INDIRECT(ADDRESS($P88,SUMIFS($1:$1,$5:$5,1))&amp;":"&amp;ADDRESS($P88,CM$1)),
INDIRECT("rBP!"&amp;ADDRESS($S88,SUMIFS(rBP!$1:$1,rBP!$5:$5,MAX(rBP!$5:$5)-CM$5+1))&amp;":"&amp;ADDRESS($S88,SUMIFS(rBP!$1:$1,rBP!$5:$5,MAX(rBP!$5:$5))))))</f>
        <v>0</v>
      </c>
      <c r="CN88" s="69">
        <f ca="1">IF(CN$5="",0,SUMPRODUCT(
INDIRECT(ADDRESS($P88,SUMIFS($1:$1,$5:$5,1))&amp;":"&amp;ADDRESS($P88,CN$1)),
INDIRECT("rBP!"&amp;ADDRESS($S88,SUMIFS(rBP!$1:$1,rBP!$5:$5,MAX(rBP!$5:$5)-CN$5+1))&amp;":"&amp;ADDRESS($S88,SUMIFS(rBP!$1:$1,rBP!$5:$5,MAX(rBP!$5:$5))))))</f>
        <v>0</v>
      </c>
      <c r="CO88" s="69">
        <f ca="1">IF(CO$5="",0,SUMPRODUCT(
INDIRECT(ADDRESS($P88,SUMIFS($1:$1,$5:$5,1))&amp;":"&amp;ADDRESS($P88,CO$1)),
INDIRECT("rBP!"&amp;ADDRESS($S88,SUMIFS(rBP!$1:$1,rBP!$5:$5,MAX(rBP!$5:$5)-CO$5+1))&amp;":"&amp;ADDRESS($S88,SUMIFS(rBP!$1:$1,rBP!$5:$5,MAX(rBP!$5:$5))))))</f>
        <v>0</v>
      </c>
      <c r="CP88" s="69">
        <f ca="1">IF(CP$5="",0,SUMPRODUCT(
INDIRECT(ADDRESS($P88,SUMIFS($1:$1,$5:$5,1))&amp;":"&amp;ADDRESS($P88,CP$1)),
INDIRECT("rBP!"&amp;ADDRESS($S88,SUMIFS(rBP!$1:$1,rBP!$5:$5,MAX(rBP!$5:$5)-CP$5+1))&amp;":"&amp;ADDRESS($S88,SUMIFS(rBP!$1:$1,rBP!$5:$5,MAX(rBP!$5:$5))))))</f>
        <v>0</v>
      </c>
      <c r="CQ88" s="69">
        <f ca="1">IF(CQ$5="",0,SUMPRODUCT(
INDIRECT(ADDRESS($P88,SUMIFS($1:$1,$5:$5,1))&amp;":"&amp;ADDRESS($P88,CQ$1)),
INDIRECT("rBP!"&amp;ADDRESS($S88,SUMIFS(rBP!$1:$1,rBP!$5:$5,MAX(rBP!$5:$5)-CQ$5+1))&amp;":"&amp;ADDRESS($S88,SUMIFS(rBP!$1:$1,rBP!$5:$5,MAX(rBP!$5:$5))))))</f>
        <v>0</v>
      </c>
      <c r="CR88" s="69">
        <f ca="1">IF(CR$5="",0,SUMPRODUCT(
INDIRECT(ADDRESS($P88,SUMIFS($1:$1,$5:$5,1))&amp;":"&amp;ADDRESS($P88,CR$1)),
INDIRECT("rBP!"&amp;ADDRESS($S88,SUMIFS(rBP!$1:$1,rBP!$5:$5,MAX(rBP!$5:$5)-CR$5+1))&amp;":"&amp;ADDRESS($S88,SUMIFS(rBP!$1:$1,rBP!$5:$5,MAX(rBP!$5:$5))))))</f>
        <v>0</v>
      </c>
      <c r="CS88" s="69">
        <f ca="1">IF(CS$5="",0,SUMPRODUCT(
INDIRECT(ADDRESS($P88,SUMIFS($1:$1,$5:$5,1))&amp;":"&amp;ADDRESS($P88,CS$1)),
INDIRECT("rBP!"&amp;ADDRESS($S88,SUMIFS(rBP!$1:$1,rBP!$5:$5,MAX(rBP!$5:$5)-CS$5+1))&amp;":"&amp;ADDRESS($S88,SUMIFS(rBP!$1:$1,rBP!$5:$5,MAX(rBP!$5:$5))))))</f>
        <v>0</v>
      </c>
      <c r="CT88" s="69">
        <f ca="1">IF(CT$5="",0,SUMPRODUCT(
INDIRECT(ADDRESS($P88,SUMIFS($1:$1,$5:$5,1))&amp;":"&amp;ADDRESS($P88,CT$1)),
INDIRECT("rBP!"&amp;ADDRESS($S88,SUMIFS(rBP!$1:$1,rBP!$5:$5,MAX(rBP!$5:$5)-CT$5+1))&amp;":"&amp;ADDRESS($S88,SUMIFS(rBP!$1:$1,rBP!$5:$5,MAX(rBP!$5:$5))))))</f>
        <v>0</v>
      </c>
    </row>
    <row r="89" spans="1:98" s="27" customFormat="1" ht="12" x14ac:dyDescent="0.25">
      <c r="A89" s="26">
        <f>ROW()</f>
        <v>89</v>
      </c>
      <c r="E89" s="24"/>
      <c r="F89" s="66" t="str">
        <f>F86</f>
        <v>Поступление в пр-во ГП</v>
      </c>
      <c r="G89" s="27" t="str">
        <f>BP!$F$23</f>
        <v>Материал</v>
      </c>
      <c r="M89" s="2" t="str">
        <f>Lists!$R$8</f>
        <v>руб.</v>
      </c>
      <c r="P89" s="71">
        <f t="shared" si="13"/>
        <v>7</v>
      </c>
      <c r="R89" s="24"/>
      <c r="S89" s="71">
        <f>BP!$A143</f>
        <v>143</v>
      </c>
      <c r="T89" s="67"/>
      <c r="U89" s="67"/>
      <c r="V89" s="75"/>
      <c r="W89" s="29">
        <f ca="1">SUM(INDIRECT(ADDRESS(ROW(),SUMIFS($1:$1,$5:$5,1))):INDIRECT(ADDRESS(ROW(),SUMIFS($1:$1,$5:$5,MAX($5:$5)))))</f>
        <v>10878408.800000001</v>
      </c>
      <c r="X89" s="67"/>
      <c r="Y89" s="67"/>
      <c r="Z89" s="69">
        <f ca="1">IF(Z$5="",0,SUMPRODUCT(
INDIRECT(ADDRESS($P89,SUMIFS($1:$1,$5:$5,1))&amp;":"&amp;ADDRESS($P89,Z$1)),
INDIRECT("rBP!"&amp;ADDRESS($S89,SUMIFS(rBP!$1:$1,rBP!$5:$5,MAX(rBP!$5:$5)-Z$5+1))&amp;":"&amp;ADDRESS($S89,SUMIFS(rBP!$1:$1,rBP!$5:$5,MAX(rBP!$5:$5))))))</f>
        <v>0</v>
      </c>
      <c r="AA89" s="69">
        <f ca="1">IF(AA$5="",0,SUMPRODUCT(
INDIRECT(ADDRESS($P89,SUMIFS($1:$1,$5:$5,1))&amp;":"&amp;ADDRESS($P89,AA$1)),
INDIRECT("rBP!"&amp;ADDRESS($S89,SUMIFS(rBP!$1:$1,rBP!$5:$5,MAX(rBP!$5:$5)-AA$5+1))&amp;":"&amp;ADDRESS($S89,SUMIFS(rBP!$1:$1,rBP!$5:$5,MAX(rBP!$5:$5))))))</f>
        <v>0</v>
      </c>
      <c r="AB89" s="69">
        <f ca="1">IF(AB$5="",0,SUMPRODUCT(
INDIRECT(ADDRESS($P89,SUMIFS($1:$1,$5:$5,1))&amp;":"&amp;ADDRESS($P89,AB$1)),
INDIRECT("rBP!"&amp;ADDRESS($S89,SUMIFS(rBP!$1:$1,rBP!$5:$5,MAX(rBP!$5:$5)-AB$5+1))&amp;":"&amp;ADDRESS($S89,SUMIFS(rBP!$1:$1,rBP!$5:$5,MAX(rBP!$5:$5))))))</f>
        <v>0</v>
      </c>
      <c r="AC89" s="69">
        <f ca="1">IF(AC$5="",0,SUMPRODUCT(
INDIRECT(ADDRESS($P89,SUMIFS($1:$1,$5:$5,1))&amp;":"&amp;ADDRESS($P89,AC$1)),
INDIRECT("rBP!"&amp;ADDRESS($S89,SUMIFS(rBP!$1:$1,rBP!$5:$5,MAX(rBP!$5:$5)-AC$5+1))&amp;":"&amp;ADDRESS($S89,SUMIFS(rBP!$1:$1,rBP!$5:$5,MAX(rBP!$5:$5))))))</f>
        <v>0</v>
      </c>
      <c r="AD89" s="69">
        <f ca="1">IF(AD$5="",0,SUMPRODUCT(
INDIRECT(ADDRESS($P89,SUMIFS($1:$1,$5:$5,1))&amp;":"&amp;ADDRESS($P89,AD$1)),
INDIRECT("rBP!"&amp;ADDRESS($S89,SUMIFS(rBP!$1:$1,rBP!$5:$5,MAX(rBP!$5:$5)-AD$5+1))&amp;":"&amp;ADDRESS($S89,SUMIFS(rBP!$1:$1,rBP!$5:$5,MAX(rBP!$5:$5))))))</f>
        <v>0</v>
      </c>
      <c r="AE89" s="69">
        <f ca="1">IF(AE$5="",0,SUMPRODUCT(
INDIRECT(ADDRESS($P89,SUMIFS($1:$1,$5:$5,1))&amp;":"&amp;ADDRESS($P89,AE$1)),
INDIRECT("rBP!"&amp;ADDRESS($S89,SUMIFS(rBP!$1:$1,rBP!$5:$5,MAX(rBP!$5:$5)-AE$5+1))&amp;":"&amp;ADDRESS($S89,SUMIFS(rBP!$1:$1,rBP!$5:$5,MAX(rBP!$5:$5))))))</f>
        <v>0</v>
      </c>
      <c r="AF89" s="69">
        <f ca="1">IF(AF$5="",0,SUMPRODUCT(
INDIRECT(ADDRESS($P89,SUMIFS($1:$1,$5:$5,1))&amp;":"&amp;ADDRESS($P89,AF$1)),
INDIRECT("rBP!"&amp;ADDRESS($S89,SUMIFS(rBP!$1:$1,rBP!$5:$5,MAX(rBP!$5:$5)-AF$5+1))&amp;":"&amp;ADDRESS($S89,SUMIFS(rBP!$1:$1,rBP!$5:$5,MAX(rBP!$5:$5))))))</f>
        <v>0</v>
      </c>
      <c r="AG89" s="69">
        <f ca="1">IF(AG$5="",0,SUMPRODUCT(
INDIRECT(ADDRESS($P89,SUMIFS($1:$1,$5:$5,1))&amp;":"&amp;ADDRESS($P89,AG$1)),
INDIRECT("rBP!"&amp;ADDRESS($S89,SUMIFS(rBP!$1:$1,rBP!$5:$5,MAX(rBP!$5:$5)-AG$5+1))&amp;":"&amp;ADDRESS($S89,SUMIFS(rBP!$1:$1,rBP!$5:$5,MAX(rBP!$5:$5))))))</f>
        <v>560</v>
      </c>
      <c r="AH89" s="69">
        <f ca="1">IF(AH$5="",0,SUMPRODUCT(
INDIRECT(ADDRESS($P89,SUMIFS($1:$1,$5:$5,1))&amp;":"&amp;ADDRESS($P89,AH$1)),
INDIRECT("rBP!"&amp;ADDRESS($S89,SUMIFS(rBP!$1:$1,rBP!$5:$5,MAX(rBP!$5:$5)-AH$5+1))&amp;":"&amp;ADDRESS($S89,SUMIFS(rBP!$1:$1,rBP!$5:$5,MAX(rBP!$5:$5))))))</f>
        <v>2240</v>
      </c>
      <c r="AI89" s="69">
        <f ca="1">IF(AI$5="",0,SUMPRODUCT(
INDIRECT(ADDRESS($P89,SUMIFS($1:$1,$5:$5,1))&amp;":"&amp;ADDRESS($P89,AI$1)),
INDIRECT("rBP!"&amp;ADDRESS($S89,SUMIFS(rBP!$1:$1,rBP!$5:$5,MAX(rBP!$5:$5)-AI$5+1))&amp;":"&amp;ADDRESS($S89,SUMIFS(rBP!$1:$1,rBP!$5:$5,MAX(rBP!$5:$5))))))</f>
        <v>4032</v>
      </c>
      <c r="AJ89" s="69">
        <f ca="1">IF(AJ$5="",0,SUMPRODUCT(
INDIRECT(ADDRESS($P89,SUMIFS($1:$1,$5:$5,1))&amp;":"&amp;ADDRESS($P89,AJ$1)),
INDIRECT("rBP!"&amp;ADDRESS($S89,SUMIFS(rBP!$1:$1,rBP!$5:$5,MAX(rBP!$5:$5)-AJ$5+1))&amp;":"&amp;ADDRESS($S89,SUMIFS(rBP!$1:$1,rBP!$5:$5,MAX(rBP!$5:$5))))))</f>
        <v>5894</v>
      </c>
      <c r="AK89" s="69">
        <f ca="1">IF(AK$5="",0,SUMPRODUCT(
INDIRECT(ADDRESS($P89,SUMIFS($1:$1,$5:$5,1))&amp;":"&amp;ADDRESS($P89,AK$1)),
INDIRECT("rBP!"&amp;ADDRESS($S89,SUMIFS(rBP!$1:$1,rBP!$5:$5,MAX(rBP!$5:$5)-AK$5+1))&amp;":"&amp;ADDRESS($S89,SUMIFS(rBP!$1:$1,rBP!$5:$5,MAX(rBP!$5:$5))))))</f>
        <v>7518</v>
      </c>
      <c r="AL89" s="69">
        <f ca="1">IF(AL$5="",0,SUMPRODUCT(
INDIRECT(ADDRESS($P89,SUMIFS($1:$1,$5:$5,1))&amp;":"&amp;ADDRESS($P89,AL$1)),
INDIRECT("rBP!"&amp;ADDRESS($S89,SUMIFS(rBP!$1:$1,rBP!$5:$5,MAX(rBP!$5:$5)-AL$5+1))&amp;":"&amp;ADDRESS($S89,SUMIFS(rBP!$1:$1,rBP!$5:$5,MAX(rBP!$5:$5))))))</f>
        <v>9875.6000000000022</v>
      </c>
      <c r="AM89" s="69">
        <f ca="1">IF(AM$5="",0,SUMPRODUCT(
INDIRECT(ADDRESS($P89,SUMIFS($1:$1,$5:$5,1))&amp;":"&amp;ADDRESS($P89,AM$1)),
INDIRECT("rBP!"&amp;ADDRESS($S89,SUMIFS(rBP!$1:$1,rBP!$5:$5,MAX(rBP!$5:$5)-AM$5+1))&amp;":"&amp;ADDRESS($S89,SUMIFS(rBP!$1:$1,rBP!$5:$5,MAX(rBP!$5:$5))))))</f>
        <v>16035.600000000002</v>
      </c>
      <c r="AN89" s="69">
        <f ca="1">IF(AN$5="",0,SUMPRODUCT(
INDIRECT(ADDRESS($P89,SUMIFS($1:$1,$5:$5,1))&amp;":"&amp;ADDRESS($P89,AN$1)),
INDIRECT("rBP!"&amp;ADDRESS($S89,SUMIFS(rBP!$1:$1,rBP!$5:$5,MAX(rBP!$5:$5)-AN$5+1))&amp;":"&amp;ADDRESS($S89,SUMIFS(rBP!$1:$1,rBP!$5:$5,MAX(rBP!$5:$5))))))</f>
        <v>26406.799999999999</v>
      </c>
      <c r="AO89" s="69">
        <f ca="1">IF(AO$5="",0,SUMPRODUCT(
INDIRECT(ADDRESS($P89,SUMIFS($1:$1,$5:$5,1))&amp;":"&amp;ADDRESS($P89,AO$1)),
INDIRECT("rBP!"&amp;ADDRESS($S89,SUMIFS(rBP!$1:$1,rBP!$5:$5,MAX(rBP!$5:$5)-AO$5+1))&amp;":"&amp;ADDRESS($S89,SUMIFS(rBP!$1:$1,rBP!$5:$5,MAX(rBP!$5:$5))))))</f>
        <v>41295.799999999996</v>
      </c>
      <c r="AP89" s="69">
        <f ca="1">IF(AP$5="",0,SUMPRODUCT(
INDIRECT(ADDRESS($P89,SUMIFS($1:$1,$5:$5,1))&amp;":"&amp;ADDRESS($P89,AP$1)),
INDIRECT("rBP!"&amp;ADDRESS($S89,SUMIFS(rBP!$1:$1,rBP!$5:$5,MAX(rBP!$5:$5)-AP$5+1))&amp;":"&amp;ADDRESS($S89,SUMIFS(rBP!$1:$1,rBP!$5:$5,MAX(rBP!$5:$5))))))</f>
        <v>60158</v>
      </c>
      <c r="AQ89" s="69">
        <f ca="1">IF(AQ$5="",0,SUMPRODUCT(
INDIRECT(ADDRESS($P89,SUMIFS($1:$1,$5:$5,1))&amp;":"&amp;ADDRESS($P89,AQ$1)),
INDIRECT("rBP!"&amp;ADDRESS($S89,SUMIFS(rBP!$1:$1,rBP!$5:$5,MAX(rBP!$5:$5)-AQ$5+1))&amp;":"&amp;ADDRESS($S89,SUMIFS(rBP!$1:$1,rBP!$5:$5,MAX(rBP!$5:$5))))))</f>
        <v>81363.8</v>
      </c>
      <c r="AR89" s="69">
        <f ca="1">IF(AR$5="",0,SUMPRODUCT(
INDIRECT(ADDRESS($P89,SUMIFS($1:$1,$5:$5,1))&amp;":"&amp;ADDRESS($P89,AR$1)),
INDIRECT("rBP!"&amp;ADDRESS($S89,SUMIFS(rBP!$1:$1,rBP!$5:$5,MAX(rBP!$5:$5)-AR$5+1))&amp;":"&amp;ADDRESS($S89,SUMIFS(rBP!$1:$1,rBP!$5:$5,MAX(rBP!$5:$5))))))</f>
        <v>103961.2</v>
      </c>
      <c r="AS89" s="69">
        <f ca="1">IF(AS$5="",0,SUMPRODUCT(
INDIRECT(ADDRESS($P89,SUMIFS($1:$1,$5:$5,1))&amp;":"&amp;ADDRESS($P89,AS$1)),
INDIRECT("rBP!"&amp;ADDRESS($S89,SUMIFS(rBP!$1:$1,rBP!$5:$5,MAX(rBP!$5:$5)-AS$5+1))&amp;":"&amp;ADDRESS($S89,SUMIFS(rBP!$1:$1,rBP!$5:$5,MAX(rBP!$5:$5))))))</f>
        <v>127281</v>
      </c>
      <c r="AT89" s="69">
        <f ca="1">IF(AT$5="",0,SUMPRODUCT(
INDIRECT(ADDRESS($P89,SUMIFS($1:$1,$5:$5,1))&amp;":"&amp;ADDRESS($P89,AT$1)),
INDIRECT("rBP!"&amp;ADDRESS($S89,SUMIFS(rBP!$1:$1,rBP!$5:$5,MAX(rBP!$5:$5)-AT$5+1))&amp;":"&amp;ADDRESS($S89,SUMIFS(rBP!$1:$1,rBP!$5:$5,MAX(rBP!$5:$5))))))</f>
        <v>150983</v>
      </c>
      <c r="AU89" s="69">
        <f ca="1">IF(AU$5="",0,SUMPRODUCT(
INDIRECT(ADDRESS($P89,SUMIFS($1:$1,$5:$5,1))&amp;":"&amp;ADDRESS($P89,AU$1)),
INDIRECT("rBP!"&amp;ADDRESS($S89,SUMIFS(rBP!$1:$1,rBP!$5:$5,MAX(rBP!$5:$5)-AU$5+1))&amp;":"&amp;ADDRESS($S89,SUMIFS(rBP!$1:$1,rBP!$5:$5,MAX(rBP!$5:$5))))))</f>
        <v>174853</v>
      </c>
      <c r="AV89" s="69">
        <f ca="1">IF(AV$5="",0,SUMPRODUCT(
INDIRECT(ADDRESS($P89,SUMIFS($1:$1,$5:$5,1))&amp;":"&amp;ADDRESS($P89,AV$1)),
INDIRECT("rBP!"&amp;ADDRESS($S89,SUMIFS(rBP!$1:$1,rBP!$5:$5,MAX(rBP!$5:$5)-AV$5+1))&amp;":"&amp;ADDRESS($S89,SUMIFS(rBP!$1:$1,rBP!$5:$5,MAX(rBP!$5:$5))))))</f>
        <v>198765</v>
      </c>
      <c r="AW89" s="69">
        <f ca="1">IF(AW$5="",0,SUMPRODUCT(
INDIRECT(ADDRESS($P89,SUMIFS($1:$1,$5:$5,1))&amp;":"&amp;ADDRESS($P89,AW$1)),
INDIRECT("rBP!"&amp;ADDRESS($S89,SUMIFS(rBP!$1:$1,rBP!$5:$5,MAX(rBP!$5:$5)-AW$5+1))&amp;":"&amp;ADDRESS($S89,SUMIFS(rBP!$1:$1,rBP!$5:$5,MAX(rBP!$5:$5))))))</f>
        <v>222698</v>
      </c>
      <c r="AX89" s="69">
        <f ca="1">IF(AX$5="",0,SUMPRODUCT(
INDIRECT(ADDRESS($P89,SUMIFS($1:$1,$5:$5,1))&amp;":"&amp;ADDRESS($P89,AX$1)),
INDIRECT("rBP!"&amp;ADDRESS($S89,SUMIFS(rBP!$1:$1,rBP!$5:$5,MAX(rBP!$5:$5)-AX$5+1))&amp;":"&amp;ADDRESS($S89,SUMIFS(rBP!$1:$1,rBP!$5:$5,MAX(rBP!$5:$5))))))</f>
        <v>246638</v>
      </c>
      <c r="AY89" s="69">
        <f ca="1">IF(AY$5="",0,SUMPRODUCT(
INDIRECT(ADDRESS($P89,SUMIFS($1:$1,$5:$5,1))&amp;":"&amp;ADDRESS($P89,AY$1)),
INDIRECT("rBP!"&amp;ADDRESS($S89,SUMIFS(rBP!$1:$1,rBP!$5:$5,MAX(rBP!$5:$5)-AY$5+1))&amp;":"&amp;ADDRESS($S89,SUMIFS(rBP!$1:$1,rBP!$5:$5,MAX(rBP!$5:$5))))))</f>
        <v>270578</v>
      </c>
      <c r="AZ89" s="69">
        <f ca="1">IF(AZ$5="",0,SUMPRODUCT(
INDIRECT(ADDRESS($P89,SUMIFS($1:$1,$5:$5,1))&amp;":"&amp;ADDRESS($P89,AZ$1)),
INDIRECT("rBP!"&amp;ADDRESS($S89,SUMIFS(rBP!$1:$1,rBP!$5:$5,MAX(rBP!$5:$5)-AZ$5+1))&amp;":"&amp;ADDRESS($S89,SUMIFS(rBP!$1:$1,rBP!$5:$5,MAX(rBP!$5:$5))))))</f>
        <v>294518</v>
      </c>
      <c r="BA89" s="69">
        <f ca="1">IF(BA$5="",0,SUMPRODUCT(
INDIRECT(ADDRESS($P89,SUMIFS($1:$1,$5:$5,1))&amp;":"&amp;ADDRESS($P89,BA$1)),
INDIRECT("rBP!"&amp;ADDRESS($S89,SUMIFS(rBP!$1:$1,rBP!$5:$5,MAX(rBP!$5:$5)-BA$5+1))&amp;":"&amp;ADDRESS($S89,SUMIFS(rBP!$1:$1,rBP!$5:$5,MAX(rBP!$5:$5))))))</f>
        <v>318458</v>
      </c>
      <c r="BB89" s="69">
        <f ca="1">IF(BB$5="",0,SUMPRODUCT(
INDIRECT(ADDRESS($P89,SUMIFS($1:$1,$5:$5,1))&amp;":"&amp;ADDRESS($P89,BB$1)),
INDIRECT("rBP!"&amp;ADDRESS($S89,SUMIFS(rBP!$1:$1,rBP!$5:$5,MAX(rBP!$5:$5)-BB$5+1))&amp;":"&amp;ADDRESS($S89,SUMIFS(rBP!$1:$1,rBP!$5:$5,MAX(rBP!$5:$5))))))</f>
        <v>342398</v>
      </c>
      <c r="BC89" s="69">
        <f ca="1">IF(BC$5="",0,SUMPRODUCT(
INDIRECT(ADDRESS($P89,SUMIFS($1:$1,$5:$5,1))&amp;":"&amp;ADDRESS($P89,BC$1)),
INDIRECT("rBP!"&amp;ADDRESS($S89,SUMIFS(rBP!$1:$1,rBP!$5:$5,MAX(rBP!$5:$5)-BC$5+1))&amp;":"&amp;ADDRESS($S89,SUMIFS(rBP!$1:$1,rBP!$5:$5,MAX(rBP!$5:$5))))))</f>
        <v>366338</v>
      </c>
      <c r="BD89" s="69">
        <f ca="1">IF(BD$5="",0,SUMPRODUCT(
INDIRECT(ADDRESS($P89,SUMIFS($1:$1,$5:$5,1))&amp;":"&amp;ADDRESS($P89,BD$1)),
INDIRECT("rBP!"&amp;ADDRESS($S89,SUMIFS(rBP!$1:$1,rBP!$5:$5,MAX(rBP!$5:$5)-BD$5+1))&amp;":"&amp;ADDRESS($S89,SUMIFS(rBP!$1:$1,rBP!$5:$5,MAX(rBP!$5:$5))))))</f>
        <v>388878</v>
      </c>
      <c r="BE89" s="69">
        <f ca="1">IF(BE$5="",0,SUMPRODUCT(
INDIRECT(ADDRESS($P89,SUMIFS($1:$1,$5:$5,1))&amp;":"&amp;ADDRESS($P89,BE$1)),
INDIRECT("rBP!"&amp;ADDRESS($S89,SUMIFS(rBP!$1:$1,rBP!$5:$5,MAX(rBP!$5:$5)-BE$5+1))&amp;":"&amp;ADDRESS($S89,SUMIFS(rBP!$1:$1,rBP!$5:$5,MAX(rBP!$5:$5))))))</f>
        <v>407218</v>
      </c>
      <c r="BF89" s="69">
        <f ca="1">IF(BF$5="",0,SUMPRODUCT(
INDIRECT(ADDRESS($P89,SUMIFS($1:$1,$5:$5,1))&amp;":"&amp;ADDRESS($P89,BF$1)),
INDIRECT("rBP!"&amp;ADDRESS($S89,SUMIFS(rBP!$1:$1,rBP!$5:$5,MAX(rBP!$5:$5)-BF$5+1))&amp;":"&amp;ADDRESS($S89,SUMIFS(rBP!$1:$1,rBP!$5:$5,MAX(rBP!$5:$5))))))</f>
        <v>421078</v>
      </c>
      <c r="BG89" s="69">
        <f ca="1">IF(BG$5="",0,SUMPRODUCT(
INDIRECT(ADDRESS($P89,SUMIFS($1:$1,$5:$5,1))&amp;":"&amp;ADDRESS($P89,BG$1)),
INDIRECT("rBP!"&amp;ADDRESS($S89,SUMIFS(rBP!$1:$1,rBP!$5:$5,MAX(rBP!$5:$5)-BG$5+1))&amp;":"&amp;ADDRESS($S89,SUMIFS(rBP!$1:$1,rBP!$5:$5,MAX(rBP!$5:$5))))))</f>
        <v>430283</v>
      </c>
      <c r="BH89" s="69">
        <f ca="1">IF(BH$5="",0,SUMPRODUCT(
INDIRECT(ADDRESS($P89,SUMIFS($1:$1,$5:$5,1))&amp;":"&amp;ADDRESS($P89,BH$1)),
INDIRECT("rBP!"&amp;ADDRESS($S89,SUMIFS(rBP!$1:$1,rBP!$5:$5,MAX(rBP!$5:$5)-BH$5+1))&amp;":"&amp;ADDRESS($S89,SUMIFS(rBP!$1:$1,rBP!$5:$5,MAX(rBP!$5:$5))))))</f>
        <v>435428</v>
      </c>
      <c r="BI89" s="69">
        <f ca="1">IF(BI$5="",0,SUMPRODUCT(
INDIRECT(ADDRESS($P89,SUMIFS($1:$1,$5:$5,1))&amp;":"&amp;ADDRESS($P89,BI$1)),
INDIRECT("rBP!"&amp;ADDRESS($S89,SUMIFS(rBP!$1:$1,rBP!$5:$5,MAX(rBP!$5:$5)-BI$5+1))&amp;":"&amp;ADDRESS($S89,SUMIFS(rBP!$1:$1,rBP!$5:$5,MAX(rBP!$5:$5))))))</f>
        <v>438179</v>
      </c>
      <c r="BJ89" s="69">
        <f ca="1">IF(BJ$5="",0,SUMPRODUCT(
INDIRECT(ADDRESS($P89,SUMIFS($1:$1,$5:$5,1))&amp;":"&amp;ADDRESS($P89,BJ$1)),
INDIRECT("rBP!"&amp;ADDRESS($S89,SUMIFS(rBP!$1:$1,rBP!$5:$5,MAX(rBP!$5:$5)-BJ$5+1))&amp;":"&amp;ADDRESS($S89,SUMIFS(rBP!$1:$1,rBP!$5:$5,MAX(rBP!$5:$5))))))</f>
        <v>439530</v>
      </c>
      <c r="BK89" s="69">
        <f ca="1">IF(BK$5="",0,SUMPRODUCT(
INDIRECT(ADDRESS($P89,SUMIFS($1:$1,$5:$5,1))&amp;":"&amp;ADDRESS($P89,BK$1)),
INDIRECT("rBP!"&amp;ADDRESS($S89,SUMIFS(rBP!$1:$1,rBP!$5:$5,MAX(rBP!$5:$5)-BK$5+1))&amp;":"&amp;ADDRESS($S89,SUMIFS(rBP!$1:$1,rBP!$5:$5,MAX(rBP!$5:$5))))))</f>
        <v>440153</v>
      </c>
      <c r="BL89" s="69">
        <f ca="1">IF(BL$5="",0,SUMPRODUCT(
INDIRECT(ADDRESS($P89,SUMIFS($1:$1,$5:$5,1))&amp;":"&amp;ADDRESS($P89,BL$1)),
INDIRECT("rBP!"&amp;ADDRESS($S89,SUMIFS(rBP!$1:$1,rBP!$5:$5,MAX(rBP!$5:$5)-BL$5+1))&amp;":"&amp;ADDRESS($S89,SUMIFS(rBP!$1:$1,rBP!$5:$5,MAX(rBP!$5:$5))))))</f>
        <v>440391</v>
      </c>
      <c r="BM89" s="69">
        <f ca="1">IF(BM$5="",0,SUMPRODUCT(
INDIRECT(ADDRESS($P89,SUMIFS($1:$1,$5:$5,1))&amp;":"&amp;ADDRESS($P89,BM$1)),
INDIRECT("rBP!"&amp;ADDRESS($S89,SUMIFS(rBP!$1:$1,rBP!$5:$5,MAX(rBP!$5:$5)-BM$5+1))&amp;":"&amp;ADDRESS($S89,SUMIFS(rBP!$1:$1,rBP!$5:$5,MAX(rBP!$5:$5))))))</f>
        <v>440461</v>
      </c>
      <c r="BN89" s="69">
        <f ca="1">IF(BN$5="",0,SUMPRODUCT(
INDIRECT(ADDRESS($P89,SUMIFS($1:$1,$5:$5,1))&amp;":"&amp;ADDRESS($P89,BN$1)),
INDIRECT("rBP!"&amp;ADDRESS($S89,SUMIFS(rBP!$1:$1,rBP!$5:$5,MAX(rBP!$5:$5)-BN$5+1))&amp;":"&amp;ADDRESS($S89,SUMIFS(rBP!$1:$1,rBP!$5:$5,MAX(rBP!$5:$5))))))</f>
        <v>440489</v>
      </c>
      <c r="BO89" s="69">
        <f ca="1">IF(BO$5="",0,SUMPRODUCT(
INDIRECT(ADDRESS($P89,SUMIFS($1:$1,$5:$5,1))&amp;":"&amp;ADDRESS($P89,BO$1)),
INDIRECT("rBP!"&amp;ADDRESS($S89,SUMIFS(rBP!$1:$1,rBP!$5:$5,MAX(rBP!$5:$5)-BO$5+1))&amp;":"&amp;ADDRESS($S89,SUMIFS(rBP!$1:$1,rBP!$5:$5,MAX(rBP!$5:$5))))))</f>
        <v>440496.00000000006</v>
      </c>
      <c r="BP89" s="69">
        <f ca="1">IF(BP$5="",0,SUMPRODUCT(
INDIRECT(ADDRESS($P89,SUMIFS($1:$1,$5:$5,1))&amp;":"&amp;ADDRESS($P89,BP$1)),
INDIRECT("rBP!"&amp;ADDRESS($S89,SUMIFS(rBP!$1:$1,rBP!$5:$5,MAX(rBP!$5:$5)-BP$5+1))&amp;":"&amp;ADDRESS($S89,SUMIFS(rBP!$1:$1,rBP!$5:$5,MAX(rBP!$5:$5))))))</f>
        <v>440496.00000000006</v>
      </c>
      <c r="BQ89" s="69">
        <f ca="1">IF(BQ$5="",0,SUMPRODUCT(
INDIRECT(ADDRESS($P89,SUMIFS($1:$1,$5:$5,1))&amp;":"&amp;ADDRESS($P89,BQ$1)),
INDIRECT("rBP!"&amp;ADDRESS($S89,SUMIFS(rBP!$1:$1,rBP!$5:$5,MAX(rBP!$5:$5)-BQ$5+1))&amp;":"&amp;ADDRESS($S89,SUMIFS(rBP!$1:$1,rBP!$5:$5,MAX(rBP!$5:$5))))))</f>
        <v>440496.00000000006</v>
      </c>
      <c r="BR89" s="69">
        <f ca="1">IF(BR$5="",0,SUMPRODUCT(
INDIRECT(ADDRESS($P89,SUMIFS($1:$1,$5:$5,1))&amp;":"&amp;ADDRESS($P89,BR$1)),
INDIRECT("rBP!"&amp;ADDRESS($S89,SUMIFS(rBP!$1:$1,rBP!$5:$5,MAX(rBP!$5:$5)-BR$5+1))&amp;":"&amp;ADDRESS($S89,SUMIFS(rBP!$1:$1,rBP!$5:$5,MAX(rBP!$5:$5))))))</f>
        <v>440496.00000000006</v>
      </c>
      <c r="BS89" s="69">
        <f ca="1">IF(BS$5="",0,SUMPRODUCT(
INDIRECT(ADDRESS($P89,SUMIFS($1:$1,$5:$5,1))&amp;":"&amp;ADDRESS($P89,BS$1)),
INDIRECT("rBP!"&amp;ADDRESS($S89,SUMIFS(rBP!$1:$1,rBP!$5:$5,MAX(rBP!$5:$5)-BS$5+1))&amp;":"&amp;ADDRESS($S89,SUMIFS(rBP!$1:$1,rBP!$5:$5,MAX(rBP!$5:$5))))))</f>
        <v>440496.00000000006</v>
      </c>
      <c r="BT89" s="69">
        <f ca="1">IF(BT$5="",0,SUMPRODUCT(
INDIRECT(ADDRESS($P89,SUMIFS($1:$1,$5:$5,1))&amp;":"&amp;ADDRESS($P89,BT$1)),
INDIRECT("rBP!"&amp;ADDRESS($S89,SUMIFS(rBP!$1:$1,rBP!$5:$5,MAX(rBP!$5:$5)-BT$5+1))&amp;":"&amp;ADDRESS($S89,SUMIFS(rBP!$1:$1,rBP!$5:$5,MAX(rBP!$5:$5))))))</f>
        <v>440496.00000000006</v>
      </c>
      <c r="BU89" s="69">
        <f ca="1">IF(BU$5="",0,SUMPRODUCT(
INDIRECT(ADDRESS($P89,SUMIFS($1:$1,$5:$5,1))&amp;":"&amp;ADDRESS($P89,BU$1)),
INDIRECT("rBP!"&amp;ADDRESS($S89,SUMIFS(rBP!$1:$1,rBP!$5:$5,MAX(rBP!$5:$5)-BU$5+1))&amp;":"&amp;ADDRESS($S89,SUMIFS(rBP!$1:$1,rBP!$5:$5,MAX(rBP!$5:$5))))))</f>
        <v>440496.00000000006</v>
      </c>
      <c r="BV89" s="69">
        <f ca="1">IF(BV$5="",0,SUMPRODUCT(
INDIRECT(ADDRESS($P89,SUMIFS($1:$1,$5:$5,1))&amp;":"&amp;ADDRESS($P89,BV$1)),
INDIRECT("rBP!"&amp;ADDRESS($S89,SUMIFS(rBP!$1:$1,rBP!$5:$5,MAX(rBP!$5:$5)-BV$5+1))&amp;":"&amp;ADDRESS($S89,SUMIFS(rBP!$1:$1,rBP!$5:$5,MAX(rBP!$5:$5))))))</f>
        <v>0</v>
      </c>
      <c r="BW89" s="69">
        <f ca="1">IF(BW$5="",0,SUMPRODUCT(
INDIRECT(ADDRESS($P89,SUMIFS($1:$1,$5:$5,1))&amp;":"&amp;ADDRESS($P89,BW$1)),
INDIRECT("rBP!"&amp;ADDRESS($S89,SUMIFS(rBP!$1:$1,rBP!$5:$5,MAX(rBP!$5:$5)-BW$5+1))&amp;":"&amp;ADDRESS($S89,SUMIFS(rBP!$1:$1,rBP!$5:$5,MAX(rBP!$5:$5))))))</f>
        <v>0</v>
      </c>
      <c r="BX89" s="69">
        <f ca="1">IF(BX$5="",0,SUMPRODUCT(
INDIRECT(ADDRESS($P89,SUMIFS($1:$1,$5:$5,1))&amp;":"&amp;ADDRESS($P89,BX$1)),
INDIRECT("rBP!"&amp;ADDRESS($S89,SUMIFS(rBP!$1:$1,rBP!$5:$5,MAX(rBP!$5:$5)-BX$5+1))&amp;":"&amp;ADDRESS($S89,SUMIFS(rBP!$1:$1,rBP!$5:$5,MAX(rBP!$5:$5))))))</f>
        <v>0</v>
      </c>
      <c r="BY89" s="69">
        <f ca="1">IF(BY$5="",0,SUMPRODUCT(
INDIRECT(ADDRESS($P89,SUMIFS($1:$1,$5:$5,1))&amp;":"&amp;ADDRESS($P89,BY$1)),
INDIRECT("rBP!"&amp;ADDRESS($S89,SUMIFS(rBP!$1:$1,rBP!$5:$5,MAX(rBP!$5:$5)-BY$5+1))&amp;":"&amp;ADDRESS($S89,SUMIFS(rBP!$1:$1,rBP!$5:$5,MAX(rBP!$5:$5))))))</f>
        <v>0</v>
      </c>
      <c r="BZ89" s="69">
        <f ca="1">IF(BZ$5="",0,SUMPRODUCT(
INDIRECT(ADDRESS($P89,SUMIFS($1:$1,$5:$5,1))&amp;":"&amp;ADDRESS($P89,BZ$1)),
INDIRECT("rBP!"&amp;ADDRESS($S89,SUMIFS(rBP!$1:$1,rBP!$5:$5,MAX(rBP!$5:$5)-BZ$5+1))&amp;":"&amp;ADDRESS($S89,SUMIFS(rBP!$1:$1,rBP!$5:$5,MAX(rBP!$5:$5))))))</f>
        <v>0</v>
      </c>
      <c r="CA89" s="69">
        <f ca="1">IF(CA$5="",0,SUMPRODUCT(
INDIRECT(ADDRESS($P89,SUMIFS($1:$1,$5:$5,1))&amp;":"&amp;ADDRESS($P89,CA$1)),
INDIRECT("rBP!"&amp;ADDRESS($S89,SUMIFS(rBP!$1:$1,rBP!$5:$5,MAX(rBP!$5:$5)-CA$5+1))&amp;":"&amp;ADDRESS($S89,SUMIFS(rBP!$1:$1,rBP!$5:$5,MAX(rBP!$5:$5))))))</f>
        <v>0</v>
      </c>
      <c r="CB89" s="69">
        <f ca="1">IF(CB$5="",0,SUMPRODUCT(
INDIRECT(ADDRESS($P89,SUMIFS($1:$1,$5:$5,1))&amp;":"&amp;ADDRESS($P89,CB$1)),
INDIRECT("rBP!"&amp;ADDRESS($S89,SUMIFS(rBP!$1:$1,rBP!$5:$5,MAX(rBP!$5:$5)-CB$5+1))&amp;":"&amp;ADDRESS($S89,SUMIFS(rBP!$1:$1,rBP!$5:$5,MAX(rBP!$5:$5))))))</f>
        <v>0</v>
      </c>
      <c r="CC89" s="69">
        <f ca="1">IF(CC$5="",0,SUMPRODUCT(
INDIRECT(ADDRESS($P89,SUMIFS($1:$1,$5:$5,1))&amp;":"&amp;ADDRESS($P89,CC$1)),
INDIRECT("rBP!"&amp;ADDRESS($S89,SUMIFS(rBP!$1:$1,rBP!$5:$5,MAX(rBP!$5:$5)-CC$5+1))&amp;":"&amp;ADDRESS($S89,SUMIFS(rBP!$1:$1,rBP!$5:$5,MAX(rBP!$5:$5))))))</f>
        <v>0</v>
      </c>
      <c r="CD89" s="69">
        <f ca="1">IF(CD$5="",0,SUMPRODUCT(
INDIRECT(ADDRESS($P89,SUMIFS($1:$1,$5:$5,1))&amp;":"&amp;ADDRESS($P89,CD$1)),
INDIRECT("rBP!"&amp;ADDRESS($S89,SUMIFS(rBP!$1:$1,rBP!$5:$5,MAX(rBP!$5:$5)-CD$5+1))&amp;":"&amp;ADDRESS($S89,SUMIFS(rBP!$1:$1,rBP!$5:$5,MAX(rBP!$5:$5))))))</f>
        <v>0</v>
      </c>
      <c r="CE89" s="69">
        <f ca="1">IF(CE$5="",0,SUMPRODUCT(
INDIRECT(ADDRESS($P89,SUMIFS($1:$1,$5:$5,1))&amp;":"&amp;ADDRESS($P89,CE$1)),
INDIRECT("rBP!"&amp;ADDRESS($S89,SUMIFS(rBP!$1:$1,rBP!$5:$5,MAX(rBP!$5:$5)-CE$5+1))&amp;":"&amp;ADDRESS($S89,SUMIFS(rBP!$1:$1,rBP!$5:$5,MAX(rBP!$5:$5))))))</f>
        <v>0</v>
      </c>
      <c r="CF89" s="69">
        <f ca="1">IF(CF$5="",0,SUMPRODUCT(
INDIRECT(ADDRESS($P89,SUMIFS($1:$1,$5:$5,1))&amp;":"&amp;ADDRESS($P89,CF$1)),
INDIRECT("rBP!"&amp;ADDRESS($S89,SUMIFS(rBP!$1:$1,rBP!$5:$5,MAX(rBP!$5:$5)-CF$5+1))&amp;":"&amp;ADDRESS($S89,SUMIFS(rBP!$1:$1,rBP!$5:$5,MAX(rBP!$5:$5))))))</f>
        <v>0</v>
      </c>
      <c r="CG89" s="69">
        <f ca="1">IF(CG$5="",0,SUMPRODUCT(
INDIRECT(ADDRESS($P89,SUMIFS($1:$1,$5:$5,1))&amp;":"&amp;ADDRESS($P89,CG$1)),
INDIRECT("rBP!"&amp;ADDRESS($S89,SUMIFS(rBP!$1:$1,rBP!$5:$5,MAX(rBP!$5:$5)-CG$5+1))&amp;":"&amp;ADDRESS($S89,SUMIFS(rBP!$1:$1,rBP!$5:$5,MAX(rBP!$5:$5))))))</f>
        <v>0</v>
      </c>
      <c r="CH89" s="69">
        <f ca="1">IF(CH$5="",0,SUMPRODUCT(
INDIRECT(ADDRESS($P89,SUMIFS($1:$1,$5:$5,1))&amp;":"&amp;ADDRESS($P89,CH$1)),
INDIRECT("rBP!"&amp;ADDRESS($S89,SUMIFS(rBP!$1:$1,rBP!$5:$5,MAX(rBP!$5:$5)-CH$5+1))&amp;":"&amp;ADDRESS($S89,SUMIFS(rBP!$1:$1,rBP!$5:$5,MAX(rBP!$5:$5))))))</f>
        <v>0</v>
      </c>
      <c r="CI89" s="69">
        <f ca="1">IF(CI$5="",0,SUMPRODUCT(
INDIRECT(ADDRESS($P89,SUMIFS($1:$1,$5:$5,1))&amp;":"&amp;ADDRESS($P89,CI$1)),
INDIRECT("rBP!"&amp;ADDRESS($S89,SUMIFS(rBP!$1:$1,rBP!$5:$5,MAX(rBP!$5:$5)-CI$5+1))&amp;":"&amp;ADDRESS($S89,SUMIFS(rBP!$1:$1,rBP!$5:$5,MAX(rBP!$5:$5))))))</f>
        <v>0</v>
      </c>
      <c r="CJ89" s="69">
        <f ca="1">IF(CJ$5="",0,SUMPRODUCT(
INDIRECT(ADDRESS($P89,SUMIFS($1:$1,$5:$5,1))&amp;":"&amp;ADDRESS($P89,CJ$1)),
INDIRECT("rBP!"&amp;ADDRESS($S89,SUMIFS(rBP!$1:$1,rBP!$5:$5,MAX(rBP!$5:$5)-CJ$5+1))&amp;":"&amp;ADDRESS($S89,SUMIFS(rBP!$1:$1,rBP!$5:$5,MAX(rBP!$5:$5))))))</f>
        <v>0</v>
      </c>
      <c r="CK89" s="69">
        <f ca="1">IF(CK$5="",0,SUMPRODUCT(
INDIRECT(ADDRESS($P89,SUMIFS($1:$1,$5:$5,1))&amp;":"&amp;ADDRESS($P89,CK$1)),
INDIRECT("rBP!"&amp;ADDRESS($S89,SUMIFS(rBP!$1:$1,rBP!$5:$5,MAX(rBP!$5:$5)-CK$5+1))&amp;":"&amp;ADDRESS($S89,SUMIFS(rBP!$1:$1,rBP!$5:$5,MAX(rBP!$5:$5))))))</f>
        <v>0</v>
      </c>
      <c r="CL89" s="69">
        <f ca="1">IF(CL$5="",0,SUMPRODUCT(
INDIRECT(ADDRESS($P89,SUMIFS($1:$1,$5:$5,1))&amp;":"&amp;ADDRESS($P89,CL$1)),
INDIRECT("rBP!"&amp;ADDRESS($S89,SUMIFS(rBP!$1:$1,rBP!$5:$5,MAX(rBP!$5:$5)-CL$5+1))&amp;":"&amp;ADDRESS($S89,SUMIFS(rBP!$1:$1,rBP!$5:$5,MAX(rBP!$5:$5))))))</f>
        <v>0</v>
      </c>
      <c r="CM89" s="69">
        <f ca="1">IF(CM$5="",0,SUMPRODUCT(
INDIRECT(ADDRESS($P89,SUMIFS($1:$1,$5:$5,1))&amp;":"&amp;ADDRESS($P89,CM$1)),
INDIRECT("rBP!"&amp;ADDRESS($S89,SUMIFS(rBP!$1:$1,rBP!$5:$5,MAX(rBP!$5:$5)-CM$5+1))&amp;":"&amp;ADDRESS($S89,SUMIFS(rBP!$1:$1,rBP!$5:$5,MAX(rBP!$5:$5))))))</f>
        <v>0</v>
      </c>
      <c r="CN89" s="69">
        <f ca="1">IF(CN$5="",0,SUMPRODUCT(
INDIRECT(ADDRESS($P89,SUMIFS($1:$1,$5:$5,1))&amp;":"&amp;ADDRESS($P89,CN$1)),
INDIRECT("rBP!"&amp;ADDRESS($S89,SUMIFS(rBP!$1:$1,rBP!$5:$5,MAX(rBP!$5:$5)-CN$5+1))&amp;":"&amp;ADDRESS($S89,SUMIFS(rBP!$1:$1,rBP!$5:$5,MAX(rBP!$5:$5))))))</f>
        <v>0</v>
      </c>
      <c r="CO89" s="69">
        <f ca="1">IF(CO$5="",0,SUMPRODUCT(
INDIRECT(ADDRESS($P89,SUMIFS($1:$1,$5:$5,1))&amp;":"&amp;ADDRESS($P89,CO$1)),
INDIRECT("rBP!"&amp;ADDRESS($S89,SUMIFS(rBP!$1:$1,rBP!$5:$5,MAX(rBP!$5:$5)-CO$5+1))&amp;":"&amp;ADDRESS($S89,SUMIFS(rBP!$1:$1,rBP!$5:$5,MAX(rBP!$5:$5))))))</f>
        <v>0</v>
      </c>
      <c r="CP89" s="69">
        <f ca="1">IF(CP$5="",0,SUMPRODUCT(
INDIRECT(ADDRESS($P89,SUMIFS($1:$1,$5:$5,1))&amp;":"&amp;ADDRESS($P89,CP$1)),
INDIRECT("rBP!"&amp;ADDRESS($S89,SUMIFS(rBP!$1:$1,rBP!$5:$5,MAX(rBP!$5:$5)-CP$5+1))&amp;":"&amp;ADDRESS($S89,SUMIFS(rBP!$1:$1,rBP!$5:$5,MAX(rBP!$5:$5))))))</f>
        <v>0</v>
      </c>
      <c r="CQ89" s="69">
        <f ca="1">IF(CQ$5="",0,SUMPRODUCT(
INDIRECT(ADDRESS($P89,SUMIFS($1:$1,$5:$5,1))&amp;":"&amp;ADDRESS($P89,CQ$1)),
INDIRECT("rBP!"&amp;ADDRESS($S89,SUMIFS(rBP!$1:$1,rBP!$5:$5,MAX(rBP!$5:$5)-CQ$5+1))&amp;":"&amp;ADDRESS($S89,SUMIFS(rBP!$1:$1,rBP!$5:$5,MAX(rBP!$5:$5))))))</f>
        <v>0</v>
      </c>
      <c r="CR89" s="69">
        <f ca="1">IF(CR$5="",0,SUMPRODUCT(
INDIRECT(ADDRESS($P89,SUMIFS($1:$1,$5:$5,1))&amp;":"&amp;ADDRESS($P89,CR$1)),
INDIRECT("rBP!"&amp;ADDRESS($S89,SUMIFS(rBP!$1:$1,rBP!$5:$5,MAX(rBP!$5:$5)-CR$5+1))&amp;":"&amp;ADDRESS($S89,SUMIFS(rBP!$1:$1,rBP!$5:$5,MAX(rBP!$5:$5))))))</f>
        <v>0</v>
      </c>
      <c r="CS89" s="69">
        <f ca="1">IF(CS$5="",0,SUMPRODUCT(
INDIRECT(ADDRESS($P89,SUMIFS($1:$1,$5:$5,1))&amp;":"&amp;ADDRESS($P89,CS$1)),
INDIRECT("rBP!"&amp;ADDRESS($S89,SUMIFS(rBP!$1:$1,rBP!$5:$5,MAX(rBP!$5:$5)-CS$5+1))&amp;":"&amp;ADDRESS($S89,SUMIFS(rBP!$1:$1,rBP!$5:$5,MAX(rBP!$5:$5))))))</f>
        <v>0</v>
      </c>
      <c r="CT89" s="69">
        <f ca="1">IF(CT$5="",0,SUMPRODUCT(
INDIRECT(ADDRESS($P89,SUMIFS($1:$1,$5:$5,1))&amp;":"&amp;ADDRESS($P89,CT$1)),
INDIRECT("rBP!"&amp;ADDRESS($S89,SUMIFS(rBP!$1:$1,rBP!$5:$5,MAX(rBP!$5:$5)-CT$5+1))&amp;":"&amp;ADDRESS($S89,SUMIFS(rBP!$1:$1,rBP!$5:$5,MAX(rBP!$5:$5))))))</f>
        <v>0</v>
      </c>
    </row>
    <row r="90" spans="1:98" s="27" customFormat="1" ht="12" x14ac:dyDescent="0.25">
      <c r="A90" s="26">
        <f>ROW()</f>
        <v>90</v>
      </c>
      <c r="E90" s="24"/>
      <c r="F90" s="66" t="str">
        <f>F86</f>
        <v>Поступление в пр-во ГП</v>
      </c>
      <c r="G90" s="27" t="str">
        <f>BP!$F$24</f>
        <v>Вн.пр-во</v>
      </c>
      <c r="M90" s="2" t="str">
        <f>Lists!$R$8</f>
        <v>руб.</v>
      </c>
      <c r="P90" s="71">
        <f t="shared" si="13"/>
        <v>7</v>
      </c>
      <c r="R90" s="24"/>
      <c r="S90" s="71">
        <f>BP!$A144</f>
        <v>144</v>
      </c>
      <c r="T90" s="67"/>
      <c r="U90" s="67"/>
      <c r="V90" s="75"/>
      <c r="W90" s="29">
        <f ca="1">SUM(INDIRECT(ADDRESS(ROW(),SUMIFS($1:$1,$5:$5,1))):INDIRECT(ADDRESS(ROW(),SUMIFS($1:$1,$5:$5,MAX($5:$5)))))</f>
        <v>233108760</v>
      </c>
      <c r="X90" s="67"/>
      <c r="Y90" s="67"/>
      <c r="Z90" s="69">
        <f ca="1">IF(Z$5="",0,SUMPRODUCT(
INDIRECT(ADDRESS($P90,SUMIFS($1:$1,$5:$5,1))&amp;":"&amp;ADDRESS($P90,Z$1)),
INDIRECT("rBP!"&amp;ADDRESS($S90,SUMIFS(rBP!$1:$1,rBP!$5:$5,MAX(rBP!$5:$5)-Z$5+1))&amp;":"&amp;ADDRESS($S90,SUMIFS(rBP!$1:$1,rBP!$5:$5,MAX(rBP!$5:$5))))))</f>
        <v>0</v>
      </c>
      <c r="AA90" s="69">
        <f ca="1">IF(AA$5="",0,SUMPRODUCT(
INDIRECT(ADDRESS($P90,SUMIFS($1:$1,$5:$5,1))&amp;":"&amp;ADDRESS($P90,AA$1)),
INDIRECT("rBP!"&amp;ADDRESS($S90,SUMIFS(rBP!$1:$1,rBP!$5:$5,MAX(rBP!$5:$5)-AA$5+1))&amp;":"&amp;ADDRESS($S90,SUMIFS(rBP!$1:$1,rBP!$5:$5,MAX(rBP!$5:$5))))))</f>
        <v>0</v>
      </c>
      <c r="AB90" s="69">
        <f ca="1">IF(AB$5="",0,SUMPRODUCT(
INDIRECT(ADDRESS($P90,SUMIFS($1:$1,$5:$5,1))&amp;":"&amp;ADDRESS($P90,AB$1)),
INDIRECT("rBP!"&amp;ADDRESS($S90,SUMIFS(rBP!$1:$1,rBP!$5:$5,MAX(rBP!$5:$5)-AB$5+1))&amp;":"&amp;ADDRESS($S90,SUMIFS(rBP!$1:$1,rBP!$5:$5,MAX(rBP!$5:$5))))))</f>
        <v>0</v>
      </c>
      <c r="AC90" s="69">
        <f ca="1">IF(AC$5="",0,SUMPRODUCT(
INDIRECT(ADDRESS($P90,SUMIFS($1:$1,$5:$5,1))&amp;":"&amp;ADDRESS($P90,AC$1)),
INDIRECT("rBP!"&amp;ADDRESS($S90,SUMIFS(rBP!$1:$1,rBP!$5:$5,MAX(rBP!$5:$5)-AC$5+1))&amp;":"&amp;ADDRESS($S90,SUMIFS(rBP!$1:$1,rBP!$5:$5,MAX(rBP!$5:$5))))))</f>
        <v>0</v>
      </c>
      <c r="AD90" s="69">
        <f ca="1">IF(AD$5="",0,SUMPRODUCT(
INDIRECT(ADDRESS($P90,SUMIFS($1:$1,$5:$5,1))&amp;":"&amp;ADDRESS($P90,AD$1)),
INDIRECT("rBP!"&amp;ADDRESS($S90,SUMIFS(rBP!$1:$1,rBP!$5:$5,MAX(rBP!$5:$5)-AD$5+1))&amp;":"&amp;ADDRESS($S90,SUMIFS(rBP!$1:$1,rBP!$5:$5,MAX(rBP!$5:$5))))))</f>
        <v>0</v>
      </c>
      <c r="AE90" s="69">
        <f ca="1">IF(AE$5="",0,SUMPRODUCT(
INDIRECT(ADDRESS($P90,SUMIFS($1:$1,$5:$5,1))&amp;":"&amp;ADDRESS($P90,AE$1)),
INDIRECT("rBP!"&amp;ADDRESS($S90,SUMIFS(rBP!$1:$1,rBP!$5:$5,MAX(rBP!$5:$5)-AE$5+1))&amp;":"&amp;ADDRESS($S90,SUMIFS(rBP!$1:$1,rBP!$5:$5,MAX(rBP!$5:$5))))))</f>
        <v>0</v>
      </c>
      <c r="AF90" s="69">
        <f ca="1">IF(AF$5="",0,SUMPRODUCT(
INDIRECT(ADDRESS($P90,SUMIFS($1:$1,$5:$5,1))&amp;":"&amp;ADDRESS($P90,AF$1)),
INDIRECT("rBP!"&amp;ADDRESS($S90,SUMIFS(rBP!$1:$1,rBP!$5:$5,MAX(rBP!$5:$5)-AF$5+1))&amp;":"&amp;ADDRESS($S90,SUMIFS(rBP!$1:$1,rBP!$5:$5,MAX(rBP!$5:$5))))))</f>
        <v>0</v>
      </c>
      <c r="AG90" s="69">
        <f ca="1">IF(AG$5="",0,SUMPRODUCT(
INDIRECT(ADDRESS($P90,SUMIFS($1:$1,$5:$5,1))&amp;":"&amp;ADDRESS($P90,AG$1)),
INDIRECT("rBP!"&amp;ADDRESS($S90,SUMIFS(rBP!$1:$1,rBP!$5:$5,MAX(rBP!$5:$5)-AG$5+1))&amp;":"&amp;ADDRESS($S90,SUMIFS(rBP!$1:$1,rBP!$5:$5,MAX(rBP!$5:$5))))))</f>
        <v>12000</v>
      </c>
      <c r="AH90" s="69">
        <f ca="1">IF(AH$5="",0,SUMPRODUCT(
INDIRECT(ADDRESS($P90,SUMIFS($1:$1,$5:$5,1))&amp;":"&amp;ADDRESS($P90,AH$1)),
INDIRECT("rBP!"&amp;ADDRESS($S90,SUMIFS(rBP!$1:$1,rBP!$5:$5,MAX(rBP!$5:$5)-AH$5+1))&amp;":"&amp;ADDRESS($S90,SUMIFS(rBP!$1:$1,rBP!$5:$5,MAX(rBP!$5:$5))))))</f>
        <v>48000</v>
      </c>
      <c r="AI90" s="69">
        <f ca="1">IF(AI$5="",0,SUMPRODUCT(
INDIRECT(ADDRESS($P90,SUMIFS($1:$1,$5:$5,1))&amp;":"&amp;ADDRESS($P90,AI$1)),
INDIRECT("rBP!"&amp;ADDRESS($S90,SUMIFS(rBP!$1:$1,rBP!$5:$5,MAX(rBP!$5:$5)-AI$5+1))&amp;":"&amp;ADDRESS($S90,SUMIFS(rBP!$1:$1,rBP!$5:$5,MAX(rBP!$5:$5))))))</f>
        <v>86400</v>
      </c>
      <c r="AJ90" s="69">
        <f ca="1">IF(AJ$5="",0,SUMPRODUCT(
INDIRECT(ADDRESS($P90,SUMIFS($1:$1,$5:$5,1))&amp;":"&amp;ADDRESS($P90,AJ$1)),
INDIRECT("rBP!"&amp;ADDRESS($S90,SUMIFS(rBP!$1:$1,rBP!$5:$5,MAX(rBP!$5:$5)-AJ$5+1))&amp;":"&amp;ADDRESS($S90,SUMIFS(rBP!$1:$1,rBP!$5:$5,MAX(rBP!$5:$5))))))</f>
        <v>126300</v>
      </c>
      <c r="AK90" s="69">
        <f ca="1">IF(AK$5="",0,SUMPRODUCT(
INDIRECT(ADDRESS($P90,SUMIFS($1:$1,$5:$5,1))&amp;":"&amp;ADDRESS($P90,AK$1)),
INDIRECT("rBP!"&amp;ADDRESS($S90,SUMIFS(rBP!$1:$1,rBP!$5:$5,MAX(rBP!$5:$5)-AK$5+1))&amp;":"&amp;ADDRESS($S90,SUMIFS(rBP!$1:$1,rBP!$5:$5,MAX(rBP!$5:$5))))))</f>
        <v>161100</v>
      </c>
      <c r="AL90" s="69">
        <f ca="1">IF(AL$5="",0,SUMPRODUCT(
INDIRECT(ADDRESS($P90,SUMIFS($1:$1,$5:$5,1))&amp;":"&amp;ADDRESS($P90,AL$1)),
INDIRECT("rBP!"&amp;ADDRESS($S90,SUMIFS(rBP!$1:$1,rBP!$5:$5,MAX(rBP!$5:$5)-AL$5+1))&amp;":"&amp;ADDRESS($S90,SUMIFS(rBP!$1:$1,rBP!$5:$5,MAX(rBP!$5:$5))))))</f>
        <v>211620.00000000003</v>
      </c>
      <c r="AM90" s="69">
        <f ca="1">IF(AM$5="",0,SUMPRODUCT(
INDIRECT(ADDRESS($P90,SUMIFS($1:$1,$5:$5,1))&amp;":"&amp;ADDRESS($P90,AM$1)),
INDIRECT("rBP!"&amp;ADDRESS($S90,SUMIFS(rBP!$1:$1,rBP!$5:$5,MAX(rBP!$5:$5)-AM$5+1))&amp;":"&amp;ADDRESS($S90,SUMIFS(rBP!$1:$1,rBP!$5:$5,MAX(rBP!$5:$5))))))</f>
        <v>343620</v>
      </c>
      <c r="AN90" s="69">
        <f ca="1">IF(AN$5="",0,SUMPRODUCT(
INDIRECT(ADDRESS($P90,SUMIFS($1:$1,$5:$5,1))&amp;":"&amp;ADDRESS($P90,AN$1)),
INDIRECT("rBP!"&amp;ADDRESS($S90,SUMIFS(rBP!$1:$1,rBP!$5:$5,MAX(rBP!$5:$5)-AN$5+1))&amp;":"&amp;ADDRESS($S90,SUMIFS(rBP!$1:$1,rBP!$5:$5,MAX(rBP!$5:$5))))))</f>
        <v>565860</v>
      </c>
      <c r="AO90" s="69">
        <f ca="1">IF(AO$5="",0,SUMPRODUCT(
INDIRECT(ADDRESS($P90,SUMIFS($1:$1,$5:$5,1))&amp;":"&amp;ADDRESS($P90,AO$1)),
INDIRECT("rBP!"&amp;ADDRESS($S90,SUMIFS(rBP!$1:$1,rBP!$5:$5,MAX(rBP!$5:$5)-AO$5+1))&amp;":"&amp;ADDRESS($S90,SUMIFS(rBP!$1:$1,rBP!$5:$5,MAX(rBP!$5:$5))))))</f>
        <v>884910</v>
      </c>
      <c r="AP90" s="69">
        <f ca="1">IF(AP$5="",0,SUMPRODUCT(
INDIRECT(ADDRESS($P90,SUMIFS($1:$1,$5:$5,1))&amp;":"&amp;ADDRESS($P90,AP$1)),
INDIRECT("rBP!"&amp;ADDRESS($S90,SUMIFS(rBP!$1:$1,rBP!$5:$5,MAX(rBP!$5:$5)-AP$5+1))&amp;":"&amp;ADDRESS($S90,SUMIFS(rBP!$1:$1,rBP!$5:$5,MAX(rBP!$5:$5))))))</f>
        <v>1289100</v>
      </c>
      <c r="AQ90" s="69">
        <f ca="1">IF(AQ$5="",0,SUMPRODUCT(
INDIRECT(ADDRESS($P90,SUMIFS($1:$1,$5:$5,1))&amp;":"&amp;ADDRESS($P90,AQ$1)),
INDIRECT("rBP!"&amp;ADDRESS($S90,SUMIFS(rBP!$1:$1,rBP!$5:$5,MAX(rBP!$5:$5)-AQ$5+1))&amp;":"&amp;ADDRESS($S90,SUMIFS(rBP!$1:$1,rBP!$5:$5,MAX(rBP!$5:$5))))))</f>
        <v>1743510</v>
      </c>
      <c r="AR90" s="69">
        <f ca="1">IF(AR$5="",0,SUMPRODUCT(
INDIRECT(ADDRESS($P90,SUMIFS($1:$1,$5:$5,1))&amp;":"&amp;ADDRESS($P90,AR$1)),
INDIRECT("rBP!"&amp;ADDRESS($S90,SUMIFS(rBP!$1:$1,rBP!$5:$5,MAX(rBP!$5:$5)-AR$5+1))&amp;":"&amp;ADDRESS($S90,SUMIFS(rBP!$1:$1,rBP!$5:$5,MAX(rBP!$5:$5))))))</f>
        <v>2227740</v>
      </c>
      <c r="AS90" s="69">
        <f ca="1">IF(AS$5="",0,SUMPRODUCT(
INDIRECT(ADDRESS($P90,SUMIFS($1:$1,$5:$5,1))&amp;":"&amp;ADDRESS($P90,AS$1)),
INDIRECT("rBP!"&amp;ADDRESS($S90,SUMIFS(rBP!$1:$1,rBP!$5:$5,MAX(rBP!$5:$5)-AS$5+1))&amp;":"&amp;ADDRESS($S90,SUMIFS(rBP!$1:$1,rBP!$5:$5,MAX(rBP!$5:$5))))))</f>
        <v>2727450</v>
      </c>
      <c r="AT90" s="69">
        <f ca="1">IF(AT$5="",0,SUMPRODUCT(
INDIRECT(ADDRESS($P90,SUMIFS($1:$1,$5:$5,1))&amp;":"&amp;ADDRESS($P90,AT$1)),
INDIRECT("rBP!"&amp;ADDRESS($S90,SUMIFS(rBP!$1:$1,rBP!$5:$5,MAX(rBP!$5:$5)-AT$5+1))&amp;":"&amp;ADDRESS($S90,SUMIFS(rBP!$1:$1,rBP!$5:$5,MAX(rBP!$5:$5))))))</f>
        <v>3235350</v>
      </c>
      <c r="AU90" s="69">
        <f ca="1">IF(AU$5="",0,SUMPRODUCT(
INDIRECT(ADDRESS($P90,SUMIFS($1:$1,$5:$5,1))&amp;":"&amp;ADDRESS($P90,AU$1)),
INDIRECT("rBP!"&amp;ADDRESS($S90,SUMIFS(rBP!$1:$1,rBP!$5:$5,MAX(rBP!$5:$5)-AU$5+1))&amp;":"&amp;ADDRESS($S90,SUMIFS(rBP!$1:$1,rBP!$5:$5,MAX(rBP!$5:$5))))))</f>
        <v>3746850</v>
      </c>
      <c r="AV90" s="69">
        <f ca="1">IF(AV$5="",0,SUMPRODUCT(
INDIRECT(ADDRESS($P90,SUMIFS($1:$1,$5:$5,1))&amp;":"&amp;ADDRESS($P90,AV$1)),
INDIRECT("rBP!"&amp;ADDRESS($S90,SUMIFS(rBP!$1:$1,rBP!$5:$5,MAX(rBP!$5:$5)-AV$5+1))&amp;":"&amp;ADDRESS($S90,SUMIFS(rBP!$1:$1,rBP!$5:$5,MAX(rBP!$5:$5))))))</f>
        <v>4259250</v>
      </c>
      <c r="AW90" s="69">
        <f ca="1">IF(AW$5="",0,SUMPRODUCT(
INDIRECT(ADDRESS($P90,SUMIFS($1:$1,$5:$5,1))&amp;":"&amp;ADDRESS($P90,AW$1)),
INDIRECT("rBP!"&amp;ADDRESS($S90,SUMIFS(rBP!$1:$1,rBP!$5:$5,MAX(rBP!$5:$5)-AW$5+1))&amp;":"&amp;ADDRESS($S90,SUMIFS(rBP!$1:$1,rBP!$5:$5,MAX(rBP!$5:$5))))))</f>
        <v>4772100</v>
      </c>
      <c r="AX90" s="69">
        <f ca="1">IF(AX$5="",0,SUMPRODUCT(
INDIRECT(ADDRESS($P90,SUMIFS($1:$1,$5:$5,1))&amp;":"&amp;ADDRESS($P90,AX$1)),
INDIRECT("rBP!"&amp;ADDRESS($S90,SUMIFS(rBP!$1:$1,rBP!$5:$5,MAX(rBP!$5:$5)-AX$5+1))&amp;":"&amp;ADDRESS($S90,SUMIFS(rBP!$1:$1,rBP!$5:$5,MAX(rBP!$5:$5))))))</f>
        <v>5285100</v>
      </c>
      <c r="AY90" s="69">
        <f ca="1">IF(AY$5="",0,SUMPRODUCT(
INDIRECT(ADDRESS($P90,SUMIFS($1:$1,$5:$5,1))&amp;":"&amp;ADDRESS($P90,AY$1)),
INDIRECT("rBP!"&amp;ADDRESS($S90,SUMIFS(rBP!$1:$1,rBP!$5:$5,MAX(rBP!$5:$5)-AY$5+1))&amp;":"&amp;ADDRESS($S90,SUMIFS(rBP!$1:$1,rBP!$5:$5,MAX(rBP!$5:$5))))))</f>
        <v>5798100</v>
      </c>
      <c r="AZ90" s="69">
        <f ca="1">IF(AZ$5="",0,SUMPRODUCT(
INDIRECT(ADDRESS($P90,SUMIFS($1:$1,$5:$5,1))&amp;":"&amp;ADDRESS($P90,AZ$1)),
INDIRECT("rBP!"&amp;ADDRESS($S90,SUMIFS(rBP!$1:$1,rBP!$5:$5,MAX(rBP!$5:$5)-AZ$5+1))&amp;":"&amp;ADDRESS($S90,SUMIFS(rBP!$1:$1,rBP!$5:$5,MAX(rBP!$5:$5))))))</f>
        <v>6311100</v>
      </c>
      <c r="BA90" s="69">
        <f ca="1">IF(BA$5="",0,SUMPRODUCT(
INDIRECT(ADDRESS($P90,SUMIFS($1:$1,$5:$5,1))&amp;":"&amp;ADDRESS($P90,BA$1)),
INDIRECT("rBP!"&amp;ADDRESS($S90,SUMIFS(rBP!$1:$1,rBP!$5:$5,MAX(rBP!$5:$5)-BA$5+1))&amp;":"&amp;ADDRESS($S90,SUMIFS(rBP!$1:$1,rBP!$5:$5,MAX(rBP!$5:$5))))))</f>
        <v>6824100</v>
      </c>
      <c r="BB90" s="69">
        <f ca="1">IF(BB$5="",0,SUMPRODUCT(
INDIRECT(ADDRESS($P90,SUMIFS($1:$1,$5:$5,1))&amp;":"&amp;ADDRESS($P90,BB$1)),
INDIRECT("rBP!"&amp;ADDRESS($S90,SUMIFS(rBP!$1:$1,rBP!$5:$5,MAX(rBP!$5:$5)-BB$5+1))&amp;":"&amp;ADDRESS($S90,SUMIFS(rBP!$1:$1,rBP!$5:$5,MAX(rBP!$5:$5))))))</f>
        <v>7337100</v>
      </c>
      <c r="BC90" s="69">
        <f ca="1">IF(BC$5="",0,SUMPRODUCT(
INDIRECT(ADDRESS($P90,SUMIFS($1:$1,$5:$5,1))&amp;":"&amp;ADDRESS($P90,BC$1)),
INDIRECT("rBP!"&amp;ADDRESS($S90,SUMIFS(rBP!$1:$1,rBP!$5:$5,MAX(rBP!$5:$5)-BC$5+1))&amp;":"&amp;ADDRESS($S90,SUMIFS(rBP!$1:$1,rBP!$5:$5,MAX(rBP!$5:$5))))))</f>
        <v>7850100</v>
      </c>
      <c r="BD90" s="69">
        <f ca="1">IF(BD$5="",0,SUMPRODUCT(
INDIRECT(ADDRESS($P90,SUMIFS($1:$1,$5:$5,1))&amp;":"&amp;ADDRESS($P90,BD$1)),
INDIRECT("rBP!"&amp;ADDRESS($S90,SUMIFS(rBP!$1:$1,rBP!$5:$5,MAX(rBP!$5:$5)-BD$5+1))&amp;":"&amp;ADDRESS($S90,SUMIFS(rBP!$1:$1,rBP!$5:$5,MAX(rBP!$5:$5))))))</f>
        <v>8333100</v>
      </c>
      <c r="BE90" s="69">
        <f ca="1">IF(BE$5="",0,SUMPRODUCT(
INDIRECT(ADDRESS($P90,SUMIFS($1:$1,$5:$5,1))&amp;":"&amp;ADDRESS($P90,BE$1)),
INDIRECT("rBP!"&amp;ADDRESS($S90,SUMIFS(rBP!$1:$1,rBP!$5:$5,MAX(rBP!$5:$5)-BE$5+1))&amp;":"&amp;ADDRESS($S90,SUMIFS(rBP!$1:$1,rBP!$5:$5,MAX(rBP!$5:$5))))))</f>
        <v>8726100</v>
      </c>
      <c r="BF90" s="69">
        <f ca="1">IF(BF$5="",0,SUMPRODUCT(
INDIRECT(ADDRESS($P90,SUMIFS($1:$1,$5:$5,1))&amp;":"&amp;ADDRESS($P90,BF$1)),
INDIRECT("rBP!"&amp;ADDRESS($S90,SUMIFS(rBP!$1:$1,rBP!$5:$5,MAX(rBP!$5:$5)-BF$5+1))&amp;":"&amp;ADDRESS($S90,SUMIFS(rBP!$1:$1,rBP!$5:$5,MAX(rBP!$5:$5))))))</f>
        <v>9023100</v>
      </c>
      <c r="BG90" s="69">
        <f ca="1">IF(BG$5="",0,SUMPRODUCT(
INDIRECT(ADDRESS($P90,SUMIFS($1:$1,$5:$5,1))&amp;":"&amp;ADDRESS($P90,BG$1)),
INDIRECT("rBP!"&amp;ADDRESS($S90,SUMIFS(rBP!$1:$1,rBP!$5:$5,MAX(rBP!$5:$5)-BG$5+1))&amp;":"&amp;ADDRESS($S90,SUMIFS(rBP!$1:$1,rBP!$5:$5,MAX(rBP!$5:$5))))))</f>
        <v>9220350</v>
      </c>
      <c r="BH90" s="69">
        <f ca="1">IF(BH$5="",0,SUMPRODUCT(
INDIRECT(ADDRESS($P90,SUMIFS($1:$1,$5:$5,1))&amp;":"&amp;ADDRESS($P90,BH$1)),
INDIRECT("rBP!"&amp;ADDRESS($S90,SUMIFS(rBP!$1:$1,rBP!$5:$5,MAX(rBP!$5:$5)-BH$5+1))&amp;":"&amp;ADDRESS($S90,SUMIFS(rBP!$1:$1,rBP!$5:$5,MAX(rBP!$5:$5))))))</f>
        <v>9330600</v>
      </c>
      <c r="BI90" s="69">
        <f ca="1">IF(BI$5="",0,SUMPRODUCT(
INDIRECT(ADDRESS($P90,SUMIFS($1:$1,$5:$5,1))&amp;":"&amp;ADDRESS($P90,BI$1)),
INDIRECT("rBP!"&amp;ADDRESS($S90,SUMIFS(rBP!$1:$1,rBP!$5:$5,MAX(rBP!$5:$5)-BI$5+1))&amp;":"&amp;ADDRESS($S90,SUMIFS(rBP!$1:$1,rBP!$5:$5,MAX(rBP!$5:$5))))))</f>
        <v>9389550</v>
      </c>
      <c r="BJ90" s="69">
        <f ca="1">IF(BJ$5="",0,SUMPRODUCT(
INDIRECT(ADDRESS($P90,SUMIFS($1:$1,$5:$5,1))&amp;":"&amp;ADDRESS($P90,BJ$1)),
INDIRECT("rBP!"&amp;ADDRESS($S90,SUMIFS(rBP!$1:$1,rBP!$5:$5,MAX(rBP!$5:$5)-BJ$5+1))&amp;":"&amp;ADDRESS($S90,SUMIFS(rBP!$1:$1,rBP!$5:$5,MAX(rBP!$5:$5))))))</f>
        <v>9418500</v>
      </c>
      <c r="BK90" s="69">
        <f ca="1">IF(BK$5="",0,SUMPRODUCT(
INDIRECT(ADDRESS($P90,SUMIFS($1:$1,$5:$5,1))&amp;":"&amp;ADDRESS($P90,BK$1)),
INDIRECT("rBP!"&amp;ADDRESS($S90,SUMIFS(rBP!$1:$1,rBP!$5:$5,MAX(rBP!$5:$5)-BK$5+1))&amp;":"&amp;ADDRESS($S90,SUMIFS(rBP!$1:$1,rBP!$5:$5,MAX(rBP!$5:$5))))))</f>
        <v>9431850</v>
      </c>
      <c r="BL90" s="69">
        <f ca="1">IF(BL$5="",0,SUMPRODUCT(
INDIRECT(ADDRESS($P90,SUMIFS($1:$1,$5:$5,1))&amp;":"&amp;ADDRESS($P90,BL$1)),
INDIRECT("rBP!"&amp;ADDRESS($S90,SUMIFS(rBP!$1:$1,rBP!$5:$5,MAX(rBP!$5:$5)-BL$5+1))&amp;":"&amp;ADDRESS($S90,SUMIFS(rBP!$1:$1,rBP!$5:$5,MAX(rBP!$5:$5))))))</f>
        <v>9436950</v>
      </c>
      <c r="BM90" s="69">
        <f ca="1">IF(BM$5="",0,SUMPRODUCT(
INDIRECT(ADDRESS($P90,SUMIFS($1:$1,$5:$5,1))&amp;":"&amp;ADDRESS($P90,BM$1)),
INDIRECT("rBP!"&amp;ADDRESS($S90,SUMIFS(rBP!$1:$1,rBP!$5:$5,MAX(rBP!$5:$5)-BM$5+1))&amp;":"&amp;ADDRESS($S90,SUMIFS(rBP!$1:$1,rBP!$5:$5,MAX(rBP!$5:$5))))))</f>
        <v>9438450</v>
      </c>
      <c r="BN90" s="69">
        <f ca="1">IF(BN$5="",0,SUMPRODUCT(
INDIRECT(ADDRESS($P90,SUMIFS($1:$1,$5:$5,1))&amp;":"&amp;ADDRESS($P90,BN$1)),
INDIRECT("rBP!"&amp;ADDRESS($S90,SUMIFS(rBP!$1:$1,rBP!$5:$5,MAX(rBP!$5:$5)-BN$5+1))&amp;":"&amp;ADDRESS($S90,SUMIFS(rBP!$1:$1,rBP!$5:$5,MAX(rBP!$5:$5))))))</f>
        <v>9439050</v>
      </c>
      <c r="BO90" s="69">
        <f ca="1">IF(BO$5="",0,SUMPRODUCT(
INDIRECT(ADDRESS($P90,SUMIFS($1:$1,$5:$5,1))&amp;":"&amp;ADDRESS($P90,BO$1)),
INDIRECT("rBP!"&amp;ADDRESS($S90,SUMIFS(rBP!$1:$1,rBP!$5:$5,MAX(rBP!$5:$5)-BO$5+1))&amp;":"&amp;ADDRESS($S90,SUMIFS(rBP!$1:$1,rBP!$5:$5,MAX(rBP!$5:$5))))))</f>
        <v>9439200.0000000019</v>
      </c>
      <c r="BP90" s="69">
        <f ca="1">IF(BP$5="",0,SUMPRODUCT(
INDIRECT(ADDRESS($P90,SUMIFS($1:$1,$5:$5,1))&amp;":"&amp;ADDRESS($P90,BP$1)),
INDIRECT("rBP!"&amp;ADDRESS($S90,SUMIFS(rBP!$1:$1,rBP!$5:$5,MAX(rBP!$5:$5)-BP$5+1))&amp;":"&amp;ADDRESS($S90,SUMIFS(rBP!$1:$1,rBP!$5:$5,MAX(rBP!$5:$5))))))</f>
        <v>9439200.0000000019</v>
      </c>
      <c r="BQ90" s="69">
        <f ca="1">IF(BQ$5="",0,SUMPRODUCT(
INDIRECT(ADDRESS($P90,SUMIFS($1:$1,$5:$5,1))&amp;":"&amp;ADDRESS($P90,BQ$1)),
INDIRECT("rBP!"&amp;ADDRESS($S90,SUMIFS(rBP!$1:$1,rBP!$5:$5,MAX(rBP!$5:$5)-BQ$5+1))&amp;":"&amp;ADDRESS($S90,SUMIFS(rBP!$1:$1,rBP!$5:$5,MAX(rBP!$5:$5))))))</f>
        <v>9439200.0000000019</v>
      </c>
      <c r="BR90" s="69">
        <f ca="1">IF(BR$5="",0,SUMPRODUCT(
INDIRECT(ADDRESS($P90,SUMIFS($1:$1,$5:$5,1))&amp;":"&amp;ADDRESS($P90,BR$1)),
INDIRECT("rBP!"&amp;ADDRESS($S90,SUMIFS(rBP!$1:$1,rBP!$5:$5,MAX(rBP!$5:$5)-BR$5+1))&amp;":"&amp;ADDRESS($S90,SUMIFS(rBP!$1:$1,rBP!$5:$5,MAX(rBP!$5:$5))))))</f>
        <v>9439200.0000000019</v>
      </c>
      <c r="BS90" s="69">
        <f ca="1">IF(BS$5="",0,SUMPRODUCT(
INDIRECT(ADDRESS($P90,SUMIFS($1:$1,$5:$5,1))&amp;":"&amp;ADDRESS($P90,BS$1)),
INDIRECT("rBP!"&amp;ADDRESS($S90,SUMIFS(rBP!$1:$1,rBP!$5:$5,MAX(rBP!$5:$5)-BS$5+1))&amp;":"&amp;ADDRESS($S90,SUMIFS(rBP!$1:$1,rBP!$5:$5,MAX(rBP!$5:$5))))))</f>
        <v>9439200.0000000019</v>
      </c>
      <c r="BT90" s="69">
        <f ca="1">IF(BT$5="",0,SUMPRODUCT(
INDIRECT(ADDRESS($P90,SUMIFS($1:$1,$5:$5,1))&amp;":"&amp;ADDRESS($P90,BT$1)),
INDIRECT("rBP!"&amp;ADDRESS($S90,SUMIFS(rBP!$1:$1,rBP!$5:$5,MAX(rBP!$5:$5)-BT$5+1))&amp;":"&amp;ADDRESS($S90,SUMIFS(rBP!$1:$1,rBP!$5:$5,MAX(rBP!$5:$5))))))</f>
        <v>9439200.0000000019</v>
      </c>
      <c r="BU90" s="69">
        <f ca="1">IF(BU$5="",0,SUMPRODUCT(
INDIRECT(ADDRESS($P90,SUMIFS($1:$1,$5:$5,1))&amp;":"&amp;ADDRESS($P90,BU$1)),
INDIRECT("rBP!"&amp;ADDRESS($S90,SUMIFS(rBP!$1:$1,rBP!$5:$5,MAX(rBP!$5:$5)-BU$5+1))&amp;":"&amp;ADDRESS($S90,SUMIFS(rBP!$1:$1,rBP!$5:$5,MAX(rBP!$5:$5))))))</f>
        <v>9439200.0000000019</v>
      </c>
      <c r="BV90" s="69">
        <f ca="1">IF(BV$5="",0,SUMPRODUCT(
INDIRECT(ADDRESS($P90,SUMIFS($1:$1,$5:$5,1))&amp;":"&amp;ADDRESS($P90,BV$1)),
INDIRECT("rBP!"&amp;ADDRESS($S90,SUMIFS(rBP!$1:$1,rBP!$5:$5,MAX(rBP!$5:$5)-BV$5+1))&amp;":"&amp;ADDRESS($S90,SUMIFS(rBP!$1:$1,rBP!$5:$5,MAX(rBP!$5:$5))))))</f>
        <v>0</v>
      </c>
      <c r="BW90" s="69">
        <f ca="1">IF(BW$5="",0,SUMPRODUCT(
INDIRECT(ADDRESS($P90,SUMIFS($1:$1,$5:$5,1))&amp;":"&amp;ADDRESS($P90,BW$1)),
INDIRECT("rBP!"&amp;ADDRESS($S90,SUMIFS(rBP!$1:$1,rBP!$5:$5,MAX(rBP!$5:$5)-BW$5+1))&amp;":"&amp;ADDRESS($S90,SUMIFS(rBP!$1:$1,rBP!$5:$5,MAX(rBP!$5:$5))))))</f>
        <v>0</v>
      </c>
      <c r="BX90" s="69">
        <f ca="1">IF(BX$5="",0,SUMPRODUCT(
INDIRECT(ADDRESS($P90,SUMIFS($1:$1,$5:$5,1))&amp;":"&amp;ADDRESS($P90,BX$1)),
INDIRECT("rBP!"&amp;ADDRESS($S90,SUMIFS(rBP!$1:$1,rBP!$5:$5,MAX(rBP!$5:$5)-BX$5+1))&amp;":"&amp;ADDRESS($S90,SUMIFS(rBP!$1:$1,rBP!$5:$5,MAX(rBP!$5:$5))))))</f>
        <v>0</v>
      </c>
      <c r="BY90" s="69">
        <f ca="1">IF(BY$5="",0,SUMPRODUCT(
INDIRECT(ADDRESS($P90,SUMIFS($1:$1,$5:$5,1))&amp;":"&amp;ADDRESS($P90,BY$1)),
INDIRECT("rBP!"&amp;ADDRESS($S90,SUMIFS(rBP!$1:$1,rBP!$5:$5,MAX(rBP!$5:$5)-BY$5+1))&amp;":"&amp;ADDRESS($S90,SUMIFS(rBP!$1:$1,rBP!$5:$5,MAX(rBP!$5:$5))))))</f>
        <v>0</v>
      </c>
      <c r="BZ90" s="69">
        <f ca="1">IF(BZ$5="",0,SUMPRODUCT(
INDIRECT(ADDRESS($P90,SUMIFS($1:$1,$5:$5,1))&amp;":"&amp;ADDRESS($P90,BZ$1)),
INDIRECT("rBP!"&amp;ADDRESS($S90,SUMIFS(rBP!$1:$1,rBP!$5:$5,MAX(rBP!$5:$5)-BZ$5+1))&amp;":"&amp;ADDRESS($S90,SUMIFS(rBP!$1:$1,rBP!$5:$5,MAX(rBP!$5:$5))))))</f>
        <v>0</v>
      </c>
      <c r="CA90" s="69">
        <f ca="1">IF(CA$5="",0,SUMPRODUCT(
INDIRECT(ADDRESS($P90,SUMIFS($1:$1,$5:$5,1))&amp;":"&amp;ADDRESS($P90,CA$1)),
INDIRECT("rBP!"&amp;ADDRESS($S90,SUMIFS(rBP!$1:$1,rBP!$5:$5,MAX(rBP!$5:$5)-CA$5+1))&amp;":"&amp;ADDRESS($S90,SUMIFS(rBP!$1:$1,rBP!$5:$5,MAX(rBP!$5:$5))))))</f>
        <v>0</v>
      </c>
      <c r="CB90" s="69">
        <f ca="1">IF(CB$5="",0,SUMPRODUCT(
INDIRECT(ADDRESS($P90,SUMIFS($1:$1,$5:$5,1))&amp;":"&amp;ADDRESS($P90,CB$1)),
INDIRECT("rBP!"&amp;ADDRESS($S90,SUMIFS(rBP!$1:$1,rBP!$5:$5,MAX(rBP!$5:$5)-CB$5+1))&amp;":"&amp;ADDRESS($S90,SUMIFS(rBP!$1:$1,rBP!$5:$5,MAX(rBP!$5:$5))))))</f>
        <v>0</v>
      </c>
      <c r="CC90" s="69">
        <f ca="1">IF(CC$5="",0,SUMPRODUCT(
INDIRECT(ADDRESS($P90,SUMIFS($1:$1,$5:$5,1))&amp;":"&amp;ADDRESS($P90,CC$1)),
INDIRECT("rBP!"&amp;ADDRESS($S90,SUMIFS(rBP!$1:$1,rBP!$5:$5,MAX(rBP!$5:$5)-CC$5+1))&amp;":"&amp;ADDRESS($S90,SUMIFS(rBP!$1:$1,rBP!$5:$5,MAX(rBP!$5:$5))))))</f>
        <v>0</v>
      </c>
      <c r="CD90" s="69">
        <f ca="1">IF(CD$5="",0,SUMPRODUCT(
INDIRECT(ADDRESS($P90,SUMIFS($1:$1,$5:$5,1))&amp;":"&amp;ADDRESS($P90,CD$1)),
INDIRECT("rBP!"&amp;ADDRESS($S90,SUMIFS(rBP!$1:$1,rBP!$5:$5,MAX(rBP!$5:$5)-CD$5+1))&amp;":"&amp;ADDRESS($S90,SUMIFS(rBP!$1:$1,rBP!$5:$5,MAX(rBP!$5:$5))))))</f>
        <v>0</v>
      </c>
      <c r="CE90" s="69">
        <f ca="1">IF(CE$5="",0,SUMPRODUCT(
INDIRECT(ADDRESS($P90,SUMIFS($1:$1,$5:$5,1))&amp;":"&amp;ADDRESS($P90,CE$1)),
INDIRECT("rBP!"&amp;ADDRESS($S90,SUMIFS(rBP!$1:$1,rBP!$5:$5,MAX(rBP!$5:$5)-CE$5+1))&amp;":"&amp;ADDRESS($S90,SUMIFS(rBP!$1:$1,rBP!$5:$5,MAX(rBP!$5:$5))))))</f>
        <v>0</v>
      </c>
      <c r="CF90" s="69">
        <f ca="1">IF(CF$5="",0,SUMPRODUCT(
INDIRECT(ADDRESS($P90,SUMIFS($1:$1,$5:$5,1))&amp;":"&amp;ADDRESS($P90,CF$1)),
INDIRECT("rBP!"&amp;ADDRESS($S90,SUMIFS(rBP!$1:$1,rBP!$5:$5,MAX(rBP!$5:$5)-CF$5+1))&amp;":"&amp;ADDRESS($S90,SUMIFS(rBP!$1:$1,rBP!$5:$5,MAX(rBP!$5:$5))))))</f>
        <v>0</v>
      </c>
      <c r="CG90" s="69">
        <f ca="1">IF(CG$5="",0,SUMPRODUCT(
INDIRECT(ADDRESS($P90,SUMIFS($1:$1,$5:$5,1))&amp;":"&amp;ADDRESS($P90,CG$1)),
INDIRECT("rBP!"&amp;ADDRESS($S90,SUMIFS(rBP!$1:$1,rBP!$5:$5,MAX(rBP!$5:$5)-CG$5+1))&amp;":"&amp;ADDRESS($S90,SUMIFS(rBP!$1:$1,rBP!$5:$5,MAX(rBP!$5:$5))))))</f>
        <v>0</v>
      </c>
      <c r="CH90" s="69">
        <f ca="1">IF(CH$5="",0,SUMPRODUCT(
INDIRECT(ADDRESS($P90,SUMIFS($1:$1,$5:$5,1))&amp;":"&amp;ADDRESS($P90,CH$1)),
INDIRECT("rBP!"&amp;ADDRESS($S90,SUMIFS(rBP!$1:$1,rBP!$5:$5,MAX(rBP!$5:$5)-CH$5+1))&amp;":"&amp;ADDRESS($S90,SUMIFS(rBP!$1:$1,rBP!$5:$5,MAX(rBP!$5:$5))))))</f>
        <v>0</v>
      </c>
      <c r="CI90" s="69">
        <f ca="1">IF(CI$5="",0,SUMPRODUCT(
INDIRECT(ADDRESS($P90,SUMIFS($1:$1,$5:$5,1))&amp;":"&amp;ADDRESS($P90,CI$1)),
INDIRECT("rBP!"&amp;ADDRESS($S90,SUMIFS(rBP!$1:$1,rBP!$5:$5,MAX(rBP!$5:$5)-CI$5+1))&amp;":"&amp;ADDRESS($S90,SUMIFS(rBP!$1:$1,rBP!$5:$5,MAX(rBP!$5:$5))))))</f>
        <v>0</v>
      </c>
      <c r="CJ90" s="69">
        <f ca="1">IF(CJ$5="",0,SUMPRODUCT(
INDIRECT(ADDRESS($P90,SUMIFS($1:$1,$5:$5,1))&amp;":"&amp;ADDRESS($P90,CJ$1)),
INDIRECT("rBP!"&amp;ADDRESS($S90,SUMIFS(rBP!$1:$1,rBP!$5:$5,MAX(rBP!$5:$5)-CJ$5+1))&amp;":"&amp;ADDRESS($S90,SUMIFS(rBP!$1:$1,rBP!$5:$5,MAX(rBP!$5:$5))))))</f>
        <v>0</v>
      </c>
      <c r="CK90" s="69">
        <f ca="1">IF(CK$5="",0,SUMPRODUCT(
INDIRECT(ADDRESS($P90,SUMIFS($1:$1,$5:$5,1))&amp;":"&amp;ADDRESS($P90,CK$1)),
INDIRECT("rBP!"&amp;ADDRESS($S90,SUMIFS(rBP!$1:$1,rBP!$5:$5,MAX(rBP!$5:$5)-CK$5+1))&amp;":"&amp;ADDRESS($S90,SUMIFS(rBP!$1:$1,rBP!$5:$5,MAX(rBP!$5:$5))))))</f>
        <v>0</v>
      </c>
      <c r="CL90" s="69">
        <f ca="1">IF(CL$5="",0,SUMPRODUCT(
INDIRECT(ADDRESS($P90,SUMIFS($1:$1,$5:$5,1))&amp;":"&amp;ADDRESS($P90,CL$1)),
INDIRECT("rBP!"&amp;ADDRESS($S90,SUMIFS(rBP!$1:$1,rBP!$5:$5,MAX(rBP!$5:$5)-CL$5+1))&amp;":"&amp;ADDRESS($S90,SUMIFS(rBP!$1:$1,rBP!$5:$5,MAX(rBP!$5:$5))))))</f>
        <v>0</v>
      </c>
      <c r="CM90" s="69">
        <f ca="1">IF(CM$5="",0,SUMPRODUCT(
INDIRECT(ADDRESS($P90,SUMIFS($1:$1,$5:$5,1))&amp;":"&amp;ADDRESS($P90,CM$1)),
INDIRECT("rBP!"&amp;ADDRESS($S90,SUMIFS(rBP!$1:$1,rBP!$5:$5,MAX(rBP!$5:$5)-CM$5+1))&amp;":"&amp;ADDRESS($S90,SUMIFS(rBP!$1:$1,rBP!$5:$5,MAX(rBP!$5:$5))))))</f>
        <v>0</v>
      </c>
      <c r="CN90" s="69">
        <f ca="1">IF(CN$5="",0,SUMPRODUCT(
INDIRECT(ADDRESS($P90,SUMIFS($1:$1,$5:$5,1))&amp;":"&amp;ADDRESS($P90,CN$1)),
INDIRECT("rBP!"&amp;ADDRESS($S90,SUMIFS(rBP!$1:$1,rBP!$5:$5,MAX(rBP!$5:$5)-CN$5+1))&amp;":"&amp;ADDRESS($S90,SUMIFS(rBP!$1:$1,rBP!$5:$5,MAX(rBP!$5:$5))))))</f>
        <v>0</v>
      </c>
      <c r="CO90" s="69">
        <f ca="1">IF(CO$5="",0,SUMPRODUCT(
INDIRECT(ADDRESS($P90,SUMIFS($1:$1,$5:$5,1))&amp;":"&amp;ADDRESS($P90,CO$1)),
INDIRECT("rBP!"&amp;ADDRESS($S90,SUMIFS(rBP!$1:$1,rBP!$5:$5,MAX(rBP!$5:$5)-CO$5+1))&amp;":"&amp;ADDRESS($S90,SUMIFS(rBP!$1:$1,rBP!$5:$5,MAX(rBP!$5:$5))))))</f>
        <v>0</v>
      </c>
      <c r="CP90" s="69">
        <f ca="1">IF(CP$5="",0,SUMPRODUCT(
INDIRECT(ADDRESS($P90,SUMIFS($1:$1,$5:$5,1))&amp;":"&amp;ADDRESS($P90,CP$1)),
INDIRECT("rBP!"&amp;ADDRESS($S90,SUMIFS(rBP!$1:$1,rBP!$5:$5,MAX(rBP!$5:$5)-CP$5+1))&amp;":"&amp;ADDRESS($S90,SUMIFS(rBP!$1:$1,rBP!$5:$5,MAX(rBP!$5:$5))))))</f>
        <v>0</v>
      </c>
      <c r="CQ90" s="69">
        <f ca="1">IF(CQ$5="",0,SUMPRODUCT(
INDIRECT(ADDRESS($P90,SUMIFS($1:$1,$5:$5,1))&amp;":"&amp;ADDRESS($P90,CQ$1)),
INDIRECT("rBP!"&amp;ADDRESS($S90,SUMIFS(rBP!$1:$1,rBP!$5:$5,MAX(rBP!$5:$5)-CQ$5+1))&amp;":"&amp;ADDRESS($S90,SUMIFS(rBP!$1:$1,rBP!$5:$5,MAX(rBP!$5:$5))))))</f>
        <v>0</v>
      </c>
      <c r="CR90" s="69">
        <f ca="1">IF(CR$5="",0,SUMPRODUCT(
INDIRECT(ADDRESS($P90,SUMIFS($1:$1,$5:$5,1))&amp;":"&amp;ADDRESS($P90,CR$1)),
INDIRECT("rBP!"&amp;ADDRESS($S90,SUMIFS(rBP!$1:$1,rBP!$5:$5,MAX(rBP!$5:$5)-CR$5+1))&amp;":"&amp;ADDRESS($S90,SUMIFS(rBP!$1:$1,rBP!$5:$5,MAX(rBP!$5:$5))))))</f>
        <v>0</v>
      </c>
      <c r="CS90" s="69">
        <f ca="1">IF(CS$5="",0,SUMPRODUCT(
INDIRECT(ADDRESS($P90,SUMIFS($1:$1,$5:$5,1))&amp;":"&amp;ADDRESS($P90,CS$1)),
INDIRECT("rBP!"&amp;ADDRESS($S90,SUMIFS(rBP!$1:$1,rBP!$5:$5,MAX(rBP!$5:$5)-CS$5+1))&amp;":"&amp;ADDRESS($S90,SUMIFS(rBP!$1:$1,rBP!$5:$5,MAX(rBP!$5:$5))))))</f>
        <v>0</v>
      </c>
      <c r="CT90" s="69">
        <f ca="1">IF(CT$5="",0,SUMPRODUCT(
INDIRECT(ADDRESS($P90,SUMIFS($1:$1,$5:$5,1))&amp;":"&amp;ADDRESS($P90,CT$1)),
INDIRECT("rBP!"&amp;ADDRESS($S90,SUMIFS(rBP!$1:$1,rBP!$5:$5,MAX(rBP!$5:$5)-CT$5+1))&amp;":"&amp;ADDRESS($S90,SUMIFS(rBP!$1:$1,rBP!$5:$5,MAX(rBP!$5:$5))))))</f>
        <v>0</v>
      </c>
    </row>
    <row r="91" spans="1:98" s="27" customFormat="1" ht="12" x14ac:dyDescent="0.25">
      <c r="A91" s="26">
        <f>ROW()</f>
        <v>91</v>
      </c>
      <c r="E91" s="24"/>
      <c r="F91" s="66" t="str">
        <f>F86</f>
        <v>Поступление в пр-во ГП</v>
      </c>
      <c r="G91" s="27" t="str">
        <f>BP!$F$25</f>
        <v>Упаковка</v>
      </c>
      <c r="M91" s="2" t="str">
        <f>Lists!$R$8</f>
        <v>руб.</v>
      </c>
      <c r="P91" s="71">
        <f t="shared" si="13"/>
        <v>7</v>
      </c>
      <c r="R91" s="24"/>
      <c r="S91" s="71">
        <f>BP!$A145</f>
        <v>145</v>
      </c>
      <c r="T91" s="67"/>
      <c r="U91" s="67"/>
      <c r="V91" s="75"/>
      <c r="W91" s="29">
        <f ca="1">SUM(INDIRECT(ADDRESS(ROW(),SUMIFS($1:$1,$5:$5,1))):INDIRECT(ADDRESS(ROW(),SUMIFS($1:$1,$5:$5,MAX($5:$5)))))</f>
        <v>31081168</v>
      </c>
      <c r="X91" s="67"/>
      <c r="Y91" s="67"/>
      <c r="Z91" s="69">
        <f ca="1">IF(Z$5="",0,SUMPRODUCT(
INDIRECT(ADDRESS($P91,SUMIFS($1:$1,$5:$5,1))&amp;":"&amp;ADDRESS($P91,Z$1)),
INDIRECT("rBP!"&amp;ADDRESS($S91,SUMIFS(rBP!$1:$1,rBP!$5:$5,MAX(rBP!$5:$5)-Z$5+1))&amp;":"&amp;ADDRESS($S91,SUMIFS(rBP!$1:$1,rBP!$5:$5,MAX(rBP!$5:$5))))))</f>
        <v>0</v>
      </c>
      <c r="AA91" s="69">
        <f ca="1">IF(AA$5="",0,SUMPRODUCT(
INDIRECT(ADDRESS($P91,SUMIFS($1:$1,$5:$5,1))&amp;":"&amp;ADDRESS($P91,AA$1)),
INDIRECT("rBP!"&amp;ADDRESS($S91,SUMIFS(rBP!$1:$1,rBP!$5:$5,MAX(rBP!$5:$5)-AA$5+1))&amp;":"&amp;ADDRESS($S91,SUMIFS(rBP!$1:$1,rBP!$5:$5,MAX(rBP!$5:$5))))))</f>
        <v>0</v>
      </c>
      <c r="AB91" s="69">
        <f ca="1">IF(AB$5="",0,SUMPRODUCT(
INDIRECT(ADDRESS($P91,SUMIFS($1:$1,$5:$5,1))&amp;":"&amp;ADDRESS($P91,AB$1)),
INDIRECT("rBP!"&amp;ADDRESS($S91,SUMIFS(rBP!$1:$1,rBP!$5:$5,MAX(rBP!$5:$5)-AB$5+1))&amp;":"&amp;ADDRESS($S91,SUMIFS(rBP!$1:$1,rBP!$5:$5,MAX(rBP!$5:$5))))))</f>
        <v>0</v>
      </c>
      <c r="AC91" s="69">
        <f ca="1">IF(AC$5="",0,SUMPRODUCT(
INDIRECT(ADDRESS($P91,SUMIFS($1:$1,$5:$5,1))&amp;":"&amp;ADDRESS($P91,AC$1)),
INDIRECT("rBP!"&amp;ADDRESS($S91,SUMIFS(rBP!$1:$1,rBP!$5:$5,MAX(rBP!$5:$5)-AC$5+1))&amp;":"&amp;ADDRESS($S91,SUMIFS(rBP!$1:$1,rBP!$5:$5,MAX(rBP!$5:$5))))))</f>
        <v>0</v>
      </c>
      <c r="AD91" s="69">
        <f ca="1">IF(AD$5="",0,SUMPRODUCT(
INDIRECT(ADDRESS($P91,SUMIFS($1:$1,$5:$5,1))&amp;":"&amp;ADDRESS($P91,AD$1)),
INDIRECT("rBP!"&amp;ADDRESS($S91,SUMIFS(rBP!$1:$1,rBP!$5:$5,MAX(rBP!$5:$5)-AD$5+1))&amp;":"&amp;ADDRESS($S91,SUMIFS(rBP!$1:$1,rBP!$5:$5,MAX(rBP!$5:$5))))))</f>
        <v>0</v>
      </c>
      <c r="AE91" s="69">
        <f ca="1">IF(AE$5="",0,SUMPRODUCT(
INDIRECT(ADDRESS($P91,SUMIFS($1:$1,$5:$5,1))&amp;":"&amp;ADDRESS($P91,AE$1)),
INDIRECT("rBP!"&amp;ADDRESS($S91,SUMIFS(rBP!$1:$1,rBP!$5:$5,MAX(rBP!$5:$5)-AE$5+1))&amp;":"&amp;ADDRESS($S91,SUMIFS(rBP!$1:$1,rBP!$5:$5,MAX(rBP!$5:$5))))))</f>
        <v>0</v>
      </c>
      <c r="AF91" s="69">
        <f ca="1">IF(AF$5="",0,SUMPRODUCT(
INDIRECT(ADDRESS($P91,SUMIFS($1:$1,$5:$5,1))&amp;":"&amp;ADDRESS($P91,AF$1)),
INDIRECT("rBP!"&amp;ADDRESS($S91,SUMIFS(rBP!$1:$1,rBP!$5:$5,MAX(rBP!$5:$5)-AF$5+1))&amp;":"&amp;ADDRESS($S91,SUMIFS(rBP!$1:$1,rBP!$5:$5,MAX(rBP!$5:$5))))))</f>
        <v>0</v>
      </c>
      <c r="AG91" s="69">
        <f ca="1">IF(AG$5="",0,SUMPRODUCT(
INDIRECT(ADDRESS($P91,SUMIFS($1:$1,$5:$5,1))&amp;":"&amp;ADDRESS($P91,AG$1)),
INDIRECT("rBP!"&amp;ADDRESS($S91,SUMIFS(rBP!$1:$1,rBP!$5:$5,MAX(rBP!$5:$5)-AG$5+1))&amp;":"&amp;ADDRESS($S91,SUMIFS(rBP!$1:$1,rBP!$5:$5,MAX(rBP!$5:$5))))))</f>
        <v>1600</v>
      </c>
      <c r="AH91" s="69">
        <f ca="1">IF(AH$5="",0,SUMPRODUCT(
INDIRECT(ADDRESS($P91,SUMIFS($1:$1,$5:$5,1))&amp;":"&amp;ADDRESS($P91,AH$1)),
INDIRECT("rBP!"&amp;ADDRESS($S91,SUMIFS(rBP!$1:$1,rBP!$5:$5,MAX(rBP!$5:$5)-AH$5+1))&amp;":"&amp;ADDRESS($S91,SUMIFS(rBP!$1:$1,rBP!$5:$5,MAX(rBP!$5:$5))))))</f>
        <v>6400</v>
      </c>
      <c r="AI91" s="69">
        <f ca="1">IF(AI$5="",0,SUMPRODUCT(
INDIRECT(ADDRESS($P91,SUMIFS($1:$1,$5:$5,1))&amp;":"&amp;ADDRESS($P91,AI$1)),
INDIRECT("rBP!"&amp;ADDRESS($S91,SUMIFS(rBP!$1:$1,rBP!$5:$5,MAX(rBP!$5:$5)-AI$5+1))&amp;":"&amp;ADDRESS($S91,SUMIFS(rBP!$1:$1,rBP!$5:$5,MAX(rBP!$5:$5))))))</f>
        <v>11520</v>
      </c>
      <c r="AJ91" s="69">
        <f ca="1">IF(AJ$5="",0,SUMPRODUCT(
INDIRECT(ADDRESS($P91,SUMIFS($1:$1,$5:$5,1))&amp;":"&amp;ADDRESS($P91,AJ$1)),
INDIRECT("rBP!"&amp;ADDRESS($S91,SUMIFS(rBP!$1:$1,rBP!$5:$5,MAX(rBP!$5:$5)-AJ$5+1))&amp;":"&amp;ADDRESS($S91,SUMIFS(rBP!$1:$1,rBP!$5:$5,MAX(rBP!$5:$5))))))</f>
        <v>16840</v>
      </c>
      <c r="AK91" s="69">
        <f ca="1">IF(AK$5="",0,SUMPRODUCT(
INDIRECT(ADDRESS($P91,SUMIFS($1:$1,$5:$5,1))&amp;":"&amp;ADDRESS($P91,AK$1)),
INDIRECT("rBP!"&amp;ADDRESS($S91,SUMIFS(rBP!$1:$1,rBP!$5:$5,MAX(rBP!$5:$5)-AK$5+1))&amp;":"&amp;ADDRESS($S91,SUMIFS(rBP!$1:$1,rBP!$5:$5,MAX(rBP!$5:$5))))))</f>
        <v>21480</v>
      </c>
      <c r="AL91" s="69">
        <f ca="1">IF(AL$5="",0,SUMPRODUCT(
INDIRECT(ADDRESS($P91,SUMIFS($1:$1,$5:$5,1))&amp;":"&amp;ADDRESS($P91,AL$1)),
INDIRECT("rBP!"&amp;ADDRESS($S91,SUMIFS(rBP!$1:$1,rBP!$5:$5,MAX(rBP!$5:$5)-AL$5+1))&amp;":"&amp;ADDRESS($S91,SUMIFS(rBP!$1:$1,rBP!$5:$5,MAX(rBP!$5:$5))))))</f>
        <v>28216.000000000004</v>
      </c>
      <c r="AM91" s="69">
        <f ca="1">IF(AM$5="",0,SUMPRODUCT(
INDIRECT(ADDRESS($P91,SUMIFS($1:$1,$5:$5,1))&amp;":"&amp;ADDRESS($P91,AM$1)),
INDIRECT("rBP!"&amp;ADDRESS($S91,SUMIFS(rBP!$1:$1,rBP!$5:$5,MAX(rBP!$5:$5)-AM$5+1))&amp;":"&amp;ADDRESS($S91,SUMIFS(rBP!$1:$1,rBP!$5:$5,MAX(rBP!$5:$5))))))</f>
        <v>45816</v>
      </c>
      <c r="AN91" s="69">
        <f ca="1">IF(AN$5="",0,SUMPRODUCT(
INDIRECT(ADDRESS($P91,SUMIFS($1:$1,$5:$5,1))&amp;":"&amp;ADDRESS($P91,AN$1)),
INDIRECT("rBP!"&amp;ADDRESS($S91,SUMIFS(rBP!$1:$1,rBP!$5:$5,MAX(rBP!$5:$5)-AN$5+1))&amp;":"&amp;ADDRESS($S91,SUMIFS(rBP!$1:$1,rBP!$5:$5,MAX(rBP!$5:$5))))))</f>
        <v>75448</v>
      </c>
      <c r="AO91" s="69">
        <f ca="1">IF(AO$5="",0,SUMPRODUCT(
INDIRECT(ADDRESS($P91,SUMIFS($1:$1,$5:$5,1))&amp;":"&amp;ADDRESS($P91,AO$1)),
INDIRECT("rBP!"&amp;ADDRESS($S91,SUMIFS(rBP!$1:$1,rBP!$5:$5,MAX(rBP!$5:$5)-AO$5+1))&amp;":"&amp;ADDRESS($S91,SUMIFS(rBP!$1:$1,rBP!$5:$5,MAX(rBP!$5:$5))))))</f>
        <v>117988</v>
      </c>
      <c r="AP91" s="69">
        <f ca="1">IF(AP$5="",0,SUMPRODUCT(
INDIRECT(ADDRESS($P91,SUMIFS($1:$1,$5:$5,1))&amp;":"&amp;ADDRESS($P91,AP$1)),
INDIRECT("rBP!"&amp;ADDRESS($S91,SUMIFS(rBP!$1:$1,rBP!$5:$5,MAX(rBP!$5:$5)-AP$5+1))&amp;":"&amp;ADDRESS($S91,SUMIFS(rBP!$1:$1,rBP!$5:$5,MAX(rBP!$5:$5))))))</f>
        <v>171880</v>
      </c>
      <c r="AQ91" s="69">
        <f ca="1">IF(AQ$5="",0,SUMPRODUCT(
INDIRECT(ADDRESS($P91,SUMIFS($1:$1,$5:$5,1))&amp;":"&amp;ADDRESS($P91,AQ$1)),
INDIRECT("rBP!"&amp;ADDRESS($S91,SUMIFS(rBP!$1:$1,rBP!$5:$5,MAX(rBP!$5:$5)-AQ$5+1))&amp;":"&amp;ADDRESS($S91,SUMIFS(rBP!$1:$1,rBP!$5:$5,MAX(rBP!$5:$5))))))</f>
        <v>232468</v>
      </c>
      <c r="AR91" s="69">
        <f ca="1">IF(AR$5="",0,SUMPRODUCT(
INDIRECT(ADDRESS($P91,SUMIFS($1:$1,$5:$5,1))&amp;":"&amp;ADDRESS($P91,AR$1)),
INDIRECT("rBP!"&amp;ADDRESS($S91,SUMIFS(rBP!$1:$1,rBP!$5:$5,MAX(rBP!$5:$5)-AR$5+1))&amp;":"&amp;ADDRESS($S91,SUMIFS(rBP!$1:$1,rBP!$5:$5,MAX(rBP!$5:$5))))))</f>
        <v>297032</v>
      </c>
      <c r="AS91" s="69">
        <f ca="1">IF(AS$5="",0,SUMPRODUCT(
INDIRECT(ADDRESS($P91,SUMIFS($1:$1,$5:$5,1))&amp;":"&amp;ADDRESS($P91,AS$1)),
INDIRECT("rBP!"&amp;ADDRESS($S91,SUMIFS(rBP!$1:$1,rBP!$5:$5,MAX(rBP!$5:$5)-AS$5+1))&amp;":"&amp;ADDRESS($S91,SUMIFS(rBP!$1:$1,rBP!$5:$5,MAX(rBP!$5:$5))))))</f>
        <v>363660</v>
      </c>
      <c r="AT91" s="69">
        <f ca="1">IF(AT$5="",0,SUMPRODUCT(
INDIRECT(ADDRESS($P91,SUMIFS($1:$1,$5:$5,1))&amp;":"&amp;ADDRESS($P91,AT$1)),
INDIRECT("rBP!"&amp;ADDRESS($S91,SUMIFS(rBP!$1:$1,rBP!$5:$5,MAX(rBP!$5:$5)-AT$5+1))&amp;":"&amp;ADDRESS($S91,SUMIFS(rBP!$1:$1,rBP!$5:$5,MAX(rBP!$5:$5))))))</f>
        <v>431380</v>
      </c>
      <c r="AU91" s="69">
        <f ca="1">IF(AU$5="",0,SUMPRODUCT(
INDIRECT(ADDRESS($P91,SUMIFS($1:$1,$5:$5,1))&amp;":"&amp;ADDRESS($P91,AU$1)),
INDIRECT("rBP!"&amp;ADDRESS($S91,SUMIFS(rBP!$1:$1,rBP!$5:$5,MAX(rBP!$5:$5)-AU$5+1))&amp;":"&amp;ADDRESS($S91,SUMIFS(rBP!$1:$1,rBP!$5:$5,MAX(rBP!$5:$5))))))</f>
        <v>499580</v>
      </c>
      <c r="AV91" s="69">
        <f ca="1">IF(AV$5="",0,SUMPRODUCT(
INDIRECT(ADDRESS($P91,SUMIFS($1:$1,$5:$5,1))&amp;":"&amp;ADDRESS($P91,AV$1)),
INDIRECT("rBP!"&amp;ADDRESS($S91,SUMIFS(rBP!$1:$1,rBP!$5:$5,MAX(rBP!$5:$5)-AV$5+1))&amp;":"&amp;ADDRESS($S91,SUMIFS(rBP!$1:$1,rBP!$5:$5,MAX(rBP!$5:$5))))))</f>
        <v>567900</v>
      </c>
      <c r="AW91" s="69">
        <f ca="1">IF(AW$5="",0,SUMPRODUCT(
INDIRECT(ADDRESS($P91,SUMIFS($1:$1,$5:$5,1))&amp;":"&amp;ADDRESS($P91,AW$1)),
INDIRECT("rBP!"&amp;ADDRESS($S91,SUMIFS(rBP!$1:$1,rBP!$5:$5,MAX(rBP!$5:$5)-AW$5+1))&amp;":"&amp;ADDRESS($S91,SUMIFS(rBP!$1:$1,rBP!$5:$5,MAX(rBP!$5:$5))))))</f>
        <v>636280</v>
      </c>
      <c r="AX91" s="69">
        <f ca="1">IF(AX$5="",0,SUMPRODUCT(
INDIRECT(ADDRESS($P91,SUMIFS($1:$1,$5:$5,1))&amp;":"&amp;ADDRESS($P91,AX$1)),
INDIRECT("rBP!"&amp;ADDRESS($S91,SUMIFS(rBP!$1:$1,rBP!$5:$5,MAX(rBP!$5:$5)-AX$5+1))&amp;":"&amp;ADDRESS($S91,SUMIFS(rBP!$1:$1,rBP!$5:$5,MAX(rBP!$5:$5))))))</f>
        <v>704680</v>
      </c>
      <c r="AY91" s="69">
        <f ca="1">IF(AY$5="",0,SUMPRODUCT(
INDIRECT(ADDRESS($P91,SUMIFS($1:$1,$5:$5,1))&amp;":"&amp;ADDRESS($P91,AY$1)),
INDIRECT("rBP!"&amp;ADDRESS($S91,SUMIFS(rBP!$1:$1,rBP!$5:$5,MAX(rBP!$5:$5)-AY$5+1))&amp;":"&amp;ADDRESS($S91,SUMIFS(rBP!$1:$1,rBP!$5:$5,MAX(rBP!$5:$5))))))</f>
        <v>773080</v>
      </c>
      <c r="AZ91" s="69">
        <f ca="1">IF(AZ$5="",0,SUMPRODUCT(
INDIRECT(ADDRESS($P91,SUMIFS($1:$1,$5:$5,1))&amp;":"&amp;ADDRESS($P91,AZ$1)),
INDIRECT("rBP!"&amp;ADDRESS($S91,SUMIFS(rBP!$1:$1,rBP!$5:$5,MAX(rBP!$5:$5)-AZ$5+1))&amp;":"&amp;ADDRESS($S91,SUMIFS(rBP!$1:$1,rBP!$5:$5,MAX(rBP!$5:$5))))))</f>
        <v>841480</v>
      </c>
      <c r="BA91" s="69">
        <f ca="1">IF(BA$5="",0,SUMPRODUCT(
INDIRECT(ADDRESS($P91,SUMIFS($1:$1,$5:$5,1))&amp;":"&amp;ADDRESS($P91,BA$1)),
INDIRECT("rBP!"&amp;ADDRESS($S91,SUMIFS(rBP!$1:$1,rBP!$5:$5,MAX(rBP!$5:$5)-BA$5+1))&amp;":"&amp;ADDRESS($S91,SUMIFS(rBP!$1:$1,rBP!$5:$5,MAX(rBP!$5:$5))))))</f>
        <v>909880</v>
      </c>
      <c r="BB91" s="69">
        <f ca="1">IF(BB$5="",0,SUMPRODUCT(
INDIRECT(ADDRESS($P91,SUMIFS($1:$1,$5:$5,1))&amp;":"&amp;ADDRESS($P91,BB$1)),
INDIRECT("rBP!"&amp;ADDRESS($S91,SUMIFS(rBP!$1:$1,rBP!$5:$5,MAX(rBP!$5:$5)-BB$5+1))&amp;":"&amp;ADDRESS($S91,SUMIFS(rBP!$1:$1,rBP!$5:$5,MAX(rBP!$5:$5))))))</f>
        <v>978280</v>
      </c>
      <c r="BC91" s="69">
        <f ca="1">IF(BC$5="",0,SUMPRODUCT(
INDIRECT(ADDRESS($P91,SUMIFS($1:$1,$5:$5,1))&amp;":"&amp;ADDRESS($P91,BC$1)),
INDIRECT("rBP!"&amp;ADDRESS($S91,SUMIFS(rBP!$1:$1,rBP!$5:$5,MAX(rBP!$5:$5)-BC$5+1))&amp;":"&amp;ADDRESS($S91,SUMIFS(rBP!$1:$1,rBP!$5:$5,MAX(rBP!$5:$5))))))</f>
        <v>1046680</v>
      </c>
      <c r="BD91" s="69">
        <f ca="1">IF(BD$5="",0,SUMPRODUCT(
INDIRECT(ADDRESS($P91,SUMIFS($1:$1,$5:$5,1))&amp;":"&amp;ADDRESS($P91,BD$1)),
INDIRECT("rBP!"&amp;ADDRESS($S91,SUMIFS(rBP!$1:$1,rBP!$5:$5,MAX(rBP!$5:$5)-BD$5+1))&amp;":"&amp;ADDRESS($S91,SUMIFS(rBP!$1:$1,rBP!$5:$5,MAX(rBP!$5:$5))))))</f>
        <v>1111080</v>
      </c>
      <c r="BE91" s="69">
        <f ca="1">IF(BE$5="",0,SUMPRODUCT(
INDIRECT(ADDRESS($P91,SUMIFS($1:$1,$5:$5,1))&amp;":"&amp;ADDRESS($P91,BE$1)),
INDIRECT("rBP!"&amp;ADDRESS($S91,SUMIFS(rBP!$1:$1,rBP!$5:$5,MAX(rBP!$5:$5)-BE$5+1))&amp;":"&amp;ADDRESS($S91,SUMIFS(rBP!$1:$1,rBP!$5:$5,MAX(rBP!$5:$5))))))</f>
        <v>1163480</v>
      </c>
      <c r="BF91" s="69">
        <f ca="1">IF(BF$5="",0,SUMPRODUCT(
INDIRECT(ADDRESS($P91,SUMIFS($1:$1,$5:$5,1))&amp;":"&amp;ADDRESS($P91,BF$1)),
INDIRECT("rBP!"&amp;ADDRESS($S91,SUMIFS(rBP!$1:$1,rBP!$5:$5,MAX(rBP!$5:$5)-BF$5+1))&amp;":"&amp;ADDRESS($S91,SUMIFS(rBP!$1:$1,rBP!$5:$5,MAX(rBP!$5:$5))))))</f>
        <v>1203080</v>
      </c>
      <c r="BG91" s="69">
        <f ca="1">IF(BG$5="",0,SUMPRODUCT(
INDIRECT(ADDRESS($P91,SUMIFS($1:$1,$5:$5,1))&amp;":"&amp;ADDRESS($P91,BG$1)),
INDIRECT("rBP!"&amp;ADDRESS($S91,SUMIFS(rBP!$1:$1,rBP!$5:$5,MAX(rBP!$5:$5)-BG$5+1))&amp;":"&amp;ADDRESS($S91,SUMIFS(rBP!$1:$1,rBP!$5:$5,MAX(rBP!$5:$5))))))</f>
        <v>1229380</v>
      </c>
      <c r="BH91" s="69">
        <f ca="1">IF(BH$5="",0,SUMPRODUCT(
INDIRECT(ADDRESS($P91,SUMIFS($1:$1,$5:$5,1))&amp;":"&amp;ADDRESS($P91,BH$1)),
INDIRECT("rBP!"&amp;ADDRESS($S91,SUMIFS(rBP!$1:$1,rBP!$5:$5,MAX(rBP!$5:$5)-BH$5+1))&amp;":"&amp;ADDRESS($S91,SUMIFS(rBP!$1:$1,rBP!$5:$5,MAX(rBP!$5:$5))))))</f>
        <v>1244080</v>
      </c>
      <c r="BI91" s="69">
        <f ca="1">IF(BI$5="",0,SUMPRODUCT(
INDIRECT(ADDRESS($P91,SUMIFS($1:$1,$5:$5,1))&amp;":"&amp;ADDRESS($P91,BI$1)),
INDIRECT("rBP!"&amp;ADDRESS($S91,SUMIFS(rBP!$1:$1,rBP!$5:$5,MAX(rBP!$5:$5)-BI$5+1))&amp;":"&amp;ADDRESS($S91,SUMIFS(rBP!$1:$1,rBP!$5:$5,MAX(rBP!$5:$5))))))</f>
        <v>1251940</v>
      </c>
      <c r="BJ91" s="69">
        <f ca="1">IF(BJ$5="",0,SUMPRODUCT(
INDIRECT(ADDRESS($P91,SUMIFS($1:$1,$5:$5,1))&amp;":"&amp;ADDRESS($P91,BJ$1)),
INDIRECT("rBP!"&amp;ADDRESS($S91,SUMIFS(rBP!$1:$1,rBP!$5:$5,MAX(rBP!$5:$5)-BJ$5+1))&amp;":"&amp;ADDRESS($S91,SUMIFS(rBP!$1:$1,rBP!$5:$5,MAX(rBP!$5:$5))))))</f>
        <v>1255800</v>
      </c>
      <c r="BK91" s="69">
        <f ca="1">IF(BK$5="",0,SUMPRODUCT(
INDIRECT(ADDRESS($P91,SUMIFS($1:$1,$5:$5,1))&amp;":"&amp;ADDRESS($P91,BK$1)),
INDIRECT("rBP!"&amp;ADDRESS($S91,SUMIFS(rBP!$1:$1,rBP!$5:$5,MAX(rBP!$5:$5)-BK$5+1))&amp;":"&amp;ADDRESS($S91,SUMIFS(rBP!$1:$1,rBP!$5:$5,MAX(rBP!$5:$5))))))</f>
        <v>1257580</v>
      </c>
      <c r="BL91" s="69">
        <f ca="1">IF(BL$5="",0,SUMPRODUCT(
INDIRECT(ADDRESS($P91,SUMIFS($1:$1,$5:$5,1))&amp;":"&amp;ADDRESS($P91,BL$1)),
INDIRECT("rBP!"&amp;ADDRESS($S91,SUMIFS(rBP!$1:$1,rBP!$5:$5,MAX(rBP!$5:$5)-BL$5+1))&amp;":"&amp;ADDRESS($S91,SUMIFS(rBP!$1:$1,rBP!$5:$5,MAX(rBP!$5:$5))))))</f>
        <v>1258260</v>
      </c>
      <c r="BM91" s="69">
        <f ca="1">IF(BM$5="",0,SUMPRODUCT(
INDIRECT(ADDRESS($P91,SUMIFS($1:$1,$5:$5,1))&amp;":"&amp;ADDRESS($P91,BM$1)),
INDIRECT("rBP!"&amp;ADDRESS($S91,SUMIFS(rBP!$1:$1,rBP!$5:$5,MAX(rBP!$5:$5)-BM$5+1))&amp;":"&amp;ADDRESS($S91,SUMIFS(rBP!$1:$1,rBP!$5:$5,MAX(rBP!$5:$5))))))</f>
        <v>1258460</v>
      </c>
      <c r="BN91" s="69">
        <f ca="1">IF(BN$5="",0,SUMPRODUCT(
INDIRECT(ADDRESS($P91,SUMIFS($1:$1,$5:$5,1))&amp;":"&amp;ADDRESS($P91,BN$1)),
INDIRECT("rBP!"&amp;ADDRESS($S91,SUMIFS(rBP!$1:$1,rBP!$5:$5,MAX(rBP!$5:$5)-BN$5+1))&amp;":"&amp;ADDRESS($S91,SUMIFS(rBP!$1:$1,rBP!$5:$5,MAX(rBP!$5:$5))))))</f>
        <v>1258540</v>
      </c>
      <c r="BO91" s="69">
        <f ca="1">IF(BO$5="",0,SUMPRODUCT(
INDIRECT(ADDRESS($P91,SUMIFS($1:$1,$5:$5,1))&amp;":"&amp;ADDRESS($P91,BO$1)),
INDIRECT("rBP!"&amp;ADDRESS($S91,SUMIFS(rBP!$1:$1,rBP!$5:$5,MAX(rBP!$5:$5)-BO$5+1))&amp;":"&amp;ADDRESS($S91,SUMIFS(rBP!$1:$1,rBP!$5:$5,MAX(rBP!$5:$5))))))</f>
        <v>1258560.0000000002</v>
      </c>
      <c r="BP91" s="69">
        <f ca="1">IF(BP$5="",0,SUMPRODUCT(
INDIRECT(ADDRESS($P91,SUMIFS($1:$1,$5:$5,1))&amp;":"&amp;ADDRESS($P91,BP$1)),
INDIRECT("rBP!"&amp;ADDRESS($S91,SUMIFS(rBP!$1:$1,rBP!$5:$5,MAX(rBP!$5:$5)-BP$5+1))&amp;":"&amp;ADDRESS($S91,SUMIFS(rBP!$1:$1,rBP!$5:$5,MAX(rBP!$5:$5))))))</f>
        <v>1258560.0000000002</v>
      </c>
      <c r="BQ91" s="69">
        <f ca="1">IF(BQ$5="",0,SUMPRODUCT(
INDIRECT(ADDRESS($P91,SUMIFS($1:$1,$5:$5,1))&amp;":"&amp;ADDRESS($P91,BQ$1)),
INDIRECT("rBP!"&amp;ADDRESS($S91,SUMIFS(rBP!$1:$1,rBP!$5:$5,MAX(rBP!$5:$5)-BQ$5+1))&amp;":"&amp;ADDRESS($S91,SUMIFS(rBP!$1:$1,rBP!$5:$5,MAX(rBP!$5:$5))))))</f>
        <v>1258560.0000000002</v>
      </c>
      <c r="BR91" s="69">
        <f ca="1">IF(BR$5="",0,SUMPRODUCT(
INDIRECT(ADDRESS($P91,SUMIFS($1:$1,$5:$5,1))&amp;":"&amp;ADDRESS($P91,BR$1)),
INDIRECT("rBP!"&amp;ADDRESS($S91,SUMIFS(rBP!$1:$1,rBP!$5:$5,MAX(rBP!$5:$5)-BR$5+1))&amp;":"&amp;ADDRESS($S91,SUMIFS(rBP!$1:$1,rBP!$5:$5,MAX(rBP!$5:$5))))))</f>
        <v>1258560.0000000002</v>
      </c>
      <c r="BS91" s="69">
        <f ca="1">IF(BS$5="",0,SUMPRODUCT(
INDIRECT(ADDRESS($P91,SUMIFS($1:$1,$5:$5,1))&amp;":"&amp;ADDRESS($P91,BS$1)),
INDIRECT("rBP!"&amp;ADDRESS($S91,SUMIFS(rBP!$1:$1,rBP!$5:$5,MAX(rBP!$5:$5)-BS$5+1))&amp;":"&amp;ADDRESS($S91,SUMIFS(rBP!$1:$1,rBP!$5:$5,MAX(rBP!$5:$5))))))</f>
        <v>1258560.0000000002</v>
      </c>
      <c r="BT91" s="69">
        <f ca="1">IF(BT$5="",0,SUMPRODUCT(
INDIRECT(ADDRESS($P91,SUMIFS($1:$1,$5:$5,1))&amp;":"&amp;ADDRESS($P91,BT$1)),
INDIRECT("rBP!"&amp;ADDRESS($S91,SUMIFS(rBP!$1:$1,rBP!$5:$5,MAX(rBP!$5:$5)-BT$5+1))&amp;":"&amp;ADDRESS($S91,SUMIFS(rBP!$1:$1,rBP!$5:$5,MAX(rBP!$5:$5))))))</f>
        <v>1258560.0000000002</v>
      </c>
      <c r="BU91" s="69">
        <f ca="1">IF(BU$5="",0,SUMPRODUCT(
INDIRECT(ADDRESS($P91,SUMIFS($1:$1,$5:$5,1))&amp;":"&amp;ADDRESS($P91,BU$1)),
INDIRECT("rBP!"&amp;ADDRESS($S91,SUMIFS(rBP!$1:$1,rBP!$5:$5,MAX(rBP!$5:$5)-BU$5+1))&amp;":"&amp;ADDRESS($S91,SUMIFS(rBP!$1:$1,rBP!$5:$5,MAX(rBP!$5:$5))))))</f>
        <v>1258560.0000000002</v>
      </c>
      <c r="BV91" s="69">
        <f ca="1">IF(BV$5="",0,SUMPRODUCT(
INDIRECT(ADDRESS($P91,SUMIFS($1:$1,$5:$5,1))&amp;":"&amp;ADDRESS($P91,BV$1)),
INDIRECT("rBP!"&amp;ADDRESS($S91,SUMIFS(rBP!$1:$1,rBP!$5:$5,MAX(rBP!$5:$5)-BV$5+1))&amp;":"&amp;ADDRESS($S91,SUMIFS(rBP!$1:$1,rBP!$5:$5,MAX(rBP!$5:$5))))))</f>
        <v>0</v>
      </c>
      <c r="BW91" s="69">
        <f ca="1">IF(BW$5="",0,SUMPRODUCT(
INDIRECT(ADDRESS($P91,SUMIFS($1:$1,$5:$5,1))&amp;":"&amp;ADDRESS($P91,BW$1)),
INDIRECT("rBP!"&amp;ADDRESS($S91,SUMIFS(rBP!$1:$1,rBP!$5:$5,MAX(rBP!$5:$5)-BW$5+1))&amp;":"&amp;ADDRESS($S91,SUMIFS(rBP!$1:$1,rBP!$5:$5,MAX(rBP!$5:$5))))))</f>
        <v>0</v>
      </c>
      <c r="BX91" s="69">
        <f ca="1">IF(BX$5="",0,SUMPRODUCT(
INDIRECT(ADDRESS($P91,SUMIFS($1:$1,$5:$5,1))&amp;":"&amp;ADDRESS($P91,BX$1)),
INDIRECT("rBP!"&amp;ADDRESS($S91,SUMIFS(rBP!$1:$1,rBP!$5:$5,MAX(rBP!$5:$5)-BX$5+1))&amp;":"&amp;ADDRESS($S91,SUMIFS(rBP!$1:$1,rBP!$5:$5,MAX(rBP!$5:$5))))))</f>
        <v>0</v>
      </c>
      <c r="BY91" s="69">
        <f ca="1">IF(BY$5="",0,SUMPRODUCT(
INDIRECT(ADDRESS($P91,SUMIFS($1:$1,$5:$5,1))&amp;":"&amp;ADDRESS($P91,BY$1)),
INDIRECT("rBP!"&amp;ADDRESS($S91,SUMIFS(rBP!$1:$1,rBP!$5:$5,MAX(rBP!$5:$5)-BY$5+1))&amp;":"&amp;ADDRESS($S91,SUMIFS(rBP!$1:$1,rBP!$5:$5,MAX(rBP!$5:$5))))))</f>
        <v>0</v>
      </c>
      <c r="BZ91" s="69">
        <f ca="1">IF(BZ$5="",0,SUMPRODUCT(
INDIRECT(ADDRESS($P91,SUMIFS($1:$1,$5:$5,1))&amp;":"&amp;ADDRESS($P91,BZ$1)),
INDIRECT("rBP!"&amp;ADDRESS($S91,SUMIFS(rBP!$1:$1,rBP!$5:$5,MAX(rBP!$5:$5)-BZ$5+1))&amp;":"&amp;ADDRESS($S91,SUMIFS(rBP!$1:$1,rBP!$5:$5,MAX(rBP!$5:$5))))))</f>
        <v>0</v>
      </c>
      <c r="CA91" s="69">
        <f ca="1">IF(CA$5="",0,SUMPRODUCT(
INDIRECT(ADDRESS($P91,SUMIFS($1:$1,$5:$5,1))&amp;":"&amp;ADDRESS($P91,CA$1)),
INDIRECT("rBP!"&amp;ADDRESS($S91,SUMIFS(rBP!$1:$1,rBP!$5:$5,MAX(rBP!$5:$5)-CA$5+1))&amp;":"&amp;ADDRESS($S91,SUMIFS(rBP!$1:$1,rBP!$5:$5,MAX(rBP!$5:$5))))))</f>
        <v>0</v>
      </c>
      <c r="CB91" s="69">
        <f ca="1">IF(CB$5="",0,SUMPRODUCT(
INDIRECT(ADDRESS($P91,SUMIFS($1:$1,$5:$5,1))&amp;":"&amp;ADDRESS($P91,CB$1)),
INDIRECT("rBP!"&amp;ADDRESS($S91,SUMIFS(rBP!$1:$1,rBP!$5:$5,MAX(rBP!$5:$5)-CB$5+1))&amp;":"&amp;ADDRESS($S91,SUMIFS(rBP!$1:$1,rBP!$5:$5,MAX(rBP!$5:$5))))))</f>
        <v>0</v>
      </c>
      <c r="CC91" s="69">
        <f ca="1">IF(CC$5="",0,SUMPRODUCT(
INDIRECT(ADDRESS($P91,SUMIFS($1:$1,$5:$5,1))&amp;":"&amp;ADDRESS($P91,CC$1)),
INDIRECT("rBP!"&amp;ADDRESS($S91,SUMIFS(rBP!$1:$1,rBP!$5:$5,MAX(rBP!$5:$5)-CC$5+1))&amp;":"&amp;ADDRESS($S91,SUMIFS(rBP!$1:$1,rBP!$5:$5,MAX(rBP!$5:$5))))))</f>
        <v>0</v>
      </c>
      <c r="CD91" s="69">
        <f ca="1">IF(CD$5="",0,SUMPRODUCT(
INDIRECT(ADDRESS($P91,SUMIFS($1:$1,$5:$5,1))&amp;":"&amp;ADDRESS($P91,CD$1)),
INDIRECT("rBP!"&amp;ADDRESS($S91,SUMIFS(rBP!$1:$1,rBP!$5:$5,MAX(rBP!$5:$5)-CD$5+1))&amp;":"&amp;ADDRESS($S91,SUMIFS(rBP!$1:$1,rBP!$5:$5,MAX(rBP!$5:$5))))))</f>
        <v>0</v>
      </c>
      <c r="CE91" s="69">
        <f ca="1">IF(CE$5="",0,SUMPRODUCT(
INDIRECT(ADDRESS($P91,SUMIFS($1:$1,$5:$5,1))&amp;":"&amp;ADDRESS($P91,CE$1)),
INDIRECT("rBP!"&amp;ADDRESS($S91,SUMIFS(rBP!$1:$1,rBP!$5:$5,MAX(rBP!$5:$5)-CE$5+1))&amp;":"&amp;ADDRESS($S91,SUMIFS(rBP!$1:$1,rBP!$5:$5,MAX(rBP!$5:$5))))))</f>
        <v>0</v>
      </c>
      <c r="CF91" s="69">
        <f ca="1">IF(CF$5="",0,SUMPRODUCT(
INDIRECT(ADDRESS($P91,SUMIFS($1:$1,$5:$5,1))&amp;":"&amp;ADDRESS($P91,CF$1)),
INDIRECT("rBP!"&amp;ADDRESS($S91,SUMIFS(rBP!$1:$1,rBP!$5:$5,MAX(rBP!$5:$5)-CF$5+1))&amp;":"&amp;ADDRESS($S91,SUMIFS(rBP!$1:$1,rBP!$5:$5,MAX(rBP!$5:$5))))))</f>
        <v>0</v>
      </c>
      <c r="CG91" s="69">
        <f ca="1">IF(CG$5="",0,SUMPRODUCT(
INDIRECT(ADDRESS($P91,SUMIFS($1:$1,$5:$5,1))&amp;":"&amp;ADDRESS($P91,CG$1)),
INDIRECT("rBP!"&amp;ADDRESS($S91,SUMIFS(rBP!$1:$1,rBP!$5:$5,MAX(rBP!$5:$5)-CG$5+1))&amp;":"&amp;ADDRESS($S91,SUMIFS(rBP!$1:$1,rBP!$5:$5,MAX(rBP!$5:$5))))))</f>
        <v>0</v>
      </c>
      <c r="CH91" s="69">
        <f ca="1">IF(CH$5="",0,SUMPRODUCT(
INDIRECT(ADDRESS($P91,SUMIFS($1:$1,$5:$5,1))&amp;":"&amp;ADDRESS($P91,CH$1)),
INDIRECT("rBP!"&amp;ADDRESS($S91,SUMIFS(rBP!$1:$1,rBP!$5:$5,MAX(rBP!$5:$5)-CH$5+1))&amp;":"&amp;ADDRESS($S91,SUMIFS(rBP!$1:$1,rBP!$5:$5,MAX(rBP!$5:$5))))))</f>
        <v>0</v>
      </c>
      <c r="CI91" s="69">
        <f ca="1">IF(CI$5="",0,SUMPRODUCT(
INDIRECT(ADDRESS($P91,SUMIFS($1:$1,$5:$5,1))&amp;":"&amp;ADDRESS($P91,CI$1)),
INDIRECT("rBP!"&amp;ADDRESS($S91,SUMIFS(rBP!$1:$1,rBP!$5:$5,MAX(rBP!$5:$5)-CI$5+1))&amp;":"&amp;ADDRESS($S91,SUMIFS(rBP!$1:$1,rBP!$5:$5,MAX(rBP!$5:$5))))))</f>
        <v>0</v>
      </c>
      <c r="CJ91" s="69">
        <f ca="1">IF(CJ$5="",0,SUMPRODUCT(
INDIRECT(ADDRESS($P91,SUMIFS($1:$1,$5:$5,1))&amp;":"&amp;ADDRESS($P91,CJ$1)),
INDIRECT("rBP!"&amp;ADDRESS($S91,SUMIFS(rBP!$1:$1,rBP!$5:$5,MAX(rBP!$5:$5)-CJ$5+1))&amp;":"&amp;ADDRESS($S91,SUMIFS(rBP!$1:$1,rBP!$5:$5,MAX(rBP!$5:$5))))))</f>
        <v>0</v>
      </c>
      <c r="CK91" s="69">
        <f ca="1">IF(CK$5="",0,SUMPRODUCT(
INDIRECT(ADDRESS($P91,SUMIFS($1:$1,$5:$5,1))&amp;":"&amp;ADDRESS($P91,CK$1)),
INDIRECT("rBP!"&amp;ADDRESS($S91,SUMIFS(rBP!$1:$1,rBP!$5:$5,MAX(rBP!$5:$5)-CK$5+1))&amp;":"&amp;ADDRESS($S91,SUMIFS(rBP!$1:$1,rBP!$5:$5,MAX(rBP!$5:$5))))))</f>
        <v>0</v>
      </c>
      <c r="CL91" s="69">
        <f ca="1">IF(CL$5="",0,SUMPRODUCT(
INDIRECT(ADDRESS($P91,SUMIFS($1:$1,$5:$5,1))&amp;":"&amp;ADDRESS($P91,CL$1)),
INDIRECT("rBP!"&amp;ADDRESS($S91,SUMIFS(rBP!$1:$1,rBP!$5:$5,MAX(rBP!$5:$5)-CL$5+1))&amp;":"&amp;ADDRESS($S91,SUMIFS(rBP!$1:$1,rBP!$5:$5,MAX(rBP!$5:$5))))))</f>
        <v>0</v>
      </c>
      <c r="CM91" s="69">
        <f ca="1">IF(CM$5="",0,SUMPRODUCT(
INDIRECT(ADDRESS($P91,SUMIFS($1:$1,$5:$5,1))&amp;":"&amp;ADDRESS($P91,CM$1)),
INDIRECT("rBP!"&amp;ADDRESS($S91,SUMIFS(rBP!$1:$1,rBP!$5:$5,MAX(rBP!$5:$5)-CM$5+1))&amp;":"&amp;ADDRESS($S91,SUMIFS(rBP!$1:$1,rBP!$5:$5,MAX(rBP!$5:$5))))))</f>
        <v>0</v>
      </c>
      <c r="CN91" s="69">
        <f ca="1">IF(CN$5="",0,SUMPRODUCT(
INDIRECT(ADDRESS($P91,SUMIFS($1:$1,$5:$5,1))&amp;":"&amp;ADDRESS($P91,CN$1)),
INDIRECT("rBP!"&amp;ADDRESS($S91,SUMIFS(rBP!$1:$1,rBP!$5:$5,MAX(rBP!$5:$5)-CN$5+1))&amp;":"&amp;ADDRESS($S91,SUMIFS(rBP!$1:$1,rBP!$5:$5,MAX(rBP!$5:$5))))))</f>
        <v>0</v>
      </c>
      <c r="CO91" s="69">
        <f ca="1">IF(CO$5="",0,SUMPRODUCT(
INDIRECT(ADDRESS($P91,SUMIFS($1:$1,$5:$5,1))&amp;":"&amp;ADDRESS($P91,CO$1)),
INDIRECT("rBP!"&amp;ADDRESS($S91,SUMIFS(rBP!$1:$1,rBP!$5:$5,MAX(rBP!$5:$5)-CO$5+1))&amp;":"&amp;ADDRESS($S91,SUMIFS(rBP!$1:$1,rBP!$5:$5,MAX(rBP!$5:$5))))))</f>
        <v>0</v>
      </c>
      <c r="CP91" s="69">
        <f ca="1">IF(CP$5="",0,SUMPRODUCT(
INDIRECT(ADDRESS($P91,SUMIFS($1:$1,$5:$5,1))&amp;":"&amp;ADDRESS($P91,CP$1)),
INDIRECT("rBP!"&amp;ADDRESS($S91,SUMIFS(rBP!$1:$1,rBP!$5:$5,MAX(rBP!$5:$5)-CP$5+1))&amp;":"&amp;ADDRESS($S91,SUMIFS(rBP!$1:$1,rBP!$5:$5,MAX(rBP!$5:$5))))))</f>
        <v>0</v>
      </c>
      <c r="CQ91" s="69">
        <f ca="1">IF(CQ$5="",0,SUMPRODUCT(
INDIRECT(ADDRESS($P91,SUMIFS($1:$1,$5:$5,1))&amp;":"&amp;ADDRESS($P91,CQ$1)),
INDIRECT("rBP!"&amp;ADDRESS($S91,SUMIFS(rBP!$1:$1,rBP!$5:$5,MAX(rBP!$5:$5)-CQ$5+1))&amp;":"&amp;ADDRESS($S91,SUMIFS(rBP!$1:$1,rBP!$5:$5,MAX(rBP!$5:$5))))))</f>
        <v>0</v>
      </c>
      <c r="CR91" s="69">
        <f ca="1">IF(CR$5="",0,SUMPRODUCT(
INDIRECT(ADDRESS($P91,SUMIFS($1:$1,$5:$5,1))&amp;":"&amp;ADDRESS($P91,CR$1)),
INDIRECT("rBP!"&amp;ADDRESS($S91,SUMIFS(rBP!$1:$1,rBP!$5:$5,MAX(rBP!$5:$5)-CR$5+1))&amp;":"&amp;ADDRESS($S91,SUMIFS(rBP!$1:$1,rBP!$5:$5,MAX(rBP!$5:$5))))))</f>
        <v>0</v>
      </c>
      <c r="CS91" s="69">
        <f ca="1">IF(CS$5="",0,SUMPRODUCT(
INDIRECT(ADDRESS($P91,SUMIFS($1:$1,$5:$5,1))&amp;":"&amp;ADDRESS($P91,CS$1)),
INDIRECT("rBP!"&amp;ADDRESS($S91,SUMIFS(rBP!$1:$1,rBP!$5:$5,MAX(rBP!$5:$5)-CS$5+1))&amp;":"&amp;ADDRESS($S91,SUMIFS(rBP!$1:$1,rBP!$5:$5,MAX(rBP!$5:$5))))))</f>
        <v>0</v>
      </c>
      <c r="CT91" s="69">
        <f ca="1">IF(CT$5="",0,SUMPRODUCT(
INDIRECT(ADDRESS($P91,SUMIFS($1:$1,$5:$5,1))&amp;":"&amp;ADDRESS($P91,CT$1)),
INDIRECT("rBP!"&amp;ADDRESS($S91,SUMIFS(rBP!$1:$1,rBP!$5:$5,MAX(rBP!$5:$5)-CT$5+1))&amp;":"&amp;ADDRESS($S91,SUMIFS(rBP!$1:$1,rBP!$5:$5,MAX(rBP!$5:$5))))))</f>
        <v>0</v>
      </c>
    </row>
    <row r="92" spans="1:98" s="27" customFormat="1" ht="12" x14ac:dyDescent="0.25">
      <c r="A92" s="26">
        <f>ROW()</f>
        <v>92</v>
      </c>
      <c r="E92" s="24"/>
      <c r="F92" s="66" t="str">
        <f>F86</f>
        <v>Поступление в пр-во ГП</v>
      </c>
      <c r="G92" s="27" t="str">
        <f>BP!$F$26</f>
        <v>ФОТ првПерс</v>
      </c>
      <c r="M92" s="2" t="str">
        <f>Lists!$R$8</f>
        <v>руб.</v>
      </c>
      <c r="P92" s="71">
        <f t="shared" si="13"/>
        <v>7</v>
      </c>
      <c r="R92" s="24"/>
      <c r="S92" s="71">
        <f>BP!$A146</f>
        <v>146</v>
      </c>
      <c r="T92" s="67"/>
      <c r="U92" s="67"/>
      <c r="V92" s="75"/>
      <c r="W92" s="29">
        <f ca="1">SUM(INDIRECT(ADDRESS(ROW(),SUMIFS($1:$1,$5:$5,1))):INDIRECT(ADDRESS(ROW(),SUMIFS($1:$1,$5:$5,MAX($5:$5)))))</f>
        <v>19425730</v>
      </c>
      <c r="X92" s="67"/>
      <c r="Y92" s="67"/>
      <c r="Z92" s="69">
        <f ca="1">IF(Z$5="",0,SUMPRODUCT(
INDIRECT(ADDRESS($P92,SUMIFS($1:$1,$5:$5,1))&amp;":"&amp;ADDRESS($P92,Z$1)),
INDIRECT("rBP!"&amp;ADDRESS($S92,SUMIFS(rBP!$1:$1,rBP!$5:$5,MAX(rBP!$5:$5)-Z$5+1))&amp;":"&amp;ADDRESS($S92,SUMIFS(rBP!$1:$1,rBP!$5:$5,MAX(rBP!$5:$5))))))</f>
        <v>0</v>
      </c>
      <c r="AA92" s="69">
        <f ca="1">IF(AA$5="",0,SUMPRODUCT(
INDIRECT(ADDRESS($P92,SUMIFS($1:$1,$5:$5,1))&amp;":"&amp;ADDRESS($P92,AA$1)),
INDIRECT("rBP!"&amp;ADDRESS($S92,SUMIFS(rBP!$1:$1,rBP!$5:$5,MAX(rBP!$5:$5)-AA$5+1))&amp;":"&amp;ADDRESS($S92,SUMIFS(rBP!$1:$1,rBP!$5:$5,MAX(rBP!$5:$5))))))</f>
        <v>0</v>
      </c>
      <c r="AB92" s="69">
        <f ca="1">IF(AB$5="",0,SUMPRODUCT(
INDIRECT(ADDRESS($P92,SUMIFS($1:$1,$5:$5,1))&amp;":"&amp;ADDRESS($P92,AB$1)),
INDIRECT("rBP!"&amp;ADDRESS($S92,SUMIFS(rBP!$1:$1,rBP!$5:$5,MAX(rBP!$5:$5)-AB$5+1))&amp;":"&amp;ADDRESS($S92,SUMIFS(rBP!$1:$1,rBP!$5:$5,MAX(rBP!$5:$5))))))</f>
        <v>0</v>
      </c>
      <c r="AC92" s="69">
        <f ca="1">IF(AC$5="",0,SUMPRODUCT(
INDIRECT(ADDRESS($P92,SUMIFS($1:$1,$5:$5,1))&amp;":"&amp;ADDRESS($P92,AC$1)),
INDIRECT("rBP!"&amp;ADDRESS($S92,SUMIFS(rBP!$1:$1,rBP!$5:$5,MAX(rBP!$5:$5)-AC$5+1))&amp;":"&amp;ADDRESS($S92,SUMIFS(rBP!$1:$1,rBP!$5:$5,MAX(rBP!$5:$5))))))</f>
        <v>0</v>
      </c>
      <c r="AD92" s="69">
        <f ca="1">IF(AD$5="",0,SUMPRODUCT(
INDIRECT(ADDRESS($P92,SUMIFS($1:$1,$5:$5,1))&amp;":"&amp;ADDRESS($P92,AD$1)),
INDIRECT("rBP!"&amp;ADDRESS($S92,SUMIFS(rBP!$1:$1,rBP!$5:$5,MAX(rBP!$5:$5)-AD$5+1))&amp;":"&amp;ADDRESS($S92,SUMIFS(rBP!$1:$1,rBP!$5:$5,MAX(rBP!$5:$5))))))</f>
        <v>0</v>
      </c>
      <c r="AE92" s="69">
        <f ca="1">IF(AE$5="",0,SUMPRODUCT(
INDIRECT(ADDRESS($P92,SUMIFS($1:$1,$5:$5,1))&amp;":"&amp;ADDRESS($P92,AE$1)),
INDIRECT("rBP!"&amp;ADDRESS($S92,SUMIFS(rBP!$1:$1,rBP!$5:$5,MAX(rBP!$5:$5)-AE$5+1))&amp;":"&amp;ADDRESS($S92,SUMIFS(rBP!$1:$1,rBP!$5:$5,MAX(rBP!$5:$5))))))</f>
        <v>0</v>
      </c>
      <c r="AF92" s="69">
        <f ca="1">IF(AF$5="",0,SUMPRODUCT(
INDIRECT(ADDRESS($P92,SUMIFS($1:$1,$5:$5,1))&amp;":"&amp;ADDRESS($P92,AF$1)),
INDIRECT("rBP!"&amp;ADDRESS($S92,SUMIFS(rBP!$1:$1,rBP!$5:$5,MAX(rBP!$5:$5)-AF$5+1))&amp;":"&amp;ADDRESS($S92,SUMIFS(rBP!$1:$1,rBP!$5:$5,MAX(rBP!$5:$5))))))</f>
        <v>0</v>
      </c>
      <c r="AG92" s="69">
        <f ca="1">IF(AG$5="",0,SUMPRODUCT(
INDIRECT(ADDRESS($P92,SUMIFS($1:$1,$5:$5,1))&amp;":"&amp;ADDRESS($P92,AG$1)),
INDIRECT("rBP!"&amp;ADDRESS($S92,SUMIFS(rBP!$1:$1,rBP!$5:$5,MAX(rBP!$5:$5)-AG$5+1))&amp;":"&amp;ADDRESS($S92,SUMIFS(rBP!$1:$1,rBP!$5:$5,MAX(rBP!$5:$5))))))</f>
        <v>1000</v>
      </c>
      <c r="AH92" s="69">
        <f ca="1">IF(AH$5="",0,SUMPRODUCT(
INDIRECT(ADDRESS($P92,SUMIFS($1:$1,$5:$5,1))&amp;":"&amp;ADDRESS($P92,AH$1)),
INDIRECT("rBP!"&amp;ADDRESS($S92,SUMIFS(rBP!$1:$1,rBP!$5:$5,MAX(rBP!$5:$5)-AH$5+1))&amp;":"&amp;ADDRESS($S92,SUMIFS(rBP!$1:$1,rBP!$5:$5,MAX(rBP!$5:$5))))))</f>
        <v>4000</v>
      </c>
      <c r="AI92" s="69">
        <f ca="1">IF(AI$5="",0,SUMPRODUCT(
INDIRECT(ADDRESS($P92,SUMIFS($1:$1,$5:$5,1))&amp;":"&amp;ADDRESS($P92,AI$1)),
INDIRECT("rBP!"&amp;ADDRESS($S92,SUMIFS(rBP!$1:$1,rBP!$5:$5,MAX(rBP!$5:$5)-AI$5+1))&amp;":"&amp;ADDRESS($S92,SUMIFS(rBP!$1:$1,rBP!$5:$5,MAX(rBP!$5:$5))))))</f>
        <v>7200</v>
      </c>
      <c r="AJ92" s="69">
        <f ca="1">IF(AJ$5="",0,SUMPRODUCT(
INDIRECT(ADDRESS($P92,SUMIFS($1:$1,$5:$5,1))&amp;":"&amp;ADDRESS($P92,AJ$1)),
INDIRECT("rBP!"&amp;ADDRESS($S92,SUMIFS(rBP!$1:$1,rBP!$5:$5,MAX(rBP!$5:$5)-AJ$5+1))&amp;":"&amp;ADDRESS($S92,SUMIFS(rBP!$1:$1,rBP!$5:$5,MAX(rBP!$5:$5))))))</f>
        <v>10525</v>
      </c>
      <c r="AK92" s="69">
        <f ca="1">IF(AK$5="",0,SUMPRODUCT(
INDIRECT(ADDRESS($P92,SUMIFS($1:$1,$5:$5,1))&amp;":"&amp;ADDRESS($P92,AK$1)),
INDIRECT("rBP!"&amp;ADDRESS($S92,SUMIFS(rBP!$1:$1,rBP!$5:$5,MAX(rBP!$5:$5)-AK$5+1))&amp;":"&amp;ADDRESS($S92,SUMIFS(rBP!$1:$1,rBP!$5:$5,MAX(rBP!$5:$5))))))</f>
        <v>13425</v>
      </c>
      <c r="AL92" s="69">
        <f ca="1">IF(AL$5="",0,SUMPRODUCT(
INDIRECT(ADDRESS($P92,SUMIFS($1:$1,$5:$5,1))&amp;":"&amp;ADDRESS($P92,AL$1)),
INDIRECT("rBP!"&amp;ADDRESS($S92,SUMIFS(rBP!$1:$1,rBP!$5:$5,MAX(rBP!$5:$5)-AL$5+1))&amp;":"&amp;ADDRESS($S92,SUMIFS(rBP!$1:$1,rBP!$5:$5,MAX(rBP!$5:$5))))))</f>
        <v>17635.000000000004</v>
      </c>
      <c r="AM92" s="69">
        <f ca="1">IF(AM$5="",0,SUMPRODUCT(
INDIRECT(ADDRESS($P92,SUMIFS($1:$1,$5:$5,1))&amp;":"&amp;ADDRESS($P92,AM$1)),
INDIRECT("rBP!"&amp;ADDRESS($S92,SUMIFS(rBP!$1:$1,rBP!$5:$5,MAX(rBP!$5:$5)-AM$5+1))&amp;":"&amp;ADDRESS($S92,SUMIFS(rBP!$1:$1,rBP!$5:$5,MAX(rBP!$5:$5))))))</f>
        <v>28635.000000000004</v>
      </c>
      <c r="AN92" s="69">
        <f ca="1">IF(AN$5="",0,SUMPRODUCT(
INDIRECT(ADDRESS($P92,SUMIFS($1:$1,$5:$5,1))&amp;":"&amp;ADDRESS($P92,AN$1)),
INDIRECT("rBP!"&amp;ADDRESS($S92,SUMIFS(rBP!$1:$1,rBP!$5:$5,MAX(rBP!$5:$5)-AN$5+1))&amp;":"&amp;ADDRESS($S92,SUMIFS(rBP!$1:$1,rBP!$5:$5,MAX(rBP!$5:$5))))))</f>
        <v>47155</v>
      </c>
      <c r="AO92" s="69">
        <f ca="1">IF(AO$5="",0,SUMPRODUCT(
INDIRECT(ADDRESS($P92,SUMIFS($1:$1,$5:$5,1))&amp;":"&amp;ADDRESS($P92,AO$1)),
INDIRECT("rBP!"&amp;ADDRESS($S92,SUMIFS(rBP!$1:$1,rBP!$5:$5,MAX(rBP!$5:$5)-AO$5+1))&amp;":"&amp;ADDRESS($S92,SUMIFS(rBP!$1:$1,rBP!$5:$5,MAX(rBP!$5:$5))))))</f>
        <v>73742.5</v>
      </c>
      <c r="AP92" s="69">
        <f ca="1">IF(AP$5="",0,SUMPRODUCT(
INDIRECT(ADDRESS($P92,SUMIFS($1:$1,$5:$5,1))&amp;":"&amp;ADDRESS($P92,AP$1)),
INDIRECT("rBP!"&amp;ADDRESS($S92,SUMIFS(rBP!$1:$1,rBP!$5:$5,MAX(rBP!$5:$5)-AP$5+1))&amp;":"&amp;ADDRESS($S92,SUMIFS(rBP!$1:$1,rBP!$5:$5,MAX(rBP!$5:$5))))))</f>
        <v>107425</v>
      </c>
      <c r="AQ92" s="69">
        <f ca="1">IF(AQ$5="",0,SUMPRODUCT(
INDIRECT(ADDRESS($P92,SUMIFS($1:$1,$5:$5,1))&amp;":"&amp;ADDRESS($P92,AQ$1)),
INDIRECT("rBP!"&amp;ADDRESS($S92,SUMIFS(rBP!$1:$1,rBP!$5:$5,MAX(rBP!$5:$5)-AQ$5+1))&amp;":"&amp;ADDRESS($S92,SUMIFS(rBP!$1:$1,rBP!$5:$5,MAX(rBP!$5:$5))))))</f>
        <v>145292.5</v>
      </c>
      <c r="AR92" s="69">
        <f ca="1">IF(AR$5="",0,SUMPRODUCT(
INDIRECT(ADDRESS($P92,SUMIFS($1:$1,$5:$5,1))&amp;":"&amp;ADDRESS($P92,AR$1)),
INDIRECT("rBP!"&amp;ADDRESS($S92,SUMIFS(rBP!$1:$1,rBP!$5:$5,MAX(rBP!$5:$5)-AR$5+1))&amp;":"&amp;ADDRESS($S92,SUMIFS(rBP!$1:$1,rBP!$5:$5,MAX(rBP!$5:$5))))))</f>
        <v>185645</v>
      </c>
      <c r="AS92" s="69">
        <f ca="1">IF(AS$5="",0,SUMPRODUCT(
INDIRECT(ADDRESS($P92,SUMIFS($1:$1,$5:$5,1))&amp;":"&amp;ADDRESS($P92,AS$1)),
INDIRECT("rBP!"&amp;ADDRESS($S92,SUMIFS(rBP!$1:$1,rBP!$5:$5,MAX(rBP!$5:$5)-AS$5+1))&amp;":"&amp;ADDRESS($S92,SUMIFS(rBP!$1:$1,rBP!$5:$5,MAX(rBP!$5:$5))))))</f>
        <v>227287.5</v>
      </c>
      <c r="AT92" s="69">
        <f ca="1">IF(AT$5="",0,SUMPRODUCT(
INDIRECT(ADDRESS($P92,SUMIFS($1:$1,$5:$5,1))&amp;":"&amp;ADDRESS($P92,AT$1)),
INDIRECT("rBP!"&amp;ADDRESS($S92,SUMIFS(rBP!$1:$1,rBP!$5:$5,MAX(rBP!$5:$5)-AT$5+1))&amp;":"&amp;ADDRESS($S92,SUMIFS(rBP!$1:$1,rBP!$5:$5,MAX(rBP!$5:$5))))))</f>
        <v>269612.5</v>
      </c>
      <c r="AU92" s="69">
        <f ca="1">IF(AU$5="",0,SUMPRODUCT(
INDIRECT(ADDRESS($P92,SUMIFS($1:$1,$5:$5,1))&amp;":"&amp;ADDRESS($P92,AU$1)),
INDIRECT("rBP!"&amp;ADDRESS($S92,SUMIFS(rBP!$1:$1,rBP!$5:$5,MAX(rBP!$5:$5)-AU$5+1))&amp;":"&amp;ADDRESS($S92,SUMIFS(rBP!$1:$1,rBP!$5:$5,MAX(rBP!$5:$5))))))</f>
        <v>312237.5</v>
      </c>
      <c r="AV92" s="69">
        <f ca="1">IF(AV$5="",0,SUMPRODUCT(
INDIRECT(ADDRESS($P92,SUMIFS($1:$1,$5:$5,1))&amp;":"&amp;ADDRESS($P92,AV$1)),
INDIRECT("rBP!"&amp;ADDRESS($S92,SUMIFS(rBP!$1:$1,rBP!$5:$5,MAX(rBP!$5:$5)-AV$5+1))&amp;":"&amp;ADDRESS($S92,SUMIFS(rBP!$1:$1,rBP!$5:$5,MAX(rBP!$5:$5))))))</f>
        <v>354937.5</v>
      </c>
      <c r="AW92" s="69">
        <f ca="1">IF(AW$5="",0,SUMPRODUCT(
INDIRECT(ADDRESS($P92,SUMIFS($1:$1,$5:$5,1))&amp;":"&amp;ADDRESS($P92,AW$1)),
INDIRECT("rBP!"&amp;ADDRESS($S92,SUMIFS(rBP!$1:$1,rBP!$5:$5,MAX(rBP!$5:$5)-AW$5+1))&amp;":"&amp;ADDRESS($S92,SUMIFS(rBP!$1:$1,rBP!$5:$5,MAX(rBP!$5:$5))))))</f>
        <v>397675</v>
      </c>
      <c r="AX92" s="69">
        <f ca="1">IF(AX$5="",0,SUMPRODUCT(
INDIRECT(ADDRESS($P92,SUMIFS($1:$1,$5:$5,1))&amp;":"&amp;ADDRESS($P92,AX$1)),
INDIRECT("rBP!"&amp;ADDRESS($S92,SUMIFS(rBP!$1:$1,rBP!$5:$5,MAX(rBP!$5:$5)-AX$5+1))&amp;":"&amp;ADDRESS($S92,SUMIFS(rBP!$1:$1,rBP!$5:$5,MAX(rBP!$5:$5))))))</f>
        <v>440425</v>
      </c>
      <c r="AY92" s="69">
        <f ca="1">IF(AY$5="",0,SUMPRODUCT(
INDIRECT(ADDRESS($P92,SUMIFS($1:$1,$5:$5,1))&amp;":"&amp;ADDRESS($P92,AY$1)),
INDIRECT("rBP!"&amp;ADDRESS($S92,SUMIFS(rBP!$1:$1,rBP!$5:$5,MAX(rBP!$5:$5)-AY$5+1))&amp;":"&amp;ADDRESS($S92,SUMIFS(rBP!$1:$1,rBP!$5:$5,MAX(rBP!$5:$5))))))</f>
        <v>483175</v>
      </c>
      <c r="AZ92" s="69">
        <f ca="1">IF(AZ$5="",0,SUMPRODUCT(
INDIRECT(ADDRESS($P92,SUMIFS($1:$1,$5:$5,1))&amp;":"&amp;ADDRESS($P92,AZ$1)),
INDIRECT("rBP!"&amp;ADDRESS($S92,SUMIFS(rBP!$1:$1,rBP!$5:$5,MAX(rBP!$5:$5)-AZ$5+1))&amp;":"&amp;ADDRESS($S92,SUMIFS(rBP!$1:$1,rBP!$5:$5,MAX(rBP!$5:$5))))))</f>
        <v>525925</v>
      </c>
      <c r="BA92" s="69">
        <f ca="1">IF(BA$5="",0,SUMPRODUCT(
INDIRECT(ADDRESS($P92,SUMIFS($1:$1,$5:$5,1))&amp;":"&amp;ADDRESS($P92,BA$1)),
INDIRECT("rBP!"&amp;ADDRESS($S92,SUMIFS(rBP!$1:$1,rBP!$5:$5,MAX(rBP!$5:$5)-BA$5+1))&amp;":"&amp;ADDRESS($S92,SUMIFS(rBP!$1:$1,rBP!$5:$5,MAX(rBP!$5:$5))))))</f>
        <v>568675</v>
      </c>
      <c r="BB92" s="69">
        <f ca="1">IF(BB$5="",0,SUMPRODUCT(
INDIRECT(ADDRESS($P92,SUMIFS($1:$1,$5:$5,1))&amp;":"&amp;ADDRESS($P92,BB$1)),
INDIRECT("rBP!"&amp;ADDRESS($S92,SUMIFS(rBP!$1:$1,rBP!$5:$5,MAX(rBP!$5:$5)-BB$5+1))&amp;":"&amp;ADDRESS($S92,SUMIFS(rBP!$1:$1,rBP!$5:$5,MAX(rBP!$5:$5))))))</f>
        <v>611425</v>
      </c>
      <c r="BC92" s="69">
        <f ca="1">IF(BC$5="",0,SUMPRODUCT(
INDIRECT(ADDRESS($P92,SUMIFS($1:$1,$5:$5,1))&amp;":"&amp;ADDRESS($P92,BC$1)),
INDIRECT("rBP!"&amp;ADDRESS($S92,SUMIFS(rBP!$1:$1,rBP!$5:$5,MAX(rBP!$5:$5)-BC$5+1))&amp;":"&amp;ADDRESS($S92,SUMIFS(rBP!$1:$1,rBP!$5:$5,MAX(rBP!$5:$5))))))</f>
        <v>654175</v>
      </c>
      <c r="BD92" s="69">
        <f ca="1">IF(BD$5="",0,SUMPRODUCT(
INDIRECT(ADDRESS($P92,SUMIFS($1:$1,$5:$5,1))&amp;":"&amp;ADDRESS($P92,BD$1)),
INDIRECT("rBP!"&amp;ADDRESS($S92,SUMIFS(rBP!$1:$1,rBP!$5:$5,MAX(rBP!$5:$5)-BD$5+1))&amp;":"&amp;ADDRESS($S92,SUMIFS(rBP!$1:$1,rBP!$5:$5,MAX(rBP!$5:$5))))))</f>
        <v>694425</v>
      </c>
      <c r="BE92" s="69">
        <f ca="1">IF(BE$5="",0,SUMPRODUCT(
INDIRECT(ADDRESS($P92,SUMIFS($1:$1,$5:$5,1))&amp;":"&amp;ADDRESS($P92,BE$1)),
INDIRECT("rBP!"&amp;ADDRESS($S92,SUMIFS(rBP!$1:$1,rBP!$5:$5,MAX(rBP!$5:$5)-BE$5+1))&amp;":"&amp;ADDRESS($S92,SUMIFS(rBP!$1:$1,rBP!$5:$5,MAX(rBP!$5:$5))))))</f>
        <v>727175</v>
      </c>
      <c r="BF92" s="69">
        <f ca="1">IF(BF$5="",0,SUMPRODUCT(
INDIRECT(ADDRESS($P92,SUMIFS($1:$1,$5:$5,1))&amp;":"&amp;ADDRESS($P92,BF$1)),
INDIRECT("rBP!"&amp;ADDRESS($S92,SUMIFS(rBP!$1:$1,rBP!$5:$5,MAX(rBP!$5:$5)-BF$5+1))&amp;":"&amp;ADDRESS($S92,SUMIFS(rBP!$1:$1,rBP!$5:$5,MAX(rBP!$5:$5))))))</f>
        <v>751925</v>
      </c>
      <c r="BG92" s="69">
        <f ca="1">IF(BG$5="",0,SUMPRODUCT(
INDIRECT(ADDRESS($P92,SUMIFS($1:$1,$5:$5,1))&amp;":"&amp;ADDRESS($P92,BG$1)),
INDIRECT("rBP!"&amp;ADDRESS($S92,SUMIFS(rBP!$1:$1,rBP!$5:$5,MAX(rBP!$5:$5)-BG$5+1))&amp;":"&amp;ADDRESS($S92,SUMIFS(rBP!$1:$1,rBP!$5:$5,MAX(rBP!$5:$5))))))</f>
        <v>768362.5</v>
      </c>
      <c r="BH92" s="69">
        <f ca="1">IF(BH$5="",0,SUMPRODUCT(
INDIRECT(ADDRESS($P92,SUMIFS($1:$1,$5:$5,1))&amp;":"&amp;ADDRESS($P92,BH$1)),
INDIRECT("rBP!"&amp;ADDRESS($S92,SUMIFS(rBP!$1:$1,rBP!$5:$5,MAX(rBP!$5:$5)-BH$5+1))&amp;":"&amp;ADDRESS($S92,SUMIFS(rBP!$1:$1,rBP!$5:$5,MAX(rBP!$5:$5))))))</f>
        <v>777550</v>
      </c>
      <c r="BI92" s="69">
        <f ca="1">IF(BI$5="",0,SUMPRODUCT(
INDIRECT(ADDRESS($P92,SUMIFS($1:$1,$5:$5,1))&amp;":"&amp;ADDRESS($P92,BI$1)),
INDIRECT("rBP!"&amp;ADDRESS($S92,SUMIFS(rBP!$1:$1,rBP!$5:$5,MAX(rBP!$5:$5)-BI$5+1))&amp;":"&amp;ADDRESS($S92,SUMIFS(rBP!$1:$1,rBP!$5:$5,MAX(rBP!$5:$5))))))</f>
        <v>782462.5</v>
      </c>
      <c r="BJ92" s="69">
        <f ca="1">IF(BJ$5="",0,SUMPRODUCT(
INDIRECT(ADDRESS($P92,SUMIFS($1:$1,$5:$5,1))&amp;":"&amp;ADDRESS($P92,BJ$1)),
INDIRECT("rBP!"&amp;ADDRESS($S92,SUMIFS(rBP!$1:$1,rBP!$5:$5,MAX(rBP!$5:$5)-BJ$5+1))&amp;":"&amp;ADDRESS($S92,SUMIFS(rBP!$1:$1,rBP!$5:$5,MAX(rBP!$5:$5))))))</f>
        <v>784875</v>
      </c>
      <c r="BK92" s="69">
        <f ca="1">IF(BK$5="",0,SUMPRODUCT(
INDIRECT(ADDRESS($P92,SUMIFS($1:$1,$5:$5,1))&amp;":"&amp;ADDRESS($P92,BK$1)),
INDIRECT("rBP!"&amp;ADDRESS($S92,SUMIFS(rBP!$1:$1,rBP!$5:$5,MAX(rBP!$5:$5)-BK$5+1))&amp;":"&amp;ADDRESS($S92,SUMIFS(rBP!$1:$1,rBP!$5:$5,MAX(rBP!$5:$5))))))</f>
        <v>785987.5</v>
      </c>
      <c r="BL92" s="69">
        <f ca="1">IF(BL$5="",0,SUMPRODUCT(
INDIRECT(ADDRESS($P92,SUMIFS($1:$1,$5:$5,1))&amp;":"&amp;ADDRESS($P92,BL$1)),
INDIRECT("rBP!"&amp;ADDRESS($S92,SUMIFS(rBP!$1:$1,rBP!$5:$5,MAX(rBP!$5:$5)-BL$5+1))&amp;":"&amp;ADDRESS($S92,SUMIFS(rBP!$1:$1,rBP!$5:$5,MAX(rBP!$5:$5))))))</f>
        <v>786412.5</v>
      </c>
      <c r="BM92" s="69">
        <f ca="1">IF(BM$5="",0,SUMPRODUCT(
INDIRECT(ADDRESS($P92,SUMIFS($1:$1,$5:$5,1))&amp;":"&amp;ADDRESS($P92,BM$1)),
INDIRECT("rBP!"&amp;ADDRESS($S92,SUMIFS(rBP!$1:$1,rBP!$5:$5,MAX(rBP!$5:$5)-BM$5+1))&amp;":"&amp;ADDRESS($S92,SUMIFS(rBP!$1:$1,rBP!$5:$5,MAX(rBP!$5:$5))))))</f>
        <v>786537.5</v>
      </c>
      <c r="BN92" s="69">
        <f ca="1">IF(BN$5="",0,SUMPRODUCT(
INDIRECT(ADDRESS($P92,SUMIFS($1:$1,$5:$5,1))&amp;":"&amp;ADDRESS($P92,BN$1)),
INDIRECT("rBP!"&amp;ADDRESS($S92,SUMIFS(rBP!$1:$1,rBP!$5:$5,MAX(rBP!$5:$5)-BN$5+1))&amp;":"&amp;ADDRESS($S92,SUMIFS(rBP!$1:$1,rBP!$5:$5,MAX(rBP!$5:$5))))))</f>
        <v>786587.5</v>
      </c>
      <c r="BO92" s="69">
        <f ca="1">IF(BO$5="",0,SUMPRODUCT(
INDIRECT(ADDRESS($P92,SUMIFS($1:$1,$5:$5,1))&amp;":"&amp;ADDRESS($P92,BO$1)),
INDIRECT("rBP!"&amp;ADDRESS($S92,SUMIFS(rBP!$1:$1,rBP!$5:$5,MAX(rBP!$5:$5)-BO$5+1))&amp;":"&amp;ADDRESS($S92,SUMIFS(rBP!$1:$1,rBP!$5:$5,MAX(rBP!$5:$5))))))</f>
        <v>786600.00000000012</v>
      </c>
      <c r="BP92" s="69">
        <f ca="1">IF(BP$5="",0,SUMPRODUCT(
INDIRECT(ADDRESS($P92,SUMIFS($1:$1,$5:$5,1))&amp;":"&amp;ADDRESS($P92,BP$1)),
INDIRECT("rBP!"&amp;ADDRESS($S92,SUMIFS(rBP!$1:$1,rBP!$5:$5,MAX(rBP!$5:$5)-BP$5+1))&amp;":"&amp;ADDRESS($S92,SUMIFS(rBP!$1:$1,rBP!$5:$5,MAX(rBP!$5:$5))))))</f>
        <v>786600.00000000012</v>
      </c>
      <c r="BQ92" s="69">
        <f ca="1">IF(BQ$5="",0,SUMPRODUCT(
INDIRECT(ADDRESS($P92,SUMIFS($1:$1,$5:$5,1))&amp;":"&amp;ADDRESS($P92,BQ$1)),
INDIRECT("rBP!"&amp;ADDRESS($S92,SUMIFS(rBP!$1:$1,rBP!$5:$5,MAX(rBP!$5:$5)-BQ$5+1))&amp;":"&amp;ADDRESS($S92,SUMIFS(rBP!$1:$1,rBP!$5:$5,MAX(rBP!$5:$5))))))</f>
        <v>786600.00000000012</v>
      </c>
      <c r="BR92" s="69">
        <f ca="1">IF(BR$5="",0,SUMPRODUCT(
INDIRECT(ADDRESS($P92,SUMIFS($1:$1,$5:$5,1))&amp;":"&amp;ADDRESS($P92,BR$1)),
INDIRECT("rBP!"&amp;ADDRESS($S92,SUMIFS(rBP!$1:$1,rBP!$5:$5,MAX(rBP!$5:$5)-BR$5+1))&amp;":"&amp;ADDRESS($S92,SUMIFS(rBP!$1:$1,rBP!$5:$5,MAX(rBP!$5:$5))))))</f>
        <v>786600.00000000012</v>
      </c>
      <c r="BS92" s="69">
        <f ca="1">IF(BS$5="",0,SUMPRODUCT(
INDIRECT(ADDRESS($P92,SUMIFS($1:$1,$5:$5,1))&amp;":"&amp;ADDRESS($P92,BS$1)),
INDIRECT("rBP!"&amp;ADDRESS($S92,SUMIFS(rBP!$1:$1,rBP!$5:$5,MAX(rBP!$5:$5)-BS$5+1))&amp;":"&amp;ADDRESS($S92,SUMIFS(rBP!$1:$1,rBP!$5:$5,MAX(rBP!$5:$5))))))</f>
        <v>786600.00000000012</v>
      </c>
      <c r="BT92" s="69">
        <f ca="1">IF(BT$5="",0,SUMPRODUCT(
INDIRECT(ADDRESS($P92,SUMIFS($1:$1,$5:$5,1))&amp;":"&amp;ADDRESS($P92,BT$1)),
INDIRECT("rBP!"&amp;ADDRESS($S92,SUMIFS(rBP!$1:$1,rBP!$5:$5,MAX(rBP!$5:$5)-BT$5+1))&amp;":"&amp;ADDRESS($S92,SUMIFS(rBP!$1:$1,rBP!$5:$5,MAX(rBP!$5:$5))))))</f>
        <v>786600.00000000012</v>
      </c>
      <c r="BU92" s="69">
        <f ca="1">IF(BU$5="",0,SUMPRODUCT(
INDIRECT(ADDRESS($P92,SUMIFS($1:$1,$5:$5,1))&amp;":"&amp;ADDRESS($P92,BU$1)),
INDIRECT("rBP!"&amp;ADDRESS($S92,SUMIFS(rBP!$1:$1,rBP!$5:$5,MAX(rBP!$5:$5)-BU$5+1))&amp;":"&amp;ADDRESS($S92,SUMIFS(rBP!$1:$1,rBP!$5:$5,MAX(rBP!$5:$5))))))</f>
        <v>786600.00000000012</v>
      </c>
      <c r="BV92" s="69">
        <f ca="1">IF(BV$5="",0,SUMPRODUCT(
INDIRECT(ADDRESS($P92,SUMIFS($1:$1,$5:$5,1))&amp;":"&amp;ADDRESS($P92,BV$1)),
INDIRECT("rBP!"&amp;ADDRESS($S92,SUMIFS(rBP!$1:$1,rBP!$5:$5,MAX(rBP!$5:$5)-BV$5+1))&amp;":"&amp;ADDRESS($S92,SUMIFS(rBP!$1:$1,rBP!$5:$5,MAX(rBP!$5:$5))))))</f>
        <v>0</v>
      </c>
      <c r="BW92" s="69">
        <f ca="1">IF(BW$5="",0,SUMPRODUCT(
INDIRECT(ADDRESS($P92,SUMIFS($1:$1,$5:$5,1))&amp;":"&amp;ADDRESS($P92,BW$1)),
INDIRECT("rBP!"&amp;ADDRESS($S92,SUMIFS(rBP!$1:$1,rBP!$5:$5,MAX(rBP!$5:$5)-BW$5+1))&amp;":"&amp;ADDRESS($S92,SUMIFS(rBP!$1:$1,rBP!$5:$5,MAX(rBP!$5:$5))))))</f>
        <v>0</v>
      </c>
      <c r="BX92" s="69">
        <f ca="1">IF(BX$5="",0,SUMPRODUCT(
INDIRECT(ADDRESS($P92,SUMIFS($1:$1,$5:$5,1))&amp;":"&amp;ADDRESS($P92,BX$1)),
INDIRECT("rBP!"&amp;ADDRESS($S92,SUMIFS(rBP!$1:$1,rBP!$5:$5,MAX(rBP!$5:$5)-BX$5+1))&amp;":"&amp;ADDRESS($S92,SUMIFS(rBP!$1:$1,rBP!$5:$5,MAX(rBP!$5:$5))))))</f>
        <v>0</v>
      </c>
      <c r="BY92" s="69">
        <f ca="1">IF(BY$5="",0,SUMPRODUCT(
INDIRECT(ADDRESS($P92,SUMIFS($1:$1,$5:$5,1))&amp;":"&amp;ADDRESS($P92,BY$1)),
INDIRECT("rBP!"&amp;ADDRESS($S92,SUMIFS(rBP!$1:$1,rBP!$5:$5,MAX(rBP!$5:$5)-BY$5+1))&amp;":"&amp;ADDRESS($S92,SUMIFS(rBP!$1:$1,rBP!$5:$5,MAX(rBP!$5:$5))))))</f>
        <v>0</v>
      </c>
      <c r="BZ92" s="69">
        <f ca="1">IF(BZ$5="",0,SUMPRODUCT(
INDIRECT(ADDRESS($P92,SUMIFS($1:$1,$5:$5,1))&amp;":"&amp;ADDRESS($P92,BZ$1)),
INDIRECT("rBP!"&amp;ADDRESS($S92,SUMIFS(rBP!$1:$1,rBP!$5:$5,MAX(rBP!$5:$5)-BZ$5+1))&amp;":"&amp;ADDRESS($S92,SUMIFS(rBP!$1:$1,rBP!$5:$5,MAX(rBP!$5:$5))))))</f>
        <v>0</v>
      </c>
      <c r="CA92" s="69">
        <f ca="1">IF(CA$5="",0,SUMPRODUCT(
INDIRECT(ADDRESS($P92,SUMIFS($1:$1,$5:$5,1))&amp;":"&amp;ADDRESS($P92,CA$1)),
INDIRECT("rBP!"&amp;ADDRESS($S92,SUMIFS(rBP!$1:$1,rBP!$5:$5,MAX(rBP!$5:$5)-CA$5+1))&amp;":"&amp;ADDRESS($S92,SUMIFS(rBP!$1:$1,rBP!$5:$5,MAX(rBP!$5:$5))))))</f>
        <v>0</v>
      </c>
      <c r="CB92" s="69">
        <f ca="1">IF(CB$5="",0,SUMPRODUCT(
INDIRECT(ADDRESS($P92,SUMIFS($1:$1,$5:$5,1))&amp;":"&amp;ADDRESS($P92,CB$1)),
INDIRECT("rBP!"&amp;ADDRESS($S92,SUMIFS(rBP!$1:$1,rBP!$5:$5,MAX(rBP!$5:$5)-CB$5+1))&amp;":"&amp;ADDRESS($S92,SUMIFS(rBP!$1:$1,rBP!$5:$5,MAX(rBP!$5:$5))))))</f>
        <v>0</v>
      </c>
      <c r="CC92" s="69">
        <f ca="1">IF(CC$5="",0,SUMPRODUCT(
INDIRECT(ADDRESS($P92,SUMIFS($1:$1,$5:$5,1))&amp;":"&amp;ADDRESS($P92,CC$1)),
INDIRECT("rBP!"&amp;ADDRESS($S92,SUMIFS(rBP!$1:$1,rBP!$5:$5,MAX(rBP!$5:$5)-CC$5+1))&amp;":"&amp;ADDRESS($S92,SUMIFS(rBP!$1:$1,rBP!$5:$5,MAX(rBP!$5:$5))))))</f>
        <v>0</v>
      </c>
      <c r="CD92" s="69">
        <f ca="1">IF(CD$5="",0,SUMPRODUCT(
INDIRECT(ADDRESS($P92,SUMIFS($1:$1,$5:$5,1))&amp;":"&amp;ADDRESS($P92,CD$1)),
INDIRECT("rBP!"&amp;ADDRESS($S92,SUMIFS(rBP!$1:$1,rBP!$5:$5,MAX(rBP!$5:$5)-CD$5+1))&amp;":"&amp;ADDRESS($S92,SUMIFS(rBP!$1:$1,rBP!$5:$5,MAX(rBP!$5:$5))))))</f>
        <v>0</v>
      </c>
      <c r="CE92" s="69">
        <f ca="1">IF(CE$5="",0,SUMPRODUCT(
INDIRECT(ADDRESS($P92,SUMIFS($1:$1,$5:$5,1))&amp;":"&amp;ADDRESS($P92,CE$1)),
INDIRECT("rBP!"&amp;ADDRESS($S92,SUMIFS(rBP!$1:$1,rBP!$5:$5,MAX(rBP!$5:$5)-CE$5+1))&amp;":"&amp;ADDRESS($S92,SUMIFS(rBP!$1:$1,rBP!$5:$5,MAX(rBP!$5:$5))))))</f>
        <v>0</v>
      </c>
      <c r="CF92" s="69">
        <f ca="1">IF(CF$5="",0,SUMPRODUCT(
INDIRECT(ADDRESS($P92,SUMIFS($1:$1,$5:$5,1))&amp;":"&amp;ADDRESS($P92,CF$1)),
INDIRECT("rBP!"&amp;ADDRESS($S92,SUMIFS(rBP!$1:$1,rBP!$5:$5,MAX(rBP!$5:$5)-CF$5+1))&amp;":"&amp;ADDRESS($S92,SUMIFS(rBP!$1:$1,rBP!$5:$5,MAX(rBP!$5:$5))))))</f>
        <v>0</v>
      </c>
      <c r="CG92" s="69">
        <f ca="1">IF(CG$5="",0,SUMPRODUCT(
INDIRECT(ADDRESS($P92,SUMIFS($1:$1,$5:$5,1))&amp;":"&amp;ADDRESS($P92,CG$1)),
INDIRECT("rBP!"&amp;ADDRESS($S92,SUMIFS(rBP!$1:$1,rBP!$5:$5,MAX(rBP!$5:$5)-CG$5+1))&amp;":"&amp;ADDRESS($S92,SUMIFS(rBP!$1:$1,rBP!$5:$5,MAX(rBP!$5:$5))))))</f>
        <v>0</v>
      </c>
      <c r="CH92" s="69">
        <f ca="1">IF(CH$5="",0,SUMPRODUCT(
INDIRECT(ADDRESS($P92,SUMIFS($1:$1,$5:$5,1))&amp;":"&amp;ADDRESS($P92,CH$1)),
INDIRECT("rBP!"&amp;ADDRESS($S92,SUMIFS(rBP!$1:$1,rBP!$5:$5,MAX(rBP!$5:$5)-CH$5+1))&amp;":"&amp;ADDRESS($S92,SUMIFS(rBP!$1:$1,rBP!$5:$5,MAX(rBP!$5:$5))))))</f>
        <v>0</v>
      </c>
      <c r="CI92" s="69">
        <f ca="1">IF(CI$5="",0,SUMPRODUCT(
INDIRECT(ADDRESS($P92,SUMIFS($1:$1,$5:$5,1))&amp;":"&amp;ADDRESS($P92,CI$1)),
INDIRECT("rBP!"&amp;ADDRESS($S92,SUMIFS(rBP!$1:$1,rBP!$5:$5,MAX(rBP!$5:$5)-CI$5+1))&amp;":"&amp;ADDRESS($S92,SUMIFS(rBP!$1:$1,rBP!$5:$5,MAX(rBP!$5:$5))))))</f>
        <v>0</v>
      </c>
      <c r="CJ92" s="69">
        <f ca="1">IF(CJ$5="",0,SUMPRODUCT(
INDIRECT(ADDRESS($P92,SUMIFS($1:$1,$5:$5,1))&amp;":"&amp;ADDRESS($P92,CJ$1)),
INDIRECT("rBP!"&amp;ADDRESS($S92,SUMIFS(rBP!$1:$1,rBP!$5:$5,MAX(rBP!$5:$5)-CJ$5+1))&amp;":"&amp;ADDRESS($S92,SUMIFS(rBP!$1:$1,rBP!$5:$5,MAX(rBP!$5:$5))))))</f>
        <v>0</v>
      </c>
      <c r="CK92" s="69">
        <f ca="1">IF(CK$5="",0,SUMPRODUCT(
INDIRECT(ADDRESS($P92,SUMIFS($1:$1,$5:$5,1))&amp;":"&amp;ADDRESS($P92,CK$1)),
INDIRECT("rBP!"&amp;ADDRESS($S92,SUMIFS(rBP!$1:$1,rBP!$5:$5,MAX(rBP!$5:$5)-CK$5+1))&amp;":"&amp;ADDRESS($S92,SUMIFS(rBP!$1:$1,rBP!$5:$5,MAX(rBP!$5:$5))))))</f>
        <v>0</v>
      </c>
      <c r="CL92" s="69">
        <f ca="1">IF(CL$5="",0,SUMPRODUCT(
INDIRECT(ADDRESS($P92,SUMIFS($1:$1,$5:$5,1))&amp;":"&amp;ADDRESS($P92,CL$1)),
INDIRECT("rBP!"&amp;ADDRESS($S92,SUMIFS(rBP!$1:$1,rBP!$5:$5,MAX(rBP!$5:$5)-CL$5+1))&amp;":"&amp;ADDRESS($S92,SUMIFS(rBP!$1:$1,rBP!$5:$5,MAX(rBP!$5:$5))))))</f>
        <v>0</v>
      </c>
      <c r="CM92" s="69">
        <f ca="1">IF(CM$5="",0,SUMPRODUCT(
INDIRECT(ADDRESS($P92,SUMIFS($1:$1,$5:$5,1))&amp;":"&amp;ADDRESS($P92,CM$1)),
INDIRECT("rBP!"&amp;ADDRESS($S92,SUMIFS(rBP!$1:$1,rBP!$5:$5,MAX(rBP!$5:$5)-CM$5+1))&amp;":"&amp;ADDRESS($S92,SUMIFS(rBP!$1:$1,rBP!$5:$5,MAX(rBP!$5:$5))))))</f>
        <v>0</v>
      </c>
      <c r="CN92" s="69">
        <f ca="1">IF(CN$5="",0,SUMPRODUCT(
INDIRECT(ADDRESS($P92,SUMIFS($1:$1,$5:$5,1))&amp;":"&amp;ADDRESS($P92,CN$1)),
INDIRECT("rBP!"&amp;ADDRESS($S92,SUMIFS(rBP!$1:$1,rBP!$5:$5,MAX(rBP!$5:$5)-CN$5+1))&amp;":"&amp;ADDRESS($S92,SUMIFS(rBP!$1:$1,rBP!$5:$5,MAX(rBP!$5:$5))))))</f>
        <v>0</v>
      </c>
      <c r="CO92" s="69">
        <f ca="1">IF(CO$5="",0,SUMPRODUCT(
INDIRECT(ADDRESS($P92,SUMIFS($1:$1,$5:$5,1))&amp;":"&amp;ADDRESS($P92,CO$1)),
INDIRECT("rBP!"&amp;ADDRESS($S92,SUMIFS(rBP!$1:$1,rBP!$5:$5,MAX(rBP!$5:$5)-CO$5+1))&amp;":"&amp;ADDRESS($S92,SUMIFS(rBP!$1:$1,rBP!$5:$5,MAX(rBP!$5:$5))))))</f>
        <v>0</v>
      </c>
      <c r="CP92" s="69">
        <f ca="1">IF(CP$5="",0,SUMPRODUCT(
INDIRECT(ADDRESS($P92,SUMIFS($1:$1,$5:$5,1))&amp;":"&amp;ADDRESS($P92,CP$1)),
INDIRECT("rBP!"&amp;ADDRESS($S92,SUMIFS(rBP!$1:$1,rBP!$5:$5,MAX(rBP!$5:$5)-CP$5+1))&amp;":"&amp;ADDRESS($S92,SUMIFS(rBP!$1:$1,rBP!$5:$5,MAX(rBP!$5:$5))))))</f>
        <v>0</v>
      </c>
      <c r="CQ92" s="69">
        <f ca="1">IF(CQ$5="",0,SUMPRODUCT(
INDIRECT(ADDRESS($P92,SUMIFS($1:$1,$5:$5,1))&amp;":"&amp;ADDRESS($P92,CQ$1)),
INDIRECT("rBP!"&amp;ADDRESS($S92,SUMIFS(rBP!$1:$1,rBP!$5:$5,MAX(rBP!$5:$5)-CQ$5+1))&amp;":"&amp;ADDRESS($S92,SUMIFS(rBP!$1:$1,rBP!$5:$5,MAX(rBP!$5:$5))))))</f>
        <v>0</v>
      </c>
      <c r="CR92" s="69">
        <f ca="1">IF(CR$5="",0,SUMPRODUCT(
INDIRECT(ADDRESS($P92,SUMIFS($1:$1,$5:$5,1))&amp;":"&amp;ADDRESS($P92,CR$1)),
INDIRECT("rBP!"&amp;ADDRESS($S92,SUMIFS(rBP!$1:$1,rBP!$5:$5,MAX(rBP!$5:$5)-CR$5+1))&amp;":"&amp;ADDRESS($S92,SUMIFS(rBP!$1:$1,rBP!$5:$5,MAX(rBP!$5:$5))))))</f>
        <v>0</v>
      </c>
      <c r="CS92" s="69">
        <f ca="1">IF(CS$5="",0,SUMPRODUCT(
INDIRECT(ADDRESS($P92,SUMIFS($1:$1,$5:$5,1))&amp;":"&amp;ADDRESS($P92,CS$1)),
INDIRECT("rBP!"&amp;ADDRESS($S92,SUMIFS(rBP!$1:$1,rBP!$5:$5,MAX(rBP!$5:$5)-CS$5+1))&amp;":"&amp;ADDRESS($S92,SUMIFS(rBP!$1:$1,rBP!$5:$5,MAX(rBP!$5:$5))))))</f>
        <v>0</v>
      </c>
      <c r="CT92" s="69">
        <f ca="1">IF(CT$5="",0,SUMPRODUCT(
INDIRECT(ADDRESS($P92,SUMIFS($1:$1,$5:$5,1))&amp;":"&amp;ADDRESS($P92,CT$1)),
INDIRECT("rBP!"&amp;ADDRESS($S92,SUMIFS(rBP!$1:$1,rBP!$5:$5,MAX(rBP!$5:$5)-CT$5+1))&amp;":"&amp;ADDRESS($S92,SUMIFS(rBP!$1:$1,rBP!$5:$5,MAX(rBP!$5:$5))))))</f>
        <v>0</v>
      </c>
    </row>
    <row r="93" spans="1:98" s="27" customFormat="1" ht="12" x14ac:dyDescent="0.25">
      <c r="A93" s="26">
        <f>ROW()</f>
        <v>93</v>
      </c>
      <c r="E93" s="24"/>
      <c r="F93" s="66" t="str">
        <f>F86</f>
        <v>Поступление в пр-во ГП</v>
      </c>
      <c r="G93" s="27" t="str">
        <f>BP!$F$27</f>
        <v>ФОТ упак</v>
      </c>
      <c r="M93" s="2" t="str">
        <f>Lists!$R$8</f>
        <v>руб.</v>
      </c>
      <c r="P93" s="71">
        <f t="shared" si="13"/>
        <v>7</v>
      </c>
      <c r="R93" s="24"/>
      <c r="S93" s="71">
        <f>BP!$A147</f>
        <v>147</v>
      </c>
      <c r="T93" s="67"/>
      <c r="U93" s="67"/>
      <c r="V93" s="75"/>
      <c r="W93" s="29">
        <f ca="1">SUM(INDIRECT(ADDRESS(ROW(),SUMIFS($1:$1,$5:$5,1))):INDIRECT(ADDRESS(ROW(),SUMIFS($1:$1,$5:$5,MAX($5:$5)))))</f>
        <v>9712865</v>
      </c>
      <c r="X93" s="67"/>
      <c r="Y93" s="67"/>
      <c r="Z93" s="69">
        <f ca="1">IF(Z$5="",0,SUMPRODUCT(
INDIRECT(ADDRESS($P93,SUMIFS($1:$1,$5:$5,1))&amp;":"&amp;ADDRESS($P93,Z$1)),
INDIRECT("rBP!"&amp;ADDRESS($S93,SUMIFS(rBP!$1:$1,rBP!$5:$5,MAX(rBP!$5:$5)-Z$5+1))&amp;":"&amp;ADDRESS($S93,SUMIFS(rBP!$1:$1,rBP!$5:$5,MAX(rBP!$5:$5))))))</f>
        <v>0</v>
      </c>
      <c r="AA93" s="69">
        <f ca="1">IF(AA$5="",0,SUMPRODUCT(
INDIRECT(ADDRESS($P93,SUMIFS($1:$1,$5:$5,1))&amp;":"&amp;ADDRESS($P93,AA$1)),
INDIRECT("rBP!"&amp;ADDRESS($S93,SUMIFS(rBP!$1:$1,rBP!$5:$5,MAX(rBP!$5:$5)-AA$5+1))&amp;":"&amp;ADDRESS($S93,SUMIFS(rBP!$1:$1,rBP!$5:$5,MAX(rBP!$5:$5))))))</f>
        <v>0</v>
      </c>
      <c r="AB93" s="69">
        <f ca="1">IF(AB$5="",0,SUMPRODUCT(
INDIRECT(ADDRESS($P93,SUMIFS($1:$1,$5:$5,1))&amp;":"&amp;ADDRESS($P93,AB$1)),
INDIRECT("rBP!"&amp;ADDRESS($S93,SUMIFS(rBP!$1:$1,rBP!$5:$5,MAX(rBP!$5:$5)-AB$5+1))&amp;":"&amp;ADDRESS($S93,SUMIFS(rBP!$1:$1,rBP!$5:$5,MAX(rBP!$5:$5))))))</f>
        <v>0</v>
      </c>
      <c r="AC93" s="69">
        <f ca="1">IF(AC$5="",0,SUMPRODUCT(
INDIRECT(ADDRESS($P93,SUMIFS($1:$1,$5:$5,1))&amp;":"&amp;ADDRESS($P93,AC$1)),
INDIRECT("rBP!"&amp;ADDRESS($S93,SUMIFS(rBP!$1:$1,rBP!$5:$5,MAX(rBP!$5:$5)-AC$5+1))&amp;":"&amp;ADDRESS($S93,SUMIFS(rBP!$1:$1,rBP!$5:$5,MAX(rBP!$5:$5))))))</f>
        <v>0</v>
      </c>
      <c r="AD93" s="69">
        <f ca="1">IF(AD$5="",0,SUMPRODUCT(
INDIRECT(ADDRESS($P93,SUMIFS($1:$1,$5:$5,1))&amp;":"&amp;ADDRESS($P93,AD$1)),
INDIRECT("rBP!"&amp;ADDRESS($S93,SUMIFS(rBP!$1:$1,rBP!$5:$5,MAX(rBP!$5:$5)-AD$5+1))&amp;":"&amp;ADDRESS($S93,SUMIFS(rBP!$1:$1,rBP!$5:$5,MAX(rBP!$5:$5))))))</f>
        <v>0</v>
      </c>
      <c r="AE93" s="69">
        <f ca="1">IF(AE$5="",0,SUMPRODUCT(
INDIRECT(ADDRESS($P93,SUMIFS($1:$1,$5:$5,1))&amp;":"&amp;ADDRESS($P93,AE$1)),
INDIRECT("rBP!"&amp;ADDRESS($S93,SUMIFS(rBP!$1:$1,rBP!$5:$5,MAX(rBP!$5:$5)-AE$5+1))&amp;":"&amp;ADDRESS($S93,SUMIFS(rBP!$1:$1,rBP!$5:$5,MAX(rBP!$5:$5))))))</f>
        <v>0</v>
      </c>
      <c r="AF93" s="69">
        <f ca="1">IF(AF$5="",0,SUMPRODUCT(
INDIRECT(ADDRESS($P93,SUMIFS($1:$1,$5:$5,1))&amp;":"&amp;ADDRESS($P93,AF$1)),
INDIRECT("rBP!"&amp;ADDRESS($S93,SUMIFS(rBP!$1:$1,rBP!$5:$5,MAX(rBP!$5:$5)-AF$5+1))&amp;":"&amp;ADDRESS($S93,SUMIFS(rBP!$1:$1,rBP!$5:$5,MAX(rBP!$5:$5))))))</f>
        <v>0</v>
      </c>
      <c r="AG93" s="69">
        <f ca="1">IF(AG$5="",0,SUMPRODUCT(
INDIRECT(ADDRESS($P93,SUMIFS($1:$1,$5:$5,1))&amp;":"&amp;ADDRESS($P93,AG$1)),
INDIRECT("rBP!"&amp;ADDRESS($S93,SUMIFS(rBP!$1:$1,rBP!$5:$5,MAX(rBP!$5:$5)-AG$5+1))&amp;":"&amp;ADDRESS($S93,SUMIFS(rBP!$1:$1,rBP!$5:$5,MAX(rBP!$5:$5))))))</f>
        <v>500</v>
      </c>
      <c r="AH93" s="69">
        <f ca="1">IF(AH$5="",0,SUMPRODUCT(
INDIRECT(ADDRESS($P93,SUMIFS($1:$1,$5:$5,1))&amp;":"&amp;ADDRESS($P93,AH$1)),
INDIRECT("rBP!"&amp;ADDRESS($S93,SUMIFS(rBP!$1:$1,rBP!$5:$5,MAX(rBP!$5:$5)-AH$5+1))&amp;":"&amp;ADDRESS($S93,SUMIFS(rBP!$1:$1,rBP!$5:$5,MAX(rBP!$5:$5))))))</f>
        <v>2000</v>
      </c>
      <c r="AI93" s="69">
        <f ca="1">IF(AI$5="",0,SUMPRODUCT(
INDIRECT(ADDRESS($P93,SUMIFS($1:$1,$5:$5,1))&amp;":"&amp;ADDRESS($P93,AI$1)),
INDIRECT("rBP!"&amp;ADDRESS($S93,SUMIFS(rBP!$1:$1,rBP!$5:$5,MAX(rBP!$5:$5)-AI$5+1))&amp;":"&amp;ADDRESS($S93,SUMIFS(rBP!$1:$1,rBP!$5:$5,MAX(rBP!$5:$5))))))</f>
        <v>3600</v>
      </c>
      <c r="AJ93" s="69">
        <f ca="1">IF(AJ$5="",0,SUMPRODUCT(
INDIRECT(ADDRESS($P93,SUMIFS($1:$1,$5:$5,1))&amp;":"&amp;ADDRESS($P93,AJ$1)),
INDIRECT("rBP!"&amp;ADDRESS($S93,SUMIFS(rBP!$1:$1,rBP!$5:$5,MAX(rBP!$5:$5)-AJ$5+1))&amp;":"&amp;ADDRESS($S93,SUMIFS(rBP!$1:$1,rBP!$5:$5,MAX(rBP!$5:$5))))))</f>
        <v>5262.5</v>
      </c>
      <c r="AK93" s="69">
        <f ca="1">IF(AK$5="",0,SUMPRODUCT(
INDIRECT(ADDRESS($P93,SUMIFS($1:$1,$5:$5,1))&amp;":"&amp;ADDRESS($P93,AK$1)),
INDIRECT("rBP!"&amp;ADDRESS($S93,SUMIFS(rBP!$1:$1,rBP!$5:$5,MAX(rBP!$5:$5)-AK$5+1))&amp;":"&amp;ADDRESS($S93,SUMIFS(rBP!$1:$1,rBP!$5:$5,MAX(rBP!$5:$5))))))</f>
        <v>6712.5</v>
      </c>
      <c r="AL93" s="69">
        <f ca="1">IF(AL$5="",0,SUMPRODUCT(
INDIRECT(ADDRESS($P93,SUMIFS($1:$1,$5:$5,1))&amp;":"&amp;ADDRESS($P93,AL$1)),
INDIRECT("rBP!"&amp;ADDRESS($S93,SUMIFS(rBP!$1:$1,rBP!$5:$5,MAX(rBP!$5:$5)-AL$5+1))&amp;":"&amp;ADDRESS($S93,SUMIFS(rBP!$1:$1,rBP!$5:$5,MAX(rBP!$5:$5))))))</f>
        <v>8817.5000000000018</v>
      </c>
      <c r="AM93" s="69">
        <f ca="1">IF(AM$5="",0,SUMPRODUCT(
INDIRECT(ADDRESS($P93,SUMIFS($1:$1,$5:$5,1))&amp;":"&amp;ADDRESS($P93,AM$1)),
INDIRECT("rBP!"&amp;ADDRESS($S93,SUMIFS(rBP!$1:$1,rBP!$5:$5,MAX(rBP!$5:$5)-AM$5+1))&amp;":"&amp;ADDRESS($S93,SUMIFS(rBP!$1:$1,rBP!$5:$5,MAX(rBP!$5:$5))))))</f>
        <v>14317.500000000002</v>
      </c>
      <c r="AN93" s="69">
        <f ca="1">IF(AN$5="",0,SUMPRODUCT(
INDIRECT(ADDRESS($P93,SUMIFS($1:$1,$5:$5,1))&amp;":"&amp;ADDRESS($P93,AN$1)),
INDIRECT("rBP!"&amp;ADDRESS($S93,SUMIFS(rBP!$1:$1,rBP!$5:$5,MAX(rBP!$5:$5)-AN$5+1))&amp;":"&amp;ADDRESS($S93,SUMIFS(rBP!$1:$1,rBP!$5:$5,MAX(rBP!$5:$5))))))</f>
        <v>23577.5</v>
      </c>
      <c r="AO93" s="69">
        <f ca="1">IF(AO$5="",0,SUMPRODUCT(
INDIRECT(ADDRESS($P93,SUMIFS($1:$1,$5:$5,1))&amp;":"&amp;ADDRESS($P93,AO$1)),
INDIRECT("rBP!"&amp;ADDRESS($S93,SUMIFS(rBP!$1:$1,rBP!$5:$5,MAX(rBP!$5:$5)-AO$5+1))&amp;":"&amp;ADDRESS($S93,SUMIFS(rBP!$1:$1,rBP!$5:$5,MAX(rBP!$5:$5))))))</f>
        <v>36871.25</v>
      </c>
      <c r="AP93" s="69">
        <f ca="1">IF(AP$5="",0,SUMPRODUCT(
INDIRECT(ADDRESS($P93,SUMIFS($1:$1,$5:$5,1))&amp;":"&amp;ADDRESS($P93,AP$1)),
INDIRECT("rBP!"&amp;ADDRESS($S93,SUMIFS(rBP!$1:$1,rBP!$5:$5,MAX(rBP!$5:$5)-AP$5+1))&amp;":"&amp;ADDRESS($S93,SUMIFS(rBP!$1:$1,rBP!$5:$5,MAX(rBP!$5:$5))))))</f>
        <v>53712.5</v>
      </c>
      <c r="AQ93" s="69">
        <f ca="1">IF(AQ$5="",0,SUMPRODUCT(
INDIRECT(ADDRESS($P93,SUMIFS($1:$1,$5:$5,1))&amp;":"&amp;ADDRESS($P93,AQ$1)),
INDIRECT("rBP!"&amp;ADDRESS($S93,SUMIFS(rBP!$1:$1,rBP!$5:$5,MAX(rBP!$5:$5)-AQ$5+1))&amp;":"&amp;ADDRESS($S93,SUMIFS(rBP!$1:$1,rBP!$5:$5,MAX(rBP!$5:$5))))))</f>
        <v>72646.25</v>
      </c>
      <c r="AR93" s="69">
        <f ca="1">IF(AR$5="",0,SUMPRODUCT(
INDIRECT(ADDRESS($P93,SUMIFS($1:$1,$5:$5,1))&amp;":"&amp;ADDRESS($P93,AR$1)),
INDIRECT("rBP!"&amp;ADDRESS($S93,SUMIFS(rBP!$1:$1,rBP!$5:$5,MAX(rBP!$5:$5)-AR$5+1))&amp;":"&amp;ADDRESS($S93,SUMIFS(rBP!$1:$1,rBP!$5:$5,MAX(rBP!$5:$5))))))</f>
        <v>92822.5</v>
      </c>
      <c r="AS93" s="69">
        <f ca="1">IF(AS$5="",0,SUMPRODUCT(
INDIRECT(ADDRESS($P93,SUMIFS($1:$1,$5:$5,1))&amp;":"&amp;ADDRESS($P93,AS$1)),
INDIRECT("rBP!"&amp;ADDRESS($S93,SUMIFS(rBP!$1:$1,rBP!$5:$5,MAX(rBP!$5:$5)-AS$5+1))&amp;":"&amp;ADDRESS($S93,SUMIFS(rBP!$1:$1,rBP!$5:$5,MAX(rBP!$5:$5))))))</f>
        <v>113643.75</v>
      </c>
      <c r="AT93" s="69">
        <f ca="1">IF(AT$5="",0,SUMPRODUCT(
INDIRECT(ADDRESS($P93,SUMIFS($1:$1,$5:$5,1))&amp;":"&amp;ADDRESS($P93,AT$1)),
INDIRECT("rBP!"&amp;ADDRESS($S93,SUMIFS(rBP!$1:$1,rBP!$5:$5,MAX(rBP!$5:$5)-AT$5+1))&amp;":"&amp;ADDRESS($S93,SUMIFS(rBP!$1:$1,rBP!$5:$5,MAX(rBP!$5:$5))))))</f>
        <v>134806.25</v>
      </c>
      <c r="AU93" s="69">
        <f ca="1">IF(AU$5="",0,SUMPRODUCT(
INDIRECT(ADDRESS($P93,SUMIFS($1:$1,$5:$5,1))&amp;":"&amp;ADDRESS($P93,AU$1)),
INDIRECT("rBP!"&amp;ADDRESS($S93,SUMIFS(rBP!$1:$1,rBP!$5:$5,MAX(rBP!$5:$5)-AU$5+1))&amp;":"&amp;ADDRESS($S93,SUMIFS(rBP!$1:$1,rBP!$5:$5,MAX(rBP!$5:$5))))))</f>
        <v>156118.75</v>
      </c>
      <c r="AV93" s="69">
        <f ca="1">IF(AV$5="",0,SUMPRODUCT(
INDIRECT(ADDRESS($P93,SUMIFS($1:$1,$5:$5,1))&amp;":"&amp;ADDRESS($P93,AV$1)),
INDIRECT("rBP!"&amp;ADDRESS($S93,SUMIFS(rBP!$1:$1,rBP!$5:$5,MAX(rBP!$5:$5)-AV$5+1))&amp;":"&amp;ADDRESS($S93,SUMIFS(rBP!$1:$1,rBP!$5:$5,MAX(rBP!$5:$5))))))</f>
        <v>177468.75</v>
      </c>
      <c r="AW93" s="69">
        <f ca="1">IF(AW$5="",0,SUMPRODUCT(
INDIRECT(ADDRESS($P93,SUMIFS($1:$1,$5:$5,1))&amp;":"&amp;ADDRESS($P93,AW$1)),
INDIRECT("rBP!"&amp;ADDRESS($S93,SUMIFS(rBP!$1:$1,rBP!$5:$5,MAX(rBP!$5:$5)-AW$5+1))&amp;":"&amp;ADDRESS($S93,SUMIFS(rBP!$1:$1,rBP!$5:$5,MAX(rBP!$5:$5))))))</f>
        <v>198837.5</v>
      </c>
      <c r="AX93" s="69">
        <f ca="1">IF(AX$5="",0,SUMPRODUCT(
INDIRECT(ADDRESS($P93,SUMIFS($1:$1,$5:$5,1))&amp;":"&amp;ADDRESS($P93,AX$1)),
INDIRECT("rBP!"&amp;ADDRESS($S93,SUMIFS(rBP!$1:$1,rBP!$5:$5,MAX(rBP!$5:$5)-AX$5+1))&amp;":"&amp;ADDRESS($S93,SUMIFS(rBP!$1:$1,rBP!$5:$5,MAX(rBP!$5:$5))))))</f>
        <v>220212.5</v>
      </c>
      <c r="AY93" s="69">
        <f ca="1">IF(AY$5="",0,SUMPRODUCT(
INDIRECT(ADDRESS($P93,SUMIFS($1:$1,$5:$5,1))&amp;":"&amp;ADDRESS($P93,AY$1)),
INDIRECT("rBP!"&amp;ADDRESS($S93,SUMIFS(rBP!$1:$1,rBP!$5:$5,MAX(rBP!$5:$5)-AY$5+1))&amp;":"&amp;ADDRESS($S93,SUMIFS(rBP!$1:$1,rBP!$5:$5,MAX(rBP!$5:$5))))))</f>
        <v>241587.5</v>
      </c>
      <c r="AZ93" s="69">
        <f ca="1">IF(AZ$5="",0,SUMPRODUCT(
INDIRECT(ADDRESS($P93,SUMIFS($1:$1,$5:$5,1))&amp;":"&amp;ADDRESS($P93,AZ$1)),
INDIRECT("rBP!"&amp;ADDRESS($S93,SUMIFS(rBP!$1:$1,rBP!$5:$5,MAX(rBP!$5:$5)-AZ$5+1))&amp;":"&amp;ADDRESS($S93,SUMIFS(rBP!$1:$1,rBP!$5:$5,MAX(rBP!$5:$5))))))</f>
        <v>262962.5</v>
      </c>
      <c r="BA93" s="69">
        <f ca="1">IF(BA$5="",0,SUMPRODUCT(
INDIRECT(ADDRESS($P93,SUMIFS($1:$1,$5:$5,1))&amp;":"&amp;ADDRESS($P93,BA$1)),
INDIRECT("rBP!"&amp;ADDRESS($S93,SUMIFS(rBP!$1:$1,rBP!$5:$5,MAX(rBP!$5:$5)-BA$5+1))&amp;":"&amp;ADDRESS($S93,SUMIFS(rBP!$1:$1,rBP!$5:$5,MAX(rBP!$5:$5))))))</f>
        <v>284337.5</v>
      </c>
      <c r="BB93" s="69">
        <f ca="1">IF(BB$5="",0,SUMPRODUCT(
INDIRECT(ADDRESS($P93,SUMIFS($1:$1,$5:$5,1))&amp;":"&amp;ADDRESS($P93,BB$1)),
INDIRECT("rBP!"&amp;ADDRESS($S93,SUMIFS(rBP!$1:$1,rBP!$5:$5,MAX(rBP!$5:$5)-BB$5+1))&amp;":"&amp;ADDRESS($S93,SUMIFS(rBP!$1:$1,rBP!$5:$5,MAX(rBP!$5:$5))))))</f>
        <v>305712.5</v>
      </c>
      <c r="BC93" s="69">
        <f ca="1">IF(BC$5="",0,SUMPRODUCT(
INDIRECT(ADDRESS($P93,SUMIFS($1:$1,$5:$5,1))&amp;":"&amp;ADDRESS($P93,BC$1)),
INDIRECT("rBP!"&amp;ADDRESS($S93,SUMIFS(rBP!$1:$1,rBP!$5:$5,MAX(rBP!$5:$5)-BC$5+1))&amp;":"&amp;ADDRESS($S93,SUMIFS(rBP!$1:$1,rBP!$5:$5,MAX(rBP!$5:$5))))))</f>
        <v>327087.5</v>
      </c>
      <c r="BD93" s="69">
        <f ca="1">IF(BD$5="",0,SUMPRODUCT(
INDIRECT(ADDRESS($P93,SUMIFS($1:$1,$5:$5,1))&amp;":"&amp;ADDRESS($P93,BD$1)),
INDIRECT("rBP!"&amp;ADDRESS($S93,SUMIFS(rBP!$1:$1,rBP!$5:$5,MAX(rBP!$5:$5)-BD$5+1))&amp;":"&amp;ADDRESS($S93,SUMIFS(rBP!$1:$1,rBP!$5:$5,MAX(rBP!$5:$5))))))</f>
        <v>347212.5</v>
      </c>
      <c r="BE93" s="69">
        <f ca="1">IF(BE$5="",0,SUMPRODUCT(
INDIRECT(ADDRESS($P93,SUMIFS($1:$1,$5:$5,1))&amp;":"&amp;ADDRESS($P93,BE$1)),
INDIRECT("rBP!"&amp;ADDRESS($S93,SUMIFS(rBP!$1:$1,rBP!$5:$5,MAX(rBP!$5:$5)-BE$5+1))&amp;":"&amp;ADDRESS($S93,SUMIFS(rBP!$1:$1,rBP!$5:$5,MAX(rBP!$5:$5))))))</f>
        <v>363587.5</v>
      </c>
      <c r="BF93" s="69">
        <f ca="1">IF(BF$5="",0,SUMPRODUCT(
INDIRECT(ADDRESS($P93,SUMIFS($1:$1,$5:$5,1))&amp;":"&amp;ADDRESS($P93,BF$1)),
INDIRECT("rBP!"&amp;ADDRESS($S93,SUMIFS(rBP!$1:$1,rBP!$5:$5,MAX(rBP!$5:$5)-BF$5+1))&amp;":"&amp;ADDRESS($S93,SUMIFS(rBP!$1:$1,rBP!$5:$5,MAX(rBP!$5:$5))))))</f>
        <v>375962.5</v>
      </c>
      <c r="BG93" s="69">
        <f ca="1">IF(BG$5="",0,SUMPRODUCT(
INDIRECT(ADDRESS($P93,SUMIFS($1:$1,$5:$5,1))&amp;":"&amp;ADDRESS($P93,BG$1)),
INDIRECT("rBP!"&amp;ADDRESS($S93,SUMIFS(rBP!$1:$1,rBP!$5:$5,MAX(rBP!$5:$5)-BG$5+1))&amp;":"&amp;ADDRESS($S93,SUMIFS(rBP!$1:$1,rBP!$5:$5,MAX(rBP!$5:$5))))))</f>
        <v>384181.25</v>
      </c>
      <c r="BH93" s="69">
        <f ca="1">IF(BH$5="",0,SUMPRODUCT(
INDIRECT(ADDRESS($P93,SUMIFS($1:$1,$5:$5,1))&amp;":"&amp;ADDRESS($P93,BH$1)),
INDIRECT("rBP!"&amp;ADDRESS($S93,SUMIFS(rBP!$1:$1,rBP!$5:$5,MAX(rBP!$5:$5)-BH$5+1))&amp;":"&amp;ADDRESS($S93,SUMIFS(rBP!$1:$1,rBP!$5:$5,MAX(rBP!$5:$5))))))</f>
        <v>388775</v>
      </c>
      <c r="BI93" s="69">
        <f ca="1">IF(BI$5="",0,SUMPRODUCT(
INDIRECT(ADDRESS($P93,SUMIFS($1:$1,$5:$5,1))&amp;":"&amp;ADDRESS($P93,BI$1)),
INDIRECT("rBP!"&amp;ADDRESS($S93,SUMIFS(rBP!$1:$1,rBP!$5:$5,MAX(rBP!$5:$5)-BI$5+1))&amp;":"&amp;ADDRESS($S93,SUMIFS(rBP!$1:$1,rBP!$5:$5,MAX(rBP!$5:$5))))))</f>
        <v>391231.25</v>
      </c>
      <c r="BJ93" s="69">
        <f ca="1">IF(BJ$5="",0,SUMPRODUCT(
INDIRECT(ADDRESS($P93,SUMIFS($1:$1,$5:$5,1))&amp;":"&amp;ADDRESS($P93,BJ$1)),
INDIRECT("rBP!"&amp;ADDRESS($S93,SUMIFS(rBP!$1:$1,rBP!$5:$5,MAX(rBP!$5:$5)-BJ$5+1))&amp;":"&amp;ADDRESS($S93,SUMIFS(rBP!$1:$1,rBP!$5:$5,MAX(rBP!$5:$5))))))</f>
        <v>392437.5</v>
      </c>
      <c r="BK93" s="69">
        <f ca="1">IF(BK$5="",0,SUMPRODUCT(
INDIRECT(ADDRESS($P93,SUMIFS($1:$1,$5:$5,1))&amp;":"&amp;ADDRESS($P93,BK$1)),
INDIRECT("rBP!"&amp;ADDRESS($S93,SUMIFS(rBP!$1:$1,rBP!$5:$5,MAX(rBP!$5:$5)-BK$5+1))&amp;":"&amp;ADDRESS($S93,SUMIFS(rBP!$1:$1,rBP!$5:$5,MAX(rBP!$5:$5))))))</f>
        <v>392993.75</v>
      </c>
      <c r="BL93" s="69">
        <f ca="1">IF(BL$5="",0,SUMPRODUCT(
INDIRECT(ADDRESS($P93,SUMIFS($1:$1,$5:$5,1))&amp;":"&amp;ADDRESS($P93,BL$1)),
INDIRECT("rBP!"&amp;ADDRESS($S93,SUMIFS(rBP!$1:$1,rBP!$5:$5,MAX(rBP!$5:$5)-BL$5+1))&amp;":"&amp;ADDRESS($S93,SUMIFS(rBP!$1:$1,rBP!$5:$5,MAX(rBP!$5:$5))))))</f>
        <v>393206.25</v>
      </c>
      <c r="BM93" s="69">
        <f ca="1">IF(BM$5="",0,SUMPRODUCT(
INDIRECT(ADDRESS($P93,SUMIFS($1:$1,$5:$5,1))&amp;":"&amp;ADDRESS($P93,BM$1)),
INDIRECT("rBP!"&amp;ADDRESS($S93,SUMIFS(rBP!$1:$1,rBP!$5:$5,MAX(rBP!$5:$5)-BM$5+1))&amp;":"&amp;ADDRESS($S93,SUMIFS(rBP!$1:$1,rBP!$5:$5,MAX(rBP!$5:$5))))))</f>
        <v>393268.75</v>
      </c>
      <c r="BN93" s="69">
        <f ca="1">IF(BN$5="",0,SUMPRODUCT(
INDIRECT(ADDRESS($P93,SUMIFS($1:$1,$5:$5,1))&amp;":"&amp;ADDRESS($P93,BN$1)),
INDIRECT("rBP!"&amp;ADDRESS($S93,SUMIFS(rBP!$1:$1,rBP!$5:$5,MAX(rBP!$5:$5)-BN$5+1))&amp;":"&amp;ADDRESS($S93,SUMIFS(rBP!$1:$1,rBP!$5:$5,MAX(rBP!$5:$5))))))</f>
        <v>393293.75</v>
      </c>
      <c r="BO93" s="69">
        <f ca="1">IF(BO$5="",0,SUMPRODUCT(
INDIRECT(ADDRESS($P93,SUMIFS($1:$1,$5:$5,1))&amp;":"&amp;ADDRESS($P93,BO$1)),
INDIRECT("rBP!"&amp;ADDRESS($S93,SUMIFS(rBP!$1:$1,rBP!$5:$5,MAX(rBP!$5:$5)-BO$5+1))&amp;":"&amp;ADDRESS($S93,SUMIFS(rBP!$1:$1,rBP!$5:$5,MAX(rBP!$5:$5))))))</f>
        <v>393300.00000000006</v>
      </c>
      <c r="BP93" s="69">
        <f ca="1">IF(BP$5="",0,SUMPRODUCT(
INDIRECT(ADDRESS($P93,SUMIFS($1:$1,$5:$5,1))&amp;":"&amp;ADDRESS($P93,BP$1)),
INDIRECT("rBP!"&amp;ADDRESS($S93,SUMIFS(rBP!$1:$1,rBP!$5:$5,MAX(rBP!$5:$5)-BP$5+1))&amp;":"&amp;ADDRESS($S93,SUMIFS(rBP!$1:$1,rBP!$5:$5,MAX(rBP!$5:$5))))))</f>
        <v>393300.00000000006</v>
      </c>
      <c r="BQ93" s="69">
        <f ca="1">IF(BQ$5="",0,SUMPRODUCT(
INDIRECT(ADDRESS($P93,SUMIFS($1:$1,$5:$5,1))&amp;":"&amp;ADDRESS($P93,BQ$1)),
INDIRECT("rBP!"&amp;ADDRESS($S93,SUMIFS(rBP!$1:$1,rBP!$5:$5,MAX(rBP!$5:$5)-BQ$5+1))&amp;":"&amp;ADDRESS($S93,SUMIFS(rBP!$1:$1,rBP!$5:$5,MAX(rBP!$5:$5))))))</f>
        <v>393300.00000000006</v>
      </c>
      <c r="BR93" s="69">
        <f ca="1">IF(BR$5="",0,SUMPRODUCT(
INDIRECT(ADDRESS($P93,SUMIFS($1:$1,$5:$5,1))&amp;":"&amp;ADDRESS($P93,BR$1)),
INDIRECT("rBP!"&amp;ADDRESS($S93,SUMIFS(rBP!$1:$1,rBP!$5:$5,MAX(rBP!$5:$5)-BR$5+1))&amp;":"&amp;ADDRESS($S93,SUMIFS(rBP!$1:$1,rBP!$5:$5,MAX(rBP!$5:$5))))))</f>
        <v>393300.00000000006</v>
      </c>
      <c r="BS93" s="69">
        <f ca="1">IF(BS$5="",0,SUMPRODUCT(
INDIRECT(ADDRESS($P93,SUMIFS($1:$1,$5:$5,1))&amp;":"&amp;ADDRESS($P93,BS$1)),
INDIRECT("rBP!"&amp;ADDRESS($S93,SUMIFS(rBP!$1:$1,rBP!$5:$5,MAX(rBP!$5:$5)-BS$5+1))&amp;":"&amp;ADDRESS($S93,SUMIFS(rBP!$1:$1,rBP!$5:$5,MAX(rBP!$5:$5))))))</f>
        <v>393300.00000000006</v>
      </c>
      <c r="BT93" s="69">
        <f ca="1">IF(BT$5="",0,SUMPRODUCT(
INDIRECT(ADDRESS($P93,SUMIFS($1:$1,$5:$5,1))&amp;":"&amp;ADDRESS($P93,BT$1)),
INDIRECT("rBP!"&amp;ADDRESS($S93,SUMIFS(rBP!$1:$1,rBP!$5:$5,MAX(rBP!$5:$5)-BT$5+1))&amp;":"&amp;ADDRESS($S93,SUMIFS(rBP!$1:$1,rBP!$5:$5,MAX(rBP!$5:$5))))))</f>
        <v>393300.00000000006</v>
      </c>
      <c r="BU93" s="69">
        <f ca="1">IF(BU$5="",0,SUMPRODUCT(
INDIRECT(ADDRESS($P93,SUMIFS($1:$1,$5:$5,1))&amp;":"&amp;ADDRESS($P93,BU$1)),
INDIRECT("rBP!"&amp;ADDRESS($S93,SUMIFS(rBP!$1:$1,rBP!$5:$5,MAX(rBP!$5:$5)-BU$5+1))&amp;":"&amp;ADDRESS($S93,SUMIFS(rBP!$1:$1,rBP!$5:$5,MAX(rBP!$5:$5))))))</f>
        <v>393300.00000000006</v>
      </c>
      <c r="BV93" s="69">
        <f ca="1">IF(BV$5="",0,SUMPRODUCT(
INDIRECT(ADDRESS($P93,SUMIFS($1:$1,$5:$5,1))&amp;":"&amp;ADDRESS($P93,BV$1)),
INDIRECT("rBP!"&amp;ADDRESS($S93,SUMIFS(rBP!$1:$1,rBP!$5:$5,MAX(rBP!$5:$5)-BV$5+1))&amp;":"&amp;ADDRESS($S93,SUMIFS(rBP!$1:$1,rBP!$5:$5,MAX(rBP!$5:$5))))))</f>
        <v>0</v>
      </c>
      <c r="BW93" s="69">
        <f ca="1">IF(BW$5="",0,SUMPRODUCT(
INDIRECT(ADDRESS($P93,SUMIFS($1:$1,$5:$5,1))&amp;":"&amp;ADDRESS($P93,BW$1)),
INDIRECT("rBP!"&amp;ADDRESS($S93,SUMIFS(rBP!$1:$1,rBP!$5:$5,MAX(rBP!$5:$5)-BW$5+1))&amp;":"&amp;ADDRESS($S93,SUMIFS(rBP!$1:$1,rBP!$5:$5,MAX(rBP!$5:$5))))))</f>
        <v>0</v>
      </c>
      <c r="BX93" s="69">
        <f ca="1">IF(BX$5="",0,SUMPRODUCT(
INDIRECT(ADDRESS($P93,SUMIFS($1:$1,$5:$5,1))&amp;":"&amp;ADDRESS($P93,BX$1)),
INDIRECT("rBP!"&amp;ADDRESS($S93,SUMIFS(rBP!$1:$1,rBP!$5:$5,MAX(rBP!$5:$5)-BX$5+1))&amp;":"&amp;ADDRESS($S93,SUMIFS(rBP!$1:$1,rBP!$5:$5,MAX(rBP!$5:$5))))))</f>
        <v>0</v>
      </c>
      <c r="BY93" s="69">
        <f ca="1">IF(BY$5="",0,SUMPRODUCT(
INDIRECT(ADDRESS($P93,SUMIFS($1:$1,$5:$5,1))&amp;":"&amp;ADDRESS($P93,BY$1)),
INDIRECT("rBP!"&amp;ADDRESS($S93,SUMIFS(rBP!$1:$1,rBP!$5:$5,MAX(rBP!$5:$5)-BY$5+1))&amp;":"&amp;ADDRESS($S93,SUMIFS(rBP!$1:$1,rBP!$5:$5,MAX(rBP!$5:$5))))))</f>
        <v>0</v>
      </c>
      <c r="BZ93" s="69">
        <f ca="1">IF(BZ$5="",0,SUMPRODUCT(
INDIRECT(ADDRESS($P93,SUMIFS($1:$1,$5:$5,1))&amp;":"&amp;ADDRESS($P93,BZ$1)),
INDIRECT("rBP!"&amp;ADDRESS($S93,SUMIFS(rBP!$1:$1,rBP!$5:$5,MAX(rBP!$5:$5)-BZ$5+1))&amp;":"&amp;ADDRESS($S93,SUMIFS(rBP!$1:$1,rBP!$5:$5,MAX(rBP!$5:$5))))))</f>
        <v>0</v>
      </c>
      <c r="CA93" s="69">
        <f ca="1">IF(CA$5="",0,SUMPRODUCT(
INDIRECT(ADDRESS($P93,SUMIFS($1:$1,$5:$5,1))&amp;":"&amp;ADDRESS($P93,CA$1)),
INDIRECT("rBP!"&amp;ADDRESS($S93,SUMIFS(rBP!$1:$1,rBP!$5:$5,MAX(rBP!$5:$5)-CA$5+1))&amp;":"&amp;ADDRESS($S93,SUMIFS(rBP!$1:$1,rBP!$5:$5,MAX(rBP!$5:$5))))))</f>
        <v>0</v>
      </c>
      <c r="CB93" s="69">
        <f ca="1">IF(CB$5="",0,SUMPRODUCT(
INDIRECT(ADDRESS($P93,SUMIFS($1:$1,$5:$5,1))&amp;":"&amp;ADDRESS($P93,CB$1)),
INDIRECT("rBP!"&amp;ADDRESS($S93,SUMIFS(rBP!$1:$1,rBP!$5:$5,MAX(rBP!$5:$5)-CB$5+1))&amp;":"&amp;ADDRESS($S93,SUMIFS(rBP!$1:$1,rBP!$5:$5,MAX(rBP!$5:$5))))))</f>
        <v>0</v>
      </c>
      <c r="CC93" s="69">
        <f ca="1">IF(CC$5="",0,SUMPRODUCT(
INDIRECT(ADDRESS($P93,SUMIFS($1:$1,$5:$5,1))&amp;":"&amp;ADDRESS($P93,CC$1)),
INDIRECT("rBP!"&amp;ADDRESS($S93,SUMIFS(rBP!$1:$1,rBP!$5:$5,MAX(rBP!$5:$5)-CC$5+1))&amp;":"&amp;ADDRESS($S93,SUMIFS(rBP!$1:$1,rBP!$5:$5,MAX(rBP!$5:$5))))))</f>
        <v>0</v>
      </c>
      <c r="CD93" s="69">
        <f ca="1">IF(CD$5="",0,SUMPRODUCT(
INDIRECT(ADDRESS($P93,SUMIFS($1:$1,$5:$5,1))&amp;":"&amp;ADDRESS($P93,CD$1)),
INDIRECT("rBP!"&amp;ADDRESS($S93,SUMIFS(rBP!$1:$1,rBP!$5:$5,MAX(rBP!$5:$5)-CD$5+1))&amp;":"&amp;ADDRESS($S93,SUMIFS(rBP!$1:$1,rBP!$5:$5,MAX(rBP!$5:$5))))))</f>
        <v>0</v>
      </c>
      <c r="CE93" s="69">
        <f ca="1">IF(CE$5="",0,SUMPRODUCT(
INDIRECT(ADDRESS($P93,SUMIFS($1:$1,$5:$5,1))&amp;":"&amp;ADDRESS($P93,CE$1)),
INDIRECT("rBP!"&amp;ADDRESS($S93,SUMIFS(rBP!$1:$1,rBP!$5:$5,MAX(rBP!$5:$5)-CE$5+1))&amp;":"&amp;ADDRESS($S93,SUMIFS(rBP!$1:$1,rBP!$5:$5,MAX(rBP!$5:$5))))))</f>
        <v>0</v>
      </c>
      <c r="CF93" s="69">
        <f ca="1">IF(CF$5="",0,SUMPRODUCT(
INDIRECT(ADDRESS($P93,SUMIFS($1:$1,$5:$5,1))&amp;":"&amp;ADDRESS($P93,CF$1)),
INDIRECT("rBP!"&amp;ADDRESS($S93,SUMIFS(rBP!$1:$1,rBP!$5:$5,MAX(rBP!$5:$5)-CF$5+1))&amp;":"&amp;ADDRESS($S93,SUMIFS(rBP!$1:$1,rBP!$5:$5,MAX(rBP!$5:$5))))))</f>
        <v>0</v>
      </c>
      <c r="CG93" s="69">
        <f ca="1">IF(CG$5="",0,SUMPRODUCT(
INDIRECT(ADDRESS($P93,SUMIFS($1:$1,$5:$5,1))&amp;":"&amp;ADDRESS($P93,CG$1)),
INDIRECT("rBP!"&amp;ADDRESS($S93,SUMIFS(rBP!$1:$1,rBP!$5:$5,MAX(rBP!$5:$5)-CG$5+1))&amp;":"&amp;ADDRESS($S93,SUMIFS(rBP!$1:$1,rBP!$5:$5,MAX(rBP!$5:$5))))))</f>
        <v>0</v>
      </c>
      <c r="CH93" s="69">
        <f ca="1">IF(CH$5="",0,SUMPRODUCT(
INDIRECT(ADDRESS($P93,SUMIFS($1:$1,$5:$5,1))&amp;":"&amp;ADDRESS($P93,CH$1)),
INDIRECT("rBP!"&amp;ADDRESS($S93,SUMIFS(rBP!$1:$1,rBP!$5:$5,MAX(rBP!$5:$5)-CH$5+1))&amp;":"&amp;ADDRESS($S93,SUMIFS(rBP!$1:$1,rBP!$5:$5,MAX(rBP!$5:$5))))))</f>
        <v>0</v>
      </c>
      <c r="CI93" s="69">
        <f ca="1">IF(CI$5="",0,SUMPRODUCT(
INDIRECT(ADDRESS($P93,SUMIFS($1:$1,$5:$5,1))&amp;":"&amp;ADDRESS($P93,CI$1)),
INDIRECT("rBP!"&amp;ADDRESS($S93,SUMIFS(rBP!$1:$1,rBP!$5:$5,MAX(rBP!$5:$5)-CI$5+1))&amp;":"&amp;ADDRESS($S93,SUMIFS(rBP!$1:$1,rBP!$5:$5,MAX(rBP!$5:$5))))))</f>
        <v>0</v>
      </c>
      <c r="CJ93" s="69">
        <f ca="1">IF(CJ$5="",0,SUMPRODUCT(
INDIRECT(ADDRESS($P93,SUMIFS($1:$1,$5:$5,1))&amp;":"&amp;ADDRESS($P93,CJ$1)),
INDIRECT("rBP!"&amp;ADDRESS($S93,SUMIFS(rBP!$1:$1,rBP!$5:$5,MAX(rBP!$5:$5)-CJ$5+1))&amp;":"&amp;ADDRESS($S93,SUMIFS(rBP!$1:$1,rBP!$5:$5,MAX(rBP!$5:$5))))))</f>
        <v>0</v>
      </c>
      <c r="CK93" s="69">
        <f ca="1">IF(CK$5="",0,SUMPRODUCT(
INDIRECT(ADDRESS($P93,SUMIFS($1:$1,$5:$5,1))&amp;":"&amp;ADDRESS($P93,CK$1)),
INDIRECT("rBP!"&amp;ADDRESS($S93,SUMIFS(rBP!$1:$1,rBP!$5:$5,MAX(rBP!$5:$5)-CK$5+1))&amp;":"&amp;ADDRESS($S93,SUMIFS(rBP!$1:$1,rBP!$5:$5,MAX(rBP!$5:$5))))))</f>
        <v>0</v>
      </c>
      <c r="CL93" s="69">
        <f ca="1">IF(CL$5="",0,SUMPRODUCT(
INDIRECT(ADDRESS($P93,SUMIFS($1:$1,$5:$5,1))&amp;":"&amp;ADDRESS($P93,CL$1)),
INDIRECT("rBP!"&amp;ADDRESS($S93,SUMIFS(rBP!$1:$1,rBP!$5:$5,MAX(rBP!$5:$5)-CL$5+1))&amp;":"&amp;ADDRESS($S93,SUMIFS(rBP!$1:$1,rBP!$5:$5,MAX(rBP!$5:$5))))))</f>
        <v>0</v>
      </c>
      <c r="CM93" s="69">
        <f ca="1">IF(CM$5="",0,SUMPRODUCT(
INDIRECT(ADDRESS($P93,SUMIFS($1:$1,$5:$5,1))&amp;":"&amp;ADDRESS($P93,CM$1)),
INDIRECT("rBP!"&amp;ADDRESS($S93,SUMIFS(rBP!$1:$1,rBP!$5:$5,MAX(rBP!$5:$5)-CM$5+1))&amp;":"&amp;ADDRESS($S93,SUMIFS(rBP!$1:$1,rBP!$5:$5,MAX(rBP!$5:$5))))))</f>
        <v>0</v>
      </c>
      <c r="CN93" s="69">
        <f ca="1">IF(CN$5="",0,SUMPRODUCT(
INDIRECT(ADDRESS($P93,SUMIFS($1:$1,$5:$5,1))&amp;":"&amp;ADDRESS($P93,CN$1)),
INDIRECT("rBP!"&amp;ADDRESS($S93,SUMIFS(rBP!$1:$1,rBP!$5:$5,MAX(rBP!$5:$5)-CN$5+1))&amp;":"&amp;ADDRESS($S93,SUMIFS(rBP!$1:$1,rBP!$5:$5,MAX(rBP!$5:$5))))))</f>
        <v>0</v>
      </c>
      <c r="CO93" s="69">
        <f ca="1">IF(CO$5="",0,SUMPRODUCT(
INDIRECT(ADDRESS($P93,SUMIFS($1:$1,$5:$5,1))&amp;":"&amp;ADDRESS($P93,CO$1)),
INDIRECT("rBP!"&amp;ADDRESS($S93,SUMIFS(rBP!$1:$1,rBP!$5:$5,MAX(rBP!$5:$5)-CO$5+1))&amp;":"&amp;ADDRESS($S93,SUMIFS(rBP!$1:$1,rBP!$5:$5,MAX(rBP!$5:$5))))))</f>
        <v>0</v>
      </c>
      <c r="CP93" s="69">
        <f ca="1">IF(CP$5="",0,SUMPRODUCT(
INDIRECT(ADDRESS($P93,SUMIFS($1:$1,$5:$5,1))&amp;":"&amp;ADDRESS($P93,CP$1)),
INDIRECT("rBP!"&amp;ADDRESS($S93,SUMIFS(rBP!$1:$1,rBP!$5:$5,MAX(rBP!$5:$5)-CP$5+1))&amp;":"&amp;ADDRESS($S93,SUMIFS(rBP!$1:$1,rBP!$5:$5,MAX(rBP!$5:$5))))))</f>
        <v>0</v>
      </c>
      <c r="CQ93" s="69">
        <f ca="1">IF(CQ$5="",0,SUMPRODUCT(
INDIRECT(ADDRESS($P93,SUMIFS($1:$1,$5:$5,1))&amp;":"&amp;ADDRESS($P93,CQ$1)),
INDIRECT("rBP!"&amp;ADDRESS($S93,SUMIFS(rBP!$1:$1,rBP!$5:$5,MAX(rBP!$5:$5)-CQ$5+1))&amp;":"&amp;ADDRESS($S93,SUMIFS(rBP!$1:$1,rBP!$5:$5,MAX(rBP!$5:$5))))))</f>
        <v>0</v>
      </c>
      <c r="CR93" s="69">
        <f ca="1">IF(CR$5="",0,SUMPRODUCT(
INDIRECT(ADDRESS($P93,SUMIFS($1:$1,$5:$5,1))&amp;":"&amp;ADDRESS($P93,CR$1)),
INDIRECT("rBP!"&amp;ADDRESS($S93,SUMIFS(rBP!$1:$1,rBP!$5:$5,MAX(rBP!$5:$5)-CR$5+1))&amp;":"&amp;ADDRESS($S93,SUMIFS(rBP!$1:$1,rBP!$5:$5,MAX(rBP!$5:$5))))))</f>
        <v>0</v>
      </c>
      <c r="CS93" s="69">
        <f ca="1">IF(CS$5="",0,SUMPRODUCT(
INDIRECT(ADDRESS($P93,SUMIFS($1:$1,$5:$5,1))&amp;":"&amp;ADDRESS($P93,CS$1)),
INDIRECT("rBP!"&amp;ADDRESS($S93,SUMIFS(rBP!$1:$1,rBP!$5:$5,MAX(rBP!$5:$5)-CS$5+1))&amp;":"&amp;ADDRESS($S93,SUMIFS(rBP!$1:$1,rBP!$5:$5,MAX(rBP!$5:$5))))))</f>
        <v>0</v>
      </c>
      <c r="CT93" s="69">
        <f ca="1">IF(CT$5="",0,SUMPRODUCT(
INDIRECT(ADDRESS($P93,SUMIFS($1:$1,$5:$5,1))&amp;":"&amp;ADDRESS($P93,CT$1)),
INDIRECT("rBP!"&amp;ADDRESS($S93,SUMIFS(rBP!$1:$1,rBP!$5:$5,MAX(rBP!$5:$5)-CT$5+1))&amp;":"&amp;ADDRESS($S93,SUMIFS(rBP!$1:$1,rBP!$5:$5,MAX(rBP!$5:$5))))))</f>
        <v>0</v>
      </c>
    </row>
    <row r="94" spans="1:98" s="27" customFormat="1" ht="12" x14ac:dyDescent="0.25">
      <c r="A94" s="26">
        <f>ROW()</f>
        <v>94</v>
      </c>
      <c r="E94" s="24"/>
      <c r="F94" s="66" t="str">
        <f>F86</f>
        <v>Поступление в пр-во ГП</v>
      </c>
      <c r="G94" s="27" t="str">
        <f>BP!$F$28</f>
        <v>Соцсборы</v>
      </c>
      <c r="M94" s="2" t="str">
        <f>Lists!$R$8</f>
        <v>руб.</v>
      </c>
      <c r="P94" s="71">
        <f t="shared" si="13"/>
        <v>7</v>
      </c>
      <c r="R94" s="24"/>
      <c r="S94" s="71">
        <f>BP!$A148</f>
        <v>148</v>
      </c>
      <c r="T94" s="67"/>
      <c r="U94" s="67"/>
      <c r="V94" s="75"/>
      <c r="W94" s="29">
        <f ca="1">SUM(INDIRECT(ADDRESS(ROW(),SUMIFS($1:$1,$5:$5,1))):INDIRECT(ADDRESS(ROW(),SUMIFS($1:$1,$5:$5,MAX($5:$5)))))</f>
        <v>8741578.5</v>
      </c>
      <c r="X94" s="67"/>
      <c r="Y94" s="67"/>
      <c r="Z94" s="69">
        <f ca="1">IF(Z$5="",0,SUMPRODUCT(
INDIRECT(ADDRESS($P94,SUMIFS($1:$1,$5:$5,1))&amp;":"&amp;ADDRESS($P94,Z$1)),
INDIRECT("rBP!"&amp;ADDRESS($S94,SUMIFS(rBP!$1:$1,rBP!$5:$5,MAX(rBP!$5:$5)-Z$5+1))&amp;":"&amp;ADDRESS($S94,SUMIFS(rBP!$1:$1,rBP!$5:$5,MAX(rBP!$5:$5))))))</f>
        <v>0</v>
      </c>
      <c r="AA94" s="69">
        <f ca="1">IF(AA$5="",0,SUMPRODUCT(
INDIRECT(ADDRESS($P94,SUMIFS($1:$1,$5:$5,1))&amp;":"&amp;ADDRESS($P94,AA$1)),
INDIRECT("rBP!"&amp;ADDRESS($S94,SUMIFS(rBP!$1:$1,rBP!$5:$5,MAX(rBP!$5:$5)-AA$5+1))&amp;":"&amp;ADDRESS($S94,SUMIFS(rBP!$1:$1,rBP!$5:$5,MAX(rBP!$5:$5))))))</f>
        <v>0</v>
      </c>
      <c r="AB94" s="69">
        <f ca="1">IF(AB$5="",0,SUMPRODUCT(
INDIRECT(ADDRESS($P94,SUMIFS($1:$1,$5:$5,1))&amp;":"&amp;ADDRESS($P94,AB$1)),
INDIRECT("rBP!"&amp;ADDRESS($S94,SUMIFS(rBP!$1:$1,rBP!$5:$5,MAX(rBP!$5:$5)-AB$5+1))&amp;":"&amp;ADDRESS($S94,SUMIFS(rBP!$1:$1,rBP!$5:$5,MAX(rBP!$5:$5))))))</f>
        <v>0</v>
      </c>
      <c r="AC94" s="69">
        <f ca="1">IF(AC$5="",0,SUMPRODUCT(
INDIRECT(ADDRESS($P94,SUMIFS($1:$1,$5:$5,1))&amp;":"&amp;ADDRESS($P94,AC$1)),
INDIRECT("rBP!"&amp;ADDRESS($S94,SUMIFS(rBP!$1:$1,rBP!$5:$5,MAX(rBP!$5:$5)-AC$5+1))&amp;":"&amp;ADDRESS($S94,SUMIFS(rBP!$1:$1,rBP!$5:$5,MAX(rBP!$5:$5))))))</f>
        <v>0</v>
      </c>
      <c r="AD94" s="69">
        <f ca="1">IF(AD$5="",0,SUMPRODUCT(
INDIRECT(ADDRESS($P94,SUMIFS($1:$1,$5:$5,1))&amp;":"&amp;ADDRESS($P94,AD$1)),
INDIRECT("rBP!"&amp;ADDRESS($S94,SUMIFS(rBP!$1:$1,rBP!$5:$5,MAX(rBP!$5:$5)-AD$5+1))&amp;":"&amp;ADDRESS($S94,SUMIFS(rBP!$1:$1,rBP!$5:$5,MAX(rBP!$5:$5))))))</f>
        <v>0</v>
      </c>
      <c r="AE94" s="69">
        <f ca="1">IF(AE$5="",0,SUMPRODUCT(
INDIRECT(ADDRESS($P94,SUMIFS($1:$1,$5:$5,1))&amp;":"&amp;ADDRESS($P94,AE$1)),
INDIRECT("rBP!"&amp;ADDRESS($S94,SUMIFS(rBP!$1:$1,rBP!$5:$5,MAX(rBP!$5:$5)-AE$5+1))&amp;":"&amp;ADDRESS($S94,SUMIFS(rBP!$1:$1,rBP!$5:$5,MAX(rBP!$5:$5))))))</f>
        <v>0</v>
      </c>
      <c r="AF94" s="69">
        <f ca="1">IF(AF$5="",0,SUMPRODUCT(
INDIRECT(ADDRESS($P94,SUMIFS($1:$1,$5:$5,1))&amp;":"&amp;ADDRESS($P94,AF$1)),
INDIRECT("rBP!"&amp;ADDRESS($S94,SUMIFS(rBP!$1:$1,rBP!$5:$5,MAX(rBP!$5:$5)-AF$5+1))&amp;":"&amp;ADDRESS($S94,SUMIFS(rBP!$1:$1,rBP!$5:$5,MAX(rBP!$5:$5))))))</f>
        <v>0</v>
      </c>
      <c r="AG94" s="69">
        <f ca="1">IF(AG$5="",0,SUMPRODUCT(
INDIRECT(ADDRESS($P94,SUMIFS($1:$1,$5:$5,1))&amp;":"&amp;ADDRESS($P94,AG$1)),
INDIRECT("rBP!"&amp;ADDRESS($S94,SUMIFS(rBP!$1:$1,rBP!$5:$5,MAX(rBP!$5:$5)-AG$5+1))&amp;":"&amp;ADDRESS($S94,SUMIFS(rBP!$1:$1,rBP!$5:$5,MAX(rBP!$5:$5))))))</f>
        <v>450</v>
      </c>
      <c r="AH94" s="69">
        <f ca="1">IF(AH$5="",0,SUMPRODUCT(
INDIRECT(ADDRESS($P94,SUMIFS($1:$1,$5:$5,1))&amp;":"&amp;ADDRESS($P94,AH$1)),
INDIRECT("rBP!"&amp;ADDRESS($S94,SUMIFS(rBP!$1:$1,rBP!$5:$5,MAX(rBP!$5:$5)-AH$5+1))&amp;":"&amp;ADDRESS($S94,SUMIFS(rBP!$1:$1,rBP!$5:$5,MAX(rBP!$5:$5))))))</f>
        <v>1800</v>
      </c>
      <c r="AI94" s="69">
        <f ca="1">IF(AI$5="",0,SUMPRODUCT(
INDIRECT(ADDRESS($P94,SUMIFS($1:$1,$5:$5,1))&amp;":"&amp;ADDRESS($P94,AI$1)),
INDIRECT("rBP!"&amp;ADDRESS($S94,SUMIFS(rBP!$1:$1,rBP!$5:$5,MAX(rBP!$5:$5)-AI$5+1))&amp;":"&amp;ADDRESS($S94,SUMIFS(rBP!$1:$1,rBP!$5:$5,MAX(rBP!$5:$5))))))</f>
        <v>3240</v>
      </c>
      <c r="AJ94" s="69">
        <f ca="1">IF(AJ$5="",0,SUMPRODUCT(
INDIRECT(ADDRESS($P94,SUMIFS($1:$1,$5:$5,1))&amp;":"&amp;ADDRESS($P94,AJ$1)),
INDIRECT("rBP!"&amp;ADDRESS($S94,SUMIFS(rBP!$1:$1,rBP!$5:$5,MAX(rBP!$5:$5)-AJ$5+1))&amp;":"&amp;ADDRESS($S94,SUMIFS(rBP!$1:$1,rBP!$5:$5,MAX(rBP!$5:$5))))))</f>
        <v>4736.25</v>
      </c>
      <c r="AK94" s="69">
        <f ca="1">IF(AK$5="",0,SUMPRODUCT(
INDIRECT(ADDRESS($P94,SUMIFS($1:$1,$5:$5,1))&amp;":"&amp;ADDRESS($P94,AK$1)),
INDIRECT("rBP!"&amp;ADDRESS($S94,SUMIFS(rBP!$1:$1,rBP!$5:$5,MAX(rBP!$5:$5)-AK$5+1))&amp;":"&amp;ADDRESS($S94,SUMIFS(rBP!$1:$1,rBP!$5:$5,MAX(rBP!$5:$5))))))</f>
        <v>6041.25</v>
      </c>
      <c r="AL94" s="69">
        <f ca="1">IF(AL$5="",0,SUMPRODUCT(
INDIRECT(ADDRESS($P94,SUMIFS($1:$1,$5:$5,1))&amp;":"&amp;ADDRESS($P94,AL$1)),
INDIRECT("rBP!"&amp;ADDRESS($S94,SUMIFS(rBP!$1:$1,rBP!$5:$5,MAX(rBP!$5:$5)-AL$5+1))&amp;":"&amp;ADDRESS($S94,SUMIFS(rBP!$1:$1,rBP!$5:$5,MAX(rBP!$5:$5))))))</f>
        <v>7935.7500000000009</v>
      </c>
      <c r="AM94" s="69">
        <f ca="1">IF(AM$5="",0,SUMPRODUCT(
INDIRECT(ADDRESS($P94,SUMIFS($1:$1,$5:$5,1))&amp;":"&amp;ADDRESS($P94,AM$1)),
INDIRECT("rBP!"&amp;ADDRESS($S94,SUMIFS(rBP!$1:$1,rBP!$5:$5,MAX(rBP!$5:$5)-AM$5+1))&amp;":"&amp;ADDRESS($S94,SUMIFS(rBP!$1:$1,rBP!$5:$5,MAX(rBP!$5:$5))))))</f>
        <v>12885.750000000002</v>
      </c>
      <c r="AN94" s="69">
        <f ca="1">IF(AN$5="",0,SUMPRODUCT(
INDIRECT(ADDRESS($P94,SUMIFS($1:$1,$5:$5,1))&amp;":"&amp;ADDRESS($P94,AN$1)),
INDIRECT("rBP!"&amp;ADDRESS($S94,SUMIFS(rBP!$1:$1,rBP!$5:$5,MAX(rBP!$5:$5)-AN$5+1))&amp;":"&amp;ADDRESS($S94,SUMIFS(rBP!$1:$1,rBP!$5:$5,MAX(rBP!$5:$5))))))</f>
        <v>21219.75</v>
      </c>
      <c r="AO94" s="69">
        <f ca="1">IF(AO$5="",0,SUMPRODUCT(
INDIRECT(ADDRESS($P94,SUMIFS($1:$1,$5:$5,1))&amp;":"&amp;ADDRESS($P94,AO$1)),
INDIRECT("rBP!"&amp;ADDRESS($S94,SUMIFS(rBP!$1:$1,rBP!$5:$5,MAX(rBP!$5:$5)-AO$5+1))&amp;":"&amp;ADDRESS($S94,SUMIFS(rBP!$1:$1,rBP!$5:$5,MAX(rBP!$5:$5))))))</f>
        <v>33184.125</v>
      </c>
      <c r="AP94" s="69">
        <f ca="1">IF(AP$5="",0,SUMPRODUCT(
INDIRECT(ADDRESS($P94,SUMIFS($1:$1,$5:$5,1))&amp;":"&amp;ADDRESS($P94,AP$1)),
INDIRECT("rBP!"&amp;ADDRESS($S94,SUMIFS(rBP!$1:$1,rBP!$5:$5,MAX(rBP!$5:$5)-AP$5+1))&amp;":"&amp;ADDRESS($S94,SUMIFS(rBP!$1:$1,rBP!$5:$5,MAX(rBP!$5:$5))))))</f>
        <v>48341.25</v>
      </c>
      <c r="AQ94" s="69">
        <f ca="1">IF(AQ$5="",0,SUMPRODUCT(
INDIRECT(ADDRESS($P94,SUMIFS($1:$1,$5:$5,1))&amp;":"&amp;ADDRESS($P94,AQ$1)),
INDIRECT("rBP!"&amp;ADDRESS($S94,SUMIFS(rBP!$1:$1,rBP!$5:$5,MAX(rBP!$5:$5)-AQ$5+1))&amp;":"&amp;ADDRESS($S94,SUMIFS(rBP!$1:$1,rBP!$5:$5,MAX(rBP!$5:$5))))))</f>
        <v>65381.625</v>
      </c>
      <c r="AR94" s="69">
        <f ca="1">IF(AR$5="",0,SUMPRODUCT(
INDIRECT(ADDRESS($P94,SUMIFS($1:$1,$5:$5,1))&amp;":"&amp;ADDRESS($P94,AR$1)),
INDIRECT("rBP!"&amp;ADDRESS($S94,SUMIFS(rBP!$1:$1,rBP!$5:$5,MAX(rBP!$5:$5)-AR$5+1))&amp;":"&amp;ADDRESS($S94,SUMIFS(rBP!$1:$1,rBP!$5:$5,MAX(rBP!$5:$5))))))</f>
        <v>83540.25</v>
      </c>
      <c r="AS94" s="69">
        <f ca="1">IF(AS$5="",0,SUMPRODUCT(
INDIRECT(ADDRESS($P94,SUMIFS($1:$1,$5:$5,1))&amp;":"&amp;ADDRESS($P94,AS$1)),
INDIRECT("rBP!"&amp;ADDRESS($S94,SUMIFS(rBP!$1:$1,rBP!$5:$5,MAX(rBP!$5:$5)-AS$5+1))&amp;":"&amp;ADDRESS($S94,SUMIFS(rBP!$1:$1,rBP!$5:$5,MAX(rBP!$5:$5))))))</f>
        <v>102279.375</v>
      </c>
      <c r="AT94" s="69">
        <f ca="1">IF(AT$5="",0,SUMPRODUCT(
INDIRECT(ADDRESS($P94,SUMIFS($1:$1,$5:$5,1))&amp;":"&amp;ADDRESS($P94,AT$1)),
INDIRECT("rBP!"&amp;ADDRESS($S94,SUMIFS(rBP!$1:$1,rBP!$5:$5,MAX(rBP!$5:$5)-AT$5+1))&amp;":"&amp;ADDRESS($S94,SUMIFS(rBP!$1:$1,rBP!$5:$5,MAX(rBP!$5:$5))))))</f>
        <v>121325.625</v>
      </c>
      <c r="AU94" s="69">
        <f ca="1">IF(AU$5="",0,SUMPRODUCT(
INDIRECT(ADDRESS($P94,SUMIFS($1:$1,$5:$5,1))&amp;":"&amp;ADDRESS($P94,AU$1)),
INDIRECT("rBP!"&amp;ADDRESS($S94,SUMIFS(rBP!$1:$1,rBP!$5:$5,MAX(rBP!$5:$5)-AU$5+1))&amp;":"&amp;ADDRESS($S94,SUMIFS(rBP!$1:$1,rBP!$5:$5,MAX(rBP!$5:$5))))))</f>
        <v>140506.875</v>
      </c>
      <c r="AV94" s="69">
        <f ca="1">IF(AV$5="",0,SUMPRODUCT(
INDIRECT(ADDRESS($P94,SUMIFS($1:$1,$5:$5,1))&amp;":"&amp;ADDRESS($P94,AV$1)),
INDIRECT("rBP!"&amp;ADDRESS($S94,SUMIFS(rBP!$1:$1,rBP!$5:$5,MAX(rBP!$5:$5)-AV$5+1))&amp;":"&amp;ADDRESS($S94,SUMIFS(rBP!$1:$1,rBP!$5:$5,MAX(rBP!$5:$5))))))</f>
        <v>159721.875</v>
      </c>
      <c r="AW94" s="69">
        <f ca="1">IF(AW$5="",0,SUMPRODUCT(
INDIRECT(ADDRESS($P94,SUMIFS($1:$1,$5:$5,1))&amp;":"&amp;ADDRESS($P94,AW$1)),
INDIRECT("rBP!"&amp;ADDRESS($S94,SUMIFS(rBP!$1:$1,rBP!$5:$5,MAX(rBP!$5:$5)-AW$5+1))&amp;":"&amp;ADDRESS($S94,SUMIFS(rBP!$1:$1,rBP!$5:$5,MAX(rBP!$5:$5))))))</f>
        <v>178953.75</v>
      </c>
      <c r="AX94" s="69">
        <f ca="1">IF(AX$5="",0,SUMPRODUCT(
INDIRECT(ADDRESS($P94,SUMIFS($1:$1,$5:$5,1))&amp;":"&amp;ADDRESS($P94,AX$1)),
INDIRECT("rBP!"&amp;ADDRESS($S94,SUMIFS(rBP!$1:$1,rBP!$5:$5,MAX(rBP!$5:$5)-AX$5+1))&amp;":"&amp;ADDRESS($S94,SUMIFS(rBP!$1:$1,rBP!$5:$5,MAX(rBP!$5:$5))))))</f>
        <v>198191.25</v>
      </c>
      <c r="AY94" s="69">
        <f ca="1">IF(AY$5="",0,SUMPRODUCT(
INDIRECT(ADDRESS($P94,SUMIFS($1:$1,$5:$5,1))&amp;":"&amp;ADDRESS($P94,AY$1)),
INDIRECT("rBP!"&amp;ADDRESS($S94,SUMIFS(rBP!$1:$1,rBP!$5:$5,MAX(rBP!$5:$5)-AY$5+1))&amp;":"&amp;ADDRESS($S94,SUMIFS(rBP!$1:$1,rBP!$5:$5,MAX(rBP!$5:$5))))))</f>
        <v>217428.75</v>
      </c>
      <c r="AZ94" s="69">
        <f ca="1">IF(AZ$5="",0,SUMPRODUCT(
INDIRECT(ADDRESS($P94,SUMIFS($1:$1,$5:$5,1))&amp;":"&amp;ADDRESS($P94,AZ$1)),
INDIRECT("rBP!"&amp;ADDRESS($S94,SUMIFS(rBP!$1:$1,rBP!$5:$5,MAX(rBP!$5:$5)-AZ$5+1))&amp;":"&amp;ADDRESS($S94,SUMIFS(rBP!$1:$1,rBP!$5:$5,MAX(rBP!$5:$5))))))</f>
        <v>236666.25</v>
      </c>
      <c r="BA94" s="69">
        <f ca="1">IF(BA$5="",0,SUMPRODUCT(
INDIRECT(ADDRESS($P94,SUMIFS($1:$1,$5:$5,1))&amp;":"&amp;ADDRESS($P94,BA$1)),
INDIRECT("rBP!"&amp;ADDRESS($S94,SUMIFS(rBP!$1:$1,rBP!$5:$5,MAX(rBP!$5:$5)-BA$5+1))&amp;":"&amp;ADDRESS($S94,SUMIFS(rBP!$1:$1,rBP!$5:$5,MAX(rBP!$5:$5))))))</f>
        <v>255903.75</v>
      </c>
      <c r="BB94" s="69">
        <f ca="1">IF(BB$5="",0,SUMPRODUCT(
INDIRECT(ADDRESS($P94,SUMIFS($1:$1,$5:$5,1))&amp;":"&amp;ADDRESS($P94,BB$1)),
INDIRECT("rBP!"&amp;ADDRESS($S94,SUMIFS(rBP!$1:$1,rBP!$5:$5,MAX(rBP!$5:$5)-BB$5+1))&amp;":"&amp;ADDRESS($S94,SUMIFS(rBP!$1:$1,rBP!$5:$5,MAX(rBP!$5:$5))))))</f>
        <v>275141.25</v>
      </c>
      <c r="BC94" s="69">
        <f ca="1">IF(BC$5="",0,SUMPRODUCT(
INDIRECT(ADDRESS($P94,SUMIFS($1:$1,$5:$5,1))&amp;":"&amp;ADDRESS($P94,BC$1)),
INDIRECT("rBP!"&amp;ADDRESS($S94,SUMIFS(rBP!$1:$1,rBP!$5:$5,MAX(rBP!$5:$5)-BC$5+1))&amp;":"&amp;ADDRESS($S94,SUMIFS(rBP!$1:$1,rBP!$5:$5,MAX(rBP!$5:$5))))))</f>
        <v>294378.75</v>
      </c>
      <c r="BD94" s="69">
        <f ca="1">IF(BD$5="",0,SUMPRODUCT(
INDIRECT(ADDRESS($P94,SUMIFS($1:$1,$5:$5,1))&amp;":"&amp;ADDRESS($P94,BD$1)),
INDIRECT("rBP!"&amp;ADDRESS($S94,SUMIFS(rBP!$1:$1,rBP!$5:$5,MAX(rBP!$5:$5)-BD$5+1))&amp;":"&amp;ADDRESS($S94,SUMIFS(rBP!$1:$1,rBP!$5:$5,MAX(rBP!$5:$5))))))</f>
        <v>312491.25</v>
      </c>
      <c r="BE94" s="69">
        <f ca="1">IF(BE$5="",0,SUMPRODUCT(
INDIRECT(ADDRESS($P94,SUMIFS($1:$1,$5:$5,1))&amp;":"&amp;ADDRESS($P94,BE$1)),
INDIRECT("rBP!"&amp;ADDRESS($S94,SUMIFS(rBP!$1:$1,rBP!$5:$5,MAX(rBP!$5:$5)-BE$5+1))&amp;":"&amp;ADDRESS($S94,SUMIFS(rBP!$1:$1,rBP!$5:$5,MAX(rBP!$5:$5))))))</f>
        <v>327228.75</v>
      </c>
      <c r="BF94" s="69">
        <f ca="1">IF(BF$5="",0,SUMPRODUCT(
INDIRECT(ADDRESS($P94,SUMIFS($1:$1,$5:$5,1))&amp;":"&amp;ADDRESS($P94,BF$1)),
INDIRECT("rBP!"&amp;ADDRESS($S94,SUMIFS(rBP!$1:$1,rBP!$5:$5,MAX(rBP!$5:$5)-BF$5+1))&amp;":"&amp;ADDRESS($S94,SUMIFS(rBP!$1:$1,rBP!$5:$5,MAX(rBP!$5:$5))))))</f>
        <v>338366.25</v>
      </c>
      <c r="BG94" s="69">
        <f ca="1">IF(BG$5="",0,SUMPRODUCT(
INDIRECT(ADDRESS($P94,SUMIFS($1:$1,$5:$5,1))&amp;":"&amp;ADDRESS($P94,BG$1)),
INDIRECT("rBP!"&amp;ADDRESS($S94,SUMIFS(rBP!$1:$1,rBP!$5:$5,MAX(rBP!$5:$5)-BG$5+1))&amp;":"&amp;ADDRESS($S94,SUMIFS(rBP!$1:$1,rBP!$5:$5,MAX(rBP!$5:$5))))))</f>
        <v>345763.125</v>
      </c>
      <c r="BH94" s="69">
        <f ca="1">IF(BH$5="",0,SUMPRODUCT(
INDIRECT(ADDRESS($P94,SUMIFS($1:$1,$5:$5,1))&amp;":"&amp;ADDRESS($P94,BH$1)),
INDIRECT("rBP!"&amp;ADDRESS($S94,SUMIFS(rBP!$1:$1,rBP!$5:$5,MAX(rBP!$5:$5)-BH$5+1))&amp;":"&amp;ADDRESS($S94,SUMIFS(rBP!$1:$1,rBP!$5:$5,MAX(rBP!$5:$5))))))</f>
        <v>349897.5</v>
      </c>
      <c r="BI94" s="69">
        <f ca="1">IF(BI$5="",0,SUMPRODUCT(
INDIRECT(ADDRESS($P94,SUMIFS($1:$1,$5:$5,1))&amp;":"&amp;ADDRESS($P94,BI$1)),
INDIRECT("rBP!"&amp;ADDRESS($S94,SUMIFS(rBP!$1:$1,rBP!$5:$5,MAX(rBP!$5:$5)-BI$5+1))&amp;":"&amp;ADDRESS($S94,SUMIFS(rBP!$1:$1,rBP!$5:$5,MAX(rBP!$5:$5))))))</f>
        <v>352108.125</v>
      </c>
      <c r="BJ94" s="69">
        <f ca="1">IF(BJ$5="",0,SUMPRODUCT(
INDIRECT(ADDRESS($P94,SUMIFS($1:$1,$5:$5,1))&amp;":"&amp;ADDRESS($P94,BJ$1)),
INDIRECT("rBP!"&amp;ADDRESS($S94,SUMIFS(rBP!$1:$1,rBP!$5:$5,MAX(rBP!$5:$5)-BJ$5+1))&amp;":"&amp;ADDRESS($S94,SUMIFS(rBP!$1:$1,rBP!$5:$5,MAX(rBP!$5:$5))))))</f>
        <v>353193.75</v>
      </c>
      <c r="BK94" s="69">
        <f ca="1">IF(BK$5="",0,SUMPRODUCT(
INDIRECT(ADDRESS($P94,SUMIFS($1:$1,$5:$5,1))&amp;":"&amp;ADDRESS($P94,BK$1)),
INDIRECT("rBP!"&amp;ADDRESS($S94,SUMIFS(rBP!$1:$1,rBP!$5:$5,MAX(rBP!$5:$5)-BK$5+1))&amp;":"&amp;ADDRESS($S94,SUMIFS(rBP!$1:$1,rBP!$5:$5,MAX(rBP!$5:$5))))))</f>
        <v>353694.375</v>
      </c>
      <c r="BL94" s="69">
        <f ca="1">IF(BL$5="",0,SUMPRODUCT(
INDIRECT(ADDRESS($P94,SUMIFS($1:$1,$5:$5,1))&amp;":"&amp;ADDRESS($P94,BL$1)),
INDIRECT("rBP!"&amp;ADDRESS($S94,SUMIFS(rBP!$1:$1,rBP!$5:$5,MAX(rBP!$5:$5)-BL$5+1))&amp;":"&amp;ADDRESS($S94,SUMIFS(rBP!$1:$1,rBP!$5:$5,MAX(rBP!$5:$5))))))</f>
        <v>353885.625</v>
      </c>
      <c r="BM94" s="69">
        <f ca="1">IF(BM$5="",0,SUMPRODUCT(
INDIRECT(ADDRESS($P94,SUMIFS($1:$1,$5:$5,1))&amp;":"&amp;ADDRESS($P94,BM$1)),
INDIRECT("rBP!"&amp;ADDRESS($S94,SUMIFS(rBP!$1:$1,rBP!$5:$5,MAX(rBP!$5:$5)-BM$5+1))&amp;":"&amp;ADDRESS($S94,SUMIFS(rBP!$1:$1,rBP!$5:$5,MAX(rBP!$5:$5))))))</f>
        <v>353941.875</v>
      </c>
      <c r="BN94" s="69">
        <f ca="1">IF(BN$5="",0,SUMPRODUCT(
INDIRECT(ADDRESS($P94,SUMIFS($1:$1,$5:$5,1))&amp;":"&amp;ADDRESS($P94,BN$1)),
INDIRECT("rBP!"&amp;ADDRESS($S94,SUMIFS(rBP!$1:$1,rBP!$5:$5,MAX(rBP!$5:$5)-BN$5+1))&amp;":"&amp;ADDRESS($S94,SUMIFS(rBP!$1:$1,rBP!$5:$5,MAX(rBP!$5:$5))))))</f>
        <v>353964.375</v>
      </c>
      <c r="BO94" s="69">
        <f ca="1">IF(BO$5="",0,SUMPRODUCT(
INDIRECT(ADDRESS($P94,SUMIFS($1:$1,$5:$5,1))&amp;":"&amp;ADDRESS($P94,BO$1)),
INDIRECT("rBP!"&amp;ADDRESS($S94,SUMIFS(rBP!$1:$1,rBP!$5:$5,MAX(rBP!$5:$5)-BO$5+1))&amp;":"&amp;ADDRESS($S94,SUMIFS(rBP!$1:$1,rBP!$5:$5,MAX(rBP!$5:$5))))))</f>
        <v>353970.00000000006</v>
      </c>
      <c r="BP94" s="69">
        <f ca="1">IF(BP$5="",0,SUMPRODUCT(
INDIRECT(ADDRESS($P94,SUMIFS($1:$1,$5:$5,1))&amp;":"&amp;ADDRESS($P94,BP$1)),
INDIRECT("rBP!"&amp;ADDRESS($S94,SUMIFS(rBP!$1:$1,rBP!$5:$5,MAX(rBP!$5:$5)-BP$5+1))&amp;":"&amp;ADDRESS($S94,SUMIFS(rBP!$1:$1,rBP!$5:$5,MAX(rBP!$5:$5))))))</f>
        <v>353970.00000000006</v>
      </c>
      <c r="BQ94" s="69">
        <f ca="1">IF(BQ$5="",0,SUMPRODUCT(
INDIRECT(ADDRESS($P94,SUMIFS($1:$1,$5:$5,1))&amp;":"&amp;ADDRESS($P94,BQ$1)),
INDIRECT("rBP!"&amp;ADDRESS($S94,SUMIFS(rBP!$1:$1,rBP!$5:$5,MAX(rBP!$5:$5)-BQ$5+1))&amp;":"&amp;ADDRESS($S94,SUMIFS(rBP!$1:$1,rBP!$5:$5,MAX(rBP!$5:$5))))))</f>
        <v>353970.00000000006</v>
      </c>
      <c r="BR94" s="69">
        <f ca="1">IF(BR$5="",0,SUMPRODUCT(
INDIRECT(ADDRESS($P94,SUMIFS($1:$1,$5:$5,1))&amp;":"&amp;ADDRESS($P94,BR$1)),
INDIRECT("rBP!"&amp;ADDRESS($S94,SUMIFS(rBP!$1:$1,rBP!$5:$5,MAX(rBP!$5:$5)-BR$5+1))&amp;":"&amp;ADDRESS($S94,SUMIFS(rBP!$1:$1,rBP!$5:$5,MAX(rBP!$5:$5))))))</f>
        <v>353970.00000000006</v>
      </c>
      <c r="BS94" s="69">
        <f ca="1">IF(BS$5="",0,SUMPRODUCT(
INDIRECT(ADDRESS($P94,SUMIFS($1:$1,$5:$5,1))&amp;":"&amp;ADDRESS($P94,BS$1)),
INDIRECT("rBP!"&amp;ADDRESS($S94,SUMIFS(rBP!$1:$1,rBP!$5:$5,MAX(rBP!$5:$5)-BS$5+1))&amp;":"&amp;ADDRESS($S94,SUMIFS(rBP!$1:$1,rBP!$5:$5,MAX(rBP!$5:$5))))))</f>
        <v>353970.00000000006</v>
      </c>
      <c r="BT94" s="69">
        <f ca="1">IF(BT$5="",0,SUMPRODUCT(
INDIRECT(ADDRESS($P94,SUMIFS($1:$1,$5:$5,1))&amp;":"&amp;ADDRESS($P94,BT$1)),
INDIRECT("rBP!"&amp;ADDRESS($S94,SUMIFS(rBP!$1:$1,rBP!$5:$5,MAX(rBP!$5:$5)-BT$5+1))&amp;":"&amp;ADDRESS($S94,SUMIFS(rBP!$1:$1,rBP!$5:$5,MAX(rBP!$5:$5))))))</f>
        <v>353970.00000000006</v>
      </c>
      <c r="BU94" s="69">
        <f ca="1">IF(BU$5="",0,SUMPRODUCT(
INDIRECT(ADDRESS($P94,SUMIFS($1:$1,$5:$5,1))&amp;":"&amp;ADDRESS($P94,BU$1)),
INDIRECT("rBP!"&amp;ADDRESS($S94,SUMIFS(rBP!$1:$1,rBP!$5:$5,MAX(rBP!$5:$5)-BU$5+1))&amp;":"&amp;ADDRESS($S94,SUMIFS(rBP!$1:$1,rBP!$5:$5,MAX(rBP!$5:$5))))))</f>
        <v>353970.00000000006</v>
      </c>
      <c r="BV94" s="69">
        <f ca="1">IF(BV$5="",0,SUMPRODUCT(
INDIRECT(ADDRESS($P94,SUMIFS($1:$1,$5:$5,1))&amp;":"&amp;ADDRESS($P94,BV$1)),
INDIRECT("rBP!"&amp;ADDRESS($S94,SUMIFS(rBP!$1:$1,rBP!$5:$5,MAX(rBP!$5:$5)-BV$5+1))&amp;":"&amp;ADDRESS($S94,SUMIFS(rBP!$1:$1,rBP!$5:$5,MAX(rBP!$5:$5))))))</f>
        <v>0</v>
      </c>
      <c r="BW94" s="69">
        <f ca="1">IF(BW$5="",0,SUMPRODUCT(
INDIRECT(ADDRESS($P94,SUMIFS($1:$1,$5:$5,1))&amp;":"&amp;ADDRESS($P94,BW$1)),
INDIRECT("rBP!"&amp;ADDRESS($S94,SUMIFS(rBP!$1:$1,rBP!$5:$5,MAX(rBP!$5:$5)-BW$5+1))&amp;":"&amp;ADDRESS($S94,SUMIFS(rBP!$1:$1,rBP!$5:$5,MAX(rBP!$5:$5))))))</f>
        <v>0</v>
      </c>
      <c r="BX94" s="69">
        <f ca="1">IF(BX$5="",0,SUMPRODUCT(
INDIRECT(ADDRESS($P94,SUMIFS($1:$1,$5:$5,1))&amp;":"&amp;ADDRESS($P94,BX$1)),
INDIRECT("rBP!"&amp;ADDRESS($S94,SUMIFS(rBP!$1:$1,rBP!$5:$5,MAX(rBP!$5:$5)-BX$5+1))&amp;":"&amp;ADDRESS($S94,SUMIFS(rBP!$1:$1,rBP!$5:$5,MAX(rBP!$5:$5))))))</f>
        <v>0</v>
      </c>
      <c r="BY94" s="69">
        <f ca="1">IF(BY$5="",0,SUMPRODUCT(
INDIRECT(ADDRESS($P94,SUMIFS($1:$1,$5:$5,1))&amp;":"&amp;ADDRESS($P94,BY$1)),
INDIRECT("rBP!"&amp;ADDRESS($S94,SUMIFS(rBP!$1:$1,rBP!$5:$5,MAX(rBP!$5:$5)-BY$5+1))&amp;":"&amp;ADDRESS($S94,SUMIFS(rBP!$1:$1,rBP!$5:$5,MAX(rBP!$5:$5))))))</f>
        <v>0</v>
      </c>
      <c r="BZ94" s="69">
        <f ca="1">IF(BZ$5="",0,SUMPRODUCT(
INDIRECT(ADDRESS($P94,SUMIFS($1:$1,$5:$5,1))&amp;":"&amp;ADDRESS($P94,BZ$1)),
INDIRECT("rBP!"&amp;ADDRESS($S94,SUMIFS(rBP!$1:$1,rBP!$5:$5,MAX(rBP!$5:$5)-BZ$5+1))&amp;":"&amp;ADDRESS($S94,SUMIFS(rBP!$1:$1,rBP!$5:$5,MAX(rBP!$5:$5))))))</f>
        <v>0</v>
      </c>
      <c r="CA94" s="69">
        <f ca="1">IF(CA$5="",0,SUMPRODUCT(
INDIRECT(ADDRESS($P94,SUMIFS($1:$1,$5:$5,1))&amp;":"&amp;ADDRESS($P94,CA$1)),
INDIRECT("rBP!"&amp;ADDRESS($S94,SUMIFS(rBP!$1:$1,rBP!$5:$5,MAX(rBP!$5:$5)-CA$5+1))&amp;":"&amp;ADDRESS($S94,SUMIFS(rBP!$1:$1,rBP!$5:$5,MAX(rBP!$5:$5))))))</f>
        <v>0</v>
      </c>
      <c r="CB94" s="69">
        <f ca="1">IF(CB$5="",0,SUMPRODUCT(
INDIRECT(ADDRESS($P94,SUMIFS($1:$1,$5:$5,1))&amp;":"&amp;ADDRESS($P94,CB$1)),
INDIRECT("rBP!"&amp;ADDRESS($S94,SUMIFS(rBP!$1:$1,rBP!$5:$5,MAX(rBP!$5:$5)-CB$5+1))&amp;":"&amp;ADDRESS($S94,SUMIFS(rBP!$1:$1,rBP!$5:$5,MAX(rBP!$5:$5))))))</f>
        <v>0</v>
      </c>
      <c r="CC94" s="69">
        <f ca="1">IF(CC$5="",0,SUMPRODUCT(
INDIRECT(ADDRESS($P94,SUMIFS($1:$1,$5:$5,1))&amp;":"&amp;ADDRESS($P94,CC$1)),
INDIRECT("rBP!"&amp;ADDRESS($S94,SUMIFS(rBP!$1:$1,rBP!$5:$5,MAX(rBP!$5:$5)-CC$5+1))&amp;":"&amp;ADDRESS($S94,SUMIFS(rBP!$1:$1,rBP!$5:$5,MAX(rBP!$5:$5))))))</f>
        <v>0</v>
      </c>
      <c r="CD94" s="69">
        <f ca="1">IF(CD$5="",0,SUMPRODUCT(
INDIRECT(ADDRESS($P94,SUMIFS($1:$1,$5:$5,1))&amp;":"&amp;ADDRESS($P94,CD$1)),
INDIRECT("rBP!"&amp;ADDRESS($S94,SUMIFS(rBP!$1:$1,rBP!$5:$5,MAX(rBP!$5:$5)-CD$5+1))&amp;":"&amp;ADDRESS($S94,SUMIFS(rBP!$1:$1,rBP!$5:$5,MAX(rBP!$5:$5))))))</f>
        <v>0</v>
      </c>
      <c r="CE94" s="69">
        <f ca="1">IF(CE$5="",0,SUMPRODUCT(
INDIRECT(ADDRESS($P94,SUMIFS($1:$1,$5:$5,1))&amp;":"&amp;ADDRESS($P94,CE$1)),
INDIRECT("rBP!"&amp;ADDRESS($S94,SUMIFS(rBP!$1:$1,rBP!$5:$5,MAX(rBP!$5:$5)-CE$5+1))&amp;":"&amp;ADDRESS($S94,SUMIFS(rBP!$1:$1,rBP!$5:$5,MAX(rBP!$5:$5))))))</f>
        <v>0</v>
      </c>
      <c r="CF94" s="69">
        <f ca="1">IF(CF$5="",0,SUMPRODUCT(
INDIRECT(ADDRESS($P94,SUMIFS($1:$1,$5:$5,1))&amp;":"&amp;ADDRESS($P94,CF$1)),
INDIRECT("rBP!"&amp;ADDRESS($S94,SUMIFS(rBP!$1:$1,rBP!$5:$5,MAX(rBP!$5:$5)-CF$5+1))&amp;":"&amp;ADDRESS($S94,SUMIFS(rBP!$1:$1,rBP!$5:$5,MAX(rBP!$5:$5))))))</f>
        <v>0</v>
      </c>
      <c r="CG94" s="69">
        <f ca="1">IF(CG$5="",0,SUMPRODUCT(
INDIRECT(ADDRESS($P94,SUMIFS($1:$1,$5:$5,1))&amp;":"&amp;ADDRESS($P94,CG$1)),
INDIRECT("rBP!"&amp;ADDRESS($S94,SUMIFS(rBP!$1:$1,rBP!$5:$5,MAX(rBP!$5:$5)-CG$5+1))&amp;":"&amp;ADDRESS($S94,SUMIFS(rBP!$1:$1,rBP!$5:$5,MAX(rBP!$5:$5))))))</f>
        <v>0</v>
      </c>
      <c r="CH94" s="69">
        <f ca="1">IF(CH$5="",0,SUMPRODUCT(
INDIRECT(ADDRESS($P94,SUMIFS($1:$1,$5:$5,1))&amp;":"&amp;ADDRESS($P94,CH$1)),
INDIRECT("rBP!"&amp;ADDRESS($S94,SUMIFS(rBP!$1:$1,rBP!$5:$5,MAX(rBP!$5:$5)-CH$5+1))&amp;":"&amp;ADDRESS($S94,SUMIFS(rBP!$1:$1,rBP!$5:$5,MAX(rBP!$5:$5))))))</f>
        <v>0</v>
      </c>
      <c r="CI94" s="69">
        <f ca="1">IF(CI$5="",0,SUMPRODUCT(
INDIRECT(ADDRESS($P94,SUMIFS($1:$1,$5:$5,1))&amp;":"&amp;ADDRESS($P94,CI$1)),
INDIRECT("rBP!"&amp;ADDRESS($S94,SUMIFS(rBP!$1:$1,rBP!$5:$5,MAX(rBP!$5:$5)-CI$5+1))&amp;":"&amp;ADDRESS($S94,SUMIFS(rBP!$1:$1,rBP!$5:$5,MAX(rBP!$5:$5))))))</f>
        <v>0</v>
      </c>
      <c r="CJ94" s="69">
        <f ca="1">IF(CJ$5="",0,SUMPRODUCT(
INDIRECT(ADDRESS($P94,SUMIFS($1:$1,$5:$5,1))&amp;":"&amp;ADDRESS($P94,CJ$1)),
INDIRECT("rBP!"&amp;ADDRESS($S94,SUMIFS(rBP!$1:$1,rBP!$5:$5,MAX(rBP!$5:$5)-CJ$5+1))&amp;":"&amp;ADDRESS($S94,SUMIFS(rBP!$1:$1,rBP!$5:$5,MAX(rBP!$5:$5))))))</f>
        <v>0</v>
      </c>
      <c r="CK94" s="69">
        <f ca="1">IF(CK$5="",0,SUMPRODUCT(
INDIRECT(ADDRESS($P94,SUMIFS($1:$1,$5:$5,1))&amp;":"&amp;ADDRESS($P94,CK$1)),
INDIRECT("rBP!"&amp;ADDRESS($S94,SUMIFS(rBP!$1:$1,rBP!$5:$5,MAX(rBP!$5:$5)-CK$5+1))&amp;":"&amp;ADDRESS($S94,SUMIFS(rBP!$1:$1,rBP!$5:$5,MAX(rBP!$5:$5))))))</f>
        <v>0</v>
      </c>
      <c r="CL94" s="69">
        <f ca="1">IF(CL$5="",0,SUMPRODUCT(
INDIRECT(ADDRESS($P94,SUMIFS($1:$1,$5:$5,1))&amp;":"&amp;ADDRESS($P94,CL$1)),
INDIRECT("rBP!"&amp;ADDRESS($S94,SUMIFS(rBP!$1:$1,rBP!$5:$5,MAX(rBP!$5:$5)-CL$5+1))&amp;":"&amp;ADDRESS($S94,SUMIFS(rBP!$1:$1,rBP!$5:$5,MAX(rBP!$5:$5))))))</f>
        <v>0</v>
      </c>
      <c r="CM94" s="69">
        <f ca="1">IF(CM$5="",0,SUMPRODUCT(
INDIRECT(ADDRESS($P94,SUMIFS($1:$1,$5:$5,1))&amp;":"&amp;ADDRESS($P94,CM$1)),
INDIRECT("rBP!"&amp;ADDRESS($S94,SUMIFS(rBP!$1:$1,rBP!$5:$5,MAX(rBP!$5:$5)-CM$5+1))&amp;":"&amp;ADDRESS($S94,SUMIFS(rBP!$1:$1,rBP!$5:$5,MAX(rBP!$5:$5))))))</f>
        <v>0</v>
      </c>
      <c r="CN94" s="69">
        <f ca="1">IF(CN$5="",0,SUMPRODUCT(
INDIRECT(ADDRESS($P94,SUMIFS($1:$1,$5:$5,1))&amp;":"&amp;ADDRESS($P94,CN$1)),
INDIRECT("rBP!"&amp;ADDRESS($S94,SUMIFS(rBP!$1:$1,rBP!$5:$5,MAX(rBP!$5:$5)-CN$5+1))&amp;":"&amp;ADDRESS($S94,SUMIFS(rBP!$1:$1,rBP!$5:$5,MAX(rBP!$5:$5))))))</f>
        <v>0</v>
      </c>
      <c r="CO94" s="69">
        <f ca="1">IF(CO$5="",0,SUMPRODUCT(
INDIRECT(ADDRESS($P94,SUMIFS($1:$1,$5:$5,1))&amp;":"&amp;ADDRESS($P94,CO$1)),
INDIRECT("rBP!"&amp;ADDRESS($S94,SUMIFS(rBP!$1:$1,rBP!$5:$5,MAX(rBP!$5:$5)-CO$5+1))&amp;":"&amp;ADDRESS($S94,SUMIFS(rBP!$1:$1,rBP!$5:$5,MAX(rBP!$5:$5))))))</f>
        <v>0</v>
      </c>
      <c r="CP94" s="69">
        <f ca="1">IF(CP$5="",0,SUMPRODUCT(
INDIRECT(ADDRESS($P94,SUMIFS($1:$1,$5:$5,1))&amp;":"&amp;ADDRESS($P94,CP$1)),
INDIRECT("rBP!"&amp;ADDRESS($S94,SUMIFS(rBP!$1:$1,rBP!$5:$5,MAX(rBP!$5:$5)-CP$5+1))&amp;":"&amp;ADDRESS($S94,SUMIFS(rBP!$1:$1,rBP!$5:$5,MAX(rBP!$5:$5))))))</f>
        <v>0</v>
      </c>
      <c r="CQ94" s="69">
        <f ca="1">IF(CQ$5="",0,SUMPRODUCT(
INDIRECT(ADDRESS($P94,SUMIFS($1:$1,$5:$5,1))&amp;":"&amp;ADDRESS($P94,CQ$1)),
INDIRECT("rBP!"&amp;ADDRESS($S94,SUMIFS(rBP!$1:$1,rBP!$5:$5,MAX(rBP!$5:$5)-CQ$5+1))&amp;":"&amp;ADDRESS($S94,SUMIFS(rBP!$1:$1,rBP!$5:$5,MAX(rBP!$5:$5))))))</f>
        <v>0</v>
      </c>
      <c r="CR94" s="69">
        <f ca="1">IF(CR$5="",0,SUMPRODUCT(
INDIRECT(ADDRESS($P94,SUMIFS($1:$1,$5:$5,1))&amp;":"&amp;ADDRESS($P94,CR$1)),
INDIRECT("rBP!"&amp;ADDRESS($S94,SUMIFS(rBP!$1:$1,rBP!$5:$5,MAX(rBP!$5:$5)-CR$5+1))&amp;":"&amp;ADDRESS($S94,SUMIFS(rBP!$1:$1,rBP!$5:$5,MAX(rBP!$5:$5))))))</f>
        <v>0</v>
      </c>
      <c r="CS94" s="69">
        <f ca="1">IF(CS$5="",0,SUMPRODUCT(
INDIRECT(ADDRESS($P94,SUMIFS($1:$1,$5:$5,1))&amp;":"&amp;ADDRESS($P94,CS$1)),
INDIRECT("rBP!"&amp;ADDRESS($S94,SUMIFS(rBP!$1:$1,rBP!$5:$5,MAX(rBP!$5:$5)-CS$5+1))&amp;":"&amp;ADDRESS($S94,SUMIFS(rBP!$1:$1,rBP!$5:$5,MAX(rBP!$5:$5))))))</f>
        <v>0</v>
      </c>
      <c r="CT94" s="69">
        <f ca="1">IF(CT$5="",0,SUMPRODUCT(
INDIRECT(ADDRESS($P94,SUMIFS($1:$1,$5:$5,1))&amp;":"&amp;ADDRESS($P94,CT$1)),
INDIRECT("rBP!"&amp;ADDRESS($S94,SUMIFS(rBP!$1:$1,rBP!$5:$5,MAX(rBP!$5:$5)-CT$5+1))&amp;":"&amp;ADDRESS($S94,SUMIFS(rBP!$1:$1,rBP!$5:$5,MAX(rBP!$5:$5))))))</f>
        <v>0</v>
      </c>
    </row>
    <row r="95" spans="1:98" s="27" customFormat="1" ht="12" x14ac:dyDescent="0.25">
      <c r="A95" s="26">
        <f>ROW()</f>
        <v>95</v>
      </c>
      <c r="E95" s="24"/>
      <c r="F95" s="66" t="str">
        <f>F86</f>
        <v>Поступление в пр-во ГП</v>
      </c>
      <c r="G95" s="27" t="str">
        <f>BP!$F$29</f>
        <v>ЭлЭн</v>
      </c>
      <c r="M95" s="2" t="str">
        <f>Lists!$R$8</f>
        <v>руб.</v>
      </c>
      <c r="P95" s="71">
        <f t="shared" si="13"/>
        <v>7</v>
      </c>
      <c r="R95" s="24"/>
      <c r="S95" s="71">
        <f>BP!$A149</f>
        <v>149</v>
      </c>
      <c r="T95" s="67"/>
      <c r="U95" s="67"/>
      <c r="V95" s="75"/>
      <c r="W95" s="29">
        <f ca="1">SUM(INDIRECT(ADDRESS(ROW(),SUMIFS($1:$1,$5:$5,1))):INDIRECT(ADDRESS(ROW(),SUMIFS($1:$1,$5:$5,MAX($5:$5)))))</f>
        <v>3574334.3199999989</v>
      </c>
      <c r="X95" s="67"/>
      <c r="Y95" s="67"/>
      <c r="Z95" s="69">
        <f ca="1">IF(Z$5="",0,SUMPRODUCT(
INDIRECT(ADDRESS($P95,SUMIFS($1:$1,$5:$5,1))&amp;":"&amp;ADDRESS($P95,Z$1)),
INDIRECT("rBP!"&amp;ADDRESS($S95,SUMIFS(rBP!$1:$1,rBP!$5:$5,MAX(rBP!$5:$5)-Z$5+1))&amp;":"&amp;ADDRESS($S95,SUMIFS(rBP!$1:$1,rBP!$5:$5,MAX(rBP!$5:$5))))))</f>
        <v>0</v>
      </c>
      <c r="AA95" s="69">
        <f ca="1">IF(AA$5="",0,SUMPRODUCT(
INDIRECT(ADDRESS($P95,SUMIFS($1:$1,$5:$5,1))&amp;":"&amp;ADDRESS($P95,AA$1)),
INDIRECT("rBP!"&amp;ADDRESS($S95,SUMIFS(rBP!$1:$1,rBP!$5:$5,MAX(rBP!$5:$5)-AA$5+1))&amp;":"&amp;ADDRESS($S95,SUMIFS(rBP!$1:$1,rBP!$5:$5,MAX(rBP!$5:$5))))))</f>
        <v>0</v>
      </c>
      <c r="AB95" s="69">
        <f ca="1">IF(AB$5="",0,SUMPRODUCT(
INDIRECT(ADDRESS($P95,SUMIFS($1:$1,$5:$5,1))&amp;":"&amp;ADDRESS($P95,AB$1)),
INDIRECT("rBP!"&amp;ADDRESS($S95,SUMIFS(rBP!$1:$1,rBP!$5:$5,MAX(rBP!$5:$5)-AB$5+1))&amp;":"&amp;ADDRESS($S95,SUMIFS(rBP!$1:$1,rBP!$5:$5,MAX(rBP!$5:$5))))))</f>
        <v>0</v>
      </c>
      <c r="AC95" s="69">
        <f ca="1">IF(AC$5="",0,SUMPRODUCT(
INDIRECT(ADDRESS($P95,SUMIFS($1:$1,$5:$5,1))&amp;":"&amp;ADDRESS($P95,AC$1)),
INDIRECT("rBP!"&amp;ADDRESS($S95,SUMIFS(rBP!$1:$1,rBP!$5:$5,MAX(rBP!$5:$5)-AC$5+1))&amp;":"&amp;ADDRESS($S95,SUMIFS(rBP!$1:$1,rBP!$5:$5,MAX(rBP!$5:$5))))))</f>
        <v>0</v>
      </c>
      <c r="AD95" s="69">
        <f ca="1">IF(AD$5="",0,SUMPRODUCT(
INDIRECT(ADDRESS($P95,SUMIFS($1:$1,$5:$5,1))&amp;":"&amp;ADDRESS($P95,AD$1)),
INDIRECT("rBP!"&amp;ADDRESS($S95,SUMIFS(rBP!$1:$1,rBP!$5:$5,MAX(rBP!$5:$5)-AD$5+1))&amp;":"&amp;ADDRESS($S95,SUMIFS(rBP!$1:$1,rBP!$5:$5,MAX(rBP!$5:$5))))))</f>
        <v>0</v>
      </c>
      <c r="AE95" s="69">
        <f ca="1">IF(AE$5="",0,SUMPRODUCT(
INDIRECT(ADDRESS($P95,SUMIFS($1:$1,$5:$5,1))&amp;":"&amp;ADDRESS($P95,AE$1)),
INDIRECT("rBP!"&amp;ADDRESS($S95,SUMIFS(rBP!$1:$1,rBP!$5:$5,MAX(rBP!$5:$5)-AE$5+1))&amp;":"&amp;ADDRESS($S95,SUMIFS(rBP!$1:$1,rBP!$5:$5,MAX(rBP!$5:$5))))))</f>
        <v>0</v>
      </c>
      <c r="AF95" s="69">
        <f ca="1">IF(AF$5="",0,SUMPRODUCT(
INDIRECT(ADDRESS($P95,SUMIFS($1:$1,$5:$5,1))&amp;":"&amp;ADDRESS($P95,AF$1)),
INDIRECT("rBP!"&amp;ADDRESS($S95,SUMIFS(rBP!$1:$1,rBP!$5:$5,MAX(rBP!$5:$5)-AF$5+1))&amp;":"&amp;ADDRESS($S95,SUMIFS(rBP!$1:$1,rBP!$5:$5,MAX(rBP!$5:$5))))))</f>
        <v>0</v>
      </c>
      <c r="AG95" s="69">
        <f ca="1">IF(AG$5="",0,SUMPRODUCT(
INDIRECT(ADDRESS($P95,SUMIFS($1:$1,$5:$5,1))&amp;":"&amp;ADDRESS($P95,AG$1)),
INDIRECT("rBP!"&amp;ADDRESS($S95,SUMIFS(rBP!$1:$1,rBP!$5:$5,MAX(rBP!$5:$5)-AG$5+1))&amp;":"&amp;ADDRESS($S95,SUMIFS(rBP!$1:$1,rBP!$5:$5,MAX(rBP!$5:$5))))))</f>
        <v>184.00000000000003</v>
      </c>
      <c r="AH95" s="69">
        <f ca="1">IF(AH$5="",0,SUMPRODUCT(
INDIRECT(ADDRESS($P95,SUMIFS($1:$1,$5:$5,1))&amp;":"&amp;ADDRESS($P95,AH$1)),
INDIRECT("rBP!"&amp;ADDRESS($S95,SUMIFS(rBP!$1:$1,rBP!$5:$5,MAX(rBP!$5:$5)-AH$5+1))&amp;":"&amp;ADDRESS($S95,SUMIFS(rBP!$1:$1,rBP!$5:$5,MAX(rBP!$5:$5))))))</f>
        <v>736.00000000000011</v>
      </c>
      <c r="AI95" s="69">
        <f ca="1">IF(AI$5="",0,SUMPRODUCT(
INDIRECT(ADDRESS($P95,SUMIFS($1:$1,$5:$5,1))&amp;":"&amp;ADDRESS($P95,AI$1)),
INDIRECT("rBP!"&amp;ADDRESS($S95,SUMIFS(rBP!$1:$1,rBP!$5:$5,MAX(rBP!$5:$5)-AI$5+1))&amp;":"&amp;ADDRESS($S95,SUMIFS(rBP!$1:$1,rBP!$5:$5,MAX(rBP!$5:$5))))))</f>
        <v>1324.8000000000002</v>
      </c>
      <c r="AJ95" s="69">
        <f ca="1">IF(AJ$5="",0,SUMPRODUCT(
INDIRECT(ADDRESS($P95,SUMIFS($1:$1,$5:$5,1))&amp;":"&amp;ADDRESS($P95,AJ$1)),
INDIRECT("rBP!"&amp;ADDRESS($S95,SUMIFS(rBP!$1:$1,rBP!$5:$5,MAX(rBP!$5:$5)-AJ$5+1))&amp;":"&amp;ADDRESS($S95,SUMIFS(rBP!$1:$1,rBP!$5:$5,MAX(rBP!$5:$5))))))</f>
        <v>1936.6000000000001</v>
      </c>
      <c r="AK95" s="69">
        <f ca="1">IF(AK$5="",0,SUMPRODUCT(
INDIRECT(ADDRESS($P95,SUMIFS($1:$1,$5:$5,1))&amp;":"&amp;ADDRESS($P95,AK$1)),
INDIRECT("rBP!"&amp;ADDRESS($S95,SUMIFS(rBP!$1:$1,rBP!$5:$5,MAX(rBP!$5:$5)-AK$5+1))&amp;":"&amp;ADDRESS($S95,SUMIFS(rBP!$1:$1,rBP!$5:$5,MAX(rBP!$5:$5))))))</f>
        <v>2470.2000000000003</v>
      </c>
      <c r="AL95" s="69">
        <f ca="1">IF(AL$5="",0,SUMPRODUCT(
INDIRECT(ADDRESS($P95,SUMIFS($1:$1,$5:$5,1))&amp;":"&amp;ADDRESS($P95,AL$1)),
INDIRECT("rBP!"&amp;ADDRESS($S95,SUMIFS(rBP!$1:$1,rBP!$5:$5,MAX(rBP!$5:$5)-AL$5+1))&amp;":"&amp;ADDRESS($S95,SUMIFS(rBP!$1:$1,rBP!$5:$5,MAX(rBP!$5:$5))))))</f>
        <v>3244.8400000000006</v>
      </c>
      <c r="AM95" s="69">
        <f ca="1">IF(AM$5="",0,SUMPRODUCT(
INDIRECT(ADDRESS($P95,SUMIFS($1:$1,$5:$5,1))&amp;":"&amp;ADDRESS($P95,AM$1)),
INDIRECT("rBP!"&amp;ADDRESS($S95,SUMIFS(rBP!$1:$1,rBP!$5:$5,MAX(rBP!$5:$5)-AM$5+1))&amp;":"&amp;ADDRESS($S95,SUMIFS(rBP!$1:$1,rBP!$5:$5,MAX(rBP!$5:$5))))))</f>
        <v>5268.8400000000011</v>
      </c>
      <c r="AN95" s="69">
        <f ca="1">IF(AN$5="",0,SUMPRODUCT(
INDIRECT(ADDRESS($P95,SUMIFS($1:$1,$5:$5,1))&amp;":"&amp;ADDRESS($P95,AN$1)),
INDIRECT("rBP!"&amp;ADDRESS($S95,SUMIFS(rBP!$1:$1,rBP!$5:$5,MAX(rBP!$5:$5)-AN$5+1))&amp;":"&amp;ADDRESS($S95,SUMIFS(rBP!$1:$1,rBP!$5:$5,MAX(rBP!$5:$5))))))</f>
        <v>8676.52</v>
      </c>
      <c r="AO95" s="69">
        <f ca="1">IF(AO$5="",0,SUMPRODUCT(
INDIRECT(ADDRESS($P95,SUMIFS($1:$1,$5:$5,1))&amp;":"&amp;ADDRESS($P95,AO$1)),
INDIRECT("rBP!"&amp;ADDRESS($S95,SUMIFS(rBP!$1:$1,rBP!$5:$5,MAX(rBP!$5:$5)-AO$5+1))&amp;":"&amp;ADDRESS($S95,SUMIFS(rBP!$1:$1,rBP!$5:$5,MAX(rBP!$5:$5))))))</f>
        <v>13568.62</v>
      </c>
      <c r="AP95" s="69">
        <f ca="1">IF(AP$5="",0,SUMPRODUCT(
INDIRECT(ADDRESS($P95,SUMIFS($1:$1,$5:$5,1))&amp;":"&amp;ADDRESS($P95,AP$1)),
INDIRECT("rBP!"&amp;ADDRESS($S95,SUMIFS(rBP!$1:$1,rBP!$5:$5,MAX(rBP!$5:$5)-AP$5+1))&amp;":"&amp;ADDRESS($S95,SUMIFS(rBP!$1:$1,rBP!$5:$5,MAX(rBP!$5:$5))))))</f>
        <v>19766.2</v>
      </c>
      <c r="AQ95" s="69">
        <f ca="1">IF(AQ$5="",0,SUMPRODUCT(
INDIRECT(ADDRESS($P95,SUMIFS($1:$1,$5:$5,1))&amp;":"&amp;ADDRESS($P95,AQ$1)),
INDIRECT("rBP!"&amp;ADDRESS($S95,SUMIFS(rBP!$1:$1,rBP!$5:$5,MAX(rBP!$5:$5)-AQ$5+1))&amp;":"&amp;ADDRESS($S95,SUMIFS(rBP!$1:$1,rBP!$5:$5,MAX(rBP!$5:$5))))))</f>
        <v>26733.820000000003</v>
      </c>
      <c r="AR95" s="69">
        <f ca="1">IF(AR$5="",0,SUMPRODUCT(
INDIRECT(ADDRESS($P95,SUMIFS($1:$1,$5:$5,1))&amp;":"&amp;ADDRESS($P95,AR$1)),
INDIRECT("rBP!"&amp;ADDRESS($S95,SUMIFS(rBP!$1:$1,rBP!$5:$5,MAX(rBP!$5:$5)-AR$5+1))&amp;":"&amp;ADDRESS($S95,SUMIFS(rBP!$1:$1,rBP!$5:$5,MAX(rBP!$5:$5))))))</f>
        <v>34158.680000000008</v>
      </c>
      <c r="AS95" s="69">
        <f ca="1">IF(AS$5="",0,SUMPRODUCT(
INDIRECT(ADDRESS($P95,SUMIFS($1:$1,$5:$5,1))&amp;":"&amp;ADDRESS($P95,AS$1)),
INDIRECT("rBP!"&amp;ADDRESS($S95,SUMIFS(rBP!$1:$1,rBP!$5:$5,MAX(rBP!$5:$5)-AS$5+1))&amp;":"&amp;ADDRESS($S95,SUMIFS(rBP!$1:$1,rBP!$5:$5,MAX(rBP!$5:$5))))))</f>
        <v>41820.9</v>
      </c>
      <c r="AT95" s="69">
        <f ca="1">IF(AT$5="",0,SUMPRODUCT(
INDIRECT(ADDRESS($P95,SUMIFS($1:$1,$5:$5,1))&amp;":"&amp;ADDRESS($P95,AT$1)),
INDIRECT("rBP!"&amp;ADDRESS($S95,SUMIFS(rBP!$1:$1,rBP!$5:$5,MAX(rBP!$5:$5)-AT$5+1))&amp;":"&amp;ADDRESS($S95,SUMIFS(rBP!$1:$1,rBP!$5:$5,MAX(rBP!$5:$5))))))</f>
        <v>49608.700000000004</v>
      </c>
      <c r="AU95" s="69">
        <f ca="1">IF(AU$5="",0,SUMPRODUCT(
INDIRECT(ADDRESS($P95,SUMIFS($1:$1,$5:$5,1))&amp;":"&amp;ADDRESS($P95,AU$1)),
INDIRECT("rBP!"&amp;ADDRESS($S95,SUMIFS(rBP!$1:$1,rBP!$5:$5,MAX(rBP!$5:$5)-AU$5+1))&amp;":"&amp;ADDRESS($S95,SUMIFS(rBP!$1:$1,rBP!$5:$5,MAX(rBP!$5:$5))))))</f>
        <v>57451.700000000004</v>
      </c>
      <c r="AV95" s="69">
        <f ca="1">IF(AV$5="",0,SUMPRODUCT(
INDIRECT(ADDRESS($P95,SUMIFS($1:$1,$5:$5,1))&amp;":"&amp;ADDRESS($P95,AV$1)),
INDIRECT("rBP!"&amp;ADDRESS($S95,SUMIFS(rBP!$1:$1,rBP!$5:$5,MAX(rBP!$5:$5)-AV$5+1))&amp;":"&amp;ADDRESS($S95,SUMIFS(rBP!$1:$1,rBP!$5:$5,MAX(rBP!$5:$5))))))</f>
        <v>65308.500000000007</v>
      </c>
      <c r="AW95" s="69">
        <f ca="1">IF(AW$5="",0,SUMPRODUCT(
INDIRECT(ADDRESS($P95,SUMIFS($1:$1,$5:$5,1))&amp;":"&amp;ADDRESS($P95,AW$1)),
INDIRECT("rBP!"&amp;ADDRESS($S95,SUMIFS(rBP!$1:$1,rBP!$5:$5,MAX(rBP!$5:$5)-AW$5+1))&amp;":"&amp;ADDRESS($S95,SUMIFS(rBP!$1:$1,rBP!$5:$5,MAX(rBP!$5:$5))))))</f>
        <v>73172.200000000012</v>
      </c>
      <c r="AX95" s="69">
        <f ca="1">IF(AX$5="",0,SUMPRODUCT(
INDIRECT(ADDRESS($P95,SUMIFS($1:$1,$5:$5,1))&amp;":"&amp;ADDRESS($P95,AX$1)),
INDIRECT("rBP!"&amp;ADDRESS($S95,SUMIFS(rBP!$1:$1,rBP!$5:$5,MAX(rBP!$5:$5)-AX$5+1))&amp;":"&amp;ADDRESS($S95,SUMIFS(rBP!$1:$1,rBP!$5:$5,MAX(rBP!$5:$5))))))</f>
        <v>81038.200000000012</v>
      </c>
      <c r="AY95" s="69">
        <f ca="1">IF(AY$5="",0,SUMPRODUCT(
INDIRECT(ADDRESS($P95,SUMIFS($1:$1,$5:$5,1))&amp;":"&amp;ADDRESS($P95,AY$1)),
INDIRECT("rBP!"&amp;ADDRESS($S95,SUMIFS(rBP!$1:$1,rBP!$5:$5,MAX(rBP!$5:$5)-AY$5+1))&amp;":"&amp;ADDRESS($S95,SUMIFS(rBP!$1:$1,rBP!$5:$5,MAX(rBP!$5:$5))))))</f>
        <v>88904.200000000012</v>
      </c>
      <c r="AZ95" s="69">
        <f ca="1">IF(AZ$5="",0,SUMPRODUCT(
INDIRECT(ADDRESS($P95,SUMIFS($1:$1,$5:$5,1))&amp;":"&amp;ADDRESS($P95,AZ$1)),
INDIRECT("rBP!"&amp;ADDRESS($S95,SUMIFS(rBP!$1:$1,rBP!$5:$5,MAX(rBP!$5:$5)-AZ$5+1))&amp;":"&amp;ADDRESS($S95,SUMIFS(rBP!$1:$1,rBP!$5:$5,MAX(rBP!$5:$5))))))</f>
        <v>96770.200000000012</v>
      </c>
      <c r="BA95" s="69">
        <f ca="1">IF(BA$5="",0,SUMPRODUCT(
INDIRECT(ADDRESS($P95,SUMIFS($1:$1,$5:$5,1))&amp;":"&amp;ADDRESS($P95,BA$1)),
INDIRECT("rBP!"&amp;ADDRESS($S95,SUMIFS(rBP!$1:$1,rBP!$5:$5,MAX(rBP!$5:$5)-BA$5+1))&amp;":"&amp;ADDRESS($S95,SUMIFS(rBP!$1:$1,rBP!$5:$5,MAX(rBP!$5:$5))))))</f>
        <v>104636.20000000001</v>
      </c>
      <c r="BB95" s="69">
        <f ca="1">IF(BB$5="",0,SUMPRODUCT(
INDIRECT(ADDRESS($P95,SUMIFS($1:$1,$5:$5,1))&amp;":"&amp;ADDRESS($P95,BB$1)),
INDIRECT("rBP!"&amp;ADDRESS($S95,SUMIFS(rBP!$1:$1,rBP!$5:$5,MAX(rBP!$5:$5)-BB$5+1))&amp;":"&amp;ADDRESS($S95,SUMIFS(rBP!$1:$1,rBP!$5:$5,MAX(rBP!$5:$5))))))</f>
        <v>112502.20000000001</v>
      </c>
      <c r="BC95" s="69">
        <f ca="1">IF(BC$5="",0,SUMPRODUCT(
INDIRECT(ADDRESS($P95,SUMIFS($1:$1,$5:$5,1))&amp;":"&amp;ADDRESS($P95,BC$1)),
INDIRECT("rBP!"&amp;ADDRESS($S95,SUMIFS(rBP!$1:$1,rBP!$5:$5,MAX(rBP!$5:$5)-BC$5+1))&amp;":"&amp;ADDRESS($S95,SUMIFS(rBP!$1:$1,rBP!$5:$5,MAX(rBP!$5:$5))))))</f>
        <v>120368.20000000001</v>
      </c>
      <c r="BD95" s="69">
        <f ca="1">IF(BD$5="",0,SUMPRODUCT(
INDIRECT(ADDRESS($P95,SUMIFS($1:$1,$5:$5,1))&amp;":"&amp;ADDRESS($P95,BD$1)),
INDIRECT("rBP!"&amp;ADDRESS($S95,SUMIFS(rBP!$1:$1,rBP!$5:$5,MAX(rBP!$5:$5)-BD$5+1))&amp;":"&amp;ADDRESS($S95,SUMIFS(rBP!$1:$1,rBP!$5:$5,MAX(rBP!$5:$5))))))</f>
        <v>127774.20000000001</v>
      </c>
      <c r="BE95" s="69">
        <f ca="1">IF(BE$5="",0,SUMPRODUCT(
INDIRECT(ADDRESS($P95,SUMIFS($1:$1,$5:$5,1))&amp;":"&amp;ADDRESS($P95,BE$1)),
INDIRECT("rBP!"&amp;ADDRESS($S95,SUMIFS(rBP!$1:$1,rBP!$5:$5,MAX(rBP!$5:$5)-BE$5+1))&amp;":"&amp;ADDRESS($S95,SUMIFS(rBP!$1:$1,rBP!$5:$5,MAX(rBP!$5:$5))))))</f>
        <v>133800.20000000001</v>
      </c>
      <c r="BF95" s="69">
        <f ca="1">IF(BF$5="",0,SUMPRODUCT(
INDIRECT(ADDRESS($P95,SUMIFS($1:$1,$5:$5,1))&amp;":"&amp;ADDRESS($P95,BF$1)),
INDIRECT("rBP!"&amp;ADDRESS($S95,SUMIFS(rBP!$1:$1,rBP!$5:$5,MAX(rBP!$5:$5)-BF$5+1))&amp;":"&amp;ADDRESS($S95,SUMIFS(rBP!$1:$1,rBP!$5:$5,MAX(rBP!$5:$5))))))</f>
        <v>138354.20000000001</v>
      </c>
      <c r="BG95" s="69">
        <f ca="1">IF(BG$5="",0,SUMPRODUCT(
INDIRECT(ADDRESS($P95,SUMIFS($1:$1,$5:$5,1))&amp;":"&amp;ADDRESS($P95,BG$1)),
INDIRECT("rBP!"&amp;ADDRESS($S95,SUMIFS(rBP!$1:$1,rBP!$5:$5,MAX(rBP!$5:$5)-BG$5+1))&amp;":"&amp;ADDRESS($S95,SUMIFS(rBP!$1:$1,rBP!$5:$5,MAX(rBP!$5:$5))))))</f>
        <v>141378.70000000001</v>
      </c>
      <c r="BH95" s="69">
        <f ca="1">IF(BH$5="",0,SUMPRODUCT(
INDIRECT(ADDRESS($P95,SUMIFS($1:$1,$5:$5,1))&amp;":"&amp;ADDRESS($P95,BH$1)),
INDIRECT("rBP!"&amp;ADDRESS($S95,SUMIFS(rBP!$1:$1,rBP!$5:$5,MAX(rBP!$5:$5)-BH$5+1))&amp;":"&amp;ADDRESS($S95,SUMIFS(rBP!$1:$1,rBP!$5:$5,MAX(rBP!$5:$5))))))</f>
        <v>143069.20000000001</v>
      </c>
      <c r="BI95" s="69">
        <f ca="1">IF(BI$5="",0,SUMPRODUCT(
INDIRECT(ADDRESS($P95,SUMIFS($1:$1,$5:$5,1))&amp;":"&amp;ADDRESS($P95,BI$1)),
INDIRECT("rBP!"&amp;ADDRESS($S95,SUMIFS(rBP!$1:$1,rBP!$5:$5,MAX(rBP!$5:$5)-BI$5+1))&amp;":"&amp;ADDRESS($S95,SUMIFS(rBP!$1:$1,rBP!$5:$5,MAX(rBP!$5:$5))))))</f>
        <v>143973.1</v>
      </c>
      <c r="BJ95" s="69">
        <f ca="1">IF(BJ$5="",0,SUMPRODUCT(
INDIRECT(ADDRESS($P95,SUMIFS($1:$1,$5:$5,1))&amp;":"&amp;ADDRESS($P95,BJ$1)),
INDIRECT("rBP!"&amp;ADDRESS($S95,SUMIFS(rBP!$1:$1,rBP!$5:$5,MAX(rBP!$5:$5)-BJ$5+1))&amp;":"&amp;ADDRESS($S95,SUMIFS(rBP!$1:$1,rBP!$5:$5,MAX(rBP!$5:$5))))))</f>
        <v>144417.00000000003</v>
      </c>
      <c r="BK95" s="69">
        <f ca="1">IF(BK$5="",0,SUMPRODUCT(
INDIRECT(ADDRESS($P95,SUMIFS($1:$1,$5:$5,1))&amp;":"&amp;ADDRESS($P95,BK$1)),
INDIRECT("rBP!"&amp;ADDRESS($S95,SUMIFS(rBP!$1:$1,rBP!$5:$5,MAX(rBP!$5:$5)-BK$5+1))&amp;":"&amp;ADDRESS($S95,SUMIFS(rBP!$1:$1,rBP!$5:$5,MAX(rBP!$5:$5))))))</f>
        <v>144621.70000000001</v>
      </c>
      <c r="BL95" s="69">
        <f ca="1">IF(BL$5="",0,SUMPRODUCT(
INDIRECT(ADDRESS($P95,SUMIFS($1:$1,$5:$5,1))&amp;":"&amp;ADDRESS($P95,BL$1)),
INDIRECT("rBP!"&amp;ADDRESS($S95,SUMIFS(rBP!$1:$1,rBP!$5:$5,MAX(rBP!$5:$5)-BL$5+1))&amp;":"&amp;ADDRESS($S95,SUMIFS(rBP!$1:$1,rBP!$5:$5,MAX(rBP!$5:$5))))))</f>
        <v>144699.90000000002</v>
      </c>
      <c r="BM95" s="69">
        <f ca="1">IF(BM$5="",0,SUMPRODUCT(
INDIRECT(ADDRESS($P95,SUMIFS($1:$1,$5:$5,1))&amp;":"&amp;ADDRESS($P95,BM$1)),
INDIRECT("rBP!"&amp;ADDRESS($S95,SUMIFS(rBP!$1:$1,rBP!$5:$5,MAX(rBP!$5:$5)-BM$5+1))&amp;":"&amp;ADDRESS($S95,SUMIFS(rBP!$1:$1,rBP!$5:$5,MAX(rBP!$5:$5))))))</f>
        <v>144722.90000000002</v>
      </c>
      <c r="BN95" s="69">
        <f ca="1">IF(BN$5="",0,SUMPRODUCT(
INDIRECT(ADDRESS($P95,SUMIFS($1:$1,$5:$5,1))&amp;":"&amp;ADDRESS($P95,BN$1)),
INDIRECT("rBP!"&amp;ADDRESS($S95,SUMIFS(rBP!$1:$1,rBP!$5:$5,MAX(rBP!$5:$5)-BN$5+1))&amp;":"&amp;ADDRESS($S95,SUMIFS(rBP!$1:$1,rBP!$5:$5,MAX(rBP!$5:$5))))))</f>
        <v>144732.1</v>
      </c>
      <c r="BO95" s="69">
        <f ca="1">IF(BO$5="",0,SUMPRODUCT(
INDIRECT(ADDRESS($P95,SUMIFS($1:$1,$5:$5,1))&amp;":"&amp;ADDRESS($P95,BO$1)),
INDIRECT("rBP!"&amp;ADDRESS($S95,SUMIFS(rBP!$1:$1,rBP!$5:$5,MAX(rBP!$5:$5)-BO$5+1))&amp;":"&amp;ADDRESS($S95,SUMIFS(rBP!$1:$1,rBP!$5:$5,MAX(rBP!$5:$5))))))</f>
        <v>144734.40000000002</v>
      </c>
      <c r="BP95" s="69">
        <f ca="1">IF(BP$5="",0,SUMPRODUCT(
INDIRECT(ADDRESS($P95,SUMIFS($1:$1,$5:$5,1))&amp;":"&amp;ADDRESS($P95,BP$1)),
INDIRECT("rBP!"&amp;ADDRESS($S95,SUMIFS(rBP!$1:$1,rBP!$5:$5,MAX(rBP!$5:$5)-BP$5+1))&amp;":"&amp;ADDRESS($S95,SUMIFS(rBP!$1:$1,rBP!$5:$5,MAX(rBP!$5:$5))))))</f>
        <v>144734.40000000002</v>
      </c>
      <c r="BQ95" s="69">
        <f ca="1">IF(BQ$5="",0,SUMPRODUCT(
INDIRECT(ADDRESS($P95,SUMIFS($1:$1,$5:$5,1))&amp;":"&amp;ADDRESS($P95,BQ$1)),
INDIRECT("rBP!"&amp;ADDRESS($S95,SUMIFS(rBP!$1:$1,rBP!$5:$5,MAX(rBP!$5:$5)-BQ$5+1))&amp;":"&amp;ADDRESS($S95,SUMIFS(rBP!$1:$1,rBP!$5:$5,MAX(rBP!$5:$5))))))</f>
        <v>144734.40000000002</v>
      </c>
      <c r="BR95" s="69">
        <f ca="1">IF(BR$5="",0,SUMPRODUCT(
INDIRECT(ADDRESS($P95,SUMIFS($1:$1,$5:$5,1))&amp;":"&amp;ADDRESS($P95,BR$1)),
INDIRECT("rBP!"&amp;ADDRESS($S95,SUMIFS(rBP!$1:$1,rBP!$5:$5,MAX(rBP!$5:$5)-BR$5+1))&amp;":"&amp;ADDRESS($S95,SUMIFS(rBP!$1:$1,rBP!$5:$5,MAX(rBP!$5:$5))))))</f>
        <v>144734.40000000002</v>
      </c>
      <c r="BS95" s="69">
        <f ca="1">IF(BS$5="",0,SUMPRODUCT(
INDIRECT(ADDRESS($P95,SUMIFS($1:$1,$5:$5,1))&amp;":"&amp;ADDRESS($P95,BS$1)),
INDIRECT("rBP!"&amp;ADDRESS($S95,SUMIFS(rBP!$1:$1,rBP!$5:$5,MAX(rBP!$5:$5)-BS$5+1))&amp;":"&amp;ADDRESS($S95,SUMIFS(rBP!$1:$1,rBP!$5:$5,MAX(rBP!$5:$5))))))</f>
        <v>144734.40000000002</v>
      </c>
      <c r="BT95" s="69">
        <f ca="1">IF(BT$5="",0,SUMPRODUCT(
INDIRECT(ADDRESS($P95,SUMIFS($1:$1,$5:$5,1))&amp;":"&amp;ADDRESS($P95,BT$1)),
INDIRECT("rBP!"&amp;ADDRESS($S95,SUMIFS(rBP!$1:$1,rBP!$5:$5,MAX(rBP!$5:$5)-BT$5+1))&amp;":"&amp;ADDRESS($S95,SUMIFS(rBP!$1:$1,rBP!$5:$5,MAX(rBP!$5:$5))))))</f>
        <v>144734.40000000002</v>
      </c>
      <c r="BU95" s="69">
        <f ca="1">IF(BU$5="",0,SUMPRODUCT(
INDIRECT(ADDRESS($P95,SUMIFS($1:$1,$5:$5,1))&amp;":"&amp;ADDRESS($P95,BU$1)),
INDIRECT("rBP!"&amp;ADDRESS($S95,SUMIFS(rBP!$1:$1,rBP!$5:$5,MAX(rBP!$5:$5)-BU$5+1))&amp;":"&amp;ADDRESS($S95,SUMIFS(rBP!$1:$1,rBP!$5:$5,MAX(rBP!$5:$5))))))</f>
        <v>144734.40000000002</v>
      </c>
      <c r="BV95" s="69">
        <f ca="1">IF(BV$5="",0,SUMPRODUCT(
INDIRECT(ADDRESS($P95,SUMIFS($1:$1,$5:$5,1))&amp;":"&amp;ADDRESS($P95,BV$1)),
INDIRECT("rBP!"&amp;ADDRESS($S95,SUMIFS(rBP!$1:$1,rBP!$5:$5,MAX(rBP!$5:$5)-BV$5+1))&amp;":"&amp;ADDRESS($S95,SUMIFS(rBP!$1:$1,rBP!$5:$5,MAX(rBP!$5:$5))))))</f>
        <v>0</v>
      </c>
      <c r="BW95" s="69">
        <f ca="1">IF(BW$5="",0,SUMPRODUCT(
INDIRECT(ADDRESS($P95,SUMIFS($1:$1,$5:$5,1))&amp;":"&amp;ADDRESS($P95,BW$1)),
INDIRECT("rBP!"&amp;ADDRESS($S95,SUMIFS(rBP!$1:$1,rBP!$5:$5,MAX(rBP!$5:$5)-BW$5+1))&amp;":"&amp;ADDRESS($S95,SUMIFS(rBP!$1:$1,rBP!$5:$5,MAX(rBP!$5:$5))))))</f>
        <v>0</v>
      </c>
      <c r="BX95" s="69">
        <f ca="1">IF(BX$5="",0,SUMPRODUCT(
INDIRECT(ADDRESS($P95,SUMIFS($1:$1,$5:$5,1))&amp;":"&amp;ADDRESS($P95,BX$1)),
INDIRECT("rBP!"&amp;ADDRESS($S95,SUMIFS(rBP!$1:$1,rBP!$5:$5,MAX(rBP!$5:$5)-BX$5+1))&amp;":"&amp;ADDRESS($S95,SUMIFS(rBP!$1:$1,rBP!$5:$5,MAX(rBP!$5:$5))))))</f>
        <v>0</v>
      </c>
      <c r="BY95" s="69">
        <f ca="1">IF(BY$5="",0,SUMPRODUCT(
INDIRECT(ADDRESS($P95,SUMIFS($1:$1,$5:$5,1))&amp;":"&amp;ADDRESS($P95,BY$1)),
INDIRECT("rBP!"&amp;ADDRESS($S95,SUMIFS(rBP!$1:$1,rBP!$5:$5,MAX(rBP!$5:$5)-BY$5+1))&amp;":"&amp;ADDRESS($S95,SUMIFS(rBP!$1:$1,rBP!$5:$5,MAX(rBP!$5:$5))))))</f>
        <v>0</v>
      </c>
      <c r="BZ95" s="69">
        <f ca="1">IF(BZ$5="",0,SUMPRODUCT(
INDIRECT(ADDRESS($P95,SUMIFS($1:$1,$5:$5,1))&amp;":"&amp;ADDRESS($P95,BZ$1)),
INDIRECT("rBP!"&amp;ADDRESS($S95,SUMIFS(rBP!$1:$1,rBP!$5:$5,MAX(rBP!$5:$5)-BZ$5+1))&amp;":"&amp;ADDRESS($S95,SUMIFS(rBP!$1:$1,rBP!$5:$5,MAX(rBP!$5:$5))))))</f>
        <v>0</v>
      </c>
      <c r="CA95" s="69">
        <f ca="1">IF(CA$5="",0,SUMPRODUCT(
INDIRECT(ADDRESS($P95,SUMIFS($1:$1,$5:$5,1))&amp;":"&amp;ADDRESS($P95,CA$1)),
INDIRECT("rBP!"&amp;ADDRESS($S95,SUMIFS(rBP!$1:$1,rBP!$5:$5,MAX(rBP!$5:$5)-CA$5+1))&amp;":"&amp;ADDRESS($S95,SUMIFS(rBP!$1:$1,rBP!$5:$5,MAX(rBP!$5:$5))))))</f>
        <v>0</v>
      </c>
      <c r="CB95" s="69">
        <f ca="1">IF(CB$5="",0,SUMPRODUCT(
INDIRECT(ADDRESS($P95,SUMIFS($1:$1,$5:$5,1))&amp;":"&amp;ADDRESS($P95,CB$1)),
INDIRECT("rBP!"&amp;ADDRESS($S95,SUMIFS(rBP!$1:$1,rBP!$5:$5,MAX(rBP!$5:$5)-CB$5+1))&amp;":"&amp;ADDRESS($S95,SUMIFS(rBP!$1:$1,rBP!$5:$5,MAX(rBP!$5:$5))))))</f>
        <v>0</v>
      </c>
      <c r="CC95" s="69">
        <f ca="1">IF(CC$5="",0,SUMPRODUCT(
INDIRECT(ADDRESS($P95,SUMIFS($1:$1,$5:$5,1))&amp;":"&amp;ADDRESS($P95,CC$1)),
INDIRECT("rBP!"&amp;ADDRESS($S95,SUMIFS(rBP!$1:$1,rBP!$5:$5,MAX(rBP!$5:$5)-CC$5+1))&amp;":"&amp;ADDRESS($S95,SUMIFS(rBP!$1:$1,rBP!$5:$5,MAX(rBP!$5:$5))))))</f>
        <v>0</v>
      </c>
      <c r="CD95" s="69">
        <f ca="1">IF(CD$5="",0,SUMPRODUCT(
INDIRECT(ADDRESS($P95,SUMIFS($1:$1,$5:$5,1))&amp;":"&amp;ADDRESS($P95,CD$1)),
INDIRECT("rBP!"&amp;ADDRESS($S95,SUMIFS(rBP!$1:$1,rBP!$5:$5,MAX(rBP!$5:$5)-CD$5+1))&amp;":"&amp;ADDRESS($S95,SUMIFS(rBP!$1:$1,rBP!$5:$5,MAX(rBP!$5:$5))))))</f>
        <v>0</v>
      </c>
      <c r="CE95" s="69">
        <f ca="1">IF(CE$5="",0,SUMPRODUCT(
INDIRECT(ADDRESS($P95,SUMIFS($1:$1,$5:$5,1))&amp;":"&amp;ADDRESS($P95,CE$1)),
INDIRECT("rBP!"&amp;ADDRESS($S95,SUMIFS(rBP!$1:$1,rBP!$5:$5,MAX(rBP!$5:$5)-CE$5+1))&amp;":"&amp;ADDRESS($S95,SUMIFS(rBP!$1:$1,rBP!$5:$5,MAX(rBP!$5:$5))))))</f>
        <v>0</v>
      </c>
      <c r="CF95" s="69">
        <f ca="1">IF(CF$5="",0,SUMPRODUCT(
INDIRECT(ADDRESS($P95,SUMIFS($1:$1,$5:$5,1))&amp;":"&amp;ADDRESS($P95,CF$1)),
INDIRECT("rBP!"&amp;ADDRESS($S95,SUMIFS(rBP!$1:$1,rBP!$5:$5,MAX(rBP!$5:$5)-CF$5+1))&amp;":"&amp;ADDRESS($S95,SUMIFS(rBP!$1:$1,rBP!$5:$5,MAX(rBP!$5:$5))))))</f>
        <v>0</v>
      </c>
      <c r="CG95" s="69">
        <f ca="1">IF(CG$5="",0,SUMPRODUCT(
INDIRECT(ADDRESS($P95,SUMIFS($1:$1,$5:$5,1))&amp;":"&amp;ADDRESS($P95,CG$1)),
INDIRECT("rBP!"&amp;ADDRESS($S95,SUMIFS(rBP!$1:$1,rBP!$5:$5,MAX(rBP!$5:$5)-CG$5+1))&amp;":"&amp;ADDRESS($S95,SUMIFS(rBP!$1:$1,rBP!$5:$5,MAX(rBP!$5:$5))))))</f>
        <v>0</v>
      </c>
      <c r="CH95" s="69">
        <f ca="1">IF(CH$5="",0,SUMPRODUCT(
INDIRECT(ADDRESS($P95,SUMIFS($1:$1,$5:$5,1))&amp;":"&amp;ADDRESS($P95,CH$1)),
INDIRECT("rBP!"&amp;ADDRESS($S95,SUMIFS(rBP!$1:$1,rBP!$5:$5,MAX(rBP!$5:$5)-CH$5+1))&amp;":"&amp;ADDRESS($S95,SUMIFS(rBP!$1:$1,rBP!$5:$5,MAX(rBP!$5:$5))))))</f>
        <v>0</v>
      </c>
      <c r="CI95" s="69">
        <f ca="1">IF(CI$5="",0,SUMPRODUCT(
INDIRECT(ADDRESS($P95,SUMIFS($1:$1,$5:$5,1))&amp;":"&amp;ADDRESS($P95,CI$1)),
INDIRECT("rBP!"&amp;ADDRESS($S95,SUMIFS(rBP!$1:$1,rBP!$5:$5,MAX(rBP!$5:$5)-CI$5+1))&amp;":"&amp;ADDRESS($S95,SUMIFS(rBP!$1:$1,rBP!$5:$5,MAX(rBP!$5:$5))))))</f>
        <v>0</v>
      </c>
      <c r="CJ95" s="69">
        <f ca="1">IF(CJ$5="",0,SUMPRODUCT(
INDIRECT(ADDRESS($P95,SUMIFS($1:$1,$5:$5,1))&amp;":"&amp;ADDRESS($P95,CJ$1)),
INDIRECT("rBP!"&amp;ADDRESS($S95,SUMIFS(rBP!$1:$1,rBP!$5:$5,MAX(rBP!$5:$5)-CJ$5+1))&amp;":"&amp;ADDRESS($S95,SUMIFS(rBP!$1:$1,rBP!$5:$5,MAX(rBP!$5:$5))))))</f>
        <v>0</v>
      </c>
      <c r="CK95" s="69">
        <f ca="1">IF(CK$5="",0,SUMPRODUCT(
INDIRECT(ADDRESS($P95,SUMIFS($1:$1,$5:$5,1))&amp;":"&amp;ADDRESS($P95,CK$1)),
INDIRECT("rBP!"&amp;ADDRESS($S95,SUMIFS(rBP!$1:$1,rBP!$5:$5,MAX(rBP!$5:$5)-CK$5+1))&amp;":"&amp;ADDRESS($S95,SUMIFS(rBP!$1:$1,rBP!$5:$5,MAX(rBP!$5:$5))))))</f>
        <v>0</v>
      </c>
      <c r="CL95" s="69">
        <f ca="1">IF(CL$5="",0,SUMPRODUCT(
INDIRECT(ADDRESS($P95,SUMIFS($1:$1,$5:$5,1))&amp;":"&amp;ADDRESS($P95,CL$1)),
INDIRECT("rBP!"&amp;ADDRESS($S95,SUMIFS(rBP!$1:$1,rBP!$5:$5,MAX(rBP!$5:$5)-CL$5+1))&amp;":"&amp;ADDRESS($S95,SUMIFS(rBP!$1:$1,rBP!$5:$5,MAX(rBP!$5:$5))))))</f>
        <v>0</v>
      </c>
      <c r="CM95" s="69">
        <f ca="1">IF(CM$5="",0,SUMPRODUCT(
INDIRECT(ADDRESS($P95,SUMIFS($1:$1,$5:$5,1))&amp;":"&amp;ADDRESS($P95,CM$1)),
INDIRECT("rBP!"&amp;ADDRESS($S95,SUMIFS(rBP!$1:$1,rBP!$5:$5,MAX(rBP!$5:$5)-CM$5+1))&amp;":"&amp;ADDRESS($S95,SUMIFS(rBP!$1:$1,rBP!$5:$5,MAX(rBP!$5:$5))))))</f>
        <v>0</v>
      </c>
      <c r="CN95" s="69">
        <f ca="1">IF(CN$5="",0,SUMPRODUCT(
INDIRECT(ADDRESS($P95,SUMIFS($1:$1,$5:$5,1))&amp;":"&amp;ADDRESS($P95,CN$1)),
INDIRECT("rBP!"&amp;ADDRESS($S95,SUMIFS(rBP!$1:$1,rBP!$5:$5,MAX(rBP!$5:$5)-CN$5+1))&amp;":"&amp;ADDRESS($S95,SUMIFS(rBP!$1:$1,rBP!$5:$5,MAX(rBP!$5:$5))))))</f>
        <v>0</v>
      </c>
      <c r="CO95" s="69">
        <f ca="1">IF(CO$5="",0,SUMPRODUCT(
INDIRECT(ADDRESS($P95,SUMIFS($1:$1,$5:$5,1))&amp;":"&amp;ADDRESS($P95,CO$1)),
INDIRECT("rBP!"&amp;ADDRESS($S95,SUMIFS(rBP!$1:$1,rBP!$5:$5,MAX(rBP!$5:$5)-CO$5+1))&amp;":"&amp;ADDRESS($S95,SUMIFS(rBP!$1:$1,rBP!$5:$5,MAX(rBP!$5:$5))))))</f>
        <v>0</v>
      </c>
      <c r="CP95" s="69">
        <f ca="1">IF(CP$5="",0,SUMPRODUCT(
INDIRECT(ADDRESS($P95,SUMIFS($1:$1,$5:$5,1))&amp;":"&amp;ADDRESS($P95,CP$1)),
INDIRECT("rBP!"&amp;ADDRESS($S95,SUMIFS(rBP!$1:$1,rBP!$5:$5,MAX(rBP!$5:$5)-CP$5+1))&amp;":"&amp;ADDRESS($S95,SUMIFS(rBP!$1:$1,rBP!$5:$5,MAX(rBP!$5:$5))))))</f>
        <v>0</v>
      </c>
      <c r="CQ95" s="69">
        <f ca="1">IF(CQ$5="",0,SUMPRODUCT(
INDIRECT(ADDRESS($P95,SUMIFS($1:$1,$5:$5,1))&amp;":"&amp;ADDRESS($P95,CQ$1)),
INDIRECT("rBP!"&amp;ADDRESS($S95,SUMIFS(rBP!$1:$1,rBP!$5:$5,MAX(rBP!$5:$5)-CQ$5+1))&amp;":"&amp;ADDRESS($S95,SUMIFS(rBP!$1:$1,rBP!$5:$5,MAX(rBP!$5:$5))))))</f>
        <v>0</v>
      </c>
      <c r="CR95" s="69">
        <f ca="1">IF(CR$5="",0,SUMPRODUCT(
INDIRECT(ADDRESS($P95,SUMIFS($1:$1,$5:$5,1))&amp;":"&amp;ADDRESS($P95,CR$1)),
INDIRECT("rBP!"&amp;ADDRESS($S95,SUMIFS(rBP!$1:$1,rBP!$5:$5,MAX(rBP!$5:$5)-CR$5+1))&amp;":"&amp;ADDRESS($S95,SUMIFS(rBP!$1:$1,rBP!$5:$5,MAX(rBP!$5:$5))))))</f>
        <v>0</v>
      </c>
      <c r="CS95" s="69">
        <f ca="1">IF(CS$5="",0,SUMPRODUCT(
INDIRECT(ADDRESS($P95,SUMIFS($1:$1,$5:$5,1))&amp;":"&amp;ADDRESS($P95,CS$1)),
INDIRECT("rBP!"&amp;ADDRESS($S95,SUMIFS(rBP!$1:$1,rBP!$5:$5,MAX(rBP!$5:$5)-CS$5+1))&amp;":"&amp;ADDRESS($S95,SUMIFS(rBP!$1:$1,rBP!$5:$5,MAX(rBP!$5:$5))))))</f>
        <v>0</v>
      </c>
      <c r="CT95" s="69">
        <f ca="1">IF(CT$5="",0,SUMPRODUCT(
INDIRECT(ADDRESS($P95,SUMIFS($1:$1,$5:$5,1))&amp;":"&amp;ADDRESS($P95,CT$1)),
INDIRECT("rBP!"&amp;ADDRESS($S95,SUMIFS(rBP!$1:$1,rBP!$5:$5,MAX(rBP!$5:$5)-CT$5+1))&amp;":"&amp;ADDRESS($S95,SUMIFS(rBP!$1:$1,rBP!$5:$5,MAX(rBP!$5:$5))))))</f>
        <v>0</v>
      </c>
    </row>
    <row r="96" spans="1:98" s="2" customFormat="1" ht="10.199999999999999" x14ac:dyDescent="0.2">
      <c r="A96" s="11">
        <f>ROW()</f>
        <v>96</v>
      </c>
      <c r="E96" s="23" t="str">
        <f>Lists!$N$9</f>
        <v>пустая строка</v>
      </c>
      <c r="P96" s="3"/>
      <c r="R96" s="23"/>
      <c r="S96" s="3"/>
      <c r="V96" s="74"/>
      <c r="W96" s="5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</row>
    <row r="97" spans="1:98" s="13" customFormat="1" x14ac:dyDescent="0.3">
      <c r="A97" s="12">
        <f>ROW()</f>
        <v>97</v>
      </c>
      <c r="E97" s="25"/>
      <c r="F97" s="13" t="str">
        <f>BP!$F$151</f>
        <v>Поступление ГП на склад ГП в натуральных величинах</v>
      </c>
      <c r="M97" s="4"/>
      <c r="P97" s="61"/>
      <c r="Q97" s="62"/>
      <c r="R97" s="63"/>
      <c r="S97" s="61"/>
      <c r="T97" s="64"/>
      <c r="U97" s="64"/>
      <c r="V97" s="76"/>
      <c r="W97" s="65"/>
      <c r="X97" s="64"/>
      <c r="Y97" s="64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</row>
    <row r="98" spans="1:98" s="13" customFormat="1" x14ac:dyDescent="0.3">
      <c r="A98" s="78">
        <f>ROW()</f>
        <v>98</v>
      </c>
      <c r="E98" s="43"/>
      <c r="F98" s="79" t="str">
        <f>F97</f>
        <v>Поступление ГП на склад ГП в натуральных величинах</v>
      </c>
      <c r="G98" s="13" t="str">
        <f>BP!$F$20</f>
        <v>Продукт</v>
      </c>
      <c r="M98" s="13" t="str">
        <f>BP!$M$20</f>
        <v>шт</v>
      </c>
      <c r="P98" s="72">
        <f>$A$7</f>
        <v>7</v>
      </c>
      <c r="Q98" s="31"/>
      <c r="R98" s="44"/>
      <c r="S98" s="72">
        <f>BP!$A152</f>
        <v>152</v>
      </c>
      <c r="T98" s="31"/>
      <c r="U98" s="31"/>
      <c r="V98" s="80"/>
      <c r="W98" s="81">
        <f ca="1">SUM(INDIRECT(ADDRESS(ROW(),SUMIFS($1:$1,$5:$5,1))):INDIRECT(ADDRESS(ROW(),SUMIFS($1:$1,$5:$5,MAX($5:$5)))))</f>
        <v>745565.2</v>
      </c>
      <c r="X98" s="31"/>
      <c r="Y98" s="31"/>
      <c r="Z98" s="81">
        <f ca="1">IF(Z$5="",0,SUMPRODUCT(
INDIRECT(ADDRESS($P98,SUMIFS($1:$1,$5:$5,1))&amp;":"&amp;ADDRESS($P98,Z$1)),
INDIRECT("rBP!"&amp;ADDRESS($S98,SUMIFS(rBP!$1:$1,rBP!$5:$5,MAX(rBP!$5:$5)-Z$5+1))&amp;":"&amp;ADDRESS($S98,SUMIFS(rBP!$1:$1,rBP!$5:$5,MAX(rBP!$5:$5))))))</f>
        <v>0</v>
      </c>
      <c r="AA98" s="81">
        <f ca="1">IF(AA$5="",0,SUMPRODUCT(
INDIRECT(ADDRESS($P98,SUMIFS($1:$1,$5:$5,1))&amp;":"&amp;ADDRESS($P98,AA$1)),
INDIRECT("rBP!"&amp;ADDRESS($S98,SUMIFS(rBP!$1:$1,rBP!$5:$5,MAX(rBP!$5:$5)-AA$5+1))&amp;":"&amp;ADDRESS($S98,SUMIFS(rBP!$1:$1,rBP!$5:$5,MAX(rBP!$5:$5))))))</f>
        <v>0</v>
      </c>
      <c r="AB98" s="81">
        <f ca="1">IF(AB$5="",0,SUMPRODUCT(
INDIRECT(ADDRESS($P98,SUMIFS($1:$1,$5:$5,1))&amp;":"&amp;ADDRESS($P98,AB$1)),
INDIRECT("rBP!"&amp;ADDRESS($S98,SUMIFS(rBP!$1:$1,rBP!$5:$5,MAX(rBP!$5:$5)-AB$5+1))&amp;":"&amp;ADDRESS($S98,SUMIFS(rBP!$1:$1,rBP!$5:$5,MAX(rBP!$5:$5))))))</f>
        <v>0</v>
      </c>
      <c r="AC98" s="81">
        <f ca="1">IF(AC$5="",0,SUMPRODUCT(
INDIRECT(ADDRESS($P98,SUMIFS($1:$1,$5:$5,1))&amp;":"&amp;ADDRESS($P98,AC$1)),
INDIRECT("rBP!"&amp;ADDRESS($S98,SUMIFS(rBP!$1:$1,rBP!$5:$5,MAX(rBP!$5:$5)-AC$5+1))&amp;":"&amp;ADDRESS($S98,SUMIFS(rBP!$1:$1,rBP!$5:$5,MAX(rBP!$5:$5))))))</f>
        <v>0</v>
      </c>
      <c r="AD98" s="81">
        <f ca="1">IF(AD$5="",0,SUMPRODUCT(
INDIRECT(ADDRESS($P98,SUMIFS($1:$1,$5:$5,1))&amp;":"&amp;ADDRESS($P98,AD$1)),
INDIRECT("rBP!"&amp;ADDRESS($S98,SUMIFS(rBP!$1:$1,rBP!$5:$5,MAX(rBP!$5:$5)-AD$5+1))&amp;":"&amp;ADDRESS($S98,SUMIFS(rBP!$1:$1,rBP!$5:$5,MAX(rBP!$5:$5))))))</f>
        <v>0</v>
      </c>
      <c r="AE98" s="81">
        <f ca="1">IF(AE$5="",0,SUMPRODUCT(
INDIRECT(ADDRESS($P98,SUMIFS($1:$1,$5:$5,1))&amp;":"&amp;ADDRESS($P98,AE$1)),
INDIRECT("rBP!"&amp;ADDRESS($S98,SUMIFS(rBP!$1:$1,rBP!$5:$5,MAX(rBP!$5:$5)-AE$5+1))&amp;":"&amp;ADDRESS($S98,SUMIFS(rBP!$1:$1,rBP!$5:$5,MAX(rBP!$5:$5))))))</f>
        <v>0</v>
      </c>
      <c r="AF98" s="81">
        <f ca="1">IF(AF$5="",0,SUMPRODUCT(
INDIRECT(ADDRESS($P98,SUMIFS($1:$1,$5:$5,1))&amp;":"&amp;ADDRESS($P98,AF$1)),
INDIRECT("rBP!"&amp;ADDRESS($S98,SUMIFS(rBP!$1:$1,rBP!$5:$5,MAX(rBP!$5:$5)-AF$5+1))&amp;":"&amp;ADDRESS($S98,SUMIFS(rBP!$1:$1,rBP!$5:$5,MAX(rBP!$5:$5))))))</f>
        <v>0</v>
      </c>
      <c r="AG98" s="81">
        <f ca="1">IF(AG$5="",0,SUMPRODUCT(
INDIRECT(ADDRESS($P98,SUMIFS($1:$1,$5:$5,1))&amp;":"&amp;ADDRESS($P98,AG$1)),
INDIRECT("rBP!"&amp;ADDRESS($S98,SUMIFS(rBP!$1:$1,rBP!$5:$5,MAX(rBP!$5:$5)-AG$5+1))&amp;":"&amp;ADDRESS($S98,SUMIFS(rBP!$1:$1,rBP!$5:$5,MAX(rBP!$5:$5))))))</f>
        <v>0</v>
      </c>
      <c r="AH98" s="81">
        <f ca="1">IF(AH$5="",0,SUMPRODUCT(
INDIRECT(ADDRESS($P98,SUMIFS($1:$1,$5:$5,1))&amp;":"&amp;ADDRESS($P98,AH$1)),
INDIRECT("rBP!"&amp;ADDRESS($S98,SUMIFS(rBP!$1:$1,rBP!$5:$5,MAX(rBP!$5:$5)-AH$5+1))&amp;":"&amp;ADDRESS($S98,SUMIFS(rBP!$1:$1,rBP!$5:$5,MAX(rBP!$5:$5))))))</f>
        <v>40</v>
      </c>
      <c r="AI98" s="81">
        <f ca="1">IF(AI$5="",0,SUMPRODUCT(
INDIRECT(ADDRESS($P98,SUMIFS($1:$1,$5:$5,1))&amp;":"&amp;ADDRESS($P98,AI$1)),
INDIRECT("rBP!"&amp;ADDRESS($S98,SUMIFS(rBP!$1:$1,rBP!$5:$5,MAX(rBP!$5:$5)-AI$5+1))&amp;":"&amp;ADDRESS($S98,SUMIFS(rBP!$1:$1,rBP!$5:$5,MAX(rBP!$5:$5))))))</f>
        <v>160</v>
      </c>
      <c r="AJ98" s="81">
        <f ca="1">IF(AJ$5="",0,SUMPRODUCT(
INDIRECT(ADDRESS($P98,SUMIFS($1:$1,$5:$5,1))&amp;":"&amp;ADDRESS($P98,AJ$1)),
INDIRECT("rBP!"&amp;ADDRESS($S98,SUMIFS(rBP!$1:$1,rBP!$5:$5,MAX(rBP!$5:$5)-AJ$5+1))&amp;":"&amp;ADDRESS($S98,SUMIFS(rBP!$1:$1,rBP!$5:$5,MAX(rBP!$5:$5))))))</f>
        <v>288</v>
      </c>
      <c r="AK98" s="81">
        <f ca="1">IF(AK$5="",0,SUMPRODUCT(
INDIRECT(ADDRESS($P98,SUMIFS($1:$1,$5:$5,1))&amp;":"&amp;ADDRESS($P98,AK$1)),
INDIRECT("rBP!"&amp;ADDRESS($S98,SUMIFS(rBP!$1:$1,rBP!$5:$5,MAX(rBP!$5:$5)-AK$5+1))&amp;":"&amp;ADDRESS($S98,SUMIFS(rBP!$1:$1,rBP!$5:$5,MAX(rBP!$5:$5))))))</f>
        <v>421</v>
      </c>
      <c r="AL98" s="81">
        <f ca="1">IF(AL$5="",0,SUMPRODUCT(
INDIRECT(ADDRESS($P98,SUMIFS($1:$1,$5:$5,1))&amp;":"&amp;ADDRESS($P98,AL$1)),
INDIRECT("rBP!"&amp;ADDRESS($S98,SUMIFS(rBP!$1:$1,rBP!$5:$5,MAX(rBP!$5:$5)-AL$5+1))&amp;":"&amp;ADDRESS($S98,SUMIFS(rBP!$1:$1,rBP!$5:$5,MAX(rBP!$5:$5))))))</f>
        <v>537</v>
      </c>
      <c r="AM98" s="81">
        <f ca="1">IF(AM$5="",0,SUMPRODUCT(
INDIRECT(ADDRESS($P98,SUMIFS($1:$1,$5:$5,1))&amp;":"&amp;ADDRESS($P98,AM$1)),
INDIRECT("rBP!"&amp;ADDRESS($S98,SUMIFS(rBP!$1:$1,rBP!$5:$5,MAX(rBP!$5:$5)-AM$5+1))&amp;":"&amp;ADDRESS($S98,SUMIFS(rBP!$1:$1,rBP!$5:$5,MAX(rBP!$5:$5))))))</f>
        <v>705.40000000000009</v>
      </c>
      <c r="AN98" s="81">
        <f ca="1">IF(AN$5="",0,SUMPRODUCT(
INDIRECT(ADDRESS($P98,SUMIFS($1:$1,$5:$5,1))&amp;":"&amp;ADDRESS($P98,AN$1)),
INDIRECT("rBP!"&amp;ADDRESS($S98,SUMIFS(rBP!$1:$1,rBP!$5:$5,MAX(rBP!$5:$5)-AN$5+1))&amp;":"&amp;ADDRESS($S98,SUMIFS(rBP!$1:$1,rBP!$5:$5,MAX(rBP!$5:$5))))))</f>
        <v>1145.4000000000001</v>
      </c>
      <c r="AO98" s="81">
        <f ca="1">IF(AO$5="",0,SUMPRODUCT(
INDIRECT(ADDRESS($P98,SUMIFS($1:$1,$5:$5,1))&amp;":"&amp;ADDRESS($P98,AO$1)),
INDIRECT("rBP!"&amp;ADDRESS($S98,SUMIFS(rBP!$1:$1,rBP!$5:$5,MAX(rBP!$5:$5)-AO$5+1))&amp;":"&amp;ADDRESS($S98,SUMIFS(rBP!$1:$1,rBP!$5:$5,MAX(rBP!$5:$5))))))</f>
        <v>1886.2</v>
      </c>
      <c r="AP98" s="81">
        <f ca="1">IF(AP$5="",0,SUMPRODUCT(
INDIRECT(ADDRESS($P98,SUMIFS($1:$1,$5:$5,1))&amp;":"&amp;ADDRESS($P98,AP$1)),
INDIRECT("rBP!"&amp;ADDRESS($S98,SUMIFS(rBP!$1:$1,rBP!$5:$5,MAX(rBP!$5:$5)-AP$5+1))&amp;":"&amp;ADDRESS($S98,SUMIFS(rBP!$1:$1,rBP!$5:$5,MAX(rBP!$5:$5))))))</f>
        <v>2949.7</v>
      </c>
      <c r="AQ98" s="81">
        <f ca="1">IF(AQ$5="",0,SUMPRODUCT(
INDIRECT(ADDRESS($P98,SUMIFS($1:$1,$5:$5,1))&amp;":"&amp;ADDRESS($P98,AQ$1)),
INDIRECT("rBP!"&amp;ADDRESS($S98,SUMIFS(rBP!$1:$1,rBP!$5:$5,MAX(rBP!$5:$5)-AQ$5+1))&amp;":"&amp;ADDRESS($S98,SUMIFS(rBP!$1:$1,rBP!$5:$5,MAX(rBP!$5:$5))))))</f>
        <v>4297</v>
      </c>
      <c r="AR98" s="81">
        <f ca="1">IF(AR$5="",0,SUMPRODUCT(
INDIRECT(ADDRESS($P98,SUMIFS($1:$1,$5:$5,1))&amp;":"&amp;ADDRESS($P98,AR$1)),
INDIRECT("rBP!"&amp;ADDRESS($S98,SUMIFS(rBP!$1:$1,rBP!$5:$5,MAX(rBP!$5:$5)-AR$5+1))&amp;":"&amp;ADDRESS($S98,SUMIFS(rBP!$1:$1,rBP!$5:$5,MAX(rBP!$5:$5))))))</f>
        <v>5811.7</v>
      </c>
      <c r="AS98" s="81">
        <f ca="1">IF(AS$5="",0,SUMPRODUCT(
INDIRECT(ADDRESS($P98,SUMIFS($1:$1,$5:$5,1))&amp;":"&amp;ADDRESS($P98,AS$1)),
INDIRECT("rBP!"&amp;ADDRESS($S98,SUMIFS(rBP!$1:$1,rBP!$5:$5,MAX(rBP!$5:$5)-AS$5+1))&amp;":"&amp;ADDRESS($S98,SUMIFS(rBP!$1:$1,rBP!$5:$5,MAX(rBP!$5:$5))))))</f>
        <v>7425.8</v>
      </c>
      <c r="AT98" s="81">
        <f ca="1">IF(AT$5="",0,SUMPRODUCT(
INDIRECT(ADDRESS($P98,SUMIFS($1:$1,$5:$5,1))&amp;":"&amp;ADDRESS($P98,AT$1)),
INDIRECT("rBP!"&amp;ADDRESS($S98,SUMIFS(rBP!$1:$1,rBP!$5:$5,MAX(rBP!$5:$5)-AT$5+1))&amp;":"&amp;ADDRESS($S98,SUMIFS(rBP!$1:$1,rBP!$5:$5,MAX(rBP!$5:$5))))))</f>
        <v>9091.5</v>
      </c>
      <c r="AU98" s="81">
        <f ca="1">IF(AU$5="",0,SUMPRODUCT(
INDIRECT(ADDRESS($P98,SUMIFS($1:$1,$5:$5,1))&amp;":"&amp;ADDRESS($P98,AU$1)),
INDIRECT("rBP!"&amp;ADDRESS($S98,SUMIFS(rBP!$1:$1,rBP!$5:$5,MAX(rBP!$5:$5)-AU$5+1))&amp;":"&amp;ADDRESS($S98,SUMIFS(rBP!$1:$1,rBP!$5:$5,MAX(rBP!$5:$5))))))</f>
        <v>10784.5</v>
      </c>
      <c r="AV98" s="81">
        <f ca="1">IF(AV$5="",0,SUMPRODUCT(
INDIRECT(ADDRESS($P98,SUMIFS($1:$1,$5:$5,1))&amp;":"&amp;ADDRESS($P98,AV$1)),
INDIRECT("rBP!"&amp;ADDRESS($S98,SUMIFS(rBP!$1:$1,rBP!$5:$5,MAX(rBP!$5:$5)-AV$5+1))&amp;":"&amp;ADDRESS($S98,SUMIFS(rBP!$1:$1,rBP!$5:$5,MAX(rBP!$5:$5))))))</f>
        <v>12489.5</v>
      </c>
      <c r="AW98" s="81">
        <f ca="1">IF(AW$5="",0,SUMPRODUCT(
INDIRECT(ADDRESS($P98,SUMIFS($1:$1,$5:$5,1))&amp;":"&amp;ADDRESS($P98,AW$1)),
INDIRECT("rBP!"&amp;ADDRESS($S98,SUMIFS(rBP!$1:$1,rBP!$5:$5,MAX(rBP!$5:$5)-AW$5+1))&amp;":"&amp;ADDRESS($S98,SUMIFS(rBP!$1:$1,rBP!$5:$5,MAX(rBP!$5:$5))))))</f>
        <v>14197.5</v>
      </c>
      <c r="AX98" s="81">
        <f ca="1">IF(AX$5="",0,SUMPRODUCT(
INDIRECT(ADDRESS($P98,SUMIFS($1:$1,$5:$5,1))&amp;":"&amp;ADDRESS($P98,AX$1)),
INDIRECT("rBP!"&amp;ADDRESS($S98,SUMIFS(rBP!$1:$1,rBP!$5:$5,MAX(rBP!$5:$5)-AX$5+1))&amp;":"&amp;ADDRESS($S98,SUMIFS(rBP!$1:$1,rBP!$5:$5,MAX(rBP!$5:$5))))))</f>
        <v>15907</v>
      </c>
      <c r="AY98" s="81">
        <f ca="1">IF(AY$5="",0,SUMPRODUCT(
INDIRECT(ADDRESS($P98,SUMIFS($1:$1,$5:$5,1))&amp;":"&amp;ADDRESS($P98,AY$1)),
INDIRECT("rBP!"&amp;ADDRESS($S98,SUMIFS(rBP!$1:$1,rBP!$5:$5,MAX(rBP!$5:$5)-AY$5+1))&amp;":"&amp;ADDRESS($S98,SUMIFS(rBP!$1:$1,rBP!$5:$5,MAX(rBP!$5:$5))))))</f>
        <v>17617</v>
      </c>
      <c r="AZ98" s="81">
        <f ca="1">IF(AZ$5="",0,SUMPRODUCT(
INDIRECT(ADDRESS($P98,SUMIFS($1:$1,$5:$5,1))&amp;":"&amp;ADDRESS($P98,AZ$1)),
INDIRECT("rBP!"&amp;ADDRESS($S98,SUMIFS(rBP!$1:$1,rBP!$5:$5,MAX(rBP!$5:$5)-AZ$5+1))&amp;":"&amp;ADDRESS($S98,SUMIFS(rBP!$1:$1,rBP!$5:$5,MAX(rBP!$5:$5))))))</f>
        <v>19327</v>
      </c>
      <c r="BA98" s="81">
        <f ca="1">IF(BA$5="",0,SUMPRODUCT(
INDIRECT(ADDRESS($P98,SUMIFS($1:$1,$5:$5,1))&amp;":"&amp;ADDRESS($P98,BA$1)),
INDIRECT("rBP!"&amp;ADDRESS($S98,SUMIFS(rBP!$1:$1,rBP!$5:$5,MAX(rBP!$5:$5)-BA$5+1))&amp;":"&amp;ADDRESS($S98,SUMIFS(rBP!$1:$1,rBP!$5:$5,MAX(rBP!$5:$5))))))</f>
        <v>21037</v>
      </c>
      <c r="BB98" s="81">
        <f ca="1">IF(BB$5="",0,SUMPRODUCT(
INDIRECT(ADDRESS($P98,SUMIFS($1:$1,$5:$5,1))&amp;":"&amp;ADDRESS($P98,BB$1)),
INDIRECT("rBP!"&amp;ADDRESS($S98,SUMIFS(rBP!$1:$1,rBP!$5:$5,MAX(rBP!$5:$5)-BB$5+1))&amp;":"&amp;ADDRESS($S98,SUMIFS(rBP!$1:$1,rBP!$5:$5,MAX(rBP!$5:$5))))))</f>
        <v>22747</v>
      </c>
      <c r="BC98" s="81">
        <f ca="1">IF(BC$5="",0,SUMPRODUCT(
INDIRECT(ADDRESS($P98,SUMIFS($1:$1,$5:$5,1))&amp;":"&amp;ADDRESS($P98,BC$1)),
INDIRECT("rBP!"&amp;ADDRESS($S98,SUMIFS(rBP!$1:$1,rBP!$5:$5,MAX(rBP!$5:$5)-BC$5+1))&amp;":"&amp;ADDRESS($S98,SUMIFS(rBP!$1:$1,rBP!$5:$5,MAX(rBP!$5:$5))))))</f>
        <v>24457</v>
      </c>
      <c r="BD98" s="81">
        <f ca="1">IF(BD$5="",0,SUMPRODUCT(
INDIRECT(ADDRESS($P98,SUMIFS($1:$1,$5:$5,1))&amp;":"&amp;ADDRESS($P98,BD$1)),
INDIRECT("rBP!"&amp;ADDRESS($S98,SUMIFS(rBP!$1:$1,rBP!$5:$5,MAX(rBP!$5:$5)-BD$5+1))&amp;":"&amp;ADDRESS($S98,SUMIFS(rBP!$1:$1,rBP!$5:$5,MAX(rBP!$5:$5))))))</f>
        <v>26167</v>
      </c>
      <c r="BE98" s="81">
        <f ca="1">IF(BE$5="",0,SUMPRODUCT(
INDIRECT(ADDRESS($P98,SUMIFS($1:$1,$5:$5,1))&amp;":"&amp;ADDRESS($P98,BE$1)),
INDIRECT("rBP!"&amp;ADDRESS($S98,SUMIFS(rBP!$1:$1,rBP!$5:$5,MAX(rBP!$5:$5)-BE$5+1))&amp;":"&amp;ADDRESS($S98,SUMIFS(rBP!$1:$1,rBP!$5:$5,MAX(rBP!$5:$5))))))</f>
        <v>27777</v>
      </c>
      <c r="BF98" s="81">
        <f ca="1">IF(BF$5="",0,SUMPRODUCT(
INDIRECT(ADDRESS($P98,SUMIFS($1:$1,$5:$5,1))&amp;":"&amp;ADDRESS($P98,BF$1)),
INDIRECT("rBP!"&amp;ADDRESS($S98,SUMIFS(rBP!$1:$1,rBP!$5:$5,MAX(rBP!$5:$5)-BF$5+1))&amp;":"&amp;ADDRESS($S98,SUMIFS(rBP!$1:$1,rBP!$5:$5,MAX(rBP!$5:$5))))))</f>
        <v>29087</v>
      </c>
      <c r="BG98" s="81">
        <f ca="1">IF(BG$5="",0,SUMPRODUCT(
INDIRECT(ADDRESS($P98,SUMIFS($1:$1,$5:$5,1))&amp;":"&amp;ADDRESS($P98,BG$1)),
INDIRECT("rBP!"&amp;ADDRESS($S98,SUMIFS(rBP!$1:$1,rBP!$5:$5,MAX(rBP!$5:$5)-BG$5+1))&amp;":"&amp;ADDRESS($S98,SUMIFS(rBP!$1:$1,rBP!$5:$5,MAX(rBP!$5:$5))))))</f>
        <v>30077</v>
      </c>
      <c r="BH98" s="81">
        <f ca="1">IF(BH$5="",0,SUMPRODUCT(
INDIRECT(ADDRESS($P98,SUMIFS($1:$1,$5:$5,1))&amp;":"&amp;ADDRESS($P98,BH$1)),
INDIRECT("rBP!"&amp;ADDRESS($S98,SUMIFS(rBP!$1:$1,rBP!$5:$5,MAX(rBP!$5:$5)-BH$5+1))&amp;":"&amp;ADDRESS($S98,SUMIFS(rBP!$1:$1,rBP!$5:$5,MAX(rBP!$5:$5))))))</f>
        <v>30734.5</v>
      </c>
      <c r="BI98" s="81">
        <f ca="1">IF(BI$5="",0,SUMPRODUCT(
INDIRECT(ADDRESS($P98,SUMIFS($1:$1,$5:$5,1))&amp;":"&amp;ADDRESS($P98,BI$1)),
INDIRECT("rBP!"&amp;ADDRESS($S98,SUMIFS(rBP!$1:$1,rBP!$5:$5,MAX(rBP!$5:$5)-BI$5+1))&amp;":"&amp;ADDRESS($S98,SUMIFS(rBP!$1:$1,rBP!$5:$5,MAX(rBP!$5:$5))))))</f>
        <v>31102</v>
      </c>
      <c r="BJ98" s="81">
        <f ca="1">IF(BJ$5="",0,SUMPRODUCT(
INDIRECT(ADDRESS($P98,SUMIFS($1:$1,$5:$5,1))&amp;":"&amp;ADDRESS($P98,BJ$1)),
INDIRECT("rBP!"&amp;ADDRESS($S98,SUMIFS(rBP!$1:$1,rBP!$5:$5,MAX(rBP!$5:$5)-BJ$5+1))&amp;":"&amp;ADDRESS($S98,SUMIFS(rBP!$1:$1,rBP!$5:$5,MAX(rBP!$5:$5))))))</f>
        <v>31298.5</v>
      </c>
      <c r="BK98" s="81">
        <f ca="1">IF(BK$5="",0,SUMPRODUCT(
INDIRECT(ADDRESS($P98,SUMIFS($1:$1,$5:$5,1))&amp;":"&amp;ADDRESS($P98,BK$1)),
INDIRECT("rBP!"&amp;ADDRESS($S98,SUMIFS(rBP!$1:$1,rBP!$5:$5,MAX(rBP!$5:$5)-BK$5+1))&amp;":"&amp;ADDRESS($S98,SUMIFS(rBP!$1:$1,rBP!$5:$5,MAX(rBP!$5:$5))))))</f>
        <v>31395</v>
      </c>
      <c r="BL98" s="81">
        <f ca="1">IF(BL$5="",0,SUMPRODUCT(
INDIRECT(ADDRESS($P98,SUMIFS($1:$1,$5:$5,1))&amp;":"&amp;ADDRESS($P98,BL$1)),
INDIRECT("rBP!"&amp;ADDRESS($S98,SUMIFS(rBP!$1:$1,rBP!$5:$5,MAX(rBP!$5:$5)-BL$5+1))&amp;":"&amp;ADDRESS($S98,SUMIFS(rBP!$1:$1,rBP!$5:$5,MAX(rBP!$5:$5))))))</f>
        <v>31439.5</v>
      </c>
      <c r="BM98" s="81">
        <f ca="1">IF(BM$5="",0,SUMPRODUCT(
INDIRECT(ADDRESS($P98,SUMIFS($1:$1,$5:$5,1))&amp;":"&amp;ADDRESS($P98,BM$1)),
INDIRECT("rBP!"&amp;ADDRESS($S98,SUMIFS(rBP!$1:$1,rBP!$5:$5,MAX(rBP!$5:$5)-BM$5+1))&amp;":"&amp;ADDRESS($S98,SUMIFS(rBP!$1:$1,rBP!$5:$5,MAX(rBP!$5:$5))))))</f>
        <v>31456.5</v>
      </c>
      <c r="BN98" s="81">
        <f ca="1">IF(BN$5="",0,SUMPRODUCT(
INDIRECT(ADDRESS($P98,SUMIFS($1:$1,$5:$5,1))&amp;":"&amp;ADDRESS($P98,BN$1)),
INDIRECT("rBP!"&amp;ADDRESS($S98,SUMIFS(rBP!$1:$1,rBP!$5:$5,MAX(rBP!$5:$5)-BN$5+1))&amp;":"&amp;ADDRESS($S98,SUMIFS(rBP!$1:$1,rBP!$5:$5,MAX(rBP!$5:$5))))))</f>
        <v>31461.5</v>
      </c>
      <c r="BO98" s="81">
        <f ca="1">IF(BO$5="",0,SUMPRODUCT(
INDIRECT(ADDRESS($P98,SUMIFS($1:$1,$5:$5,1))&amp;":"&amp;ADDRESS($P98,BO$1)),
INDIRECT("rBP!"&amp;ADDRESS($S98,SUMIFS(rBP!$1:$1,rBP!$5:$5,MAX(rBP!$5:$5)-BO$5+1))&amp;":"&amp;ADDRESS($S98,SUMIFS(rBP!$1:$1,rBP!$5:$5,MAX(rBP!$5:$5))))))</f>
        <v>31463.5</v>
      </c>
      <c r="BP98" s="81">
        <f ca="1">IF(BP$5="",0,SUMPRODUCT(
INDIRECT(ADDRESS($P98,SUMIFS($1:$1,$5:$5,1))&amp;":"&amp;ADDRESS($P98,BP$1)),
INDIRECT("rBP!"&amp;ADDRESS($S98,SUMIFS(rBP!$1:$1,rBP!$5:$5,MAX(rBP!$5:$5)-BP$5+1))&amp;":"&amp;ADDRESS($S98,SUMIFS(rBP!$1:$1,rBP!$5:$5,MAX(rBP!$5:$5))))))</f>
        <v>31464.000000000004</v>
      </c>
      <c r="BQ98" s="81">
        <f ca="1">IF(BQ$5="",0,SUMPRODUCT(
INDIRECT(ADDRESS($P98,SUMIFS($1:$1,$5:$5,1))&amp;":"&amp;ADDRESS($P98,BQ$1)),
INDIRECT("rBP!"&amp;ADDRESS($S98,SUMIFS(rBP!$1:$1,rBP!$5:$5,MAX(rBP!$5:$5)-BQ$5+1))&amp;":"&amp;ADDRESS($S98,SUMIFS(rBP!$1:$1,rBP!$5:$5,MAX(rBP!$5:$5))))))</f>
        <v>31464.000000000004</v>
      </c>
      <c r="BR98" s="81">
        <f ca="1">IF(BR$5="",0,SUMPRODUCT(
INDIRECT(ADDRESS($P98,SUMIFS($1:$1,$5:$5,1))&amp;":"&amp;ADDRESS($P98,BR$1)),
INDIRECT("rBP!"&amp;ADDRESS($S98,SUMIFS(rBP!$1:$1,rBP!$5:$5,MAX(rBP!$5:$5)-BR$5+1))&amp;":"&amp;ADDRESS($S98,SUMIFS(rBP!$1:$1,rBP!$5:$5,MAX(rBP!$5:$5))))))</f>
        <v>31464.000000000004</v>
      </c>
      <c r="BS98" s="81">
        <f ca="1">IF(BS$5="",0,SUMPRODUCT(
INDIRECT(ADDRESS($P98,SUMIFS($1:$1,$5:$5,1))&amp;":"&amp;ADDRESS($P98,BS$1)),
INDIRECT("rBP!"&amp;ADDRESS($S98,SUMIFS(rBP!$1:$1,rBP!$5:$5,MAX(rBP!$5:$5)-BS$5+1))&amp;":"&amp;ADDRESS($S98,SUMIFS(rBP!$1:$1,rBP!$5:$5,MAX(rBP!$5:$5))))))</f>
        <v>31464.000000000004</v>
      </c>
      <c r="BT98" s="81">
        <f ca="1">IF(BT$5="",0,SUMPRODUCT(
INDIRECT(ADDRESS($P98,SUMIFS($1:$1,$5:$5,1))&amp;":"&amp;ADDRESS($P98,BT$1)),
INDIRECT("rBP!"&amp;ADDRESS($S98,SUMIFS(rBP!$1:$1,rBP!$5:$5,MAX(rBP!$5:$5)-BT$5+1))&amp;":"&amp;ADDRESS($S98,SUMIFS(rBP!$1:$1,rBP!$5:$5,MAX(rBP!$5:$5))))))</f>
        <v>31464.000000000004</v>
      </c>
      <c r="BU98" s="81">
        <f ca="1">IF(BU$5="",0,SUMPRODUCT(
INDIRECT(ADDRESS($P98,SUMIFS($1:$1,$5:$5,1))&amp;":"&amp;ADDRESS($P98,BU$1)),
INDIRECT("rBP!"&amp;ADDRESS($S98,SUMIFS(rBP!$1:$1,rBP!$5:$5,MAX(rBP!$5:$5)-BU$5+1))&amp;":"&amp;ADDRESS($S98,SUMIFS(rBP!$1:$1,rBP!$5:$5,MAX(rBP!$5:$5))))))</f>
        <v>31464.000000000004</v>
      </c>
      <c r="BV98" s="81">
        <f ca="1">IF(BV$5="",0,SUMPRODUCT(
INDIRECT(ADDRESS($P98,SUMIFS($1:$1,$5:$5,1))&amp;":"&amp;ADDRESS($P98,BV$1)),
INDIRECT("rBP!"&amp;ADDRESS($S98,SUMIFS(rBP!$1:$1,rBP!$5:$5,MAX(rBP!$5:$5)-BV$5+1))&amp;":"&amp;ADDRESS($S98,SUMIFS(rBP!$1:$1,rBP!$5:$5,MAX(rBP!$5:$5))))))</f>
        <v>0</v>
      </c>
      <c r="BW98" s="81">
        <f ca="1">IF(BW$5="",0,SUMPRODUCT(
INDIRECT(ADDRESS($P98,SUMIFS($1:$1,$5:$5,1))&amp;":"&amp;ADDRESS($P98,BW$1)),
INDIRECT("rBP!"&amp;ADDRESS($S98,SUMIFS(rBP!$1:$1,rBP!$5:$5,MAX(rBP!$5:$5)-BW$5+1))&amp;":"&amp;ADDRESS($S98,SUMIFS(rBP!$1:$1,rBP!$5:$5,MAX(rBP!$5:$5))))))</f>
        <v>0</v>
      </c>
      <c r="BX98" s="81">
        <f ca="1">IF(BX$5="",0,SUMPRODUCT(
INDIRECT(ADDRESS($P98,SUMIFS($1:$1,$5:$5,1))&amp;":"&amp;ADDRESS($P98,BX$1)),
INDIRECT("rBP!"&amp;ADDRESS($S98,SUMIFS(rBP!$1:$1,rBP!$5:$5,MAX(rBP!$5:$5)-BX$5+1))&amp;":"&amp;ADDRESS($S98,SUMIFS(rBP!$1:$1,rBP!$5:$5,MAX(rBP!$5:$5))))))</f>
        <v>0</v>
      </c>
      <c r="BY98" s="81">
        <f ca="1">IF(BY$5="",0,SUMPRODUCT(
INDIRECT(ADDRESS($P98,SUMIFS($1:$1,$5:$5,1))&amp;":"&amp;ADDRESS($P98,BY$1)),
INDIRECT("rBP!"&amp;ADDRESS($S98,SUMIFS(rBP!$1:$1,rBP!$5:$5,MAX(rBP!$5:$5)-BY$5+1))&amp;":"&amp;ADDRESS($S98,SUMIFS(rBP!$1:$1,rBP!$5:$5,MAX(rBP!$5:$5))))))</f>
        <v>0</v>
      </c>
      <c r="BZ98" s="81">
        <f ca="1">IF(BZ$5="",0,SUMPRODUCT(
INDIRECT(ADDRESS($P98,SUMIFS($1:$1,$5:$5,1))&amp;":"&amp;ADDRESS($P98,BZ$1)),
INDIRECT("rBP!"&amp;ADDRESS($S98,SUMIFS(rBP!$1:$1,rBP!$5:$5,MAX(rBP!$5:$5)-BZ$5+1))&amp;":"&amp;ADDRESS($S98,SUMIFS(rBP!$1:$1,rBP!$5:$5,MAX(rBP!$5:$5))))))</f>
        <v>0</v>
      </c>
      <c r="CA98" s="81">
        <f ca="1">IF(CA$5="",0,SUMPRODUCT(
INDIRECT(ADDRESS($P98,SUMIFS($1:$1,$5:$5,1))&amp;":"&amp;ADDRESS($P98,CA$1)),
INDIRECT("rBP!"&amp;ADDRESS($S98,SUMIFS(rBP!$1:$1,rBP!$5:$5,MAX(rBP!$5:$5)-CA$5+1))&amp;":"&amp;ADDRESS($S98,SUMIFS(rBP!$1:$1,rBP!$5:$5,MAX(rBP!$5:$5))))))</f>
        <v>0</v>
      </c>
      <c r="CB98" s="81">
        <f ca="1">IF(CB$5="",0,SUMPRODUCT(
INDIRECT(ADDRESS($P98,SUMIFS($1:$1,$5:$5,1))&amp;":"&amp;ADDRESS($P98,CB$1)),
INDIRECT("rBP!"&amp;ADDRESS($S98,SUMIFS(rBP!$1:$1,rBP!$5:$5,MAX(rBP!$5:$5)-CB$5+1))&amp;":"&amp;ADDRESS($S98,SUMIFS(rBP!$1:$1,rBP!$5:$5,MAX(rBP!$5:$5))))))</f>
        <v>0</v>
      </c>
      <c r="CC98" s="81">
        <f ca="1">IF(CC$5="",0,SUMPRODUCT(
INDIRECT(ADDRESS($P98,SUMIFS($1:$1,$5:$5,1))&amp;":"&amp;ADDRESS($P98,CC$1)),
INDIRECT("rBP!"&amp;ADDRESS($S98,SUMIFS(rBP!$1:$1,rBP!$5:$5,MAX(rBP!$5:$5)-CC$5+1))&amp;":"&amp;ADDRESS($S98,SUMIFS(rBP!$1:$1,rBP!$5:$5,MAX(rBP!$5:$5))))))</f>
        <v>0</v>
      </c>
      <c r="CD98" s="81">
        <f ca="1">IF(CD$5="",0,SUMPRODUCT(
INDIRECT(ADDRESS($P98,SUMIFS($1:$1,$5:$5,1))&amp;":"&amp;ADDRESS($P98,CD$1)),
INDIRECT("rBP!"&amp;ADDRESS($S98,SUMIFS(rBP!$1:$1,rBP!$5:$5,MAX(rBP!$5:$5)-CD$5+1))&amp;":"&amp;ADDRESS($S98,SUMIFS(rBP!$1:$1,rBP!$5:$5,MAX(rBP!$5:$5))))))</f>
        <v>0</v>
      </c>
      <c r="CE98" s="81">
        <f ca="1">IF(CE$5="",0,SUMPRODUCT(
INDIRECT(ADDRESS($P98,SUMIFS($1:$1,$5:$5,1))&amp;":"&amp;ADDRESS($P98,CE$1)),
INDIRECT("rBP!"&amp;ADDRESS($S98,SUMIFS(rBP!$1:$1,rBP!$5:$5,MAX(rBP!$5:$5)-CE$5+1))&amp;":"&amp;ADDRESS($S98,SUMIFS(rBP!$1:$1,rBP!$5:$5,MAX(rBP!$5:$5))))))</f>
        <v>0</v>
      </c>
      <c r="CF98" s="81">
        <f ca="1">IF(CF$5="",0,SUMPRODUCT(
INDIRECT(ADDRESS($P98,SUMIFS($1:$1,$5:$5,1))&amp;":"&amp;ADDRESS($P98,CF$1)),
INDIRECT("rBP!"&amp;ADDRESS($S98,SUMIFS(rBP!$1:$1,rBP!$5:$5,MAX(rBP!$5:$5)-CF$5+1))&amp;":"&amp;ADDRESS($S98,SUMIFS(rBP!$1:$1,rBP!$5:$5,MAX(rBP!$5:$5))))))</f>
        <v>0</v>
      </c>
      <c r="CG98" s="81">
        <f ca="1">IF(CG$5="",0,SUMPRODUCT(
INDIRECT(ADDRESS($P98,SUMIFS($1:$1,$5:$5,1))&amp;":"&amp;ADDRESS($P98,CG$1)),
INDIRECT("rBP!"&amp;ADDRESS($S98,SUMIFS(rBP!$1:$1,rBP!$5:$5,MAX(rBP!$5:$5)-CG$5+1))&amp;":"&amp;ADDRESS($S98,SUMIFS(rBP!$1:$1,rBP!$5:$5,MAX(rBP!$5:$5))))))</f>
        <v>0</v>
      </c>
      <c r="CH98" s="81">
        <f ca="1">IF(CH$5="",0,SUMPRODUCT(
INDIRECT(ADDRESS($P98,SUMIFS($1:$1,$5:$5,1))&amp;":"&amp;ADDRESS($P98,CH$1)),
INDIRECT("rBP!"&amp;ADDRESS($S98,SUMIFS(rBP!$1:$1,rBP!$5:$5,MAX(rBP!$5:$5)-CH$5+1))&amp;":"&amp;ADDRESS($S98,SUMIFS(rBP!$1:$1,rBP!$5:$5,MAX(rBP!$5:$5))))))</f>
        <v>0</v>
      </c>
      <c r="CI98" s="81">
        <f ca="1">IF(CI$5="",0,SUMPRODUCT(
INDIRECT(ADDRESS($P98,SUMIFS($1:$1,$5:$5,1))&amp;":"&amp;ADDRESS($P98,CI$1)),
INDIRECT("rBP!"&amp;ADDRESS($S98,SUMIFS(rBP!$1:$1,rBP!$5:$5,MAX(rBP!$5:$5)-CI$5+1))&amp;":"&amp;ADDRESS($S98,SUMIFS(rBP!$1:$1,rBP!$5:$5,MAX(rBP!$5:$5))))))</f>
        <v>0</v>
      </c>
      <c r="CJ98" s="81">
        <f ca="1">IF(CJ$5="",0,SUMPRODUCT(
INDIRECT(ADDRESS($P98,SUMIFS($1:$1,$5:$5,1))&amp;":"&amp;ADDRESS($P98,CJ$1)),
INDIRECT("rBP!"&amp;ADDRESS($S98,SUMIFS(rBP!$1:$1,rBP!$5:$5,MAX(rBP!$5:$5)-CJ$5+1))&amp;":"&amp;ADDRESS($S98,SUMIFS(rBP!$1:$1,rBP!$5:$5,MAX(rBP!$5:$5))))))</f>
        <v>0</v>
      </c>
      <c r="CK98" s="81">
        <f ca="1">IF(CK$5="",0,SUMPRODUCT(
INDIRECT(ADDRESS($P98,SUMIFS($1:$1,$5:$5,1))&amp;":"&amp;ADDRESS($P98,CK$1)),
INDIRECT("rBP!"&amp;ADDRESS($S98,SUMIFS(rBP!$1:$1,rBP!$5:$5,MAX(rBP!$5:$5)-CK$5+1))&amp;":"&amp;ADDRESS($S98,SUMIFS(rBP!$1:$1,rBP!$5:$5,MAX(rBP!$5:$5))))))</f>
        <v>0</v>
      </c>
      <c r="CL98" s="81">
        <f ca="1">IF(CL$5="",0,SUMPRODUCT(
INDIRECT(ADDRESS($P98,SUMIFS($1:$1,$5:$5,1))&amp;":"&amp;ADDRESS($P98,CL$1)),
INDIRECT("rBP!"&amp;ADDRESS($S98,SUMIFS(rBP!$1:$1,rBP!$5:$5,MAX(rBP!$5:$5)-CL$5+1))&amp;":"&amp;ADDRESS($S98,SUMIFS(rBP!$1:$1,rBP!$5:$5,MAX(rBP!$5:$5))))))</f>
        <v>0</v>
      </c>
      <c r="CM98" s="81">
        <f ca="1">IF(CM$5="",0,SUMPRODUCT(
INDIRECT(ADDRESS($P98,SUMIFS($1:$1,$5:$5,1))&amp;":"&amp;ADDRESS($P98,CM$1)),
INDIRECT("rBP!"&amp;ADDRESS($S98,SUMIFS(rBP!$1:$1,rBP!$5:$5,MAX(rBP!$5:$5)-CM$5+1))&amp;":"&amp;ADDRESS($S98,SUMIFS(rBP!$1:$1,rBP!$5:$5,MAX(rBP!$5:$5))))))</f>
        <v>0</v>
      </c>
      <c r="CN98" s="81">
        <f ca="1">IF(CN$5="",0,SUMPRODUCT(
INDIRECT(ADDRESS($P98,SUMIFS($1:$1,$5:$5,1))&amp;":"&amp;ADDRESS($P98,CN$1)),
INDIRECT("rBP!"&amp;ADDRESS($S98,SUMIFS(rBP!$1:$1,rBP!$5:$5,MAX(rBP!$5:$5)-CN$5+1))&amp;":"&amp;ADDRESS($S98,SUMIFS(rBP!$1:$1,rBP!$5:$5,MAX(rBP!$5:$5))))))</f>
        <v>0</v>
      </c>
      <c r="CO98" s="81">
        <f ca="1">IF(CO$5="",0,SUMPRODUCT(
INDIRECT(ADDRESS($P98,SUMIFS($1:$1,$5:$5,1))&amp;":"&amp;ADDRESS($P98,CO$1)),
INDIRECT("rBP!"&amp;ADDRESS($S98,SUMIFS(rBP!$1:$1,rBP!$5:$5,MAX(rBP!$5:$5)-CO$5+1))&amp;":"&amp;ADDRESS($S98,SUMIFS(rBP!$1:$1,rBP!$5:$5,MAX(rBP!$5:$5))))))</f>
        <v>0</v>
      </c>
      <c r="CP98" s="81">
        <f ca="1">IF(CP$5="",0,SUMPRODUCT(
INDIRECT(ADDRESS($P98,SUMIFS($1:$1,$5:$5,1))&amp;":"&amp;ADDRESS($P98,CP$1)),
INDIRECT("rBP!"&amp;ADDRESS($S98,SUMIFS(rBP!$1:$1,rBP!$5:$5,MAX(rBP!$5:$5)-CP$5+1))&amp;":"&amp;ADDRESS($S98,SUMIFS(rBP!$1:$1,rBP!$5:$5,MAX(rBP!$5:$5))))))</f>
        <v>0</v>
      </c>
      <c r="CQ98" s="81">
        <f ca="1">IF(CQ$5="",0,SUMPRODUCT(
INDIRECT(ADDRESS($P98,SUMIFS($1:$1,$5:$5,1))&amp;":"&amp;ADDRESS($P98,CQ$1)),
INDIRECT("rBP!"&amp;ADDRESS($S98,SUMIFS(rBP!$1:$1,rBP!$5:$5,MAX(rBP!$5:$5)-CQ$5+1))&amp;":"&amp;ADDRESS($S98,SUMIFS(rBP!$1:$1,rBP!$5:$5,MAX(rBP!$5:$5))))))</f>
        <v>0</v>
      </c>
      <c r="CR98" s="81">
        <f ca="1">IF(CR$5="",0,SUMPRODUCT(
INDIRECT(ADDRESS($P98,SUMIFS($1:$1,$5:$5,1))&amp;":"&amp;ADDRESS($P98,CR$1)),
INDIRECT("rBP!"&amp;ADDRESS($S98,SUMIFS(rBP!$1:$1,rBP!$5:$5,MAX(rBP!$5:$5)-CR$5+1))&amp;":"&amp;ADDRESS($S98,SUMIFS(rBP!$1:$1,rBP!$5:$5,MAX(rBP!$5:$5))))))</f>
        <v>0</v>
      </c>
      <c r="CS98" s="81">
        <f ca="1">IF(CS$5="",0,SUMPRODUCT(
INDIRECT(ADDRESS($P98,SUMIFS($1:$1,$5:$5,1))&amp;":"&amp;ADDRESS($P98,CS$1)),
INDIRECT("rBP!"&amp;ADDRESS($S98,SUMIFS(rBP!$1:$1,rBP!$5:$5,MAX(rBP!$5:$5)-CS$5+1))&amp;":"&amp;ADDRESS($S98,SUMIFS(rBP!$1:$1,rBP!$5:$5,MAX(rBP!$5:$5))))))</f>
        <v>0</v>
      </c>
      <c r="CT98" s="81">
        <f ca="1">IF(CT$5="",0,SUMPRODUCT(
INDIRECT(ADDRESS($P98,SUMIFS($1:$1,$5:$5,1))&amp;":"&amp;ADDRESS($P98,CT$1)),
INDIRECT("rBP!"&amp;ADDRESS($S98,SUMIFS(rBP!$1:$1,rBP!$5:$5,MAX(rBP!$5:$5)-CT$5+1))&amp;":"&amp;ADDRESS($S98,SUMIFS(rBP!$1:$1,rBP!$5:$5,MAX(rBP!$5:$5))))))</f>
        <v>0</v>
      </c>
    </row>
    <row r="99" spans="1:98" s="27" customFormat="1" ht="12" x14ac:dyDescent="0.25">
      <c r="A99" s="26">
        <f>ROW()</f>
        <v>99</v>
      </c>
      <c r="E99" s="24"/>
      <c r="F99" s="66" t="str">
        <f>F97</f>
        <v>Поступление ГП на склад ГП в натуральных величинах</v>
      </c>
      <c r="G99" s="27" t="str">
        <f>BP!$F$21</f>
        <v>Основа</v>
      </c>
      <c r="M99" s="2" t="str">
        <f>BP!$M$21</f>
        <v>кг</v>
      </c>
      <c r="P99" s="71">
        <f>$A$7</f>
        <v>7</v>
      </c>
      <c r="R99" s="24"/>
      <c r="S99" s="71">
        <f>BP!$A153</f>
        <v>153</v>
      </c>
      <c r="T99" s="67"/>
      <c r="U99" s="67"/>
      <c r="V99" s="75"/>
      <c r="W99" s="29">
        <f ca="1">SUM(INDIRECT(ADDRESS(ROW(),SUMIFS($1:$1,$5:$5,1))):INDIRECT(ADDRESS(ROW(),SUMIFS($1:$1,$5:$5,MAX($5:$5)))))</f>
        <v>1118347.8</v>
      </c>
      <c r="X99" s="67"/>
      <c r="Y99" s="67"/>
      <c r="Z99" s="69">
        <f ca="1">IF(Z$5="",0,SUMPRODUCT(
INDIRECT(ADDRESS($P99,SUMIFS($1:$1,$5:$5,1))&amp;":"&amp;ADDRESS($P99,Z$1)),
INDIRECT("rBP!"&amp;ADDRESS($S99,SUMIFS(rBP!$1:$1,rBP!$5:$5,MAX(rBP!$5:$5)-Z$5+1))&amp;":"&amp;ADDRESS($S99,SUMIFS(rBP!$1:$1,rBP!$5:$5,MAX(rBP!$5:$5))))))</f>
        <v>0</v>
      </c>
      <c r="AA99" s="69">
        <f ca="1">IF(AA$5="",0,SUMPRODUCT(
INDIRECT(ADDRESS($P99,SUMIFS($1:$1,$5:$5,1))&amp;":"&amp;ADDRESS($P99,AA$1)),
INDIRECT("rBP!"&amp;ADDRESS($S99,SUMIFS(rBP!$1:$1,rBP!$5:$5,MAX(rBP!$5:$5)-AA$5+1))&amp;":"&amp;ADDRESS($S99,SUMIFS(rBP!$1:$1,rBP!$5:$5,MAX(rBP!$5:$5))))))</f>
        <v>0</v>
      </c>
      <c r="AB99" s="69">
        <f ca="1">IF(AB$5="",0,SUMPRODUCT(
INDIRECT(ADDRESS($P99,SUMIFS($1:$1,$5:$5,1))&amp;":"&amp;ADDRESS($P99,AB$1)),
INDIRECT("rBP!"&amp;ADDRESS($S99,SUMIFS(rBP!$1:$1,rBP!$5:$5,MAX(rBP!$5:$5)-AB$5+1))&amp;":"&amp;ADDRESS($S99,SUMIFS(rBP!$1:$1,rBP!$5:$5,MAX(rBP!$5:$5))))))</f>
        <v>0</v>
      </c>
      <c r="AC99" s="69">
        <f ca="1">IF(AC$5="",0,SUMPRODUCT(
INDIRECT(ADDRESS($P99,SUMIFS($1:$1,$5:$5,1))&amp;":"&amp;ADDRESS($P99,AC$1)),
INDIRECT("rBP!"&amp;ADDRESS($S99,SUMIFS(rBP!$1:$1,rBP!$5:$5,MAX(rBP!$5:$5)-AC$5+1))&amp;":"&amp;ADDRESS($S99,SUMIFS(rBP!$1:$1,rBP!$5:$5,MAX(rBP!$5:$5))))))</f>
        <v>0</v>
      </c>
      <c r="AD99" s="69">
        <f ca="1">IF(AD$5="",0,SUMPRODUCT(
INDIRECT(ADDRESS($P99,SUMIFS($1:$1,$5:$5,1))&amp;":"&amp;ADDRESS($P99,AD$1)),
INDIRECT("rBP!"&amp;ADDRESS($S99,SUMIFS(rBP!$1:$1,rBP!$5:$5,MAX(rBP!$5:$5)-AD$5+1))&amp;":"&amp;ADDRESS($S99,SUMIFS(rBP!$1:$1,rBP!$5:$5,MAX(rBP!$5:$5))))))</f>
        <v>0</v>
      </c>
      <c r="AE99" s="69">
        <f ca="1">IF(AE$5="",0,SUMPRODUCT(
INDIRECT(ADDRESS($P99,SUMIFS($1:$1,$5:$5,1))&amp;":"&amp;ADDRESS($P99,AE$1)),
INDIRECT("rBP!"&amp;ADDRESS($S99,SUMIFS(rBP!$1:$1,rBP!$5:$5,MAX(rBP!$5:$5)-AE$5+1))&amp;":"&amp;ADDRESS($S99,SUMIFS(rBP!$1:$1,rBP!$5:$5,MAX(rBP!$5:$5))))))</f>
        <v>0</v>
      </c>
      <c r="AF99" s="69">
        <f ca="1">IF(AF$5="",0,SUMPRODUCT(
INDIRECT(ADDRESS($P99,SUMIFS($1:$1,$5:$5,1))&amp;":"&amp;ADDRESS($P99,AF$1)),
INDIRECT("rBP!"&amp;ADDRESS($S99,SUMIFS(rBP!$1:$1,rBP!$5:$5,MAX(rBP!$5:$5)-AF$5+1))&amp;":"&amp;ADDRESS($S99,SUMIFS(rBP!$1:$1,rBP!$5:$5,MAX(rBP!$5:$5))))))</f>
        <v>0</v>
      </c>
      <c r="AG99" s="69">
        <f ca="1">IF(AG$5="",0,SUMPRODUCT(
INDIRECT(ADDRESS($P99,SUMIFS($1:$1,$5:$5,1))&amp;":"&amp;ADDRESS($P99,AG$1)),
INDIRECT("rBP!"&amp;ADDRESS($S99,SUMIFS(rBP!$1:$1,rBP!$5:$5,MAX(rBP!$5:$5)-AG$5+1))&amp;":"&amp;ADDRESS($S99,SUMIFS(rBP!$1:$1,rBP!$5:$5,MAX(rBP!$5:$5))))))</f>
        <v>0</v>
      </c>
      <c r="AH99" s="69">
        <f ca="1">IF(AH$5="",0,SUMPRODUCT(
INDIRECT(ADDRESS($P99,SUMIFS($1:$1,$5:$5,1))&amp;":"&amp;ADDRESS($P99,AH$1)),
INDIRECT("rBP!"&amp;ADDRESS($S99,SUMIFS(rBP!$1:$1,rBP!$5:$5,MAX(rBP!$5:$5)-AH$5+1))&amp;":"&amp;ADDRESS($S99,SUMIFS(rBP!$1:$1,rBP!$5:$5,MAX(rBP!$5:$5))))))</f>
        <v>60</v>
      </c>
      <c r="AI99" s="69">
        <f ca="1">IF(AI$5="",0,SUMPRODUCT(
INDIRECT(ADDRESS($P99,SUMIFS($1:$1,$5:$5,1))&amp;":"&amp;ADDRESS($P99,AI$1)),
INDIRECT("rBP!"&amp;ADDRESS($S99,SUMIFS(rBP!$1:$1,rBP!$5:$5,MAX(rBP!$5:$5)-AI$5+1))&amp;":"&amp;ADDRESS($S99,SUMIFS(rBP!$1:$1,rBP!$5:$5,MAX(rBP!$5:$5))))))</f>
        <v>240</v>
      </c>
      <c r="AJ99" s="69">
        <f ca="1">IF(AJ$5="",0,SUMPRODUCT(
INDIRECT(ADDRESS($P99,SUMIFS($1:$1,$5:$5,1))&amp;":"&amp;ADDRESS($P99,AJ$1)),
INDIRECT("rBP!"&amp;ADDRESS($S99,SUMIFS(rBP!$1:$1,rBP!$5:$5,MAX(rBP!$5:$5)-AJ$5+1))&amp;":"&amp;ADDRESS($S99,SUMIFS(rBP!$1:$1,rBP!$5:$5,MAX(rBP!$5:$5))))))</f>
        <v>432</v>
      </c>
      <c r="AK99" s="69">
        <f ca="1">IF(AK$5="",0,SUMPRODUCT(
INDIRECT(ADDRESS($P99,SUMIFS($1:$1,$5:$5,1))&amp;":"&amp;ADDRESS($P99,AK$1)),
INDIRECT("rBP!"&amp;ADDRESS($S99,SUMIFS(rBP!$1:$1,rBP!$5:$5,MAX(rBP!$5:$5)-AK$5+1))&amp;":"&amp;ADDRESS($S99,SUMIFS(rBP!$1:$1,rBP!$5:$5,MAX(rBP!$5:$5))))))</f>
        <v>631.5</v>
      </c>
      <c r="AL99" s="69">
        <f ca="1">IF(AL$5="",0,SUMPRODUCT(
INDIRECT(ADDRESS($P99,SUMIFS($1:$1,$5:$5,1))&amp;":"&amp;ADDRESS($P99,AL$1)),
INDIRECT("rBP!"&amp;ADDRESS($S99,SUMIFS(rBP!$1:$1,rBP!$5:$5,MAX(rBP!$5:$5)-AL$5+1))&amp;":"&amp;ADDRESS($S99,SUMIFS(rBP!$1:$1,rBP!$5:$5,MAX(rBP!$5:$5))))))</f>
        <v>805.5</v>
      </c>
      <c r="AM99" s="69">
        <f ca="1">IF(AM$5="",0,SUMPRODUCT(
INDIRECT(ADDRESS($P99,SUMIFS($1:$1,$5:$5,1))&amp;":"&amp;ADDRESS($P99,AM$1)),
INDIRECT("rBP!"&amp;ADDRESS($S99,SUMIFS(rBP!$1:$1,rBP!$5:$5,MAX(rBP!$5:$5)-AM$5+1))&amp;":"&amp;ADDRESS($S99,SUMIFS(rBP!$1:$1,rBP!$5:$5,MAX(rBP!$5:$5))))))</f>
        <v>1058.1000000000001</v>
      </c>
      <c r="AN99" s="69">
        <f ca="1">IF(AN$5="",0,SUMPRODUCT(
INDIRECT(ADDRESS($P99,SUMIFS($1:$1,$5:$5,1))&amp;":"&amp;ADDRESS($P99,AN$1)),
INDIRECT("rBP!"&amp;ADDRESS($S99,SUMIFS(rBP!$1:$1,rBP!$5:$5,MAX(rBP!$5:$5)-AN$5+1))&amp;":"&amp;ADDRESS($S99,SUMIFS(rBP!$1:$1,rBP!$5:$5,MAX(rBP!$5:$5))))))</f>
        <v>1718.1000000000001</v>
      </c>
      <c r="AO99" s="69">
        <f ca="1">IF(AO$5="",0,SUMPRODUCT(
INDIRECT(ADDRESS($P99,SUMIFS($1:$1,$5:$5,1))&amp;":"&amp;ADDRESS($P99,AO$1)),
INDIRECT("rBP!"&amp;ADDRESS($S99,SUMIFS(rBP!$1:$1,rBP!$5:$5,MAX(rBP!$5:$5)-AO$5+1))&amp;":"&amp;ADDRESS($S99,SUMIFS(rBP!$1:$1,rBP!$5:$5,MAX(rBP!$5:$5))))))</f>
        <v>2829.3</v>
      </c>
      <c r="AP99" s="69">
        <f ca="1">IF(AP$5="",0,SUMPRODUCT(
INDIRECT(ADDRESS($P99,SUMIFS($1:$1,$5:$5,1))&amp;":"&amp;ADDRESS($P99,AP$1)),
INDIRECT("rBP!"&amp;ADDRESS($S99,SUMIFS(rBP!$1:$1,rBP!$5:$5,MAX(rBP!$5:$5)-AP$5+1))&amp;":"&amp;ADDRESS($S99,SUMIFS(rBP!$1:$1,rBP!$5:$5,MAX(rBP!$5:$5))))))</f>
        <v>4424.5499999999993</v>
      </c>
      <c r="AQ99" s="69">
        <f ca="1">IF(AQ$5="",0,SUMPRODUCT(
INDIRECT(ADDRESS($P99,SUMIFS($1:$1,$5:$5,1))&amp;":"&amp;ADDRESS($P99,AQ$1)),
INDIRECT("rBP!"&amp;ADDRESS($S99,SUMIFS(rBP!$1:$1,rBP!$5:$5,MAX(rBP!$5:$5)-AQ$5+1))&amp;":"&amp;ADDRESS($S99,SUMIFS(rBP!$1:$1,rBP!$5:$5,MAX(rBP!$5:$5))))))</f>
        <v>6445.5</v>
      </c>
      <c r="AR99" s="69">
        <f ca="1">IF(AR$5="",0,SUMPRODUCT(
INDIRECT(ADDRESS($P99,SUMIFS($1:$1,$5:$5,1))&amp;":"&amp;ADDRESS($P99,AR$1)),
INDIRECT("rBP!"&amp;ADDRESS($S99,SUMIFS(rBP!$1:$1,rBP!$5:$5,MAX(rBP!$5:$5)-AR$5+1))&amp;":"&amp;ADDRESS($S99,SUMIFS(rBP!$1:$1,rBP!$5:$5,MAX(rBP!$5:$5))))))</f>
        <v>8717.5499999999993</v>
      </c>
      <c r="AS99" s="69">
        <f ca="1">IF(AS$5="",0,SUMPRODUCT(
INDIRECT(ADDRESS($P99,SUMIFS($1:$1,$5:$5,1))&amp;":"&amp;ADDRESS($P99,AS$1)),
INDIRECT("rBP!"&amp;ADDRESS($S99,SUMIFS(rBP!$1:$1,rBP!$5:$5,MAX(rBP!$5:$5)-AS$5+1))&amp;":"&amp;ADDRESS($S99,SUMIFS(rBP!$1:$1,rBP!$5:$5,MAX(rBP!$5:$5))))))</f>
        <v>11138.7</v>
      </c>
      <c r="AT99" s="69">
        <f ca="1">IF(AT$5="",0,SUMPRODUCT(
INDIRECT(ADDRESS($P99,SUMIFS($1:$1,$5:$5,1))&amp;":"&amp;ADDRESS($P99,AT$1)),
INDIRECT("rBP!"&amp;ADDRESS($S99,SUMIFS(rBP!$1:$1,rBP!$5:$5,MAX(rBP!$5:$5)-AT$5+1))&amp;":"&amp;ADDRESS($S99,SUMIFS(rBP!$1:$1,rBP!$5:$5,MAX(rBP!$5:$5))))))</f>
        <v>13637.25</v>
      </c>
      <c r="AU99" s="69">
        <f ca="1">IF(AU$5="",0,SUMPRODUCT(
INDIRECT(ADDRESS($P99,SUMIFS($1:$1,$5:$5,1))&amp;":"&amp;ADDRESS($P99,AU$1)),
INDIRECT("rBP!"&amp;ADDRESS($S99,SUMIFS(rBP!$1:$1,rBP!$5:$5,MAX(rBP!$5:$5)-AU$5+1))&amp;":"&amp;ADDRESS($S99,SUMIFS(rBP!$1:$1,rBP!$5:$5,MAX(rBP!$5:$5))))))</f>
        <v>16176.75</v>
      </c>
      <c r="AV99" s="69">
        <f ca="1">IF(AV$5="",0,SUMPRODUCT(
INDIRECT(ADDRESS($P99,SUMIFS($1:$1,$5:$5,1))&amp;":"&amp;ADDRESS($P99,AV$1)),
INDIRECT("rBP!"&amp;ADDRESS($S99,SUMIFS(rBP!$1:$1,rBP!$5:$5,MAX(rBP!$5:$5)-AV$5+1))&amp;":"&amp;ADDRESS($S99,SUMIFS(rBP!$1:$1,rBP!$5:$5,MAX(rBP!$5:$5))))))</f>
        <v>18734.25</v>
      </c>
      <c r="AW99" s="69">
        <f ca="1">IF(AW$5="",0,SUMPRODUCT(
INDIRECT(ADDRESS($P99,SUMIFS($1:$1,$5:$5,1))&amp;":"&amp;ADDRESS($P99,AW$1)),
INDIRECT("rBP!"&amp;ADDRESS($S99,SUMIFS(rBP!$1:$1,rBP!$5:$5,MAX(rBP!$5:$5)-AW$5+1))&amp;":"&amp;ADDRESS($S99,SUMIFS(rBP!$1:$1,rBP!$5:$5,MAX(rBP!$5:$5))))))</f>
        <v>21296.25</v>
      </c>
      <c r="AX99" s="69">
        <f ca="1">IF(AX$5="",0,SUMPRODUCT(
INDIRECT(ADDRESS($P99,SUMIFS($1:$1,$5:$5,1))&amp;":"&amp;ADDRESS($P99,AX$1)),
INDIRECT("rBP!"&amp;ADDRESS($S99,SUMIFS(rBP!$1:$1,rBP!$5:$5,MAX(rBP!$5:$5)-AX$5+1))&amp;":"&amp;ADDRESS($S99,SUMIFS(rBP!$1:$1,rBP!$5:$5,MAX(rBP!$5:$5))))))</f>
        <v>23860.5</v>
      </c>
      <c r="AY99" s="69">
        <f ca="1">IF(AY$5="",0,SUMPRODUCT(
INDIRECT(ADDRESS($P99,SUMIFS($1:$1,$5:$5,1))&amp;":"&amp;ADDRESS($P99,AY$1)),
INDIRECT("rBP!"&amp;ADDRESS($S99,SUMIFS(rBP!$1:$1,rBP!$5:$5,MAX(rBP!$5:$5)-AY$5+1))&amp;":"&amp;ADDRESS($S99,SUMIFS(rBP!$1:$1,rBP!$5:$5,MAX(rBP!$5:$5))))))</f>
        <v>26425.5</v>
      </c>
      <c r="AZ99" s="69">
        <f ca="1">IF(AZ$5="",0,SUMPRODUCT(
INDIRECT(ADDRESS($P99,SUMIFS($1:$1,$5:$5,1))&amp;":"&amp;ADDRESS($P99,AZ$1)),
INDIRECT("rBP!"&amp;ADDRESS($S99,SUMIFS(rBP!$1:$1,rBP!$5:$5,MAX(rBP!$5:$5)-AZ$5+1))&amp;":"&amp;ADDRESS($S99,SUMIFS(rBP!$1:$1,rBP!$5:$5,MAX(rBP!$5:$5))))))</f>
        <v>28990.5</v>
      </c>
      <c r="BA99" s="69">
        <f ca="1">IF(BA$5="",0,SUMPRODUCT(
INDIRECT(ADDRESS($P99,SUMIFS($1:$1,$5:$5,1))&amp;":"&amp;ADDRESS($P99,BA$1)),
INDIRECT("rBP!"&amp;ADDRESS($S99,SUMIFS(rBP!$1:$1,rBP!$5:$5,MAX(rBP!$5:$5)-BA$5+1))&amp;":"&amp;ADDRESS($S99,SUMIFS(rBP!$1:$1,rBP!$5:$5,MAX(rBP!$5:$5))))))</f>
        <v>31555.5</v>
      </c>
      <c r="BB99" s="69">
        <f ca="1">IF(BB$5="",0,SUMPRODUCT(
INDIRECT(ADDRESS($P99,SUMIFS($1:$1,$5:$5,1))&amp;":"&amp;ADDRESS($P99,BB$1)),
INDIRECT("rBP!"&amp;ADDRESS($S99,SUMIFS(rBP!$1:$1,rBP!$5:$5,MAX(rBP!$5:$5)-BB$5+1))&amp;":"&amp;ADDRESS($S99,SUMIFS(rBP!$1:$1,rBP!$5:$5,MAX(rBP!$5:$5))))))</f>
        <v>34120.5</v>
      </c>
      <c r="BC99" s="69">
        <f ca="1">IF(BC$5="",0,SUMPRODUCT(
INDIRECT(ADDRESS($P99,SUMIFS($1:$1,$5:$5,1))&amp;":"&amp;ADDRESS($P99,BC$1)),
INDIRECT("rBP!"&amp;ADDRESS($S99,SUMIFS(rBP!$1:$1,rBP!$5:$5,MAX(rBP!$5:$5)-BC$5+1))&amp;":"&amp;ADDRESS($S99,SUMIFS(rBP!$1:$1,rBP!$5:$5,MAX(rBP!$5:$5))))))</f>
        <v>36685.5</v>
      </c>
      <c r="BD99" s="69">
        <f ca="1">IF(BD$5="",0,SUMPRODUCT(
INDIRECT(ADDRESS($P99,SUMIFS($1:$1,$5:$5,1))&amp;":"&amp;ADDRESS($P99,BD$1)),
INDIRECT("rBP!"&amp;ADDRESS($S99,SUMIFS(rBP!$1:$1,rBP!$5:$5,MAX(rBP!$5:$5)-BD$5+1))&amp;":"&amp;ADDRESS($S99,SUMIFS(rBP!$1:$1,rBP!$5:$5,MAX(rBP!$5:$5))))))</f>
        <v>39250.5</v>
      </c>
      <c r="BE99" s="69">
        <f ca="1">IF(BE$5="",0,SUMPRODUCT(
INDIRECT(ADDRESS($P99,SUMIFS($1:$1,$5:$5,1))&amp;":"&amp;ADDRESS($P99,BE$1)),
INDIRECT("rBP!"&amp;ADDRESS($S99,SUMIFS(rBP!$1:$1,rBP!$5:$5,MAX(rBP!$5:$5)-BE$5+1))&amp;":"&amp;ADDRESS($S99,SUMIFS(rBP!$1:$1,rBP!$5:$5,MAX(rBP!$5:$5))))))</f>
        <v>41665.5</v>
      </c>
      <c r="BF99" s="69">
        <f ca="1">IF(BF$5="",0,SUMPRODUCT(
INDIRECT(ADDRESS($P99,SUMIFS($1:$1,$5:$5,1))&amp;":"&amp;ADDRESS($P99,BF$1)),
INDIRECT("rBP!"&amp;ADDRESS($S99,SUMIFS(rBP!$1:$1,rBP!$5:$5,MAX(rBP!$5:$5)-BF$5+1))&amp;":"&amp;ADDRESS($S99,SUMIFS(rBP!$1:$1,rBP!$5:$5,MAX(rBP!$5:$5))))))</f>
        <v>43630.5</v>
      </c>
      <c r="BG99" s="69">
        <f ca="1">IF(BG$5="",0,SUMPRODUCT(
INDIRECT(ADDRESS($P99,SUMIFS($1:$1,$5:$5,1))&amp;":"&amp;ADDRESS($P99,BG$1)),
INDIRECT("rBP!"&amp;ADDRESS($S99,SUMIFS(rBP!$1:$1,rBP!$5:$5,MAX(rBP!$5:$5)-BG$5+1))&amp;":"&amp;ADDRESS($S99,SUMIFS(rBP!$1:$1,rBP!$5:$5,MAX(rBP!$5:$5))))))</f>
        <v>45115.5</v>
      </c>
      <c r="BH99" s="69">
        <f ca="1">IF(BH$5="",0,SUMPRODUCT(
INDIRECT(ADDRESS($P99,SUMIFS($1:$1,$5:$5,1))&amp;":"&amp;ADDRESS($P99,BH$1)),
INDIRECT("rBP!"&amp;ADDRESS($S99,SUMIFS(rBP!$1:$1,rBP!$5:$5,MAX(rBP!$5:$5)-BH$5+1))&amp;":"&amp;ADDRESS($S99,SUMIFS(rBP!$1:$1,rBP!$5:$5,MAX(rBP!$5:$5))))))</f>
        <v>46101.75</v>
      </c>
      <c r="BI99" s="69">
        <f ca="1">IF(BI$5="",0,SUMPRODUCT(
INDIRECT(ADDRESS($P99,SUMIFS($1:$1,$5:$5,1))&amp;":"&amp;ADDRESS($P99,BI$1)),
INDIRECT("rBP!"&amp;ADDRESS($S99,SUMIFS(rBP!$1:$1,rBP!$5:$5,MAX(rBP!$5:$5)-BI$5+1))&amp;":"&amp;ADDRESS($S99,SUMIFS(rBP!$1:$1,rBP!$5:$5,MAX(rBP!$5:$5))))))</f>
        <v>46653</v>
      </c>
      <c r="BJ99" s="69">
        <f ca="1">IF(BJ$5="",0,SUMPRODUCT(
INDIRECT(ADDRESS($P99,SUMIFS($1:$1,$5:$5,1))&amp;":"&amp;ADDRESS($P99,BJ$1)),
INDIRECT("rBP!"&amp;ADDRESS($S99,SUMIFS(rBP!$1:$1,rBP!$5:$5,MAX(rBP!$5:$5)-BJ$5+1))&amp;":"&amp;ADDRESS($S99,SUMIFS(rBP!$1:$1,rBP!$5:$5,MAX(rBP!$5:$5))))))</f>
        <v>46947.75</v>
      </c>
      <c r="BK99" s="69">
        <f ca="1">IF(BK$5="",0,SUMPRODUCT(
INDIRECT(ADDRESS($P99,SUMIFS($1:$1,$5:$5,1))&amp;":"&amp;ADDRESS($P99,BK$1)),
INDIRECT("rBP!"&amp;ADDRESS($S99,SUMIFS(rBP!$1:$1,rBP!$5:$5,MAX(rBP!$5:$5)-BK$5+1))&amp;":"&amp;ADDRESS($S99,SUMIFS(rBP!$1:$1,rBP!$5:$5,MAX(rBP!$5:$5))))))</f>
        <v>47092.5</v>
      </c>
      <c r="BL99" s="69">
        <f ca="1">IF(BL$5="",0,SUMPRODUCT(
INDIRECT(ADDRESS($P99,SUMIFS($1:$1,$5:$5,1))&amp;":"&amp;ADDRESS($P99,BL$1)),
INDIRECT("rBP!"&amp;ADDRESS($S99,SUMIFS(rBP!$1:$1,rBP!$5:$5,MAX(rBP!$5:$5)-BL$5+1))&amp;":"&amp;ADDRESS($S99,SUMIFS(rBP!$1:$1,rBP!$5:$5,MAX(rBP!$5:$5))))))</f>
        <v>47159.25</v>
      </c>
      <c r="BM99" s="69">
        <f ca="1">IF(BM$5="",0,SUMPRODUCT(
INDIRECT(ADDRESS($P99,SUMIFS($1:$1,$5:$5,1))&amp;":"&amp;ADDRESS($P99,BM$1)),
INDIRECT("rBP!"&amp;ADDRESS($S99,SUMIFS(rBP!$1:$1,rBP!$5:$5,MAX(rBP!$5:$5)-BM$5+1))&amp;":"&amp;ADDRESS($S99,SUMIFS(rBP!$1:$1,rBP!$5:$5,MAX(rBP!$5:$5))))))</f>
        <v>47184.75</v>
      </c>
      <c r="BN99" s="69">
        <f ca="1">IF(BN$5="",0,SUMPRODUCT(
INDIRECT(ADDRESS($P99,SUMIFS($1:$1,$5:$5,1))&amp;":"&amp;ADDRESS($P99,BN$1)),
INDIRECT("rBP!"&amp;ADDRESS($S99,SUMIFS(rBP!$1:$1,rBP!$5:$5,MAX(rBP!$5:$5)-BN$5+1))&amp;":"&amp;ADDRESS($S99,SUMIFS(rBP!$1:$1,rBP!$5:$5,MAX(rBP!$5:$5))))))</f>
        <v>47192.25</v>
      </c>
      <c r="BO99" s="69">
        <f ca="1">IF(BO$5="",0,SUMPRODUCT(
INDIRECT(ADDRESS($P99,SUMIFS($1:$1,$5:$5,1))&amp;":"&amp;ADDRESS($P99,BO$1)),
INDIRECT("rBP!"&amp;ADDRESS($S99,SUMIFS(rBP!$1:$1,rBP!$5:$5,MAX(rBP!$5:$5)-BO$5+1))&amp;":"&amp;ADDRESS($S99,SUMIFS(rBP!$1:$1,rBP!$5:$5,MAX(rBP!$5:$5))))))</f>
        <v>47195.25</v>
      </c>
      <c r="BP99" s="69">
        <f ca="1">IF(BP$5="",0,SUMPRODUCT(
INDIRECT(ADDRESS($P99,SUMIFS($1:$1,$5:$5,1))&amp;":"&amp;ADDRESS($P99,BP$1)),
INDIRECT("rBP!"&amp;ADDRESS($S99,SUMIFS(rBP!$1:$1,rBP!$5:$5,MAX(rBP!$5:$5)-BP$5+1))&amp;":"&amp;ADDRESS($S99,SUMIFS(rBP!$1:$1,rBP!$5:$5,MAX(rBP!$5:$5))))))</f>
        <v>47196.000000000007</v>
      </c>
      <c r="BQ99" s="69">
        <f ca="1">IF(BQ$5="",0,SUMPRODUCT(
INDIRECT(ADDRESS($P99,SUMIFS($1:$1,$5:$5,1))&amp;":"&amp;ADDRESS($P99,BQ$1)),
INDIRECT("rBP!"&amp;ADDRESS($S99,SUMIFS(rBP!$1:$1,rBP!$5:$5,MAX(rBP!$5:$5)-BQ$5+1))&amp;":"&amp;ADDRESS($S99,SUMIFS(rBP!$1:$1,rBP!$5:$5,MAX(rBP!$5:$5))))))</f>
        <v>47196.000000000007</v>
      </c>
      <c r="BR99" s="69">
        <f ca="1">IF(BR$5="",0,SUMPRODUCT(
INDIRECT(ADDRESS($P99,SUMIFS($1:$1,$5:$5,1))&amp;":"&amp;ADDRESS($P99,BR$1)),
INDIRECT("rBP!"&amp;ADDRESS($S99,SUMIFS(rBP!$1:$1,rBP!$5:$5,MAX(rBP!$5:$5)-BR$5+1))&amp;":"&amp;ADDRESS($S99,SUMIFS(rBP!$1:$1,rBP!$5:$5,MAX(rBP!$5:$5))))))</f>
        <v>47196.000000000007</v>
      </c>
      <c r="BS99" s="69">
        <f ca="1">IF(BS$5="",0,SUMPRODUCT(
INDIRECT(ADDRESS($P99,SUMIFS($1:$1,$5:$5,1))&amp;":"&amp;ADDRESS($P99,BS$1)),
INDIRECT("rBP!"&amp;ADDRESS($S99,SUMIFS(rBP!$1:$1,rBP!$5:$5,MAX(rBP!$5:$5)-BS$5+1))&amp;":"&amp;ADDRESS($S99,SUMIFS(rBP!$1:$1,rBP!$5:$5,MAX(rBP!$5:$5))))))</f>
        <v>47196.000000000007</v>
      </c>
      <c r="BT99" s="69">
        <f ca="1">IF(BT$5="",0,SUMPRODUCT(
INDIRECT(ADDRESS($P99,SUMIFS($1:$1,$5:$5,1))&amp;":"&amp;ADDRESS($P99,BT$1)),
INDIRECT("rBP!"&amp;ADDRESS($S99,SUMIFS(rBP!$1:$1,rBP!$5:$5,MAX(rBP!$5:$5)-BT$5+1))&amp;":"&amp;ADDRESS($S99,SUMIFS(rBP!$1:$1,rBP!$5:$5,MAX(rBP!$5:$5))))))</f>
        <v>47196.000000000007</v>
      </c>
      <c r="BU99" s="69">
        <f ca="1">IF(BU$5="",0,SUMPRODUCT(
INDIRECT(ADDRESS($P99,SUMIFS($1:$1,$5:$5,1))&amp;":"&amp;ADDRESS($P99,BU$1)),
INDIRECT("rBP!"&amp;ADDRESS($S99,SUMIFS(rBP!$1:$1,rBP!$5:$5,MAX(rBP!$5:$5)-BU$5+1))&amp;":"&amp;ADDRESS($S99,SUMIFS(rBP!$1:$1,rBP!$5:$5,MAX(rBP!$5:$5))))))</f>
        <v>47196.000000000007</v>
      </c>
      <c r="BV99" s="69">
        <f ca="1">IF(BV$5="",0,SUMPRODUCT(
INDIRECT(ADDRESS($P99,SUMIFS($1:$1,$5:$5,1))&amp;":"&amp;ADDRESS($P99,BV$1)),
INDIRECT("rBP!"&amp;ADDRESS($S99,SUMIFS(rBP!$1:$1,rBP!$5:$5,MAX(rBP!$5:$5)-BV$5+1))&amp;":"&amp;ADDRESS($S99,SUMIFS(rBP!$1:$1,rBP!$5:$5,MAX(rBP!$5:$5))))))</f>
        <v>0</v>
      </c>
      <c r="BW99" s="69">
        <f ca="1">IF(BW$5="",0,SUMPRODUCT(
INDIRECT(ADDRESS($P99,SUMIFS($1:$1,$5:$5,1))&amp;":"&amp;ADDRESS($P99,BW$1)),
INDIRECT("rBP!"&amp;ADDRESS($S99,SUMIFS(rBP!$1:$1,rBP!$5:$5,MAX(rBP!$5:$5)-BW$5+1))&amp;":"&amp;ADDRESS($S99,SUMIFS(rBP!$1:$1,rBP!$5:$5,MAX(rBP!$5:$5))))))</f>
        <v>0</v>
      </c>
      <c r="BX99" s="69">
        <f ca="1">IF(BX$5="",0,SUMPRODUCT(
INDIRECT(ADDRESS($P99,SUMIFS($1:$1,$5:$5,1))&amp;":"&amp;ADDRESS($P99,BX$1)),
INDIRECT("rBP!"&amp;ADDRESS($S99,SUMIFS(rBP!$1:$1,rBP!$5:$5,MAX(rBP!$5:$5)-BX$5+1))&amp;":"&amp;ADDRESS($S99,SUMIFS(rBP!$1:$1,rBP!$5:$5,MAX(rBP!$5:$5))))))</f>
        <v>0</v>
      </c>
      <c r="BY99" s="69">
        <f ca="1">IF(BY$5="",0,SUMPRODUCT(
INDIRECT(ADDRESS($P99,SUMIFS($1:$1,$5:$5,1))&amp;":"&amp;ADDRESS($P99,BY$1)),
INDIRECT("rBP!"&amp;ADDRESS($S99,SUMIFS(rBP!$1:$1,rBP!$5:$5,MAX(rBP!$5:$5)-BY$5+1))&amp;":"&amp;ADDRESS($S99,SUMIFS(rBP!$1:$1,rBP!$5:$5,MAX(rBP!$5:$5))))))</f>
        <v>0</v>
      </c>
      <c r="BZ99" s="69">
        <f ca="1">IF(BZ$5="",0,SUMPRODUCT(
INDIRECT(ADDRESS($P99,SUMIFS($1:$1,$5:$5,1))&amp;":"&amp;ADDRESS($P99,BZ$1)),
INDIRECT("rBP!"&amp;ADDRESS($S99,SUMIFS(rBP!$1:$1,rBP!$5:$5,MAX(rBP!$5:$5)-BZ$5+1))&amp;":"&amp;ADDRESS($S99,SUMIFS(rBP!$1:$1,rBP!$5:$5,MAX(rBP!$5:$5))))))</f>
        <v>0</v>
      </c>
      <c r="CA99" s="69">
        <f ca="1">IF(CA$5="",0,SUMPRODUCT(
INDIRECT(ADDRESS($P99,SUMIFS($1:$1,$5:$5,1))&amp;":"&amp;ADDRESS($P99,CA$1)),
INDIRECT("rBP!"&amp;ADDRESS($S99,SUMIFS(rBP!$1:$1,rBP!$5:$5,MAX(rBP!$5:$5)-CA$5+1))&amp;":"&amp;ADDRESS($S99,SUMIFS(rBP!$1:$1,rBP!$5:$5,MAX(rBP!$5:$5))))))</f>
        <v>0</v>
      </c>
      <c r="CB99" s="69">
        <f ca="1">IF(CB$5="",0,SUMPRODUCT(
INDIRECT(ADDRESS($P99,SUMIFS($1:$1,$5:$5,1))&amp;":"&amp;ADDRESS($P99,CB$1)),
INDIRECT("rBP!"&amp;ADDRESS($S99,SUMIFS(rBP!$1:$1,rBP!$5:$5,MAX(rBP!$5:$5)-CB$5+1))&amp;":"&amp;ADDRESS($S99,SUMIFS(rBP!$1:$1,rBP!$5:$5,MAX(rBP!$5:$5))))))</f>
        <v>0</v>
      </c>
      <c r="CC99" s="69">
        <f ca="1">IF(CC$5="",0,SUMPRODUCT(
INDIRECT(ADDRESS($P99,SUMIFS($1:$1,$5:$5,1))&amp;":"&amp;ADDRESS($P99,CC$1)),
INDIRECT("rBP!"&amp;ADDRESS($S99,SUMIFS(rBP!$1:$1,rBP!$5:$5,MAX(rBP!$5:$5)-CC$5+1))&amp;":"&amp;ADDRESS($S99,SUMIFS(rBP!$1:$1,rBP!$5:$5,MAX(rBP!$5:$5))))))</f>
        <v>0</v>
      </c>
      <c r="CD99" s="69">
        <f ca="1">IF(CD$5="",0,SUMPRODUCT(
INDIRECT(ADDRESS($P99,SUMIFS($1:$1,$5:$5,1))&amp;":"&amp;ADDRESS($P99,CD$1)),
INDIRECT("rBP!"&amp;ADDRESS($S99,SUMIFS(rBP!$1:$1,rBP!$5:$5,MAX(rBP!$5:$5)-CD$5+1))&amp;":"&amp;ADDRESS($S99,SUMIFS(rBP!$1:$1,rBP!$5:$5,MAX(rBP!$5:$5))))))</f>
        <v>0</v>
      </c>
      <c r="CE99" s="69">
        <f ca="1">IF(CE$5="",0,SUMPRODUCT(
INDIRECT(ADDRESS($P99,SUMIFS($1:$1,$5:$5,1))&amp;":"&amp;ADDRESS($P99,CE$1)),
INDIRECT("rBP!"&amp;ADDRESS($S99,SUMIFS(rBP!$1:$1,rBP!$5:$5,MAX(rBP!$5:$5)-CE$5+1))&amp;":"&amp;ADDRESS($S99,SUMIFS(rBP!$1:$1,rBP!$5:$5,MAX(rBP!$5:$5))))))</f>
        <v>0</v>
      </c>
      <c r="CF99" s="69">
        <f ca="1">IF(CF$5="",0,SUMPRODUCT(
INDIRECT(ADDRESS($P99,SUMIFS($1:$1,$5:$5,1))&amp;":"&amp;ADDRESS($P99,CF$1)),
INDIRECT("rBP!"&amp;ADDRESS($S99,SUMIFS(rBP!$1:$1,rBP!$5:$5,MAX(rBP!$5:$5)-CF$5+1))&amp;":"&amp;ADDRESS($S99,SUMIFS(rBP!$1:$1,rBP!$5:$5,MAX(rBP!$5:$5))))))</f>
        <v>0</v>
      </c>
      <c r="CG99" s="69">
        <f ca="1">IF(CG$5="",0,SUMPRODUCT(
INDIRECT(ADDRESS($P99,SUMIFS($1:$1,$5:$5,1))&amp;":"&amp;ADDRESS($P99,CG$1)),
INDIRECT("rBP!"&amp;ADDRESS($S99,SUMIFS(rBP!$1:$1,rBP!$5:$5,MAX(rBP!$5:$5)-CG$5+1))&amp;":"&amp;ADDRESS($S99,SUMIFS(rBP!$1:$1,rBP!$5:$5,MAX(rBP!$5:$5))))))</f>
        <v>0</v>
      </c>
      <c r="CH99" s="69">
        <f ca="1">IF(CH$5="",0,SUMPRODUCT(
INDIRECT(ADDRESS($P99,SUMIFS($1:$1,$5:$5,1))&amp;":"&amp;ADDRESS($P99,CH$1)),
INDIRECT("rBP!"&amp;ADDRESS($S99,SUMIFS(rBP!$1:$1,rBP!$5:$5,MAX(rBP!$5:$5)-CH$5+1))&amp;":"&amp;ADDRESS($S99,SUMIFS(rBP!$1:$1,rBP!$5:$5,MAX(rBP!$5:$5))))))</f>
        <v>0</v>
      </c>
      <c r="CI99" s="69">
        <f ca="1">IF(CI$5="",0,SUMPRODUCT(
INDIRECT(ADDRESS($P99,SUMIFS($1:$1,$5:$5,1))&amp;":"&amp;ADDRESS($P99,CI$1)),
INDIRECT("rBP!"&amp;ADDRESS($S99,SUMIFS(rBP!$1:$1,rBP!$5:$5,MAX(rBP!$5:$5)-CI$5+1))&amp;":"&amp;ADDRESS($S99,SUMIFS(rBP!$1:$1,rBP!$5:$5,MAX(rBP!$5:$5))))))</f>
        <v>0</v>
      </c>
      <c r="CJ99" s="69">
        <f ca="1">IF(CJ$5="",0,SUMPRODUCT(
INDIRECT(ADDRESS($P99,SUMIFS($1:$1,$5:$5,1))&amp;":"&amp;ADDRESS($P99,CJ$1)),
INDIRECT("rBP!"&amp;ADDRESS($S99,SUMIFS(rBP!$1:$1,rBP!$5:$5,MAX(rBP!$5:$5)-CJ$5+1))&amp;":"&amp;ADDRESS($S99,SUMIFS(rBP!$1:$1,rBP!$5:$5,MAX(rBP!$5:$5))))))</f>
        <v>0</v>
      </c>
      <c r="CK99" s="69">
        <f ca="1">IF(CK$5="",0,SUMPRODUCT(
INDIRECT(ADDRESS($P99,SUMIFS($1:$1,$5:$5,1))&amp;":"&amp;ADDRESS($P99,CK$1)),
INDIRECT("rBP!"&amp;ADDRESS($S99,SUMIFS(rBP!$1:$1,rBP!$5:$5,MAX(rBP!$5:$5)-CK$5+1))&amp;":"&amp;ADDRESS($S99,SUMIFS(rBP!$1:$1,rBP!$5:$5,MAX(rBP!$5:$5))))))</f>
        <v>0</v>
      </c>
      <c r="CL99" s="69">
        <f ca="1">IF(CL$5="",0,SUMPRODUCT(
INDIRECT(ADDRESS($P99,SUMIFS($1:$1,$5:$5,1))&amp;":"&amp;ADDRESS($P99,CL$1)),
INDIRECT("rBP!"&amp;ADDRESS($S99,SUMIFS(rBP!$1:$1,rBP!$5:$5,MAX(rBP!$5:$5)-CL$5+1))&amp;":"&amp;ADDRESS($S99,SUMIFS(rBP!$1:$1,rBP!$5:$5,MAX(rBP!$5:$5))))))</f>
        <v>0</v>
      </c>
      <c r="CM99" s="69">
        <f ca="1">IF(CM$5="",0,SUMPRODUCT(
INDIRECT(ADDRESS($P99,SUMIFS($1:$1,$5:$5,1))&amp;":"&amp;ADDRESS($P99,CM$1)),
INDIRECT("rBP!"&amp;ADDRESS($S99,SUMIFS(rBP!$1:$1,rBP!$5:$5,MAX(rBP!$5:$5)-CM$5+1))&amp;":"&amp;ADDRESS($S99,SUMIFS(rBP!$1:$1,rBP!$5:$5,MAX(rBP!$5:$5))))))</f>
        <v>0</v>
      </c>
      <c r="CN99" s="69">
        <f ca="1">IF(CN$5="",0,SUMPRODUCT(
INDIRECT(ADDRESS($P99,SUMIFS($1:$1,$5:$5,1))&amp;":"&amp;ADDRESS($P99,CN$1)),
INDIRECT("rBP!"&amp;ADDRESS($S99,SUMIFS(rBP!$1:$1,rBP!$5:$5,MAX(rBP!$5:$5)-CN$5+1))&amp;":"&amp;ADDRESS($S99,SUMIFS(rBP!$1:$1,rBP!$5:$5,MAX(rBP!$5:$5))))))</f>
        <v>0</v>
      </c>
      <c r="CO99" s="69">
        <f ca="1">IF(CO$5="",0,SUMPRODUCT(
INDIRECT(ADDRESS($P99,SUMIFS($1:$1,$5:$5,1))&amp;":"&amp;ADDRESS($P99,CO$1)),
INDIRECT("rBP!"&amp;ADDRESS($S99,SUMIFS(rBP!$1:$1,rBP!$5:$5,MAX(rBP!$5:$5)-CO$5+1))&amp;":"&amp;ADDRESS($S99,SUMIFS(rBP!$1:$1,rBP!$5:$5,MAX(rBP!$5:$5))))))</f>
        <v>0</v>
      </c>
      <c r="CP99" s="69">
        <f ca="1">IF(CP$5="",0,SUMPRODUCT(
INDIRECT(ADDRESS($P99,SUMIFS($1:$1,$5:$5,1))&amp;":"&amp;ADDRESS($P99,CP$1)),
INDIRECT("rBP!"&amp;ADDRESS($S99,SUMIFS(rBP!$1:$1,rBP!$5:$5,MAX(rBP!$5:$5)-CP$5+1))&amp;":"&amp;ADDRESS($S99,SUMIFS(rBP!$1:$1,rBP!$5:$5,MAX(rBP!$5:$5))))))</f>
        <v>0</v>
      </c>
      <c r="CQ99" s="69">
        <f ca="1">IF(CQ$5="",0,SUMPRODUCT(
INDIRECT(ADDRESS($P99,SUMIFS($1:$1,$5:$5,1))&amp;":"&amp;ADDRESS($P99,CQ$1)),
INDIRECT("rBP!"&amp;ADDRESS($S99,SUMIFS(rBP!$1:$1,rBP!$5:$5,MAX(rBP!$5:$5)-CQ$5+1))&amp;":"&amp;ADDRESS($S99,SUMIFS(rBP!$1:$1,rBP!$5:$5,MAX(rBP!$5:$5))))))</f>
        <v>0</v>
      </c>
      <c r="CR99" s="69">
        <f ca="1">IF(CR$5="",0,SUMPRODUCT(
INDIRECT(ADDRESS($P99,SUMIFS($1:$1,$5:$5,1))&amp;":"&amp;ADDRESS($P99,CR$1)),
INDIRECT("rBP!"&amp;ADDRESS($S99,SUMIFS(rBP!$1:$1,rBP!$5:$5,MAX(rBP!$5:$5)-CR$5+1))&amp;":"&amp;ADDRESS($S99,SUMIFS(rBP!$1:$1,rBP!$5:$5,MAX(rBP!$5:$5))))))</f>
        <v>0</v>
      </c>
      <c r="CS99" s="69">
        <f ca="1">IF(CS$5="",0,SUMPRODUCT(
INDIRECT(ADDRESS($P99,SUMIFS($1:$1,$5:$5,1))&amp;":"&amp;ADDRESS($P99,CS$1)),
INDIRECT("rBP!"&amp;ADDRESS($S99,SUMIFS(rBP!$1:$1,rBP!$5:$5,MAX(rBP!$5:$5)-CS$5+1))&amp;":"&amp;ADDRESS($S99,SUMIFS(rBP!$1:$1,rBP!$5:$5,MAX(rBP!$5:$5))))))</f>
        <v>0</v>
      </c>
      <c r="CT99" s="69">
        <f ca="1">IF(CT$5="",0,SUMPRODUCT(
INDIRECT(ADDRESS($P99,SUMIFS($1:$1,$5:$5,1))&amp;":"&amp;ADDRESS($P99,CT$1)),
INDIRECT("rBP!"&amp;ADDRESS($S99,SUMIFS(rBP!$1:$1,rBP!$5:$5,MAX(rBP!$5:$5)-CT$5+1))&amp;":"&amp;ADDRESS($S99,SUMIFS(rBP!$1:$1,rBP!$5:$5,MAX(rBP!$5:$5))))))</f>
        <v>0</v>
      </c>
    </row>
    <row r="100" spans="1:98" s="67" customFormat="1" ht="12" x14ac:dyDescent="0.25">
      <c r="A100" s="26">
        <f>ROW()</f>
        <v>100</v>
      </c>
      <c r="E100" s="68"/>
      <c r="F100" s="66" t="str">
        <f>F97</f>
        <v>Поступление ГП на склад ГП в натуральных величинах</v>
      </c>
      <c r="G100" s="27" t="str">
        <f>BP!$F$22</f>
        <v>Сырье</v>
      </c>
      <c r="M100" s="2" t="str">
        <f>BP!$M$22</f>
        <v>л</v>
      </c>
      <c r="P100" s="71">
        <f t="shared" ref="P100:P107" si="14">$A$7</f>
        <v>7</v>
      </c>
      <c r="Q100" s="27"/>
      <c r="R100" s="24"/>
      <c r="S100" s="71">
        <f>BP!$A154</f>
        <v>154</v>
      </c>
      <c r="V100" s="75"/>
      <c r="W100" s="29">
        <f ca="1">SUM(INDIRECT(ADDRESS(ROW(),SUMIFS($1:$1,$5:$5,1))):INDIRECT(ADDRESS(ROW(),SUMIFS($1:$1,$5:$5,MAX($5:$5)))))</f>
        <v>298226.07999999996</v>
      </c>
      <c r="Z100" s="69">
        <f ca="1">IF(Z$5="",0,SUMPRODUCT(
INDIRECT(ADDRESS($P100,SUMIFS($1:$1,$5:$5,1))&amp;":"&amp;ADDRESS($P100,Z$1)),
INDIRECT("rBP!"&amp;ADDRESS($S100,SUMIFS(rBP!$1:$1,rBP!$5:$5,MAX(rBP!$5:$5)-Z$5+1))&amp;":"&amp;ADDRESS($S100,SUMIFS(rBP!$1:$1,rBP!$5:$5,MAX(rBP!$5:$5))))))</f>
        <v>0</v>
      </c>
      <c r="AA100" s="69">
        <f ca="1">IF(AA$5="",0,SUMPRODUCT(
INDIRECT(ADDRESS($P100,SUMIFS($1:$1,$5:$5,1))&amp;":"&amp;ADDRESS($P100,AA$1)),
INDIRECT("rBP!"&amp;ADDRESS($S100,SUMIFS(rBP!$1:$1,rBP!$5:$5,MAX(rBP!$5:$5)-AA$5+1))&amp;":"&amp;ADDRESS($S100,SUMIFS(rBP!$1:$1,rBP!$5:$5,MAX(rBP!$5:$5))))))</f>
        <v>0</v>
      </c>
      <c r="AB100" s="69">
        <f ca="1">IF(AB$5="",0,SUMPRODUCT(
INDIRECT(ADDRESS($P100,SUMIFS($1:$1,$5:$5,1))&amp;":"&amp;ADDRESS($P100,AB$1)),
INDIRECT("rBP!"&amp;ADDRESS($S100,SUMIFS(rBP!$1:$1,rBP!$5:$5,MAX(rBP!$5:$5)-AB$5+1))&amp;":"&amp;ADDRESS($S100,SUMIFS(rBP!$1:$1,rBP!$5:$5,MAX(rBP!$5:$5))))))</f>
        <v>0</v>
      </c>
      <c r="AC100" s="69">
        <f ca="1">IF(AC$5="",0,SUMPRODUCT(
INDIRECT(ADDRESS($P100,SUMIFS($1:$1,$5:$5,1))&amp;":"&amp;ADDRESS($P100,AC$1)),
INDIRECT("rBP!"&amp;ADDRESS($S100,SUMIFS(rBP!$1:$1,rBP!$5:$5,MAX(rBP!$5:$5)-AC$5+1))&amp;":"&amp;ADDRESS($S100,SUMIFS(rBP!$1:$1,rBP!$5:$5,MAX(rBP!$5:$5))))))</f>
        <v>0</v>
      </c>
      <c r="AD100" s="69">
        <f ca="1">IF(AD$5="",0,SUMPRODUCT(
INDIRECT(ADDRESS($P100,SUMIFS($1:$1,$5:$5,1))&amp;":"&amp;ADDRESS($P100,AD$1)),
INDIRECT("rBP!"&amp;ADDRESS($S100,SUMIFS(rBP!$1:$1,rBP!$5:$5,MAX(rBP!$5:$5)-AD$5+1))&amp;":"&amp;ADDRESS($S100,SUMIFS(rBP!$1:$1,rBP!$5:$5,MAX(rBP!$5:$5))))))</f>
        <v>0</v>
      </c>
      <c r="AE100" s="69">
        <f ca="1">IF(AE$5="",0,SUMPRODUCT(
INDIRECT(ADDRESS($P100,SUMIFS($1:$1,$5:$5,1))&amp;":"&amp;ADDRESS($P100,AE$1)),
INDIRECT("rBP!"&amp;ADDRESS($S100,SUMIFS(rBP!$1:$1,rBP!$5:$5,MAX(rBP!$5:$5)-AE$5+1))&amp;":"&amp;ADDRESS($S100,SUMIFS(rBP!$1:$1,rBP!$5:$5,MAX(rBP!$5:$5))))))</f>
        <v>0</v>
      </c>
      <c r="AF100" s="69">
        <f ca="1">IF(AF$5="",0,SUMPRODUCT(
INDIRECT(ADDRESS($P100,SUMIFS($1:$1,$5:$5,1))&amp;":"&amp;ADDRESS($P100,AF$1)),
INDIRECT("rBP!"&amp;ADDRESS($S100,SUMIFS(rBP!$1:$1,rBP!$5:$5,MAX(rBP!$5:$5)-AF$5+1))&amp;":"&amp;ADDRESS($S100,SUMIFS(rBP!$1:$1,rBP!$5:$5,MAX(rBP!$5:$5))))))</f>
        <v>0</v>
      </c>
      <c r="AG100" s="69">
        <f ca="1">IF(AG$5="",0,SUMPRODUCT(
INDIRECT(ADDRESS($P100,SUMIFS($1:$1,$5:$5,1))&amp;":"&amp;ADDRESS($P100,AG$1)),
INDIRECT("rBP!"&amp;ADDRESS($S100,SUMIFS(rBP!$1:$1,rBP!$5:$5,MAX(rBP!$5:$5)-AG$5+1))&amp;":"&amp;ADDRESS($S100,SUMIFS(rBP!$1:$1,rBP!$5:$5,MAX(rBP!$5:$5))))))</f>
        <v>0</v>
      </c>
      <c r="AH100" s="69">
        <f ca="1">IF(AH$5="",0,SUMPRODUCT(
INDIRECT(ADDRESS($P100,SUMIFS($1:$1,$5:$5,1))&amp;":"&amp;ADDRESS($P100,AH$1)),
INDIRECT("rBP!"&amp;ADDRESS($S100,SUMIFS(rBP!$1:$1,rBP!$5:$5,MAX(rBP!$5:$5)-AH$5+1))&amp;":"&amp;ADDRESS($S100,SUMIFS(rBP!$1:$1,rBP!$5:$5,MAX(rBP!$5:$5))))))</f>
        <v>16</v>
      </c>
      <c r="AI100" s="69">
        <f ca="1">IF(AI$5="",0,SUMPRODUCT(
INDIRECT(ADDRESS($P100,SUMIFS($1:$1,$5:$5,1))&amp;":"&amp;ADDRESS($P100,AI$1)),
INDIRECT("rBP!"&amp;ADDRESS($S100,SUMIFS(rBP!$1:$1,rBP!$5:$5,MAX(rBP!$5:$5)-AI$5+1))&amp;":"&amp;ADDRESS($S100,SUMIFS(rBP!$1:$1,rBP!$5:$5,MAX(rBP!$5:$5))))))</f>
        <v>64</v>
      </c>
      <c r="AJ100" s="69">
        <f ca="1">IF(AJ$5="",0,SUMPRODUCT(
INDIRECT(ADDRESS($P100,SUMIFS($1:$1,$5:$5,1))&amp;":"&amp;ADDRESS($P100,AJ$1)),
INDIRECT("rBP!"&amp;ADDRESS($S100,SUMIFS(rBP!$1:$1,rBP!$5:$5,MAX(rBP!$5:$5)-AJ$5+1))&amp;":"&amp;ADDRESS($S100,SUMIFS(rBP!$1:$1,rBP!$5:$5,MAX(rBP!$5:$5))))))</f>
        <v>115.2</v>
      </c>
      <c r="AK100" s="69">
        <f ca="1">IF(AK$5="",0,SUMPRODUCT(
INDIRECT(ADDRESS($P100,SUMIFS($1:$1,$5:$5,1))&amp;":"&amp;ADDRESS($P100,AK$1)),
INDIRECT("rBP!"&amp;ADDRESS($S100,SUMIFS(rBP!$1:$1,rBP!$5:$5,MAX(rBP!$5:$5)-AK$5+1))&amp;":"&amp;ADDRESS($S100,SUMIFS(rBP!$1:$1,rBP!$5:$5,MAX(rBP!$5:$5))))))</f>
        <v>168.4</v>
      </c>
      <c r="AL100" s="69">
        <f ca="1">IF(AL$5="",0,SUMPRODUCT(
INDIRECT(ADDRESS($P100,SUMIFS($1:$1,$5:$5,1))&amp;":"&amp;ADDRESS($P100,AL$1)),
INDIRECT("rBP!"&amp;ADDRESS($S100,SUMIFS(rBP!$1:$1,rBP!$5:$5,MAX(rBP!$5:$5)-AL$5+1))&amp;":"&amp;ADDRESS($S100,SUMIFS(rBP!$1:$1,rBP!$5:$5,MAX(rBP!$5:$5))))))</f>
        <v>214.8</v>
      </c>
      <c r="AM100" s="69">
        <f ca="1">IF(AM$5="",0,SUMPRODUCT(
INDIRECT(ADDRESS($P100,SUMIFS($1:$1,$5:$5,1))&amp;":"&amp;ADDRESS($P100,AM$1)),
INDIRECT("rBP!"&amp;ADDRESS($S100,SUMIFS(rBP!$1:$1,rBP!$5:$5,MAX(rBP!$5:$5)-AM$5+1))&amp;":"&amp;ADDRESS($S100,SUMIFS(rBP!$1:$1,rBP!$5:$5,MAX(rBP!$5:$5))))))</f>
        <v>282.16000000000003</v>
      </c>
      <c r="AN100" s="69">
        <f ca="1">IF(AN$5="",0,SUMPRODUCT(
INDIRECT(ADDRESS($P100,SUMIFS($1:$1,$5:$5,1))&amp;":"&amp;ADDRESS($P100,AN$1)),
INDIRECT("rBP!"&amp;ADDRESS($S100,SUMIFS(rBP!$1:$1,rBP!$5:$5,MAX(rBP!$5:$5)-AN$5+1))&amp;":"&amp;ADDRESS($S100,SUMIFS(rBP!$1:$1,rBP!$5:$5,MAX(rBP!$5:$5))))))</f>
        <v>458.16000000000008</v>
      </c>
      <c r="AO100" s="69">
        <f ca="1">IF(AO$5="",0,SUMPRODUCT(
INDIRECT(ADDRESS($P100,SUMIFS($1:$1,$5:$5,1))&amp;":"&amp;ADDRESS($P100,AO$1)),
INDIRECT("rBP!"&amp;ADDRESS($S100,SUMIFS(rBP!$1:$1,rBP!$5:$5,MAX(rBP!$5:$5)-AO$5+1))&amp;":"&amp;ADDRESS($S100,SUMIFS(rBP!$1:$1,rBP!$5:$5,MAX(rBP!$5:$5))))))</f>
        <v>754.48</v>
      </c>
      <c r="AP100" s="69">
        <f ca="1">IF(AP$5="",0,SUMPRODUCT(
INDIRECT(ADDRESS($P100,SUMIFS($1:$1,$5:$5,1))&amp;":"&amp;ADDRESS($P100,AP$1)),
INDIRECT("rBP!"&amp;ADDRESS($S100,SUMIFS(rBP!$1:$1,rBP!$5:$5,MAX(rBP!$5:$5)-AP$5+1))&amp;":"&amp;ADDRESS($S100,SUMIFS(rBP!$1:$1,rBP!$5:$5,MAX(rBP!$5:$5))))))</f>
        <v>1179.8799999999999</v>
      </c>
      <c r="AQ100" s="69">
        <f ca="1">IF(AQ$5="",0,SUMPRODUCT(
INDIRECT(ADDRESS($P100,SUMIFS($1:$1,$5:$5,1))&amp;":"&amp;ADDRESS($P100,AQ$1)),
INDIRECT("rBP!"&amp;ADDRESS($S100,SUMIFS(rBP!$1:$1,rBP!$5:$5,MAX(rBP!$5:$5)-AQ$5+1))&amp;":"&amp;ADDRESS($S100,SUMIFS(rBP!$1:$1,rBP!$5:$5,MAX(rBP!$5:$5))))))</f>
        <v>1718.8000000000002</v>
      </c>
      <c r="AR100" s="69">
        <f ca="1">IF(AR$5="",0,SUMPRODUCT(
INDIRECT(ADDRESS($P100,SUMIFS($1:$1,$5:$5,1))&amp;":"&amp;ADDRESS($P100,AR$1)),
INDIRECT("rBP!"&amp;ADDRESS($S100,SUMIFS(rBP!$1:$1,rBP!$5:$5,MAX(rBP!$5:$5)-AR$5+1))&amp;":"&amp;ADDRESS($S100,SUMIFS(rBP!$1:$1,rBP!$5:$5,MAX(rBP!$5:$5))))))</f>
        <v>2324.6799999999998</v>
      </c>
      <c r="AS100" s="69">
        <f ca="1">IF(AS$5="",0,SUMPRODUCT(
INDIRECT(ADDRESS($P100,SUMIFS($1:$1,$5:$5,1))&amp;":"&amp;ADDRESS($P100,AS$1)),
INDIRECT("rBP!"&amp;ADDRESS($S100,SUMIFS(rBP!$1:$1,rBP!$5:$5,MAX(rBP!$5:$5)-AS$5+1))&amp;":"&amp;ADDRESS($S100,SUMIFS(rBP!$1:$1,rBP!$5:$5,MAX(rBP!$5:$5))))))</f>
        <v>2970.32</v>
      </c>
      <c r="AT100" s="69">
        <f ca="1">IF(AT$5="",0,SUMPRODUCT(
INDIRECT(ADDRESS($P100,SUMIFS($1:$1,$5:$5,1))&amp;":"&amp;ADDRESS($P100,AT$1)),
INDIRECT("rBP!"&amp;ADDRESS($S100,SUMIFS(rBP!$1:$1,rBP!$5:$5,MAX(rBP!$5:$5)-AT$5+1))&amp;":"&amp;ADDRESS($S100,SUMIFS(rBP!$1:$1,rBP!$5:$5,MAX(rBP!$5:$5))))))</f>
        <v>3636.6000000000004</v>
      </c>
      <c r="AU100" s="69">
        <f ca="1">IF(AU$5="",0,SUMPRODUCT(
INDIRECT(ADDRESS($P100,SUMIFS($1:$1,$5:$5,1))&amp;":"&amp;ADDRESS($P100,AU$1)),
INDIRECT("rBP!"&amp;ADDRESS($S100,SUMIFS(rBP!$1:$1,rBP!$5:$5,MAX(rBP!$5:$5)-AU$5+1))&amp;":"&amp;ADDRESS($S100,SUMIFS(rBP!$1:$1,rBP!$5:$5,MAX(rBP!$5:$5))))))</f>
        <v>4313.8</v>
      </c>
      <c r="AV100" s="69">
        <f ca="1">IF(AV$5="",0,SUMPRODUCT(
INDIRECT(ADDRESS($P100,SUMIFS($1:$1,$5:$5,1))&amp;":"&amp;ADDRESS($P100,AV$1)),
INDIRECT("rBP!"&amp;ADDRESS($S100,SUMIFS(rBP!$1:$1,rBP!$5:$5,MAX(rBP!$5:$5)-AV$5+1))&amp;":"&amp;ADDRESS($S100,SUMIFS(rBP!$1:$1,rBP!$5:$5,MAX(rBP!$5:$5))))))</f>
        <v>4995.8</v>
      </c>
      <c r="AW100" s="69">
        <f ca="1">IF(AW$5="",0,SUMPRODUCT(
INDIRECT(ADDRESS($P100,SUMIFS($1:$1,$5:$5,1))&amp;":"&amp;ADDRESS($P100,AW$1)),
INDIRECT("rBP!"&amp;ADDRESS($S100,SUMIFS(rBP!$1:$1,rBP!$5:$5,MAX(rBP!$5:$5)-AW$5+1))&amp;":"&amp;ADDRESS($S100,SUMIFS(rBP!$1:$1,rBP!$5:$5,MAX(rBP!$5:$5))))))</f>
        <v>5679</v>
      </c>
      <c r="AX100" s="69">
        <f ca="1">IF(AX$5="",0,SUMPRODUCT(
INDIRECT(ADDRESS($P100,SUMIFS($1:$1,$5:$5,1))&amp;":"&amp;ADDRESS($P100,AX$1)),
INDIRECT("rBP!"&amp;ADDRESS($S100,SUMIFS(rBP!$1:$1,rBP!$5:$5,MAX(rBP!$5:$5)-AX$5+1))&amp;":"&amp;ADDRESS($S100,SUMIFS(rBP!$1:$1,rBP!$5:$5,MAX(rBP!$5:$5))))))</f>
        <v>6362.8</v>
      </c>
      <c r="AY100" s="69">
        <f ca="1">IF(AY$5="",0,SUMPRODUCT(
INDIRECT(ADDRESS($P100,SUMIFS($1:$1,$5:$5,1))&amp;":"&amp;ADDRESS($P100,AY$1)),
INDIRECT("rBP!"&amp;ADDRESS($S100,SUMIFS(rBP!$1:$1,rBP!$5:$5,MAX(rBP!$5:$5)-AY$5+1))&amp;":"&amp;ADDRESS($S100,SUMIFS(rBP!$1:$1,rBP!$5:$5,MAX(rBP!$5:$5))))))</f>
        <v>7046.8</v>
      </c>
      <c r="AZ100" s="69">
        <f ca="1">IF(AZ$5="",0,SUMPRODUCT(
INDIRECT(ADDRESS($P100,SUMIFS($1:$1,$5:$5,1))&amp;":"&amp;ADDRESS($P100,AZ$1)),
INDIRECT("rBP!"&amp;ADDRESS($S100,SUMIFS(rBP!$1:$1,rBP!$5:$5,MAX(rBP!$5:$5)-AZ$5+1))&amp;":"&amp;ADDRESS($S100,SUMIFS(rBP!$1:$1,rBP!$5:$5,MAX(rBP!$5:$5))))))</f>
        <v>7730.8</v>
      </c>
      <c r="BA100" s="69">
        <f ca="1">IF(BA$5="",0,SUMPRODUCT(
INDIRECT(ADDRESS($P100,SUMIFS($1:$1,$5:$5,1))&amp;":"&amp;ADDRESS($P100,BA$1)),
INDIRECT("rBP!"&amp;ADDRESS($S100,SUMIFS(rBP!$1:$1,rBP!$5:$5,MAX(rBP!$5:$5)-BA$5+1))&amp;":"&amp;ADDRESS($S100,SUMIFS(rBP!$1:$1,rBP!$5:$5,MAX(rBP!$5:$5))))))</f>
        <v>8414.8000000000011</v>
      </c>
      <c r="BB100" s="69">
        <f ca="1">IF(BB$5="",0,SUMPRODUCT(
INDIRECT(ADDRESS($P100,SUMIFS($1:$1,$5:$5,1))&amp;":"&amp;ADDRESS($P100,BB$1)),
INDIRECT("rBP!"&amp;ADDRESS($S100,SUMIFS(rBP!$1:$1,rBP!$5:$5,MAX(rBP!$5:$5)-BB$5+1))&amp;":"&amp;ADDRESS($S100,SUMIFS(rBP!$1:$1,rBP!$5:$5,MAX(rBP!$5:$5))))))</f>
        <v>9098.8000000000011</v>
      </c>
      <c r="BC100" s="69">
        <f ca="1">IF(BC$5="",0,SUMPRODUCT(
INDIRECT(ADDRESS($P100,SUMIFS($1:$1,$5:$5,1))&amp;":"&amp;ADDRESS($P100,BC$1)),
INDIRECT("rBP!"&amp;ADDRESS($S100,SUMIFS(rBP!$1:$1,rBP!$5:$5,MAX(rBP!$5:$5)-BC$5+1))&amp;":"&amp;ADDRESS($S100,SUMIFS(rBP!$1:$1,rBP!$5:$5,MAX(rBP!$5:$5))))))</f>
        <v>9782.8000000000011</v>
      </c>
      <c r="BD100" s="69">
        <f ca="1">IF(BD$5="",0,SUMPRODUCT(
INDIRECT(ADDRESS($P100,SUMIFS($1:$1,$5:$5,1))&amp;":"&amp;ADDRESS($P100,BD$1)),
INDIRECT("rBP!"&amp;ADDRESS($S100,SUMIFS(rBP!$1:$1,rBP!$5:$5,MAX(rBP!$5:$5)-BD$5+1))&amp;":"&amp;ADDRESS($S100,SUMIFS(rBP!$1:$1,rBP!$5:$5,MAX(rBP!$5:$5))))))</f>
        <v>10466.800000000001</v>
      </c>
      <c r="BE100" s="69">
        <f ca="1">IF(BE$5="",0,SUMPRODUCT(
INDIRECT(ADDRESS($P100,SUMIFS($1:$1,$5:$5,1))&amp;":"&amp;ADDRESS($P100,BE$1)),
INDIRECT("rBP!"&amp;ADDRESS($S100,SUMIFS(rBP!$1:$1,rBP!$5:$5,MAX(rBP!$5:$5)-BE$5+1))&amp;":"&amp;ADDRESS($S100,SUMIFS(rBP!$1:$1,rBP!$5:$5,MAX(rBP!$5:$5))))))</f>
        <v>11110.800000000001</v>
      </c>
      <c r="BF100" s="69">
        <f ca="1">IF(BF$5="",0,SUMPRODUCT(
INDIRECT(ADDRESS($P100,SUMIFS($1:$1,$5:$5,1))&amp;":"&amp;ADDRESS($P100,BF$1)),
INDIRECT("rBP!"&amp;ADDRESS($S100,SUMIFS(rBP!$1:$1,rBP!$5:$5,MAX(rBP!$5:$5)-BF$5+1))&amp;":"&amp;ADDRESS($S100,SUMIFS(rBP!$1:$1,rBP!$5:$5,MAX(rBP!$5:$5))))))</f>
        <v>11634.800000000001</v>
      </c>
      <c r="BG100" s="69">
        <f ca="1">IF(BG$5="",0,SUMPRODUCT(
INDIRECT(ADDRESS($P100,SUMIFS($1:$1,$5:$5,1))&amp;":"&amp;ADDRESS($P100,BG$1)),
INDIRECT("rBP!"&amp;ADDRESS($S100,SUMIFS(rBP!$1:$1,rBP!$5:$5,MAX(rBP!$5:$5)-BG$5+1))&amp;":"&amp;ADDRESS($S100,SUMIFS(rBP!$1:$1,rBP!$5:$5,MAX(rBP!$5:$5))))))</f>
        <v>12030.800000000001</v>
      </c>
      <c r="BH100" s="69">
        <f ca="1">IF(BH$5="",0,SUMPRODUCT(
INDIRECT(ADDRESS($P100,SUMIFS($1:$1,$5:$5,1))&amp;":"&amp;ADDRESS($P100,BH$1)),
INDIRECT("rBP!"&amp;ADDRESS($S100,SUMIFS(rBP!$1:$1,rBP!$5:$5,MAX(rBP!$5:$5)-BH$5+1))&amp;":"&amp;ADDRESS($S100,SUMIFS(rBP!$1:$1,rBP!$5:$5,MAX(rBP!$5:$5))))))</f>
        <v>12293.800000000001</v>
      </c>
      <c r="BI100" s="69">
        <f ca="1">IF(BI$5="",0,SUMPRODUCT(
INDIRECT(ADDRESS($P100,SUMIFS($1:$1,$5:$5,1))&amp;":"&amp;ADDRESS($P100,BI$1)),
INDIRECT("rBP!"&amp;ADDRESS($S100,SUMIFS(rBP!$1:$1,rBP!$5:$5,MAX(rBP!$5:$5)-BI$5+1))&amp;":"&amp;ADDRESS($S100,SUMIFS(rBP!$1:$1,rBP!$5:$5,MAX(rBP!$5:$5))))))</f>
        <v>12440.800000000001</v>
      </c>
      <c r="BJ100" s="69">
        <f ca="1">IF(BJ$5="",0,SUMPRODUCT(
INDIRECT(ADDRESS($P100,SUMIFS($1:$1,$5:$5,1))&amp;":"&amp;ADDRESS($P100,BJ$1)),
INDIRECT("rBP!"&amp;ADDRESS($S100,SUMIFS(rBP!$1:$1,rBP!$5:$5,MAX(rBP!$5:$5)-BJ$5+1))&amp;":"&amp;ADDRESS($S100,SUMIFS(rBP!$1:$1,rBP!$5:$5,MAX(rBP!$5:$5))))))</f>
        <v>12519.400000000001</v>
      </c>
      <c r="BK100" s="69">
        <f ca="1">IF(BK$5="",0,SUMPRODUCT(
INDIRECT(ADDRESS($P100,SUMIFS($1:$1,$5:$5,1))&amp;":"&amp;ADDRESS($P100,BK$1)),
INDIRECT("rBP!"&amp;ADDRESS($S100,SUMIFS(rBP!$1:$1,rBP!$5:$5,MAX(rBP!$5:$5)-BK$5+1))&amp;":"&amp;ADDRESS($S100,SUMIFS(rBP!$1:$1,rBP!$5:$5,MAX(rBP!$5:$5))))))</f>
        <v>12558</v>
      </c>
      <c r="BL100" s="69">
        <f ca="1">IF(BL$5="",0,SUMPRODUCT(
INDIRECT(ADDRESS($P100,SUMIFS($1:$1,$5:$5,1))&amp;":"&amp;ADDRESS($P100,BL$1)),
INDIRECT("rBP!"&amp;ADDRESS($S100,SUMIFS(rBP!$1:$1,rBP!$5:$5,MAX(rBP!$5:$5)-BL$5+1))&amp;":"&amp;ADDRESS($S100,SUMIFS(rBP!$1:$1,rBP!$5:$5,MAX(rBP!$5:$5))))))</f>
        <v>12575.800000000001</v>
      </c>
      <c r="BM100" s="69">
        <f ca="1">IF(BM$5="",0,SUMPRODUCT(
INDIRECT(ADDRESS($P100,SUMIFS($1:$1,$5:$5,1))&amp;":"&amp;ADDRESS($P100,BM$1)),
INDIRECT("rBP!"&amp;ADDRESS($S100,SUMIFS(rBP!$1:$1,rBP!$5:$5,MAX(rBP!$5:$5)-BM$5+1))&amp;":"&amp;ADDRESS($S100,SUMIFS(rBP!$1:$1,rBP!$5:$5,MAX(rBP!$5:$5))))))</f>
        <v>12582.6</v>
      </c>
      <c r="BN100" s="69">
        <f ca="1">IF(BN$5="",0,SUMPRODUCT(
INDIRECT(ADDRESS($P100,SUMIFS($1:$1,$5:$5,1))&amp;":"&amp;ADDRESS($P100,BN$1)),
INDIRECT("rBP!"&amp;ADDRESS($S100,SUMIFS(rBP!$1:$1,rBP!$5:$5,MAX(rBP!$5:$5)-BN$5+1))&amp;":"&amp;ADDRESS($S100,SUMIFS(rBP!$1:$1,rBP!$5:$5,MAX(rBP!$5:$5))))))</f>
        <v>12584.6</v>
      </c>
      <c r="BO100" s="69">
        <f ca="1">IF(BO$5="",0,SUMPRODUCT(
INDIRECT(ADDRESS($P100,SUMIFS($1:$1,$5:$5,1))&amp;":"&amp;ADDRESS($P100,BO$1)),
INDIRECT("rBP!"&amp;ADDRESS($S100,SUMIFS(rBP!$1:$1,rBP!$5:$5,MAX(rBP!$5:$5)-BO$5+1))&amp;":"&amp;ADDRESS($S100,SUMIFS(rBP!$1:$1,rBP!$5:$5,MAX(rBP!$5:$5))))))</f>
        <v>12585.400000000001</v>
      </c>
      <c r="BP100" s="69">
        <f ca="1">IF(BP$5="",0,SUMPRODUCT(
INDIRECT(ADDRESS($P100,SUMIFS($1:$1,$5:$5,1))&amp;":"&amp;ADDRESS($P100,BP$1)),
INDIRECT("rBP!"&amp;ADDRESS($S100,SUMIFS(rBP!$1:$1,rBP!$5:$5,MAX(rBP!$5:$5)-BP$5+1))&amp;":"&amp;ADDRESS($S100,SUMIFS(rBP!$1:$1,rBP!$5:$5,MAX(rBP!$5:$5))))))</f>
        <v>12585.600000000002</v>
      </c>
      <c r="BQ100" s="69">
        <f ca="1">IF(BQ$5="",0,SUMPRODUCT(
INDIRECT(ADDRESS($P100,SUMIFS($1:$1,$5:$5,1))&amp;":"&amp;ADDRESS($P100,BQ$1)),
INDIRECT("rBP!"&amp;ADDRESS($S100,SUMIFS(rBP!$1:$1,rBP!$5:$5,MAX(rBP!$5:$5)-BQ$5+1))&amp;":"&amp;ADDRESS($S100,SUMIFS(rBP!$1:$1,rBP!$5:$5,MAX(rBP!$5:$5))))))</f>
        <v>12585.600000000002</v>
      </c>
      <c r="BR100" s="69">
        <f ca="1">IF(BR$5="",0,SUMPRODUCT(
INDIRECT(ADDRESS($P100,SUMIFS($1:$1,$5:$5,1))&amp;":"&amp;ADDRESS($P100,BR$1)),
INDIRECT("rBP!"&amp;ADDRESS($S100,SUMIFS(rBP!$1:$1,rBP!$5:$5,MAX(rBP!$5:$5)-BR$5+1))&amp;":"&amp;ADDRESS($S100,SUMIFS(rBP!$1:$1,rBP!$5:$5,MAX(rBP!$5:$5))))))</f>
        <v>12585.600000000002</v>
      </c>
      <c r="BS100" s="69">
        <f ca="1">IF(BS$5="",0,SUMPRODUCT(
INDIRECT(ADDRESS($P100,SUMIFS($1:$1,$5:$5,1))&amp;":"&amp;ADDRESS($P100,BS$1)),
INDIRECT("rBP!"&amp;ADDRESS($S100,SUMIFS(rBP!$1:$1,rBP!$5:$5,MAX(rBP!$5:$5)-BS$5+1))&amp;":"&amp;ADDRESS($S100,SUMIFS(rBP!$1:$1,rBP!$5:$5,MAX(rBP!$5:$5))))))</f>
        <v>12585.600000000002</v>
      </c>
      <c r="BT100" s="69">
        <f ca="1">IF(BT$5="",0,SUMPRODUCT(
INDIRECT(ADDRESS($P100,SUMIFS($1:$1,$5:$5,1))&amp;":"&amp;ADDRESS($P100,BT$1)),
INDIRECT("rBP!"&amp;ADDRESS($S100,SUMIFS(rBP!$1:$1,rBP!$5:$5,MAX(rBP!$5:$5)-BT$5+1))&amp;":"&amp;ADDRESS($S100,SUMIFS(rBP!$1:$1,rBP!$5:$5,MAX(rBP!$5:$5))))))</f>
        <v>12585.600000000002</v>
      </c>
      <c r="BU100" s="69">
        <f ca="1">IF(BU$5="",0,SUMPRODUCT(
INDIRECT(ADDRESS($P100,SUMIFS($1:$1,$5:$5,1))&amp;":"&amp;ADDRESS($P100,BU$1)),
INDIRECT("rBP!"&amp;ADDRESS($S100,SUMIFS(rBP!$1:$1,rBP!$5:$5,MAX(rBP!$5:$5)-BU$5+1))&amp;":"&amp;ADDRESS($S100,SUMIFS(rBP!$1:$1,rBP!$5:$5,MAX(rBP!$5:$5))))))</f>
        <v>12585.600000000002</v>
      </c>
      <c r="BV100" s="69">
        <f ca="1">IF(BV$5="",0,SUMPRODUCT(
INDIRECT(ADDRESS($P100,SUMIFS($1:$1,$5:$5,1))&amp;":"&amp;ADDRESS($P100,BV$1)),
INDIRECT("rBP!"&amp;ADDRESS($S100,SUMIFS(rBP!$1:$1,rBP!$5:$5,MAX(rBP!$5:$5)-BV$5+1))&amp;":"&amp;ADDRESS($S100,SUMIFS(rBP!$1:$1,rBP!$5:$5,MAX(rBP!$5:$5))))))</f>
        <v>0</v>
      </c>
      <c r="BW100" s="69">
        <f ca="1">IF(BW$5="",0,SUMPRODUCT(
INDIRECT(ADDRESS($P100,SUMIFS($1:$1,$5:$5,1))&amp;":"&amp;ADDRESS($P100,BW$1)),
INDIRECT("rBP!"&amp;ADDRESS($S100,SUMIFS(rBP!$1:$1,rBP!$5:$5,MAX(rBP!$5:$5)-BW$5+1))&amp;":"&amp;ADDRESS($S100,SUMIFS(rBP!$1:$1,rBP!$5:$5,MAX(rBP!$5:$5))))))</f>
        <v>0</v>
      </c>
      <c r="BX100" s="69">
        <f ca="1">IF(BX$5="",0,SUMPRODUCT(
INDIRECT(ADDRESS($P100,SUMIFS($1:$1,$5:$5,1))&amp;":"&amp;ADDRESS($P100,BX$1)),
INDIRECT("rBP!"&amp;ADDRESS($S100,SUMIFS(rBP!$1:$1,rBP!$5:$5,MAX(rBP!$5:$5)-BX$5+1))&amp;":"&amp;ADDRESS($S100,SUMIFS(rBP!$1:$1,rBP!$5:$5,MAX(rBP!$5:$5))))))</f>
        <v>0</v>
      </c>
      <c r="BY100" s="69">
        <f ca="1">IF(BY$5="",0,SUMPRODUCT(
INDIRECT(ADDRESS($P100,SUMIFS($1:$1,$5:$5,1))&amp;":"&amp;ADDRESS($P100,BY$1)),
INDIRECT("rBP!"&amp;ADDRESS($S100,SUMIFS(rBP!$1:$1,rBP!$5:$5,MAX(rBP!$5:$5)-BY$5+1))&amp;":"&amp;ADDRESS($S100,SUMIFS(rBP!$1:$1,rBP!$5:$5,MAX(rBP!$5:$5))))))</f>
        <v>0</v>
      </c>
      <c r="BZ100" s="69">
        <f ca="1">IF(BZ$5="",0,SUMPRODUCT(
INDIRECT(ADDRESS($P100,SUMIFS($1:$1,$5:$5,1))&amp;":"&amp;ADDRESS($P100,BZ$1)),
INDIRECT("rBP!"&amp;ADDRESS($S100,SUMIFS(rBP!$1:$1,rBP!$5:$5,MAX(rBP!$5:$5)-BZ$5+1))&amp;":"&amp;ADDRESS($S100,SUMIFS(rBP!$1:$1,rBP!$5:$5,MAX(rBP!$5:$5))))))</f>
        <v>0</v>
      </c>
      <c r="CA100" s="69">
        <f ca="1">IF(CA$5="",0,SUMPRODUCT(
INDIRECT(ADDRESS($P100,SUMIFS($1:$1,$5:$5,1))&amp;":"&amp;ADDRESS($P100,CA$1)),
INDIRECT("rBP!"&amp;ADDRESS($S100,SUMIFS(rBP!$1:$1,rBP!$5:$5,MAX(rBP!$5:$5)-CA$5+1))&amp;":"&amp;ADDRESS($S100,SUMIFS(rBP!$1:$1,rBP!$5:$5,MAX(rBP!$5:$5))))))</f>
        <v>0</v>
      </c>
      <c r="CB100" s="69">
        <f ca="1">IF(CB$5="",0,SUMPRODUCT(
INDIRECT(ADDRESS($P100,SUMIFS($1:$1,$5:$5,1))&amp;":"&amp;ADDRESS($P100,CB$1)),
INDIRECT("rBP!"&amp;ADDRESS($S100,SUMIFS(rBP!$1:$1,rBP!$5:$5,MAX(rBP!$5:$5)-CB$5+1))&amp;":"&amp;ADDRESS($S100,SUMIFS(rBP!$1:$1,rBP!$5:$5,MAX(rBP!$5:$5))))))</f>
        <v>0</v>
      </c>
      <c r="CC100" s="69">
        <f ca="1">IF(CC$5="",0,SUMPRODUCT(
INDIRECT(ADDRESS($P100,SUMIFS($1:$1,$5:$5,1))&amp;":"&amp;ADDRESS($P100,CC$1)),
INDIRECT("rBP!"&amp;ADDRESS($S100,SUMIFS(rBP!$1:$1,rBP!$5:$5,MAX(rBP!$5:$5)-CC$5+1))&amp;":"&amp;ADDRESS($S100,SUMIFS(rBP!$1:$1,rBP!$5:$5,MAX(rBP!$5:$5))))))</f>
        <v>0</v>
      </c>
      <c r="CD100" s="69">
        <f ca="1">IF(CD$5="",0,SUMPRODUCT(
INDIRECT(ADDRESS($P100,SUMIFS($1:$1,$5:$5,1))&amp;":"&amp;ADDRESS($P100,CD$1)),
INDIRECT("rBP!"&amp;ADDRESS($S100,SUMIFS(rBP!$1:$1,rBP!$5:$5,MAX(rBP!$5:$5)-CD$5+1))&amp;":"&amp;ADDRESS($S100,SUMIFS(rBP!$1:$1,rBP!$5:$5,MAX(rBP!$5:$5))))))</f>
        <v>0</v>
      </c>
      <c r="CE100" s="69">
        <f ca="1">IF(CE$5="",0,SUMPRODUCT(
INDIRECT(ADDRESS($P100,SUMIFS($1:$1,$5:$5,1))&amp;":"&amp;ADDRESS($P100,CE$1)),
INDIRECT("rBP!"&amp;ADDRESS($S100,SUMIFS(rBP!$1:$1,rBP!$5:$5,MAX(rBP!$5:$5)-CE$5+1))&amp;":"&amp;ADDRESS($S100,SUMIFS(rBP!$1:$1,rBP!$5:$5,MAX(rBP!$5:$5))))))</f>
        <v>0</v>
      </c>
      <c r="CF100" s="69">
        <f ca="1">IF(CF$5="",0,SUMPRODUCT(
INDIRECT(ADDRESS($P100,SUMIFS($1:$1,$5:$5,1))&amp;":"&amp;ADDRESS($P100,CF$1)),
INDIRECT("rBP!"&amp;ADDRESS($S100,SUMIFS(rBP!$1:$1,rBP!$5:$5,MAX(rBP!$5:$5)-CF$5+1))&amp;":"&amp;ADDRESS($S100,SUMIFS(rBP!$1:$1,rBP!$5:$5,MAX(rBP!$5:$5))))))</f>
        <v>0</v>
      </c>
      <c r="CG100" s="69">
        <f ca="1">IF(CG$5="",0,SUMPRODUCT(
INDIRECT(ADDRESS($P100,SUMIFS($1:$1,$5:$5,1))&amp;":"&amp;ADDRESS($P100,CG$1)),
INDIRECT("rBP!"&amp;ADDRESS($S100,SUMIFS(rBP!$1:$1,rBP!$5:$5,MAX(rBP!$5:$5)-CG$5+1))&amp;":"&amp;ADDRESS($S100,SUMIFS(rBP!$1:$1,rBP!$5:$5,MAX(rBP!$5:$5))))))</f>
        <v>0</v>
      </c>
      <c r="CH100" s="69">
        <f ca="1">IF(CH$5="",0,SUMPRODUCT(
INDIRECT(ADDRESS($P100,SUMIFS($1:$1,$5:$5,1))&amp;":"&amp;ADDRESS($P100,CH$1)),
INDIRECT("rBP!"&amp;ADDRESS($S100,SUMIFS(rBP!$1:$1,rBP!$5:$5,MAX(rBP!$5:$5)-CH$5+1))&amp;":"&amp;ADDRESS($S100,SUMIFS(rBP!$1:$1,rBP!$5:$5,MAX(rBP!$5:$5))))))</f>
        <v>0</v>
      </c>
      <c r="CI100" s="69">
        <f ca="1">IF(CI$5="",0,SUMPRODUCT(
INDIRECT(ADDRESS($P100,SUMIFS($1:$1,$5:$5,1))&amp;":"&amp;ADDRESS($P100,CI$1)),
INDIRECT("rBP!"&amp;ADDRESS($S100,SUMIFS(rBP!$1:$1,rBP!$5:$5,MAX(rBP!$5:$5)-CI$5+1))&amp;":"&amp;ADDRESS($S100,SUMIFS(rBP!$1:$1,rBP!$5:$5,MAX(rBP!$5:$5))))))</f>
        <v>0</v>
      </c>
      <c r="CJ100" s="69">
        <f ca="1">IF(CJ$5="",0,SUMPRODUCT(
INDIRECT(ADDRESS($P100,SUMIFS($1:$1,$5:$5,1))&amp;":"&amp;ADDRESS($P100,CJ$1)),
INDIRECT("rBP!"&amp;ADDRESS($S100,SUMIFS(rBP!$1:$1,rBP!$5:$5,MAX(rBP!$5:$5)-CJ$5+1))&amp;":"&amp;ADDRESS($S100,SUMIFS(rBP!$1:$1,rBP!$5:$5,MAX(rBP!$5:$5))))))</f>
        <v>0</v>
      </c>
      <c r="CK100" s="69">
        <f ca="1">IF(CK$5="",0,SUMPRODUCT(
INDIRECT(ADDRESS($P100,SUMIFS($1:$1,$5:$5,1))&amp;":"&amp;ADDRESS($P100,CK$1)),
INDIRECT("rBP!"&amp;ADDRESS($S100,SUMIFS(rBP!$1:$1,rBP!$5:$5,MAX(rBP!$5:$5)-CK$5+1))&amp;":"&amp;ADDRESS($S100,SUMIFS(rBP!$1:$1,rBP!$5:$5,MAX(rBP!$5:$5))))))</f>
        <v>0</v>
      </c>
      <c r="CL100" s="69">
        <f ca="1">IF(CL$5="",0,SUMPRODUCT(
INDIRECT(ADDRESS($P100,SUMIFS($1:$1,$5:$5,1))&amp;":"&amp;ADDRESS($P100,CL$1)),
INDIRECT("rBP!"&amp;ADDRESS($S100,SUMIFS(rBP!$1:$1,rBP!$5:$5,MAX(rBP!$5:$5)-CL$5+1))&amp;":"&amp;ADDRESS($S100,SUMIFS(rBP!$1:$1,rBP!$5:$5,MAX(rBP!$5:$5))))))</f>
        <v>0</v>
      </c>
      <c r="CM100" s="69">
        <f ca="1">IF(CM$5="",0,SUMPRODUCT(
INDIRECT(ADDRESS($P100,SUMIFS($1:$1,$5:$5,1))&amp;":"&amp;ADDRESS($P100,CM$1)),
INDIRECT("rBP!"&amp;ADDRESS($S100,SUMIFS(rBP!$1:$1,rBP!$5:$5,MAX(rBP!$5:$5)-CM$5+1))&amp;":"&amp;ADDRESS($S100,SUMIFS(rBP!$1:$1,rBP!$5:$5,MAX(rBP!$5:$5))))))</f>
        <v>0</v>
      </c>
      <c r="CN100" s="69">
        <f ca="1">IF(CN$5="",0,SUMPRODUCT(
INDIRECT(ADDRESS($P100,SUMIFS($1:$1,$5:$5,1))&amp;":"&amp;ADDRESS($P100,CN$1)),
INDIRECT("rBP!"&amp;ADDRESS($S100,SUMIFS(rBP!$1:$1,rBP!$5:$5,MAX(rBP!$5:$5)-CN$5+1))&amp;":"&amp;ADDRESS($S100,SUMIFS(rBP!$1:$1,rBP!$5:$5,MAX(rBP!$5:$5))))))</f>
        <v>0</v>
      </c>
      <c r="CO100" s="69">
        <f ca="1">IF(CO$5="",0,SUMPRODUCT(
INDIRECT(ADDRESS($P100,SUMIFS($1:$1,$5:$5,1))&amp;":"&amp;ADDRESS($P100,CO$1)),
INDIRECT("rBP!"&amp;ADDRESS($S100,SUMIFS(rBP!$1:$1,rBP!$5:$5,MAX(rBP!$5:$5)-CO$5+1))&amp;":"&amp;ADDRESS($S100,SUMIFS(rBP!$1:$1,rBP!$5:$5,MAX(rBP!$5:$5))))))</f>
        <v>0</v>
      </c>
      <c r="CP100" s="69">
        <f ca="1">IF(CP$5="",0,SUMPRODUCT(
INDIRECT(ADDRESS($P100,SUMIFS($1:$1,$5:$5,1))&amp;":"&amp;ADDRESS($P100,CP$1)),
INDIRECT("rBP!"&amp;ADDRESS($S100,SUMIFS(rBP!$1:$1,rBP!$5:$5,MAX(rBP!$5:$5)-CP$5+1))&amp;":"&amp;ADDRESS($S100,SUMIFS(rBP!$1:$1,rBP!$5:$5,MAX(rBP!$5:$5))))))</f>
        <v>0</v>
      </c>
      <c r="CQ100" s="69">
        <f ca="1">IF(CQ$5="",0,SUMPRODUCT(
INDIRECT(ADDRESS($P100,SUMIFS($1:$1,$5:$5,1))&amp;":"&amp;ADDRESS($P100,CQ$1)),
INDIRECT("rBP!"&amp;ADDRESS($S100,SUMIFS(rBP!$1:$1,rBP!$5:$5,MAX(rBP!$5:$5)-CQ$5+1))&amp;":"&amp;ADDRESS($S100,SUMIFS(rBP!$1:$1,rBP!$5:$5,MAX(rBP!$5:$5))))))</f>
        <v>0</v>
      </c>
      <c r="CR100" s="69">
        <f ca="1">IF(CR$5="",0,SUMPRODUCT(
INDIRECT(ADDRESS($P100,SUMIFS($1:$1,$5:$5,1))&amp;":"&amp;ADDRESS($P100,CR$1)),
INDIRECT("rBP!"&amp;ADDRESS($S100,SUMIFS(rBP!$1:$1,rBP!$5:$5,MAX(rBP!$5:$5)-CR$5+1))&amp;":"&amp;ADDRESS($S100,SUMIFS(rBP!$1:$1,rBP!$5:$5,MAX(rBP!$5:$5))))))</f>
        <v>0</v>
      </c>
      <c r="CS100" s="69">
        <f ca="1">IF(CS$5="",0,SUMPRODUCT(
INDIRECT(ADDRESS($P100,SUMIFS($1:$1,$5:$5,1))&amp;":"&amp;ADDRESS($P100,CS$1)),
INDIRECT("rBP!"&amp;ADDRESS($S100,SUMIFS(rBP!$1:$1,rBP!$5:$5,MAX(rBP!$5:$5)-CS$5+1))&amp;":"&amp;ADDRESS($S100,SUMIFS(rBP!$1:$1,rBP!$5:$5,MAX(rBP!$5:$5))))))</f>
        <v>0</v>
      </c>
      <c r="CT100" s="69">
        <f ca="1">IF(CT$5="",0,SUMPRODUCT(
INDIRECT(ADDRESS($P100,SUMIFS($1:$1,$5:$5,1))&amp;":"&amp;ADDRESS($P100,CT$1)),
INDIRECT("rBP!"&amp;ADDRESS($S100,SUMIFS(rBP!$1:$1,rBP!$5:$5,MAX(rBP!$5:$5)-CT$5+1))&amp;":"&amp;ADDRESS($S100,SUMIFS(rBP!$1:$1,rBP!$5:$5,MAX(rBP!$5:$5))))))</f>
        <v>0</v>
      </c>
    </row>
    <row r="101" spans="1:98" s="27" customFormat="1" ht="12" x14ac:dyDescent="0.25">
      <c r="A101" s="26">
        <f>ROW()</f>
        <v>101</v>
      </c>
      <c r="E101" s="24"/>
      <c r="F101" s="66" t="str">
        <f>F97</f>
        <v>Поступление ГП на склад ГП в натуральных величинах</v>
      </c>
      <c r="G101" s="27" t="str">
        <f>BP!$F$23</f>
        <v>Материал</v>
      </c>
      <c r="M101" s="2" t="str">
        <f>BP!$M$23</f>
        <v>кв.м.</v>
      </c>
      <c r="P101" s="71">
        <f t="shared" si="14"/>
        <v>7</v>
      </c>
      <c r="R101" s="24"/>
      <c r="S101" s="71">
        <f>BP!$A155</f>
        <v>155</v>
      </c>
      <c r="T101" s="67"/>
      <c r="U101" s="67"/>
      <c r="V101" s="75"/>
      <c r="W101" s="29">
        <f ca="1">SUM(INDIRECT(ADDRESS(ROW(),SUMIFS($1:$1,$5:$5,1))):INDIRECT(ADDRESS(ROW(),SUMIFS($1:$1,$5:$5,MAX($5:$5)))))</f>
        <v>521895.6399999999</v>
      </c>
      <c r="X101" s="67"/>
      <c r="Y101" s="67"/>
      <c r="Z101" s="69">
        <f ca="1">IF(Z$5="",0,SUMPRODUCT(
INDIRECT(ADDRESS($P101,SUMIFS($1:$1,$5:$5,1))&amp;":"&amp;ADDRESS($P101,Z$1)),
INDIRECT("rBP!"&amp;ADDRESS($S101,SUMIFS(rBP!$1:$1,rBP!$5:$5,MAX(rBP!$5:$5)-Z$5+1))&amp;":"&amp;ADDRESS($S101,SUMIFS(rBP!$1:$1,rBP!$5:$5,MAX(rBP!$5:$5))))))</f>
        <v>0</v>
      </c>
      <c r="AA101" s="69">
        <f ca="1">IF(AA$5="",0,SUMPRODUCT(
INDIRECT(ADDRESS($P101,SUMIFS($1:$1,$5:$5,1))&amp;":"&amp;ADDRESS($P101,AA$1)),
INDIRECT("rBP!"&amp;ADDRESS($S101,SUMIFS(rBP!$1:$1,rBP!$5:$5,MAX(rBP!$5:$5)-AA$5+1))&amp;":"&amp;ADDRESS($S101,SUMIFS(rBP!$1:$1,rBP!$5:$5,MAX(rBP!$5:$5))))))</f>
        <v>0</v>
      </c>
      <c r="AB101" s="69">
        <f ca="1">IF(AB$5="",0,SUMPRODUCT(
INDIRECT(ADDRESS($P101,SUMIFS($1:$1,$5:$5,1))&amp;":"&amp;ADDRESS($P101,AB$1)),
INDIRECT("rBP!"&amp;ADDRESS($S101,SUMIFS(rBP!$1:$1,rBP!$5:$5,MAX(rBP!$5:$5)-AB$5+1))&amp;":"&amp;ADDRESS($S101,SUMIFS(rBP!$1:$1,rBP!$5:$5,MAX(rBP!$5:$5))))))</f>
        <v>0</v>
      </c>
      <c r="AC101" s="69">
        <f ca="1">IF(AC$5="",0,SUMPRODUCT(
INDIRECT(ADDRESS($P101,SUMIFS($1:$1,$5:$5,1))&amp;":"&amp;ADDRESS($P101,AC$1)),
INDIRECT("rBP!"&amp;ADDRESS($S101,SUMIFS(rBP!$1:$1,rBP!$5:$5,MAX(rBP!$5:$5)-AC$5+1))&amp;":"&amp;ADDRESS($S101,SUMIFS(rBP!$1:$1,rBP!$5:$5,MAX(rBP!$5:$5))))))</f>
        <v>0</v>
      </c>
      <c r="AD101" s="69">
        <f ca="1">IF(AD$5="",0,SUMPRODUCT(
INDIRECT(ADDRESS($P101,SUMIFS($1:$1,$5:$5,1))&amp;":"&amp;ADDRESS($P101,AD$1)),
INDIRECT("rBP!"&amp;ADDRESS($S101,SUMIFS(rBP!$1:$1,rBP!$5:$5,MAX(rBP!$5:$5)-AD$5+1))&amp;":"&amp;ADDRESS($S101,SUMIFS(rBP!$1:$1,rBP!$5:$5,MAX(rBP!$5:$5))))))</f>
        <v>0</v>
      </c>
      <c r="AE101" s="69">
        <f ca="1">IF(AE$5="",0,SUMPRODUCT(
INDIRECT(ADDRESS($P101,SUMIFS($1:$1,$5:$5,1))&amp;":"&amp;ADDRESS($P101,AE$1)),
INDIRECT("rBP!"&amp;ADDRESS($S101,SUMIFS(rBP!$1:$1,rBP!$5:$5,MAX(rBP!$5:$5)-AE$5+1))&amp;":"&amp;ADDRESS($S101,SUMIFS(rBP!$1:$1,rBP!$5:$5,MAX(rBP!$5:$5))))))</f>
        <v>0</v>
      </c>
      <c r="AF101" s="69">
        <f ca="1">IF(AF$5="",0,SUMPRODUCT(
INDIRECT(ADDRESS($P101,SUMIFS($1:$1,$5:$5,1))&amp;":"&amp;ADDRESS($P101,AF$1)),
INDIRECT("rBP!"&amp;ADDRESS($S101,SUMIFS(rBP!$1:$1,rBP!$5:$5,MAX(rBP!$5:$5)-AF$5+1))&amp;":"&amp;ADDRESS($S101,SUMIFS(rBP!$1:$1,rBP!$5:$5,MAX(rBP!$5:$5))))))</f>
        <v>0</v>
      </c>
      <c r="AG101" s="69">
        <f ca="1">IF(AG$5="",0,SUMPRODUCT(
INDIRECT(ADDRESS($P101,SUMIFS($1:$1,$5:$5,1))&amp;":"&amp;ADDRESS($P101,AG$1)),
INDIRECT("rBP!"&amp;ADDRESS($S101,SUMIFS(rBP!$1:$1,rBP!$5:$5,MAX(rBP!$5:$5)-AG$5+1))&amp;":"&amp;ADDRESS($S101,SUMIFS(rBP!$1:$1,rBP!$5:$5,MAX(rBP!$5:$5))))))</f>
        <v>0</v>
      </c>
      <c r="AH101" s="69">
        <f ca="1">IF(AH$5="",0,SUMPRODUCT(
INDIRECT(ADDRESS($P101,SUMIFS($1:$1,$5:$5,1))&amp;":"&amp;ADDRESS($P101,AH$1)),
INDIRECT("rBP!"&amp;ADDRESS($S101,SUMIFS(rBP!$1:$1,rBP!$5:$5,MAX(rBP!$5:$5)-AH$5+1))&amp;":"&amp;ADDRESS($S101,SUMIFS(rBP!$1:$1,rBP!$5:$5,MAX(rBP!$5:$5))))))</f>
        <v>28</v>
      </c>
      <c r="AI101" s="69">
        <f ca="1">IF(AI$5="",0,SUMPRODUCT(
INDIRECT(ADDRESS($P101,SUMIFS($1:$1,$5:$5,1))&amp;":"&amp;ADDRESS($P101,AI$1)),
INDIRECT("rBP!"&amp;ADDRESS($S101,SUMIFS(rBP!$1:$1,rBP!$5:$5,MAX(rBP!$5:$5)-AI$5+1))&amp;":"&amp;ADDRESS($S101,SUMIFS(rBP!$1:$1,rBP!$5:$5,MAX(rBP!$5:$5))))))</f>
        <v>112</v>
      </c>
      <c r="AJ101" s="69">
        <f ca="1">IF(AJ$5="",0,SUMPRODUCT(
INDIRECT(ADDRESS($P101,SUMIFS($1:$1,$5:$5,1))&amp;":"&amp;ADDRESS($P101,AJ$1)),
INDIRECT("rBP!"&amp;ADDRESS($S101,SUMIFS(rBP!$1:$1,rBP!$5:$5,MAX(rBP!$5:$5)-AJ$5+1))&amp;":"&amp;ADDRESS($S101,SUMIFS(rBP!$1:$1,rBP!$5:$5,MAX(rBP!$5:$5))))))</f>
        <v>201.6</v>
      </c>
      <c r="AK101" s="69">
        <f ca="1">IF(AK$5="",0,SUMPRODUCT(
INDIRECT(ADDRESS($P101,SUMIFS($1:$1,$5:$5,1))&amp;":"&amp;ADDRESS($P101,AK$1)),
INDIRECT("rBP!"&amp;ADDRESS($S101,SUMIFS(rBP!$1:$1,rBP!$5:$5,MAX(rBP!$5:$5)-AK$5+1))&amp;":"&amp;ADDRESS($S101,SUMIFS(rBP!$1:$1,rBP!$5:$5,MAX(rBP!$5:$5))))))</f>
        <v>294.7</v>
      </c>
      <c r="AL101" s="69">
        <f ca="1">IF(AL$5="",0,SUMPRODUCT(
INDIRECT(ADDRESS($P101,SUMIFS($1:$1,$5:$5,1))&amp;":"&amp;ADDRESS($P101,AL$1)),
INDIRECT("rBP!"&amp;ADDRESS($S101,SUMIFS(rBP!$1:$1,rBP!$5:$5,MAX(rBP!$5:$5)-AL$5+1))&amp;":"&amp;ADDRESS($S101,SUMIFS(rBP!$1:$1,rBP!$5:$5,MAX(rBP!$5:$5))))))</f>
        <v>375.9</v>
      </c>
      <c r="AM101" s="69">
        <f ca="1">IF(AM$5="",0,SUMPRODUCT(
INDIRECT(ADDRESS($P101,SUMIFS($1:$1,$5:$5,1))&amp;":"&amp;ADDRESS($P101,AM$1)),
INDIRECT("rBP!"&amp;ADDRESS($S101,SUMIFS(rBP!$1:$1,rBP!$5:$5,MAX(rBP!$5:$5)-AM$5+1))&amp;":"&amp;ADDRESS($S101,SUMIFS(rBP!$1:$1,rBP!$5:$5,MAX(rBP!$5:$5))))))</f>
        <v>493.78000000000003</v>
      </c>
      <c r="AN101" s="69">
        <f ca="1">IF(AN$5="",0,SUMPRODUCT(
INDIRECT(ADDRESS($P101,SUMIFS($1:$1,$5:$5,1))&amp;":"&amp;ADDRESS($P101,AN$1)),
INDIRECT("rBP!"&amp;ADDRESS($S101,SUMIFS(rBP!$1:$1,rBP!$5:$5,MAX(rBP!$5:$5)-AN$5+1))&amp;":"&amp;ADDRESS($S101,SUMIFS(rBP!$1:$1,rBP!$5:$5,MAX(rBP!$5:$5))))))</f>
        <v>801.78</v>
      </c>
      <c r="AO101" s="69">
        <f ca="1">IF(AO$5="",0,SUMPRODUCT(
INDIRECT(ADDRESS($P101,SUMIFS($1:$1,$5:$5,1))&amp;":"&amp;ADDRESS($P101,AO$1)),
INDIRECT("rBP!"&amp;ADDRESS($S101,SUMIFS(rBP!$1:$1,rBP!$5:$5,MAX(rBP!$5:$5)-AO$5+1))&amp;":"&amp;ADDRESS($S101,SUMIFS(rBP!$1:$1,rBP!$5:$5,MAX(rBP!$5:$5))))))</f>
        <v>1320.34</v>
      </c>
      <c r="AP101" s="69">
        <f ca="1">IF(AP$5="",0,SUMPRODUCT(
INDIRECT(ADDRESS($P101,SUMIFS($1:$1,$5:$5,1))&amp;":"&amp;ADDRESS($P101,AP$1)),
INDIRECT("rBP!"&amp;ADDRESS($S101,SUMIFS(rBP!$1:$1,rBP!$5:$5,MAX(rBP!$5:$5)-AP$5+1))&amp;":"&amp;ADDRESS($S101,SUMIFS(rBP!$1:$1,rBP!$5:$5,MAX(rBP!$5:$5))))))</f>
        <v>2064.79</v>
      </c>
      <c r="AQ101" s="69">
        <f ca="1">IF(AQ$5="",0,SUMPRODUCT(
INDIRECT(ADDRESS($P101,SUMIFS($1:$1,$5:$5,1))&amp;":"&amp;ADDRESS($P101,AQ$1)),
INDIRECT("rBP!"&amp;ADDRESS($S101,SUMIFS(rBP!$1:$1,rBP!$5:$5,MAX(rBP!$5:$5)-AQ$5+1))&amp;":"&amp;ADDRESS($S101,SUMIFS(rBP!$1:$1,rBP!$5:$5,MAX(rBP!$5:$5))))))</f>
        <v>3007.8999999999996</v>
      </c>
      <c r="AR101" s="69">
        <f ca="1">IF(AR$5="",0,SUMPRODUCT(
INDIRECT(ADDRESS($P101,SUMIFS($1:$1,$5:$5,1))&amp;":"&amp;ADDRESS($P101,AR$1)),
INDIRECT("rBP!"&amp;ADDRESS($S101,SUMIFS(rBP!$1:$1,rBP!$5:$5,MAX(rBP!$5:$5)-AR$5+1))&amp;":"&amp;ADDRESS($S101,SUMIFS(rBP!$1:$1,rBP!$5:$5,MAX(rBP!$5:$5))))))</f>
        <v>4068.1899999999996</v>
      </c>
      <c r="AS101" s="69">
        <f ca="1">IF(AS$5="",0,SUMPRODUCT(
INDIRECT(ADDRESS($P101,SUMIFS($1:$1,$5:$5,1))&amp;":"&amp;ADDRESS($P101,AS$1)),
INDIRECT("rBP!"&amp;ADDRESS($S101,SUMIFS(rBP!$1:$1,rBP!$5:$5,MAX(rBP!$5:$5)-AS$5+1))&amp;":"&amp;ADDRESS($S101,SUMIFS(rBP!$1:$1,rBP!$5:$5,MAX(rBP!$5:$5))))))</f>
        <v>5198.0599999999995</v>
      </c>
      <c r="AT101" s="69">
        <f ca="1">IF(AT$5="",0,SUMPRODUCT(
INDIRECT(ADDRESS($P101,SUMIFS($1:$1,$5:$5,1))&amp;":"&amp;ADDRESS($P101,AT$1)),
INDIRECT("rBP!"&amp;ADDRESS($S101,SUMIFS(rBP!$1:$1,rBP!$5:$5,MAX(rBP!$5:$5)-AT$5+1))&amp;":"&amp;ADDRESS($S101,SUMIFS(rBP!$1:$1,rBP!$5:$5,MAX(rBP!$5:$5))))))</f>
        <v>6364.0499999999993</v>
      </c>
      <c r="AU101" s="69">
        <f ca="1">IF(AU$5="",0,SUMPRODUCT(
INDIRECT(ADDRESS($P101,SUMIFS($1:$1,$5:$5,1))&amp;":"&amp;ADDRESS($P101,AU$1)),
INDIRECT("rBP!"&amp;ADDRESS($S101,SUMIFS(rBP!$1:$1,rBP!$5:$5,MAX(rBP!$5:$5)-AU$5+1))&amp;":"&amp;ADDRESS($S101,SUMIFS(rBP!$1:$1,rBP!$5:$5,MAX(rBP!$5:$5))))))</f>
        <v>7549.15</v>
      </c>
      <c r="AV101" s="69">
        <f ca="1">IF(AV$5="",0,SUMPRODUCT(
INDIRECT(ADDRESS($P101,SUMIFS($1:$1,$5:$5,1))&amp;":"&amp;ADDRESS($P101,AV$1)),
INDIRECT("rBP!"&amp;ADDRESS($S101,SUMIFS(rBP!$1:$1,rBP!$5:$5,MAX(rBP!$5:$5)-AV$5+1))&amp;":"&amp;ADDRESS($S101,SUMIFS(rBP!$1:$1,rBP!$5:$5,MAX(rBP!$5:$5))))))</f>
        <v>8742.65</v>
      </c>
      <c r="AW101" s="69">
        <f ca="1">IF(AW$5="",0,SUMPRODUCT(
INDIRECT(ADDRESS($P101,SUMIFS($1:$1,$5:$5,1))&amp;":"&amp;ADDRESS($P101,AW$1)),
INDIRECT("rBP!"&amp;ADDRESS($S101,SUMIFS(rBP!$1:$1,rBP!$5:$5,MAX(rBP!$5:$5)-AW$5+1))&amp;":"&amp;ADDRESS($S101,SUMIFS(rBP!$1:$1,rBP!$5:$5,MAX(rBP!$5:$5))))))</f>
        <v>9938.25</v>
      </c>
      <c r="AX101" s="69">
        <f ca="1">IF(AX$5="",0,SUMPRODUCT(
INDIRECT(ADDRESS($P101,SUMIFS($1:$1,$5:$5,1))&amp;":"&amp;ADDRESS($P101,AX$1)),
INDIRECT("rBP!"&amp;ADDRESS($S101,SUMIFS(rBP!$1:$1,rBP!$5:$5,MAX(rBP!$5:$5)-AX$5+1))&amp;":"&amp;ADDRESS($S101,SUMIFS(rBP!$1:$1,rBP!$5:$5,MAX(rBP!$5:$5))))))</f>
        <v>11134.9</v>
      </c>
      <c r="AY101" s="69">
        <f ca="1">IF(AY$5="",0,SUMPRODUCT(
INDIRECT(ADDRESS($P101,SUMIFS($1:$1,$5:$5,1))&amp;":"&amp;ADDRESS($P101,AY$1)),
INDIRECT("rBP!"&amp;ADDRESS($S101,SUMIFS(rBP!$1:$1,rBP!$5:$5,MAX(rBP!$5:$5)-AY$5+1))&amp;":"&amp;ADDRESS($S101,SUMIFS(rBP!$1:$1,rBP!$5:$5,MAX(rBP!$5:$5))))))</f>
        <v>12331.9</v>
      </c>
      <c r="AZ101" s="69">
        <f ca="1">IF(AZ$5="",0,SUMPRODUCT(
INDIRECT(ADDRESS($P101,SUMIFS($1:$1,$5:$5,1))&amp;":"&amp;ADDRESS($P101,AZ$1)),
INDIRECT("rBP!"&amp;ADDRESS($S101,SUMIFS(rBP!$1:$1,rBP!$5:$5,MAX(rBP!$5:$5)-AZ$5+1))&amp;":"&amp;ADDRESS($S101,SUMIFS(rBP!$1:$1,rBP!$5:$5,MAX(rBP!$5:$5))))))</f>
        <v>13528.9</v>
      </c>
      <c r="BA101" s="69">
        <f ca="1">IF(BA$5="",0,SUMPRODUCT(
INDIRECT(ADDRESS($P101,SUMIFS($1:$1,$5:$5,1))&amp;":"&amp;ADDRESS($P101,BA$1)),
INDIRECT("rBP!"&amp;ADDRESS($S101,SUMIFS(rBP!$1:$1,rBP!$5:$5,MAX(rBP!$5:$5)-BA$5+1))&amp;":"&amp;ADDRESS($S101,SUMIFS(rBP!$1:$1,rBP!$5:$5,MAX(rBP!$5:$5))))))</f>
        <v>14725.9</v>
      </c>
      <c r="BB101" s="69">
        <f ca="1">IF(BB$5="",0,SUMPRODUCT(
INDIRECT(ADDRESS($P101,SUMIFS($1:$1,$5:$5,1))&amp;":"&amp;ADDRESS($P101,BB$1)),
INDIRECT("rBP!"&amp;ADDRESS($S101,SUMIFS(rBP!$1:$1,rBP!$5:$5,MAX(rBP!$5:$5)-BB$5+1))&amp;":"&amp;ADDRESS($S101,SUMIFS(rBP!$1:$1,rBP!$5:$5,MAX(rBP!$5:$5))))))</f>
        <v>15922.9</v>
      </c>
      <c r="BC101" s="69">
        <f ca="1">IF(BC$5="",0,SUMPRODUCT(
INDIRECT(ADDRESS($P101,SUMIFS($1:$1,$5:$5,1))&amp;":"&amp;ADDRESS($P101,BC$1)),
INDIRECT("rBP!"&amp;ADDRESS($S101,SUMIFS(rBP!$1:$1,rBP!$5:$5,MAX(rBP!$5:$5)-BC$5+1))&amp;":"&amp;ADDRESS($S101,SUMIFS(rBP!$1:$1,rBP!$5:$5,MAX(rBP!$5:$5))))))</f>
        <v>17119.899999999998</v>
      </c>
      <c r="BD101" s="69">
        <f ca="1">IF(BD$5="",0,SUMPRODUCT(
INDIRECT(ADDRESS($P101,SUMIFS($1:$1,$5:$5,1))&amp;":"&amp;ADDRESS($P101,BD$1)),
INDIRECT("rBP!"&amp;ADDRESS($S101,SUMIFS(rBP!$1:$1,rBP!$5:$5,MAX(rBP!$5:$5)-BD$5+1))&amp;":"&amp;ADDRESS($S101,SUMIFS(rBP!$1:$1,rBP!$5:$5,MAX(rBP!$5:$5))))))</f>
        <v>18316.899999999998</v>
      </c>
      <c r="BE101" s="69">
        <f ca="1">IF(BE$5="",0,SUMPRODUCT(
INDIRECT(ADDRESS($P101,SUMIFS($1:$1,$5:$5,1))&amp;":"&amp;ADDRESS($P101,BE$1)),
INDIRECT("rBP!"&amp;ADDRESS($S101,SUMIFS(rBP!$1:$1,rBP!$5:$5,MAX(rBP!$5:$5)-BE$5+1))&amp;":"&amp;ADDRESS($S101,SUMIFS(rBP!$1:$1,rBP!$5:$5,MAX(rBP!$5:$5))))))</f>
        <v>19443.899999999998</v>
      </c>
      <c r="BF101" s="69">
        <f ca="1">IF(BF$5="",0,SUMPRODUCT(
INDIRECT(ADDRESS($P101,SUMIFS($1:$1,$5:$5,1))&amp;":"&amp;ADDRESS($P101,BF$1)),
INDIRECT("rBP!"&amp;ADDRESS($S101,SUMIFS(rBP!$1:$1,rBP!$5:$5,MAX(rBP!$5:$5)-BF$5+1))&amp;":"&amp;ADDRESS($S101,SUMIFS(rBP!$1:$1,rBP!$5:$5,MAX(rBP!$5:$5))))))</f>
        <v>20360.899999999998</v>
      </c>
      <c r="BG101" s="69">
        <f ca="1">IF(BG$5="",0,SUMPRODUCT(
INDIRECT(ADDRESS($P101,SUMIFS($1:$1,$5:$5,1))&amp;":"&amp;ADDRESS($P101,BG$1)),
INDIRECT("rBP!"&amp;ADDRESS($S101,SUMIFS(rBP!$1:$1,rBP!$5:$5,MAX(rBP!$5:$5)-BG$5+1))&amp;":"&amp;ADDRESS($S101,SUMIFS(rBP!$1:$1,rBP!$5:$5,MAX(rBP!$5:$5))))))</f>
        <v>21053.899999999998</v>
      </c>
      <c r="BH101" s="69">
        <f ca="1">IF(BH$5="",0,SUMPRODUCT(
INDIRECT(ADDRESS($P101,SUMIFS($1:$1,$5:$5,1))&amp;":"&amp;ADDRESS($P101,BH$1)),
INDIRECT("rBP!"&amp;ADDRESS($S101,SUMIFS(rBP!$1:$1,rBP!$5:$5,MAX(rBP!$5:$5)-BH$5+1))&amp;":"&amp;ADDRESS($S101,SUMIFS(rBP!$1:$1,rBP!$5:$5,MAX(rBP!$5:$5))))))</f>
        <v>21514.149999999998</v>
      </c>
      <c r="BI101" s="69">
        <f ca="1">IF(BI$5="",0,SUMPRODUCT(
INDIRECT(ADDRESS($P101,SUMIFS($1:$1,$5:$5,1))&amp;":"&amp;ADDRESS($P101,BI$1)),
INDIRECT("rBP!"&amp;ADDRESS($S101,SUMIFS(rBP!$1:$1,rBP!$5:$5,MAX(rBP!$5:$5)-BI$5+1))&amp;":"&amp;ADDRESS($S101,SUMIFS(rBP!$1:$1,rBP!$5:$5,MAX(rBP!$5:$5))))))</f>
        <v>21771.399999999998</v>
      </c>
      <c r="BJ101" s="69">
        <f ca="1">IF(BJ$5="",0,SUMPRODUCT(
INDIRECT(ADDRESS($P101,SUMIFS($1:$1,$5:$5,1))&amp;":"&amp;ADDRESS($P101,BJ$1)),
INDIRECT("rBP!"&amp;ADDRESS($S101,SUMIFS(rBP!$1:$1,rBP!$5:$5,MAX(rBP!$5:$5)-BJ$5+1))&amp;":"&amp;ADDRESS($S101,SUMIFS(rBP!$1:$1,rBP!$5:$5,MAX(rBP!$5:$5))))))</f>
        <v>21908.949999999997</v>
      </c>
      <c r="BK101" s="69">
        <f ca="1">IF(BK$5="",0,SUMPRODUCT(
INDIRECT(ADDRESS($P101,SUMIFS($1:$1,$5:$5,1))&amp;":"&amp;ADDRESS($P101,BK$1)),
INDIRECT("rBP!"&amp;ADDRESS($S101,SUMIFS(rBP!$1:$1,rBP!$5:$5,MAX(rBP!$5:$5)-BK$5+1))&amp;":"&amp;ADDRESS($S101,SUMIFS(rBP!$1:$1,rBP!$5:$5,MAX(rBP!$5:$5))))))</f>
        <v>21976.5</v>
      </c>
      <c r="BL101" s="69">
        <f ca="1">IF(BL$5="",0,SUMPRODUCT(
INDIRECT(ADDRESS($P101,SUMIFS($1:$1,$5:$5,1))&amp;":"&amp;ADDRESS($P101,BL$1)),
INDIRECT("rBP!"&amp;ADDRESS($S101,SUMIFS(rBP!$1:$1,rBP!$5:$5,MAX(rBP!$5:$5)-BL$5+1))&amp;":"&amp;ADDRESS($S101,SUMIFS(rBP!$1:$1,rBP!$5:$5,MAX(rBP!$5:$5))))))</f>
        <v>22007.649999999998</v>
      </c>
      <c r="BM101" s="69">
        <f ca="1">IF(BM$5="",0,SUMPRODUCT(
INDIRECT(ADDRESS($P101,SUMIFS($1:$1,$5:$5,1))&amp;":"&amp;ADDRESS($P101,BM$1)),
INDIRECT("rBP!"&amp;ADDRESS($S101,SUMIFS(rBP!$1:$1,rBP!$5:$5,MAX(rBP!$5:$5)-BM$5+1))&amp;":"&amp;ADDRESS($S101,SUMIFS(rBP!$1:$1,rBP!$5:$5,MAX(rBP!$5:$5))))))</f>
        <v>22019.55</v>
      </c>
      <c r="BN101" s="69">
        <f ca="1">IF(BN$5="",0,SUMPRODUCT(
INDIRECT(ADDRESS($P101,SUMIFS($1:$1,$5:$5,1))&amp;":"&amp;ADDRESS($P101,BN$1)),
INDIRECT("rBP!"&amp;ADDRESS($S101,SUMIFS(rBP!$1:$1,rBP!$5:$5,MAX(rBP!$5:$5)-BN$5+1))&amp;":"&amp;ADDRESS($S101,SUMIFS(rBP!$1:$1,rBP!$5:$5,MAX(rBP!$5:$5))))))</f>
        <v>22023.05</v>
      </c>
      <c r="BO101" s="69">
        <f ca="1">IF(BO$5="",0,SUMPRODUCT(
INDIRECT(ADDRESS($P101,SUMIFS($1:$1,$5:$5,1))&amp;":"&amp;ADDRESS($P101,BO$1)),
INDIRECT("rBP!"&amp;ADDRESS($S101,SUMIFS(rBP!$1:$1,rBP!$5:$5,MAX(rBP!$5:$5)-BO$5+1))&amp;":"&amp;ADDRESS($S101,SUMIFS(rBP!$1:$1,rBP!$5:$5,MAX(rBP!$5:$5))))))</f>
        <v>22024.449999999997</v>
      </c>
      <c r="BP101" s="69">
        <f ca="1">IF(BP$5="",0,SUMPRODUCT(
INDIRECT(ADDRESS($P101,SUMIFS($1:$1,$5:$5,1))&amp;":"&amp;ADDRESS($P101,BP$1)),
INDIRECT("rBP!"&amp;ADDRESS($S101,SUMIFS(rBP!$1:$1,rBP!$5:$5,MAX(rBP!$5:$5)-BP$5+1))&amp;":"&amp;ADDRESS($S101,SUMIFS(rBP!$1:$1,rBP!$5:$5,MAX(rBP!$5:$5))))))</f>
        <v>22024.800000000003</v>
      </c>
      <c r="BQ101" s="69">
        <f ca="1">IF(BQ$5="",0,SUMPRODUCT(
INDIRECT(ADDRESS($P101,SUMIFS($1:$1,$5:$5,1))&amp;":"&amp;ADDRESS($P101,BQ$1)),
INDIRECT("rBP!"&amp;ADDRESS($S101,SUMIFS(rBP!$1:$1,rBP!$5:$5,MAX(rBP!$5:$5)-BQ$5+1))&amp;":"&amp;ADDRESS($S101,SUMIFS(rBP!$1:$1,rBP!$5:$5,MAX(rBP!$5:$5))))))</f>
        <v>22024.800000000003</v>
      </c>
      <c r="BR101" s="69">
        <f ca="1">IF(BR$5="",0,SUMPRODUCT(
INDIRECT(ADDRESS($P101,SUMIFS($1:$1,$5:$5,1))&amp;":"&amp;ADDRESS($P101,BR$1)),
INDIRECT("rBP!"&amp;ADDRESS($S101,SUMIFS(rBP!$1:$1,rBP!$5:$5,MAX(rBP!$5:$5)-BR$5+1))&amp;":"&amp;ADDRESS($S101,SUMIFS(rBP!$1:$1,rBP!$5:$5,MAX(rBP!$5:$5))))))</f>
        <v>22024.800000000003</v>
      </c>
      <c r="BS101" s="69">
        <f ca="1">IF(BS$5="",0,SUMPRODUCT(
INDIRECT(ADDRESS($P101,SUMIFS($1:$1,$5:$5,1))&amp;":"&amp;ADDRESS($P101,BS$1)),
INDIRECT("rBP!"&amp;ADDRESS($S101,SUMIFS(rBP!$1:$1,rBP!$5:$5,MAX(rBP!$5:$5)-BS$5+1))&amp;":"&amp;ADDRESS($S101,SUMIFS(rBP!$1:$1,rBP!$5:$5,MAX(rBP!$5:$5))))))</f>
        <v>22024.800000000003</v>
      </c>
      <c r="BT101" s="69">
        <f ca="1">IF(BT$5="",0,SUMPRODUCT(
INDIRECT(ADDRESS($P101,SUMIFS($1:$1,$5:$5,1))&amp;":"&amp;ADDRESS($P101,BT$1)),
INDIRECT("rBP!"&amp;ADDRESS($S101,SUMIFS(rBP!$1:$1,rBP!$5:$5,MAX(rBP!$5:$5)-BT$5+1))&amp;":"&amp;ADDRESS($S101,SUMIFS(rBP!$1:$1,rBP!$5:$5,MAX(rBP!$5:$5))))))</f>
        <v>22024.800000000003</v>
      </c>
      <c r="BU101" s="69">
        <f ca="1">IF(BU$5="",0,SUMPRODUCT(
INDIRECT(ADDRESS($P101,SUMIFS($1:$1,$5:$5,1))&amp;":"&amp;ADDRESS($P101,BU$1)),
INDIRECT("rBP!"&amp;ADDRESS($S101,SUMIFS(rBP!$1:$1,rBP!$5:$5,MAX(rBP!$5:$5)-BU$5+1))&amp;":"&amp;ADDRESS($S101,SUMIFS(rBP!$1:$1,rBP!$5:$5,MAX(rBP!$5:$5))))))</f>
        <v>22024.800000000003</v>
      </c>
      <c r="BV101" s="69">
        <f ca="1">IF(BV$5="",0,SUMPRODUCT(
INDIRECT(ADDRESS($P101,SUMIFS($1:$1,$5:$5,1))&amp;":"&amp;ADDRESS($P101,BV$1)),
INDIRECT("rBP!"&amp;ADDRESS($S101,SUMIFS(rBP!$1:$1,rBP!$5:$5,MAX(rBP!$5:$5)-BV$5+1))&amp;":"&amp;ADDRESS($S101,SUMIFS(rBP!$1:$1,rBP!$5:$5,MAX(rBP!$5:$5))))))</f>
        <v>0</v>
      </c>
      <c r="BW101" s="69">
        <f ca="1">IF(BW$5="",0,SUMPRODUCT(
INDIRECT(ADDRESS($P101,SUMIFS($1:$1,$5:$5,1))&amp;":"&amp;ADDRESS($P101,BW$1)),
INDIRECT("rBP!"&amp;ADDRESS($S101,SUMIFS(rBP!$1:$1,rBP!$5:$5,MAX(rBP!$5:$5)-BW$5+1))&amp;":"&amp;ADDRESS($S101,SUMIFS(rBP!$1:$1,rBP!$5:$5,MAX(rBP!$5:$5))))))</f>
        <v>0</v>
      </c>
      <c r="BX101" s="69">
        <f ca="1">IF(BX$5="",0,SUMPRODUCT(
INDIRECT(ADDRESS($P101,SUMIFS($1:$1,$5:$5,1))&amp;":"&amp;ADDRESS($P101,BX$1)),
INDIRECT("rBP!"&amp;ADDRESS($S101,SUMIFS(rBP!$1:$1,rBP!$5:$5,MAX(rBP!$5:$5)-BX$5+1))&amp;":"&amp;ADDRESS($S101,SUMIFS(rBP!$1:$1,rBP!$5:$5,MAX(rBP!$5:$5))))))</f>
        <v>0</v>
      </c>
      <c r="BY101" s="69">
        <f ca="1">IF(BY$5="",0,SUMPRODUCT(
INDIRECT(ADDRESS($P101,SUMIFS($1:$1,$5:$5,1))&amp;":"&amp;ADDRESS($P101,BY$1)),
INDIRECT("rBP!"&amp;ADDRESS($S101,SUMIFS(rBP!$1:$1,rBP!$5:$5,MAX(rBP!$5:$5)-BY$5+1))&amp;":"&amp;ADDRESS($S101,SUMIFS(rBP!$1:$1,rBP!$5:$5,MAX(rBP!$5:$5))))))</f>
        <v>0</v>
      </c>
      <c r="BZ101" s="69">
        <f ca="1">IF(BZ$5="",0,SUMPRODUCT(
INDIRECT(ADDRESS($P101,SUMIFS($1:$1,$5:$5,1))&amp;":"&amp;ADDRESS($P101,BZ$1)),
INDIRECT("rBP!"&amp;ADDRESS($S101,SUMIFS(rBP!$1:$1,rBP!$5:$5,MAX(rBP!$5:$5)-BZ$5+1))&amp;":"&amp;ADDRESS($S101,SUMIFS(rBP!$1:$1,rBP!$5:$5,MAX(rBP!$5:$5))))))</f>
        <v>0</v>
      </c>
      <c r="CA101" s="69">
        <f ca="1">IF(CA$5="",0,SUMPRODUCT(
INDIRECT(ADDRESS($P101,SUMIFS($1:$1,$5:$5,1))&amp;":"&amp;ADDRESS($P101,CA$1)),
INDIRECT("rBP!"&amp;ADDRESS($S101,SUMIFS(rBP!$1:$1,rBP!$5:$5,MAX(rBP!$5:$5)-CA$5+1))&amp;":"&amp;ADDRESS($S101,SUMIFS(rBP!$1:$1,rBP!$5:$5,MAX(rBP!$5:$5))))))</f>
        <v>0</v>
      </c>
      <c r="CB101" s="69">
        <f ca="1">IF(CB$5="",0,SUMPRODUCT(
INDIRECT(ADDRESS($P101,SUMIFS($1:$1,$5:$5,1))&amp;":"&amp;ADDRESS($P101,CB$1)),
INDIRECT("rBP!"&amp;ADDRESS($S101,SUMIFS(rBP!$1:$1,rBP!$5:$5,MAX(rBP!$5:$5)-CB$5+1))&amp;":"&amp;ADDRESS($S101,SUMIFS(rBP!$1:$1,rBP!$5:$5,MAX(rBP!$5:$5))))))</f>
        <v>0</v>
      </c>
      <c r="CC101" s="69">
        <f ca="1">IF(CC$5="",0,SUMPRODUCT(
INDIRECT(ADDRESS($P101,SUMIFS($1:$1,$5:$5,1))&amp;":"&amp;ADDRESS($P101,CC$1)),
INDIRECT("rBP!"&amp;ADDRESS($S101,SUMIFS(rBP!$1:$1,rBP!$5:$5,MAX(rBP!$5:$5)-CC$5+1))&amp;":"&amp;ADDRESS($S101,SUMIFS(rBP!$1:$1,rBP!$5:$5,MAX(rBP!$5:$5))))))</f>
        <v>0</v>
      </c>
      <c r="CD101" s="69">
        <f ca="1">IF(CD$5="",0,SUMPRODUCT(
INDIRECT(ADDRESS($P101,SUMIFS($1:$1,$5:$5,1))&amp;":"&amp;ADDRESS($P101,CD$1)),
INDIRECT("rBP!"&amp;ADDRESS($S101,SUMIFS(rBP!$1:$1,rBP!$5:$5,MAX(rBP!$5:$5)-CD$5+1))&amp;":"&amp;ADDRESS($S101,SUMIFS(rBP!$1:$1,rBP!$5:$5,MAX(rBP!$5:$5))))))</f>
        <v>0</v>
      </c>
      <c r="CE101" s="69">
        <f ca="1">IF(CE$5="",0,SUMPRODUCT(
INDIRECT(ADDRESS($P101,SUMIFS($1:$1,$5:$5,1))&amp;":"&amp;ADDRESS($P101,CE$1)),
INDIRECT("rBP!"&amp;ADDRESS($S101,SUMIFS(rBP!$1:$1,rBP!$5:$5,MAX(rBP!$5:$5)-CE$5+1))&amp;":"&amp;ADDRESS($S101,SUMIFS(rBP!$1:$1,rBP!$5:$5,MAX(rBP!$5:$5))))))</f>
        <v>0</v>
      </c>
      <c r="CF101" s="69">
        <f ca="1">IF(CF$5="",0,SUMPRODUCT(
INDIRECT(ADDRESS($P101,SUMIFS($1:$1,$5:$5,1))&amp;":"&amp;ADDRESS($P101,CF$1)),
INDIRECT("rBP!"&amp;ADDRESS($S101,SUMIFS(rBP!$1:$1,rBP!$5:$5,MAX(rBP!$5:$5)-CF$5+1))&amp;":"&amp;ADDRESS($S101,SUMIFS(rBP!$1:$1,rBP!$5:$5,MAX(rBP!$5:$5))))))</f>
        <v>0</v>
      </c>
      <c r="CG101" s="69">
        <f ca="1">IF(CG$5="",0,SUMPRODUCT(
INDIRECT(ADDRESS($P101,SUMIFS($1:$1,$5:$5,1))&amp;":"&amp;ADDRESS($P101,CG$1)),
INDIRECT("rBP!"&amp;ADDRESS($S101,SUMIFS(rBP!$1:$1,rBP!$5:$5,MAX(rBP!$5:$5)-CG$5+1))&amp;":"&amp;ADDRESS($S101,SUMIFS(rBP!$1:$1,rBP!$5:$5,MAX(rBP!$5:$5))))))</f>
        <v>0</v>
      </c>
      <c r="CH101" s="69">
        <f ca="1">IF(CH$5="",0,SUMPRODUCT(
INDIRECT(ADDRESS($P101,SUMIFS($1:$1,$5:$5,1))&amp;":"&amp;ADDRESS($P101,CH$1)),
INDIRECT("rBP!"&amp;ADDRESS($S101,SUMIFS(rBP!$1:$1,rBP!$5:$5,MAX(rBP!$5:$5)-CH$5+1))&amp;":"&amp;ADDRESS($S101,SUMIFS(rBP!$1:$1,rBP!$5:$5,MAX(rBP!$5:$5))))))</f>
        <v>0</v>
      </c>
      <c r="CI101" s="69">
        <f ca="1">IF(CI$5="",0,SUMPRODUCT(
INDIRECT(ADDRESS($P101,SUMIFS($1:$1,$5:$5,1))&amp;":"&amp;ADDRESS($P101,CI$1)),
INDIRECT("rBP!"&amp;ADDRESS($S101,SUMIFS(rBP!$1:$1,rBP!$5:$5,MAX(rBP!$5:$5)-CI$5+1))&amp;":"&amp;ADDRESS($S101,SUMIFS(rBP!$1:$1,rBP!$5:$5,MAX(rBP!$5:$5))))))</f>
        <v>0</v>
      </c>
      <c r="CJ101" s="69">
        <f ca="1">IF(CJ$5="",0,SUMPRODUCT(
INDIRECT(ADDRESS($P101,SUMIFS($1:$1,$5:$5,1))&amp;":"&amp;ADDRESS($P101,CJ$1)),
INDIRECT("rBP!"&amp;ADDRESS($S101,SUMIFS(rBP!$1:$1,rBP!$5:$5,MAX(rBP!$5:$5)-CJ$5+1))&amp;":"&amp;ADDRESS($S101,SUMIFS(rBP!$1:$1,rBP!$5:$5,MAX(rBP!$5:$5))))))</f>
        <v>0</v>
      </c>
      <c r="CK101" s="69">
        <f ca="1">IF(CK$5="",0,SUMPRODUCT(
INDIRECT(ADDRESS($P101,SUMIFS($1:$1,$5:$5,1))&amp;":"&amp;ADDRESS($P101,CK$1)),
INDIRECT("rBP!"&amp;ADDRESS($S101,SUMIFS(rBP!$1:$1,rBP!$5:$5,MAX(rBP!$5:$5)-CK$5+1))&amp;":"&amp;ADDRESS($S101,SUMIFS(rBP!$1:$1,rBP!$5:$5,MAX(rBP!$5:$5))))))</f>
        <v>0</v>
      </c>
      <c r="CL101" s="69">
        <f ca="1">IF(CL$5="",0,SUMPRODUCT(
INDIRECT(ADDRESS($P101,SUMIFS($1:$1,$5:$5,1))&amp;":"&amp;ADDRESS($P101,CL$1)),
INDIRECT("rBP!"&amp;ADDRESS($S101,SUMIFS(rBP!$1:$1,rBP!$5:$5,MAX(rBP!$5:$5)-CL$5+1))&amp;":"&amp;ADDRESS($S101,SUMIFS(rBP!$1:$1,rBP!$5:$5,MAX(rBP!$5:$5))))))</f>
        <v>0</v>
      </c>
      <c r="CM101" s="69">
        <f ca="1">IF(CM$5="",0,SUMPRODUCT(
INDIRECT(ADDRESS($P101,SUMIFS($1:$1,$5:$5,1))&amp;":"&amp;ADDRESS($P101,CM$1)),
INDIRECT("rBP!"&amp;ADDRESS($S101,SUMIFS(rBP!$1:$1,rBP!$5:$5,MAX(rBP!$5:$5)-CM$5+1))&amp;":"&amp;ADDRESS($S101,SUMIFS(rBP!$1:$1,rBP!$5:$5,MAX(rBP!$5:$5))))))</f>
        <v>0</v>
      </c>
      <c r="CN101" s="69">
        <f ca="1">IF(CN$5="",0,SUMPRODUCT(
INDIRECT(ADDRESS($P101,SUMIFS($1:$1,$5:$5,1))&amp;":"&amp;ADDRESS($P101,CN$1)),
INDIRECT("rBP!"&amp;ADDRESS($S101,SUMIFS(rBP!$1:$1,rBP!$5:$5,MAX(rBP!$5:$5)-CN$5+1))&amp;":"&amp;ADDRESS($S101,SUMIFS(rBP!$1:$1,rBP!$5:$5,MAX(rBP!$5:$5))))))</f>
        <v>0</v>
      </c>
      <c r="CO101" s="69">
        <f ca="1">IF(CO$5="",0,SUMPRODUCT(
INDIRECT(ADDRESS($P101,SUMIFS($1:$1,$5:$5,1))&amp;":"&amp;ADDRESS($P101,CO$1)),
INDIRECT("rBP!"&amp;ADDRESS($S101,SUMIFS(rBP!$1:$1,rBP!$5:$5,MAX(rBP!$5:$5)-CO$5+1))&amp;":"&amp;ADDRESS($S101,SUMIFS(rBP!$1:$1,rBP!$5:$5,MAX(rBP!$5:$5))))))</f>
        <v>0</v>
      </c>
      <c r="CP101" s="69">
        <f ca="1">IF(CP$5="",0,SUMPRODUCT(
INDIRECT(ADDRESS($P101,SUMIFS($1:$1,$5:$5,1))&amp;":"&amp;ADDRESS($P101,CP$1)),
INDIRECT("rBP!"&amp;ADDRESS($S101,SUMIFS(rBP!$1:$1,rBP!$5:$5,MAX(rBP!$5:$5)-CP$5+1))&amp;":"&amp;ADDRESS($S101,SUMIFS(rBP!$1:$1,rBP!$5:$5,MAX(rBP!$5:$5))))))</f>
        <v>0</v>
      </c>
      <c r="CQ101" s="69">
        <f ca="1">IF(CQ$5="",0,SUMPRODUCT(
INDIRECT(ADDRESS($P101,SUMIFS($1:$1,$5:$5,1))&amp;":"&amp;ADDRESS($P101,CQ$1)),
INDIRECT("rBP!"&amp;ADDRESS($S101,SUMIFS(rBP!$1:$1,rBP!$5:$5,MAX(rBP!$5:$5)-CQ$5+1))&amp;":"&amp;ADDRESS($S101,SUMIFS(rBP!$1:$1,rBP!$5:$5,MAX(rBP!$5:$5))))))</f>
        <v>0</v>
      </c>
      <c r="CR101" s="69">
        <f ca="1">IF(CR$5="",0,SUMPRODUCT(
INDIRECT(ADDRESS($P101,SUMIFS($1:$1,$5:$5,1))&amp;":"&amp;ADDRESS($P101,CR$1)),
INDIRECT("rBP!"&amp;ADDRESS($S101,SUMIFS(rBP!$1:$1,rBP!$5:$5,MAX(rBP!$5:$5)-CR$5+1))&amp;":"&amp;ADDRESS($S101,SUMIFS(rBP!$1:$1,rBP!$5:$5,MAX(rBP!$5:$5))))))</f>
        <v>0</v>
      </c>
      <c r="CS101" s="69">
        <f ca="1">IF(CS$5="",0,SUMPRODUCT(
INDIRECT(ADDRESS($P101,SUMIFS($1:$1,$5:$5,1))&amp;":"&amp;ADDRESS($P101,CS$1)),
INDIRECT("rBP!"&amp;ADDRESS($S101,SUMIFS(rBP!$1:$1,rBP!$5:$5,MAX(rBP!$5:$5)-CS$5+1))&amp;":"&amp;ADDRESS($S101,SUMIFS(rBP!$1:$1,rBP!$5:$5,MAX(rBP!$5:$5))))))</f>
        <v>0</v>
      </c>
      <c r="CT101" s="69">
        <f ca="1">IF(CT$5="",0,SUMPRODUCT(
INDIRECT(ADDRESS($P101,SUMIFS($1:$1,$5:$5,1))&amp;":"&amp;ADDRESS($P101,CT$1)),
INDIRECT("rBP!"&amp;ADDRESS($S101,SUMIFS(rBP!$1:$1,rBP!$5:$5,MAX(rBP!$5:$5)-CT$5+1))&amp;":"&amp;ADDRESS($S101,SUMIFS(rBP!$1:$1,rBP!$5:$5,MAX(rBP!$5:$5))))))</f>
        <v>0</v>
      </c>
    </row>
    <row r="102" spans="1:98" s="27" customFormat="1" ht="12" x14ac:dyDescent="0.25">
      <c r="A102" s="26">
        <f>ROW()</f>
        <v>102</v>
      </c>
      <c r="E102" s="24"/>
      <c r="F102" s="66" t="str">
        <f>F97</f>
        <v>Поступление ГП на склад ГП в натуральных величинах</v>
      </c>
      <c r="G102" s="27" t="str">
        <f>BP!$F$24</f>
        <v>Вн.пр-во</v>
      </c>
      <c r="M102" s="2" t="str">
        <f>BP!$M$24</f>
        <v>шт</v>
      </c>
      <c r="P102" s="71">
        <f t="shared" si="14"/>
        <v>7</v>
      </c>
      <c r="R102" s="24"/>
      <c r="S102" s="71">
        <f>BP!$A156</f>
        <v>156</v>
      </c>
      <c r="T102" s="67"/>
      <c r="U102" s="67"/>
      <c r="V102" s="75"/>
      <c r="W102" s="29">
        <f ca="1">SUM(INDIRECT(ADDRESS(ROW(),SUMIFS($1:$1,$5:$5,1))):INDIRECT(ADDRESS(ROW(),SUMIFS($1:$1,$5:$5,MAX($5:$5)))))</f>
        <v>745565.2</v>
      </c>
      <c r="X102" s="67"/>
      <c r="Y102" s="67"/>
      <c r="Z102" s="69">
        <f ca="1">IF(Z$5="",0,SUMPRODUCT(
INDIRECT(ADDRESS($P102,SUMIFS($1:$1,$5:$5,1))&amp;":"&amp;ADDRESS($P102,Z$1)),
INDIRECT("rBP!"&amp;ADDRESS($S102,SUMIFS(rBP!$1:$1,rBP!$5:$5,MAX(rBP!$5:$5)-Z$5+1))&amp;":"&amp;ADDRESS($S102,SUMIFS(rBP!$1:$1,rBP!$5:$5,MAX(rBP!$5:$5))))))</f>
        <v>0</v>
      </c>
      <c r="AA102" s="69">
        <f ca="1">IF(AA$5="",0,SUMPRODUCT(
INDIRECT(ADDRESS($P102,SUMIFS($1:$1,$5:$5,1))&amp;":"&amp;ADDRESS($P102,AA$1)),
INDIRECT("rBP!"&amp;ADDRESS($S102,SUMIFS(rBP!$1:$1,rBP!$5:$5,MAX(rBP!$5:$5)-AA$5+1))&amp;":"&amp;ADDRESS($S102,SUMIFS(rBP!$1:$1,rBP!$5:$5,MAX(rBP!$5:$5))))))</f>
        <v>0</v>
      </c>
      <c r="AB102" s="69">
        <f ca="1">IF(AB$5="",0,SUMPRODUCT(
INDIRECT(ADDRESS($P102,SUMIFS($1:$1,$5:$5,1))&amp;":"&amp;ADDRESS($P102,AB$1)),
INDIRECT("rBP!"&amp;ADDRESS($S102,SUMIFS(rBP!$1:$1,rBP!$5:$5,MAX(rBP!$5:$5)-AB$5+1))&amp;":"&amp;ADDRESS($S102,SUMIFS(rBP!$1:$1,rBP!$5:$5,MAX(rBP!$5:$5))))))</f>
        <v>0</v>
      </c>
      <c r="AC102" s="69">
        <f ca="1">IF(AC$5="",0,SUMPRODUCT(
INDIRECT(ADDRESS($P102,SUMIFS($1:$1,$5:$5,1))&amp;":"&amp;ADDRESS($P102,AC$1)),
INDIRECT("rBP!"&amp;ADDRESS($S102,SUMIFS(rBP!$1:$1,rBP!$5:$5,MAX(rBP!$5:$5)-AC$5+1))&amp;":"&amp;ADDRESS($S102,SUMIFS(rBP!$1:$1,rBP!$5:$5,MAX(rBP!$5:$5))))))</f>
        <v>0</v>
      </c>
      <c r="AD102" s="69">
        <f ca="1">IF(AD$5="",0,SUMPRODUCT(
INDIRECT(ADDRESS($P102,SUMIFS($1:$1,$5:$5,1))&amp;":"&amp;ADDRESS($P102,AD$1)),
INDIRECT("rBP!"&amp;ADDRESS($S102,SUMIFS(rBP!$1:$1,rBP!$5:$5,MAX(rBP!$5:$5)-AD$5+1))&amp;":"&amp;ADDRESS($S102,SUMIFS(rBP!$1:$1,rBP!$5:$5,MAX(rBP!$5:$5))))))</f>
        <v>0</v>
      </c>
      <c r="AE102" s="69">
        <f ca="1">IF(AE$5="",0,SUMPRODUCT(
INDIRECT(ADDRESS($P102,SUMIFS($1:$1,$5:$5,1))&amp;":"&amp;ADDRESS($P102,AE$1)),
INDIRECT("rBP!"&amp;ADDRESS($S102,SUMIFS(rBP!$1:$1,rBP!$5:$5,MAX(rBP!$5:$5)-AE$5+1))&amp;":"&amp;ADDRESS($S102,SUMIFS(rBP!$1:$1,rBP!$5:$5,MAX(rBP!$5:$5))))))</f>
        <v>0</v>
      </c>
      <c r="AF102" s="69">
        <f ca="1">IF(AF$5="",0,SUMPRODUCT(
INDIRECT(ADDRESS($P102,SUMIFS($1:$1,$5:$5,1))&amp;":"&amp;ADDRESS($P102,AF$1)),
INDIRECT("rBP!"&amp;ADDRESS($S102,SUMIFS(rBP!$1:$1,rBP!$5:$5,MAX(rBP!$5:$5)-AF$5+1))&amp;":"&amp;ADDRESS($S102,SUMIFS(rBP!$1:$1,rBP!$5:$5,MAX(rBP!$5:$5))))))</f>
        <v>0</v>
      </c>
      <c r="AG102" s="69">
        <f ca="1">IF(AG$5="",0,SUMPRODUCT(
INDIRECT(ADDRESS($P102,SUMIFS($1:$1,$5:$5,1))&amp;":"&amp;ADDRESS($P102,AG$1)),
INDIRECT("rBP!"&amp;ADDRESS($S102,SUMIFS(rBP!$1:$1,rBP!$5:$5,MAX(rBP!$5:$5)-AG$5+1))&amp;":"&amp;ADDRESS($S102,SUMIFS(rBP!$1:$1,rBP!$5:$5,MAX(rBP!$5:$5))))))</f>
        <v>0</v>
      </c>
      <c r="AH102" s="69">
        <f ca="1">IF(AH$5="",0,SUMPRODUCT(
INDIRECT(ADDRESS($P102,SUMIFS($1:$1,$5:$5,1))&amp;":"&amp;ADDRESS($P102,AH$1)),
INDIRECT("rBP!"&amp;ADDRESS($S102,SUMIFS(rBP!$1:$1,rBP!$5:$5,MAX(rBP!$5:$5)-AH$5+1))&amp;":"&amp;ADDRESS($S102,SUMIFS(rBP!$1:$1,rBP!$5:$5,MAX(rBP!$5:$5))))))</f>
        <v>40</v>
      </c>
      <c r="AI102" s="69">
        <f ca="1">IF(AI$5="",0,SUMPRODUCT(
INDIRECT(ADDRESS($P102,SUMIFS($1:$1,$5:$5,1))&amp;":"&amp;ADDRESS($P102,AI$1)),
INDIRECT("rBP!"&amp;ADDRESS($S102,SUMIFS(rBP!$1:$1,rBP!$5:$5,MAX(rBP!$5:$5)-AI$5+1))&amp;":"&amp;ADDRESS($S102,SUMIFS(rBP!$1:$1,rBP!$5:$5,MAX(rBP!$5:$5))))))</f>
        <v>160</v>
      </c>
      <c r="AJ102" s="69">
        <f ca="1">IF(AJ$5="",0,SUMPRODUCT(
INDIRECT(ADDRESS($P102,SUMIFS($1:$1,$5:$5,1))&amp;":"&amp;ADDRESS($P102,AJ$1)),
INDIRECT("rBP!"&amp;ADDRESS($S102,SUMIFS(rBP!$1:$1,rBP!$5:$5,MAX(rBP!$5:$5)-AJ$5+1))&amp;":"&amp;ADDRESS($S102,SUMIFS(rBP!$1:$1,rBP!$5:$5,MAX(rBP!$5:$5))))))</f>
        <v>288</v>
      </c>
      <c r="AK102" s="69">
        <f ca="1">IF(AK$5="",0,SUMPRODUCT(
INDIRECT(ADDRESS($P102,SUMIFS($1:$1,$5:$5,1))&amp;":"&amp;ADDRESS($P102,AK$1)),
INDIRECT("rBP!"&amp;ADDRESS($S102,SUMIFS(rBP!$1:$1,rBP!$5:$5,MAX(rBP!$5:$5)-AK$5+1))&amp;":"&amp;ADDRESS($S102,SUMIFS(rBP!$1:$1,rBP!$5:$5,MAX(rBP!$5:$5))))))</f>
        <v>421</v>
      </c>
      <c r="AL102" s="69">
        <f ca="1">IF(AL$5="",0,SUMPRODUCT(
INDIRECT(ADDRESS($P102,SUMIFS($1:$1,$5:$5,1))&amp;":"&amp;ADDRESS($P102,AL$1)),
INDIRECT("rBP!"&amp;ADDRESS($S102,SUMIFS(rBP!$1:$1,rBP!$5:$5,MAX(rBP!$5:$5)-AL$5+1))&amp;":"&amp;ADDRESS($S102,SUMIFS(rBP!$1:$1,rBP!$5:$5,MAX(rBP!$5:$5))))))</f>
        <v>537</v>
      </c>
      <c r="AM102" s="69">
        <f ca="1">IF(AM$5="",0,SUMPRODUCT(
INDIRECT(ADDRESS($P102,SUMIFS($1:$1,$5:$5,1))&amp;":"&amp;ADDRESS($P102,AM$1)),
INDIRECT("rBP!"&amp;ADDRESS($S102,SUMIFS(rBP!$1:$1,rBP!$5:$5,MAX(rBP!$5:$5)-AM$5+1))&amp;":"&amp;ADDRESS($S102,SUMIFS(rBP!$1:$1,rBP!$5:$5,MAX(rBP!$5:$5))))))</f>
        <v>705.40000000000009</v>
      </c>
      <c r="AN102" s="69">
        <f ca="1">IF(AN$5="",0,SUMPRODUCT(
INDIRECT(ADDRESS($P102,SUMIFS($1:$1,$5:$5,1))&amp;":"&amp;ADDRESS($P102,AN$1)),
INDIRECT("rBP!"&amp;ADDRESS($S102,SUMIFS(rBP!$1:$1,rBP!$5:$5,MAX(rBP!$5:$5)-AN$5+1))&amp;":"&amp;ADDRESS($S102,SUMIFS(rBP!$1:$1,rBP!$5:$5,MAX(rBP!$5:$5))))))</f>
        <v>1145.4000000000001</v>
      </c>
      <c r="AO102" s="69">
        <f ca="1">IF(AO$5="",0,SUMPRODUCT(
INDIRECT(ADDRESS($P102,SUMIFS($1:$1,$5:$5,1))&amp;":"&amp;ADDRESS($P102,AO$1)),
INDIRECT("rBP!"&amp;ADDRESS($S102,SUMIFS(rBP!$1:$1,rBP!$5:$5,MAX(rBP!$5:$5)-AO$5+1))&amp;":"&amp;ADDRESS($S102,SUMIFS(rBP!$1:$1,rBP!$5:$5,MAX(rBP!$5:$5))))))</f>
        <v>1886.2</v>
      </c>
      <c r="AP102" s="69">
        <f ca="1">IF(AP$5="",0,SUMPRODUCT(
INDIRECT(ADDRESS($P102,SUMIFS($1:$1,$5:$5,1))&amp;":"&amp;ADDRESS($P102,AP$1)),
INDIRECT("rBP!"&amp;ADDRESS($S102,SUMIFS(rBP!$1:$1,rBP!$5:$5,MAX(rBP!$5:$5)-AP$5+1))&amp;":"&amp;ADDRESS($S102,SUMIFS(rBP!$1:$1,rBP!$5:$5,MAX(rBP!$5:$5))))))</f>
        <v>2949.7</v>
      </c>
      <c r="AQ102" s="69">
        <f ca="1">IF(AQ$5="",0,SUMPRODUCT(
INDIRECT(ADDRESS($P102,SUMIFS($1:$1,$5:$5,1))&amp;":"&amp;ADDRESS($P102,AQ$1)),
INDIRECT("rBP!"&amp;ADDRESS($S102,SUMIFS(rBP!$1:$1,rBP!$5:$5,MAX(rBP!$5:$5)-AQ$5+1))&amp;":"&amp;ADDRESS($S102,SUMIFS(rBP!$1:$1,rBP!$5:$5,MAX(rBP!$5:$5))))))</f>
        <v>4297</v>
      </c>
      <c r="AR102" s="69">
        <f ca="1">IF(AR$5="",0,SUMPRODUCT(
INDIRECT(ADDRESS($P102,SUMIFS($1:$1,$5:$5,1))&amp;":"&amp;ADDRESS($P102,AR$1)),
INDIRECT("rBP!"&amp;ADDRESS($S102,SUMIFS(rBP!$1:$1,rBP!$5:$5,MAX(rBP!$5:$5)-AR$5+1))&amp;":"&amp;ADDRESS($S102,SUMIFS(rBP!$1:$1,rBP!$5:$5,MAX(rBP!$5:$5))))))</f>
        <v>5811.7</v>
      </c>
      <c r="AS102" s="69">
        <f ca="1">IF(AS$5="",0,SUMPRODUCT(
INDIRECT(ADDRESS($P102,SUMIFS($1:$1,$5:$5,1))&amp;":"&amp;ADDRESS($P102,AS$1)),
INDIRECT("rBP!"&amp;ADDRESS($S102,SUMIFS(rBP!$1:$1,rBP!$5:$5,MAX(rBP!$5:$5)-AS$5+1))&amp;":"&amp;ADDRESS($S102,SUMIFS(rBP!$1:$1,rBP!$5:$5,MAX(rBP!$5:$5))))))</f>
        <v>7425.8</v>
      </c>
      <c r="AT102" s="69">
        <f ca="1">IF(AT$5="",0,SUMPRODUCT(
INDIRECT(ADDRESS($P102,SUMIFS($1:$1,$5:$5,1))&amp;":"&amp;ADDRESS($P102,AT$1)),
INDIRECT("rBP!"&amp;ADDRESS($S102,SUMIFS(rBP!$1:$1,rBP!$5:$5,MAX(rBP!$5:$5)-AT$5+1))&amp;":"&amp;ADDRESS($S102,SUMIFS(rBP!$1:$1,rBP!$5:$5,MAX(rBP!$5:$5))))))</f>
        <v>9091.5</v>
      </c>
      <c r="AU102" s="69">
        <f ca="1">IF(AU$5="",0,SUMPRODUCT(
INDIRECT(ADDRESS($P102,SUMIFS($1:$1,$5:$5,1))&amp;":"&amp;ADDRESS($P102,AU$1)),
INDIRECT("rBP!"&amp;ADDRESS($S102,SUMIFS(rBP!$1:$1,rBP!$5:$5,MAX(rBP!$5:$5)-AU$5+1))&amp;":"&amp;ADDRESS($S102,SUMIFS(rBP!$1:$1,rBP!$5:$5,MAX(rBP!$5:$5))))))</f>
        <v>10784.5</v>
      </c>
      <c r="AV102" s="69">
        <f ca="1">IF(AV$5="",0,SUMPRODUCT(
INDIRECT(ADDRESS($P102,SUMIFS($1:$1,$5:$5,1))&amp;":"&amp;ADDRESS($P102,AV$1)),
INDIRECT("rBP!"&amp;ADDRESS($S102,SUMIFS(rBP!$1:$1,rBP!$5:$5,MAX(rBP!$5:$5)-AV$5+1))&amp;":"&amp;ADDRESS($S102,SUMIFS(rBP!$1:$1,rBP!$5:$5,MAX(rBP!$5:$5))))))</f>
        <v>12489.5</v>
      </c>
      <c r="AW102" s="69">
        <f ca="1">IF(AW$5="",0,SUMPRODUCT(
INDIRECT(ADDRESS($P102,SUMIFS($1:$1,$5:$5,1))&amp;":"&amp;ADDRESS($P102,AW$1)),
INDIRECT("rBP!"&amp;ADDRESS($S102,SUMIFS(rBP!$1:$1,rBP!$5:$5,MAX(rBP!$5:$5)-AW$5+1))&amp;":"&amp;ADDRESS($S102,SUMIFS(rBP!$1:$1,rBP!$5:$5,MAX(rBP!$5:$5))))))</f>
        <v>14197.5</v>
      </c>
      <c r="AX102" s="69">
        <f ca="1">IF(AX$5="",0,SUMPRODUCT(
INDIRECT(ADDRESS($P102,SUMIFS($1:$1,$5:$5,1))&amp;":"&amp;ADDRESS($P102,AX$1)),
INDIRECT("rBP!"&amp;ADDRESS($S102,SUMIFS(rBP!$1:$1,rBP!$5:$5,MAX(rBP!$5:$5)-AX$5+1))&amp;":"&amp;ADDRESS($S102,SUMIFS(rBP!$1:$1,rBP!$5:$5,MAX(rBP!$5:$5))))))</f>
        <v>15907</v>
      </c>
      <c r="AY102" s="69">
        <f ca="1">IF(AY$5="",0,SUMPRODUCT(
INDIRECT(ADDRESS($P102,SUMIFS($1:$1,$5:$5,1))&amp;":"&amp;ADDRESS($P102,AY$1)),
INDIRECT("rBP!"&amp;ADDRESS($S102,SUMIFS(rBP!$1:$1,rBP!$5:$5,MAX(rBP!$5:$5)-AY$5+1))&amp;":"&amp;ADDRESS($S102,SUMIFS(rBP!$1:$1,rBP!$5:$5,MAX(rBP!$5:$5))))))</f>
        <v>17617</v>
      </c>
      <c r="AZ102" s="69">
        <f ca="1">IF(AZ$5="",0,SUMPRODUCT(
INDIRECT(ADDRESS($P102,SUMIFS($1:$1,$5:$5,1))&amp;":"&amp;ADDRESS($P102,AZ$1)),
INDIRECT("rBP!"&amp;ADDRESS($S102,SUMIFS(rBP!$1:$1,rBP!$5:$5,MAX(rBP!$5:$5)-AZ$5+1))&amp;":"&amp;ADDRESS($S102,SUMIFS(rBP!$1:$1,rBP!$5:$5,MAX(rBP!$5:$5))))))</f>
        <v>19327</v>
      </c>
      <c r="BA102" s="69">
        <f ca="1">IF(BA$5="",0,SUMPRODUCT(
INDIRECT(ADDRESS($P102,SUMIFS($1:$1,$5:$5,1))&amp;":"&amp;ADDRESS($P102,BA$1)),
INDIRECT("rBP!"&amp;ADDRESS($S102,SUMIFS(rBP!$1:$1,rBP!$5:$5,MAX(rBP!$5:$5)-BA$5+1))&amp;":"&amp;ADDRESS($S102,SUMIFS(rBP!$1:$1,rBP!$5:$5,MAX(rBP!$5:$5))))))</f>
        <v>21037</v>
      </c>
      <c r="BB102" s="69">
        <f ca="1">IF(BB$5="",0,SUMPRODUCT(
INDIRECT(ADDRESS($P102,SUMIFS($1:$1,$5:$5,1))&amp;":"&amp;ADDRESS($P102,BB$1)),
INDIRECT("rBP!"&amp;ADDRESS($S102,SUMIFS(rBP!$1:$1,rBP!$5:$5,MAX(rBP!$5:$5)-BB$5+1))&amp;":"&amp;ADDRESS($S102,SUMIFS(rBP!$1:$1,rBP!$5:$5,MAX(rBP!$5:$5))))))</f>
        <v>22747</v>
      </c>
      <c r="BC102" s="69">
        <f ca="1">IF(BC$5="",0,SUMPRODUCT(
INDIRECT(ADDRESS($P102,SUMIFS($1:$1,$5:$5,1))&amp;":"&amp;ADDRESS($P102,BC$1)),
INDIRECT("rBP!"&amp;ADDRESS($S102,SUMIFS(rBP!$1:$1,rBP!$5:$5,MAX(rBP!$5:$5)-BC$5+1))&amp;":"&amp;ADDRESS($S102,SUMIFS(rBP!$1:$1,rBP!$5:$5,MAX(rBP!$5:$5))))))</f>
        <v>24457</v>
      </c>
      <c r="BD102" s="69">
        <f ca="1">IF(BD$5="",0,SUMPRODUCT(
INDIRECT(ADDRESS($P102,SUMIFS($1:$1,$5:$5,1))&amp;":"&amp;ADDRESS($P102,BD$1)),
INDIRECT("rBP!"&amp;ADDRESS($S102,SUMIFS(rBP!$1:$1,rBP!$5:$5,MAX(rBP!$5:$5)-BD$5+1))&amp;":"&amp;ADDRESS($S102,SUMIFS(rBP!$1:$1,rBP!$5:$5,MAX(rBP!$5:$5))))))</f>
        <v>26167</v>
      </c>
      <c r="BE102" s="69">
        <f ca="1">IF(BE$5="",0,SUMPRODUCT(
INDIRECT(ADDRESS($P102,SUMIFS($1:$1,$5:$5,1))&amp;":"&amp;ADDRESS($P102,BE$1)),
INDIRECT("rBP!"&amp;ADDRESS($S102,SUMIFS(rBP!$1:$1,rBP!$5:$5,MAX(rBP!$5:$5)-BE$5+1))&amp;":"&amp;ADDRESS($S102,SUMIFS(rBP!$1:$1,rBP!$5:$5,MAX(rBP!$5:$5))))))</f>
        <v>27777</v>
      </c>
      <c r="BF102" s="69">
        <f ca="1">IF(BF$5="",0,SUMPRODUCT(
INDIRECT(ADDRESS($P102,SUMIFS($1:$1,$5:$5,1))&amp;":"&amp;ADDRESS($P102,BF$1)),
INDIRECT("rBP!"&amp;ADDRESS($S102,SUMIFS(rBP!$1:$1,rBP!$5:$5,MAX(rBP!$5:$5)-BF$5+1))&amp;":"&amp;ADDRESS($S102,SUMIFS(rBP!$1:$1,rBP!$5:$5,MAX(rBP!$5:$5))))))</f>
        <v>29087</v>
      </c>
      <c r="BG102" s="69">
        <f ca="1">IF(BG$5="",0,SUMPRODUCT(
INDIRECT(ADDRESS($P102,SUMIFS($1:$1,$5:$5,1))&amp;":"&amp;ADDRESS($P102,BG$1)),
INDIRECT("rBP!"&amp;ADDRESS($S102,SUMIFS(rBP!$1:$1,rBP!$5:$5,MAX(rBP!$5:$5)-BG$5+1))&amp;":"&amp;ADDRESS($S102,SUMIFS(rBP!$1:$1,rBP!$5:$5,MAX(rBP!$5:$5))))))</f>
        <v>30077</v>
      </c>
      <c r="BH102" s="69">
        <f ca="1">IF(BH$5="",0,SUMPRODUCT(
INDIRECT(ADDRESS($P102,SUMIFS($1:$1,$5:$5,1))&amp;":"&amp;ADDRESS($P102,BH$1)),
INDIRECT("rBP!"&amp;ADDRESS($S102,SUMIFS(rBP!$1:$1,rBP!$5:$5,MAX(rBP!$5:$5)-BH$5+1))&amp;":"&amp;ADDRESS($S102,SUMIFS(rBP!$1:$1,rBP!$5:$5,MAX(rBP!$5:$5))))))</f>
        <v>30734.5</v>
      </c>
      <c r="BI102" s="69">
        <f ca="1">IF(BI$5="",0,SUMPRODUCT(
INDIRECT(ADDRESS($P102,SUMIFS($1:$1,$5:$5,1))&amp;":"&amp;ADDRESS($P102,BI$1)),
INDIRECT("rBP!"&amp;ADDRESS($S102,SUMIFS(rBP!$1:$1,rBP!$5:$5,MAX(rBP!$5:$5)-BI$5+1))&amp;":"&amp;ADDRESS($S102,SUMIFS(rBP!$1:$1,rBP!$5:$5,MAX(rBP!$5:$5))))))</f>
        <v>31102</v>
      </c>
      <c r="BJ102" s="69">
        <f ca="1">IF(BJ$5="",0,SUMPRODUCT(
INDIRECT(ADDRESS($P102,SUMIFS($1:$1,$5:$5,1))&amp;":"&amp;ADDRESS($P102,BJ$1)),
INDIRECT("rBP!"&amp;ADDRESS($S102,SUMIFS(rBP!$1:$1,rBP!$5:$5,MAX(rBP!$5:$5)-BJ$5+1))&amp;":"&amp;ADDRESS($S102,SUMIFS(rBP!$1:$1,rBP!$5:$5,MAX(rBP!$5:$5))))))</f>
        <v>31298.5</v>
      </c>
      <c r="BK102" s="69">
        <f ca="1">IF(BK$5="",0,SUMPRODUCT(
INDIRECT(ADDRESS($P102,SUMIFS($1:$1,$5:$5,1))&amp;":"&amp;ADDRESS($P102,BK$1)),
INDIRECT("rBP!"&amp;ADDRESS($S102,SUMIFS(rBP!$1:$1,rBP!$5:$5,MAX(rBP!$5:$5)-BK$5+1))&amp;":"&amp;ADDRESS($S102,SUMIFS(rBP!$1:$1,rBP!$5:$5,MAX(rBP!$5:$5))))))</f>
        <v>31395</v>
      </c>
      <c r="BL102" s="69">
        <f ca="1">IF(BL$5="",0,SUMPRODUCT(
INDIRECT(ADDRESS($P102,SUMIFS($1:$1,$5:$5,1))&amp;":"&amp;ADDRESS($P102,BL$1)),
INDIRECT("rBP!"&amp;ADDRESS($S102,SUMIFS(rBP!$1:$1,rBP!$5:$5,MAX(rBP!$5:$5)-BL$5+1))&amp;":"&amp;ADDRESS($S102,SUMIFS(rBP!$1:$1,rBP!$5:$5,MAX(rBP!$5:$5))))))</f>
        <v>31439.5</v>
      </c>
      <c r="BM102" s="69">
        <f ca="1">IF(BM$5="",0,SUMPRODUCT(
INDIRECT(ADDRESS($P102,SUMIFS($1:$1,$5:$5,1))&amp;":"&amp;ADDRESS($P102,BM$1)),
INDIRECT("rBP!"&amp;ADDRESS($S102,SUMIFS(rBP!$1:$1,rBP!$5:$5,MAX(rBP!$5:$5)-BM$5+1))&amp;":"&amp;ADDRESS($S102,SUMIFS(rBP!$1:$1,rBP!$5:$5,MAX(rBP!$5:$5))))))</f>
        <v>31456.5</v>
      </c>
      <c r="BN102" s="69">
        <f ca="1">IF(BN$5="",0,SUMPRODUCT(
INDIRECT(ADDRESS($P102,SUMIFS($1:$1,$5:$5,1))&amp;":"&amp;ADDRESS($P102,BN$1)),
INDIRECT("rBP!"&amp;ADDRESS($S102,SUMIFS(rBP!$1:$1,rBP!$5:$5,MAX(rBP!$5:$5)-BN$5+1))&amp;":"&amp;ADDRESS($S102,SUMIFS(rBP!$1:$1,rBP!$5:$5,MAX(rBP!$5:$5))))))</f>
        <v>31461.5</v>
      </c>
      <c r="BO102" s="69">
        <f ca="1">IF(BO$5="",0,SUMPRODUCT(
INDIRECT(ADDRESS($P102,SUMIFS($1:$1,$5:$5,1))&amp;":"&amp;ADDRESS($P102,BO$1)),
INDIRECT("rBP!"&amp;ADDRESS($S102,SUMIFS(rBP!$1:$1,rBP!$5:$5,MAX(rBP!$5:$5)-BO$5+1))&amp;":"&amp;ADDRESS($S102,SUMIFS(rBP!$1:$1,rBP!$5:$5,MAX(rBP!$5:$5))))))</f>
        <v>31463.5</v>
      </c>
      <c r="BP102" s="69">
        <f ca="1">IF(BP$5="",0,SUMPRODUCT(
INDIRECT(ADDRESS($P102,SUMIFS($1:$1,$5:$5,1))&amp;":"&amp;ADDRESS($P102,BP$1)),
INDIRECT("rBP!"&amp;ADDRESS($S102,SUMIFS(rBP!$1:$1,rBP!$5:$5,MAX(rBP!$5:$5)-BP$5+1))&amp;":"&amp;ADDRESS($S102,SUMIFS(rBP!$1:$1,rBP!$5:$5,MAX(rBP!$5:$5))))))</f>
        <v>31464.000000000004</v>
      </c>
      <c r="BQ102" s="69">
        <f ca="1">IF(BQ$5="",0,SUMPRODUCT(
INDIRECT(ADDRESS($P102,SUMIFS($1:$1,$5:$5,1))&amp;":"&amp;ADDRESS($P102,BQ$1)),
INDIRECT("rBP!"&amp;ADDRESS($S102,SUMIFS(rBP!$1:$1,rBP!$5:$5,MAX(rBP!$5:$5)-BQ$5+1))&amp;":"&amp;ADDRESS($S102,SUMIFS(rBP!$1:$1,rBP!$5:$5,MAX(rBP!$5:$5))))))</f>
        <v>31464.000000000004</v>
      </c>
      <c r="BR102" s="69">
        <f ca="1">IF(BR$5="",0,SUMPRODUCT(
INDIRECT(ADDRESS($P102,SUMIFS($1:$1,$5:$5,1))&amp;":"&amp;ADDRESS($P102,BR$1)),
INDIRECT("rBP!"&amp;ADDRESS($S102,SUMIFS(rBP!$1:$1,rBP!$5:$5,MAX(rBP!$5:$5)-BR$5+1))&amp;":"&amp;ADDRESS($S102,SUMIFS(rBP!$1:$1,rBP!$5:$5,MAX(rBP!$5:$5))))))</f>
        <v>31464.000000000004</v>
      </c>
      <c r="BS102" s="69">
        <f ca="1">IF(BS$5="",0,SUMPRODUCT(
INDIRECT(ADDRESS($P102,SUMIFS($1:$1,$5:$5,1))&amp;":"&amp;ADDRESS($P102,BS$1)),
INDIRECT("rBP!"&amp;ADDRESS($S102,SUMIFS(rBP!$1:$1,rBP!$5:$5,MAX(rBP!$5:$5)-BS$5+1))&amp;":"&amp;ADDRESS($S102,SUMIFS(rBP!$1:$1,rBP!$5:$5,MAX(rBP!$5:$5))))))</f>
        <v>31464.000000000004</v>
      </c>
      <c r="BT102" s="69">
        <f ca="1">IF(BT$5="",0,SUMPRODUCT(
INDIRECT(ADDRESS($P102,SUMIFS($1:$1,$5:$5,1))&amp;":"&amp;ADDRESS($P102,BT$1)),
INDIRECT("rBP!"&amp;ADDRESS($S102,SUMIFS(rBP!$1:$1,rBP!$5:$5,MAX(rBP!$5:$5)-BT$5+1))&amp;":"&amp;ADDRESS($S102,SUMIFS(rBP!$1:$1,rBP!$5:$5,MAX(rBP!$5:$5))))))</f>
        <v>31464.000000000004</v>
      </c>
      <c r="BU102" s="69">
        <f ca="1">IF(BU$5="",0,SUMPRODUCT(
INDIRECT(ADDRESS($P102,SUMIFS($1:$1,$5:$5,1))&amp;":"&amp;ADDRESS($P102,BU$1)),
INDIRECT("rBP!"&amp;ADDRESS($S102,SUMIFS(rBP!$1:$1,rBP!$5:$5,MAX(rBP!$5:$5)-BU$5+1))&amp;":"&amp;ADDRESS($S102,SUMIFS(rBP!$1:$1,rBP!$5:$5,MAX(rBP!$5:$5))))))</f>
        <v>31464.000000000004</v>
      </c>
      <c r="BV102" s="69">
        <f ca="1">IF(BV$5="",0,SUMPRODUCT(
INDIRECT(ADDRESS($P102,SUMIFS($1:$1,$5:$5,1))&amp;":"&amp;ADDRESS($P102,BV$1)),
INDIRECT("rBP!"&amp;ADDRESS($S102,SUMIFS(rBP!$1:$1,rBP!$5:$5,MAX(rBP!$5:$5)-BV$5+1))&amp;":"&amp;ADDRESS($S102,SUMIFS(rBP!$1:$1,rBP!$5:$5,MAX(rBP!$5:$5))))))</f>
        <v>0</v>
      </c>
      <c r="BW102" s="69">
        <f ca="1">IF(BW$5="",0,SUMPRODUCT(
INDIRECT(ADDRESS($P102,SUMIFS($1:$1,$5:$5,1))&amp;":"&amp;ADDRESS($P102,BW$1)),
INDIRECT("rBP!"&amp;ADDRESS($S102,SUMIFS(rBP!$1:$1,rBP!$5:$5,MAX(rBP!$5:$5)-BW$5+1))&amp;":"&amp;ADDRESS($S102,SUMIFS(rBP!$1:$1,rBP!$5:$5,MAX(rBP!$5:$5))))))</f>
        <v>0</v>
      </c>
      <c r="BX102" s="69">
        <f ca="1">IF(BX$5="",0,SUMPRODUCT(
INDIRECT(ADDRESS($P102,SUMIFS($1:$1,$5:$5,1))&amp;":"&amp;ADDRESS($P102,BX$1)),
INDIRECT("rBP!"&amp;ADDRESS($S102,SUMIFS(rBP!$1:$1,rBP!$5:$5,MAX(rBP!$5:$5)-BX$5+1))&amp;":"&amp;ADDRESS($S102,SUMIFS(rBP!$1:$1,rBP!$5:$5,MAX(rBP!$5:$5))))))</f>
        <v>0</v>
      </c>
      <c r="BY102" s="69">
        <f ca="1">IF(BY$5="",0,SUMPRODUCT(
INDIRECT(ADDRESS($P102,SUMIFS($1:$1,$5:$5,1))&amp;":"&amp;ADDRESS($P102,BY$1)),
INDIRECT("rBP!"&amp;ADDRESS($S102,SUMIFS(rBP!$1:$1,rBP!$5:$5,MAX(rBP!$5:$5)-BY$5+1))&amp;":"&amp;ADDRESS($S102,SUMIFS(rBP!$1:$1,rBP!$5:$5,MAX(rBP!$5:$5))))))</f>
        <v>0</v>
      </c>
      <c r="BZ102" s="69">
        <f ca="1">IF(BZ$5="",0,SUMPRODUCT(
INDIRECT(ADDRESS($P102,SUMIFS($1:$1,$5:$5,1))&amp;":"&amp;ADDRESS($P102,BZ$1)),
INDIRECT("rBP!"&amp;ADDRESS($S102,SUMIFS(rBP!$1:$1,rBP!$5:$5,MAX(rBP!$5:$5)-BZ$5+1))&amp;":"&amp;ADDRESS($S102,SUMIFS(rBP!$1:$1,rBP!$5:$5,MAX(rBP!$5:$5))))))</f>
        <v>0</v>
      </c>
      <c r="CA102" s="69">
        <f ca="1">IF(CA$5="",0,SUMPRODUCT(
INDIRECT(ADDRESS($P102,SUMIFS($1:$1,$5:$5,1))&amp;":"&amp;ADDRESS($P102,CA$1)),
INDIRECT("rBP!"&amp;ADDRESS($S102,SUMIFS(rBP!$1:$1,rBP!$5:$5,MAX(rBP!$5:$5)-CA$5+1))&amp;":"&amp;ADDRESS($S102,SUMIFS(rBP!$1:$1,rBP!$5:$5,MAX(rBP!$5:$5))))))</f>
        <v>0</v>
      </c>
      <c r="CB102" s="69">
        <f ca="1">IF(CB$5="",0,SUMPRODUCT(
INDIRECT(ADDRESS($P102,SUMIFS($1:$1,$5:$5,1))&amp;":"&amp;ADDRESS($P102,CB$1)),
INDIRECT("rBP!"&amp;ADDRESS($S102,SUMIFS(rBP!$1:$1,rBP!$5:$5,MAX(rBP!$5:$5)-CB$5+1))&amp;":"&amp;ADDRESS($S102,SUMIFS(rBP!$1:$1,rBP!$5:$5,MAX(rBP!$5:$5))))))</f>
        <v>0</v>
      </c>
      <c r="CC102" s="69">
        <f ca="1">IF(CC$5="",0,SUMPRODUCT(
INDIRECT(ADDRESS($P102,SUMIFS($1:$1,$5:$5,1))&amp;":"&amp;ADDRESS($P102,CC$1)),
INDIRECT("rBP!"&amp;ADDRESS($S102,SUMIFS(rBP!$1:$1,rBP!$5:$5,MAX(rBP!$5:$5)-CC$5+1))&amp;":"&amp;ADDRESS($S102,SUMIFS(rBP!$1:$1,rBP!$5:$5,MAX(rBP!$5:$5))))))</f>
        <v>0</v>
      </c>
      <c r="CD102" s="69">
        <f ca="1">IF(CD$5="",0,SUMPRODUCT(
INDIRECT(ADDRESS($P102,SUMIFS($1:$1,$5:$5,1))&amp;":"&amp;ADDRESS($P102,CD$1)),
INDIRECT("rBP!"&amp;ADDRESS($S102,SUMIFS(rBP!$1:$1,rBP!$5:$5,MAX(rBP!$5:$5)-CD$5+1))&amp;":"&amp;ADDRESS($S102,SUMIFS(rBP!$1:$1,rBP!$5:$5,MAX(rBP!$5:$5))))))</f>
        <v>0</v>
      </c>
      <c r="CE102" s="69">
        <f ca="1">IF(CE$5="",0,SUMPRODUCT(
INDIRECT(ADDRESS($P102,SUMIFS($1:$1,$5:$5,1))&amp;":"&amp;ADDRESS($P102,CE$1)),
INDIRECT("rBP!"&amp;ADDRESS($S102,SUMIFS(rBP!$1:$1,rBP!$5:$5,MAX(rBP!$5:$5)-CE$5+1))&amp;":"&amp;ADDRESS($S102,SUMIFS(rBP!$1:$1,rBP!$5:$5,MAX(rBP!$5:$5))))))</f>
        <v>0</v>
      </c>
      <c r="CF102" s="69">
        <f ca="1">IF(CF$5="",0,SUMPRODUCT(
INDIRECT(ADDRESS($P102,SUMIFS($1:$1,$5:$5,1))&amp;":"&amp;ADDRESS($P102,CF$1)),
INDIRECT("rBP!"&amp;ADDRESS($S102,SUMIFS(rBP!$1:$1,rBP!$5:$5,MAX(rBP!$5:$5)-CF$5+1))&amp;":"&amp;ADDRESS($S102,SUMIFS(rBP!$1:$1,rBP!$5:$5,MAX(rBP!$5:$5))))))</f>
        <v>0</v>
      </c>
      <c r="CG102" s="69">
        <f ca="1">IF(CG$5="",0,SUMPRODUCT(
INDIRECT(ADDRESS($P102,SUMIFS($1:$1,$5:$5,1))&amp;":"&amp;ADDRESS($P102,CG$1)),
INDIRECT("rBP!"&amp;ADDRESS($S102,SUMIFS(rBP!$1:$1,rBP!$5:$5,MAX(rBP!$5:$5)-CG$5+1))&amp;":"&amp;ADDRESS($S102,SUMIFS(rBP!$1:$1,rBP!$5:$5,MAX(rBP!$5:$5))))))</f>
        <v>0</v>
      </c>
      <c r="CH102" s="69">
        <f ca="1">IF(CH$5="",0,SUMPRODUCT(
INDIRECT(ADDRESS($P102,SUMIFS($1:$1,$5:$5,1))&amp;":"&amp;ADDRESS($P102,CH$1)),
INDIRECT("rBP!"&amp;ADDRESS($S102,SUMIFS(rBP!$1:$1,rBP!$5:$5,MAX(rBP!$5:$5)-CH$5+1))&amp;":"&amp;ADDRESS($S102,SUMIFS(rBP!$1:$1,rBP!$5:$5,MAX(rBP!$5:$5))))))</f>
        <v>0</v>
      </c>
      <c r="CI102" s="69">
        <f ca="1">IF(CI$5="",0,SUMPRODUCT(
INDIRECT(ADDRESS($P102,SUMIFS($1:$1,$5:$5,1))&amp;":"&amp;ADDRESS($P102,CI$1)),
INDIRECT("rBP!"&amp;ADDRESS($S102,SUMIFS(rBP!$1:$1,rBP!$5:$5,MAX(rBP!$5:$5)-CI$5+1))&amp;":"&amp;ADDRESS($S102,SUMIFS(rBP!$1:$1,rBP!$5:$5,MAX(rBP!$5:$5))))))</f>
        <v>0</v>
      </c>
      <c r="CJ102" s="69">
        <f ca="1">IF(CJ$5="",0,SUMPRODUCT(
INDIRECT(ADDRESS($P102,SUMIFS($1:$1,$5:$5,1))&amp;":"&amp;ADDRESS($P102,CJ$1)),
INDIRECT("rBP!"&amp;ADDRESS($S102,SUMIFS(rBP!$1:$1,rBP!$5:$5,MAX(rBP!$5:$5)-CJ$5+1))&amp;":"&amp;ADDRESS($S102,SUMIFS(rBP!$1:$1,rBP!$5:$5,MAX(rBP!$5:$5))))))</f>
        <v>0</v>
      </c>
      <c r="CK102" s="69">
        <f ca="1">IF(CK$5="",0,SUMPRODUCT(
INDIRECT(ADDRESS($P102,SUMIFS($1:$1,$5:$5,1))&amp;":"&amp;ADDRESS($P102,CK$1)),
INDIRECT("rBP!"&amp;ADDRESS($S102,SUMIFS(rBP!$1:$1,rBP!$5:$5,MAX(rBP!$5:$5)-CK$5+1))&amp;":"&amp;ADDRESS($S102,SUMIFS(rBP!$1:$1,rBP!$5:$5,MAX(rBP!$5:$5))))))</f>
        <v>0</v>
      </c>
      <c r="CL102" s="69">
        <f ca="1">IF(CL$5="",0,SUMPRODUCT(
INDIRECT(ADDRESS($P102,SUMIFS($1:$1,$5:$5,1))&amp;":"&amp;ADDRESS($P102,CL$1)),
INDIRECT("rBP!"&amp;ADDRESS($S102,SUMIFS(rBP!$1:$1,rBP!$5:$5,MAX(rBP!$5:$5)-CL$5+1))&amp;":"&amp;ADDRESS($S102,SUMIFS(rBP!$1:$1,rBP!$5:$5,MAX(rBP!$5:$5))))))</f>
        <v>0</v>
      </c>
      <c r="CM102" s="69">
        <f ca="1">IF(CM$5="",0,SUMPRODUCT(
INDIRECT(ADDRESS($P102,SUMIFS($1:$1,$5:$5,1))&amp;":"&amp;ADDRESS($P102,CM$1)),
INDIRECT("rBP!"&amp;ADDRESS($S102,SUMIFS(rBP!$1:$1,rBP!$5:$5,MAX(rBP!$5:$5)-CM$5+1))&amp;":"&amp;ADDRESS($S102,SUMIFS(rBP!$1:$1,rBP!$5:$5,MAX(rBP!$5:$5))))))</f>
        <v>0</v>
      </c>
      <c r="CN102" s="69">
        <f ca="1">IF(CN$5="",0,SUMPRODUCT(
INDIRECT(ADDRESS($P102,SUMIFS($1:$1,$5:$5,1))&amp;":"&amp;ADDRESS($P102,CN$1)),
INDIRECT("rBP!"&amp;ADDRESS($S102,SUMIFS(rBP!$1:$1,rBP!$5:$5,MAX(rBP!$5:$5)-CN$5+1))&amp;":"&amp;ADDRESS($S102,SUMIFS(rBP!$1:$1,rBP!$5:$5,MAX(rBP!$5:$5))))))</f>
        <v>0</v>
      </c>
      <c r="CO102" s="69">
        <f ca="1">IF(CO$5="",0,SUMPRODUCT(
INDIRECT(ADDRESS($P102,SUMIFS($1:$1,$5:$5,1))&amp;":"&amp;ADDRESS($P102,CO$1)),
INDIRECT("rBP!"&amp;ADDRESS($S102,SUMIFS(rBP!$1:$1,rBP!$5:$5,MAX(rBP!$5:$5)-CO$5+1))&amp;":"&amp;ADDRESS($S102,SUMIFS(rBP!$1:$1,rBP!$5:$5,MAX(rBP!$5:$5))))))</f>
        <v>0</v>
      </c>
      <c r="CP102" s="69">
        <f ca="1">IF(CP$5="",0,SUMPRODUCT(
INDIRECT(ADDRESS($P102,SUMIFS($1:$1,$5:$5,1))&amp;":"&amp;ADDRESS($P102,CP$1)),
INDIRECT("rBP!"&amp;ADDRESS($S102,SUMIFS(rBP!$1:$1,rBP!$5:$5,MAX(rBP!$5:$5)-CP$5+1))&amp;":"&amp;ADDRESS($S102,SUMIFS(rBP!$1:$1,rBP!$5:$5,MAX(rBP!$5:$5))))))</f>
        <v>0</v>
      </c>
      <c r="CQ102" s="69">
        <f ca="1">IF(CQ$5="",0,SUMPRODUCT(
INDIRECT(ADDRESS($P102,SUMIFS($1:$1,$5:$5,1))&amp;":"&amp;ADDRESS($P102,CQ$1)),
INDIRECT("rBP!"&amp;ADDRESS($S102,SUMIFS(rBP!$1:$1,rBP!$5:$5,MAX(rBP!$5:$5)-CQ$5+1))&amp;":"&amp;ADDRESS($S102,SUMIFS(rBP!$1:$1,rBP!$5:$5,MAX(rBP!$5:$5))))))</f>
        <v>0</v>
      </c>
      <c r="CR102" s="69">
        <f ca="1">IF(CR$5="",0,SUMPRODUCT(
INDIRECT(ADDRESS($P102,SUMIFS($1:$1,$5:$5,1))&amp;":"&amp;ADDRESS($P102,CR$1)),
INDIRECT("rBP!"&amp;ADDRESS($S102,SUMIFS(rBP!$1:$1,rBP!$5:$5,MAX(rBP!$5:$5)-CR$5+1))&amp;":"&amp;ADDRESS($S102,SUMIFS(rBP!$1:$1,rBP!$5:$5,MAX(rBP!$5:$5))))))</f>
        <v>0</v>
      </c>
      <c r="CS102" s="69">
        <f ca="1">IF(CS$5="",0,SUMPRODUCT(
INDIRECT(ADDRESS($P102,SUMIFS($1:$1,$5:$5,1))&amp;":"&amp;ADDRESS($P102,CS$1)),
INDIRECT("rBP!"&amp;ADDRESS($S102,SUMIFS(rBP!$1:$1,rBP!$5:$5,MAX(rBP!$5:$5)-CS$5+1))&amp;":"&amp;ADDRESS($S102,SUMIFS(rBP!$1:$1,rBP!$5:$5,MAX(rBP!$5:$5))))))</f>
        <v>0</v>
      </c>
      <c r="CT102" s="69">
        <f ca="1">IF(CT$5="",0,SUMPRODUCT(
INDIRECT(ADDRESS($P102,SUMIFS($1:$1,$5:$5,1))&amp;":"&amp;ADDRESS($P102,CT$1)),
INDIRECT("rBP!"&amp;ADDRESS($S102,SUMIFS(rBP!$1:$1,rBP!$5:$5,MAX(rBP!$5:$5)-CT$5+1))&amp;":"&amp;ADDRESS($S102,SUMIFS(rBP!$1:$1,rBP!$5:$5,MAX(rBP!$5:$5))))))</f>
        <v>0</v>
      </c>
    </row>
    <row r="103" spans="1:98" s="27" customFormat="1" ht="12" x14ac:dyDescent="0.25">
      <c r="A103" s="26">
        <f>ROW()</f>
        <v>103</v>
      </c>
      <c r="E103" s="24"/>
      <c r="F103" s="66" t="str">
        <f>F97</f>
        <v>Поступление ГП на склад ГП в натуральных величинах</v>
      </c>
      <c r="G103" s="27" t="str">
        <f>BP!$F$25</f>
        <v>Упаковка</v>
      </c>
      <c r="M103" s="2" t="str">
        <f>BP!$M$25</f>
        <v>компл</v>
      </c>
      <c r="P103" s="71">
        <f t="shared" si="14"/>
        <v>7</v>
      </c>
      <c r="R103" s="24"/>
      <c r="S103" s="71">
        <f>BP!$A157</f>
        <v>157</v>
      </c>
      <c r="T103" s="67"/>
      <c r="U103" s="67"/>
      <c r="V103" s="75"/>
      <c r="W103" s="29">
        <f ca="1">SUM(INDIRECT(ADDRESS(ROW(),SUMIFS($1:$1,$5:$5,1))):INDIRECT(ADDRESS(ROW(),SUMIFS($1:$1,$5:$5,MAX($5:$5)))))</f>
        <v>745565.2</v>
      </c>
      <c r="X103" s="67"/>
      <c r="Y103" s="67"/>
      <c r="Z103" s="69">
        <f ca="1">IF(Z$5="",0,SUMPRODUCT(
INDIRECT(ADDRESS($P103,SUMIFS($1:$1,$5:$5,1))&amp;":"&amp;ADDRESS($P103,Z$1)),
INDIRECT("rBP!"&amp;ADDRESS($S103,SUMIFS(rBP!$1:$1,rBP!$5:$5,MAX(rBP!$5:$5)-Z$5+1))&amp;":"&amp;ADDRESS($S103,SUMIFS(rBP!$1:$1,rBP!$5:$5,MAX(rBP!$5:$5))))))</f>
        <v>0</v>
      </c>
      <c r="AA103" s="69">
        <f ca="1">IF(AA$5="",0,SUMPRODUCT(
INDIRECT(ADDRESS($P103,SUMIFS($1:$1,$5:$5,1))&amp;":"&amp;ADDRESS($P103,AA$1)),
INDIRECT("rBP!"&amp;ADDRESS($S103,SUMIFS(rBP!$1:$1,rBP!$5:$5,MAX(rBP!$5:$5)-AA$5+1))&amp;":"&amp;ADDRESS($S103,SUMIFS(rBP!$1:$1,rBP!$5:$5,MAX(rBP!$5:$5))))))</f>
        <v>0</v>
      </c>
      <c r="AB103" s="69">
        <f ca="1">IF(AB$5="",0,SUMPRODUCT(
INDIRECT(ADDRESS($P103,SUMIFS($1:$1,$5:$5,1))&amp;":"&amp;ADDRESS($P103,AB$1)),
INDIRECT("rBP!"&amp;ADDRESS($S103,SUMIFS(rBP!$1:$1,rBP!$5:$5,MAX(rBP!$5:$5)-AB$5+1))&amp;":"&amp;ADDRESS($S103,SUMIFS(rBP!$1:$1,rBP!$5:$5,MAX(rBP!$5:$5))))))</f>
        <v>0</v>
      </c>
      <c r="AC103" s="69">
        <f ca="1">IF(AC$5="",0,SUMPRODUCT(
INDIRECT(ADDRESS($P103,SUMIFS($1:$1,$5:$5,1))&amp;":"&amp;ADDRESS($P103,AC$1)),
INDIRECT("rBP!"&amp;ADDRESS($S103,SUMIFS(rBP!$1:$1,rBP!$5:$5,MAX(rBP!$5:$5)-AC$5+1))&amp;":"&amp;ADDRESS($S103,SUMIFS(rBP!$1:$1,rBP!$5:$5,MAX(rBP!$5:$5))))))</f>
        <v>0</v>
      </c>
      <c r="AD103" s="69">
        <f ca="1">IF(AD$5="",0,SUMPRODUCT(
INDIRECT(ADDRESS($P103,SUMIFS($1:$1,$5:$5,1))&amp;":"&amp;ADDRESS($P103,AD$1)),
INDIRECT("rBP!"&amp;ADDRESS($S103,SUMIFS(rBP!$1:$1,rBP!$5:$5,MAX(rBP!$5:$5)-AD$5+1))&amp;":"&amp;ADDRESS($S103,SUMIFS(rBP!$1:$1,rBP!$5:$5,MAX(rBP!$5:$5))))))</f>
        <v>0</v>
      </c>
      <c r="AE103" s="69">
        <f ca="1">IF(AE$5="",0,SUMPRODUCT(
INDIRECT(ADDRESS($P103,SUMIFS($1:$1,$5:$5,1))&amp;":"&amp;ADDRESS($P103,AE$1)),
INDIRECT("rBP!"&amp;ADDRESS($S103,SUMIFS(rBP!$1:$1,rBP!$5:$5,MAX(rBP!$5:$5)-AE$5+1))&amp;":"&amp;ADDRESS($S103,SUMIFS(rBP!$1:$1,rBP!$5:$5,MAX(rBP!$5:$5))))))</f>
        <v>0</v>
      </c>
      <c r="AF103" s="69">
        <f ca="1">IF(AF$5="",0,SUMPRODUCT(
INDIRECT(ADDRESS($P103,SUMIFS($1:$1,$5:$5,1))&amp;":"&amp;ADDRESS($P103,AF$1)),
INDIRECT("rBP!"&amp;ADDRESS($S103,SUMIFS(rBP!$1:$1,rBP!$5:$5,MAX(rBP!$5:$5)-AF$5+1))&amp;":"&amp;ADDRESS($S103,SUMIFS(rBP!$1:$1,rBP!$5:$5,MAX(rBP!$5:$5))))))</f>
        <v>0</v>
      </c>
      <c r="AG103" s="69">
        <f ca="1">IF(AG$5="",0,SUMPRODUCT(
INDIRECT(ADDRESS($P103,SUMIFS($1:$1,$5:$5,1))&amp;":"&amp;ADDRESS($P103,AG$1)),
INDIRECT("rBP!"&amp;ADDRESS($S103,SUMIFS(rBP!$1:$1,rBP!$5:$5,MAX(rBP!$5:$5)-AG$5+1))&amp;":"&amp;ADDRESS($S103,SUMIFS(rBP!$1:$1,rBP!$5:$5,MAX(rBP!$5:$5))))))</f>
        <v>0</v>
      </c>
      <c r="AH103" s="69">
        <f ca="1">IF(AH$5="",0,SUMPRODUCT(
INDIRECT(ADDRESS($P103,SUMIFS($1:$1,$5:$5,1))&amp;":"&amp;ADDRESS($P103,AH$1)),
INDIRECT("rBP!"&amp;ADDRESS($S103,SUMIFS(rBP!$1:$1,rBP!$5:$5,MAX(rBP!$5:$5)-AH$5+1))&amp;":"&amp;ADDRESS($S103,SUMIFS(rBP!$1:$1,rBP!$5:$5,MAX(rBP!$5:$5))))))</f>
        <v>40</v>
      </c>
      <c r="AI103" s="69">
        <f ca="1">IF(AI$5="",0,SUMPRODUCT(
INDIRECT(ADDRESS($P103,SUMIFS($1:$1,$5:$5,1))&amp;":"&amp;ADDRESS($P103,AI$1)),
INDIRECT("rBP!"&amp;ADDRESS($S103,SUMIFS(rBP!$1:$1,rBP!$5:$5,MAX(rBP!$5:$5)-AI$5+1))&amp;":"&amp;ADDRESS($S103,SUMIFS(rBP!$1:$1,rBP!$5:$5,MAX(rBP!$5:$5))))))</f>
        <v>160</v>
      </c>
      <c r="AJ103" s="69">
        <f ca="1">IF(AJ$5="",0,SUMPRODUCT(
INDIRECT(ADDRESS($P103,SUMIFS($1:$1,$5:$5,1))&amp;":"&amp;ADDRESS($P103,AJ$1)),
INDIRECT("rBP!"&amp;ADDRESS($S103,SUMIFS(rBP!$1:$1,rBP!$5:$5,MAX(rBP!$5:$5)-AJ$5+1))&amp;":"&amp;ADDRESS($S103,SUMIFS(rBP!$1:$1,rBP!$5:$5,MAX(rBP!$5:$5))))))</f>
        <v>288</v>
      </c>
      <c r="AK103" s="69">
        <f ca="1">IF(AK$5="",0,SUMPRODUCT(
INDIRECT(ADDRESS($P103,SUMIFS($1:$1,$5:$5,1))&amp;":"&amp;ADDRESS($P103,AK$1)),
INDIRECT("rBP!"&amp;ADDRESS($S103,SUMIFS(rBP!$1:$1,rBP!$5:$5,MAX(rBP!$5:$5)-AK$5+1))&amp;":"&amp;ADDRESS($S103,SUMIFS(rBP!$1:$1,rBP!$5:$5,MAX(rBP!$5:$5))))))</f>
        <v>421</v>
      </c>
      <c r="AL103" s="69">
        <f ca="1">IF(AL$5="",0,SUMPRODUCT(
INDIRECT(ADDRESS($P103,SUMIFS($1:$1,$5:$5,1))&amp;":"&amp;ADDRESS($P103,AL$1)),
INDIRECT("rBP!"&amp;ADDRESS($S103,SUMIFS(rBP!$1:$1,rBP!$5:$5,MAX(rBP!$5:$5)-AL$5+1))&amp;":"&amp;ADDRESS($S103,SUMIFS(rBP!$1:$1,rBP!$5:$5,MAX(rBP!$5:$5))))))</f>
        <v>537</v>
      </c>
      <c r="AM103" s="69">
        <f ca="1">IF(AM$5="",0,SUMPRODUCT(
INDIRECT(ADDRESS($P103,SUMIFS($1:$1,$5:$5,1))&amp;":"&amp;ADDRESS($P103,AM$1)),
INDIRECT("rBP!"&amp;ADDRESS($S103,SUMIFS(rBP!$1:$1,rBP!$5:$5,MAX(rBP!$5:$5)-AM$5+1))&amp;":"&amp;ADDRESS($S103,SUMIFS(rBP!$1:$1,rBP!$5:$5,MAX(rBP!$5:$5))))))</f>
        <v>705.40000000000009</v>
      </c>
      <c r="AN103" s="69">
        <f ca="1">IF(AN$5="",0,SUMPRODUCT(
INDIRECT(ADDRESS($P103,SUMIFS($1:$1,$5:$5,1))&amp;":"&amp;ADDRESS($P103,AN$1)),
INDIRECT("rBP!"&amp;ADDRESS($S103,SUMIFS(rBP!$1:$1,rBP!$5:$5,MAX(rBP!$5:$5)-AN$5+1))&amp;":"&amp;ADDRESS($S103,SUMIFS(rBP!$1:$1,rBP!$5:$5,MAX(rBP!$5:$5))))))</f>
        <v>1145.4000000000001</v>
      </c>
      <c r="AO103" s="69">
        <f ca="1">IF(AO$5="",0,SUMPRODUCT(
INDIRECT(ADDRESS($P103,SUMIFS($1:$1,$5:$5,1))&amp;":"&amp;ADDRESS($P103,AO$1)),
INDIRECT("rBP!"&amp;ADDRESS($S103,SUMIFS(rBP!$1:$1,rBP!$5:$5,MAX(rBP!$5:$5)-AO$5+1))&amp;":"&amp;ADDRESS($S103,SUMIFS(rBP!$1:$1,rBP!$5:$5,MAX(rBP!$5:$5))))))</f>
        <v>1886.2</v>
      </c>
      <c r="AP103" s="69">
        <f ca="1">IF(AP$5="",0,SUMPRODUCT(
INDIRECT(ADDRESS($P103,SUMIFS($1:$1,$5:$5,1))&amp;":"&amp;ADDRESS($P103,AP$1)),
INDIRECT("rBP!"&amp;ADDRESS($S103,SUMIFS(rBP!$1:$1,rBP!$5:$5,MAX(rBP!$5:$5)-AP$5+1))&amp;":"&amp;ADDRESS($S103,SUMIFS(rBP!$1:$1,rBP!$5:$5,MAX(rBP!$5:$5))))))</f>
        <v>2949.7</v>
      </c>
      <c r="AQ103" s="69">
        <f ca="1">IF(AQ$5="",0,SUMPRODUCT(
INDIRECT(ADDRESS($P103,SUMIFS($1:$1,$5:$5,1))&amp;":"&amp;ADDRESS($P103,AQ$1)),
INDIRECT("rBP!"&amp;ADDRESS($S103,SUMIFS(rBP!$1:$1,rBP!$5:$5,MAX(rBP!$5:$5)-AQ$5+1))&amp;":"&amp;ADDRESS($S103,SUMIFS(rBP!$1:$1,rBP!$5:$5,MAX(rBP!$5:$5))))))</f>
        <v>4297</v>
      </c>
      <c r="AR103" s="69">
        <f ca="1">IF(AR$5="",0,SUMPRODUCT(
INDIRECT(ADDRESS($P103,SUMIFS($1:$1,$5:$5,1))&amp;":"&amp;ADDRESS($P103,AR$1)),
INDIRECT("rBP!"&amp;ADDRESS($S103,SUMIFS(rBP!$1:$1,rBP!$5:$5,MAX(rBP!$5:$5)-AR$5+1))&amp;":"&amp;ADDRESS($S103,SUMIFS(rBP!$1:$1,rBP!$5:$5,MAX(rBP!$5:$5))))))</f>
        <v>5811.7</v>
      </c>
      <c r="AS103" s="69">
        <f ca="1">IF(AS$5="",0,SUMPRODUCT(
INDIRECT(ADDRESS($P103,SUMIFS($1:$1,$5:$5,1))&amp;":"&amp;ADDRESS($P103,AS$1)),
INDIRECT("rBP!"&amp;ADDRESS($S103,SUMIFS(rBP!$1:$1,rBP!$5:$5,MAX(rBP!$5:$5)-AS$5+1))&amp;":"&amp;ADDRESS($S103,SUMIFS(rBP!$1:$1,rBP!$5:$5,MAX(rBP!$5:$5))))))</f>
        <v>7425.8</v>
      </c>
      <c r="AT103" s="69">
        <f ca="1">IF(AT$5="",0,SUMPRODUCT(
INDIRECT(ADDRESS($P103,SUMIFS($1:$1,$5:$5,1))&amp;":"&amp;ADDRESS($P103,AT$1)),
INDIRECT("rBP!"&amp;ADDRESS($S103,SUMIFS(rBP!$1:$1,rBP!$5:$5,MAX(rBP!$5:$5)-AT$5+1))&amp;":"&amp;ADDRESS($S103,SUMIFS(rBP!$1:$1,rBP!$5:$5,MAX(rBP!$5:$5))))))</f>
        <v>9091.5</v>
      </c>
      <c r="AU103" s="69">
        <f ca="1">IF(AU$5="",0,SUMPRODUCT(
INDIRECT(ADDRESS($P103,SUMIFS($1:$1,$5:$5,1))&amp;":"&amp;ADDRESS($P103,AU$1)),
INDIRECT("rBP!"&amp;ADDRESS($S103,SUMIFS(rBP!$1:$1,rBP!$5:$5,MAX(rBP!$5:$5)-AU$5+1))&amp;":"&amp;ADDRESS($S103,SUMIFS(rBP!$1:$1,rBP!$5:$5,MAX(rBP!$5:$5))))))</f>
        <v>10784.5</v>
      </c>
      <c r="AV103" s="69">
        <f ca="1">IF(AV$5="",0,SUMPRODUCT(
INDIRECT(ADDRESS($P103,SUMIFS($1:$1,$5:$5,1))&amp;":"&amp;ADDRESS($P103,AV$1)),
INDIRECT("rBP!"&amp;ADDRESS($S103,SUMIFS(rBP!$1:$1,rBP!$5:$5,MAX(rBP!$5:$5)-AV$5+1))&amp;":"&amp;ADDRESS($S103,SUMIFS(rBP!$1:$1,rBP!$5:$5,MAX(rBP!$5:$5))))))</f>
        <v>12489.5</v>
      </c>
      <c r="AW103" s="69">
        <f ca="1">IF(AW$5="",0,SUMPRODUCT(
INDIRECT(ADDRESS($P103,SUMIFS($1:$1,$5:$5,1))&amp;":"&amp;ADDRESS($P103,AW$1)),
INDIRECT("rBP!"&amp;ADDRESS($S103,SUMIFS(rBP!$1:$1,rBP!$5:$5,MAX(rBP!$5:$5)-AW$5+1))&amp;":"&amp;ADDRESS($S103,SUMIFS(rBP!$1:$1,rBP!$5:$5,MAX(rBP!$5:$5))))))</f>
        <v>14197.5</v>
      </c>
      <c r="AX103" s="69">
        <f ca="1">IF(AX$5="",0,SUMPRODUCT(
INDIRECT(ADDRESS($P103,SUMIFS($1:$1,$5:$5,1))&amp;":"&amp;ADDRESS($P103,AX$1)),
INDIRECT("rBP!"&amp;ADDRESS($S103,SUMIFS(rBP!$1:$1,rBP!$5:$5,MAX(rBP!$5:$5)-AX$5+1))&amp;":"&amp;ADDRESS($S103,SUMIFS(rBP!$1:$1,rBP!$5:$5,MAX(rBP!$5:$5))))))</f>
        <v>15907</v>
      </c>
      <c r="AY103" s="69">
        <f ca="1">IF(AY$5="",0,SUMPRODUCT(
INDIRECT(ADDRESS($P103,SUMIFS($1:$1,$5:$5,1))&amp;":"&amp;ADDRESS($P103,AY$1)),
INDIRECT("rBP!"&amp;ADDRESS($S103,SUMIFS(rBP!$1:$1,rBP!$5:$5,MAX(rBP!$5:$5)-AY$5+1))&amp;":"&amp;ADDRESS($S103,SUMIFS(rBP!$1:$1,rBP!$5:$5,MAX(rBP!$5:$5))))))</f>
        <v>17617</v>
      </c>
      <c r="AZ103" s="69">
        <f ca="1">IF(AZ$5="",0,SUMPRODUCT(
INDIRECT(ADDRESS($P103,SUMIFS($1:$1,$5:$5,1))&amp;":"&amp;ADDRESS($P103,AZ$1)),
INDIRECT("rBP!"&amp;ADDRESS($S103,SUMIFS(rBP!$1:$1,rBP!$5:$5,MAX(rBP!$5:$5)-AZ$5+1))&amp;":"&amp;ADDRESS($S103,SUMIFS(rBP!$1:$1,rBP!$5:$5,MAX(rBP!$5:$5))))))</f>
        <v>19327</v>
      </c>
      <c r="BA103" s="69">
        <f ca="1">IF(BA$5="",0,SUMPRODUCT(
INDIRECT(ADDRESS($P103,SUMIFS($1:$1,$5:$5,1))&amp;":"&amp;ADDRESS($P103,BA$1)),
INDIRECT("rBP!"&amp;ADDRESS($S103,SUMIFS(rBP!$1:$1,rBP!$5:$5,MAX(rBP!$5:$5)-BA$5+1))&amp;":"&amp;ADDRESS($S103,SUMIFS(rBP!$1:$1,rBP!$5:$5,MAX(rBP!$5:$5))))))</f>
        <v>21037</v>
      </c>
      <c r="BB103" s="69">
        <f ca="1">IF(BB$5="",0,SUMPRODUCT(
INDIRECT(ADDRESS($P103,SUMIFS($1:$1,$5:$5,1))&amp;":"&amp;ADDRESS($P103,BB$1)),
INDIRECT("rBP!"&amp;ADDRESS($S103,SUMIFS(rBP!$1:$1,rBP!$5:$5,MAX(rBP!$5:$5)-BB$5+1))&amp;":"&amp;ADDRESS($S103,SUMIFS(rBP!$1:$1,rBP!$5:$5,MAX(rBP!$5:$5))))))</f>
        <v>22747</v>
      </c>
      <c r="BC103" s="69">
        <f ca="1">IF(BC$5="",0,SUMPRODUCT(
INDIRECT(ADDRESS($P103,SUMIFS($1:$1,$5:$5,1))&amp;":"&amp;ADDRESS($P103,BC$1)),
INDIRECT("rBP!"&amp;ADDRESS($S103,SUMIFS(rBP!$1:$1,rBP!$5:$5,MAX(rBP!$5:$5)-BC$5+1))&amp;":"&amp;ADDRESS($S103,SUMIFS(rBP!$1:$1,rBP!$5:$5,MAX(rBP!$5:$5))))))</f>
        <v>24457</v>
      </c>
      <c r="BD103" s="69">
        <f ca="1">IF(BD$5="",0,SUMPRODUCT(
INDIRECT(ADDRESS($P103,SUMIFS($1:$1,$5:$5,1))&amp;":"&amp;ADDRESS($P103,BD$1)),
INDIRECT("rBP!"&amp;ADDRESS($S103,SUMIFS(rBP!$1:$1,rBP!$5:$5,MAX(rBP!$5:$5)-BD$5+1))&amp;":"&amp;ADDRESS($S103,SUMIFS(rBP!$1:$1,rBP!$5:$5,MAX(rBP!$5:$5))))))</f>
        <v>26167</v>
      </c>
      <c r="BE103" s="69">
        <f ca="1">IF(BE$5="",0,SUMPRODUCT(
INDIRECT(ADDRESS($P103,SUMIFS($1:$1,$5:$5,1))&amp;":"&amp;ADDRESS($P103,BE$1)),
INDIRECT("rBP!"&amp;ADDRESS($S103,SUMIFS(rBP!$1:$1,rBP!$5:$5,MAX(rBP!$5:$5)-BE$5+1))&amp;":"&amp;ADDRESS($S103,SUMIFS(rBP!$1:$1,rBP!$5:$5,MAX(rBP!$5:$5))))))</f>
        <v>27777</v>
      </c>
      <c r="BF103" s="69">
        <f ca="1">IF(BF$5="",0,SUMPRODUCT(
INDIRECT(ADDRESS($P103,SUMIFS($1:$1,$5:$5,1))&amp;":"&amp;ADDRESS($P103,BF$1)),
INDIRECT("rBP!"&amp;ADDRESS($S103,SUMIFS(rBP!$1:$1,rBP!$5:$5,MAX(rBP!$5:$5)-BF$5+1))&amp;":"&amp;ADDRESS($S103,SUMIFS(rBP!$1:$1,rBP!$5:$5,MAX(rBP!$5:$5))))))</f>
        <v>29087</v>
      </c>
      <c r="BG103" s="69">
        <f ca="1">IF(BG$5="",0,SUMPRODUCT(
INDIRECT(ADDRESS($P103,SUMIFS($1:$1,$5:$5,1))&amp;":"&amp;ADDRESS($P103,BG$1)),
INDIRECT("rBP!"&amp;ADDRESS($S103,SUMIFS(rBP!$1:$1,rBP!$5:$5,MAX(rBP!$5:$5)-BG$5+1))&amp;":"&amp;ADDRESS($S103,SUMIFS(rBP!$1:$1,rBP!$5:$5,MAX(rBP!$5:$5))))))</f>
        <v>30077</v>
      </c>
      <c r="BH103" s="69">
        <f ca="1">IF(BH$5="",0,SUMPRODUCT(
INDIRECT(ADDRESS($P103,SUMIFS($1:$1,$5:$5,1))&amp;":"&amp;ADDRESS($P103,BH$1)),
INDIRECT("rBP!"&amp;ADDRESS($S103,SUMIFS(rBP!$1:$1,rBP!$5:$5,MAX(rBP!$5:$5)-BH$5+1))&amp;":"&amp;ADDRESS($S103,SUMIFS(rBP!$1:$1,rBP!$5:$5,MAX(rBP!$5:$5))))))</f>
        <v>30734.5</v>
      </c>
      <c r="BI103" s="69">
        <f ca="1">IF(BI$5="",0,SUMPRODUCT(
INDIRECT(ADDRESS($P103,SUMIFS($1:$1,$5:$5,1))&amp;":"&amp;ADDRESS($P103,BI$1)),
INDIRECT("rBP!"&amp;ADDRESS($S103,SUMIFS(rBP!$1:$1,rBP!$5:$5,MAX(rBP!$5:$5)-BI$5+1))&amp;":"&amp;ADDRESS($S103,SUMIFS(rBP!$1:$1,rBP!$5:$5,MAX(rBP!$5:$5))))))</f>
        <v>31102</v>
      </c>
      <c r="BJ103" s="69">
        <f ca="1">IF(BJ$5="",0,SUMPRODUCT(
INDIRECT(ADDRESS($P103,SUMIFS($1:$1,$5:$5,1))&amp;":"&amp;ADDRESS($P103,BJ$1)),
INDIRECT("rBP!"&amp;ADDRESS($S103,SUMIFS(rBP!$1:$1,rBP!$5:$5,MAX(rBP!$5:$5)-BJ$5+1))&amp;":"&amp;ADDRESS($S103,SUMIFS(rBP!$1:$1,rBP!$5:$5,MAX(rBP!$5:$5))))))</f>
        <v>31298.5</v>
      </c>
      <c r="BK103" s="69">
        <f ca="1">IF(BK$5="",0,SUMPRODUCT(
INDIRECT(ADDRESS($P103,SUMIFS($1:$1,$5:$5,1))&amp;":"&amp;ADDRESS($P103,BK$1)),
INDIRECT("rBP!"&amp;ADDRESS($S103,SUMIFS(rBP!$1:$1,rBP!$5:$5,MAX(rBP!$5:$5)-BK$5+1))&amp;":"&amp;ADDRESS($S103,SUMIFS(rBP!$1:$1,rBP!$5:$5,MAX(rBP!$5:$5))))))</f>
        <v>31395</v>
      </c>
      <c r="BL103" s="69">
        <f ca="1">IF(BL$5="",0,SUMPRODUCT(
INDIRECT(ADDRESS($P103,SUMIFS($1:$1,$5:$5,1))&amp;":"&amp;ADDRESS($P103,BL$1)),
INDIRECT("rBP!"&amp;ADDRESS($S103,SUMIFS(rBP!$1:$1,rBP!$5:$5,MAX(rBP!$5:$5)-BL$5+1))&amp;":"&amp;ADDRESS($S103,SUMIFS(rBP!$1:$1,rBP!$5:$5,MAX(rBP!$5:$5))))))</f>
        <v>31439.5</v>
      </c>
      <c r="BM103" s="69">
        <f ca="1">IF(BM$5="",0,SUMPRODUCT(
INDIRECT(ADDRESS($P103,SUMIFS($1:$1,$5:$5,1))&amp;":"&amp;ADDRESS($P103,BM$1)),
INDIRECT("rBP!"&amp;ADDRESS($S103,SUMIFS(rBP!$1:$1,rBP!$5:$5,MAX(rBP!$5:$5)-BM$5+1))&amp;":"&amp;ADDRESS($S103,SUMIFS(rBP!$1:$1,rBP!$5:$5,MAX(rBP!$5:$5))))))</f>
        <v>31456.5</v>
      </c>
      <c r="BN103" s="69">
        <f ca="1">IF(BN$5="",0,SUMPRODUCT(
INDIRECT(ADDRESS($P103,SUMIFS($1:$1,$5:$5,1))&amp;":"&amp;ADDRESS($P103,BN$1)),
INDIRECT("rBP!"&amp;ADDRESS($S103,SUMIFS(rBP!$1:$1,rBP!$5:$5,MAX(rBP!$5:$5)-BN$5+1))&amp;":"&amp;ADDRESS($S103,SUMIFS(rBP!$1:$1,rBP!$5:$5,MAX(rBP!$5:$5))))))</f>
        <v>31461.5</v>
      </c>
      <c r="BO103" s="69">
        <f ca="1">IF(BO$5="",0,SUMPRODUCT(
INDIRECT(ADDRESS($P103,SUMIFS($1:$1,$5:$5,1))&amp;":"&amp;ADDRESS($P103,BO$1)),
INDIRECT("rBP!"&amp;ADDRESS($S103,SUMIFS(rBP!$1:$1,rBP!$5:$5,MAX(rBP!$5:$5)-BO$5+1))&amp;":"&amp;ADDRESS($S103,SUMIFS(rBP!$1:$1,rBP!$5:$5,MAX(rBP!$5:$5))))))</f>
        <v>31463.5</v>
      </c>
      <c r="BP103" s="69">
        <f ca="1">IF(BP$5="",0,SUMPRODUCT(
INDIRECT(ADDRESS($P103,SUMIFS($1:$1,$5:$5,1))&amp;":"&amp;ADDRESS($P103,BP$1)),
INDIRECT("rBP!"&amp;ADDRESS($S103,SUMIFS(rBP!$1:$1,rBP!$5:$5,MAX(rBP!$5:$5)-BP$5+1))&amp;":"&amp;ADDRESS($S103,SUMIFS(rBP!$1:$1,rBP!$5:$5,MAX(rBP!$5:$5))))))</f>
        <v>31464.000000000004</v>
      </c>
      <c r="BQ103" s="69">
        <f ca="1">IF(BQ$5="",0,SUMPRODUCT(
INDIRECT(ADDRESS($P103,SUMIFS($1:$1,$5:$5,1))&amp;":"&amp;ADDRESS($P103,BQ$1)),
INDIRECT("rBP!"&amp;ADDRESS($S103,SUMIFS(rBP!$1:$1,rBP!$5:$5,MAX(rBP!$5:$5)-BQ$5+1))&amp;":"&amp;ADDRESS($S103,SUMIFS(rBP!$1:$1,rBP!$5:$5,MAX(rBP!$5:$5))))))</f>
        <v>31464.000000000004</v>
      </c>
      <c r="BR103" s="69">
        <f ca="1">IF(BR$5="",0,SUMPRODUCT(
INDIRECT(ADDRESS($P103,SUMIFS($1:$1,$5:$5,1))&amp;":"&amp;ADDRESS($P103,BR$1)),
INDIRECT("rBP!"&amp;ADDRESS($S103,SUMIFS(rBP!$1:$1,rBP!$5:$5,MAX(rBP!$5:$5)-BR$5+1))&amp;":"&amp;ADDRESS($S103,SUMIFS(rBP!$1:$1,rBP!$5:$5,MAX(rBP!$5:$5))))))</f>
        <v>31464.000000000004</v>
      </c>
      <c r="BS103" s="69">
        <f ca="1">IF(BS$5="",0,SUMPRODUCT(
INDIRECT(ADDRESS($P103,SUMIFS($1:$1,$5:$5,1))&amp;":"&amp;ADDRESS($P103,BS$1)),
INDIRECT("rBP!"&amp;ADDRESS($S103,SUMIFS(rBP!$1:$1,rBP!$5:$5,MAX(rBP!$5:$5)-BS$5+1))&amp;":"&amp;ADDRESS($S103,SUMIFS(rBP!$1:$1,rBP!$5:$5,MAX(rBP!$5:$5))))))</f>
        <v>31464.000000000004</v>
      </c>
      <c r="BT103" s="69">
        <f ca="1">IF(BT$5="",0,SUMPRODUCT(
INDIRECT(ADDRESS($P103,SUMIFS($1:$1,$5:$5,1))&amp;":"&amp;ADDRESS($P103,BT$1)),
INDIRECT("rBP!"&amp;ADDRESS($S103,SUMIFS(rBP!$1:$1,rBP!$5:$5,MAX(rBP!$5:$5)-BT$5+1))&amp;":"&amp;ADDRESS($S103,SUMIFS(rBP!$1:$1,rBP!$5:$5,MAX(rBP!$5:$5))))))</f>
        <v>31464.000000000004</v>
      </c>
      <c r="BU103" s="69">
        <f ca="1">IF(BU$5="",0,SUMPRODUCT(
INDIRECT(ADDRESS($P103,SUMIFS($1:$1,$5:$5,1))&amp;":"&amp;ADDRESS($P103,BU$1)),
INDIRECT("rBP!"&amp;ADDRESS($S103,SUMIFS(rBP!$1:$1,rBP!$5:$5,MAX(rBP!$5:$5)-BU$5+1))&amp;":"&amp;ADDRESS($S103,SUMIFS(rBP!$1:$1,rBP!$5:$5,MAX(rBP!$5:$5))))))</f>
        <v>31464.000000000004</v>
      </c>
      <c r="BV103" s="69">
        <f ca="1">IF(BV$5="",0,SUMPRODUCT(
INDIRECT(ADDRESS($P103,SUMIFS($1:$1,$5:$5,1))&amp;":"&amp;ADDRESS($P103,BV$1)),
INDIRECT("rBP!"&amp;ADDRESS($S103,SUMIFS(rBP!$1:$1,rBP!$5:$5,MAX(rBP!$5:$5)-BV$5+1))&amp;":"&amp;ADDRESS($S103,SUMIFS(rBP!$1:$1,rBP!$5:$5,MAX(rBP!$5:$5))))))</f>
        <v>0</v>
      </c>
      <c r="BW103" s="69">
        <f ca="1">IF(BW$5="",0,SUMPRODUCT(
INDIRECT(ADDRESS($P103,SUMIFS($1:$1,$5:$5,1))&amp;":"&amp;ADDRESS($P103,BW$1)),
INDIRECT("rBP!"&amp;ADDRESS($S103,SUMIFS(rBP!$1:$1,rBP!$5:$5,MAX(rBP!$5:$5)-BW$5+1))&amp;":"&amp;ADDRESS($S103,SUMIFS(rBP!$1:$1,rBP!$5:$5,MAX(rBP!$5:$5))))))</f>
        <v>0</v>
      </c>
      <c r="BX103" s="69">
        <f ca="1">IF(BX$5="",0,SUMPRODUCT(
INDIRECT(ADDRESS($P103,SUMIFS($1:$1,$5:$5,1))&amp;":"&amp;ADDRESS($P103,BX$1)),
INDIRECT("rBP!"&amp;ADDRESS($S103,SUMIFS(rBP!$1:$1,rBP!$5:$5,MAX(rBP!$5:$5)-BX$5+1))&amp;":"&amp;ADDRESS($S103,SUMIFS(rBP!$1:$1,rBP!$5:$5,MAX(rBP!$5:$5))))))</f>
        <v>0</v>
      </c>
      <c r="BY103" s="69">
        <f ca="1">IF(BY$5="",0,SUMPRODUCT(
INDIRECT(ADDRESS($P103,SUMIFS($1:$1,$5:$5,1))&amp;":"&amp;ADDRESS($P103,BY$1)),
INDIRECT("rBP!"&amp;ADDRESS($S103,SUMIFS(rBP!$1:$1,rBP!$5:$5,MAX(rBP!$5:$5)-BY$5+1))&amp;":"&amp;ADDRESS($S103,SUMIFS(rBP!$1:$1,rBP!$5:$5,MAX(rBP!$5:$5))))))</f>
        <v>0</v>
      </c>
      <c r="BZ103" s="69">
        <f ca="1">IF(BZ$5="",0,SUMPRODUCT(
INDIRECT(ADDRESS($P103,SUMIFS($1:$1,$5:$5,1))&amp;":"&amp;ADDRESS($P103,BZ$1)),
INDIRECT("rBP!"&amp;ADDRESS($S103,SUMIFS(rBP!$1:$1,rBP!$5:$5,MAX(rBP!$5:$5)-BZ$5+1))&amp;":"&amp;ADDRESS($S103,SUMIFS(rBP!$1:$1,rBP!$5:$5,MAX(rBP!$5:$5))))))</f>
        <v>0</v>
      </c>
      <c r="CA103" s="69">
        <f ca="1">IF(CA$5="",0,SUMPRODUCT(
INDIRECT(ADDRESS($P103,SUMIFS($1:$1,$5:$5,1))&amp;":"&amp;ADDRESS($P103,CA$1)),
INDIRECT("rBP!"&amp;ADDRESS($S103,SUMIFS(rBP!$1:$1,rBP!$5:$5,MAX(rBP!$5:$5)-CA$5+1))&amp;":"&amp;ADDRESS($S103,SUMIFS(rBP!$1:$1,rBP!$5:$5,MAX(rBP!$5:$5))))))</f>
        <v>0</v>
      </c>
      <c r="CB103" s="69">
        <f ca="1">IF(CB$5="",0,SUMPRODUCT(
INDIRECT(ADDRESS($P103,SUMIFS($1:$1,$5:$5,1))&amp;":"&amp;ADDRESS($P103,CB$1)),
INDIRECT("rBP!"&amp;ADDRESS($S103,SUMIFS(rBP!$1:$1,rBP!$5:$5,MAX(rBP!$5:$5)-CB$5+1))&amp;":"&amp;ADDRESS($S103,SUMIFS(rBP!$1:$1,rBP!$5:$5,MAX(rBP!$5:$5))))))</f>
        <v>0</v>
      </c>
      <c r="CC103" s="69">
        <f ca="1">IF(CC$5="",0,SUMPRODUCT(
INDIRECT(ADDRESS($P103,SUMIFS($1:$1,$5:$5,1))&amp;":"&amp;ADDRESS($P103,CC$1)),
INDIRECT("rBP!"&amp;ADDRESS($S103,SUMIFS(rBP!$1:$1,rBP!$5:$5,MAX(rBP!$5:$5)-CC$5+1))&amp;":"&amp;ADDRESS($S103,SUMIFS(rBP!$1:$1,rBP!$5:$5,MAX(rBP!$5:$5))))))</f>
        <v>0</v>
      </c>
      <c r="CD103" s="69">
        <f ca="1">IF(CD$5="",0,SUMPRODUCT(
INDIRECT(ADDRESS($P103,SUMIFS($1:$1,$5:$5,1))&amp;":"&amp;ADDRESS($P103,CD$1)),
INDIRECT("rBP!"&amp;ADDRESS($S103,SUMIFS(rBP!$1:$1,rBP!$5:$5,MAX(rBP!$5:$5)-CD$5+1))&amp;":"&amp;ADDRESS($S103,SUMIFS(rBP!$1:$1,rBP!$5:$5,MAX(rBP!$5:$5))))))</f>
        <v>0</v>
      </c>
      <c r="CE103" s="69">
        <f ca="1">IF(CE$5="",0,SUMPRODUCT(
INDIRECT(ADDRESS($P103,SUMIFS($1:$1,$5:$5,1))&amp;":"&amp;ADDRESS($P103,CE$1)),
INDIRECT("rBP!"&amp;ADDRESS($S103,SUMIFS(rBP!$1:$1,rBP!$5:$5,MAX(rBP!$5:$5)-CE$5+1))&amp;":"&amp;ADDRESS($S103,SUMIFS(rBP!$1:$1,rBP!$5:$5,MAX(rBP!$5:$5))))))</f>
        <v>0</v>
      </c>
      <c r="CF103" s="69">
        <f ca="1">IF(CF$5="",0,SUMPRODUCT(
INDIRECT(ADDRESS($P103,SUMIFS($1:$1,$5:$5,1))&amp;":"&amp;ADDRESS($P103,CF$1)),
INDIRECT("rBP!"&amp;ADDRESS($S103,SUMIFS(rBP!$1:$1,rBP!$5:$5,MAX(rBP!$5:$5)-CF$5+1))&amp;":"&amp;ADDRESS($S103,SUMIFS(rBP!$1:$1,rBP!$5:$5,MAX(rBP!$5:$5))))))</f>
        <v>0</v>
      </c>
      <c r="CG103" s="69">
        <f ca="1">IF(CG$5="",0,SUMPRODUCT(
INDIRECT(ADDRESS($P103,SUMIFS($1:$1,$5:$5,1))&amp;":"&amp;ADDRESS($P103,CG$1)),
INDIRECT("rBP!"&amp;ADDRESS($S103,SUMIFS(rBP!$1:$1,rBP!$5:$5,MAX(rBP!$5:$5)-CG$5+1))&amp;":"&amp;ADDRESS($S103,SUMIFS(rBP!$1:$1,rBP!$5:$5,MAX(rBP!$5:$5))))))</f>
        <v>0</v>
      </c>
      <c r="CH103" s="69">
        <f ca="1">IF(CH$5="",0,SUMPRODUCT(
INDIRECT(ADDRESS($P103,SUMIFS($1:$1,$5:$5,1))&amp;":"&amp;ADDRESS($P103,CH$1)),
INDIRECT("rBP!"&amp;ADDRESS($S103,SUMIFS(rBP!$1:$1,rBP!$5:$5,MAX(rBP!$5:$5)-CH$5+1))&amp;":"&amp;ADDRESS($S103,SUMIFS(rBP!$1:$1,rBP!$5:$5,MAX(rBP!$5:$5))))))</f>
        <v>0</v>
      </c>
      <c r="CI103" s="69">
        <f ca="1">IF(CI$5="",0,SUMPRODUCT(
INDIRECT(ADDRESS($P103,SUMIFS($1:$1,$5:$5,1))&amp;":"&amp;ADDRESS($P103,CI$1)),
INDIRECT("rBP!"&amp;ADDRESS($S103,SUMIFS(rBP!$1:$1,rBP!$5:$5,MAX(rBP!$5:$5)-CI$5+1))&amp;":"&amp;ADDRESS($S103,SUMIFS(rBP!$1:$1,rBP!$5:$5,MAX(rBP!$5:$5))))))</f>
        <v>0</v>
      </c>
      <c r="CJ103" s="69">
        <f ca="1">IF(CJ$5="",0,SUMPRODUCT(
INDIRECT(ADDRESS($P103,SUMIFS($1:$1,$5:$5,1))&amp;":"&amp;ADDRESS($P103,CJ$1)),
INDIRECT("rBP!"&amp;ADDRESS($S103,SUMIFS(rBP!$1:$1,rBP!$5:$5,MAX(rBP!$5:$5)-CJ$5+1))&amp;":"&amp;ADDRESS($S103,SUMIFS(rBP!$1:$1,rBP!$5:$5,MAX(rBP!$5:$5))))))</f>
        <v>0</v>
      </c>
      <c r="CK103" s="69">
        <f ca="1">IF(CK$5="",0,SUMPRODUCT(
INDIRECT(ADDRESS($P103,SUMIFS($1:$1,$5:$5,1))&amp;":"&amp;ADDRESS($P103,CK$1)),
INDIRECT("rBP!"&amp;ADDRESS($S103,SUMIFS(rBP!$1:$1,rBP!$5:$5,MAX(rBP!$5:$5)-CK$5+1))&amp;":"&amp;ADDRESS($S103,SUMIFS(rBP!$1:$1,rBP!$5:$5,MAX(rBP!$5:$5))))))</f>
        <v>0</v>
      </c>
      <c r="CL103" s="69">
        <f ca="1">IF(CL$5="",0,SUMPRODUCT(
INDIRECT(ADDRESS($P103,SUMIFS($1:$1,$5:$5,1))&amp;":"&amp;ADDRESS($P103,CL$1)),
INDIRECT("rBP!"&amp;ADDRESS($S103,SUMIFS(rBP!$1:$1,rBP!$5:$5,MAX(rBP!$5:$5)-CL$5+1))&amp;":"&amp;ADDRESS($S103,SUMIFS(rBP!$1:$1,rBP!$5:$5,MAX(rBP!$5:$5))))))</f>
        <v>0</v>
      </c>
      <c r="CM103" s="69">
        <f ca="1">IF(CM$5="",0,SUMPRODUCT(
INDIRECT(ADDRESS($P103,SUMIFS($1:$1,$5:$5,1))&amp;":"&amp;ADDRESS($P103,CM$1)),
INDIRECT("rBP!"&amp;ADDRESS($S103,SUMIFS(rBP!$1:$1,rBP!$5:$5,MAX(rBP!$5:$5)-CM$5+1))&amp;":"&amp;ADDRESS($S103,SUMIFS(rBP!$1:$1,rBP!$5:$5,MAX(rBP!$5:$5))))))</f>
        <v>0</v>
      </c>
      <c r="CN103" s="69">
        <f ca="1">IF(CN$5="",0,SUMPRODUCT(
INDIRECT(ADDRESS($P103,SUMIFS($1:$1,$5:$5,1))&amp;":"&amp;ADDRESS($P103,CN$1)),
INDIRECT("rBP!"&amp;ADDRESS($S103,SUMIFS(rBP!$1:$1,rBP!$5:$5,MAX(rBP!$5:$5)-CN$5+1))&amp;":"&amp;ADDRESS($S103,SUMIFS(rBP!$1:$1,rBP!$5:$5,MAX(rBP!$5:$5))))))</f>
        <v>0</v>
      </c>
      <c r="CO103" s="69">
        <f ca="1">IF(CO$5="",0,SUMPRODUCT(
INDIRECT(ADDRESS($P103,SUMIFS($1:$1,$5:$5,1))&amp;":"&amp;ADDRESS($P103,CO$1)),
INDIRECT("rBP!"&amp;ADDRESS($S103,SUMIFS(rBP!$1:$1,rBP!$5:$5,MAX(rBP!$5:$5)-CO$5+1))&amp;":"&amp;ADDRESS($S103,SUMIFS(rBP!$1:$1,rBP!$5:$5,MAX(rBP!$5:$5))))))</f>
        <v>0</v>
      </c>
      <c r="CP103" s="69">
        <f ca="1">IF(CP$5="",0,SUMPRODUCT(
INDIRECT(ADDRESS($P103,SUMIFS($1:$1,$5:$5,1))&amp;":"&amp;ADDRESS($P103,CP$1)),
INDIRECT("rBP!"&amp;ADDRESS($S103,SUMIFS(rBP!$1:$1,rBP!$5:$5,MAX(rBP!$5:$5)-CP$5+1))&amp;":"&amp;ADDRESS($S103,SUMIFS(rBP!$1:$1,rBP!$5:$5,MAX(rBP!$5:$5))))))</f>
        <v>0</v>
      </c>
      <c r="CQ103" s="69">
        <f ca="1">IF(CQ$5="",0,SUMPRODUCT(
INDIRECT(ADDRESS($P103,SUMIFS($1:$1,$5:$5,1))&amp;":"&amp;ADDRESS($P103,CQ$1)),
INDIRECT("rBP!"&amp;ADDRESS($S103,SUMIFS(rBP!$1:$1,rBP!$5:$5,MAX(rBP!$5:$5)-CQ$5+1))&amp;":"&amp;ADDRESS($S103,SUMIFS(rBP!$1:$1,rBP!$5:$5,MAX(rBP!$5:$5))))))</f>
        <v>0</v>
      </c>
      <c r="CR103" s="69">
        <f ca="1">IF(CR$5="",0,SUMPRODUCT(
INDIRECT(ADDRESS($P103,SUMIFS($1:$1,$5:$5,1))&amp;":"&amp;ADDRESS($P103,CR$1)),
INDIRECT("rBP!"&amp;ADDRESS($S103,SUMIFS(rBP!$1:$1,rBP!$5:$5,MAX(rBP!$5:$5)-CR$5+1))&amp;":"&amp;ADDRESS($S103,SUMIFS(rBP!$1:$1,rBP!$5:$5,MAX(rBP!$5:$5))))))</f>
        <v>0</v>
      </c>
      <c r="CS103" s="69">
        <f ca="1">IF(CS$5="",0,SUMPRODUCT(
INDIRECT(ADDRESS($P103,SUMIFS($1:$1,$5:$5,1))&amp;":"&amp;ADDRESS($P103,CS$1)),
INDIRECT("rBP!"&amp;ADDRESS($S103,SUMIFS(rBP!$1:$1,rBP!$5:$5,MAX(rBP!$5:$5)-CS$5+1))&amp;":"&amp;ADDRESS($S103,SUMIFS(rBP!$1:$1,rBP!$5:$5,MAX(rBP!$5:$5))))))</f>
        <v>0</v>
      </c>
      <c r="CT103" s="69">
        <f ca="1">IF(CT$5="",0,SUMPRODUCT(
INDIRECT(ADDRESS($P103,SUMIFS($1:$1,$5:$5,1))&amp;":"&amp;ADDRESS($P103,CT$1)),
INDIRECT("rBP!"&amp;ADDRESS($S103,SUMIFS(rBP!$1:$1,rBP!$5:$5,MAX(rBP!$5:$5)-CT$5+1))&amp;":"&amp;ADDRESS($S103,SUMIFS(rBP!$1:$1,rBP!$5:$5,MAX(rBP!$5:$5))))))</f>
        <v>0</v>
      </c>
    </row>
    <row r="104" spans="1:98" s="27" customFormat="1" ht="12" x14ac:dyDescent="0.25">
      <c r="A104" s="26">
        <f>ROW()</f>
        <v>104</v>
      </c>
      <c r="E104" s="24"/>
      <c r="F104" s="66" t="str">
        <f>F97</f>
        <v>Поступление ГП на склад ГП в натуральных величинах</v>
      </c>
      <c r="G104" s="27" t="str">
        <f>BP!$F$26</f>
        <v>ФОТ првПерс</v>
      </c>
      <c r="M104" s="2" t="str">
        <f>BP!$M$26</f>
        <v>час</v>
      </c>
      <c r="P104" s="71">
        <f t="shared" si="14"/>
        <v>7</v>
      </c>
      <c r="R104" s="24"/>
      <c r="S104" s="71">
        <f>BP!$A158</f>
        <v>158</v>
      </c>
      <c r="T104" s="67"/>
      <c r="U104" s="67"/>
      <c r="V104" s="75"/>
      <c r="W104" s="29">
        <f ca="1">SUM(INDIRECT(ADDRESS(ROW(),SUMIFS($1:$1,$5:$5,1))):INDIRECT(ADDRESS(ROW(),SUMIFS($1:$1,$5:$5,MAX($5:$5)))))</f>
        <v>372782.6</v>
      </c>
      <c r="X104" s="67"/>
      <c r="Y104" s="67"/>
      <c r="Z104" s="69">
        <f ca="1">IF(Z$5="",0,SUMPRODUCT(
INDIRECT(ADDRESS($P104,SUMIFS($1:$1,$5:$5,1))&amp;":"&amp;ADDRESS($P104,Z$1)),
INDIRECT("rBP!"&amp;ADDRESS($S104,SUMIFS(rBP!$1:$1,rBP!$5:$5,MAX(rBP!$5:$5)-Z$5+1))&amp;":"&amp;ADDRESS($S104,SUMIFS(rBP!$1:$1,rBP!$5:$5,MAX(rBP!$5:$5))))))</f>
        <v>0</v>
      </c>
      <c r="AA104" s="69">
        <f ca="1">IF(AA$5="",0,SUMPRODUCT(
INDIRECT(ADDRESS($P104,SUMIFS($1:$1,$5:$5,1))&amp;":"&amp;ADDRESS($P104,AA$1)),
INDIRECT("rBP!"&amp;ADDRESS($S104,SUMIFS(rBP!$1:$1,rBP!$5:$5,MAX(rBP!$5:$5)-AA$5+1))&amp;":"&amp;ADDRESS($S104,SUMIFS(rBP!$1:$1,rBP!$5:$5,MAX(rBP!$5:$5))))))</f>
        <v>0</v>
      </c>
      <c r="AB104" s="69">
        <f ca="1">IF(AB$5="",0,SUMPRODUCT(
INDIRECT(ADDRESS($P104,SUMIFS($1:$1,$5:$5,1))&amp;":"&amp;ADDRESS($P104,AB$1)),
INDIRECT("rBP!"&amp;ADDRESS($S104,SUMIFS(rBP!$1:$1,rBP!$5:$5,MAX(rBP!$5:$5)-AB$5+1))&amp;":"&amp;ADDRESS($S104,SUMIFS(rBP!$1:$1,rBP!$5:$5,MAX(rBP!$5:$5))))))</f>
        <v>0</v>
      </c>
      <c r="AC104" s="69">
        <f ca="1">IF(AC$5="",0,SUMPRODUCT(
INDIRECT(ADDRESS($P104,SUMIFS($1:$1,$5:$5,1))&amp;":"&amp;ADDRESS($P104,AC$1)),
INDIRECT("rBP!"&amp;ADDRESS($S104,SUMIFS(rBP!$1:$1,rBP!$5:$5,MAX(rBP!$5:$5)-AC$5+1))&amp;":"&amp;ADDRESS($S104,SUMIFS(rBP!$1:$1,rBP!$5:$5,MAX(rBP!$5:$5))))))</f>
        <v>0</v>
      </c>
      <c r="AD104" s="69">
        <f ca="1">IF(AD$5="",0,SUMPRODUCT(
INDIRECT(ADDRESS($P104,SUMIFS($1:$1,$5:$5,1))&amp;":"&amp;ADDRESS($P104,AD$1)),
INDIRECT("rBP!"&amp;ADDRESS($S104,SUMIFS(rBP!$1:$1,rBP!$5:$5,MAX(rBP!$5:$5)-AD$5+1))&amp;":"&amp;ADDRESS($S104,SUMIFS(rBP!$1:$1,rBP!$5:$5,MAX(rBP!$5:$5))))))</f>
        <v>0</v>
      </c>
      <c r="AE104" s="69">
        <f ca="1">IF(AE$5="",0,SUMPRODUCT(
INDIRECT(ADDRESS($P104,SUMIFS($1:$1,$5:$5,1))&amp;":"&amp;ADDRESS($P104,AE$1)),
INDIRECT("rBP!"&amp;ADDRESS($S104,SUMIFS(rBP!$1:$1,rBP!$5:$5,MAX(rBP!$5:$5)-AE$5+1))&amp;":"&amp;ADDRESS($S104,SUMIFS(rBP!$1:$1,rBP!$5:$5,MAX(rBP!$5:$5))))))</f>
        <v>0</v>
      </c>
      <c r="AF104" s="69">
        <f ca="1">IF(AF$5="",0,SUMPRODUCT(
INDIRECT(ADDRESS($P104,SUMIFS($1:$1,$5:$5,1))&amp;":"&amp;ADDRESS($P104,AF$1)),
INDIRECT("rBP!"&amp;ADDRESS($S104,SUMIFS(rBP!$1:$1,rBP!$5:$5,MAX(rBP!$5:$5)-AF$5+1))&amp;":"&amp;ADDRESS($S104,SUMIFS(rBP!$1:$1,rBP!$5:$5,MAX(rBP!$5:$5))))))</f>
        <v>0</v>
      </c>
      <c r="AG104" s="69">
        <f ca="1">IF(AG$5="",0,SUMPRODUCT(
INDIRECT(ADDRESS($P104,SUMIFS($1:$1,$5:$5,1))&amp;":"&amp;ADDRESS($P104,AG$1)),
INDIRECT("rBP!"&amp;ADDRESS($S104,SUMIFS(rBP!$1:$1,rBP!$5:$5,MAX(rBP!$5:$5)-AG$5+1))&amp;":"&amp;ADDRESS($S104,SUMIFS(rBP!$1:$1,rBP!$5:$5,MAX(rBP!$5:$5))))))</f>
        <v>0</v>
      </c>
      <c r="AH104" s="69">
        <f ca="1">IF(AH$5="",0,SUMPRODUCT(
INDIRECT(ADDRESS($P104,SUMIFS($1:$1,$5:$5,1))&amp;":"&amp;ADDRESS($P104,AH$1)),
INDIRECT("rBP!"&amp;ADDRESS($S104,SUMIFS(rBP!$1:$1,rBP!$5:$5,MAX(rBP!$5:$5)-AH$5+1))&amp;":"&amp;ADDRESS($S104,SUMIFS(rBP!$1:$1,rBP!$5:$5,MAX(rBP!$5:$5))))))</f>
        <v>20</v>
      </c>
      <c r="AI104" s="69">
        <f ca="1">IF(AI$5="",0,SUMPRODUCT(
INDIRECT(ADDRESS($P104,SUMIFS($1:$1,$5:$5,1))&amp;":"&amp;ADDRESS($P104,AI$1)),
INDIRECT("rBP!"&amp;ADDRESS($S104,SUMIFS(rBP!$1:$1,rBP!$5:$5,MAX(rBP!$5:$5)-AI$5+1))&amp;":"&amp;ADDRESS($S104,SUMIFS(rBP!$1:$1,rBP!$5:$5,MAX(rBP!$5:$5))))))</f>
        <v>80</v>
      </c>
      <c r="AJ104" s="69">
        <f ca="1">IF(AJ$5="",0,SUMPRODUCT(
INDIRECT(ADDRESS($P104,SUMIFS($1:$1,$5:$5,1))&amp;":"&amp;ADDRESS($P104,AJ$1)),
INDIRECT("rBP!"&amp;ADDRESS($S104,SUMIFS(rBP!$1:$1,rBP!$5:$5,MAX(rBP!$5:$5)-AJ$5+1))&amp;":"&amp;ADDRESS($S104,SUMIFS(rBP!$1:$1,rBP!$5:$5,MAX(rBP!$5:$5))))))</f>
        <v>144</v>
      </c>
      <c r="AK104" s="69">
        <f ca="1">IF(AK$5="",0,SUMPRODUCT(
INDIRECT(ADDRESS($P104,SUMIFS($1:$1,$5:$5,1))&amp;":"&amp;ADDRESS($P104,AK$1)),
INDIRECT("rBP!"&amp;ADDRESS($S104,SUMIFS(rBP!$1:$1,rBP!$5:$5,MAX(rBP!$5:$5)-AK$5+1))&amp;":"&amp;ADDRESS($S104,SUMIFS(rBP!$1:$1,rBP!$5:$5,MAX(rBP!$5:$5))))))</f>
        <v>210.5</v>
      </c>
      <c r="AL104" s="69">
        <f ca="1">IF(AL$5="",0,SUMPRODUCT(
INDIRECT(ADDRESS($P104,SUMIFS($1:$1,$5:$5,1))&amp;":"&amp;ADDRESS($P104,AL$1)),
INDIRECT("rBP!"&amp;ADDRESS($S104,SUMIFS(rBP!$1:$1,rBP!$5:$5,MAX(rBP!$5:$5)-AL$5+1))&amp;":"&amp;ADDRESS($S104,SUMIFS(rBP!$1:$1,rBP!$5:$5,MAX(rBP!$5:$5))))))</f>
        <v>268.5</v>
      </c>
      <c r="AM104" s="69">
        <f ca="1">IF(AM$5="",0,SUMPRODUCT(
INDIRECT(ADDRESS($P104,SUMIFS($1:$1,$5:$5,1))&amp;":"&amp;ADDRESS($P104,AM$1)),
INDIRECT("rBP!"&amp;ADDRESS($S104,SUMIFS(rBP!$1:$1,rBP!$5:$5,MAX(rBP!$5:$5)-AM$5+1))&amp;":"&amp;ADDRESS($S104,SUMIFS(rBP!$1:$1,rBP!$5:$5,MAX(rBP!$5:$5))))))</f>
        <v>352.70000000000005</v>
      </c>
      <c r="AN104" s="69">
        <f ca="1">IF(AN$5="",0,SUMPRODUCT(
INDIRECT(ADDRESS($P104,SUMIFS($1:$1,$5:$5,1))&amp;":"&amp;ADDRESS($P104,AN$1)),
INDIRECT("rBP!"&amp;ADDRESS($S104,SUMIFS(rBP!$1:$1,rBP!$5:$5,MAX(rBP!$5:$5)-AN$5+1))&amp;":"&amp;ADDRESS($S104,SUMIFS(rBP!$1:$1,rBP!$5:$5,MAX(rBP!$5:$5))))))</f>
        <v>572.70000000000005</v>
      </c>
      <c r="AO104" s="69">
        <f ca="1">IF(AO$5="",0,SUMPRODUCT(
INDIRECT(ADDRESS($P104,SUMIFS($1:$1,$5:$5,1))&amp;":"&amp;ADDRESS($P104,AO$1)),
INDIRECT("rBP!"&amp;ADDRESS($S104,SUMIFS(rBP!$1:$1,rBP!$5:$5,MAX(rBP!$5:$5)-AO$5+1))&amp;":"&amp;ADDRESS($S104,SUMIFS(rBP!$1:$1,rBP!$5:$5,MAX(rBP!$5:$5))))))</f>
        <v>943.1</v>
      </c>
      <c r="AP104" s="69">
        <f ca="1">IF(AP$5="",0,SUMPRODUCT(
INDIRECT(ADDRESS($P104,SUMIFS($1:$1,$5:$5,1))&amp;":"&amp;ADDRESS($P104,AP$1)),
INDIRECT("rBP!"&amp;ADDRESS($S104,SUMIFS(rBP!$1:$1,rBP!$5:$5,MAX(rBP!$5:$5)-AP$5+1))&amp;":"&amp;ADDRESS($S104,SUMIFS(rBP!$1:$1,rBP!$5:$5,MAX(rBP!$5:$5))))))</f>
        <v>1474.85</v>
      </c>
      <c r="AQ104" s="69">
        <f ca="1">IF(AQ$5="",0,SUMPRODUCT(
INDIRECT(ADDRESS($P104,SUMIFS($1:$1,$5:$5,1))&amp;":"&amp;ADDRESS($P104,AQ$1)),
INDIRECT("rBP!"&amp;ADDRESS($S104,SUMIFS(rBP!$1:$1,rBP!$5:$5,MAX(rBP!$5:$5)-AQ$5+1))&amp;":"&amp;ADDRESS($S104,SUMIFS(rBP!$1:$1,rBP!$5:$5,MAX(rBP!$5:$5))))))</f>
        <v>2148.5</v>
      </c>
      <c r="AR104" s="69">
        <f ca="1">IF(AR$5="",0,SUMPRODUCT(
INDIRECT(ADDRESS($P104,SUMIFS($1:$1,$5:$5,1))&amp;":"&amp;ADDRESS($P104,AR$1)),
INDIRECT("rBP!"&amp;ADDRESS($S104,SUMIFS(rBP!$1:$1,rBP!$5:$5,MAX(rBP!$5:$5)-AR$5+1))&amp;":"&amp;ADDRESS($S104,SUMIFS(rBP!$1:$1,rBP!$5:$5,MAX(rBP!$5:$5))))))</f>
        <v>2905.85</v>
      </c>
      <c r="AS104" s="69">
        <f ca="1">IF(AS$5="",0,SUMPRODUCT(
INDIRECT(ADDRESS($P104,SUMIFS($1:$1,$5:$5,1))&amp;":"&amp;ADDRESS($P104,AS$1)),
INDIRECT("rBP!"&amp;ADDRESS($S104,SUMIFS(rBP!$1:$1,rBP!$5:$5,MAX(rBP!$5:$5)-AS$5+1))&amp;":"&amp;ADDRESS($S104,SUMIFS(rBP!$1:$1,rBP!$5:$5,MAX(rBP!$5:$5))))))</f>
        <v>3712.9</v>
      </c>
      <c r="AT104" s="69">
        <f ca="1">IF(AT$5="",0,SUMPRODUCT(
INDIRECT(ADDRESS($P104,SUMIFS($1:$1,$5:$5,1))&amp;":"&amp;ADDRESS($P104,AT$1)),
INDIRECT("rBP!"&amp;ADDRESS($S104,SUMIFS(rBP!$1:$1,rBP!$5:$5,MAX(rBP!$5:$5)-AT$5+1))&amp;":"&amp;ADDRESS($S104,SUMIFS(rBP!$1:$1,rBP!$5:$5,MAX(rBP!$5:$5))))))</f>
        <v>4545.75</v>
      </c>
      <c r="AU104" s="69">
        <f ca="1">IF(AU$5="",0,SUMPRODUCT(
INDIRECT(ADDRESS($P104,SUMIFS($1:$1,$5:$5,1))&amp;":"&amp;ADDRESS($P104,AU$1)),
INDIRECT("rBP!"&amp;ADDRESS($S104,SUMIFS(rBP!$1:$1,rBP!$5:$5,MAX(rBP!$5:$5)-AU$5+1))&amp;":"&amp;ADDRESS($S104,SUMIFS(rBP!$1:$1,rBP!$5:$5,MAX(rBP!$5:$5))))))</f>
        <v>5392.25</v>
      </c>
      <c r="AV104" s="69">
        <f ca="1">IF(AV$5="",0,SUMPRODUCT(
INDIRECT(ADDRESS($P104,SUMIFS($1:$1,$5:$5,1))&amp;":"&amp;ADDRESS($P104,AV$1)),
INDIRECT("rBP!"&amp;ADDRESS($S104,SUMIFS(rBP!$1:$1,rBP!$5:$5,MAX(rBP!$5:$5)-AV$5+1))&amp;":"&amp;ADDRESS($S104,SUMIFS(rBP!$1:$1,rBP!$5:$5,MAX(rBP!$5:$5))))))</f>
        <v>6244.75</v>
      </c>
      <c r="AW104" s="69">
        <f ca="1">IF(AW$5="",0,SUMPRODUCT(
INDIRECT(ADDRESS($P104,SUMIFS($1:$1,$5:$5,1))&amp;":"&amp;ADDRESS($P104,AW$1)),
INDIRECT("rBP!"&amp;ADDRESS($S104,SUMIFS(rBP!$1:$1,rBP!$5:$5,MAX(rBP!$5:$5)-AW$5+1))&amp;":"&amp;ADDRESS($S104,SUMIFS(rBP!$1:$1,rBP!$5:$5,MAX(rBP!$5:$5))))))</f>
        <v>7098.75</v>
      </c>
      <c r="AX104" s="69">
        <f ca="1">IF(AX$5="",0,SUMPRODUCT(
INDIRECT(ADDRESS($P104,SUMIFS($1:$1,$5:$5,1))&amp;":"&amp;ADDRESS($P104,AX$1)),
INDIRECT("rBP!"&amp;ADDRESS($S104,SUMIFS(rBP!$1:$1,rBP!$5:$5,MAX(rBP!$5:$5)-AX$5+1))&amp;":"&amp;ADDRESS($S104,SUMIFS(rBP!$1:$1,rBP!$5:$5,MAX(rBP!$5:$5))))))</f>
        <v>7953.5</v>
      </c>
      <c r="AY104" s="69">
        <f ca="1">IF(AY$5="",0,SUMPRODUCT(
INDIRECT(ADDRESS($P104,SUMIFS($1:$1,$5:$5,1))&amp;":"&amp;ADDRESS($P104,AY$1)),
INDIRECT("rBP!"&amp;ADDRESS($S104,SUMIFS(rBP!$1:$1,rBP!$5:$5,MAX(rBP!$5:$5)-AY$5+1))&amp;":"&amp;ADDRESS($S104,SUMIFS(rBP!$1:$1,rBP!$5:$5,MAX(rBP!$5:$5))))))</f>
        <v>8808.5</v>
      </c>
      <c r="AZ104" s="69">
        <f ca="1">IF(AZ$5="",0,SUMPRODUCT(
INDIRECT(ADDRESS($P104,SUMIFS($1:$1,$5:$5,1))&amp;":"&amp;ADDRESS($P104,AZ$1)),
INDIRECT("rBP!"&amp;ADDRESS($S104,SUMIFS(rBP!$1:$1,rBP!$5:$5,MAX(rBP!$5:$5)-AZ$5+1))&amp;":"&amp;ADDRESS($S104,SUMIFS(rBP!$1:$1,rBP!$5:$5,MAX(rBP!$5:$5))))))</f>
        <v>9663.5</v>
      </c>
      <c r="BA104" s="69">
        <f ca="1">IF(BA$5="",0,SUMPRODUCT(
INDIRECT(ADDRESS($P104,SUMIFS($1:$1,$5:$5,1))&amp;":"&amp;ADDRESS($P104,BA$1)),
INDIRECT("rBP!"&amp;ADDRESS($S104,SUMIFS(rBP!$1:$1,rBP!$5:$5,MAX(rBP!$5:$5)-BA$5+1))&amp;":"&amp;ADDRESS($S104,SUMIFS(rBP!$1:$1,rBP!$5:$5,MAX(rBP!$5:$5))))))</f>
        <v>10518.5</v>
      </c>
      <c r="BB104" s="69">
        <f ca="1">IF(BB$5="",0,SUMPRODUCT(
INDIRECT(ADDRESS($P104,SUMIFS($1:$1,$5:$5,1))&amp;":"&amp;ADDRESS($P104,BB$1)),
INDIRECT("rBP!"&amp;ADDRESS($S104,SUMIFS(rBP!$1:$1,rBP!$5:$5,MAX(rBP!$5:$5)-BB$5+1))&amp;":"&amp;ADDRESS($S104,SUMIFS(rBP!$1:$1,rBP!$5:$5,MAX(rBP!$5:$5))))))</f>
        <v>11373.5</v>
      </c>
      <c r="BC104" s="69">
        <f ca="1">IF(BC$5="",0,SUMPRODUCT(
INDIRECT(ADDRESS($P104,SUMIFS($1:$1,$5:$5,1))&amp;":"&amp;ADDRESS($P104,BC$1)),
INDIRECT("rBP!"&amp;ADDRESS($S104,SUMIFS(rBP!$1:$1,rBP!$5:$5,MAX(rBP!$5:$5)-BC$5+1))&amp;":"&amp;ADDRESS($S104,SUMIFS(rBP!$1:$1,rBP!$5:$5,MAX(rBP!$5:$5))))))</f>
        <v>12228.5</v>
      </c>
      <c r="BD104" s="69">
        <f ca="1">IF(BD$5="",0,SUMPRODUCT(
INDIRECT(ADDRESS($P104,SUMIFS($1:$1,$5:$5,1))&amp;":"&amp;ADDRESS($P104,BD$1)),
INDIRECT("rBP!"&amp;ADDRESS($S104,SUMIFS(rBP!$1:$1,rBP!$5:$5,MAX(rBP!$5:$5)-BD$5+1))&amp;":"&amp;ADDRESS($S104,SUMIFS(rBP!$1:$1,rBP!$5:$5,MAX(rBP!$5:$5))))))</f>
        <v>13083.5</v>
      </c>
      <c r="BE104" s="69">
        <f ca="1">IF(BE$5="",0,SUMPRODUCT(
INDIRECT(ADDRESS($P104,SUMIFS($1:$1,$5:$5,1))&amp;":"&amp;ADDRESS($P104,BE$1)),
INDIRECT("rBP!"&amp;ADDRESS($S104,SUMIFS(rBP!$1:$1,rBP!$5:$5,MAX(rBP!$5:$5)-BE$5+1))&amp;":"&amp;ADDRESS($S104,SUMIFS(rBP!$1:$1,rBP!$5:$5,MAX(rBP!$5:$5))))))</f>
        <v>13888.5</v>
      </c>
      <c r="BF104" s="69">
        <f ca="1">IF(BF$5="",0,SUMPRODUCT(
INDIRECT(ADDRESS($P104,SUMIFS($1:$1,$5:$5,1))&amp;":"&amp;ADDRESS($P104,BF$1)),
INDIRECT("rBP!"&amp;ADDRESS($S104,SUMIFS(rBP!$1:$1,rBP!$5:$5,MAX(rBP!$5:$5)-BF$5+1))&amp;":"&amp;ADDRESS($S104,SUMIFS(rBP!$1:$1,rBP!$5:$5,MAX(rBP!$5:$5))))))</f>
        <v>14543.5</v>
      </c>
      <c r="BG104" s="69">
        <f ca="1">IF(BG$5="",0,SUMPRODUCT(
INDIRECT(ADDRESS($P104,SUMIFS($1:$1,$5:$5,1))&amp;":"&amp;ADDRESS($P104,BG$1)),
INDIRECT("rBP!"&amp;ADDRESS($S104,SUMIFS(rBP!$1:$1,rBP!$5:$5,MAX(rBP!$5:$5)-BG$5+1))&amp;":"&amp;ADDRESS($S104,SUMIFS(rBP!$1:$1,rBP!$5:$5,MAX(rBP!$5:$5))))))</f>
        <v>15038.5</v>
      </c>
      <c r="BH104" s="69">
        <f ca="1">IF(BH$5="",0,SUMPRODUCT(
INDIRECT(ADDRESS($P104,SUMIFS($1:$1,$5:$5,1))&amp;":"&amp;ADDRESS($P104,BH$1)),
INDIRECT("rBP!"&amp;ADDRESS($S104,SUMIFS(rBP!$1:$1,rBP!$5:$5,MAX(rBP!$5:$5)-BH$5+1))&amp;":"&amp;ADDRESS($S104,SUMIFS(rBP!$1:$1,rBP!$5:$5,MAX(rBP!$5:$5))))))</f>
        <v>15367.25</v>
      </c>
      <c r="BI104" s="69">
        <f ca="1">IF(BI$5="",0,SUMPRODUCT(
INDIRECT(ADDRESS($P104,SUMIFS($1:$1,$5:$5,1))&amp;":"&amp;ADDRESS($P104,BI$1)),
INDIRECT("rBP!"&amp;ADDRESS($S104,SUMIFS(rBP!$1:$1,rBP!$5:$5,MAX(rBP!$5:$5)-BI$5+1))&amp;":"&amp;ADDRESS($S104,SUMIFS(rBP!$1:$1,rBP!$5:$5,MAX(rBP!$5:$5))))))</f>
        <v>15551</v>
      </c>
      <c r="BJ104" s="69">
        <f ca="1">IF(BJ$5="",0,SUMPRODUCT(
INDIRECT(ADDRESS($P104,SUMIFS($1:$1,$5:$5,1))&amp;":"&amp;ADDRESS($P104,BJ$1)),
INDIRECT("rBP!"&amp;ADDRESS($S104,SUMIFS(rBP!$1:$1,rBP!$5:$5,MAX(rBP!$5:$5)-BJ$5+1))&amp;":"&amp;ADDRESS($S104,SUMIFS(rBP!$1:$1,rBP!$5:$5,MAX(rBP!$5:$5))))))</f>
        <v>15649.25</v>
      </c>
      <c r="BK104" s="69">
        <f ca="1">IF(BK$5="",0,SUMPRODUCT(
INDIRECT(ADDRESS($P104,SUMIFS($1:$1,$5:$5,1))&amp;":"&amp;ADDRESS($P104,BK$1)),
INDIRECT("rBP!"&amp;ADDRESS($S104,SUMIFS(rBP!$1:$1,rBP!$5:$5,MAX(rBP!$5:$5)-BK$5+1))&amp;":"&amp;ADDRESS($S104,SUMIFS(rBP!$1:$1,rBP!$5:$5,MAX(rBP!$5:$5))))))</f>
        <v>15697.5</v>
      </c>
      <c r="BL104" s="69">
        <f ca="1">IF(BL$5="",0,SUMPRODUCT(
INDIRECT(ADDRESS($P104,SUMIFS($1:$1,$5:$5,1))&amp;":"&amp;ADDRESS($P104,BL$1)),
INDIRECT("rBP!"&amp;ADDRESS($S104,SUMIFS(rBP!$1:$1,rBP!$5:$5,MAX(rBP!$5:$5)-BL$5+1))&amp;":"&amp;ADDRESS($S104,SUMIFS(rBP!$1:$1,rBP!$5:$5,MAX(rBP!$5:$5))))))</f>
        <v>15719.75</v>
      </c>
      <c r="BM104" s="69">
        <f ca="1">IF(BM$5="",0,SUMPRODUCT(
INDIRECT(ADDRESS($P104,SUMIFS($1:$1,$5:$5,1))&amp;":"&amp;ADDRESS($P104,BM$1)),
INDIRECT("rBP!"&amp;ADDRESS($S104,SUMIFS(rBP!$1:$1,rBP!$5:$5,MAX(rBP!$5:$5)-BM$5+1))&amp;":"&amp;ADDRESS($S104,SUMIFS(rBP!$1:$1,rBP!$5:$5,MAX(rBP!$5:$5))))))</f>
        <v>15728.25</v>
      </c>
      <c r="BN104" s="69">
        <f ca="1">IF(BN$5="",0,SUMPRODUCT(
INDIRECT(ADDRESS($P104,SUMIFS($1:$1,$5:$5,1))&amp;":"&amp;ADDRESS($P104,BN$1)),
INDIRECT("rBP!"&amp;ADDRESS($S104,SUMIFS(rBP!$1:$1,rBP!$5:$5,MAX(rBP!$5:$5)-BN$5+1))&amp;":"&amp;ADDRESS($S104,SUMIFS(rBP!$1:$1,rBP!$5:$5,MAX(rBP!$5:$5))))))</f>
        <v>15730.75</v>
      </c>
      <c r="BO104" s="69">
        <f ca="1">IF(BO$5="",0,SUMPRODUCT(
INDIRECT(ADDRESS($P104,SUMIFS($1:$1,$5:$5,1))&amp;":"&amp;ADDRESS($P104,BO$1)),
INDIRECT("rBP!"&amp;ADDRESS($S104,SUMIFS(rBP!$1:$1,rBP!$5:$5,MAX(rBP!$5:$5)-BO$5+1))&amp;":"&amp;ADDRESS($S104,SUMIFS(rBP!$1:$1,rBP!$5:$5,MAX(rBP!$5:$5))))))</f>
        <v>15731.75</v>
      </c>
      <c r="BP104" s="69">
        <f ca="1">IF(BP$5="",0,SUMPRODUCT(
INDIRECT(ADDRESS($P104,SUMIFS($1:$1,$5:$5,1))&amp;":"&amp;ADDRESS($P104,BP$1)),
INDIRECT("rBP!"&amp;ADDRESS($S104,SUMIFS(rBP!$1:$1,rBP!$5:$5,MAX(rBP!$5:$5)-BP$5+1))&amp;":"&amp;ADDRESS($S104,SUMIFS(rBP!$1:$1,rBP!$5:$5,MAX(rBP!$5:$5))))))</f>
        <v>15732.000000000002</v>
      </c>
      <c r="BQ104" s="69">
        <f ca="1">IF(BQ$5="",0,SUMPRODUCT(
INDIRECT(ADDRESS($P104,SUMIFS($1:$1,$5:$5,1))&amp;":"&amp;ADDRESS($P104,BQ$1)),
INDIRECT("rBP!"&amp;ADDRESS($S104,SUMIFS(rBP!$1:$1,rBP!$5:$5,MAX(rBP!$5:$5)-BQ$5+1))&amp;":"&amp;ADDRESS($S104,SUMIFS(rBP!$1:$1,rBP!$5:$5,MAX(rBP!$5:$5))))))</f>
        <v>15732.000000000002</v>
      </c>
      <c r="BR104" s="69">
        <f ca="1">IF(BR$5="",0,SUMPRODUCT(
INDIRECT(ADDRESS($P104,SUMIFS($1:$1,$5:$5,1))&amp;":"&amp;ADDRESS($P104,BR$1)),
INDIRECT("rBP!"&amp;ADDRESS($S104,SUMIFS(rBP!$1:$1,rBP!$5:$5,MAX(rBP!$5:$5)-BR$5+1))&amp;":"&amp;ADDRESS($S104,SUMIFS(rBP!$1:$1,rBP!$5:$5,MAX(rBP!$5:$5))))))</f>
        <v>15732.000000000002</v>
      </c>
      <c r="BS104" s="69">
        <f ca="1">IF(BS$5="",0,SUMPRODUCT(
INDIRECT(ADDRESS($P104,SUMIFS($1:$1,$5:$5,1))&amp;":"&amp;ADDRESS($P104,BS$1)),
INDIRECT("rBP!"&amp;ADDRESS($S104,SUMIFS(rBP!$1:$1,rBP!$5:$5,MAX(rBP!$5:$5)-BS$5+1))&amp;":"&amp;ADDRESS($S104,SUMIFS(rBP!$1:$1,rBP!$5:$5,MAX(rBP!$5:$5))))))</f>
        <v>15732.000000000002</v>
      </c>
      <c r="BT104" s="69">
        <f ca="1">IF(BT$5="",0,SUMPRODUCT(
INDIRECT(ADDRESS($P104,SUMIFS($1:$1,$5:$5,1))&amp;":"&amp;ADDRESS($P104,BT$1)),
INDIRECT("rBP!"&amp;ADDRESS($S104,SUMIFS(rBP!$1:$1,rBP!$5:$5,MAX(rBP!$5:$5)-BT$5+1))&amp;":"&amp;ADDRESS($S104,SUMIFS(rBP!$1:$1,rBP!$5:$5,MAX(rBP!$5:$5))))))</f>
        <v>15732.000000000002</v>
      </c>
      <c r="BU104" s="69">
        <f ca="1">IF(BU$5="",0,SUMPRODUCT(
INDIRECT(ADDRESS($P104,SUMIFS($1:$1,$5:$5,1))&amp;":"&amp;ADDRESS($P104,BU$1)),
INDIRECT("rBP!"&amp;ADDRESS($S104,SUMIFS(rBP!$1:$1,rBP!$5:$5,MAX(rBP!$5:$5)-BU$5+1))&amp;":"&amp;ADDRESS($S104,SUMIFS(rBP!$1:$1,rBP!$5:$5,MAX(rBP!$5:$5))))))</f>
        <v>15732.000000000002</v>
      </c>
      <c r="BV104" s="69">
        <f ca="1">IF(BV$5="",0,SUMPRODUCT(
INDIRECT(ADDRESS($P104,SUMIFS($1:$1,$5:$5,1))&amp;":"&amp;ADDRESS($P104,BV$1)),
INDIRECT("rBP!"&amp;ADDRESS($S104,SUMIFS(rBP!$1:$1,rBP!$5:$5,MAX(rBP!$5:$5)-BV$5+1))&amp;":"&amp;ADDRESS($S104,SUMIFS(rBP!$1:$1,rBP!$5:$5,MAX(rBP!$5:$5))))))</f>
        <v>0</v>
      </c>
      <c r="BW104" s="69">
        <f ca="1">IF(BW$5="",0,SUMPRODUCT(
INDIRECT(ADDRESS($P104,SUMIFS($1:$1,$5:$5,1))&amp;":"&amp;ADDRESS($P104,BW$1)),
INDIRECT("rBP!"&amp;ADDRESS($S104,SUMIFS(rBP!$1:$1,rBP!$5:$5,MAX(rBP!$5:$5)-BW$5+1))&amp;":"&amp;ADDRESS($S104,SUMIFS(rBP!$1:$1,rBP!$5:$5,MAX(rBP!$5:$5))))))</f>
        <v>0</v>
      </c>
      <c r="BX104" s="69">
        <f ca="1">IF(BX$5="",0,SUMPRODUCT(
INDIRECT(ADDRESS($P104,SUMIFS($1:$1,$5:$5,1))&amp;":"&amp;ADDRESS($P104,BX$1)),
INDIRECT("rBP!"&amp;ADDRESS($S104,SUMIFS(rBP!$1:$1,rBP!$5:$5,MAX(rBP!$5:$5)-BX$5+1))&amp;":"&amp;ADDRESS($S104,SUMIFS(rBP!$1:$1,rBP!$5:$5,MAX(rBP!$5:$5))))))</f>
        <v>0</v>
      </c>
      <c r="BY104" s="69">
        <f ca="1">IF(BY$5="",0,SUMPRODUCT(
INDIRECT(ADDRESS($P104,SUMIFS($1:$1,$5:$5,1))&amp;":"&amp;ADDRESS($P104,BY$1)),
INDIRECT("rBP!"&amp;ADDRESS($S104,SUMIFS(rBP!$1:$1,rBP!$5:$5,MAX(rBP!$5:$5)-BY$5+1))&amp;":"&amp;ADDRESS($S104,SUMIFS(rBP!$1:$1,rBP!$5:$5,MAX(rBP!$5:$5))))))</f>
        <v>0</v>
      </c>
      <c r="BZ104" s="69">
        <f ca="1">IF(BZ$5="",0,SUMPRODUCT(
INDIRECT(ADDRESS($P104,SUMIFS($1:$1,$5:$5,1))&amp;":"&amp;ADDRESS($P104,BZ$1)),
INDIRECT("rBP!"&amp;ADDRESS($S104,SUMIFS(rBP!$1:$1,rBP!$5:$5,MAX(rBP!$5:$5)-BZ$5+1))&amp;":"&amp;ADDRESS($S104,SUMIFS(rBP!$1:$1,rBP!$5:$5,MAX(rBP!$5:$5))))))</f>
        <v>0</v>
      </c>
      <c r="CA104" s="69">
        <f ca="1">IF(CA$5="",0,SUMPRODUCT(
INDIRECT(ADDRESS($P104,SUMIFS($1:$1,$5:$5,1))&amp;":"&amp;ADDRESS($P104,CA$1)),
INDIRECT("rBP!"&amp;ADDRESS($S104,SUMIFS(rBP!$1:$1,rBP!$5:$5,MAX(rBP!$5:$5)-CA$5+1))&amp;":"&amp;ADDRESS($S104,SUMIFS(rBP!$1:$1,rBP!$5:$5,MAX(rBP!$5:$5))))))</f>
        <v>0</v>
      </c>
      <c r="CB104" s="69">
        <f ca="1">IF(CB$5="",0,SUMPRODUCT(
INDIRECT(ADDRESS($P104,SUMIFS($1:$1,$5:$5,1))&amp;":"&amp;ADDRESS($P104,CB$1)),
INDIRECT("rBP!"&amp;ADDRESS($S104,SUMIFS(rBP!$1:$1,rBP!$5:$5,MAX(rBP!$5:$5)-CB$5+1))&amp;":"&amp;ADDRESS($S104,SUMIFS(rBP!$1:$1,rBP!$5:$5,MAX(rBP!$5:$5))))))</f>
        <v>0</v>
      </c>
      <c r="CC104" s="69">
        <f ca="1">IF(CC$5="",0,SUMPRODUCT(
INDIRECT(ADDRESS($P104,SUMIFS($1:$1,$5:$5,1))&amp;":"&amp;ADDRESS($P104,CC$1)),
INDIRECT("rBP!"&amp;ADDRESS($S104,SUMIFS(rBP!$1:$1,rBP!$5:$5,MAX(rBP!$5:$5)-CC$5+1))&amp;":"&amp;ADDRESS($S104,SUMIFS(rBP!$1:$1,rBP!$5:$5,MAX(rBP!$5:$5))))))</f>
        <v>0</v>
      </c>
      <c r="CD104" s="69">
        <f ca="1">IF(CD$5="",0,SUMPRODUCT(
INDIRECT(ADDRESS($P104,SUMIFS($1:$1,$5:$5,1))&amp;":"&amp;ADDRESS($P104,CD$1)),
INDIRECT("rBP!"&amp;ADDRESS($S104,SUMIFS(rBP!$1:$1,rBP!$5:$5,MAX(rBP!$5:$5)-CD$5+1))&amp;":"&amp;ADDRESS($S104,SUMIFS(rBP!$1:$1,rBP!$5:$5,MAX(rBP!$5:$5))))))</f>
        <v>0</v>
      </c>
      <c r="CE104" s="69">
        <f ca="1">IF(CE$5="",0,SUMPRODUCT(
INDIRECT(ADDRESS($P104,SUMIFS($1:$1,$5:$5,1))&amp;":"&amp;ADDRESS($P104,CE$1)),
INDIRECT("rBP!"&amp;ADDRESS($S104,SUMIFS(rBP!$1:$1,rBP!$5:$5,MAX(rBP!$5:$5)-CE$5+1))&amp;":"&amp;ADDRESS($S104,SUMIFS(rBP!$1:$1,rBP!$5:$5,MAX(rBP!$5:$5))))))</f>
        <v>0</v>
      </c>
      <c r="CF104" s="69">
        <f ca="1">IF(CF$5="",0,SUMPRODUCT(
INDIRECT(ADDRESS($P104,SUMIFS($1:$1,$5:$5,1))&amp;":"&amp;ADDRESS($P104,CF$1)),
INDIRECT("rBP!"&amp;ADDRESS($S104,SUMIFS(rBP!$1:$1,rBP!$5:$5,MAX(rBP!$5:$5)-CF$5+1))&amp;":"&amp;ADDRESS($S104,SUMIFS(rBP!$1:$1,rBP!$5:$5,MAX(rBP!$5:$5))))))</f>
        <v>0</v>
      </c>
      <c r="CG104" s="69">
        <f ca="1">IF(CG$5="",0,SUMPRODUCT(
INDIRECT(ADDRESS($P104,SUMIFS($1:$1,$5:$5,1))&amp;":"&amp;ADDRESS($P104,CG$1)),
INDIRECT("rBP!"&amp;ADDRESS($S104,SUMIFS(rBP!$1:$1,rBP!$5:$5,MAX(rBP!$5:$5)-CG$5+1))&amp;":"&amp;ADDRESS($S104,SUMIFS(rBP!$1:$1,rBP!$5:$5,MAX(rBP!$5:$5))))))</f>
        <v>0</v>
      </c>
      <c r="CH104" s="69">
        <f ca="1">IF(CH$5="",0,SUMPRODUCT(
INDIRECT(ADDRESS($P104,SUMIFS($1:$1,$5:$5,1))&amp;":"&amp;ADDRESS($P104,CH$1)),
INDIRECT("rBP!"&amp;ADDRESS($S104,SUMIFS(rBP!$1:$1,rBP!$5:$5,MAX(rBP!$5:$5)-CH$5+1))&amp;":"&amp;ADDRESS($S104,SUMIFS(rBP!$1:$1,rBP!$5:$5,MAX(rBP!$5:$5))))))</f>
        <v>0</v>
      </c>
      <c r="CI104" s="69">
        <f ca="1">IF(CI$5="",0,SUMPRODUCT(
INDIRECT(ADDRESS($P104,SUMIFS($1:$1,$5:$5,1))&amp;":"&amp;ADDRESS($P104,CI$1)),
INDIRECT("rBP!"&amp;ADDRESS($S104,SUMIFS(rBP!$1:$1,rBP!$5:$5,MAX(rBP!$5:$5)-CI$5+1))&amp;":"&amp;ADDRESS($S104,SUMIFS(rBP!$1:$1,rBP!$5:$5,MAX(rBP!$5:$5))))))</f>
        <v>0</v>
      </c>
      <c r="CJ104" s="69">
        <f ca="1">IF(CJ$5="",0,SUMPRODUCT(
INDIRECT(ADDRESS($P104,SUMIFS($1:$1,$5:$5,1))&amp;":"&amp;ADDRESS($P104,CJ$1)),
INDIRECT("rBP!"&amp;ADDRESS($S104,SUMIFS(rBP!$1:$1,rBP!$5:$5,MAX(rBP!$5:$5)-CJ$5+1))&amp;":"&amp;ADDRESS($S104,SUMIFS(rBP!$1:$1,rBP!$5:$5,MAX(rBP!$5:$5))))))</f>
        <v>0</v>
      </c>
      <c r="CK104" s="69">
        <f ca="1">IF(CK$5="",0,SUMPRODUCT(
INDIRECT(ADDRESS($P104,SUMIFS($1:$1,$5:$5,1))&amp;":"&amp;ADDRESS($P104,CK$1)),
INDIRECT("rBP!"&amp;ADDRESS($S104,SUMIFS(rBP!$1:$1,rBP!$5:$5,MAX(rBP!$5:$5)-CK$5+1))&amp;":"&amp;ADDRESS($S104,SUMIFS(rBP!$1:$1,rBP!$5:$5,MAX(rBP!$5:$5))))))</f>
        <v>0</v>
      </c>
      <c r="CL104" s="69">
        <f ca="1">IF(CL$5="",0,SUMPRODUCT(
INDIRECT(ADDRESS($P104,SUMIFS($1:$1,$5:$5,1))&amp;":"&amp;ADDRESS($P104,CL$1)),
INDIRECT("rBP!"&amp;ADDRESS($S104,SUMIFS(rBP!$1:$1,rBP!$5:$5,MAX(rBP!$5:$5)-CL$5+1))&amp;":"&amp;ADDRESS($S104,SUMIFS(rBP!$1:$1,rBP!$5:$5,MAX(rBP!$5:$5))))))</f>
        <v>0</v>
      </c>
      <c r="CM104" s="69">
        <f ca="1">IF(CM$5="",0,SUMPRODUCT(
INDIRECT(ADDRESS($P104,SUMIFS($1:$1,$5:$5,1))&amp;":"&amp;ADDRESS($P104,CM$1)),
INDIRECT("rBP!"&amp;ADDRESS($S104,SUMIFS(rBP!$1:$1,rBP!$5:$5,MAX(rBP!$5:$5)-CM$5+1))&amp;":"&amp;ADDRESS($S104,SUMIFS(rBP!$1:$1,rBP!$5:$5,MAX(rBP!$5:$5))))))</f>
        <v>0</v>
      </c>
      <c r="CN104" s="69">
        <f ca="1">IF(CN$5="",0,SUMPRODUCT(
INDIRECT(ADDRESS($P104,SUMIFS($1:$1,$5:$5,1))&amp;":"&amp;ADDRESS($P104,CN$1)),
INDIRECT("rBP!"&amp;ADDRESS($S104,SUMIFS(rBP!$1:$1,rBP!$5:$5,MAX(rBP!$5:$5)-CN$5+1))&amp;":"&amp;ADDRESS($S104,SUMIFS(rBP!$1:$1,rBP!$5:$5,MAX(rBP!$5:$5))))))</f>
        <v>0</v>
      </c>
      <c r="CO104" s="69">
        <f ca="1">IF(CO$5="",0,SUMPRODUCT(
INDIRECT(ADDRESS($P104,SUMIFS($1:$1,$5:$5,1))&amp;":"&amp;ADDRESS($P104,CO$1)),
INDIRECT("rBP!"&amp;ADDRESS($S104,SUMIFS(rBP!$1:$1,rBP!$5:$5,MAX(rBP!$5:$5)-CO$5+1))&amp;":"&amp;ADDRESS($S104,SUMIFS(rBP!$1:$1,rBP!$5:$5,MAX(rBP!$5:$5))))))</f>
        <v>0</v>
      </c>
      <c r="CP104" s="69">
        <f ca="1">IF(CP$5="",0,SUMPRODUCT(
INDIRECT(ADDRESS($P104,SUMIFS($1:$1,$5:$5,1))&amp;":"&amp;ADDRESS($P104,CP$1)),
INDIRECT("rBP!"&amp;ADDRESS($S104,SUMIFS(rBP!$1:$1,rBP!$5:$5,MAX(rBP!$5:$5)-CP$5+1))&amp;":"&amp;ADDRESS($S104,SUMIFS(rBP!$1:$1,rBP!$5:$5,MAX(rBP!$5:$5))))))</f>
        <v>0</v>
      </c>
      <c r="CQ104" s="69">
        <f ca="1">IF(CQ$5="",0,SUMPRODUCT(
INDIRECT(ADDRESS($P104,SUMIFS($1:$1,$5:$5,1))&amp;":"&amp;ADDRESS($P104,CQ$1)),
INDIRECT("rBP!"&amp;ADDRESS($S104,SUMIFS(rBP!$1:$1,rBP!$5:$5,MAX(rBP!$5:$5)-CQ$5+1))&amp;":"&amp;ADDRESS($S104,SUMIFS(rBP!$1:$1,rBP!$5:$5,MAX(rBP!$5:$5))))))</f>
        <v>0</v>
      </c>
      <c r="CR104" s="69">
        <f ca="1">IF(CR$5="",0,SUMPRODUCT(
INDIRECT(ADDRESS($P104,SUMIFS($1:$1,$5:$5,1))&amp;":"&amp;ADDRESS($P104,CR$1)),
INDIRECT("rBP!"&amp;ADDRESS($S104,SUMIFS(rBP!$1:$1,rBP!$5:$5,MAX(rBP!$5:$5)-CR$5+1))&amp;":"&amp;ADDRESS($S104,SUMIFS(rBP!$1:$1,rBP!$5:$5,MAX(rBP!$5:$5))))))</f>
        <v>0</v>
      </c>
      <c r="CS104" s="69">
        <f ca="1">IF(CS$5="",0,SUMPRODUCT(
INDIRECT(ADDRESS($P104,SUMIFS($1:$1,$5:$5,1))&amp;":"&amp;ADDRESS($P104,CS$1)),
INDIRECT("rBP!"&amp;ADDRESS($S104,SUMIFS(rBP!$1:$1,rBP!$5:$5,MAX(rBP!$5:$5)-CS$5+1))&amp;":"&amp;ADDRESS($S104,SUMIFS(rBP!$1:$1,rBP!$5:$5,MAX(rBP!$5:$5))))))</f>
        <v>0</v>
      </c>
      <c r="CT104" s="69">
        <f ca="1">IF(CT$5="",0,SUMPRODUCT(
INDIRECT(ADDRESS($P104,SUMIFS($1:$1,$5:$5,1))&amp;":"&amp;ADDRESS($P104,CT$1)),
INDIRECT("rBP!"&amp;ADDRESS($S104,SUMIFS(rBP!$1:$1,rBP!$5:$5,MAX(rBP!$5:$5)-CT$5+1))&amp;":"&amp;ADDRESS($S104,SUMIFS(rBP!$1:$1,rBP!$5:$5,MAX(rBP!$5:$5))))))</f>
        <v>0</v>
      </c>
    </row>
    <row r="105" spans="1:98" s="27" customFormat="1" ht="12" x14ac:dyDescent="0.25">
      <c r="A105" s="26">
        <f>ROW()</f>
        <v>105</v>
      </c>
      <c r="E105" s="24"/>
      <c r="F105" s="66" t="str">
        <f>F97</f>
        <v>Поступление ГП на склад ГП в натуральных величинах</v>
      </c>
      <c r="G105" s="27" t="str">
        <f>BP!$F$27</f>
        <v>ФОТ упак</v>
      </c>
      <c r="M105" s="2" t="str">
        <f>BP!$M$27</f>
        <v>час</v>
      </c>
      <c r="P105" s="71">
        <f t="shared" si="14"/>
        <v>7</v>
      </c>
      <c r="R105" s="24"/>
      <c r="S105" s="71">
        <f>BP!$A159</f>
        <v>159</v>
      </c>
      <c r="T105" s="67"/>
      <c r="U105" s="67"/>
      <c r="V105" s="75"/>
      <c r="W105" s="29">
        <f ca="1">SUM(INDIRECT(ADDRESS(ROW(),SUMIFS($1:$1,$5:$5,1))):INDIRECT(ADDRESS(ROW(),SUMIFS($1:$1,$5:$5,MAX($5:$5)))))</f>
        <v>186391.3</v>
      </c>
      <c r="X105" s="67"/>
      <c r="Y105" s="67"/>
      <c r="Z105" s="69">
        <f ca="1">IF(Z$5="",0,SUMPRODUCT(
INDIRECT(ADDRESS($P105,SUMIFS($1:$1,$5:$5,1))&amp;":"&amp;ADDRESS($P105,Z$1)),
INDIRECT("rBP!"&amp;ADDRESS($S105,SUMIFS(rBP!$1:$1,rBP!$5:$5,MAX(rBP!$5:$5)-Z$5+1))&amp;":"&amp;ADDRESS($S105,SUMIFS(rBP!$1:$1,rBP!$5:$5,MAX(rBP!$5:$5))))))</f>
        <v>0</v>
      </c>
      <c r="AA105" s="69">
        <f ca="1">IF(AA$5="",0,SUMPRODUCT(
INDIRECT(ADDRESS($P105,SUMIFS($1:$1,$5:$5,1))&amp;":"&amp;ADDRESS($P105,AA$1)),
INDIRECT("rBP!"&amp;ADDRESS($S105,SUMIFS(rBP!$1:$1,rBP!$5:$5,MAX(rBP!$5:$5)-AA$5+1))&amp;":"&amp;ADDRESS($S105,SUMIFS(rBP!$1:$1,rBP!$5:$5,MAX(rBP!$5:$5))))))</f>
        <v>0</v>
      </c>
      <c r="AB105" s="69">
        <f ca="1">IF(AB$5="",0,SUMPRODUCT(
INDIRECT(ADDRESS($P105,SUMIFS($1:$1,$5:$5,1))&amp;":"&amp;ADDRESS($P105,AB$1)),
INDIRECT("rBP!"&amp;ADDRESS($S105,SUMIFS(rBP!$1:$1,rBP!$5:$5,MAX(rBP!$5:$5)-AB$5+1))&amp;":"&amp;ADDRESS($S105,SUMIFS(rBP!$1:$1,rBP!$5:$5,MAX(rBP!$5:$5))))))</f>
        <v>0</v>
      </c>
      <c r="AC105" s="69">
        <f ca="1">IF(AC$5="",0,SUMPRODUCT(
INDIRECT(ADDRESS($P105,SUMIFS($1:$1,$5:$5,1))&amp;":"&amp;ADDRESS($P105,AC$1)),
INDIRECT("rBP!"&amp;ADDRESS($S105,SUMIFS(rBP!$1:$1,rBP!$5:$5,MAX(rBP!$5:$5)-AC$5+1))&amp;":"&amp;ADDRESS($S105,SUMIFS(rBP!$1:$1,rBP!$5:$5,MAX(rBP!$5:$5))))))</f>
        <v>0</v>
      </c>
      <c r="AD105" s="69">
        <f ca="1">IF(AD$5="",0,SUMPRODUCT(
INDIRECT(ADDRESS($P105,SUMIFS($1:$1,$5:$5,1))&amp;":"&amp;ADDRESS($P105,AD$1)),
INDIRECT("rBP!"&amp;ADDRESS($S105,SUMIFS(rBP!$1:$1,rBP!$5:$5,MAX(rBP!$5:$5)-AD$5+1))&amp;":"&amp;ADDRESS($S105,SUMIFS(rBP!$1:$1,rBP!$5:$5,MAX(rBP!$5:$5))))))</f>
        <v>0</v>
      </c>
      <c r="AE105" s="69">
        <f ca="1">IF(AE$5="",0,SUMPRODUCT(
INDIRECT(ADDRESS($P105,SUMIFS($1:$1,$5:$5,1))&amp;":"&amp;ADDRESS($P105,AE$1)),
INDIRECT("rBP!"&amp;ADDRESS($S105,SUMIFS(rBP!$1:$1,rBP!$5:$5,MAX(rBP!$5:$5)-AE$5+1))&amp;":"&amp;ADDRESS($S105,SUMIFS(rBP!$1:$1,rBP!$5:$5,MAX(rBP!$5:$5))))))</f>
        <v>0</v>
      </c>
      <c r="AF105" s="69">
        <f ca="1">IF(AF$5="",0,SUMPRODUCT(
INDIRECT(ADDRESS($P105,SUMIFS($1:$1,$5:$5,1))&amp;":"&amp;ADDRESS($P105,AF$1)),
INDIRECT("rBP!"&amp;ADDRESS($S105,SUMIFS(rBP!$1:$1,rBP!$5:$5,MAX(rBP!$5:$5)-AF$5+1))&amp;":"&amp;ADDRESS($S105,SUMIFS(rBP!$1:$1,rBP!$5:$5,MAX(rBP!$5:$5))))))</f>
        <v>0</v>
      </c>
      <c r="AG105" s="69">
        <f ca="1">IF(AG$5="",0,SUMPRODUCT(
INDIRECT(ADDRESS($P105,SUMIFS($1:$1,$5:$5,1))&amp;":"&amp;ADDRESS($P105,AG$1)),
INDIRECT("rBP!"&amp;ADDRESS($S105,SUMIFS(rBP!$1:$1,rBP!$5:$5,MAX(rBP!$5:$5)-AG$5+1))&amp;":"&amp;ADDRESS($S105,SUMIFS(rBP!$1:$1,rBP!$5:$5,MAX(rBP!$5:$5))))))</f>
        <v>0</v>
      </c>
      <c r="AH105" s="69">
        <f ca="1">IF(AH$5="",0,SUMPRODUCT(
INDIRECT(ADDRESS($P105,SUMIFS($1:$1,$5:$5,1))&amp;":"&amp;ADDRESS($P105,AH$1)),
INDIRECT("rBP!"&amp;ADDRESS($S105,SUMIFS(rBP!$1:$1,rBP!$5:$5,MAX(rBP!$5:$5)-AH$5+1))&amp;":"&amp;ADDRESS($S105,SUMIFS(rBP!$1:$1,rBP!$5:$5,MAX(rBP!$5:$5))))))</f>
        <v>10</v>
      </c>
      <c r="AI105" s="69">
        <f ca="1">IF(AI$5="",0,SUMPRODUCT(
INDIRECT(ADDRESS($P105,SUMIFS($1:$1,$5:$5,1))&amp;":"&amp;ADDRESS($P105,AI$1)),
INDIRECT("rBP!"&amp;ADDRESS($S105,SUMIFS(rBP!$1:$1,rBP!$5:$5,MAX(rBP!$5:$5)-AI$5+1))&amp;":"&amp;ADDRESS($S105,SUMIFS(rBP!$1:$1,rBP!$5:$5,MAX(rBP!$5:$5))))))</f>
        <v>40</v>
      </c>
      <c r="AJ105" s="69">
        <f ca="1">IF(AJ$5="",0,SUMPRODUCT(
INDIRECT(ADDRESS($P105,SUMIFS($1:$1,$5:$5,1))&amp;":"&amp;ADDRESS($P105,AJ$1)),
INDIRECT("rBP!"&amp;ADDRESS($S105,SUMIFS(rBP!$1:$1,rBP!$5:$5,MAX(rBP!$5:$5)-AJ$5+1))&amp;":"&amp;ADDRESS($S105,SUMIFS(rBP!$1:$1,rBP!$5:$5,MAX(rBP!$5:$5))))))</f>
        <v>72</v>
      </c>
      <c r="AK105" s="69">
        <f ca="1">IF(AK$5="",0,SUMPRODUCT(
INDIRECT(ADDRESS($P105,SUMIFS($1:$1,$5:$5,1))&amp;":"&amp;ADDRESS($P105,AK$1)),
INDIRECT("rBP!"&amp;ADDRESS($S105,SUMIFS(rBP!$1:$1,rBP!$5:$5,MAX(rBP!$5:$5)-AK$5+1))&amp;":"&amp;ADDRESS($S105,SUMIFS(rBP!$1:$1,rBP!$5:$5,MAX(rBP!$5:$5))))))</f>
        <v>105.25</v>
      </c>
      <c r="AL105" s="69">
        <f ca="1">IF(AL$5="",0,SUMPRODUCT(
INDIRECT(ADDRESS($P105,SUMIFS($1:$1,$5:$5,1))&amp;":"&amp;ADDRESS($P105,AL$1)),
INDIRECT("rBP!"&amp;ADDRESS($S105,SUMIFS(rBP!$1:$1,rBP!$5:$5,MAX(rBP!$5:$5)-AL$5+1))&amp;":"&amp;ADDRESS($S105,SUMIFS(rBP!$1:$1,rBP!$5:$5,MAX(rBP!$5:$5))))))</f>
        <v>134.25</v>
      </c>
      <c r="AM105" s="69">
        <f ca="1">IF(AM$5="",0,SUMPRODUCT(
INDIRECT(ADDRESS($P105,SUMIFS($1:$1,$5:$5,1))&amp;":"&amp;ADDRESS($P105,AM$1)),
INDIRECT("rBP!"&amp;ADDRESS($S105,SUMIFS(rBP!$1:$1,rBP!$5:$5,MAX(rBP!$5:$5)-AM$5+1))&amp;":"&amp;ADDRESS($S105,SUMIFS(rBP!$1:$1,rBP!$5:$5,MAX(rBP!$5:$5))))))</f>
        <v>176.35000000000002</v>
      </c>
      <c r="AN105" s="69">
        <f ca="1">IF(AN$5="",0,SUMPRODUCT(
INDIRECT(ADDRESS($P105,SUMIFS($1:$1,$5:$5,1))&amp;":"&amp;ADDRESS($P105,AN$1)),
INDIRECT("rBP!"&amp;ADDRESS($S105,SUMIFS(rBP!$1:$1,rBP!$5:$5,MAX(rBP!$5:$5)-AN$5+1))&amp;":"&amp;ADDRESS($S105,SUMIFS(rBP!$1:$1,rBP!$5:$5,MAX(rBP!$5:$5))))))</f>
        <v>286.35000000000002</v>
      </c>
      <c r="AO105" s="69">
        <f ca="1">IF(AO$5="",0,SUMPRODUCT(
INDIRECT(ADDRESS($P105,SUMIFS($1:$1,$5:$5,1))&amp;":"&amp;ADDRESS($P105,AO$1)),
INDIRECT("rBP!"&amp;ADDRESS($S105,SUMIFS(rBP!$1:$1,rBP!$5:$5,MAX(rBP!$5:$5)-AO$5+1))&amp;":"&amp;ADDRESS($S105,SUMIFS(rBP!$1:$1,rBP!$5:$5,MAX(rBP!$5:$5))))))</f>
        <v>471.55</v>
      </c>
      <c r="AP105" s="69">
        <f ca="1">IF(AP$5="",0,SUMPRODUCT(
INDIRECT(ADDRESS($P105,SUMIFS($1:$1,$5:$5,1))&amp;":"&amp;ADDRESS($P105,AP$1)),
INDIRECT("rBP!"&amp;ADDRESS($S105,SUMIFS(rBP!$1:$1,rBP!$5:$5,MAX(rBP!$5:$5)-AP$5+1))&amp;":"&amp;ADDRESS($S105,SUMIFS(rBP!$1:$1,rBP!$5:$5,MAX(rBP!$5:$5))))))</f>
        <v>737.42499999999995</v>
      </c>
      <c r="AQ105" s="69">
        <f ca="1">IF(AQ$5="",0,SUMPRODUCT(
INDIRECT(ADDRESS($P105,SUMIFS($1:$1,$5:$5,1))&amp;":"&amp;ADDRESS($P105,AQ$1)),
INDIRECT("rBP!"&amp;ADDRESS($S105,SUMIFS(rBP!$1:$1,rBP!$5:$5,MAX(rBP!$5:$5)-AQ$5+1))&amp;":"&amp;ADDRESS($S105,SUMIFS(rBP!$1:$1,rBP!$5:$5,MAX(rBP!$5:$5))))))</f>
        <v>1074.25</v>
      </c>
      <c r="AR105" s="69">
        <f ca="1">IF(AR$5="",0,SUMPRODUCT(
INDIRECT(ADDRESS($P105,SUMIFS($1:$1,$5:$5,1))&amp;":"&amp;ADDRESS($P105,AR$1)),
INDIRECT("rBP!"&amp;ADDRESS($S105,SUMIFS(rBP!$1:$1,rBP!$5:$5,MAX(rBP!$5:$5)-AR$5+1))&amp;":"&amp;ADDRESS($S105,SUMIFS(rBP!$1:$1,rBP!$5:$5,MAX(rBP!$5:$5))))))</f>
        <v>1452.925</v>
      </c>
      <c r="AS105" s="69">
        <f ca="1">IF(AS$5="",0,SUMPRODUCT(
INDIRECT(ADDRESS($P105,SUMIFS($1:$1,$5:$5,1))&amp;":"&amp;ADDRESS($P105,AS$1)),
INDIRECT("rBP!"&amp;ADDRESS($S105,SUMIFS(rBP!$1:$1,rBP!$5:$5,MAX(rBP!$5:$5)-AS$5+1))&amp;":"&amp;ADDRESS($S105,SUMIFS(rBP!$1:$1,rBP!$5:$5,MAX(rBP!$5:$5))))))</f>
        <v>1856.45</v>
      </c>
      <c r="AT105" s="69">
        <f ca="1">IF(AT$5="",0,SUMPRODUCT(
INDIRECT(ADDRESS($P105,SUMIFS($1:$1,$5:$5,1))&amp;":"&amp;ADDRESS($P105,AT$1)),
INDIRECT("rBP!"&amp;ADDRESS($S105,SUMIFS(rBP!$1:$1,rBP!$5:$5,MAX(rBP!$5:$5)-AT$5+1))&amp;":"&amp;ADDRESS($S105,SUMIFS(rBP!$1:$1,rBP!$5:$5,MAX(rBP!$5:$5))))))</f>
        <v>2272.875</v>
      </c>
      <c r="AU105" s="69">
        <f ca="1">IF(AU$5="",0,SUMPRODUCT(
INDIRECT(ADDRESS($P105,SUMIFS($1:$1,$5:$5,1))&amp;":"&amp;ADDRESS($P105,AU$1)),
INDIRECT("rBP!"&amp;ADDRESS($S105,SUMIFS(rBP!$1:$1,rBP!$5:$5,MAX(rBP!$5:$5)-AU$5+1))&amp;":"&amp;ADDRESS($S105,SUMIFS(rBP!$1:$1,rBP!$5:$5,MAX(rBP!$5:$5))))))</f>
        <v>2696.125</v>
      </c>
      <c r="AV105" s="69">
        <f ca="1">IF(AV$5="",0,SUMPRODUCT(
INDIRECT(ADDRESS($P105,SUMIFS($1:$1,$5:$5,1))&amp;":"&amp;ADDRESS($P105,AV$1)),
INDIRECT("rBP!"&amp;ADDRESS($S105,SUMIFS(rBP!$1:$1,rBP!$5:$5,MAX(rBP!$5:$5)-AV$5+1))&amp;":"&amp;ADDRESS($S105,SUMIFS(rBP!$1:$1,rBP!$5:$5,MAX(rBP!$5:$5))))))</f>
        <v>3122.375</v>
      </c>
      <c r="AW105" s="69">
        <f ca="1">IF(AW$5="",0,SUMPRODUCT(
INDIRECT(ADDRESS($P105,SUMIFS($1:$1,$5:$5,1))&amp;":"&amp;ADDRESS($P105,AW$1)),
INDIRECT("rBP!"&amp;ADDRESS($S105,SUMIFS(rBP!$1:$1,rBP!$5:$5,MAX(rBP!$5:$5)-AW$5+1))&amp;":"&amp;ADDRESS($S105,SUMIFS(rBP!$1:$1,rBP!$5:$5,MAX(rBP!$5:$5))))))</f>
        <v>3549.375</v>
      </c>
      <c r="AX105" s="69">
        <f ca="1">IF(AX$5="",0,SUMPRODUCT(
INDIRECT(ADDRESS($P105,SUMIFS($1:$1,$5:$5,1))&amp;":"&amp;ADDRESS($P105,AX$1)),
INDIRECT("rBP!"&amp;ADDRESS($S105,SUMIFS(rBP!$1:$1,rBP!$5:$5,MAX(rBP!$5:$5)-AX$5+1))&amp;":"&amp;ADDRESS($S105,SUMIFS(rBP!$1:$1,rBP!$5:$5,MAX(rBP!$5:$5))))))</f>
        <v>3976.75</v>
      </c>
      <c r="AY105" s="69">
        <f ca="1">IF(AY$5="",0,SUMPRODUCT(
INDIRECT(ADDRESS($P105,SUMIFS($1:$1,$5:$5,1))&amp;":"&amp;ADDRESS($P105,AY$1)),
INDIRECT("rBP!"&amp;ADDRESS($S105,SUMIFS(rBP!$1:$1,rBP!$5:$5,MAX(rBP!$5:$5)-AY$5+1))&amp;":"&amp;ADDRESS($S105,SUMIFS(rBP!$1:$1,rBP!$5:$5,MAX(rBP!$5:$5))))))</f>
        <v>4404.25</v>
      </c>
      <c r="AZ105" s="69">
        <f ca="1">IF(AZ$5="",0,SUMPRODUCT(
INDIRECT(ADDRESS($P105,SUMIFS($1:$1,$5:$5,1))&amp;":"&amp;ADDRESS($P105,AZ$1)),
INDIRECT("rBP!"&amp;ADDRESS($S105,SUMIFS(rBP!$1:$1,rBP!$5:$5,MAX(rBP!$5:$5)-AZ$5+1))&amp;":"&amp;ADDRESS($S105,SUMIFS(rBP!$1:$1,rBP!$5:$5,MAX(rBP!$5:$5))))))</f>
        <v>4831.75</v>
      </c>
      <c r="BA105" s="69">
        <f ca="1">IF(BA$5="",0,SUMPRODUCT(
INDIRECT(ADDRESS($P105,SUMIFS($1:$1,$5:$5,1))&amp;":"&amp;ADDRESS($P105,BA$1)),
INDIRECT("rBP!"&amp;ADDRESS($S105,SUMIFS(rBP!$1:$1,rBP!$5:$5,MAX(rBP!$5:$5)-BA$5+1))&amp;":"&amp;ADDRESS($S105,SUMIFS(rBP!$1:$1,rBP!$5:$5,MAX(rBP!$5:$5))))))</f>
        <v>5259.25</v>
      </c>
      <c r="BB105" s="69">
        <f ca="1">IF(BB$5="",0,SUMPRODUCT(
INDIRECT(ADDRESS($P105,SUMIFS($1:$1,$5:$5,1))&amp;":"&amp;ADDRESS($P105,BB$1)),
INDIRECT("rBP!"&amp;ADDRESS($S105,SUMIFS(rBP!$1:$1,rBP!$5:$5,MAX(rBP!$5:$5)-BB$5+1))&amp;":"&amp;ADDRESS($S105,SUMIFS(rBP!$1:$1,rBP!$5:$5,MAX(rBP!$5:$5))))))</f>
        <v>5686.75</v>
      </c>
      <c r="BC105" s="69">
        <f ca="1">IF(BC$5="",0,SUMPRODUCT(
INDIRECT(ADDRESS($P105,SUMIFS($1:$1,$5:$5,1))&amp;":"&amp;ADDRESS($P105,BC$1)),
INDIRECT("rBP!"&amp;ADDRESS($S105,SUMIFS(rBP!$1:$1,rBP!$5:$5,MAX(rBP!$5:$5)-BC$5+1))&amp;":"&amp;ADDRESS($S105,SUMIFS(rBP!$1:$1,rBP!$5:$5,MAX(rBP!$5:$5))))))</f>
        <v>6114.25</v>
      </c>
      <c r="BD105" s="69">
        <f ca="1">IF(BD$5="",0,SUMPRODUCT(
INDIRECT(ADDRESS($P105,SUMIFS($1:$1,$5:$5,1))&amp;":"&amp;ADDRESS($P105,BD$1)),
INDIRECT("rBP!"&amp;ADDRESS($S105,SUMIFS(rBP!$1:$1,rBP!$5:$5,MAX(rBP!$5:$5)-BD$5+1))&amp;":"&amp;ADDRESS($S105,SUMIFS(rBP!$1:$1,rBP!$5:$5,MAX(rBP!$5:$5))))))</f>
        <v>6541.75</v>
      </c>
      <c r="BE105" s="69">
        <f ca="1">IF(BE$5="",0,SUMPRODUCT(
INDIRECT(ADDRESS($P105,SUMIFS($1:$1,$5:$5,1))&amp;":"&amp;ADDRESS($P105,BE$1)),
INDIRECT("rBP!"&amp;ADDRESS($S105,SUMIFS(rBP!$1:$1,rBP!$5:$5,MAX(rBP!$5:$5)-BE$5+1))&amp;":"&amp;ADDRESS($S105,SUMIFS(rBP!$1:$1,rBP!$5:$5,MAX(rBP!$5:$5))))))</f>
        <v>6944.25</v>
      </c>
      <c r="BF105" s="69">
        <f ca="1">IF(BF$5="",0,SUMPRODUCT(
INDIRECT(ADDRESS($P105,SUMIFS($1:$1,$5:$5,1))&amp;":"&amp;ADDRESS($P105,BF$1)),
INDIRECT("rBP!"&amp;ADDRESS($S105,SUMIFS(rBP!$1:$1,rBP!$5:$5,MAX(rBP!$5:$5)-BF$5+1))&amp;":"&amp;ADDRESS($S105,SUMIFS(rBP!$1:$1,rBP!$5:$5,MAX(rBP!$5:$5))))))</f>
        <v>7271.75</v>
      </c>
      <c r="BG105" s="69">
        <f ca="1">IF(BG$5="",0,SUMPRODUCT(
INDIRECT(ADDRESS($P105,SUMIFS($1:$1,$5:$5,1))&amp;":"&amp;ADDRESS($P105,BG$1)),
INDIRECT("rBP!"&amp;ADDRESS($S105,SUMIFS(rBP!$1:$1,rBP!$5:$5,MAX(rBP!$5:$5)-BG$5+1))&amp;":"&amp;ADDRESS($S105,SUMIFS(rBP!$1:$1,rBP!$5:$5,MAX(rBP!$5:$5))))))</f>
        <v>7519.25</v>
      </c>
      <c r="BH105" s="69">
        <f ca="1">IF(BH$5="",0,SUMPRODUCT(
INDIRECT(ADDRESS($P105,SUMIFS($1:$1,$5:$5,1))&amp;":"&amp;ADDRESS($P105,BH$1)),
INDIRECT("rBP!"&amp;ADDRESS($S105,SUMIFS(rBP!$1:$1,rBP!$5:$5,MAX(rBP!$5:$5)-BH$5+1))&amp;":"&amp;ADDRESS($S105,SUMIFS(rBP!$1:$1,rBP!$5:$5,MAX(rBP!$5:$5))))))</f>
        <v>7683.625</v>
      </c>
      <c r="BI105" s="69">
        <f ca="1">IF(BI$5="",0,SUMPRODUCT(
INDIRECT(ADDRESS($P105,SUMIFS($1:$1,$5:$5,1))&amp;":"&amp;ADDRESS($P105,BI$1)),
INDIRECT("rBP!"&amp;ADDRESS($S105,SUMIFS(rBP!$1:$1,rBP!$5:$5,MAX(rBP!$5:$5)-BI$5+1))&amp;":"&amp;ADDRESS($S105,SUMIFS(rBP!$1:$1,rBP!$5:$5,MAX(rBP!$5:$5))))))</f>
        <v>7775.5</v>
      </c>
      <c r="BJ105" s="69">
        <f ca="1">IF(BJ$5="",0,SUMPRODUCT(
INDIRECT(ADDRESS($P105,SUMIFS($1:$1,$5:$5,1))&amp;":"&amp;ADDRESS($P105,BJ$1)),
INDIRECT("rBP!"&amp;ADDRESS($S105,SUMIFS(rBP!$1:$1,rBP!$5:$5,MAX(rBP!$5:$5)-BJ$5+1))&amp;":"&amp;ADDRESS($S105,SUMIFS(rBP!$1:$1,rBP!$5:$5,MAX(rBP!$5:$5))))))</f>
        <v>7824.625</v>
      </c>
      <c r="BK105" s="69">
        <f ca="1">IF(BK$5="",0,SUMPRODUCT(
INDIRECT(ADDRESS($P105,SUMIFS($1:$1,$5:$5,1))&amp;":"&amp;ADDRESS($P105,BK$1)),
INDIRECT("rBP!"&amp;ADDRESS($S105,SUMIFS(rBP!$1:$1,rBP!$5:$5,MAX(rBP!$5:$5)-BK$5+1))&amp;":"&amp;ADDRESS($S105,SUMIFS(rBP!$1:$1,rBP!$5:$5,MAX(rBP!$5:$5))))))</f>
        <v>7848.75</v>
      </c>
      <c r="BL105" s="69">
        <f ca="1">IF(BL$5="",0,SUMPRODUCT(
INDIRECT(ADDRESS($P105,SUMIFS($1:$1,$5:$5,1))&amp;":"&amp;ADDRESS($P105,BL$1)),
INDIRECT("rBP!"&amp;ADDRESS($S105,SUMIFS(rBP!$1:$1,rBP!$5:$5,MAX(rBP!$5:$5)-BL$5+1))&amp;":"&amp;ADDRESS($S105,SUMIFS(rBP!$1:$1,rBP!$5:$5,MAX(rBP!$5:$5))))))</f>
        <v>7859.875</v>
      </c>
      <c r="BM105" s="69">
        <f ca="1">IF(BM$5="",0,SUMPRODUCT(
INDIRECT(ADDRESS($P105,SUMIFS($1:$1,$5:$5,1))&amp;":"&amp;ADDRESS($P105,BM$1)),
INDIRECT("rBP!"&amp;ADDRESS($S105,SUMIFS(rBP!$1:$1,rBP!$5:$5,MAX(rBP!$5:$5)-BM$5+1))&amp;":"&amp;ADDRESS($S105,SUMIFS(rBP!$1:$1,rBP!$5:$5,MAX(rBP!$5:$5))))))</f>
        <v>7864.125</v>
      </c>
      <c r="BN105" s="69">
        <f ca="1">IF(BN$5="",0,SUMPRODUCT(
INDIRECT(ADDRESS($P105,SUMIFS($1:$1,$5:$5,1))&amp;":"&amp;ADDRESS($P105,BN$1)),
INDIRECT("rBP!"&amp;ADDRESS($S105,SUMIFS(rBP!$1:$1,rBP!$5:$5,MAX(rBP!$5:$5)-BN$5+1))&amp;":"&amp;ADDRESS($S105,SUMIFS(rBP!$1:$1,rBP!$5:$5,MAX(rBP!$5:$5))))))</f>
        <v>7865.375</v>
      </c>
      <c r="BO105" s="69">
        <f ca="1">IF(BO$5="",0,SUMPRODUCT(
INDIRECT(ADDRESS($P105,SUMIFS($1:$1,$5:$5,1))&amp;":"&amp;ADDRESS($P105,BO$1)),
INDIRECT("rBP!"&amp;ADDRESS($S105,SUMIFS(rBP!$1:$1,rBP!$5:$5,MAX(rBP!$5:$5)-BO$5+1))&amp;":"&amp;ADDRESS($S105,SUMIFS(rBP!$1:$1,rBP!$5:$5,MAX(rBP!$5:$5))))))</f>
        <v>7865.875</v>
      </c>
      <c r="BP105" s="69">
        <f ca="1">IF(BP$5="",0,SUMPRODUCT(
INDIRECT(ADDRESS($P105,SUMIFS($1:$1,$5:$5,1))&amp;":"&amp;ADDRESS($P105,BP$1)),
INDIRECT("rBP!"&amp;ADDRESS($S105,SUMIFS(rBP!$1:$1,rBP!$5:$5,MAX(rBP!$5:$5)-BP$5+1))&amp;":"&amp;ADDRESS($S105,SUMIFS(rBP!$1:$1,rBP!$5:$5,MAX(rBP!$5:$5))))))</f>
        <v>7866.0000000000009</v>
      </c>
      <c r="BQ105" s="69">
        <f ca="1">IF(BQ$5="",0,SUMPRODUCT(
INDIRECT(ADDRESS($P105,SUMIFS($1:$1,$5:$5,1))&amp;":"&amp;ADDRESS($P105,BQ$1)),
INDIRECT("rBP!"&amp;ADDRESS($S105,SUMIFS(rBP!$1:$1,rBP!$5:$5,MAX(rBP!$5:$5)-BQ$5+1))&amp;":"&amp;ADDRESS($S105,SUMIFS(rBP!$1:$1,rBP!$5:$5,MAX(rBP!$5:$5))))))</f>
        <v>7866.0000000000009</v>
      </c>
      <c r="BR105" s="69">
        <f ca="1">IF(BR$5="",0,SUMPRODUCT(
INDIRECT(ADDRESS($P105,SUMIFS($1:$1,$5:$5,1))&amp;":"&amp;ADDRESS($P105,BR$1)),
INDIRECT("rBP!"&amp;ADDRESS($S105,SUMIFS(rBP!$1:$1,rBP!$5:$5,MAX(rBP!$5:$5)-BR$5+1))&amp;":"&amp;ADDRESS($S105,SUMIFS(rBP!$1:$1,rBP!$5:$5,MAX(rBP!$5:$5))))))</f>
        <v>7866.0000000000009</v>
      </c>
      <c r="BS105" s="69">
        <f ca="1">IF(BS$5="",0,SUMPRODUCT(
INDIRECT(ADDRESS($P105,SUMIFS($1:$1,$5:$5,1))&amp;":"&amp;ADDRESS($P105,BS$1)),
INDIRECT("rBP!"&amp;ADDRESS($S105,SUMIFS(rBP!$1:$1,rBP!$5:$5,MAX(rBP!$5:$5)-BS$5+1))&amp;":"&amp;ADDRESS($S105,SUMIFS(rBP!$1:$1,rBP!$5:$5,MAX(rBP!$5:$5))))))</f>
        <v>7866.0000000000009</v>
      </c>
      <c r="BT105" s="69">
        <f ca="1">IF(BT$5="",0,SUMPRODUCT(
INDIRECT(ADDRESS($P105,SUMIFS($1:$1,$5:$5,1))&amp;":"&amp;ADDRESS($P105,BT$1)),
INDIRECT("rBP!"&amp;ADDRESS($S105,SUMIFS(rBP!$1:$1,rBP!$5:$5,MAX(rBP!$5:$5)-BT$5+1))&amp;":"&amp;ADDRESS($S105,SUMIFS(rBP!$1:$1,rBP!$5:$5,MAX(rBP!$5:$5))))))</f>
        <v>7866.0000000000009</v>
      </c>
      <c r="BU105" s="69">
        <f ca="1">IF(BU$5="",0,SUMPRODUCT(
INDIRECT(ADDRESS($P105,SUMIFS($1:$1,$5:$5,1))&amp;":"&amp;ADDRESS($P105,BU$1)),
INDIRECT("rBP!"&amp;ADDRESS($S105,SUMIFS(rBP!$1:$1,rBP!$5:$5,MAX(rBP!$5:$5)-BU$5+1))&amp;":"&amp;ADDRESS($S105,SUMIFS(rBP!$1:$1,rBP!$5:$5,MAX(rBP!$5:$5))))))</f>
        <v>7866.0000000000009</v>
      </c>
      <c r="BV105" s="69">
        <f ca="1">IF(BV$5="",0,SUMPRODUCT(
INDIRECT(ADDRESS($P105,SUMIFS($1:$1,$5:$5,1))&amp;":"&amp;ADDRESS($P105,BV$1)),
INDIRECT("rBP!"&amp;ADDRESS($S105,SUMIFS(rBP!$1:$1,rBP!$5:$5,MAX(rBP!$5:$5)-BV$5+1))&amp;":"&amp;ADDRESS($S105,SUMIFS(rBP!$1:$1,rBP!$5:$5,MAX(rBP!$5:$5))))))</f>
        <v>0</v>
      </c>
      <c r="BW105" s="69">
        <f ca="1">IF(BW$5="",0,SUMPRODUCT(
INDIRECT(ADDRESS($P105,SUMIFS($1:$1,$5:$5,1))&amp;":"&amp;ADDRESS($P105,BW$1)),
INDIRECT("rBP!"&amp;ADDRESS($S105,SUMIFS(rBP!$1:$1,rBP!$5:$5,MAX(rBP!$5:$5)-BW$5+1))&amp;":"&amp;ADDRESS($S105,SUMIFS(rBP!$1:$1,rBP!$5:$5,MAX(rBP!$5:$5))))))</f>
        <v>0</v>
      </c>
      <c r="BX105" s="69">
        <f ca="1">IF(BX$5="",0,SUMPRODUCT(
INDIRECT(ADDRESS($P105,SUMIFS($1:$1,$5:$5,1))&amp;":"&amp;ADDRESS($P105,BX$1)),
INDIRECT("rBP!"&amp;ADDRESS($S105,SUMIFS(rBP!$1:$1,rBP!$5:$5,MAX(rBP!$5:$5)-BX$5+1))&amp;":"&amp;ADDRESS($S105,SUMIFS(rBP!$1:$1,rBP!$5:$5,MAX(rBP!$5:$5))))))</f>
        <v>0</v>
      </c>
      <c r="BY105" s="69">
        <f ca="1">IF(BY$5="",0,SUMPRODUCT(
INDIRECT(ADDRESS($P105,SUMIFS($1:$1,$5:$5,1))&amp;":"&amp;ADDRESS($P105,BY$1)),
INDIRECT("rBP!"&amp;ADDRESS($S105,SUMIFS(rBP!$1:$1,rBP!$5:$5,MAX(rBP!$5:$5)-BY$5+1))&amp;":"&amp;ADDRESS($S105,SUMIFS(rBP!$1:$1,rBP!$5:$5,MAX(rBP!$5:$5))))))</f>
        <v>0</v>
      </c>
      <c r="BZ105" s="69">
        <f ca="1">IF(BZ$5="",0,SUMPRODUCT(
INDIRECT(ADDRESS($P105,SUMIFS($1:$1,$5:$5,1))&amp;":"&amp;ADDRESS($P105,BZ$1)),
INDIRECT("rBP!"&amp;ADDRESS($S105,SUMIFS(rBP!$1:$1,rBP!$5:$5,MAX(rBP!$5:$5)-BZ$5+1))&amp;":"&amp;ADDRESS($S105,SUMIFS(rBP!$1:$1,rBP!$5:$5,MAX(rBP!$5:$5))))))</f>
        <v>0</v>
      </c>
      <c r="CA105" s="69">
        <f ca="1">IF(CA$5="",0,SUMPRODUCT(
INDIRECT(ADDRESS($P105,SUMIFS($1:$1,$5:$5,1))&amp;":"&amp;ADDRESS($P105,CA$1)),
INDIRECT("rBP!"&amp;ADDRESS($S105,SUMIFS(rBP!$1:$1,rBP!$5:$5,MAX(rBP!$5:$5)-CA$5+1))&amp;":"&amp;ADDRESS($S105,SUMIFS(rBP!$1:$1,rBP!$5:$5,MAX(rBP!$5:$5))))))</f>
        <v>0</v>
      </c>
      <c r="CB105" s="69">
        <f ca="1">IF(CB$5="",0,SUMPRODUCT(
INDIRECT(ADDRESS($P105,SUMIFS($1:$1,$5:$5,1))&amp;":"&amp;ADDRESS($P105,CB$1)),
INDIRECT("rBP!"&amp;ADDRESS($S105,SUMIFS(rBP!$1:$1,rBP!$5:$5,MAX(rBP!$5:$5)-CB$5+1))&amp;":"&amp;ADDRESS($S105,SUMIFS(rBP!$1:$1,rBP!$5:$5,MAX(rBP!$5:$5))))))</f>
        <v>0</v>
      </c>
      <c r="CC105" s="69">
        <f ca="1">IF(CC$5="",0,SUMPRODUCT(
INDIRECT(ADDRESS($P105,SUMIFS($1:$1,$5:$5,1))&amp;":"&amp;ADDRESS($P105,CC$1)),
INDIRECT("rBP!"&amp;ADDRESS($S105,SUMIFS(rBP!$1:$1,rBP!$5:$5,MAX(rBP!$5:$5)-CC$5+1))&amp;":"&amp;ADDRESS($S105,SUMIFS(rBP!$1:$1,rBP!$5:$5,MAX(rBP!$5:$5))))))</f>
        <v>0</v>
      </c>
      <c r="CD105" s="69">
        <f ca="1">IF(CD$5="",0,SUMPRODUCT(
INDIRECT(ADDRESS($P105,SUMIFS($1:$1,$5:$5,1))&amp;":"&amp;ADDRESS($P105,CD$1)),
INDIRECT("rBP!"&amp;ADDRESS($S105,SUMIFS(rBP!$1:$1,rBP!$5:$5,MAX(rBP!$5:$5)-CD$5+1))&amp;":"&amp;ADDRESS($S105,SUMIFS(rBP!$1:$1,rBP!$5:$5,MAX(rBP!$5:$5))))))</f>
        <v>0</v>
      </c>
      <c r="CE105" s="69">
        <f ca="1">IF(CE$5="",0,SUMPRODUCT(
INDIRECT(ADDRESS($P105,SUMIFS($1:$1,$5:$5,1))&amp;":"&amp;ADDRESS($P105,CE$1)),
INDIRECT("rBP!"&amp;ADDRESS($S105,SUMIFS(rBP!$1:$1,rBP!$5:$5,MAX(rBP!$5:$5)-CE$5+1))&amp;":"&amp;ADDRESS($S105,SUMIFS(rBP!$1:$1,rBP!$5:$5,MAX(rBP!$5:$5))))))</f>
        <v>0</v>
      </c>
      <c r="CF105" s="69">
        <f ca="1">IF(CF$5="",0,SUMPRODUCT(
INDIRECT(ADDRESS($P105,SUMIFS($1:$1,$5:$5,1))&amp;":"&amp;ADDRESS($P105,CF$1)),
INDIRECT("rBP!"&amp;ADDRESS($S105,SUMIFS(rBP!$1:$1,rBP!$5:$5,MAX(rBP!$5:$5)-CF$5+1))&amp;":"&amp;ADDRESS($S105,SUMIFS(rBP!$1:$1,rBP!$5:$5,MAX(rBP!$5:$5))))))</f>
        <v>0</v>
      </c>
      <c r="CG105" s="69">
        <f ca="1">IF(CG$5="",0,SUMPRODUCT(
INDIRECT(ADDRESS($P105,SUMIFS($1:$1,$5:$5,1))&amp;":"&amp;ADDRESS($P105,CG$1)),
INDIRECT("rBP!"&amp;ADDRESS($S105,SUMIFS(rBP!$1:$1,rBP!$5:$5,MAX(rBP!$5:$5)-CG$5+1))&amp;":"&amp;ADDRESS($S105,SUMIFS(rBP!$1:$1,rBP!$5:$5,MAX(rBP!$5:$5))))))</f>
        <v>0</v>
      </c>
      <c r="CH105" s="69">
        <f ca="1">IF(CH$5="",0,SUMPRODUCT(
INDIRECT(ADDRESS($P105,SUMIFS($1:$1,$5:$5,1))&amp;":"&amp;ADDRESS($P105,CH$1)),
INDIRECT("rBP!"&amp;ADDRESS($S105,SUMIFS(rBP!$1:$1,rBP!$5:$5,MAX(rBP!$5:$5)-CH$5+1))&amp;":"&amp;ADDRESS($S105,SUMIFS(rBP!$1:$1,rBP!$5:$5,MAX(rBP!$5:$5))))))</f>
        <v>0</v>
      </c>
      <c r="CI105" s="69">
        <f ca="1">IF(CI$5="",0,SUMPRODUCT(
INDIRECT(ADDRESS($P105,SUMIFS($1:$1,$5:$5,1))&amp;":"&amp;ADDRESS($P105,CI$1)),
INDIRECT("rBP!"&amp;ADDRESS($S105,SUMIFS(rBP!$1:$1,rBP!$5:$5,MAX(rBP!$5:$5)-CI$5+1))&amp;":"&amp;ADDRESS($S105,SUMIFS(rBP!$1:$1,rBP!$5:$5,MAX(rBP!$5:$5))))))</f>
        <v>0</v>
      </c>
      <c r="CJ105" s="69">
        <f ca="1">IF(CJ$5="",0,SUMPRODUCT(
INDIRECT(ADDRESS($P105,SUMIFS($1:$1,$5:$5,1))&amp;":"&amp;ADDRESS($P105,CJ$1)),
INDIRECT("rBP!"&amp;ADDRESS($S105,SUMIFS(rBP!$1:$1,rBP!$5:$5,MAX(rBP!$5:$5)-CJ$5+1))&amp;":"&amp;ADDRESS($S105,SUMIFS(rBP!$1:$1,rBP!$5:$5,MAX(rBP!$5:$5))))))</f>
        <v>0</v>
      </c>
      <c r="CK105" s="69">
        <f ca="1">IF(CK$5="",0,SUMPRODUCT(
INDIRECT(ADDRESS($P105,SUMIFS($1:$1,$5:$5,1))&amp;":"&amp;ADDRESS($P105,CK$1)),
INDIRECT("rBP!"&amp;ADDRESS($S105,SUMIFS(rBP!$1:$1,rBP!$5:$5,MAX(rBP!$5:$5)-CK$5+1))&amp;":"&amp;ADDRESS($S105,SUMIFS(rBP!$1:$1,rBP!$5:$5,MAX(rBP!$5:$5))))))</f>
        <v>0</v>
      </c>
      <c r="CL105" s="69">
        <f ca="1">IF(CL$5="",0,SUMPRODUCT(
INDIRECT(ADDRESS($P105,SUMIFS($1:$1,$5:$5,1))&amp;":"&amp;ADDRESS($P105,CL$1)),
INDIRECT("rBP!"&amp;ADDRESS($S105,SUMIFS(rBP!$1:$1,rBP!$5:$5,MAX(rBP!$5:$5)-CL$5+1))&amp;":"&amp;ADDRESS($S105,SUMIFS(rBP!$1:$1,rBP!$5:$5,MAX(rBP!$5:$5))))))</f>
        <v>0</v>
      </c>
      <c r="CM105" s="69">
        <f ca="1">IF(CM$5="",0,SUMPRODUCT(
INDIRECT(ADDRESS($P105,SUMIFS($1:$1,$5:$5,1))&amp;":"&amp;ADDRESS($P105,CM$1)),
INDIRECT("rBP!"&amp;ADDRESS($S105,SUMIFS(rBP!$1:$1,rBP!$5:$5,MAX(rBP!$5:$5)-CM$5+1))&amp;":"&amp;ADDRESS($S105,SUMIFS(rBP!$1:$1,rBP!$5:$5,MAX(rBP!$5:$5))))))</f>
        <v>0</v>
      </c>
      <c r="CN105" s="69">
        <f ca="1">IF(CN$5="",0,SUMPRODUCT(
INDIRECT(ADDRESS($P105,SUMIFS($1:$1,$5:$5,1))&amp;":"&amp;ADDRESS($P105,CN$1)),
INDIRECT("rBP!"&amp;ADDRESS($S105,SUMIFS(rBP!$1:$1,rBP!$5:$5,MAX(rBP!$5:$5)-CN$5+1))&amp;":"&amp;ADDRESS($S105,SUMIFS(rBP!$1:$1,rBP!$5:$5,MAX(rBP!$5:$5))))))</f>
        <v>0</v>
      </c>
      <c r="CO105" s="69">
        <f ca="1">IF(CO$5="",0,SUMPRODUCT(
INDIRECT(ADDRESS($P105,SUMIFS($1:$1,$5:$5,1))&amp;":"&amp;ADDRESS($P105,CO$1)),
INDIRECT("rBP!"&amp;ADDRESS($S105,SUMIFS(rBP!$1:$1,rBP!$5:$5,MAX(rBP!$5:$5)-CO$5+1))&amp;":"&amp;ADDRESS($S105,SUMIFS(rBP!$1:$1,rBP!$5:$5,MAX(rBP!$5:$5))))))</f>
        <v>0</v>
      </c>
      <c r="CP105" s="69">
        <f ca="1">IF(CP$5="",0,SUMPRODUCT(
INDIRECT(ADDRESS($P105,SUMIFS($1:$1,$5:$5,1))&amp;":"&amp;ADDRESS($P105,CP$1)),
INDIRECT("rBP!"&amp;ADDRESS($S105,SUMIFS(rBP!$1:$1,rBP!$5:$5,MAX(rBP!$5:$5)-CP$5+1))&amp;":"&amp;ADDRESS($S105,SUMIFS(rBP!$1:$1,rBP!$5:$5,MAX(rBP!$5:$5))))))</f>
        <v>0</v>
      </c>
      <c r="CQ105" s="69">
        <f ca="1">IF(CQ$5="",0,SUMPRODUCT(
INDIRECT(ADDRESS($P105,SUMIFS($1:$1,$5:$5,1))&amp;":"&amp;ADDRESS($P105,CQ$1)),
INDIRECT("rBP!"&amp;ADDRESS($S105,SUMIFS(rBP!$1:$1,rBP!$5:$5,MAX(rBP!$5:$5)-CQ$5+1))&amp;":"&amp;ADDRESS($S105,SUMIFS(rBP!$1:$1,rBP!$5:$5,MAX(rBP!$5:$5))))))</f>
        <v>0</v>
      </c>
      <c r="CR105" s="69">
        <f ca="1">IF(CR$5="",0,SUMPRODUCT(
INDIRECT(ADDRESS($P105,SUMIFS($1:$1,$5:$5,1))&amp;":"&amp;ADDRESS($P105,CR$1)),
INDIRECT("rBP!"&amp;ADDRESS($S105,SUMIFS(rBP!$1:$1,rBP!$5:$5,MAX(rBP!$5:$5)-CR$5+1))&amp;":"&amp;ADDRESS($S105,SUMIFS(rBP!$1:$1,rBP!$5:$5,MAX(rBP!$5:$5))))))</f>
        <v>0</v>
      </c>
      <c r="CS105" s="69">
        <f ca="1">IF(CS$5="",0,SUMPRODUCT(
INDIRECT(ADDRESS($P105,SUMIFS($1:$1,$5:$5,1))&amp;":"&amp;ADDRESS($P105,CS$1)),
INDIRECT("rBP!"&amp;ADDRESS($S105,SUMIFS(rBP!$1:$1,rBP!$5:$5,MAX(rBP!$5:$5)-CS$5+1))&amp;":"&amp;ADDRESS($S105,SUMIFS(rBP!$1:$1,rBP!$5:$5,MAX(rBP!$5:$5))))))</f>
        <v>0</v>
      </c>
      <c r="CT105" s="69">
        <f ca="1">IF(CT$5="",0,SUMPRODUCT(
INDIRECT(ADDRESS($P105,SUMIFS($1:$1,$5:$5,1))&amp;":"&amp;ADDRESS($P105,CT$1)),
INDIRECT("rBP!"&amp;ADDRESS($S105,SUMIFS(rBP!$1:$1,rBP!$5:$5,MAX(rBP!$5:$5)-CT$5+1))&amp;":"&amp;ADDRESS($S105,SUMIFS(rBP!$1:$1,rBP!$5:$5,MAX(rBP!$5:$5))))))</f>
        <v>0</v>
      </c>
    </row>
    <row r="106" spans="1:98" s="27" customFormat="1" ht="12" x14ac:dyDescent="0.25">
      <c r="A106" s="26">
        <f>ROW()</f>
        <v>106</v>
      </c>
      <c r="E106" s="24"/>
      <c r="F106" s="66" t="str">
        <f>F97</f>
        <v>Поступление ГП на склад ГП в натуральных величинах</v>
      </c>
      <c r="G106" s="27" t="str">
        <f>BP!$F$28</f>
        <v>Соцсборы</v>
      </c>
      <c r="M106" s="2" t="str">
        <f>BP!$M$28</f>
        <v>час</v>
      </c>
      <c r="P106" s="71">
        <f t="shared" si="14"/>
        <v>7</v>
      </c>
      <c r="R106" s="24"/>
      <c r="S106" s="71">
        <f>BP!$A160</f>
        <v>160</v>
      </c>
      <c r="T106" s="67"/>
      <c r="U106" s="67"/>
      <c r="V106" s="75"/>
      <c r="W106" s="29">
        <f ca="1">SUM(INDIRECT(ADDRESS(ROW(),SUMIFS($1:$1,$5:$5,1))):INDIRECT(ADDRESS(ROW(),SUMIFS($1:$1,$5:$5,MAX($5:$5)))))</f>
        <v>559173.9</v>
      </c>
      <c r="X106" s="67"/>
      <c r="Y106" s="67"/>
      <c r="Z106" s="69">
        <f ca="1">IF(Z$5="",0,SUMPRODUCT(
INDIRECT(ADDRESS($P106,SUMIFS($1:$1,$5:$5,1))&amp;":"&amp;ADDRESS($P106,Z$1)),
INDIRECT("rBP!"&amp;ADDRESS($S106,SUMIFS(rBP!$1:$1,rBP!$5:$5,MAX(rBP!$5:$5)-Z$5+1))&amp;":"&amp;ADDRESS($S106,SUMIFS(rBP!$1:$1,rBP!$5:$5,MAX(rBP!$5:$5))))))</f>
        <v>0</v>
      </c>
      <c r="AA106" s="69">
        <f ca="1">IF(AA$5="",0,SUMPRODUCT(
INDIRECT(ADDRESS($P106,SUMIFS($1:$1,$5:$5,1))&amp;":"&amp;ADDRESS($P106,AA$1)),
INDIRECT("rBP!"&amp;ADDRESS($S106,SUMIFS(rBP!$1:$1,rBP!$5:$5,MAX(rBP!$5:$5)-AA$5+1))&amp;":"&amp;ADDRESS($S106,SUMIFS(rBP!$1:$1,rBP!$5:$5,MAX(rBP!$5:$5))))))</f>
        <v>0</v>
      </c>
      <c r="AB106" s="69">
        <f ca="1">IF(AB$5="",0,SUMPRODUCT(
INDIRECT(ADDRESS($P106,SUMIFS($1:$1,$5:$5,1))&amp;":"&amp;ADDRESS($P106,AB$1)),
INDIRECT("rBP!"&amp;ADDRESS($S106,SUMIFS(rBP!$1:$1,rBP!$5:$5,MAX(rBP!$5:$5)-AB$5+1))&amp;":"&amp;ADDRESS($S106,SUMIFS(rBP!$1:$1,rBP!$5:$5,MAX(rBP!$5:$5))))))</f>
        <v>0</v>
      </c>
      <c r="AC106" s="69">
        <f ca="1">IF(AC$5="",0,SUMPRODUCT(
INDIRECT(ADDRESS($P106,SUMIFS($1:$1,$5:$5,1))&amp;":"&amp;ADDRESS($P106,AC$1)),
INDIRECT("rBP!"&amp;ADDRESS($S106,SUMIFS(rBP!$1:$1,rBP!$5:$5,MAX(rBP!$5:$5)-AC$5+1))&amp;":"&amp;ADDRESS($S106,SUMIFS(rBP!$1:$1,rBP!$5:$5,MAX(rBP!$5:$5))))))</f>
        <v>0</v>
      </c>
      <c r="AD106" s="69">
        <f ca="1">IF(AD$5="",0,SUMPRODUCT(
INDIRECT(ADDRESS($P106,SUMIFS($1:$1,$5:$5,1))&amp;":"&amp;ADDRESS($P106,AD$1)),
INDIRECT("rBP!"&amp;ADDRESS($S106,SUMIFS(rBP!$1:$1,rBP!$5:$5,MAX(rBP!$5:$5)-AD$5+1))&amp;":"&amp;ADDRESS($S106,SUMIFS(rBP!$1:$1,rBP!$5:$5,MAX(rBP!$5:$5))))))</f>
        <v>0</v>
      </c>
      <c r="AE106" s="69">
        <f ca="1">IF(AE$5="",0,SUMPRODUCT(
INDIRECT(ADDRESS($P106,SUMIFS($1:$1,$5:$5,1))&amp;":"&amp;ADDRESS($P106,AE$1)),
INDIRECT("rBP!"&amp;ADDRESS($S106,SUMIFS(rBP!$1:$1,rBP!$5:$5,MAX(rBP!$5:$5)-AE$5+1))&amp;":"&amp;ADDRESS($S106,SUMIFS(rBP!$1:$1,rBP!$5:$5,MAX(rBP!$5:$5))))))</f>
        <v>0</v>
      </c>
      <c r="AF106" s="69">
        <f ca="1">IF(AF$5="",0,SUMPRODUCT(
INDIRECT(ADDRESS($P106,SUMIFS($1:$1,$5:$5,1))&amp;":"&amp;ADDRESS($P106,AF$1)),
INDIRECT("rBP!"&amp;ADDRESS($S106,SUMIFS(rBP!$1:$1,rBP!$5:$5,MAX(rBP!$5:$5)-AF$5+1))&amp;":"&amp;ADDRESS($S106,SUMIFS(rBP!$1:$1,rBP!$5:$5,MAX(rBP!$5:$5))))))</f>
        <v>0</v>
      </c>
      <c r="AG106" s="69">
        <f ca="1">IF(AG$5="",0,SUMPRODUCT(
INDIRECT(ADDRESS($P106,SUMIFS($1:$1,$5:$5,1))&amp;":"&amp;ADDRESS($P106,AG$1)),
INDIRECT("rBP!"&amp;ADDRESS($S106,SUMIFS(rBP!$1:$1,rBP!$5:$5,MAX(rBP!$5:$5)-AG$5+1))&amp;":"&amp;ADDRESS($S106,SUMIFS(rBP!$1:$1,rBP!$5:$5,MAX(rBP!$5:$5))))))</f>
        <v>0</v>
      </c>
      <c r="AH106" s="69">
        <f ca="1">IF(AH$5="",0,SUMPRODUCT(
INDIRECT(ADDRESS($P106,SUMIFS($1:$1,$5:$5,1))&amp;":"&amp;ADDRESS($P106,AH$1)),
INDIRECT("rBP!"&amp;ADDRESS($S106,SUMIFS(rBP!$1:$1,rBP!$5:$5,MAX(rBP!$5:$5)-AH$5+1))&amp;":"&amp;ADDRESS($S106,SUMIFS(rBP!$1:$1,rBP!$5:$5,MAX(rBP!$5:$5))))))</f>
        <v>30</v>
      </c>
      <c r="AI106" s="69">
        <f ca="1">IF(AI$5="",0,SUMPRODUCT(
INDIRECT(ADDRESS($P106,SUMIFS($1:$1,$5:$5,1))&amp;":"&amp;ADDRESS($P106,AI$1)),
INDIRECT("rBP!"&amp;ADDRESS($S106,SUMIFS(rBP!$1:$1,rBP!$5:$5,MAX(rBP!$5:$5)-AI$5+1))&amp;":"&amp;ADDRESS($S106,SUMIFS(rBP!$1:$1,rBP!$5:$5,MAX(rBP!$5:$5))))))</f>
        <v>120</v>
      </c>
      <c r="AJ106" s="69">
        <f ca="1">IF(AJ$5="",0,SUMPRODUCT(
INDIRECT(ADDRESS($P106,SUMIFS($1:$1,$5:$5,1))&amp;":"&amp;ADDRESS($P106,AJ$1)),
INDIRECT("rBP!"&amp;ADDRESS($S106,SUMIFS(rBP!$1:$1,rBP!$5:$5,MAX(rBP!$5:$5)-AJ$5+1))&amp;":"&amp;ADDRESS($S106,SUMIFS(rBP!$1:$1,rBP!$5:$5,MAX(rBP!$5:$5))))))</f>
        <v>216</v>
      </c>
      <c r="AK106" s="69">
        <f ca="1">IF(AK$5="",0,SUMPRODUCT(
INDIRECT(ADDRESS($P106,SUMIFS($1:$1,$5:$5,1))&amp;":"&amp;ADDRESS($P106,AK$1)),
INDIRECT("rBP!"&amp;ADDRESS($S106,SUMIFS(rBP!$1:$1,rBP!$5:$5,MAX(rBP!$5:$5)-AK$5+1))&amp;":"&amp;ADDRESS($S106,SUMIFS(rBP!$1:$1,rBP!$5:$5,MAX(rBP!$5:$5))))))</f>
        <v>315.75</v>
      </c>
      <c r="AL106" s="69">
        <f ca="1">IF(AL$5="",0,SUMPRODUCT(
INDIRECT(ADDRESS($P106,SUMIFS($1:$1,$5:$5,1))&amp;":"&amp;ADDRESS($P106,AL$1)),
INDIRECT("rBP!"&amp;ADDRESS($S106,SUMIFS(rBP!$1:$1,rBP!$5:$5,MAX(rBP!$5:$5)-AL$5+1))&amp;":"&amp;ADDRESS($S106,SUMIFS(rBP!$1:$1,rBP!$5:$5,MAX(rBP!$5:$5))))))</f>
        <v>402.75</v>
      </c>
      <c r="AM106" s="69">
        <f ca="1">IF(AM$5="",0,SUMPRODUCT(
INDIRECT(ADDRESS($P106,SUMIFS($1:$1,$5:$5,1))&amp;":"&amp;ADDRESS($P106,AM$1)),
INDIRECT("rBP!"&amp;ADDRESS($S106,SUMIFS(rBP!$1:$1,rBP!$5:$5,MAX(rBP!$5:$5)-AM$5+1))&amp;":"&amp;ADDRESS($S106,SUMIFS(rBP!$1:$1,rBP!$5:$5,MAX(rBP!$5:$5))))))</f>
        <v>529.05000000000007</v>
      </c>
      <c r="AN106" s="69">
        <f ca="1">IF(AN$5="",0,SUMPRODUCT(
INDIRECT(ADDRESS($P106,SUMIFS($1:$1,$5:$5,1))&amp;":"&amp;ADDRESS($P106,AN$1)),
INDIRECT("rBP!"&amp;ADDRESS($S106,SUMIFS(rBP!$1:$1,rBP!$5:$5,MAX(rBP!$5:$5)-AN$5+1))&amp;":"&amp;ADDRESS($S106,SUMIFS(rBP!$1:$1,rBP!$5:$5,MAX(rBP!$5:$5))))))</f>
        <v>859.05000000000007</v>
      </c>
      <c r="AO106" s="69">
        <f ca="1">IF(AO$5="",0,SUMPRODUCT(
INDIRECT(ADDRESS($P106,SUMIFS($1:$1,$5:$5,1))&amp;":"&amp;ADDRESS($P106,AO$1)),
INDIRECT("rBP!"&amp;ADDRESS($S106,SUMIFS(rBP!$1:$1,rBP!$5:$5,MAX(rBP!$5:$5)-AO$5+1))&amp;":"&amp;ADDRESS($S106,SUMIFS(rBP!$1:$1,rBP!$5:$5,MAX(rBP!$5:$5))))))</f>
        <v>1414.65</v>
      </c>
      <c r="AP106" s="69">
        <f ca="1">IF(AP$5="",0,SUMPRODUCT(
INDIRECT(ADDRESS($P106,SUMIFS($1:$1,$5:$5,1))&amp;":"&amp;ADDRESS($P106,AP$1)),
INDIRECT("rBP!"&amp;ADDRESS($S106,SUMIFS(rBP!$1:$1,rBP!$5:$5,MAX(rBP!$5:$5)-AP$5+1))&amp;":"&amp;ADDRESS($S106,SUMIFS(rBP!$1:$1,rBP!$5:$5,MAX(rBP!$5:$5))))))</f>
        <v>2212.2749999999996</v>
      </c>
      <c r="AQ106" s="69">
        <f ca="1">IF(AQ$5="",0,SUMPRODUCT(
INDIRECT(ADDRESS($P106,SUMIFS($1:$1,$5:$5,1))&amp;":"&amp;ADDRESS($P106,AQ$1)),
INDIRECT("rBP!"&amp;ADDRESS($S106,SUMIFS(rBP!$1:$1,rBP!$5:$5,MAX(rBP!$5:$5)-AQ$5+1))&amp;":"&amp;ADDRESS($S106,SUMIFS(rBP!$1:$1,rBP!$5:$5,MAX(rBP!$5:$5))))))</f>
        <v>3222.75</v>
      </c>
      <c r="AR106" s="69">
        <f ca="1">IF(AR$5="",0,SUMPRODUCT(
INDIRECT(ADDRESS($P106,SUMIFS($1:$1,$5:$5,1))&amp;":"&amp;ADDRESS($P106,AR$1)),
INDIRECT("rBP!"&amp;ADDRESS($S106,SUMIFS(rBP!$1:$1,rBP!$5:$5,MAX(rBP!$5:$5)-AR$5+1))&amp;":"&amp;ADDRESS($S106,SUMIFS(rBP!$1:$1,rBP!$5:$5,MAX(rBP!$5:$5))))))</f>
        <v>4358.7749999999996</v>
      </c>
      <c r="AS106" s="69">
        <f ca="1">IF(AS$5="",0,SUMPRODUCT(
INDIRECT(ADDRESS($P106,SUMIFS($1:$1,$5:$5,1))&amp;":"&amp;ADDRESS($P106,AS$1)),
INDIRECT("rBP!"&amp;ADDRESS($S106,SUMIFS(rBP!$1:$1,rBP!$5:$5,MAX(rBP!$5:$5)-AS$5+1))&amp;":"&amp;ADDRESS($S106,SUMIFS(rBP!$1:$1,rBP!$5:$5,MAX(rBP!$5:$5))))))</f>
        <v>5569.35</v>
      </c>
      <c r="AT106" s="69">
        <f ca="1">IF(AT$5="",0,SUMPRODUCT(
INDIRECT(ADDRESS($P106,SUMIFS($1:$1,$5:$5,1))&amp;":"&amp;ADDRESS($P106,AT$1)),
INDIRECT("rBP!"&amp;ADDRESS($S106,SUMIFS(rBP!$1:$1,rBP!$5:$5,MAX(rBP!$5:$5)-AT$5+1))&amp;":"&amp;ADDRESS($S106,SUMIFS(rBP!$1:$1,rBP!$5:$5,MAX(rBP!$5:$5))))))</f>
        <v>6818.625</v>
      </c>
      <c r="AU106" s="69">
        <f ca="1">IF(AU$5="",0,SUMPRODUCT(
INDIRECT(ADDRESS($P106,SUMIFS($1:$1,$5:$5,1))&amp;":"&amp;ADDRESS($P106,AU$1)),
INDIRECT("rBP!"&amp;ADDRESS($S106,SUMIFS(rBP!$1:$1,rBP!$5:$5,MAX(rBP!$5:$5)-AU$5+1))&amp;":"&amp;ADDRESS($S106,SUMIFS(rBP!$1:$1,rBP!$5:$5,MAX(rBP!$5:$5))))))</f>
        <v>8088.375</v>
      </c>
      <c r="AV106" s="69">
        <f ca="1">IF(AV$5="",0,SUMPRODUCT(
INDIRECT(ADDRESS($P106,SUMIFS($1:$1,$5:$5,1))&amp;":"&amp;ADDRESS($P106,AV$1)),
INDIRECT("rBP!"&amp;ADDRESS($S106,SUMIFS(rBP!$1:$1,rBP!$5:$5,MAX(rBP!$5:$5)-AV$5+1))&amp;":"&amp;ADDRESS($S106,SUMIFS(rBP!$1:$1,rBP!$5:$5,MAX(rBP!$5:$5))))))</f>
        <v>9367.125</v>
      </c>
      <c r="AW106" s="69">
        <f ca="1">IF(AW$5="",0,SUMPRODUCT(
INDIRECT(ADDRESS($P106,SUMIFS($1:$1,$5:$5,1))&amp;":"&amp;ADDRESS($P106,AW$1)),
INDIRECT("rBP!"&amp;ADDRESS($S106,SUMIFS(rBP!$1:$1,rBP!$5:$5,MAX(rBP!$5:$5)-AW$5+1))&amp;":"&amp;ADDRESS($S106,SUMIFS(rBP!$1:$1,rBP!$5:$5,MAX(rBP!$5:$5))))))</f>
        <v>10648.125</v>
      </c>
      <c r="AX106" s="69">
        <f ca="1">IF(AX$5="",0,SUMPRODUCT(
INDIRECT(ADDRESS($P106,SUMIFS($1:$1,$5:$5,1))&amp;":"&amp;ADDRESS($P106,AX$1)),
INDIRECT("rBP!"&amp;ADDRESS($S106,SUMIFS(rBP!$1:$1,rBP!$5:$5,MAX(rBP!$5:$5)-AX$5+1))&amp;":"&amp;ADDRESS($S106,SUMIFS(rBP!$1:$1,rBP!$5:$5,MAX(rBP!$5:$5))))))</f>
        <v>11930.25</v>
      </c>
      <c r="AY106" s="69">
        <f ca="1">IF(AY$5="",0,SUMPRODUCT(
INDIRECT(ADDRESS($P106,SUMIFS($1:$1,$5:$5,1))&amp;":"&amp;ADDRESS($P106,AY$1)),
INDIRECT("rBP!"&amp;ADDRESS($S106,SUMIFS(rBP!$1:$1,rBP!$5:$5,MAX(rBP!$5:$5)-AY$5+1))&amp;":"&amp;ADDRESS($S106,SUMIFS(rBP!$1:$1,rBP!$5:$5,MAX(rBP!$5:$5))))))</f>
        <v>13212.75</v>
      </c>
      <c r="AZ106" s="69">
        <f ca="1">IF(AZ$5="",0,SUMPRODUCT(
INDIRECT(ADDRESS($P106,SUMIFS($1:$1,$5:$5,1))&amp;":"&amp;ADDRESS($P106,AZ$1)),
INDIRECT("rBP!"&amp;ADDRESS($S106,SUMIFS(rBP!$1:$1,rBP!$5:$5,MAX(rBP!$5:$5)-AZ$5+1))&amp;":"&amp;ADDRESS($S106,SUMIFS(rBP!$1:$1,rBP!$5:$5,MAX(rBP!$5:$5))))))</f>
        <v>14495.25</v>
      </c>
      <c r="BA106" s="69">
        <f ca="1">IF(BA$5="",0,SUMPRODUCT(
INDIRECT(ADDRESS($P106,SUMIFS($1:$1,$5:$5,1))&amp;":"&amp;ADDRESS($P106,BA$1)),
INDIRECT("rBP!"&amp;ADDRESS($S106,SUMIFS(rBP!$1:$1,rBP!$5:$5,MAX(rBP!$5:$5)-BA$5+1))&amp;":"&amp;ADDRESS($S106,SUMIFS(rBP!$1:$1,rBP!$5:$5,MAX(rBP!$5:$5))))))</f>
        <v>15777.75</v>
      </c>
      <c r="BB106" s="69">
        <f ca="1">IF(BB$5="",0,SUMPRODUCT(
INDIRECT(ADDRESS($P106,SUMIFS($1:$1,$5:$5,1))&amp;":"&amp;ADDRESS($P106,BB$1)),
INDIRECT("rBP!"&amp;ADDRESS($S106,SUMIFS(rBP!$1:$1,rBP!$5:$5,MAX(rBP!$5:$5)-BB$5+1))&amp;":"&amp;ADDRESS($S106,SUMIFS(rBP!$1:$1,rBP!$5:$5,MAX(rBP!$5:$5))))))</f>
        <v>17060.25</v>
      </c>
      <c r="BC106" s="69">
        <f ca="1">IF(BC$5="",0,SUMPRODUCT(
INDIRECT(ADDRESS($P106,SUMIFS($1:$1,$5:$5,1))&amp;":"&amp;ADDRESS($P106,BC$1)),
INDIRECT("rBP!"&amp;ADDRESS($S106,SUMIFS(rBP!$1:$1,rBP!$5:$5,MAX(rBP!$5:$5)-BC$5+1))&amp;":"&amp;ADDRESS($S106,SUMIFS(rBP!$1:$1,rBP!$5:$5,MAX(rBP!$5:$5))))))</f>
        <v>18342.75</v>
      </c>
      <c r="BD106" s="69">
        <f ca="1">IF(BD$5="",0,SUMPRODUCT(
INDIRECT(ADDRESS($P106,SUMIFS($1:$1,$5:$5,1))&amp;":"&amp;ADDRESS($P106,BD$1)),
INDIRECT("rBP!"&amp;ADDRESS($S106,SUMIFS(rBP!$1:$1,rBP!$5:$5,MAX(rBP!$5:$5)-BD$5+1))&amp;":"&amp;ADDRESS($S106,SUMIFS(rBP!$1:$1,rBP!$5:$5,MAX(rBP!$5:$5))))))</f>
        <v>19625.25</v>
      </c>
      <c r="BE106" s="69">
        <f ca="1">IF(BE$5="",0,SUMPRODUCT(
INDIRECT(ADDRESS($P106,SUMIFS($1:$1,$5:$5,1))&amp;":"&amp;ADDRESS($P106,BE$1)),
INDIRECT("rBP!"&amp;ADDRESS($S106,SUMIFS(rBP!$1:$1,rBP!$5:$5,MAX(rBP!$5:$5)-BE$5+1))&amp;":"&amp;ADDRESS($S106,SUMIFS(rBP!$1:$1,rBP!$5:$5,MAX(rBP!$5:$5))))))</f>
        <v>20832.75</v>
      </c>
      <c r="BF106" s="69">
        <f ca="1">IF(BF$5="",0,SUMPRODUCT(
INDIRECT(ADDRESS($P106,SUMIFS($1:$1,$5:$5,1))&amp;":"&amp;ADDRESS($P106,BF$1)),
INDIRECT("rBP!"&amp;ADDRESS($S106,SUMIFS(rBP!$1:$1,rBP!$5:$5,MAX(rBP!$5:$5)-BF$5+1))&amp;":"&amp;ADDRESS($S106,SUMIFS(rBP!$1:$1,rBP!$5:$5,MAX(rBP!$5:$5))))))</f>
        <v>21815.25</v>
      </c>
      <c r="BG106" s="69">
        <f ca="1">IF(BG$5="",0,SUMPRODUCT(
INDIRECT(ADDRESS($P106,SUMIFS($1:$1,$5:$5,1))&amp;":"&amp;ADDRESS($P106,BG$1)),
INDIRECT("rBP!"&amp;ADDRESS($S106,SUMIFS(rBP!$1:$1,rBP!$5:$5,MAX(rBP!$5:$5)-BG$5+1))&amp;":"&amp;ADDRESS($S106,SUMIFS(rBP!$1:$1,rBP!$5:$5,MAX(rBP!$5:$5))))))</f>
        <v>22557.75</v>
      </c>
      <c r="BH106" s="69">
        <f ca="1">IF(BH$5="",0,SUMPRODUCT(
INDIRECT(ADDRESS($P106,SUMIFS($1:$1,$5:$5,1))&amp;":"&amp;ADDRESS($P106,BH$1)),
INDIRECT("rBP!"&amp;ADDRESS($S106,SUMIFS(rBP!$1:$1,rBP!$5:$5,MAX(rBP!$5:$5)-BH$5+1))&amp;":"&amp;ADDRESS($S106,SUMIFS(rBP!$1:$1,rBP!$5:$5,MAX(rBP!$5:$5))))))</f>
        <v>23050.875</v>
      </c>
      <c r="BI106" s="69">
        <f ca="1">IF(BI$5="",0,SUMPRODUCT(
INDIRECT(ADDRESS($P106,SUMIFS($1:$1,$5:$5,1))&amp;":"&amp;ADDRESS($P106,BI$1)),
INDIRECT("rBP!"&amp;ADDRESS($S106,SUMIFS(rBP!$1:$1,rBP!$5:$5,MAX(rBP!$5:$5)-BI$5+1))&amp;":"&amp;ADDRESS($S106,SUMIFS(rBP!$1:$1,rBP!$5:$5,MAX(rBP!$5:$5))))))</f>
        <v>23326.5</v>
      </c>
      <c r="BJ106" s="69">
        <f ca="1">IF(BJ$5="",0,SUMPRODUCT(
INDIRECT(ADDRESS($P106,SUMIFS($1:$1,$5:$5,1))&amp;":"&amp;ADDRESS($P106,BJ$1)),
INDIRECT("rBP!"&amp;ADDRESS($S106,SUMIFS(rBP!$1:$1,rBP!$5:$5,MAX(rBP!$5:$5)-BJ$5+1))&amp;":"&amp;ADDRESS($S106,SUMIFS(rBP!$1:$1,rBP!$5:$5,MAX(rBP!$5:$5))))))</f>
        <v>23473.875</v>
      </c>
      <c r="BK106" s="69">
        <f ca="1">IF(BK$5="",0,SUMPRODUCT(
INDIRECT(ADDRESS($P106,SUMIFS($1:$1,$5:$5,1))&amp;":"&amp;ADDRESS($P106,BK$1)),
INDIRECT("rBP!"&amp;ADDRESS($S106,SUMIFS(rBP!$1:$1,rBP!$5:$5,MAX(rBP!$5:$5)-BK$5+1))&amp;":"&amp;ADDRESS($S106,SUMIFS(rBP!$1:$1,rBP!$5:$5,MAX(rBP!$5:$5))))))</f>
        <v>23546.25</v>
      </c>
      <c r="BL106" s="69">
        <f ca="1">IF(BL$5="",0,SUMPRODUCT(
INDIRECT(ADDRESS($P106,SUMIFS($1:$1,$5:$5,1))&amp;":"&amp;ADDRESS($P106,BL$1)),
INDIRECT("rBP!"&amp;ADDRESS($S106,SUMIFS(rBP!$1:$1,rBP!$5:$5,MAX(rBP!$5:$5)-BL$5+1))&amp;":"&amp;ADDRESS($S106,SUMIFS(rBP!$1:$1,rBP!$5:$5,MAX(rBP!$5:$5))))))</f>
        <v>23579.625</v>
      </c>
      <c r="BM106" s="69">
        <f ca="1">IF(BM$5="",0,SUMPRODUCT(
INDIRECT(ADDRESS($P106,SUMIFS($1:$1,$5:$5,1))&amp;":"&amp;ADDRESS($P106,BM$1)),
INDIRECT("rBP!"&amp;ADDRESS($S106,SUMIFS(rBP!$1:$1,rBP!$5:$5,MAX(rBP!$5:$5)-BM$5+1))&amp;":"&amp;ADDRESS($S106,SUMIFS(rBP!$1:$1,rBP!$5:$5,MAX(rBP!$5:$5))))))</f>
        <v>23592.375</v>
      </c>
      <c r="BN106" s="69">
        <f ca="1">IF(BN$5="",0,SUMPRODUCT(
INDIRECT(ADDRESS($P106,SUMIFS($1:$1,$5:$5,1))&amp;":"&amp;ADDRESS($P106,BN$1)),
INDIRECT("rBP!"&amp;ADDRESS($S106,SUMIFS(rBP!$1:$1,rBP!$5:$5,MAX(rBP!$5:$5)-BN$5+1))&amp;":"&amp;ADDRESS($S106,SUMIFS(rBP!$1:$1,rBP!$5:$5,MAX(rBP!$5:$5))))))</f>
        <v>23596.125</v>
      </c>
      <c r="BO106" s="69">
        <f ca="1">IF(BO$5="",0,SUMPRODUCT(
INDIRECT(ADDRESS($P106,SUMIFS($1:$1,$5:$5,1))&amp;":"&amp;ADDRESS($P106,BO$1)),
INDIRECT("rBP!"&amp;ADDRESS($S106,SUMIFS(rBP!$1:$1,rBP!$5:$5,MAX(rBP!$5:$5)-BO$5+1))&amp;":"&amp;ADDRESS($S106,SUMIFS(rBP!$1:$1,rBP!$5:$5,MAX(rBP!$5:$5))))))</f>
        <v>23597.625</v>
      </c>
      <c r="BP106" s="69">
        <f ca="1">IF(BP$5="",0,SUMPRODUCT(
INDIRECT(ADDRESS($P106,SUMIFS($1:$1,$5:$5,1))&amp;":"&amp;ADDRESS($P106,BP$1)),
INDIRECT("rBP!"&amp;ADDRESS($S106,SUMIFS(rBP!$1:$1,rBP!$5:$5,MAX(rBP!$5:$5)-BP$5+1))&amp;":"&amp;ADDRESS($S106,SUMIFS(rBP!$1:$1,rBP!$5:$5,MAX(rBP!$5:$5))))))</f>
        <v>23598.000000000004</v>
      </c>
      <c r="BQ106" s="69">
        <f ca="1">IF(BQ$5="",0,SUMPRODUCT(
INDIRECT(ADDRESS($P106,SUMIFS($1:$1,$5:$5,1))&amp;":"&amp;ADDRESS($P106,BQ$1)),
INDIRECT("rBP!"&amp;ADDRESS($S106,SUMIFS(rBP!$1:$1,rBP!$5:$5,MAX(rBP!$5:$5)-BQ$5+1))&amp;":"&amp;ADDRESS($S106,SUMIFS(rBP!$1:$1,rBP!$5:$5,MAX(rBP!$5:$5))))))</f>
        <v>23598.000000000004</v>
      </c>
      <c r="BR106" s="69">
        <f ca="1">IF(BR$5="",0,SUMPRODUCT(
INDIRECT(ADDRESS($P106,SUMIFS($1:$1,$5:$5,1))&amp;":"&amp;ADDRESS($P106,BR$1)),
INDIRECT("rBP!"&amp;ADDRESS($S106,SUMIFS(rBP!$1:$1,rBP!$5:$5,MAX(rBP!$5:$5)-BR$5+1))&amp;":"&amp;ADDRESS($S106,SUMIFS(rBP!$1:$1,rBP!$5:$5,MAX(rBP!$5:$5))))))</f>
        <v>23598.000000000004</v>
      </c>
      <c r="BS106" s="69">
        <f ca="1">IF(BS$5="",0,SUMPRODUCT(
INDIRECT(ADDRESS($P106,SUMIFS($1:$1,$5:$5,1))&amp;":"&amp;ADDRESS($P106,BS$1)),
INDIRECT("rBP!"&amp;ADDRESS($S106,SUMIFS(rBP!$1:$1,rBP!$5:$5,MAX(rBP!$5:$5)-BS$5+1))&amp;":"&amp;ADDRESS($S106,SUMIFS(rBP!$1:$1,rBP!$5:$5,MAX(rBP!$5:$5))))))</f>
        <v>23598.000000000004</v>
      </c>
      <c r="BT106" s="69">
        <f ca="1">IF(BT$5="",0,SUMPRODUCT(
INDIRECT(ADDRESS($P106,SUMIFS($1:$1,$5:$5,1))&amp;":"&amp;ADDRESS($P106,BT$1)),
INDIRECT("rBP!"&amp;ADDRESS($S106,SUMIFS(rBP!$1:$1,rBP!$5:$5,MAX(rBP!$5:$5)-BT$5+1))&amp;":"&amp;ADDRESS($S106,SUMIFS(rBP!$1:$1,rBP!$5:$5,MAX(rBP!$5:$5))))))</f>
        <v>23598.000000000004</v>
      </c>
      <c r="BU106" s="69">
        <f ca="1">IF(BU$5="",0,SUMPRODUCT(
INDIRECT(ADDRESS($P106,SUMIFS($1:$1,$5:$5,1))&amp;":"&amp;ADDRESS($P106,BU$1)),
INDIRECT("rBP!"&amp;ADDRESS($S106,SUMIFS(rBP!$1:$1,rBP!$5:$5,MAX(rBP!$5:$5)-BU$5+1))&amp;":"&amp;ADDRESS($S106,SUMIFS(rBP!$1:$1,rBP!$5:$5,MAX(rBP!$5:$5))))))</f>
        <v>23598.000000000004</v>
      </c>
      <c r="BV106" s="69">
        <f ca="1">IF(BV$5="",0,SUMPRODUCT(
INDIRECT(ADDRESS($P106,SUMIFS($1:$1,$5:$5,1))&amp;":"&amp;ADDRESS($P106,BV$1)),
INDIRECT("rBP!"&amp;ADDRESS($S106,SUMIFS(rBP!$1:$1,rBP!$5:$5,MAX(rBP!$5:$5)-BV$5+1))&amp;":"&amp;ADDRESS($S106,SUMIFS(rBP!$1:$1,rBP!$5:$5,MAX(rBP!$5:$5))))))</f>
        <v>0</v>
      </c>
      <c r="BW106" s="69">
        <f ca="1">IF(BW$5="",0,SUMPRODUCT(
INDIRECT(ADDRESS($P106,SUMIFS($1:$1,$5:$5,1))&amp;":"&amp;ADDRESS($P106,BW$1)),
INDIRECT("rBP!"&amp;ADDRESS($S106,SUMIFS(rBP!$1:$1,rBP!$5:$5,MAX(rBP!$5:$5)-BW$5+1))&amp;":"&amp;ADDRESS($S106,SUMIFS(rBP!$1:$1,rBP!$5:$5,MAX(rBP!$5:$5))))))</f>
        <v>0</v>
      </c>
      <c r="BX106" s="69">
        <f ca="1">IF(BX$5="",0,SUMPRODUCT(
INDIRECT(ADDRESS($P106,SUMIFS($1:$1,$5:$5,1))&amp;":"&amp;ADDRESS($P106,BX$1)),
INDIRECT("rBP!"&amp;ADDRESS($S106,SUMIFS(rBP!$1:$1,rBP!$5:$5,MAX(rBP!$5:$5)-BX$5+1))&amp;":"&amp;ADDRESS($S106,SUMIFS(rBP!$1:$1,rBP!$5:$5,MAX(rBP!$5:$5))))))</f>
        <v>0</v>
      </c>
      <c r="BY106" s="69">
        <f ca="1">IF(BY$5="",0,SUMPRODUCT(
INDIRECT(ADDRESS($P106,SUMIFS($1:$1,$5:$5,1))&amp;":"&amp;ADDRESS($P106,BY$1)),
INDIRECT("rBP!"&amp;ADDRESS($S106,SUMIFS(rBP!$1:$1,rBP!$5:$5,MAX(rBP!$5:$5)-BY$5+1))&amp;":"&amp;ADDRESS($S106,SUMIFS(rBP!$1:$1,rBP!$5:$5,MAX(rBP!$5:$5))))))</f>
        <v>0</v>
      </c>
      <c r="BZ106" s="69">
        <f ca="1">IF(BZ$5="",0,SUMPRODUCT(
INDIRECT(ADDRESS($P106,SUMIFS($1:$1,$5:$5,1))&amp;":"&amp;ADDRESS($P106,BZ$1)),
INDIRECT("rBP!"&amp;ADDRESS($S106,SUMIFS(rBP!$1:$1,rBP!$5:$5,MAX(rBP!$5:$5)-BZ$5+1))&amp;":"&amp;ADDRESS($S106,SUMIFS(rBP!$1:$1,rBP!$5:$5,MAX(rBP!$5:$5))))))</f>
        <v>0</v>
      </c>
      <c r="CA106" s="69">
        <f ca="1">IF(CA$5="",0,SUMPRODUCT(
INDIRECT(ADDRESS($P106,SUMIFS($1:$1,$5:$5,1))&amp;":"&amp;ADDRESS($P106,CA$1)),
INDIRECT("rBP!"&amp;ADDRESS($S106,SUMIFS(rBP!$1:$1,rBP!$5:$5,MAX(rBP!$5:$5)-CA$5+1))&amp;":"&amp;ADDRESS($S106,SUMIFS(rBP!$1:$1,rBP!$5:$5,MAX(rBP!$5:$5))))))</f>
        <v>0</v>
      </c>
      <c r="CB106" s="69">
        <f ca="1">IF(CB$5="",0,SUMPRODUCT(
INDIRECT(ADDRESS($P106,SUMIFS($1:$1,$5:$5,1))&amp;":"&amp;ADDRESS($P106,CB$1)),
INDIRECT("rBP!"&amp;ADDRESS($S106,SUMIFS(rBP!$1:$1,rBP!$5:$5,MAX(rBP!$5:$5)-CB$5+1))&amp;":"&amp;ADDRESS($S106,SUMIFS(rBP!$1:$1,rBP!$5:$5,MAX(rBP!$5:$5))))))</f>
        <v>0</v>
      </c>
      <c r="CC106" s="69">
        <f ca="1">IF(CC$5="",0,SUMPRODUCT(
INDIRECT(ADDRESS($P106,SUMIFS($1:$1,$5:$5,1))&amp;":"&amp;ADDRESS($P106,CC$1)),
INDIRECT("rBP!"&amp;ADDRESS($S106,SUMIFS(rBP!$1:$1,rBP!$5:$5,MAX(rBP!$5:$5)-CC$5+1))&amp;":"&amp;ADDRESS($S106,SUMIFS(rBP!$1:$1,rBP!$5:$5,MAX(rBP!$5:$5))))))</f>
        <v>0</v>
      </c>
      <c r="CD106" s="69">
        <f ca="1">IF(CD$5="",0,SUMPRODUCT(
INDIRECT(ADDRESS($P106,SUMIFS($1:$1,$5:$5,1))&amp;":"&amp;ADDRESS($P106,CD$1)),
INDIRECT("rBP!"&amp;ADDRESS($S106,SUMIFS(rBP!$1:$1,rBP!$5:$5,MAX(rBP!$5:$5)-CD$5+1))&amp;":"&amp;ADDRESS($S106,SUMIFS(rBP!$1:$1,rBP!$5:$5,MAX(rBP!$5:$5))))))</f>
        <v>0</v>
      </c>
      <c r="CE106" s="69">
        <f ca="1">IF(CE$5="",0,SUMPRODUCT(
INDIRECT(ADDRESS($P106,SUMIFS($1:$1,$5:$5,1))&amp;":"&amp;ADDRESS($P106,CE$1)),
INDIRECT("rBP!"&amp;ADDRESS($S106,SUMIFS(rBP!$1:$1,rBP!$5:$5,MAX(rBP!$5:$5)-CE$5+1))&amp;":"&amp;ADDRESS($S106,SUMIFS(rBP!$1:$1,rBP!$5:$5,MAX(rBP!$5:$5))))))</f>
        <v>0</v>
      </c>
      <c r="CF106" s="69">
        <f ca="1">IF(CF$5="",0,SUMPRODUCT(
INDIRECT(ADDRESS($P106,SUMIFS($1:$1,$5:$5,1))&amp;":"&amp;ADDRESS($P106,CF$1)),
INDIRECT("rBP!"&amp;ADDRESS($S106,SUMIFS(rBP!$1:$1,rBP!$5:$5,MAX(rBP!$5:$5)-CF$5+1))&amp;":"&amp;ADDRESS($S106,SUMIFS(rBP!$1:$1,rBP!$5:$5,MAX(rBP!$5:$5))))))</f>
        <v>0</v>
      </c>
      <c r="CG106" s="69">
        <f ca="1">IF(CG$5="",0,SUMPRODUCT(
INDIRECT(ADDRESS($P106,SUMIFS($1:$1,$5:$5,1))&amp;":"&amp;ADDRESS($P106,CG$1)),
INDIRECT("rBP!"&amp;ADDRESS($S106,SUMIFS(rBP!$1:$1,rBP!$5:$5,MAX(rBP!$5:$5)-CG$5+1))&amp;":"&amp;ADDRESS($S106,SUMIFS(rBP!$1:$1,rBP!$5:$5,MAX(rBP!$5:$5))))))</f>
        <v>0</v>
      </c>
      <c r="CH106" s="69">
        <f ca="1">IF(CH$5="",0,SUMPRODUCT(
INDIRECT(ADDRESS($P106,SUMIFS($1:$1,$5:$5,1))&amp;":"&amp;ADDRESS($P106,CH$1)),
INDIRECT("rBP!"&amp;ADDRESS($S106,SUMIFS(rBP!$1:$1,rBP!$5:$5,MAX(rBP!$5:$5)-CH$5+1))&amp;":"&amp;ADDRESS($S106,SUMIFS(rBP!$1:$1,rBP!$5:$5,MAX(rBP!$5:$5))))))</f>
        <v>0</v>
      </c>
      <c r="CI106" s="69">
        <f ca="1">IF(CI$5="",0,SUMPRODUCT(
INDIRECT(ADDRESS($P106,SUMIFS($1:$1,$5:$5,1))&amp;":"&amp;ADDRESS($P106,CI$1)),
INDIRECT("rBP!"&amp;ADDRESS($S106,SUMIFS(rBP!$1:$1,rBP!$5:$5,MAX(rBP!$5:$5)-CI$5+1))&amp;":"&amp;ADDRESS($S106,SUMIFS(rBP!$1:$1,rBP!$5:$5,MAX(rBP!$5:$5))))))</f>
        <v>0</v>
      </c>
      <c r="CJ106" s="69">
        <f ca="1">IF(CJ$5="",0,SUMPRODUCT(
INDIRECT(ADDRESS($P106,SUMIFS($1:$1,$5:$5,1))&amp;":"&amp;ADDRESS($P106,CJ$1)),
INDIRECT("rBP!"&amp;ADDRESS($S106,SUMIFS(rBP!$1:$1,rBP!$5:$5,MAX(rBP!$5:$5)-CJ$5+1))&amp;":"&amp;ADDRESS($S106,SUMIFS(rBP!$1:$1,rBP!$5:$5,MAX(rBP!$5:$5))))))</f>
        <v>0</v>
      </c>
      <c r="CK106" s="69">
        <f ca="1">IF(CK$5="",0,SUMPRODUCT(
INDIRECT(ADDRESS($P106,SUMIFS($1:$1,$5:$5,1))&amp;":"&amp;ADDRESS($P106,CK$1)),
INDIRECT("rBP!"&amp;ADDRESS($S106,SUMIFS(rBP!$1:$1,rBP!$5:$5,MAX(rBP!$5:$5)-CK$5+1))&amp;":"&amp;ADDRESS($S106,SUMIFS(rBP!$1:$1,rBP!$5:$5,MAX(rBP!$5:$5))))))</f>
        <v>0</v>
      </c>
      <c r="CL106" s="69">
        <f ca="1">IF(CL$5="",0,SUMPRODUCT(
INDIRECT(ADDRESS($P106,SUMIFS($1:$1,$5:$5,1))&amp;":"&amp;ADDRESS($P106,CL$1)),
INDIRECT("rBP!"&amp;ADDRESS($S106,SUMIFS(rBP!$1:$1,rBP!$5:$5,MAX(rBP!$5:$5)-CL$5+1))&amp;":"&amp;ADDRESS($S106,SUMIFS(rBP!$1:$1,rBP!$5:$5,MAX(rBP!$5:$5))))))</f>
        <v>0</v>
      </c>
      <c r="CM106" s="69">
        <f ca="1">IF(CM$5="",0,SUMPRODUCT(
INDIRECT(ADDRESS($P106,SUMIFS($1:$1,$5:$5,1))&amp;":"&amp;ADDRESS($P106,CM$1)),
INDIRECT("rBP!"&amp;ADDRESS($S106,SUMIFS(rBP!$1:$1,rBP!$5:$5,MAX(rBP!$5:$5)-CM$5+1))&amp;":"&amp;ADDRESS($S106,SUMIFS(rBP!$1:$1,rBP!$5:$5,MAX(rBP!$5:$5))))))</f>
        <v>0</v>
      </c>
      <c r="CN106" s="69">
        <f ca="1">IF(CN$5="",0,SUMPRODUCT(
INDIRECT(ADDRESS($P106,SUMIFS($1:$1,$5:$5,1))&amp;":"&amp;ADDRESS($P106,CN$1)),
INDIRECT("rBP!"&amp;ADDRESS($S106,SUMIFS(rBP!$1:$1,rBP!$5:$5,MAX(rBP!$5:$5)-CN$5+1))&amp;":"&amp;ADDRESS($S106,SUMIFS(rBP!$1:$1,rBP!$5:$5,MAX(rBP!$5:$5))))))</f>
        <v>0</v>
      </c>
      <c r="CO106" s="69">
        <f ca="1">IF(CO$5="",0,SUMPRODUCT(
INDIRECT(ADDRESS($P106,SUMIFS($1:$1,$5:$5,1))&amp;":"&amp;ADDRESS($P106,CO$1)),
INDIRECT("rBP!"&amp;ADDRESS($S106,SUMIFS(rBP!$1:$1,rBP!$5:$5,MAX(rBP!$5:$5)-CO$5+1))&amp;":"&amp;ADDRESS($S106,SUMIFS(rBP!$1:$1,rBP!$5:$5,MAX(rBP!$5:$5))))))</f>
        <v>0</v>
      </c>
      <c r="CP106" s="69">
        <f ca="1">IF(CP$5="",0,SUMPRODUCT(
INDIRECT(ADDRESS($P106,SUMIFS($1:$1,$5:$5,1))&amp;":"&amp;ADDRESS($P106,CP$1)),
INDIRECT("rBP!"&amp;ADDRESS($S106,SUMIFS(rBP!$1:$1,rBP!$5:$5,MAX(rBP!$5:$5)-CP$5+1))&amp;":"&amp;ADDRESS($S106,SUMIFS(rBP!$1:$1,rBP!$5:$5,MAX(rBP!$5:$5))))))</f>
        <v>0</v>
      </c>
      <c r="CQ106" s="69">
        <f ca="1">IF(CQ$5="",0,SUMPRODUCT(
INDIRECT(ADDRESS($P106,SUMIFS($1:$1,$5:$5,1))&amp;":"&amp;ADDRESS($P106,CQ$1)),
INDIRECT("rBP!"&amp;ADDRESS($S106,SUMIFS(rBP!$1:$1,rBP!$5:$5,MAX(rBP!$5:$5)-CQ$5+1))&amp;":"&amp;ADDRESS($S106,SUMIFS(rBP!$1:$1,rBP!$5:$5,MAX(rBP!$5:$5))))))</f>
        <v>0</v>
      </c>
      <c r="CR106" s="69">
        <f ca="1">IF(CR$5="",0,SUMPRODUCT(
INDIRECT(ADDRESS($P106,SUMIFS($1:$1,$5:$5,1))&amp;":"&amp;ADDRESS($P106,CR$1)),
INDIRECT("rBP!"&amp;ADDRESS($S106,SUMIFS(rBP!$1:$1,rBP!$5:$5,MAX(rBP!$5:$5)-CR$5+1))&amp;":"&amp;ADDRESS($S106,SUMIFS(rBP!$1:$1,rBP!$5:$5,MAX(rBP!$5:$5))))))</f>
        <v>0</v>
      </c>
      <c r="CS106" s="69">
        <f ca="1">IF(CS$5="",0,SUMPRODUCT(
INDIRECT(ADDRESS($P106,SUMIFS($1:$1,$5:$5,1))&amp;":"&amp;ADDRESS($P106,CS$1)),
INDIRECT("rBP!"&amp;ADDRESS($S106,SUMIFS(rBP!$1:$1,rBP!$5:$5,MAX(rBP!$5:$5)-CS$5+1))&amp;":"&amp;ADDRESS($S106,SUMIFS(rBP!$1:$1,rBP!$5:$5,MAX(rBP!$5:$5))))))</f>
        <v>0</v>
      </c>
      <c r="CT106" s="69">
        <f ca="1">IF(CT$5="",0,SUMPRODUCT(
INDIRECT(ADDRESS($P106,SUMIFS($1:$1,$5:$5,1))&amp;":"&amp;ADDRESS($P106,CT$1)),
INDIRECT("rBP!"&amp;ADDRESS($S106,SUMIFS(rBP!$1:$1,rBP!$5:$5,MAX(rBP!$5:$5)-CT$5+1))&amp;":"&amp;ADDRESS($S106,SUMIFS(rBP!$1:$1,rBP!$5:$5,MAX(rBP!$5:$5))))))</f>
        <v>0</v>
      </c>
    </row>
    <row r="107" spans="1:98" s="27" customFormat="1" ht="12" x14ac:dyDescent="0.25">
      <c r="A107" s="26">
        <f>ROW()</f>
        <v>107</v>
      </c>
      <c r="E107" s="24"/>
      <c r="F107" s="66" t="str">
        <f>F97</f>
        <v>Поступление ГП на склад ГП в натуральных величинах</v>
      </c>
      <c r="G107" s="27" t="str">
        <f>BP!$F$29</f>
        <v>ЭлЭн</v>
      </c>
      <c r="M107" s="2" t="str">
        <f>BP!$M$29</f>
        <v>кВт*ч</v>
      </c>
      <c r="P107" s="71">
        <f t="shared" si="14"/>
        <v>7</v>
      </c>
      <c r="R107" s="24"/>
      <c r="S107" s="71">
        <f>BP!$A161</f>
        <v>161</v>
      </c>
      <c r="T107" s="67"/>
      <c r="U107" s="67"/>
      <c r="V107" s="75"/>
      <c r="W107" s="29">
        <f ca="1">SUM(INDIRECT(ADDRESS(ROW(),SUMIFS($1:$1,$5:$5,1))):INDIRECT(ADDRESS(ROW(),SUMIFS($1:$1,$5:$5,MAX($5:$5)))))</f>
        <v>596452.15999999992</v>
      </c>
      <c r="X107" s="67"/>
      <c r="Y107" s="67"/>
      <c r="Z107" s="69">
        <f ca="1">IF(Z$5="",0,SUMPRODUCT(
INDIRECT(ADDRESS($P107,SUMIFS($1:$1,$5:$5,1))&amp;":"&amp;ADDRESS($P107,Z$1)),
INDIRECT("rBP!"&amp;ADDRESS($S107,SUMIFS(rBP!$1:$1,rBP!$5:$5,MAX(rBP!$5:$5)-Z$5+1))&amp;":"&amp;ADDRESS($S107,SUMIFS(rBP!$1:$1,rBP!$5:$5,MAX(rBP!$5:$5))))))</f>
        <v>0</v>
      </c>
      <c r="AA107" s="69">
        <f ca="1">IF(AA$5="",0,SUMPRODUCT(
INDIRECT(ADDRESS($P107,SUMIFS($1:$1,$5:$5,1))&amp;":"&amp;ADDRESS($P107,AA$1)),
INDIRECT("rBP!"&amp;ADDRESS($S107,SUMIFS(rBP!$1:$1,rBP!$5:$5,MAX(rBP!$5:$5)-AA$5+1))&amp;":"&amp;ADDRESS($S107,SUMIFS(rBP!$1:$1,rBP!$5:$5,MAX(rBP!$5:$5))))))</f>
        <v>0</v>
      </c>
      <c r="AB107" s="69">
        <f ca="1">IF(AB$5="",0,SUMPRODUCT(
INDIRECT(ADDRESS($P107,SUMIFS($1:$1,$5:$5,1))&amp;":"&amp;ADDRESS($P107,AB$1)),
INDIRECT("rBP!"&amp;ADDRESS($S107,SUMIFS(rBP!$1:$1,rBP!$5:$5,MAX(rBP!$5:$5)-AB$5+1))&amp;":"&amp;ADDRESS($S107,SUMIFS(rBP!$1:$1,rBP!$5:$5,MAX(rBP!$5:$5))))))</f>
        <v>0</v>
      </c>
      <c r="AC107" s="69">
        <f ca="1">IF(AC$5="",0,SUMPRODUCT(
INDIRECT(ADDRESS($P107,SUMIFS($1:$1,$5:$5,1))&amp;":"&amp;ADDRESS($P107,AC$1)),
INDIRECT("rBP!"&amp;ADDRESS($S107,SUMIFS(rBP!$1:$1,rBP!$5:$5,MAX(rBP!$5:$5)-AC$5+1))&amp;":"&amp;ADDRESS($S107,SUMIFS(rBP!$1:$1,rBP!$5:$5,MAX(rBP!$5:$5))))))</f>
        <v>0</v>
      </c>
      <c r="AD107" s="69">
        <f ca="1">IF(AD$5="",0,SUMPRODUCT(
INDIRECT(ADDRESS($P107,SUMIFS($1:$1,$5:$5,1))&amp;":"&amp;ADDRESS($P107,AD$1)),
INDIRECT("rBP!"&amp;ADDRESS($S107,SUMIFS(rBP!$1:$1,rBP!$5:$5,MAX(rBP!$5:$5)-AD$5+1))&amp;":"&amp;ADDRESS($S107,SUMIFS(rBP!$1:$1,rBP!$5:$5,MAX(rBP!$5:$5))))))</f>
        <v>0</v>
      </c>
      <c r="AE107" s="69">
        <f ca="1">IF(AE$5="",0,SUMPRODUCT(
INDIRECT(ADDRESS($P107,SUMIFS($1:$1,$5:$5,1))&amp;":"&amp;ADDRESS($P107,AE$1)),
INDIRECT("rBP!"&amp;ADDRESS($S107,SUMIFS(rBP!$1:$1,rBP!$5:$5,MAX(rBP!$5:$5)-AE$5+1))&amp;":"&amp;ADDRESS($S107,SUMIFS(rBP!$1:$1,rBP!$5:$5,MAX(rBP!$5:$5))))))</f>
        <v>0</v>
      </c>
      <c r="AF107" s="69">
        <f ca="1">IF(AF$5="",0,SUMPRODUCT(
INDIRECT(ADDRESS($P107,SUMIFS($1:$1,$5:$5,1))&amp;":"&amp;ADDRESS($P107,AF$1)),
INDIRECT("rBP!"&amp;ADDRESS($S107,SUMIFS(rBP!$1:$1,rBP!$5:$5,MAX(rBP!$5:$5)-AF$5+1))&amp;":"&amp;ADDRESS($S107,SUMIFS(rBP!$1:$1,rBP!$5:$5,MAX(rBP!$5:$5))))))</f>
        <v>0</v>
      </c>
      <c r="AG107" s="69">
        <f ca="1">IF(AG$5="",0,SUMPRODUCT(
INDIRECT(ADDRESS($P107,SUMIFS($1:$1,$5:$5,1))&amp;":"&amp;ADDRESS($P107,AG$1)),
INDIRECT("rBP!"&amp;ADDRESS($S107,SUMIFS(rBP!$1:$1,rBP!$5:$5,MAX(rBP!$5:$5)-AG$5+1))&amp;":"&amp;ADDRESS($S107,SUMIFS(rBP!$1:$1,rBP!$5:$5,MAX(rBP!$5:$5))))))</f>
        <v>0</v>
      </c>
      <c r="AH107" s="69">
        <f ca="1">IF(AH$5="",0,SUMPRODUCT(
INDIRECT(ADDRESS($P107,SUMIFS($1:$1,$5:$5,1))&amp;":"&amp;ADDRESS($P107,AH$1)),
INDIRECT("rBP!"&amp;ADDRESS($S107,SUMIFS(rBP!$1:$1,rBP!$5:$5,MAX(rBP!$5:$5)-AH$5+1))&amp;":"&amp;ADDRESS($S107,SUMIFS(rBP!$1:$1,rBP!$5:$5,MAX(rBP!$5:$5))))))</f>
        <v>32</v>
      </c>
      <c r="AI107" s="69">
        <f ca="1">IF(AI$5="",0,SUMPRODUCT(
INDIRECT(ADDRESS($P107,SUMIFS($1:$1,$5:$5,1))&amp;":"&amp;ADDRESS($P107,AI$1)),
INDIRECT("rBP!"&amp;ADDRESS($S107,SUMIFS(rBP!$1:$1,rBP!$5:$5,MAX(rBP!$5:$5)-AI$5+1))&amp;":"&amp;ADDRESS($S107,SUMIFS(rBP!$1:$1,rBP!$5:$5,MAX(rBP!$5:$5))))))</f>
        <v>128</v>
      </c>
      <c r="AJ107" s="69">
        <f ca="1">IF(AJ$5="",0,SUMPRODUCT(
INDIRECT(ADDRESS($P107,SUMIFS($1:$1,$5:$5,1))&amp;":"&amp;ADDRESS($P107,AJ$1)),
INDIRECT("rBP!"&amp;ADDRESS($S107,SUMIFS(rBP!$1:$1,rBP!$5:$5,MAX(rBP!$5:$5)-AJ$5+1))&amp;":"&amp;ADDRESS($S107,SUMIFS(rBP!$1:$1,rBP!$5:$5,MAX(rBP!$5:$5))))))</f>
        <v>230.4</v>
      </c>
      <c r="AK107" s="69">
        <f ca="1">IF(AK$5="",0,SUMPRODUCT(
INDIRECT(ADDRESS($P107,SUMIFS($1:$1,$5:$5,1))&amp;":"&amp;ADDRESS($P107,AK$1)),
INDIRECT("rBP!"&amp;ADDRESS($S107,SUMIFS(rBP!$1:$1,rBP!$5:$5,MAX(rBP!$5:$5)-AK$5+1))&amp;":"&amp;ADDRESS($S107,SUMIFS(rBP!$1:$1,rBP!$5:$5,MAX(rBP!$5:$5))))))</f>
        <v>336.8</v>
      </c>
      <c r="AL107" s="69">
        <f ca="1">IF(AL$5="",0,SUMPRODUCT(
INDIRECT(ADDRESS($P107,SUMIFS($1:$1,$5:$5,1))&amp;":"&amp;ADDRESS($P107,AL$1)),
INDIRECT("rBP!"&amp;ADDRESS($S107,SUMIFS(rBP!$1:$1,rBP!$5:$5,MAX(rBP!$5:$5)-AL$5+1))&amp;":"&amp;ADDRESS($S107,SUMIFS(rBP!$1:$1,rBP!$5:$5,MAX(rBP!$5:$5))))))</f>
        <v>429.6</v>
      </c>
      <c r="AM107" s="69">
        <f ca="1">IF(AM$5="",0,SUMPRODUCT(
INDIRECT(ADDRESS($P107,SUMIFS($1:$1,$5:$5,1))&amp;":"&amp;ADDRESS($P107,AM$1)),
INDIRECT("rBP!"&amp;ADDRESS($S107,SUMIFS(rBP!$1:$1,rBP!$5:$5,MAX(rBP!$5:$5)-AM$5+1))&amp;":"&amp;ADDRESS($S107,SUMIFS(rBP!$1:$1,rBP!$5:$5,MAX(rBP!$5:$5))))))</f>
        <v>564.32000000000005</v>
      </c>
      <c r="AN107" s="69">
        <f ca="1">IF(AN$5="",0,SUMPRODUCT(
INDIRECT(ADDRESS($P107,SUMIFS($1:$1,$5:$5,1))&amp;":"&amp;ADDRESS($P107,AN$1)),
INDIRECT("rBP!"&amp;ADDRESS($S107,SUMIFS(rBP!$1:$1,rBP!$5:$5,MAX(rBP!$5:$5)-AN$5+1))&amp;":"&amp;ADDRESS($S107,SUMIFS(rBP!$1:$1,rBP!$5:$5,MAX(rBP!$5:$5))))))</f>
        <v>916.32000000000016</v>
      </c>
      <c r="AO107" s="69">
        <f ca="1">IF(AO$5="",0,SUMPRODUCT(
INDIRECT(ADDRESS($P107,SUMIFS($1:$1,$5:$5,1))&amp;":"&amp;ADDRESS($P107,AO$1)),
INDIRECT("rBP!"&amp;ADDRESS($S107,SUMIFS(rBP!$1:$1,rBP!$5:$5,MAX(rBP!$5:$5)-AO$5+1))&amp;":"&amp;ADDRESS($S107,SUMIFS(rBP!$1:$1,rBP!$5:$5,MAX(rBP!$5:$5))))))</f>
        <v>1508.96</v>
      </c>
      <c r="AP107" s="69">
        <f ca="1">IF(AP$5="",0,SUMPRODUCT(
INDIRECT(ADDRESS($P107,SUMIFS($1:$1,$5:$5,1))&amp;":"&amp;ADDRESS($P107,AP$1)),
INDIRECT("rBP!"&amp;ADDRESS($S107,SUMIFS(rBP!$1:$1,rBP!$5:$5,MAX(rBP!$5:$5)-AP$5+1))&amp;":"&amp;ADDRESS($S107,SUMIFS(rBP!$1:$1,rBP!$5:$5,MAX(rBP!$5:$5))))))</f>
        <v>2359.7599999999998</v>
      </c>
      <c r="AQ107" s="69">
        <f ca="1">IF(AQ$5="",0,SUMPRODUCT(
INDIRECT(ADDRESS($P107,SUMIFS($1:$1,$5:$5,1))&amp;":"&amp;ADDRESS($P107,AQ$1)),
INDIRECT("rBP!"&amp;ADDRESS($S107,SUMIFS(rBP!$1:$1,rBP!$5:$5,MAX(rBP!$5:$5)-AQ$5+1))&amp;":"&amp;ADDRESS($S107,SUMIFS(rBP!$1:$1,rBP!$5:$5,MAX(rBP!$5:$5))))))</f>
        <v>3437.6000000000004</v>
      </c>
      <c r="AR107" s="69">
        <f ca="1">IF(AR$5="",0,SUMPRODUCT(
INDIRECT(ADDRESS($P107,SUMIFS($1:$1,$5:$5,1))&amp;":"&amp;ADDRESS($P107,AR$1)),
INDIRECT("rBP!"&amp;ADDRESS($S107,SUMIFS(rBP!$1:$1,rBP!$5:$5,MAX(rBP!$5:$5)-AR$5+1))&amp;":"&amp;ADDRESS($S107,SUMIFS(rBP!$1:$1,rBP!$5:$5,MAX(rBP!$5:$5))))))</f>
        <v>4649.3599999999997</v>
      </c>
      <c r="AS107" s="69">
        <f ca="1">IF(AS$5="",0,SUMPRODUCT(
INDIRECT(ADDRESS($P107,SUMIFS($1:$1,$5:$5,1))&amp;":"&amp;ADDRESS($P107,AS$1)),
INDIRECT("rBP!"&amp;ADDRESS($S107,SUMIFS(rBP!$1:$1,rBP!$5:$5,MAX(rBP!$5:$5)-AS$5+1))&amp;":"&amp;ADDRESS($S107,SUMIFS(rBP!$1:$1,rBP!$5:$5,MAX(rBP!$5:$5))))))</f>
        <v>5940.64</v>
      </c>
      <c r="AT107" s="69">
        <f ca="1">IF(AT$5="",0,SUMPRODUCT(
INDIRECT(ADDRESS($P107,SUMIFS($1:$1,$5:$5,1))&amp;":"&amp;ADDRESS($P107,AT$1)),
INDIRECT("rBP!"&amp;ADDRESS($S107,SUMIFS(rBP!$1:$1,rBP!$5:$5,MAX(rBP!$5:$5)-AT$5+1))&amp;":"&amp;ADDRESS($S107,SUMIFS(rBP!$1:$1,rBP!$5:$5,MAX(rBP!$5:$5))))))</f>
        <v>7273.2000000000007</v>
      </c>
      <c r="AU107" s="69">
        <f ca="1">IF(AU$5="",0,SUMPRODUCT(
INDIRECT(ADDRESS($P107,SUMIFS($1:$1,$5:$5,1))&amp;":"&amp;ADDRESS($P107,AU$1)),
INDIRECT("rBP!"&amp;ADDRESS($S107,SUMIFS(rBP!$1:$1,rBP!$5:$5,MAX(rBP!$5:$5)-AU$5+1))&amp;":"&amp;ADDRESS($S107,SUMIFS(rBP!$1:$1,rBP!$5:$5,MAX(rBP!$5:$5))))))</f>
        <v>8627.6</v>
      </c>
      <c r="AV107" s="69">
        <f ca="1">IF(AV$5="",0,SUMPRODUCT(
INDIRECT(ADDRESS($P107,SUMIFS($1:$1,$5:$5,1))&amp;":"&amp;ADDRESS($P107,AV$1)),
INDIRECT("rBP!"&amp;ADDRESS($S107,SUMIFS(rBP!$1:$1,rBP!$5:$5,MAX(rBP!$5:$5)-AV$5+1))&amp;":"&amp;ADDRESS($S107,SUMIFS(rBP!$1:$1,rBP!$5:$5,MAX(rBP!$5:$5))))))</f>
        <v>9991.6</v>
      </c>
      <c r="AW107" s="69">
        <f ca="1">IF(AW$5="",0,SUMPRODUCT(
INDIRECT(ADDRESS($P107,SUMIFS($1:$1,$5:$5,1))&amp;":"&amp;ADDRESS($P107,AW$1)),
INDIRECT("rBP!"&amp;ADDRESS($S107,SUMIFS(rBP!$1:$1,rBP!$5:$5,MAX(rBP!$5:$5)-AW$5+1))&amp;":"&amp;ADDRESS($S107,SUMIFS(rBP!$1:$1,rBP!$5:$5,MAX(rBP!$5:$5))))))</f>
        <v>11358</v>
      </c>
      <c r="AX107" s="69">
        <f ca="1">IF(AX$5="",0,SUMPRODUCT(
INDIRECT(ADDRESS($P107,SUMIFS($1:$1,$5:$5,1))&amp;":"&amp;ADDRESS($P107,AX$1)),
INDIRECT("rBP!"&amp;ADDRESS($S107,SUMIFS(rBP!$1:$1,rBP!$5:$5,MAX(rBP!$5:$5)-AX$5+1))&amp;":"&amp;ADDRESS($S107,SUMIFS(rBP!$1:$1,rBP!$5:$5,MAX(rBP!$5:$5))))))</f>
        <v>12725.6</v>
      </c>
      <c r="AY107" s="69">
        <f ca="1">IF(AY$5="",0,SUMPRODUCT(
INDIRECT(ADDRESS($P107,SUMIFS($1:$1,$5:$5,1))&amp;":"&amp;ADDRESS($P107,AY$1)),
INDIRECT("rBP!"&amp;ADDRESS($S107,SUMIFS(rBP!$1:$1,rBP!$5:$5,MAX(rBP!$5:$5)-AY$5+1))&amp;":"&amp;ADDRESS($S107,SUMIFS(rBP!$1:$1,rBP!$5:$5,MAX(rBP!$5:$5))))))</f>
        <v>14093.6</v>
      </c>
      <c r="AZ107" s="69">
        <f ca="1">IF(AZ$5="",0,SUMPRODUCT(
INDIRECT(ADDRESS($P107,SUMIFS($1:$1,$5:$5,1))&amp;":"&amp;ADDRESS($P107,AZ$1)),
INDIRECT("rBP!"&amp;ADDRESS($S107,SUMIFS(rBP!$1:$1,rBP!$5:$5,MAX(rBP!$5:$5)-AZ$5+1))&amp;":"&amp;ADDRESS($S107,SUMIFS(rBP!$1:$1,rBP!$5:$5,MAX(rBP!$5:$5))))))</f>
        <v>15461.6</v>
      </c>
      <c r="BA107" s="69">
        <f ca="1">IF(BA$5="",0,SUMPRODUCT(
INDIRECT(ADDRESS($P107,SUMIFS($1:$1,$5:$5,1))&amp;":"&amp;ADDRESS($P107,BA$1)),
INDIRECT("rBP!"&amp;ADDRESS($S107,SUMIFS(rBP!$1:$1,rBP!$5:$5,MAX(rBP!$5:$5)-BA$5+1))&amp;":"&amp;ADDRESS($S107,SUMIFS(rBP!$1:$1,rBP!$5:$5,MAX(rBP!$5:$5))))))</f>
        <v>16829.600000000002</v>
      </c>
      <c r="BB107" s="69">
        <f ca="1">IF(BB$5="",0,SUMPRODUCT(
INDIRECT(ADDRESS($P107,SUMIFS($1:$1,$5:$5,1))&amp;":"&amp;ADDRESS($P107,BB$1)),
INDIRECT("rBP!"&amp;ADDRESS($S107,SUMIFS(rBP!$1:$1,rBP!$5:$5,MAX(rBP!$5:$5)-BB$5+1))&amp;":"&amp;ADDRESS($S107,SUMIFS(rBP!$1:$1,rBP!$5:$5,MAX(rBP!$5:$5))))))</f>
        <v>18197.600000000002</v>
      </c>
      <c r="BC107" s="69">
        <f ca="1">IF(BC$5="",0,SUMPRODUCT(
INDIRECT(ADDRESS($P107,SUMIFS($1:$1,$5:$5,1))&amp;":"&amp;ADDRESS($P107,BC$1)),
INDIRECT("rBP!"&amp;ADDRESS($S107,SUMIFS(rBP!$1:$1,rBP!$5:$5,MAX(rBP!$5:$5)-BC$5+1))&amp;":"&amp;ADDRESS($S107,SUMIFS(rBP!$1:$1,rBP!$5:$5,MAX(rBP!$5:$5))))))</f>
        <v>19565.600000000002</v>
      </c>
      <c r="BD107" s="69">
        <f ca="1">IF(BD$5="",0,SUMPRODUCT(
INDIRECT(ADDRESS($P107,SUMIFS($1:$1,$5:$5,1))&amp;":"&amp;ADDRESS($P107,BD$1)),
INDIRECT("rBP!"&amp;ADDRESS($S107,SUMIFS(rBP!$1:$1,rBP!$5:$5,MAX(rBP!$5:$5)-BD$5+1))&amp;":"&amp;ADDRESS($S107,SUMIFS(rBP!$1:$1,rBP!$5:$5,MAX(rBP!$5:$5))))))</f>
        <v>20933.600000000002</v>
      </c>
      <c r="BE107" s="69">
        <f ca="1">IF(BE$5="",0,SUMPRODUCT(
INDIRECT(ADDRESS($P107,SUMIFS($1:$1,$5:$5,1))&amp;":"&amp;ADDRESS($P107,BE$1)),
INDIRECT("rBP!"&amp;ADDRESS($S107,SUMIFS(rBP!$1:$1,rBP!$5:$5,MAX(rBP!$5:$5)-BE$5+1))&amp;":"&amp;ADDRESS($S107,SUMIFS(rBP!$1:$1,rBP!$5:$5,MAX(rBP!$5:$5))))))</f>
        <v>22221.600000000002</v>
      </c>
      <c r="BF107" s="69">
        <f ca="1">IF(BF$5="",0,SUMPRODUCT(
INDIRECT(ADDRESS($P107,SUMIFS($1:$1,$5:$5,1))&amp;":"&amp;ADDRESS($P107,BF$1)),
INDIRECT("rBP!"&amp;ADDRESS($S107,SUMIFS(rBP!$1:$1,rBP!$5:$5,MAX(rBP!$5:$5)-BF$5+1))&amp;":"&amp;ADDRESS($S107,SUMIFS(rBP!$1:$1,rBP!$5:$5,MAX(rBP!$5:$5))))))</f>
        <v>23269.600000000002</v>
      </c>
      <c r="BG107" s="69">
        <f ca="1">IF(BG$5="",0,SUMPRODUCT(
INDIRECT(ADDRESS($P107,SUMIFS($1:$1,$5:$5,1))&amp;":"&amp;ADDRESS($P107,BG$1)),
INDIRECT("rBP!"&amp;ADDRESS($S107,SUMIFS(rBP!$1:$1,rBP!$5:$5,MAX(rBP!$5:$5)-BG$5+1))&amp;":"&amp;ADDRESS($S107,SUMIFS(rBP!$1:$1,rBP!$5:$5,MAX(rBP!$5:$5))))))</f>
        <v>24061.600000000002</v>
      </c>
      <c r="BH107" s="69">
        <f ca="1">IF(BH$5="",0,SUMPRODUCT(
INDIRECT(ADDRESS($P107,SUMIFS($1:$1,$5:$5,1))&amp;":"&amp;ADDRESS($P107,BH$1)),
INDIRECT("rBP!"&amp;ADDRESS($S107,SUMIFS(rBP!$1:$1,rBP!$5:$5,MAX(rBP!$5:$5)-BH$5+1))&amp;":"&amp;ADDRESS($S107,SUMIFS(rBP!$1:$1,rBP!$5:$5,MAX(rBP!$5:$5))))))</f>
        <v>24587.600000000002</v>
      </c>
      <c r="BI107" s="69">
        <f ca="1">IF(BI$5="",0,SUMPRODUCT(
INDIRECT(ADDRESS($P107,SUMIFS($1:$1,$5:$5,1))&amp;":"&amp;ADDRESS($P107,BI$1)),
INDIRECT("rBP!"&amp;ADDRESS($S107,SUMIFS(rBP!$1:$1,rBP!$5:$5,MAX(rBP!$5:$5)-BI$5+1))&amp;":"&amp;ADDRESS($S107,SUMIFS(rBP!$1:$1,rBP!$5:$5,MAX(rBP!$5:$5))))))</f>
        <v>24881.600000000002</v>
      </c>
      <c r="BJ107" s="69">
        <f ca="1">IF(BJ$5="",0,SUMPRODUCT(
INDIRECT(ADDRESS($P107,SUMIFS($1:$1,$5:$5,1))&amp;":"&amp;ADDRESS($P107,BJ$1)),
INDIRECT("rBP!"&amp;ADDRESS($S107,SUMIFS(rBP!$1:$1,rBP!$5:$5,MAX(rBP!$5:$5)-BJ$5+1))&amp;":"&amp;ADDRESS($S107,SUMIFS(rBP!$1:$1,rBP!$5:$5,MAX(rBP!$5:$5))))))</f>
        <v>25038.800000000003</v>
      </c>
      <c r="BK107" s="69">
        <f ca="1">IF(BK$5="",0,SUMPRODUCT(
INDIRECT(ADDRESS($P107,SUMIFS($1:$1,$5:$5,1))&amp;":"&amp;ADDRESS($P107,BK$1)),
INDIRECT("rBP!"&amp;ADDRESS($S107,SUMIFS(rBP!$1:$1,rBP!$5:$5,MAX(rBP!$5:$5)-BK$5+1))&amp;":"&amp;ADDRESS($S107,SUMIFS(rBP!$1:$1,rBP!$5:$5,MAX(rBP!$5:$5))))))</f>
        <v>25116</v>
      </c>
      <c r="BL107" s="69">
        <f ca="1">IF(BL$5="",0,SUMPRODUCT(
INDIRECT(ADDRESS($P107,SUMIFS($1:$1,$5:$5,1))&amp;":"&amp;ADDRESS($P107,BL$1)),
INDIRECT("rBP!"&amp;ADDRESS($S107,SUMIFS(rBP!$1:$1,rBP!$5:$5,MAX(rBP!$5:$5)-BL$5+1))&amp;":"&amp;ADDRESS($S107,SUMIFS(rBP!$1:$1,rBP!$5:$5,MAX(rBP!$5:$5))))))</f>
        <v>25151.600000000002</v>
      </c>
      <c r="BM107" s="69">
        <f ca="1">IF(BM$5="",0,SUMPRODUCT(
INDIRECT(ADDRESS($P107,SUMIFS($1:$1,$5:$5,1))&amp;":"&amp;ADDRESS($P107,BM$1)),
INDIRECT("rBP!"&amp;ADDRESS($S107,SUMIFS(rBP!$1:$1,rBP!$5:$5,MAX(rBP!$5:$5)-BM$5+1))&amp;":"&amp;ADDRESS($S107,SUMIFS(rBP!$1:$1,rBP!$5:$5,MAX(rBP!$5:$5))))))</f>
        <v>25165.200000000001</v>
      </c>
      <c r="BN107" s="69">
        <f ca="1">IF(BN$5="",0,SUMPRODUCT(
INDIRECT(ADDRESS($P107,SUMIFS($1:$1,$5:$5,1))&amp;":"&amp;ADDRESS($P107,BN$1)),
INDIRECT("rBP!"&amp;ADDRESS($S107,SUMIFS(rBP!$1:$1,rBP!$5:$5,MAX(rBP!$5:$5)-BN$5+1))&amp;":"&amp;ADDRESS($S107,SUMIFS(rBP!$1:$1,rBP!$5:$5,MAX(rBP!$5:$5))))))</f>
        <v>25169.200000000001</v>
      </c>
      <c r="BO107" s="69">
        <f ca="1">IF(BO$5="",0,SUMPRODUCT(
INDIRECT(ADDRESS($P107,SUMIFS($1:$1,$5:$5,1))&amp;":"&amp;ADDRESS($P107,BO$1)),
INDIRECT("rBP!"&amp;ADDRESS($S107,SUMIFS(rBP!$1:$1,rBP!$5:$5,MAX(rBP!$5:$5)-BO$5+1))&amp;":"&amp;ADDRESS($S107,SUMIFS(rBP!$1:$1,rBP!$5:$5,MAX(rBP!$5:$5))))))</f>
        <v>25170.800000000003</v>
      </c>
      <c r="BP107" s="69">
        <f ca="1">IF(BP$5="",0,SUMPRODUCT(
INDIRECT(ADDRESS($P107,SUMIFS($1:$1,$5:$5,1))&amp;":"&amp;ADDRESS($P107,BP$1)),
INDIRECT("rBP!"&amp;ADDRESS($S107,SUMIFS(rBP!$1:$1,rBP!$5:$5,MAX(rBP!$5:$5)-BP$5+1))&amp;":"&amp;ADDRESS($S107,SUMIFS(rBP!$1:$1,rBP!$5:$5,MAX(rBP!$5:$5))))))</f>
        <v>25171.200000000004</v>
      </c>
      <c r="BQ107" s="69">
        <f ca="1">IF(BQ$5="",0,SUMPRODUCT(
INDIRECT(ADDRESS($P107,SUMIFS($1:$1,$5:$5,1))&amp;":"&amp;ADDRESS($P107,BQ$1)),
INDIRECT("rBP!"&amp;ADDRESS($S107,SUMIFS(rBP!$1:$1,rBP!$5:$5,MAX(rBP!$5:$5)-BQ$5+1))&amp;":"&amp;ADDRESS($S107,SUMIFS(rBP!$1:$1,rBP!$5:$5,MAX(rBP!$5:$5))))))</f>
        <v>25171.200000000004</v>
      </c>
      <c r="BR107" s="69">
        <f ca="1">IF(BR$5="",0,SUMPRODUCT(
INDIRECT(ADDRESS($P107,SUMIFS($1:$1,$5:$5,1))&amp;":"&amp;ADDRESS($P107,BR$1)),
INDIRECT("rBP!"&amp;ADDRESS($S107,SUMIFS(rBP!$1:$1,rBP!$5:$5,MAX(rBP!$5:$5)-BR$5+1))&amp;":"&amp;ADDRESS($S107,SUMIFS(rBP!$1:$1,rBP!$5:$5,MAX(rBP!$5:$5))))))</f>
        <v>25171.200000000004</v>
      </c>
      <c r="BS107" s="69">
        <f ca="1">IF(BS$5="",0,SUMPRODUCT(
INDIRECT(ADDRESS($P107,SUMIFS($1:$1,$5:$5,1))&amp;":"&amp;ADDRESS($P107,BS$1)),
INDIRECT("rBP!"&amp;ADDRESS($S107,SUMIFS(rBP!$1:$1,rBP!$5:$5,MAX(rBP!$5:$5)-BS$5+1))&amp;":"&amp;ADDRESS($S107,SUMIFS(rBP!$1:$1,rBP!$5:$5,MAX(rBP!$5:$5))))))</f>
        <v>25171.200000000004</v>
      </c>
      <c r="BT107" s="69">
        <f ca="1">IF(BT$5="",0,SUMPRODUCT(
INDIRECT(ADDRESS($P107,SUMIFS($1:$1,$5:$5,1))&amp;":"&amp;ADDRESS($P107,BT$1)),
INDIRECT("rBP!"&amp;ADDRESS($S107,SUMIFS(rBP!$1:$1,rBP!$5:$5,MAX(rBP!$5:$5)-BT$5+1))&amp;":"&amp;ADDRESS($S107,SUMIFS(rBP!$1:$1,rBP!$5:$5,MAX(rBP!$5:$5))))))</f>
        <v>25171.200000000004</v>
      </c>
      <c r="BU107" s="69">
        <f ca="1">IF(BU$5="",0,SUMPRODUCT(
INDIRECT(ADDRESS($P107,SUMIFS($1:$1,$5:$5,1))&amp;":"&amp;ADDRESS($P107,BU$1)),
INDIRECT("rBP!"&amp;ADDRESS($S107,SUMIFS(rBP!$1:$1,rBP!$5:$5,MAX(rBP!$5:$5)-BU$5+1))&amp;":"&amp;ADDRESS($S107,SUMIFS(rBP!$1:$1,rBP!$5:$5,MAX(rBP!$5:$5))))))</f>
        <v>25171.200000000004</v>
      </c>
      <c r="BV107" s="69">
        <f ca="1">IF(BV$5="",0,SUMPRODUCT(
INDIRECT(ADDRESS($P107,SUMIFS($1:$1,$5:$5,1))&amp;":"&amp;ADDRESS($P107,BV$1)),
INDIRECT("rBP!"&amp;ADDRESS($S107,SUMIFS(rBP!$1:$1,rBP!$5:$5,MAX(rBP!$5:$5)-BV$5+1))&amp;":"&amp;ADDRESS($S107,SUMIFS(rBP!$1:$1,rBP!$5:$5,MAX(rBP!$5:$5))))))</f>
        <v>0</v>
      </c>
      <c r="BW107" s="69">
        <f ca="1">IF(BW$5="",0,SUMPRODUCT(
INDIRECT(ADDRESS($P107,SUMIFS($1:$1,$5:$5,1))&amp;":"&amp;ADDRESS($P107,BW$1)),
INDIRECT("rBP!"&amp;ADDRESS($S107,SUMIFS(rBP!$1:$1,rBP!$5:$5,MAX(rBP!$5:$5)-BW$5+1))&amp;":"&amp;ADDRESS($S107,SUMIFS(rBP!$1:$1,rBP!$5:$5,MAX(rBP!$5:$5))))))</f>
        <v>0</v>
      </c>
      <c r="BX107" s="69">
        <f ca="1">IF(BX$5="",0,SUMPRODUCT(
INDIRECT(ADDRESS($P107,SUMIFS($1:$1,$5:$5,1))&amp;":"&amp;ADDRESS($P107,BX$1)),
INDIRECT("rBP!"&amp;ADDRESS($S107,SUMIFS(rBP!$1:$1,rBP!$5:$5,MAX(rBP!$5:$5)-BX$5+1))&amp;":"&amp;ADDRESS($S107,SUMIFS(rBP!$1:$1,rBP!$5:$5,MAX(rBP!$5:$5))))))</f>
        <v>0</v>
      </c>
      <c r="BY107" s="69">
        <f ca="1">IF(BY$5="",0,SUMPRODUCT(
INDIRECT(ADDRESS($P107,SUMIFS($1:$1,$5:$5,1))&amp;":"&amp;ADDRESS($P107,BY$1)),
INDIRECT("rBP!"&amp;ADDRESS($S107,SUMIFS(rBP!$1:$1,rBP!$5:$5,MAX(rBP!$5:$5)-BY$5+1))&amp;":"&amp;ADDRESS($S107,SUMIFS(rBP!$1:$1,rBP!$5:$5,MAX(rBP!$5:$5))))))</f>
        <v>0</v>
      </c>
      <c r="BZ107" s="69">
        <f ca="1">IF(BZ$5="",0,SUMPRODUCT(
INDIRECT(ADDRESS($P107,SUMIFS($1:$1,$5:$5,1))&amp;":"&amp;ADDRESS($P107,BZ$1)),
INDIRECT("rBP!"&amp;ADDRESS($S107,SUMIFS(rBP!$1:$1,rBP!$5:$5,MAX(rBP!$5:$5)-BZ$5+1))&amp;":"&amp;ADDRESS($S107,SUMIFS(rBP!$1:$1,rBP!$5:$5,MAX(rBP!$5:$5))))))</f>
        <v>0</v>
      </c>
      <c r="CA107" s="69">
        <f ca="1">IF(CA$5="",0,SUMPRODUCT(
INDIRECT(ADDRESS($P107,SUMIFS($1:$1,$5:$5,1))&amp;":"&amp;ADDRESS($P107,CA$1)),
INDIRECT("rBP!"&amp;ADDRESS($S107,SUMIFS(rBP!$1:$1,rBP!$5:$5,MAX(rBP!$5:$5)-CA$5+1))&amp;":"&amp;ADDRESS($S107,SUMIFS(rBP!$1:$1,rBP!$5:$5,MAX(rBP!$5:$5))))))</f>
        <v>0</v>
      </c>
      <c r="CB107" s="69">
        <f ca="1">IF(CB$5="",0,SUMPRODUCT(
INDIRECT(ADDRESS($P107,SUMIFS($1:$1,$5:$5,1))&amp;":"&amp;ADDRESS($P107,CB$1)),
INDIRECT("rBP!"&amp;ADDRESS($S107,SUMIFS(rBP!$1:$1,rBP!$5:$5,MAX(rBP!$5:$5)-CB$5+1))&amp;":"&amp;ADDRESS($S107,SUMIFS(rBP!$1:$1,rBP!$5:$5,MAX(rBP!$5:$5))))))</f>
        <v>0</v>
      </c>
      <c r="CC107" s="69">
        <f ca="1">IF(CC$5="",0,SUMPRODUCT(
INDIRECT(ADDRESS($P107,SUMIFS($1:$1,$5:$5,1))&amp;":"&amp;ADDRESS($P107,CC$1)),
INDIRECT("rBP!"&amp;ADDRESS($S107,SUMIFS(rBP!$1:$1,rBP!$5:$5,MAX(rBP!$5:$5)-CC$5+1))&amp;":"&amp;ADDRESS($S107,SUMIFS(rBP!$1:$1,rBP!$5:$5,MAX(rBP!$5:$5))))))</f>
        <v>0</v>
      </c>
      <c r="CD107" s="69">
        <f ca="1">IF(CD$5="",0,SUMPRODUCT(
INDIRECT(ADDRESS($P107,SUMIFS($1:$1,$5:$5,1))&amp;":"&amp;ADDRESS($P107,CD$1)),
INDIRECT("rBP!"&amp;ADDRESS($S107,SUMIFS(rBP!$1:$1,rBP!$5:$5,MAX(rBP!$5:$5)-CD$5+1))&amp;":"&amp;ADDRESS($S107,SUMIFS(rBP!$1:$1,rBP!$5:$5,MAX(rBP!$5:$5))))))</f>
        <v>0</v>
      </c>
      <c r="CE107" s="69">
        <f ca="1">IF(CE$5="",0,SUMPRODUCT(
INDIRECT(ADDRESS($P107,SUMIFS($1:$1,$5:$5,1))&amp;":"&amp;ADDRESS($P107,CE$1)),
INDIRECT("rBP!"&amp;ADDRESS($S107,SUMIFS(rBP!$1:$1,rBP!$5:$5,MAX(rBP!$5:$5)-CE$5+1))&amp;":"&amp;ADDRESS($S107,SUMIFS(rBP!$1:$1,rBP!$5:$5,MAX(rBP!$5:$5))))))</f>
        <v>0</v>
      </c>
      <c r="CF107" s="69">
        <f ca="1">IF(CF$5="",0,SUMPRODUCT(
INDIRECT(ADDRESS($P107,SUMIFS($1:$1,$5:$5,1))&amp;":"&amp;ADDRESS($P107,CF$1)),
INDIRECT("rBP!"&amp;ADDRESS($S107,SUMIFS(rBP!$1:$1,rBP!$5:$5,MAX(rBP!$5:$5)-CF$5+1))&amp;":"&amp;ADDRESS($S107,SUMIFS(rBP!$1:$1,rBP!$5:$5,MAX(rBP!$5:$5))))))</f>
        <v>0</v>
      </c>
      <c r="CG107" s="69">
        <f ca="1">IF(CG$5="",0,SUMPRODUCT(
INDIRECT(ADDRESS($P107,SUMIFS($1:$1,$5:$5,1))&amp;":"&amp;ADDRESS($P107,CG$1)),
INDIRECT("rBP!"&amp;ADDRESS($S107,SUMIFS(rBP!$1:$1,rBP!$5:$5,MAX(rBP!$5:$5)-CG$5+1))&amp;":"&amp;ADDRESS($S107,SUMIFS(rBP!$1:$1,rBP!$5:$5,MAX(rBP!$5:$5))))))</f>
        <v>0</v>
      </c>
      <c r="CH107" s="69">
        <f ca="1">IF(CH$5="",0,SUMPRODUCT(
INDIRECT(ADDRESS($P107,SUMIFS($1:$1,$5:$5,1))&amp;":"&amp;ADDRESS($P107,CH$1)),
INDIRECT("rBP!"&amp;ADDRESS($S107,SUMIFS(rBP!$1:$1,rBP!$5:$5,MAX(rBP!$5:$5)-CH$5+1))&amp;":"&amp;ADDRESS($S107,SUMIFS(rBP!$1:$1,rBP!$5:$5,MAX(rBP!$5:$5))))))</f>
        <v>0</v>
      </c>
      <c r="CI107" s="69">
        <f ca="1">IF(CI$5="",0,SUMPRODUCT(
INDIRECT(ADDRESS($P107,SUMIFS($1:$1,$5:$5,1))&amp;":"&amp;ADDRESS($P107,CI$1)),
INDIRECT("rBP!"&amp;ADDRESS($S107,SUMIFS(rBP!$1:$1,rBP!$5:$5,MAX(rBP!$5:$5)-CI$5+1))&amp;":"&amp;ADDRESS($S107,SUMIFS(rBP!$1:$1,rBP!$5:$5,MAX(rBP!$5:$5))))))</f>
        <v>0</v>
      </c>
      <c r="CJ107" s="69">
        <f ca="1">IF(CJ$5="",0,SUMPRODUCT(
INDIRECT(ADDRESS($P107,SUMIFS($1:$1,$5:$5,1))&amp;":"&amp;ADDRESS($P107,CJ$1)),
INDIRECT("rBP!"&amp;ADDRESS($S107,SUMIFS(rBP!$1:$1,rBP!$5:$5,MAX(rBP!$5:$5)-CJ$5+1))&amp;":"&amp;ADDRESS($S107,SUMIFS(rBP!$1:$1,rBP!$5:$5,MAX(rBP!$5:$5))))))</f>
        <v>0</v>
      </c>
      <c r="CK107" s="69">
        <f ca="1">IF(CK$5="",0,SUMPRODUCT(
INDIRECT(ADDRESS($P107,SUMIFS($1:$1,$5:$5,1))&amp;":"&amp;ADDRESS($P107,CK$1)),
INDIRECT("rBP!"&amp;ADDRESS($S107,SUMIFS(rBP!$1:$1,rBP!$5:$5,MAX(rBP!$5:$5)-CK$5+1))&amp;":"&amp;ADDRESS($S107,SUMIFS(rBP!$1:$1,rBP!$5:$5,MAX(rBP!$5:$5))))))</f>
        <v>0</v>
      </c>
      <c r="CL107" s="69">
        <f ca="1">IF(CL$5="",0,SUMPRODUCT(
INDIRECT(ADDRESS($P107,SUMIFS($1:$1,$5:$5,1))&amp;":"&amp;ADDRESS($P107,CL$1)),
INDIRECT("rBP!"&amp;ADDRESS($S107,SUMIFS(rBP!$1:$1,rBP!$5:$5,MAX(rBP!$5:$5)-CL$5+1))&amp;":"&amp;ADDRESS($S107,SUMIFS(rBP!$1:$1,rBP!$5:$5,MAX(rBP!$5:$5))))))</f>
        <v>0</v>
      </c>
      <c r="CM107" s="69">
        <f ca="1">IF(CM$5="",0,SUMPRODUCT(
INDIRECT(ADDRESS($P107,SUMIFS($1:$1,$5:$5,1))&amp;":"&amp;ADDRESS($P107,CM$1)),
INDIRECT("rBP!"&amp;ADDRESS($S107,SUMIFS(rBP!$1:$1,rBP!$5:$5,MAX(rBP!$5:$5)-CM$5+1))&amp;":"&amp;ADDRESS($S107,SUMIFS(rBP!$1:$1,rBP!$5:$5,MAX(rBP!$5:$5))))))</f>
        <v>0</v>
      </c>
      <c r="CN107" s="69">
        <f ca="1">IF(CN$5="",0,SUMPRODUCT(
INDIRECT(ADDRESS($P107,SUMIFS($1:$1,$5:$5,1))&amp;":"&amp;ADDRESS($P107,CN$1)),
INDIRECT("rBP!"&amp;ADDRESS($S107,SUMIFS(rBP!$1:$1,rBP!$5:$5,MAX(rBP!$5:$5)-CN$5+1))&amp;":"&amp;ADDRESS($S107,SUMIFS(rBP!$1:$1,rBP!$5:$5,MAX(rBP!$5:$5))))))</f>
        <v>0</v>
      </c>
      <c r="CO107" s="69">
        <f ca="1">IF(CO$5="",0,SUMPRODUCT(
INDIRECT(ADDRESS($P107,SUMIFS($1:$1,$5:$5,1))&amp;":"&amp;ADDRESS($P107,CO$1)),
INDIRECT("rBP!"&amp;ADDRESS($S107,SUMIFS(rBP!$1:$1,rBP!$5:$5,MAX(rBP!$5:$5)-CO$5+1))&amp;":"&amp;ADDRESS($S107,SUMIFS(rBP!$1:$1,rBP!$5:$5,MAX(rBP!$5:$5))))))</f>
        <v>0</v>
      </c>
      <c r="CP107" s="69">
        <f ca="1">IF(CP$5="",0,SUMPRODUCT(
INDIRECT(ADDRESS($P107,SUMIFS($1:$1,$5:$5,1))&amp;":"&amp;ADDRESS($P107,CP$1)),
INDIRECT("rBP!"&amp;ADDRESS($S107,SUMIFS(rBP!$1:$1,rBP!$5:$5,MAX(rBP!$5:$5)-CP$5+1))&amp;":"&amp;ADDRESS($S107,SUMIFS(rBP!$1:$1,rBP!$5:$5,MAX(rBP!$5:$5))))))</f>
        <v>0</v>
      </c>
      <c r="CQ107" s="69">
        <f ca="1">IF(CQ$5="",0,SUMPRODUCT(
INDIRECT(ADDRESS($P107,SUMIFS($1:$1,$5:$5,1))&amp;":"&amp;ADDRESS($P107,CQ$1)),
INDIRECT("rBP!"&amp;ADDRESS($S107,SUMIFS(rBP!$1:$1,rBP!$5:$5,MAX(rBP!$5:$5)-CQ$5+1))&amp;":"&amp;ADDRESS($S107,SUMIFS(rBP!$1:$1,rBP!$5:$5,MAX(rBP!$5:$5))))))</f>
        <v>0</v>
      </c>
      <c r="CR107" s="69">
        <f ca="1">IF(CR$5="",0,SUMPRODUCT(
INDIRECT(ADDRESS($P107,SUMIFS($1:$1,$5:$5,1))&amp;":"&amp;ADDRESS($P107,CR$1)),
INDIRECT("rBP!"&amp;ADDRESS($S107,SUMIFS(rBP!$1:$1,rBP!$5:$5,MAX(rBP!$5:$5)-CR$5+1))&amp;":"&amp;ADDRESS($S107,SUMIFS(rBP!$1:$1,rBP!$5:$5,MAX(rBP!$5:$5))))))</f>
        <v>0</v>
      </c>
      <c r="CS107" s="69">
        <f ca="1">IF(CS$5="",0,SUMPRODUCT(
INDIRECT(ADDRESS($P107,SUMIFS($1:$1,$5:$5,1))&amp;":"&amp;ADDRESS($P107,CS$1)),
INDIRECT("rBP!"&amp;ADDRESS($S107,SUMIFS(rBP!$1:$1,rBP!$5:$5,MAX(rBP!$5:$5)-CS$5+1))&amp;":"&amp;ADDRESS($S107,SUMIFS(rBP!$1:$1,rBP!$5:$5,MAX(rBP!$5:$5))))))</f>
        <v>0</v>
      </c>
      <c r="CT107" s="69">
        <f ca="1">IF(CT$5="",0,SUMPRODUCT(
INDIRECT(ADDRESS($P107,SUMIFS($1:$1,$5:$5,1))&amp;":"&amp;ADDRESS($P107,CT$1)),
INDIRECT("rBP!"&amp;ADDRESS($S107,SUMIFS(rBP!$1:$1,rBP!$5:$5,MAX(rBP!$5:$5)-CT$5+1))&amp;":"&amp;ADDRESS($S107,SUMIFS(rBP!$1:$1,rBP!$5:$5,MAX(rBP!$5:$5))))))</f>
        <v>0</v>
      </c>
    </row>
    <row r="108" spans="1:98" s="2" customFormat="1" ht="10.199999999999999" x14ac:dyDescent="0.2">
      <c r="A108" s="11">
        <f>ROW()</f>
        <v>108</v>
      </c>
      <c r="E108" s="23" t="str">
        <f>Lists!$N$9</f>
        <v>пустая строка</v>
      </c>
      <c r="P108" s="3"/>
      <c r="R108" s="23"/>
      <c r="S108" s="3"/>
      <c r="V108" s="74"/>
      <c r="W108" s="5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</row>
    <row r="109" spans="1:98" s="13" customFormat="1" x14ac:dyDescent="0.3">
      <c r="A109" s="12">
        <f>ROW()</f>
        <v>109</v>
      </c>
      <c r="E109" s="25"/>
      <c r="F109" s="13" t="str">
        <f>BP!$F$163</f>
        <v>Поступление ГП на склад ГП</v>
      </c>
      <c r="M109" s="4" t="str">
        <f>Lists!$R$8</f>
        <v>руб.</v>
      </c>
      <c r="P109" s="72">
        <f>$A$7</f>
        <v>7</v>
      </c>
      <c r="Q109" s="31"/>
      <c r="R109" s="44"/>
      <c r="S109" s="72">
        <f>BP!$A163</f>
        <v>163</v>
      </c>
      <c r="T109" s="64"/>
      <c r="U109" s="64"/>
      <c r="V109" s="76">
        <f ca="1">W109-SUM(W110:W119)</f>
        <v>0</v>
      </c>
      <c r="W109" s="65">
        <f ca="1">SUM(INDIRECT(ADDRESS(ROW(),SUMIFS($1:$1,$5:$5,1))):INDIRECT(ADDRESS(ROW(),SUMIFS($1:$1,$5:$5,MAX($5:$5)))))</f>
        <v>390937112.61999983</v>
      </c>
      <c r="X109" s="64"/>
      <c r="Y109" s="64"/>
      <c r="Z109" s="65">
        <f ca="1">IF(Z$5="",0,SUMPRODUCT(
INDIRECT(ADDRESS($P109,SUMIFS($1:$1,$5:$5,1))&amp;":"&amp;ADDRESS($P109,Z$1)),
INDIRECT("rBP!"&amp;ADDRESS($S109,SUMIFS(rBP!$1:$1,rBP!$5:$5,MAX(rBP!$5:$5)-Z$5+1))&amp;":"&amp;ADDRESS($S109,SUMIFS(rBP!$1:$1,rBP!$5:$5,MAX(rBP!$5:$5))))))</f>
        <v>0</v>
      </c>
      <c r="AA109" s="65">
        <f ca="1">IF(AA$5="",0,SUMPRODUCT(
INDIRECT(ADDRESS($P109,SUMIFS($1:$1,$5:$5,1))&amp;":"&amp;ADDRESS($P109,AA$1)),
INDIRECT("rBP!"&amp;ADDRESS($S109,SUMIFS(rBP!$1:$1,rBP!$5:$5,MAX(rBP!$5:$5)-AA$5+1))&amp;":"&amp;ADDRESS($S109,SUMIFS(rBP!$1:$1,rBP!$5:$5,MAX(rBP!$5:$5))))))</f>
        <v>0</v>
      </c>
      <c r="AB109" s="65">
        <f ca="1">IF(AB$5="",0,SUMPRODUCT(
INDIRECT(ADDRESS($P109,SUMIFS($1:$1,$5:$5,1))&amp;":"&amp;ADDRESS($P109,AB$1)),
INDIRECT("rBP!"&amp;ADDRESS($S109,SUMIFS(rBP!$1:$1,rBP!$5:$5,MAX(rBP!$5:$5)-AB$5+1))&amp;":"&amp;ADDRESS($S109,SUMIFS(rBP!$1:$1,rBP!$5:$5,MAX(rBP!$5:$5))))))</f>
        <v>0</v>
      </c>
      <c r="AC109" s="65">
        <f ca="1">IF(AC$5="",0,SUMPRODUCT(
INDIRECT(ADDRESS($P109,SUMIFS($1:$1,$5:$5,1))&amp;":"&amp;ADDRESS($P109,AC$1)),
INDIRECT("rBP!"&amp;ADDRESS($S109,SUMIFS(rBP!$1:$1,rBP!$5:$5,MAX(rBP!$5:$5)-AC$5+1))&amp;":"&amp;ADDRESS($S109,SUMIFS(rBP!$1:$1,rBP!$5:$5,MAX(rBP!$5:$5))))))</f>
        <v>0</v>
      </c>
      <c r="AD109" s="65">
        <f ca="1">IF(AD$5="",0,SUMPRODUCT(
INDIRECT(ADDRESS($P109,SUMIFS($1:$1,$5:$5,1))&amp;":"&amp;ADDRESS($P109,AD$1)),
INDIRECT("rBP!"&amp;ADDRESS($S109,SUMIFS(rBP!$1:$1,rBP!$5:$5,MAX(rBP!$5:$5)-AD$5+1))&amp;":"&amp;ADDRESS($S109,SUMIFS(rBP!$1:$1,rBP!$5:$5,MAX(rBP!$5:$5))))))</f>
        <v>0</v>
      </c>
      <c r="AE109" s="65">
        <f ca="1">IF(AE$5="",0,SUMPRODUCT(
INDIRECT(ADDRESS($P109,SUMIFS($1:$1,$5:$5,1))&amp;":"&amp;ADDRESS($P109,AE$1)),
INDIRECT("rBP!"&amp;ADDRESS($S109,SUMIFS(rBP!$1:$1,rBP!$5:$5,MAX(rBP!$5:$5)-AE$5+1))&amp;":"&amp;ADDRESS($S109,SUMIFS(rBP!$1:$1,rBP!$5:$5,MAX(rBP!$5:$5))))))</f>
        <v>0</v>
      </c>
      <c r="AF109" s="65">
        <f ca="1">IF(AF$5="",0,SUMPRODUCT(
INDIRECT(ADDRESS($P109,SUMIFS($1:$1,$5:$5,1))&amp;":"&amp;ADDRESS($P109,AF$1)),
INDIRECT("rBP!"&amp;ADDRESS($S109,SUMIFS(rBP!$1:$1,rBP!$5:$5,MAX(rBP!$5:$5)-AF$5+1))&amp;":"&amp;ADDRESS($S109,SUMIFS(rBP!$1:$1,rBP!$5:$5,MAX(rBP!$5:$5))))))</f>
        <v>0</v>
      </c>
      <c r="AG109" s="65">
        <f ca="1">IF(AG$5="",0,SUMPRODUCT(
INDIRECT(ADDRESS($P109,SUMIFS($1:$1,$5:$5,1))&amp;":"&amp;ADDRESS($P109,AG$1)),
INDIRECT("rBP!"&amp;ADDRESS($S109,SUMIFS(rBP!$1:$1,rBP!$5:$5,MAX(rBP!$5:$5)-AG$5+1))&amp;":"&amp;ADDRESS($S109,SUMIFS(rBP!$1:$1,rBP!$5:$5,MAX(rBP!$5:$5))))))</f>
        <v>0</v>
      </c>
      <c r="AH109" s="65">
        <f ca="1">IF(AH$5="",0,SUMPRODUCT(
INDIRECT(ADDRESS($P109,SUMIFS($1:$1,$5:$5,1))&amp;":"&amp;ADDRESS($P109,AH$1)),
INDIRECT("rBP!"&amp;ADDRESS($S109,SUMIFS(rBP!$1:$1,rBP!$5:$5,MAX(rBP!$5:$5)-AH$5+1))&amp;":"&amp;ADDRESS($S109,SUMIFS(rBP!$1:$1,rBP!$5:$5,MAX(rBP!$5:$5))))))</f>
        <v>20974</v>
      </c>
      <c r="AI109" s="65">
        <f ca="1">IF(AI$5="",0,SUMPRODUCT(
INDIRECT(ADDRESS($P109,SUMIFS($1:$1,$5:$5,1))&amp;":"&amp;ADDRESS($P109,AI$1)),
INDIRECT("rBP!"&amp;ADDRESS($S109,SUMIFS(rBP!$1:$1,rBP!$5:$5,MAX(rBP!$5:$5)-AI$5+1))&amp;":"&amp;ADDRESS($S109,SUMIFS(rBP!$1:$1,rBP!$5:$5,MAX(rBP!$5:$5))))))</f>
        <v>83896</v>
      </c>
      <c r="AJ109" s="65">
        <f ca="1">IF(AJ$5="",0,SUMPRODUCT(
INDIRECT(ADDRESS($P109,SUMIFS($1:$1,$5:$5,1))&amp;":"&amp;ADDRESS($P109,AJ$1)),
INDIRECT("rBP!"&amp;ADDRESS($S109,SUMIFS(rBP!$1:$1,rBP!$5:$5,MAX(rBP!$5:$5)-AJ$5+1))&amp;":"&amp;ADDRESS($S109,SUMIFS(rBP!$1:$1,rBP!$5:$5,MAX(rBP!$5:$5))))))</f>
        <v>151012.80000000002</v>
      </c>
      <c r="AK109" s="65">
        <f ca="1">IF(AK$5="",0,SUMPRODUCT(
INDIRECT(ADDRESS($P109,SUMIFS($1:$1,$5:$5,1))&amp;":"&amp;ADDRESS($P109,AK$1)),
INDIRECT("rBP!"&amp;ADDRESS($S109,SUMIFS(rBP!$1:$1,rBP!$5:$5,MAX(rBP!$5:$5)-AK$5+1))&amp;":"&amp;ADDRESS($S109,SUMIFS(rBP!$1:$1,rBP!$5:$5,MAX(rBP!$5:$5))))))</f>
        <v>220751.35</v>
      </c>
      <c r="AL109" s="65">
        <f ca="1">IF(AL$5="",0,SUMPRODUCT(
INDIRECT(ADDRESS($P109,SUMIFS($1:$1,$5:$5,1))&amp;":"&amp;ADDRESS($P109,AL$1)),
INDIRECT("rBP!"&amp;ADDRESS($S109,SUMIFS(rBP!$1:$1,rBP!$5:$5,MAX(rBP!$5:$5)-AL$5+1))&amp;":"&amp;ADDRESS($S109,SUMIFS(rBP!$1:$1,rBP!$5:$5,MAX(rBP!$5:$5))))))</f>
        <v>281575.95</v>
      </c>
      <c r="AM109" s="65">
        <f ca="1">IF(AM$5="",0,SUMPRODUCT(
INDIRECT(ADDRESS($P109,SUMIFS($1:$1,$5:$5,1))&amp;":"&amp;ADDRESS($P109,AM$1)),
INDIRECT("rBP!"&amp;ADDRESS($S109,SUMIFS(rBP!$1:$1,rBP!$5:$5,MAX(rBP!$5:$5)-AM$5+1))&amp;":"&amp;ADDRESS($S109,SUMIFS(rBP!$1:$1,rBP!$5:$5,MAX(rBP!$5:$5))))))</f>
        <v>369876.49000000005</v>
      </c>
      <c r="AN109" s="65">
        <f ca="1">IF(AN$5="",0,SUMPRODUCT(
INDIRECT(ADDRESS($P109,SUMIFS($1:$1,$5:$5,1))&amp;":"&amp;ADDRESS($P109,AN$1)),
INDIRECT("rBP!"&amp;ADDRESS($S109,SUMIFS(rBP!$1:$1,rBP!$5:$5,MAX(rBP!$5:$5)-AN$5+1))&amp;":"&amp;ADDRESS($S109,SUMIFS(rBP!$1:$1,rBP!$5:$5,MAX(rBP!$5:$5))))))</f>
        <v>600590.49000000011</v>
      </c>
      <c r="AO109" s="65">
        <f ca="1">IF(AO$5="",0,SUMPRODUCT(
INDIRECT(ADDRESS($P109,SUMIFS($1:$1,$5:$5,1))&amp;":"&amp;ADDRESS($P109,AO$1)),
INDIRECT("rBP!"&amp;ADDRESS($S109,SUMIFS(rBP!$1:$1,rBP!$5:$5,MAX(rBP!$5:$5)-AO$5+1))&amp;":"&amp;ADDRESS($S109,SUMIFS(rBP!$1:$1,rBP!$5:$5,MAX(rBP!$5:$5))))))</f>
        <v>989028.97000000009</v>
      </c>
      <c r="AP109" s="65">
        <f ca="1">IF(AP$5="",0,SUMPRODUCT(
INDIRECT(ADDRESS($P109,SUMIFS($1:$1,$5:$5,1))&amp;":"&amp;ADDRESS($P109,AP$1)),
INDIRECT("rBP!"&amp;ADDRESS($S109,SUMIFS(rBP!$1:$1,rBP!$5:$5,MAX(rBP!$5:$5)-AP$5+1))&amp;":"&amp;ADDRESS($S109,SUMIFS(rBP!$1:$1,rBP!$5:$5,MAX(rBP!$5:$5))))))</f>
        <v>1546675.1950000001</v>
      </c>
      <c r="AQ109" s="65">
        <f ca="1">IF(AQ$5="",0,SUMPRODUCT(
INDIRECT(ADDRESS($P109,SUMIFS($1:$1,$5:$5,1))&amp;":"&amp;ADDRESS($P109,AQ$1)),
INDIRECT("rBP!"&amp;ADDRESS($S109,SUMIFS(rBP!$1:$1,rBP!$5:$5,MAX(rBP!$5:$5)-AQ$5+1))&amp;":"&amp;ADDRESS($S109,SUMIFS(rBP!$1:$1,rBP!$5:$5,MAX(rBP!$5:$5))))))</f>
        <v>2253131.9500000002</v>
      </c>
      <c r="AR109" s="65">
        <f ca="1">IF(AR$5="",0,SUMPRODUCT(
INDIRECT(ADDRESS($P109,SUMIFS($1:$1,$5:$5,1))&amp;":"&amp;ADDRESS($P109,AR$1)),
INDIRECT("rBP!"&amp;ADDRESS($S109,SUMIFS(rBP!$1:$1,rBP!$5:$5,MAX(rBP!$5:$5)-AR$5+1))&amp;":"&amp;ADDRESS($S109,SUMIFS(rBP!$1:$1,rBP!$5:$5,MAX(rBP!$5:$5))))))</f>
        <v>3047364.895</v>
      </c>
      <c r="AS109" s="65">
        <f ca="1">IF(AS$5="",0,SUMPRODUCT(
INDIRECT(ADDRESS($P109,SUMIFS($1:$1,$5:$5,1))&amp;":"&amp;ADDRESS($P109,AS$1)),
INDIRECT("rBP!"&amp;ADDRESS($S109,SUMIFS(rBP!$1:$1,rBP!$5:$5,MAX(rBP!$5:$5)-AS$5+1))&amp;":"&amp;ADDRESS($S109,SUMIFS(rBP!$1:$1,rBP!$5:$5,MAX(rBP!$5:$5))))))</f>
        <v>3893718.2300000004</v>
      </c>
      <c r="AT109" s="65">
        <f ca="1">IF(AT$5="",0,SUMPRODUCT(
INDIRECT(ADDRESS($P109,SUMIFS($1:$1,$5:$5,1))&amp;":"&amp;ADDRESS($P109,AT$1)),
INDIRECT("rBP!"&amp;ADDRESS($S109,SUMIFS(rBP!$1:$1,rBP!$5:$5,MAX(rBP!$5:$5)-AT$5+1))&amp;":"&amp;ADDRESS($S109,SUMIFS(rBP!$1:$1,rBP!$5:$5,MAX(rBP!$5:$5))))))</f>
        <v>4767128.0250000004</v>
      </c>
      <c r="AU109" s="65">
        <f ca="1">IF(AU$5="",0,SUMPRODUCT(
INDIRECT(ADDRESS($P109,SUMIFS($1:$1,$5:$5,1))&amp;":"&amp;ADDRESS($P109,AU$1)),
INDIRECT("rBP!"&amp;ADDRESS($S109,SUMIFS(rBP!$1:$1,rBP!$5:$5,MAX(rBP!$5:$5)-AU$5+1))&amp;":"&amp;ADDRESS($S109,SUMIFS(rBP!$1:$1,rBP!$5:$5,MAX(rBP!$5:$5))))))</f>
        <v>5654852.5750000002</v>
      </c>
      <c r="AV109" s="65">
        <f ca="1">IF(AV$5="",0,SUMPRODUCT(
INDIRECT(ADDRESS($P109,SUMIFS($1:$1,$5:$5,1))&amp;":"&amp;ADDRESS($P109,AV$1)),
INDIRECT("rBP!"&amp;ADDRESS($S109,SUMIFS(rBP!$1:$1,rBP!$5:$5,MAX(rBP!$5:$5)-AV$5+1))&amp;":"&amp;ADDRESS($S109,SUMIFS(rBP!$1:$1,rBP!$5:$5,MAX(rBP!$5:$5))))))</f>
        <v>6548869.3250000002</v>
      </c>
      <c r="AW109" s="65">
        <f ca="1">IF(AW$5="",0,SUMPRODUCT(
INDIRECT(ADDRESS($P109,SUMIFS($1:$1,$5:$5,1))&amp;":"&amp;ADDRESS($P109,AW$1)),
INDIRECT("rBP!"&amp;ADDRESS($S109,SUMIFS(rBP!$1:$1,rBP!$5:$5,MAX(rBP!$5:$5)-AW$5+1))&amp;":"&amp;ADDRESS($S109,SUMIFS(rBP!$1:$1,rBP!$5:$5,MAX(rBP!$5:$5))))))</f>
        <v>7444459.125</v>
      </c>
      <c r="AX109" s="65">
        <f ca="1">IF(AX$5="",0,SUMPRODUCT(
INDIRECT(ADDRESS($P109,SUMIFS($1:$1,$5:$5,1))&amp;":"&amp;ADDRESS($P109,AX$1)),
INDIRECT("rBP!"&amp;ADDRESS($S109,SUMIFS(rBP!$1:$1,rBP!$5:$5,MAX(rBP!$5:$5)-AX$5+1))&amp;":"&amp;ADDRESS($S109,SUMIFS(rBP!$1:$1,rBP!$5:$5,MAX(rBP!$5:$5))))))</f>
        <v>8340835.4500000002</v>
      </c>
      <c r="AY109" s="65">
        <f ca="1">IF(AY$5="",0,SUMPRODUCT(
INDIRECT(ADDRESS($P109,SUMIFS($1:$1,$5:$5,1))&amp;":"&amp;ADDRESS($P109,AY$1)),
INDIRECT("rBP!"&amp;ADDRESS($S109,SUMIFS(rBP!$1:$1,rBP!$5:$5,MAX(rBP!$5:$5)-AY$5+1))&amp;":"&amp;ADDRESS($S109,SUMIFS(rBP!$1:$1,rBP!$5:$5,MAX(rBP!$5:$5))))))</f>
        <v>9237473.9500000011</v>
      </c>
      <c r="AZ109" s="65">
        <f ca="1">IF(AZ$5="",0,SUMPRODUCT(
INDIRECT(ADDRESS($P109,SUMIFS($1:$1,$5:$5,1))&amp;":"&amp;ADDRESS($P109,AZ$1)),
INDIRECT("rBP!"&amp;ADDRESS($S109,SUMIFS(rBP!$1:$1,rBP!$5:$5,MAX(rBP!$5:$5)-AZ$5+1))&amp;":"&amp;ADDRESS($S109,SUMIFS(rBP!$1:$1,rBP!$5:$5,MAX(rBP!$5:$5))))))</f>
        <v>10134112.450000001</v>
      </c>
      <c r="BA109" s="65">
        <f ca="1">IF(BA$5="",0,SUMPRODUCT(
INDIRECT(ADDRESS($P109,SUMIFS($1:$1,$5:$5,1))&amp;":"&amp;ADDRESS($P109,BA$1)),
INDIRECT("rBP!"&amp;ADDRESS($S109,SUMIFS(rBP!$1:$1,rBP!$5:$5,MAX(rBP!$5:$5)-BA$5+1))&amp;":"&amp;ADDRESS($S109,SUMIFS(rBP!$1:$1,rBP!$5:$5,MAX(rBP!$5:$5))))))</f>
        <v>11030750.950000001</v>
      </c>
      <c r="BB109" s="65">
        <f ca="1">IF(BB$5="",0,SUMPRODUCT(
INDIRECT(ADDRESS($P109,SUMIFS($1:$1,$5:$5,1))&amp;":"&amp;ADDRESS($P109,BB$1)),
INDIRECT("rBP!"&amp;ADDRESS($S109,SUMIFS(rBP!$1:$1,rBP!$5:$5,MAX(rBP!$5:$5)-BB$5+1))&amp;":"&amp;ADDRESS($S109,SUMIFS(rBP!$1:$1,rBP!$5:$5,MAX(rBP!$5:$5))))))</f>
        <v>11927389.450000001</v>
      </c>
      <c r="BC109" s="65">
        <f ca="1">IF(BC$5="",0,SUMPRODUCT(
INDIRECT(ADDRESS($P109,SUMIFS($1:$1,$5:$5,1))&amp;":"&amp;ADDRESS($P109,BC$1)),
INDIRECT("rBP!"&amp;ADDRESS($S109,SUMIFS(rBP!$1:$1,rBP!$5:$5,MAX(rBP!$5:$5)-BC$5+1))&amp;":"&amp;ADDRESS($S109,SUMIFS(rBP!$1:$1,rBP!$5:$5,MAX(rBP!$5:$5))))))</f>
        <v>12824027.950000001</v>
      </c>
      <c r="BD109" s="65">
        <f ca="1">IF(BD$5="",0,SUMPRODUCT(
INDIRECT(ADDRESS($P109,SUMIFS($1:$1,$5:$5,1))&amp;":"&amp;ADDRESS($P109,BD$1)),
INDIRECT("rBP!"&amp;ADDRESS($S109,SUMIFS(rBP!$1:$1,rBP!$5:$5,MAX(rBP!$5:$5)-BD$5+1))&amp;":"&amp;ADDRESS($S109,SUMIFS(rBP!$1:$1,rBP!$5:$5,MAX(rBP!$5:$5))))))</f>
        <v>13720666.450000001</v>
      </c>
      <c r="BE109" s="65">
        <f ca="1">IF(BE$5="",0,SUMPRODUCT(
INDIRECT(ADDRESS($P109,SUMIFS($1:$1,$5:$5,1))&amp;":"&amp;ADDRESS($P109,BE$1)),
INDIRECT("rBP!"&amp;ADDRESS($S109,SUMIFS(rBP!$1:$1,rBP!$5:$5,MAX(rBP!$5:$5)-BE$5+1))&amp;":"&amp;ADDRESS($S109,SUMIFS(rBP!$1:$1,rBP!$5:$5,MAX(rBP!$5:$5))))))</f>
        <v>14564869.950000001</v>
      </c>
      <c r="BF109" s="65">
        <f ca="1">IF(BF$5="",0,SUMPRODUCT(
INDIRECT(ADDRESS($P109,SUMIFS($1:$1,$5:$5,1))&amp;":"&amp;ADDRESS($P109,BF$1)),
INDIRECT("rBP!"&amp;ADDRESS($S109,SUMIFS(rBP!$1:$1,rBP!$5:$5,MAX(rBP!$5:$5)-BF$5+1))&amp;":"&amp;ADDRESS($S109,SUMIFS(rBP!$1:$1,rBP!$5:$5,MAX(rBP!$5:$5))))))</f>
        <v>15251768.450000001</v>
      </c>
      <c r="BG109" s="65">
        <f ca="1">IF(BG$5="",0,SUMPRODUCT(
INDIRECT(ADDRESS($P109,SUMIFS($1:$1,$5:$5,1))&amp;":"&amp;ADDRESS($P109,BG$1)),
INDIRECT("rBP!"&amp;ADDRESS($S109,SUMIFS(rBP!$1:$1,rBP!$5:$5,MAX(rBP!$5:$5)-BG$5+1))&amp;":"&amp;ADDRESS($S109,SUMIFS(rBP!$1:$1,rBP!$5:$5,MAX(rBP!$5:$5))))))</f>
        <v>15770874.950000001</v>
      </c>
      <c r="BH109" s="65">
        <f ca="1">IF(BH$5="",0,SUMPRODUCT(
INDIRECT(ADDRESS($P109,SUMIFS($1:$1,$5:$5,1))&amp;":"&amp;ADDRESS($P109,BH$1)),
INDIRECT("rBP!"&amp;ADDRESS($S109,SUMIFS(rBP!$1:$1,rBP!$5:$5,MAX(rBP!$5:$5)-BH$5+1))&amp;":"&amp;ADDRESS($S109,SUMIFS(rBP!$1:$1,rBP!$5:$5,MAX(rBP!$5:$5))))))</f>
        <v>16115635.075000001</v>
      </c>
      <c r="BI109" s="65">
        <f ca="1">IF(BI$5="",0,SUMPRODUCT(
INDIRECT(ADDRESS($P109,SUMIFS($1:$1,$5:$5,1))&amp;":"&amp;ADDRESS($P109,BI$1)),
INDIRECT("rBP!"&amp;ADDRESS($S109,SUMIFS(rBP!$1:$1,rBP!$5:$5,MAX(rBP!$5:$5)-BI$5+1))&amp;":"&amp;ADDRESS($S109,SUMIFS(rBP!$1:$1,rBP!$5:$5,MAX(rBP!$5:$5))))))</f>
        <v>16308333.700000001</v>
      </c>
      <c r="BJ109" s="65">
        <f ca="1">IF(BJ$5="",0,SUMPRODUCT(
INDIRECT(ADDRESS($P109,SUMIFS($1:$1,$5:$5,1))&amp;":"&amp;ADDRESS($P109,BJ$1)),
INDIRECT("rBP!"&amp;ADDRESS($S109,SUMIFS(rBP!$1:$1,rBP!$5:$5,MAX(rBP!$5:$5)-BJ$5+1))&amp;":"&amp;ADDRESS($S109,SUMIFS(rBP!$1:$1,rBP!$5:$5,MAX(rBP!$5:$5))))))</f>
        <v>16411368.475000001</v>
      </c>
      <c r="BK109" s="65">
        <f ca="1">IF(BK$5="",0,SUMPRODUCT(
INDIRECT(ADDRESS($P109,SUMIFS($1:$1,$5:$5,1))&amp;":"&amp;ADDRESS($P109,BK$1)),
INDIRECT("rBP!"&amp;ADDRESS($S109,SUMIFS(rBP!$1:$1,rBP!$5:$5,MAX(rBP!$5:$5)-BK$5+1))&amp;":"&amp;ADDRESS($S109,SUMIFS(rBP!$1:$1,rBP!$5:$5,MAX(rBP!$5:$5))))))</f>
        <v>16461968.25</v>
      </c>
      <c r="BL109" s="65">
        <f ca="1">IF(BL$5="",0,SUMPRODUCT(
INDIRECT(ADDRESS($P109,SUMIFS($1:$1,$5:$5,1))&amp;":"&amp;ADDRESS($P109,BL$1)),
INDIRECT("rBP!"&amp;ADDRESS($S109,SUMIFS(rBP!$1:$1,rBP!$5:$5,MAX(rBP!$5:$5)-BL$5+1))&amp;":"&amp;ADDRESS($S109,SUMIFS(rBP!$1:$1,rBP!$5:$5,MAX(rBP!$5:$5))))))</f>
        <v>16485301.825000001</v>
      </c>
      <c r="BM109" s="65">
        <f ca="1">IF(BM$5="",0,SUMPRODUCT(
INDIRECT(ADDRESS($P109,SUMIFS($1:$1,$5:$5,1))&amp;":"&amp;ADDRESS($P109,BM$1)),
INDIRECT("rBP!"&amp;ADDRESS($S109,SUMIFS(rBP!$1:$1,rBP!$5:$5,MAX(rBP!$5:$5)-BM$5+1))&amp;":"&amp;ADDRESS($S109,SUMIFS(rBP!$1:$1,rBP!$5:$5,MAX(rBP!$5:$5))))))</f>
        <v>16494215.775</v>
      </c>
      <c r="BN109" s="65">
        <f ca="1">IF(BN$5="",0,SUMPRODUCT(
INDIRECT(ADDRESS($P109,SUMIFS($1:$1,$5:$5,1))&amp;":"&amp;ADDRESS($P109,BN$1)),
INDIRECT("rBP!"&amp;ADDRESS($S109,SUMIFS(rBP!$1:$1,rBP!$5:$5,MAX(rBP!$5:$5)-BN$5+1))&amp;":"&amp;ADDRESS($S109,SUMIFS(rBP!$1:$1,rBP!$5:$5,MAX(rBP!$5:$5))))))</f>
        <v>16496837.525</v>
      </c>
      <c r="BO109" s="65">
        <f ca="1">IF(BO$5="",0,SUMPRODUCT(
INDIRECT(ADDRESS($P109,SUMIFS($1:$1,$5:$5,1))&amp;":"&amp;ADDRESS($P109,BO$1)),
INDIRECT("rBP!"&amp;ADDRESS($S109,SUMIFS(rBP!$1:$1,rBP!$5:$5,MAX(rBP!$5:$5)-BO$5+1))&amp;":"&amp;ADDRESS($S109,SUMIFS(rBP!$1:$1,rBP!$5:$5,MAX(rBP!$5:$5))))))</f>
        <v>16497886.225000001</v>
      </c>
      <c r="BP109" s="65">
        <f ca="1">IF(BP$5="",0,SUMPRODUCT(
INDIRECT(ADDRESS($P109,SUMIFS($1:$1,$5:$5,1))&amp;":"&amp;ADDRESS($P109,BP$1)),
INDIRECT("rBP!"&amp;ADDRESS($S109,SUMIFS(rBP!$1:$1,rBP!$5:$5,MAX(rBP!$5:$5)-BP$5+1))&amp;":"&amp;ADDRESS($S109,SUMIFS(rBP!$1:$1,rBP!$5:$5,MAX(rBP!$5:$5))))))</f>
        <v>16498148.400000002</v>
      </c>
      <c r="BQ109" s="65">
        <f ca="1">IF(BQ$5="",0,SUMPRODUCT(
INDIRECT(ADDRESS($P109,SUMIFS($1:$1,$5:$5,1))&amp;":"&amp;ADDRESS($P109,BQ$1)),
INDIRECT("rBP!"&amp;ADDRESS($S109,SUMIFS(rBP!$1:$1,rBP!$5:$5,MAX(rBP!$5:$5)-BQ$5+1))&amp;":"&amp;ADDRESS($S109,SUMIFS(rBP!$1:$1,rBP!$5:$5,MAX(rBP!$5:$5))))))</f>
        <v>16498148.400000002</v>
      </c>
      <c r="BR109" s="65">
        <f ca="1">IF(BR$5="",0,SUMPRODUCT(
INDIRECT(ADDRESS($P109,SUMIFS($1:$1,$5:$5,1))&amp;":"&amp;ADDRESS($P109,BR$1)),
INDIRECT("rBP!"&amp;ADDRESS($S109,SUMIFS(rBP!$1:$1,rBP!$5:$5,MAX(rBP!$5:$5)-BR$5+1))&amp;":"&amp;ADDRESS($S109,SUMIFS(rBP!$1:$1,rBP!$5:$5,MAX(rBP!$5:$5))))))</f>
        <v>16498148.400000002</v>
      </c>
      <c r="BS109" s="65">
        <f ca="1">IF(BS$5="",0,SUMPRODUCT(
INDIRECT(ADDRESS($P109,SUMIFS($1:$1,$5:$5,1))&amp;":"&amp;ADDRESS($P109,BS$1)),
INDIRECT("rBP!"&amp;ADDRESS($S109,SUMIFS(rBP!$1:$1,rBP!$5:$5,MAX(rBP!$5:$5)-BS$5+1))&amp;":"&amp;ADDRESS($S109,SUMIFS(rBP!$1:$1,rBP!$5:$5,MAX(rBP!$5:$5))))))</f>
        <v>16498148.400000002</v>
      </c>
      <c r="BT109" s="65">
        <f ca="1">IF(BT$5="",0,SUMPRODUCT(
INDIRECT(ADDRESS($P109,SUMIFS($1:$1,$5:$5,1))&amp;":"&amp;ADDRESS($P109,BT$1)),
INDIRECT("rBP!"&amp;ADDRESS($S109,SUMIFS(rBP!$1:$1,rBP!$5:$5,MAX(rBP!$5:$5)-BT$5+1))&amp;":"&amp;ADDRESS($S109,SUMIFS(rBP!$1:$1,rBP!$5:$5,MAX(rBP!$5:$5))))))</f>
        <v>16498148.400000002</v>
      </c>
      <c r="BU109" s="65">
        <f ca="1">IF(BU$5="",0,SUMPRODUCT(
INDIRECT(ADDRESS($P109,SUMIFS($1:$1,$5:$5,1))&amp;":"&amp;ADDRESS($P109,BU$1)),
INDIRECT("rBP!"&amp;ADDRESS($S109,SUMIFS(rBP!$1:$1,rBP!$5:$5,MAX(rBP!$5:$5)-BU$5+1))&amp;":"&amp;ADDRESS($S109,SUMIFS(rBP!$1:$1,rBP!$5:$5,MAX(rBP!$5:$5))))))</f>
        <v>16498148.400000002</v>
      </c>
      <c r="BV109" s="65">
        <f ca="1">IF(BV$5="",0,SUMPRODUCT(
INDIRECT(ADDRESS($P109,SUMIFS($1:$1,$5:$5,1))&amp;":"&amp;ADDRESS($P109,BV$1)),
INDIRECT("rBP!"&amp;ADDRESS($S109,SUMIFS(rBP!$1:$1,rBP!$5:$5,MAX(rBP!$5:$5)-BV$5+1))&amp;":"&amp;ADDRESS($S109,SUMIFS(rBP!$1:$1,rBP!$5:$5,MAX(rBP!$5:$5))))))</f>
        <v>0</v>
      </c>
      <c r="BW109" s="65">
        <f ca="1">IF(BW$5="",0,SUMPRODUCT(
INDIRECT(ADDRESS($P109,SUMIFS($1:$1,$5:$5,1))&amp;":"&amp;ADDRESS($P109,BW$1)),
INDIRECT("rBP!"&amp;ADDRESS($S109,SUMIFS(rBP!$1:$1,rBP!$5:$5,MAX(rBP!$5:$5)-BW$5+1))&amp;":"&amp;ADDRESS($S109,SUMIFS(rBP!$1:$1,rBP!$5:$5,MAX(rBP!$5:$5))))))</f>
        <v>0</v>
      </c>
      <c r="BX109" s="65">
        <f ca="1">IF(BX$5="",0,SUMPRODUCT(
INDIRECT(ADDRESS($P109,SUMIFS($1:$1,$5:$5,1))&amp;":"&amp;ADDRESS($P109,BX$1)),
INDIRECT("rBP!"&amp;ADDRESS($S109,SUMIFS(rBP!$1:$1,rBP!$5:$5,MAX(rBP!$5:$5)-BX$5+1))&amp;":"&amp;ADDRESS($S109,SUMIFS(rBP!$1:$1,rBP!$5:$5,MAX(rBP!$5:$5))))))</f>
        <v>0</v>
      </c>
      <c r="BY109" s="65">
        <f ca="1">IF(BY$5="",0,SUMPRODUCT(
INDIRECT(ADDRESS($P109,SUMIFS($1:$1,$5:$5,1))&amp;":"&amp;ADDRESS($P109,BY$1)),
INDIRECT("rBP!"&amp;ADDRESS($S109,SUMIFS(rBP!$1:$1,rBP!$5:$5,MAX(rBP!$5:$5)-BY$5+1))&amp;":"&amp;ADDRESS($S109,SUMIFS(rBP!$1:$1,rBP!$5:$5,MAX(rBP!$5:$5))))))</f>
        <v>0</v>
      </c>
      <c r="BZ109" s="65">
        <f ca="1">IF(BZ$5="",0,SUMPRODUCT(
INDIRECT(ADDRESS($P109,SUMIFS($1:$1,$5:$5,1))&amp;":"&amp;ADDRESS($P109,BZ$1)),
INDIRECT("rBP!"&amp;ADDRESS($S109,SUMIFS(rBP!$1:$1,rBP!$5:$5,MAX(rBP!$5:$5)-BZ$5+1))&amp;":"&amp;ADDRESS($S109,SUMIFS(rBP!$1:$1,rBP!$5:$5,MAX(rBP!$5:$5))))))</f>
        <v>0</v>
      </c>
      <c r="CA109" s="65">
        <f ca="1">IF(CA$5="",0,SUMPRODUCT(
INDIRECT(ADDRESS($P109,SUMIFS($1:$1,$5:$5,1))&amp;":"&amp;ADDRESS($P109,CA$1)),
INDIRECT("rBP!"&amp;ADDRESS($S109,SUMIFS(rBP!$1:$1,rBP!$5:$5,MAX(rBP!$5:$5)-CA$5+1))&amp;":"&amp;ADDRESS($S109,SUMIFS(rBP!$1:$1,rBP!$5:$5,MAX(rBP!$5:$5))))))</f>
        <v>0</v>
      </c>
      <c r="CB109" s="65">
        <f ca="1">IF(CB$5="",0,SUMPRODUCT(
INDIRECT(ADDRESS($P109,SUMIFS($1:$1,$5:$5,1))&amp;":"&amp;ADDRESS($P109,CB$1)),
INDIRECT("rBP!"&amp;ADDRESS($S109,SUMIFS(rBP!$1:$1,rBP!$5:$5,MAX(rBP!$5:$5)-CB$5+1))&amp;":"&amp;ADDRESS($S109,SUMIFS(rBP!$1:$1,rBP!$5:$5,MAX(rBP!$5:$5))))))</f>
        <v>0</v>
      </c>
      <c r="CC109" s="65">
        <f ca="1">IF(CC$5="",0,SUMPRODUCT(
INDIRECT(ADDRESS($P109,SUMIFS($1:$1,$5:$5,1))&amp;":"&amp;ADDRESS($P109,CC$1)),
INDIRECT("rBP!"&amp;ADDRESS($S109,SUMIFS(rBP!$1:$1,rBP!$5:$5,MAX(rBP!$5:$5)-CC$5+1))&amp;":"&amp;ADDRESS($S109,SUMIFS(rBP!$1:$1,rBP!$5:$5,MAX(rBP!$5:$5))))))</f>
        <v>0</v>
      </c>
      <c r="CD109" s="65">
        <f ca="1">IF(CD$5="",0,SUMPRODUCT(
INDIRECT(ADDRESS($P109,SUMIFS($1:$1,$5:$5,1))&amp;":"&amp;ADDRESS($P109,CD$1)),
INDIRECT("rBP!"&amp;ADDRESS($S109,SUMIFS(rBP!$1:$1,rBP!$5:$5,MAX(rBP!$5:$5)-CD$5+1))&amp;":"&amp;ADDRESS($S109,SUMIFS(rBP!$1:$1,rBP!$5:$5,MAX(rBP!$5:$5))))))</f>
        <v>0</v>
      </c>
      <c r="CE109" s="65">
        <f ca="1">IF(CE$5="",0,SUMPRODUCT(
INDIRECT(ADDRESS($P109,SUMIFS($1:$1,$5:$5,1))&amp;":"&amp;ADDRESS($P109,CE$1)),
INDIRECT("rBP!"&amp;ADDRESS($S109,SUMIFS(rBP!$1:$1,rBP!$5:$5,MAX(rBP!$5:$5)-CE$5+1))&amp;":"&amp;ADDRESS($S109,SUMIFS(rBP!$1:$1,rBP!$5:$5,MAX(rBP!$5:$5))))))</f>
        <v>0</v>
      </c>
      <c r="CF109" s="65">
        <f ca="1">IF(CF$5="",0,SUMPRODUCT(
INDIRECT(ADDRESS($P109,SUMIFS($1:$1,$5:$5,1))&amp;":"&amp;ADDRESS($P109,CF$1)),
INDIRECT("rBP!"&amp;ADDRESS($S109,SUMIFS(rBP!$1:$1,rBP!$5:$5,MAX(rBP!$5:$5)-CF$5+1))&amp;":"&amp;ADDRESS($S109,SUMIFS(rBP!$1:$1,rBP!$5:$5,MAX(rBP!$5:$5))))))</f>
        <v>0</v>
      </c>
      <c r="CG109" s="65">
        <f ca="1">IF(CG$5="",0,SUMPRODUCT(
INDIRECT(ADDRESS($P109,SUMIFS($1:$1,$5:$5,1))&amp;":"&amp;ADDRESS($P109,CG$1)),
INDIRECT("rBP!"&amp;ADDRESS($S109,SUMIFS(rBP!$1:$1,rBP!$5:$5,MAX(rBP!$5:$5)-CG$5+1))&amp;":"&amp;ADDRESS($S109,SUMIFS(rBP!$1:$1,rBP!$5:$5,MAX(rBP!$5:$5))))))</f>
        <v>0</v>
      </c>
      <c r="CH109" s="65">
        <f ca="1">IF(CH$5="",0,SUMPRODUCT(
INDIRECT(ADDRESS($P109,SUMIFS($1:$1,$5:$5,1))&amp;":"&amp;ADDRESS($P109,CH$1)),
INDIRECT("rBP!"&amp;ADDRESS($S109,SUMIFS(rBP!$1:$1,rBP!$5:$5,MAX(rBP!$5:$5)-CH$5+1))&amp;":"&amp;ADDRESS($S109,SUMIFS(rBP!$1:$1,rBP!$5:$5,MAX(rBP!$5:$5))))))</f>
        <v>0</v>
      </c>
      <c r="CI109" s="65">
        <f ca="1">IF(CI$5="",0,SUMPRODUCT(
INDIRECT(ADDRESS($P109,SUMIFS($1:$1,$5:$5,1))&amp;":"&amp;ADDRESS($P109,CI$1)),
INDIRECT("rBP!"&amp;ADDRESS($S109,SUMIFS(rBP!$1:$1,rBP!$5:$5,MAX(rBP!$5:$5)-CI$5+1))&amp;":"&amp;ADDRESS($S109,SUMIFS(rBP!$1:$1,rBP!$5:$5,MAX(rBP!$5:$5))))))</f>
        <v>0</v>
      </c>
      <c r="CJ109" s="65">
        <f ca="1">IF(CJ$5="",0,SUMPRODUCT(
INDIRECT(ADDRESS($P109,SUMIFS($1:$1,$5:$5,1))&amp;":"&amp;ADDRESS($P109,CJ$1)),
INDIRECT("rBP!"&amp;ADDRESS($S109,SUMIFS(rBP!$1:$1,rBP!$5:$5,MAX(rBP!$5:$5)-CJ$5+1))&amp;":"&amp;ADDRESS($S109,SUMIFS(rBP!$1:$1,rBP!$5:$5,MAX(rBP!$5:$5))))))</f>
        <v>0</v>
      </c>
      <c r="CK109" s="65">
        <f ca="1">IF(CK$5="",0,SUMPRODUCT(
INDIRECT(ADDRESS($P109,SUMIFS($1:$1,$5:$5,1))&amp;":"&amp;ADDRESS($P109,CK$1)),
INDIRECT("rBP!"&amp;ADDRESS($S109,SUMIFS(rBP!$1:$1,rBP!$5:$5,MAX(rBP!$5:$5)-CK$5+1))&amp;":"&amp;ADDRESS($S109,SUMIFS(rBP!$1:$1,rBP!$5:$5,MAX(rBP!$5:$5))))))</f>
        <v>0</v>
      </c>
      <c r="CL109" s="65">
        <f ca="1">IF(CL$5="",0,SUMPRODUCT(
INDIRECT(ADDRESS($P109,SUMIFS($1:$1,$5:$5,1))&amp;":"&amp;ADDRESS($P109,CL$1)),
INDIRECT("rBP!"&amp;ADDRESS($S109,SUMIFS(rBP!$1:$1,rBP!$5:$5,MAX(rBP!$5:$5)-CL$5+1))&amp;":"&amp;ADDRESS($S109,SUMIFS(rBP!$1:$1,rBP!$5:$5,MAX(rBP!$5:$5))))))</f>
        <v>0</v>
      </c>
      <c r="CM109" s="65">
        <f ca="1">IF(CM$5="",0,SUMPRODUCT(
INDIRECT(ADDRESS($P109,SUMIFS($1:$1,$5:$5,1))&amp;":"&amp;ADDRESS($P109,CM$1)),
INDIRECT("rBP!"&amp;ADDRESS($S109,SUMIFS(rBP!$1:$1,rBP!$5:$5,MAX(rBP!$5:$5)-CM$5+1))&amp;":"&amp;ADDRESS($S109,SUMIFS(rBP!$1:$1,rBP!$5:$5,MAX(rBP!$5:$5))))))</f>
        <v>0</v>
      </c>
      <c r="CN109" s="65">
        <f ca="1">IF(CN$5="",0,SUMPRODUCT(
INDIRECT(ADDRESS($P109,SUMIFS($1:$1,$5:$5,1))&amp;":"&amp;ADDRESS($P109,CN$1)),
INDIRECT("rBP!"&amp;ADDRESS($S109,SUMIFS(rBP!$1:$1,rBP!$5:$5,MAX(rBP!$5:$5)-CN$5+1))&amp;":"&amp;ADDRESS($S109,SUMIFS(rBP!$1:$1,rBP!$5:$5,MAX(rBP!$5:$5))))))</f>
        <v>0</v>
      </c>
      <c r="CO109" s="65">
        <f ca="1">IF(CO$5="",0,SUMPRODUCT(
INDIRECT(ADDRESS($P109,SUMIFS($1:$1,$5:$5,1))&amp;":"&amp;ADDRESS($P109,CO$1)),
INDIRECT("rBP!"&amp;ADDRESS($S109,SUMIFS(rBP!$1:$1,rBP!$5:$5,MAX(rBP!$5:$5)-CO$5+1))&amp;":"&amp;ADDRESS($S109,SUMIFS(rBP!$1:$1,rBP!$5:$5,MAX(rBP!$5:$5))))))</f>
        <v>0</v>
      </c>
      <c r="CP109" s="65">
        <f ca="1">IF(CP$5="",0,SUMPRODUCT(
INDIRECT(ADDRESS($P109,SUMIFS($1:$1,$5:$5,1))&amp;":"&amp;ADDRESS($P109,CP$1)),
INDIRECT("rBP!"&amp;ADDRESS($S109,SUMIFS(rBP!$1:$1,rBP!$5:$5,MAX(rBP!$5:$5)-CP$5+1))&amp;":"&amp;ADDRESS($S109,SUMIFS(rBP!$1:$1,rBP!$5:$5,MAX(rBP!$5:$5))))))</f>
        <v>0</v>
      </c>
      <c r="CQ109" s="65">
        <f ca="1">IF(CQ$5="",0,SUMPRODUCT(
INDIRECT(ADDRESS($P109,SUMIFS($1:$1,$5:$5,1))&amp;":"&amp;ADDRESS($P109,CQ$1)),
INDIRECT("rBP!"&amp;ADDRESS($S109,SUMIFS(rBP!$1:$1,rBP!$5:$5,MAX(rBP!$5:$5)-CQ$5+1))&amp;":"&amp;ADDRESS($S109,SUMIFS(rBP!$1:$1,rBP!$5:$5,MAX(rBP!$5:$5))))))</f>
        <v>0</v>
      </c>
      <c r="CR109" s="65">
        <f ca="1">IF(CR$5="",0,SUMPRODUCT(
INDIRECT(ADDRESS($P109,SUMIFS($1:$1,$5:$5,1))&amp;":"&amp;ADDRESS($P109,CR$1)),
INDIRECT("rBP!"&amp;ADDRESS($S109,SUMIFS(rBP!$1:$1,rBP!$5:$5,MAX(rBP!$5:$5)-CR$5+1))&amp;":"&amp;ADDRESS($S109,SUMIFS(rBP!$1:$1,rBP!$5:$5,MAX(rBP!$5:$5))))))</f>
        <v>0</v>
      </c>
      <c r="CS109" s="65">
        <f ca="1">IF(CS$5="",0,SUMPRODUCT(
INDIRECT(ADDRESS($P109,SUMIFS($1:$1,$5:$5,1))&amp;":"&amp;ADDRESS($P109,CS$1)),
INDIRECT("rBP!"&amp;ADDRESS($S109,SUMIFS(rBP!$1:$1,rBP!$5:$5,MAX(rBP!$5:$5)-CS$5+1))&amp;":"&amp;ADDRESS($S109,SUMIFS(rBP!$1:$1,rBP!$5:$5,MAX(rBP!$5:$5))))))</f>
        <v>0</v>
      </c>
      <c r="CT109" s="65">
        <f ca="1">IF(CT$5="",0,SUMPRODUCT(
INDIRECT(ADDRESS($P109,SUMIFS($1:$1,$5:$5,1))&amp;":"&amp;ADDRESS($P109,CT$1)),
INDIRECT("rBP!"&amp;ADDRESS($S109,SUMIFS(rBP!$1:$1,rBP!$5:$5,MAX(rBP!$5:$5)-CT$5+1))&amp;":"&amp;ADDRESS($S109,SUMIFS(rBP!$1:$1,rBP!$5:$5,MAX(rBP!$5:$5))))))</f>
        <v>0</v>
      </c>
    </row>
    <row r="110" spans="1:98" s="27" customFormat="1" ht="12" x14ac:dyDescent="0.25">
      <c r="A110" s="26">
        <f>ROW()</f>
        <v>110</v>
      </c>
      <c r="E110" s="24"/>
      <c r="F110" s="66" t="str">
        <f>F109</f>
        <v>Поступление ГП на склад ГП</v>
      </c>
      <c r="G110" s="27" t="str">
        <f>BP!$F$21</f>
        <v>Основа</v>
      </c>
      <c r="M110" s="2" t="str">
        <f>Lists!$R$8</f>
        <v>руб.</v>
      </c>
      <c r="P110" s="71">
        <f>$A$7</f>
        <v>7</v>
      </c>
      <c r="R110" s="24"/>
      <c r="S110" s="71">
        <f>BP!$A165</f>
        <v>165</v>
      </c>
      <c r="T110" s="67"/>
      <c r="U110" s="67"/>
      <c r="V110" s="75"/>
      <c r="W110" s="29">
        <f ca="1">SUM(INDIRECT(ADDRESS(ROW(),SUMIFS($1:$1,$5:$5,1))):INDIRECT(ADDRESS(ROW(),SUMIFS($1:$1,$5:$5,MAX($5:$5)))))</f>
        <v>78284346</v>
      </c>
      <c r="X110" s="67"/>
      <c r="Y110" s="67"/>
      <c r="Z110" s="69">
        <f ca="1">IF(Z$5="",0,SUMPRODUCT(
INDIRECT(ADDRESS($P110,SUMIFS($1:$1,$5:$5,1))&amp;":"&amp;ADDRESS($P110,Z$1)),
INDIRECT("rBP!"&amp;ADDRESS($S110,SUMIFS(rBP!$1:$1,rBP!$5:$5,MAX(rBP!$5:$5)-Z$5+1))&amp;":"&amp;ADDRESS($S110,SUMIFS(rBP!$1:$1,rBP!$5:$5,MAX(rBP!$5:$5))))))</f>
        <v>0</v>
      </c>
      <c r="AA110" s="69">
        <f ca="1">IF(AA$5="",0,SUMPRODUCT(
INDIRECT(ADDRESS($P110,SUMIFS($1:$1,$5:$5,1))&amp;":"&amp;ADDRESS($P110,AA$1)),
INDIRECT("rBP!"&amp;ADDRESS($S110,SUMIFS(rBP!$1:$1,rBP!$5:$5,MAX(rBP!$5:$5)-AA$5+1))&amp;":"&amp;ADDRESS($S110,SUMIFS(rBP!$1:$1,rBP!$5:$5,MAX(rBP!$5:$5))))))</f>
        <v>0</v>
      </c>
      <c r="AB110" s="69">
        <f ca="1">IF(AB$5="",0,SUMPRODUCT(
INDIRECT(ADDRESS($P110,SUMIFS($1:$1,$5:$5,1))&amp;":"&amp;ADDRESS($P110,AB$1)),
INDIRECT("rBP!"&amp;ADDRESS($S110,SUMIFS(rBP!$1:$1,rBP!$5:$5,MAX(rBP!$5:$5)-AB$5+1))&amp;":"&amp;ADDRESS($S110,SUMIFS(rBP!$1:$1,rBP!$5:$5,MAX(rBP!$5:$5))))))</f>
        <v>0</v>
      </c>
      <c r="AC110" s="69">
        <f ca="1">IF(AC$5="",0,SUMPRODUCT(
INDIRECT(ADDRESS($P110,SUMIFS($1:$1,$5:$5,1))&amp;":"&amp;ADDRESS($P110,AC$1)),
INDIRECT("rBP!"&amp;ADDRESS($S110,SUMIFS(rBP!$1:$1,rBP!$5:$5,MAX(rBP!$5:$5)-AC$5+1))&amp;":"&amp;ADDRESS($S110,SUMIFS(rBP!$1:$1,rBP!$5:$5,MAX(rBP!$5:$5))))))</f>
        <v>0</v>
      </c>
      <c r="AD110" s="69">
        <f ca="1">IF(AD$5="",0,SUMPRODUCT(
INDIRECT(ADDRESS($P110,SUMIFS($1:$1,$5:$5,1))&amp;":"&amp;ADDRESS($P110,AD$1)),
INDIRECT("rBP!"&amp;ADDRESS($S110,SUMIFS(rBP!$1:$1,rBP!$5:$5,MAX(rBP!$5:$5)-AD$5+1))&amp;":"&amp;ADDRESS($S110,SUMIFS(rBP!$1:$1,rBP!$5:$5,MAX(rBP!$5:$5))))))</f>
        <v>0</v>
      </c>
      <c r="AE110" s="69">
        <f ca="1">IF(AE$5="",0,SUMPRODUCT(
INDIRECT(ADDRESS($P110,SUMIFS($1:$1,$5:$5,1))&amp;":"&amp;ADDRESS($P110,AE$1)),
INDIRECT("rBP!"&amp;ADDRESS($S110,SUMIFS(rBP!$1:$1,rBP!$5:$5,MAX(rBP!$5:$5)-AE$5+1))&amp;":"&amp;ADDRESS($S110,SUMIFS(rBP!$1:$1,rBP!$5:$5,MAX(rBP!$5:$5))))))</f>
        <v>0</v>
      </c>
      <c r="AF110" s="69">
        <f ca="1">IF(AF$5="",0,SUMPRODUCT(
INDIRECT(ADDRESS($P110,SUMIFS($1:$1,$5:$5,1))&amp;":"&amp;ADDRESS($P110,AF$1)),
INDIRECT("rBP!"&amp;ADDRESS($S110,SUMIFS(rBP!$1:$1,rBP!$5:$5,MAX(rBP!$5:$5)-AF$5+1))&amp;":"&amp;ADDRESS($S110,SUMIFS(rBP!$1:$1,rBP!$5:$5,MAX(rBP!$5:$5))))))</f>
        <v>0</v>
      </c>
      <c r="AG110" s="69">
        <f ca="1">IF(AG$5="",0,SUMPRODUCT(
INDIRECT(ADDRESS($P110,SUMIFS($1:$1,$5:$5,1))&amp;":"&amp;ADDRESS($P110,AG$1)),
INDIRECT("rBP!"&amp;ADDRESS($S110,SUMIFS(rBP!$1:$1,rBP!$5:$5,MAX(rBP!$5:$5)-AG$5+1))&amp;":"&amp;ADDRESS($S110,SUMIFS(rBP!$1:$1,rBP!$5:$5,MAX(rBP!$5:$5))))))</f>
        <v>0</v>
      </c>
      <c r="AH110" s="69">
        <f ca="1">IF(AH$5="",0,SUMPRODUCT(
INDIRECT(ADDRESS($P110,SUMIFS($1:$1,$5:$5,1))&amp;":"&amp;ADDRESS($P110,AH$1)),
INDIRECT("rBP!"&amp;ADDRESS($S110,SUMIFS(rBP!$1:$1,rBP!$5:$5,MAX(rBP!$5:$5)-AH$5+1))&amp;":"&amp;ADDRESS($S110,SUMIFS(rBP!$1:$1,rBP!$5:$5,MAX(rBP!$5:$5))))))</f>
        <v>4200</v>
      </c>
      <c r="AI110" s="69">
        <f ca="1">IF(AI$5="",0,SUMPRODUCT(
INDIRECT(ADDRESS($P110,SUMIFS($1:$1,$5:$5,1))&amp;":"&amp;ADDRESS($P110,AI$1)),
INDIRECT("rBP!"&amp;ADDRESS($S110,SUMIFS(rBP!$1:$1,rBP!$5:$5,MAX(rBP!$5:$5)-AI$5+1))&amp;":"&amp;ADDRESS($S110,SUMIFS(rBP!$1:$1,rBP!$5:$5,MAX(rBP!$5:$5))))))</f>
        <v>16800</v>
      </c>
      <c r="AJ110" s="69">
        <f ca="1">IF(AJ$5="",0,SUMPRODUCT(
INDIRECT(ADDRESS($P110,SUMIFS($1:$1,$5:$5,1))&amp;":"&amp;ADDRESS($P110,AJ$1)),
INDIRECT("rBP!"&amp;ADDRESS($S110,SUMIFS(rBP!$1:$1,rBP!$5:$5,MAX(rBP!$5:$5)-AJ$5+1))&amp;":"&amp;ADDRESS($S110,SUMIFS(rBP!$1:$1,rBP!$5:$5,MAX(rBP!$5:$5))))))</f>
        <v>30240</v>
      </c>
      <c r="AK110" s="69">
        <f ca="1">IF(AK$5="",0,SUMPRODUCT(
INDIRECT(ADDRESS($P110,SUMIFS($1:$1,$5:$5,1))&amp;":"&amp;ADDRESS($P110,AK$1)),
INDIRECT("rBP!"&amp;ADDRESS($S110,SUMIFS(rBP!$1:$1,rBP!$5:$5,MAX(rBP!$5:$5)-AK$5+1))&amp;":"&amp;ADDRESS($S110,SUMIFS(rBP!$1:$1,rBP!$5:$5,MAX(rBP!$5:$5))))))</f>
        <v>44205</v>
      </c>
      <c r="AL110" s="69">
        <f ca="1">IF(AL$5="",0,SUMPRODUCT(
INDIRECT(ADDRESS($P110,SUMIFS($1:$1,$5:$5,1))&amp;":"&amp;ADDRESS($P110,AL$1)),
INDIRECT("rBP!"&amp;ADDRESS($S110,SUMIFS(rBP!$1:$1,rBP!$5:$5,MAX(rBP!$5:$5)-AL$5+1))&amp;":"&amp;ADDRESS($S110,SUMIFS(rBP!$1:$1,rBP!$5:$5,MAX(rBP!$5:$5))))))</f>
        <v>56385</v>
      </c>
      <c r="AM110" s="69">
        <f ca="1">IF(AM$5="",0,SUMPRODUCT(
INDIRECT(ADDRESS($P110,SUMIFS($1:$1,$5:$5,1))&amp;":"&amp;ADDRESS($P110,AM$1)),
INDIRECT("rBP!"&amp;ADDRESS($S110,SUMIFS(rBP!$1:$1,rBP!$5:$5,MAX(rBP!$5:$5)-AM$5+1))&amp;":"&amp;ADDRESS($S110,SUMIFS(rBP!$1:$1,rBP!$5:$5,MAX(rBP!$5:$5))))))</f>
        <v>74067.000000000015</v>
      </c>
      <c r="AN110" s="69">
        <f ca="1">IF(AN$5="",0,SUMPRODUCT(
INDIRECT(ADDRESS($P110,SUMIFS($1:$1,$5:$5,1))&amp;":"&amp;ADDRESS($P110,AN$1)),
INDIRECT("rBP!"&amp;ADDRESS($S110,SUMIFS(rBP!$1:$1,rBP!$5:$5,MAX(rBP!$5:$5)-AN$5+1))&amp;":"&amp;ADDRESS($S110,SUMIFS(rBP!$1:$1,rBP!$5:$5,MAX(rBP!$5:$5))))))</f>
        <v>120267.00000000001</v>
      </c>
      <c r="AO110" s="69">
        <f ca="1">IF(AO$5="",0,SUMPRODUCT(
INDIRECT(ADDRESS($P110,SUMIFS($1:$1,$5:$5,1))&amp;":"&amp;ADDRESS($P110,AO$1)),
INDIRECT("rBP!"&amp;ADDRESS($S110,SUMIFS(rBP!$1:$1,rBP!$5:$5,MAX(rBP!$5:$5)-AO$5+1))&amp;":"&amp;ADDRESS($S110,SUMIFS(rBP!$1:$1,rBP!$5:$5,MAX(rBP!$5:$5))))))</f>
        <v>198051</v>
      </c>
      <c r="AP110" s="69">
        <f ca="1">IF(AP$5="",0,SUMPRODUCT(
INDIRECT(ADDRESS($P110,SUMIFS($1:$1,$5:$5,1))&amp;":"&amp;ADDRESS($P110,AP$1)),
INDIRECT("rBP!"&amp;ADDRESS($S110,SUMIFS(rBP!$1:$1,rBP!$5:$5,MAX(rBP!$5:$5)-AP$5+1))&amp;":"&amp;ADDRESS($S110,SUMIFS(rBP!$1:$1,rBP!$5:$5,MAX(rBP!$5:$5))))))</f>
        <v>309718.5</v>
      </c>
      <c r="AQ110" s="69">
        <f ca="1">IF(AQ$5="",0,SUMPRODUCT(
INDIRECT(ADDRESS($P110,SUMIFS($1:$1,$5:$5,1))&amp;":"&amp;ADDRESS($P110,AQ$1)),
INDIRECT("rBP!"&amp;ADDRESS($S110,SUMIFS(rBP!$1:$1,rBP!$5:$5,MAX(rBP!$5:$5)-AQ$5+1))&amp;":"&amp;ADDRESS($S110,SUMIFS(rBP!$1:$1,rBP!$5:$5,MAX(rBP!$5:$5))))))</f>
        <v>451185</v>
      </c>
      <c r="AR110" s="69">
        <f ca="1">IF(AR$5="",0,SUMPRODUCT(
INDIRECT(ADDRESS($P110,SUMIFS($1:$1,$5:$5,1))&amp;":"&amp;ADDRESS($P110,AR$1)),
INDIRECT("rBP!"&amp;ADDRESS($S110,SUMIFS(rBP!$1:$1,rBP!$5:$5,MAX(rBP!$5:$5)-AR$5+1))&amp;":"&amp;ADDRESS($S110,SUMIFS(rBP!$1:$1,rBP!$5:$5,MAX(rBP!$5:$5))))))</f>
        <v>610228.5</v>
      </c>
      <c r="AS110" s="69">
        <f ca="1">IF(AS$5="",0,SUMPRODUCT(
INDIRECT(ADDRESS($P110,SUMIFS($1:$1,$5:$5,1))&amp;":"&amp;ADDRESS($P110,AS$1)),
INDIRECT("rBP!"&amp;ADDRESS($S110,SUMIFS(rBP!$1:$1,rBP!$5:$5,MAX(rBP!$5:$5)-AS$5+1))&amp;":"&amp;ADDRESS($S110,SUMIFS(rBP!$1:$1,rBP!$5:$5,MAX(rBP!$5:$5))))))</f>
        <v>779709</v>
      </c>
      <c r="AT110" s="69">
        <f ca="1">IF(AT$5="",0,SUMPRODUCT(
INDIRECT(ADDRESS($P110,SUMIFS($1:$1,$5:$5,1))&amp;":"&amp;ADDRESS($P110,AT$1)),
INDIRECT("rBP!"&amp;ADDRESS($S110,SUMIFS(rBP!$1:$1,rBP!$5:$5,MAX(rBP!$5:$5)-AT$5+1))&amp;":"&amp;ADDRESS($S110,SUMIFS(rBP!$1:$1,rBP!$5:$5,MAX(rBP!$5:$5))))))</f>
        <v>954607.5</v>
      </c>
      <c r="AU110" s="69">
        <f ca="1">IF(AU$5="",0,SUMPRODUCT(
INDIRECT(ADDRESS($P110,SUMIFS($1:$1,$5:$5,1))&amp;":"&amp;ADDRESS($P110,AU$1)),
INDIRECT("rBP!"&amp;ADDRESS($S110,SUMIFS(rBP!$1:$1,rBP!$5:$5,MAX(rBP!$5:$5)-AU$5+1))&amp;":"&amp;ADDRESS($S110,SUMIFS(rBP!$1:$1,rBP!$5:$5,MAX(rBP!$5:$5))))))</f>
        <v>1132372.5</v>
      </c>
      <c r="AV110" s="69">
        <f ca="1">IF(AV$5="",0,SUMPRODUCT(
INDIRECT(ADDRESS($P110,SUMIFS($1:$1,$5:$5,1))&amp;":"&amp;ADDRESS($P110,AV$1)),
INDIRECT("rBP!"&amp;ADDRESS($S110,SUMIFS(rBP!$1:$1,rBP!$5:$5,MAX(rBP!$5:$5)-AV$5+1))&amp;":"&amp;ADDRESS($S110,SUMIFS(rBP!$1:$1,rBP!$5:$5,MAX(rBP!$5:$5))))))</f>
        <v>1311397.5</v>
      </c>
      <c r="AW110" s="69">
        <f ca="1">IF(AW$5="",0,SUMPRODUCT(
INDIRECT(ADDRESS($P110,SUMIFS($1:$1,$5:$5,1))&amp;":"&amp;ADDRESS($P110,AW$1)),
INDIRECT("rBP!"&amp;ADDRESS($S110,SUMIFS(rBP!$1:$1,rBP!$5:$5,MAX(rBP!$5:$5)-AW$5+1))&amp;":"&amp;ADDRESS($S110,SUMIFS(rBP!$1:$1,rBP!$5:$5,MAX(rBP!$5:$5))))))</f>
        <v>1490737.5</v>
      </c>
      <c r="AX110" s="69">
        <f ca="1">IF(AX$5="",0,SUMPRODUCT(
INDIRECT(ADDRESS($P110,SUMIFS($1:$1,$5:$5,1))&amp;":"&amp;ADDRESS($P110,AX$1)),
INDIRECT("rBP!"&amp;ADDRESS($S110,SUMIFS(rBP!$1:$1,rBP!$5:$5,MAX(rBP!$5:$5)-AX$5+1))&amp;":"&amp;ADDRESS($S110,SUMIFS(rBP!$1:$1,rBP!$5:$5,MAX(rBP!$5:$5))))))</f>
        <v>1670235</v>
      </c>
      <c r="AY110" s="69">
        <f ca="1">IF(AY$5="",0,SUMPRODUCT(
INDIRECT(ADDRESS($P110,SUMIFS($1:$1,$5:$5,1))&amp;":"&amp;ADDRESS($P110,AY$1)),
INDIRECT("rBP!"&amp;ADDRESS($S110,SUMIFS(rBP!$1:$1,rBP!$5:$5,MAX(rBP!$5:$5)-AY$5+1))&amp;":"&amp;ADDRESS($S110,SUMIFS(rBP!$1:$1,rBP!$5:$5,MAX(rBP!$5:$5))))))</f>
        <v>1849785</v>
      </c>
      <c r="AZ110" s="69">
        <f ca="1">IF(AZ$5="",0,SUMPRODUCT(
INDIRECT(ADDRESS($P110,SUMIFS($1:$1,$5:$5,1))&amp;":"&amp;ADDRESS($P110,AZ$1)),
INDIRECT("rBP!"&amp;ADDRESS($S110,SUMIFS(rBP!$1:$1,rBP!$5:$5,MAX(rBP!$5:$5)-AZ$5+1))&amp;":"&amp;ADDRESS($S110,SUMIFS(rBP!$1:$1,rBP!$5:$5,MAX(rBP!$5:$5))))))</f>
        <v>2029335</v>
      </c>
      <c r="BA110" s="69">
        <f ca="1">IF(BA$5="",0,SUMPRODUCT(
INDIRECT(ADDRESS($P110,SUMIFS($1:$1,$5:$5,1))&amp;":"&amp;ADDRESS($P110,BA$1)),
INDIRECT("rBP!"&amp;ADDRESS($S110,SUMIFS(rBP!$1:$1,rBP!$5:$5,MAX(rBP!$5:$5)-BA$5+1))&amp;":"&amp;ADDRESS($S110,SUMIFS(rBP!$1:$1,rBP!$5:$5,MAX(rBP!$5:$5))))))</f>
        <v>2208885</v>
      </c>
      <c r="BB110" s="69">
        <f ca="1">IF(BB$5="",0,SUMPRODUCT(
INDIRECT(ADDRESS($P110,SUMIFS($1:$1,$5:$5,1))&amp;":"&amp;ADDRESS($P110,BB$1)),
INDIRECT("rBP!"&amp;ADDRESS($S110,SUMIFS(rBP!$1:$1,rBP!$5:$5,MAX(rBP!$5:$5)-BB$5+1))&amp;":"&amp;ADDRESS($S110,SUMIFS(rBP!$1:$1,rBP!$5:$5,MAX(rBP!$5:$5))))))</f>
        <v>2388435</v>
      </c>
      <c r="BC110" s="69">
        <f ca="1">IF(BC$5="",0,SUMPRODUCT(
INDIRECT(ADDRESS($P110,SUMIFS($1:$1,$5:$5,1))&amp;":"&amp;ADDRESS($P110,BC$1)),
INDIRECT("rBP!"&amp;ADDRESS($S110,SUMIFS(rBP!$1:$1,rBP!$5:$5,MAX(rBP!$5:$5)-BC$5+1))&amp;":"&amp;ADDRESS($S110,SUMIFS(rBP!$1:$1,rBP!$5:$5,MAX(rBP!$5:$5))))))</f>
        <v>2567985</v>
      </c>
      <c r="BD110" s="69">
        <f ca="1">IF(BD$5="",0,SUMPRODUCT(
INDIRECT(ADDRESS($P110,SUMIFS($1:$1,$5:$5,1))&amp;":"&amp;ADDRESS($P110,BD$1)),
INDIRECT("rBP!"&amp;ADDRESS($S110,SUMIFS(rBP!$1:$1,rBP!$5:$5,MAX(rBP!$5:$5)-BD$5+1))&amp;":"&amp;ADDRESS($S110,SUMIFS(rBP!$1:$1,rBP!$5:$5,MAX(rBP!$5:$5))))))</f>
        <v>2747535</v>
      </c>
      <c r="BE110" s="69">
        <f ca="1">IF(BE$5="",0,SUMPRODUCT(
INDIRECT(ADDRESS($P110,SUMIFS($1:$1,$5:$5,1))&amp;":"&amp;ADDRESS($P110,BE$1)),
INDIRECT("rBP!"&amp;ADDRESS($S110,SUMIFS(rBP!$1:$1,rBP!$5:$5,MAX(rBP!$5:$5)-BE$5+1))&amp;":"&amp;ADDRESS($S110,SUMIFS(rBP!$1:$1,rBP!$5:$5,MAX(rBP!$5:$5))))))</f>
        <v>2916585</v>
      </c>
      <c r="BF110" s="69">
        <f ca="1">IF(BF$5="",0,SUMPRODUCT(
INDIRECT(ADDRESS($P110,SUMIFS($1:$1,$5:$5,1))&amp;":"&amp;ADDRESS($P110,BF$1)),
INDIRECT("rBP!"&amp;ADDRESS($S110,SUMIFS(rBP!$1:$1,rBP!$5:$5,MAX(rBP!$5:$5)-BF$5+1))&amp;":"&amp;ADDRESS($S110,SUMIFS(rBP!$1:$1,rBP!$5:$5,MAX(rBP!$5:$5))))))</f>
        <v>3054135</v>
      </c>
      <c r="BG110" s="69">
        <f ca="1">IF(BG$5="",0,SUMPRODUCT(
INDIRECT(ADDRESS($P110,SUMIFS($1:$1,$5:$5,1))&amp;":"&amp;ADDRESS($P110,BG$1)),
INDIRECT("rBP!"&amp;ADDRESS($S110,SUMIFS(rBP!$1:$1,rBP!$5:$5,MAX(rBP!$5:$5)-BG$5+1))&amp;":"&amp;ADDRESS($S110,SUMIFS(rBP!$1:$1,rBP!$5:$5,MAX(rBP!$5:$5))))))</f>
        <v>3158085</v>
      </c>
      <c r="BH110" s="69">
        <f ca="1">IF(BH$5="",0,SUMPRODUCT(
INDIRECT(ADDRESS($P110,SUMIFS($1:$1,$5:$5,1))&amp;":"&amp;ADDRESS($P110,BH$1)),
INDIRECT("rBP!"&amp;ADDRESS($S110,SUMIFS(rBP!$1:$1,rBP!$5:$5,MAX(rBP!$5:$5)-BH$5+1))&amp;":"&amp;ADDRESS($S110,SUMIFS(rBP!$1:$1,rBP!$5:$5,MAX(rBP!$5:$5))))))</f>
        <v>3227122.5</v>
      </c>
      <c r="BI110" s="69">
        <f ca="1">IF(BI$5="",0,SUMPRODUCT(
INDIRECT(ADDRESS($P110,SUMIFS($1:$1,$5:$5,1))&amp;":"&amp;ADDRESS($P110,BI$1)),
INDIRECT("rBP!"&amp;ADDRESS($S110,SUMIFS(rBP!$1:$1,rBP!$5:$5,MAX(rBP!$5:$5)-BI$5+1))&amp;":"&amp;ADDRESS($S110,SUMIFS(rBP!$1:$1,rBP!$5:$5,MAX(rBP!$5:$5))))))</f>
        <v>3265710</v>
      </c>
      <c r="BJ110" s="69">
        <f ca="1">IF(BJ$5="",0,SUMPRODUCT(
INDIRECT(ADDRESS($P110,SUMIFS($1:$1,$5:$5,1))&amp;":"&amp;ADDRESS($P110,BJ$1)),
INDIRECT("rBP!"&amp;ADDRESS($S110,SUMIFS(rBP!$1:$1,rBP!$5:$5,MAX(rBP!$5:$5)-BJ$5+1))&amp;":"&amp;ADDRESS($S110,SUMIFS(rBP!$1:$1,rBP!$5:$5,MAX(rBP!$5:$5))))))</f>
        <v>3286342.5</v>
      </c>
      <c r="BK110" s="69">
        <f ca="1">IF(BK$5="",0,SUMPRODUCT(
INDIRECT(ADDRESS($P110,SUMIFS($1:$1,$5:$5,1))&amp;":"&amp;ADDRESS($P110,BK$1)),
INDIRECT("rBP!"&amp;ADDRESS($S110,SUMIFS(rBP!$1:$1,rBP!$5:$5,MAX(rBP!$5:$5)-BK$5+1))&amp;":"&amp;ADDRESS($S110,SUMIFS(rBP!$1:$1,rBP!$5:$5,MAX(rBP!$5:$5))))))</f>
        <v>3296475</v>
      </c>
      <c r="BL110" s="69">
        <f ca="1">IF(BL$5="",0,SUMPRODUCT(
INDIRECT(ADDRESS($P110,SUMIFS($1:$1,$5:$5,1))&amp;":"&amp;ADDRESS($P110,BL$1)),
INDIRECT("rBP!"&amp;ADDRESS($S110,SUMIFS(rBP!$1:$1,rBP!$5:$5,MAX(rBP!$5:$5)-BL$5+1))&amp;":"&amp;ADDRESS($S110,SUMIFS(rBP!$1:$1,rBP!$5:$5,MAX(rBP!$5:$5))))))</f>
        <v>3301147.5</v>
      </c>
      <c r="BM110" s="69">
        <f ca="1">IF(BM$5="",0,SUMPRODUCT(
INDIRECT(ADDRESS($P110,SUMIFS($1:$1,$5:$5,1))&amp;":"&amp;ADDRESS($P110,BM$1)),
INDIRECT("rBP!"&amp;ADDRESS($S110,SUMIFS(rBP!$1:$1,rBP!$5:$5,MAX(rBP!$5:$5)-BM$5+1))&amp;":"&amp;ADDRESS($S110,SUMIFS(rBP!$1:$1,rBP!$5:$5,MAX(rBP!$5:$5))))))</f>
        <v>3302932.5</v>
      </c>
      <c r="BN110" s="69">
        <f ca="1">IF(BN$5="",0,SUMPRODUCT(
INDIRECT(ADDRESS($P110,SUMIFS($1:$1,$5:$5,1))&amp;":"&amp;ADDRESS($P110,BN$1)),
INDIRECT("rBP!"&amp;ADDRESS($S110,SUMIFS(rBP!$1:$1,rBP!$5:$5,MAX(rBP!$5:$5)-BN$5+1))&amp;":"&amp;ADDRESS($S110,SUMIFS(rBP!$1:$1,rBP!$5:$5,MAX(rBP!$5:$5))))))</f>
        <v>3303457.5</v>
      </c>
      <c r="BO110" s="69">
        <f ca="1">IF(BO$5="",0,SUMPRODUCT(
INDIRECT(ADDRESS($P110,SUMIFS($1:$1,$5:$5,1))&amp;":"&amp;ADDRESS($P110,BO$1)),
INDIRECT("rBP!"&amp;ADDRESS($S110,SUMIFS(rBP!$1:$1,rBP!$5:$5,MAX(rBP!$5:$5)-BO$5+1))&amp;":"&amp;ADDRESS($S110,SUMIFS(rBP!$1:$1,rBP!$5:$5,MAX(rBP!$5:$5))))))</f>
        <v>3303667.5</v>
      </c>
      <c r="BP110" s="69">
        <f ca="1">IF(BP$5="",0,SUMPRODUCT(
INDIRECT(ADDRESS($P110,SUMIFS($1:$1,$5:$5,1))&amp;":"&amp;ADDRESS($P110,BP$1)),
INDIRECT("rBP!"&amp;ADDRESS($S110,SUMIFS(rBP!$1:$1,rBP!$5:$5,MAX(rBP!$5:$5)-BP$5+1))&amp;":"&amp;ADDRESS($S110,SUMIFS(rBP!$1:$1,rBP!$5:$5,MAX(rBP!$5:$5))))))</f>
        <v>3303720.0000000005</v>
      </c>
      <c r="BQ110" s="69">
        <f ca="1">IF(BQ$5="",0,SUMPRODUCT(
INDIRECT(ADDRESS($P110,SUMIFS($1:$1,$5:$5,1))&amp;":"&amp;ADDRESS($P110,BQ$1)),
INDIRECT("rBP!"&amp;ADDRESS($S110,SUMIFS(rBP!$1:$1,rBP!$5:$5,MAX(rBP!$5:$5)-BQ$5+1))&amp;":"&amp;ADDRESS($S110,SUMIFS(rBP!$1:$1,rBP!$5:$5,MAX(rBP!$5:$5))))))</f>
        <v>3303720.0000000005</v>
      </c>
      <c r="BR110" s="69">
        <f ca="1">IF(BR$5="",0,SUMPRODUCT(
INDIRECT(ADDRESS($P110,SUMIFS($1:$1,$5:$5,1))&amp;":"&amp;ADDRESS($P110,BR$1)),
INDIRECT("rBP!"&amp;ADDRESS($S110,SUMIFS(rBP!$1:$1,rBP!$5:$5,MAX(rBP!$5:$5)-BR$5+1))&amp;":"&amp;ADDRESS($S110,SUMIFS(rBP!$1:$1,rBP!$5:$5,MAX(rBP!$5:$5))))))</f>
        <v>3303720.0000000005</v>
      </c>
      <c r="BS110" s="69">
        <f ca="1">IF(BS$5="",0,SUMPRODUCT(
INDIRECT(ADDRESS($P110,SUMIFS($1:$1,$5:$5,1))&amp;":"&amp;ADDRESS($P110,BS$1)),
INDIRECT("rBP!"&amp;ADDRESS($S110,SUMIFS(rBP!$1:$1,rBP!$5:$5,MAX(rBP!$5:$5)-BS$5+1))&amp;":"&amp;ADDRESS($S110,SUMIFS(rBP!$1:$1,rBP!$5:$5,MAX(rBP!$5:$5))))))</f>
        <v>3303720.0000000005</v>
      </c>
      <c r="BT110" s="69">
        <f ca="1">IF(BT$5="",0,SUMPRODUCT(
INDIRECT(ADDRESS($P110,SUMIFS($1:$1,$5:$5,1))&amp;":"&amp;ADDRESS($P110,BT$1)),
INDIRECT("rBP!"&amp;ADDRESS($S110,SUMIFS(rBP!$1:$1,rBP!$5:$5,MAX(rBP!$5:$5)-BT$5+1))&amp;":"&amp;ADDRESS($S110,SUMIFS(rBP!$1:$1,rBP!$5:$5,MAX(rBP!$5:$5))))))</f>
        <v>3303720.0000000005</v>
      </c>
      <c r="BU110" s="69">
        <f ca="1">IF(BU$5="",0,SUMPRODUCT(
INDIRECT(ADDRESS($P110,SUMIFS($1:$1,$5:$5,1))&amp;":"&amp;ADDRESS($P110,BU$1)),
INDIRECT("rBP!"&amp;ADDRESS($S110,SUMIFS(rBP!$1:$1,rBP!$5:$5,MAX(rBP!$5:$5)-BU$5+1))&amp;":"&amp;ADDRESS($S110,SUMIFS(rBP!$1:$1,rBP!$5:$5,MAX(rBP!$5:$5))))))</f>
        <v>3303720.0000000005</v>
      </c>
      <c r="BV110" s="69">
        <f ca="1">IF(BV$5="",0,SUMPRODUCT(
INDIRECT(ADDRESS($P110,SUMIFS($1:$1,$5:$5,1))&amp;":"&amp;ADDRESS($P110,BV$1)),
INDIRECT("rBP!"&amp;ADDRESS($S110,SUMIFS(rBP!$1:$1,rBP!$5:$5,MAX(rBP!$5:$5)-BV$5+1))&amp;":"&amp;ADDRESS($S110,SUMIFS(rBP!$1:$1,rBP!$5:$5,MAX(rBP!$5:$5))))))</f>
        <v>0</v>
      </c>
      <c r="BW110" s="69">
        <f ca="1">IF(BW$5="",0,SUMPRODUCT(
INDIRECT(ADDRESS($P110,SUMIFS($1:$1,$5:$5,1))&amp;":"&amp;ADDRESS($P110,BW$1)),
INDIRECT("rBP!"&amp;ADDRESS($S110,SUMIFS(rBP!$1:$1,rBP!$5:$5,MAX(rBP!$5:$5)-BW$5+1))&amp;":"&amp;ADDRESS($S110,SUMIFS(rBP!$1:$1,rBP!$5:$5,MAX(rBP!$5:$5))))))</f>
        <v>0</v>
      </c>
      <c r="BX110" s="69">
        <f ca="1">IF(BX$5="",0,SUMPRODUCT(
INDIRECT(ADDRESS($P110,SUMIFS($1:$1,$5:$5,1))&amp;":"&amp;ADDRESS($P110,BX$1)),
INDIRECT("rBP!"&amp;ADDRESS($S110,SUMIFS(rBP!$1:$1,rBP!$5:$5,MAX(rBP!$5:$5)-BX$5+1))&amp;":"&amp;ADDRESS($S110,SUMIFS(rBP!$1:$1,rBP!$5:$5,MAX(rBP!$5:$5))))))</f>
        <v>0</v>
      </c>
      <c r="BY110" s="69">
        <f ca="1">IF(BY$5="",0,SUMPRODUCT(
INDIRECT(ADDRESS($P110,SUMIFS($1:$1,$5:$5,1))&amp;":"&amp;ADDRESS($P110,BY$1)),
INDIRECT("rBP!"&amp;ADDRESS($S110,SUMIFS(rBP!$1:$1,rBP!$5:$5,MAX(rBP!$5:$5)-BY$5+1))&amp;":"&amp;ADDRESS($S110,SUMIFS(rBP!$1:$1,rBP!$5:$5,MAX(rBP!$5:$5))))))</f>
        <v>0</v>
      </c>
      <c r="BZ110" s="69">
        <f ca="1">IF(BZ$5="",0,SUMPRODUCT(
INDIRECT(ADDRESS($P110,SUMIFS($1:$1,$5:$5,1))&amp;":"&amp;ADDRESS($P110,BZ$1)),
INDIRECT("rBP!"&amp;ADDRESS($S110,SUMIFS(rBP!$1:$1,rBP!$5:$5,MAX(rBP!$5:$5)-BZ$5+1))&amp;":"&amp;ADDRESS($S110,SUMIFS(rBP!$1:$1,rBP!$5:$5,MAX(rBP!$5:$5))))))</f>
        <v>0</v>
      </c>
      <c r="CA110" s="69">
        <f ca="1">IF(CA$5="",0,SUMPRODUCT(
INDIRECT(ADDRESS($P110,SUMIFS($1:$1,$5:$5,1))&amp;":"&amp;ADDRESS($P110,CA$1)),
INDIRECT("rBP!"&amp;ADDRESS($S110,SUMIFS(rBP!$1:$1,rBP!$5:$5,MAX(rBP!$5:$5)-CA$5+1))&amp;":"&amp;ADDRESS($S110,SUMIFS(rBP!$1:$1,rBP!$5:$5,MAX(rBP!$5:$5))))))</f>
        <v>0</v>
      </c>
      <c r="CB110" s="69">
        <f ca="1">IF(CB$5="",0,SUMPRODUCT(
INDIRECT(ADDRESS($P110,SUMIFS($1:$1,$5:$5,1))&amp;":"&amp;ADDRESS($P110,CB$1)),
INDIRECT("rBP!"&amp;ADDRESS($S110,SUMIFS(rBP!$1:$1,rBP!$5:$5,MAX(rBP!$5:$5)-CB$5+1))&amp;":"&amp;ADDRESS($S110,SUMIFS(rBP!$1:$1,rBP!$5:$5,MAX(rBP!$5:$5))))))</f>
        <v>0</v>
      </c>
      <c r="CC110" s="69">
        <f ca="1">IF(CC$5="",0,SUMPRODUCT(
INDIRECT(ADDRESS($P110,SUMIFS($1:$1,$5:$5,1))&amp;":"&amp;ADDRESS($P110,CC$1)),
INDIRECT("rBP!"&amp;ADDRESS($S110,SUMIFS(rBP!$1:$1,rBP!$5:$5,MAX(rBP!$5:$5)-CC$5+1))&amp;":"&amp;ADDRESS($S110,SUMIFS(rBP!$1:$1,rBP!$5:$5,MAX(rBP!$5:$5))))))</f>
        <v>0</v>
      </c>
      <c r="CD110" s="69">
        <f ca="1">IF(CD$5="",0,SUMPRODUCT(
INDIRECT(ADDRESS($P110,SUMIFS($1:$1,$5:$5,1))&amp;":"&amp;ADDRESS($P110,CD$1)),
INDIRECT("rBP!"&amp;ADDRESS($S110,SUMIFS(rBP!$1:$1,rBP!$5:$5,MAX(rBP!$5:$5)-CD$5+1))&amp;":"&amp;ADDRESS($S110,SUMIFS(rBP!$1:$1,rBP!$5:$5,MAX(rBP!$5:$5))))))</f>
        <v>0</v>
      </c>
      <c r="CE110" s="69">
        <f ca="1">IF(CE$5="",0,SUMPRODUCT(
INDIRECT(ADDRESS($P110,SUMIFS($1:$1,$5:$5,1))&amp;":"&amp;ADDRESS($P110,CE$1)),
INDIRECT("rBP!"&amp;ADDRESS($S110,SUMIFS(rBP!$1:$1,rBP!$5:$5,MAX(rBP!$5:$5)-CE$5+1))&amp;":"&amp;ADDRESS($S110,SUMIFS(rBP!$1:$1,rBP!$5:$5,MAX(rBP!$5:$5))))))</f>
        <v>0</v>
      </c>
      <c r="CF110" s="69">
        <f ca="1">IF(CF$5="",0,SUMPRODUCT(
INDIRECT(ADDRESS($P110,SUMIFS($1:$1,$5:$5,1))&amp;":"&amp;ADDRESS($P110,CF$1)),
INDIRECT("rBP!"&amp;ADDRESS($S110,SUMIFS(rBP!$1:$1,rBP!$5:$5,MAX(rBP!$5:$5)-CF$5+1))&amp;":"&amp;ADDRESS($S110,SUMIFS(rBP!$1:$1,rBP!$5:$5,MAX(rBP!$5:$5))))))</f>
        <v>0</v>
      </c>
      <c r="CG110" s="69">
        <f ca="1">IF(CG$5="",0,SUMPRODUCT(
INDIRECT(ADDRESS($P110,SUMIFS($1:$1,$5:$5,1))&amp;":"&amp;ADDRESS($P110,CG$1)),
INDIRECT("rBP!"&amp;ADDRESS($S110,SUMIFS(rBP!$1:$1,rBP!$5:$5,MAX(rBP!$5:$5)-CG$5+1))&amp;":"&amp;ADDRESS($S110,SUMIFS(rBP!$1:$1,rBP!$5:$5,MAX(rBP!$5:$5))))))</f>
        <v>0</v>
      </c>
      <c r="CH110" s="69">
        <f ca="1">IF(CH$5="",0,SUMPRODUCT(
INDIRECT(ADDRESS($P110,SUMIFS($1:$1,$5:$5,1))&amp;":"&amp;ADDRESS($P110,CH$1)),
INDIRECT("rBP!"&amp;ADDRESS($S110,SUMIFS(rBP!$1:$1,rBP!$5:$5,MAX(rBP!$5:$5)-CH$5+1))&amp;":"&amp;ADDRESS($S110,SUMIFS(rBP!$1:$1,rBP!$5:$5,MAX(rBP!$5:$5))))))</f>
        <v>0</v>
      </c>
      <c r="CI110" s="69">
        <f ca="1">IF(CI$5="",0,SUMPRODUCT(
INDIRECT(ADDRESS($P110,SUMIFS($1:$1,$5:$5,1))&amp;":"&amp;ADDRESS($P110,CI$1)),
INDIRECT("rBP!"&amp;ADDRESS($S110,SUMIFS(rBP!$1:$1,rBP!$5:$5,MAX(rBP!$5:$5)-CI$5+1))&amp;":"&amp;ADDRESS($S110,SUMIFS(rBP!$1:$1,rBP!$5:$5,MAX(rBP!$5:$5))))))</f>
        <v>0</v>
      </c>
      <c r="CJ110" s="69">
        <f ca="1">IF(CJ$5="",0,SUMPRODUCT(
INDIRECT(ADDRESS($P110,SUMIFS($1:$1,$5:$5,1))&amp;":"&amp;ADDRESS($P110,CJ$1)),
INDIRECT("rBP!"&amp;ADDRESS($S110,SUMIFS(rBP!$1:$1,rBP!$5:$5,MAX(rBP!$5:$5)-CJ$5+1))&amp;":"&amp;ADDRESS($S110,SUMIFS(rBP!$1:$1,rBP!$5:$5,MAX(rBP!$5:$5))))))</f>
        <v>0</v>
      </c>
      <c r="CK110" s="69">
        <f ca="1">IF(CK$5="",0,SUMPRODUCT(
INDIRECT(ADDRESS($P110,SUMIFS($1:$1,$5:$5,1))&amp;":"&amp;ADDRESS($P110,CK$1)),
INDIRECT("rBP!"&amp;ADDRESS($S110,SUMIFS(rBP!$1:$1,rBP!$5:$5,MAX(rBP!$5:$5)-CK$5+1))&amp;":"&amp;ADDRESS($S110,SUMIFS(rBP!$1:$1,rBP!$5:$5,MAX(rBP!$5:$5))))))</f>
        <v>0</v>
      </c>
      <c r="CL110" s="69">
        <f ca="1">IF(CL$5="",0,SUMPRODUCT(
INDIRECT(ADDRESS($P110,SUMIFS($1:$1,$5:$5,1))&amp;":"&amp;ADDRESS($P110,CL$1)),
INDIRECT("rBP!"&amp;ADDRESS($S110,SUMIFS(rBP!$1:$1,rBP!$5:$5,MAX(rBP!$5:$5)-CL$5+1))&amp;":"&amp;ADDRESS($S110,SUMIFS(rBP!$1:$1,rBP!$5:$5,MAX(rBP!$5:$5))))))</f>
        <v>0</v>
      </c>
      <c r="CM110" s="69">
        <f ca="1">IF(CM$5="",0,SUMPRODUCT(
INDIRECT(ADDRESS($P110,SUMIFS($1:$1,$5:$5,1))&amp;":"&amp;ADDRESS($P110,CM$1)),
INDIRECT("rBP!"&amp;ADDRESS($S110,SUMIFS(rBP!$1:$1,rBP!$5:$5,MAX(rBP!$5:$5)-CM$5+1))&amp;":"&amp;ADDRESS($S110,SUMIFS(rBP!$1:$1,rBP!$5:$5,MAX(rBP!$5:$5))))))</f>
        <v>0</v>
      </c>
      <c r="CN110" s="69">
        <f ca="1">IF(CN$5="",0,SUMPRODUCT(
INDIRECT(ADDRESS($P110,SUMIFS($1:$1,$5:$5,1))&amp;":"&amp;ADDRESS($P110,CN$1)),
INDIRECT("rBP!"&amp;ADDRESS($S110,SUMIFS(rBP!$1:$1,rBP!$5:$5,MAX(rBP!$5:$5)-CN$5+1))&amp;":"&amp;ADDRESS($S110,SUMIFS(rBP!$1:$1,rBP!$5:$5,MAX(rBP!$5:$5))))))</f>
        <v>0</v>
      </c>
      <c r="CO110" s="69">
        <f ca="1">IF(CO$5="",0,SUMPRODUCT(
INDIRECT(ADDRESS($P110,SUMIFS($1:$1,$5:$5,1))&amp;":"&amp;ADDRESS($P110,CO$1)),
INDIRECT("rBP!"&amp;ADDRESS($S110,SUMIFS(rBP!$1:$1,rBP!$5:$5,MAX(rBP!$5:$5)-CO$5+1))&amp;":"&amp;ADDRESS($S110,SUMIFS(rBP!$1:$1,rBP!$5:$5,MAX(rBP!$5:$5))))))</f>
        <v>0</v>
      </c>
      <c r="CP110" s="69">
        <f ca="1">IF(CP$5="",0,SUMPRODUCT(
INDIRECT(ADDRESS($P110,SUMIFS($1:$1,$5:$5,1))&amp;":"&amp;ADDRESS($P110,CP$1)),
INDIRECT("rBP!"&amp;ADDRESS($S110,SUMIFS(rBP!$1:$1,rBP!$5:$5,MAX(rBP!$5:$5)-CP$5+1))&amp;":"&amp;ADDRESS($S110,SUMIFS(rBP!$1:$1,rBP!$5:$5,MAX(rBP!$5:$5))))))</f>
        <v>0</v>
      </c>
      <c r="CQ110" s="69">
        <f ca="1">IF(CQ$5="",0,SUMPRODUCT(
INDIRECT(ADDRESS($P110,SUMIFS($1:$1,$5:$5,1))&amp;":"&amp;ADDRESS($P110,CQ$1)),
INDIRECT("rBP!"&amp;ADDRESS($S110,SUMIFS(rBP!$1:$1,rBP!$5:$5,MAX(rBP!$5:$5)-CQ$5+1))&amp;":"&amp;ADDRESS($S110,SUMIFS(rBP!$1:$1,rBP!$5:$5,MAX(rBP!$5:$5))))))</f>
        <v>0</v>
      </c>
      <c r="CR110" s="69">
        <f ca="1">IF(CR$5="",0,SUMPRODUCT(
INDIRECT(ADDRESS($P110,SUMIFS($1:$1,$5:$5,1))&amp;":"&amp;ADDRESS($P110,CR$1)),
INDIRECT("rBP!"&amp;ADDRESS($S110,SUMIFS(rBP!$1:$1,rBP!$5:$5,MAX(rBP!$5:$5)-CR$5+1))&amp;":"&amp;ADDRESS($S110,SUMIFS(rBP!$1:$1,rBP!$5:$5,MAX(rBP!$5:$5))))))</f>
        <v>0</v>
      </c>
      <c r="CS110" s="69">
        <f ca="1">IF(CS$5="",0,SUMPRODUCT(
INDIRECT(ADDRESS($P110,SUMIFS($1:$1,$5:$5,1))&amp;":"&amp;ADDRESS($P110,CS$1)),
INDIRECT("rBP!"&amp;ADDRESS($S110,SUMIFS(rBP!$1:$1,rBP!$5:$5,MAX(rBP!$5:$5)-CS$5+1))&amp;":"&amp;ADDRESS($S110,SUMIFS(rBP!$1:$1,rBP!$5:$5,MAX(rBP!$5:$5))))))</f>
        <v>0</v>
      </c>
      <c r="CT110" s="69">
        <f ca="1">IF(CT$5="",0,SUMPRODUCT(
INDIRECT(ADDRESS($P110,SUMIFS($1:$1,$5:$5,1))&amp;":"&amp;ADDRESS($P110,CT$1)),
INDIRECT("rBP!"&amp;ADDRESS($S110,SUMIFS(rBP!$1:$1,rBP!$5:$5,MAX(rBP!$5:$5)-CT$5+1))&amp;":"&amp;ADDRESS($S110,SUMIFS(rBP!$1:$1,rBP!$5:$5,MAX(rBP!$5:$5))))))</f>
        <v>0</v>
      </c>
    </row>
    <row r="111" spans="1:98" s="67" customFormat="1" ht="12" x14ac:dyDescent="0.25">
      <c r="A111" s="26">
        <f>ROW()</f>
        <v>111</v>
      </c>
      <c r="E111" s="68"/>
      <c r="F111" s="66" t="str">
        <f>F109</f>
        <v>Поступление ГП на склад ГП</v>
      </c>
      <c r="G111" s="27" t="str">
        <f>BP!$F$22</f>
        <v>Сырье</v>
      </c>
      <c r="M111" s="2" t="str">
        <f>Lists!$R$8</f>
        <v>руб.</v>
      </c>
      <c r="P111" s="71">
        <f t="shared" ref="P111:P118" si="15">$A$7</f>
        <v>7</v>
      </c>
      <c r="Q111" s="27"/>
      <c r="R111" s="24"/>
      <c r="S111" s="71">
        <f>BP!$A166</f>
        <v>166</v>
      </c>
      <c r="V111" s="75"/>
      <c r="W111" s="29">
        <f ca="1">SUM(INDIRECT(ADDRESS(ROW(),SUMIFS($1:$1,$5:$5,1))):INDIRECT(ADDRESS(ROW(),SUMIFS($1:$1,$5:$5,MAX($5:$5)))))</f>
        <v>8946782.4000000004</v>
      </c>
      <c r="Z111" s="69">
        <f ca="1">IF(Z$5="",0,SUMPRODUCT(
INDIRECT(ADDRESS($P111,SUMIFS($1:$1,$5:$5,1))&amp;":"&amp;ADDRESS($P111,Z$1)),
INDIRECT("rBP!"&amp;ADDRESS($S111,SUMIFS(rBP!$1:$1,rBP!$5:$5,MAX(rBP!$5:$5)-Z$5+1))&amp;":"&amp;ADDRESS($S111,SUMIFS(rBP!$1:$1,rBP!$5:$5,MAX(rBP!$5:$5))))))</f>
        <v>0</v>
      </c>
      <c r="AA111" s="69">
        <f ca="1">IF(AA$5="",0,SUMPRODUCT(
INDIRECT(ADDRESS($P111,SUMIFS($1:$1,$5:$5,1))&amp;":"&amp;ADDRESS($P111,AA$1)),
INDIRECT("rBP!"&amp;ADDRESS($S111,SUMIFS(rBP!$1:$1,rBP!$5:$5,MAX(rBP!$5:$5)-AA$5+1))&amp;":"&amp;ADDRESS($S111,SUMIFS(rBP!$1:$1,rBP!$5:$5,MAX(rBP!$5:$5))))))</f>
        <v>0</v>
      </c>
      <c r="AB111" s="69">
        <f ca="1">IF(AB$5="",0,SUMPRODUCT(
INDIRECT(ADDRESS($P111,SUMIFS($1:$1,$5:$5,1))&amp;":"&amp;ADDRESS($P111,AB$1)),
INDIRECT("rBP!"&amp;ADDRESS($S111,SUMIFS(rBP!$1:$1,rBP!$5:$5,MAX(rBP!$5:$5)-AB$5+1))&amp;":"&amp;ADDRESS($S111,SUMIFS(rBP!$1:$1,rBP!$5:$5,MAX(rBP!$5:$5))))))</f>
        <v>0</v>
      </c>
      <c r="AC111" s="69">
        <f ca="1">IF(AC$5="",0,SUMPRODUCT(
INDIRECT(ADDRESS($P111,SUMIFS($1:$1,$5:$5,1))&amp;":"&amp;ADDRESS($P111,AC$1)),
INDIRECT("rBP!"&amp;ADDRESS($S111,SUMIFS(rBP!$1:$1,rBP!$5:$5,MAX(rBP!$5:$5)-AC$5+1))&amp;":"&amp;ADDRESS($S111,SUMIFS(rBP!$1:$1,rBP!$5:$5,MAX(rBP!$5:$5))))))</f>
        <v>0</v>
      </c>
      <c r="AD111" s="69">
        <f ca="1">IF(AD$5="",0,SUMPRODUCT(
INDIRECT(ADDRESS($P111,SUMIFS($1:$1,$5:$5,1))&amp;":"&amp;ADDRESS($P111,AD$1)),
INDIRECT("rBP!"&amp;ADDRESS($S111,SUMIFS(rBP!$1:$1,rBP!$5:$5,MAX(rBP!$5:$5)-AD$5+1))&amp;":"&amp;ADDRESS($S111,SUMIFS(rBP!$1:$1,rBP!$5:$5,MAX(rBP!$5:$5))))))</f>
        <v>0</v>
      </c>
      <c r="AE111" s="69">
        <f ca="1">IF(AE$5="",0,SUMPRODUCT(
INDIRECT(ADDRESS($P111,SUMIFS($1:$1,$5:$5,1))&amp;":"&amp;ADDRESS($P111,AE$1)),
INDIRECT("rBP!"&amp;ADDRESS($S111,SUMIFS(rBP!$1:$1,rBP!$5:$5,MAX(rBP!$5:$5)-AE$5+1))&amp;":"&amp;ADDRESS($S111,SUMIFS(rBP!$1:$1,rBP!$5:$5,MAX(rBP!$5:$5))))))</f>
        <v>0</v>
      </c>
      <c r="AF111" s="69">
        <f ca="1">IF(AF$5="",0,SUMPRODUCT(
INDIRECT(ADDRESS($P111,SUMIFS($1:$1,$5:$5,1))&amp;":"&amp;ADDRESS($P111,AF$1)),
INDIRECT("rBP!"&amp;ADDRESS($S111,SUMIFS(rBP!$1:$1,rBP!$5:$5,MAX(rBP!$5:$5)-AF$5+1))&amp;":"&amp;ADDRESS($S111,SUMIFS(rBP!$1:$1,rBP!$5:$5,MAX(rBP!$5:$5))))))</f>
        <v>0</v>
      </c>
      <c r="AG111" s="69">
        <f ca="1">IF(AG$5="",0,SUMPRODUCT(
INDIRECT(ADDRESS($P111,SUMIFS($1:$1,$5:$5,1))&amp;":"&amp;ADDRESS($P111,AG$1)),
INDIRECT("rBP!"&amp;ADDRESS($S111,SUMIFS(rBP!$1:$1,rBP!$5:$5,MAX(rBP!$5:$5)-AG$5+1))&amp;":"&amp;ADDRESS($S111,SUMIFS(rBP!$1:$1,rBP!$5:$5,MAX(rBP!$5:$5))))))</f>
        <v>0</v>
      </c>
      <c r="AH111" s="69">
        <f ca="1">IF(AH$5="",0,SUMPRODUCT(
INDIRECT(ADDRESS($P111,SUMIFS($1:$1,$5:$5,1))&amp;":"&amp;ADDRESS($P111,AH$1)),
INDIRECT("rBP!"&amp;ADDRESS($S111,SUMIFS(rBP!$1:$1,rBP!$5:$5,MAX(rBP!$5:$5)-AH$5+1))&amp;":"&amp;ADDRESS($S111,SUMIFS(rBP!$1:$1,rBP!$5:$5,MAX(rBP!$5:$5))))))</f>
        <v>480</v>
      </c>
      <c r="AI111" s="69">
        <f ca="1">IF(AI$5="",0,SUMPRODUCT(
INDIRECT(ADDRESS($P111,SUMIFS($1:$1,$5:$5,1))&amp;":"&amp;ADDRESS($P111,AI$1)),
INDIRECT("rBP!"&amp;ADDRESS($S111,SUMIFS(rBP!$1:$1,rBP!$5:$5,MAX(rBP!$5:$5)-AI$5+1))&amp;":"&amp;ADDRESS($S111,SUMIFS(rBP!$1:$1,rBP!$5:$5,MAX(rBP!$5:$5))))))</f>
        <v>1920</v>
      </c>
      <c r="AJ111" s="69">
        <f ca="1">IF(AJ$5="",0,SUMPRODUCT(
INDIRECT(ADDRESS($P111,SUMIFS($1:$1,$5:$5,1))&amp;":"&amp;ADDRESS($P111,AJ$1)),
INDIRECT("rBP!"&amp;ADDRESS($S111,SUMIFS(rBP!$1:$1,rBP!$5:$5,MAX(rBP!$5:$5)-AJ$5+1))&amp;":"&amp;ADDRESS($S111,SUMIFS(rBP!$1:$1,rBP!$5:$5,MAX(rBP!$5:$5))))))</f>
        <v>3456</v>
      </c>
      <c r="AK111" s="69">
        <f ca="1">IF(AK$5="",0,SUMPRODUCT(
INDIRECT(ADDRESS($P111,SUMIFS($1:$1,$5:$5,1))&amp;":"&amp;ADDRESS($P111,AK$1)),
INDIRECT("rBP!"&amp;ADDRESS($S111,SUMIFS(rBP!$1:$1,rBP!$5:$5,MAX(rBP!$5:$5)-AK$5+1))&amp;":"&amp;ADDRESS($S111,SUMIFS(rBP!$1:$1,rBP!$5:$5,MAX(rBP!$5:$5))))))</f>
        <v>5052</v>
      </c>
      <c r="AL111" s="69">
        <f ca="1">IF(AL$5="",0,SUMPRODUCT(
INDIRECT(ADDRESS($P111,SUMIFS($1:$1,$5:$5,1))&amp;":"&amp;ADDRESS($P111,AL$1)),
INDIRECT("rBP!"&amp;ADDRESS($S111,SUMIFS(rBP!$1:$1,rBP!$5:$5,MAX(rBP!$5:$5)-AL$5+1))&amp;":"&amp;ADDRESS($S111,SUMIFS(rBP!$1:$1,rBP!$5:$5,MAX(rBP!$5:$5))))))</f>
        <v>6444</v>
      </c>
      <c r="AM111" s="69">
        <f ca="1">IF(AM$5="",0,SUMPRODUCT(
INDIRECT(ADDRESS($P111,SUMIFS($1:$1,$5:$5,1))&amp;":"&amp;ADDRESS($P111,AM$1)),
INDIRECT("rBP!"&amp;ADDRESS($S111,SUMIFS(rBP!$1:$1,rBP!$5:$5,MAX(rBP!$5:$5)-AM$5+1))&amp;":"&amp;ADDRESS($S111,SUMIFS(rBP!$1:$1,rBP!$5:$5,MAX(rBP!$5:$5))))))</f>
        <v>8464.8000000000011</v>
      </c>
      <c r="AN111" s="69">
        <f ca="1">IF(AN$5="",0,SUMPRODUCT(
INDIRECT(ADDRESS($P111,SUMIFS($1:$1,$5:$5,1))&amp;":"&amp;ADDRESS($P111,AN$1)),
INDIRECT("rBP!"&amp;ADDRESS($S111,SUMIFS(rBP!$1:$1,rBP!$5:$5,MAX(rBP!$5:$5)-AN$5+1))&amp;":"&amp;ADDRESS($S111,SUMIFS(rBP!$1:$1,rBP!$5:$5,MAX(rBP!$5:$5))))))</f>
        <v>13744.800000000001</v>
      </c>
      <c r="AO111" s="69">
        <f ca="1">IF(AO$5="",0,SUMPRODUCT(
INDIRECT(ADDRESS($P111,SUMIFS($1:$1,$5:$5,1))&amp;":"&amp;ADDRESS($P111,AO$1)),
INDIRECT("rBP!"&amp;ADDRESS($S111,SUMIFS(rBP!$1:$1,rBP!$5:$5,MAX(rBP!$5:$5)-AO$5+1))&amp;":"&amp;ADDRESS($S111,SUMIFS(rBP!$1:$1,rBP!$5:$5,MAX(rBP!$5:$5))))))</f>
        <v>22634.400000000001</v>
      </c>
      <c r="AP111" s="69">
        <f ca="1">IF(AP$5="",0,SUMPRODUCT(
INDIRECT(ADDRESS($P111,SUMIFS($1:$1,$5:$5,1))&amp;":"&amp;ADDRESS($P111,AP$1)),
INDIRECT("rBP!"&amp;ADDRESS($S111,SUMIFS(rBP!$1:$1,rBP!$5:$5,MAX(rBP!$5:$5)-AP$5+1))&amp;":"&amp;ADDRESS($S111,SUMIFS(rBP!$1:$1,rBP!$5:$5,MAX(rBP!$5:$5))))))</f>
        <v>35396.399999999994</v>
      </c>
      <c r="AQ111" s="69">
        <f ca="1">IF(AQ$5="",0,SUMPRODUCT(
INDIRECT(ADDRESS($P111,SUMIFS($1:$1,$5:$5,1))&amp;":"&amp;ADDRESS($P111,AQ$1)),
INDIRECT("rBP!"&amp;ADDRESS($S111,SUMIFS(rBP!$1:$1,rBP!$5:$5,MAX(rBP!$5:$5)-AQ$5+1))&amp;":"&amp;ADDRESS($S111,SUMIFS(rBP!$1:$1,rBP!$5:$5,MAX(rBP!$5:$5))))))</f>
        <v>51564</v>
      </c>
      <c r="AR111" s="69">
        <f ca="1">IF(AR$5="",0,SUMPRODUCT(
INDIRECT(ADDRESS($P111,SUMIFS($1:$1,$5:$5,1))&amp;":"&amp;ADDRESS($P111,AR$1)),
INDIRECT("rBP!"&amp;ADDRESS($S111,SUMIFS(rBP!$1:$1,rBP!$5:$5,MAX(rBP!$5:$5)-AR$5+1))&amp;":"&amp;ADDRESS($S111,SUMIFS(rBP!$1:$1,rBP!$5:$5,MAX(rBP!$5:$5))))))</f>
        <v>69740.399999999994</v>
      </c>
      <c r="AS111" s="69">
        <f ca="1">IF(AS$5="",0,SUMPRODUCT(
INDIRECT(ADDRESS($P111,SUMIFS($1:$1,$5:$5,1))&amp;":"&amp;ADDRESS($P111,AS$1)),
INDIRECT("rBP!"&amp;ADDRESS($S111,SUMIFS(rBP!$1:$1,rBP!$5:$5,MAX(rBP!$5:$5)-AS$5+1))&amp;":"&amp;ADDRESS($S111,SUMIFS(rBP!$1:$1,rBP!$5:$5,MAX(rBP!$5:$5))))))</f>
        <v>89109.6</v>
      </c>
      <c r="AT111" s="69">
        <f ca="1">IF(AT$5="",0,SUMPRODUCT(
INDIRECT(ADDRESS($P111,SUMIFS($1:$1,$5:$5,1))&amp;":"&amp;ADDRESS($P111,AT$1)),
INDIRECT("rBP!"&amp;ADDRESS($S111,SUMIFS(rBP!$1:$1,rBP!$5:$5,MAX(rBP!$5:$5)-AT$5+1))&amp;":"&amp;ADDRESS($S111,SUMIFS(rBP!$1:$1,rBP!$5:$5,MAX(rBP!$5:$5))))))</f>
        <v>109098</v>
      </c>
      <c r="AU111" s="69">
        <f ca="1">IF(AU$5="",0,SUMPRODUCT(
INDIRECT(ADDRESS($P111,SUMIFS($1:$1,$5:$5,1))&amp;":"&amp;ADDRESS($P111,AU$1)),
INDIRECT("rBP!"&amp;ADDRESS($S111,SUMIFS(rBP!$1:$1,rBP!$5:$5,MAX(rBP!$5:$5)-AU$5+1))&amp;":"&amp;ADDRESS($S111,SUMIFS(rBP!$1:$1,rBP!$5:$5,MAX(rBP!$5:$5))))))</f>
        <v>129414</v>
      </c>
      <c r="AV111" s="69">
        <f ca="1">IF(AV$5="",0,SUMPRODUCT(
INDIRECT(ADDRESS($P111,SUMIFS($1:$1,$5:$5,1))&amp;":"&amp;ADDRESS($P111,AV$1)),
INDIRECT("rBP!"&amp;ADDRESS($S111,SUMIFS(rBP!$1:$1,rBP!$5:$5,MAX(rBP!$5:$5)-AV$5+1))&amp;":"&amp;ADDRESS($S111,SUMIFS(rBP!$1:$1,rBP!$5:$5,MAX(rBP!$5:$5))))))</f>
        <v>149874</v>
      </c>
      <c r="AW111" s="69">
        <f ca="1">IF(AW$5="",0,SUMPRODUCT(
INDIRECT(ADDRESS($P111,SUMIFS($1:$1,$5:$5,1))&amp;":"&amp;ADDRESS($P111,AW$1)),
INDIRECT("rBP!"&amp;ADDRESS($S111,SUMIFS(rBP!$1:$1,rBP!$5:$5,MAX(rBP!$5:$5)-AW$5+1))&amp;":"&amp;ADDRESS($S111,SUMIFS(rBP!$1:$1,rBP!$5:$5,MAX(rBP!$5:$5))))))</f>
        <v>170370</v>
      </c>
      <c r="AX111" s="69">
        <f ca="1">IF(AX$5="",0,SUMPRODUCT(
INDIRECT(ADDRESS($P111,SUMIFS($1:$1,$5:$5,1))&amp;":"&amp;ADDRESS($P111,AX$1)),
INDIRECT("rBP!"&amp;ADDRESS($S111,SUMIFS(rBP!$1:$1,rBP!$5:$5,MAX(rBP!$5:$5)-AX$5+1))&amp;":"&amp;ADDRESS($S111,SUMIFS(rBP!$1:$1,rBP!$5:$5,MAX(rBP!$5:$5))))))</f>
        <v>190884</v>
      </c>
      <c r="AY111" s="69">
        <f ca="1">IF(AY$5="",0,SUMPRODUCT(
INDIRECT(ADDRESS($P111,SUMIFS($1:$1,$5:$5,1))&amp;":"&amp;ADDRESS($P111,AY$1)),
INDIRECT("rBP!"&amp;ADDRESS($S111,SUMIFS(rBP!$1:$1,rBP!$5:$5,MAX(rBP!$5:$5)-AY$5+1))&amp;":"&amp;ADDRESS($S111,SUMIFS(rBP!$1:$1,rBP!$5:$5,MAX(rBP!$5:$5))))))</f>
        <v>211404</v>
      </c>
      <c r="AZ111" s="69">
        <f ca="1">IF(AZ$5="",0,SUMPRODUCT(
INDIRECT(ADDRESS($P111,SUMIFS($1:$1,$5:$5,1))&amp;":"&amp;ADDRESS($P111,AZ$1)),
INDIRECT("rBP!"&amp;ADDRESS($S111,SUMIFS(rBP!$1:$1,rBP!$5:$5,MAX(rBP!$5:$5)-AZ$5+1))&amp;":"&amp;ADDRESS($S111,SUMIFS(rBP!$1:$1,rBP!$5:$5,MAX(rBP!$5:$5))))))</f>
        <v>231924</v>
      </c>
      <c r="BA111" s="69">
        <f ca="1">IF(BA$5="",0,SUMPRODUCT(
INDIRECT(ADDRESS($P111,SUMIFS($1:$1,$5:$5,1))&amp;":"&amp;ADDRESS($P111,BA$1)),
INDIRECT("rBP!"&amp;ADDRESS($S111,SUMIFS(rBP!$1:$1,rBP!$5:$5,MAX(rBP!$5:$5)-BA$5+1))&amp;":"&amp;ADDRESS($S111,SUMIFS(rBP!$1:$1,rBP!$5:$5,MAX(rBP!$5:$5))))))</f>
        <v>252444</v>
      </c>
      <c r="BB111" s="69">
        <f ca="1">IF(BB$5="",0,SUMPRODUCT(
INDIRECT(ADDRESS($P111,SUMIFS($1:$1,$5:$5,1))&amp;":"&amp;ADDRESS($P111,BB$1)),
INDIRECT("rBP!"&amp;ADDRESS($S111,SUMIFS(rBP!$1:$1,rBP!$5:$5,MAX(rBP!$5:$5)-BB$5+1))&amp;":"&amp;ADDRESS($S111,SUMIFS(rBP!$1:$1,rBP!$5:$5,MAX(rBP!$5:$5))))))</f>
        <v>272964</v>
      </c>
      <c r="BC111" s="69">
        <f ca="1">IF(BC$5="",0,SUMPRODUCT(
INDIRECT(ADDRESS($P111,SUMIFS($1:$1,$5:$5,1))&amp;":"&amp;ADDRESS($P111,BC$1)),
INDIRECT("rBP!"&amp;ADDRESS($S111,SUMIFS(rBP!$1:$1,rBP!$5:$5,MAX(rBP!$5:$5)-BC$5+1))&amp;":"&amp;ADDRESS($S111,SUMIFS(rBP!$1:$1,rBP!$5:$5,MAX(rBP!$5:$5))))))</f>
        <v>293484</v>
      </c>
      <c r="BD111" s="69">
        <f ca="1">IF(BD$5="",0,SUMPRODUCT(
INDIRECT(ADDRESS($P111,SUMIFS($1:$1,$5:$5,1))&amp;":"&amp;ADDRESS($P111,BD$1)),
INDIRECT("rBP!"&amp;ADDRESS($S111,SUMIFS(rBP!$1:$1,rBP!$5:$5,MAX(rBP!$5:$5)-BD$5+1))&amp;":"&amp;ADDRESS($S111,SUMIFS(rBP!$1:$1,rBP!$5:$5,MAX(rBP!$5:$5))))))</f>
        <v>314004</v>
      </c>
      <c r="BE111" s="69">
        <f ca="1">IF(BE$5="",0,SUMPRODUCT(
INDIRECT(ADDRESS($P111,SUMIFS($1:$1,$5:$5,1))&amp;":"&amp;ADDRESS($P111,BE$1)),
INDIRECT("rBP!"&amp;ADDRESS($S111,SUMIFS(rBP!$1:$1,rBP!$5:$5,MAX(rBP!$5:$5)-BE$5+1))&amp;":"&amp;ADDRESS($S111,SUMIFS(rBP!$1:$1,rBP!$5:$5,MAX(rBP!$5:$5))))))</f>
        <v>333324</v>
      </c>
      <c r="BF111" s="69">
        <f ca="1">IF(BF$5="",0,SUMPRODUCT(
INDIRECT(ADDRESS($P111,SUMIFS($1:$1,$5:$5,1))&amp;":"&amp;ADDRESS($P111,BF$1)),
INDIRECT("rBP!"&amp;ADDRESS($S111,SUMIFS(rBP!$1:$1,rBP!$5:$5,MAX(rBP!$5:$5)-BF$5+1))&amp;":"&amp;ADDRESS($S111,SUMIFS(rBP!$1:$1,rBP!$5:$5,MAX(rBP!$5:$5))))))</f>
        <v>349044</v>
      </c>
      <c r="BG111" s="69">
        <f ca="1">IF(BG$5="",0,SUMPRODUCT(
INDIRECT(ADDRESS($P111,SUMIFS($1:$1,$5:$5,1))&amp;":"&amp;ADDRESS($P111,BG$1)),
INDIRECT("rBP!"&amp;ADDRESS($S111,SUMIFS(rBP!$1:$1,rBP!$5:$5,MAX(rBP!$5:$5)-BG$5+1))&amp;":"&amp;ADDRESS($S111,SUMIFS(rBP!$1:$1,rBP!$5:$5,MAX(rBP!$5:$5))))))</f>
        <v>360924</v>
      </c>
      <c r="BH111" s="69">
        <f ca="1">IF(BH$5="",0,SUMPRODUCT(
INDIRECT(ADDRESS($P111,SUMIFS($1:$1,$5:$5,1))&amp;":"&amp;ADDRESS($P111,BH$1)),
INDIRECT("rBP!"&amp;ADDRESS($S111,SUMIFS(rBP!$1:$1,rBP!$5:$5,MAX(rBP!$5:$5)-BH$5+1))&amp;":"&amp;ADDRESS($S111,SUMIFS(rBP!$1:$1,rBP!$5:$5,MAX(rBP!$5:$5))))))</f>
        <v>368814</v>
      </c>
      <c r="BI111" s="69">
        <f ca="1">IF(BI$5="",0,SUMPRODUCT(
INDIRECT(ADDRESS($P111,SUMIFS($1:$1,$5:$5,1))&amp;":"&amp;ADDRESS($P111,BI$1)),
INDIRECT("rBP!"&amp;ADDRESS($S111,SUMIFS(rBP!$1:$1,rBP!$5:$5,MAX(rBP!$5:$5)-BI$5+1))&amp;":"&amp;ADDRESS($S111,SUMIFS(rBP!$1:$1,rBP!$5:$5,MAX(rBP!$5:$5))))))</f>
        <v>373224</v>
      </c>
      <c r="BJ111" s="69">
        <f ca="1">IF(BJ$5="",0,SUMPRODUCT(
INDIRECT(ADDRESS($P111,SUMIFS($1:$1,$5:$5,1))&amp;":"&amp;ADDRESS($P111,BJ$1)),
INDIRECT("rBP!"&amp;ADDRESS($S111,SUMIFS(rBP!$1:$1,rBP!$5:$5,MAX(rBP!$5:$5)-BJ$5+1))&amp;":"&amp;ADDRESS($S111,SUMIFS(rBP!$1:$1,rBP!$5:$5,MAX(rBP!$5:$5))))))</f>
        <v>375582</v>
      </c>
      <c r="BK111" s="69">
        <f ca="1">IF(BK$5="",0,SUMPRODUCT(
INDIRECT(ADDRESS($P111,SUMIFS($1:$1,$5:$5,1))&amp;":"&amp;ADDRESS($P111,BK$1)),
INDIRECT("rBP!"&amp;ADDRESS($S111,SUMIFS(rBP!$1:$1,rBP!$5:$5,MAX(rBP!$5:$5)-BK$5+1))&amp;":"&amp;ADDRESS($S111,SUMIFS(rBP!$1:$1,rBP!$5:$5,MAX(rBP!$5:$5))))))</f>
        <v>376740</v>
      </c>
      <c r="BL111" s="69">
        <f ca="1">IF(BL$5="",0,SUMPRODUCT(
INDIRECT(ADDRESS($P111,SUMIFS($1:$1,$5:$5,1))&amp;":"&amp;ADDRESS($P111,BL$1)),
INDIRECT("rBP!"&amp;ADDRESS($S111,SUMIFS(rBP!$1:$1,rBP!$5:$5,MAX(rBP!$5:$5)-BL$5+1))&amp;":"&amp;ADDRESS($S111,SUMIFS(rBP!$1:$1,rBP!$5:$5,MAX(rBP!$5:$5))))))</f>
        <v>377274</v>
      </c>
      <c r="BM111" s="69">
        <f ca="1">IF(BM$5="",0,SUMPRODUCT(
INDIRECT(ADDRESS($P111,SUMIFS($1:$1,$5:$5,1))&amp;":"&amp;ADDRESS($P111,BM$1)),
INDIRECT("rBP!"&amp;ADDRESS($S111,SUMIFS(rBP!$1:$1,rBP!$5:$5,MAX(rBP!$5:$5)-BM$5+1))&amp;":"&amp;ADDRESS($S111,SUMIFS(rBP!$1:$1,rBP!$5:$5,MAX(rBP!$5:$5))))))</f>
        <v>377478</v>
      </c>
      <c r="BN111" s="69">
        <f ca="1">IF(BN$5="",0,SUMPRODUCT(
INDIRECT(ADDRESS($P111,SUMIFS($1:$1,$5:$5,1))&amp;":"&amp;ADDRESS($P111,BN$1)),
INDIRECT("rBP!"&amp;ADDRESS($S111,SUMIFS(rBP!$1:$1,rBP!$5:$5,MAX(rBP!$5:$5)-BN$5+1))&amp;":"&amp;ADDRESS($S111,SUMIFS(rBP!$1:$1,rBP!$5:$5,MAX(rBP!$5:$5))))))</f>
        <v>377538</v>
      </c>
      <c r="BO111" s="69">
        <f ca="1">IF(BO$5="",0,SUMPRODUCT(
INDIRECT(ADDRESS($P111,SUMIFS($1:$1,$5:$5,1))&amp;":"&amp;ADDRESS($P111,BO$1)),
INDIRECT("rBP!"&amp;ADDRESS($S111,SUMIFS(rBP!$1:$1,rBP!$5:$5,MAX(rBP!$5:$5)-BO$5+1))&amp;":"&amp;ADDRESS($S111,SUMIFS(rBP!$1:$1,rBP!$5:$5,MAX(rBP!$5:$5))))))</f>
        <v>377562</v>
      </c>
      <c r="BP111" s="69">
        <f ca="1">IF(BP$5="",0,SUMPRODUCT(
INDIRECT(ADDRESS($P111,SUMIFS($1:$1,$5:$5,1))&amp;":"&amp;ADDRESS($P111,BP$1)),
INDIRECT("rBP!"&amp;ADDRESS($S111,SUMIFS(rBP!$1:$1,rBP!$5:$5,MAX(rBP!$5:$5)-BP$5+1))&amp;":"&amp;ADDRESS($S111,SUMIFS(rBP!$1:$1,rBP!$5:$5,MAX(rBP!$5:$5))))))</f>
        <v>377568.00000000006</v>
      </c>
      <c r="BQ111" s="69">
        <f ca="1">IF(BQ$5="",0,SUMPRODUCT(
INDIRECT(ADDRESS($P111,SUMIFS($1:$1,$5:$5,1))&amp;":"&amp;ADDRESS($P111,BQ$1)),
INDIRECT("rBP!"&amp;ADDRESS($S111,SUMIFS(rBP!$1:$1,rBP!$5:$5,MAX(rBP!$5:$5)-BQ$5+1))&amp;":"&amp;ADDRESS($S111,SUMIFS(rBP!$1:$1,rBP!$5:$5,MAX(rBP!$5:$5))))))</f>
        <v>377568.00000000006</v>
      </c>
      <c r="BR111" s="69">
        <f ca="1">IF(BR$5="",0,SUMPRODUCT(
INDIRECT(ADDRESS($P111,SUMIFS($1:$1,$5:$5,1))&amp;":"&amp;ADDRESS($P111,BR$1)),
INDIRECT("rBP!"&amp;ADDRESS($S111,SUMIFS(rBP!$1:$1,rBP!$5:$5,MAX(rBP!$5:$5)-BR$5+1))&amp;":"&amp;ADDRESS($S111,SUMIFS(rBP!$1:$1,rBP!$5:$5,MAX(rBP!$5:$5))))))</f>
        <v>377568.00000000006</v>
      </c>
      <c r="BS111" s="69">
        <f ca="1">IF(BS$5="",0,SUMPRODUCT(
INDIRECT(ADDRESS($P111,SUMIFS($1:$1,$5:$5,1))&amp;":"&amp;ADDRESS($P111,BS$1)),
INDIRECT("rBP!"&amp;ADDRESS($S111,SUMIFS(rBP!$1:$1,rBP!$5:$5,MAX(rBP!$5:$5)-BS$5+1))&amp;":"&amp;ADDRESS($S111,SUMIFS(rBP!$1:$1,rBP!$5:$5,MAX(rBP!$5:$5))))))</f>
        <v>377568.00000000006</v>
      </c>
      <c r="BT111" s="69">
        <f ca="1">IF(BT$5="",0,SUMPRODUCT(
INDIRECT(ADDRESS($P111,SUMIFS($1:$1,$5:$5,1))&amp;":"&amp;ADDRESS($P111,BT$1)),
INDIRECT("rBP!"&amp;ADDRESS($S111,SUMIFS(rBP!$1:$1,rBP!$5:$5,MAX(rBP!$5:$5)-BT$5+1))&amp;":"&amp;ADDRESS($S111,SUMIFS(rBP!$1:$1,rBP!$5:$5,MAX(rBP!$5:$5))))))</f>
        <v>377568.00000000006</v>
      </c>
      <c r="BU111" s="69">
        <f ca="1">IF(BU$5="",0,SUMPRODUCT(
INDIRECT(ADDRESS($P111,SUMIFS($1:$1,$5:$5,1))&amp;":"&amp;ADDRESS($P111,BU$1)),
INDIRECT("rBP!"&amp;ADDRESS($S111,SUMIFS(rBP!$1:$1,rBP!$5:$5,MAX(rBP!$5:$5)-BU$5+1))&amp;":"&amp;ADDRESS($S111,SUMIFS(rBP!$1:$1,rBP!$5:$5,MAX(rBP!$5:$5))))))</f>
        <v>377568.00000000006</v>
      </c>
      <c r="BV111" s="69">
        <f ca="1">IF(BV$5="",0,SUMPRODUCT(
INDIRECT(ADDRESS($P111,SUMIFS($1:$1,$5:$5,1))&amp;":"&amp;ADDRESS($P111,BV$1)),
INDIRECT("rBP!"&amp;ADDRESS($S111,SUMIFS(rBP!$1:$1,rBP!$5:$5,MAX(rBP!$5:$5)-BV$5+1))&amp;":"&amp;ADDRESS($S111,SUMIFS(rBP!$1:$1,rBP!$5:$5,MAX(rBP!$5:$5))))))</f>
        <v>0</v>
      </c>
      <c r="BW111" s="69">
        <f ca="1">IF(BW$5="",0,SUMPRODUCT(
INDIRECT(ADDRESS($P111,SUMIFS($1:$1,$5:$5,1))&amp;":"&amp;ADDRESS($P111,BW$1)),
INDIRECT("rBP!"&amp;ADDRESS($S111,SUMIFS(rBP!$1:$1,rBP!$5:$5,MAX(rBP!$5:$5)-BW$5+1))&amp;":"&amp;ADDRESS($S111,SUMIFS(rBP!$1:$1,rBP!$5:$5,MAX(rBP!$5:$5))))))</f>
        <v>0</v>
      </c>
      <c r="BX111" s="69">
        <f ca="1">IF(BX$5="",0,SUMPRODUCT(
INDIRECT(ADDRESS($P111,SUMIFS($1:$1,$5:$5,1))&amp;":"&amp;ADDRESS($P111,BX$1)),
INDIRECT("rBP!"&amp;ADDRESS($S111,SUMIFS(rBP!$1:$1,rBP!$5:$5,MAX(rBP!$5:$5)-BX$5+1))&amp;":"&amp;ADDRESS($S111,SUMIFS(rBP!$1:$1,rBP!$5:$5,MAX(rBP!$5:$5))))))</f>
        <v>0</v>
      </c>
      <c r="BY111" s="69">
        <f ca="1">IF(BY$5="",0,SUMPRODUCT(
INDIRECT(ADDRESS($P111,SUMIFS($1:$1,$5:$5,1))&amp;":"&amp;ADDRESS($P111,BY$1)),
INDIRECT("rBP!"&amp;ADDRESS($S111,SUMIFS(rBP!$1:$1,rBP!$5:$5,MAX(rBP!$5:$5)-BY$5+1))&amp;":"&amp;ADDRESS($S111,SUMIFS(rBP!$1:$1,rBP!$5:$5,MAX(rBP!$5:$5))))))</f>
        <v>0</v>
      </c>
      <c r="BZ111" s="69">
        <f ca="1">IF(BZ$5="",0,SUMPRODUCT(
INDIRECT(ADDRESS($P111,SUMIFS($1:$1,$5:$5,1))&amp;":"&amp;ADDRESS($P111,BZ$1)),
INDIRECT("rBP!"&amp;ADDRESS($S111,SUMIFS(rBP!$1:$1,rBP!$5:$5,MAX(rBP!$5:$5)-BZ$5+1))&amp;":"&amp;ADDRESS($S111,SUMIFS(rBP!$1:$1,rBP!$5:$5,MAX(rBP!$5:$5))))))</f>
        <v>0</v>
      </c>
      <c r="CA111" s="69">
        <f ca="1">IF(CA$5="",0,SUMPRODUCT(
INDIRECT(ADDRESS($P111,SUMIFS($1:$1,$5:$5,1))&amp;":"&amp;ADDRESS($P111,CA$1)),
INDIRECT("rBP!"&amp;ADDRESS($S111,SUMIFS(rBP!$1:$1,rBP!$5:$5,MAX(rBP!$5:$5)-CA$5+1))&amp;":"&amp;ADDRESS($S111,SUMIFS(rBP!$1:$1,rBP!$5:$5,MAX(rBP!$5:$5))))))</f>
        <v>0</v>
      </c>
      <c r="CB111" s="69">
        <f ca="1">IF(CB$5="",0,SUMPRODUCT(
INDIRECT(ADDRESS($P111,SUMIFS($1:$1,$5:$5,1))&amp;":"&amp;ADDRESS($P111,CB$1)),
INDIRECT("rBP!"&amp;ADDRESS($S111,SUMIFS(rBP!$1:$1,rBP!$5:$5,MAX(rBP!$5:$5)-CB$5+1))&amp;":"&amp;ADDRESS($S111,SUMIFS(rBP!$1:$1,rBP!$5:$5,MAX(rBP!$5:$5))))))</f>
        <v>0</v>
      </c>
      <c r="CC111" s="69">
        <f ca="1">IF(CC$5="",0,SUMPRODUCT(
INDIRECT(ADDRESS($P111,SUMIFS($1:$1,$5:$5,1))&amp;":"&amp;ADDRESS($P111,CC$1)),
INDIRECT("rBP!"&amp;ADDRESS($S111,SUMIFS(rBP!$1:$1,rBP!$5:$5,MAX(rBP!$5:$5)-CC$5+1))&amp;":"&amp;ADDRESS($S111,SUMIFS(rBP!$1:$1,rBP!$5:$5,MAX(rBP!$5:$5))))))</f>
        <v>0</v>
      </c>
      <c r="CD111" s="69">
        <f ca="1">IF(CD$5="",0,SUMPRODUCT(
INDIRECT(ADDRESS($P111,SUMIFS($1:$1,$5:$5,1))&amp;":"&amp;ADDRESS($P111,CD$1)),
INDIRECT("rBP!"&amp;ADDRESS($S111,SUMIFS(rBP!$1:$1,rBP!$5:$5,MAX(rBP!$5:$5)-CD$5+1))&amp;":"&amp;ADDRESS($S111,SUMIFS(rBP!$1:$1,rBP!$5:$5,MAX(rBP!$5:$5))))))</f>
        <v>0</v>
      </c>
      <c r="CE111" s="69">
        <f ca="1">IF(CE$5="",0,SUMPRODUCT(
INDIRECT(ADDRESS($P111,SUMIFS($1:$1,$5:$5,1))&amp;":"&amp;ADDRESS($P111,CE$1)),
INDIRECT("rBP!"&amp;ADDRESS($S111,SUMIFS(rBP!$1:$1,rBP!$5:$5,MAX(rBP!$5:$5)-CE$5+1))&amp;":"&amp;ADDRESS($S111,SUMIFS(rBP!$1:$1,rBP!$5:$5,MAX(rBP!$5:$5))))))</f>
        <v>0</v>
      </c>
      <c r="CF111" s="69">
        <f ca="1">IF(CF$5="",0,SUMPRODUCT(
INDIRECT(ADDRESS($P111,SUMIFS($1:$1,$5:$5,1))&amp;":"&amp;ADDRESS($P111,CF$1)),
INDIRECT("rBP!"&amp;ADDRESS($S111,SUMIFS(rBP!$1:$1,rBP!$5:$5,MAX(rBP!$5:$5)-CF$5+1))&amp;":"&amp;ADDRESS($S111,SUMIFS(rBP!$1:$1,rBP!$5:$5,MAX(rBP!$5:$5))))))</f>
        <v>0</v>
      </c>
      <c r="CG111" s="69">
        <f ca="1">IF(CG$5="",0,SUMPRODUCT(
INDIRECT(ADDRESS($P111,SUMIFS($1:$1,$5:$5,1))&amp;":"&amp;ADDRESS($P111,CG$1)),
INDIRECT("rBP!"&amp;ADDRESS($S111,SUMIFS(rBP!$1:$1,rBP!$5:$5,MAX(rBP!$5:$5)-CG$5+1))&amp;":"&amp;ADDRESS($S111,SUMIFS(rBP!$1:$1,rBP!$5:$5,MAX(rBP!$5:$5))))))</f>
        <v>0</v>
      </c>
      <c r="CH111" s="69">
        <f ca="1">IF(CH$5="",0,SUMPRODUCT(
INDIRECT(ADDRESS($P111,SUMIFS($1:$1,$5:$5,1))&amp;":"&amp;ADDRESS($P111,CH$1)),
INDIRECT("rBP!"&amp;ADDRESS($S111,SUMIFS(rBP!$1:$1,rBP!$5:$5,MAX(rBP!$5:$5)-CH$5+1))&amp;":"&amp;ADDRESS($S111,SUMIFS(rBP!$1:$1,rBP!$5:$5,MAX(rBP!$5:$5))))))</f>
        <v>0</v>
      </c>
      <c r="CI111" s="69">
        <f ca="1">IF(CI$5="",0,SUMPRODUCT(
INDIRECT(ADDRESS($P111,SUMIFS($1:$1,$5:$5,1))&amp;":"&amp;ADDRESS($P111,CI$1)),
INDIRECT("rBP!"&amp;ADDRESS($S111,SUMIFS(rBP!$1:$1,rBP!$5:$5,MAX(rBP!$5:$5)-CI$5+1))&amp;":"&amp;ADDRESS($S111,SUMIFS(rBP!$1:$1,rBP!$5:$5,MAX(rBP!$5:$5))))))</f>
        <v>0</v>
      </c>
      <c r="CJ111" s="69">
        <f ca="1">IF(CJ$5="",0,SUMPRODUCT(
INDIRECT(ADDRESS($P111,SUMIFS($1:$1,$5:$5,1))&amp;":"&amp;ADDRESS($P111,CJ$1)),
INDIRECT("rBP!"&amp;ADDRESS($S111,SUMIFS(rBP!$1:$1,rBP!$5:$5,MAX(rBP!$5:$5)-CJ$5+1))&amp;":"&amp;ADDRESS($S111,SUMIFS(rBP!$1:$1,rBP!$5:$5,MAX(rBP!$5:$5))))))</f>
        <v>0</v>
      </c>
      <c r="CK111" s="69">
        <f ca="1">IF(CK$5="",0,SUMPRODUCT(
INDIRECT(ADDRESS($P111,SUMIFS($1:$1,$5:$5,1))&amp;":"&amp;ADDRESS($P111,CK$1)),
INDIRECT("rBP!"&amp;ADDRESS($S111,SUMIFS(rBP!$1:$1,rBP!$5:$5,MAX(rBP!$5:$5)-CK$5+1))&amp;":"&amp;ADDRESS($S111,SUMIFS(rBP!$1:$1,rBP!$5:$5,MAX(rBP!$5:$5))))))</f>
        <v>0</v>
      </c>
      <c r="CL111" s="69">
        <f ca="1">IF(CL$5="",0,SUMPRODUCT(
INDIRECT(ADDRESS($P111,SUMIFS($1:$1,$5:$5,1))&amp;":"&amp;ADDRESS($P111,CL$1)),
INDIRECT("rBP!"&amp;ADDRESS($S111,SUMIFS(rBP!$1:$1,rBP!$5:$5,MAX(rBP!$5:$5)-CL$5+1))&amp;":"&amp;ADDRESS($S111,SUMIFS(rBP!$1:$1,rBP!$5:$5,MAX(rBP!$5:$5))))))</f>
        <v>0</v>
      </c>
      <c r="CM111" s="69">
        <f ca="1">IF(CM$5="",0,SUMPRODUCT(
INDIRECT(ADDRESS($P111,SUMIFS($1:$1,$5:$5,1))&amp;":"&amp;ADDRESS($P111,CM$1)),
INDIRECT("rBP!"&amp;ADDRESS($S111,SUMIFS(rBP!$1:$1,rBP!$5:$5,MAX(rBP!$5:$5)-CM$5+1))&amp;":"&amp;ADDRESS($S111,SUMIFS(rBP!$1:$1,rBP!$5:$5,MAX(rBP!$5:$5))))))</f>
        <v>0</v>
      </c>
      <c r="CN111" s="69">
        <f ca="1">IF(CN$5="",0,SUMPRODUCT(
INDIRECT(ADDRESS($P111,SUMIFS($1:$1,$5:$5,1))&amp;":"&amp;ADDRESS($P111,CN$1)),
INDIRECT("rBP!"&amp;ADDRESS($S111,SUMIFS(rBP!$1:$1,rBP!$5:$5,MAX(rBP!$5:$5)-CN$5+1))&amp;":"&amp;ADDRESS($S111,SUMIFS(rBP!$1:$1,rBP!$5:$5,MAX(rBP!$5:$5))))))</f>
        <v>0</v>
      </c>
      <c r="CO111" s="69">
        <f ca="1">IF(CO$5="",0,SUMPRODUCT(
INDIRECT(ADDRESS($P111,SUMIFS($1:$1,$5:$5,1))&amp;":"&amp;ADDRESS($P111,CO$1)),
INDIRECT("rBP!"&amp;ADDRESS($S111,SUMIFS(rBP!$1:$1,rBP!$5:$5,MAX(rBP!$5:$5)-CO$5+1))&amp;":"&amp;ADDRESS($S111,SUMIFS(rBP!$1:$1,rBP!$5:$5,MAX(rBP!$5:$5))))))</f>
        <v>0</v>
      </c>
      <c r="CP111" s="69">
        <f ca="1">IF(CP$5="",0,SUMPRODUCT(
INDIRECT(ADDRESS($P111,SUMIFS($1:$1,$5:$5,1))&amp;":"&amp;ADDRESS($P111,CP$1)),
INDIRECT("rBP!"&amp;ADDRESS($S111,SUMIFS(rBP!$1:$1,rBP!$5:$5,MAX(rBP!$5:$5)-CP$5+1))&amp;":"&amp;ADDRESS($S111,SUMIFS(rBP!$1:$1,rBP!$5:$5,MAX(rBP!$5:$5))))))</f>
        <v>0</v>
      </c>
      <c r="CQ111" s="69">
        <f ca="1">IF(CQ$5="",0,SUMPRODUCT(
INDIRECT(ADDRESS($P111,SUMIFS($1:$1,$5:$5,1))&amp;":"&amp;ADDRESS($P111,CQ$1)),
INDIRECT("rBP!"&amp;ADDRESS($S111,SUMIFS(rBP!$1:$1,rBP!$5:$5,MAX(rBP!$5:$5)-CQ$5+1))&amp;":"&amp;ADDRESS($S111,SUMIFS(rBP!$1:$1,rBP!$5:$5,MAX(rBP!$5:$5))))))</f>
        <v>0</v>
      </c>
      <c r="CR111" s="69">
        <f ca="1">IF(CR$5="",0,SUMPRODUCT(
INDIRECT(ADDRESS($P111,SUMIFS($1:$1,$5:$5,1))&amp;":"&amp;ADDRESS($P111,CR$1)),
INDIRECT("rBP!"&amp;ADDRESS($S111,SUMIFS(rBP!$1:$1,rBP!$5:$5,MAX(rBP!$5:$5)-CR$5+1))&amp;":"&amp;ADDRESS($S111,SUMIFS(rBP!$1:$1,rBP!$5:$5,MAX(rBP!$5:$5))))))</f>
        <v>0</v>
      </c>
      <c r="CS111" s="69">
        <f ca="1">IF(CS$5="",0,SUMPRODUCT(
INDIRECT(ADDRESS($P111,SUMIFS($1:$1,$5:$5,1))&amp;":"&amp;ADDRESS($P111,CS$1)),
INDIRECT("rBP!"&amp;ADDRESS($S111,SUMIFS(rBP!$1:$1,rBP!$5:$5,MAX(rBP!$5:$5)-CS$5+1))&amp;":"&amp;ADDRESS($S111,SUMIFS(rBP!$1:$1,rBP!$5:$5,MAX(rBP!$5:$5))))))</f>
        <v>0</v>
      </c>
      <c r="CT111" s="69">
        <f ca="1">IF(CT$5="",0,SUMPRODUCT(
INDIRECT(ADDRESS($P111,SUMIFS($1:$1,$5:$5,1))&amp;":"&amp;ADDRESS($P111,CT$1)),
INDIRECT("rBP!"&amp;ADDRESS($S111,SUMIFS(rBP!$1:$1,rBP!$5:$5,MAX(rBP!$5:$5)-CT$5+1))&amp;":"&amp;ADDRESS($S111,SUMIFS(rBP!$1:$1,rBP!$5:$5,MAX(rBP!$5:$5))))))</f>
        <v>0</v>
      </c>
    </row>
    <row r="112" spans="1:98" s="27" customFormat="1" ht="12" x14ac:dyDescent="0.25">
      <c r="A112" s="26">
        <f>ROW()</f>
        <v>112</v>
      </c>
      <c r="E112" s="24"/>
      <c r="F112" s="66" t="str">
        <f>F109</f>
        <v>Поступление ГП на склад ГП</v>
      </c>
      <c r="G112" s="27" t="str">
        <f>BP!$F$23</f>
        <v>Материал</v>
      </c>
      <c r="M112" s="2" t="str">
        <f>Lists!$R$8</f>
        <v>руб.</v>
      </c>
      <c r="P112" s="71">
        <f t="shared" si="15"/>
        <v>7</v>
      </c>
      <c r="R112" s="24"/>
      <c r="S112" s="71">
        <f>BP!$A167</f>
        <v>167</v>
      </c>
      <c r="T112" s="67"/>
      <c r="U112" s="67"/>
      <c r="V112" s="75"/>
      <c r="W112" s="29">
        <f ca="1">SUM(INDIRECT(ADDRESS(ROW(),SUMIFS($1:$1,$5:$5,1))):INDIRECT(ADDRESS(ROW(),SUMIFS($1:$1,$5:$5,MAX($5:$5)))))</f>
        <v>10437912.800000001</v>
      </c>
      <c r="X112" s="67"/>
      <c r="Y112" s="67"/>
      <c r="Z112" s="69">
        <f ca="1">IF(Z$5="",0,SUMPRODUCT(
INDIRECT(ADDRESS($P112,SUMIFS($1:$1,$5:$5,1))&amp;":"&amp;ADDRESS($P112,Z$1)),
INDIRECT("rBP!"&amp;ADDRESS($S112,SUMIFS(rBP!$1:$1,rBP!$5:$5,MAX(rBP!$5:$5)-Z$5+1))&amp;":"&amp;ADDRESS($S112,SUMIFS(rBP!$1:$1,rBP!$5:$5,MAX(rBP!$5:$5))))))</f>
        <v>0</v>
      </c>
      <c r="AA112" s="69">
        <f ca="1">IF(AA$5="",0,SUMPRODUCT(
INDIRECT(ADDRESS($P112,SUMIFS($1:$1,$5:$5,1))&amp;":"&amp;ADDRESS($P112,AA$1)),
INDIRECT("rBP!"&amp;ADDRESS($S112,SUMIFS(rBP!$1:$1,rBP!$5:$5,MAX(rBP!$5:$5)-AA$5+1))&amp;":"&amp;ADDRESS($S112,SUMIFS(rBP!$1:$1,rBP!$5:$5,MAX(rBP!$5:$5))))))</f>
        <v>0</v>
      </c>
      <c r="AB112" s="69">
        <f ca="1">IF(AB$5="",0,SUMPRODUCT(
INDIRECT(ADDRESS($P112,SUMIFS($1:$1,$5:$5,1))&amp;":"&amp;ADDRESS($P112,AB$1)),
INDIRECT("rBP!"&amp;ADDRESS($S112,SUMIFS(rBP!$1:$1,rBP!$5:$5,MAX(rBP!$5:$5)-AB$5+1))&amp;":"&amp;ADDRESS($S112,SUMIFS(rBP!$1:$1,rBP!$5:$5,MAX(rBP!$5:$5))))))</f>
        <v>0</v>
      </c>
      <c r="AC112" s="69">
        <f ca="1">IF(AC$5="",0,SUMPRODUCT(
INDIRECT(ADDRESS($P112,SUMIFS($1:$1,$5:$5,1))&amp;":"&amp;ADDRESS($P112,AC$1)),
INDIRECT("rBP!"&amp;ADDRESS($S112,SUMIFS(rBP!$1:$1,rBP!$5:$5,MAX(rBP!$5:$5)-AC$5+1))&amp;":"&amp;ADDRESS($S112,SUMIFS(rBP!$1:$1,rBP!$5:$5,MAX(rBP!$5:$5))))))</f>
        <v>0</v>
      </c>
      <c r="AD112" s="69">
        <f ca="1">IF(AD$5="",0,SUMPRODUCT(
INDIRECT(ADDRESS($P112,SUMIFS($1:$1,$5:$5,1))&amp;":"&amp;ADDRESS($P112,AD$1)),
INDIRECT("rBP!"&amp;ADDRESS($S112,SUMIFS(rBP!$1:$1,rBP!$5:$5,MAX(rBP!$5:$5)-AD$5+1))&amp;":"&amp;ADDRESS($S112,SUMIFS(rBP!$1:$1,rBP!$5:$5,MAX(rBP!$5:$5))))))</f>
        <v>0</v>
      </c>
      <c r="AE112" s="69">
        <f ca="1">IF(AE$5="",0,SUMPRODUCT(
INDIRECT(ADDRESS($P112,SUMIFS($1:$1,$5:$5,1))&amp;":"&amp;ADDRESS($P112,AE$1)),
INDIRECT("rBP!"&amp;ADDRESS($S112,SUMIFS(rBP!$1:$1,rBP!$5:$5,MAX(rBP!$5:$5)-AE$5+1))&amp;":"&amp;ADDRESS($S112,SUMIFS(rBP!$1:$1,rBP!$5:$5,MAX(rBP!$5:$5))))))</f>
        <v>0</v>
      </c>
      <c r="AF112" s="69">
        <f ca="1">IF(AF$5="",0,SUMPRODUCT(
INDIRECT(ADDRESS($P112,SUMIFS($1:$1,$5:$5,1))&amp;":"&amp;ADDRESS($P112,AF$1)),
INDIRECT("rBP!"&amp;ADDRESS($S112,SUMIFS(rBP!$1:$1,rBP!$5:$5,MAX(rBP!$5:$5)-AF$5+1))&amp;":"&amp;ADDRESS($S112,SUMIFS(rBP!$1:$1,rBP!$5:$5,MAX(rBP!$5:$5))))))</f>
        <v>0</v>
      </c>
      <c r="AG112" s="69">
        <f ca="1">IF(AG$5="",0,SUMPRODUCT(
INDIRECT(ADDRESS($P112,SUMIFS($1:$1,$5:$5,1))&amp;":"&amp;ADDRESS($P112,AG$1)),
INDIRECT("rBP!"&amp;ADDRESS($S112,SUMIFS(rBP!$1:$1,rBP!$5:$5,MAX(rBP!$5:$5)-AG$5+1))&amp;":"&amp;ADDRESS($S112,SUMIFS(rBP!$1:$1,rBP!$5:$5,MAX(rBP!$5:$5))))))</f>
        <v>0</v>
      </c>
      <c r="AH112" s="69">
        <f ca="1">IF(AH$5="",0,SUMPRODUCT(
INDIRECT(ADDRESS($P112,SUMIFS($1:$1,$5:$5,1))&amp;":"&amp;ADDRESS($P112,AH$1)),
INDIRECT("rBP!"&amp;ADDRESS($S112,SUMIFS(rBP!$1:$1,rBP!$5:$5,MAX(rBP!$5:$5)-AH$5+1))&amp;":"&amp;ADDRESS($S112,SUMIFS(rBP!$1:$1,rBP!$5:$5,MAX(rBP!$5:$5))))))</f>
        <v>560</v>
      </c>
      <c r="AI112" s="69">
        <f ca="1">IF(AI$5="",0,SUMPRODUCT(
INDIRECT(ADDRESS($P112,SUMIFS($1:$1,$5:$5,1))&amp;":"&amp;ADDRESS($P112,AI$1)),
INDIRECT("rBP!"&amp;ADDRESS($S112,SUMIFS(rBP!$1:$1,rBP!$5:$5,MAX(rBP!$5:$5)-AI$5+1))&amp;":"&amp;ADDRESS($S112,SUMIFS(rBP!$1:$1,rBP!$5:$5,MAX(rBP!$5:$5))))))</f>
        <v>2240</v>
      </c>
      <c r="AJ112" s="69">
        <f ca="1">IF(AJ$5="",0,SUMPRODUCT(
INDIRECT(ADDRESS($P112,SUMIFS($1:$1,$5:$5,1))&amp;":"&amp;ADDRESS($P112,AJ$1)),
INDIRECT("rBP!"&amp;ADDRESS($S112,SUMIFS(rBP!$1:$1,rBP!$5:$5,MAX(rBP!$5:$5)-AJ$5+1))&amp;":"&amp;ADDRESS($S112,SUMIFS(rBP!$1:$1,rBP!$5:$5,MAX(rBP!$5:$5))))))</f>
        <v>4032</v>
      </c>
      <c r="AK112" s="69">
        <f ca="1">IF(AK$5="",0,SUMPRODUCT(
INDIRECT(ADDRESS($P112,SUMIFS($1:$1,$5:$5,1))&amp;":"&amp;ADDRESS($P112,AK$1)),
INDIRECT("rBP!"&amp;ADDRESS($S112,SUMIFS(rBP!$1:$1,rBP!$5:$5,MAX(rBP!$5:$5)-AK$5+1))&amp;":"&amp;ADDRESS($S112,SUMIFS(rBP!$1:$1,rBP!$5:$5,MAX(rBP!$5:$5))))))</f>
        <v>5894</v>
      </c>
      <c r="AL112" s="69">
        <f ca="1">IF(AL$5="",0,SUMPRODUCT(
INDIRECT(ADDRESS($P112,SUMIFS($1:$1,$5:$5,1))&amp;":"&amp;ADDRESS($P112,AL$1)),
INDIRECT("rBP!"&amp;ADDRESS($S112,SUMIFS(rBP!$1:$1,rBP!$5:$5,MAX(rBP!$5:$5)-AL$5+1))&amp;":"&amp;ADDRESS($S112,SUMIFS(rBP!$1:$1,rBP!$5:$5,MAX(rBP!$5:$5))))))</f>
        <v>7518</v>
      </c>
      <c r="AM112" s="69">
        <f ca="1">IF(AM$5="",0,SUMPRODUCT(
INDIRECT(ADDRESS($P112,SUMIFS($1:$1,$5:$5,1))&amp;":"&amp;ADDRESS($P112,AM$1)),
INDIRECT("rBP!"&amp;ADDRESS($S112,SUMIFS(rBP!$1:$1,rBP!$5:$5,MAX(rBP!$5:$5)-AM$5+1))&amp;":"&amp;ADDRESS($S112,SUMIFS(rBP!$1:$1,rBP!$5:$5,MAX(rBP!$5:$5))))))</f>
        <v>9875.6000000000022</v>
      </c>
      <c r="AN112" s="69">
        <f ca="1">IF(AN$5="",0,SUMPRODUCT(
INDIRECT(ADDRESS($P112,SUMIFS($1:$1,$5:$5,1))&amp;":"&amp;ADDRESS($P112,AN$1)),
INDIRECT("rBP!"&amp;ADDRESS($S112,SUMIFS(rBP!$1:$1,rBP!$5:$5,MAX(rBP!$5:$5)-AN$5+1))&amp;":"&amp;ADDRESS($S112,SUMIFS(rBP!$1:$1,rBP!$5:$5,MAX(rBP!$5:$5))))))</f>
        <v>16035.600000000002</v>
      </c>
      <c r="AO112" s="69">
        <f ca="1">IF(AO$5="",0,SUMPRODUCT(
INDIRECT(ADDRESS($P112,SUMIFS($1:$1,$5:$5,1))&amp;":"&amp;ADDRESS($P112,AO$1)),
INDIRECT("rBP!"&amp;ADDRESS($S112,SUMIFS(rBP!$1:$1,rBP!$5:$5,MAX(rBP!$5:$5)-AO$5+1))&amp;":"&amp;ADDRESS($S112,SUMIFS(rBP!$1:$1,rBP!$5:$5,MAX(rBP!$5:$5))))))</f>
        <v>26406.799999999999</v>
      </c>
      <c r="AP112" s="69">
        <f ca="1">IF(AP$5="",0,SUMPRODUCT(
INDIRECT(ADDRESS($P112,SUMIFS($1:$1,$5:$5,1))&amp;":"&amp;ADDRESS($P112,AP$1)),
INDIRECT("rBP!"&amp;ADDRESS($S112,SUMIFS(rBP!$1:$1,rBP!$5:$5,MAX(rBP!$5:$5)-AP$5+1))&amp;":"&amp;ADDRESS($S112,SUMIFS(rBP!$1:$1,rBP!$5:$5,MAX(rBP!$5:$5))))))</f>
        <v>41295.799999999996</v>
      </c>
      <c r="AQ112" s="69">
        <f ca="1">IF(AQ$5="",0,SUMPRODUCT(
INDIRECT(ADDRESS($P112,SUMIFS($1:$1,$5:$5,1))&amp;":"&amp;ADDRESS($P112,AQ$1)),
INDIRECT("rBP!"&amp;ADDRESS($S112,SUMIFS(rBP!$1:$1,rBP!$5:$5,MAX(rBP!$5:$5)-AQ$5+1))&amp;":"&amp;ADDRESS($S112,SUMIFS(rBP!$1:$1,rBP!$5:$5,MAX(rBP!$5:$5))))))</f>
        <v>60158</v>
      </c>
      <c r="AR112" s="69">
        <f ca="1">IF(AR$5="",0,SUMPRODUCT(
INDIRECT(ADDRESS($P112,SUMIFS($1:$1,$5:$5,1))&amp;":"&amp;ADDRESS($P112,AR$1)),
INDIRECT("rBP!"&amp;ADDRESS($S112,SUMIFS(rBP!$1:$1,rBP!$5:$5,MAX(rBP!$5:$5)-AR$5+1))&amp;":"&amp;ADDRESS($S112,SUMIFS(rBP!$1:$1,rBP!$5:$5,MAX(rBP!$5:$5))))))</f>
        <v>81363.8</v>
      </c>
      <c r="AS112" s="69">
        <f ca="1">IF(AS$5="",0,SUMPRODUCT(
INDIRECT(ADDRESS($P112,SUMIFS($1:$1,$5:$5,1))&amp;":"&amp;ADDRESS($P112,AS$1)),
INDIRECT("rBP!"&amp;ADDRESS($S112,SUMIFS(rBP!$1:$1,rBP!$5:$5,MAX(rBP!$5:$5)-AS$5+1))&amp;":"&amp;ADDRESS($S112,SUMIFS(rBP!$1:$1,rBP!$5:$5,MAX(rBP!$5:$5))))))</f>
        <v>103961.2</v>
      </c>
      <c r="AT112" s="69">
        <f ca="1">IF(AT$5="",0,SUMPRODUCT(
INDIRECT(ADDRESS($P112,SUMIFS($1:$1,$5:$5,1))&amp;":"&amp;ADDRESS($P112,AT$1)),
INDIRECT("rBP!"&amp;ADDRESS($S112,SUMIFS(rBP!$1:$1,rBP!$5:$5,MAX(rBP!$5:$5)-AT$5+1))&amp;":"&amp;ADDRESS($S112,SUMIFS(rBP!$1:$1,rBP!$5:$5,MAX(rBP!$5:$5))))))</f>
        <v>127281</v>
      </c>
      <c r="AU112" s="69">
        <f ca="1">IF(AU$5="",0,SUMPRODUCT(
INDIRECT(ADDRESS($P112,SUMIFS($1:$1,$5:$5,1))&amp;":"&amp;ADDRESS($P112,AU$1)),
INDIRECT("rBP!"&amp;ADDRESS($S112,SUMIFS(rBP!$1:$1,rBP!$5:$5,MAX(rBP!$5:$5)-AU$5+1))&amp;":"&amp;ADDRESS($S112,SUMIFS(rBP!$1:$1,rBP!$5:$5,MAX(rBP!$5:$5))))))</f>
        <v>150983</v>
      </c>
      <c r="AV112" s="69">
        <f ca="1">IF(AV$5="",0,SUMPRODUCT(
INDIRECT(ADDRESS($P112,SUMIFS($1:$1,$5:$5,1))&amp;":"&amp;ADDRESS($P112,AV$1)),
INDIRECT("rBP!"&amp;ADDRESS($S112,SUMIFS(rBP!$1:$1,rBP!$5:$5,MAX(rBP!$5:$5)-AV$5+1))&amp;":"&amp;ADDRESS($S112,SUMIFS(rBP!$1:$1,rBP!$5:$5,MAX(rBP!$5:$5))))))</f>
        <v>174853</v>
      </c>
      <c r="AW112" s="69">
        <f ca="1">IF(AW$5="",0,SUMPRODUCT(
INDIRECT(ADDRESS($P112,SUMIFS($1:$1,$5:$5,1))&amp;":"&amp;ADDRESS($P112,AW$1)),
INDIRECT("rBP!"&amp;ADDRESS($S112,SUMIFS(rBP!$1:$1,rBP!$5:$5,MAX(rBP!$5:$5)-AW$5+1))&amp;":"&amp;ADDRESS($S112,SUMIFS(rBP!$1:$1,rBP!$5:$5,MAX(rBP!$5:$5))))))</f>
        <v>198765</v>
      </c>
      <c r="AX112" s="69">
        <f ca="1">IF(AX$5="",0,SUMPRODUCT(
INDIRECT(ADDRESS($P112,SUMIFS($1:$1,$5:$5,1))&amp;":"&amp;ADDRESS($P112,AX$1)),
INDIRECT("rBP!"&amp;ADDRESS($S112,SUMIFS(rBP!$1:$1,rBP!$5:$5,MAX(rBP!$5:$5)-AX$5+1))&amp;":"&amp;ADDRESS($S112,SUMIFS(rBP!$1:$1,rBP!$5:$5,MAX(rBP!$5:$5))))))</f>
        <v>222698</v>
      </c>
      <c r="AY112" s="69">
        <f ca="1">IF(AY$5="",0,SUMPRODUCT(
INDIRECT(ADDRESS($P112,SUMIFS($1:$1,$5:$5,1))&amp;":"&amp;ADDRESS($P112,AY$1)),
INDIRECT("rBP!"&amp;ADDRESS($S112,SUMIFS(rBP!$1:$1,rBP!$5:$5,MAX(rBP!$5:$5)-AY$5+1))&amp;":"&amp;ADDRESS($S112,SUMIFS(rBP!$1:$1,rBP!$5:$5,MAX(rBP!$5:$5))))))</f>
        <v>246638</v>
      </c>
      <c r="AZ112" s="69">
        <f ca="1">IF(AZ$5="",0,SUMPRODUCT(
INDIRECT(ADDRESS($P112,SUMIFS($1:$1,$5:$5,1))&amp;":"&amp;ADDRESS($P112,AZ$1)),
INDIRECT("rBP!"&amp;ADDRESS($S112,SUMIFS(rBP!$1:$1,rBP!$5:$5,MAX(rBP!$5:$5)-AZ$5+1))&amp;":"&amp;ADDRESS($S112,SUMIFS(rBP!$1:$1,rBP!$5:$5,MAX(rBP!$5:$5))))))</f>
        <v>270578</v>
      </c>
      <c r="BA112" s="69">
        <f ca="1">IF(BA$5="",0,SUMPRODUCT(
INDIRECT(ADDRESS($P112,SUMIFS($1:$1,$5:$5,1))&amp;":"&amp;ADDRESS($P112,BA$1)),
INDIRECT("rBP!"&amp;ADDRESS($S112,SUMIFS(rBP!$1:$1,rBP!$5:$5,MAX(rBP!$5:$5)-BA$5+1))&amp;":"&amp;ADDRESS($S112,SUMIFS(rBP!$1:$1,rBP!$5:$5,MAX(rBP!$5:$5))))))</f>
        <v>294518</v>
      </c>
      <c r="BB112" s="69">
        <f ca="1">IF(BB$5="",0,SUMPRODUCT(
INDIRECT(ADDRESS($P112,SUMIFS($1:$1,$5:$5,1))&amp;":"&amp;ADDRESS($P112,BB$1)),
INDIRECT("rBP!"&amp;ADDRESS($S112,SUMIFS(rBP!$1:$1,rBP!$5:$5,MAX(rBP!$5:$5)-BB$5+1))&amp;":"&amp;ADDRESS($S112,SUMIFS(rBP!$1:$1,rBP!$5:$5,MAX(rBP!$5:$5))))))</f>
        <v>318458</v>
      </c>
      <c r="BC112" s="69">
        <f ca="1">IF(BC$5="",0,SUMPRODUCT(
INDIRECT(ADDRESS($P112,SUMIFS($1:$1,$5:$5,1))&amp;":"&amp;ADDRESS($P112,BC$1)),
INDIRECT("rBP!"&amp;ADDRESS($S112,SUMIFS(rBP!$1:$1,rBP!$5:$5,MAX(rBP!$5:$5)-BC$5+1))&amp;":"&amp;ADDRESS($S112,SUMIFS(rBP!$1:$1,rBP!$5:$5,MAX(rBP!$5:$5))))))</f>
        <v>342398</v>
      </c>
      <c r="BD112" s="69">
        <f ca="1">IF(BD$5="",0,SUMPRODUCT(
INDIRECT(ADDRESS($P112,SUMIFS($1:$1,$5:$5,1))&amp;":"&amp;ADDRESS($P112,BD$1)),
INDIRECT("rBP!"&amp;ADDRESS($S112,SUMIFS(rBP!$1:$1,rBP!$5:$5,MAX(rBP!$5:$5)-BD$5+1))&amp;":"&amp;ADDRESS($S112,SUMIFS(rBP!$1:$1,rBP!$5:$5,MAX(rBP!$5:$5))))))</f>
        <v>366338</v>
      </c>
      <c r="BE112" s="69">
        <f ca="1">IF(BE$5="",0,SUMPRODUCT(
INDIRECT(ADDRESS($P112,SUMIFS($1:$1,$5:$5,1))&amp;":"&amp;ADDRESS($P112,BE$1)),
INDIRECT("rBP!"&amp;ADDRESS($S112,SUMIFS(rBP!$1:$1,rBP!$5:$5,MAX(rBP!$5:$5)-BE$5+1))&amp;":"&amp;ADDRESS($S112,SUMIFS(rBP!$1:$1,rBP!$5:$5,MAX(rBP!$5:$5))))))</f>
        <v>388878</v>
      </c>
      <c r="BF112" s="69">
        <f ca="1">IF(BF$5="",0,SUMPRODUCT(
INDIRECT(ADDRESS($P112,SUMIFS($1:$1,$5:$5,1))&amp;":"&amp;ADDRESS($P112,BF$1)),
INDIRECT("rBP!"&amp;ADDRESS($S112,SUMIFS(rBP!$1:$1,rBP!$5:$5,MAX(rBP!$5:$5)-BF$5+1))&amp;":"&amp;ADDRESS($S112,SUMIFS(rBP!$1:$1,rBP!$5:$5,MAX(rBP!$5:$5))))))</f>
        <v>407218</v>
      </c>
      <c r="BG112" s="69">
        <f ca="1">IF(BG$5="",0,SUMPRODUCT(
INDIRECT(ADDRESS($P112,SUMIFS($1:$1,$5:$5,1))&amp;":"&amp;ADDRESS($P112,BG$1)),
INDIRECT("rBP!"&amp;ADDRESS($S112,SUMIFS(rBP!$1:$1,rBP!$5:$5,MAX(rBP!$5:$5)-BG$5+1))&amp;":"&amp;ADDRESS($S112,SUMIFS(rBP!$1:$1,rBP!$5:$5,MAX(rBP!$5:$5))))))</f>
        <v>421078</v>
      </c>
      <c r="BH112" s="69">
        <f ca="1">IF(BH$5="",0,SUMPRODUCT(
INDIRECT(ADDRESS($P112,SUMIFS($1:$1,$5:$5,1))&amp;":"&amp;ADDRESS($P112,BH$1)),
INDIRECT("rBP!"&amp;ADDRESS($S112,SUMIFS(rBP!$1:$1,rBP!$5:$5,MAX(rBP!$5:$5)-BH$5+1))&amp;":"&amp;ADDRESS($S112,SUMIFS(rBP!$1:$1,rBP!$5:$5,MAX(rBP!$5:$5))))))</f>
        <v>430283</v>
      </c>
      <c r="BI112" s="69">
        <f ca="1">IF(BI$5="",0,SUMPRODUCT(
INDIRECT(ADDRESS($P112,SUMIFS($1:$1,$5:$5,1))&amp;":"&amp;ADDRESS($P112,BI$1)),
INDIRECT("rBP!"&amp;ADDRESS($S112,SUMIFS(rBP!$1:$1,rBP!$5:$5,MAX(rBP!$5:$5)-BI$5+1))&amp;":"&amp;ADDRESS($S112,SUMIFS(rBP!$1:$1,rBP!$5:$5,MAX(rBP!$5:$5))))))</f>
        <v>435428</v>
      </c>
      <c r="BJ112" s="69">
        <f ca="1">IF(BJ$5="",0,SUMPRODUCT(
INDIRECT(ADDRESS($P112,SUMIFS($1:$1,$5:$5,1))&amp;":"&amp;ADDRESS($P112,BJ$1)),
INDIRECT("rBP!"&amp;ADDRESS($S112,SUMIFS(rBP!$1:$1,rBP!$5:$5,MAX(rBP!$5:$5)-BJ$5+1))&amp;":"&amp;ADDRESS($S112,SUMIFS(rBP!$1:$1,rBP!$5:$5,MAX(rBP!$5:$5))))))</f>
        <v>438179</v>
      </c>
      <c r="BK112" s="69">
        <f ca="1">IF(BK$5="",0,SUMPRODUCT(
INDIRECT(ADDRESS($P112,SUMIFS($1:$1,$5:$5,1))&amp;":"&amp;ADDRESS($P112,BK$1)),
INDIRECT("rBP!"&amp;ADDRESS($S112,SUMIFS(rBP!$1:$1,rBP!$5:$5,MAX(rBP!$5:$5)-BK$5+1))&amp;":"&amp;ADDRESS($S112,SUMIFS(rBP!$1:$1,rBP!$5:$5,MAX(rBP!$5:$5))))))</f>
        <v>439530</v>
      </c>
      <c r="BL112" s="69">
        <f ca="1">IF(BL$5="",0,SUMPRODUCT(
INDIRECT(ADDRESS($P112,SUMIFS($1:$1,$5:$5,1))&amp;":"&amp;ADDRESS($P112,BL$1)),
INDIRECT("rBP!"&amp;ADDRESS($S112,SUMIFS(rBP!$1:$1,rBP!$5:$5,MAX(rBP!$5:$5)-BL$5+1))&amp;":"&amp;ADDRESS($S112,SUMIFS(rBP!$1:$1,rBP!$5:$5,MAX(rBP!$5:$5))))))</f>
        <v>440153</v>
      </c>
      <c r="BM112" s="69">
        <f ca="1">IF(BM$5="",0,SUMPRODUCT(
INDIRECT(ADDRESS($P112,SUMIFS($1:$1,$5:$5,1))&amp;":"&amp;ADDRESS($P112,BM$1)),
INDIRECT("rBP!"&amp;ADDRESS($S112,SUMIFS(rBP!$1:$1,rBP!$5:$5,MAX(rBP!$5:$5)-BM$5+1))&amp;":"&amp;ADDRESS($S112,SUMIFS(rBP!$1:$1,rBP!$5:$5,MAX(rBP!$5:$5))))))</f>
        <v>440391</v>
      </c>
      <c r="BN112" s="69">
        <f ca="1">IF(BN$5="",0,SUMPRODUCT(
INDIRECT(ADDRESS($P112,SUMIFS($1:$1,$5:$5,1))&amp;":"&amp;ADDRESS($P112,BN$1)),
INDIRECT("rBP!"&amp;ADDRESS($S112,SUMIFS(rBP!$1:$1,rBP!$5:$5,MAX(rBP!$5:$5)-BN$5+1))&amp;":"&amp;ADDRESS($S112,SUMIFS(rBP!$1:$1,rBP!$5:$5,MAX(rBP!$5:$5))))))</f>
        <v>440461</v>
      </c>
      <c r="BO112" s="69">
        <f ca="1">IF(BO$5="",0,SUMPRODUCT(
INDIRECT(ADDRESS($P112,SUMIFS($1:$1,$5:$5,1))&amp;":"&amp;ADDRESS($P112,BO$1)),
INDIRECT("rBP!"&amp;ADDRESS($S112,SUMIFS(rBP!$1:$1,rBP!$5:$5,MAX(rBP!$5:$5)-BO$5+1))&amp;":"&amp;ADDRESS($S112,SUMIFS(rBP!$1:$1,rBP!$5:$5,MAX(rBP!$5:$5))))))</f>
        <v>440489</v>
      </c>
      <c r="BP112" s="69">
        <f ca="1">IF(BP$5="",0,SUMPRODUCT(
INDIRECT(ADDRESS($P112,SUMIFS($1:$1,$5:$5,1))&amp;":"&amp;ADDRESS($P112,BP$1)),
INDIRECT("rBP!"&amp;ADDRESS($S112,SUMIFS(rBP!$1:$1,rBP!$5:$5,MAX(rBP!$5:$5)-BP$5+1))&amp;":"&amp;ADDRESS($S112,SUMIFS(rBP!$1:$1,rBP!$5:$5,MAX(rBP!$5:$5))))))</f>
        <v>440496.00000000006</v>
      </c>
      <c r="BQ112" s="69">
        <f ca="1">IF(BQ$5="",0,SUMPRODUCT(
INDIRECT(ADDRESS($P112,SUMIFS($1:$1,$5:$5,1))&amp;":"&amp;ADDRESS($P112,BQ$1)),
INDIRECT("rBP!"&amp;ADDRESS($S112,SUMIFS(rBP!$1:$1,rBP!$5:$5,MAX(rBP!$5:$5)-BQ$5+1))&amp;":"&amp;ADDRESS($S112,SUMIFS(rBP!$1:$1,rBP!$5:$5,MAX(rBP!$5:$5))))))</f>
        <v>440496.00000000006</v>
      </c>
      <c r="BR112" s="69">
        <f ca="1">IF(BR$5="",0,SUMPRODUCT(
INDIRECT(ADDRESS($P112,SUMIFS($1:$1,$5:$5,1))&amp;":"&amp;ADDRESS($P112,BR$1)),
INDIRECT("rBP!"&amp;ADDRESS($S112,SUMIFS(rBP!$1:$1,rBP!$5:$5,MAX(rBP!$5:$5)-BR$5+1))&amp;":"&amp;ADDRESS($S112,SUMIFS(rBP!$1:$1,rBP!$5:$5,MAX(rBP!$5:$5))))))</f>
        <v>440496.00000000006</v>
      </c>
      <c r="BS112" s="69">
        <f ca="1">IF(BS$5="",0,SUMPRODUCT(
INDIRECT(ADDRESS($P112,SUMIFS($1:$1,$5:$5,1))&amp;":"&amp;ADDRESS($P112,BS$1)),
INDIRECT("rBP!"&amp;ADDRESS($S112,SUMIFS(rBP!$1:$1,rBP!$5:$5,MAX(rBP!$5:$5)-BS$5+1))&amp;":"&amp;ADDRESS($S112,SUMIFS(rBP!$1:$1,rBP!$5:$5,MAX(rBP!$5:$5))))))</f>
        <v>440496.00000000006</v>
      </c>
      <c r="BT112" s="69">
        <f ca="1">IF(BT$5="",0,SUMPRODUCT(
INDIRECT(ADDRESS($P112,SUMIFS($1:$1,$5:$5,1))&amp;":"&amp;ADDRESS($P112,BT$1)),
INDIRECT("rBP!"&amp;ADDRESS($S112,SUMIFS(rBP!$1:$1,rBP!$5:$5,MAX(rBP!$5:$5)-BT$5+1))&amp;":"&amp;ADDRESS($S112,SUMIFS(rBP!$1:$1,rBP!$5:$5,MAX(rBP!$5:$5))))))</f>
        <v>440496.00000000006</v>
      </c>
      <c r="BU112" s="69">
        <f ca="1">IF(BU$5="",0,SUMPRODUCT(
INDIRECT(ADDRESS($P112,SUMIFS($1:$1,$5:$5,1))&amp;":"&amp;ADDRESS($P112,BU$1)),
INDIRECT("rBP!"&amp;ADDRESS($S112,SUMIFS(rBP!$1:$1,rBP!$5:$5,MAX(rBP!$5:$5)-BU$5+1))&amp;":"&amp;ADDRESS($S112,SUMIFS(rBP!$1:$1,rBP!$5:$5,MAX(rBP!$5:$5))))))</f>
        <v>440496.00000000006</v>
      </c>
      <c r="BV112" s="69">
        <f ca="1">IF(BV$5="",0,SUMPRODUCT(
INDIRECT(ADDRESS($P112,SUMIFS($1:$1,$5:$5,1))&amp;":"&amp;ADDRESS($P112,BV$1)),
INDIRECT("rBP!"&amp;ADDRESS($S112,SUMIFS(rBP!$1:$1,rBP!$5:$5,MAX(rBP!$5:$5)-BV$5+1))&amp;":"&amp;ADDRESS($S112,SUMIFS(rBP!$1:$1,rBP!$5:$5,MAX(rBP!$5:$5))))))</f>
        <v>0</v>
      </c>
      <c r="BW112" s="69">
        <f ca="1">IF(BW$5="",0,SUMPRODUCT(
INDIRECT(ADDRESS($P112,SUMIFS($1:$1,$5:$5,1))&amp;":"&amp;ADDRESS($P112,BW$1)),
INDIRECT("rBP!"&amp;ADDRESS($S112,SUMIFS(rBP!$1:$1,rBP!$5:$5,MAX(rBP!$5:$5)-BW$5+1))&amp;":"&amp;ADDRESS($S112,SUMIFS(rBP!$1:$1,rBP!$5:$5,MAX(rBP!$5:$5))))))</f>
        <v>0</v>
      </c>
      <c r="BX112" s="69">
        <f ca="1">IF(BX$5="",0,SUMPRODUCT(
INDIRECT(ADDRESS($P112,SUMIFS($1:$1,$5:$5,1))&amp;":"&amp;ADDRESS($P112,BX$1)),
INDIRECT("rBP!"&amp;ADDRESS($S112,SUMIFS(rBP!$1:$1,rBP!$5:$5,MAX(rBP!$5:$5)-BX$5+1))&amp;":"&amp;ADDRESS($S112,SUMIFS(rBP!$1:$1,rBP!$5:$5,MAX(rBP!$5:$5))))))</f>
        <v>0</v>
      </c>
      <c r="BY112" s="69">
        <f ca="1">IF(BY$5="",0,SUMPRODUCT(
INDIRECT(ADDRESS($P112,SUMIFS($1:$1,$5:$5,1))&amp;":"&amp;ADDRESS($P112,BY$1)),
INDIRECT("rBP!"&amp;ADDRESS($S112,SUMIFS(rBP!$1:$1,rBP!$5:$5,MAX(rBP!$5:$5)-BY$5+1))&amp;":"&amp;ADDRESS($S112,SUMIFS(rBP!$1:$1,rBP!$5:$5,MAX(rBP!$5:$5))))))</f>
        <v>0</v>
      </c>
      <c r="BZ112" s="69">
        <f ca="1">IF(BZ$5="",0,SUMPRODUCT(
INDIRECT(ADDRESS($P112,SUMIFS($1:$1,$5:$5,1))&amp;":"&amp;ADDRESS($P112,BZ$1)),
INDIRECT("rBP!"&amp;ADDRESS($S112,SUMIFS(rBP!$1:$1,rBP!$5:$5,MAX(rBP!$5:$5)-BZ$5+1))&amp;":"&amp;ADDRESS($S112,SUMIFS(rBP!$1:$1,rBP!$5:$5,MAX(rBP!$5:$5))))))</f>
        <v>0</v>
      </c>
      <c r="CA112" s="69">
        <f ca="1">IF(CA$5="",0,SUMPRODUCT(
INDIRECT(ADDRESS($P112,SUMIFS($1:$1,$5:$5,1))&amp;":"&amp;ADDRESS($P112,CA$1)),
INDIRECT("rBP!"&amp;ADDRESS($S112,SUMIFS(rBP!$1:$1,rBP!$5:$5,MAX(rBP!$5:$5)-CA$5+1))&amp;":"&amp;ADDRESS($S112,SUMIFS(rBP!$1:$1,rBP!$5:$5,MAX(rBP!$5:$5))))))</f>
        <v>0</v>
      </c>
      <c r="CB112" s="69">
        <f ca="1">IF(CB$5="",0,SUMPRODUCT(
INDIRECT(ADDRESS($P112,SUMIFS($1:$1,$5:$5,1))&amp;":"&amp;ADDRESS($P112,CB$1)),
INDIRECT("rBP!"&amp;ADDRESS($S112,SUMIFS(rBP!$1:$1,rBP!$5:$5,MAX(rBP!$5:$5)-CB$5+1))&amp;":"&amp;ADDRESS($S112,SUMIFS(rBP!$1:$1,rBP!$5:$5,MAX(rBP!$5:$5))))))</f>
        <v>0</v>
      </c>
      <c r="CC112" s="69">
        <f ca="1">IF(CC$5="",0,SUMPRODUCT(
INDIRECT(ADDRESS($P112,SUMIFS($1:$1,$5:$5,1))&amp;":"&amp;ADDRESS($P112,CC$1)),
INDIRECT("rBP!"&amp;ADDRESS($S112,SUMIFS(rBP!$1:$1,rBP!$5:$5,MAX(rBP!$5:$5)-CC$5+1))&amp;":"&amp;ADDRESS($S112,SUMIFS(rBP!$1:$1,rBP!$5:$5,MAX(rBP!$5:$5))))))</f>
        <v>0</v>
      </c>
      <c r="CD112" s="69">
        <f ca="1">IF(CD$5="",0,SUMPRODUCT(
INDIRECT(ADDRESS($P112,SUMIFS($1:$1,$5:$5,1))&amp;":"&amp;ADDRESS($P112,CD$1)),
INDIRECT("rBP!"&amp;ADDRESS($S112,SUMIFS(rBP!$1:$1,rBP!$5:$5,MAX(rBP!$5:$5)-CD$5+1))&amp;":"&amp;ADDRESS($S112,SUMIFS(rBP!$1:$1,rBP!$5:$5,MAX(rBP!$5:$5))))))</f>
        <v>0</v>
      </c>
      <c r="CE112" s="69">
        <f ca="1">IF(CE$5="",0,SUMPRODUCT(
INDIRECT(ADDRESS($P112,SUMIFS($1:$1,$5:$5,1))&amp;":"&amp;ADDRESS($P112,CE$1)),
INDIRECT("rBP!"&amp;ADDRESS($S112,SUMIFS(rBP!$1:$1,rBP!$5:$5,MAX(rBP!$5:$5)-CE$5+1))&amp;":"&amp;ADDRESS($S112,SUMIFS(rBP!$1:$1,rBP!$5:$5,MAX(rBP!$5:$5))))))</f>
        <v>0</v>
      </c>
      <c r="CF112" s="69">
        <f ca="1">IF(CF$5="",0,SUMPRODUCT(
INDIRECT(ADDRESS($P112,SUMIFS($1:$1,$5:$5,1))&amp;":"&amp;ADDRESS($P112,CF$1)),
INDIRECT("rBP!"&amp;ADDRESS($S112,SUMIFS(rBP!$1:$1,rBP!$5:$5,MAX(rBP!$5:$5)-CF$5+1))&amp;":"&amp;ADDRESS($S112,SUMIFS(rBP!$1:$1,rBP!$5:$5,MAX(rBP!$5:$5))))))</f>
        <v>0</v>
      </c>
      <c r="CG112" s="69">
        <f ca="1">IF(CG$5="",0,SUMPRODUCT(
INDIRECT(ADDRESS($P112,SUMIFS($1:$1,$5:$5,1))&amp;":"&amp;ADDRESS($P112,CG$1)),
INDIRECT("rBP!"&amp;ADDRESS($S112,SUMIFS(rBP!$1:$1,rBP!$5:$5,MAX(rBP!$5:$5)-CG$5+1))&amp;":"&amp;ADDRESS($S112,SUMIFS(rBP!$1:$1,rBP!$5:$5,MAX(rBP!$5:$5))))))</f>
        <v>0</v>
      </c>
      <c r="CH112" s="69">
        <f ca="1">IF(CH$5="",0,SUMPRODUCT(
INDIRECT(ADDRESS($P112,SUMIFS($1:$1,$5:$5,1))&amp;":"&amp;ADDRESS($P112,CH$1)),
INDIRECT("rBP!"&amp;ADDRESS($S112,SUMIFS(rBP!$1:$1,rBP!$5:$5,MAX(rBP!$5:$5)-CH$5+1))&amp;":"&amp;ADDRESS($S112,SUMIFS(rBP!$1:$1,rBP!$5:$5,MAX(rBP!$5:$5))))))</f>
        <v>0</v>
      </c>
      <c r="CI112" s="69">
        <f ca="1">IF(CI$5="",0,SUMPRODUCT(
INDIRECT(ADDRESS($P112,SUMIFS($1:$1,$5:$5,1))&amp;":"&amp;ADDRESS($P112,CI$1)),
INDIRECT("rBP!"&amp;ADDRESS($S112,SUMIFS(rBP!$1:$1,rBP!$5:$5,MAX(rBP!$5:$5)-CI$5+1))&amp;":"&amp;ADDRESS($S112,SUMIFS(rBP!$1:$1,rBP!$5:$5,MAX(rBP!$5:$5))))))</f>
        <v>0</v>
      </c>
      <c r="CJ112" s="69">
        <f ca="1">IF(CJ$5="",0,SUMPRODUCT(
INDIRECT(ADDRESS($P112,SUMIFS($1:$1,$5:$5,1))&amp;":"&amp;ADDRESS($P112,CJ$1)),
INDIRECT("rBP!"&amp;ADDRESS($S112,SUMIFS(rBP!$1:$1,rBP!$5:$5,MAX(rBP!$5:$5)-CJ$5+1))&amp;":"&amp;ADDRESS($S112,SUMIFS(rBP!$1:$1,rBP!$5:$5,MAX(rBP!$5:$5))))))</f>
        <v>0</v>
      </c>
      <c r="CK112" s="69">
        <f ca="1">IF(CK$5="",0,SUMPRODUCT(
INDIRECT(ADDRESS($P112,SUMIFS($1:$1,$5:$5,1))&amp;":"&amp;ADDRESS($P112,CK$1)),
INDIRECT("rBP!"&amp;ADDRESS($S112,SUMIFS(rBP!$1:$1,rBP!$5:$5,MAX(rBP!$5:$5)-CK$5+1))&amp;":"&amp;ADDRESS($S112,SUMIFS(rBP!$1:$1,rBP!$5:$5,MAX(rBP!$5:$5))))))</f>
        <v>0</v>
      </c>
      <c r="CL112" s="69">
        <f ca="1">IF(CL$5="",0,SUMPRODUCT(
INDIRECT(ADDRESS($P112,SUMIFS($1:$1,$5:$5,1))&amp;":"&amp;ADDRESS($P112,CL$1)),
INDIRECT("rBP!"&amp;ADDRESS($S112,SUMIFS(rBP!$1:$1,rBP!$5:$5,MAX(rBP!$5:$5)-CL$5+1))&amp;":"&amp;ADDRESS($S112,SUMIFS(rBP!$1:$1,rBP!$5:$5,MAX(rBP!$5:$5))))))</f>
        <v>0</v>
      </c>
      <c r="CM112" s="69">
        <f ca="1">IF(CM$5="",0,SUMPRODUCT(
INDIRECT(ADDRESS($P112,SUMIFS($1:$1,$5:$5,1))&amp;":"&amp;ADDRESS($P112,CM$1)),
INDIRECT("rBP!"&amp;ADDRESS($S112,SUMIFS(rBP!$1:$1,rBP!$5:$5,MAX(rBP!$5:$5)-CM$5+1))&amp;":"&amp;ADDRESS($S112,SUMIFS(rBP!$1:$1,rBP!$5:$5,MAX(rBP!$5:$5))))))</f>
        <v>0</v>
      </c>
      <c r="CN112" s="69">
        <f ca="1">IF(CN$5="",0,SUMPRODUCT(
INDIRECT(ADDRESS($P112,SUMIFS($1:$1,$5:$5,1))&amp;":"&amp;ADDRESS($P112,CN$1)),
INDIRECT("rBP!"&amp;ADDRESS($S112,SUMIFS(rBP!$1:$1,rBP!$5:$5,MAX(rBP!$5:$5)-CN$5+1))&amp;":"&amp;ADDRESS($S112,SUMIFS(rBP!$1:$1,rBP!$5:$5,MAX(rBP!$5:$5))))))</f>
        <v>0</v>
      </c>
      <c r="CO112" s="69">
        <f ca="1">IF(CO$5="",0,SUMPRODUCT(
INDIRECT(ADDRESS($P112,SUMIFS($1:$1,$5:$5,1))&amp;":"&amp;ADDRESS($P112,CO$1)),
INDIRECT("rBP!"&amp;ADDRESS($S112,SUMIFS(rBP!$1:$1,rBP!$5:$5,MAX(rBP!$5:$5)-CO$5+1))&amp;":"&amp;ADDRESS($S112,SUMIFS(rBP!$1:$1,rBP!$5:$5,MAX(rBP!$5:$5))))))</f>
        <v>0</v>
      </c>
      <c r="CP112" s="69">
        <f ca="1">IF(CP$5="",0,SUMPRODUCT(
INDIRECT(ADDRESS($P112,SUMIFS($1:$1,$5:$5,1))&amp;":"&amp;ADDRESS($P112,CP$1)),
INDIRECT("rBP!"&amp;ADDRESS($S112,SUMIFS(rBP!$1:$1,rBP!$5:$5,MAX(rBP!$5:$5)-CP$5+1))&amp;":"&amp;ADDRESS($S112,SUMIFS(rBP!$1:$1,rBP!$5:$5,MAX(rBP!$5:$5))))))</f>
        <v>0</v>
      </c>
      <c r="CQ112" s="69">
        <f ca="1">IF(CQ$5="",0,SUMPRODUCT(
INDIRECT(ADDRESS($P112,SUMIFS($1:$1,$5:$5,1))&amp;":"&amp;ADDRESS($P112,CQ$1)),
INDIRECT("rBP!"&amp;ADDRESS($S112,SUMIFS(rBP!$1:$1,rBP!$5:$5,MAX(rBP!$5:$5)-CQ$5+1))&amp;":"&amp;ADDRESS($S112,SUMIFS(rBP!$1:$1,rBP!$5:$5,MAX(rBP!$5:$5))))))</f>
        <v>0</v>
      </c>
      <c r="CR112" s="69">
        <f ca="1">IF(CR$5="",0,SUMPRODUCT(
INDIRECT(ADDRESS($P112,SUMIFS($1:$1,$5:$5,1))&amp;":"&amp;ADDRESS($P112,CR$1)),
INDIRECT("rBP!"&amp;ADDRESS($S112,SUMIFS(rBP!$1:$1,rBP!$5:$5,MAX(rBP!$5:$5)-CR$5+1))&amp;":"&amp;ADDRESS($S112,SUMIFS(rBP!$1:$1,rBP!$5:$5,MAX(rBP!$5:$5))))))</f>
        <v>0</v>
      </c>
      <c r="CS112" s="69">
        <f ca="1">IF(CS$5="",0,SUMPRODUCT(
INDIRECT(ADDRESS($P112,SUMIFS($1:$1,$5:$5,1))&amp;":"&amp;ADDRESS($P112,CS$1)),
INDIRECT("rBP!"&amp;ADDRESS($S112,SUMIFS(rBP!$1:$1,rBP!$5:$5,MAX(rBP!$5:$5)-CS$5+1))&amp;":"&amp;ADDRESS($S112,SUMIFS(rBP!$1:$1,rBP!$5:$5,MAX(rBP!$5:$5))))))</f>
        <v>0</v>
      </c>
      <c r="CT112" s="69">
        <f ca="1">IF(CT$5="",0,SUMPRODUCT(
INDIRECT(ADDRESS($P112,SUMIFS($1:$1,$5:$5,1))&amp;":"&amp;ADDRESS($P112,CT$1)),
INDIRECT("rBP!"&amp;ADDRESS($S112,SUMIFS(rBP!$1:$1,rBP!$5:$5,MAX(rBP!$5:$5)-CT$5+1))&amp;":"&amp;ADDRESS($S112,SUMIFS(rBP!$1:$1,rBP!$5:$5,MAX(rBP!$5:$5))))))</f>
        <v>0</v>
      </c>
    </row>
    <row r="113" spans="1:98" s="27" customFormat="1" ht="12" x14ac:dyDescent="0.25">
      <c r="A113" s="26">
        <f>ROW()</f>
        <v>113</v>
      </c>
      <c r="E113" s="24"/>
      <c r="F113" s="66" t="str">
        <f>F109</f>
        <v>Поступление ГП на склад ГП</v>
      </c>
      <c r="G113" s="27" t="str">
        <f>BP!$F$24</f>
        <v>Вн.пр-во</v>
      </c>
      <c r="M113" s="2" t="str">
        <f>Lists!$R$8</f>
        <v>руб.</v>
      </c>
      <c r="P113" s="71">
        <f t="shared" si="15"/>
        <v>7</v>
      </c>
      <c r="R113" s="24"/>
      <c r="S113" s="71">
        <f>BP!$A168</f>
        <v>168</v>
      </c>
      <c r="T113" s="67"/>
      <c r="U113" s="67"/>
      <c r="V113" s="75"/>
      <c r="W113" s="29">
        <f ca="1">SUM(INDIRECT(ADDRESS(ROW(),SUMIFS($1:$1,$5:$5,1))):INDIRECT(ADDRESS(ROW(),SUMIFS($1:$1,$5:$5,MAX($5:$5)))))</f>
        <v>223669560</v>
      </c>
      <c r="X113" s="67"/>
      <c r="Y113" s="67"/>
      <c r="Z113" s="69">
        <f ca="1">IF(Z$5="",0,SUMPRODUCT(
INDIRECT(ADDRESS($P113,SUMIFS($1:$1,$5:$5,1))&amp;":"&amp;ADDRESS($P113,Z$1)),
INDIRECT("rBP!"&amp;ADDRESS($S113,SUMIFS(rBP!$1:$1,rBP!$5:$5,MAX(rBP!$5:$5)-Z$5+1))&amp;":"&amp;ADDRESS($S113,SUMIFS(rBP!$1:$1,rBP!$5:$5,MAX(rBP!$5:$5))))))</f>
        <v>0</v>
      </c>
      <c r="AA113" s="69">
        <f ca="1">IF(AA$5="",0,SUMPRODUCT(
INDIRECT(ADDRESS($P113,SUMIFS($1:$1,$5:$5,1))&amp;":"&amp;ADDRESS($P113,AA$1)),
INDIRECT("rBP!"&amp;ADDRESS($S113,SUMIFS(rBP!$1:$1,rBP!$5:$5,MAX(rBP!$5:$5)-AA$5+1))&amp;":"&amp;ADDRESS($S113,SUMIFS(rBP!$1:$1,rBP!$5:$5,MAX(rBP!$5:$5))))))</f>
        <v>0</v>
      </c>
      <c r="AB113" s="69">
        <f ca="1">IF(AB$5="",0,SUMPRODUCT(
INDIRECT(ADDRESS($P113,SUMIFS($1:$1,$5:$5,1))&amp;":"&amp;ADDRESS($P113,AB$1)),
INDIRECT("rBP!"&amp;ADDRESS($S113,SUMIFS(rBP!$1:$1,rBP!$5:$5,MAX(rBP!$5:$5)-AB$5+1))&amp;":"&amp;ADDRESS($S113,SUMIFS(rBP!$1:$1,rBP!$5:$5,MAX(rBP!$5:$5))))))</f>
        <v>0</v>
      </c>
      <c r="AC113" s="69">
        <f ca="1">IF(AC$5="",0,SUMPRODUCT(
INDIRECT(ADDRESS($P113,SUMIFS($1:$1,$5:$5,1))&amp;":"&amp;ADDRESS($P113,AC$1)),
INDIRECT("rBP!"&amp;ADDRESS($S113,SUMIFS(rBP!$1:$1,rBP!$5:$5,MAX(rBP!$5:$5)-AC$5+1))&amp;":"&amp;ADDRESS($S113,SUMIFS(rBP!$1:$1,rBP!$5:$5,MAX(rBP!$5:$5))))))</f>
        <v>0</v>
      </c>
      <c r="AD113" s="69">
        <f ca="1">IF(AD$5="",0,SUMPRODUCT(
INDIRECT(ADDRESS($P113,SUMIFS($1:$1,$5:$5,1))&amp;":"&amp;ADDRESS($P113,AD$1)),
INDIRECT("rBP!"&amp;ADDRESS($S113,SUMIFS(rBP!$1:$1,rBP!$5:$5,MAX(rBP!$5:$5)-AD$5+1))&amp;":"&amp;ADDRESS($S113,SUMIFS(rBP!$1:$1,rBP!$5:$5,MAX(rBP!$5:$5))))))</f>
        <v>0</v>
      </c>
      <c r="AE113" s="69">
        <f ca="1">IF(AE$5="",0,SUMPRODUCT(
INDIRECT(ADDRESS($P113,SUMIFS($1:$1,$5:$5,1))&amp;":"&amp;ADDRESS($P113,AE$1)),
INDIRECT("rBP!"&amp;ADDRESS($S113,SUMIFS(rBP!$1:$1,rBP!$5:$5,MAX(rBP!$5:$5)-AE$5+1))&amp;":"&amp;ADDRESS($S113,SUMIFS(rBP!$1:$1,rBP!$5:$5,MAX(rBP!$5:$5))))))</f>
        <v>0</v>
      </c>
      <c r="AF113" s="69">
        <f ca="1">IF(AF$5="",0,SUMPRODUCT(
INDIRECT(ADDRESS($P113,SUMIFS($1:$1,$5:$5,1))&amp;":"&amp;ADDRESS($P113,AF$1)),
INDIRECT("rBP!"&amp;ADDRESS($S113,SUMIFS(rBP!$1:$1,rBP!$5:$5,MAX(rBP!$5:$5)-AF$5+1))&amp;":"&amp;ADDRESS($S113,SUMIFS(rBP!$1:$1,rBP!$5:$5,MAX(rBP!$5:$5))))))</f>
        <v>0</v>
      </c>
      <c r="AG113" s="69">
        <f ca="1">IF(AG$5="",0,SUMPRODUCT(
INDIRECT(ADDRESS($P113,SUMIFS($1:$1,$5:$5,1))&amp;":"&amp;ADDRESS($P113,AG$1)),
INDIRECT("rBP!"&amp;ADDRESS($S113,SUMIFS(rBP!$1:$1,rBP!$5:$5,MAX(rBP!$5:$5)-AG$5+1))&amp;":"&amp;ADDRESS($S113,SUMIFS(rBP!$1:$1,rBP!$5:$5,MAX(rBP!$5:$5))))))</f>
        <v>0</v>
      </c>
      <c r="AH113" s="69">
        <f ca="1">IF(AH$5="",0,SUMPRODUCT(
INDIRECT(ADDRESS($P113,SUMIFS($1:$1,$5:$5,1))&amp;":"&amp;ADDRESS($P113,AH$1)),
INDIRECT("rBP!"&amp;ADDRESS($S113,SUMIFS(rBP!$1:$1,rBP!$5:$5,MAX(rBP!$5:$5)-AH$5+1))&amp;":"&amp;ADDRESS($S113,SUMIFS(rBP!$1:$1,rBP!$5:$5,MAX(rBP!$5:$5))))))</f>
        <v>12000</v>
      </c>
      <c r="AI113" s="69">
        <f ca="1">IF(AI$5="",0,SUMPRODUCT(
INDIRECT(ADDRESS($P113,SUMIFS($1:$1,$5:$5,1))&amp;":"&amp;ADDRESS($P113,AI$1)),
INDIRECT("rBP!"&amp;ADDRESS($S113,SUMIFS(rBP!$1:$1,rBP!$5:$5,MAX(rBP!$5:$5)-AI$5+1))&amp;":"&amp;ADDRESS($S113,SUMIFS(rBP!$1:$1,rBP!$5:$5,MAX(rBP!$5:$5))))))</f>
        <v>48000</v>
      </c>
      <c r="AJ113" s="69">
        <f ca="1">IF(AJ$5="",0,SUMPRODUCT(
INDIRECT(ADDRESS($P113,SUMIFS($1:$1,$5:$5,1))&amp;":"&amp;ADDRESS($P113,AJ$1)),
INDIRECT("rBP!"&amp;ADDRESS($S113,SUMIFS(rBP!$1:$1,rBP!$5:$5,MAX(rBP!$5:$5)-AJ$5+1))&amp;":"&amp;ADDRESS($S113,SUMIFS(rBP!$1:$1,rBP!$5:$5,MAX(rBP!$5:$5))))))</f>
        <v>86400</v>
      </c>
      <c r="AK113" s="69">
        <f ca="1">IF(AK$5="",0,SUMPRODUCT(
INDIRECT(ADDRESS($P113,SUMIFS($1:$1,$5:$5,1))&amp;":"&amp;ADDRESS($P113,AK$1)),
INDIRECT("rBP!"&amp;ADDRESS($S113,SUMIFS(rBP!$1:$1,rBP!$5:$5,MAX(rBP!$5:$5)-AK$5+1))&amp;":"&amp;ADDRESS($S113,SUMIFS(rBP!$1:$1,rBP!$5:$5,MAX(rBP!$5:$5))))))</f>
        <v>126300</v>
      </c>
      <c r="AL113" s="69">
        <f ca="1">IF(AL$5="",0,SUMPRODUCT(
INDIRECT(ADDRESS($P113,SUMIFS($1:$1,$5:$5,1))&amp;":"&amp;ADDRESS($P113,AL$1)),
INDIRECT("rBP!"&amp;ADDRESS($S113,SUMIFS(rBP!$1:$1,rBP!$5:$5,MAX(rBP!$5:$5)-AL$5+1))&amp;":"&amp;ADDRESS($S113,SUMIFS(rBP!$1:$1,rBP!$5:$5,MAX(rBP!$5:$5))))))</f>
        <v>161100</v>
      </c>
      <c r="AM113" s="69">
        <f ca="1">IF(AM$5="",0,SUMPRODUCT(
INDIRECT(ADDRESS($P113,SUMIFS($1:$1,$5:$5,1))&amp;":"&amp;ADDRESS($P113,AM$1)),
INDIRECT("rBP!"&amp;ADDRESS($S113,SUMIFS(rBP!$1:$1,rBP!$5:$5,MAX(rBP!$5:$5)-AM$5+1))&amp;":"&amp;ADDRESS($S113,SUMIFS(rBP!$1:$1,rBP!$5:$5,MAX(rBP!$5:$5))))))</f>
        <v>211620.00000000003</v>
      </c>
      <c r="AN113" s="69">
        <f ca="1">IF(AN$5="",0,SUMPRODUCT(
INDIRECT(ADDRESS($P113,SUMIFS($1:$1,$5:$5,1))&amp;":"&amp;ADDRESS($P113,AN$1)),
INDIRECT("rBP!"&amp;ADDRESS($S113,SUMIFS(rBP!$1:$1,rBP!$5:$5,MAX(rBP!$5:$5)-AN$5+1))&amp;":"&amp;ADDRESS($S113,SUMIFS(rBP!$1:$1,rBP!$5:$5,MAX(rBP!$5:$5))))))</f>
        <v>343620</v>
      </c>
      <c r="AO113" s="69">
        <f ca="1">IF(AO$5="",0,SUMPRODUCT(
INDIRECT(ADDRESS($P113,SUMIFS($1:$1,$5:$5,1))&amp;":"&amp;ADDRESS($P113,AO$1)),
INDIRECT("rBP!"&amp;ADDRESS($S113,SUMIFS(rBP!$1:$1,rBP!$5:$5,MAX(rBP!$5:$5)-AO$5+1))&amp;":"&amp;ADDRESS($S113,SUMIFS(rBP!$1:$1,rBP!$5:$5,MAX(rBP!$5:$5))))))</f>
        <v>565860</v>
      </c>
      <c r="AP113" s="69">
        <f ca="1">IF(AP$5="",0,SUMPRODUCT(
INDIRECT(ADDRESS($P113,SUMIFS($1:$1,$5:$5,1))&amp;":"&amp;ADDRESS($P113,AP$1)),
INDIRECT("rBP!"&amp;ADDRESS($S113,SUMIFS(rBP!$1:$1,rBP!$5:$5,MAX(rBP!$5:$5)-AP$5+1))&amp;":"&amp;ADDRESS($S113,SUMIFS(rBP!$1:$1,rBP!$5:$5,MAX(rBP!$5:$5))))))</f>
        <v>884910</v>
      </c>
      <c r="AQ113" s="69">
        <f ca="1">IF(AQ$5="",0,SUMPRODUCT(
INDIRECT(ADDRESS($P113,SUMIFS($1:$1,$5:$5,1))&amp;":"&amp;ADDRESS($P113,AQ$1)),
INDIRECT("rBP!"&amp;ADDRESS($S113,SUMIFS(rBP!$1:$1,rBP!$5:$5,MAX(rBP!$5:$5)-AQ$5+1))&amp;":"&amp;ADDRESS($S113,SUMIFS(rBP!$1:$1,rBP!$5:$5,MAX(rBP!$5:$5))))))</f>
        <v>1289100</v>
      </c>
      <c r="AR113" s="69">
        <f ca="1">IF(AR$5="",0,SUMPRODUCT(
INDIRECT(ADDRESS($P113,SUMIFS($1:$1,$5:$5,1))&amp;":"&amp;ADDRESS($P113,AR$1)),
INDIRECT("rBP!"&amp;ADDRESS($S113,SUMIFS(rBP!$1:$1,rBP!$5:$5,MAX(rBP!$5:$5)-AR$5+1))&amp;":"&amp;ADDRESS($S113,SUMIFS(rBP!$1:$1,rBP!$5:$5,MAX(rBP!$5:$5))))))</f>
        <v>1743510</v>
      </c>
      <c r="AS113" s="69">
        <f ca="1">IF(AS$5="",0,SUMPRODUCT(
INDIRECT(ADDRESS($P113,SUMIFS($1:$1,$5:$5,1))&amp;":"&amp;ADDRESS($P113,AS$1)),
INDIRECT("rBP!"&amp;ADDRESS($S113,SUMIFS(rBP!$1:$1,rBP!$5:$5,MAX(rBP!$5:$5)-AS$5+1))&amp;":"&amp;ADDRESS($S113,SUMIFS(rBP!$1:$1,rBP!$5:$5,MAX(rBP!$5:$5))))))</f>
        <v>2227740</v>
      </c>
      <c r="AT113" s="69">
        <f ca="1">IF(AT$5="",0,SUMPRODUCT(
INDIRECT(ADDRESS($P113,SUMIFS($1:$1,$5:$5,1))&amp;":"&amp;ADDRESS($P113,AT$1)),
INDIRECT("rBP!"&amp;ADDRESS($S113,SUMIFS(rBP!$1:$1,rBP!$5:$5,MAX(rBP!$5:$5)-AT$5+1))&amp;":"&amp;ADDRESS($S113,SUMIFS(rBP!$1:$1,rBP!$5:$5,MAX(rBP!$5:$5))))))</f>
        <v>2727450</v>
      </c>
      <c r="AU113" s="69">
        <f ca="1">IF(AU$5="",0,SUMPRODUCT(
INDIRECT(ADDRESS($P113,SUMIFS($1:$1,$5:$5,1))&amp;":"&amp;ADDRESS($P113,AU$1)),
INDIRECT("rBP!"&amp;ADDRESS($S113,SUMIFS(rBP!$1:$1,rBP!$5:$5,MAX(rBP!$5:$5)-AU$5+1))&amp;":"&amp;ADDRESS($S113,SUMIFS(rBP!$1:$1,rBP!$5:$5,MAX(rBP!$5:$5))))))</f>
        <v>3235350</v>
      </c>
      <c r="AV113" s="69">
        <f ca="1">IF(AV$5="",0,SUMPRODUCT(
INDIRECT(ADDRESS($P113,SUMIFS($1:$1,$5:$5,1))&amp;":"&amp;ADDRESS($P113,AV$1)),
INDIRECT("rBP!"&amp;ADDRESS($S113,SUMIFS(rBP!$1:$1,rBP!$5:$5,MAX(rBP!$5:$5)-AV$5+1))&amp;":"&amp;ADDRESS($S113,SUMIFS(rBP!$1:$1,rBP!$5:$5,MAX(rBP!$5:$5))))))</f>
        <v>3746850</v>
      </c>
      <c r="AW113" s="69">
        <f ca="1">IF(AW$5="",0,SUMPRODUCT(
INDIRECT(ADDRESS($P113,SUMIFS($1:$1,$5:$5,1))&amp;":"&amp;ADDRESS($P113,AW$1)),
INDIRECT("rBP!"&amp;ADDRESS($S113,SUMIFS(rBP!$1:$1,rBP!$5:$5,MAX(rBP!$5:$5)-AW$5+1))&amp;":"&amp;ADDRESS($S113,SUMIFS(rBP!$1:$1,rBP!$5:$5,MAX(rBP!$5:$5))))))</f>
        <v>4259250</v>
      </c>
      <c r="AX113" s="69">
        <f ca="1">IF(AX$5="",0,SUMPRODUCT(
INDIRECT(ADDRESS($P113,SUMIFS($1:$1,$5:$5,1))&amp;":"&amp;ADDRESS($P113,AX$1)),
INDIRECT("rBP!"&amp;ADDRESS($S113,SUMIFS(rBP!$1:$1,rBP!$5:$5,MAX(rBP!$5:$5)-AX$5+1))&amp;":"&amp;ADDRESS($S113,SUMIFS(rBP!$1:$1,rBP!$5:$5,MAX(rBP!$5:$5))))))</f>
        <v>4772100</v>
      </c>
      <c r="AY113" s="69">
        <f ca="1">IF(AY$5="",0,SUMPRODUCT(
INDIRECT(ADDRESS($P113,SUMIFS($1:$1,$5:$5,1))&amp;":"&amp;ADDRESS($P113,AY$1)),
INDIRECT("rBP!"&amp;ADDRESS($S113,SUMIFS(rBP!$1:$1,rBP!$5:$5,MAX(rBP!$5:$5)-AY$5+1))&amp;":"&amp;ADDRESS($S113,SUMIFS(rBP!$1:$1,rBP!$5:$5,MAX(rBP!$5:$5))))))</f>
        <v>5285100</v>
      </c>
      <c r="AZ113" s="69">
        <f ca="1">IF(AZ$5="",0,SUMPRODUCT(
INDIRECT(ADDRESS($P113,SUMIFS($1:$1,$5:$5,1))&amp;":"&amp;ADDRESS($P113,AZ$1)),
INDIRECT("rBP!"&amp;ADDRESS($S113,SUMIFS(rBP!$1:$1,rBP!$5:$5,MAX(rBP!$5:$5)-AZ$5+1))&amp;":"&amp;ADDRESS($S113,SUMIFS(rBP!$1:$1,rBP!$5:$5,MAX(rBP!$5:$5))))))</f>
        <v>5798100</v>
      </c>
      <c r="BA113" s="69">
        <f ca="1">IF(BA$5="",0,SUMPRODUCT(
INDIRECT(ADDRESS($P113,SUMIFS($1:$1,$5:$5,1))&amp;":"&amp;ADDRESS($P113,BA$1)),
INDIRECT("rBP!"&amp;ADDRESS($S113,SUMIFS(rBP!$1:$1,rBP!$5:$5,MAX(rBP!$5:$5)-BA$5+1))&amp;":"&amp;ADDRESS($S113,SUMIFS(rBP!$1:$1,rBP!$5:$5,MAX(rBP!$5:$5))))))</f>
        <v>6311100</v>
      </c>
      <c r="BB113" s="69">
        <f ca="1">IF(BB$5="",0,SUMPRODUCT(
INDIRECT(ADDRESS($P113,SUMIFS($1:$1,$5:$5,1))&amp;":"&amp;ADDRESS($P113,BB$1)),
INDIRECT("rBP!"&amp;ADDRESS($S113,SUMIFS(rBP!$1:$1,rBP!$5:$5,MAX(rBP!$5:$5)-BB$5+1))&amp;":"&amp;ADDRESS($S113,SUMIFS(rBP!$1:$1,rBP!$5:$5,MAX(rBP!$5:$5))))))</f>
        <v>6824100</v>
      </c>
      <c r="BC113" s="69">
        <f ca="1">IF(BC$5="",0,SUMPRODUCT(
INDIRECT(ADDRESS($P113,SUMIFS($1:$1,$5:$5,1))&amp;":"&amp;ADDRESS($P113,BC$1)),
INDIRECT("rBP!"&amp;ADDRESS($S113,SUMIFS(rBP!$1:$1,rBP!$5:$5,MAX(rBP!$5:$5)-BC$5+1))&amp;":"&amp;ADDRESS($S113,SUMIFS(rBP!$1:$1,rBP!$5:$5,MAX(rBP!$5:$5))))))</f>
        <v>7337100</v>
      </c>
      <c r="BD113" s="69">
        <f ca="1">IF(BD$5="",0,SUMPRODUCT(
INDIRECT(ADDRESS($P113,SUMIFS($1:$1,$5:$5,1))&amp;":"&amp;ADDRESS($P113,BD$1)),
INDIRECT("rBP!"&amp;ADDRESS($S113,SUMIFS(rBP!$1:$1,rBP!$5:$5,MAX(rBP!$5:$5)-BD$5+1))&amp;":"&amp;ADDRESS($S113,SUMIFS(rBP!$1:$1,rBP!$5:$5,MAX(rBP!$5:$5))))))</f>
        <v>7850100</v>
      </c>
      <c r="BE113" s="69">
        <f ca="1">IF(BE$5="",0,SUMPRODUCT(
INDIRECT(ADDRESS($P113,SUMIFS($1:$1,$5:$5,1))&amp;":"&amp;ADDRESS($P113,BE$1)),
INDIRECT("rBP!"&amp;ADDRESS($S113,SUMIFS(rBP!$1:$1,rBP!$5:$5,MAX(rBP!$5:$5)-BE$5+1))&amp;":"&amp;ADDRESS($S113,SUMIFS(rBP!$1:$1,rBP!$5:$5,MAX(rBP!$5:$5))))))</f>
        <v>8333100</v>
      </c>
      <c r="BF113" s="69">
        <f ca="1">IF(BF$5="",0,SUMPRODUCT(
INDIRECT(ADDRESS($P113,SUMIFS($1:$1,$5:$5,1))&amp;":"&amp;ADDRESS($P113,BF$1)),
INDIRECT("rBP!"&amp;ADDRESS($S113,SUMIFS(rBP!$1:$1,rBP!$5:$5,MAX(rBP!$5:$5)-BF$5+1))&amp;":"&amp;ADDRESS($S113,SUMIFS(rBP!$1:$1,rBP!$5:$5,MAX(rBP!$5:$5))))))</f>
        <v>8726100</v>
      </c>
      <c r="BG113" s="69">
        <f ca="1">IF(BG$5="",0,SUMPRODUCT(
INDIRECT(ADDRESS($P113,SUMIFS($1:$1,$5:$5,1))&amp;":"&amp;ADDRESS($P113,BG$1)),
INDIRECT("rBP!"&amp;ADDRESS($S113,SUMIFS(rBP!$1:$1,rBP!$5:$5,MAX(rBP!$5:$5)-BG$5+1))&amp;":"&amp;ADDRESS($S113,SUMIFS(rBP!$1:$1,rBP!$5:$5,MAX(rBP!$5:$5))))))</f>
        <v>9023100</v>
      </c>
      <c r="BH113" s="69">
        <f ca="1">IF(BH$5="",0,SUMPRODUCT(
INDIRECT(ADDRESS($P113,SUMIFS($1:$1,$5:$5,1))&amp;":"&amp;ADDRESS($P113,BH$1)),
INDIRECT("rBP!"&amp;ADDRESS($S113,SUMIFS(rBP!$1:$1,rBP!$5:$5,MAX(rBP!$5:$5)-BH$5+1))&amp;":"&amp;ADDRESS($S113,SUMIFS(rBP!$1:$1,rBP!$5:$5,MAX(rBP!$5:$5))))))</f>
        <v>9220350</v>
      </c>
      <c r="BI113" s="69">
        <f ca="1">IF(BI$5="",0,SUMPRODUCT(
INDIRECT(ADDRESS($P113,SUMIFS($1:$1,$5:$5,1))&amp;":"&amp;ADDRESS($P113,BI$1)),
INDIRECT("rBP!"&amp;ADDRESS($S113,SUMIFS(rBP!$1:$1,rBP!$5:$5,MAX(rBP!$5:$5)-BI$5+1))&amp;":"&amp;ADDRESS($S113,SUMIFS(rBP!$1:$1,rBP!$5:$5,MAX(rBP!$5:$5))))))</f>
        <v>9330600</v>
      </c>
      <c r="BJ113" s="69">
        <f ca="1">IF(BJ$5="",0,SUMPRODUCT(
INDIRECT(ADDRESS($P113,SUMIFS($1:$1,$5:$5,1))&amp;":"&amp;ADDRESS($P113,BJ$1)),
INDIRECT("rBP!"&amp;ADDRESS($S113,SUMIFS(rBP!$1:$1,rBP!$5:$5,MAX(rBP!$5:$5)-BJ$5+1))&amp;":"&amp;ADDRESS($S113,SUMIFS(rBP!$1:$1,rBP!$5:$5,MAX(rBP!$5:$5))))))</f>
        <v>9389550</v>
      </c>
      <c r="BK113" s="69">
        <f ca="1">IF(BK$5="",0,SUMPRODUCT(
INDIRECT(ADDRESS($P113,SUMIFS($1:$1,$5:$5,1))&amp;":"&amp;ADDRESS($P113,BK$1)),
INDIRECT("rBP!"&amp;ADDRESS($S113,SUMIFS(rBP!$1:$1,rBP!$5:$5,MAX(rBP!$5:$5)-BK$5+1))&amp;":"&amp;ADDRESS($S113,SUMIFS(rBP!$1:$1,rBP!$5:$5,MAX(rBP!$5:$5))))))</f>
        <v>9418500</v>
      </c>
      <c r="BL113" s="69">
        <f ca="1">IF(BL$5="",0,SUMPRODUCT(
INDIRECT(ADDRESS($P113,SUMIFS($1:$1,$5:$5,1))&amp;":"&amp;ADDRESS($P113,BL$1)),
INDIRECT("rBP!"&amp;ADDRESS($S113,SUMIFS(rBP!$1:$1,rBP!$5:$5,MAX(rBP!$5:$5)-BL$5+1))&amp;":"&amp;ADDRESS($S113,SUMIFS(rBP!$1:$1,rBP!$5:$5,MAX(rBP!$5:$5))))))</f>
        <v>9431850</v>
      </c>
      <c r="BM113" s="69">
        <f ca="1">IF(BM$5="",0,SUMPRODUCT(
INDIRECT(ADDRESS($P113,SUMIFS($1:$1,$5:$5,1))&amp;":"&amp;ADDRESS($P113,BM$1)),
INDIRECT("rBP!"&amp;ADDRESS($S113,SUMIFS(rBP!$1:$1,rBP!$5:$5,MAX(rBP!$5:$5)-BM$5+1))&amp;":"&amp;ADDRESS($S113,SUMIFS(rBP!$1:$1,rBP!$5:$5,MAX(rBP!$5:$5))))))</f>
        <v>9436950</v>
      </c>
      <c r="BN113" s="69">
        <f ca="1">IF(BN$5="",0,SUMPRODUCT(
INDIRECT(ADDRESS($P113,SUMIFS($1:$1,$5:$5,1))&amp;":"&amp;ADDRESS($P113,BN$1)),
INDIRECT("rBP!"&amp;ADDRESS($S113,SUMIFS(rBP!$1:$1,rBP!$5:$5,MAX(rBP!$5:$5)-BN$5+1))&amp;":"&amp;ADDRESS($S113,SUMIFS(rBP!$1:$1,rBP!$5:$5,MAX(rBP!$5:$5))))))</f>
        <v>9438450</v>
      </c>
      <c r="BO113" s="69">
        <f ca="1">IF(BO$5="",0,SUMPRODUCT(
INDIRECT(ADDRESS($P113,SUMIFS($1:$1,$5:$5,1))&amp;":"&amp;ADDRESS($P113,BO$1)),
INDIRECT("rBP!"&amp;ADDRESS($S113,SUMIFS(rBP!$1:$1,rBP!$5:$5,MAX(rBP!$5:$5)-BO$5+1))&amp;":"&amp;ADDRESS($S113,SUMIFS(rBP!$1:$1,rBP!$5:$5,MAX(rBP!$5:$5))))))</f>
        <v>9439050</v>
      </c>
      <c r="BP113" s="69">
        <f ca="1">IF(BP$5="",0,SUMPRODUCT(
INDIRECT(ADDRESS($P113,SUMIFS($1:$1,$5:$5,1))&amp;":"&amp;ADDRESS($P113,BP$1)),
INDIRECT("rBP!"&amp;ADDRESS($S113,SUMIFS(rBP!$1:$1,rBP!$5:$5,MAX(rBP!$5:$5)-BP$5+1))&amp;":"&amp;ADDRESS($S113,SUMIFS(rBP!$1:$1,rBP!$5:$5,MAX(rBP!$5:$5))))))</f>
        <v>9439200.0000000019</v>
      </c>
      <c r="BQ113" s="69">
        <f ca="1">IF(BQ$5="",0,SUMPRODUCT(
INDIRECT(ADDRESS($P113,SUMIFS($1:$1,$5:$5,1))&amp;":"&amp;ADDRESS($P113,BQ$1)),
INDIRECT("rBP!"&amp;ADDRESS($S113,SUMIFS(rBP!$1:$1,rBP!$5:$5,MAX(rBP!$5:$5)-BQ$5+1))&amp;":"&amp;ADDRESS($S113,SUMIFS(rBP!$1:$1,rBP!$5:$5,MAX(rBP!$5:$5))))))</f>
        <v>9439200.0000000019</v>
      </c>
      <c r="BR113" s="69">
        <f ca="1">IF(BR$5="",0,SUMPRODUCT(
INDIRECT(ADDRESS($P113,SUMIFS($1:$1,$5:$5,1))&amp;":"&amp;ADDRESS($P113,BR$1)),
INDIRECT("rBP!"&amp;ADDRESS($S113,SUMIFS(rBP!$1:$1,rBP!$5:$5,MAX(rBP!$5:$5)-BR$5+1))&amp;":"&amp;ADDRESS($S113,SUMIFS(rBP!$1:$1,rBP!$5:$5,MAX(rBP!$5:$5))))))</f>
        <v>9439200.0000000019</v>
      </c>
      <c r="BS113" s="69">
        <f ca="1">IF(BS$5="",0,SUMPRODUCT(
INDIRECT(ADDRESS($P113,SUMIFS($1:$1,$5:$5,1))&amp;":"&amp;ADDRESS($P113,BS$1)),
INDIRECT("rBP!"&amp;ADDRESS($S113,SUMIFS(rBP!$1:$1,rBP!$5:$5,MAX(rBP!$5:$5)-BS$5+1))&amp;":"&amp;ADDRESS($S113,SUMIFS(rBP!$1:$1,rBP!$5:$5,MAX(rBP!$5:$5))))))</f>
        <v>9439200.0000000019</v>
      </c>
      <c r="BT113" s="69">
        <f ca="1">IF(BT$5="",0,SUMPRODUCT(
INDIRECT(ADDRESS($P113,SUMIFS($1:$1,$5:$5,1))&amp;":"&amp;ADDRESS($P113,BT$1)),
INDIRECT("rBP!"&amp;ADDRESS($S113,SUMIFS(rBP!$1:$1,rBP!$5:$5,MAX(rBP!$5:$5)-BT$5+1))&amp;":"&amp;ADDRESS($S113,SUMIFS(rBP!$1:$1,rBP!$5:$5,MAX(rBP!$5:$5))))))</f>
        <v>9439200.0000000019</v>
      </c>
      <c r="BU113" s="69">
        <f ca="1">IF(BU$5="",0,SUMPRODUCT(
INDIRECT(ADDRESS($P113,SUMIFS($1:$1,$5:$5,1))&amp;":"&amp;ADDRESS($P113,BU$1)),
INDIRECT("rBP!"&amp;ADDRESS($S113,SUMIFS(rBP!$1:$1,rBP!$5:$5,MAX(rBP!$5:$5)-BU$5+1))&amp;":"&amp;ADDRESS($S113,SUMIFS(rBP!$1:$1,rBP!$5:$5,MAX(rBP!$5:$5))))))</f>
        <v>9439200.0000000019</v>
      </c>
      <c r="BV113" s="69">
        <f ca="1">IF(BV$5="",0,SUMPRODUCT(
INDIRECT(ADDRESS($P113,SUMIFS($1:$1,$5:$5,1))&amp;":"&amp;ADDRESS($P113,BV$1)),
INDIRECT("rBP!"&amp;ADDRESS($S113,SUMIFS(rBP!$1:$1,rBP!$5:$5,MAX(rBP!$5:$5)-BV$5+1))&amp;":"&amp;ADDRESS($S113,SUMIFS(rBP!$1:$1,rBP!$5:$5,MAX(rBP!$5:$5))))))</f>
        <v>0</v>
      </c>
      <c r="BW113" s="69">
        <f ca="1">IF(BW$5="",0,SUMPRODUCT(
INDIRECT(ADDRESS($P113,SUMIFS($1:$1,$5:$5,1))&amp;":"&amp;ADDRESS($P113,BW$1)),
INDIRECT("rBP!"&amp;ADDRESS($S113,SUMIFS(rBP!$1:$1,rBP!$5:$5,MAX(rBP!$5:$5)-BW$5+1))&amp;":"&amp;ADDRESS($S113,SUMIFS(rBP!$1:$1,rBP!$5:$5,MAX(rBP!$5:$5))))))</f>
        <v>0</v>
      </c>
      <c r="BX113" s="69">
        <f ca="1">IF(BX$5="",0,SUMPRODUCT(
INDIRECT(ADDRESS($P113,SUMIFS($1:$1,$5:$5,1))&amp;":"&amp;ADDRESS($P113,BX$1)),
INDIRECT("rBP!"&amp;ADDRESS($S113,SUMIFS(rBP!$1:$1,rBP!$5:$5,MAX(rBP!$5:$5)-BX$5+1))&amp;":"&amp;ADDRESS($S113,SUMIFS(rBP!$1:$1,rBP!$5:$5,MAX(rBP!$5:$5))))))</f>
        <v>0</v>
      </c>
      <c r="BY113" s="69">
        <f ca="1">IF(BY$5="",0,SUMPRODUCT(
INDIRECT(ADDRESS($P113,SUMIFS($1:$1,$5:$5,1))&amp;":"&amp;ADDRESS($P113,BY$1)),
INDIRECT("rBP!"&amp;ADDRESS($S113,SUMIFS(rBP!$1:$1,rBP!$5:$5,MAX(rBP!$5:$5)-BY$5+1))&amp;":"&amp;ADDRESS($S113,SUMIFS(rBP!$1:$1,rBP!$5:$5,MAX(rBP!$5:$5))))))</f>
        <v>0</v>
      </c>
      <c r="BZ113" s="69">
        <f ca="1">IF(BZ$5="",0,SUMPRODUCT(
INDIRECT(ADDRESS($P113,SUMIFS($1:$1,$5:$5,1))&amp;":"&amp;ADDRESS($P113,BZ$1)),
INDIRECT("rBP!"&amp;ADDRESS($S113,SUMIFS(rBP!$1:$1,rBP!$5:$5,MAX(rBP!$5:$5)-BZ$5+1))&amp;":"&amp;ADDRESS($S113,SUMIFS(rBP!$1:$1,rBP!$5:$5,MAX(rBP!$5:$5))))))</f>
        <v>0</v>
      </c>
      <c r="CA113" s="69">
        <f ca="1">IF(CA$5="",0,SUMPRODUCT(
INDIRECT(ADDRESS($P113,SUMIFS($1:$1,$5:$5,1))&amp;":"&amp;ADDRESS($P113,CA$1)),
INDIRECT("rBP!"&amp;ADDRESS($S113,SUMIFS(rBP!$1:$1,rBP!$5:$5,MAX(rBP!$5:$5)-CA$5+1))&amp;":"&amp;ADDRESS($S113,SUMIFS(rBP!$1:$1,rBP!$5:$5,MAX(rBP!$5:$5))))))</f>
        <v>0</v>
      </c>
      <c r="CB113" s="69">
        <f ca="1">IF(CB$5="",0,SUMPRODUCT(
INDIRECT(ADDRESS($P113,SUMIFS($1:$1,$5:$5,1))&amp;":"&amp;ADDRESS($P113,CB$1)),
INDIRECT("rBP!"&amp;ADDRESS($S113,SUMIFS(rBP!$1:$1,rBP!$5:$5,MAX(rBP!$5:$5)-CB$5+1))&amp;":"&amp;ADDRESS($S113,SUMIFS(rBP!$1:$1,rBP!$5:$5,MAX(rBP!$5:$5))))))</f>
        <v>0</v>
      </c>
      <c r="CC113" s="69">
        <f ca="1">IF(CC$5="",0,SUMPRODUCT(
INDIRECT(ADDRESS($P113,SUMIFS($1:$1,$5:$5,1))&amp;":"&amp;ADDRESS($P113,CC$1)),
INDIRECT("rBP!"&amp;ADDRESS($S113,SUMIFS(rBP!$1:$1,rBP!$5:$5,MAX(rBP!$5:$5)-CC$5+1))&amp;":"&amp;ADDRESS($S113,SUMIFS(rBP!$1:$1,rBP!$5:$5,MAX(rBP!$5:$5))))))</f>
        <v>0</v>
      </c>
      <c r="CD113" s="69">
        <f ca="1">IF(CD$5="",0,SUMPRODUCT(
INDIRECT(ADDRESS($P113,SUMIFS($1:$1,$5:$5,1))&amp;":"&amp;ADDRESS($P113,CD$1)),
INDIRECT("rBP!"&amp;ADDRESS($S113,SUMIFS(rBP!$1:$1,rBP!$5:$5,MAX(rBP!$5:$5)-CD$5+1))&amp;":"&amp;ADDRESS($S113,SUMIFS(rBP!$1:$1,rBP!$5:$5,MAX(rBP!$5:$5))))))</f>
        <v>0</v>
      </c>
      <c r="CE113" s="69">
        <f ca="1">IF(CE$5="",0,SUMPRODUCT(
INDIRECT(ADDRESS($P113,SUMIFS($1:$1,$5:$5,1))&amp;":"&amp;ADDRESS($P113,CE$1)),
INDIRECT("rBP!"&amp;ADDRESS($S113,SUMIFS(rBP!$1:$1,rBP!$5:$5,MAX(rBP!$5:$5)-CE$5+1))&amp;":"&amp;ADDRESS($S113,SUMIFS(rBP!$1:$1,rBP!$5:$5,MAX(rBP!$5:$5))))))</f>
        <v>0</v>
      </c>
      <c r="CF113" s="69">
        <f ca="1">IF(CF$5="",0,SUMPRODUCT(
INDIRECT(ADDRESS($P113,SUMIFS($1:$1,$5:$5,1))&amp;":"&amp;ADDRESS($P113,CF$1)),
INDIRECT("rBP!"&amp;ADDRESS($S113,SUMIFS(rBP!$1:$1,rBP!$5:$5,MAX(rBP!$5:$5)-CF$5+1))&amp;":"&amp;ADDRESS($S113,SUMIFS(rBP!$1:$1,rBP!$5:$5,MAX(rBP!$5:$5))))))</f>
        <v>0</v>
      </c>
      <c r="CG113" s="69">
        <f ca="1">IF(CG$5="",0,SUMPRODUCT(
INDIRECT(ADDRESS($P113,SUMIFS($1:$1,$5:$5,1))&amp;":"&amp;ADDRESS($P113,CG$1)),
INDIRECT("rBP!"&amp;ADDRESS($S113,SUMIFS(rBP!$1:$1,rBP!$5:$5,MAX(rBP!$5:$5)-CG$5+1))&amp;":"&amp;ADDRESS($S113,SUMIFS(rBP!$1:$1,rBP!$5:$5,MAX(rBP!$5:$5))))))</f>
        <v>0</v>
      </c>
      <c r="CH113" s="69">
        <f ca="1">IF(CH$5="",0,SUMPRODUCT(
INDIRECT(ADDRESS($P113,SUMIFS($1:$1,$5:$5,1))&amp;":"&amp;ADDRESS($P113,CH$1)),
INDIRECT("rBP!"&amp;ADDRESS($S113,SUMIFS(rBP!$1:$1,rBP!$5:$5,MAX(rBP!$5:$5)-CH$5+1))&amp;":"&amp;ADDRESS($S113,SUMIFS(rBP!$1:$1,rBP!$5:$5,MAX(rBP!$5:$5))))))</f>
        <v>0</v>
      </c>
      <c r="CI113" s="69">
        <f ca="1">IF(CI$5="",0,SUMPRODUCT(
INDIRECT(ADDRESS($P113,SUMIFS($1:$1,$5:$5,1))&amp;":"&amp;ADDRESS($P113,CI$1)),
INDIRECT("rBP!"&amp;ADDRESS($S113,SUMIFS(rBP!$1:$1,rBP!$5:$5,MAX(rBP!$5:$5)-CI$5+1))&amp;":"&amp;ADDRESS($S113,SUMIFS(rBP!$1:$1,rBP!$5:$5,MAX(rBP!$5:$5))))))</f>
        <v>0</v>
      </c>
      <c r="CJ113" s="69">
        <f ca="1">IF(CJ$5="",0,SUMPRODUCT(
INDIRECT(ADDRESS($P113,SUMIFS($1:$1,$5:$5,1))&amp;":"&amp;ADDRESS($P113,CJ$1)),
INDIRECT("rBP!"&amp;ADDRESS($S113,SUMIFS(rBP!$1:$1,rBP!$5:$5,MAX(rBP!$5:$5)-CJ$5+1))&amp;":"&amp;ADDRESS($S113,SUMIFS(rBP!$1:$1,rBP!$5:$5,MAX(rBP!$5:$5))))))</f>
        <v>0</v>
      </c>
      <c r="CK113" s="69">
        <f ca="1">IF(CK$5="",0,SUMPRODUCT(
INDIRECT(ADDRESS($P113,SUMIFS($1:$1,$5:$5,1))&amp;":"&amp;ADDRESS($P113,CK$1)),
INDIRECT("rBP!"&amp;ADDRESS($S113,SUMIFS(rBP!$1:$1,rBP!$5:$5,MAX(rBP!$5:$5)-CK$5+1))&amp;":"&amp;ADDRESS($S113,SUMIFS(rBP!$1:$1,rBP!$5:$5,MAX(rBP!$5:$5))))))</f>
        <v>0</v>
      </c>
      <c r="CL113" s="69">
        <f ca="1">IF(CL$5="",0,SUMPRODUCT(
INDIRECT(ADDRESS($P113,SUMIFS($1:$1,$5:$5,1))&amp;":"&amp;ADDRESS($P113,CL$1)),
INDIRECT("rBP!"&amp;ADDRESS($S113,SUMIFS(rBP!$1:$1,rBP!$5:$5,MAX(rBP!$5:$5)-CL$5+1))&amp;":"&amp;ADDRESS($S113,SUMIFS(rBP!$1:$1,rBP!$5:$5,MAX(rBP!$5:$5))))))</f>
        <v>0</v>
      </c>
      <c r="CM113" s="69">
        <f ca="1">IF(CM$5="",0,SUMPRODUCT(
INDIRECT(ADDRESS($P113,SUMIFS($1:$1,$5:$5,1))&amp;":"&amp;ADDRESS($P113,CM$1)),
INDIRECT("rBP!"&amp;ADDRESS($S113,SUMIFS(rBP!$1:$1,rBP!$5:$5,MAX(rBP!$5:$5)-CM$5+1))&amp;":"&amp;ADDRESS($S113,SUMIFS(rBP!$1:$1,rBP!$5:$5,MAX(rBP!$5:$5))))))</f>
        <v>0</v>
      </c>
      <c r="CN113" s="69">
        <f ca="1">IF(CN$5="",0,SUMPRODUCT(
INDIRECT(ADDRESS($P113,SUMIFS($1:$1,$5:$5,1))&amp;":"&amp;ADDRESS($P113,CN$1)),
INDIRECT("rBP!"&amp;ADDRESS($S113,SUMIFS(rBP!$1:$1,rBP!$5:$5,MAX(rBP!$5:$5)-CN$5+1))&amp;":"&amp;ADDRESS($S113,SUMIFS(rBP!$1:$1,rBP!$5:$5,MAX(rBP!$5:$5))))))</f>
        <v>0</v>
      </c>
      <c r="CO113" s="69">
        <f ca="1">IF(CO$5="",0,SUMPRODUCT(
INDIRECT(ADDRESS($P113,SUMIFS($1:$1,$5:$5,1))&amp;":"&amp;ADDRESS($P113,CO$1)),
INDIRECT("rBP!"&amp;ADDRESS($S113,SUMIFS(rBP!$1:$1,rBP!$5:$5,MAX(rBP!$5:$5)-CO$5+1))&amp;":"&amp;ADDRESS($S113,SUMIFS(rBP!$1:$1,rBP!$5:$5,MAX(rBP!$5:$5))))))</f>
        <v>0</v>
      </c>
      <c r="CP113" s="69">
        <f ca="1">IF(CP$5="",0,SUMPRODUCT(
INDIRECT(ADDRESS($P113,SUMIFS($1:$1,$5:$5,1))&amp;":"&amp;ADDRESS($P113,CP$1)),
INDIRECT("rBP!"&amp;ADDRESS($S113,SUMIFS(rBP!$1:$1,rBP!$5:$5,MAX(rBP!$5:$5)-CP$5+1))&amp;":"&amp;ADDRESS($S113,SUMIFS(rBP!$1:$1,rBP!$5:$5,MAX(rBP!$5:$5))))))</f>
        <v>0</v>
      </c>
      <c r="CQ113" s="69">
        <f ca="1">IF(CQ$5="",0,SUMPRODUCT(
INDIRECT(ADDRESS($P113,SUMIFS($1:$1,$5:$5,1))&amp;":"&amp;ADDRESS($P113,CQ$1)),
INDIRECT("rBP!"&amp;ADDRESS($S113,SUMIFS(rBP!$1:$1,rBP!$5:$5,MAX(rBP!$5:$5)-CQ$5+1))&amp;":"&amp;ADDRESS($S113,SUMIFS(rBP!$1:$1,rBP!$5:$5,MAX(rBP!$5:$5))))))</f>
        <v>0</v>
      </c>
      <c r="CR113" s="69">
        <f ca="1">IF(CR$5="",0,SUMPRODUCT(
INDIRECT(ADDRESS($P113,SUMIFS($1:$1,$5:$5,1))&amp;":"&amp;ADDRESS($P113,CR$1)),
INDIRECT("rBP!"&amp;ADDRESS($S113,SUMIFS(rBP!$1:$1,rBP!$5:$5,MAX(rBP!$5:$5)-CR$5+1))&amp;":"&amp;ADDRESS($S113,SUMIFS(rBP!$1:$1,rBP!$5:$5,MAX(rBP!$5:$5))))))</f>
        <v>0</v>
      </c>
      <c r="CS113" s="69">
        <f ca="1">IF(CS$5="",0,SUMPRODUCT(
INDIRECT(ADDRESS($P113,SUMIFS($1:$1,$5:$5,1))&amp;":"&amp;ADDRESS($P113,CS$1)),
INDIRECT("rBP!"&amp;ADDRESS($S113,SUMIFS(rBP!$1:$1,rBP!$5:$5,MAX(rBP!$5:$5)-CS$5+1))&amp;":"&amp;ADDRESS($S113,SUMIFS(rBP!$1:$1,rBP!$5:$5,MAX(rBP!$5:$5))))))</f>
        <v>0</v>
      </c>
      <c r="CT113" s="69">
        <f ca="1">IF(CT$5="",0,SUMPRODUCT(
INDIRECT(ADDRESS($P113,SUMIFS($1:$1,$5:$5,1))&amp;":"&amp;ADDRESS($P113,CT$1)),
INDIRECT("rBP!"&amp;ADDRESS($S113,SUMIFS(rBP!$1:$1,rBP!$5:$5,MAX(rBP!$5:$5)-CT$5+1))&amp;":"&amp;ADDRESS($S113,SUMIFS(rBP!$1:$1,rBP!$5:$5,MAX(rBP!$5:$5))))))</f>
        <v>0</v>
      </c>
    </row>
    <row r="114" spans="1:98" s="27" customFormat="1" ht="12" x14ac:dyDescent="0.25">
      <c r="A114" s="26">
        <f>ROW()</f>
        <v>114</v>
      </c>
      <c r="E114" s="24"/>
      <c r="F114" s="66" t="str">
        <f>F109</f>
        <v>Поступление ГП на склад ГП</v>
      </c>
      <c r="G114" s="27" t="str">
        <f>BP!$F$25</f>
        <v>Упаковка</v>
      </c>
      <c r="M114" s="2" t="str">
        <f>Lists!$R$8</f>
        <v>руб.</v>
      </c>
      <c r="P114" s="71">
        <f t="shared" si="15"/>
        <v>7</v>
      </c>
      <c r="R114" s="24"/>
      <c r="S114" s="71">
        <f>BP!$A169</f>
        <v>169</v>
      </c>
      <c r="T114" s="67"/>
      <c r="U114" s="67"/>
      <c r="V114" s="75"/>
      <c r="W114" s="29">
        <f ca="1">SUM(INDIRECT(ADDRESS(ROW(),SUMIFS($1:$1,$5:$5,1))):INDIRECT(ADDRESS(ROW(),SUMIFS($1:$1,$5:$5,MAX($5:$5)))))</f>
        <v>29822608</v>
      </c>
      <c r="X114" s="67"/>
      <c r="Y114" s="67"/>
      <c r="Z114" s="69">
        <f ca="1">IF(Z$5="",0,SUMPRODUCT(
INDIRECT(ADDRESS($P114,SUMIFS($1:$1,$5:$5,1))&amp;":"&amp;ADDRESS($P114,Z$1)),
INDIRECT("rBP!"&amp;ADDRESS($S114,SUMIFS(rBP!$1:$1,rBP!$5:$5,MAX(rBP!$5:$5)-Z$5+1))&amp;":"&amp;ADDRESS($S114,SUMIFS(rBP!$1:$1,rBP!$5:$5,MAX(rBP!$5:$5))))))</f>
        <v>0</v>
      </c>
      <c r="AA114" s="69">
        <f ca="1">IF(AA$5="",0,SUMPRODUCT(
INDIRECT(ADDRESS($P114,SUMIFS($1:$1,$5:$5,1))&amp;":"&amp;ADDRESS($P114,AA$1)),
INDIRECT("rBP!"&amp;ADDRESS($S114,SUMIFS(rBP!$1:$1,rBP!$5:$5,MAX(rBP!$5:$5)-AA$5+1))&amp;":"&amp;ADDRESS($S114,SUMIFS(rBP!$1:$1,rBP!$5:$5,MAX(rBP!$5:$5))))))</f>
        <v>0</v>
      </c>
      <c r="AB114" s="69">
        <f ca="1">IF(AB$5="",0,SUMPRODUCT(
INDIRECT(ADDRESS($P114,SUMIFS($1:$1,$5:$5,1))&amp;":"&amp;ADDRESS($P114,AB$1)),
INDIRECT("rBP!"&amp;ADDRESS($S114,SUMIFS(rBP!$1:$1,rBP!$5:$5,MAX(rBP!$5:$5)-AB$5+1))&amp;":"&amp;ADDRESS($S114,SUMIFS(rBP!$1:$1,rBP!$5:$5,MAX(rBP!$5:$5))))))</f>
        <v>0</v>
      </c>
      <c r="AC114" s="69">
        <f ca="1">IF(AC$5="",0,SUMPRODUCT(
INDIRECT(ADDRESS($P114,SUMIFS($1:$1,$5:$5,1))&amp;":"&amp;ADDRESS($P114,AC$1)),
INDIRECT("rBP!"&amp;ADDRESS($S114,SUMIFS(rBP!$1:$1,rBP!$5:$5,MAX(rBP!$5:$5)-AC$5+1))&amp;":"&amp;ADDRESS($S114,SUMIFS(rBP!$1:$1,rBP!$5:$5,MAX(rBP!$5:$5))))))</f>
        <v>0</v>
      </c>
      <c r="AD114" s="69">
        <f ca="1">IF(AD$5="",0,SUMPRODUCT(
INDIRECT(ADDRESS($P114,SUMIFS($1:$1,$5:$5,1))&amp;":"&amp;ADDRESS($P114,AD$1)),
INDIRECT("rBP!"&amp;ADDRESS($S114,SUMIFS(rBP!$1:$1,rBP!$5:$5,MAX(rBP!$5:$5)-AD$5+1))&amp;":"&amp;ADDRESS($S114,SUMIFS(rBP!$1:$1,rBP!$5:$5,MAX(rBP!$5:$5))))))</f>
        <v>0</v>
      </c>
      <c r="AE114" s="69">
        <f ca="1">IF(AE$5="",0,SUMPRODUCT(
INDIRECT(ADDRESS($P114,SUMIFS($1:$1,$5:$5,1))&amp;":"&amp;ADDRESS($P114,AE$1)),
INDIRECT("rBP!"&amp;ADDRESS($S114,SUMIFS(rBP!$1:$1,rBP!$5:$5,MAX(rBP!$5:$5)-AE$5+1))&amp;":"&amp;ADDRESS($S114,SUMIFS(rBP!$1:$1,rBP!$5:$5,MAX(rBP!$5:$5))))))</f>
        <v>0</v>
      </c>
      <c r="AF114" s="69">
        <f ca="1">IF(AF$5="",0,SUMPRODUCT(
INDIRECT(ADDRESS($P114,SUMIFS($1:$1,$5:$5,1))&amp;":"&amp;ADDRESS($P114,AF$1)),
INDIRECT("rBP!"&amp;ADDRESS($S114,SUMIFS(rBP!$1:$1,rBP!$5:$5,MAX(rBP!$5:$5)-AF$5+1))&amp;":"&amp;ADDRESS($S114,SUMIFS(rBP!$1:$1,rBP!$5:$5,MAX(rBP!$5:$5))))))</f>
        <v>0</v>
      </c>
      <c r="AG114" s="69">
        <f ca="1">IF(AG$5="",0,SUMPRODUCT(
INDIRECT(ADDRESS($P114,SUMIFS($1:$1,$5:$5,1))&amp;":"&amp;ADDRESS($P114,AG$1)),
INDIRECT("rBP!"&amp;ADDRESS($S114,SUMIFS(rBP!$1:$1,rBP!$5:$5,MAX(rBP!$5:$5)-AG$5+1))&amp;":"&amp;ADDRESS($S114,SUMIFS(rBP!$1:$1,rBP!$5:$5,MAX(rBP!$5:$5))))))</f>
        <v>0</v>
      </c>
      <c r="AH114" s="69">
        <f ca="1">IF(AH$5="",0,SUMPRODUCT(
INDIRECT(ADDRESS($P114,SUMIFS($1:$1,$5:$5,1))&amp;":"&amp;ADDRESS($P114,AH$1)),
INDIRECT("rBP!"&amp;ADDRESS($S114,SUMIFS(rBP!$1:$1,rBP!$5:$5,MAX(rBP!$5:$5)-AH$5+1))&amp;":"&amp;ADDRESS($S114,SUMIFS(rBP!$1:$1,rBP!$5:$5,MAX(rBP!$5:$5))))))</f>
        <v>1600</v>
      </c>
      <c r="AI114" s="69">
        <f ca="1">IF(AI$5="",0,SUMPRODUCT(
INDIRECT(ADDRESS($P114,SUMIFS($1:$1,$5:$5,1))&amp;":"&amp;ADDRESS($P114,AI$1)),
INDIRECT("rBP!"&amp;ADDRESS($S114,SUMIFS(rBP!$1:$1,rBP!$5:$5,MAX(rBP!$5:$5)-AI$5+1))&amp;":"&amp;ADDRESS($S114,SUMIFS(rBP!$1:$1,rBP!$5:$5,MAX(rBP!$5:$5))))))</f>
        <v>6400</v>
      </c>
      <c r="AJ114" s="69">
        <f ca="1">IF(AJ$5="",0,SUMPRODUCT(
INDIRECT(ADDRESS($P114,SUMIFS($1:$1,$5:$5,1))&amp;":"&amp;ADDRESS($P114,AJ$1)),
INDIRECT("rBP!"&amp;ADDRESS($S114,SUMIFS(rBP!$1:$1,rBP!$5:$5,MAX(rBP!$5:$5)-AJ$5+1))&amp;":"&amp;ADDRESS($S114,SUMIFS(rBP!$1:$1,rBP!$5:$5,MAX(rBP!$5:$5))))))</f>
        <v>11520</v>
      </c>
      <c r="AK114" s="69">
        <f ca="1">IF(AK$5="",0,SUMPRODUCT(
INDIRECT(ADDRESS($P114,SUMIFS($1:$1,$5:$5,1))&amp;":"&amp;ADDRESS($P114,AK$1)),
INDIRECT("rBP!"&amp;ADDRESS($S114,SUMIFS(rBP!$1:$1,rBP!$5:$5,MAX(rBP!$5:$5)-AK$5+1))&amp;":"&amp;ADDRESS($S114,SUMIFS(rBP!$1:$1,rBP!$5:$5,MAX(rBP!$5:$5))))))</f>
        <v>16840</v>
      </c>
      <c r="AL114" s="69">
        <f ca="1">IF(AL$5="",0,SUMPRODUCT(
INDIRECT(ADDRESS($P114,SUMIFS($1:$1,$5:$5,1))&amp;":"&amp;ADDRESS($P114,AL$1)),
INDIRECT("rBP!"&amp;ADDRESS($S114,SUMIFS(rBP!$1:$1,rBP!$5:$5,MAX(rBP!$5:$5)-AL$5+1))&amp;":"&amp;ADDRESS($S114,SUMIFS(rBP!$1:$1,rBP!$5:$5,MAX(rBP!$5:$5))))))</f>
        <v>21480</v>
      </c>
      <c r="AM114" s="69">
        <f ca="1">IF(AM$5="",0,SUMPRODUCT(
INDIRECT(ADDRESS($P114,SUMIFS($1:$1,$5:$5,1))&amp;":"&amp;ADDRESS($P114,AM$1)),
INDIRECT("rBP!"&amp;ADDRESS($S114,SUMIFS(rBP!$1:$1,rBP!$5:$5,MAX(rBP!$5:$5)-AM$5+1))&amp;":"&amp;ADDRESS($S114,SUMIFS(rBP!$1:$1,rBP!$5:$5,MAX(rBP!$5:$5))))))</f>
        <v>28216.000000000004</v>
      </c>
      <c r="AN114" s="69">
        <f ca="1">IF(AN$5="",0,SUMPRODUCT(
INDIRECT(ADDRESS($P114,SUMIFS($1:$1,$5:$5,1))&amp;":"&amp;ADDRESS($P114,AN$1)),
INDIRECT("rBP!"&amp;ADDRESS($S114,SUMIFS(rBP!$1:$1,rBP!$5:$5,MAX(rBP!$5:$5)-AN$5+1))&amp;":"&amp;ADDRESS($S114,SUMIFS(rBP!$1:$1,rBP!$5:$5,MAX(rBP!$5:$5))))))</f>
        <v>45816</v>
      </c>
      <c r="AO114" s="69">
        <f ca="1">IF(AO$5="",0,SUMPRODUCT(
INDIRECT(ADDRESS($P114,SUMIFS($1:$1,$5:$5,1))&amp;":"&amp;ADDRESS($P114,AO$1)),
INDIRECT("rBP!"&amp;ADDRESS($S114,SUMIFS(rBP!$1:$1,rBP!$5:$5,MAX(rBP!$5:$5)-AO$5+1))&amp;":"&amp;ADDRESS($S114,SUMIFS(rBP!$1:$1,rBP!$5:$5,MAX(rBP!$5:$5))))))</f>
        <v>75448</v>
      </c>
      <c r="AP114" s="69">
        <f ca="1">IF(AP$5="",0,SUMPRODUCT(
INDIRECT(ADDRESS($P114,SUMIFS($1:$1,$5:$5,1))&amp;":"&amp;ADDRESS($P114,AP$1)),
INDIRECT("rBP!"&amp;ADDRESS($S114,SUMIFS(rBP!$1:$1,rBP!$5:$5,MAX(rBP!$5:$5)-AP$5+1))&amp;":"&amp;ADDRESS($S114,SUMIFS(rBP!$1:$1,rBP!$5:$5,MAX(rBP!$5:$5))))))</f>
        <v>117988</v>
      </c>
      <c r="AQ114" s="69">
        <f ca="1">IF(AQ$5="",0,SUMPRODUCT(
INDIRECT(ADDRESS($P114,SUMIFS($1:$1,$5:$5,1))&amp;":"&amp;ADDRESS($P114,AQ$1)),
INDIRECT("rBP!"&amp;ADDRESS($S114,SUMIFS(rBP!$1:$1,rBP!$5:$5,MAX(rBP!$5:$5)-AQ$5+1))&amp;":"&amp;ADDRESS($S114,SUMIFS(rBP!$1:$1,rBP!$5:$5,MAX(rBP!$5:$5))))))</f>
        <v>171880</v>
      </c>
      <c r="AR114" s="69">
        <f ca="1">IF(AR$5="",0,SUMPRODUCT(
INDIRECT(ADDRESS($P114,SUMIFS($1:$1,$5:$5,1))&amp;":"&amp;ADDRESS($P114,AR$1)),
INDIRECT("rBP!"&amp;ADDRESS($S114,SUMIFS(rBP!$1:$1,rBP!$5:$5,MAX(rBP!$5:$5)-AR$5+1))&amp;":"&amp;ADDRESS($S114,SUMIFS(rBP!$1:$1,rBP!$5:$5,MAX(rBP!$5:$5))))))</f>
        <v>232468</v>
      </c>
      <c r="AS114" s="69">
        <f ca="1">IF(AS$5="",0,SUMPRODUCT(
INDIRECT(ADDRESS($P114,SUMIFS($1:$1,$5:$5,1))&amp;":"&amp;ADDRESS($P114,AS$1)),
INDIRECT("rBP!"&amp;ADDRESS($S114,SUMIFS(rBP!$1:$1,rBP!$5:$5,MAX(rBP!$5:$5)-AS$5+1))&amp;":"&amp;ADDRESS($S114,SUMIFS(rBP!$1:$1,rBP!$5:$5,MAX(rBP!$5:$5))))))</f>
        <v>297032</v>
      </c>
      <c r="AT114" s="69">
        <f ca="1">IF(AT$5="",0,SUMPRODUCT(
INDIRECT(ADDRESS($P114,SUMIFS($1:$1,$5:$5,1))&amp;":"&amp;ADDRESS($P114,AT$1)),
INDIRECT("rBP!"&amp;ADDRESS($S114,SUMIFS(rBP!$1:$1,rBP!$5:$5,MAX(rBP!$5:$5)-AT$5+1))&amp;":"&amp;ADDRESS($S114,SUMIFS(rBP!$1:$1,rBP!$5:$5,MAX(rBP!$5:$5))))))</f>
        <v>363660</v>
      </c>
      <c r="AU114" s="69">
        <f ca="1">IF(AU$5="",0,SUMPRODUCT(
INDIRECT(ADDRESS($P114,SUMIFS($1:$1,$5:$5,1))&amp;":"&amp;ADDRESS($P114,AU$1)),
INDIRECT("rBP!"&amp;ADDRESS($S114,SUMIFS(rBP!$1:$1,rBP!$5:$5,MAX(rBP!$5:$5)-AU$5+1))&amp;":"&amp;ADDRESS($S114,SUMIFS(rBP!$1:$1,rBP!$5:$5,MAX(rBP!$5:$5))))))</f>
        <v>431380</v>
      </c>
      <c r="AV114" s="69">
        <f ca="1">IF(AV$5="",0,SUMPRODUCT(
INDIRECT(ADDRESS($P114,SUMIFS($1:$1,$5:$5,1))&amp;":"&amp;ADDRESS($P114,AV$1)),
INDIRECT("rBP!"&amp;ADDRESS($S114,SUMIFS(rBP!$1:$1,rBP!$5:$5,MAX(rBP!$5:$5)-AV$5+1))&amp;":"&amp;ADDRESS($S114,SUMIFS(rBP!$1:$1,rBP!$5:$5,MAX(rBP!$5:$5))))))</f>
        <v>499580</v>
      </c>
      <c r="AW114" s="69">
        <f ca="1">IF(AW$5="",0,SUMPRODUCT(
INDIRECT(ADDRESS($P114,SUMIFS($1:$1,$5:$5,1))&amp;":"&amp;ADDRESS($P114,AW$1)),
INDIRECT("rBP!"&amp;ADDRESS($S114,SUMIFS(rBP!$1:$1,rBP!$5:$5,MAX(rBP!$5:$5)-AW$5+1))&amp;":"&amp;ADDRESS($S114,SUMIFS(rBP!$1:$1,rBP!$5:$5,MAX(rBP!$5:$5))))))</f>
        <v>567900</v>
      </c>
      <c r="AX114" s="69">
        <f ca="1">IF(AX$5="",0,SUMPRODUCT(
INDIRECT(ADDRESS($P114,SUMIFS($1:$1,$5:$5,1))&amp;":"&amp;ADDRESS($P114,AX$1)),
INDIRECT("rBP!"&amp;ADDRESS($S114,SUMIFS(rBP!$1:$1,rBP!$5:$5,MAX(rBP!$5:$5)-AX$5+1))&amp;":"&amp;ADDRESS($S114,SUMIFS(rBP!$1:$1,rBP!$5:$5,MAX(rBP!$5:$5))))))</f>
        <v>636280</v>
      </c>
      <c r="AY114" s="69">
        <f ca="1">IF(AY$5="",0,SUMPRODUCT(
INDIRECT(ADDRESS($P114,SUMIFS($1:$1,$5:$5,1))&amp;":"&amp;ADDRESS($P114,AY$1)),
INDIRECT("rBP!"&amp;ADDRESS($S114,SUMIFS(rBP!$1:$1,rBP!$5:$5,MAX(rBP!$5:$5)-AY$5+1))&amp;":"&amp;ADDRESS($S114,SUMIFS(rBP!$1:$1,rBP!$5:$5,MAX(rBP!$5:$5))))))</f>
        <v>704680</v>
      </c>
      <c r="AZ114" s="69">
        <f ca="1">IF(AZ$5="",0,SUMPRODUCT(
INDIRECT(ADDRESS($P114,SUMIFS($1:$1,$5:$5,1))&amp;":"&amp;ADDRESS($P114,AZ$1)),
INDIRECT("rBP!"&amp;ADDRESS($S114,SUMIFS(rBP!$1:$1,rBP!$5:$5,MAX(rBP!$5:$5)-AZ$5+1))&amp;":"&amp;ADDRESS($S114,SUMIFS(rBP!$1:$1,rBP!$5:$5,MAX(rBP!$5:$5))))))</f>
        <v>773080</v>
      </c>
      <c r="BA114" s="69">
        <f ca="1">IF(BA$5="",0,SUMPRODUCT(
INDIRECT(ADDRESS($P114,SUMIFS($1:$1,$5:$5,1))&amp;":"&amp;ADDRESS($P114,BA$1)),
INDIRECT("rBP!"&amp;ADDRESS($S114,SUMIFS(rBP!$1:$1,rBP!$5:$5,MAX(rBP!$5:$5)-BA$5+1))&amp;":"&amp;ADDRESS($S114,SUMIFS(rBP!$1:$1,rBP!$5:$5,MAX(rBP!$5:$5))))))</f>
        <v>841480</v>
      </c>
      <c r="BB114" s="69">
        <f ca="1">IF(BB$5="",0,SUMPRODUCT(
INDIRECT(ADDRESS($P114,SUMIFS($1:$1,$5:$5,1))&amp;":"&amp;ADDRESS($P114,BB$1)),
INDIRECT("rBP!"&amp;ADDRESS($S114,SUMIFS(rBP!$1:$1,rBP!$5:$5,MAX(rBP!$5:$5)-BB$5+1))&amp;":"&amp;ADDRESS($S114,SUMIFS(rBP!$1:$1,rBP!$5:$5,MAX(rBP!$5:$5))))))</f>
        <v>909880</v>
      </c>
      <c r="BC114" s="69">
        <f ca="1">IF(BC$5="",0,SUMPRODUCT(
INDIRECT(ADDRESS($P114,SUMIFS($1:$1,$5:$5,1))&amp;":"&amp;ADDRESS($P114,BC$1)),
INDIRECT("rBP!"&amp;ADDRESS($S114,SUMIFS(rBP!$1:$1,rBP!$5:$5,MAX(rBP!$5:$5)-BC$5+1))&amp;":"&amp;ADDRESS($S114,SUMIFS(rBP!$1:$1,rBP!$5:$5,MAX(rBP!$5:$5))))))</f>
        <v>978280</v>
      </c>
      <c r="BD114" s="69">
        <f ca="1">IF(BD$5="",0,SUMPRODUCT(
INDIRECT(ADDRESS($P114,SUMIFS($1:$1,$5:$5,1))&amp;":"&amp;ADDRESS($P114,BD$1)),
INDIRECT("rBP!"&amp;ADDRESS($S114,SUMIFS(rBP!$1:$1,rBP!$5:$5,MAX(rBP!$5:$5)-BD$5+1))&amp;":"&amp;ADDRESS($S114,SUMIFS(rBP!$1:$1,rBP!$5:$5,MAX(rBP!$5:$5))))))</f>
        <v>1046680</v>
      </c>
      <c r="BE114" s="69">
        <f ca="1">IF(BE$5="",0,SUMPRODUCT(
INDIRECT(ADDRESS($P114,SUMIFS($1:$1,$5:$5,1))&amp;":"&amp;ADDRESS($P114,BE$1)),
INDIRECT("rBP!"&amp;ADDRESS($S114,SUMIFS(rBP!$1:$1,rBP!$5:$5,MAX(rBP!$5:$5)-BE$5+1))&amp;":"&amp;ADDRESS($S114,SUMIFS(rBP!$1:$1,rBP!$5:$5,MAX(rBP!$5:$5))))))</f>
        <v>1111080</v>
      </c>
      <c r="BF114" s="69">
        <f ca="1">IF(BF$5="",0,SUMPRODUCT(
INDIRECT(ADDRESS($P114,SUMIFS($1:$1,$5:$5,1))&amp;":"&amp;ADDRESS($P114,BF$1)),
INDIRECT("rBP!"&amp;ADDRESS($S114,SUMIFS(rBP!$1:$1,rBP!$5:$5,MAX(rBP!$5:$5)-BF$5+1))&amp;":"&amp;ADDRESS($S114,SUMIFS(rBP!$1:$1,rBP!$5:$5,MAX(rBP!$5:$5))))))</f>
        <v>1163480</v>
      </c>
      <c r="BG114" s="69">
        <f ca="1">IF(BG$5="",0,SUMPRODUCT(
INDIRECT(ADDRESS($P114,SUMIFS($1:$1,$5:$5,1))&amp;":"&amp;ADDRESS($P114,BG$1)),
INDIRECT("rBP!"&amp;ADDRESS($S114,SUMIFS(rBP!$1:$1,rBP!$5:$5,MAX(rBP!$5:$5)-BG$5+1))&amp;":"&amp;ADDRESS($S114,SUMIFS(rBP!$1:$1,rBP!$5:$5,MAX(rBP!$5:$5))))))</f>
        <v>1203080</v>
      </c>
      <c r="BH114" s="69">
        <f ca="1">IF(BH$5="",0,SUMPRODUCT(
INDIRECT(ADDRESS($P114,SUMIFS($1:$1,$5:$5,1))&amp;":"&amp;ADDRESS($P114,BH$1)),
INDIRECT("rBP!"&amp;ADDRESS($S114,SUMIFS(rBP!$1:$1,rBP!$5:$5,MAX(rBP!$5:$5)-BH$5+1))&amp;":"&amp;ADDRESS($S114,SUMIFS(rBP!$1:$1,rBP!$5:$5,MAX(rBP!$5:$5))))))</f>
        <v>1229380</v>
      </c>
      <c r="BI114" s="69">
        <f ca="1">IF(BI$5="",0,SUMPRODUCT(
INDIRECT(ADDRESS($P114,SUMIFS($1:$1,$5:$5,1))&amp;":"&amp;ADDRESS($P114,BI$1)),
INDIRECT("rBP!"&amp;ADDRESS($S114,SUMIFS(rBP!$1:$1,rBP!$5:$5,MAX(rBP!$5:$5)-BI$5+1))&amp;":"&amp;ADDRESS($S114,SUMIFS(rBP!$1:$1,rBP!$5:$5,MAX(rBP!$5:$5))))))</f>
        <v>1244080</v>
      </c>
      <c r="BJ114" s="69">
        <f ca="1">IF(BJ$5="",0,SUMPRODUCT(
INDIRECT(ADDRESS($P114,SUMIFS($1:$1,$5:$5,1))&amp;":"&amp;ADDRESS($P114,BJ$1)),
INDIRECT("rBP!"&amp;ADDRESS($S114,SUMIFS(rBP!$1:$1,rBP!$5:$5,MAX(rBP!$5:$5)-BJ$5+1))&amp;":"&amp;ADDRESS($S114,SUMIFS(rBP!$1:$1,rBP!$5:$5,MAX(rBP!$5:$5))))))</f>
        <v>1251940</v>
      </c>
      <c r="BK114" s="69">
        <f ca="1">IF(BK$5="",0,SUMPRODUCT(
INDIRECT(ADDRESS($P114,SUMIFS($1:$1,$5:$5,1))&amp;":"&amp;ADDRESS($P114,BK$1)),
INDIRECT("rBP!"&amp;ADDRESS($S114,SUMIFS(rBP!$1:$1,rBP!$5:$5,MAX(rBP!$5:$5)-BK$5+1))&amp;":"&amp;ADDRESS($S114,SUMIFS(rBP!$1:$1,rBP!$5:$5,MAX(rBP!$5:$5))))))</f>
        <v>1255800</v>
      </c>
      <c r="BL114" s="69">
        <f ca="1">IF(BL$5="",0,SUMPRODUCT(
INDIRECT(ADDRESS($P114,SUMIFS($1:$1,$5:$5,1))&amp;":"&amp;ADDRESS($P114,BL$1)),
INDIRECT("rBP!"&amp;ADDRESS($S114,SUMIFS(rBP!$1:$1,rBP!$5:$5,MAX(rBP!$5:$5)-BL$5+1))&amp;":"&amp;ADDRESS($S114,SUMIFS(rBP!$1:$1,rBP!$5:$5,MAX(rBP!$5:$5))))))</f>
        <v>1257580</v>
      </c>
      <c r="BM114" s="69">
        <f ca="1">IF(BM$5="",0,SUMPRODUCT(
INDIRECT(ADDRESS($P114,SUMIFS($1:$1,$5:$5,1))&amp;":"&amp;ADDRESS($P114,BM$1)),
INDIRECT("rBP!"&amp;ADDRESS($S114,SUMIFS(rBP!$1:$1,rBP!$5:$5,MAX(rBP!$5:$5)-BM$5+1))&amp;":"&amp;ADDRESS($S114,SUMIFS(rBP!$1:$1,rBP!$5:$5,MAX(rBP!$5:$5))))))</f>
        <v>1258260</v>
      </c>
      <c r="BN114" s="69">
        <f ca="1">IF(BN$5="",0,SUMPRODUCT(
INDIRECT(ADDRESS($P114,SUMIFS($1:$1,$5:$5,1))&amp;":"&amp;ADDRESS($P114,BN$1)),
INDIRECT("rBP!"&amp;ADDRESS($S114,SUMIFS(rBP!$1:$1,rBP!$5:$5,MAX(rBP!$5:$5)-BN$5+1))&amp;":"&amp;ADDRESS($S114,SUMIFS(rBP!$1:$1,rBP!$5:$5,MAX(rBP!$5:$5))))))</f>
        <v>1258460</v>
      </c>
      <c r="BO114" s="69">
        <f ca="1">IF(BO$5="",0,SUMPRODUCT(
INDIRECT(ADDRESS($P114,SUMIFS($1:$1,$5:$5,1))&amp;":"&amp;ADDRESS($P114,BO$1)),
INDIRECT("rBP!"&amp;ADDRESS($S114,SUMIFS(rBP!$1:$1,rBP!$5:$5,MAX(rBP!$5:$5)-BO$5+1))&amp;":"&amp;ADDRESS($S114,SUMIFS(rBP!$1:$1,rBP!$5:$5,MAX(rBP!$5:$5))))))</f>
        <v>1258540</v>
      </c>
      <c r="BP114" s="69">
        <f ca="1">IF(BP$5="",0,SUMPRODUCT(
INDIRECT(ADDRESS($P114,SUMIFS($1:$1,$5:$5,1))&amp;":"&amp;ADDRESS($P114,BP$1)),
INDIRECT("rBP!"&amp;ADDRESS($S114,SUMIFS(rBP!$1:$1,rBP!$5:$5,MAX(rBP!$5:$5)-BP$5+1))&amp;":"&amp;ADDRESS($S114,SUMIFS(rBP!$1:$1,rBP!$5:$5,MAX(rBP!$5:$5))))))</f>
        <v>1258560.0000000002</v>
      </c>
      <c r="BQ114" s="69">
        <f ca="1">IF(BQ$5="",0,SUMPRODUCT(
INDIRECT(ADDRESS($P114,SUMIFS($1:$1,$5:$5,1))&amp;":"&amp;ADDRESS($P114,BQ$1)),
INDIRECT("rBP!"&amp;ADDRESS($S114,SUMIFS(rBP!$1:$1,rBP!$5:$5,MAX(rBP!$5:$5)-BQ$5+1))&amp;":"&amp;ADDRESS($S114,SUMIFS(rBP!$1:$1,rBP!$5:$5,MAX(rBP!$5:$5))))))</f>
        <v>1258560.0000000002</v>
      </c>
      <c r="BR114" s="69">
        <f ca="1">IF(BR$5="",0,SUMPRODUCT(
INDIRECT(ADDRESS($P114,SUMIFS($1:$1,$5:$5,1))&amp;":"&amp;ADDRESS($P114,BR$1)),
INDIRECT("rBP!"&amp;ADDRESS($S114,SUMIFS(rBP!$1:$1,rBP!$5:$5,MAX(rBP!$5:$5)-BR$5+1))&amp;":"&amp;ADDRESS($S114,SUMIFS(rBP!$1:$1,rBP!$5:$5,MAX(rBP!$5:$5))))))</f>
        <v>1258560.0000000002</v>
      </c>
      <c r="BS114" s="69">
        <f ca="1">IF(BS$5="",0,SUMPRODUCT(
INDIRECT(ADDRESS($P114,SUMIFS($1:$1,$5:$5,1))&amp;":"&amp;ADDRESS($P114,BS$1)),
INDIRECT("rBP!"&amp;ADDRESS($S114,SUMIFS(rBP!$1:$1,rBP!$5:$5,MAX(rBP!$5:$5)-BS$5+1))&amp;":"&amp;ADDRESS($S114,SUMIFS(rBP!$1:$1,rBP!$5:$5,MAX(rBP!$5:$5))))))</f>
        <v>1258560.0000000002</v>
      </c>
      <c r="BT114" s="69">
        <f ca="1">IF(BT$5="",0,SUMPRODUCT(
INDIRECT(ADDRESS($P114,SUMIFS($1:$1,$5:$5,1))&amp;":"&amp;ADDRESS($P114,BT$1)),
INDIRECT("rBP!"&amp;ADDRESS($S114,SUMIFS(rBP!$1:$1,rBP!$5:$5,MAX(rBP!$5:$5)-BT$5+1))&amp;":"&amp;ADDRESS($S114,SUMIFS(rBP!$1:$1,rBP!$5:$5,MAX(rBP!$5:$5))))))</f>
        <v>1258560.0000000002</v>
      </c>
      <c r="BU114" s="69">
        <f ca="1">IF(BU$5="",0,SUMPRODUCT(
INDIRECT(ADDRESS($P114,SUMIFS($1:$1,$5:$5,1))&amp;":"&amp;ADDRESS($P114,BU$1)),
INDIRECT("rBP!"&amp;ADDRESS($S114,SUMIFS(rBP!$1:$1,rBP!$5:$5,MAX(rBP!$5:$5)-BU$5+1))&amp;":"&amp;ADDRESS($S114,SUMIFS(rBP!$1:$1,rBP!$5:$5,MAX(rBP!$5:$5))))))</f>
        <v>1258560.0000000002</v>
      </c>
      <c r="BV114" s="69">
        <f ca="1">IF(BV$5="",0,SUMPRODUCT(
INDIRECT(ADDRESS($P114,SUMIFS($1:$1,$5:$5,1))&amp;":"&amp;ADDRESS($P114,BV$1)),
INDIRECT("rBP!"&amp;ADDRESS($S114,SUMIFS(rBP!$1:$1,rBP!$5:$5,MAX(rBP!$5:$5)-BV$5+1))&amp;":"&amp;ADDRESS($S114,SUMIFS(rBP!$1:$1,rBP!$5:$5,MAX(rBP!$5:$5))))))</f>
        <v>0</v>
      </c>
      <c r="BW114" s="69">
        <f ca="1">IF(BW$5="",0,SUMPRODUCT(
INDIRECT(ADDRESS($P114,SUMIFS($1:$1,$5:$5,1))&amp;":"&amp;ADDRESS($P114,BW$1)),
INDIRECT("rBP!"&amp;ADDRESS($S114,SUMIFS(rBP!$1:$1,rBP!$5:$5,MAX(rBP!$5:$5)-BW$5+1))&amp;":"&amp;ADDRESS($S114,SUMIFS(rBP!$1:$1,rBP!$5:$5,MAX(rBP!$5:$5))))))</f>
        <v>0</v>
      </c>
      <c r="BX114" s="69">
        <f ca="1">IF(BX$5="",0,SUMPRODUCT(
INDIRECT(ADDRESS($P114,SUMIFS($1:$1,$5:$5,1))&amp;":"&amp;ADDRESS($P114,BX$1)),
INDIRECT("rBP!"&amp;ADDRESS($S114,SUMIFS(rBP!$1:$1,rBP!$5:$5,MAX(rBP!$5:$5)-BX$5+1))&amp;":"&amp;ADDRESS($S114,SUMIFS(rBP!$1:$1,rBP!$5:$5,MAX(rBP!$5:$5))))))</f>
        <v>0</v>
      </c>
      <c r="BY114" s="69">
        <f ca="1">IF(BY$5="",0,SUMPRODUCT(
INDIRECT(ADDRESS($P114,SUMIFS($1:$1,$5:$5,1))&amp;":"&amp;ADDRESS($P114,BY$1)),
INDIRECT("rBP!"&amp;ADDRESS($S114,SUMIFS(rBP!$1:$1,rBP!$5:$5,MAX(rBP!$5:$5)-BY$5+1))&amp;":"&amp;ADDRESS($S114,SUMIFS(rBP!$1:$1,rBP!$5:$5,MAX(rBP!$5:$5))))))</f>
        <v>0</v>
      </c>
      <c r="BZ114" s="69">
        <f ca="1">IF(BZ$5="",0,SUMPRODUCT(
INDIRECT(ADDRESS($P114,SUMIFS($1:$1,$5:$5,1))&amp;":"&amp;ADDRESS($P114,BZ$1)),
INDIRECT("rBP!"&amp;ADDRESS($S114,SUMIFS(rBP!$1:$1,rBP!$5:$5,MAX(rBP!$5:$5)-BZ$5+1))&amp;":"&amp;ADDRESS($S114,SUMIFS(rBP!$1:$1,rBP!$5:$5,MAX(rBP!$5:$5))))))</f>
        <v>0</v>
      </c>
      <c r="CA114" s="69">
        <f ca="1">IF(CA$5="",0,SUMPRODUCT(
INDIRECT(ADDRESS($P114,SUMIFS($1:$1,$5:$5,1))&amp;":"&amp;ADDRESS($P114,CA$1)),
INDIRECT("rBP!"&amp;ADDRESS($S114,SUMIFS(rBP!$1:$1,rBP!$5:$5,MAX(rBP!$5:$5)-CA$5+1))&amp;":"&amp;ADDRESS($S114,SUMIFS(rBP!$1:$1,rBP!$5:$5,MAX(rBP!$5:$5))))))</f>
        <v>0</v>
      </c>
      <c r="CB114" s="69">
        <f ca="1">IF(CB$5="",0,SUMPRODUCT(
INDIRECT(ADDRESS($P114,SUMIFS($1:$1,$5:$5,1))&amp;":"&amp;ADDRESS($P114,CB$1)),
INDIRECT("rBP!"&amp;ADDRESS($S114,SUMIFS(rBP!$1:$1,rBP!$5:$5,MAX(rBP!$5:$5)-CB$5+1))&amp;":"&amp;ADDRESS($S114,SUMIFS(rBP!$1:$1,rBP!$5:$5,MAX(rBP!$5:$5))))))</f>
        <v>0</v>
      </c>
      <c r="CC114" s="69">
        <f ca="1">IF(CC$5="",0,SUMPRODUCT(
INDIRECT(ADDRESS($P114,SUMIFS($1:$1,$5:$5,1))&amp;":"&amp;ADDRESS($P114,CC$1)),
INDIRECT("rBP!"&amp;ADDRESS($S114,SUMIFS(rBP!$1:$1,rBP!$5:$5,MAX(rBP!$5:$5)-CC$5+1))&amp;":"&amp;ADDRESS($S114,SUMIFS(rBP!$1:$1,rBP!$5:$5,MAX(rBP!$5:$5))))))</f>
        <v>0</v>
      </c>
      <c r="CD114" s="69">
        <f ca="1">IF(CD$5="",0,SUMPRODUCT(
INDIRECT(ADDRESS($P114,SUMIFS($1:$1,$5:$5,1))&amp;":"&amp;ADDRESS($P114,CD$1)),
INDIRECT("rBP!"&amp;ADDRESS($S114,SUMIFS(rBP!$1:$1,rBP!$5:$5,MAX(rBP!$5:$5)-CD$5+1))&amp;":"&amp;ADDRESS($S114,SUMIFS(rBP!$1:$1,rBP!$5:$5,MAX(rBP!$5:$5))))))</f>
        <v>0</v>
      </c>
      <c r="CE114" s="69">
        <f ca="1">IF(CE$5="",0,SUMPRODUCT(
INDIRECT(ADDRESS($P114,SUMIFS($1:$1,$5:$5,1))&amp;":"&amp;ADDRESS($P114,CE$1)),
INDIRECT("rBP!"&amp;ADDRESS($S114,SUMIFS(rBP!$1:$1,rBP!$5:$5,MAX(rBP!$5:$5)-CE$5+1))&amp;":"&amp;ADDRESS($S114,SUMIFS(rBP!$1:$1,rBP!$5:$5,MAX(rBP!$5:$5))))))</f>
        <v>0</v>
      </c>
      <c r="CF114" s="69">
        <f ca="1">IF(CF$5="",0,SUMPRODUCT(
INDIRECT(ADDRESS($P114,SUMIFS($1:$1,$5:$5,1))&amp;":"&amp;ADDRESS($P114,CF$1)),
INDIRECT("rBP!"&amp;ADDRESS($S114,SUMIFS(rBP!$1:$1,rBP!$5:$5,MAX(rBP!$5:$5)-CF$5+1))&amp;":"&amp;ADDRESS($S114,SUMIFS(rBP!$1:$1,rBP!$5:$5,MAX(rBP!$5:$5))))))</f>
        <v>0</v>
      </c>
      <c r="CG114" s="69">
        <f ca="1">IF(CG$5="",0,SUMPRODUCT(
INDIRECT(ADDRESS($P114,SUMIFS($1:$1,$5:$5,1))&amp;":"&amp;ADDRESS($P114,CG$1)),
INDIRECT("rBP!"&amp;ADDRESS($S114,SUMIFS(rBP!$1:$1,rBP!$5:$5,MAX(rBP!$5:$5)-CG$5+1))&amp;":"&amp;ADDRESS($S114,SUMIFS(rBP!$1:$1,rBP!$5:$5,MAX(rBP!$5:$5))))))</f>
        <v>0</v>
      </c>
      <c r="CH114" s="69">
        <f ca="1">IF(CH$5="",0,SUMPRODUCT(
INDIRECT(ADDRESS($P114,SUMIFS($1:$1,$5:$5,1))&amp;":"&amp;ADDRESS($P114,CH$1)),
INDIRECT("rBP!"&amp;ADDRESS($S114,SUMIFS(rBP!$1:$1,rBP!$5:$5,MAX(rBP!$5:$5)-CH$5+1))&amp;":"&amp;ADDRESS($S114,SUMIFS(rBP!$1:$1,rBP!$5:$5,MAX(rBP!$5:$5))))))</f>
        <v>0</v>
      </c>
      <c r="CI114" s="69">
        <f ca="1">IF(CI$5="",0,SUMPRODUCT(
INDIRECT(ADDRESS($P114,SUMIFS($1:$1,$5:$5,1))&amp;":"&amp;ADDRESS($P114,CI$1)),
INDIRECT("rBP!"&amp;ADDRESS($S114,SUMIFS(rBP!$1:$1,rBP!$5:$5,MAX(rBP!$5:$5)-CI$5+1))&amp;":"&amp;ADDRESS($S114,SUMIFS(rBP!$1:$1,rBP!$5:$5,MAX(rBP!$5:$5))))))</f>
        <v>0</v>
      </c>
      <c r="CJ114" s="69">
        <f ca="1">IF(CJ$5="",0,SUMPRODUCT(
INDIRECT(ADDRESS($P114,SUMIFS($1:$1,$5:$5,1))&amp;":"&amp;ADDRESS($P114,CJ$1)),
INDIRECT("rBP!"&amp;ADDRESS($S114,SUMIFS(rBP!$1:$1,rBP!$5:$5,MAX(rBP!$5:$5)-CJ$5+1))&amp;":"&amp;ADDRESS($S114,SUMIFS(rBP!$1:$1,rBP!$5:$5,MAX(rBP!$5:$5))))))</f>
        <v>0</v>
      </c>
      <c r="CK114" s="69">
        <f ca="1">IF(CK$5="",0,SUMPRODUCT(
INDIRECT(ADDRESS($P114,SUMIFS($1:$1,$5:$5,1))&amp;":"&amp;ADDRESS($P114,CK$1)),
INDIRECT("rBP!"&amp;ADDRESS($S114,SUMIFS(rBP!$1:$1,rBP!$5:$5,MAX(rBP!$5:$5)-CK$5+1))&amp;":"&amp;ADDRESS($S114,SUMIFS(rBP!$1:$1,rBP!$5:$5,MAX(rBP!$5:$5))))))</f>
        <v>0</v>
      </c>
      <c r="CL114" s="69">
        <f ca="1">IF(CL$5="",0,SUMPRODUCT(
INDIRECT(ADDRESS($P114,SUMIFS($1:$1,$5:$5,1))&amp;":"&amp;ADDRESS($P114,CL$1)),
INDIRECT("rBP!"&amp;ADDRESS($S114,SUMIFS(rBP!$1:$1,rBP!$5:$5,MAX(rBP!$5:$5)-CL$5+1))&amp;":"&amp;ADDRESS($S114,SUMIFS(rBP!$1:$1,rBP!$5:$5,MAX(rBP!$5:$5))))))</f>
        <v>0</v>
      </c>
      <c r="CM114" s="69">
        <f ca="1">IF(CM$5="",0,SUMPRODUCT(
INDIRECT(ADDRESS($P114,SUMIFS($1:$1,$5:$5,1))&amp;":"&amp;ADDRESS($P114,CM$1)),
INDIRECT("rBP!"&amp;ADDRESS($S114,SUMIFS(rBP!$1:$1,rBP!$5:$5,MAX(rBP!$5:$5)-CM$5+1))&amp;":"&amp;ADDRESS($S114,SUMIFS(rBP!$1:$1,rBP!$5:$5,MAX(rBP!$5:$5))))))</f>
        <v>0</v>
      </c>
      <c r="CN114" s="69">
        <f ca="1">IF(CN$5="",0,SUMPRODUCT(
INDIRECT(ADDRESS($P114,SUMIFS($1:$1,$5:$5,1))&amp;":"&amp;ADDRESS($P114,CN$1)),
INDIRECT("rBP!"&amp;ADDRESS($S114,SUMIFS(rBP!$1:$1,rBP!$5:$5,MAX(rBP!$5:$5)-CN$5+1))&amp;":"&amp;ADDRESS($S114,SUMIFS(rBP!$1:$1,rBP!$5:$5,MAX(rBP!$5:$5))))))</f>
        <v>0</v>
      </c>
      <c r="CO114" s="69">
        <f ca="1">IF(CO$5="",0,SUMPRODUCT(
INDIRECT(ADDRESS($P114,SUMIFS($1:$1,$5:$5,1))&amp;":"&amp;ADDRESS($P114,CO$1)),
INDIRECT("rBP!"&amp;ADDRESS($S114,SUMIFS(rBP!$1:$1,rBP!$5:$5,MAX(rBP!$5:$5)-CO$5+1))&amp;":"&amp;ADDRESS($S114,SUMIFS(rBP!$1:$1,rBP!$5:$5,MAX(rBP!$5:$5))))))</f>
        <v>0</v>
      </c>
      <c r="CP114" s="69">
        <f ca="1">IF(CP$5="",0,SUMPRODUCT(
INDIRECT(ADDRESS($P114,SUMIFS($1:$1,$5:$5,1))&amp;":"&amp;ADDRESS($P114,CP$1)),
INDIRECT("rBP!"&amp;ADDRESS($S114,SUMIFS(rBP!$1:$1,rBP!$5:$5,MAX(rBP!$5:$5)-CP$5+1))&amp;":"&amp;ADDRESS($S114,SUMIFS(rBP!$1:$1,rBP!$5:$5,MAX(rBP!$5:$5))))))</f>
        <v>0</v>
      </c>
      <c r="CQ114" s="69">
        <f ca="1">IF(CQ$5="",0,SUMPRODUCT(
INDIRECT(ADDRESS($P114,SUMIFS($1:$1,$5:$5,1))&amp;":"&amp;ADDRESS($P114,CQ$1)),
INDIRECT("rBP!"&amp;ADDRESS($S114,SUMIFS(rBP!$1:$1,rBP!$5:$5,MAX(rBP!$5:$5)-CQ$5+1))&amp;":"&amp;ADDRESS($S114,SUMIFS(rBP!$1:$1,rBP!$5:$5,MAX(rBP!$5:$5))))))</f>
        <v>0</v>
      </c>
      <c r="CR114" s="69">
        <f ca="1">IF(CR$5="",0,SUMPRODUCT(
INDIRECT(ADDRESS($P114,SUMIFS($1:$1,$5:$5,1))&amp;":"&amp;ADDRESS($P114,CR$1)),
INDIRECT("rBP!"&amp;ADDRESS($S114,SUMIFS(rBP!$1:$1,rBP!$5:$5,MAX(rBP!$5:$5)-CR$5+1))&amp;":"&amp;ADDRESS($S114,SUMIFS(rBP!$1:$1,rBP!$5:$5,MAX(rBP!$5:$5))))))</f>
        <v>0</v>
      </c>
      <c r="CS114" s="69">
        <f ca="1">IF(CS$5="",0,SUMPRODUCT(
INDIRECT(ADDRESS($P114,SUMIFS($1:$1,$5:$5,1))&amp;":"&amp;ADDRESS($P114,CS$1)),
INDIRECT("rBP!"&amp;ADDRESS($S114,SUMIFS(rBP!$1:$1,rBP!$5:$5,MAX(rBP!$5:$5)-CS$5+1))&amp;":"&amp;ADDRESS($S114,SUMIFS(rBP!$1:$1,rBP!$5:$5,MAX(rBP!$5:$5))))))</f>
        <v>0</v>
      </c>
      <c r="CT114" s="69">
        <f ca="1">IF(CT$5="",0,SUMPRODUCT(
INDIRECT(ADDRESS($P114,SUMIFS($1:$1,$5:$5,1))&amp;":"&amp;ADDRESS($P114,CT$1)),
INDIRECT("rBP!"&amp;ADDRESS($S114,SUMIFS(rBP!$1:$1,rBP!$5:$5,MAX(rBP!$5:$5)-CT$5+1))&amp;":"&amp;ADDRESS($S114,SUMIFS(rBP!$1:$1,rBP!$5:$5,MAX(rBP!$5:$5))))))</f>
        <v>0</v>
      </c>
    </row>
    <row r="115" spans="1:98" s="27" customFormat="1" ht="12" x14ac:dyDescent="0.25">
      <c r="A115" s="26">
        <f>ROW()</f>
        <v>115</v>
      </c>
      <c r="E115" s="24"/>
      <c r="F115" s="66" t="str">
        <f>F109</f>
        <v>Поступление ГП на склад ГП</v>
      </c>
      <c r="G115" s="27" t="str">
        <f>BP!$F$26</f>
        <v>ФОТ првПерс</v>
      </c>
      <c r="M115" s="2" t="str">
        <f>Lists!$R$8</f>
        <v>руб.</v>
      </c>
      <c r="P115" s="71">
        <f t="shared" si="15"/>
        <v>7</v>
      </c>
      <c r="R115" s="24"/>
      <c r="S115" s="71">
        <f>BP!$A170</f>
        <v>170</v>
      </c>
      <c r="T115" s="67"/>
      <c r="U115" s="67"/>
      <c r="V115" s="75"/>
      <c r="W115" s="29">
        <f ca="1">SUM(INDIRECT(ADDRESS(ROW(),SUMIFS($1:$1,$5:$5,1))):INDIRECT(ADDRESS(ROW(),SUMIFS($1:$1,$5:$5,MAX($5:$5)))))</f>
        <v>18639130</v>
      </c>
      <c r="X115" s="67"/>
      <c r="Y115" s="67"/>
      <c r="Z115" s="69">
        <f ca="1">IF(Z$5="",0,SUMPRODUCT(
INDIRECT(ADDRESS($P115,SUMIFS($1:$1,$5:$5,1))&amp;":"&amp;ADDRESS($P115,Z$1)),
INDIRECT("rBP!"&amp;ADDRESS($S115,SUMIFS(rBP!$1:$1,rBP!$5:$5,MAX(rBP!$5:$5)-Z$5+1))&amp;":"&amp;ADDRESS($S115,SUMIFS(rBP!$1:$1,rBP!$5:$5,MAX(rBP!$5:$5))))))</f>
        <v>0</v>
      </c>
      <c r="AA115" s="69">
        <f ca="1">IF(AA$5="",0,SUMPRODUCT(
INDIRECT(ADDRESS($P115,SUMIFS($1:$1,$5:$5,1))&amp;":"&amp;ADDRESS($P115,AA$1)),
INDIRECT("rBP!"&amp;ADDRESS($S115,SUMIFS(rBP!$1:$1,rBP!$5:$5,MAX(rBP!$5:$5)-AA$5+1))&amp;":"&amp;ADDRESS($S115,SUMIFS(rBP!$1:$1,rBP!$5:$5,MAX(rBP!$5:$5))))))</f>
        <v>0</v>
      </c>
      <c r="AB115" s="69">
        <f ca="1">IF(AB$5="",0,SUMPRODUCT(
INDIRECT(ADDRESS($P115,SUMIFS($1:$1,$5:$5,1))&amp;":"&amp;ADDRESS($P115,AB$1)),
INDIRECT("rBP!"&amp;ADDRESS($S115,SUMIFS(rBP!$1:$1,rBP!$5:$5,MAX(rBP!$5:$5)-AB$5+1))&amp;":"&amp;ADDRESS($S115,SUMIFS(rBP!$1:$1,rBP!$5:$5,MAX(rBP!$5:$5))))))</f>
        <v>0</v>
      </c>
      <c r="AC115" s="69">
        <f ca="1">IF(AC$5="",0,SUMPRODUCT(
INDIRECT(ADDRESS($P115,SUMIFS($1:$1,$5:$5,1))&amp;":"&amp;ADDRESS($P115,AC$1)),
INDIRECT("rBP!"&amp;ADDRESS($S115,SUMIFS(rBP!$1:$1,rBP!$5:$5,MAX(rBP!$5:$5)-AC$5+1))&amp;":"&amp;ADDRESS($S115,SUMIFS(rBP!$1:$1,rBP!$5:$5,MAX(rBP!$5:$5))))))</f>
        <v>0</v>
      </c>
      <c r="AD115" s="69">
        <f ca="1">IF(AD$5="",0,SUMPRODUCT(
INDIRECT(ADDRESS($P115,SUMIFS($1:$1,$5:$5,1))&amp;":"&amp;ADDRESS($P115,AD$1)),
INDIRECT("rBP!"&amp;ADDRESS($S115,SUMIFS(rBP!$1:$1,rBP!$5:$5,MAX(rBP!$5:$5)-AD$5+1))&amp;":"&amp;ADDRESS($S115,SUMIFS(rBP!$1:$1,rBP!$5:$5,MAX(rBP!$5:$5))))))</f>
        <v>0</v>
      </c>
      <c r="AE115" s="69">
        <f ca="1">IF(AE$5="",0,SUMPRODUCT(
INDIRECT(ADDRESS($P115,SUMIFS($1:$1,$5:$5,1))&amp;":"&amp;ADDRESS($P115,AE$1)),
INDIRECT("rBP!"&amp;ADDRESS($S115,SUMIFS(rBP!$1:$1,rBP!$5:$5,MAX(rBP!$5:$5)-AE$5+1))&amp;":"&amp;ADDRESS($S115,SUMIFS(rBP!$1:$1,rBP!$5:$5,MAX(rBP!$5:$5))))))</f>
        <v>0</v>
      </c>
      <c r="AF115" s="69">
        <f ca="1">IF(AF$5="",0,SUMPRODUCT(
INDIRECT(ADDRESS($P115,SUMIFS($1:$1,$5:$5,1))&amp;":"&amp;ADDRESS($P115,AF$1)),
INDIRECT("rBP!"&amp;ADDRESS($S115,SUMIFS(rBP!$1:$1,rBP!$5:$5,MAX(rBP!$5:$5)-AF$5+1))&amp;":"&amp;ADDRESS($S115,SUMIFS(rBP!$1:$1,rBP!$5:$5,MAX(rBP!$5:$5))))))</f>
        <v>0</v>
      </c>
      <c r="AG115" s="69">
        <f ca="1">IF(AG$5="",0,SUMPRODUCT(
INDIRECT(ADDRESS($P115,SUMIFS($1:$1,$5:$5,1))&amp;":"&amp;ADDRESS($P115,AG$1)),
INDIRECT("rBP!"&amp;ADDRESS($S115,SUMIFS(rBP!$1:$1,rBP!$5:$5,MAX(rBP!$5:$5)-AG$5+1))&amp;":"&amp;ADDRESS($S115,SUMIFS(rBP!$1:$1,rBP!$5:$5,MAX(rBP!$5:$5))))))</f>
        <v>0</v>
      </c>
      <c r="AH115" s="69">
        <f ca="1">IF(AH$5="",0,SUMPRODUCT(
INDIRECT(ADDRESS($P115,SUMIFS($1:$1,$5:$5,1))&amp;":"&amp;ADDRESS($P115,AH$1)),
INDIRECT("rBP!"&amp;ADDRESS($S115,SUMIFS(rBP!$1:$1,rBP!$5:$5,MAX(rBP!$5:$5)-AH$5+1))&amp;":"&amp;ADDRESS($S115,SUMIFS(rBP!$1:$1,rBP!$5:$5,MAX(rBP!$5:$5))))))</f>
        <v>1000</v>
      </c>
      <c r="AI115" s="69">
        <f ca="1">IF(AI$5="",0,SUMPRODUCT(
INDIRECT(ADDRESS($P115,SUMIFS($1:$1,$5:$5,1))&amp;":"&amp;ADDRESS($P115,AI$1)),
INDIRECT("rBP!"&amp;ADDRESS($S115,SUMIFS(rBP!$1:$1,rBP!$5:$5,MAX(rBP!$5:$5)-AI$5+1))&amp;":"&amp;ADDRESS($S115,SUMIFS(rBP!$1:$1,rBP!$5:$5,MAX(rBP!$5:$5))))))</f>
        <v>4000</v>
      </c>
      <c r="AJ115" s="69">
        <f ca="1">IF(AJ$5="",0,SUMPRODUCT(
INDIRECT(ADDRESS($P115,SUMIFS($1:$1,$5:$5,1))&amp;":"&amp;ADDRESS($P115,AJ$1)),
INDIRECT("rBP!"&amp;ADDRESS($S115,SUMIFS(rBP!$1:$1,rBP!$5:$5,MAX(rBP!$5:$5)-AJ$5+1))&amp;":"&amp;ADDRESS($S115,SUMIFS(rBP!$1:$1,rBP!$5:$5,MAX(rBP!$5:$5))))))</f>
        <v>7200</v>
      </c>
      <c r="AK115" s="69">
        <f ca="1">IF(AK$5="",0,SUMPRODUCT(
INDIRECT(ADDRESS($P115,SUMIFS($1:$1,$5:$5,1))&amp;":"&amp;ADDRESS($P115,AK$1)),
INDIRECT("rBP!"&amp;ADDRESS($S115,SUMIFS(rBP!$1:$1,rBP!$5:$5,MAX(rBP!$5:$5)-AK$5+1))&amp;":"&amp;ADDRESS($S115,SUMIFS(rBP!$1:$1,rBP!$5:$5,MAX(rBP!$5:$5))))))</f>
        <v>10525</v>
      </c>
      <c r="AL115" s="69">
        <f ca="1">IF(AL$5="",0,SUMPRODUCT(
INDIRECT(ADDRESS($P115,SUMIFS($1:$1,$5:$5,1))&amp;":"&amp;ADDRESS($P115,AL$1)),
INDIRECT("rBP!"&amp;ADDRESS($S115,SUMIFS(rBP!$1:$1,rBP!$5:$5,MAX(rBP!$5:$5)-AL$5+1))&amp;":"&amp;ADDRESS($S115,SUMIFS(rBP!$1:$1,rBP!$5:$5,MAX(rBP!$5:$5))))))</f>
        <v>13425</v>
      </c>
      <c r="AM115" s="69">
        <f ca="1">IF(AM$5="",0,SUMPRODUCT(
INDIRECT(ADDRESS($P115,SUMIFS($1:$1,$5:$5,1))&amp;":"&amp;ADDRESS($P115,AM$1)),
INDIRECT("rBP!"&amp;ADDRESS($S115,SUMIFS(rBP!$1:$1,rBP!$5:$5,MAX(rBP!$5:$5)-AM$5+1))&amp;":"&amp;ADDRESS($S115,SUMIFS(rBP!$1:$1,rBP!$5:$5,MAX(rBP!$5:$5))))))</f>
        <v>17635.000000000004</v>
      </c>
      <c r="AN115" s="69">
        <f ca="1">IF(AN$5="",0,SUMPRODUCT(
INDIRECT(ADDRESS($P115,SUMIFS($1:$1,$5:$5,1))&amp;":"&amp;ADDRESS($P115,AN$1)),
INDIRECT("rBP!"&amp;ADDRESS($S115,SUMIFS(rBP!$1:$1,rBP!$5:$5,MAX(rBP!$5:$5)-AN$5+1))&amp;":"&amp;ADDRESS($S115,SUMIFS(rBP!$1:$1,rBP!$5:$5,MAX(rBP!$5:$5))))))</f>
        <v>28635.000000000004</v>
      </c>
      <c r="AO115" s="69">
        <f ca="1">IF(AO$5="",0,SUMPRODUCT(
INDIRECT(ADDRESS($P115,SUMIFS($1:$1,$5:$5,1))&amp;":"&amp;ADDRESS($P115,AO$1)),
INDIRECT("rBP!"&amp;ADDRESS($S115,SUMIFS(rBP!$1:$1,rBP!$5:$5,MAX(rBP!$5:$5)-AO$5+1))&amp;":"&amp;ADDRESS($S115,SUMIFS(rBP!$1:$1,rBP!$5:$5,MAX(rBP!$5:$5))))))</f>
        <v>47155</v>
      </c>
      <c r="AP115" s="69">
        <f ca="1">IF(AP$5="",0,SUMPRODUCT(
INDIRECT(ADDRESS($P115,SUMIFS($1:$1,$5:$5,1))&amp;":"&amp;ADDRESS($P115,AP$1)),
INDIRECT("rBP!"&amp;ADDRESS($S115,SUMIFS(rBP!$1:$1,rBP!$5:$5,MAX(rBP!$5:$5)-AP$5+1))&amp;":"&amp;ADDRESS($S115,SUMIFS(rBP!$1:$1,rBP!$5:$5,MAX(rBP!$5:$5))))))</f>
        <v>73742.5</v>
      </c>
      <c r="AQ115" s="69">
        <f ca="1">IF(AQ$5="",0,SUMPRODUCT(
INDIRECT(ADDRESS($P115,SUMIFS($1:$1,$5:$5,1))&amp;":"&amp;ADDRESS($P115,AQ$1)),
INDIRECT("rBP!"&amp;ADDRESS($S115,SUMIFS(rBP!$1:$1,rBP!$5:$5,MAX(rBP!$5:$5)-AQ$5+1))&amp;":"&amp;ADDRESS($S115,SUMIFS(rBP!$1:$1,rBP!$5:$5,MAX(rBP!$5:$5))))))</f>
        <v>107425</v>
      </c>
      <c r="AR115" s="69">
        <f ca="1">IF(AR$5="",0,SUMPRODUCT(
INDIRECT(ADDRESS($P115,SUMIFS($1:$1,$5:$5,1))&amp;":"&amp;ADDRESS($P115,AR$1)),
INDIRECT("rBP!"&amp;ADDRESS($S115,SUMIFS(rBP!$1:$1,rBP!$5:$5,MAX(rBP!$5:$5)-AR$5+1))&amp;":"&amp;ADDRESS($S115,SUMIFS(rBP!$1:$1,rBP!$5:$5,MAX(rBP!$5:$5))))))</f>
        <v>145292.5</v>
      </c>
      <c r="AS115" s="69">
        <f ca="1">IF(AS$5="",0,SUMPRODUCT(
INDIRECT(ADDRESS($P115,SUMIFS($1:$1,$5:$5,1))&amp;":"&amp;ADDRESS($P115,AS$1)),
INDIRECT("rBP!"&amp;ADDRESS($S115,SUMIFS(rBP!$1:$1,rBP!$5:$5,MAX(rBP!$5:$5)-AS$5+1))&amp;":"&amp;ADDRESS($S115,SUMIFS(rBP!$1:$1,rBP!$5:$5,MAX(rBP!$5:$5))))))</f>
        <v>185645</v>
      </c>
      <c r="AT115" s="69">
        <f ca="1">IF(AT$5="",0,SUMPRODUCT(
INDIRECT(ADDRESS($P115,SUMIFS($1:$1,$5:$5,1))&amp;":"&amp;ADDRESS($P115,AT$1)),
INDIRECT("rBP!"&amp;ADDRESS($S115,SUMIFS(rBP!$1:$1,rBP!$5:$5,MAX(rBP!$5:$5)-AT$5+1))&amp;":"&amp;ADDRESS($S115,SUMIFS(rBP!$1:$1,rBP!$5:$5,MAX(rBP!$5:$5))))))</f>
        <v>227287.5</v>
      </c>
      <c r="AU115" s="69">
        <f ca="1">IF(AU$5="",0,SUMPRODUCT(
INDIRECT(ADDRESS($P115,SUMIFS($1:$1,$5:$5,1))&amp;":"&amp;ADDRESS($P115,AU$1)),
INDIRECT("rBP!"&amp;ADDRESS($S115,SUMIFS(rBP!$1:$1,rBP!$5:$5,MAX(rBP!$5:$5)-AU$5+1))&amp;":"&amp;ADDRESS($S115,SUMIFS(rBP!$1:$1,rBP!$5:$5,MAX(rBP!$5:$5))))))</f>
        <v>269612.5</v>
      </c>
      <c r="AV115" s="69">
        <f ca="1">IF(AV$5="",0,SUMPRODUCT(
INDIRECT(ADDRESS($P115,SUMIFS($1:$1,$5:$5,1))&amp;":"&amp;ADDRESS($P115,AV$1)),
INDIRECT("rBP!"&amp;ADDRESS($S115,SUMIFS(rBP!$1:$1,rBP!$5:$5,MAX(rBP!$5:$5)-AV$5+1))&amp;":"&amp;ADDRESS($S115,SUMIFS(rBP!$1:$1,rBP!$5:$5,MAX(rBP!$5:$5))))))</f>
        <v>312237.5</v>
      </c>
      <c r="AW115" s="69">
        <f ca="1">IF(AW$5="",0,SUMPRODUCT(
INDIRECT(ADDRESS($P115,SUMIFS($1:$1,$5:$5,1))&amp;":"&amp;ADDRESS($P115,AW$1)),
INDIRECT("rBP!"&amp;ADDRESS($S115,SUMIFS(rBP!$1:$1,rBP!$5:$5,MAX(rBP!$5:$5)-AW$5+1))&amp;":"&amp;ADDRESS($S115,SUMIFS(rBP!$1:$1,rBP!$5:$5,MAX(rBP!$5:$5))))))</f>
        <v>354937.5</v>
      </c>
      <c r="AX115" s="69">
        <f ca="1">IF(AX$5="",0,SUMPRODUCT(
INDIRECT(ADDRESS($P115,SUMIFS($1:$1,$5:$5,1))&amp;":"&amp;ADDRESS($P115,AX$1)),
INDIRECT("rBP!"&amp;ADDRESS($S115,SUMIFS(rBP!$1:$1,rBP!$5:$5,MAX(rBP!$5:$5)-AX$5+1))&amp;":"&amp;ADDRESS($S115,SUMIFS(rBP!$1:$1,rBP!$5:$5,MAX(rBP!$5:$5))))))</f>
        <v>397675</v>
      </c>
      <c r="AY115" s="69">
        <f ca="1">IF(AY$5="",0,SUMPRODUCT(
INDIRECT(ADDRESS($P115,SUMIFS($1:$1,$5:$5,1))&amp;":"&amp;ADDRESS($P115,AY$1)),
INDIRECT("rBP!"&amp;ADDRESS($S115,SUMIFS(rBP!$1:$1,rBP!$5:$5,MAX(rBP!$5:$5)-AY$5+1))&amp;":"&amp;ADDRESS($S115,SUMIFS(rBP!$1:$1,rBP!$5:$5,MAX(rBP!$5:$5))))))</f>
        <v>440425</v>
      </c>
      <c r="AZ115" s="69">
        <f ca="1">IF(AZ$5="",0,SUMPRODUCT(
INDIRECT(ADDRESS($P115,SUMIFS($1:$1,$5:$5,1))&amp;":"&amp;ADDRESS($P115,AZ$1)),
INDIRECT("rBP!"&amp;ADDRESS($S115,SUMIFS(rBP!$1:$1,rBP!$5:$5,MAX(rBP!$5:$5)-AZ$5+1))&amp;":"&amp;ADDRESS($S115,SUMIFS(rBP!$1:$1,rBP!$5:$5,MAX(rBP!$5:$5))))))</f>
        <v>483175</v>
      </c>
      <c r="BA115" s="69">
        <f ca="1">IF(BA$5="",0,SUMPRODUCT(
INDIRECT(ADDRESS($P115,SUMIFS($1:$1,$5:$5,1))&amp;":"&amp;ADDRESS($P115,BA$1)),
INDIRECT("rBP!"&amp;ADDRESS($S115,SUMIFS(rBP!$1:$1,rBP!$5:$5,MAX(rBP!$5:$5)-BA$5+1))&amp;":"&amp;ADDRESS($S115,SUMIFS(rBP!$1:$1,rBP!$5:$5,MAX(rBP!$5:$5))))))</f>
        <v>525925</v>
      </c>
      <c r="BB115" s="69">
        <f ca="1">IF(BB$5="",0,SUMPRODUCT(
INDIRECT(ADDRESS($P115,SUMIFS($1:$1,$5:$5,1))&amp;":"&amp;ADDRESS($P115,BB$1)),
INDIRECT("rBP!"&amp;ADDRESS($S115,SUMIFS(rBP!$1:$1,rBP!$5:$5,MAX(rBP!$5:$5)-BB$5+1))&amp;":"&amp;ADDRESS($S115,SUMIFS(rBP!$1:$1,rBP!$5:$5,MAX(rBP!$5:$5))))))</f>
        <v>568675</v>
      </c>
      <c r="BC115" s="69">
        <f ca="1">IF(BC$5="",0,SUMPRODUCT(
INDIRECT(ADDRESS($P115,SUMIFS($1:$1,$5:$5,1))&amp;":"&amp;ADDRESS($P115,BC$1)),
INDIRECT("rBP!"&amp;ADDRESS($S115,SUMIFS(rBP!$1:$1,rBP!$5:$5,MAX(rBP!$5:$5)-BC$5+1))&amp;":"&amp;ADDRESS($S115,SUMIFS(rBP!$1:$1,rBP!$5:$5,MAX(rBP!$5:$5))))))</f>
        <v>611425</v>
      </c>
      <c r="BD115" s="69">
        <f ca="1">IF(BD$5="",0,SUMPRODUCT(
INDIRECT(ADDRESS($P115,SUMIFS($1:$1,$5:$5,1))&amp;":"&amp;ADDRESS($P115,BD$1)),
INDIRECT("rBP!"&amp;ADDRESS($S115,SUMIFS(rBP!$1:$1,rBP!$5:$5,MAX(rBP!$5:$5)-BD$5+1))&amp;":"&amp;ADDRESS($S115,SUMIFS(rBP!$1:$1,rBP!$5:$5,MAX(rBP!$5:$5))))))</f>
        <v>654175</v>
      </c>
      <c r="BE115" s="69">
        <f ca="1">IF(BE$5="",0,SUMPRODUCT(
INDIRECT(ADDRESS($P115,SUMIFS($1:$1,$5:$5,1))&amp;":"&amp;ADDRESS($P115,BE$1)),
INDIRECT("rBP!"&amp;ADDRESS($S115,SUMIFS(rBP!$1:$1,rBP!$5:$5,MAX(rBP!$5:$5)-BE$5+1))&amp;":"&amp;ADDRESS($S115,SUMIFS(rBP!$1:$1,rBP!$5:$5,MAX(rBP!$5:$5))))))</f>
        <v>694425</v>
      </c>
      <c r="BF115" s="69">
        <f ca="1">IF(BF$5="",0,SUMPRODUCT(
INDIRECT(ADDRESS($P115,SUMIFS($1:$1,$5:$5,1))&amp;":"&amp;ADDRESS($P115,BF$1)),
INDIRECT("rBP!"&amp;ADDRESS($S115,SUMIFS(rBP!$1:$1,rBP!$5:$5,MAX(rBP!$5:$5)-BF$5+1))&amp;":"&amp;ADDRESS($S115,SUMIFS(rBP!$1:$1,rBP!$5:$5,MAX(rBP!$5:$5))))))</f>
        <v>727175</v>
      </c>
      <c r="BG115" s="69">
        <f ca="1">IF(BG$5="",0,SUMPRODUCT(
INDIRECT(ADDRESS($P115,SUMIFS($1:$1,$5:$5,1))&amp;":"&amp;ADDRESS($P115,BG$1)),
INDIRECT("rBP!"&amp;ADDRESS($S115,SUMIFS(rBP!$1:$1,rBP!$5:$5,MAX(rBP!$5:$5)-BG$5+1))&amp;":"&amp;ADDRESS($S115,SUMIFS(rBP!$1:$1,rBP!$5:$5,MAX(rBP!$5:$5))))))</f>
        <v>751925</v>
      </c>
      <c r="BH115" s="69">
        <f ca="1">IF(BH$5="",0,SUMPRODUCT(
INDIRECT(ADDRESS($P115,SUMIFS($1:$1,$5:$5,1))&amp;":"&amp;ADDRESS($P115,BH$1)),
INDIRECT("rBP!"&amp;ADDRESS($S115,SUMIFS(rBP!$1:$1,rBP!$5:$5,MAX(rBP!$5:$5)-BH$5+1))&amp;":"&amp;ADDRESS($S115,SUMIFS(rBP!$1:$1,rBP!$5:$5,MAX(rBP!$5:$5))))))</f>
        <v>768362.5</v>
      </c>
      <c r="BI115" s="69">
        <f ca="1">IF(BI$5="",0,SUMPRODUCT(
INDIRECT(ADDRESS($P115,SUMIFS($1:$1,$5:$5,1))&amp;":"&amp;ADDRESS($P115,BI$1)),
INDIRECT("rBP!"&amp;ADDRESS($S115,SUMIFS(rBP!$1:$1,rBP!$5:$5,MAX(rBP!$5:$5)-BI$5+1))&amp;":"&amp;ADDRESS($S115,SUMIFS(rBP!$1:$1,rBP!$5:$5,MAX(rBP!$5:$5))))))</f>
        <v>777550</v>
      </c>
      <c r="BJ115" s="69">
        <f ca="1">IF(BJ$5="",0,SUMPRODUCT(
INDIRECT(ADDRESS($P115,SUMIFS($1:$1,$5:$5,1))&amp;":"&amp;ADDRESS($P115,BJ$1)),
INDIRECT("rBP!"&amp;ADDRESS($S115,SUMIFS(rBP!$1:$1,rBP!$5:$5,MAX(rBP!$5:$5)-BJ$5+1))&amp;":"&amp;ADDRESS($S115,SUMIFS(rBP!$1:$1,rBP!$5:$5,MAX(rBP!$5:$5))))))</f>
        <v>782462.5</v>
      </c>
      <c r="BK115" s="69">
        <f ca="1">IF(BK$5="",0,SUMPRODUCT(
INDIRECT(ADDRESS($P115,SUMIFS($1:$1,$5:$5,1))&amp;":"&amp;ADDRESS($P115,BK$1)),
INDIRECT("rBP!"&amp;ADDRESS($S115,SUMIFS(rBP!$1:$1,rBP!$5:$5,MAX(rBP!$5:$5)-BK$5+1))&amp;":"&amp;ADDRESS($S115,SUMIFS(rBP!$1:$1,rBP!$5:$5,MAX(rBP!$5:$5))))))</f>
        <v>784875</v>
      </c>
      <c r="BL115" s="69">
        <f ca="1">IF(BL$5="",0,SUMPRODUCT(
INDIRECT(ADDRESS($P115,SUMIFS($1:$1,$5:$5,1))&amp;":"&amp;ADDRESS($P115,BL$1)),
INDIRECT("rBP!"&amp;ADDRESS($S115,SUMIFS(rBP!$1:$1,rBP!$5:$5,MAX(rBP!$5:$5)-BL$5+1))&amp;":"&amp;ADDRESS($S115,SUMIFS(rBP!$1:$1,rBP!$5:$5,MAX(rBP!$5:$5))))))</f>
        <v>785987.5</v>
      </c>
      <c r="BM115" s="69">
        <f ca="1">IF(BM$5="",0,SUMPRODUCT(
INDIRECT(ADDRESS($P115,SUMIFS($1:$1,$5:$5,1))&amp;":"&amp;ADDRESS($P115,BM$1)),
INDIRECT("rBP!"&amp;ADDRESS($S115,SUMIFS(rBP!$1:$1,rBP!$5:$5,MAX(rBP!$5:$5)-BM$5+1))&amp;":"&amp;ADDRESS($S115,SUMIFS(rBP!$1:$1,rBP!$5:$5,MAX(rBP!$5:$5))))))</f>
        <v>786412.5</v>
      </c>
      <c r="BN115" s="69">
        <f ca="1">IF(BN$5="",0,SUMPRODUCT(
INDIRECT(ADDRESS($P115,SUMIFS($1:$1,$5:$5,1))&amp;":"&amp;ADDRESS($P115,BN$1)),
INDIRECT("rBP!"&amp;ADDRESS($S115,SUMIFS(rBP!$1:$1,rBP!$5:$5,MAX(rBP!$5:$5)-BN$5+1))&amp;":"&amp;ADDRESS($S115,SUMIFS(rBP!$1:$1,rBP!$5:$5,MAX(rBP!$5:$5))))))</f>
        <v>786537.5</v>
      </c>
      <c r="BO115" s="69">
        <f ca="1">IF(BO$5="",0,SUMPRODUCT(
INDIRECT(ADDRESS($P115,SUMIFS($1:$1,$5:$5,1))&amp;":"&amp;ADDRESS($P115,BO$1)),
INDIRECT("rBP!"&amp;ADDRESS($S115,SUMIFS(rBP!$1:$1,rBP!$5:$5,MAX(rBP!$5:$5)-BO$5+1))&amp;":"&amp;ADDRESS($S115,SUMIFS(rBP!$1:$1,rBP!$5:$5,MAX(rBP!$5:$5))))))</f>
        <v>786587.5</v>
      </c>
      <c r="BP115" s="69">
        <f ca="1">IF(BP$5="",0,SUMPRODUCT(
INDIRECT(ADDRESS($P115,SUMIFS($1:$1,$5:$5,1))&amp;":"&amp;ADDRESS($P115,BP$1)),
INDIRECT("rBP!"&amp;ADDRESS($S115,SUMIFS(rBP!$1:$1,rBP!$5:$5,MAX(rBP!$5:$5)-BP$5+1))&amp;":"&amp;ADDRESS($S115,SUMIFS(rBP!$1:$1,rBP!$5:$5,MAX(rBP!$5:$5))))))</f>
        <v>786600.00000000012</v>
      </c>
      <c r="BQ115" s="69">
        <f ca="1">IF(BQ$5="",0,SUMPRODUCT(
INDIRECT(ADDRESS($P115,SUMIFS($1:$1,$5:$5,1))&amp;":"&amp;ADDRESS($P115,BQ$1)),
INDIRECT("rBP!"&amp;ADDRESS($S115,SUMIFS(rBP!$1:$1,rBP!$5:$5,MAX(rBP!$5:$5)-BQ$5+1))&amp;":"&amp;ADDRESS($S115,SUMIFS(rBP!$1:$1,rBP!$5:$5,MAX(rBP!$5:$5))))))</f>
        <v>786600.00000000012</v>
      </c>
      <c r="BR115" s="69">
        <f ca="1">IF(BR$5="",0,SUMPRODUCT(
INDIRECT(ADDRESS($P115,SUMIFS($1:$1,$5:$5,1))&amp;":"&amp;ADDRESS($P115,BR$1)),
INDIRECT("rBP!"&amp;ADDRESS($S115,SUMIFS(rBP!$1:$1,rBP!$5:$5,MAX(rBP!$5:$5)-BR$5+1))&amp;":"&amp;ADDRESS($S115,SUMIFS(rBP!$1:$1,rBP!$5:$5,MAX(rBP!$5:$5))))))</f>
        <v>786600.00000000012</v>
      </c>
      <c r="BS115" s="69">
        <f ca="1">IF(BS$5="",0,SUMPRODUCT(
INDIRECT(ADDRESS($P115,SUMIFS($1:$1,$5:$5,1))&amp;":"&amp;ADDRESS($P115,BS$1)),
INDIRECT("rBP!"&amp;ADDRESS($S115,SUMIFS(rBP!$1:$1,rBP!$5:$5,MAX(rBP!$5:$5)-BS$5+1))&amp;":"&amp;ADDRESS($S115,SUMIFS(rBP!$1:$1,rBP!$5:$5,MAX(rBP!$5:$5))))))</f>
        <v>786600.00000000012</v>
      </c>
      <c r="BT115" s="69">
        <f ca="1">IF(BT$5="",0,SUMPRODUCT(
INDIRECT(ADDRESS($P115,SUMIFS($1:$1,$5:$5,1))&amp;":"&amp;ADDRESS($P115,BT$1)),
INDIRECT("rBP!"&amp;ADDRESS($S115,SUMIFS(rBP!$1:$1,rBP!$5:$5,MAX(rBP!$5:$5)-BT$5+1))&amp;":"&amp;ADDRESS($S115,SUMIFS(rBP!$1:$1,rBP!$5:$5,MAX(rBP!$5:$5))))))</f>
        <v>786600.00000000012</v>
      </c>
      <c r="BU115" s="69">
        <f ca="1">IF(BU$5="",0,SUMPRODUCT(
INDIRECT(ADDRESS($P115,SUMIFS($1:$1,$5:$5,1))&amp;":"&amp;ADDRESS($P115,BU$1)),
INDIRECT("rBP!"&amp;ADDRESS($S115,SUMIFS(rBP!$1:$1,rBP!$5:$5,MAX(rBP!$5:$5)-BU$5+1))&amp;":"&amp;ADDRESS($S115,SUMIFS(rBP!$1:$1,rBP!$5:$5,MAX(rBP!$5:$5))))))</f>
        <v>786600.00000000012</v>
      </c>
      <c r="BV115" s="69">
        <f ca="1">IF(BV$5="",0,SUMPRODUCT(
INDIRECT(ADDRESS($P115,SUMIFS($1:$1,$5:$5,1))&amp;":"&amp;ADDRESS($P115,BV$1)),
INDIRECT("rBP!"&amp;ADDRESS($S115,SUMIFS(rBP!$1:$1,rBP!$5:$5,MAX(rBP!$5:$5)-BV$5+1))&amp;":"&amp;ADDRESS($S115,SUMIFS(rBP!$1:$1,rBP!$5:$5,MAX(rBP!$5:$5))))))</f>
        <v>0</v>
      </c>
      <c r="BW115" s="69">
        <f ca="1">IF(BW$5="",0,SUMPRODUCT(
INDIRECT(ADDRESS($P115,SUMIFS($1:$1,$5:$5,1))&amp;":"&amp;ADDRESS($P115,BW$1)),
INDIRECT("rBP!"&amp;ADDRESS($S115,SUMIFS(rBP!$1:$1,rBP!$5:$5,MAX(rBP!$5:$5)-BW$5+1))&amp;":"&amp;ADDRESS($S115,SUMIFS(rBP!$1:$1,rBP!$5:$5,MAX(rBP!$5:$5))))))</f>
        <v>0</v>
      </c>
      <c r="BX115" s="69">
        <f ca="1">IF(BX$5="",0,SUMPRODUCT(
INDIRECT(ADDRESS($P115,SUMIFS($1:$1,$5:$5,1))&amp;":"&amp;ADDRESS($P115,BX$1)),
INDIRECT("rBP!"&amp;ADDRESS($S115,SUMIFS(rBP!$1:$1,rBP!$5:$5,MAX(rBP!$5:$5)-BX$5+1))&amp;":"&amp;ADDRESS($S115,SUMIFS(rBP!$1:$1,rBP!$5:$5,MAX(rBP!$5:$5))))))</f>
        <v>0</v>
      </c>
      <c r="BY115" s="69">
        <f ca="1">IF(BY$5="",0,SUMPRODUCT(
INDIRECT(ADDRESS($P115,SUMIFS($1:$1,$5:$5,1))&amp;":"&amp;ADDRESS($P115,BY$1)),
INDIRECT("rBP!"&amp;ADDRESS($S115,SUMIFS(rBP!$1:$1,rBP!$5:$5,MAX(rBP!$5:$5)-BY$5+1))&amp;":"&amp;ADDRESS($S115,SUMIFS(rBP!$1:$1,rBP!$5:$5,MAX(rBP!$5:$5))))))</f>
        <v>0</v>
      </c>
      <c r="BZ115" s="69">
        <f ca="1">IF(BZ$5="",0,SUMPRODUCT(
INDIRECT(ADDRESS($P115,SUMIFS($1:$1,$5:$5,1))&amp;":"&amp;ADDRESS($P115,BZ$1)),
INDIRECT("rBP!"&amp;ADDRESS($S115,SUMIFS(rBP!$1:$1,rBP!$5:$5,MAX(rBP!$5:$5)-BZ$5+1))&amp;":"&amp;ADDRESS($S115,SUMIFS(rBP!$1:$1,rBP!$5:$5,MAX(rBP!$5:$5))))))</f>
        <v>0</v>
      </c>
      <c r="CA115" s="69">
        <f ca="1">IF(CA$5="",0,SUMPRODUCT(
INDIRECT(ADDRESS($P115,SUMIFS($1:$1,$5:$5,1))&amp;":"&amp;ADDRESS($P115,CA$1)),
INDIRECT("rBP!"&amp;ADDRESS($S115,SUMIFS(rBP!$1:$1,rBP!$5:$5,MAX(rBP!$5:$5)-CA$5+1))&amp;":"&amp;ADDRESS($S115,SUMIFS(rBP!$1:$1,rBP!$5:$5,MAX(rBP!$5:$5))))))</f>
        <v>0</v>
      </c>
      <c r="CB115" s="69">
        <f ca="1">IF(CB$5="",0,SUMPRODUCT(
INDIRECT(ADDRESS($P115,SUMIFS($1:$1,$5:$5,1))&amp;":"&amp;ADDRESS($P115,CB$1)),
INDIRECT("rBP!"&amp;ADDRESS($S115,SUMIFS(rBP!$1:$1,rBP!$5:$5,MAX(rBP!$5:$5)-CB$5+1))&amp;":"&amp;ADDRESS($S115,SUMIFS(rBP!$1:$1,rBP!$5:$5,MAX(rBP!$5:$5))))))</f>
        <v>0</v>
      </c>
      <c r="CC115" s="69">
        <f ca="1">IF(CC$5="",0,SUMPRODUCT(
INDIRECT(ADDRESS($P115,SUMIFS($1:$1,$5:$5,1))&amp;":"&amp;ADDRESS($P115,CC$1)),
INDIRECT("rBP!"&amp;ADDRESS($S115,SUMIFS(rBP!$1:$1,rBP!$5:$5,MAX(rBP!$5:$5)-CC$5+1))&amp;":"&amp;ADDRESS($S115,SUMIFS(rBP!$1:$1,rBP!$5:$5,MAX(rBP!$5:$5))))))</f>
        <v>0</v>
      </c>
      <c r="CD115" s="69">
        <f ca="1">IF(CD$5="",0,SUMPRODUCT(
INDIRECT(ADDRESS($P115,SUMIFS($1:$1,$5:$5,1))&amp;":"&amp;ADDRESS($P115,CD$1)),
INDIRECT("rBP!"&amp;ADDRESS($S115,SUMIFS(rBP!$1:$1,rBP!$5:$5,MAX(rBP!$5:$5)-CD$5+1))&amp;":"&amp;ADDRESS($S115,SUMIFS(rBP!$1:$1,rBP!$5:$5,MAX(rBP!$5:$5))))))</f>
        <v>0</v>
      </c>
      <c r="CE115" s="69">
        <f ca="1">IF(CE$5="",0,SUMPRODUCT(
INDIRECT(ADDRESS($P115,SUMIFS($1:$1,$5:$5,1))&amp;":"&amp;ADDRESS($P115,CE$1)),
INDIRECT("rBP!"&amp;ADDRESS($S115,SUMIFS(rBP!$1:$1,rBP!$5:$5,MAX(rBP!$5:$5)-CE$5+1))&amp;":"&amp;ADDRESS($S115,SUMIFS(rBP!$1:$1,rBP!$5:$5,MAX(rBP!$5:$5))))))</f>
        <v>0</v>
      </c>
      <c r="CF115" s="69">
        <f ca="1">IF(CF$5="",0,SUMPRODUCT(
INDIRECT(ADDRESS($P115,SUMIFS($1:$1,$5:$5,1))&amp;":"&amp;ADDRESS($P115,CF$1)),
INDIRECT("rBP!"&amp;ADDRESS($S115,SUMIFS(rBP!$1:$1,rBP!$5:$5,MAX(rBP!$5:$5)-CF$5+1))&amp;":"&amp;ADDRESS($S115,SUMIFS(rBP!$1:$1,rBP!$5:$5,MAX(rBP!$5:$5))))))</f>
        <v>0</v>
      </c>
      <c r="CG115" s="69">
        <f ca="1">IF(CG$5="",0,SUMPRODUCT(
INDIRECT(ADDRESS($P115,SUMIFS($1:$1,$5:$5,1))&amp;":"&amp;ADDRESS($P115,CG$1)),
INDIRECT("rBP!"&amp;ADDRESS($S115,SUMIFS(rBP!$1:$1,rBP!$5:$5,MAX(rBP!$5:$5)-CG$5+1))&amp;":"&amp;ADDRESS($S115,SUMIFS(rBP!$1:$1,rBP!$5:$5,MAX(rBP!$5:$5))))))</f>
        <v>0</v>
      </c>
      <c r="CH115" s="69">
        <f ca="1">IF(CH$5="",0,SUMPRODUCT(
INDIRECT(ADDRESS($P115,SUMIFS($1:$1,$5:$5,1))&amp;":"&amp;ADDRESS($P115,CH$1)),
INDIRECT("rBP!"&amp;ADDRESS($S115,SUMIFS(rBP!$1:$1,rBP!$5:$5,MAX(rBP!$5:$5)-CH$5+1))&amp;":"&amp;ADDRESS($S115,SUMIFS(rBP!$1:$1,rBP!$5:$5,MAX(rBP!$5:$5))))))</f>
        <v>0</v>
      </c>
      <c r="CI115" s="69">
        <f ca="1">IF(CI$5="",0,SUMPRODUCT(
INDIRECT(ADDRESS($P115,SUMIFS($1:$1,$5:$5,1))&amp;":"&amp;ADDRESS($P115,CI$1)),
INDIRECT("rBP!"&amp;ADDRESS($S115,SUMIFS(rBP!$1:$1,rBP!$5:$5,MAX(rBP!$5:$5)-CI$5+1))&amp;":"&amp;ADDRESS($S115,SUMIFS(rBP!$1:$1,rBP!$5:$5,MAX(rBP!$5:$5))))))</f>
        <v>0</v>
      </c>
      <c r="CJ115" s="69">
        <f ca="1">IF(CJ$5="",0,SUMPRODUCT(
INDIRECT(ADDRESS($P115,SUMIFS($1:$1,$5:$5,1))&amp;":"&amp;ADDRESS($P115,CJ$1)),
INDIRECT("rBP!"&amp;ADDRESS($S115,SUMIFS(rBP!$1:$1,rBP!$5:$5,MAX(rBP!$5:$5)-CJ$5+1))&amp;":"&amp;ADDRESS($S115,SUMIFS(rBP!$1:$1,rBP!$5:$5,MAX(rBP!$5:$5))))))</f>
        <v>0</v>
      </c>
      <c r="CK115" s="69">
        <f ca="1">IF(CK$5="",0,SUMPRODUCT(
INDIRECT(ADDRESS($P115,SUMIFS($1:$1,$5:$5,1))&amp;":"&amp;ADDRESS($P115,CK$1)),
INDIRECT("rBP!"&amp;ADDRESS($S115,SUMIFS(rBP!$1:$1,rBP!$5:$5,MAX(rBP!$5:$5)-CK$5+1))&amp;":"&amp;ADDRESS($S115,SUMIFS(rBP!$1:$1,rBP!$5:$5,MAX(rBP!$5:$5))))))</f>
        <v>0</v>
      </c>
      <c r="CL115" s="69">
        <f ca="1">IF(CL$5="",0,SUMPRODUCT(
INDIRECT(ADDRESS($P115,SUMIFS($1:$1,$5:$5,1))&amp;":"&amp;ADDRESS($P115,CL$1)),
INDIRECT("rBP!"&amp;ADDRESS($S115,SUMIFS(rBP!$1:$1,rBP!$5:$5,MAX(rBP!$5:$5)-CL$5+1))&amp;":"&amp;ADDRESS($S115,SUMIFS(rBP!$1:$1,rBP!$5:$5,MAX(rBP!$5:$5))))))</f>
        <v>0</v>
      </c>
      <c r="CM115" s="69">
        <f ca="1">IF(CM$5="",0,SUMPRODUCT(
INDIRECT(ADDRESS($P115,SUMIFS($1:$1,$5:$5,1))&amp;":"&amp;ADDRESS($P115,CM$1)),
INDIRECT("rBP!"&amp;ADDRESS($S115,SUMIFS(rBP!$1:$1,rBP!$5:$5,MAX(rBP!$5:$5)-CM$5+1))&amp;":"&amp;ADDRESS($S115,SUMIFS(rBP!$1:$1,rBP!$5:$5,MAX(rBP!$5:$5))))))</f>
        <v>0</v>
      </c>
      <c r="CN115" s="69">
        <f ca="1">IF(CN$5="",0,SUMPRODUCT(
INDIRECT(ADDRESS($P115,SUMIFS($1:$1,$5:$5,1))&amp;":"&amp;ADDRESS($P115,CN$1)),
INDIRECT("rBP!"&amp;ADDRESS($S115,SUMIFS(rBP!$1:$1,rBP!$5:$5,MAX(rBP!$5:$5)-CN$5+1))&amp;":"&amp;ADDRESS($S115,SUMIFS(rBP!$1:$1,rBP!$5:$5,MAX(rBP!$5:$5))))))</f>
        <v>0</v>
      </c>
      <c r="CO115" s="69">
        <f ca="1">IF(CO$5="",0,SUMPRODUCT(
INDIRECT(ADDRESS($P115,SUMIFS($1:$1,$5:$5,1))&amp;":"&amp;ADDRESS($P115,CO$1)),
INDIRECT("rBP!"&amp;ADDRESS($S115,SUMIFS(rBP!$1:$1,rBP!$5:$5,MAX(rBP!$5:$5)-CO$5+1))&amp;":"&amp;ADDRESS($S115,SUMIFS(rBP!$1:$1,rBP!$5:$5,MAX(rBP!$5:$5))))))</f>
        <v>0</v>
      </c>
      <c r="CP115" s="69">
        <f ca="1">IF(CP$5="",0,SUMPRODUCT(
INDIRECT(ADDRESS($P115,SUMIFS($1:$1,$5:$5,1))&amp;":"&amp;ADDRESS($P115,CP$1)),
INDIRECT("rBP!"&amp;ADDRESS($S115,SUMIFS(rBP!$1:$1,rBP!$5:$5,MAX(rBP!$5:$5)-CP$5+1))&amp;":"&amp;ADDRESS($S115,SUMIFS(rBP!$1:$1,rBP!$5:$5,MAX(rBP!$5:$5))))))</f>
        <v>0</v>
      </c>
      <c r="CQ115" s="69">
        <f ca="1">IF(CQ$5="",0,SUMPRODUCT(
INDIRECT(ADDRESS($P115,SUMIFS($1:$1,$5:$5,1))&amp;":"&amp;ADDRESS($P115,CQ$1)),
INDIRECT("rBP!"&amp;ADDRESS($S115,SUMIFS(rBP!$1:$1,rBP!$5:$5,MAX(rBP!$5:$5)-CQ$5+1))&amp;":"&amp;ADDRESS($S115,SUMIFS(rBP!$1:$1,rBP!$5:$5,MAX(rBP!$5:$5))))))</f>
        <v>0</v>
      </c>
      <c r="CR115" s="69">
        <f ca="1">IF(CR$5="",0,SUMPRODUCT(
INDIRECT(ADDRESS($P115,SUMIFS($1:$1,$5:$5,1))&amp;":"&amp;ADDRESS($P115,CR$1)),
INDIRECT("rBP!"&amp;ADDRESS($S115,SUMIFS(rBP!$1:$1,rBP!$5:$5,MAX(rBP!$5:$5)-CR$5+1))&amp;":"&amp;ADDRESS($S115,SUMIFS(rBP!$1:$1,rBP!$5:$5,MAX(rBP!$5:$5))))))</f>
        <v>0</v>
      </c>
      <c r="CS115" s="69">
        <f ca="1">IF(CS$5="",0,SUMPRODUCT(
INDIRECT(ADDRESS($P115,SUMIFS($1:$1,$5:$5,1))&amp;":"&amp;ADDRESS($P115,CS$1)),
INDIRECT("rBP!"&amp;ADDRESS($S115,SUMIFS(rBP!$1:$1,rBP!$5:$5,MAX(rBP!$5:$5)-CS$5+1))&amp;":"&amp;ADDRESS($S115,SUMIFS(rBP!$1:$1,rBP!$5:$5,MAX(rBP!$5:$5))))))</f>
        <v>0</v>
      </c>
      <c r="CT115" s="69">
        <f ca="1">IF(CT$5="",0,SUMPRODUCT(
INDIRECT(ADDRESS($P115,SUMIFS($1:$1,$5:$5,1))&amp;":"&amp;ADDRESS($P115,CT$1)),
INDIRECT("rBP!"&amp;ADDRESS($S115,SUMIFS(rBP!$1:$1,rBP!$5:$5,MAX(rBP!$5:$5)-CT$5+1))&amp;":"&amp;ADDRESS($S115,SUMIFS(rBP!$1:$1,rBP!$5:$5,MAX(rBP!$5:$5))))))</f>
        <v>0</v>
      </c>
    </row>
    <row r="116" spans="1:98" s="27" customFormat="1" ht="12" x14ac:dyDescent="0.25">
      <c r="A116" s="26">
        <f>ROW()</f>
        <v>116</v>
      </c>
      <c r="E116" s="24"/>
      <c r="F116" s="66" t="str">
        <f>F109</f>
        <v>Поступление ГП на склад ГП</v>
      </c>
      <c r="G116" s="27" t="str">
        <f>BP!$F$27</f>
        <v>ФОТ упак</v>
      </c>
      <c r="M116" s="2" t="str">
        <f>Lists!$R$8</f>
        <v>руб.</v>
      </c>
      <c r="P116" s="71">
        <f t="shared" si="15"/>
        <v>7</v>
      </c>
      <c r="R116" s="24"/>
      <c r="S116" s="71">
        <f>BP!$A171</f>
        <v>171</v>
      </c>
      <c r="T116" s="67"/>
      <c r="U116" s="67"/>
      <c r="V116" s="75"/>
      <c r="W116" s="29">
        <f ca="1">SUM(INDIRECT(ADDRESS(ROW(),SUMIFS($1:$1,$5:$5,1))):INDIRECT(ADDRESS(ROW(),SUMIFS($1:$1,$5:$5,MAX($5:$5)))))</f>
        <v>9319565</v>
      </c>
      <c r="X116" s="67"/>
      <c r="Y116" s="67"/>
      <c r="Z116" s="69">
        <f ca="1">IF(Z$5="",0,SUMPRODUCT(
INDIRECT(ADDRESS($P116,SUMIFS($1:$1,$5:$5,1))&amp;":"&amp;ADDRESS($P116,Z$1)),
INDIRECT("rBP!"&amp;ADDRESS($S116,SUMIFS(rBP!$1:$1,rBP!$5:$5,MAX(rBP!$5:$5)-Z$5+1))&amp;":"&amp;ADDRESS($S116,SUMIFS(rBP!$1:$1,rBP!$5:$5,MAX(rBP!$5:$5))))))</f>
        <v>0</v>
      </c>
      <c r="AA116" s="69">
        <f ca="1">IF(AA$5="",0,SUMPRODUCT(
INDIRECT(ADDRESS($P116,SUMIFS($1:$1,$5:$5,1))&amp;":"&amp;ADDRESS($P116,AA$1)),
INDIRECT("rBP!"&amp;ADDRESS($S116,SUMIFS(rBP!$1:$1,rBP!$5:$5,MAX(rBP!$5:$5)-AA$5+1))&amp;":"&amp;ADDRESS($S116,SUMIFS(rBP!$1:$1,rBP!$5:$5,MAX(rBP!$5:$5))))))</f>
        <v>0</v>
      </c>
      <c r="AB116" s="69">
        <f ca="1">IF(AB$5="",0,SUMPRODUCT(
INDIRECT(ADDRESS($P116,SUMIFS($1:$1,$5:$5,1))&amp;":"&amp;ADDRESS($P116,AB$1)),
INDIRECT("rBP!"&amp;ADDRESS($S116,SUMIFS(rBP!$1:$1,rBP!$5:$5,MAX(rBP!$5:$5)-AB$5+1))&amp;":"&amp;ADDRESS($S116,SUMIFS(rBP!$1:$1,rBP!$5:$5,MAX(rBP!$5:$5))))))</f>
        <v>0</v>
      </c>
      <c r="AC116" s="69">
        <f ca="1">IF(AC$5="",0,SUMPRODUCT(
INDIRECT(ADDRESS($P116,SUMIFS($1:$1,$5:$5,1))&amp;":"&amp;ADDRESS($P116,AC$1)),
INDIRECT("rBP!"&amp;ADDRESS($S116,SUMIFS(rBP!$1:$1,rBP!$5:$5,MAX(rBP!$5:$5)-AC$5+1))&amp;":"&amp;ADDRESS($S116,SUMIFS(rBP!$1:$1,rBP!$5:$5,MAX(rBP!$5:$5))))))</f>
        <v>0</v>
      </c>
      <c r="AD116" s="69">
        <f ca="1">IF(AD$5="",0,SUMPRODUCT(
INDIRECT(ADDRESS($P116,SUMIFS($1:$1,$5:$5,1))&amp;":"&amp;ADDRESS($P116,AD$1)),
INDIRECT("rBP!"&amp;ADDRESS($S116,SUMIFS(rBP!$1:$1,rBP!$5:$5,MAX(rBP!$5:$5)-AD$5+1))&amp;":"&amp;ADDRESS($S116,SUMIFS(rBP!$1:$1,rBP!$5:$5,MAX(rBP!$5:$5))))))</f>
        <v>0</v>
      </c>
      <c r="AE116" s="69">
        <f ca="1">IF(AE$5="",0,SUMPRODUCT(
INDIRECT(ADDRESS($P116,SUMIFS($1:$1,$5:$5,1))&amp;":"&amp;ADDRESS($P116,AE$1)),
INDIRECT("rBP!"&amp;ADDRESS($S116,SUMIFS(rBP!$1:$1,rBP!$5:$5,MAX(rBP!$5:$5)-AE$5+1))&amp;":"&amp;ADDRESS($S116,SUMIFS(rBP!$1:$1,rBP!$5:$5,MAX(rBP!$5:$5))))))</f>
        <v>0</v>
      </c>
      <c r="AF116" s="69">
        <f ca="1">IF(AF$5="",0,SUMPRODUCT(
INDIRECT(ADDRESS($P116,SUMIFS($1:$1,$5:$5,1))&amp;":"&amp;ADDRESS($P116,AF$1)),
INDIRECT("rBP!"&amp;ADDRESS($S116,SUMIFS(rBP!$1:$1,rBP!$5:$5,MAX(rBP!$5:$5)-AF$5+1))&amp;":"&amp;ADDRESS($S116,SUMIFS(rBP!$1:$1,rBP!$5:$5,MAX(rBP!$5:$5))))))</f>
        <v>0</v>
      </c>
      <c r="AG116" s="69">
        <f ca="1">IF(AG$5="",0,SUMPRODUCT(
INDIRECT(ADDRESS($P116,SUMIFS($1:$1,$5:$5,1))&amp;":"&amp;ADDRESS($P116,AG$1)),
INDIRECT("rBP!"&amp;ADDRESS($S116,SUMIFS(rBP!$1:$1,rBP!$5:$5,MAX(rBP!$5:$5)-AG$5+1))&amp;":"&amp;ADDRESS($S116,SUMIFS(rBP!$1:$1,rBP!$5:$5,MAX(rBP!$5:$5))))))</f>
        <v>0</v>
      </c>
      <c r="AH116" s="69">
        <f ca="1">IF(AH$5="",0,SUMPRODUCT(
INDIRECT(ADDRESS($P116,SUMIFS($1:$1,$5:$5,1))&amp;":"&amp;ADDRESS($P116,AH$1)),
INDIRECT("rBP!"&amp;ADDRESS($S116,SUMIFS(rBP!$1:$1,rBP!$5:$5,MAX(rBP!$5:$5)-AH$5+1))&amp;":"&amp;ADDRESS($S116,SUMIFS(rBP!$1:$1,rBP!$5:$5,MAX(rBP!$5:$5))))))</f>
        <v>500</v>
      </c>
      <c r="AI116" s="69">
        <f ca="1">IF(AI$5="",0,SUMPRODUCT(
INDIRECT(ADDRESS($P116,SUMIFS($1:$1,$5:$5,1))&amp;":"&amp;ADDRESS($P116,AI$1)),
INDIRECT("rBP!"&amp;ADDRESS($S116,SUMIFS(rBP!$1:$1,rBP!$5:$5,MAX(rBP!$5:$5)-AI$5+1))&amp;":"&amp;ADDRESS($S116,SUMIFS(rBP!$1:$1,rBP!$5:$5,MAX(rBP!$5:$5))))))</f>
        <v>2000</v>
      </c>
      <c r="AJ116" s="69">
        <f ca="1">IF(AJ$5="",0,SUMPRODUCT(
INDIRECT(ADDRESS($P116,SUMIFS($1:$1,$5:$5,1))&amp;":"&amp;ADDRESS($P116,AJ$1)),
INDIRECT("rBP!"&amp;ADDRESS($S116,SUMIFS(rBP!$1:$1,rBP!$5:$5,MAX(rBP!$5:$5)-AJ$5+1))&amp;":"&amp;ADDRESS($S116,SUMIFS(rBP!$1:$1,rBP!$5:$5,MAX(rBP!$5:$5))))))</f>
        <v>3600</v>
      </c>
      <c r="AK116" s="69">
        <f ca="1">IF(AK$5="",0,SUMPRODUCT(
INDIRECT(ADDRESS($P116,SUMIFS($1:$1,$5:$5,1))&amp;":"&amp;ADDRESS($P116,AK$1)),
INDIRECT("rBP!"&amp;ADDRESS($S116,SUMIFS(rBP!$1:$1,rBP!$5:$5,MAX(rBP!$5:$5)-AK$5+1))&amp;":"&amp;ADDRESS($S116,SUMIFS(rBP!$1:$1,rBP!$5:$5,MAX(rBP!$5:$5))))))</f>
        <v>5262.5</v>
      </c>
      <c r="AL116" s="69">
        <f ca="1">IF(AL$5="",0,SUMPRODUCT(
INDIRECT(ADDRESS($P116,SUMIFS($1:$1,$5:$5,1))&amp;":"&amp;ADDRESS($P116,AL$1)),
INDIRECT("rBP!"&amp;ADDRESS($S116,SUMIFS(rBP!$1:$1,rBP!$5:$5,MAX(rBP!$5:$5)-AL$5+1))&amp;":"&amp;ADDRESS($S116,SUMIFS(rBP!$1:$1,rBP!$5:$5,MAX(rBP!$5:$5))))))</f>
        <v>6712.5</v>
      </c>
      <c r="AM116" s="69">
        <f ca="1">IF(AM$5="",0,SUMPRODUCT(
INDIRECT(ADDRESS($P116,SUMIFS($1:$1,$5:$5,1))&amp;":"&amp;ADDRESS($P116,AM$1)),
INDIRECT("rBP!"&amp;ADDRESS($S116,SUMIFS(rBP!$1:$1,rBP!$5:$5,MAX(rBP!$5:$5)-AM$5+1))&amp;":"&amp;ADDRESS($S116,SUMIFS(rBP!$1:$1,rBP!$5:$5,MAX(rBP!$5:$5))))))</f>
        <v>8817.5000000000018</v>
      </c>
      <c r="AN116" s="69">
        <f ca="1">IF(AN$5="",0,SUMPRODUCT(
INDIRECT(ADDRESS($P116,SUMIFS($1:$1,$5:$5,1))&amp;":"&amp;ADDRESS($P116,AN$1)),
INDIRECT("rBP!"&amp;ADDRESS($S116,SUMIFS(rBP!$1:$1,rBP!$5:$5,MAX(rBP!$5:$5)-AN$5+1))&amp;":"&amp;ADDRESS($S116,SUMIFS(rBP!$1:$1,rBP!$5:$5,MAX(rBP!$5:$5))))))</f>
        <v>14317.500000000002</v>
      </c>
      <c r="AO116" s="69">
        <f ca="1">IF(AO$5="",0,SUMPRODUCT(
INDIRECT(ADDRESS($P116,SUMIFS($1:$1,$5:$5,1))&amp;":"&amp;ADDRESS($P116,AO$1)),
INDIRECT("rBP!"&amp;ADDRESS($S116,SUMIFS(rBP!$1:$1,rBP!$5:$5,MAX(rBP!$5:$5)-AO$5+1))&amp;":"&amp;ADDRESS($S116,SUMIFS(rBP!$1:$1,rBP!$5:$5,MAX(rBP!$5:$5))))))</f>
        <v>23577.5</v>
      </c>
      <c r="AP116" s="69">
        <f ca="1">IF(AP$5="",0,SUMPRODUCT(
INDIRECT(ADDRESS($P116,SUMIFS($1:$1,$5:$5,1))&amp;":"&amp;ADDRESS($P116,AP$1)),
INDIRECT("rBP!"&amp;ADDRESS($S116,SUMIFS(rBP!$1:$1,rBP!$5:$5,MAX(rBP!$5:$5)-AP$5+1))&amp;":"&amp;ADDRESS($S116,SUMIFS(rBP!$1:$1,rBP!$5:$5,MAX(rBP!$5:$5))))))</f>
        <v>36871.25</v>
      </c>
      <c r="AQ116" s="69">
        <f ca="1">IF(AQ$5="",0,SUMPRODUCT(
INDIRECT(ADDRESS($P116,SUMIFS($1:$1,$5:$5,1))&amp;":"&amp;ADDRESS($P116,AQ$1)),
INDIRECT("rBP!"&amp;ADDRESS($S116,SUMIFS(rBP!$1:$1,rBP!$5:$5,MAX(rBP!$5:$5)-AQ$5+1))&amp;":"&amp;ADDRESS($S116,SUMIFS(rBP!$1:$1,rBP!$5:$5,MAX(rBP!$5:$5))))))</f>
        <v>53712.5</v>
      </c>
      <c r="AR116" s="69">
        <f ca="1">IF(AR$5="",0,SUMPRODUCT(
INDIRECT(ADDRESS($P116,SUMIFS($1:$1,$5:$5,1))&amp;":"&amp;ADDRESS($P116,AR$1)),
INDIRECT("rBP!"&amp;ADDRESS($S116,SUMIFS(rBP!$1:$1,rBP!$5:$5,MAX(rBP!$5:$5)-AR$5+1))&amp;":"&amp;ADDRESS($S116,SUMIFS(rBP!$1:$1,rBP!$5:$5,MAX(rBP!$5:$5))))))</f>
        <v>72646.25</v>
      </c>
      <c r="AS116" s="69">
        <f ca="1">IF(AS$5="",0,SUMPRODUCT(
INDIRECT(ADDRESS($P116,SUMIFS($1:$1,$5:$5,1))&amp;":"&amp;ADDRESS($P116,AS$1)),
INDIRECT("rBP!"&amp;ADDRESS($S116,SUMIFS(rBP!$1:$1,rBP!$5:$5,MAX(rBP!$5:$5)-AS$5+1))&amp;":"&amp;ADDRESS($S116,SUMIFS(rBP!$1:$1,rBP!$5:$5,MAX(rBP!$5:$5))))))</f>
        <v>92822.5</v>
      </c>
      <c r="AT116" s="69">
        <f ca="1">IF(AT$5="",0,SUMPRODUCT(
INDIRECT(ADDRESS($P116,SUMIFS($1:$1,$5:$5,1))&amp;":"&amp;ADDRESS($P116,AT$1)),
INDIRECT("rBP!"&amp;ADDRESS($S116,SUMIFS(rBP!$1:$1,rBP!$5:$5,MAX(rBP!$5:$5)-AT$5+1))&amp;":"&amp;ADDRESS($S116,SUMIFS(rBP!$1:$1,rBP!$5:$5,MAX(rBP!$5:$5))))))</f>
        <v>113643.75</v>
      </c>
      <c r="AU116" s="69">
        <f ca="1">IF(AU$5="",0,SUMPRODUCT(
INDIRECT(ADDRESS($P116,SUMIFS($1:$1,$5:$5,1))&amp;":"&amp;ADDRESS($P116,AU$1)),
INDIRECT("rBP!"&amp;ADDRESS($S116,SUMIFS(rBP!$1:$1,rBP!$5:$5,MAX(rBP!$5:$5)-AU$5+1))&amp;":"&amp;ADDRESS($S116,SUMIFS(rBP!$1:$1,rBP!$5:$5,MAX(rBP!$5:$5))))))</f>
        <v>134806.25</v>
      </c>
      <c r="AV116" s="69">
        <f ca="1">IF(AV$5="",0,SUMPRODUCT(
INDIRECT(ADDRESS($P116,SUMIFS($1:$1,$5:$5,1))&amp;":"&amp;ADDRESS($P116,AV$1)),
INDIRECT("rBP!"&amp;ADDRESS($S116,SUMIFS(rBP!$1:$1,rBP!$5:$5,MAX(rBP!$5:$5)-AV$5+1))&amp;":"&amp;ADDRESS($S116,SUMIFS(rBP!$1:$1,rBP!$5:$5,MAX(rBP!$5:$5))))))</f>
        <v>156118.75</v>
      </c>
      <c r="AW116" s="69">
        <f ca="1">IF(AW$5="",0,SUMPRODUCT(
INDIRECT(ADDRESS($P116,SUMIFS($1:$1,$5:$5,1))&amp;":"&amp;ADDRESS($P116,AW$1)),
INDIRECT("rBP!"&amp;ADDRESS($S116,SUMIFS(rBP!$1:$1,rBP!$5:$5,MAX(rBP!$5:$5)-AW$5+1))&amp;":"&amp;ADDRESS($S116,SUMIFS(rBP!$1:$1,rBP!$5:$5,MAX(rBP!$5:$5))))))</f>
        <v>177468.75</v>
      </c>
      <c r="AX116" s="69">
        <f ca="1">IF(AX$5="",0,SUMPRODUCT(
INDIRECT(ADDRESS($P116,SUMIFS($1:$1,$5:$5,1))&amp;":"&amp;ADDRESS($P116,AX$1)),
INDIRECT("rBP!"&amp;ADDRESS($S116,SUMIFS(rBP!$1:$1,rBP!$5:$5,MAX(rBP!$5:$5)-AX$5+1))&amp;":"&amp;ADDRESS($S116,SUMIFS(rBP!$1:$1,rBP!$5:$5,MAX(rBP!$5:$5))))))</f>
        <v>198837.5</v>
      </c>
      <c r="AY116" s="69">
        <f ca="1">IF(AY$5="",0,SUMPRODUCT(
INDIRECT(ADDRESS($P116,SUMIFS($1:$1,$5:$5,1))&amp;":"&amp;ADDRESS($P116,AY$1)),
INDIRECT("rBP!"&amp;ADDRESS($S116,SUMIFS(rBP!$1:$1,rBP!$5:$5,MAX(rBP!$5:$5)-AY$5+1))&amp;":"&amp;ADDRESS($S116,SUMIFS(rBP!$1:$1,rBP!$5:$5,MAX(rBP!$5:$5))))))</f>
        <v>220212.5</v>
      </c>
      <c r="AZ116" s="69">
        <f ca="1">IF(AZ$5="",0,SUMPRODUCT(
INDIRECT(ADDRESS($P116,SUMIFS($1:$1,$5:$5,1))&amp;":"&amp;ADDRESS($P116,AZ$1)),
INDIRECT("rBP!"&amp;ADDRESS($S116,SUMIFS(rBP!$1:$1,rBP!$5:$5,MAX(rBP!$5:$5)-AZ$5+1))&amp;":"&amp;ADDRESS($S116,SUMIFS(rBP!$1:$1,rBP!$5:$5,MAX(rBP!$5:$5))))))</f>
        <v>241587.5</v>
      </c>
      <c r="BA116" s="69">
        <f ca="1">IF(BA$5="",0,SUMPRODUCT(
INDIRECT(ADDRESS($P116,SUMIFS($1:$1,$5:$5,1))&amp;":"&amp;ADDRESS($P116,BA$1)),
INDIRECT("rBP!"&amp;ADDRESS($S116,SUMIFS(rBP!$1:$1,rBP!$5:$5,MAX(rBP!$5:$5)-BA$5+1))&amp;":"&amp;ADDRESS($S116,SUMIFS(rBP!$1:$1,rBP!$5:$5,MAX(rBP!$5:$5))))))</f>
        <v>262962.5</v>
      </c>
      <c r="BB116" s="69">
        <f ca="1">IF(BB$5="",0,SUMPRODUCT(
INDIRECT(ADDRESS($P116,SUMIFS($1:$1,$5:$5,1))&amp;":"&amp;ADDRESS($P116,BB$1)),
INDIRECT("rBP!"&amp;ADDRESS($S116,SUMIFS(rBP!$1:$1,rBP!$5:$5,MAX(rBP!$5:$5)-BB$5+1))&amp;":"&amp;ADDRESS($S116,SUMIFS(rBP!$1:$1,rBP!$5:$5,MAX(rBP!$5:$5))))))</f>
        <v>284337.5</v>
      </c>
      <c r="BC116" s="69">
        <f ca="1">IF(BC$5="",0,SUMPRODUCT(
INDIRECT(ADDRESS($P116,SUMIFS($1:$1,$5:$5,1))&amp;":"&amp;ADDRESS($P116,BC$1)),
INDIRECT("rBP!"&amp;ADDRESS($S116,SUMIFS(rBP!$1:$1,rBP!$5:$5,MAX(rBP!$5:$5)-BC$5+1))&amp;":"&amp;ADDRESS($S116,SUMIFS(rBP!$1:$1,rBP!$5:$5,MAX(rBP!$5:$5))))))</f>
        <v>305712.5</v>
      </c>
      <c r="BD116" s="69">
        <f ca="1">IF(BD$5="",0,SUMPRODUCT(
INDIRECT(ADDRESS($P116,SUMIFS($1:$1,$5:$5,1))&amp;":"&amp;ADDRESS($P116,BD$1)),
INDIRECT("rBP!"&amp;ADDRESS($S116,SUMIFS(rBP!$1:$1,rBP!$5:$5,MAX(rBP!$5:$5)-BD$5+1))&amp;":"&amp;ADDRESS($S116,SUMIFS(rBP!$1:$1,rBP!$5:$5,MAX(rBP!$5:$5))))))</f>
        <v>327087.5</v>
      </c>
      <c r="BE116" s="69">
        <f ca="1">IF(BE$5="",0,SUMPRODUCT(
INDIRECT(ADDRESS($P116,SUMIFS($1:$1,$5:$5,1))&amp;":"&amp;ADDRESS($P116,BE$1)),
INDIRECT("rBP!"&amp;ADDRESS($S116,SUMIFS(rBP!$1:$1,rBP!$5:$5,MAX(rBP!$5:$5)-BE$5+1))&amp;":"&amp;ADDRESS($S116,SUMIFS(rBP!$1:$1,rBP!$5:$5,MAX(rBP!$5:$5))))))</f>
        <v>347212.5</v>
      </c>
      <c r="BF116" s="69">
        <f ca="1">IF(BF$5="",0,SUMPRODUCT(
INDIRECT(ADDRESS($P116,SUMIFS($1:$1,$5:$5,1))&amp;":"&amp;ADDRESS($P116,BF$1)),
INDIRECT("rBP!"&amp;ADDRESS($S116,SUMIFS(rBP!$1:$1,rBP!$5:$5,MAX(rBP!$5:$5)-BF$5+1))&amp;":"&amp;ADDRESS($S116,SUMIFS(rBP!$1:$1,rBP!$5:$5,MAX(rBP!$5:$5))))))</f>
        <v>363587.5</v>
      </c>
      <c r="BG116" s="69">
        <f ca="1">IF(BG$5="",0,SUMPRODUCT(
INDIRECT(ADDRESS($P116,SUMIFS($1:$1,$5:$5,1))&amp;":"&amp;ADDRESS($P116,BG$1)),
INDIRECT("rBP!"&amp;ADDRESS($S116,SUMIFS(rBP!$1:$1,rBP!$5:$5,MAX(rBP!$5:$5)-BG$5+1))&amp;":"&amp;ADDRESS($S116,SUMIFS(rBP!$1:$1,rBP!$5:$5,MAX(rBP!$5:$5))))))</f>
        <v>375962.5</v>
      </c>
      <c r="BH116" s="69">
        <f ca="1">IF(BH$5="",0,SUMPRODUCT(
INDIRECT(ADDRESS($P116,SUMIFS($1:$1,$5:$5,1))&amp;":"&amp;ADDRESS($P116,BH$1)),
INDIRECT("rBP!"&amp;ADDRESS($S116,SUMIFS(rBP!$1:$1,rBP!$5:$5,MAX(rBP!$5:$5)-BH$5+1))&amp;":"&amp;ADDRESS($S116,SUMIFS(rBP!$1:$1,rBP!$5:$5,MAX(rBP!$5:$5))))))</f>
        <v>384181.25</v>
      </c>
      <c r="BI116" s="69">
        <f ca="1">IF(BI$5="",0,SUMPRODUCT(
INDIRECT(ADDRESS($P116,SUMIFS($1:$1,$5:$5,1))&amp;":"&amp;ADDRESS($P116,BI$1)),
INDIRECT("rBP!"&amp;ADDRESS($S116,SUMIFS(rBP!$1:$1,rBP!$5:$5,MAX(rBP!$5:$5)-BI$5+1))&amp;":"&amp;ADDRESS($S116,SUMIFS(rBP!$1:$1,rBP!$5:$5,MAX(rBP!$5:$5))))))</f>
        <v>388775</v>
      </c>
      <c r="BJ116" s="69">
        <f ca="1">IF(BJ$5="",0,SUMPRODUCT(
INDIRECT(ADDRESS($P116,SUMIFS($1:$1,$5:$5,1))&amp;":"&amp;ADDRESS($P116,BJ$1)),
INDIRECT("rBP!"&amp;ADDRESS($S116,SUMIFS(rBP!$1:$1,rBP!$5:$5,MAX(rBP!$5:$5)-BJ$5+1))&amp;":"&amp;ADDRESS($S116,SUMIFS(rBP!$1:$1,rBP!$5:$5,MAX(rBP!$5:$5))))))</f>
        <v>391231.25</v>
      </c>
      <c r="BK116" s="69">
        <f ca="1">IF(BK$5="",0,SUMPRODUCT(
INDIRECT(ADDRESS($P116,SUMIFS($1:$1,$5:$5,1))&amp;":"&amp;ADDRESS($P116,BK$1)),
INDIRECT("rBP!"&amp;ADDRESS($S116,SUMIFS(rBP!$1:$1,rBP!$5:$5,MAX(rBP!$5:$5)-BK$5+1))&amp;":"&amp;ADDRESS($S116,SUMIFS(rBP!$1:$1,rBP!$5:$5,MAX(rBP!$5:$5))))))</f>
        <v>392437.5</v>
      </c>
      <c r="BL116" s="69">
        <f ca="1">IF(BL$5="",0,SUMPRODUCT(
INDIRECT(ADDRESS($P116,SUMIFS($1:$1,$5:$5,1))&amp;":"&amp;ADDRESS($P116,BL$1)),
INDIRECT("rBP!"&amp;ADDRESS($S116,SUMIFS(rBP!$1:$1,rBP!$5:$5,MAX(rBP!$5:$5)-BL$5+1))&amp;":"&amp;ADDRESS($S116,SUMIFS(rBP!$1:$1,rBP!$5:$5,MAX(rBP!$5:$5))))))</f>
        <v>392993.75</v>
      </c>
      <c r="BM116" s="69">
        <f ca="1">IF(BM$5="",0,SUMPRODUCT(
INDIRECT(ADDRESS($P116,SUMIFS($1:$1,$5:$5,1))&amp;":"&amp;ADDRESS($P116,BM$1)),
INDIRECT("rBP!"&amp;ADDRESS($S116,SUMIFS(rBP!$1:$1,rBP!$5:$5,MAX(rBP!$5:$5)-BM$5+1))&amp;":"&amp;ADDRESS($S116,SUMIFS(rBP!$1:$1,rBP!$5:$5,MAX(rBP!$5:$5))))))</f>
        <v>393206.25</v>
      </c>
      <c r="BN116" s="69">
        <f ca="1">IF(BN$5="",0,SUMPRODUCT(
INDIRECT(ADDRESS($P116,SUMIFS($1:$1,$5:$5,1))&amp;":"&amp;ADDRESS($P116,BN$1)),
INDIRECT("rBP!"&amp;ADDRESS($S116,SUMIFS(rBP!$1:$1,rBP!$5:$5,MAX(rBP!$5:$5)-BN$5+1))&amp;":"&amp;ADDRESS($S116,SUMIFS(rBP!$1:$1,rBP!$5:$5,MAX(rBP!$5:$5))))))</f>
        <v>393268.75</v>
      </c>
      <c r="BO116" s="69">
        <f ca="1">IF(BO$5="",0,SUMPRODUCT(
INDIRECT(ADDRESS($P116,SUMIFS($1:$1,$5:$5,1))&amp;":"&amp;ADDRESS($P116,BO$1)),
INDIRECT("rBP!"&amp;ADDRESS($S116,SUMIFS(rBP!$1:$1,rBP!$5:$5,MAX(rBP!$5:$5)-BO$5+1))&amp;":"&amp;ADDRESS($S116,SUMIFS(rBP!$1:$1,rBP!$5:$5,MAX(rBP!$5:$5))))))</f>
        <v>393293.75</v>
      </c>
      <c r="BP116" s="69">
        <f ca="1">IF(BP$5="",0,SUMPRODUCT(
INDIRECT(ADDRESS($P116,SUMIFS($1:$1,$5:$5,1))&amp;":"&amp;ADDRESS($P116,BP$1)),
INDIRECT("rBP!"&amp;ADDRESS($S116,SUMIFS(rBP!$1:$1,rBP!$5:$5,MAX(rBP!$5:$5)-BP$5+1))&amp;":"&amp;ADDRESS($S116,SUMIFS(rBP!$1:$1,rBP!$5:$5,MAX(rBP!$5:$5))))))</f>
        <v>393300.00000000006</v>
      </c>
      <c r="BQ116" s="69">
        <f ca="1">IF(BQ$5="",0,SUMPRODUCT(
INDIRECT(ADDRESS($P116,SUMIFS($1:$1,$5:$5,1))&amp;":"&amp;ADDRESS($P116,BQ$1)),
INDIRECT("rBP!"&amp;ADDRESS($S116,SUMIFS(rBP!$1:$1,rBP!$5:$5,MAX(rBP!$5:$5)-BQ$5+1))&amp;":"&amp;ADDRESS($S116,SUMIFS(rBP!$1:$1,rBP!$5:$5,MAX(rBP!$5:$5))))))</f>
        <v>393300.00000000006</v>
      </c>
      <c r="BR116" s="69">
        <f ca="1">IF(BR$5="",0,SUMPRODUCT(
INDIRECT(ADDRESS($P116,SUMIFS($1:$1,$5:$5,1))&amp;":"&amp;ADDRESS($P116,BR$1)),
INDIRECT("rBP!"&amp;ADDRESS($S116,SUMIFS(rBP!$1:$1,rBP!$5:$5,MAX(rBP!$5:$5)-BR$5+1))&amp;":"&amp;ADDRESS($S116,SUMIFS(rBP!$1:$1,rBP!$5:$5,MAX(rBP!$5:$5))))))</f>
        <v>393300.00000000006</v>
      </c>
      <c r="BS116" s="69">
        <f ca="1">IF(BS$5="",0,SUMPRODUCT(
INDIRECT(ADDRESS($P116,SUMIFS($1:$1,$5:$5,1))&amp;":"&amp;ADDRESS($P116,BS$1)),
INDIRECT("rBP!"&amp;ADDRESS($S116,SUMIFS(rBP!$1:$1,rBP!$5:$5,MAX(rBP!$5:$5)-BS$5+1))&amp;":"&amp;ADDRESS($S116,SUMIFS(rBP!$1:$1,rBP!$5:$5,MAX(rBP!$5:$5))))))</f>
        <v>393300.00000000006</v>
      </c>
      <c r="BT116" s="69">
        <f ca="1">IF(BT$5="",0,SUMPRODUCT(
INDIRECT(ADDRESS($P116,SUMIFS($1:$1,$5:$5,1))&amp;":"&amp;ADDRESS($P116,BT$1)),
INDIRECT("rBP!"&amp;ADDRESS($S116,SUMIFS(rBP!$1:$1,rBP!$5:$5,MAX(rBP!$5:$5)-BT$5+1))&amp;":"&amp;ADDRESS($S116,SUMIFS(rBP!$1:$1,rBP!$5:$5,MAX(rBP!$5:$5))))))</f>
        <v>393300.00000000006</v>
      </c>
      <c r="BU116" s="69">
        <f ca="1">IF(BU$5="",0,SUMPRODUCT(
INDIRECT(ADDRESS($P116,SUMIFS($1:$1,$5:$5,1))&amp;":"&amp;ADDRESS($P116,BU$1)),
INDIRECT("rBP!"&amp;ADDRESS($S116,SUMIFS(rBP!$1:$1,rBP!$5:$5,MAX(rBP!$5:$5)-BU$5+1))&amp;":"&amp;ADDRESS($S116,SUMIFS(rBP!$1:$1,rBP!$5:$5,MAX(rBP!$5:$5))))))</f>
        <v>393300.00000000006</v>
      </c>
      <c r="BV116" s="69">
        <f ca="1">IF(BV$5="",0,SUMPRODUCT(
INDIRECT(ADDRESS($P116,SUMIFS($1:$1,$5:$5,1))&amp;":"&amp;ADDRESS($P116,BV$1)),
INDIRECT("rBP!"&amp;ADDRESS($S116,SUMIFS(rBP!$1:$1,rBP!$5:$5,MAX(rBP!$5:$5)-BV$5+1))&amp;":"&amp;ADDRESS($S116,SUMIFS(rBP!$1:$1,rBP!$5:$5,MAX(rBP!$5:$5))))))</f>
        <v>0</v>
      </c>
      <c r="BW116" s="69">
        <f ca="1">IF(BW$5="",0,SUMPRODUCT(
INDIRECT(ADDRESS($P116,SUMIFS($1:$1,$5:$5,1))&amp;":"&amp;ADDRESS($P116,BW$1)),
INDIRECT("rBP!"&amp;ADDRESS($S116,SUMIFS(rBP!$1:$1,rBP!$5:$5,MAX(rBP!$5:$5)-BW$5+1))&amp;":"&amp;ADDRESS($S116,SUMIFS(rBP!$1:$1,rBP!$5:$5,MAX(rBP!$5:$5))))))</f>
        <v>0</v>
      </c>
      <c r="BX116" s="69">
        <f ca="1">IF(BX$5="",0,SUMPRODUCT(
INDIRECT(ADDRESS($P116,SUMIFS($1:$1,$5:$5,1))&amp;":"&amp;ADDRESS($P116,BX$1)),
INDIRECT("rBP!"&amp;ADDRESS($S116,SUMIFS(rBP!$1:$1,rBP!$5:$5,MAX(rBP!$5:$5)-BX$5+1))&amp;":"&amp;ADDRESS($S116,SUMIFS(rBP!$1:$1,rBP!$5:$5,MAX(rBP!$5:$5))))))</f>
        <v>0</v>
      </c>
      <c r="BY116" s="69">
        <f ca="1">IF(BY$5="",0,SUMPRODUCT(
INDIRECT(ADDRESS($P116,SUMIFS($1:$1,$5:$5,1))&amp;":"&amp;ADDRESS($P116,BY$1)),
INDIRECT("rBP!"&amp;ADDRESS($S116,SUMIFS(rBP!$1:$1,rBP!$5:$5,MAX(rBP!$5:$5)-BY$5+1))&amp;":"&amp;ADDRESS($S116,SUMIFS(rBP!$1:$1,rBP!$5:$5,MAX(rBP!$5:$5))))))</f>
        <v>0</v>
      </c>
      <c r="BZ116" s="69">
        <f ca="1">IF(BZ$5="",0,SUMPRODUCT(
INDIRECT(ADDRESS($P116,SUMIFS($1:$1,$5:$5,1))&amp;":"&amp;ADDRESS($P116,BZ$1)),
INDIRECT("rBP!"&amp;ADDRESS($S116,SUMIFS(rBP!$1:$1,rBP!$5:$5,MAX(rBP!$5:$5)-BZ$5+1))&amp;":"&amp;ADDRESS($S116,SUMIFS(rBP!$1:$1,rBP!$5:$5,MAX(rBP!$5:$5))))))</f>
        <v>0</v>
      </c>
      <c r="CA116" s="69">
        <f ca="1">IF(CA$5="",0,SUMPRODUCT(
INDIRECT(ADDRESS($P116,SUMIFS($1:$1,$5:$5,1))&amp;":"&amp;ADDRESS($P116,CA$1)),
INDIRECT("rBP!"&amp;ADDRESS($S116,SUMIFS(rBP!$1:$1,rBP!$5:$5,MAX(rBP!$5:$5)-CA$5+1))&amp;":"&amp;ADDRESS($S116,SUMIFS(rBP!$1:$1,rBP!$5:$5,MAX(rBP!$5:$5))))))</f>
        <v>0</v>
      </c>
      <c r="CB116" s="69">
        <f ca="1">IF(CB$5="",0,SUMPRODUCT(
INDIRECT(ADDRESS($P116,SUMIFS($1:$1,$5:$5,1))&amp;":"&amp;ADDRESS($P116,CB$1)),
INDIRECT("rBP!"&amp;ADDRESS($S116,SUMIFS(rBP!$1:$1,rBP!$5:$5,MAX(rBP!$5:$5)-CB$5+1))&amp;":"&amp;ADDRESS($S116,SUMIFS(rBP!$1:$1,rBP!$5:$5,MAX(rBP!$5:$5))))))</f>
        <v>0</v>
      </c>
      <c r="CC116" s="69">
        <f ca="1">IF(CC$5="",0,SUMPRODUCT(
INDIRECT(ADDRESS($P116,SUMIFS($1:$1,$5:$5,1))&amp;":"&amp;ADDRESS($P116,CC$1)),
INDIRECT("rBP!"&amp;ADDRESS($S116,SUMIFS(rBP!$1:$1,rBP!$5:$5,MAX(rBP!$5:$5)-CC$5+1))&amp;":"&amp;ADDRESS($S116,SUMIFS(rBP!$1:$1,rBP!$5:$5,MAX(rBP!$5:$5))))))</f>
        <v>0</v>
      </c>
      <c r="CD116" s="69">
        <f ca="1">IF(CD$5="",0,SUMPRODUCT(
INDIRECT(ADDRESS($P116,SUMIFS($1:$1,$5:$5,1))&amp;":"&amp;ADDRESS($P116,CD$1)),
INDIRECT("rBP!"&amp;ADDRESS($S116,SUMIFS(rBP!$1:$1,rBP!$5:$5,MAX(rBP!$5:$5)-CD$5+1))&amp;":"&amp;ADDRESS($S116,SUMIFS(rBP!$1:$1,rBP!$5:$5,MAX(rBP!$5:$5))))))</f>
        <v>0</v>
      </c>
      <c r="CE116" s="69">
        <f ca="1">IF(CE$5="",0,SUMPRODUCT(
INDIRECT(ADDRESS($P116,SUMIFS($1:$1,$5:$5,1))&amp;":"&amp;ADDRESS($P116,CE$1)),
INDIRECT("rBP!"&amp;ADDRESS($S116,SUMIFS(rBP!$1:$1,rBP!$5:$5,MAX(rBP!$5:$5)-CE$5+1))&amp;":"&amp;ADDRESS($S116,SUMIFS(rBP!$1:$1,rBP!$5:$5,MAX(rBP!$5:$5))))))</f>
        <v>0</v>
      </c>
      <c r="CF116" s="69">
        <f ca="1">IF(CF$5="",0,SUMPRODUCT(
INDIRECT(ADDRESS($P116,SUMIFS($1:$1,$5:$5,1))&amp;":"&amp;ADDRESS($P116,CF$1)),
INDIRECT("rBP!"&amp;ADDRESS($S116,SUMIFS(rBP!$1:$1,rBP!$5:$5,MAX(rBP!$5:$5)-CF$5+1))&amp;":"&amp;ADDRESS($S116,SUMIFS(rBP!$1:$1,rBP!$5:$5,MAX(rBP!$5:$5))))))</f>
        <v>0</v>
      </c>
      <c r="CG116" s="69">
        <f ca="1">IF(CG$5="",0,SUMPRODUCT(
INDIRECT(ADDRESS($P116,SUMIFS($1:$1,$5:$5,1))&amp;":"&amp;ADDRESS($P116,CG$1)),
INDIRECT("rBP!"&amp;ADDRESS($S116,SUMIFS(rBP!$1:$1,rBP!$5:$5,MAX(rBP!$5:$5)-CG$5+1))&amp;":"&amp;ADDRESS($S116,SUMIFS(rBP!$1:$1,rBP!$5:$5,MAX(rBP!$5:$5))))))</f>
        <v>0</v>
      </c>
      <c r="CH116" s="69">
        <f ca="1">IF(CH$5="",0,SUMPRODUCT(
INDIRECT(ADDRESS($P116,SUMIFS($1:$1,$5:$5,1))&amp;":"&amp;ADDRESS($P116,CH$1)),
INDIRECT("rBP!"&amp;ADDRESS($S116,SUMIFS(rBP!$1:$1,rBP!$5:$5,MAX(rBP!$5:$5)-CH$5+1))&amp;":"&amp;ADDRESS($S116,SUMIFS(rBP!$1:$1,rBP!$5:$5,MAX(rBP!$5:$5))))))</f>
        <v>0</v>
      </c>
      <c r="CI116" s="69">
        <f ca="1">IF(CI$5="",0,SUMPRODUCT(
INDIRECT(ADDRESS($P116,SUMIFS($1:$1,$5:$5,1))&amp;":"&amp;ADDRESS($P116,CI$1)),
INDIRECT("rBP!"&amp;ADDRESS($S116,SUMIFS(rBP!$1:$1,rBP!$5:$5,MAX(rBP!$5:$5)-CI$5+1))&amp;":"&amp;ADDRESS($S116,SUMIFS(rBP!$1:$1,rBP!$5:$5,MAX(rBP!$5:$5))))))</f>
        <v>0</v>
      </c>
      <c r="CJ116" s="69">
        <f ca="1">IF(CJ$5="",0,SUMPRODUCT(
INDIRECT(ADDRESS($P116,SUMIFS($1:$1,$5:$5,1))&amp;":"&amp;ADDRESS($P116,CJ$1)),
INDIRECT("rBP!"&amp;ADDRESS($S116,SUMIFS(rBP!$1:$1,rBP!$5:$5,MAX(rBP!$5:$5)-CJ$5+1))&amp;":"&amp;ADDRESS($S116,SUMIFS(rBP!$1:$1,rBP!$5:$5,MAX(rBP!$5:$5))))))</f>
        <v>0</v>
      </c>
      <c r="CK116" s="69">
        <f ca="1">IF(CK$5="",0,SUMPRODUCT(
INDIRECT(ADDRESS($P116,SUMIFS($1:$1,$5:$5,1))&amp;":"&amp;ADDRESS($P116,CK$1)),
INDIRECT("rBP!"&amp;ADDRESS($S116,SUMIFS(rBP!$1:$1,rBP!$5:$5,MAX(rBP!$5:$5)-CK$5+1))&amp;":"&amp;ADDRESS($S116,SUMIFS(rBP!$1:$1,rBP!$5:$5,MAX(rBP!$5:$5))))))</f>
        <v>0</v>
      </c>
      <c r="CL116" s="69">
        <f ca="1">IF(CL$5="",0,SUMPRODUCT(
INDIRECT(ADDRESS($P116,SUMIFS($1:$1,$5:$5,1))&amp;":"&amp;ADDRESS($P116,CL$1)),
INDIRECT("rBP!"&amp;ADDRESS($S116,SUMIFS(rBP!$1:$1,rBP!$5:$5,MAX(rBP!$5:$5)-CL$5+1))&amp;":"&amp;ADDRESS($S116,SUMIFS(rBP!$1:$1,rBP!$5:$5,MAX(rBP!$5:$5))))))</f>
        <v>0</v>
      </c>
      <c r="CM116" s="69">
        <f ca="1">IF(CM$5="",0,SUMPRODUCT(
INDIRECT(ADDRESS($P116,SUMIFS($1:$1,$5:$5,1))&amp;":"&amp;ADDRESS($P116,CM$1)),
INDIRECT("rBP!"&amp;ADDRESS($S116,SUMIFS(rBP!$1:$1,rBP!$5:$5,MAX(rBP!$5:$5)-CM$5+1))&amp;":"&amp;ADDRESS($S116,SUMIFS(rBP!$1:$1,rBP!$5:$5,MAX(rBP!$5:$5))))))</f>
        <v>0</v>
      </c>
      <c r="CN116" s="69">
        <f ca="1">IF(CN$5="",0,SUMPRODUCT(
INDIRECT(ADDRESS($P116,SUMIFS($1:$1,$5:$5,1))&amp;":"&amp;ADDRESS($P116,CN$1)),
INDIRECT("rBP!"&amp;ADDRESS($S116,SUMIFS(rBP!$1:$1,rBP!$5:$5,MAX(rBP!$5:$5)-CN$5+1))&amp;":"&amp;ADDRESS($S116,SUMIFS(rBP!$1:$1,rBP!$5:$5,MAX(rBP!$5:$5))))))</f>
        <v>0</v>
      </c>
      <c r="CO116" s="69">
        <f ca="1">IF(CO$5="",0,SUMPRODUCT(
INDIRECT(ADDRESS($P116,SUMIFS($1:$1,$5:$5,1))&amp;":"&amp;ADDRESS($P116,CO$1)),
INDIRECT("rBP!"&amp;ADDRESS($S116,SUMIFS(rBP!$1:$1,rBP!$5:$5,MAX(rBP!$5:$5)-CO$5+1))&amp;":"&amp;ADDRESS($S116,SUMIFS(rBP!$1:$1,rBP!$5:$5,MAX(rBP!$5:$5))))))</f>
        <v>0</v>
      </c>
      <c r="CP116" s="69">
        <f ca="1">IF(CP$5="",0,SUMPRODUCT(
INDIRECT(ADDRESS($P116,SUMIFS($1:$1,$5:$5,1))&amp;":"&amp;ADDRESS($P116,CP$1)),
INDIRECT("rBP!"&amp;ADDRESS($S116,SUMIFS(rBP!$1:$1,rBP!$5:$5,MAX(rBP!$5:$5)-CP$5+1))&amp;":"&amp;ADDRESS($S116,SUMIFS(rBP!$1:$1,rBP!$5:$5,MAX(rBP!$5:$5))))))</f>
        <v>0</v>
      </c>
      <c r="CQ116" s="69">
        <f ca="1">IF(CQ$5="",0,SUMPRODUCT(
INDIRECT(ADDRESS($P116,SUMIFS($1:$1,$5:$5,1))&amp;":"&amp;ADDRESS($P116,CQ$1)),
INDIRECT("rBP!"&amp;ADDRESS($S116,SUMIFS(rBP!$1:$1,rBP!$5:$5,MAX(rBP!$5:$5)-CQ$5+1))&amp;":"&amp;ADDRESS($S116,SUMIFS(rBP!$1:$1,rBP!$5:$5,MAX(rBP!$5:$5))))))</f>
        <v>0</v>
      </c>
      <c r="CR116" s="69">
        <f ca="1">IF(CR$5="",0,SUMPRODUCT(
INDIRECT(ADDRESS($P116,SUMIFS($1:$1,$5:$5,1))&amp;":"&amp;ADDRESS($P116,CR$1)),
INDIRECT("rBP!"&amp;ADDRESS($S116,SUMIFS(rBP!$1:$1,rBP!$5:$5,MAX(rBP!$5:$5)-CR$5+1))&amp;":"&amp;ADDRESS($S116,SUMIFS(rBP!$1:$1,rBP!$5:$5,MAX(rBP!$5:$5))))))</f>
        <v>0</v>
      </c>
      <c r="CS116" s="69">
        <f ca="1">IF(CS$5="",0,SUMPRODUCT(
INDIRECT(ADDRESS($P116,SUMIFS($1:$1,$5:$5,1))&amp;":"&amp;ADDRESS($P116,CS$1)),
INDIRECT("rBP!"&amp;ADDRESS($S116,SUMIFS(rBP!$1:$1,rBP!$5:$5,MAX(rBP!$5:$5)-CS$5+1))&amp;":"&amp;ADDRESS($S116,SUMIFS(rBP!$1:$1,rBP!$5:$5,MAX(rBP!$5:$5))))))</f>
        <v>0</v>
      </c>
      <c r="CT116" s="69">
        <f ca="1">IF(CT$5="",0,SUMPRODUCT(
INDIRECT(ADDRESS($P116,SUMIFS($1:$1,$5:$5,1))&amp;":"&amp;ADDRESS($P116,CT$1)),
INDIRECT("rBP!"&amp;ADDRESS($S116,SUMIFS(rBP!$1:$1,rBP!$5:$5,MAX(rBP!$5:$5)-CT$5+1))&amp;":"&amp;ADDRESS($S116,SUMIFS(rBP!$1:$1,rBP!$5:$5,MAX(rBP!$5:$5))))))</f>
        <v>0</v>
      </c>
    </row>
    <row r="117" spans="1:98" s="27" customFormat="1" ht="12" x14ac:dyDescent="0.25">
      <c r="A117" s="26">
        <f>ROW()</f>
        <v>117</v>
      </c>
      <c r="E117" s="24"/>
      <c r="F117" s="66" t="str">
        <f>F109</f>
        <v>Поступление ГП на склад ГП</v>
      </c>
      <c r="G117" s="27" t="str">
        <f>BP!$F$28</f>
        <v>Соцсборы</v>
      </c>
      <c r="M117" s="2" t="str">
        <f>Lists!$R$8</f>
        <v>руб.</v>
      </c>
      <c r="P117" s="71">
        <f t="shared" si="15"/>
        <v>7</v>
      </c>
      <c r="R117" s="24"/>
      <c r="S117" s="71">
        <f>BP!$A172</f>
        <v>172</v>
      </c>
      <c r="T117" s="67"/>
      <c r="U117" s="67"/>
      <c r="V117" s="75"/>
      <c r="W117" s="29">
        <f ca="1">SUM(INDIRECT(ADDRESS(ROW(),SUMIFS($1:$1,$5:$5,1))):INDIRECT(ADDRESS(ROW(),SUMIFS($1:$1,$5:$5,MAX($5:$5)))))</f>
        <v>8387608.5</v>
      </c>
      <c r="X117" s="67"/>
      <c r="Y117" s="67"/>
      <c r="Z117" s="69">
        <f ca="1">IF(Z$5="",0,SUMPRODUCT(
INDIRECT(ADDRESS($P117,SUMIFS($1:$1,$5:$5,1))&amp;":"&amp;ADDRESS($P117,Z$1)),
INDIRECT("rBP!"&amp;ADDRESS($S117,SUMIFS(rBP!$1:$1,rBP!$5:$5,MAX(rBP!$5:$5)-Z$5+1))&amp;":"&amp;ADDRESS($S117,SUMIFS(rBP!$1:$1,rBP!$5:$5,MAX(rBP!$5:$5))))))</f>
        <v>0</v>
      </c>
      <c r="AA117" s="69">
        <f ca="1">IF(AA$5="",0,SUMPRODUCT(
INDIRECT(ADDRESS($P117,SUMIFS($1:$1,$5:$5,1))&amp;":"&amp;ADDRESS($P117,AA$1)),
INDIRECT("rBP!"&amp;ADDRESS($S117,SUMIFS(rBP!$1:$1,rBP!$5:$5,MAX(rBP!$5:$5)-AA$5+1))&amp;":"&amp;ADDRESS($S117,SUMIFS(rBP!$1:$1,rBP!$5:$5,MAX(rBP!$5:$5))))))</f>
        <v>0</v>
      </c>
      <c r="AB117" s="69">
        <f ca="1">IF(AB$5="",0,SUMPRODUCT(
INDIRECT(ADDRESS($P117,SUMIFS($1:$1,$5:$5,1))&amp;":"&amp;ADDRESS($P117,AB$1)),
INDIRECT("rBP!"&amp;ADDRESS($S117,SUMIFS(rBP!$1:$1,rBP!$5:$5,MAX(rBP!$5:$5)-AB$5+1))&amp;":"&amp;ADDRESS($S117,SUMIFS(rBP!$1:$1,rBP!$5:$5,MAX(rBP!$5:$5))))))</f>
        <v>0</v>
      </c>
      <c r="AC117" s="69">
        <f ca="1">IF(AC$5="",0,SUMPRODUCT(
INDIRECT(ADDRESS($P117,SUMIFS($1:$1,$5:$5,1))&amp;":"&amp;ADDRESS($P117,AC$1)),
INDIRECT("rBP!"&amp;ADDRESS($S117,SUMIFS(rBP!$1:$1,rBP!$5:$5,MAX(rBP!$5:$5)-AC$5+1))&amp;":"&amp;ADDRESS($S117,SUMIFS(rBP!$1:$1,rBP!$5:$5,MAX(rBP!$5:$5))))))</f>
        <v>0</v>
      </c>
      <c r="AD117" s="69">
        <f ca="1">IF(AD$5="",0,SUMPRODUCT(
INDIRECT(ADDRESS($P117,SUMIFS($1:$1,$5:$5,1))&amp;":"&amp;ADDRESS($P117,AD$1)),
INDIRECT("rBP!"&amp;ADDRESS($S117,SUMIFS(rBP!$1:$1,rBP!$5:$5,MAX(rBP!$5:$5)-AD$5+1))&amp;":"&amp;ADDRESS($S117,SUMIFS(rBP!$1:$1,rBP!$5:$5,MAX(rBP!$5:$5))))))</f>
        <v>0</v>
      </c>
      <c r="AE117" s="69">
        <f ca="1">IF(AE$5="",0,SUMPRODUCT(
INDIRECT(ADDRESS($P117,SUMIFS($1:$1,$5:$5,1))&amp;":"&amp;ADDRESS($P117,AE$1)),
INDIRECT("rBP!"&amp;ADDRESS($S117,SUMIFS(rBP!$1:$1,rBP!$5:$5,MAX(rBP!$5:$5)-AE$5+1))&amp;":"&amp;ADDRESS($S117,SUMIFS(rBP!$1:$1,rBP!$5:$5,MAX(rBP!$5:$5))))))</f>
        <v>0</v>
      </c>
      <c r="AF117" s="69">
        <f ca="1">IF(AF$5="",0,SUMPRODUCT(
INDIRECT(ADDRESS($P117,SUMIFS($1:$1,$5:$5,1))&amp;":"&amp;ADDRESS($P117,AF$1)),
INDIRECT("rBP!"&amp;ADDRESS($S117,SUMIFS(rBP!$1:$1,rBP!$5:$5,MAX(rBP!$5:$5)-AF$5+1))&amp;":"&amp;ADDRESS($S117,SUMIFS(rBP!$1:$1,rBP!$5:$5,MAX(rBP!$5:$5))))))</f>
        <v>0</v>
      </c>
      <c r="AG117" s="69">
        <f ca="1">IF(AG$5="",0,SUMPRODUCT(
INDIRECT(ADDRESS($P117,SUMIFS($1:$1,$5:$5,1))&amp;":"&amp;ADDRESS($P117,AG$1)),
INDIRECT("rBP!"&amp;ADDRESS($S117,SUMIFS(rBP!$1:$1,rBP!$5:$5,MAX(rBP!$5:$5)-AG$5+1))&amp;":"&amp;ADDRESS($S117,SUMIFS(rBP!$1:$1,rBP!$5:$5,MAX(rBP!$5:$5))))))</f>
        <v>0</v>
      </c>
      <c r="AH117" s="69">
        <f ca="1">IF(AH$5="",0,SUMPRODUCT(
INDIRECT(ADDRESS($P117,SUMIFS($1:$1,$5:$5,1))&amp;":"&amp;ADDRESS($P117,AH$1)),
INDIRECT("rBP!"&amp;ADDRESS($S117,SUMIFS(rBP!$1:$1,rBP!$5:$5,MAX(rBP!$5:$5)-AH$5+1))&amp;":"&amp;ADDRESS($S117,SUMIFS(rBP!$1:$1,rBP!$5:$5,MAX(rBP!$5:$5))))))</f>
        <v>450</v>
      </c>
      <c r="AI117" s="69">
        <f ca="1">IF(AI$5="",0,SUMPRODUCT(
INDIRECT(ADDRESS($P117,SUMIFS($1:$1,$5:$5,1))&amp;":"&amp;ADDRESS($P117,AI$1)),
INDIRECT("rBP!"&amp;ADDRESS($S117,SUMIFS(rBP!$1:$1,rBP!$5:$5,MAX(rBP!$5:$5)-AI$5+1))&amp;":"&amp;ADDRESS($S117,SUMIFS(rBP!$1:$1,rBP!$5:$5,MAX(rBP!$5:$5))))))</f>
        <v>1800</v>
      </c>
      <c r="AJ117" s="69">
        <f ca="1">IF(AJ$5="",0,SUMPRODUCT(
INDIRECT(ADDRESS($P117,SUMIFS($1:$1,$5:$5,1))&amp;":"&amp;ADDRESS($P117,AJ$1)),
INDIRECT("rBP!"&amp;ADDRESS($S117,SUMIFS(rBP!$1:$1,rBP!$5:$5,MAX(rBP!$5:$5)-AJ$5+1))&amp;":"&amp;ADDRESS($S117,SUMIFS(rBP!$1:$1,rBP!$5:$5,MAX(rBP!$5:$5))))))</f>
        <v>3240</v>
      </c>
      <c r="AK117" s="69">
        <f ca="1">IF(AK$5="",0,SUMPRODUCT(
INDIRECT(ADDRESS($P117,SUMIFS($1:$1,$5:$5,1))&amp;":"&amp;ADDRESS($P117,AK$1)),
INDIRECT("rBP!"&amp;ADDRESS($S117,SUMIFS(rBP!$1:$1,rBP!$5:$5,MAX(rBP!$5:$5)-AK$5+1))&amp;":"&amp;ADDRESS($S117,SUMIFS(rBP!$1:$1,rBP!$5:$5,MAX(rBP!$5:$5))))))</f>
        <v>4736.25</v>
      </c>
      <c r="AL117" s="69">
        <f ca="1">IF(AL$5="",0,SUMPRODUCT(
INDIRECT(ADDRESS($P117,SUMIFS($1:$1,$5:$5,1))&amp;":"&amp;ADDRESS($P117,AL$1)),
INDIRECT("rBP!"&amp;ADDRESS($S117,SUMIFS(rBP!$1:$1,rBP!$5:$5,MAX(rBP!$5:$5)-AL$5+1))&amp;":"&amp;ADDRESS($S117,SUMIFS(rBP!$1:$1,rBP!$5:$5,MAX(rBP!$5:$5))))))</f>
        <v>6041.25</v>
      </c>
      <c r="AM117" s="69">
        <f ca="1">IF(AM$5="",0,SUMPRODUCT(
INDIRECT(ADDRESS($P117,SUMIFS($1:$1,$5:$5,1))&amp;":"&amp;ADDRESS($P117,AM$1)),
INDIRECT("rBP!"&amp;ADDRESS($S117,SUMIFS(rBP!$1:$1,rBP!$5:$5,MAX(rBP!$5:$5)-AM$5+1))&amp;":"&amp;ADDRESS($S117,SUMIFS(rBP!$1:$1,rBP!$5:$5,MAX(rBP!$5:$5))))))</f>
        <v>7935.7500000000009</v>
      </c>
      <c r="AN117" s="69">
        <f ca="1">IF(AN$5="",0,SUMPRODUCT(
INDIRECT(ADDRESS($P117,SUMIFS($1:$1,$5:$5,1))&amp;":"&amp;ADDRESS($P117,AN$1)),
INDIRECT("rBP!"&amp;ADDRESS($S117,SUMIFS(rBP!$1:$1,rBP!$5:$5,MAX(rBP!$5:$5)-AN$5+1))&amp;":"&amp;ADDRESS($S117,SUMIFS(rBP!$1:$1,rBP!$5:$5,MAX(rBP!$5:$5))))))</f>
        <v>12885.750000000002</v>
      </c>
      <c r="AO117" s="69">
        <f ca="1">IF(AO$5="",0,SUMPRODUCT(
INDIRECT(ADDRESS($P117,SUMIFS($1:$1,$5:$5,1))&amp;":"&amp;ADDRESS($P117,AO$1)),
INDIRECT("rBP!"&amp;ADDRESS($S117,SUMIFS(rBP!$1:$1,rBP!$5:$5,MAX(rBP!$5:$5)-AO$5+1))&amp;":"&amp;ADDRESS($S117,SUMIFS(rBP!$1:$1,rBP!$5:$5,MAX(rBP!$5:$5))))))</f>
        <v>21219.75</v>
      </c>
      <c r="AP117" s="69">
        <f ca="1">IF(AP$5="",0,SUMPRODUCT(
INDIRECT(ADDRESS($P117,SUMIFS($1:$1,$5:$5,1))&amp;":"&amp;ADDRESS($P117,AP$1)),
INDIRECT("rBP!"&amp;ADDRESS($S117,SUMIFS(rBP!$1:$1,rBP!$5:$5,MAX(rBP!$5:$5)-AP$5+1))&amp;":"&amp;ADDRESS($S117,SUMIFS(rBP!$1:$1,rBP!$5:$5,MAX(rBP!$5:$5))))))</f>
        <v>33184.125</v>
      </c>
      <c r="AQ117" s="69">
        <f ca="1">IF(AQ$5="",0,SUMPRODUCT(
INDIRECT(ADDRESS($P117,SUMIFS($1:$1,$5:$5,1))&amp;":"&amp;ADDRESS($P117,AQ$1)),
INDIRECT("rBP!"&amp;ADDRESS($S117,SUMIFS(rBP!$1:$1,rBP!$5:$5,MAX(rBP!$5:$5)-AQ$5+1))&amp;":"&amp;ADDRESS($S117,SUMIFS(rBP!$1:$1,rBP!$5:$5,MAX(rBP!$5:$5))))))</f>
        <v>48341.25</v>
      </c>
      <c r="AR117" s="69">
        <f ca="1">IF(AR$5="",0,SUMPRODUCT(
INDIRECT(ADDRESS($P117,SUMIFS($1:$1,$5:$5,1))&amp;":"&amp;ADDRESS($P117,AR$1)),
INDIRECT("rBP!"&amp;ADDRESS($S117,SUMIFS(rBP!$1:$1,rBP!$5:$5,MAX(rBP!$5:$5)-AR$5+1))&amp;":"&amp;ADDRESS($S117,SUMIFS(rBP!$1:$1,rBP!$5:$5,MAX(rBP!$5:$5))))))</f>
        <v>65381.625</v>
      </c>
      <c r="AS117" s="69">
        <f ca="1">IF(AS$5="",0,SUMPRODUCT(
INDIRECT(ADDRESS($P117,SUMIFS($1:$1,$5:$5,1))&amp;":"&amp;ADDRESS($P117,AS$1)),
INDIRECT("rBP!"&amp;ADDRESS($S117,SUMIFS(rBP!$1:$1,rBP!$5:$5,MAX(rBP!$5:$5)-AS$5+1))&amp;":"&amp;ADDRESS($S117,SUMIFS(rBP!$1:$1,rBP!$5:$5,MAX(rBP!$5:$5))))))</f>
        <v>83540.25</v>
      </c>
      <c r="AT117" s="69">
        <f ca="1">IF(AT$5="",0,SUMPRODUCT(
INDIRECT(ADDRESS($P117,SUMIFS($1:$1,$5:$5,1))&amp;":"&amp;ADDRESS($P117,AT$1)),
INDIRECT("rBP!"&amp;ADDRESS($S117,SUMIFS(rBP!$1:$1,rBP!$5:$5,MAX(rBP!$5:$5)-AT$5+1))&amp;":"&amp;ADDRESS($S117,SUMIFS(rBP!$1:$1,rBP!$5:$5,MAX(rBP!$5:$5))))))</f>
        <v>102279.375</v>
      </c>
      <c r="AU117" s="69">
        <f ca="1">IF(AU$5="",0,SUMPRODUCT(
INDIRECT(ADDRESS($P117,SUMIFS($1:$1,$5:$5,1))&amp;":"&amp;ADDRESS($P117,AU$1)),
INDIRECT("rBP!"&amp;ADDRESS($S117,SUMIFS(rBP!$1:$1,rBP!$5:$5,MAX(rBP!$5:$5)-AU$5+1))&amp;":"&amp;ADDRESS($S117,SUMIFS(rBP!$1:$1,rBP!$5:$5,MAX(rBP!$5:$5))))))</f>
        <v>121325.625</v>
      </c>
      <c r="AV117" s="69">
        <f ca="1">IF(AV$5="",0,SUMPRODUCT(
INDIRECT(ADDRESS($P117,SUMIFS($1:$1,$5:$5,1))&amp;":"&amp;ADDRESS($P117,AV$1)),
INDIRECT("rBP!"&amp;ADDRESS($S117,SUMIFS(rBP!$1:$1,rBP!$5:$5,MAX(rBP!$5:$5)-AV$5+1))&amp;":"&amp;ADDRESS($S117,SUMIFS(rBP!$1:$1,rBP!$5:$5,MAX(rBP!$5:$5))))))</f>
        <v>140506.875</v>
      </c>
      <c r="AW117" s="69">
        <f ca="1">IF(AW$5="",0,SUMPRODUCT(
INDIRECT(ADDRESS($P117,SUMIFS($1:$1,$5:$5,1))&amp;":"&amp;ADDRESS($P117,AW$1)),
INDIRECT("rBP!"&amp;ADDRESS($S117,SUMIFS(rBP!$1:$1,rBP!$5:$5,MAX(rBP!$5:$5)-AW$5+1))&amp;":"&amp;ADDRESS($S117,SUMIFS(rBP!$1:$1,rBP!$5:$5,MAX(rBP!$5:$5))))))</f>
        <v>159721.875</v>
      </c>
      <c r="AX117" s="69">
        <f ca="1">IF(AX$5="",0,SUMPRODUCT(
INDIRECT(ADDRESS($P117,SUMIFS($1:$1,$5:$5,1))&amp;":"&amp;ADDRESS($P117,AX$1)),
INDIRECT("rBP!"&amp;ADDRESS($S117,SUMIFS(rBP!$1:$1,rBP!$5:$5,MAX(rBP!$5:$5)-AX$5+1))&amp;":"&amp;ADDRESS($S117,SUMIFS(rBP!$1:$1,rBP!$5:$5,MAX(rBP!$5:$5))))))</f>
        <v>178953.75</v>
      </c>
      <c r="AY117" s="69">
        <f ca="1">IF(AY$5="",0,SUMPRODUCT(
INDIRECT(ADDRESS($P117,SUMIFS($1:$1,$5:$5,1))&amp;":"&amp;ADDRESS($P117,AY$1)),
INDIRECT("rBP!"&amp;ADDRESS($S117,SUMIFS(rBP!$1:$1,rBP!$5:$5,MAX(rBP!$5:$5)-AY$5+1))&amp;":"&amp;ADDRESS($S117,SUMIFS(rBP!$1:$1,rBP!$5:$5,MAX(rBP!$5:$5))))))</f>
        <v>198191.25</v>
      </c>
      <c r="AZ117" s="69">
        <f ca="1">IF(AZ$5="",0,SUMPRODUCT(
INDIRECT(ADDRESS($P117,SUMIFS($1:$1,$5:$5,1))&amp;":"&amp;ADDRESS($P117,AZ$1)),
INDIRECT("rBP!"&amp;ADDRESS($S117,SUMIFS(rBP!$1:$1,rBP!$5:$5,MAX(rBP!$5:$5)-AZ$5+1))&amp;":"&amp;ADDRESS($S117,SUMIFS(rBP!$1:$1,rBP!$5:$5,MAX(rBP!$5:$5))))))</f>
        <v>217428.75</v>
      </c>
      <c r="BA117" s="69">
        <f ca="1">IF(BA$5="",0,SUMPRODUCT(
INDIRECT(ADDRESS($P117,SUMIFS($1:$1,$5:$5,1))&amp;":"&amp;ADDRESS($P117,BA$1)),
INDIRECT("rBP!"&amp;ADDRESS($S117,SUMIFS(rBP!$1:$1,rBP!$5:$5,MAX(rBP!$5:$5)-BA$5+1))&amp;":"&amp;ADDRESS($S117,SUMIFS(rBP!$1:$1,rBP!$5:$5,MAX(rBP!$5:$5))))))</f>
        <v>236666.25</v>
      </c>
      <c r="BB117" s="69">
        <f ca="1">IF(BB$5="",0,SUMPRODUCT(
INDIRECT(ADDRESS($P117,SUMIFS($1:$1,$5:$5,1))&amp;":"&amp;ADDRESS($P117,BB$1)),
INDIRECT("rBP!"&amp;ADDRESS($S117,SUMIFS(rBP!$1:$1,rBP!$5:$5,MAX(rBP!$5:$5)-BB$5+1))&amp;":"&amp;ADDRESS($S117,SUMIFS(rBP!$1:$1,rBP!$5:$5,MAX(rBP!$5:$5))))))</f>
        <v>255903.75</v>
      </c>
      <c r="BC117" s="69">
        <f ca="1">IF(BC$5="",0,SUMPRODUCT(
INDIRECT(ADDRESS($P117,SUMIFS($1:$1,$5:$5,1))&amp;":"&amp;ADDRESS($P117,BC$1)),
INDIRECT("rBP!"&amp;ADDRESS($S117,SUMIFS(rBP!$1:$1,rBP!$5:$5,MAX(rBP!$5:$5)-BC$5+1))&amp;":"&amp;ADDRESS($S117,SUMIFS(rBP!$1:$1,rBP!$5:$5,MAX(rBP!$5:$5))))))</f>
        <v>275141.25</v>
      </c>
      <c r="BD117" s="69">
        <f ca="1">IF(BD$5="",0,SUMPRODUCT(
INDIRECT(ADDRESS($P117,SUMIFS($1:$1,$5:$5,1))&amp;":"&amp;ADDRESS($P117,BD$1)),
INDIRECT("rBP!"&amp;ADDRESS($S117,SUMIFS(rBP!$1:$1,rBP!$5:$5,MAX(rBP!$5:$5)-BD$5+1))&amp;":"&amp;ADDRESS($S117,SUMIFS(rBP!$1:$1,rBP!$5:$5,MAX(rBP!$5:$5))))))</f>
        <v>294378.75</v>
      </c>
      <c r="BE117" s="69">
        <f ca="1">IF(BE$5="",0,SUMPRODUCT(
INDIRECT(ADDRESS($P117,SUMIFS($1:$1,$5:$5,1))&amp;":"&amp;ADDRESS($P117,BE$1)),
INDIRECT("rBP!"&amp;ADDRESS($S117,SUMIFS(rBP!$1:$1,rBP!$5:$5,MAX(rBP!$5:$5)-BE$5+1))&amp;":"&amp;ADDRESS($S117,SUMIFS(rBP!$1:$1,rBP!$5:$5,MAX(rBP!$5:$5))))))</f>
        <v>312491.25</v>
      </c>
      <c r="BF117" s="69">
        <f ca="1">IF(BF$5="",0,SUMPRODUCT(
INDIRECT(ADDRESS($P117,SUMIFS($1:$1,$5:$5,1))&amp;":"&amp;ADDRESS($P117,BF$1)),
INDIRECT("rBP!"&amp;ADDRESS($S117,SUMIFS(rBP!$1:$1,rBP!$5:$5,MAX(rBP!$5:$5)-BF$5+1))&amp;":"&amp;ADDRESS($S117,SUMIFS(rBP!$1:$1,rBP!$5:$5,MAX(rBP!$5:$5))))))</f>
        <v>327228.75</v>
      </c>
      <c r="BG117" s="69">
        <f ca="1">IF(BG$5="",0,SUMPRODUCT(
INDIRECT(ADDRESS($P117,SUMIFS($1:$1,$5:$5,1))&amp;":"&amp;ADDRESS($P117,BG$1)),
INDIRECT("rBP!"&amp;ADDRESS($S117,SUMIFS(rBP!$1:$1,rBP!$5:$5,MAX(rBP!$5:$5)-BG$5+1))&amp;":"&amp;ADDRESS($S117,SUMIFS(rBP!$1:$1,rBP!$5:$5,MAX(rBP!$5:$5))))))</f>
        <v>338366.25</v>
      </c>
      <c r="BH117" s="69">
        <f ca="1">IF(BH$5="",0,SUMPRODUCT(
INDIRECT(ADDRESS($P117,SUMIFS($1:$1,$5:$5,1))&amp;":"&amp;ADDRESS($P117,BH$1)),
INDIRECT("rBP!"&amp;ADDRESS($S117,SUMIFS(rBP!$1:$1,rBP!$5:$5,MAX(rBP!$5:$5)-BH$5+1))&amp;":"&amp;ADDRESS($S117,SUMIFS(rBP!$1:$1,rBP!$5:$5,MAX(rBP!$5:$5))))))</f>
        <v>345763.125</v>
      </c>
      <c r="BI117" s="69">
        <f ca="1">IF(BI$5="",0,SUMPRODUCT(
INDIRECT(ADDRESS($P117,SUMIFS($1:$1,$5:$5,1))&amp;":"&amp;ADDRESS($P117,BI$1)),
INDIRECT("rBP!"&amp;ADDRESS($S117,SUMIFS(rBP!$1:$1,rBP!$5:$5,MAX(rBP!$5:$5)-BI$5+1))&amp;":"&amp;ADDRESS($S117,SUMIFS(rBP!$1:$1,rBP!$5:$5,MAX(rBP!$5:$5))))))</f>
        <v>349897.5</v>
      </c>
      <c r="BJ117" s="69">
        <f ca="1">IF(BJ$5="",0,SUMPRODUCT(
INDIRECT(ADDRESS($P117,SUMIFS($1:$1,$5:$5,1))&amp;":"&amp;ADDRESS($P117,BJ$1)),
INDIRECT("rBP!"&amp;ADDRESS($S117,SUMIFS(rBP!$1:$1,rBP!$5:$5,MAX(rBP!$5:$5)-BJ$5+1))&amp;":"&amp;ADDRESS($S117,SUMIFS(rBP!$1:$1,rBP!$5:$5,MAX(rBP!$5:$5))))))</f>
        <v>352108.125</v>
      </c>
      <c r="BK117" s="69">
        <f ca="1">IF(BK$5="",0,SUMPRODUCT(
INDIRECT(ADDRESS($P117,SUMIFS($1:$1,$5:$5,1))&amp;":"&amp;ADDRESS($P117,BK$1)),
INDIRECT("rBP!"&amp;ADDRESS($S117,SUMIFS(rBP!$1:$1,rBP!$5:$5,MAX(rBP!$5:$5)-BK$5+1))&amp;":"&amp;ADDRESS($S117,SUMIFS(rBP!$1:$1,rBP!$5:$5,MAX(rBP!$5:$5))))))</f>
        <v>353193.75</v>
      </c>
      <c r="BL117" s="69">
        <f ca="1">IF(BL$5="",0,SUMPRODUCT(
INDIRECT(ADDRESS($P117,SUMIFS($1:$1,$5:$5,1))&amp;":"&amp;ADDRESS($P117,BL$1)),
INDIRECT("rBP!"&amp;ADDRESS($S117,SUMIFS(rBP!$1:$1,rBP!$5:$5,MAX(rBP!$5:$5)-BL$5+1))&amp;":"&amp;ADDRESS($S117,SUMIFS(rBP!$1:$1,rBP!$5:$5,MAX(rBP!$5:$5))))))</f>
        <v>353694.375</v>
      </c>
      <c r="BM117" s="69">
        <f ca="1">IF(BM$5="",0,SUMPRODUCT(
INDIRECT(ADDRESS($P117,SUMIFS($1:$1,$5:$5,1))&amp;":"&amp;ADDRESS($P117,BM$1)),
INDIRECT("rBP!"&amp;ADDRESS($S117,SUMIFS(rBP!$1:$1,rBP!$5:$5,MAX(rBP!$5:$5)-BM$5+1))&amp;":"&amp;ADDRESS($S117,SUMIFS(rBP!$1:$1,rBP!$5:$5,MAX(rBP!$5:$5))))))</f>
        <v>353885.625</v>
      </c>
      <c r="BN117" s="69">
        <f ca="1">IF(BN$5="",0,SUMPRODUCT(
INDIRECT(ADDRESS($P117,SUMIFS($1:$1,$5:$5,1))&amp;":"&amp;ADDRESS($P117,BN$1)),
INDIRECT("rBP!"&amp;ADDRESS($S117,SUMIFS(rBP!$1:$1,rBP!$5:$5,MAX(rBP!$5:$5)-BN$5+1))&amp;":"&amp;ADDRESS($S117,SUMIFS(rBP!$1:$1,rBP!$5:$5,MAX(rBP!$5:$5))))))</f>
        <v>353941.875</v>
      </c>
      <c r="BO117" s="69">
        <f ca="1">IF(BO$5="",0,SUMPRODUCT(
INDIRECT(ADDRESS($P117,SUMIFS($1:$1,$5:$5,1))&amp;":"&amp;ADDRESS($P117,BO$1)),
INDIRECT("rBP!"&amp;ADDRESS($S117,SUMIFS(rBP!$1:$1,rBP!$5:$5,MAX(rBP!$5:$5)-BO$5+1))&amp;":"&amp;ADDRESS($S117,SUMIFS(rBP!$1:$1,rBP!$5:$5,MAX(rBP!$5:$5))))))</f>
        <v>353964.375</v>
      </c>
      <c r="BP117" s="69">
        <f ca="1">IF(BP$5="",0,SUMPRODUCT(
INDIRECT(ADDRESS($P117,SUMIFS($1:$1,$5:$5,1))&amp;":"&amp;ADDRESS($P117,BP$1)),
INDIRECT("rBP!"&amp;ADDRESS($S117,SUMIFS(rBP!$1:$1,rBP!$5:$5,MAX(rBP!$5:$5)-BP$5+1))&amp;":"&amp;ADDRESS($S117,SUMIFS(rBP!$1:$1,rBP!$5:$5,MAX(rBP!$5:$5))))))</f>
        <v>353970.00000000006</v>
      </c>
      <c r="BQ117" s="69">
        <f ca="1">IF(BQ$5="",0,SUMPRODUCT(
INDIRECT(ADDRESS($P117,SUMIFS($1:$1,$5:$5,1))&amp;":"&amp;ADDRESS($P117,BQ$1)),
INDIRECT("rBP!"&amp;ADDRESS($S117,SUMIFS(rBP!$1:$1,rBP!$5:$5,MAX(rBP!$5:$5)-BQ$5+1))&amp;":"&amp;ADDRESS($S117,SUMIFS(rBP!$1:$1,rBP!$5:$5,MAX(rBP!$5:$5))))))</f>
        <v>353970.00000000006</v>
      </c>
      <c r="BR117" s="69">
        <f ca="1">IF(BR$5="",0,SUMPRODUCT(
INDIRECT(ADDRESS($P117,SUMIFS($1:$1,$5:$5,1))&amp;":"&amp;ADDRESS($P117,BR$1)),
INDIRECT("rBP!"&amp;ADDRESS($S117,SUMIFS(rBP!$1:$1,rBP!$5:$5,MAX(rBP!$5:$5)-BR$5+1))&amp;":"&amp;ADDRESS($S117,SUMIFS(rBP!$1:$1,rBP!$5:$5,MAX(rBP!$5:$5))))))</f>
        <v>353970.00000000006</v>
      </c>
      <c r="BS117" s="69">
        <f ca="1">IF(BS$5="",0,SUMPRODUCT(
INDIRECT(ADDRESS($P117,SUMIFS($1:$1,$5:$5,1))&amp;":"&amp;ADDRESS($P117,BS$1)),
INDIRECT("rBP!"&amp;ADDRESS($S117,SUMIFS(rBP!$1:$1,rBP!$5:$5,MAX(rBP!$5:$5)-BS$5+1))&amp;":"&amp;ADDRESS($S117,SUMIFS(rBP!$1:$1,rBP!$5:$5,MAX(rBP!$5:$5))))))</f>
        <v>353970.00000000006</v>
      </c>
      <c r="BT117" s="69">
        <f ca="1">IF(BT$5="",0,SUMPRODUCT(
INDIRECT(ADDRESS($P117,SUMIFS($1:$1,$5:$5,1))&amp;":"&amp;ADDRESS($P117,BT$1)),
INDIRECT("rBP!"&amp;ADDRESS($S117,SUMIFS(rBP!$1:$1,rBP!$5:$5,MAX(rBP!$5:$5)-BT$5+1))&amp;":"&amp;ADDRESS($S117,SUMIFS(rBP!$1:$1,rBP!$5:$5,MAX(rBP!$5:$5))))))</f>
        <v>353970.00000000006</v>
      </c>
      <c r="BU117" s="69">
        <f ca="1">IF(BU$5="",0,SUMPRODUCT(
INDIRECT(ADDRESS($P117,SUMIFS($1:$1,$5:$5,1))&amp;":"&amp;ADDRESS($P117,BU$1)),
INDIRECT("rBP!"&amp;ADDRESS($S117,SUMIFS(rBP!$1:$1,rBP!$5:$5,MAX(rBP!$5:$5)-BU$5+1))&amp;":"&amp;ADDRESS($S117,SUMIFS(rBP!$1:$1,rBP!$5:$5,MAX(rBP!$5:$5))))))</f>
        <v>353970.00000000006</v>
      </c>
      <c r="BV117" s="69">
        <f ca="1">IF(BV$5="",0,SUMPRODUCT(
INDIRECT(ADDRESS($P117,SUMIFS($1:$1,$5:$5,1))&amp;":"&amp;ADDRESS($P117,BV$1)),
INDIRECT("rBP!"&amp;ADDRESS($S117,SUMIFS(rBP!$1:$1,rBP!$5:$5,MAX(rBP!$5:$5)-BV$5+1))&amp;":"&amp;ADDRESS($S117,SUMIFS(rBP!$1:$1,rBP!$5:$5,MAX(rBP!$5:$5))))))</f>
        <v>0</v>
      </c>
      <c r="BW117" s="69">
        <f ca="1">IF(BW$5="",0,SUMPRODUCT(
INDIRECT(ADDRESS($P117,SUMIFS($1:$1,$5:$5,1))&amp;":"&amp;ADDRESS($P117,BW$1)),
INDIRECT("rBP!"&amp;ADDRESS($S117,SUMIFS(rBP!$1:$1,rBP!$5:$5,MAX(rBP!$5:$5)-BW$5+1))&amp;":"&amp;ADDRESS($S117,SUMIFS(rBP!$1:$1,rBP!$5:$5,MAX(rBP!$5:$5))))))</f>
        <v>0</v>
      </c>
      <c r="BX117" s="69">
        <f ca="1">IF(BX$5="",0,SUMPRODUCT(
INDIRECT(ADDRESS($P117,SUMIFS($1:$1,$5:$5,1))&amp;":"&amp;ADDRESS($P117,BX$1)),
INDIRECT("rBP!"&amp;ADDRESS($S117,SUMIFS(rBP!$1:$1,rBP!$5:$5,MAX(rBP!$5:$5)-BX$5+1))&amp;":"&amp;ADDRESS($S117,SUMIFS(rBP!$1:$1,rBP!$5:$5,MAX(rBP!$5:$5))))))</f>
        <v>0</v>
      </c>
      <c r="BY117" s="69">
        <f ca="1">IF(BY$5="",0,SUMPRODUCT(
INDIRECT(ADDRESS($P117,SUMIFS($1:$1,$5:$5,1))&amp;":"&amp;ADDRESS($P117,BY$1)),
INDIRECT("rBP!"&amp;ADDRESS($S117,SUMIFS(rBP!$1:$1,rBP!$5:$5,MAX(rBP!$5:$5)-BY$5+1))&amp;":"&amp;ADDRESS($S117,SUMIFS(rBP!$1:$1,rBP!$5:$5,MAX(rBP!$5:$5))))))</f>
        <v>0</v>
      </c>
      <c r="BZ117" s="69">
        <f ca="1">IF(BZ$5="",0,SUMPRODUCT(
INDIRECT(ADDRESS($P117,SUMIFS($1:$1,$5:$5,1))&amp;":"&amp;ADDRESS($P117,BZ$1)),
INDIRECT("rBP!"&amp;ADDRESS($S117,SUMIFS(rBP!$1:$1,rBP!$5:$5,MAX(rBP!$5:$5)-BZ$5+1))&amp;":"&amp;ADDRESS($S117,SUMIFS(rBP!$1:$1,rBP!$5:$5,MAX(rBP!$5:$5))))))</f>
        <v>0</v>
      </c>
      <c r="CA117" s="69">
        <f ca="1">IF(CA$5="",0,SUMPRODUCT(
INDIRECT(ADDRESS($P117,SUMIFS($1:$1,$5:$5,1))&amp;":"&amp;ADDRESS($P117,CA$1)),
INDIRECT("rBP!"&amp;ADDRESS($S117,SUMIFS(rBP!$1:$1,rBP!$5:$5,MAX(rBP!$5:$5)-CA$5+1))&amp;":"&amp;ADDRESS($S117,SUMIFS(rBP!$1:$1,rBP!$5:$5,MAX(rBP!$5:$5))))))</f>
        <v>0</v>
      </c>
      <c r="CB117" s="69">
        <f ca="1">IF(CB$5="",0,SUMPRODUCT(
INDIRECT(ADDRESS($P117,SUMIFS($1:$1,$5:$5,1))&amp;":"&amp;ADDRESS($P117,CB$1)),
INDIRECT("rBP!"&amp;ADDRESS($S117,SUMIFS(rBP!$1:$1,rBP!$5:$5,MAX(rBP!$5:$5)-CB$5+1))&amp;":"&amp;ADDRESS($S117,SUMIFS(rBP!$1:$1,rBP!$5:$5,MAX(rBP!$5:$5))))))</f>
        <v>0</v>
      </c>
      <c r="CC117" s="69">
        <f ca="1">IF(CC$5="",0,SUMPRODUCT(
INDIRECT(ADDRESS($P117,SUMIFS($1:$1,$5:$5,1))&amp;":"&amp;ADDRESS($P117,CC$1)),
INDIRECT("rBP!"&amp;ADDRESS($S117,SUMIFS(rBP!$1:$1,rBP!$5:$5,MAX(rBP!$5:$5)-CC$5+1))&amp;":"&amp;ADDRESS($S117,SUMIFS(rBP!$1:$1,rBP!$5:$5,MAX(rBP!$5:$5))))))</f>
        <v>0</v>
      </c>
      <c r="CD117" s="69">
        <f ca="1">IF(CD$5="",0,SUMPRODUCT(
INDIRECT(ADDRESS($P117,SUMIFS($1:$1,$5:$5,1))&amp;":"&amp;ADDRESS($P117,CD$1)),
INDIRECT("rBP!"&amp;ADDRESS($S117,SUMIFS(rBP!$1:$1,rBP!$5:$5,MAX(rBP!$5:$5)-CD$5+1))&amp;":"&amp;ADDRESS($S117,SUMIFS(rBP!$1:$1,rBP!$5:$5,MAX(rBP!$5:$5))))))</f>
        <v>0</v>
      </c>
      <c r="CE117" s="69">
        <f ca="1">IF(CE$5="",0,SUMPRODUCT(
INDIRECT(ADDRESS($P117,SUMIFS($1:$1,$5:$5,1))&amp;":"&amp;ADDRESS($P117,CE$1)),
INDIRECT("rBP!"&amp;ADDRESS($S117,SUMIFS(rBP!$1:$1,rBP!$5:$5,MAX(rBP!$5:$5)-CE$5+1))&amp;":"&amp;ADDRESS($S117,SUMIFS(rBP!$1:$1,rBP!$5:$5,MAX(rBP!$5:$5))))))</f>
        <v>0</v>
      </c>
      <c r="CF117" s="69">
        <f ca="1">IF(CF$5="",0,SUMPRODUCT(
INDIRECT(ADDRESS($P117,SUMIFS($1:$1,$5:$5,1))&amp;":"&amp;ADDRESS($P117,CF$1)),
INDIRECT("rBP!"&amp;ADDRESS($S117,SUMIFS(rBP!$1:$1,rBP!$5:$5,MAX(rBP!$5:$5)-CF$5+1))&amp;":"&amp;ADDRESS($S117,SUMIFS(rBP!$1:$1,rBP!$5:$5,MAX(rBP!$5:$5))))))</f>
        <v>0</v>
      </c>
      <c r="CG117" s="69">
        <f ca="1">IF(CG$5="",0,SUMPRODUCT(
INDIRECT(ADDRESS($P117,SUMIFS($1:$1,$5:$5,1))&amp;":"&amp;ADDRESS($P117,CG$1)),
INDIRECT("rBP!"&amp;ADDRESS($S117,SUMIFS(rBP!$1:$1,rBP!$5:$5,MAX(rBP!$5:$5)-CG$5+1))&amp;":"&amp;ADDRESS($S117,SUMIFS(rBP!$1:$1,rBP!$5:$5,MAX(rBP!$5:$5))))))</f>
        <v>0</v>
      </c>
      <c r="CH117" s="69">
        <f ca="1">IF(CH$5="",0,SUMPRODUCT(
INDIRECT(ADDRESS($P117,SUMIFS($1:$1,$5:$5,1))&amp;":"&amp;ADDRESS($P117,CH$1)),
INDIRECT("rBP!"&amp;ADDRESS($S117,SUMIFS(rBP!$1:$1,rBP!$5:$5,MAX(rBP!$5:$5)-CH$5+1))&amp;":"&amp;ADDRESS($S117,SUMIFS(rBP!$1:$1,rBP!$5:$5,MAX(rBP!$5:$5))))))</f>
        <v>0</v>
      </c>
      <c r="CI117" s="69">
        <f ca="1">IF(CI$5="",0,SUMPRODUCT(
INDIRECT(ADDRESS($P117,SUMIFS($1:$1,$5:$5,1))&amp;":"&amp;ADDRESS($P117,CI$1)),
INDIRECT("rBP!"&amp;ADDRESS($S117,SUMIFS(rBP!$1:$1,rBP!$5:$5,MAX(rBP!$5:$5)-CI$5+1))&amp;":"&amp;ADDRESS($S117,SUMIFS(rBP!$1:$1,rBP!$5:$5,MAX(rBP!$5:$5))))))</f>
        <v>0</v>
      </c>
      <c r="CJ117" s="69">
        <f ca="1">IF(CJ$5="",0,SUMPRODUCT(
INDIRECT(ADDRESS($P117,SUMIFS($1:$1,$5:$5,1))&amp;":"&amp;ADDRESS($P117,CJ$1)),
INDIRECT("rBP!"&amp;ADDRESS($S117,SUMIFS(rBP!$1:$1,rBP!$5:$5,MAX(rBP!$5:$5)-CJ$5+1))&amp;":"&amp;ADDRESS($S117,SUMIFS(rBP!$1:$1,rBP!$5:$5,MAX(rBP!$5:$5))))))</f>
        <v>0</v>
      </c>
      <c r="CK117" s="69">
        <f ca="1">IF(CK$5="",0,SUMPRODUCT(
INDIRECT(ADDRESS($P117,SUMIFS($1:$1,$5:$5,1))&amp;":"&amp;ADDRESS($P117,CK$1)),
INDIRECT("rBP!"&amp;ADDRESS($S117,SUMIFS(rBP!$1:$1,rBP!$5:$5,MAX(rBP!$5:$5)-CK$5+1))&amp;":"&amp;ADDRESS($S117,SUMIFS(rBP!$1:$1,rBP!$5:$5,MAX(rBP!$5:$5))))))</f>
        <v>0</v>
      </c>
      <c r="CL117" s="69">
        <f ca="1">IF(CL$5="",0,SUMPRODUCT(
INDIRECT(ADDRESS($P117,SUMIFS($1:$1,$5:$5,1))&amp;":"&amp;ADDRESS($P117,CL$1)),
INDIRECT("rBP!"&amp;ADDRESS($S117,SUMIFS(rBP!$1:$1,rBP!$5:$5,MAX(rBP!$5:$5)-CL$5+1))&amp;":"&amp;ADDRESS($S117,SUMIFS(rBP!$1:$1,rBP!$5:$5,MAX(rBP!$5:$5))))))</f>
        <v>0</v>
      </c>
      <c r="CM117" s="69">
        <f ca="1">IF(CM$5="",0,SUMPRODUCT(
INDIRECT(ADDRESS($P117,SUMIFS($1:$1,$5:$5,1))&amp;":"&amp;ADDRESS($P117,CM$1)),
INDIRECT("rBP!"&amp;ADDRESS($S117,SUMIFS(rBP!$1:$1,rBP!$5:$5,MAX(rBP!$5:$5)-CM$5+1))&amp;":"&amp;ADDRESS($S117,SUMIFS(rBP!$1:$1,rBP!$5:$5,MAX(rBP!$5:$5))))))</f>
        <v>0</v>
      </c>
      <c r="CN117" s="69">
        <f ca="1">IF(CN$5="",0,SUMPRODUCT(
INDIRECT(ADDRESS($P117,SUMIFS($1:$1,$5:$5,1))&amp;":"&amp;ADDRESS($P117,CN$1)),
INDIRECT("rBP!"&amp;ADDRESS($S117,SUMIFS(rBP!$1:$1,rBP!$5:$5,MAX(rBP!$5:$5)-CN$5+1))&amp;":"&amp;ADDRESS($S117,SUMIFS(rBP!$1:$1,rBP!$5:$5,MAX(rBP!$5:$5))))))</f>
        <v>0</v>
      </c>
      <c r="CO117" s="69">
        <f ca="1">IF(CO$5="",0,SUMPRODUCT(
INDIRECT(ADDRESS($P117,SUMIFS($1:$1,$5:$5,1))&amp;":"&amp;ADDRESS($P117,CO$1)),
INDIRECT("rBP!"&amp;ADDRESS($S117,SUMIFS(rBP!$1:$1,rBP!$5:$5,MAX(rBP!$5:$5)-CO$5+1))&amp;":"&amp;ADDRESS($S117,SUMIFS(rBP!$1:$1,rBP!$5:$5,MAX(rBP!$5:$5))))))</f>
        <v>0</v>
      </c>
      <c r="CP117" s="69">
        <f ca="1">IF(CP$5="",0,SUMPRODUCT(
INDIRECT(ADDRESS($P117,SUMIFS($1:$1,$5:$5,1))&amp;":"&amp;ADDRESS($P117,CP$1)),
INDIRECT("rBP!"&amp;ADDRESS($S117,SUMIFS(rBP!$1:$1,rBP!$5:$5,MAX(rBP!$5:$5)-CP$5+1))&amp;":"&amp;ADDRESS($S117,SUMIFS(rBP!$1:$1,rBP!$5:$5,MAX(rBP!$5:$5))))))</f>
        <v>0</v>
      </c>
      <c r="CQ117" s="69">
        <f ca="1">IF(CQ$5="",0,SUMPRODUCT(
INDIRECT(ADDRESS($P117,SUMIFS($1:$1,$5:$5,1))&amp;":"&amp;ADDRESS($P117,CQ$1)),
INDIRECT("rBP!"&amp;ADDRESS($S117,SUMIFS(rBP!$1:$1,rBP!$5:$5,MAX(rBP!$5:$5)-CQ$5+1))&amp;":"&amp;ADDRESS($S117,SUMIFS(rBP!$1:$1,rBP!$5:$5,MAX(rBP!$5:$5))))))</f>
        <v>0</v>
      </c>
      <c r="CR117" s="69">
        <f ca="1">IF(CR$5="",0,SUMPRODUCT(
INDIRECT(ADDRESS($P117,SUMIFS($1:$1,$5:$5,1))&amp;":"&amp;ADDRESS($P117,CR$1)),
INDIRECT("rBP!"&amp;ADDRESS($S117,SUMIFS(rBP!$1:$1,rBP!$5:$5,MAX(rBP!$5:$5)-CR$5+1))&amp;":"&amp;ADDRESS($S117,SUMIFS(rBP!$1:$1,rBP!$5:$5,MAX(rBP!$5:$5))))))</f>
        <v>0</v>
      </c>
      <c r="CS117" s="69">
        <f ca="1">IF(CS$5="",0,SUMPRODUCT(
INDIRECT(ADDRESS($P117,SUMIFS($1:$1,$5:$5,1))&amp;":"&amp;ADDRESS($P117,CS$1)),
INDIRECT("rBP!"&amp;ADDRESS($S117,SUMIFS(rBP!$1:$1,rBP!$5:$5,MAX(rBP!$5:$5)-CS$5+1))&amp;":"&amp;ADDRESS($S117,SUMIFS(rBP!$1:$1,rBP!$5:$5,MAX(rBP!$5:$5))))))</f>
        <v>0</v>
      </c>
      <c r="CT117" s="69">
        <f ca="1">IF(CT$5="",0,SUMPRODUCT(
INDIRECT(ADDRESS($P117,SUMIFS($1:$1,$5:$5,1))&amp;":"&amp;ADDRESS($P117,CT$1)),
INDIRECT("rBP!"&amp;ADDRESS($S117,SUMIFS(rBP!$1:$1,rBP!$5:$5,MAX(rBP!$5:$5)-CT$5+1))&amp;":"&amp;ADDRESS($S117,SUMIFS(rBP!$1:$1,rBP!$5:$5,MAX(rBP!$5:$5))))))</f>
        <v>0</v>
      </c>
    </row>
    <row r="118" spans="1:98" s="27" customFormat="1" ht="12" x14ac:dyDescent="0.25">
      <c r="A118" s="26">
        <f>ROW()</f>
        <v>118</v>
      </c>
      <c r="E118" s="24"/>
      <c r="F118" s="66" t="str">
        <f>F109</f>
        <v>Поступление ГП на склад ГП</v>
      </c>
      <c r="G118" s="27" t="str">
        <f>BP!$F$29</f>
        <v>ЭлЭн</v>
      </c>
      <c r="M118" s="2" t="str">
        <f>Lists!$R$8</f>
        <v>руб.</v>
      </c>
      <c r="P118" s="71">
        <f t="shared" si="15"/>
        <v>7</v>
      </c>
      <c r="R118" s="24"/>
      <c r="S118" s="71">
        <f>BP!$A173</f>
        <v>173</v>
      </c>
      <c r="T118" s="67"/>
      <c r="U118" s="67"/>
      <c r="V118" s="75"/>
      <c r="W118" s="29">
        <f ca="1">SUM(INDIRECT(ADDRESS(ROW(),SUMIFS($1:$1,$5:$5,1))):INDIRECT(ADDRESS(ROW(),SUMIFS($1:$1,$5:$5,MAX($5:$5)))))</f>
        <v>3429599.919999999</v>
      </c>
      <c r="X118" s="67"/>
      <c r="Y118" s="67"/>
      <c r="Z118" s="69">
        <f ca="1">IF(Z$5="",0,SUMPRODUCT(
INDIRECT(ADDRESS($P118,SUMIFS($1:$1,$5:$5,1))&amp;":"&amp;ADDRESS($P118,Z$1)),
INDIRECT("rBP!"&amp;ADDRESS($S118,SUMIFS(rBP!$1:$1,rBP!$5:$5,MAX(rBP!$5:$5)-Z$5+1))&amp;":"&amp;ADDRESS($S118,SUMIFS(rBP!$1:$1,rBP!$5:$5,MAX(rBP!$5:$5))))))</f>
        <v>0</v>
      </c>
      <c r="AA118" s="69">
        <f ca="1">IF(AA$5="",0,SUMPRODUCT(
INDIRECT(ADDRESS($P118,SUMIFS($1:$1,$5:$5,1))&amp;":"&amp;ADDRESS($P118,AA$1)),
INDIRECT("rBP!"&amp;ADDRESS($S118,SUMIFS(rBP!$1:$1,rBP!$5:$5,MAX(rBP!$5:$5)-AA$5+1))&amp;":"&amp;ADDRESS($S118,SUMIFS(rBP!$1:$1,rBP!$5:$5,MAX(rBP!$5:$5))))))</f>
        <v>0</v>
      </c>
      <c r="AB118" s="69">
        <f ca="1">IF(AB$5="",0,SUMPRODUCT(
INDIRECT(ADDRESS($P118,SUMIFS($1:$1,$5:$5,1))&amp;":"&amp;ADDRESS($P118,AB$1)),
INDIRECT("rBP!"&amp;ADDRESS($S118,SUMIFS(rBP!$1:$1,rBP!$5:$5,MAX(rBP!$5:$5)-AB$5+1))&amp;":"&amp;ADDRESS($S118,SUMIFS(rBP!$1:$1,rBP!$5:$5,MAX(rBP!$5:$5))))))</f>
        <v>0</v>
      </c>
      <c r="AC118" s="69">
        <f ca="1">IF(AC$5="",0,SUMPRODUCT(
INDIRECT(ADDRESS($P118,SUMIFS($1:$1,$5:$5,1))&amp;":"&amp;ADDRESS($P118,AC$1)),
INDIRECT("rBP!"&amp;ADDRESS($S118,SUMIFS(rBP!$1:$1,rBP!$5:$5,MAX(rBP!$5:$5)-AC$5+1))&amp;":"&amp;ADDRESS($S118,SUMIFS(rBP!$1:$1,rBP!$5:$5,MAX(rBP!$5:$5))))))</f>
        <v>0</v>
      </c>
      <c r="AD118" s="69">
        <f ca="1">IF(AD$5="",0,SUMPRODUCT(
INDIRECT(ADDRESS($P118,SUMIFS($1:$1,$5:$5,1))&amp;":"&amp;ADDRESS($P118,AD$1)),
INDIRECT("rBP!"&amp;ADDRESS($S118,SUMIFS(rBP!$1:$1,rBP!$5:$5,MAX(rBP!$5:$5)-AD$5+1))&amp;":"&amp;ADDRESS($S118,SUMIFS(rBP!$1:$1,rBP!$5:$5,MAX(rBP!$5:$5))))))</f>
        <v>0</v>
      </c>
      <c r="AE118" s="69">
        <f ca="1">IF(AE$5="",0,SUMPRODUCT(
INDIRECT(ADDRESS($P118,SUMIFS($1:$1,$5:$5,1))&amp;":"&amp;ADDRESS($P118,AE$1)),
INDIRECT("rBP!"&amp;ADDRESS($S118,SUMIFS(rBP!$1:$1,rBP!$5:$5,MAX(rBP!$5:$5)-AE$5+1))&amp;":"&amp;ADDRESS($S118,SUMIFS(rBP!$1:$1,rBP!$5:$5,MAX(rBP!$5:$5))))))</f>
        <v>0</v>
      </c>
      <c r="AF118" s="69">
        <f ca="1">IF(AF$5="",0,SUMPRODUCT(
INDIRECT(ADDRESS($P118,SUMIFS($1:$1,$5:$5,1))&amp;":"&amp;ADDRESS($P118,AF$1)),
INDIRECT("rBP!"&amp;ADDRESS($S118,SUMIFS(rBP!$1:$1,rBP!$5:$5,MAX(rBP!$5:$5)-AF$5+1))&amp;":"&amp;ADDRESS($S118,SUMIFS(rBP!$1:$1,rBP!$5:$5,MAX(rBP!$5:$5))))))</f>
        <v>0</v>
      </c>
      <c r="AG118" s="69">
        <f ca="1">IF(AG$5="",0,SUMPRODUCT(
INDIRECT(ADDRESS($P118,SUMIFS($1:$1,$5:$5,1))&amp;":"&amp;ADDRESS($P118,AG$1)),
INDIRECT("rBP!"&amp;ADDRESS($S118,SUMIFS(rBP!$1:$1,rBP!$5:$5,MAX(rBP!$5:$5)-AG$5+1))&amp;":"&amp;ADDRESS($S118,SUMIFS(rBP!$1:$1,rBP!$5:$5,MAX(rBP!$5:$5))))))</f>
        <v>0</v>
      </c>
      <c r="AH118" s="69">
        <f ca="1">IF(AH$5="",0,SUMPRODUCT(
INDIRECT(ADDRESS($P118,SUMIFS($1:$1,$5:$5,1))&amp;":"&amp;ADDRESS($P118,AH$1)),
INDIRECT("rBP!"&amp;ADDRESS($S118,SUMIFS(rBP!$1:$1,rBP!$5:$5,MAX(rBP!$5:$5)-AH$5+1))&amp;":"&amp;ADDRESS($S118,SUMIFS(rBP!$1:$1,rBP!$5:$5,MAX(rBP!$5:$5))))))</f>
        <v>184.00000000000003</v>
      </c>
      <c r="AI118" s="69">
        <f ca="1">IF(AI$5="",0,SUMPRODUCT(
INDIRECT(ADDRESS($P118,SUMIFS($1:$1,$5:$5,1))&amp;":"&amp;ADDRESS($P118,AI$1)),
INDIRECT("rBP!"&amp;ADDRESS($S118,SUMIFS(rBP!$1:$1,rBP!$5:$5,MAX(rBP!$5:$5)-AI$5+1))&amp;":"&amp;ADDRESS($S118,SUMIFS(rBP!$1:$1,rBP!$5:$5,MAX(rBP!$5:$5))))))</f>
        <v>736.00000000000011</v>
      </c>
      <c r="AJ118" s="69">
        <f ca="1">IF(AJ$5="",0,SUMPRODUCT(
INDIRECT(ADDRESS($P118,SUMIFS($1:$1,$5:$5,1))&amp;":"&amp;ADDRESS($P118,AJ$1)),
INDIRECT("rBP!"&amp;ADDRESS($S118,SUMIFS(rBP!$1:$1,rBP!$5:$5,MAX(rBP!$5:$5)-AJ$5+1))&amp;":"&amp;ADDRESS($S118,SUMIFS(rBP!$1:$1,rBP!$5:$5,MAX(rBP!$5:$5))))))</f>
        <v>1324.8000000000002</v>
      </c>
      <c r="AK118" s="69">
        <f ca="1">IF(AK$5="",0,SUMPRODUCT(
INDIRECT(ADDRESS($P118,SUMIFS($1:$1,$5:$5,1))&amp;":"&amp;ADDRESS($P118,AK$1)),
INDIRECT("rBP!"&amp;ADDRESS($S118,SUMIFS(rBP!$1:$1,rBP!$5:$5,MAX(rBP!$5:$5)-AK$5+1))&amp;":"&amp;ADDRESS($S118,SUMIFS(rBP!$1:$1,rBP!$5:$5,MAX(rBP!$5:$5))))))</f>
        <v>1936.6000000000001</v>
      </c>
      <c r="AL118" s="69">
        <f ca="1">IF(AL$5="",0,SUMPRODUCT(
INDIRECT(ADDRESS($P118,SUMIFS($1:$1,$5:$5,1))&amp;":"&amp;ADDRESS($P118,AL$1)),
INDIRECT("rBP!"&amp;ADDRESS($S118,SUMIFS(rBP!$1:$1,rBP!$5:$5,MAX(rBP!$5:$5)-AL$5+1))&amp;":"&amp;ADDRESS($S118,SUMIFS(rBP!$1:$1,rBP!$5:$5,MAX(rBP!$5:$5))))))</f>
        <v>2470.2000000000003</v>
      </c>
      <c r="AM118" s="69">
        <f ca="1">IF(AM$5="",0,SUMPRODUCT(
INDIRECT(ADDRESS($P118,SUMIFS($1:$1,$5:$5,1))&amp;":"&amp;ADDRESS($P118,AM$1)),
INDIRECT("rBP!"&amp;ADDRESS($S118,SUMIFS(rBP!$1:$1,rBP!$5:$5,MAX(rBP!$5:$5)-AM$5+1))&amp;":"&amp;ADDRESS($S118,SUMIFS(rBP!$1:$1,rBP!$5:$5,MAX(rBP!$5:$5))))))</f>
        <v>3244.8400000000006</v>
      </c>
      <c r="AN118" s="69">
        <f ca="1">IF(AN$5="",0,SUMPRODUCT(
INDIRECT(ADDRESS($P118,SUMIFS($1:$1,$5:$5,1))&amp;":"&amp;ADDRESS($P118,AN$1)),
INDIRECT("rBP!"&amp;ADDRESS($S118,SUMIFS(rBP!$1:$1,rBP!$5:$5,MAX(rBP!$5:$5)-AN$5+1))&amp;":"&amp;ADDRESS($S118,SUMIFS(rBP!$1:$1,rBP!$5:$5,MAX(rBP!$5:$5))))))</f>
        <v>5268.8400000000011</v>
      </c>
      <c r="AO118" s="69">
        <f ca="1">IF(AO$5="",0,SUMPRODUCT(
INDIRECT(ADDRESS($P118,SUMIFS($1:$1,$5:$5,1))&amp;":"&amp;ADDRESS($P118,AO$1)),
INDIRECT("rBP!"&amp;ADDRESS($S118,SUMIFS(rBP!$1:$1,rBP!$5:$5,MAX(rBP!$5:$5)-AO$5+1))&amp;":"&amp;ADDRESS($S118,SUMIFS(rBP!$1:$1,rBP!$5:$5,MAX(rBP!$5:$5))))))</f>
        <v>8676.52</v>
      </c>
      <c r="AP118" s="69">
        <f ca="1">IF(AP$5="",0,SUMPRODUCT(
INDIRECT(ADDRESS($P118,SUMIFS($1:$1,$5:$5,1))&amp;":"&amp;ADDRESS($P118,AP$1)),
INDIRECT("rBP!"&amp;ADDRESS($S118,SUMIFS(rBP!$1:$1,rBP!$5:$5,MAX(rBP!$5:$5)-AP$5+1))&amp;":"&amp;ADDRESS($S118,SUMIFS(rBP!$1:$1,rBP!$5:$5,MAX(rBP!$5:$5))))))</f>
        <v>13568.62</v>
      </c>
      <c r="AQ118" s="69">
        <f ca="1">IF(AQ$5="",0,SUMPRODUCT(
INDIRECT(ADDRESS($P118,SUMIFS($1:$1,$5:$5,1))&amp;":"&amp;ADDRESS($P118,AQ$1)),
INDIRECT("rBP!"&amp;ADDRESS($S118,SUMIFS(rBP!$1:$1,rBP!$5:$5,MAX(rBP!$5:$5)-AQ$5+1))&amp;":"&amp;ADDRESS($S118,SUMIFS(rBP!$1:$1,rBP!$5:$5,MAX(rBP!$5:$5))))))</f>
        <v>19766.2</v>
      </c>
      <c r="AR118" s="69">
        <f ca="1">IF(AR$5="",0,SUMPRODUCT(
INDIRECT(ADDRESS($P118,SUMIFS($1:$1,$5:$5,1))&amp;":"&amp;ADDRESS($P118,AR$1)),
INDIRECT("rBP!"&amp;ADDRESS($S118,SUMIFS(rBP!$1:$1,rBP!$5:$5,MAX(rBP!$5:$5)-AR$5+1))&amp;":"&amp;ADDRESS($S118,SUMIFS(rBP!$1:$1,rBP!$5:$5,MAX(rBP!$5:$5))))))</f>
        <v>26733.820000000003</v>
      </c>
      <c r="AS118" s="69">
        <f ca="1">IF(AS$5="",0,SUMPRODUCT(
INDIRECT(ADDRESS($P118,SUMIFS($1:$1,$5:$5,1))&amp;":"&amp;ADDRESS($P118,AS$1)),
INDIRECT("rBP!"&amp;ADDRESS($S118,SUMIFS(rBP!$1:$1,rBP!$5:$5,MAX(rBP!$5:$5)-AS$5+1))&amp;":"&amp;ADDRESS($S118,SUMIFS(rBP!$1:$1,rBP!$5:$5,MAX(rBP!$5:$5))))))</f>
        <v>34158.680000000008</v>
      </c>
      <c r="AT118" s="69">
        <f ca="1">IF(AT$5="",0,SUMPRODUCT(
INDIRECT(ADDRESS($P118,SUMIFS($1:$1,$5:$5,1))&amp;":"&amp;ADDRESS($P118,AT$1)),
INDIRECT("rBP!"&amp;ADDRESS($S118,SUMIFS(rBP!$1:$1,rBP!$5:$5,MAX(rBP!$5:$5)-AT$5+1))&amp;":"&amp;ADDRESS($S118,SUMIFS(rBP!$1:$1,rBP!$5:$5,MAX(rBP!$5:$5))))))</f>
        <v>41820.9</v>
      </c>
      <c r="AU118" s="69">
        <f ca="1">IF(AU$5="",0,SUMPRODUCT(
INDIRECT(ADDRESS($P118,SUMIFS($1:$1,$5:$5,1))&amp;":"&amp;ADDRESS($P118,AU$1)),
INDIRECT("rBP!"&amp;ADDRESS($S118,SUMIFS(rBP!$1:$1,rBP!$5:$5,MAX(rBP!$5:$5)-AU$5+1))&amp;":"&amp;ADDRESS($S118,SUMIFS(rBP!$1:$1,rBP!$5:$5,MAX(rBP!$5:$5))))))</f>
        <v>49608.700000000004</v>
      </c>
      <c r="AV118" s="69">
        <f ca="1">IF(AV$5="",0,SUMPRODUCT(
INDIRECT(ADDRESS($P118,SUMIFS($1:$1,$5:$5,1))&amp;":"&amp;ADDRESS($P118,AV$1)),
INDIRECT("rBP!"&amp;ADDRESS($S118,SUMIFS(rBP!$1:$1,rBP!$5:$5,MAX(rBP!$5:$5)-AV$5+1))&amp;":"&amp;ADDRESS($S118,SUMIFS(rBP!$1:$1,rBP!$5:$5,MAX(rBP!$5:$5))))))</f>
        <v>57451.700000000004</v>
      </c>
      <c r="AW118" s="69">
        <f ca="1">IF(AW$5="",0,SUMPRODUCT(
INDIRECT(ADDRESS($P118,SUMIFS($1:$1,$5:$5,1))&amp;":"&amp;ADDRESS($P118,AW$1)),
INDIRECT("rBP!"&amp;ADDRESS($S118,SUMIFS(rBP!$1:$1,rBP!$5:$5,MAX(rBP!$5:$5)-AW$5+1))&amp;":"&amp;ADDRESS($S118,SUMIFS(rBP!$1:$1,rBP!$5:$5,MAX(rBP!$5:$5))))))</f>
        <v>65308.500000000007</v>
      </c>
      <c r="AX118" s="69">
        <f ca="1">IF(AX$5="",0,SUMPRODUCT(
INDIRECT(ADDRESS($P118,SUMIFS($1:$1,$5:$5,1))&amp;":"&amp;ADDRESS($P118,AX$1)),
INDIRECT("rBP!"&amp;ADDRESS($S118,SUMIFS(rBP!$1:$1,rBP!$5:$5,MAX(rBP!$5:$5)-AX$5+1))&amp;":"&amp;ADDRESS($S118,SUMIFS(rBP!$1:$1,rBP!$5:$5,MAX(rBP!$5:$5))))))</f>
        <v>73172.200000000012</v>
      </c>
      <c r="AY118" s="69">
        <f ca="1">IF(AY$5="",0,SUMPRODUCT(
INDIRECT(ADDRESS($P118,SUMIFS($1:$1,$5:$5,1))&amp;":"&amp;ADDRESS($P118,AY$1)),
INDIRECT("rBP!"&amp;ADDRESS($S118,SUMIFS(rBP!$1:$1,rBP!$5:$5,MAX(rBP!$5:$5)-AY$5+1))&amp;":"&amp;ADDRESS($S118,SUMIFS(rBP!$1:$1,rBP!$5:$5,MAX(rBP!$5:$5))))))</f>
        <v>81038.200000000012</v>
      </c>
      <c r="AZ118" s="69">
        <f ca="1">IF(AZ$5="",0,SUMPRODUCT(
INDIRECT(ADDRESS($P118,SUMIFS($1:$1,$5:$5,1))&amp;":"&amp;ADDRESS($P118,AZ$1)),
INDIRECT("rBP!"&amp;ADDRESS($S118,SUMIFS(rBP!$1:$1,rBP!$5:$5,MAX(rBP!$5:$5)-AZ$5+1))&amp;":"&amp;ADDRESS($S118,SUMIFS(rBP!$1:$1,rBP!$5:$5,MAX(rBP!$5:$5))))))</f>
        <v>88904.200000000012</v>
      </c>
      <c r="BA118" s="69">
        <f ca="1">IF(BA$5="",0,SUMPRODUCT(
INDIRECT(ADDRESS($P118,SUMIFS($1:$1,$5:$5,1))&amp;":"&amp;ADDRESS($P118,BA$1)),
INDIRECT("rBP!"&amp;ADDRESS($S118,SUMIFS(rBP!$1:$1,rBP!$5:$5,MAX(rBP!$5:$5)-BA$5+1))&amp;":"&amp;ADDRESS($S118,SUMIFS(rBP!$1:$1,rBP!$5:$5,MAX(rBP!$5:$5))))))</f>
        <v>96770.200000000012</v>
      </c>
      <c r="BB118" s="69">
        <f ca="1">IF(BB$5="",0,SUMPRODUCT(
INDIRECT(ADDRESS($P118,SUMIFS($1:$1,$5:$5,1))&amp;":"&amp;ADDRESS($P118,BB$1)),
INDIRECT("rBP!"&amp;ADDRESS($S118,SUMIFS(rBP!$1:$1,rBP!$5:$5,MAX(rBP!$5:$5)-BB$5+1))&amp;":"&amp;ADDRESS($S118,SUMIFS(rBP!$1:$1,rBP!$5:$5,MAX(rBP!$5:$5))))))</f>
        <v>104636.20000000001</v>
      </c>
      <c r="BC118" s="69">
        <f ca="1">IF(BC$5="",0,SUMPRODUCT(
INDIRECT(ADDRESS($P118,SUMIFS($1:$1,$5:$5,1))&amp;":"&amp;ADDRESS($P118,BC$1)),
INDIRECT("rBP!"&amp;ADDRESS($S118,SUMIFS(rBP!$1:$1,rBP!$5:$5,MAX(rBP!$5:$5)-BC$5+1))&amp;":"&amp;ADDRESS($S118,SUMIFS(rBP!$1:$1,rBP!$5:$5,MAX(rBP!$5:$5))))))</f>
        <v>112502.20000000001</v>
      </c>
      <c r="BD118" s="69">
        <f ca="1">IF(BD$5="",0,SUMPRODUCT(
INDIRECT(ADDRESS($P118,SUMIFS($1:$1,$5:$5,1))&amp;":"&amp;ADDRESS($P118,BD$1)),
INDIRECT("rBP!"&amp;ADDRESS($S118,SUMIFS(rBP!$1:$1,rBP!$5:$5,MAX(rBP!$5:$5)-BD$5+1))&amp;":"&amp;ADDRESS($S118,SUMIFS(rBP!$1:$1,rBP!$5:$5,MAX(rBP!$5:$5))))))</f>
        <v>120368.20000000001</v>
      </c>
      <c r="BE118" s="69">
        <f ca="1">IF(BE$5="",0,SUMPRODUCT(
INDIRECT(ADDRESS($P118,SUMIFS($1:$1,$5:$5,1))&amp;":"&amp;ADDRESS($P118,BE$1)),
INDIRECT("rBP!"&amp;ADDRESS($S118,SUMIFS(rBP!$1:$1,rBP!$5:$5,MAX(rBP!$5:$5)-BE$5+1))&amp;":"&amp;ADDRESS($S118,SUMIFS(rBP!$1:$1,rBP!$5:$5,MAX(rBP!$5:$5))))))</f>
        <v>127774.20000000001</v>
      </c>
      <c r="BF118" s="69">
        <f ca="1">IF(BF$5="",0,SUMPRODUCT(
INDIRECT(ADDRESS($P118,SUMIFS($1:$1,$5:$5,1))&amp;":"&amp;ADDRESS($P118,BF$1)),
INDIRECT("rBP!"&amp;ADDRESS($S118,SUMIFS(rBP!$1:$1,rBP!$5:$5,MAX(rBP!$5:$5)-BF$5+1))&amp;":"&amp;ADDRESS($S118,SUMIFS(rBP!$1:$1,rBP!$5:$5,MAX(rBP!$5:$5))))))</f>
        <v>133800.20000000001</v>
      </c>
      <c r="BG118" s="69">
        <f ca="1">IF(BG$5="",0,SUMPRODUCT(
INDIRECT(ADDRESS($P118,SUMIFS($1:$1,$5:$5,1))&amp;":"&amp;ADDRESS($P118,BG$1)),
INDIRECT("rBP!"&amp;ADDRESS($S118,SUMIFS(rBP!$1:$1,rBP!$5:$5,MAX(rBP!$5:$5)-BG$5+1))&amp;":"&amp;ADDRESS($S118,SUMIFS(rBP!$1:$1,rBP!$5:$5,MAX(rBP!$5:$5))))))</f>
        <v>138354.20000000001</v>
      </c>
      <c r="BH118" s="69">
        <f ca="1">IF(BH$5="",0,SUMPRODUCT(
INDIRECT(ADDRESS($P118,SUMIFS($1:$1,$5:$5,1))&amp;":"&amp;ADDRESS($P118,BH$1)),
INDIRECT("rBP!"&amp;ADDRESS($S118,SUMIFS(rBP!$1:$1,rBP!$5:$5,MAX(rBP!$5:$5)-BH$5+1))&amp;":"&amp;ADDRESS($S118,SUMIFS(rBP!$1:$1,rBP!$5:$5,MAX(rBP!$5:$5))))))</f>
        <v>141378.70000000001</v>
      </c>
      <c r="BI118" s="69">
        <f ca="1">IF(BI$5="",0,SUMPRODUCT(
INDIRECT(ADDRESS($P118,SUMIFS($1:$1,$5:$5,1))&amp;":"&amp;ADDRESS($P118,BI$1)),
INDIRECT("rBP!"&amp;ADDRESS($S118,SUMIFS(rBP!$1:$1,rBP!$5:$5,MAX(rBP!$5:$5)-BI$5+1))&amp;":"&amp;ADDRESS($S118,SUMIFS(rBP!$1:$1,rBP!$5:$5,MAX(rBP!$5:$5))))))</f>
        <v>143069.20000000001</v>
      </c>
      <c r="BJ118" s="69">
        <f ca="1">IF(BJ$5="",0,SUMPRODUCT(
INDIRECT(ADDRESS($P118,SUMIFS($1:$1,$5:$5,1))&amp;":"&amp;ADDRESS($P118,BJ$1)),
INDIRECT("rBP!"&amp;ADDRESS($S118,SUMIFS(rBP!$1:$1,rBP!$5:$5,MAX(rBP!$5:$5)-BJ$5+1))&amp;":"&amp;ADDRESS($S118,SUMIFS(rBP!$1:$1,rBP!$5:$5,MAX(rBP!$5:$5))))))</f>
        <v>143973.1</v>
      </c>
      <c r="BK118" s="69">
        <f ca="1">IF(BK$5="",0,SUMPRODUCT(
INDIRECT(ADDRESS($P118,SUMIFS($1:$1,$5:$5,1))&amp;":"&amp;ADDRESS($P118,BK$1)),
INDIRECT("rBP!"&amp;ADDRESS($S118,SUMIFS(rBP!$1:$1,rBP!$5:$5,MAX(rBP!$5:$5)-BK$5+1))&amp;":"&amp;ADDRESS($S118,SUMIFS(rBP!$1:$1,rBP!$5:$5,MAX(rBP!$5:$5))))))</f>
        <v>144417.00000000003</v>
      </c>
      <c r="BL118" s="69">
        <f ca="1">IF(BL$5="",0,SUMPRODUCT(
INDIRECT(ADDRESS($P118,SUMIFS($1:$1,$5:$5,1))&amp;":"&amp;ADDRESS($P118,BL$1)),
INDIRECT("rBP!"&amp;ADDRESS($S118,SUMIFS(rBP!$1:$1,rBP!$5:$5,MAX(rBP!$5:$5)-BL$5+1))&amp;":"&amp;ADDRESS($S118,SUMIFS(rBP!$1:$1,rBP!$5:$5,MAX(rBP!$5:$5))))))</f>
        <v>144621.70000000001</v>
      </c>
      <c r="BM118" s="69">
        <f ca="1">IF(BM$5="",0,SUMPRODUCT(
INDIRECT(ADDRESS($P118,SUMIFS($1:$1,$5:$5,1))&amp;":"&amp;ADDRESS($P118,BM$1)),
INDIRECT("rBP!"&amp;ADDRESS($S118,SUMIFS(rBP!$1:$1,rBP!$5:$5,MAX(rBP!$5:$5)-BM$5+1))&amp;":"&amp;ADDRESS($S118,SUMIFS(rBP!$1:$1,rBP!$5:$5,MAX(rBP!$5:$5))))))</f>
        <v>144699.90000000002</v>
      </c>
      <c r="BN118" s="69">
        <f ca="1">IF(BN$5="",0,SUMPRODUCT(
INDIRECT(ADDRESS($P118,SUMIFS($1:$1,$5:$5,1))&amp;":"&amp;ADDRESS($P118,BN$1)),
INDIRECT("rBP!"&amp;ADDRESS($S118,SUMIFS(rBP!$1:$1,rBP!$5:$5,MAX(rBP!$5:$5)-BN$5+1))&amp;":"&amp;ADDRESS($S118,SUMIFS(rBP!$1:$1,rBP!$5:$5,MAX(rBP!$5:$5))))))</f>
        <v>144722.90000000002</v>
      </c>
      <c r="BO118" s="69">
        <f ca="1">IF(BO$5="",0,SUMPRODUCT(
INDIRECT(ADDRESS($P118,SUMIFS($1:$1,$5:$5,1))&amp;":"&amp;ADDRESS($P118,BO$1)),
INDIRECT("rBP!"&amp;ADDRESS($S118,SUMIFS(rBP!$1:$1,rBP!$5:$5,MAX(rBP!$5:$5)-BO$5+1))&amp;":"&amp;ADDRESS($S118,SUMIFS(rBP!$1:$1,rBP!$5:$5,MAX(rBP!$5:$5))))))</f>
        <v>144732.1</v>
      </c>
      <c r="BP118" s="69">
        <f ca="1">IF(BP$5="",0,SUMPRODUCT(
INDIRECT(ADDRESS($P118,SUMIFS($1:$1,$5:$5,1))&amp;":"&amp;ADDRESS($P118,BP$1)),
INDIRECT("rBP!"&amp;ADDRESS($S118,SUMIFS(rBP!$1:$1,rBP!$5:$5,MAX(rBP!$5:$5)-BP$5+1))&amp;":"&amp;ADDRESS($S118,SUMIFS(rBP!$1:$1,rBP!$5:$5,MAX(rBP!$5:$5))))))</f>
        <v>144734.40000000002</v>
      </c>
      <c r="BQ118" s="69">
        <f ca="1">IF(BQ$5="",0,SUMPRODUCT(
INDIRECT(ADDRESS($P118,SUMIFS($1:$1,$5:$5,1))&amp;":"&amp;ADDRESS($P118,BQ$1)),
INDIRECT("rBP!"&amp;ADDRESS($S118,SUMIFS(rBP!$1:$1,rBP!$5:$5,MAX(rBP!$5:$5)-BQ$5+1))&amp;":"&amp;ADDRESS($S118,SUMIFS(rBP!$1:$1,rBP!$5:$5,MAX(rBP!$5:$5))))))</f>
        <v>144734.40000000002</v>
      </c>
      <c r="BR118" s="69">
        <f ca="1">IF(BR$5="",0,SUMPRODUCT(
INDIRECT(ADDRESS($P118,SUMIFS($1:$1,$5:$5,1))&amp;":"&amp;ADDRESS($P118,BR$1)),
INDIRECT("rBP!"&amp;ADDRESS($S118,SUMIFS(rBP!$1:$1,rBP!$5:$5,MAX(rBP!$5:$5)-BR$5+1))&amp;":"&amp;ADDRESS($S118,SUMIFS(rBP!$1:$1,rBP!$5:$5,MAX(rBP!$5:$5))))))</f>
        <v>144734.40000000002</v>
      </c>
      <c r="BS118" s="69">
        <f ca="1">IF(BS$5="",0,SUMPRODUCT(
INDIRECT(ADDRESS($P118,SUMIFS($1:$1,$5:$5,1))&amp;":"&amp;ADDRESS($P118,BS$1)),
INDIRECT("rBP!"&amp;ADDRESS($S118,SUMIFS(rBP!$1:$1,rBP!$5:$5,MAX(rBP!$5:$5)-BS$5+1))&amp;":"&amp;ADDRESS($S118,SUMIFS(rBP!$1:$1,rBP!$5:$5,MAX(rBP!$5:$5))))))</f>
        <v>144734.40000000002</v>
      </c>
      <c r="BT118" s="69">
        <f ca="1">IF(BT$5="",0,SUMPRODUCT(
INDIRECT(ADDRESS($P118,SUMIFS($1:$1,$5:$5,1))&amp;":"&amp;ADDRESS($P118,BT$1)),
INDIRECT("rBP!"&amp;ADDRESS($S118,SUMIFS(rBP!$1:$1,rBP!$5:$5,MAX(rBP!$5:$5)-BT$5+1))&amp;":"&amp;ADDRESS($S118,SUMIFS(rBP!$1:$1,rBP!$5:$5,MAX(rBP!$5:$5))))))</f>
        <v>144734.40000000002</v>
      </c>
      <c r="BU118" s="69">
        <f ca="1">IF(BU$5="",0,SUMPRODUCT(
INDIRECT(ADDRESS($P118,SUMIFS($1:$1,$5:$5,1))&amp;":"&amp;ADDRESS($P118,BU$1)),
INDIRECT("rBP!"&amp;ADDRESS($S118,SUMIFS(rBP!$1:$1,rBP!$5:$5,MAX(rBP!$5:$5)-BU$5+1))&amp;":"&amp;ADDRESS($S118,SUMIFS(rBP!$1:$1,rBP!$5:$5,MAX(rBP!$5:$5))))))</f>
        <v>144734.40000000002</v>
      </c>
      <c r="BV118" s="69">
        <f ca="1">IF(BV$5="",0,SUMPRODUCT(
INDIRECT(ADDRESS($P118,SUMIFS($1:$1,$5:$5,1))&amp;":"&amp;ADDRESS($P118,BV$1)),
INDIRECT("rBP!"&amp;ADDRESS($S118,SUMIFS(rBP!$1:$1,rBP!$5:$5,MAX(rBP!$5:$5)-BV$5+1))&amp;":"&amp;ADDRESS($S118,SUMIFS(rBP!$1:$1,rBP!$5:$5,MAX(rBP!$5:$5))))))</f>
        <v>0</v>
      </c>
      <c r="BW118" s="69">
        <f ca="1">IF(BW$5="",0,SUMPRODUCT(
INDIRECT(ADDRESS($P118,SUMIFS($1:$1,$5:$5,1))&amp;":"&amp;ADDRESS($P118,BW$1)),
INDIRECT("rBP!"&amp;ADDRESS($S118,SUMIFS(rBP!$1:$1,rBP!$5:$5,MAX(rBP!$5:$5)-BW$5+1))&amp;":"&amp;ADDRESS($S118,SUMIFS(rBP!$1:$1,rBP!$5:$5,MAX(rBP!$5:$5))))))</f>
        <v>0</v>
      </c>
      <c r="BX118" s="69">
        <f ca="1">IF(BX$5="",0,SUMPRODUCT(
INDIRECT(ADDRESS($P118,SUMIFS($1:$1,$5:$5,1))&amp;":"&amp;ADDRESS($P118,BX$1)),
INDIRECT("rBP!"&amp;ADDRESS($S118,SUMIFS(rBP!$1:$1,rBP!$5:$5,MAX(rBP!$5:$5)-BX$5+1))&amp;":"&amp;ADDRESS($S118,SUMIFS(rBP!$1:$1,rBP!$5:$5,MAX(rBP!$5:$5))))))</f>
        <v>0</v>
      </c>
      <c r="BY118" s="69">
        <f ca="1">IF(BY$5="",0,SUMPRODUCT(
INDIRECT(ADDRESS($P118,SUMIFS($1:$1,$5:$5,1))&amp;":"&amp;ADDRESS($P118,BY$1)),
INDIRECT("rBP!"&amp;ADDRESS($S118,SUMIFS(rBP!$1:$1,rBP!$5:$5,MAX(rBP!$5:$5)-BY$5+1))&amp;":"&amp;ADDRESS($S118,SUMIFS(rBP!$1:$1,rBP!$5:$5,MAX(rBP!$5:$5))))))</f>
        <v>0</v>
      </c>
      <c r="BZ118" s="69">
        <f ca="1">IF(BZ$5="",0,SUMPRODUCT(
INDIRECT(ADDRESS($P118,SUMIFS($1:$1,$5:$5,1))&amp;":"&amp;ADDRESS($P118,BZ$1)),
INDIRECT("rBP!"&amp;ADDRESS($S118,SUMIFS(rBP!$1:$1,rBP!$5:$5,MAX(rBP!$5:$5)-BZ$5+1))&amp;":"&amp;ADDRESS($S118,SUMIFS(rBP!$1:$1,rBP!$5:$5,MAX(rBP!$5:$5))))))</f>
        <v>0</v>
      </c>
      <c r="CA118" s="69">
        <f ca="1">IF(CA$5="",0,SUMPRODUCT(
INDIRECT(ADDRESS($P118,SUMIFS($1:$1,$5:$5,1))&amp;":"&amp;ADDRESS($P118,CA$1)),
INDIRECT("rBP!"&amp;ADDRESS($S118,SUMIFS(rBP!$1:$1,rBP!$5:$5,MAX(rBP!$5:$5)-CA$5+1))&amp;":"&amp;ADDRESS($S118,SUMIFS(rBP!$1:$1,rBP!$5:$5,MAX(rBP!$5:$5))))))</f>
        <v>0</v>
      </c>
      <c r="CB118" s="69">
        <f ca="1">IF(CB$5="",0,SUMPRODUCT(
INDIRECT(ADDRESS($P118,SUMIFS($1:$1,$5:$5,1))&amp;":"&amp;ADDRESS($P118,CB$1)),
INDIRECT("rBP!"&amp;ADDRESS($S118,SUMIFS(rBP!$1:$1,rBP!$5:$5,MAX(rBP!$5:$5)-CB$5+1))&amp;":"&amp;ADDRESS($S118,SUMIFS(rBP!$1:$1,rBP!$5:$5,MAX(rBP!$5:$5))))))</f>
        <v>0</v>
      </c>
      <c r="CC118" s="69">
        <f ca="1">IF(CC$5="",0,SUMPRODUCT(
INDIRECT(ADDRESS($P118,SUMIFS($1:$1,$5:$5,1))&amp;":"&amp;ADDRESS($P118,CC$1)),
INDIRECT("rBP!"&amp;ADDRESS($S118,SUMIFS(rBP!$1:$1,rBP!$5:$5,MAX(rBP!$5:$5)-CC$5+1))&amp;":"&amp;ADDRESS($S118,SUMIFS(rBP!$1:$1,rBP!$5:$5,MAX(rBP!$5:$5))))))</f>
        <v>0</v>
      </c>
      <c r="CD118" s="69">
        <f ca="1">IF(CD$5="",0,SUMPRODUCT(
INDIRECT(ADDRESS($P118,SUMIFS($1:$1,$5:$5,1))&amp;":"&amp;ADDRESS($P118,CD$1)),
INDIRECT("rBP!"&amp;ADDRESS($S118,SUMIFS(rBP!$1:$1,rBP!$5:$5,MAX(rBP!$5:$5)-CD$5+1))&amp;":"&amp;ADDRESS($S118,SUMIFS(rBP!$1:$1,rBP!$5:$5,MAX(rBP!$5:$5))))))</f>
        <v>0</v>
      </c>
      <c r="CE118" s="69">
        <f ca="1">IF(CE$5="",0,SUMPRODUCT(
INDIRECT(ADDRESS($P118,SUMIFS($1:$1,$5:$5,1))&amp;":"&amp;ADDRESS($P118,CE$1)),
INDIRECT("rBP!"&amp;ADDRESS($S118,SUMIFS(rBP!$1:$1,rBP!$5:$5,MAX(rBP!$5:$5)-CE$5+1))&amp;":"&amp;ADDRESS($S118,SUMIFS(rBP!$1:$1,rBP!$5:$5,MAX(rBP!$5:$5))))))</f>
        <v>0</v>
      </c>
      <c r="CF118" s="69">
        <f ca="1">IF(CF$5="",0,SUMPRODUCT(
INDIRECT(ADDRESS($P118,SUMIFS($1:$1,$5:$5,1))&amp;":"&amp;ADDRESS($P118,CF$1)),
INDIRECT("rBP!"&amp;ADDRESS($S118,SUMIFS(rBP!$1:$1,rBP!$5:$5,MAX(rBP!$5:$5)-CF$5+1))&amp;":"&amp;ADDRESS($S118,SUMIFS(rBP!$1:$1,rBP!$5:$5,MAX(rBP!$5:$5))))))</f>
        <v>0</v>
      </c>
      <c r="CG118" s="69">
        <f ca="1">IF(CG$5="",0,SUMPRODUCT(
INDIRECT(ADDRESS($P118,SUMIFS($1:$1,$5:$5,1))&amp;":"&amp;ADDRESS($P118,CG$1)),
INDIRECT("rBP!"&amp;ADDRESS($S118,SUMIFS(rBP!$1:$1,rBP!$5:$5,MAX(rBP!$5:$5)-CG$5+1))&amp;":"&amp;ADDRESS($S118,SUMIFS(rBP!$1:$1,rBP!$5:$5,MAX(rBP!$5:$5))))))</f>
        <v>0</v>
      </c>
      <c r="CH118" s="69">
        <f ca="1">IF(CH$5="",0,SUMPRODUCT(
INDIRECT(ADDRESS($P118,SUMIFS($1:$1,$5:$5,1))&amp;":"&amp;ADDRESS($P118,CH$1)),
INDIRECT("rBP!"&amp;ADDRESS($S118,SUMIFS(rBP!$1:$1,rBP!$5:$5,MAX(rBP!$5:$5)-CH$5+1))&amp;":"&amp;ADDRESS($S118,SUMIFS(rBP!$1:$1,rBP!$5:$5,MAX(rBP!$5:$5))))))</f>
        <v>0</v>
      </c>
      <c r="CI118" s="69">
        <f ca="1">IF(CI$5="",0,SUMPRODUCT(
INDIRECT(ADDRESS($P118,SUMIFS($1:$1,$5:$5,1))&amp;":"&amp;ADDRESS($P118,CI$1)),
INDIRECT("rBP!"&amp;ADDRESS($S118,SUMIFS(rBP!$1:$1,rBP!$5:$5,MAX(rBP!$5:$5)-CI$5+1))&amp;":"&amp;ADDRESS($S118,SUMIFS(rBP!$1:$1,rBP!$5:$5,MAX(rBP!$5:$5))))))</f>
        <v>0</v>
      </c>
      <c r="CJ118" s="69">
        <f ca="1">IF(CJ$5="",0,SUMPRODUCT(
INDIRECT(ADDRESS($P118,SUMIFS($1:$1,$5:$5,1))&amp;":"&amp;ADDRESS($P118,CJ$1)),
INDIRECT("rBP!"&amp;ADDRESS($S118,SUMIFS(rBP!$1:$1,rBP!$5:$5,MAX(rBP!$5:$5)-CJ$5+1))&amp;":"&amp;ADDRESS($S118,SUMIFS(rBP!$1:$1,rBP!$5:$5,MAX(rBP!$5:$5))))))</f>
        <v>0</v>
      </c>
      <c r="CK118" s="69">
        <f ca="1">IF(CK$5="",0,SUMPRODUCT(
INDIRECT(ADDRESS($P118,SUMIFS($1:$1,$5:$5,1))&amp;":"&amp;ADDRESS($P118,CK$1)),
INDIRECT("rBP!"&amp;ADDRESS($S118,SUMIFS(rBP!$1:$1,rBP!$5:$5,MAX(rBP!$5:$5)-CK$5+1))&amp;":"&amp;ADDRESS($S118,SUMIFS(rBP!$1:$1,rBP!$5:$5,MAX(rBP!$5:$5))))))</f>
        <v>0</v>
      </c>
      <c r="CL118" s="69">
        <f ca="1">IF(CL$5="",0,SUMPRODUCT(
INDIRECT(ADDRESS($P118,SUMIFS($1:$1,$5:$5,1))&amp;":"&amp;ADDRESS($P118,CL$1)),
INDIRECT("rBP!"&amp;ADDRESS($S118,SUMIFS(rBP!$1:$1,rBP!$5:$5,MAX(rBP!$5:$5)-CL$5+1))&amp;":"&amp;ADDRESS($S118,SUMIFS(rBP!$1:$1,rBP!$5:$5,MAX(rBP!$5:$5))))))</f>
        <v>0</v>
      </c>
      <c r="CM118" s="69">
        <f ca="1">IF(CM$5="",0,SUMPRODUCT(
INDIRECT(ADDRESS($P118,SUMIFS($1:$1,$5:$5,1))&amp;":"&amp;ADDRESS($P118,CM$1)),
INDIRECT("rBP!"&amp;ADDRESS($S118,SUMIFS(rBP!$1:$1,rBP!$5:$5,MAX(rBP!$5:$5)-CM$5+1))&amp;":"&amp;ADDRESS($S118,SUMIFS(rBP!$1:$1,rBP!$5:$5,MAX(rBP!$5:$5))))))</f>
        <v>0</v>
      </c>
      <c r="CN118" s="69">
        <f ca="1">IF(CN$5="",0,SUMPRODUCT(
INDIRECT(ADDRESS($P118,SUMIFS($1:$1,$5:$5,1))&amp;":"&amp;ADDRESS($P118,CN$1)),
INDIRECT("rBP!"&amp;ADDRESS($S118,SUMIFS(rBP!$1:$1,rBP!$5:$5,MAX(rBP!$5:$5)-CN$5+1))&amp;":"&amp;ADDRESS($S118,SUMIFS(rBP!$1:$1,rBP!$5:$5,MAX(rBP!$5:$5))))))</f>
        <v>0</v>
      </c>
      <c r="CO118" s="69">
        <f ca="1">IF(CO$5="",0,SUMPRODUCT(
INDIRECT(ADDRESS($P118,SUMIFS($1:$1,$5:$5,1))&amp;":"&amp;ADDRESS($P118,CO$1)),
INDIRECT("rBP!"&amp;ADDRESS($S118,SUMIFS(rBP!$1:$1,rBP!$5:$5,MAX(rBP!$5:$5)-CO$5+1))&amp;":"&amp;ADDRESS($S118,SUMIFS(rBP!$1:$1,rBP!$5:$5,MAX(rBP!$5:$5))))))</f>
        <v>0</v>
      </c>
      <c r="CP118" s="69">
        <f ca="1">IF(CP$5="",0,SUMPRODUCT(
INDIRECT(ADDRESS($P118,SUMIFS($1:$1,$5:$5,1))&amp;":"&amp;ADDRESS($P118,CP$1)),
INDIRECT("rBP!"&amp;ADDRESS($S118,SUMIFS(rBP!$1:$1,rBP!$5:$5,MAX(rBP!$5:$5)-CP$5+1))&amp;":"&amp;ADDRESS($S118,SUMIFS(rBP!$1:$1,rBP!$5:$5,MAX(rBP!$5:$5))))))</f>
        <v>0</v>
      </c>
      <c r="CQ118" s="69">
        <f ca="1">IF(CQ$5="",0,SUMPRODUCT(
INDIRECT(ADDRESS($P118,SUMIFS($1:$1,$5:$5,1))&amp;":"&amp;ADDRESS($P118,CQ$1)),
INDIRECT("rBP!"&amp;ADDRESS($S118,SUMIFS(rBP!$1:$1,rBP!$5:$5,MAX(rBP!$5:$5)-CQ$5+1))&amp;":"&amp;ADDRESS($S118,SUMIFS(rBP!$1:$1,rBP!$5:$5,MAX(rBP!$5:$5))))))</f>
        <v>0</v>
      </c>
      <c r="CR118" s="69">
        <f ca="1">IF(CR$5="",0,SUMPRODUCT(
INDIRECT(ADDRESS($P118,SUMIFS($1:$1,$5:$5,1))&amp;":"&amp;ADDRESS($P118,CR$1)),
INDIRECT("rBP!"&amp;ADDRESS($S118,SUMIFS(rBP!$1:$1,rBP!$5:$5,MAX(rBP!$5:$5)-CR$5+1))&amp;":"&amp;ADDRESS($S118,SUMIFS(rBP!$1:$1,rBP!$5:$5,MAX(rBP!$5:$5))))))</f>
        <v>0</v>
      </c>
      <c r="CS118" s="69">
        <f ca="1">IF(CS$5="",0,SUMPRODUCT(
INDIRECT(ADDRESS($P118,SUMIFS($1:$1,$5:$5,1))&amp;":"&amp;ADDRESS($P118,CS$1)),
INDIRECT("rBP!"&amp;ADDRESS($S118,SUMIFS(rBP!$1:$1,rBP!$5:$5,MAX(rBP!$5:$5)-CS$5+1))&amp;":"&amp;ADDRESS($S118,SUMIFS(rBP!$1:$1,rBP!$5:$5,MAX(rBP!$5:$5))))))</f>
        <v>0</v>
      </c>
      <c r="CT118" s="69">
        <f ca="1">IF(CT$5="",0,SUMPRODUCT(
INDIRECT(ADDRESS($P118,SUMIFS($1:$1,$5:$5,1))&amp;":"&amp;ADDRESS($P118,CT$1)),
INDIRECT("rBP!"&amp;ADDRESS($S118,SUMIFS(rBP!$1:$1,rBP!$5:$5,MAX(rBP!$5:$5)-CT$5+1))&amp;":"&amp;ADDRESS($S118,SUMIFS(rBP!$1:$1,rBP!$5:$5,MAX(rBP!$5:$5))))))</f>
        <v>0</v>
      </c>
    </row>
    <row r="119" spans="1:98" s="2" customFormat="1" ht="10.199999999999999" x14ac:dyDescent="0.2">
      <c r="A119" s="11">
        <f>ROW()</f>
        <v>119</v>
      </c>
      <c r="E119" s="23" t="str">
        <f>Lists!$N$9</f>
        <v>пустая строка</v>
      </c>
      <c r="P119" s="3"/>
      <c r="R119" s="23"/>
      <c r="S119" s="3"/>
      <c r="V119" s="74"/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E120" s="25"/>
      <c r="F120" s="13" t="str">
        <f>BP!$F$176</f>
        <v>Себестоимость продаж в натуральных величинах</v>
      </c>
      <c r="M120" s="4"/>
      <c r="P120" s="61"/>
      <c r="Q120" s="62"/>
      <c r="R120" s="63"/>
      <c r="S120" s="61"/>
      <c r="T120" s="64"/>
      <c r="U120" s="64"/>
      <c r="V120" s="76"/>
      <c r="W120" s="65"/>
      <c r="X120" s="64"/>
      <c r="Y120" s="64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</row>
    <row r="121" spans="1:98" s="13" customFormat="1" x14ac:dyDescent="0.3">
      <c r="A121" s="78">
        <f>ROW()</f>
        <v>121</v>
      </c>
      <c r="E121" s="43"/>
      <c r="F121" s="79" t="str">
        <f>F120</f>
        <v>Себестоимость продаж в натуральных величинах</v>
      </c>
      <c r="G121" s="13" t="str">
        <f>BP!$F$20</f>
        <v>Продукт</v>
      </c>
      <c r="M121" s="13" t="str">
        <f>BP!$M$20</f>
        <v>шт</v>
      </c>
      <c r="P121" s="72">
        <f>$A$7</f>
        <v>7</v>
      </c>
      <c r="Q121" s="31"/>
      <c r="R121" s="44"/>
      <c r="S121" s="72">
        <f>BP!$A175</f>
        <v>175</v>
      </c>
      <c r="T121" s="31"/>
      <c r="U121" s="31"/>
      <c r="V121" s="80"/>
      <c r="W121" s="81">
        <f ca="1">SUM(INDIRECT(ADDRESS(ROW(),SUMIFS($1:$1,$5:$5,1))):INDIRECT(ADDRESS(ROW(),SUMIFS($1:$1,$5:$5,MAX($5:$5)))))</f>
        <v>698369.2</v>
      </c>
      <c r="X121" s="31"/>
      <c r="Y121" s="31"/>
      <c r="Z121" s="81">
        <f ca="1">IF(Z$5="",0,SUMPRODUCT(
INDIRECT(ADDRESS($P121,SUMIFS($1:$1,$5:$5,1))&amp;":"&amp;ADDRESS($P121,Z$1)),
INDIRECT("rBP!"&amp;ADDRESS($S121,SUMIFS(rBP!$1:$1,rBP!$5:$5,MAX(rBP!$5:$5)-Z$5+1))&amp;":"&amp;ADDRESS($S121,SUMIFS(rBP!$1:$1,rBP!$5:$5,MAX(rBP!$5:$5))))))</f>
        <v>0</v>
      </c>
      <c r="AA121" s="81">
        <f ca="1">IF(AA$5="",0,SUMPRODUCT(
INDIRECT(ADDRESS($P121,SUMIFS($1:$1,$5:$5,1))&amp;":"&amp;ADDRESS($P121,AA$1)),
INDIRECT("rBP!"&amp;ADDRESS($S121,SUMIFS(rBP!$1:$1,rBP!$5:$5,MAX(rBP!$5:$5)-AA$5+1))&amp;":"&amp;ADDRESS($S121,SUMIFS(rBP!$1:$1,rBP!$5:$5,MAX(rBP!$5:$5))))))</f>
        <v>0</v>
      </c>
      <c r="AB121" s="81">
        <f ca="1">IF(AB$5="",0,SUMPRODUCT(
INDIRECT(ADDRESS($P121,SUMIFS($1:$1,$5:$5,1))&amp;":"&amp;ADDRESS($P121,AB$1)),
INDIRECT("rBP!"&amp;ADDRESS($S121,SUMIFS(rBP!$1:$1,rBP!$5:$5,MAX(rBP!$5:$5)-AB$5+1))&amp;":"&amp;ADDRESS($S121,SUMIFS(rBP!$1:$1,rBP!$5:$5,MAX(rBP!$5:$5))))))</f>
        <v>0</v>
      </c>
      <c r="AC121" s="81">
        <f ca="1">IF(AC$5="",0,SUMPRODUCT(
INDIRECT(ADDRESS($P121,SUMIFS($1:$1,$5:$5,1))&amp;":"&amp;ADDRESS($P121,AC$1)),
INDIRECT("rBP!"&amp;ADDRESS($S121,SUMIFS(rBP!$1:$1,rBP!$5:$5,MAX(rBP!$5:$5)-AC$5+1))&amp;":"&amp;ADDRESS($S121,SUMIFS(rBP!$1:$1,rBP!$5:$5,MAX(rBP!$5:$5))))))</f>
        <v>0</v>
      </c>
      <c r="AD121" s="81">
        <f ca="1">IF(AD$5="",0,SUMPRODUCT(
INDIRECT(ADDRESS($P121,SUMIFS($1:$1,$5:$5,1))&amp;":"&amp;ADDRESS($P121,AD$1)),
INDIRECT("rBP!"&amp;ADDRESS($S121,SUMIFS(rBP!$1:$1,rBP!$5:$5,MAX(rBP!$5:$5)-AD$5+1))&amp;":"&amp;ADDRESS($S121,SUMIFS(rBP!$1:$1,rBP!$5:$5,MAX(rBP!$5:$5))))))</f>
        <v>0</v>
      </c>
      <c r="AE121" s="81">
        <f ca="1">IF(AE$5="",0,SUMPRODUCT(
INDIRECT(ADDRESS($P121,SUMIFS($1:$1,$5:$5,1))&amp;":"&amp;ADDRESS($P121,AE$1)),
INDIRECT("rBP!"&amp;ADDRESS($S121,SUMIFS(rBP!$1:$1,rBP!$5:$5,MAX(rBP!$5:$5)-AE$5+1))&amp;":"&amp;ADDRESS($S121,SUMIFS(rBP!$1:$1,rBP!$5:$5,MAX(rBP!$5:$5))))))</f>
        <v>0</v>
      </c>
      <c r="AF121" s="81">
        <f ca="1">IF(AF$5="",0,SUMPRODUCT(
INDIRECT(ADDRESS($P121,SUMIFS($1:$1,$5:$5,1))&amp;":"&amp;ADDRESS($P121,AF$1)),
INDIRECT("rBP!"&amp;ADDRESS($S121,SUMIFS(rBP!$1:$1,rBP!$5:$5,MAX(rBP!$5:$5)-AF$5+1))&amp;":"&amp;ADDRESS($S121,SUMIFS(rBP!$1:$1,rBP!$5:$5,MAX(rBP!$5:$5))))))</f>
        <v>0</v>
      </c>
      <c r="AG121" s="81">
        <f ca="1">IF(AG$5="",0,SUMPRODUCT(
INDIRECT(ADDRESS($P121,SUMIFS($1:$1,$5:$5,1))&amp;":"&amp;ADDRESS($P121,AG$1)),
INDIRECT("rBP!"&amp;ADDRESS($S121,SUMIFS(rBP!$1:$1,rBP!$5:$5,MAX(rBP!$5:$5)-AG$5+1))&amp;":"&amp;ADDRESS($S121,SUMIFS(rBP!$1:$1,rBP!$5:$5,MAX(rBP!$5:$5))))))</f>
        <v>0</v>
      </c>
      <c r="AH121" s="81">
        <f ca="1">IF(AH$5="",0,SUMPRODUCT(
INDIRECT(ADDRESS($P121,SUMIFS($1:$1,$5:$5,1))&amp;":"&amp;ADDRESS($P121,AH$1)),
INDIRECT("rBP!"&amp;ADDRESS($S121,SUMIFS(rBP!$1:$1,rBP!$5:$5,MAX(rBP!$5:$5)-AH$5+1))&amp;":"&amp;ADDRESS($S121,SUMIFS(rBP!$1:$1,rBP!$5:$5,MAX(rBP!$5:$5))))))</f>
        <v>4</v>
      </c>
      <c r="AI121" s="81">
        <f ca="1">IF(AI$5="",0,SUMPRODUCT(
INDIRECT(ADDRESS($P121,SUMIFS($1:$1,$5:$5,1))&amp;":"&amp;ADDRESS($P121,AI$1)),
INDIRECT("rBP!"&amp;ADDRESS($S121,SUMIFS(rBP!$1:$1,rBP!$5:$5,MAX(rBP!$5:$5)-AI$5+1))&amp;":"&amp;ADDRESS($S121,SUMIFS(rBP!$1:$1,rBP!$5:$5,MAX(rBP!$5:$5))))))</f>
        <v>36</v>
      </c>
      <c r="AJ121" s="81">
        <f ca="1">IF(AJ$5="",0,SUMPRODUCT(
INDIRECT(ADDRESS($P121,SUMIFS($1:$1,$5:$5,1))&amp;":"&amp;ADDRESS($P121,AJ$1)),
INDIRECT("rBP!"&amp;ADDRESS($S121,SUMIFS(rBP!$1:$1,rBP!$5:$5,MAX(rBP!$5:$5)-AJ$5+1))&amp;":"&amp;ADDRESS($S121,SUMIFS(rBP!$1:$1,rBP!$5:$5,MAX(rBP!$5:$5))))))</f>
        <v>118.8</v>
      </c>
      <c r="AK121" s="81">
        <f ca="1">IF(AK$5="",0,SUMPRODUCT(
INDIRECT(ADDRESS($P121,SUMIFS($1:$1,$5:$5,1))&amp;":"&amp;ADDRESS($P121,AK$1)),
INDIRECT("rBP!"&amp;ADDRESS($S121,SUMIFS(rBP!$1:$1,rBP!$5:$5,MAX(rBP!$5:$5)-AK$5+1))&amp;":"&amp;ADDRESS($S121,SUMIFS(rBP!$1:$1,rBP!$5:$5,MAX(rBP!$5:$5))))))</f>
        <v>230.1</v>
      </c>
      <c r="AL121" s="81">
        <f ca="1">IF(AL$5="",0,SUMPRODUCT(
INDIRECT(ADDRESS($P121,SUMIFS($1:$1,$5:$5,1))&amp;":"&amp;ADDRESS($P121,AL$1)),
INDIRECT("rBP!"&amp;ADDRESS($S121,SUMIFS(rBP!$1:$1,rBP!$5:$5,MAX(rBP!$5:$5)-AL$5+1))&amp;":"&amp;ADDRESS($S121,SUMIFS(rBP!$1:$1,rBP!$5:$5,MAX(rBP!$5:$5))))))</f>
        <v>354.2</v>
      </c>
      <c r="AM121" s="81">
        <f ca="1">IF(AM$5="",0,SUMPRODUCT(
INDIRECT(ADDRESS($P121,SUMIFS($1:$1,$5:$5,1))&amp;":"&amp;ADDRESS($P121,AM$1)),
INDIRECT("rBP!"&amp;ADDRESS($S121,SUMIFS(rBP!$1:$1,rBP!$5:$5,MAX(rBP!$5:$5)-AM$5+1))&amp;":"&amp;ADDRESS($S121,SUMIFS(rBP!$1:$1,rBP!$5:$5,MAX(rBP!$5:$5))))))</f>
        <v>481.09000000000003</v>
      </c>
      <c r="AN121" s="81">
        <f ca="1">IF(AN$5="",0,SUMPRODUCT(
INDIRECT(ADDRESS($P121,SUMIFS($1:$1,$5:$5,1))&amp;":"&amp;ADDRESS($P121,AN$1)),
INDIRECT("rBP!"&amp;ADDRESS($S121,SUMIFS(rBP!$1:$1,rBP!$5:$5,MAX(rBP!$5:$5)-AN$5+1))&amp;":"&amp;ADDRESS($S121,SUMIFS(rBP!$1:$1,rBP!$5:$5,MAX(rBP!$5:$5))))))</f>
        <v>657.99</v>
      </c>
      <c r="AO121" s="81">
        <f ca="1">IF(AO$5="",0,SUMPRODUCT(
INDIRECT(ADDRESS($P121,SUMIFS($1:$1,$5:$5,1))&amp;":"&amp;ADDRESS($P121,AO$1)),
INDIRECT("rBP!"&amp;ADDRESS($S121,SUMIFS(rBP!$1:$1,rBP!$5:$5,MAX(rBP!$5:$5)-AO$5+1))&amp;":"&amp;ADDRESS($S121,SUMIFS(rBP!$1:$1,rBP!$5:$5,MAX(rBP!$5:$5))))))</f>
        <v>1012.4200000000001</v>
      </c>
      <c r="AP121" s="81">
        <f ca="1">IF(AP$5="",0,SUMPRODUCT(
INDIRECT(ADDRESS($P121,SUMIFS($1:$1,$5:$5,1))&amp;":"&amp;ADDRESS($P121,AP$1)),
INDIRECT("rBP!"&amp;ADDRESS($S121,SUMIFS(rBP!$1:$1,rBP!$5:$5,MAX(rBP!$5:$5)-AP$5+1))&amp;":"&amp;ADDRESS($S121,SUMIFS(rBP!$1:$1,rBP!$5:$5,MAX(rBP!$5:$5))))))</f>
        <v>1621.8100000000002</v>
      </c>
      <c r="AQ121" s="81">
        <f ca="1">IF(AQ$5="",0,SUMPRODUCT(
INDIRECT(ADDRESS($P121,SUMIFS($1:$1,$5:$5,1))&amp;":"&amp;ADDRESS($P121,AQ$1)),
INDIRECT("rBP!"&amp;ADDRESS($S121,SUMIFS(rBP!$1:$1,rBP!$5:$5,MAX(rBP!$5:$5)-AQ$5+1))&amp;":"&amp;ADDRESS($S121,SUMIFS(rBP!$1:$1,rBP!$5:$5,MAX(rBP!$5:$5))))))</f>
        <v>2525.91</v>
      </c>
      <c r="AR121" s="81">
        <f ca="1">IF(AR$5="",0,SUMPRODUCT(
INDIRECT(ADDRESS($P121,SUMIFS($1:$1,$5:$5,1))&amp;":"&amp;ADDRESS($P121,AR$1)),
INDIRECT("rBP!"&amp;ADDRESS($S121,SUMIFS(rBP!$1:$1,rBP!$5:$5,MAX(rBP!$5:$5)-AR$5+1))&amp;":"&amp;ADDRESS($S121,SUMIFS(rBP!$1:$1,rBP!$5:$5,MAX(rBP!$5:$5))))))</f>
        <v>3712.9850000000001</v>
      </c>
      <c r="AS121" s="81">
        <f ca="1">IF(AS$5="",0,SUMPRODUCT(
INDIRECT(ADDRESS($P121,SUMIFS($1:$1,$5:$5,1))&amp;":"&amp;ADDRESS($P121,AS$1)),
INDIRECT("rBP!"&amp;ADDRESS($S121,SUMIFS(rBP!$1:$1,rBP!$5:$5,MAX(rBP!$5:$5)-AS$5+1))&amp;":"&amp;ADDRESS($S121,SUMIFS(rBP!$1:$1,rBP!$5:$5,MAX(rBP!$5:$5))))))</f>
        <v>5111.96</v>
      </c>
      <c r="AT121" s="81">
        <f ca="1">IF(AT$5="",0,SUMPRODUCT(
INDIRECT(ADDRESS($P121,SUMIFS($1:$1,$5:$5,1))&amp;":"&amp;ADDRESS($P121,AT$1)),
INDIRECT("rBP!"&amp;ADDRESS($S121,SUMIFS(rBP!$1:$1,rBP!$5:$5,MAX(rBP!$5:$5)-AT$5+1))&amp;":"&amp;ADDRESS($S121,SUMIFS(rBP!$1:$1,rBP!$5:$5,MAX(rBP!$5:$5))))))</f>
        <v>6652.16</v>
      </c>
      <c r="AU121" s="81">
        <f ca="1">IF(AU$5="",0,SUMPRODUCT(
INDIRECT(ADDRESS($P121,SUMIFS($1:$1,$5:$5,1))&amp;":"&amp;ADDRESS($P121,AU$1)),
INDIRECT("rBP!"&amp;ADDRESS($S121,SUMIFS(rBP!$1:$1,rBP!$5:$5,MAX(rBP!$5:$5)-AU$5+1))&amp;":"&amp;ADDRESS($S121,SUMIFS(rBP!$1:$1,rBP!$5:$5,MAX(rBP!$5:$5))))))</f>
        <v>8276.67</v>
      </c>
      <c r="AV121" s="81">
        <f ca="1">IF(AV$5="",0,SUMPRODUCT(
INDIRECT(ADDRESS($P121,SUMIFS($1:$1,$5:$5,1))&amp;":"&amp;ADDRESS($P121,AV$1)),
INDIRECT("rBP!"&amp;ADDRESS($S121,SUMIFS(rBP!$1:$1,rBP!$5:$5,MAX(rBP!$5:$5)-AV$5+1))&amp;":"&amp;ADDRESS($S121,SUMIFS(rBP!$1:$1,rBP!$5:$5,MAX(rBP!$5:$5))))))</f>
        <v>9947.2400000000016</v>
      </c>
      <c r="AW121" s="81">
        <f ca="1">IF(AW$5="",0,SUMPRODUCT(
INDIRECT(ADDRESS($P121,SUMIFS($1:$1,$5:$5,1))&amp;":"&amp;ADDRESS($P121,AW$1)),
INDIRECT("rBP!"&amp;ADDRESS($S121,SUMIFS(rBP!$1:$1,rBP!$5:$5,MAX(rBP!$5:$5)-AW$5+1))&amp;":"&amp;ADDRESS($S121,SUMIFS(rBP!$1:$1,rBP!$5:$5,MAX(rBP!$5:$5))))))</f>
        <v>11641.065000000001</v>
      </c>
      <c r="AX121" s="81">
        <f ca="1">IF(AX$5="",0,SUMPRODUCT(
INDIRECT(ADDRESS($P121,SUMIFS($1:$1,$5:$5,1))&amp;":"&amp;ADDRESS($P121,AX$1)),
INDIRECT("rBP!"&amp;ADDRESS($S121,SUMIFS(rBP!$1:$1,rBP!$5:$5,MAX(rBP!$5:$5)-AX$5+1))&amp;":"&amp;ADDRESS($S121,SUMIFS(rBP!$1:$1,rBP!$5:$5,MAX(rBP!$5:$5))))))</f>
        <v>13344.85</v>
      </c>
      <c r="AY121" s="81">
        <f ca="1">IF(AY$5="",0,SUMPRODUCT(
INDIRECT(ADDRESS($P121,SUMIFS($1:$1,$5:$5,1))&amp;":"&amp;ADDRESS($P121,AY$1)),
INDIRECT("rBP!"&amp;ADDRESS($S121,SUMIFS(rBP!$1:$1,rBP!$5:$5,MAX(rBP!$5:$5)-AY$5+1))&amp;":"&amp;ADDRESS($S121,SUMIFS(rBP!$1:$1,rBP!$5:$5,MAX(rBP!$5:$5))))))</f>
        <v>15052.75</v>
      </c>
      <c r="AZ121" s="81">
        <f ca="1">IF(AZ$5="",0,SUMPRODUCT(
INDIRECT(ADDRESS($P121,SUMIFS($1:$1,$5:$5,1))&amp;":"&amp;ADDRESS($P121,AZ$1)),
INDIRECT("rBP!"&amp;ADDRESS($S121,SUMIFS(rBP!$1:$1,rBP!$5:$5,MAX(rBP!$5:$5)-AZ$5+1))&amp;":"&amp;ADDRESS($S121,SUMIFS(rBP!$1:$1,rBP!$5:$5,MAX(rBP!$5:$5))))))</f>
        <v>16762.174999999999</v>
      </c>
      <c r="BA121" s="81">
        <f ca="1">IF(BA$5="",0,SUMPRODUCT(
INDIRECT(ADDRESS($P121,SUMIFS($1:$1,$5:$5,1))&amp;":"&amp;ADDRESS($P121,BA$1)),
INDIRECT("rBP!"&amp;ADDRESS($S121,SUMIFS(rBP!$1:$1,rBP!$5:$5,MAX(rBP!$5:$5)-BA$5+1))&amp;":"&amp;ADDRESS($S121,SUMIFS(rBP!$1:$1,rBP!$5:$5,MAX(rBP!$5:$5))))))</f>
        <v>18472.025000000001</v>
      </c>
      <c r="BB121" s="81">
        <f ca="1">IF(BB$5="",0,SUMPRODUCT(
INDIRECT(ADDRESS($P121,SUMIFS($1:$1,$5:$5,1))&amp;":"&amp;ADDRESS($P121,BB$1)),
INDIRECT("rBP!"&amp;ADDRESS($S121,SUMIFS(rBP!$1:$1,rBP!$5:$5,MAX(rBP!$5:$5)-BB$5+1))&amp;":"&amp;ADDRESS($S121,SUMIFS(rBP!$1:$1,rBP!$5:$5,MAX(rBP!$5:$5))))))</f>
        <v>20182</v>
      </c>
      <c r="BC121" s="81">
        <f ca="1">IF(BC$5="",0,SUMPRODUCT(
INDIRECT(ADDRESS($P121,SUMIFS($1:$1,$5:$5,1))&amp;":"&amp;ADDRESS($P121,BC$1)),
INDIRECT("rBP!"&amp;ADDRESS($S121,SUMIFS(rBP!$1:$1,rBP!$5:$5,MAX(rBP!$5:$5)-BC$5+1))&amp;":"&amp;ADDRESS($S121,SUMIFS(rBP!$1:$1,rBP!$5:$5,MAX(rBP!$5:$5))))))</f>
        <v>21892</v>
      </c>
      <c r="BD121" s="81">
        <f ca="1">IF(BD$5="",0,SUMPRODUCT(
INDIRECT(ADDRESS($P121,SUMIFS($1:$1,$5:$5,1))&amp;":"&amp;ADDRESS($P121,BD$1)),
INDIRECT("rBP!"&amp;ADDRESS($S121,SUMIFS(rBP!$1:$1,rBP!$5:$5,MAX(rBP!$5:$5)-BD$5+1))&amp;":"&amp;ADDRESS($S121,SUMIFS(rBP!$1:$1,rBP!$5:$5,MAX(rBP!$5:$5))))))</f>
        <v>23602</v>
      </c>
      <c r="BE121" s="81">
        <f ca="1">IF(BE$5="",0,SUMPRODUCT(
INDIRECT(ADDRESS($P121,SUMIFS($1:$1,$5:$5,1))&amp;":"&amp;ADDRESS($P121,BE$1)),
INDIRECT("rBP!"&amp;ADDRESS($S121,SUMIFS(rBP!$1:$1,rBP!$5:$5,MAX(rBP!$5:$5)-BE$5+1))&amp;":"&amp;ADDRESS($S121,SUMIFS(rBP!$1:$1,rBP!$5:$5,MAX(rBP!$5:$5))))))</f>
        <v>25302</v>
      </c>
      <c r="BF121" s="81">
        <f ca="1">IF(BF$5="",0,SUMPRODUCT(
INDIRECT(ADDRESS($P121,SUMIFS($1:$1,$5:$5,1))&amp;":"&amp;ADDRESS($P121,BF$1)),
INDIRECT("rBP!"&amp;ADDRESS($S121,SUMIFS(rBP!$1:$1,rBP!$5:$5,MAX(rBP!$5:$5)-BF$5+1))&amp;":"&amp;ADDRESS($S121,SUMIFS(rBP!$1:$1,rBP!$5:$5,MAX(rBP!$5:$5))))))</f>
        <v>26922</v>
      </c>
      <c r="BG121" s="81">
        <f ca="1">IF(BG$5="",0,SUMPRODUCT(
INDIRECT(ADDRESS($P121,SUMIFS($1:$1,$5:$5,1))&amp;":"&amp;ADDRESS($P121,BG$1)),
INDIRECT("rBP!"&amp;ADDRESS($S121,SUMIFS(rBP!$1:$1,rBP!$5:$5,MAX(rBP!$5:$5)-BG$5+1))&amp;":"&amp;ADDRESS($S121,SUMIFS(rBP!$1:$1,rBP!$5:$5,MAX(rBP!$5:$5))))))</f>
        <v>28335</v>
      </c>
      <c r="BH121" s="81">
        <f ca="1">IF(BH$5="",0,SUMPRODUCT(
INDIRECT(ADDRESS($P121,SUMIFS($1:$1,$5:$5,1))&amp;":"&amp;ADDRESS($P121,BH$1)),
INDIRECT("rBP!"&amp;ADDRESS($S121,SUMIFS(rBP!$1:$1,rBP!$5:$5,MAX(rBP!$5:$5)-BH$5+1))&amp;":"&amp;ADDRESS($S121,SUMIFS(rBP!$1:$1,rBP!$5:$5,MAX(rBP!$5:$5))))))</f>
        <v>29469.75</v>
      </c>
      <c r="BI121" s="81">
        <f ca="1">IF(BI$5="",0,SUMPRODUCT(
INDIRECT(ADDRESS($P121,SUMIFS($1:$1,$5:$5,1))&amp;":"&amp;ADDRESS($P121,BI$1)),
INDIRECT("rBP!"&amp;ADDRESS($S121,SUMIFS(rBP!$1:$1,rBP!$5:$5,MAX(rBP!$5:$5)-BI$5+1))&amp;":"&amp;ADDRESS($S121,SUMIFS(rBP!$1:$1,rBP!$5:$5,MAX(rBP!$5:$5))))))</f>
        <v>30294.25</v>
      </c>
      <c r="BJ121" s="81">
        <f ca="1">IF(BJ$5="",0,SUMPRODUCT(
INDIRECT(ADDRESS($P121,SUMIFS($1:$1,$5:$5,1))&amp;":"&amp;ADDRESS($P121,BJ$1)),
INDIRECT("rBP!"&amp;ADDRESS($S121,SUMIFS(rBP!$1:$1,rBP!$5:$5,MAX(rBP!$5:$5)-BJ$5+1))&amp;":"&amp;ADDRESS($S121,SUMIFS(rBP!$1:$1,rBP!$5:$5,MAX(rBP!$5:$5))))))</f>
        <v>30826.525000000001</v>
      </c>
      <c r="BK121" s="81">
        <f ca="1">IF(BK$5="",0,SUMPRODUCT(
INDIRECT(ADDRESS($P121,SUMIFS($1:$1,$5:$5,1))&amp;":"&amp;ADDRESS($P121,BK$1)),
INDIRECT("rBP!"&amp;ADDRESS($S121,SUMIFS(rBP!$1:$1,rBP!$5:$5,MAX(rBP!$5:$5)-BK$5+1))&amp;":"&amp;ADDRESS($S121,SUMIFS(rBP!$1:$1,rBP!$5:$5,MAX(rBP!$5:$5))))))</f>
        <v>31141.55</v>
      </c>
      <c r="BL121" s="81">
        <f ca="1">IF(BL$5="",0,SUMPRODUCT(
INDIRECT(ADDRESS($P121,SUMIFS($1:$1,$5:$5,1))&amp;":"&amp;ADDRESS($P121,BL$1)),
INDIRECT("rBP!"&amp;ADDRESS($S121,SUMIFS(rBP!$1:$1,rBP!$5:$5,MAX(rBP!$5:$5)-BL$5+1))&amp;":"&amp;ADDRESS($S121,SUMIFS(rBP!$1:$1,rBP!$5:$5,MAX(rBP!$5:$5))))))</f>
        <v>31313</v>
      </c>
      <c r="BM121" s="81">
        <f ca="1">IF(BM$5="",0,SUMPRODUCT(
INDIRECT(ADDRESS($P121,SUMIFS($1:$1,$5:$5,1))&amp;":"&amp;ADDRESS($P121,BM$1)),
INDIRECT("rBP!"&amp;ADDRESS($S121,SUMIFS(rBP!$1:$1,rBP!$5:$5,MAX(rBP!$5:$5)-BM$5+1))&amp;":"&amp;ADDRESS($S121,SUMIFS(rBP!$1:$1,rBP!$5:$5,MAX(rBP!$5:$5))))))</f>
        <v>31399.100000000002</v>
      </c>
      <c r="BN121" s="81">
        <f ca="1">IF(BN$5="",0,SUMPRODUCT(
INDIRECT(ADDRESS($P121,SUMIFS($1:$1,$5:$5,1))&amp;":"&amp;ADDRESS($P121,BN$1)),
INDIRECT("rBP!"&amp;ADDRESS($S121,SUMIFS(rBP!$1:$1,rBP!$5:$5,MAX(rBP!$5:$5)-BN$5+1))&amp;":"&amp;ADDRESS($S121,SUMIFS(rBP!$1:$1,rBP!$5:$5,MAX(rBP!$5:$5))))))</f>
        <v>31438.7</v>
      </c>
      <c r="BO121" s="81">
        <f ca="1">IF(BO$5="",0,SUMPRODUCT(
INDIRECT(ADDRESS($P121,SUMIFS($1:$1,$5:$5,1))&amp;":"&amp;ADDRESS($P121,BO$1)),
INDIRECT("rBP!"&amp;ADDRESS($S121,SUMIFS(rBP!$1:$1,rBP!$5:$5,MAX(rBP!$5:$5)-BO$5+1))&amp;":"&amp;ADDRESS($S121,SUMIFS(rBP!$1:$1,rBP!$5:$5,MAX(rBP!$5:$5))))))</f>
        <v>31454.925000000003</v>
      </c>
      <c r="BP121" s="81">
        <f ca="1">IF(BP$5="",0,SUMPRODUCT(
INDIRECT(ADDRESS($P121,SUMIFS($1:$1,$5:$5,1))&amp;":"&amp;ADDRESS($P121,BP$1)),
INDIRECT("rBP!"&amp;ADDRESS($S121,SUMIFS(rBP!$1:$1,rBP!$5:$5,MAX(rBP!$5:$5)-BP$5+1))&amp;":"&amp;ADDRESS($S121,SUMIFS(rBP!$1:$1,rBP!$5:$5,MAX(rBP!$5:$5))))))</f>
        <v>31461.15</v>
      </c>
      <c r="BQ121" s="81">
        <f ca="1">IF(BQ$5="",0,SUMPRODUCT(
INDIRECT(ADDRESS($P121,SUMIFS($1:$1,$5:$5,1))&amp;":"&amp;ADDRESS($P121,BQ$1)),
INDIRECT("rBP!"&amp;ADDRESS($S121,SUMIFS(rBP!$1:$1,rBP!$5:$5,MAX(rBP!$5:$5)-BQ$5+1))&amp;":"&amp;ADDRESS($S121,SUMIFS(rBP!$1:$1,rBP!$5:$5,MAX(rBP!$5:$5))))))</f>
        <v>31463.250000000004</v>
      </c>
      <c r="BR121" s="81">
        <f ca="1">IF(BR$5="",0,SUMPRODUCT(
INDIRECT(ADDRESS($P121,SUMIFS($1:$1,$5:$5,1))&amp;":"&amp;ADDRESS($P121,BR$1)),
INDIRECT("rBP!"&amp;ADDRESS($S121,SUMIFS(rBP!$1:$1,rBP!$5:$5,MAX(rBP!$5:$5)-BR$5+1))&amp;":"&amp;ADDRESS($S121,SUMIFS(rBP!$1:$1,rBP!$5:$5,MAX(rBP!$5:$5))))))</f>
        <v>31463.825000000004</v>
      </c>
      <c r="BS121" s="81">
        <f ca="1">IF(BS$5="",0,SUMPRODUCT(
INDIRECT(ADDRESS($P121,SUMIFS($1:$1,$5:$5,1))&amp;":"&amp;ADDRESS($P121,BS$1)),
INDIRECT("rBP!"&amp;ADDRESS($S121,SUMIFS(rBP!$1:$1,rBP!$5:$5,MAX(rBP!$5:$5)-BS$5+1))&amp;":"&amp;ADDRESS($S121,SUMIFS(rBP!$1:$1,rBP!$5:$5,MAX(rBP!$5:$5))))))</f>
        <v>31463.975000000006</v>
      </c>
      <c r="BT121" s="81">
        <f ca="1">IF(BT$5="",0,SUMPRODUCT(
INDIRECT(ADDRESS($P121,SUMIFS($1:$1,$5:$5,1))&amp;":"&amp;ADDRESS($P121,BT$1)),
INDIRECT("rBP!"&amp;ADDRESS($S121,SUMIFS(rBP!$1:$1,rBP!$5:$5,MAX(rBP!$5:$5)-BT$5+1))&amp;":"&amp;ADDRESS($S121,SUMIFS(rBP!$1:$1,rBP!$5:$5,MAX(rBP!$5:$5))))))</f>
        <v>31464.000000000007</v>
      </c>
      <c r="BU121" s="81">
        <f ca="1">IF(BU$5="",0,SUMPRODUCT(
INDIRECT(ADDRESS($P121,SUMIFS($1:$1,$5:$5,1))&amp;":"&amp;ADDRESS($P121,BU$1)),
INDIRECT("rBP!"&amp;ADDRESS($S121,SUMIFS(rBP!$1:$1,rBP!$5:$5,MAX(rBP!$5:$5)-BU$5+1))&amp;":"&amp;ADDRESS($S121,SUMIFS(rBP!$1:$1,rBP!$5:$5,MAX(rBP!$5:$5))))))</f>
        <v>31464.000000000007</v>
      </c>
      <c r="BV121" s="81">
        <f ca="1">IF(BV$5="",0,SUMPRODUCT(
INDIRECT(ADDRESS($P121,SUMIFS($1:$1,$5:$5,1))&amp;":"&amp;ADDRESS($P121,BV$1)),
INDIRECT("rBP!"&amp;ADDRESS($S121,SUMIFS(rBP!$1:$1,rBP!$5:$5,MAX(rBP!$5:$5)-BV$5+1))&amp;":"&amp;ADDRESS($S121,SUMIFS(rBP!$1:$1,rBP!$5:$5,MAX(rBP!$5:$5))))))</f>
        <v>0</v>
      </c>
      <c r="BW121" s="81">
        <f ca="1">IF(BW$5="",0,SUMPRODUCT(
INDIRECT(ADDRESS($P121,SUMIFS($1:$1,$5:$5,1))&amp;":"&amp;ADDRESS($P121,BW$1)),
INDIRECT("rBP!"&amp;ADDRESS($S121,SUMIFS(rBP!$1:$1,rBP!$5:$5,MAX(rBP!$5:$5)-BW$5+1))&amp;":"&amp;ADDRESS($S121,SUMIFS(rBP!$1:$1,rBP!$5:$5,MAX(rBP!$5:$5))))))</f>
        <v>0</v>
      </c>
      <c r="BX121" s="81">
        <f ca="1">IF(BX$5="",0,SUMPRODUCT(
INDIRECT(ADDRESS($P121,SUMIFS($1:$1,$5:$5,1))&amp;":"&amp;ADDRESS($P121,BX$1)),
INDIRECT("rBP!"&amp;ADDRESS($S121,SUMIFS(rBP!$1:$1,rBP!$5:$5,MAX(rBP!$5:$5)-BX$5+1))&amp;":"&amp;ADDRESS($S121,SUMIFS(rBP!$1:$1,rBP!$5:$5,MAX(rBP!$5:$5))))))</f>
        <v>0</v>
      </c>
      <c r="BY121" s="81">
        <f ca="1">IF(BY$5="",0,SUMPRODUCT(
INDIRECT(ADDRESS($P121,SUMIFS($1:$1,$5:$5,1))&amp;":"&amp;ADDRESS($P121,BY$1)),
INDIRECT("rBP!"&amp;ADDRESS($S121,SUMIFS(rBP!$1:$1,rBP!$5:$5,MAX(rBP!$5:$5)-BY$5+1))&amp;":"&amp;ADDRESS($S121,SUMIFS(rBP!$1:$1,rBP!$5:$5,MAX(rBP!$5:$5))))))</f>
        <v>0</v>
      </c>
      <c r="BZ121" s="81">
        <f ca="1">IF(BZ$5="",0,SUMPRODUCT(
INDIRECT(ADDRESS($P121,SUMIFS($1:$1,$5:$5,1))&amp;":"&amp;ADDRESS($P121,BZ$1)),
INDIRECT("rBP!"&amp;ADDRESS($S121,SUMIFS(rBP!$1:$1,rBP!$5:$5,MAX(rBP!$5:$5)-BZ$5+1))&amp;":"&amp;ADDRESS($S121,SUMIFS(rBP!$1:$1,rBP!$5:$5,MAX(rBP!$5:$5))))))</f>
        <v>0</v>
      </c>
      <c r="CA121" s="81">
        <f ca="1">IF(CA$5="",0,SUMPRODUCT(
INDIRECT(ADDRESS($P121,SUMIFS($1:$1,$5:$5,1))&amp;":"&amp;ADDRESS($P121,CA$1)),
INDIRECT("rBP!"&amp;ADDRESS($S121,SUMIFS(rBP!$1:$1,rBP!$5:$5,MAX(rBP!$5:$5)-CA$5+1))&amp;":"&amp;ADDRESS($S121,SUMIFS(rBP!$1:$1,rBP!$5:$5,MAX(rBP!$5:$5))))))</f>
        <v>0</v>
      </c>
      <c r="CB121" s="81">
        <f ca="1">IF(CB$5="",0,SUMPRODUCT(
INDIRECT(ADDRESS($P121,SUMIFS($1:$1,$5:$5,1))&amp;":"&amp;ADDRESS($P121,CB$1)),
INDIRECT("rBP!"&amp;ADDRESS($S121,SUMIFS(rBP!$1:$1,rBP!$5:$5,MAX(rBP!$5:$5)-CB$5+1))&amp;":"&amp;ADDRESS($S121,SUMIFS(rBP!$1:$1,rBP!$5:$5,MAX(rBP!$5:$5))))))</f>
        <v>0</v>
      </c>
      <c r="CC121" s="81">
        <f ca="1">IF(CC$5="",0,SUMPRODUCT(
INDIRECT(ADDRESS($P121,SUMIFS($1:$1,$5:$5,1))&amp;":"&amp;ADDRESS($P121,CC$1)),
INDIRECT("rBP!"&amp;ADDRESS($S121,SUMIFS(rBP!$1:$1,rBP!$5:$5,MAX(rBP!$5:$5)-CC$5+1))&amp;":"&amp;ADDRESS($S121,SUMIFS(rBP!$1:$1,rBP!$5:$5,MAX(rBP!$5:$5))))))</f>
        <v>0</v>
      </c>
      <c r="CD121" s="81">
        <f ca="1">IF(CD$5="",0,SUMPRODUCT(
INDIRECT(ADDRESS($P121,SUMIFS($1:$1,$5:$5,1))&amp;":"&amp;ADDRESS($P121,CD$1)),
INDIRECT("rBP!"&amp;ADDRESS($S121,SUMIFS(rBP!$1:$1,rBP!$5:$5,MAX(rBP!$5:$5)-CD$5+1))&amp;":"&amp;ADDRESS($S121,SUMIFS(rBP!$1:$1,rBP!$5:$5,MAX(rBP!$5:$5))))))</f>
        <v>0</v>
      </c>
      <c r="CE121" s="81">
        <f ca="1">IF(CE$5="",0,SUMPRODUCT(
INDIRECT(ADDRESS($P121,SUMIFS($1:$1,$5:$5,1))&amp;":"&amp;ADDRESS($P121,CE$1)),
INDIRECT("rBP!"&amp;ADDRESS($S121,SUMIFS(rBP!$1:$1,rBP!$5:$5,MAX(rBP!$5:$5)-CE$5+1))&amp;":"&amp;ADDRESS($S121,SUMIFS(rBP!$1:$1,rBP!$5:$5,MAX(rBP!$5:$5))))))</f>
        <v>0</v>
      </c>
      <c r="CF121" s="81">
        <f ca="1">IF(CF$5="",0,SUMPRODUCT(
INDIRECT(ADDRESS($P121,SUMIFS($1:$1,$5:$5,1))&amp;":"&amp;ADDRESS($P121,CF$1)),
INDIRECT("rBP!"&amp;ADDRESS($S121,SUMIFS(rBP!$1:$1,rBP!$5:$5,MAX(rBP!$5:$5)-CF$5+1))&amp;":"&amp;ADDRESS($S121,SUMIFS(rBP!$1:$1,rBP!$5:$5,MAX(rBP!$5:$5))))))</f>
        <v>0</v>
      </c>
      <c r="CG121" s="81">
        <f ca="1">IF(CG$5="",0,SUMPRODUCT(
INDIRECT(ADDRESS($P121,SUMIFS($1:$1,$5:$5,1))&amp;":"&amp;ADDRESS($P121,CG$1)),
INDIRECT("rBP!"&amp;ADDRESS($S121,SUMIFS(rBP!$1:$1,rBP!$5:$5,MAX(rBP!$5:$5)-CG$5+1))&amp;":"&amp;ADDRESS($S121,SUMIFS(rBP!$1:$1,rBP!$5:$5,MAX(rBP!$5:$5))))))</f>
        <v>0</v>
      </c>
      <c r="CH121" s="81">
        <f ca="1">IF(CH$5="",0,SUMPRODUCT(
INDIRECT(ADDRESS($P121,SUMIFS($1:$1,$5:$5,1))&amp;":"&amp;ADDRESS($P121,CH$1)),
INDIRECT("rBP!"&amp;ADDRESS($S121,SUMIFS(rBP!$1:$1,rBP!$5:$5,MAX(rBP!$5:$5)-CH$5+1))&amp;":"&amp;ADDRESS($S121,SUMIFS(rBP!$1:$1,rBP!$5:$5,MAX(rBP!$5:$5))))))</f>
        <v>0</v>
      </c>
      <c r="CI121" s="81">
        <f ca="1">IF(CI$5="",0,SUMPRODUCT(
INDIRECT(ADDRESS($P121,SUMIFS($1:$1,$5:$5,1))&amp;":"&amp;ADDRESS($P121,CI$1)),
INDIRECT("rBP!"&amp;ADDRESS($S121,SUMIFS(rBP!$1:$1,rBP!$5:$5,MAX(rBP!$5:$5)-CI$5+1))&amp;":"&amp;ADDRESS($S121,SUMIFS(rBP!$1:$1,rBP!$5:$5,MAX(rBP!$5:$5))))))</f>
        <v>0</v>
      </c>
      <c r="CJ121" s="81">
        <f ca="1">IF(CJ$5="",0,SUMPRODUCT(
INDIRECT(ADDRESS($P121,SUMIFS($1:$1,$5:$5,1))&amp;":"&amp;ADDRESS($P121,CJ$1)),
INDIRECT("rBP!"&amp;ADDRESS($S121,SUMIFS(rBP!$1:$1,rBP!$5:$5,MAX(rBP!$5:$5)-CJ$5+1))&amp;":"&amp;ADDRESS($S121,SUMIFS(rBP!$1:$1,rBP!$5:$5,MAX(rBP!$5:$5))))))</f>
        <v>0</v>
      </c>
      <c r="CK121" s="81">
        <f ca="1">IF(CK$5="",0,SUMPRODUCT(
INDIRECT(ADDRESS($P121,SUMIFS($1:$1,$5:$5,1))&amp;":"&amp;ADDRESS($P121,CK$1)),
INDIRECT("rBP!"&amp;ADDRESS($S121,SUMIFS(rBP!$1:$1,rBP!$5:$5,MAX(rBP!$5:$5)-CK$5+1))&amp;":"&amp;ADDRESS($S121,SUMIFS(rBP!$1:$1,rBP!$5:$5,MAX(rBP!$5:$5))))))</f>
        <v>0</v>
      </c>
      <c r="CL121" s="81">
        <f ca="1">IF(CL$5="",0,SUMPRODUCT(
INDIRECT(ADDRESS($P121,SUMIFS($1:$1,$5:$5,1))&amp;":"&amp;ADDRESS($P121,CL$1)),
INDIRECT("rBP!"&amp;ADDRESS($S121,SUMIFS(rBP!$1:$1,rBP!$5:$5,MAX(rBP!$5:$5)-CL$5+1))&amp;":"&amp;ADDRESS($S121,SUMIFS(rBP!$1:$1,rBP!$5:$5,MAX(rBP!$5:$5))))))</f>
        <v>0</v>
      </c>
      <c r="CM121" s="81">
        <f ca="1">IF(CM$5="",0,SUMPRODUCT(
INDIRECT(ADDRESS($P121,SUMIFS($1:$1,$5:$5,1))&amp;":"&amp;ADDRESS($P121,CM$1)),
INDIRECT("rBP!"&amp;ADDRESS($S121,SUMIFS(rBP!$1:$1,rBP!$5:$5,MAX(rBP!$5:$5)-CM$5+1))&amp;":"&amp;ADDRESS($S121,SUMIFS(rBP!$1:$1,rBP!$5:$5,MAX(rBP!$5:$5))))))</f>
        <v>0</v>
      </c>
      <c r="CN121" s="81">
        <f ca="1">IF(CN$5="",0,SUMPRODUCT(
INDIRECT(ADDRESS($P121,SUMIFS($1:$1,$5:$5,1))&amp;":"&amp;ADDRESS($P121,CN$1)),
INDIRECT("rBP!"&amp;ADDRESS($S121,SUMIFS(rBP!$1:$1,rBP!$5:$5,MAX(rBP!$5:$5)-CN$5+1))&amp;":"&amp;ADDRESS($S121,SUMIFS(rBP!$1:$1,rBP!$5:$5,MAX(rBP!$5:$5))))))</f>
        <v>0</v>
      </c>
      <c r="CO121" s="81">
        <f ca="1">IF(CO$5="",0,SUMPRODUCT(
INDIRECT(ADDRESS($P121,SUMIFS($1:$1,$5:$5,1))&amp;":"&amp;ADDRESS($P121,CO$1)),
INDIRECT("rBP!"&amp;ADDRESS($S121,SUMIFS(rBP!$1:$1,rBP!$5:$5,MAX(rBP!$5:$5)-CO$5+1))&amp;":"&amp;ADDRESS($S121,SUMIFS(rBP!$1:$1,rBP!$5:$5,MAX(rBP!$5:$5))))))</f>
        <v>0</v>
      </c>
      <c r="CP121" s="81">
        <f ca="1">IF(CP$5="",0,SUMPRODUCT(
INDIRECT(ADDRESS($P121,SUMIFS($1:$1,$5:$5,1))&amp;":"&amp;ADDRESS($P121,CP$1)),
INDIRECT("rBP!"&amp;ADDRESS($S121,SUMIFS(rBP!$1:$1,rBP!$5:$5,MAX(rBP!$5:$5)-CP$5+1))&amp;":"&amp;ADDRESS($S121,SUMIFS(rBP!$1:$1,rBP!$5:$5,MAX(rBP!$5:$5))))))</f>
        <v>0</v>
      </c>
      <c r="CQ121" s="81">
        <f ca="1">IF(CQ$5="",0,SUMPRODUCT(
INDIRECT(ADDRESS($P121,SUMIFS($1:$1,$5:$5,1))&amp;":"&amp;ADDRESS($P121,CQ$1)),
INDIRECT("rBP!"&amp;ADDRESS($S121,SUMIFS(rBP!$1:$1,rBP!$5:$5,MAX(rBP!$5:$5)-CQ$5+1))&amp;":"&amp;ADDRESS($S121,SUMIFS(rBP!$1:$1,rBP!$5:$5,MAX(rBP!$5:$5))))))</f>
        <v>0</v>
      </c>
      <c r="CR121" s="81">
        <f ca="1">IF(CR$5="",0,SUMPRODUCT(
INDIRECT(ADDRESS($P121,SUMIFS($1:$1,$5:$5,1))&amp;":"&amp;ADDRESS($P121,CR$1)),
INDIRECT("rBP!"&amp;ADDRESS($S121,SUMIFS(rBP!$1:$1,rBP!$5:$5,MAX(rBP!$5:$5)-CR$5+1))&amp;":"&amp;ADDRESS($S121,SUMIFS(rBP!$1:$1,rBP!$5:$5,MAX(rBP!$5:$5))))))</f>
        <v>0</v>
      </c>
      <c r="CS121" s="81">
        <f ca="1">IF(CS$5="",0,SUMPRODUCT(
INDIRECT(ADDRESS($P121,SUMIFS($1:$1,$5:$5,1))&amp;":"&amp;ADDRESS($P121,CS$1)),
INDIRECT("rBP!"&amp;ADDRESS($S121,SUMIFS(rBP!$1:$1,rBP!$5:$5,MAX(rBP!$5:$5)-CS$5+1))&amp;":"&amp;ADDRESS($S121,SUMIFS(rBP!$1:$1,rBP!$5:$5,MAX(rBP!$5:$5))))))</f>
        <v>0</v>
      </c>
      <c r="CT121" s="81">
        <f ca="1">IF(CT$5="",0,SUMPRODUCT(
INDIRECT(ADDRESS($P121,SUMIFS($1:$1,$5:$5,1))&amp;":"&amp;ADDRESS($P121,CT$1)),
INDIRECT("rBP!"&amp;ADDRESS($S121,SUMIFS(rBP!$1:$1,rBP!$5:$5,MAX(rBP!$5:$5)-CT$5+1))&amp;":"&amp;ADDRESS($S121,SUMIFS(rBP!$1:$1,rBP!$5:$5,MAX(rBP!$5:$5))))))</f>
        <v>0</v>
      </c>
    </row>
    <row r="122" spans="1:98" s="27" customFormat="1" ht="12" x14ac:dyDescent="0.25">
      <c r="A122" s="26">
        <f>ROW()</f>
        <v>122</v>
      </c>
      <c r="E122" s="24"/>
      <c r="F122" s="66" t="str">
        <f>F120</f>
        <v>Себестоимость продаж в натуральных величинах</v>
      </c>
      <c r="G122" s="27" t="str">
        <f>BP!$F$21</f>
        <v>Основа</v>
      </c>
      <c r="M122" s="2" t="str">
        <f>BP!$M$21</f>
        <v>кг</v>
      </c>
      <c r="P122" s="71">
        <f>$A$7</f>
        <v>7</v>
      </c>
      <c r="R122" s="24"/>
      <c r="S122" s="71">
        <f>BP!$A178</f>
        <v>178</v>
      </c>
      <c r="T122" s="67"/>
      <c r="U122" s="67"/>
      <c r="V122" s="75"/>
      <c r="W122" s="29">
        <f ca="1">SUM(INDIRECT(ADDRESS(ROW(),SUMIFS($1:$1,$5:$5,1))):INDIRECT(ADDRESS(ROW(),SUMIFS($1:$1,$5:$5,MAX($5:$5)))))</f>
        <v>1047553.8</v>
      </c>
      <c r="X122" s="67"/>
      <c r="Y122" s="67"/>
      <c r="Z122" s="69">
        <f ca="1">IF(Z$5="",0,SUMPRODUCT(
INDIRECT(ADDRESS($P122,SUMIFS($1:$1,$5:$5,1))&amp;":"&amp;ADDRESS($P122,Z$1)),
INDIRECT("rBP!"&amp;ADDRESS($S122,SUMIFS(rBP!$1:$1,rBP!$5:$5,MAX(rBP!$5:$5)-Z$5+1))&amp;":"&amp;ADDRESS($S122,SUMIFS(rBP!$1:$1,rBP!$5:$5,MAX(rBP!$5:$5))))))</f>
        <v>0</v>
      </c>
      <c r="AA122" s="69">
        <f ca="1">IF(AA$5="",0,SUMPRODUCT(
INDIRECT(ADDRESS($P122,SUMIFS($1:$1,$5:$5,1))&amp;":"&amp;ADDRESS($P122,AA$1)),
INDIRECT("rBP!"&amp;ADDRESS($S122,SUMIFS(rBP!$1:$1,rBP!$5:$5,MAX(rBP!$5:$5)-AA$5+1))&amp;":"&amp;ADDRESS($S122,SUMIFS(rBP!$1:$1,rBP!$5:$5,MAX(rBP!$5:$5))))))</f>
        <v>0</v>
      </c>
      <c r="AB122" s="69">
        <f ca="1">IF(AB$5="",0,SUMPRODUCT(
INDIRECT(ADDRESS($P122,SUMIFS($1:$1,$5:$5,1))&amp;":"&amp;ADDRESS($P122,AB$1)),
INDIRECT("rBP!"&amp;ADDRESS($S122,SUMIFS(rBP!$1:$1,rBP!$5:$5,MAX(rBP!$5:$5)-AB$5+1))&amp;":"&amp;ADDRESS($S122,SUMIFS(rBP!$1:$1,rBP!$5:$5,MAX(rBP!$5:$5))))))</f>
        <v>0</v>
      </c>
      <c r="AC122" s="69">
        <f ca="1">IF(AC$5="",0,SUMPRODUCT(
INDIRECT(ADDRESS($P122,SUMIFS($1:$1,$5:$5,1))&amp;":"&amp;ADDRESS($P122,AC$1)),
INDIRECT("rBP!"&amp;ADDRESS($S122,SUMIFS(rBP!$1:$1,rBP!$5:$5,MAX(rBP!$5:$5)-AC$5+1))&amp;":"&amp;ADDRESS($S122,SUMIFS(rBP!$1:$1,rBP!$5:$5,MAX(rBP!$5:$5))))))</f>
        <v>0</v>
      </c>
      <c r="AD122" s="69">
        <f ca="1">IF(AD$5="",0,SUMPRODUCT(
INDIRECT(ADDRESS($P122,SUMIFS($1:$1,$5:$5,1))&amp;":"&amp;ADDRESS($P122,AD$1)),
INDIRECT("rBP!"&amp;ADDRESS($S122,SUMIFS(rBP!$1:$1,rBP!$5:$5,MAX(rBP!$5:$5)-AD$5+1))&amp;":"&amp;ADDRESS($S122,SUMIFS(rBP!$1:$1,rBP!$5:$5,MAX(rBP!$5:$5))))))</f>
        <v>0</v>
      </c>
      <c r="AE122" s="69">
        <f ca="1">IF(AE$5="",0,SUMPRODUCT(
INDIRECT(ADDRESS($P122,SUMIFS($1:$1,$5:$5,1))&amp;":"&amp;ADDRESS($P122,AE$1)),
INDIRECT("rBP!"&amp;ADDRESS($S122,SUMIFS(rBP!$1:$1,rBP!$5:$5,MAX(rBP!$5:$5)-AE$5+1))&amp;":"&amp;ADDRESS($S122,SUMIFS(rBP!$1:$1,rBP!$5:$5,MAX(rBP!$5:$5))))))</f>
        <v>0</v>
      </c>
      <c r="AF122" s="69">
        <f ca="1">IF(AF$5="",0,SUMPRODUCT(
INDIRECT(ADDRESS($P122,SUMIFS($1:$1,$5:$5,1))&amp;":"&amp;ADDRESS($P122,AF$1)),
INDIRECT("rBP!"&amp;ADDRESS($S122,SUMIFS(rBP!$1:$1,rBP!$5:$5,MAX(rBP!$5:$5)-AF$5+1))&amp;":"&amp;ADDRESS($S122,SUMIFS(rBP!$1:$1,rBP!$5:$5,MAX(rBP!$5:$5))))))</f>
        <v>0</v>
      </c>
      <c r="AG122" s="69">
        <f ca="1">IF(AG$5="",0,SUMPRODUCT(
INDIRECT(ADDRESS($P122,SUMIFS($1:$1,$5:$5,1))&amp;":"&amp;ADDRESS($P122,AG$1)),
INDIRECT("rBP!"&amp;ADDRESS($S122,SUMIFS(rBP!$1:$1,rBP!$5:$5,MAX(rBP!$5:$5)-AG$5+1))&amp;":"&amp;ADDRESS($S122,SUMIFS(rBP!$1:$1,rBP!$5:$5,MAX(rBP!$5:$5))))))</f>
        <v>0</v>
      </c>
      <c r="AH122" s="69">
        <f ca="1">IF(AH$5="",0,SUMPRODUCT(
INDIRECT(ADDRESS($P122,SUMIFS($1:$1,$5:$5,1))&amp;":"&amp;ADDRESS($P122,AH$1)),
INDIRECT("rBP!"&amp;ADDRESS($S122,SUMIFS(rBP!$1:$1,rBP!$5:$5,MAX(rBP!$5:$5)-AH$5+1))&amp;":"&amp;ADDRESS($S122,SUMIFS(rBP!$1:$1,rBP!$5:$5,MAX(rBP!$5:$5))))))</f>
        <v>6.0000000000000009</v>
      </c>
      <c r="AI122" s="69">
        <f ca="1">IF(AI$5="",0,SUMPRODUCT(
INDIRECT(ADDRESS($P122,SUMIFS($1:$1,$5:$5,1))&amp;":"&amp;ADDRESS($P122,AI$1)),
INDIRECT("rBP!"&amp;ADDRESS($S122,SUMIFS(rBP!$1:$1,rBP!$5:$5,MAX(rBP!$5:$5)-AI$5+1))&amp;":"&amp;ADDRESS($S122,SUMIFS(rBP!$1:$1,rBP!$5:$5,MAX(rBP!$5:$5))))))</f>
        <v>54</v>
      </c>
      <c r="AJ122" s="69">
        <f ca="1">IF(AJ$5="",0,SUMPRODUCT(
INDIRECT(ADDRESS($P122,SUMIFS($1:$1,$5:$5,1))&amp;":"&amp;ADDRESS($P122,AJ$1)),
INDIRECT("rBP!"&amp;ADDRESS($S122,SUMIFS(rBP!$1:$1,rBP!$5:$5,MAX(rBP!$5:$5)-AJ$5+1))&amp;":"&amp;ADDRESS($S122,SUMIFS(rBP!$1:$1,rBP!$5:$5,MAX(rBP!$5:$5))))))</f>
        <v>178.2</v>
      </c>
      <c r="AK122" s="69">
        <f ca="1">IF(AK$5="",0,SUMPRODUCT(
INDIRECT(ADDRESS($P122,SUMIFS($1:$1,$5:$5,1))&amp;":"&amp;ADDRESS($P122,AK$1)),
INDIRECT("rBP!"&amp;ADDRESS($S122,SUMIFS(rBP!$1:$1,rBP!$5:$5,MAX(rBP!$5:$5)-AK$5+1))&amp;":"&amp;ADDRESS($S122,SUMIFS(rBP!$1:$1,rBP!$5:$5,MAX(rBP!$5:$5))))))</f>
        <v>345.15000000000003</v>
      </c>
      <c r="AL122" s="69">
        <f ca="1">IF(AL$5="",0,SUMPRODUCT(
INDIRECT(ADDRESS($P122,SUMIFS($1:$1,$5:$5,1))&amp;":"&amp;ADDRESS($P122,AL$1)),
INDIRECT("rBP!"&amp;ADDRESS($S122,SUMIFS(rBP!$1:$1,rBP!$5:$5,MAX(rBP!$5:$5)-AL$5+1))&amp;":"&amp;ADDRESS($S122,SUMIFS(rBP!$1:$1,rBP!$5:$5,MAX(rBP!$5:$5))))))</f>
        <v>531.29999999999995</v>
      </c>
      <c r="AM122" s="69">
        <f ca="1">IF(AM$5="",0,SUMPRODUCT(
INDIRECT(ADDRESS($P122,SUMIFS($1:$1,$5:$5,1))&amp;":"&amp;ADDRESS($P122,AM$1)),
INDIRECT("rBP!"&amp;ADDRESS($S122,SUMIFS(rBP!$1:$1,rBP!$5:$5,MAX(rBP!$5:$5)-AM$5+1))&amp;":"&amp;ADDRESS($S122,SUMIFS(rBP!$1:$1,rBP!$5:$5,MAX(rBP!$5:$5))))))</f>
        <v>721.6350000000001</v>
      </c>
      <c r="AN122" s="69">
        <f ca="1">IF(AN$5="",0,SUMPRODUCT(
INDIRECT(ADDRESS($P122,SUMIFS($1:$1,$5:$5,1))&amp;":"&amp;ADDRESS($P122,AN$1)),
INDIRECT("rBP!"&amp;ADDRESS($S122,SUMIFS(rBP!$1:$1,rBP!$5:$5,MAX(rBP!$5:$5)-AN$5+1))&amp;":"&amp;ADDRESS($S122,SUMIFS(rBP!$1:$1,rBP!$5:$5,MAX(rBP!$5:$5))))))</f>
        <v>986.98500000000013</v>
      </c>
      <c r="AO122" s="69">
        <f ca="1">IF(AO$5="",0,SUMPRODUCT(
INDIRECT(ADDRESS($P122,SUMIFS($1:$1,$5:$5,1))&amp;":"&amp;ADDRESS($P122,AO$1)),
INDIRECT("rBP!"&amp;ADDRESS($S122,SUMIFS(rBP!$1:$1,rBP!$5:$5,MAX(rBP!$5:$5)-AO$5+1))&amp;":"&amp;ADDRESS($S122,SUMIFS(rBP!$1:$1,rBP!$5:$5,MAX(rBP!$5:$5))))))</f>
        <v>1518.63</v>
      </c>
      <c r="AP122" s="69">
        <f ca="1">IF(AP$5="",0,SUMPRODUCT(
INDIRECT(ADDRESS($P122,SUMIFS($1:$1,$5:$5,1))&amp;":"&amp;ADDRESS($P122,AP$1)),
INDIRECT("rBP!"&amp;ADDRESS($S122,SUMIFS(rBP!$1:$1,rBP!$5:$5,MAX(rBP!$5:$5)-AP$5+1))&amp;":"&amp;ADDRESS($S122,SUMIFS(rBP!$1:$1,rBP!$5:$5,MAX(rBP!$5:$5))))))</f>
        <v>2432.7150000000001</v>
      </c>
      <c r="AQ122" s="69">
        <f ca="1">IF(AQ$5="",0,SUMPRODUCT(
INDIRECT(ADDRESS($P122,SUMIFS($1:$1,$5:$5,1))&amp;":"&amp;ADDRESS($P122,AQ$1)),
INDIRECT("rBP!"&amp;ADDRESS($S122,SUMIFS(rBP!$1:$1,rBP!$5:$5,MAX(rBP!$5:$5)-AQ$5+1))&amp;":"&amp;ADDRESS($S122,SUMIFS(rBP!$1:$1,rBP!$5:$5,MAX(rBP!$5:$5))))))</f>
        <v>3788.8649999999998</v>
      </c>
      <c r="AR122" s="69">
        <f ca="1">IF(AR$5="",0,SUMPRODUCT(
INDIRECT(ADDRESS($P122,SUMIFS($1:$1,$5:$5,1))&amp;":"&amp;ADDRESS($P122,AR$1)),
INDIRECT("rBP!"&amp;ADDRESS($S122,SUMIFS(rBP!$1:$1,rBP!$5:$5,MAX(rBP!$5:$5)-AR$5+1))&amp;":"&amp;ADDRESS($S122,SUMIFS(rBP!$1:$1,rBP!$5:$5,MAX(rBP!$5:$5))))))</f>
        <v>5569.4775</v>
      </c>
      <c r="AS122" s="69">
        <f ca="1">IF(AS$5="",0,SUMPRODUCT(
INDIRECT(ADDRESS($P122,SUMIFS($1:$1,$5:$5,1))&amp;":"&amp;ADDRESS($P122,AS$1)),
INDIRECT("rBP!"&amp;ADDRESS($S122,SUMIFS(rBP!$1:$1,rBP!$5:$5,MAX(rBP!$5:$5)-AS$5+1))&amp;":"&amp;ADDRESS($S122,SUMIFS(rBP!$1:$1,rBP!$5:$5,MAX(rBP!$5:$5))))))</f>
        <v>7667.94</v>
      </c>
      <c r="AT122" s="69">
        <f ca="1">IF(AT$5="",0,SUMPRODUCT(
INDIRECT(ADDRESS($P122,SUMIFS($1:$1,$5:$5,1))&amp;":"&amp;ADDRESS($P122,AT$1)),
INDIRECT("rBP!"&amp;ADDRESS($S122,SUMIFS(rBP!$1:$1,rBP!$5:$5,MAX(rBP!$5:$5)-AT$5+1))&amp;":"&amp;ADDRESS($S122,SUMIFS(rBP!$1:$1,rBP!$5:$5,MAX(rBP!$5:$5))))))</f>
        <v>9978.24</v>
      </c>
      <c r="AU122" s="69">
        <f ca="1">IF(AU$5="",0,SUMPRODUCT(
INDIRECT(ADDRESS($P122,SUMIFS($1:$1,$5:$5,1))&amp;":"&amp;ADDRESS($P122,AU$1)),
INDIRECT("rBP!"&amp;ADDRESS($S122,SUMIFS(rBP!$1:$1,rBP!$5:$5,MAX(rBP!$5:$5)-AU$5+1))&amp;":"&amp;ADDRESS($S122,SUMIFS(rBP!$1:$1,rBP!$5:$5,MAX(rBP!$5:$5))))))</f>
        <v>12415.005000000001</v>
      </c>
      <c r="AV122" s="69">
        <f ca="1">IF(AV$5="",0,SUMPRODUCT(
INDIRECT(ADDRESS($P122,SUMIFS($1:$1,$5:$5,1))&amp;":"&amp;ADDRESS($P122,AV$1)),
INDIRECT("rBP!"&amp;ADDRESS($S122,SUMIFS(rBP!$1:$1,rBP!$5:$5,MAX(rBP!$5:$5)-AV$5+1))&amp;":"&amp;ADDRESS($S122,SUMIFS(rBP!$1:$1,rBP!$5:$5,MAX(rBP!$5:$5))))))</f>
        <v>14920.86</v>
      </c>
      <c r="AW122" s="69">
        <f ca="1">IF(AW$5="",0,SUMPRODUCT(
INDIRECT(ADDRESS($P122,SUMIFS($1:$1,$5:$5,1))&amp;":"&amp;ADDRESS($P122,AW$1)),
INDIRECT("rBP!"&amp;ADDRESS($S122,SUMIFS(rBP!$1:$1,rBP!$5:$5,MAX(rBP!$5:$5)-AW$5+1))&amp;":"&amp;ADDRESS($S122,SUMIFS(rBP!$1:$1,rBP!$5:$5,MAX(rBP!$5:$5))))))</f>
        <v>17461.5975</v>
      </c>
      <c r="AX122" s="69">
        <f ca="1">IF(AX$5="",0,SUMPRODUCT(
INDIRECT(ADDRESS($P122,SUMIFS($1:$1,$5:$5,1))&amp;":"&amp;ADDRESS($P122,AX$1)),
INDIRECT("rBP!"&amp;ADDRESS($S122,SUMIFS(rBP!$1:$1,rBP!$5:$5,MAX(rBP!$5:$5)-AX$5+1))&amp;":"&amp;ADDRESS($S122,SUMIFS(rBP!$1:$1,rBP!$5:$5,MAX(rBP!$5:$5))))))</f>
        <v>20017.274999999998</v>
      </c>
      <c r="AY122" s="69">
        <f ca="1">IF(AY$5="",0,SUMPRODUCT(
INDIRECT(ADDRESS($P122,SUMIFS($1:$1,$5:$5,1))&amp;":"&amp;ADDRESS($P122,AY$1)),
INDIRECT("rBP!"&amp;ADDRESS($S122,SUMIFS(rBP!$1:$1,rBP!$5:$5,MAX(rBP!$5:$5)-AY$5+1))&amp;":"&amp;ADDRESS($S122,SUMIFS(rBP!$1:$1,rBP!$5:$5,MAX(rBP!$5:$5))))))</f>
        <v>22579.125</v>
      </c>
      <c r="AZ122" s="69">
        <f ca="1">IF(AZ$5="",0,SUMPRODUCT(
INDIRECT(ADDRESS($P122,SUMIFS($1:$1,$5:$5,1))&amp;":"&amp;ADDRESS($P122,AZ$1)),
INDIRECT("rBP!"&amp;ADDRESS($S122,SUMIFS(rBP!$1:$1,rBP!$5:$5,MAX(rBP!$5:$5)-AZ$5+1))&amp;":"&amp;ADDRESS($S122,SUMIFS(rBP!$1:$1,rBP!$5:$5,MAX(rBP!$5:$5))))))</f>
        <v>25143.262500000001</v>
      </c>
      <c r="BA122" s="69">
        <f ca="1">IF(BA$5="",0,SUMPRODUCT(
INDIRECT(ADDRESS($P122,SUMIFS($1:$1,$5:$5,1))&amp;":"&amp;ADDRESS($P122,BA$1)),
INDIRECT("rBP!"&amp;ADDRESS($S122,SUMIFS(rBP!$1:$1,rBP!$5:$5,MAX(rBP!$5:$5)-BA$5+1))&amp;":"&amp;ADDRESS($S122,SUMIFS(rBP!$1:$1,rBP!$5:$5,MAX(rBP!$5:$5))))))</f>
        <v>27708.037499999999</v>
      </c>
      <c r="BB122" s="69">
        <f ca="1">IF(BB$5="",0,SUMPRODUCT(
INDIRECT(ADDRESS($P122,SUMIFS($1:$1,$5:$5,1))&amp;":"&amp;ADDRESS($P122,BB$1)),
INDIRECT("rBP!"&amp;ADDRESS($S122,SUMIFS(rBP!$1:$1,rBP!$5:$5,MAX(rBP!$5:$5)-BB$5+1))&amp;":"&amp;ADDRESS($S122,SUMIFS(rBP!$1:$1,rBP!$5:$5,MAX(rBP!$5:$5))))))</f>
        <v>30273</v>
      </c>
      <c r="BC122" s="69">
        <f ca="1">IF(BC$5="",0,SUMPRODUCT(
INDIRECT(ADDRESS($P122,SUMIFS($1:$1,$5:$5,1))&amp;":"&amp;ADDRESS($P122,BC$1)),
INDIRECT("rBP!"&amp;ADDRESS($S122,SUMIFS(rBP!$1:$1,rBP!$5:$5,MAX(rBP!$5:$5)-BC$5+1))&amp;":"&amp;ADDRESS($S122,SUMIFS(rBP!$1:$1,rBP!$5:$5,MAX(rBP!$5:$5))))))</f>
        <v>32838</v>
      </c>
      <c r="BD122" s="69">
        <f ca="1">IF(BD$5="",0,SUMPRODUCT(
INDIRECT(ADDRESS($P122,SUMIFS($1:$1,$5:$5,1))&amp;":"&amp;ADDRESS($P122,BD$1)),
INDIRECT("rBP!"&amp;ADDRESS($S122,SUMIFS(rBP!$1:$1,rBP!$5:$5,MAX(rBP!$5:$5)-BD$5+1))&amp;":"&amp;ADDRESS($S122,SUMIFS(rBP!$1:$1,rBP!$5:$5,MAX(rBP!$5:$5))))))</f>
        <v>35403</v>
      </c>
      <c r="BE122" s="69">
        <f ca="1">IF(BE$5="",0,SUMPRODUCT(
INDIRECT(ADDRESS($P122,SUMIFS($1:$1,$5:$5,1))&amp;":"&amp;ADDRESS($P122,BE$1)),
INDIRECT("rBP!"&amp;ADDRESS($S122,SUMIFS(rBP!$1:$1,rBP!$5:$5,MAX(rBP!$5:$5)-BE$5+1))&amp;":"&amp;ADDRESS($S122,SUMIFS(rBP!$1:$1,rBP!$5:$5,MAX(rBP!$5:$5))))))</f>
        <v>37953</v>
      </c>
      <c r="BF122" s="69">
        <f ca="1">IF(BF$5="",0,SUMPRODUCT(
INDIRECT(ADDRESS($P122,SUMIFS($1:$1,$5:$5,1))&amp;":"&amp;ADDRESS($P122,BF$1)),
INDIRECT("rBP!"&amp;ADDRESS($S122,SUMIFS(rBP!$1:$1,rBP!$5:$5,MAX(rBP!$5:$5)-BF$5+1))&amp;":"&amp;ADDRESS($S122,SUMIFS(rBP!$1:$1,rBP!$5:$5,MAX(rBP!$5:$5))))))</f>
        <v>40383</v>
      </c>
      <c r="BG122" s="69">
        <f ca="1">IF(BG$5="",0,SUMPRODUCT(
INDIRECT(ADDRESS($P122,SUMIFS($1:$1,$5:$5,1))&amp;":"&amp;ADDRESS($P122,BG$1)),
INDIRECT("rBP!"&amp;ADDRESS($S122,SUMIFS(rBP!$1:$1,rBP!$5:$5,MAX(rBP!$5:$5)-BG$5+1))&amp;":"&amp;ADDRESS($S122,SUMIFS(rBP!$1:$1,rBP!$5:$5,MAX(rBP!$5:$5))))))</f>
        <v>42502.5</v>
      </c>
      <c r="BH122" s="69">
        <f ca="1">IF(BH$5="",0,SUMPRODUCT(
INDIRECT(ADDRESS($P122,SUMIFS($1:$1,$5:$5,1))&amp;":"&amp;ADDRESS($P122,BH$1)),
INDIRECT("rBP!"&amp;ADDRESS($S122,SUMIFS(rBP!$1:$1,rBP!$5:$5,MAX(rBP!$5:$5)-BH$5+1))&amp;":"&amp;ADDRESS($S122,SUMIFS(rBP!$1:$1,rBP!$5:$5,MAX(rBP!$5:$5))))))</f>
        <v>44204.625</v>
      </c>
      <c r="BI122" s="69">
        <f ca="1">IF(BI$5="",0,SUMPRODUCT(
INDIRECT(ADDRESS($P122,SUMIFS($1:$1,$5:$5,1))&amp;":"&amp;ADDRESS($P122,BI$1)),
INDIRECT("rBP!"&amp;ADDRESS($S122,SUMIFS(rBP!$1:$1,rBP!$5:$5,MAX(rBP!$5:$5)-BI$5+1))&amp;":"&amp;ADDRESS($S122,SUMIFS(rBP!$1:$1,rBP!$5:$5,MAX(rBP!$5:$5))))))</f>
        <v>45441.375</v>
      </c>
      <c r="BJ122" s="69">
        <f ca="1">IF(BJ$5="",0,SUMPRODUCT(
INDIRECT(ADDRESS($P122,SUMIFS($1:$1,$5:$5,1))&amp;":"&amp;ADDRESS($P122,BJ$1)),
INDIRECT("rBP!"&amp;ADDRESS($S122,SUMIFS(rBP!$1:$1,rBP!$5:$5,MAX(rBP!$5:$5)-BJ$5+1))&amp;":"&amp;ADDRESS($S122,SUMIFS(rBP!$1:$1,rBP!$5:$5,MAX(rBP!$5:$5))))))</f>
        <v>46239.787499999999</v>
      </c>
      <c r="BK122" s="69">
        <f ca="1">IF(BK$5="",0,SUMPRODUCT(
INDIRECT(ADDRESS($P122,SUMIFS($1:$1,$5:$5,1))&amp;":"&amp;ADDRESS($P122,BK$1)),
INDIRECT("rBP!"&amp;ADDRESS($S122,SUMIFS(rBP!$1:$1,rBP!$5:$5,MAX(rBP!$5:$5)-BK$5+1))&amp;":"&amp;ADDRESS($S122,SUMIFS(rBP!$1:$1,rBP!$5:$5,MAX(rBP!$5:$5))))))</f>
        <v>46712.324999999997</v>
      </c>
      <c r="BL122" s="69">
        <f ca="1">IF(BL$5="",0,SUMPRODUCT(
INDIRECT(ADDRESS($P122,SUMIFS($1:$1,$5:$5,1))&amp;":"&amp;ADDRESS($P122,BL$1)),
INDIRECT("rBP!"&amp;ADDRESS($S122,SUMIFS(rBP!$1:$1,rBP!$5:$5,MAX(rBP!$5:$5)-BL$5+1))&amp;":"&amp;ADDRESS($S122,SUMIFS(rBP!$1:$1,rBP!$5:$5,MAX(rBP!$5:$5))))))</f>
        <v>46969.5</v>
      </c>
      <c r="BM122" s="69">
        <f ca="1">IF(BM$5="",0,SUMPRODUCT(
INDIRECT(ADDRESS($P122,SUMIFS($1:$1,$5:$5,1))&amp;":"&amp;ADDRESS($P122,BM$1)),
INDIRECT("rBP!"&amp;ADDRESS($S122,SUMIFS(rBP!$1:$1,rBP!$5:$5,MAX(rBP!$5:$5)-BM$5+1))&amp;":"&amp;ADDRESS($S122,SUMIFS(rBP!$1:$1,rBP!$5:$5,MAX(rBP!$5:$5))))))</f>
        <v>47098.65</v>
      </c>
      <c r="BN122" s="69">
        <f ca="1">IF(BN$5="",0,SUMPRODUCT(
INDIRECT(ADDRESS($P122,SUMIFS($1:$1,$5:$5,1))&amp;":"&amp;ADDRESS($P122,BN$1)),
INDIRECT("rBP!"&amp;ADDRESS($S122,SUMIFS(rBP!$1:$1,rBP!$5:$5,MAX(rBP!$5:$5)-BN$5+1))&amp;":"&amp;ADDRESS($S122,SUMIFS(rBP!$1:$1,rBP!$5:$5,MAX(rBP!$5:$5))))))</f>
        <v>47158.049999999996</v>
      </c>
      <c r="BO122" s="69">
        <f ca="1">IF(BO$5="",0,SUMPRODUCT(
INDIRECT(ADDRESS($P122,SUMIFS($1:$1,$5:$5,1))&amp;":"&amp;ADDRESS($P122,BO$1)),
INDIRECT("rBP!"&amp;ADDRESS($S122,SUMIFS(rBP!$1:$1,rBP!$5:$5,MAX(rBP!$5:$5)-BO$5+1))&amp;":"&amp;ADDRESS($S122,SUMIFS(rBP!$1:$1,rBP!$5:$5,MAX(rBP!$5:$5))))))</f>
        <v>47182.387500000004</v>
      </c>
      <c r="BP122" s="69">
        <f ca="1">IF(BP$5="",0,SUMPRODUCT(
INDIRECT(ADDRESS($P122,SUMIFS($1:$1,$5:$5,1))&amp;":"&amp;ADDRESS($P122,BP$1)),
INDIRECT("rBP!"&amp;ADDRESS($S122,SUMIFS(rBP!$1:$1,rBP!$5:$5,MAX(rBP!$5:$5)-BP$5+1))&amp;":"&amp;ADDRESS($S122,SUMIFS(rBP!$1:$1,rBP!$5:$5,MAX(rBP!$5:$5))))))</f>
        <v>47191.724999999999</v>
      </c>
      <c r="BQ122" s="69">
        <f ca="1">IF(BQ$5="",0,SUMPRODUCT(
INDIRECT(ADDRESS($P122,SUMIFS($1:$1,$5:$5,1))&amp;":"&amp;ADDRESS($P122,BQ$1)),
INDIRECT("rBP!"&amp;ADDRESS($S122,SUMIFS(rBP!$1:$1,rBP!$5:$5,MAX(rBP!$5:$5)-BQ$5+1))&amp;":"&amp;ADDRESS($S122,SUMIFS(rBP!$1:$1,rBP!$5:$5,MAX(rBP!$5:$5))))))</f>
        <v>47194.875000000007</v>
      </c>
      <c r="BR122" s="69">
        <f ca="1">IF(BR$5="",0,SUMPRODUCT(
INDIRECT(ADDRESS($P122,SUMIFS($1:$1,$5:$5,1))&amp;":"&amp;ADDRESS($P122,BR$1)),
INDIRECT("rBP!"&amp;ADDRESS($S122,SUMIFS(rBP!$1:$1,rBP!$5:$5,MAX(rBP!$5:$5)-BR$5+1))&amp;":"&amp;ADDRESS($S122,SUMIFS(rBP!$1:$1,rBP!$5:$5,MAX(rBP!$5:$5))))))</f>
        <v>47195.73750000001</v>
      </c>
      <c r="BS122" s="69">
        <f ca="1">IF(BS$5="",0,SUMPRODUCT(
INDIRECT(ADDRESS($P122,SUMIFS($1:$1,$5:$5,1))&amp;":"&amp;ADDRESS($P122,BS$1)),
INDIRECT("rBP!"&amp;ADDRESS($S122,SUMIFS(rBP!$1:$1,rBP!$5:$5,MAX(rBP!$5:$5)-BS$5+1))&amp;":"&amp;ADDRESS($S122,SUMIFS(rBP!$1:$1,rBP!$5:$5,MAX(rBP!$5:$5))))))</f>
        <v>47195.962500000001</v>
      </c>
      <c r="BT122" s="69">
        <f ca="1">IF(BT$5="",0,SUMPRODUCT(
INDIRECT(ADDRESS($P122,SUMIFS($1:$1,$5:$5,1))&amp;":"&amp;ADDRESS($P122,BT$1)),
INDIRECT("rBP!"&amp;ADDRESS($S122,SUMIFS(rBP!$1:$1,rBP!$5:$5,MAX(rBP!$5:$5)-BT$5+1))&amp;":"&amp;ADDRESS($S122,SUMIFS(rBP!$1:$1,rBP!$5:$5,MAX(rBP!$5:$5))))))</f>
        <v>47196.000000000007</v>
      </c>
      <c r="BU122" s="69">
        <f ca="1">IF(BU$5="",0,SUMPRODUCT(
INDIRECT(ADDRESS($P122,SUMIFS($1:$1,$5:$5,1))&amp;":"&amp;ADDRESS($P122,BU$1)),
INDIRECT("rBP!"&amp;ADDRESS($S122,SUMIFS(rBP!$1:$1,rBP!$5:$5,MAX(rBP!$5:$5)-BU$5+1))&amp;":"&amp;ADDRESS($S122,SUMIFS(rBP!$1:$1,rBP!$5:$5,MAX(rBP!$5:$5))))))</f>
        <v>47196.000000000007</v>
      </c>
      <c r="BV122" s="69">
        <f ca="1">IF(BV$5="",0,SUMPRODUCT(
INDIRECT(ADDRESS($P122,SUMIFS($1:$1,$5:$5,1))&amp;":"&amp;ADDRESS($P122,BV$1)),
INDIRECT("rBP!"&amp;ADDRESS($S122,SUMIFS(rBP!$1:$1,rBP!$5:$5,MAX(rBP!$5:$5)-BV$5+1))&amp;":"&amp;ADDRESS($S122,SUMIFS(rBP!$1:$1,rBP!$5:$5,MAX(rBP!$5:$5))))))</f>
        <v>0</v>
      </c>
      <c r="BW122" s="69">
        <f ca="1">IF(BW$5="",0,SUMPRODUCT(
INDIRECT(ADDRESS($P122,SUMIFS($1:$1,$5:$5,1))&amp;":"&amp;ADDRESS($P122,BW$1)),
INDIRECT("rBP!"&amp;ADDRESS($S122,SUMIFS(rBP!$1:$1,rBP!$5:$5,MAX(rBP!$5:$5)-BW$5+1))&amp;":"&amp;ADDRESS($S122,SUMIFS(rBP!$1:$1,rBP!$5:$5,MAX(rBP!$5:$5))))))</f>
        <v>0</v>
      </c>
      <c r="BX122" s="69">
        <f ca="1">IF(BX$5="",0,SUMPRODUCT(
INDIRECT(ADDRESS($P122,SUMIFS($1:$1,$5:$5,1))&amp;":"&amp;ADDRESS($P122,BX$1)),
INDIRECT("rBP!"&amp;ADDRESS($S122,SUMIFS(rBP!$1:$1,rBP!$5:$5,MAX(rBP!$5:$5)-BX$5+1))&amp;":"&amp;ADDRESS($S122,SUMIFS(rBP!$1:$1,rBP!$5:$5,MAX(rBP!$5:$5))))))</f>
        <v>0</v>
      </c>
      <c r="BY122" s="69">
        <f ca="1">IF(BY$5="",0,SUMPRODUCT(
INDIRECT(ADDRESS($P122,SUMIFS($1:$1,$5:$5,1))&amp;":"&amp;ADDRESS($P122,BY$1)),
INDIRECT("rBP!"&amp;ADDRESS($S122,SUMIFS(rBP!$1:$1,rBP!$5:$5,MAX(rBP!$5:$5)-BY$5+1))&amp;":"&amp;ADDRESS($S122,SUMIFS(rBP!$1:$1,rBP!$5:$5,MAX(rBP!$5:$5))))))</f>
        <v>0</v>
      </c>
      <c r="BZ122" s="69">
        <f ca="1">IF(BZ$5="",0,SUMPRODUCT(
INDIRECT(ADDRESS($P122,SUMIFS($1:$1,$5:$5,1))&amp;":"&amp;ADDRESS($P122,BZ$1)),
INDIRECT("rBP!"&amp;ADDRESS($S122,SUMIFS(rBP!$1:$1,rBP!$5:$5,MAX(rBP!$5:$5)-BZ$5+1))&amp;":"&amp;ADDRESS($S122,SUMIFS(rBP!$1:$1,rBP!$5:$5,MAX(rBP!$5:$5))))))</f>
        <v>0</v>
      </c>
      <c r="CA122" s="69">
        <f ca="1">IF(CA$5="",0,SUMPRODUCT(
INDIRECT(ADDRESS($P122,SUMIFS($1:$1,$5:$5,1))&amp;":"&amp;ADDRESS($P122,CA$1)),
INDIRECT("rBP!"&amp;ADDRESS($S122,SUMIFS(rBP!$1:$1,rBP!$5:$5,MAX(rBP!$5:$5)-CA$5+1))&amp;":"&amp;ADDRESS($S122,SUMIFS(rBP!$1:$1,rBP!$5:$5,MAX(rBP!$5:$5))))))</f>
        <v>0</v>
      </c>
      <c r="CB122" s="69">
        <f ca="1">IF(CB$5="",0,SUMPRODUCT(
INDIRECT(ADDRESS($P122,SUMIFS($1:$1,$5:$5,1))&amp;":"&amp;ADDRESS($P122,CB$1)),
INDIRECT("rBP!"&amp;ADDRESS($S122,SUMIFS(rBP!$1:$1,rBP!$5:$5,MAX(rBP!$5:$5)-CB$5+1))&amp;":"&amp;ADDRESS($S122,SUMIFS(rBP!$1:$1,rBP!$5:$5,MAX(rBP!$5:$5))))))</f>
        <v>0</v>
      </c>
      <c r="CC122" s="69">
        <f ca="1">IF(CC$5="",0,SUMPRODUCT(
INDIRECT(ADDRESS($P122,SUMIFS($1:$1,$5:$5,1))&amp;":"&amp;ADDRESS($P122,CC$1)),
INDIRECT("rBP!"&amp;ADDRESS($S122,SUMIFS(rBP!$1:$1,rBP!$5:$5,MAX(rBP!$5:$5)-CC$5+1))&amp;":"&amp;ADDRESS($S122,SUMIFS(rBP!$1:$1,rBP!$5:$5,MAX(rBP!$5:$5))))))</f>
        <v>0</v>
      </c>
      <c r="CD122" s="69">
        <f ca="1">IF(CD$5="",0,SUMPRODUCT(
INDIRECT(ADDRESS($P122,SUMIFS($1:$1,$5:$5,1))&amp;":"&amp;ADDRESS($P122,CD$1)),
INDIRECT("rBP!"&amp;ADDRESS($S122,SUMIFS(rBP!$1:$1,rBP!$5:$5,MAX(rBP!$5:$5)-CD$5+1))&amp;":"&amp;ADDRESS($S122,SUMIFS(rBP!$1:$1,rBP!$5:$5,MAX(rBP!$5:$5))))))</f>
        <v>0</v>
      </c>
      <c r="CE122" s="69">
        <f ca="1">IF(CE$5="",0,SUMPRODUCT(
INDIRECT(ADDRESS($P122,SUMIFS($1:$1,$5:$5,1))&amp;":"&amp;ADDRESS($P122,CE$1)),
INDIRECT("rBP!"&amp;ADDRESS($S122,SUMIFS(rBP!$1:$1,rBP!$5:$5,MAX(rBP!$5:$5)-CE$5+1))&amp;":"&amp;ADDRESS($S122,SUMIFS(rBP!$1:$1,rBP!$5:$5,MAX(rBP!$5:$5))))))</f>
        <v>0</v>
      </c>
      <c r="CF122" s="69">
        <f ca="1">IF(CF$5="",0,SUMPRODUCT(
INDIRECT(ADDRESS($P122,SUMIFS($1:$1,$5:$5,1))&amp;":"&amp;ADDRESS($P122,CF$1)),
INDIRECT("rBP!"&amp;ADDRESS($S122,SUMIFS(rBP!$1:$1,rBP!$5:$5,MAX(rBP!$5:$5)-CF$5+1))&amp;":"&amp;ADDRESS($S122,SUMIFS(rBP!$1:$1,rBP!$5:$5,MAX(rBP!$5:$5))))))</f>
        <v>0</v>
      </c>
      <c r="CG122" s="69">
        <f ca="1">IF(CG$5="",0,SUMPRODUCT(
INDIRECT(ADDRESS($P122,SUMIFS($1:$1,$5:$5,1))&amp;":"&amp;ADDRESS($P122,CG$1)),
INDIRECT("rBP!"&amp;ADDRESS($S122,SUMIFS(rBP!$1:$1,rBP!$5:$5,MAX(rBP!$5:$5)-CG$5+1))&amp;":"&amp;ADDRESS($S122,SUMIFS(rBP!$1:$1,rBP!$5:$5,MAX(rBP!$5:$5))))))</f>
        <v>0</v>
      </c>
      <c r="CH122" s="69">
        <f ca="1">IF(CH$5="",0,SUMPRODUCT(
INDIRECT(ADDRESS($P122,SUMIFS($1:$1,$5:$5,1))&amp;":"&amp;ADDRESS($P122,CH$1)),
INDIRECT("rBP!"&amp;ADDRESS($S122,SUMIFS(rBP!$1:$1,rBP!$5:$5,MAX(rBP!$5:$5)-CH$5+1))&amp;":"&amp;ADDRESS($S122,SUMIFS(rBP!$1:$1,rBP!$5:$5,MAX(rBP!$5:$5))))))</f>
        <v>0</v>
      </c>
      <c r="CI122" s="69">
        <f ca="1">IF(CI$5="",0,SUMPRODUCT(
INDIRECT(ADDRESS($P122,SUMIFS($1:$1,$5:$5,1))&amp;":"&amp;ADDRESS($P122,CI$1)),
INDIRECT("rBP!"&amp;ADDRESS($S122,SUMIFS(rBP!$1:$1,rBP!$5:$5,MAX(rBP!$5:$5)-CI$5+1))&amp;":"&amp;ADDRESS($S122,SUMIFS(rBP!$1:$1,rBP!$5:$5,MAX(rBP!$5:$5))))))</f>
        <v>0</v>
      </c>
      <c r="CJ122" s="69">
        <f ca="1">IF(CJ$5="",0,SUMPRODUCT(
INDIRECT(ADDRESS($P122,SUMIFS($1:$1,$5:$5,1))&amp;":"&amp;ADDRESS($P122,CJ$1)),
INDIRECT("rBP!"&amp;ADDRESS($S122,SUMIFS(rBP!$1:$1,rBP!$5:$5,MAX(rBP!$5:$5)-CJ$5+1))&amp;":"&amp;ADDRESS($S122,SUMIFS(rBP!$1:$1,rBP!$5:$5,MAX(rBP!$5:$5))))))</f>
        <v>0</v>
      </c>
      <c r="CK122" s="69">
        <f ca="1">IF(CK$5="",0,SUMPRODUCT(
INDIRECT(ADDRESS($P122,SUMIFS($1:$1,$5:$5,1))&amp;":"&amp;ADDRESS($P122,CK$1)),
INDIRECT("rBP!"&amp;ADDRESS($S122,SUMIFS(rBP!$1:$1,rBP!$5:$5,MAX(rBP!$5:$5)-CK$5+1))&amp;":"&amp;ADDRESS($S122,SUMIFS(rBP!$1:$1,rBP!$5:$5,MAX(rBP!$5:$5))))))</f>
        <v>0</v>
      </c>
      <c r="CL122" s="69">
        <f ca="1">IF(CL$5="",0,SUMPRODUCT(
INDIRECT(ADDRESS($P122,SUMIFS($1:$1,$5:$5,1))&amp;":"&amp;ADDRESS($P122,CL$1)),
INDIRECT("rBP!"&amp;ADDRESS($S122,SUMIFS(rBP!$1:$1,rBP!$5:$5,MAX(rBP!$5:$5)-CL$5+1))&amp;":"&amp;ADDRESS($S122,SUMIFS(rBP!$1:$1,rBP!$5:$5,MAX(rBP!$5:$5))))))</f>
        <v>0</v>
      </c>
      <c r="CM122" s="69">
        <f ca="1">IF(CM$5="",0,SUMPRODUCT(
INDIRECT(ADDRESS($P122,SUMIFS($1:$1,$5:$5,1))&amp;":"&amp;ADDRESS($P122,CM$1)),
INDIRECT("rBP!"&amp;ADDRESS($S122,SUMIFS(rBP!$1:$1,rBP!$5:$5,MAX(rBP!$5:$5)-CM$5+1))&amp;":"&amp;ADDRESS($S122,SUMIFS(rBP!$1:$1,rBP!$5:$5,MAX(rBP!$5:$5))))))</f>
        <v>0</v>
      </c>
      <c r="CN122" s="69">
        <f ca="1">IF(CN$5="",0,SUMPRODUCT(
INDIRECT(ADDRESS($P122,SUMIFS($1:$1,$5:$5,1))&amp;":"&amp;ADDRESS($P122,CN$1)),
INDIRECT("rBP!"&amp;ADDRESS($S122,SUMIFS(rBP!$1:$1,rBP!$5:$5,MAX(rBP!$5:$5)-CN$5+1))&amp;":"&amp;ADDRESS($S122,SUMIFS(rBP!$1:$1,rBP!$5:$5,MAX(rBP!$5:$5))))))</f>
        <v>0</v>
      </c>
      <c r="CO122" s="69">
        <f ca="1">IF(CO$5="",0,SUMPRODUCT(
INDIRECT(ADDRESS($P122,SUMIFS($1:$1,$5:$5,1))&amp;":"&amp;ADDRESS($P122,CO$1)),
INDIRECT("rBP!"&amp;ADDRESS($S122,SUMIFS(rBP!$1:$1,rBP!$5:$5,MAX(rBP!$5:$5)-CO$5+1))&amp;":"&amp;ADDRESS($S122,SUMIFS(rBP!$1:$1,rBP!$5:$5,MAX(rBP!$5:$5))))))</f>
        <v>0</v>
      </c>
      <c r="CP122" s="69">
        <f ca="1">IF(CP$5="",0,SUMPRODUCT(
INDIRECT(ADDRESS($P122,SUMIFS($1:$1,$5:$5,1))&amp;":"&amp;ADDRESS($P122,CP$1)),
INDIRECT("rBP!"&amp;ADDRESS($S122,SUMIFS(rBP!$1:$1,rBP!$5:$5,MAX(rBP!$5:$5)-CP$5+1))&amp;":"&amp;ADDRESS($S122,SUMIFS(rBP!$1:$1,rBP!$5:$5,MAX(rBP!$5:$5))))))</f>
        <v>0</v>
      </c>
      <c r="CQ122" s="69">
        <f ca="1">IF(CQ$5="",0,SUMPRODUCT(
INDIRECT(ADDRESS($P122,SUMIFS($1:$1,$5:$5,1))&amp;":"&amp;ADDRESS($P122,CQ$1)),
INDIRECT("rBP!"&amp;ADDRESS($S122,SUMIFS(rBP!$1:$1,rBP!$5:$5,MAX(rBP!$5:$5)-CQ$5+1))&amp;":"&amp;ADDRESS($S122,SUMIFS(rBP!$1:$1,rBP!$5:$5,MAX(rBP!$5:$5))))))</f>
        <v>0</v>
      </c>
      <c r="CR122" s="69">
        <f ca="1">IF(CR$5="",0,SUMPRODUCT(
INDIRECT(ADDRESS($P122,SUMIFS($1:$1,$5:$5,1))&amp;":"&amp;ADDRESS($P122,CR$1)),
INDIRECT("rBP!"&amp;ADDRESS($S122,SUMIFS(rBP!$1:$1,rBP!$5:$5,MAX(rBP!$5:$5)-CR$5+1))&amp;":"&amp;ADDRESS($S122,SUMIFS(rBP!$1:$1,rBP!$5:$5,MAX(rBP!$5:$5))))))</f>
        <v>0</v>
      </c>
      <c r="CS122" s="69">
        <f ca="1">IF(CS$5="",0,SUMPRODUCT(
INDIRECT(ADDRESS($P122,SUMIFS($1:$1,$5:$5,1))&amp;":"&amp;ADDRESS($P122,CS$1)),
INDIRECT("rBP!"&amp;ADDRESS($S122,SUMIFS(rBP!$1:$1,rBP!$5:$5,MAX(rBP!$5:$5)-CS$5+1))&amp;":"&amp;ADDRESS($S122,SUMIFS(rBP!$1:$1,rBP!$5:$5,MAX(rBP!$5:$5))))))</f>
        <v>0</v>
      </c>
      <c r="CT122" s="69">
        <f ca="1">IF(CT$5="",0,SUMPRODUCT(
INDIRECT(ADDRESS($P122,SUMIFS($1:$1,$5:$5,1))&amp;":"&amp;ADDRESS($P122,CT$1)),
INDIRECT("rBP!"&amp;ADDRESS($S122,SUMIFS(rBP!$1:$1,rBP!$5:$5,MAX(rBP!$5:$5)-CT$5+1))&amp;":"&amp;ADDRESS($S122,SUMIFS(rBP!$1:$1,rBP!$5:$5,MAX(rBP!$5:$5))))))</f>
        <v>0</v>
      </c>
    </row>
    <row r="123" spans="1:98" s="67" customFormat="1" ht="12" x14ac:dyDescent="0.25">
      <c r="A123" s="26">
        <f>ROW()</f>
        <v>123</v>
      </c>
      <c r="E123" s="68"/>
      <c r="F123" s="66" t="str">
        <f>F120</f>
        <v>Себестоимость продаж в натуральных величинах</v>
      </c>
      <c r="G123" s="27" t="str">
        <f>BP!$F$22</f>
        <v>Сырье</v>
      </c>
      <c r="M123" s="2" t="str">
        <f>BP!$M$22</f>
        <v>л</v>
      </c>
      <c r="P123" s="71">
        <f t="shared" ref="P123:P130" si="16">$A$7</f>
        <v>7</v>
      </c>
      <c r="Q123" s="27"/>
      <c r="R123" s="24"/>
      <c r="S123" s="71">
        <f>BP!$A179</f>
        <v>179</v>
      </c>
      <c r="V123" s="75"/>
      <c r="W123" s="29">
        <f ca="1">SUM(INDIRECT(ADDRESS(ROW(),SUMIFS($1:$1,$5:$5,1))):INDIRECT(ADDRESS(ROW(),SUMIFS($1:$1,$5:$5,MAX($5:$5)))))</f>
        <v>279347.68</v>
      </c>
      <c r="Z123" s="69">
        <f ca="1">IF(Z$5="",0,SUMPRODUCT(
INDIRECT(ADDRESS($P123,SUMIFS($1:$1,$5:$5,1))&amp;":"&amp;ADDRESS($P123,Z$1)),
INDIRECT("rBP!"&amp;ADDRESS($S123,SUMIFS(rBP!$1:$1,rBP!$5:$5,MAX(rBP!$5:$5)-Z$5+1))&amp;":"&amp;ADDRESS($S123,SUMIFS(rBP!$1:$1,rBP!$5:$5,MAX(rBP!$5:$5))))))</f>
        <v>0</v>
      </c>
      <c r="AA123" s="69">
        <f ca="1">IF(AA$5="",0,SUMPRODUCT(
INDIRECT(ADDRESS($P123,SUMIFS($1:$1,$5:$5,1))&amp;":"&amp;ADDRESS($P123,AA$1)),
INDIRECT("rBP!"&amp;ADDRESS($S123,SUMIFS(rBP!$1:$1,rBP!$5:$5,MAX(rBP!$5:$5)-AA$5+1))&amp;":"&amp;ADDRESS($S123,SUMIFS(rBP!$1:$1,rBP!$5:$5,MAX(rBP!$5:$5))))))</f>
        <v>0</v>
      </c>
      <c r="AB123" s="69">
        <f ca="1">IF(AB$5="",0,SUMPRODUCT(
INDIRECT(ADDRESS($P123,SUMIFS($1:$1,$5:$5,1))&amp;":"&amp;ADDRESS($P123,AB$1)),
INDIRECT("rBP!"&amp;ADDRESS($S123,SUMIFS(rBP!$1:$1,rBP!$5:$5,MAX(rBP!$5:$5)-AB$5+1))&amp;":"&amp;ADDRESS($S123,SUMIFS(rBP!$1:$1,rBP!$5:$5,MAX(rBP!$5:$5))))))</f>
        <v>0</v>
      </c>
      <c r="AC123" s="69">
        <f ca="1">IF(AC$5="",0,SUMPRODUCT(
INDIRECT(ADDRESS($P123,SUMIFS($1:$1,$5:$5,1))&amp;":"&amp;ADDRESS($P123,AC$1)),
INDIRECT("rBP!"&amp;ADDRESS($S123,SUMIFS(rBP!$1:$1,rBP!$5:$5,MAX(rBP!$5:$5)-AC$5+1))&amp;":"&amp;ADDRESS($S123,SUMIFS(rBP!$1:$1,rBP!$5:$5,MAX(rBP!$5:$5))))))</f>
        <v>0</v>
      </c>
      <c r="AD123" s="69">
        <f ca="1">IF(AD$5="",0,SUMPRODUCT(
INDIRECT(ADDRESS($P123,SUMIFS($1:$1,$5:$5,1))&amp;":"&amp;ADDRESS($P123,AD$1)),
INDIRECT("rBP!"&amp;ADDRESS($S123,SUMIFS(rBP!$1:$1,rBP!$5:$5,MAX(rBP!$5:$5)-AD$5+1))&amp;":"&amp;ADDRESS($S123,SUMIFS(rBP!$1:$1,rBP!$5:$5,MAX(rBP!$5:$5))))))</f>
        <v>0</v>
      </c>
      <c r="AE123" s="69">
        <f ca="1">IF(AE$5="",0,SUMPRODUCT(
INDIRECT(ADDRESS($P123,SUMIFS($1:$1,$5:$5,1))&amp;":"&amp;ADDRESS($P123,AE$1)),
INDIRECT("rBP!"&amp;ADDRESS($S123,SUMIFS(rBP!$1:$1,rBP!$5:$5,MAX(rBP!$5:$5)-AE$5+1))&amp;":"&amp;ADDRESS($S123,SUMIFS(rBP!$1:$1,rBP!$5:$5,MAX(rBP!$5:$5))))))</f>
        <v>0</v>
      </c>
      <c r="AF123" s="69">
        <f ca="1">IF(AF$5="",0,SUMPRODUCT(
INDIRECT(ADDRESS($P123,SUMIFS($1:$1,$5:$5,1))&amp;":"&amp;ADDRESS($P123,AF$1)),
INDIRECT("rBP!"&amp;ADDRESS($S123,SUMIFS(rBP!$1:$1,rBP!$5:$5,MAX(rBP!$5:$5)-AF$5+1))&amp;":"&amp;ADDRESS($S123,SUMIFS(rBP!$1:$1,rBP!$5:$5,MAX(rBP!$5:$5))))))</f>
        <v>0</v>
      </c>
      <c r="AG123" s="69">
        <f ca="1">IF(AG$5="",0,SUMPRODUCT(
INDIRECT(ADDRESS($P123,SUMIFS($1:$1,$5:$5,1))&amp;":"&amp;ADDRESS($P123,AG$1)),
INDIRECT("rBP!"&amp;ADDRESS($S123,SUMIFS(rBP!$1:$1,rBP!$5:$5,MAX(rBP!$5:$5)-AG$5+1))&amp;":"&amp;ADDRESS($S123,SUMIFS(rBP!$1:$1,rBP!$5:$5,MAX(rBP!$5:$5))))))</f>
        <v>0</v>
      </c>
      <c r="AH123" s="69">
        <f ca="1">IF(AH$5="",0,SUMPRODUCT(
INDIRECT(ADDRESS($P123,SUMIFS($1:$1,$5:$5,1))&amp;":"&amp;ADDRESS($P123,AH$1)),
INDIRECT("rBP!"&amp;ADDRESS($S123,SUMIFS(rBP!$1:$1,rBP!$5:$5,MAX(rBP!$5:$5)-AH$5+1))&amp;":"&amp;ADDRESS($S123,SUMIFS(rBP!$1:$1,rBP!$5:$5,MAX(rBP!$5:$5))))))</f>
        <v>1.6000000000000003</v>
      </c>
      <c r="AI123" s="69">
        <f ca="1">IF(AI$5="",0,SUMPRODUCT(
INDIRECT(ADDRESS($P123,SUMIFS($1:$1,$5:$5,1))&amp;":"&amp;ADDRESS($P123,AI$1)),
INDIRECT("rBP!"&amp;ADDRESS($S123,SUMIFS(rBP!$1:$1,rBP!$5:$5,MAX(rBP!$5:$5)-AI$5+1))&amp;":"&amp;ADDRESS($S123,SUMIFS(rBP!$1:$1,rBP!$5:$5,MAX(rBP!$5:$5))))))</f>
        <v>14.400000000000002</v>
      </c>
      <c r="AJ123" s="69">
        <f ca="1">IF(AJ$5="",0,SUMPRODUCT(
INDIRECT(ADDRESS($P123,SUMIFS($1:$1,$5:$5,1))&amp;":"&amp;ADDRESS($P123,AJ$1)),
INDIRECT("rBP!"&amp;ADDRESS($S123,SUMIFS(rBP!$1:$1,rBP!$5:$5,MAX(rBP!$5:$5)-AJ$5+1))&amp;":"&amp;ADDRESS($S123,SUMIFS(rBP!$1:$1,rBP!$5:$5,MAX(rBP!$5:$5))))))</f>
        <v>47.52</v>
      </c>
      <c r="AK123" s="69">
        <f ca="1">IF(AK$5="",0,SUMPRODUCT(
INDIRECT(ADDRESS($P123,SUMIFS($1:$1,$5:$5,1))&amp;":"&amp;ADDRESS($P123,AK$1)),
INDIRECT("rBP!"&amp;ADDRESS($S123,SUMIFS(rBP!$1:$1,rBP!$5:$5,MAX(rBP!$5:$5)-AK$5+1))&amp;":"&amp;ADDRESS($S123,SUMIFS(rBP!$1:$1,rBP!$5:$5,MAX(rBP!$5:$5))))))</f>
        <v>92.04</v>
      </c>
      <c r="AL123" s="69">
        <f ca="1">IF(AL$5="",0,SUMPRODUCT(
INDIRECT(ADDRESS($P123,SUMIFS($1:$1,$5:$5,1))&amp;":"&amp;ADDRESS($P123,AL$1)),
INDIRECT("rBP!"&amp;ADDRESS($S123,SUMIFS(rBP!$1:$1,rBP!$5:$5,MAX(rBP!$5:$5)-AL$5+1))&amp;":"&amp;ADDRESS($S123,SUMIFS(rBP!$1:$1,rBP!$5:$5,MAX(rBP!$5:$5))))))</f>
        <v>141.68</v>
      </c>
      <c r="AM123" s="69">
        <f ca="1">IF(AM$5="",0,SUMPRODUCT(
INDIRECT(ADDRESS($P123,SUMIFS($1:$1,$5:$5,1))&amp;":"&amp;ADDRESS($P123,AM$1)),
INDIRECT("rBP!"&amp;ADDRESS($S123,SUMIFS(rBP!$1:$1,rBP!$5:$5,MAX(rBP!$5:$5)-AM$5+1))&amp;":"&amp;ADDRESS($S123,SUMIFS(rBP!$1:$1,rBP!$5:$5,MAX(rBP!$5:$5))))))</f>
        <v>192.43600000000004</v>
      </c>
      <c r="AN123" s="69">
        <f ca="1">IF(AN$5="",0,SUMPRODUCT(
INDIRECT(ADDRESS($P123,SUMIFS($1:$1,$5:$5,1))&amp;":"&amp;ADDRESS($P123,AN$1)),
INDIRECT("rBP!"&amp;ADDRESS($S123,SUMIFS(rBP!$1:$1,rBP!$5:$5,MAX(rBP!$5:$5)-AN$5+1))&amp;":"&amp;ADDRESS($S123,SUMIFS(rBP!$1:$1,rBP!$5:$5,MAX(rBP!$5:$5))))))</f>
        <v>263.19600000000003</v>
      </c>
      <c r="AO123" s="69">
        <f ca="1">IF(AO$5="",0,SUMPRODUCT(
INDIRECT(ADDRESS($P123,SUMIFS($1:$1,$5:$5,1))&amp;":"&amp;ADDRESS($P123,AO$1)),
INDIRECT("rBP!"&amp;ADDRESS($S123,SUMIFS(rBP!$1:$1,rBP!$5:$5,MAX(rBP!$5:$5)-AO$5+1))&amp;":"&amp;ADDRESS($S123,SUMIFS(rBP!$1:$1,rBP!$5:$5,MAX(rBP!$5:$5))))))</f>
        <v>404.96800000000007</v>
      </c>
      <c r="AP123" s="69">
        <f ca="1">IF(AP$5="",0,SUMPRODUCT(
INDIRECT(ADDRESS($P123,SUMIFS($1:$1,$5:$5,1))&amp;":"&amp;ADDRESS($P123,AP$1)),
INDIRECT("rBP!"&amp;ADDRESS($S123,SUMIFS(rBP!$1:$1,rBP!$5:$5,MAX(rBP!$5:$5)-AP$5+1))&amp;":"&amp;ADDRESS($S123,SUMIFS(rBP!$1:$1,rBP!$5:$5,MAX(rBP!$5:$5))))))</f>
        <v>648.72400000000016</v>
      </c>
      <c r="AQ123" s="69">
        <f ca="1">IF(AQ$5="",0,SUMPRODUCT(
INDIRECT(ADDRESS($P123,SUMIFS($1:$1,$5:$5,1))&amp;":"&amp;ADDRESS($P123,AQ$1)),
INDIRECT("rBP!"&amp;ADDRESS($S123,SUMIFS(rBP!$1:$1,rBP!$5:$5,MAX(rBP!$5:$5)-AQ$5+1))&amp;":"&amp;ADDRESS($S123,SUMIFS(rBP!$1:$1,rBP!$5:$5,MAX(rBP!$5:$5))))))</f>
        <v>1010.3639999999999</v>
      </c>
      <c r="AR123" s="69">
        <f ca="1">IF(AR$5="",0,SUMPRODUCT(
INDIRECT(ADDRESS($P123,SUMIFS($1:$1,$5:$5,1))&amp;":"&amp;ADDRESS($P123,AR$1)),
INDIRECT("rBP!"&amp;ADDRESS($S123,SUMIFS(rBP!$1:$1,rBP!$5:$5,MAX(rBP!$5:$5)-AR$5+1))&amp;":"&amp;ADDRESS($S123,SUMIFS(rBP!$1:$1,rBP!$5:$5,MAX(rBP!$5:$5))))))</f>
        <v>1485.1940000000002</v>
      </c>
      <c r="AS123" s="69">
        <f ca="1">IF(AS$5="",0,SUMPRODUCT(
INDIRECT(ADDRESS($P123,SUMIFS($1:$1,$5:$5,1))&amp;":"&amp;ADDRESS($P123,AS$1)),
INDIRECT("rBP!"&amp;ADDRESS($S123,SUMIFS(rBP!$1:$1,rBP!$5:$5,MAX(rBP!$5:$5)-AS$5+1))&amp;":"&amp;ADDRESS($S123,SUMIFS(rBP!$1:$1,rBP!$5:$5,MAX(rBP!$5:$5))))))</f>
        <v>2044.7840000000001</v>
      </c>
      <c r="AT123" s="69">
        <f ca="1">IF(AT$5="",0,SUMPRODUCT(
INDIRECT(ADDRESS($P123,SUMIFS($1:$1,$5:$5,1))&amp;":"&amp;ADDRESS($P123,AT$1)),
INDIRECT("rBP!"&amp;ADDRESS($S123,SUMIFS(rBP!$1:$1,rBP!$5:$5,MAX(rBP!$5:$5)-AT$5+1))&amp;":"&amp;ADDRESS($S123,SUMIFS(rBP!$1:$1,rBP!$5:$5,MAX(rBP!$5:$5))))))</f>
        <v>2660.8640000000005</v>
      </c>
      <c r="AU123" s="69">
        <f ca="1">IF(AU$5="",0,SUMPRODUCT(
INDIRECT(ADDRESS($P123,SUMIFS($1:$1,$5:$5,1))&amp;":"&amp;ADDRESS($P123,AU$1)),
INDIRECT("rBP!"&amp;ADDRESS($S123,SUMIFS(rBP!$1:$1,rBP!$5:$5,MAX(rBP!$5:$5)-AU$5+1))&amp;":"&amp;ADDRESS($S123,SUMIFS(rBP!$1:$1,rBP!$5:$5,MAX(rBP!$5:$5))))))</f>
        <v>3310.6680000000006</v>
      </c>
      <c r="AV123" s="69">
        <f ca="1">IF(AV$5="",0,SUMPRODUCT(
INDIRECT(ADDRESS($P123,SUMIFS($1:$1,$5:$5,1))&amp;":"&amp;ADDRESS($P123,AV$1)),
INDIRECT("rBP!"&amp;ADDRESS($S123,SUMIFS(rBP!$1:$1,rBP!$5:$5,MAX(rBP!$5:$5)-AV$5+1))&amp;":"&amp;ADDRESS($S123,SUMIFS(rBP!$1:$1,rBP!$5:$5,MAX(rBP!$5:$5))))))</f>
        <v>3978.8960000000002</v>
      </c>
      <c r="AW123" s="69">
        <f ca="1">IF(AW$5="",0,SUMPRODUCT(
INDIRECT(ADDRESS($P123,SUMIFS($1:$1,$5:$5,1))&amp;":"&amp;ADDRESS($P123,AW$1)),
INDIRECT("rBP!"&amp;ADDRESS($S123,SUMIFS(rBP!$1:$1,rBP!$5:$5,MAX(rBP!$5:$5)-AW$5+1))&amp;":"&amp;ADDRESS($S123,SUMIFS(rBP!$1:$1,rBP!$5:$5,MAX(rBP!$5:$5))))))</f>
        <v>4656.4260000000004</v>
      </c>
      <c r="AX123" s="69">
        <f ca="1">IF(AX$5="",0,SUMPRODUCT(
INDIRECT(ADDRESS($P123,SUMIFS($1:$1,$5:$5,1))&amp;":"&amp;ADDRESS($P123,AX$1)),
INDIRECT("rBP!"&amp;ADDRESS($S123,SUMIFS(rBP!$1:$1,rBP!$5:$5,MAX(rBP!$5:$5)-AX$5+1))&amp;":"&amp;ADDRESS($S123,SUMIFS(rBP!$1:$1,rBP!$5:$5,MAX(rBP!$5:$5))))))</f>
        <v>5337.94</v>
      </c>
      <c r="AY123" s="69">
        <f ca="1">IF(AY$5="",0,SUMPRODUCT(
INDIRECT(ADDRESS($P123,SUMIFS($1:$1,$5:$5,1))&amp;":"&amp;ADDRESS($P123,AY$1)),
INDIRECT("rBP!"&amp;ADDRESS($S123,SUMIFS(rBP!$1:$1,rBP!$5:$5,MAX(rBP!$5:$5)-AY$5+1))&amp;":"&amp;ADDRESS($S123,SUMIFS(rBP!$1:$1,rBP!$5:$5,MAX(rBP!$5:$5))))))</f>
        <v>6021.1</v>
      </c>
      <c r="AZ123" s="69">
        <f ca="1">IF(AZ$5="",0,SUMPRODUCT(
INDIRECT(ADDRESS($P123,SUMIFS($1:$1,$5:$5,1))&amp;":"&amp;ADDRESS($P123,AZ$1)),
INDIRECT("rBP!"&amp;ADDRESS($S123,SUMIFS(rBP!$1:$1,rBP!$5:$5,MAX(rBP!$5:$5)-AZ$5+1))&amp;":"&amp;ADDRESS($S123,SUMIFS(rBP!$1:$1,rBP!$5:$5,MAX(rBP!$5:$5))))))</f>
        <v>6704.8700000000008</v>
      </c>
      <c r="BA123" s="69">
        <f ca="1">IF(BA$5="",0,SUMPRODUCT(
INDIRECT(ADDRESS($P123,SUMIFS($1:$1,$5:$5,1))&amp;":"&amp;ADDRESS($P123,BA$1)),
INDIRECT("rBP!"&amp;ADDRESS($S123,SUMIFS(rBP!$1:$1,rBP!$5:$5,MAX(rBP!$5:$5)-BA$5+1))&amp;":"&amp;ADDRESS($S123,SUMIFS(rBP!$1:$1,rBP!$5:$5,MAX(rBP!$5:$5))))))</f>
        <v>7388.81</v>
      </c>
      <c r="BB123" s="69">
        <f ca="1">IF(BB$5="",0,SUMPRODUCT(
INDIRECT(ADDRESS($P123,SUMIFS($1:$1,$5:$5,1))&amp;":"&amp;ADDRESS($P123,BB$1)),
INDIRECT("rBP!"&amp;ADDRESS($S123,SUMIFS(rBP!$1:$1,rBP!$5:$5,MAX(rBP!$5:$5)-BB$5+1))&amp;":"&amp;ADDRESS($S123,SUMIFS(rBP!$1:$1,rBP!$5:$5,MAX(rBP!$5:$5))))))</f>
        <v>8072.8000000000011</v>
      </c>
      <c r="BC123" s="69">
        <f ca="1">IF(BC$5="",0,SUMPRODUCT(
INDIRECT(ADDRESS($P123,SUMIFS($1:$1,$5:$5,1))&amp;":"&amp;ADDRESS($P123,BC$1)),
INDIRECT("rBP!"&amp;ADDRESS($S123,SUMIFS(rBP!$1:$1,rBP!$5:$5,MAX(rBP!$5:$5)-BC$5+1))&amp;":"&amp;ADDRESS($S123,SUMIFS(rBP!$1:$1,rBP!$5:$5,MAX(rBP!$5:$5))))))</f>
        <v>8756.8000000000011</v>
      </c>
      <c r="BD123" s="69">
        <f ca="1">IF(BD$5="",0,SUMPRODUCT(
INDIRECT(ADDRESS($P123,SUMIFS($1:$1,$5:$5,1))&amp;":"&amp;ADDRESS($P123,BD$1)),
INDIRECT("rBP!"&amp;ADDRESS($S123,SUMIFS(rBP!$1:$1,rBP!$5:$5,MAX(rBP!$5:$5)-BD$5+1))&amp;":"&amp;ADDRESS($S123,SUMIFS(rBP!$1:$1,rBP!$5:$5,MAX(rBP!$5:$5))))))</f>
        <v>9440.8000000000011</v>
      </c>
      <c r="BE123" s="69">
        <f ca="1">IF(BE$5="",0,SUMPRODUCT(
INDIRECT(ADDRESS($P123,SUMIFS($1:$1,$5:$5,1))&amp;":"&amp;ADDRESS($P123,BE$1)),
INDIRECT("rBP!"&amp;ADDRESS($S123,SUMIFS(rBP!$1:$1,rBP!$5:$5,MAX(rBP!$5:$5)-BE$5+1))&amp;":"&amp;ADDRESS($S123,SUMIFS(rBP!$1:$1,rBP!$5:$5,MAX(rBP!$5:$5))))))</f>
        <v>10120.800000000001</v>
      </c>
      <c r="BF123" s="69">
        <f ca="1">IF(BF$5="",0,SUMPRODUCT(
INDIRECT(ADDRESS($P123,SUMIFS($1:$1,$5:$5,1))&amp;":"&amp;ADDRESS($P123,BF$1)),
INDIRECT("rBP!"&amp;ADDRESS($S123,SUMIFS(rBP!$1:$1,rBP!$5:$5,MAX(rBP!$5:$5)-BF$5+1))&amp;":"&amp;ADDRESS($S123,SUMIFS(rBP!$1:$1,rBP!$5:$5,MAX(rBP!$5:$5))))))</f>
        <v>10768.800000000001</v>
      </c>
      <c r="BG123" s="69">
        <f ca="1">IF(BG$5="",0,SUMPRODUCT(
INDIRECT(ADDRESS($P123,SUMIFS($1:$1,$5:$5,1))&amp;":"&amp;ADDRESS($P123,BG$1)),
INDIRECT("rBP!"&amp;ADDRESS($S123,SUMIFS(rBP!$1:$1,rBP!$5:$5,MAX(rBP!$5:$5)-BG$5+1))&amp;":"&amp;ADDRESS($S123,SUMIFS(rBP!$1:$1,rBP!$5:$5,MAX(rBP!$5:$5))))))</f>
        <v>11334.000000000002</v>
      </c>
      <c r="BH123" s="69">
        <f ca="1">IF(BH$5="",0,SUMPRODUCT(
INDIRECT(ADDRESS($P123,SUMIFS($1:$1,$5:$5,1))&amp;":"&amp;ADDRESS($P123,BH$1)),
INDIRECT("rBP!"&amp;ADDRESS($S123,SUMIFS(rBP!$1:$1,rBP!$5:$5,MAX(rBP!$5:$5)-BH$5+1))&amp;":"&amp;ADDRESS($S123,SUMIFS(rBP!$1:$1,rBP!$5:$5,MAX(rBP!$5:$5))))))</f>
        <v>11787.900000000001</v>
      </c>
      <c r="BI123" s="69">
        <f ca="1">IF(BI$5="",0,SUMPRODUCT(
INDIRECT(ADDRESS($P123,SUMIFS($1:$1,$5:$5,1))&amp;":"&amp;ADDRESS($P123,BI$1)),
INDIRECT("rBP!"&amp;ADDRESS($S123,SUMIFS(rBP!$1:$1,rBP!$5:$5,MAX(rBP!$5:$5)-BI$5+1))&amp;":"&amp;ADDRESS($S123,SUMIFS(rBP!$1:$1,rBP!$5:$5,MAX(rBP!$5:$5))))))</f>
        <v>12117.700000000003</v>
      </c>
      <c r="BJ123" s="69">
        <f ca="1">IF(BJ$5="",0,SUMPRODUCT(
INDIRECT(ADDRESS($P123,SUMIFS($1:$1,$5:$5,1))&amp;":"&amp;ADDRESS($P123,BJ$1)),
INDIRECT("rBP!"&amp;ADDRESS($S123,SUMIFS(rBP!$1:$1,rBP!$5:$5,MAX(rBP!$5:$5)-BJ$5+1))&amp;":"&amp;ADDRESS($S123,SUMIFS(rBP!$1:$1,rBP!$5:$5,MAX(rBP!$5:$5))))))</f>
        <v>12330.610000000002</v>
      </c>
      <c r="BK123" s="69">
        <f ca="1">IF(BK$5="",0,SUMPRODUCT(
INDIRECT(ADDRESS($P123,SUMIFS($1:$1,$5:$5,1))&amp;":"&amp;ADDRESS($P123,BK$1)),
INDIRECT("rBP!"&amp;ADDRESS($S123,SUMIFS(rBP!$1:$1,rBP!$5:$5,MAX(rBP!$5:$5)-BK$5+1))&amp;":"&amp;ADDRESS($S123,SUMIFS(rBP!$1:$1,rBP!$5:$5,MAX(rBP!$5:$5))))))</f>
        <v>12456.620000000003</v>
      </c>
      <c r="BL123" s="69">
        <f ca="1">IF(BL$5="",0,SUMPRODUCT(
INDIRECT(ADDRESS($P123,SUMIFS($1:$1,$5:$5,1))&amp;":"&amp;ADDRESS($P123,BL$1)),
INDIRECT("rBP!"&amp;ADDRESS($S123,SUMIFS(rBP!$1:$1,rBP!$5:$5,MAX(rBP!$5:$5)-BL$5+1))&amp;":"&amp;ADDRESS($S123,SUMIFS(rBP!$1:$1,rBP!$5:$5,MAX(rBP!$5:$5))))))</f>
        <v>12525.2</v>
      </c>
      <c r="BM123" s="69">
        <f ca="1">IF(BM$5="",0,SUMPRODUCT(
INDIRECT(ADDRESS($P123,SUMIFS($1:$1,$5:$5,1))&amp;":"&amp;ADDRESS($P123,BM$1)),
INDIRECT("rBP!"&amp;ADDRESS($S123,SUMIFS(rBP!$1:$1,rBP!$5:$5,MAX(rBP!$5:$5)-BM$5+1))&amp;":"&amp;ADDRESS($S123,SUMIFS(rBP!$1:$1,rBP!$5:$5,MAX(rBP!$5:$5))))))</f>
        <v>12559.640000000001</v>
      </c>
      <c r="BN123" s="69">
        <f ca="1">IF(BN$5="",0,SUMPRODUCT(
INDIRECT(ADDRESS($P123,SUMIFS($1:$1,$5:$5,1))&amp;":"&amp;ADDRESS($P123,BN$1)),
INDIRECT("rBP!"&amp;ADDRESS($S123,SUMIFS(rBP!$1:$1,rBP!$5:$5,MAX(rBP!$5:$5)-BN$5+1))&amp;":"&amp;ADDRESS($S123,SUMIFS(rBP!$1:$1,rBP!$5:$5,MAX(rBP!$5:$5))))))</f>
        <v>12575.480000000001</v>
      </c>
      <c r="BO123" s="69">
        <f ca="1">IF(BO$5="",0,SUMPRODUCT(
INDIRECT(ADDRESS($P123,SUMIFS($1:$1,$5:$5,1))&amp;":"&amp;ADDRESS($P123,BO$1)),
INDIRECT("rBP!"&amp;ADDRESS($S123,SUMIFS(rBP!$1:$1,rBP!$5:$5,MAX(rBP!$5:$5)-BO$5+1))&amp;":"&amp;ADDRESS($S123,SUMIFS(rBP!$1:$1,rBP!$5:$5,MAX(rBP!$5:$5))))))</f>
        <v>12581.970000000001</v>
      </c>
      <c r="BP123" s="69">
        <f ca="1">IF(BP$5="",0,SUMPRODUCT(
INDIRECT(ADDRESS($P123,SUMIFS($1:$1,$5:$5,1))&amp;":"&amp;ADDRESS($P123,BP$1)),
INDIRECT("rBP!"&amp;ADDRESS($S123,SUMIFS(rBP!$1:$1,rBP!$5:$5,MAX(rBP!$5:$5)-BP$5+1))&amp;":"&amp;ADDRESS($S123,SUMIFS(rBP!$1:$1,rBP!$5:$5,MAX(rBP!$5:$5))))))</f>
        <v>12584.460000000003</v>
      </c>
      <c r="BQ123" s="69">
        <f ca="1">IF(BQ$5="",0,SUMPRODUCT(
INDIRECT(ADDRESS($P123,SUMIFS($1:$1,$5:$5,1))&amp;":"&amp;ADDRESS($P123,BQ$1)),
INDIRECT("rBP!"&amp;ADDRESS($S123,SUMIFS(rBP!$1:$1,rBP!$5:$5,MAX(rBP!$5:$5)-BQ$5+1))&amp;":"&amp;ADDRESS($S123,SUMIFS(rBP!$1:$1,rBP!$5:$5,MAX(rBP!$5:$5))))))</f>
        <v>12585.300000000003</v>
      </c>
      <c r="BR123" s="69">
        <f ca="1">IF(BR$5="",0,SUMPRODUCT(
INDIRECT(ADDRESS($P123,SUMIFS($1:$1,$5:$5,1))&amp;":"&amp;ADDRESS($P123,BR$1)),
INDIRECT("rBP!"&amp;ADDRESS($S123,SUMIFS(rBP!$1:$1,rBP!$5:$5,MAX(rBP!$5:$5)-BR$5+1))&amp;":"&amp;ADDRESS($S123,SUMIFS(rBP!$1:$1,rBP!$5:$5,MAX(rBP!$5:$5))))))</f>
        <v>12585.530000000002</v>
      </c>
      <c r="BS123" s="69">
        <f ca="1">IF(BS$5="",0,SUMPRODUCT(
INDIRECT(ADDRESS($P123,SUMIFS($1:$1,$5:$5,1))&amp;":"&amp;ADDRESS($P123,BS$1)),
INDIRECT("rBP!"&amp;ADDRESS($S123,SUMIFS(rBP!$1:$1,rBP!$5:$5,MAX(rBP!$5:$5)-BS$5+1))&amp;":"&amp;ADDRESS($S123,SUMIFS(rBP!$1:$1,rBP!$5:$5,MAX(rBP!$5:$5))))))</f>
        <v>12585.590000000004</v>
      </c>
      <c r="BT123" s="69">
        <f ca="1">IF(BT$5="",0,SUMPRODUCT(
INDIRECT(ADDRESS($P123,SUMIFS($1:$1,$5:$5,1))&amp;":"&amp;ADDRESS($P123,BT$1)),
INDIRECT("rBP!"&amp;ADDRESS($S123,SUMIFS(rBP!$1:$1,rBP!$5:$5,MAX(rBP!$5:$5)-BT$5+1))&amp;":"&amp;ADDRESS($S123,SUMIFS(rBP!$1:$1,rBP!$5:$5,MAX(rBP!$5:$5))))))</f>
        <v>12585.600000000002</v>
      </c>
      <c r="BU123" s="69">
        <f ca="1">IF(BU$5="",0,SUMPRODUCT(
INDIRECT(ADDRESS($P123,SUMIFS($1:$1,$5:$5,1))&amp;":"&amp;ADDRESS($P123,BU$1)),
INDIRECT("rBP!"&amp;ADDRESS($S123,SUMIFS(rBP!$1:$1,rBP!$5:$5,MAX(rBP!$5:$5)-BU$5+1))&amp;":"&amp;ADDRESS($S123,SUMIFS(rBP!$1:$1,rBP!$5:$5,MAX(rBP!$5:$5))))))</f>
        <v>12585.600000000002</v>
      </c>
      <c r="BV123" s="69">
        <f ca="1">IF(BV$5="",0,SUMPRODUCT(
INDIRECT(ADDRESS($P123,SUMIFS($1:$1,$5:$5,1))&amp;":"&amp;ADDRESS($P123,BV$1)),
INDIRECT("rBP!"&amp;ADDRESS($S123,SUMIFS(rBP!$1:$1,rBP!$5:$5,MAX(rBP!$5:$5)-BV$5+1))&amp;":"&amp;ADDRESS($S123,SUMIFS(rBP!$1:$1,rBP!$5:$5,MAX(rBP!$5:$5))))))</f>
        <v>0</v>
      </c>
      <c r="BW123" s="69">
        <f ca="1">IF(BW$5="",0,SUMPRODUCT(
INDIRECT(ADDRESS($P123,SUMIFS($1:$1,$5:$5,1))&amp;":"&amp;ADDRESS($P123,BW$1)),
INDIRECT("rBP!"&amp;ADDRESS($S123,SUMIFS(rBP!$1:$1,rBP!$5:$5,MAX(rBP!$5:$5)-BW$5+1))&amp;":"&amp;ADDRESS($S123,SUMIFS(rBP!$1:$1,rBP!$5:$5,MAX(rBP!$5:$5))))))</f>
        <v>0</v>
      </c>
      <c r="BX123" s="69">
        <f ca="1">IF(BX$5="",0,SUMPRODUCT(
INDIRECT(ADDRESS($P123,SUMIFS($1:$1,$5:$5,1))&amp;":"&amp;ADDRESS($P123,BX$1)),
INDIRECT("rBP!"&amp;ADDRESS($S123,SUMIFS(rBP!$1:$1,rBP!$5:$5,MAX(rBP!$5:$5)-BX$5+1))&amp;":"&amp;ADDRESS($S123,SUMIFS(rBP!$1:$1,rBP!$5:$5,MAX(rBP!$5:$5))))))</f>
        <v>0</v>
      </c>
      <c r="BY123" s="69">
        <f ca="1">IF(BY$5="",0,SUMPRODUCT(
INDIRECT(ADDRESS($P123,SUMIFS($1:$1,$5:$5,1))&amp;":"&amp;ADDRESS($P123,BY$1)),
INDIRECT("rBP!"&amp;ADDRESS($S123,SUMIFS(rBP!$1:$1,rBP!$5:$5,MAX(rBP!$5:$5)-BY$5+1))&amp;":"&amp;ADDRESS($S123,SUMIFS(rBP!$1:$1,rBP!$5:$5,MAX(rBP!$5:$5))))))</f>
        <v>0</v>
      </c>
      <c r="BZ123" s="69">
        <f ca="1">IF(BZ$5="",0,SUMPRODUCT(
INDIRECT(ADDRESS($P123,SUMIFS($1:$1,$5:$5,1))&amp;":"&amp;ADDRESS($P123,BZ$1)),
INDIRECT("rBP!"&amp;ADDRESS($S123,SUMIFS(rBP!$1:$1,rBP!$5:$5,MAX(rBP!$5:$5)-BZ$5+1))&amp;":"&amp;ADDRESS($S123,SUMIFS(rBP!$1:$1,rBP!$5:$5,MAX(rBP!$5:$5))))))</f>
        <v>0</v>
      </c>
      <c r="CA123" s="69">
        <f ca="1">IF(CA$5="",0,SUMPRODUCT(
INDIRECT(ADDRESS($P123,SUMIFS($1:$1,$5:$5,1))&amp;":"&amp;ADDRESS($P123,CA$1)),
INDIRECT("rBP!"&amp;ADDRESS($S123,SUMIFS(rBP!$1:$1,rBP!$5:$5,MAX(rBP!$5:$5)-CA$5+1))&amp;":"&amp;ADDRESS($S123,SUMIFS(rBP!$1:$1,rBP!$5:$5,MAX(rBP!$5:$5))))))</f>
        <v>0</v>
      </c>
      <c r="CB123" s="69">
        <f ca="1">IF(CB$5="",0,SUMPRODUCT(
INDIRECT(ADDRESS($P123,SUMIFS($1:$1,$5:$5,1))&amp;":"&amp;ADDRESS($P123,CB$1)),
INDIRECT("rBP!"&amp;ADDRESS($S123,SUMIFS(rBP!$1:$1,rBP!$5:$5,MAX(rBP!$5:$5)-CB$5+1))&amp;":"&amp;ADDRESS($S123,SUMIFS(rBP!$1:$1,rBP!$5:$5,MAX(rBP!$5:$5))))))</f>
        <v>0</v>
      </c>
      <c r="CC123" s="69">
        <f ca="1">IF(CC$5="",0,SUMPRODUCT(
INDIRECT(ADDRESS($P123,SUMIFS($1:$1,$5:$5,1))&amp;":"&amp;ADDRESS($P123,CC$1)),
INDIRECT("rBP!"&amp;ADDRESS($S123,SUMIFS(rBP!$1:$1,rBP!$5:$5,MAX(rBP!$5:$5)-CC$5+1))&amp;":"&amp;ADDRESS($S123,SUMIFS(rBP!$1:$1,rBP!$5:$5,MAX(rBP!$5:$5))))))</f>
        <v>0</v>
      </c>
      <c r="CD123" s="69">
        <f ca="1">IF(CD$5="",0,SUMPRODUCT(
INDIRECT(ADDRESS($P123,SUMIFS($1:$1,$5:$5,1))&amp;":"&amp;ADDRESS($P123,CD$1)),
INDIRECT("rBP!"&amp;ADDRESS($S123,SUMIFS(rBP!$1:$1,rBP!$5:$5,MAX(rBP!$5:$5)-CD$5+1))&amp;":"&amp;ADDRESS($S123,SUMIFS(rBP!$1:$1,rBP!$5:$5,MAX(rBP!$5:$5))))))</f>
        <v>0</v>
      </c>
      <c r="CE123" s="69">
        <f ca="1">IF(CE$5="",0,SUMPRODUCT(
INDIRECT(ADDRESS($P123,SUMIFS($1:$1,$5:$5,1))&amp;":"&amp;ADDRESS($P123,CE$1)),
INDIRECT("rBP!"&amp;ADDRESS($S123,SUMIFS(rBP!$1:$1,rBP!$5:$5,MAX(rBP!$5:$5)-CE$5+1))&amp;":"&amp;ADDRESS($S123,SUMIFS(rBP!$1:$1,rBP!$5:$5,MAX(rBP!$5:$5))))))</f>
        <v>0</v>
      </c>
      <c r="CF123" s="69">
        <f ca="1">IF(CF$5="",0,SUMPRODUCT(
INDIRECT(ADDRESS($P123,SUMIFS($1:$1,$5:$5,1))&amp;":"&amp;ADDRESS($P123,CF$1)),
INDIRECT("rBP!"&amp;ADDRESS($S123,SUMIFS(rBP!$1:$1,rBP!$5:$5,MAX(rBP!$5:$5)-CF$5+1))&amp;":"&amp;ADDRESS($S123,SUMIFS(rBP!$1:$1,rBP!$5:$5,MAX(rBP!$5:$5))))))</f>
        <v>0</v>
      </c>
      <c r="CG123" s="69">
        <f ca="1">IF(CG$5="",0,SUMPRODUCT(
INDIRECT(ADDRESS($P123,SUMIFS($1:$1,$5:$5,1))&amp;":"&amp;ADDRESS($P123,CG$1)),
INDIRECT("rBP!"&amp;ADDRESS($S123,SUMIFS(rBP!$1:$1,rBP!$5:$5,MAX(rBP!$5:$5)-CG$5+1))&amp;":"&amp;ADDRESS($S123,SUMIFS(rBP!$1:$1,rBP!$5:$5,MAX(rBP!$5:$5))))))</f>
        <v>0</v>
      </c>
      <c r="CH123" s="69">
        <f ca="1">IF(CH$5="",0,SUMPRODUCT(
INDIRECT(ADDRESS($P123,SUMIFS($1:$1,$5:$5,1))&amp;":"&amp;ADDRESS($P123,CH$1)),
INDIRECT("rBP!"&amp;ADDRESS($S123,SUMIFS(rBP!$1:$1,rBP!$5:$5,MAX(rBP!$5:$5)-CH$5+1))&amp;":"&amp;ADDRESS($S123,SUMIFS(rBP!$1:$1,rBP!$5:$5,MAX(rBP!$5:$5))))))</f>
        <v>0</v>
      </c>
      <c r="CI123" s="69">
        <f ca="1">IF(CI$5="",0,SUMPRODUCT(
INDIRECT(ADDRESS($P123,SUMIFS($1:$1,$5:$5,1))&amp;":"&amp;ADDRESS($P123,CI$1)),
INDIRECT("rBP!"&amp;ADDRESS($S123,SUMIFS(rBP!$1:$1,rBP!$5:$5,MAX(rBP!$5:$5)-CI$5+1))&amp;":"&amp;ADDRESS($S123,SUMIFS(rBP!$1:$1,rBP!$5:$5,MAX(rBP!$5:$5))))))</f>
        <v>0</v>
      </c>
      <c r="CJ123" s="69">
        <f ca="1">IF(CJ$5="",0,SUMPRODUCT(
INDIRECT(ADDRESS($P123,SUMIFS($1:$1,$5:$5,1))&amp;":"&amp;ADDRESS($P123,CJ$1)),
INDIRECT("rBP!"&amp;ADDRESS($S123,SUMIFS(rBP!$1:$1,rBP!$5:$5,MAX(rBP!$5:$5)-CJ$5+1))&amp;":"&amp;ADDRESS($S123,SUMIFS(rBP!$1:$1,rBP!$5:$5,MAX(rBP!$5:$5))))))</f>
        <v>0</v>
      </c>
      <c r="CK123" s="69">
        <f ca="1">IF(CK$5="",0,SUMPRODUCT(
INDIRECT(ADDRESS($P123,SUMIFS($1:$1,$5:$5,1))&amp;":"&amp;ADDRESS($P123,CK$1)),
INDIRECT("rBP!"&amp;ADDRESS($S123,SUMIFS(rBP!$1:$1,rBP!$5:$5,MAX(rBP!$5:$5)-CK$5+1))&amp;":"&amp;ADDRESS($S123,SUMIFS(rBP!$1:$1,rBP!$5:$5,MAX(rBP!$5:$5))))))</f>
        <v>0</v>
      </c>
      <c r="CL123" s="69">
        <f ca="1">IF(CL$5="",0,SUMPRODUCT(
INDIRECT(ADDRESS($P123,SUMIFS($1:$1,$5:$5,1))&amp;":"&amp;ADDRESS($P123,CL$1)),
INDIRECT("rBP!"&amp;ADDRESS($S123,SUMIFS(rBP!$1:$1,rBP!$5:$5,MAX(rBP!$5:$5)-CL$5+1))&amp;":"&amp;ADDRESS($S123,SUMIFS(rBP!$1:$1,rBP!$5:$5,MAX(rBP!$5:$5))))))</f>
        <v>0</v>
      </c>
      <c r="CM123" s="69">
        <f ca="1">IF(CM$5="",0,SUMPRODUCT(
INDIRECT(ADDRESS($P123,SUMIFS($1:$1,$5:$5,1))&amp;":"&amp;ADDRESS($P123,CM$1)),
INDIRECT("rBP!"&amp;ADDRESS($S123,SUMIFS(rBP!$1:$1,rBP!$5:$5,MAX(rBP!$5:$5)-CM$5+1))&amp;":"&amp;ADDRESS($S123,SUMIFS(rBP!$1:$1,rBP!$5:$5,MAX(rBP!$5:$5))))))</f>
        <v>0</v>
      </c>
      <c r="CN123" s="69">
        <f ca="1">IF(CN$5="",0,SUMPRODUCT(
INDIRECT(ADDRESS($P123,SUMIFS($1:$1,$5:$5,1))&amp;":"&amp;ADDRESS($P123,CN$1)),
INDIRECT("rBP!"&amp;ADDRESS($S123,SUMIFS(rBP!$1:$1,rBP!$5:$5,MAX(rBP!$5:$5)-CN$5+1))&amp;":"&amp;ADDRESS($S123,SUMIFS(rBP!$1:$1,rBP!$5:$5,MAX(rBP!$5:$5))))))</f>
        <v>0</v>
      </c>
      <c r="CO123" s="69">
        <f ca="1">IF(CO$5="",0,SUMPRODUCT(
INDIRECT(ADDRESS($P123,SUMIFS($1:$1,$5:$5,1))&amp;":"&amp;ADDRESS($P123,CO$1)),
INDIRECT("rBP!"&amp;ADDRESS($S123,SUMIFS(rBP!$1:$1,rBP!$5:$5,MAX(rBP!$5:$5)-CO$5+1))&amp;":"&amp;ADDRESS($S123,SUMIFS(rBP!$1:$1,rBP!$5:$5,MAX(rBP!$5:$5))))))</f>
        <v>0</v>
      </c>
      <c r="CP123" s="69">
        <f ca="1">IF(CP$5="",0,SUMPRODUCT(
INDIRECT(ADDRESS($P123,SUMIFS($1:$1,$5:$5,1))&amp;":"&amp;ADDRESS($P123,CP$1)),
INDIRECT("rBP!"&amp;ADDRESS($S123,SUMIFS(rBP!$1:$1,rBP!$5:$5,MAX(rBP!$5:$5)-CP$5+1))&amp;":"&amp;ADDRESS($S123,SUMIFS(rBP!$1:$1,rBP!$5:$5,MAX(rBP!$5:$5))))))</f>
        <v>0</v>
      </c>
      <c r="CQ123" s="69">
        <f ca="1">IF(CQ$5="",0,SUMPRODUCT(
INDIRECT(ADDRESS($P123,SUMIFS($1:$1,$5:$5,1))&amp;":"&amp;ADDRESS($P123,CQ$1)),
INDIRECT("rBP!"&amp;ADDRESS($S123,SUMIFS(rBP!$1:$1,rBP!$5:$5,MAX(rBP!$5:$5)-CQ$5+1))&amp;":"&amp;ADDRESS($S123,SUMIFS(rBP!$1:$1,rBP!$5:$5,MAX(rBP!$5:$5))))))</f>
        <v>0</v>
      </c>
      <c r="CR123" s="69">
        <f ca="1">IF(CR$5="",0,SUMPRODUCT(
INDIRECT(ADDRESS($P123,SUMIFS($1:$1,$5:$5,1))&amp;":"&amp;ADDRESS($P123,CR$1)),
INDIRECT("rBP!"&amp;ADDRESS($S123,SUMIFS(rBP!$1:$1,rBP!$5:$5,MAX(rBP!$5:$5)-CR$5+1))&amp;":"&amp;ADDRESS($S123,SUMIFS(rBP!$1:$1,rBP!$5:$5,MAX(rBP!$5:$5))))))</f>
        <v>0</v>
      </c>
      <c r="CS123" s="69">
        <f ca="1">IF(CS$5="",0,SUMPRODUCT(
INDIRECT(ADDRESS($P123,SUMIFS($1:$1,$5:$5,1))&amp;":"&amp;ADDRESS($P123,CS$1)),
INDIRECT("rBP!"&amp;ADDRESS($S123,SUMIFS(rBP!$1:$1,rBP!$5:$5,MAX(rBP!$5:$5)-CS$5+1))&amp;":"&amp;ADDRESS($S123,SUMIFS(rBP!$1:$1,rBP!$5:$5,MAX(rBP!$5:$5))))))</f>
        <v>0</v>
      </c>
      <c r="CT123" s="69">
        <f ca="1">IF(CT$5="",0,SUMPRODUCT(
INDIRECT(ADDRESS($P123,SUMIFS($1:$1,$5:$5,1))&amp;":"&amp;ADDRESS($P123,CT$1)),
INDIRECT("rBP!"&amp;ADDRESS($S123,SUMIFS(rBP!$1:$1,rBP!$5:$5,MAX(rBP!$5:$5)-CT$5+1))&amp;":"&amp;ADDRESS($S123,SUMIFS(rBP!$1:$1,rBP!$5:$5,MAX(rBP!$5:$5))))))</f>
        <v>0</v>
      </c>
    </row>
    <row r="124" spans="1:98" s="27" customFormat="1" ht="12" x14ac:dyDescent="0.25">
      <c r="A124" s="26">
        <f>ROW()</f>
        <v>124</v>
      </c>
      <c r="E124" s="24"/>
      <c r="F124" s="66" t="str">
        <f>F120</f>
        <v>Себестоимость продаж в натуральных величинах</v>
      </c>
      <c r="G124" s="27" t="str">
        <f>BP!$F$23</f>
        <v>Материал</v>
      </c>
      <c r="M124" s="2" t="str">
        <f>BP!$M$23</f>
        <v>кв.м.</v>
      </c>
      <c r="P124" s="71">
        <f t="shared" si="16"/>
        <v>7</v>
      </c>
      <c r="R124" s="24"/>
      <c r="S124" s="71">
        <f>BP!$A180</f>
        <v>180</v>
      </c>
      <c r="T124" s="67"/>
      <c r="U124" s="67"/>
      <c r="V124" s="75"/>
      <c r="W124" s="29">
        <f ca="1">SUM(INDIRECT(ADDRESS(ROW(),SUMIFS($1:$1,$5:$5,1))):INDIRECT(ADDRESS(ROW(),SUMIFS($1:$1,$5:$5,MAX($5:$5)))))</f>
        <v>488858.43999999994</v>
      </c>
      <c r="X124" s="67"/>
      <c r="Y124" s="67"/>
      <c r="Z124" s="69">
        <f ca="1">IF(Z$5="",0,SUMPRODUCT(
INDIRECT(ADDRESS($P124,SUMIFS($1:$1,$5:$5,1))&amp;":"&amp;ADDRESS($P124,Z$1)),
INDIRECT("rBP!"&amp;ADDRESS($S124,SUMIFS(rBP!$1:$1,rBP!$5:$5,MAX(rBP!$5:$5)-Z$5+1))&amp;":"&amp;ADDRESS($S124,SUMIFS(rBP!$1:$1,rBP!$5:$5,MAX(rBP!$5:$5))))))</f>
        <v>0</v>
      </c>
      <c r="AA124" s="69">
        <f ca="1">IF(AA$5="",0,SUMPRODUCT(
INDIRECT(ADDRESS($P124,SUMIFS($1:$1,$5:$5,1))&amp;":"&amp;ADDRESS($P124,AA$1)),
INDIRECT("rBP!"&amp;ADDRESS($S124,SUMIFS(rBP!$1:$1,rBP!$5:$5,MAX(rBP!$5:$5)-AA$5+1))&amp;":"&amp;ADDRESS($S124,SUMIFS(rBP!$1:$1,rBP!$5:$5,MAX(rBP!$5:$5))))))</f>
        <v>0</v>
      </c>
      <c r="AB124" s="69">
        <f ca="1">IF(AB$5="",0,SUMPRODUCT(
INDIRECT(ADDRESS($P124,SUMIFS($1:$1,$5:$5,1))&amp;":"&amp;ADDRESS($P124,AB$1)),
INDIRECT("rBP!"&amp;ADDRESS($S124,SUMIFS(rBP!$1:$1,rBP!$5:$5,MAX(rBP!$5:$5)-AB$5+1))&amp;":"&amp;ADDRESS($S124,SUMIFS(rBP!$1:$1,rBP!$5:$5,MAX(rBP!$5:$5))))))</f>
        <v>0</v>
      </c>
      <c r="AC124" s="69">
        <f ca="1">IF(AC$5="",0,SUMPRODUCT(
INDIRECT(ADDRESS($P124,SUMIFS($1:$1,$5:$5,1))&amp;":"&amp;ADDRESS($P124,AC$1)),
INDIRECT("rBP!"&amp;ADDRESS($S124,SUMIFS(rBP!$1:$1,rBP!$5:$5,MAX(rBP!$5:$5)-AC$5+1))&amp;":"&amp;ADDRESS($S124,SUMIFS(rBP!$1:$1,rBP!$5:$5,MAX(rBP!$5:$5))))))</f>
        <v>0</v>
      </c>
      <c r="AD124" s="69">
        <f ca="1">IF(AD$5="",0,SUMPRODUCT(
INDIRECT(ADDRESS($P124,SUMIFS($1:$1,$5:$5,1))&amp;":"&amp;ADDRESS($P124,AD$1)),
INDIRECT("rBP!"&amp;ADDRESS($S124,SUMIFS(rBP!$1:$1,rBP!$5:$5,MAX(rBP!$5:$5)-AD$5+1))&amp;":"&amp;ADDRESS($S124,SUMIFS(rBP!$1:$1,rBP!$5:$5,MAX(rBP!$5:$5))))))</f>
        <v>0</v>
      </c>
      <c r="AE124" s="69">
        <f ca="1">IF(AE$5="",0,SUMPRODUCT(
INDIRECT(ADDRESS($P124,SUMIFS($1:$1,$5:$5,1))&amp;":"&amp;ADDRESS($P124,AE$1)),
INDIRECT("rBP!"&amp;ADDRESS($S124,SUMIFS(rBP!$1:$1,rBP!$5:$5,MAX(rBP!$5:$5)-AE$5+1))&amp;":"&amp;ADDRESS($S124,SUMIFS(rBP!$1:$1,rBP!$5:$5,MAX(rBP!$5:$5))))))</f>
        <v>0</v>
      </c>
      <c r="AF124" s="69">
        <f ca="1">IF(AF$5="",0,SUMPRODUCT(
INDIRECT(ADDRESS($P124,SUMIFS($1:$1,$5:$5,1))&amp;":"&amp;ADDRESS($P124,AF$1)),
INDIRECT("rBP!"&amp;ADDRESS($S124,SUMIFS(rBP!$1:$1,rBP!$5:$5,MAX(rBP!$5:$5)-AF$5+1))&amp;":"&amp;ADDRESS($S124,SUMIFS(rBP!$1:$1,rBP!$5:$5,MAX(rBP!$5:$5))))))</f>
        <v>0</v>
      </c>
      <c r="AG124" s="69">
        <f ca="1">IF(AG$5="",0,SUMPRODUCT(
INDIRECT(ADDRESS($P124,SUMIFS($1:$1,$5:$5,1))&amp;":"&amp;ADDRESS($P124,AG$1)),
INDIRECT("rBP!"&amp;ADDRESS($S124,SUMIFS(rBP!$1:$1,rBP!$5:$5,MAX(rBP!$5:$5)-AG$5+1))&amp;":"&amp;ADDRESS($S124,SUMIFS(rBP!$1:$1,rBP!$5:$5,MAX(rBP!$5:$5))))))</f>
        <v>0</v>
      </c>
      <c r="AH124" s="69">
        <f ca="1">IF(AH$5="",0,SUMPRODUCT(
INDIRECT(ADDRESS($P124,SUMIFS($1:$1,$5:$5,1))&amp;":"&amp;ADDRESS($P124,AH$1)),
INDIRECT("rBP!"&amp;ADDRESS($S124,SUMIFS(rBP!$1:$1,rBP!$5:$5,MAX(rBP!$5:$5)-AH$5+1))&amp;":"&amp;ADDRESS($S124,SUMIFS(rBP!$1:$1,rBP!$5:$5,MAX(rBP!$5:$5))))))</f>
        <v>2.8</v>
      </c>
      <c r="AI124" s="69">
        <f ca="1">IF(AI$5="",0,SUMPRODUCT(
INDIRECT(ADDRESS($P124,SUMIFS($1:$1,$5:$5,1))&amp;":"&amp;ADDRESS($P124,AI$1)),
INDIRECT("rBP!"&amp;ADDRESS($S124,SUMIFS(rBP!$1:$1,rBP!$5:$5,MAX(rBP!$5:$5)-AI$5+1))&amp;":"&amp;ADDRESS($S124,SUMIFS(rBP!$1:$1,rBP!$5:$5,MAX(rBP!$5:$5))))))</f>
        <v>25.2</v>
      </c>
      <c r="AJ124" s="69">
        <f ca="1">IF(AJ$5="",0,SUMPRODUCT(
INDIRECT(ADDRESS($P124,SUMIFS($1:$1,$5:$5,1))&amp;":"&amp;ADDRESS($P124,AJ$1)),
INDIRECT("rBP!"&amp;ADDRESS($S124,SUMIFS(rBP!$1:$1,rBP!$5:$5,MAX(rBP!$5:$5)-AJ$5+1))&amp;":"&amp;ADDRESS($S124,SUMIFS(rBP!$1:$1,rBP!$5:$5,MAX(rBP!$5:$5))))))</f>
        <v>83.16</v>
      </c>
      <c r="AK124" s="69">
        <f ca="1">IF(AK$5="",0,SUMPRODUCT(
INDIRECT(ADDRESS($P124,SUMIFS($1:$1,$5:$5,1))&amp;":"&amp;ADDRESS($P124,AK$1)),
INDIRECT("rBP!"&amp;ADDRESS($S124,SUMIFS(rBP!$1:$1,rBP!$5:$5,MAX(rBP!$5:$5)-AK$5+1))&amp;":"&amp;ADDRESS($S124,SUMIFS(rBP!$1:$1,rBP!$5:$5,MAX(rBP!$5:$5))))))</f>
        <v>161.07</v>
      </c>
      <c r="AL124" s="69">
        <f ca="1">IF(AL$5="",0,SUMPRODUCT(
INDIRECT(ADDRESS($P124,SUMIFS($1:$1,$5:$5,1))&amp;":"&amp;ADDRESS($P124,AL$1)),
INDIRECT("rBP!"&amp;ADDRESS($S124,SUMIFS(rBP!$1:$1,rBP!$5:$5,MAX(rBP!$5:$5)-AL$5+1))&amp;":"&amp;ADDRESS($S124,SUMIFS(rBP!$1:$1,rBP!$5:$5,MAX(rBP!$5:$5))))))</f>
        <v>247.94</v>
      </c>
      <c r="AM124" s="69">
        <f ca="1">IF(AM$5="",0,SUMPRODUCT(
INDIRECT(ADDRESS($P124,SUMIFS($1:$1,$5:$5,1))&amp;":"&amp;ADDRESS($P124,AM$1)),
INDIRECT("rBP!"&amp;ADDRESS($S124,SUMIFS(rBP!$1:$1,rBP!$5:$5,MAX(rBP!$5:$5)-AM$5+1))&amp;":"&amp;ADDRESS($S124,SUMIFS(rBP!$1:$1,rBP!$5:$5,MAX(rBP!$5:$5))))))</f>
        <v>336.76299999999998</v>
      </c>
      <c r="AN124" s="69">
        <f ca="1">IF(AN$5="",0,SUMPRODUCT(
INDIRECT(ADDRESS($P124,SUMIFS($1:$1,$5:$5,1))&amp;":"&amp;ADDRESS($P124,AN$1)),
INDIRECT("rBP!"&amp;ADDRESS($S124,SUMIFS(rBP!$1:$1,rBP!$5:$5,MAX(rBP!$5:$5)-AN$5+1))&amp;":"&amp;ADDRESS($S124,SUMIFS(rBP!$1:$1,rBP!$5:$5,MAX(rBP!$5:$5))))))</f>
        <v>460.59299999999996</v>
      </c>
      <c r="AO124" s="69">
        <f ca="1">IF(AO$5="",0,SUMPRODUCT(
INDIRECT(ADDRESS($P124,SUMIFS($1:$1,$5:$5,1))&amp;":"&amp;ADDRESS($P124,AO$1)),
INDIRECT("rBP!"&amp;ADDRESS($S124,SUMIFS(rBP!$1:$1,rBP!$5:$5,MAX(rBP!$5:$5)-AO$5+1))&amp;":"&amp;ADDRESS($S124,SUMIFS(rBP!$1:$1,rBP!$5:$5,MAX(rBP!$5:$5))))))</f>
        <v>708.69399999999996</v>
      </c>
      <c r="AP124" s="69">
        <f ca="1">IF(AP$5="",0,SUMPRODUCT(
INDIRECT(ADDRESS($P124,SUMIFS($1:$1,$5:$5,1))&amp;":"&amp;ADDRESS($P124,AP$1)),
INDIRECT("rBP!"&amp;ADDRESS($S124,SUMIFS(rBP!$1:$1,rBP!$5:$5,MAX(rBP!$5:$5)-AP$5+1))&amp;":"&amp;ADDRESS($S124,SUMIFS(rBP!$1:$1,rBP!$5:$5,MAX(rBP!$5:$5))))))</f>
        <v>1135.2670000000001</v>
      </c>
      <c r="AQ124" s="69">
        <f ca="1">IF(AQ$5="",0,SUMPRODUCT(
INDIRECT(ADDRESS($P124,SUMIFS($1:$1,$5:$5,1))&amp;":"&amp;ADDRESS($P124,AQ$1)),
INDIRECT("rBP!"&amp;ADDRESS($S124,SUMIFS(rBP!$1:$1,rBP!$5:$5,MAX(rBP!$5:$5)-AQ$5+1))&amp;":"&amp;ADDRESS($S124,SUMIFS(rBP!$1:$1,rBP!$5:$5,MAX(rBP!$5:$5))))))</f>
        <v>1768.1369999999999</v>
      </c>
      <c r="AR124" s="69">
        <f ca="1">IF(AR$5="",0,SUMPRODUCT(
INDIRECT(ADDRESS($P124,SUMIFS($1:$1,$5:$5,1))&amp;":"&amp;ADDRESS($P124,AR$1)),
INDIRECT("rBP!"&amp;ADDRESS($S124,SUMIFS(rBP!$1:$1,rBP!$5:$5,MAX(rBP!$5:$5)-AR$5+1))&amp;":"&amp;ADDRESS($S124,SUMIFS(rBP!$1:$1,rBP!$5:$5,MAX(rBP!$5:$5))))))</f>
        <v>2599.0894999999996</v>
      </c>
      <c r="AS124" s="69">
        <f ca="1">IF(AS$5="",0,SUMPRODUCT(
INDIRECT(ADDRESS($P124,SUMIFS($1:$1,$5:$5,1))&amp;":"&amp;ADDRESS($P124,AS$1)),
INDIRECT("rBP!"&amp;ADDRESS($S124,SUMIFS(rBP!$1:$1,rBP!$5:$5,MAX(rBP!$5:$5)-AS$5+1))&amp;":"&amp;ADDRESS($S124,SUMIFS(rBP!$1:$1,rBP!$5:$5,MAX(rBP!$5:$5))))))</f>
        <v>3578.3719999999998</v>
      </c>
      <c r="AT124" s="69">
        <f ca="1">IF(AT$5="",0,SUMPRODUCT(
INDIRECT(ADDRESS($P124,SUMIFS($1:$1,$5:$5,1))&amp;":"&amp;ADDRESS($P124,AT$1)),
INDIRECT("rBP!"&amp;ADDRESS($S124,SUMIFS(rBP!$1:$1,rBP!$5:$5,MAX(rBP!$5:$5)-AT$5+1))&amp;":"&amp;ADDRESS($S124,SUMIFS(rBP!$1:$1,rBP!$5:$5,MAX(rBP!$5:$5))))))</f>
        <v>4656.5119999999997</v>
      </c>
      <c r="AU124" s="69">
        <f ca="1">IF(AU$5="",0,SUMPRODUCT(
INDIRECT(ADDRESS($P124,SUMIFS($1:$1,$5:$5,1))&amp;":"&amp;ADDRESS($P124,AU$1)),
INDIRECT("rBP!"&amp;ADDRESS($S124,SUMIFS(rBP!$1:$1,rBP!$5:$5,MAX(rBP!$5:$5)-AU$5+1))&amp;":"&amp;ADDRESS($S124,SUMIFS(rBP!$1:$1,rBP!$5:$5,MAX(rBP!$5:$5))))))</f>
        <v>5793.668999999999</v>
      </c>
      <c r="AV124" s="69">
        <f ca="1">IF(AV$5="",0,SUMPRODUCT(
INDIRECT(ADDRESS($P124,SUMIFS($1:$1,$5:$5,1))&amp;":"&amp;ADDRESS($P124,AV$1)),
INDIRECT("rBP!"&amp;ADDRESS($S124,SUMIFS(rBP!$1:$1,rBP!$5:$5,MAX(rBP!$5:$5)-AV$5+1))&amp;":"&amp;ADDRESS($S124,SUMIFS(rBP!$1:$1,rBP!$5:$5,MAX(rBP!$5:$5))))))</f>
        <v>6963.0679999999993</v>
      </c>
      <c r="AW124" s="69">
        <f ca="1">IF(AW$5="",0,SUMPRODUCT(
INDIRECT(ADDRESS($P124,SUMIFS($1:$1,$5:$5,1))&amp;":"&amp;ADDRESS($P124,AW$1)),
INDIRECT("rBP!"&amp;ADDRESS($S124,SUMIFS(rBP!$1:$1,rBP!$5:$5,MAX(rBP!$5:$5)-AW$5+1))&amp;":"&amp;ADDRESS($S124,SUMIFS(rBP!$1:$1,rBP!$5:$5,MAX(rBP!$5:$5))))))</f>
        <v>8148.7455</v>
      </c>
      <c r="AX124" s="69">
        <f ca="1">IF(AX$5="",0,SUMPRODUCT(
INDIRECT(ADDRESS($P124,SUMIFS($1:$1,$5:$5,1))&amp;":"&amp;ADDRESS($P124,AX$1)),
INDIRECT("rBP!"&amp;ADDRESS($S124,SUMIFS(rBP!$1:$1,rBP!$5:$5,MAX(rBP!$5:$5)-AX$5+1))&amp;":"&amp;ADDRESS($S124,SUMIFS(rBP!$1:$1,rBP!$5:$5,MAX(rBP!$5:$5))))))</f>
        <v>9341.3949999999986</v>
      </c>
      <c r="AY124" s="69">
        <f ca="1">IF(AY$5="",0,SUMPRODUCT(
INDIRECT(ADDRESS($P124,SUMIFS($1:$1,$5:$5,1))&amp;":"&amp;ADDRESS($P124,AY$1)),
INDIRECT("rBP!"&amp;ADDRESS($S124,SUMIFS(rBP!$1:$1,rBP!$5:$5,MAX(rBP!$5:$5)-AY$5+1))&amp;":"&amp;ADDRESS($S124,SUMIFS(rBP!$1:$1,rBP!$5:$5,MAX(rBP!$5:$5))))))</f>
        <v>10536.925000000001</v>
      </c>
      <c r="AZ124" s="69">
        <f ca="1">IF(AZ$5="",0,SUMPRODUCT(
INDIRECT(ADDRESS($P124,SUMIFS($1:$1,$5:$5,1))&amp;":"&amp;ADDRESS($P124,AZ$1)),
INDIRECT("rBP!"&amp;ADDRESS($S124,SUMIFS(rBP!$1:$1,rBP!$5:$5,MAX(rBP!$5:$5)-AZ$5+1))&amp;":"&amp;ADDRESS($S124,SUMIFS(rBP!$1:$1,rBP!$5:$5,MAX(rBP!$5:$5))))))</f>
        <v>11733.522499999999</v>
      </c>
      <c r="BA124" s="69">
        <f ca="1">IF(BA$5="",0,SUMPRODUCT(
INDIRECT(ADDRESS($P124,SUMIFS($1:$1,$5:$5,1))&amp;":"&amp;ADDRESS($P124,BA$1)),
INDIRECT("rBP!"&amp;ADDRESS($S124,SUMIFS(rBP!$1:$1,rBP!$5:$5,MAX(rBP!$5:$5)-BA$5+1))&amp;":"&amp;ADDRESS($S124,SUMIFS(rBP!$1:$1,rBP!$5:$5,MAX(rBP!$5:$5))))))</f>
        <v>12930.4175</v>
      </c>
      <c r="BB124" s="69">
        <f ca="1">IF(BB$5="",0,SUMPRODUCT(
INDIRECT(ADDRESS($P124,SUMIFS($1:$1,$5:$5,1))&amp;":"&amp;ADDRESS($P124,BB$1)),
INDIRECT("rBP!"&amp;ADDRESS($S124,SUMIFS(rBP!$1:$1,rBP!$5:$5,MAX(rBP!$5:$5)-BB$5+1))&amp;":"&amp;ADDRESS($S124,SUMIFS(rBP!$1:$1,rBP!$5:$5,MAX(rBP!$5:$5))))))</f>
        <v>14127.4</v>
      </c>
      <c r="BC124" s="69">
        <f ca="1">IF(BC$5="",0,SUMPRODUCT(
INDIRECT(ADDRESS($P124,SUMIFS($1:$1,$5:$5,1))&amp;":"&amp;ADDRESS($P124,BC$1)),
INDIRECT("rBP!"&amp;ADDRESS($S124,SUMIFS(rBP!$1:$1,rBP!$5:$5,MAX(rBP!$5:$5)-BC$5+1))&amp;":"&amp;ADDRESS($S124,SUMIFS(rBP!$1:$1,rBP!$5:$5,MAX(rBP!$5:$5))))))</f>
        <v>15324.4</v>
      </c>
      <c r="BD124" s="69">
        <f ca="1">IF(BD$5="",0,SUMPRODUCT(
INDIRECT(ADDRESS($P124,SUMIFS($1:$1,$5:$5,1))&amp;":"&amp;ADDRESS($P124,BD$1)),
INDIRECT("rBP!"&amp;ADDRESS($S124,SUMIFS(rBP!$1:$1,rBP!$5:$5,MAX(rBP!$5:$5)-BD$5+1))&amp;":"&amp;ADDRESS($S124,SUMIFS(rBP!$1:$1,rBP!$5:$5,MAX(rBP!$5:$5))))))</f>
        <v>16521.399999999998</v>
      </c>
      <c r="BE124" s="69">
        <f ca="1">IF(BE$5="",0,SUMPRODUCT(
INDIRECT(ADDRESS($P124,SUMIFS($1:$1,$5:$5,1))&amp;":"&amp;ADDRESS($P124,BE$1)),
INDIRECT("rBP!"&amp;ADDRESS($S124,SUMIFS(rBP!$1:$1,rBP!$5:$5,MAX(rBP!$5:$5)-BE$5+1))&amp;":"&amp;ADDRESS($S124,SUMIFS(rBP!$1:$1,rBP!$5:$5,MAX(rBP!$5:$5))))))</f>
        <v>17711.399999999998</v>
      </c>
      <c r="BF124" s="69">
        <f ca="1">IF(BF$5="",0,SUMPRODUCT(
INDIRECT(ADDRESS($P124,SUMIFS($1:$1,$5:$5,1))&amp;":"&amp;ADDRESS($P124,BF$1)),
INDIRECT("rBP!"&amp;ADDRESS($S124,SUMIFS(rBP!$1:$1,rBP!$5:$5,MAX(rBP!$5:$5)-BF$5+1))&amp;":"&amp;ADDRESS($S124,SUMIFS(rBP!$1:$1,rBP!$5:$5,MAX(rBP!$5:$5))))))</f>
        <v>18845.399999999998</v>
      </c>
      <c r="BG124" s="69">
        <f ca="1">IF(BG$5="",0,SUMPRODUCT(
INDIRECT(ADDRESS($P124,SUMIFS($1:$1,$5:$5,1))&amp;":"&amp;ADDRESS($P124,BG$1)),
INDIRECT("rBP!"&amp;ADDRESS($S124,SUMIFS(rBP!$1:$1,rBP!$5:$5,MAX(rBP!$5:$5)-BG$5+1))&amp;":"&amp;ADDRESS($S124,SUMIFS(rBP!$1:$1,rBP!$5:$5,MAX(rBP!$5:$5))))))</f>
        <v>19834.499999999996</v>
      </c>
      <c r="BH124" s="69">
        <f ca="1">IF(BH$5="",0,SUMPRODUCT(
INDIRECT(ADDRESS($P124,SUMIFS($1:$1,$5:$5,1))&amp;":"&amp;ADDRESS($P124,BH$1)),
INDIRECT("rBP!"&amp;ADDRESS($S124,SUMIFS(rBP!$1:$1,rBP!$5:$5,MAX(rBP!$5:$5)-BH$5+1))&amp;":"&amp;ADDRESS($S124,SUMIFS(rBP!$1:$1,rBP!$5:$5,MAX(rBP!$5:$5))))))</f>
        <v>20628.824999999997</v>
      </c>
      <c r="BI124" s="69">
        <f ca="1">IF(BI$5="",0,SUMPRODUCT(
INDIRECT(ADDRESS($P124,SUMIFS($1:$1,$5:$5,1))&amp;":"&amp;ADDRESS($P124,BI$1)),
INDIRECT("rBP!"&amp;ADDRESS($S124,SUMIFS(rBP!$1:$1,rBP!$5:$5,MAX(rBP!$5:$5)-BI$5+1))&amp;":"&amp;ADDRESS($S124,SUMIFS(rBP!$1:$1,rBP!$5:$5,MAX(rBP!$5:$5))))))</f>
        <v>21205.974999999999</v>
      </c>
      <c r="BJ124" s="69">
        <f ca="1">IF(BJ$5="",0,SUMPRODUCT(
INDIRECT(ADDRESS($P124,SUMIFS($1:$1,$5:$5,1))&amp;":"&amp;ADDRESS($P124,BJ$1)),
INDIRECT("rBP!"&amp;ADDRESS($S124,SUMIFS(rBP!$1:$1,rBP!$5:$5,MAX(rBP!$5:$5)-BJ$5+1))&amp;":"&amp;ADDRESS($S124,SUMIFS(rBP!$1:$1,rBP!$5:$5,MAX(rBP!$5:$5))))))</f>
        <v>21578.567500000001</v>
      </c>
      <c r="BK124" s="69">
        <f ca="1">IF(BK$5="",0,SUMPRODUCT(
INDIRECT(ADDRESS($P124,SUMIFS($1:$1,$5:$5,1))&amp;":"&amp;ADDRESS($P124,BK$1)),
INDIRECT("rBP!"&amp;ADDRESS($S124,SUMIFS(rBP!$1:$1,rBP!$5:$5,MAX(rBP!$5:$5)-BK$5+1))&amp;":"&amp;ADDRESS($S124,SUMIFS(rBP!$1:$1,rBP!$5:$5,MAX(rBP!$5:$5))))))</f>
        <v>21799.084999999999</v>
      </c>
      <c r="BL124" s="69">
        <f ca="1">IF(BL$5="",0,SUMPRODUCT(
INDIRECT(ADDRESS($P124,SUMIFS($1:$1,$5:$5,1))&amp;":"&amp;ADDRESS($P124,BL$1)),
INDIRECT("rBP!"&amp;ADDRESS($S124,SUMIFS(rBP!$1:$1,rBP!$5:$5,MAX(rBP!$5:$5)-BL$5+1))&amp;":"&amp;ADDRESS($S124,SUMIFS(rBP!$1:$1,rBP!$5:$5,MAX(rBP!$5:$5))))))</f>
        <v>21919.1</v>
      </c>
      <c r="BM124" s="69">
        <f ca="1">IF(BM$5="",0,SUMPRODUCT(
INDIRECT(ADDRESS($P124,SUMIFS($1:$1,$5:$5,1))&amp;":"&amp;ADDRESS($P124,BM$1)),
INDIRECT("rBP!"&amp;ADDRESS($S124,SUMIFS(rBP!$1:$1,rBP!$5:$5,MAX(rBP!$5:$5)-BM$5+1))&amp;":"&amp;ADDRESS($S124,SUMIFS(rBP!$1:$1,rBP!$5:$5,MAX(rBP!$5:$5))))))</f>
        <v>21979.370000000003</v>
      </c>
      <c r="BN124" s="69">
        <f ca="1">IF(BN$5="",0,SUMPRODUCT(
INDIRECT(ADDRESS($P124,SUMIFS($1:$1,$5:$5,1))&amp;":"&amp;ADDRESS($P124,BN$1)),
INDIRECT("rBP!"&amp;ADDRESS($S124,SUMIFS(rBP!$1:$1,rBP!$5:$5,MAX(rBP!$5:$5)-BN$5+1))&amp;":"&amp;ADDRESS($S124,SUMIFS(rBP!$1:$1,rBP!$5:$5,MAX(rBP!$5:$5))))))</f>
        <v>22007.089999999997</v>
      </c>
      <c r="BO124" s="69">
        <f ca="1">IF(BO$5="",0,SUMPRODUCT(
INDIRECT(ADDRESS($P124,SUMIFS($1:$1,$5:$5,1))&amp;":"&amp;ADDRESS($P124,BO$1)),
INDIRECT("rBP!"&amp;ADDRESS($S124,SUMIFS(rBP!$1:$1,rBP!$5:$5,MAX(rBP!$5:$5)-BO$5+1))&amp;":"&amp;ADDRESS($S124,SUMIFS(rBP!$1:$1,rBP!$5:$5,MAX(rBP!$5:$5))))))</f>
        <v>22018.447499999998</v>
      </c>
      <c r="BP124" s="69">
        <f ca="1">IF(BP$5="",0,SUMPRODUCT(
INDIRECT(ADDRESS($P124,SUMIFS($1:$1,$5:$5,1))&amp;":"&amp;ADDRESS($P124,BP$1)),
INDIRECT("rBP!"&amp;ADDRESS($S124,SUMIFS(rBP!$1:$1,rBP!$5:$5,MAX(rBP!$5:$5)-BP$5+1))&amp;":"&amp;ADDRESS($S124,SUMIFS(rBP!$1:$1,rBP!$5:$5,MAX(rBP!$5:$5))))))</f>
        <v>22022.804999999997</v>
      </c>
      <c r="BQ124" s="69">
        <f ca="1">IF(BQ$5="",0,SUMPRODUCT(
INDIRECT(ADDRESS($P124,SUMIFS($1:$1,$5:$5,1))&amp;":"&amp;ADDRESS($P124,BQ$1)),
INDIRECT("rBP!"&amp;ADDRESS($S124,SUMIFS(rBP!$1:$1,rBP!$5:$5,MAX(rBP!$5:$5)-BQ$5+1))&amp;":"&amp;ADDRESS($S124,SUMIFS(rBP!$1:$1,rBP!$5:$5,MAX(rBP!$5:$5))))))</f>
        <v>22024.274999999998</v>
      </c>
      <c r="BR124" s="69">
        <f ca="1">IF(BR$5="",0,SUMPRODUCT(
INDIRECT(ADDRESS($P124,SUMIFS($1:$1,$5:$5,1))&amp;":"&amp;ADDRESS($P124,BR$1)),
INDIRECT("rBP!"&amp;ADDRESS($S124,SUMIFS(rBP!$1:$1,rBP!$5:$5,MAX(rBP!$5:$5)-BR$5+1))&amp;":"&amp;ADDRESS($S124,SUMIFS(rBP!$1:$1,rBP!$5:$5,MAX(rBP!$5:$5))))))</f>
        <v>22024.677500000002</v>
      </c>
      <c r="BS124" s="69">
        <f ca="1">IF(BS$5="",0,SUMPRODUCT(
INDIRECT(ADDRESS($P124,SUMIFS($1:$1,$5:$5,1))&amp;":"&amp;ADDRESS($P124,BS$1)),
INDIRECT("rBP!"&amp;ADDRESS($S124,SUMIFS(rBP!$1:$1,rBP!$5:$5,MAX(rBP!$5:$5)-BS$5+1))&amp;":"&amp;ADDRESS($S124,SUMIFS(rBP!$1:$1,rBP!$5:$5,MAX(rBP!$5:$5))))))</f>
        <v>22024.782500000001</v>
      </c>
      <c r="BT124" s="69">
        <f ca="1">IF(BT$5="",0,SUMPRODUCT(
INDIRECT(ADDRESS($P124,SUMIFS($1:$1,$5:$5,1))&amp;":"&amp;ADDRESS($P124,BT$1)),
INDIRECT("rBP!"&amp;ADDRESS($S124,SUMIFS(rBP!$1:$1,rBP!$5:$5,MAX(rBP!$5:$5)-BT$5+1))&amp;":"&amp;ADDRESS($S124,SUMIFS(rBP!$1:$1,rBP!$5:$5,MAX(rBP!$5:$5))))))</f>
        <v>22024.800000000003</v>
      </c>
      <c r="BU124" s="69">
        <f ca="1">IF(BU$5="",0,SUMPRODUCT(
INDIRECT(ADDRESS($P124,SUMIFS($1:$1,$5:$5,1))&amp;":"&amp;ADDRESS($P124,BU$1)),
INDIRECT("rBP!"&amp;ADDRESS($S124,SUMIFS(rBP!$1:$1,rBP!$5:$5,MAX(rBP!$5:$5)-BU$5+1))&amp;":"&amp;ADDRESS($S124,SUMIFS(rBP!$1:$1,rBP!$5:$5,MAX(rBP!$5:$5))))))</f>
        <v>22024.800000000003</v>
      </c>
      <c r="BV124" s="69">
        <f ca="1">IF(BV$5="",0,SUMPRODUCT(
INDIRECT(ADDRESS($P124,SUMIFS($1:$1,$5:$5,1))&amp;":"&amp;ADDRESS($P124,BV$1)),
INDIRECT("rBP!"&amp;ADDRESS($S124,SUMIFS(rBP!$1:$1,rBP!$5:$5,MAX(rBP!$5:$5)-BV$5+1))&amp;":"&amp;ADDRESS($S124,SUMIFS(rBP!$1:$1,rBP!$5:$5,MAX(rBP!$5:$5))))))</f>
        <v>0</v>
      </c>
      <c r="BW124" s="69">
        <f ca="1">IF(BW$5="",0,SUMPRODUCT(
INDIRECT(ADDRESS($P124,SUMIFS($1:$1,$5:$5,1))&amp;":"&amp;ADDRESS($P124,BW$1)),
INDIRECT("rBP!"&amp;ADDRESS($S124,SUMIFS(rBP!$1:$1,rBP!$5:$5,MAX(rBP!$5:$5)-BW$5+1))&amp;":"&amp;ADDRESS($S124,SUMIFS(rBP!$1:$1,rBP!$5:$5,MAX(rBP!$5:$5))))))</f>
        <v>0</v>
      </c>
      <c r="BX124" s="69">
        <f ca="1">IF(BX$5="",0,SUMPRODUCT(
INDIRECT(ADDRESS($P124,SUMIFS($1:$1,$5:$5,1))&amp;":"&amp;ADDRESS($P124,BX$1)),
INDIRECT("rBP!"&amp;ADDRESS($S124,SUMIFS(rBP!$1:$1,rBP!$5:$5,MAX(rBP!$5:$5)-BX$5+1))&amp;":"&amp;ADDRESS($S124,SUMIFS(rBP!$1:$1,rBP!$5:$5,MAX(rBP!$5:$5))))))</f>
        <v>0</v>
      </c>
      <c r="BY124" s="69">
        <f ca="1">IF(BY$5="",0,SUMPRODUCT(
INDIRECT(ADDRESS($P124,SUMIFS($1:$1,$5:$5,1))&amp;":"&amp;ADDRESS($P124,BY$1)),
INDIRECT("rBP!"&amp;ADDRESS($S124,SUMIFS(rBP!$1:$1,rBP!$5:$5,MAX(rBP!$5:$5)-BY$5+1))&amp;":"&amp;ADDRESS($S124,SUMIFS(rBP!$1:$1,rBP!$5:$5,MAX(rBP!$5:$5))))))</f>
        <v>0</v>
      </c>
      <c r="BZ124" s="69">
        <f ca="1">IF(BZ$5="",0,SUMPRODUCT(
INDIRECT(ADDRESS($P124,SUMIFS($1:$1,$5:$5,1))&amp;":"&amp;ADDRESS($P124,BZ$1)),
INDIRECT("rBP!"&amp;ADDRESS($S124,SUMIFS(rBP!$1:$1,rBP!$5:$5,MAX(rBP!$5:$5)-BZ$5+1))&amp;":"&amp;ADDRESS($S124,SUMIFS(rBP!$1:$1,rBP!$5:$5,MAX(rBP!$5:$5))))))</f>
        <v>0</v>
      </c>
      <c r="CA124" s="69">
        <f ca="1">IF(CA$5="",0,SUMPRODUCT(
INDIRECT(ADDRESS($P124,SUMIFS($1:$1,$5:$5,1))&amp;":"&amp;ADDRESS($P124,CA$1)),
INDIRECT("rBP!"&amp;ADDRESS($S124,SUMIFS(rBP!$1:$1,rBP!$5:$5,MAX(rBP!$5:$5)-CA$5+1))&amp;":"&amp;ADDRESS($S124,SUMIFS(rBP!$1:$1,rBP!$5:$5,MAX(rBP!$5:$5))))))</f>
        <v>0</v>
      </c>
      <c r="CB124" s="69">
        <f ca="1">IF(CB$5="",0,SUMPRODUCT(
INDIRECT(ADDRESS($P124,SUMIFS($1:$1,$5:$5,1))&amp;":"&amp;ADDRESS($P124,CB$1)),
INDIRECT("rBP!"&amp;ADDRESS($S124,SUMIFS(rBP!$1:$1,rBP!$5:$5,MAX(rBP!$5:$5)-CB$5+1))&amp;":"&amp;ADDRESS($S124,SUMIFS(rBP!$1:$1,rBP!$5:$5,MAX(rBP!$5:$5))))))</f>
        <v>0</v>
      </c>
      <c r="CC124" s="69">
        <f ca="1">IF(CC$5="",0,SUMPRODUCT(
INDIRECT(ADDRESS($P124,SUMIFS($1:$1,$5:$5,1))&amp;":"&amp;ADDRESS($P124,CC$1)),
INDIRECT("rBP!"&amp;ADDRESS($S124,SUMIFS(rBP!$1:$1,rBP!$5:$5,MAX(rBP!$5:$5)-CC$5+1))&amp;":"&amp;ADDRESS($S124,SUMIFS(rBP!$1:$1,rBP!$5:$5,MAX(rBP!$5:$5))))))</f>
        <v>0</v>
      </c>
      <c r="CD124" s="69">
        <f ca="1">IF(CD$5="",0,SUMPRODUCT(
INDIRECT(ADDRESS($P124,SUMIFS($1:$1,$5:$5,1))&amp;":"&amp;ADDRESS($P124,CD$1)),
INDIRECT("rBP!"&amp;ADDRESS($S124,SUMIFS(rBP!$1:$1,rBP!$5:$5,MAX(rBP!$5:$5)-CD$5+1))&amp;":"&amp;ADDRESS($S124,SUMIFS(rBP!$1:$1,rBP!$5:$5,MAX(rBP!$5:$5))))))</f>
        <v>0</v>
      </c>
      <c r="CE124" s="69">
        <f ca="1">IF(CE$5="",0,SUMPRODUCT(
INDIRECT(ADDRESS($P124,SUMIFS($1:$1,$5:$5,1))&amp;":"&amp;ADDRESS($P124,CE$1)),
INDIRECT("rBP!"&amp;ADDRESS($S124,SUMIFS(rBP!$1:$1,rBP!$5:$5,MAX(rBP!$5:$5)-CE$5+1))&amp;":"&amp;ADDRESS($S124,SUMIFS(rBP!$1:$1,rBP!$5:$5,MAX(rBP!$5:$5))))))</f>
        <v>0</v>
      </c>
      <c r="CF124" s="69">
        <f ca="1">IF(CF$5="",0,SUMPRODUCT(
INDIRECT(ADDRESS($P124,SUMIFS($1:$1,$5:$5,1))&amp;":"&amp;ADDRESS($P124,CF$1)),
INDIRECT("rBP!"&amp;ADDRESS($S124,SUMIFS(rBP!$1:$1,rBP!$5:$5,MAX(rBP!$5:$5)-CF$5+1))&amp;":"&amp;ADDRESS($S124,SUMIFS(rBP!$1:$1,rBP!$5:$5,MAX(rBP!$5:$5))))))</f>
        <v>0</v>
      </c>
      <c r="CG124" s="69">
        <f ca="1">IF(CG$5="",0,SUMPRODUCT(
INDIRECT(ADDRESS($P124,SUMIFS($1:$1,$5:$5,1))&amp;":"&amp;ADDRESS($P124,CG$1)),
INDIRECT("rBP!"&amp;ADDRESS($S124,SUMIFS(rBP!$1:$1,rBP!$5:$5,MAX(rBP!$5:$5)-CG$5+1))&amp;":"&amp;ADDRESS($S124,SUMIFS(rBP!$1:$1,rBP!$5:$5,MAX(rBP!$5:$5))))))</f>
        <v>0</v>
      </c>
      <c r="CH124" s="69">
        <f ca="1">IF(CH$5="",0,SUMPRODUCT(
INDIRECT(ADDRESS($P124,SUMIFS($1:$1,$5:$5,1))&amp;":"&amp;ADDRESS($P124,CH$1)),
INDIRECT("rBP!"&amp;ADDRESS($S124,SUMIFS(rBP!$1:$1,rBP!$5:$5,MAX(rBP!$5:$5)-CH$5+1))&amp;":"&amp;ADDRESS($S124,SUMIFS(rBP!$1:$1,rBP!$5:$5,MAX(rBP!$5:$5))))))</f>
        <v>0</v>
      </c>
      <c r="CI124" s="69">
        <f ca="1">IF(CI$5="",0,SUMPRODUCT(
INDIRECT(ADDRESS($P124,SUMIFS($1:$1,$5:$5,1))&amp;":"&amp;ADDRESS($P124,CI$1)),
INDIRECT("rBP!"&amp;ADDRESS($S124,SUMIFS(rBP!$1:$1,rBP!$5:$5,MAX(rBP!$5:$5)-CI$5+1))&amp;":"&amp;ADDRESS($S124,SUMIFS(rBP!$1:$1,rBP!$5:$5,MAX(rBP!$5:$5))))))</f>
        <v>0</v>
      </c>
      <c r="CJ124" s="69">
        <f ca="1">IF(CJ$5="",0,SUMPRODUCT(
INDIRECT(ADDRESS($P124,SUMIFS($1:$1,$5:$5,1))&amp;":"&amp;ADDRESS($P124,CJ$1)),
INDIRECT("rBP!"&amp;ADDRESS($S124,SUMIFS(rBP!$1:$1,rBP!$5:$5,MAX(rBP!$5:$5)-CJ$5+1))&amp;":"&amp;ADDRESS($S124,SUMIFS(rBP!$1:$1,rBP!$5:$5,MAX(rBP!$5:$5))))))</f>
        <v>0</v>
      </c>
      <c r="CK124" s="69">
        <f ca="1">IF(CK$5="",0,SUMPRODUCT(
INDIRECT(ADDRESS($P124,SUMIFS($1:$1,$5:$5,1))&amp;":"&amp;ADDRESS($P124,CK$1)),
INDIRECT("rBP!"&amp;ADDRESS($S124,SUMIFS(rBP!$1:$1,rBP!$5:$5,MAX(rBP!$5:$5)-CK$5+1))&amp;":"&amp;ADDRESS($S124,SUMIFS(rBP!$1:$1,rBP!$5:$5,MAX(rBP!$5:$5))))))</f>
        <v>0</v>
      </c>
      <c r="CL124" s="69">
        <f ca="1">IF(CL$5="",0,SUMPRODUCT(
INDIRECT(ADDRESS($P124,SUMIFS($1:$1,$5:$5,1))&amp;":"&amp;ADDRESS($P124,CL$1)),
INDIRECT("rBP!"&amp;ADDRESS($S124,SUMIFS(rBP!$1:$1,rBP!$5:$5,MAX(rBP!$5:$5)-CL$5+1))&amp;":"&amp;ADDRESS($S124,SUMIFS(rBP!$1:$1,rBP!$5:$5,MAX(rBP!$5:$5))))))</f>
        <v>0</v>
      </c>
      <c r="CM124" s="69">
        <f ca="1">IF(CM$5="",0,SUMPRODUCT(
INDIRECT(ADDRESS($P124,SUMIFS($1:$1,$5:$5,1))&amp;":"&amp;ADDRESS($P124,CM$1)),
INDIRECT("rBP!"&amp;ADDRESS($S124,SUMIFS(rBP!$1:$1,rBP!$5:$5,MAX(rBP!$5:$5)-CM$5+1))&amp;":"&amp;ADDRESS($S124,SUMIFS(rBP!$1:$1,rBP!$5:$5,MAX(rBP!$5:$5))))))</f>
        <v>0</v>
      </c>
      <c r="CN124" s="69">
        <f ca="1">IF(CN$5="",0,SUMPRODUCT(
INDIRECT(ADDRESS($P124,SUMIFS($1:$1,$5:$5,1))&amp;":"&amp;ADDRESS($P124,CN$1)),
INDIRECT("rBP!"&amp;ADDRESS($S124,SUMIFS(rBP!$1:$1,rBP!$5:$5,MAX(rBP!$5:$5)-CN$5+1))&amp;":"&amp;ADDRESS($S124,SUMIFS(rBP!$1:$1,rBP!$5:$5,MAX(rBP!$5:$5))))))</f>
        <v>0</v>
      </c>
      <c r="CO124" s="69">
        <f ca="1">IF(CO$5="",0,SUMPRODUCT(
INDIRECT(ADDRESS($P124,SUMIFS($1:$1,$5:$5,1))&amp;":"&amp;ADDRESS($P124,CO$1)),
INDIRECT("rBP!"&amp;ADDRESS($S124,SUMIFS(rBP!$1:$1,rBP!$5:$5,MAX(rBP!$5:$5)-CO$5+1))&amp;":"&amp;ADDRESS($S124,SUMIFS(rBP!$1:$1,rBP!$5:$5,MAX(rBP!$5:$5))))))</f>
        <v>0</v>
      </c>
      <c r="CP124" s="69">
        <f ca="1">IF(CP$5="",0,SUMPRODUCT(
INDIRECT(ADDRESS($P124,SUMIFS($1:$1,$5:$5,1))&amp;":"&amp;ADDRESS($P124,CP$1)),
INDIRECT("rBP!"&amp;ADDRESS($S124,SUMIFS(rBP!$1:$1,rBP!$5:$5,MAX(rBP!$5:$5)-CP$5+1))&amp;":"&amp;ADDRESS($S124,SUMIFS(rBP!$1:$1,rBP!$5:$5,MAX(rBP!$5:$5))))))</f>
        <v>0</v>
      </c>
      <c r="CQ124" s="69">
        <f ca="1">IF(CQ$5="",0,SUMPRODUCT(
INDIRECT(ADDRESS($P124,SUMIFS($1:$1,$5:$5,1))&amp;":"&amp;ADDRESS($P124,CQ$1)),
INDIRECT("rBP!"&amp;ADDRESS($S124,SUMIFS(rBP!$1:$1,rBP!$5:$5,MAX(rBP!$5:$5)-CQ$5+1))&amp;":"&amp;ADDRESS($S124,SUMIFS(rBP!$1:$1,rBP!$5:$5,MAX(rBP!$5:$5))))))</f>
        <v>0</v>
      </c>
      <c r="CR124" s="69">
        <f ca="1">IF(CR$5="",0,SUMPRODUCT(
INDIRECT(ADDRESS($P124,SUMIFS($1:$1,$5:$5,1))&amp;":"&amp;ADDRESS($P124,CR$1)),
INDIRECT("rBP!"&amp;ADDRESS($S124,SUMIFS(rBP!$1:$1,rBP!$5:$5,MAX(rBP!$5:$5)-CR$5+1))&amp;":"&amp;ADDRESS($S124,SUMIFS(rBP!$1:$1,rBP!$5:$5,MAX(rBP!$5:$5))))))</f>
        <v>0</v>
      </c>
      <c r="CS124" s="69">
        <f ca="1">IF(CS$5="",0,SUMPRODUCT(
INDIRECT(ADDRESS($P124,SUMIFS($1:$1,$5:$5,1))&amp;":"&amp;ADDRESS($P124,CS$1)),
INDIRECT("rBP!"&amp;ADDRESS($S124,SUMIFS(rBP!$1:$1,rBP!$5:$5,MAX(rBP!$5:$5)-CS$5+1))&amp;":"&amp;ADDRESS($S124,SUMIFS(rBP!$1:$1,rBP!$5:$5,MAX(rBP!$5:$5))))))</f>
        <v>0</v>
      </c>
      <c r="CT124" s="69">
        <f ca="1">IF(CT$5="",0,SUMPRODUCT(
INDIRECT(ADDRESS($P124,SUMIFS($1:$1,$5:$5,1))&amp;":"&amp;ADDRESS($P124,CT$1)),
INDIRECT("rBP!"&amp;ADDRESS($S124,SUMIFS(rBP!$1:$1,rBP!$5:$5,MAX(rBP!$5:$5)-CT$5+1))&amp;":"&amp;ADDRESS($S124,SUMIFS(rBP!$1:$1,rBP!$5:$5,MAX(rBP!$5:$5))))))</f>
        <v>0</v>
      </c>
    </row>
    <row r="125" spans="1:98" s="27" customFormat="1" ht="12" x14ac:dyDescent="0.25">
      <c r="A125" s="26">
        <f>ROW()</f>
        <v>125</v>
      </c>
      <c r="E125" s="24"/>
      <c r="F125" s="66" t="str">
        <f>F120</f>
        <v>Себестоимость продаж в натуральных величинах</v>
      </c>
      <c r="G125" s="27" t="str">
        <f>BP!$F$24</f>
        <v>Вн.пр-во</v>
      </c>
      <c r="M125" s="2" t="str">
        <f>BP!$M$24</f>
        <v>шт</v>
      </c>
      <c r="P125" s="71">
        <f t="shared" si="16"/>
        <v>7</v>
      </c>
      <c r="R125" s="24"/>
      <c r="S125" s="71">
        <f>BP!$A181</f>
        <v>181</v>
      </c>
      <c r="T125" s="67"/>
      <c r="U125" s="67"/>
      <c r="V125" s="75"/>
      <c r="W125" s="29">
        <f ca="1">SUM(INDIRECT(ADDRESS(ROW(),SUMIFS($1:$1,$5:$5,1))):INDIRECT(ADDRESS(ROW(),SUMIFS($1:$1,$5:$5,MAX($5:$5)))))</f>
        <v>698369.2</v>
      </c>
      <c r="X125" s="67"/>
      <c r="Y125" s="67"/>
      <c r="Z125" s="69">
        <f ca="1">IF(Z$5="",0,SUMPRODUCT(
INDIRECT(ADDRESS($P125,SUMIFS($1:$1,$5:$5,1))&amp;":"&amp;ADDRESS($P125,Z$1)),
INDIRECT("rBP!"&amp;ADDRESS($S125,SUMIFS(rBP!$1:$1,rBP!$5:$5,MAX(rBP!$5:$5)-Z$5+1))&amp;":"&amp;ADDRESS($S125,SUMIFS(rBP!$1:$1,rBP!$5:$5,MAX(rBP!$5:$5))))))</f>
        <v>0</v>
      </c>
      <c r="AA125" s="69">
        <f ca="1">IF(AA$5="",0,SUMPRODUCT(
INDIRECT(ADDRESS($P125,SUMIFS($1:$1,$5:$5,1))&amp;":"&amp;ADDRESS($P125,AA$1)),
INDIRECT("rBP!"&amp;ADDRESS($S125,SUMIFS(rBP!$1:$1,rBP!$5:$5,MAX(rBP!$5:$5)-AA$5+1))&amp;":"&amp;ADDRESS($S125,SUMIFS(rBP!$1:$1,rBP!$5:$5,MAX(rBP!$5:$5))))))</f>
        <v>0</v>
      </c>
      <c r="AB125" s="69">
        <f ca="1">IF(AB$5="",0,SUMPRODUCT(
INDIRECT(ADDRESS($P125,SUMIFS($1:$1,$5:$5,1))&amp;":"&amp;ADDRESS($P125,AB$1)),
INDIRECT("rBP!"&amp;ADDRESS($S125,SUMIFS(rBP!$1:$1,rBP!$5:$5,MAX(rBP!$5:$5)-AB$5+1))&amp;":"&amp;ADDRESS($S125,SUMIFS(rBP!$1:$1,rBP!$5:$5,MAX(rBP!$5:$5))))))</f>
        <v>0</v>
      </c>
      <c r="AC125" s="69">
        <f ca="1">IF(AC$5="",0,SUMPRODUCT(
INDIRECT(ADDRESS($P125,SUMIFS($1:$1,$5:$5,1))&amp;":"&amp;ADDRESS($P125,AC$1)),
INDIRECT("rBP!"&amp;ADDRESS($S125,SUMIFS(rBP!$1:$1,rBP!$5:$5,MAX(rBP!$5:$5)-AC$5+1))&amp;":"&amp;ADDRESS($S125,SUMIFS(rBP!$1:$1,rBP!$5:$5,MAX(rBP!$5:$5))))))</f>
        <v>0</v>
      </c>
      <c r="AD125" s="69">
        <f ca="1">IF(AD$5="",0,SUMPRODUCT(
INDIRECT(ADDRESS($P125,SUMIFS($1:$1,$5:$5,1))&amp;":"&amp;ADDRESS($P125,AD$1)),
INDIRECT("rBP!"&amp;ADDRESS($S125,SUMIFS(rBP!$1:$1,rBP!$5:$5,MAX(rBP!$5:$5)-AD$5+1))&amp;":"&amp;ADDRESS($S125,SUMIFS(rBP!$1:$1,rBP!$5:$5,MAX(rBP!$5:$5))))))</f>
        <v>0</v>
      </c>
      <c r="AE125" s="69">
        <f ca="1">IF(AE$5="",0,SUMPRODUCT(
INDIRECT(ADDRESS($P125,SUMIFS($1:$1,$5:$5,1))&amp;":"&amp;ADDRESS($P125,AE$1)),
INDIRECT("rBP!"&amp;ADDRESS($S125,SUMIFS(rBP!$1:$1,rBP!$5:$5,MAX(rBP!$5:$5)-AE$5+1))&amp;":"&amp;ADDRESS($S125,SUMIFS(rBP!$1:$1,rBP!$5:$5,MAX(rBP!$5:$5))))))</f>
        <v>0</v>
      </c>
      <c r="AF125" s="69">
        <f ca="1">IF(AF$5="",0,SUMPRODUCT(
INDIRECT(ADDRESS($P125,SUMIFS($1:$1,$5:$5,1))&amp;":"&amp;ADDRESS($P125,AF$1)),
INDIRECT("rBP!"&amp;ADDRESS($S125,SUMIFS(rBP!$1:$1,rBP!$5:$5,MAX(rBP!$5:$5)-AF$5+1))&amp;":"&amp;ADDRESS($S125,SUMIFS(rBP!$1:$1,rBP!$5:$5,MAX(rBP!$5:$5))))))</f>
        <v>0</v>
      </c>
      <c r="AG125" s="69">
        <f ca="1">IF(AG$5="",0,SUMPRODUCT(
INDIRECT(ADDRESS($P125,SUMIFS($1:$1,$5:$5,1))&amp;":"&amp;ADDRESS($P125,AG$1)),
INDIRECT("rBP!"&amp;ADDRESS($S125,SUMIFS(rBP!$1:$1,rBP!$5:$5,MAX(rBP!$5:$5)-AG$5+1))&amp;":"&amp;ADDRESS($S125,SUMIFS(rBP!$1:$1,rBP!$5:$5,MAX(rBP!$5:$5))))))</f>
        <v>0</v>
      </c>
      <c r="AH125" s="69">
        <f ca="1">IF(AH$5="",0,SUMPRODUCT(
INDIRECT(ADDRESS($P125,SUMIFS($1:$1,$5:$5,1))&amp;":"&amp;ADDRESS($P125,AH$1)),
INDIRECT("rBP!"&amp;ADDRESS($S125,SUMIFS(rBP!$1:$1,rBP!$5:$5,MAX(rBP!$5:$5)-AH$5+1))&amp;":"&amp;ADDRESS($S125,SUMIFS(rBP!$1:$1,rBP!$5:$5,MAX(rBP!$5:$5))))))</f>
        <v>4</v>
      </c>
      <c r="AI125" s="69">
        <f ca="1">IF(AI$5="",0,SUMPRODUCT(
INDIRECT(ADDRESS($P125,SUMIFS($1:$1,$5:$5,1))&amp;":"&amp;ADDRESS($P125,AI$1)),
INDIRECT("rBP!"&amp;ADDRESS($S125,SUMIFS(rBP!$1:$1,rBP!$5:$5,MAX(rBP!$5:$5)-AI$5+1))&amp;":"&amp;ADDRESS($S125,SUMIFS(rBP!$1:$1,rBP!$5:$5,MAX(rBP!$5:$5))))))</f>
        <v>36</v>
      </c>
      <c r="AJ125" s="69">
        <f ca="1">IF(AJ$5="",0,SUMPRODUCT(
INDIRECT(ADDRESS($P125,SUMIFS($1:$1,$5:$5,1))&amp;":"&amp;ADDRESS($P125,AJ$1)),
INDIRECT("rBP!"&amp;ADDRESS($S125,SUMIFS(rBP!$1:$1,rBP!$5:$5,MAX(rBP!$5:$5)-AJ$5+1))&amp;":"&amp;ADDRESS($S125,SUMIFS(rBP!$1:$1,rBP!$5:$5,MAX(rBP!$5:$5))))))</f>
        <v>118.8</v>
      </c>
      <c r="AK125" s="69">
        <f ca="1">IF(AK$5="",0,SUMPRODUCT(
INDIRECT(ADDRESS($P125,SUMIFS($1:$1,$5:$5,1))&amp;":"&amp;ADDRESS($P125,AK$1)),
INDIRECT("rBP!"&amp;ADDRESS($S125,SUMIFS(rBP!$1:$1,rBP!$5:$5,MAX(rBP!$5:$5)-AK$5+1))&amp;":"&amp;ADDRESS($S125,SUMIFS(rBP!$1:$1,rBP!$5:$5,MAX(rBP!$5:$5))))))</f>
        <v>230.1</v>
      </c>
      <c r="AL125" s="69">
        <f ca="1">IF(AL$5="",0,SUMPRODUCT(
INDIRECT(ADDRESS($P125,SUMIFS($1:$1,$5:$5,1))&amp;":"&amp;ADDRESS($P125,AL$1)),
INDIRECT("rBP!"&amp;ADDRESS($S125,SUMIFS(rBP!$1:$1,rBP!$5:$5,MAX(rBP!$5:$5)-AL$5+1))&amp;":"&amp;ADDRESS($S125,SUMIFS(rBP!$1:$1,rBP!$5:$5,MAX(rBP!$5:$5))))))</f>
        <v>354.2</v>
      </c>
      <c r="AM125" s="69">
        <f ca="1">IF(AM$5="",0,SUMPRODUCT(
INDIRECT(ADDRESS($P125,SUMIFS($1:$1,$5:$5,1))&amp;":"&amp;ADDRESS($P125,AM$1)),
INDIRECT("rBP!"&amp;ADDRESS($S125,SUMIFS(rBP!$1:$1,rBP!$5:$5,MAX(rBP!$5:$5)-AM$5+1))&amp;":"&amp;ADDRESS($S125,SUMIFS(rBP!$1:$1,rBP!$5:$5,MAX(rBP!$5:$5))))))</f>
        <v>481.09000000000003</v>
      </c>
      <c r="AN125" s="69">
        <f ca="1">IF(AN$5="",0,SUMPRODUCT(
INDIRECT(ADDRESS($P125,SUMIFS($1:$1,$5:$5,1))&amp;":"&amp;ADDRESS($P125,AN$1)),
INDIRECT("rBP!"&amp;ADDRESS($S125,SUMIFS(rBP!$1:$1,rBP!$5:$5,MAX(rBP!$5:$5)-AN$5+1))&amp;":"&amp;ADDRESS($S125,SUMIFS(rBP!$1:$1,rBP!$5:$5,MAX(rBP!$5:$5))))))</f>
        <v>657.99</v>
      </c>
      <c r="AO125" s="69">
        <f ca="1">IF(AO$5="",0,SUMPRODUCT(
INDIRECT(ADDRESS($P125,SUMIFS($1:$1,$5:$5,1))&amp;":"&amp;ADDRESS($P125,AO$1)),
INDIRECT("rBP!"&amp;ADDRESS($S125,SUMIFS(rBP!$1:$1,rBP!$5:$5,MAX(rBP!$5:$5)-AO$5+1))&amp;":"&amp;ADDRESS($S125,SUMIFS(rBP!$1:$1,rBP!$5:$5,MAX(rBP!$5:$5))))))</f>
        <v>1012.4200000000001</v>
      </c>
      <c r="AP125" s="69">
        <f ca="1">IF(AP$5="",0,SUMPRODUCT(
INDIRECT(ADDRESS($P125,SUMIFS($1:$1,$5:$5,1))&amp;":"&amp;ADDRESS($P125,AP$1)),
INDIRECT("rBP!"&amp;ADDRESS($S125,SUMIFS(rBP!$1:$1,rBP!$5:$5,MAX(rBP!$5:$5)-AP$5+1))&amp;":"&amp;ADDRESS($S125,SUMIFS(rBP!$1:$1,rBP!$5:$5,MAX(rBP!$5:$5))))))</f>
        <v>1621.8100000000002</v>
      </c>
      <c r="AQ125" s="69">
        <f ca="1">IF(AQ$5="",0,SUMPRODUCT(
INDIRECT(ADDRESS($P125,SUMIFS($1:$1,$5:$5,1))&amp;":"&amp;ADDRESS($P125,AQ$1)),
INDIRECT("rBP!"&amp;ADDRESS($S125,SUMIFS(rBP!$1:$1,rBP!$5:$5,MAX(rBP!$5:$5)-AQ$5+1))&amp;":"&amp;ADDRESS($S125,SUMIFS(rBP!$1:$1,rBP!$5:$5,MAX(rBP!$5:$5))))))</f>
        <v>2525.91</v>
      </c>
      <c r="AR125" s="69">
        <f ca="1">IF(AR$5="",0,SUMPRODUCT(
INDIRECT(ADDRESS($P125,SUMIFS($1:$1,$5:$5,1))&amp;":"&amp;ADDRESS($P125,AR$1)),
INDIRECT("rBP!"&amp;ADDRESS($S125,SUMIFS(rBP!$1:$1,rBP!$5:$5,MAX(rBP!$5:$5)-AR$5+1))&amp;":"&amp;ADDRESS($S125,SUMIFS(rBP!$1:$1,rBP!$5:$5,MAX(rBP!$5:$5))))))</f>
        <v>3712.9850000000001</v>
      </c>
      <c r="AS125" s="69">
        <f ca="1">IF(AS$5="",0,SUMPRODUCT(
INDIRECT(ADDRESS($P125,SUMIFS($1:$1,$5:$5,1))&amp;":"&amp;ADDRESS($P125,AS$1)),
INDIRECT("rBP!"&amp;ADDRESS($S125,SUMIFS(rBP!$1:$1,rBP!$5:$5,MAX(rBP!$5:$5)-AS$5+1))&amp;":"&amp;ADDRESS($S125,SUMIFS(rBP!$1:$1,rBP!$5:$5,MAX(rBP!$5:$5))))))</f>
        <v>5111.96</v>
      </c>
      <c r="AT125" s="69">
        <f ca="1">IF(AT$5="",0,SUMPRODUCT(
INDIRECT(ADDRESS($P125,SUMIFS($1:$1,$5:$5,1))&amp;":"&amp;ADDRESS($P125,AT$1)),
INDIRECT("rBP!"&amp;ADDRESS($S125,SUMIFS(rBP!$1:$1,rBP!$5:$5,MAX(rBP!$5:$5)-AT$5+1))&amp;":"&amp;ADDRESS($S125,SUMIFS(rBP!$1:$1,rBP!$5:$5,MAX(rBP!$5:$5))))))</f>
        <v>6652.16</v>
      </c>
      <c r="AU125" s="69">
        <f ca="1">IF(AU$5="",0,SUMPRODUCT(
INDIRECT(ADDRESS($P125,SUMIFS($1:$1,$5:$5,1))&amp;":"&amp;ADDRESS($P125,AU$1)),
INDIRECT("rBP!"&amp;ADDRESS($S125,SUMIFS(rBP!$1:$1,rBP!$5:$5,MAX(rBP!$5:$5)-AU$5+1))&amp;":"&amp;ADDRESS($S125,SUMIFS(rBP!$1:$1,rBP!$5:$5,MAX(rBP!$5:$5))))))</f>
        <v>8276.67</v>
      </c>
      <c r="AV125" s="69">
        <f ca="1">IF(AV$5="",0,SUMPRODUCT(
INDIRECT(ADDRESS($P125,SUMIFS($1:$1,$5:$5,1))&amp;":"&amp;ADDRESS($P125,AV$1)),
INDIRECT("rBP!"&amp;ADDRESS($S125,SUMIFS(rBP!$1:$1,rBP!$5:$5,MAX(rBP!$5:$5)-AV$5+1))&amp;":"&amp;ADDRESS($S125,SUMIFS(rBP!$1:$1,rBP!$5:$5,MAX(rBP!$5:$5))))))</f>
        <v>9947.2400000000016</v>
      </c>
      <c r="AW125" s="69">
        <f ca="1">IF(AW$5="",0,SUMPRODUCT(
INDIRECT(ADDRESS($P125,SUMIFS($1:$1,$5:$5,1))&amp;":"&amp;ADDRESS($P125,AW$1)),
INDIRECT("rBP!"&amp;ADDRESS($S125,SUMIFS(rBP!$1:$1,rBP!$5:$5,MAX(rBP!$5:$5)-AW$5+1))&amp;":"&amp;ADDRESS($S125,SUMIFS(rBP!$1:$1,rBP!$5:$5,MAX(rBP!$5:$5))))))</f>
        <v>11641.065000000001</v>
      </c>
      <c r="AX125" s="69">
        <f ca="1">IF(AX$5="",0,SUMPRODUCT(
INDIRECT(ADDRESS($P125,SUMIFS($1:$1,$5:$5,1))&amp;":"&amp;ADDRESS($P125,AX$1)),
INDIRECT("rBP!"&amp;ADDRESS($S125,SUMIFS(rBP!$1:$1,rBP!$5:$5,MAX(rBP!$5:$5)-AX$5+1))&amp;":"&amp;ADDRESS($S125,SUMIFS(rBP!$1:$1,rBP!$5:$5,MAX(rBP!$5:$5))))))</f>
        <v>13344.85</v>
      </c>
      <c r="AY125" s="69">
        <f ca="1">IF(AY$5="",0,SUMPRODUCT(
INDIRECT(ADDRESS($P125,SUMIFS($1:$1,$5:$5,1))&amp;":"&amp;ADDRESS($P125,AY$1)),
INDIRECT("rBP!"&amp;ADDRESS($S125,SUMIFS(rBP!$1:$1,rBP!$5:$5,MAX(rBP!$5:$5)-AY$5+1))&amp;":"&amp;ADDRESS($S125,SUMIFS(rBP!$1:$1,rBP!$5:$5,MAX(rBP!$5:$5))))))</f>
        <v>15052.75</v>
      </c>
      <c r="AZ125" s="69">
        <f ca="1">IF(AZ$5="",0,SUMPRODUCT(
INDIRECT(ADDRESS($P125,SUMIFS($1:$1,$5:$5,1))&amp;":"&amp;ADDRESS($P125,AZ$1)),
INDIRECT("rBP!"&amp;ADDRESS($S125,SUMIFS(rBP!$1:$1,rBP!$5:$5,MAX(rBP!$5:$5)-AZ$5+1))&amp;":"&amp;ADDRESS($S125,SUMIFS(rBP!$1:$1,rBP!$5:$5,MAX(rBP!$5:$5))))))</f>
        <v>16762.174999999999</v>
      </c>
      <c r="BA125" s="69">
        <f ca="1">IF(BA$5="",0,SUMPRODUCT(
INDIRECT(ADDRESS($P125,SUMIFS($1:$1,$5:$5,1))&amp;":"&amp;ADDRESS($P125,BA$1)),
INDIRECT("rBP!"&amp;ADDRESS($S125,SUMIFS(rBP!$1:$1,rBP!$5:$5,MAX(rBP!$5:$5)-BA$5+1))&amp;":"&amp;ADDRESS($S125,SUMIFS(rBP!$1:$1,rBP!$5:$5,MAX(rBP!$5:$5))))))</f>
        <v>18472.025000000001</v>
      </c>
      <c r="BB125" s="69">
        <f ca="1">IF(BB$5="",0,SUMPRODUCT(
INDIRECT(ADDRESS($P125,SUMIFS($1:$1,$5:$5,1))&amp;":"&amp;ADDRESS($P125,BB$1)),
INDIRECT("rBP!"&amp;ADDRESS($S125,SUMIFS(rBP!$1:$1,rBP!$5:$5,MAX(rBP!$5:$5)-BB$5+1))&amp;":"&amp;ADDRESS($S125,SUMIFS(rBP!$1:$1,rBP!$5:$5,MAX(rBP!$5:$5))))))</f>
        <v>20182</v>
      </c>
      <c r="BC125" s="69">
        <f ca="1">IF(BC$5="",0,SUMPRODUCT(
INDIRECT(ADDRESS($P125,SUMIFS($1:$1,$5:$5,1))&amp;":"&amp;ADDRESS($P125,BC$1)),
INDIRECT("rBP!"&amp;ADDRESS($S125,SUMIFS(rBP!$1:$1,rBP!$5:$5,MAX(rBP!$5:$5)-BC$5+1))&amp;":"&amp;ADDRESS($S125,SUMIFS(rBP!$1:$1,rBP!$5:$5,MAX(rBP!$5:$5))))))</f>
        <v>21892</v>
      </c>
      <c r="BD125" s="69">
        <f ca="1">IF(BD$5="",0,SUMPRODUCT(
INDIRECT(ADDRESS($P125,SUMIFS($1:$1,$5:$5,1))&amp;":"&amp;ADDRESS($P125,BD$1)),
INDIRECT("rBP!"&amp;ADDRESS($S125,SUMIFS(rBP!$1:$1,rBP!$5:$5,MAX(rBP!$5:$5)-BD$5+1))&amp;":"&amp;ADDRESS($S125,SUMIFS(rBP!$1:$1,rBP!$5:$5,MAX(rBP!$5:$5))))))</f>
        <v>23602</v>
      </c>
      <c r="BE125" s="69">
        <f ca="1">IF(BE$5="",0,SUMPRODUCT(
INDIRECT(ADDRESS($P125,SUMIFS($1:$1,$5:$5,1))&amp;":"&amp;ADDRESS($P125,BE$1)),
INDIRECT("rBP!"&amp;ADDRESS($S125,SUMIFS(rBP!$1:$1,rBP!$5:$5,MAX(rBP!$5:$5)-BE$5+1))&amp;":"&amp;ADDRESS($S125,SUMIFS(rBP!$1:$1,rBP!$5:$5,MAX(rBP!$5:$5))))))</f>
        <v>25302</v>
      </c>
      <c r="BF125" s="69">
        <f ca="1">IF(BF$5="",0,SUMPRODUCT(
INDIRECT(ADDRESS($P125,SUMIFS($1:$1,$5:$5,1))&amp;":"&amp;ADDRESS($P125,BF$1)),
INDIRECT("rBP!"&amp;ADDRESS($S125,SUMIFS(rBP!$1:$1,rBP!$5:$5,MAX(rBP!$5:$5)-BF$5+1))&amp;":"&amp;ADDRESS($S125,SUMIFS(rBP!$1:$1,rBP!$5:$5,MAX(rBP!$5:$5))))))</f>
        <v>26922</v>
      </c>
      <c r="BG125" s="69">
        <f ca="1">IF(BG$5="",0,SUMPRODUCT(
INDIRECT(ADDRESS($P125,SUMIFS($1:$1,$5:$5,1))&amp;":"&amp;ADDRESS($P125,BG$1)),
INDIRECT("rBP!"&amp;ADDRESS($S125,SUMIFS(rBP!$1:$1,rBP!$5:$5,MAX(rBP!$5:$5)-BG$5+1))&amp;":"&amp;ADDRESS($S125,SUMIFS(rBP!$1:$1,rBP!$5:$5,MAX(rBP!$5:$5))))))</f>
        <v>28335</v>
      </c>
      <c r="BH125" s="69">
        <f ca="1">IF(BH$5="",0,SUMPRODUCT(
INDIRECT(ADDRESS($P125,SUMIFS($1:$1,$5:$5,1))&amp;":"&amp;ADDRESS($P125,BH$1)),
INDIRECT("rBP!"&amp;ADDRESS($S125,SUMIFS(rBP!$1:$1,rBP!$5:$5,MAX(rBP!$5:$5)-BH$5+1))&amp;":"&amp;ADDRESS($S125,SUMIFS(rBP!$1:$1,rBP!$5:$5,MAX(rBP!$5:$5))))))</f>
        <v>29469.75</v>
      </c>
      <c r="BI125" s="69">
        <f ca="1">IF(BI$5="",0,SUMPRODUCT(
INDIRECT(ADDRESS($P125,SUMIFS($1:$1,$5:$5,1))&amp;":"&amp;ADDRESS($P125,BI$1)),
INDIRECT("rBP!"&amp;ADDRESS($S125,SUMIFS(rBP!$1:$1,rBP!$5:$5,MAX(rBP!$5:$5)-BI$5+1))&amp;":"&amp;ADDRESS($S125,SUMIFS(rBP!$1:$1,rBP!$5:$5,MAX(rBP!$5:$5))))))</f>
        <v>30294.25</v>
      </c>
      <c r="BJ125" s="69">
        <f ca="1">IF(BJ$5="",0,SUMPRODUCT(
INDIRECT(ADDRESS($P125,SUMIFS($1:$1,$5:$5,1))&amp;":"&amp;ADDRESS($P125,BJ$1)),
INDIRECT("rBP!"&amp;ADDRESS($S125,SUMIFS(rBP!$1:$1,rBP!$5:$5,MAX(rBP!$5:$5)-BJ$5+1))&amp;":"&amp;ADDRESS($S125,SUMIFS(rBP!$1:$1,rBP!$5:$5,MAX(rBP!$5:$5))))))</f>
        <v>30826.525000000001</v>
      </c>
      <c r="BK125" s="69">
        <f ca="1">IF(BK$5="",0,SUMPRODUCT(
INDIRECT(ADDRESS($P125,SUMIFS($1:$1,$5:$5,1))&amp;":"&amp;ADDRESS($P125,BK$1)),
INDIRECT("rBP!"&amp;ADDRESS($S125,SUMIFS(rBP!$1:$1,rBP!$5:$5,MAX(rBP!$5:$5)-BK$5+1))&amp;":"&amp;ADDRESS($S125,SUMIFS(rBP!$1:$1,rBP!$5:$5,MAX(rBP!$5:$5))))))</f>
        <v>31141.55</v>
      </c>
      <c r="BL125" s="69">
        <f ca="1">IF(BL$5="",0,SUMPRODUCT(
INDIRECT(ADDRESS($P125,SUMIFS($1:$1,$5:$5,1))&amp;":"&amp;ADDRESS($P125,BL$1)),
INDIRECT("rBP!"&amp;ADDRESS($S125,SUMIFS(rBP!$1:$1,rBP!$5:$5,MAX(rBP!$5:$5)-BL$5+1))&amp;":"&amp;ADDRESS($S125,SUMIFS(rBP!$1:$1,rBP!$5:$5,MAX(rBP!$5:$5))))))</f>
        <v>31313</v>
      </c>
      <c r="BM125" s="69">
        <f ca="1">IF(BM$5="",0,SUMPRODUCT(
INDIRECT(ADDRESS($P125,SUMIFS($1:$1,$5:$5,1))&amp;":"&amp;ADDRESS($P125,BM$1)),
INDIRECT("rBP!"&amp;ADDRESS($S125,SUMIFS(rBP!$1:$1,rBP!$5:$5,MAX(rBP!$5:$5)-BM$5+1))&amp;":"&amp;ADDRESS($S125,SUMIFS(rBP!$1:$1,rBP!$5:$5,MAX(rBP!$5:$5))))))</f>
        <v>31399.100000000002</v>
      </c>
      <c r="BN125" s="69">
        <f ca="1">IF(BN$5="",0,SUMPRODUCT(
INDIRECT(ADDRESS($P125,SUMIFS($1:$1,$5:$5,1))&amp;":"&amp;ADDRESS($P125,BN$1)),
INDIRECT("rBP!"&amp;ADDRESS($S125,SUMIFS(rBP!$1:$1,rBP!$5:$5,MAX(rBP!$5:$5)-BN$5+1))&amp;":"&amp;ADDRESS($S125,SUMIFS(rBP!$1:$1,rBP!$5:$5,MAX(rBP!$5:$5))))))</f>
        <v>31438.7</v>
      </c>
      <c r="BO125" s="69">
        <f ca="1">IF(BO$5="",0,SUMPRODUCT(
INDIRECT(ADDRESS($P125,SUMIFS($1:$1,$5:$5,1))&amp;":"&amp;ADDRESS($P125,BO$1)),
INDIRECT("rBP!"&amp;ADDRESS($S125,SUMIFS(rBP!$1:$1,rBP!$5:$5,MAX(rBP!$5:$5)-BO$5+1))&amp;":"&amp;ADDRESS($S125,SUMIFS(rBP!$1:$1,rBP!$5:$5,MAX(rBP!$5:$5))))))</f>
        <v>31454.925000000003</v>
      </c>
      <c r="BP125" s="69">
        <f ca="1">IF(BP$5="",0,SUMPRODUCT(
INDIRECT(ADDRESS($P125,SUMIFS($1:$1,$5:$5,1))&amp;":"&amp;ADDRESS($P125,BP$1)),
INDIRECT("rBP!"&amp;ADDRESS($S125,SUMIFS(rBP!$1:$1,rBP!$5:$5,MAX(rBP!$5:$5)-BP$5+1))&amp;":"&amp;ADDRESS($S125,SUMIFS(rBP!$1:$1,rBP!$5:$5,MAX(rBP!$5:$5))))))</f>
        <v>31461.15</v>
      </c>
      <c r="BQ125" s="69">
        <f ca="1">IF(BQ$5="",0,SUMPRODUCT(
INDIRECT(ADDRESS($P125,SUMIFS($1:$1,$5:$5,1))&amp;":"&amp;ADDRESS($P125,BQ$1)),
INDIRECT("rBP!"&amp;ADDRESS($S125,SUMIFS(rBP!$1:$1,rBP!$5:$5,MAX(rBP!$5:$5)-BQ$5+1))&amp;":"&amp;ADDRESS($S125,SUMIFS(rBP!$1:$1,rBP!$5:$5,MAX(rBP!$5:$5))))))</f>
        <v>31463.250000000004</v>
      </c>
      <c r="BR125" s="69">
        <f ca="1">IF(BR$5="",0,SUMPRODUCT(
INDIRECT(ADDRESS($P125,SUMIFS($1:$1,$5:$5,1))&amp;":"&amp;ADDRESS($P125,BR$1)),
INDIRECT("rBP!"&amp;ADDRESS($S125,SUMIFS(rBP!$1:$1,rBP!$5:$5,MAX(rBP!$5:$5)-BR$5+1))&amp;":"&amp;ADDRESS($S125,SUMIFS(rBP!$1:$1,rBP!$5:$5,MAX(rBP!$5:$5))))))</f>
        <v>31463.825000000004</v>
      </c>
      <c r="BS125" s="69">
        <f ca="1">IF(BS$5="",0,SUMPRODUCT(
INDIRECT(ADDRESS($P125,SUMIFS($1:$1,$5:$5,1))&amp;":"&amp;ADDRESS($P125,BS$1)),
INDIRECT("rBP!"&amp;ADDRESS($S125,SUMIFS(rBP!$1:$1,rBP!$5:$5,MAX(rBP!$5:$5)-BS$5+1))&amp;":"&amp;ADDRESS($S125,SUMIFS(rBP!$1:$1,rBP!$5:$5,MAX(rBP!$5:$5))))))</f>
        <v>31463.975000000006</v>
      </c>
      <c r="BT125" s="69">
        <f ca="1">IF(BT$5="",0,SUMPRODUCT(
INDIRECT(ADDRESS($P125,SUMIFS($1:$1,$5:$5,1))&amp;":"&amp;ADDRESS($P125,BT$1)),
INDIRECT("rBP!"&amp;ADDRESS($S125,SUMIFS(rBP!$1:$1,rBP!$5:$5,MAX(rBP!$5:$5)-BT$5+1))&amp;":"&amp;ADDRESS($S125,SUMIFS(rBP!$1:$1,rBP!$5:$5,MAX(rBP!$5:$5))))))</f>
        <v>31464.000000000007</v>
      </c>
      <c r="BU125" s="69">
        <f ca="1">IF(BU$5="",0,SUMPRODUCT(
INDIRECT(ADDRESS($P125,SUMIFS($1:$1,$5:$5,1))&amp;":"&amp;ADDRESS($P125,BU$1)),
INDIRECT("rBP!"&amp;ADDRESS($S125,SUMIFS(rBP!$1:$1,rBP!$5:$5,MAX(rBP!$5:$5)-BU$5+1))&amp;":"&amp;ADDRESS($S125,SUMIFS(rBP!$1:$1,rBP!$5:$5,MAX(rBP!$5:$5))))))</f>
        <v>31464.000000000007</v>
      </c>
      <c r="BV125" s="69">
        <f ca="1">IF(BV$5="",0,SUMPRODUCT(
INDIRECT(ADDRESS($P125,SUMIFS($1:$1,$5:$5,1))&amp;":"&amp;ADDRESS($P125,BV$1)),
INDIRECT("rBP!"&amp;ADDRESS($S125,SUMIFS(rBP!$1:$1,rBP!$5:$5,MAX(rBP!$5:$5)-BV$5+1))&amp;":"&amp;ADDRESS($S125,SUMIFS(rBP!$1:$1,rBP!$5:$5,MAX(rBP!$5:$5))))))</f>
        <v>0</v>
      </c>
      <c r="BW125" s="69">
        <f ca="1">IF(BW$5="",0,SUMPRODUCT(
INDIRECT(ADDRESS($P125,SUMIFS($1:$1,$5:$5,1))&amp;":"&amp;ADDRESS($P125,BW$1)),
INDIRECT("rBP!"&amp;ADDRESS($S125,SUMIFS(rBP!$1:$1,rBP!$5:$5,MAX(rBP!$5:$5)-BW$5+1))&amp;":"&amp;ADDRESS($S125,SUMIFS(rBP!$1:$1,rBP!$5:$5,MAX(rBP!$5:$5))))))</f>
        <v>0</v>
      </c>
      <c r="BX125" s="69">
        <f ca="1">IF(BX$5="",0,SUMPRODUCT(
INDIRECT(ADDRESS($P125,SUMIFS($1:$1,$5:$5,1))&amp;":"&amp;ADDRESS($P125,BX$1)),
INDIRECT("rBP!"&amp;ADDRESS($S125,SUMIFS(rBP!$1:$1,rBP!$5:$5,MAX(rBP!$5:$5)-BX$5+1))&amp;":"&amp;ADDRESS($S125,SUMIFS(rBP!$1:$1,rBP!$5:$5,MAX(rBP!$5:$5))))))</f>
        <v>0</v>
      </c>
      <c r="BY125" s="69">
        <f ca="1">IF(BY$5="",0,SUMPRODUCT(
INDIRECT(ADDRESS($P125,SUMIFS($1:$1,$5:$5,1))&amp;":"&amp;ADDRESS($P125,BY$1)),
INDIRECT("rBP!"&amp;ADDRESS($S125,SUMIFS(rBP!$1:$1,rBP!$5:$5,MAX(rBP!$5:$5)-BY$5+1))&amp;":"&amp;ADDRESS($S125,SUMIFS(rBP!$1:$1,rBP!$5:$5,MAX(rBP!$5:$5))))))</f>
        <v>0</v>
      </c>
      <c r="BZ125" s="69">
        <f ca="1">IF(BZ$5="",0,SUMPRODUCT(
INDIRECT(ADDRESS($P125,SUMIFS($1:$1,$5:$5,1))&amp;":"&amp;ADDRESS($P125,BZ$1)),
INDIRECT("rBP!"&amp;ADDRESS($S125,SUMIFS(rBP!$1:$1,rBP!$5:$5,MAX(rBP!$5:$5)-BZ$5+1))&amp;":"&amp;ADDRESS($S125,SUMIFS(rBP!$1:$1,rBP!$5:$5,MAX(rBP!$5:$5))))))</f>
        <v>0</v>
      </c>
      <c r="CA125" s="69">
        <f ca="1">IF(CA$5="",0,SUMPRODUCT(
INDIRECT(ADDRESS($P125,SUMIFS($1:$1,$5:$5,1))&amp;":"&amp;ADDRESS($P125,CA$1)),
INDIRECT("rBP!"&amp;ADDRESS($S125,SUMIFS(rBP!$1:$1,rBP!$5:$5,MAX(rBP!$5:$5)-CA$5+1))&amp;":"&amp;ADDRESS($S125,SUMIFS(rBP!$1:$1,rBP!$5:$5,MAX(rBP!$5:$5))))))</f>
        <v>0</v>
      </c>
      <c r="CB125" s="69">
        <f ca="1">IF(CB$5="",0,SUMPRODUCT(
INDIRECT(ADDRESS($P125,SUMIFS($1:$1,$5:$5,1))&amp;":"&amp;ADDRESS($P125,CB$1)),
INDIRECT("rBP!"&amp;ADDRESS($S125,SUMIFS(rBP!$1:$1,rBP!$5:$5,MAX(rBP!$5:$5)-CB$5+1))&amp;":"&amp;ADDRESS($S125,SUMIFS(rBP!$1:$1,rBP!$5:$5,MAX(rBP!$5:$5))))))</f>
        <v>0</v>
      </c>
      <c r="CC125" s="69">
        <f ca="1">IF(CC$5="",0,SUMPRODUCT(
INDIRECT(ADDRESS($P125,SUMIFS($1:$1,$5:$5,1))&amp;":"&amp;ADDRESS($P125,CC$1)),
INDIRECT("rBP!"&amp;ADDRESS($S125,SUMIFS(rBP!$1:$1,rBP!$5:$5,MAX(rBP!$5:$5)-CC$5+1))&amp;":"&amp;ADDRESS($S125,SUMIFS(rBP!$1:$1,rBP!$5:$5,MAX(rBP!$5:$5))))))</f>
        <v>0</v>
      </c>
      <c r="CD125" s="69">
        <f ca="1">IF(CD$5="",0,SUMPRODUCT(
INDIRECT(ADDRESS($P125,SUMIFS($1:$1,$5:$5,1))&amp;":"&amp;ADDRESS($P125,CD$1)),
INDIRECT("rBP!"&amp;ADDRESS($S125,SUMIFS(rBP!$1:$1,rBP!$5:$5,MAX(rBP!$5:$5)-CD$5+1))&amp;":"&amp;ADDRESS($S125,SUMIFS(rBP!$1:$1,rBP!$5:$5,MAX(rBP!$5:$5))))))</f>
        <v>0</v>
      </c>
      <c r="CE125" s="69">
        <f ca="1">IF(CE$5="",0,SUMPRODUCT(
INDIRECT(ADDRESS($P125,SUMIFS($1:$1,$5:$5,1))&amp;":"&amp;ADDRESS($P125,CE$1)),
INDIRECT("rBP!"&amp;ADDRESS($S125,SUMIFS(rBP!$1:$1,rBP!$5:$5,MAX(rBP!$5:$5)-CE$5+1))&amp;":"&amp;ADDRESS($S125,SUMIFS(rBP!$1:$1,rBP!$5:$5,MAX(rBP!$5:$5))))))</f>
        <v>0</v>
      </c>
      <c r="CF125" s="69">
        <f ca="1">IF(CF$5="",0,SUMPRODUCT(
INDIRECT(ADDRESS($P125,SUMIFS($1:$1,$5:$5,1))&amp;":"&amp;ADDRESS($P125,CF$1)),
INDIRECT("rBP!"&amp;ADDRESS($S125,SUMIFS(rBP!$1:$1,rBP!$5:$5,MAX(rBP!$5:$5)-CF$5+1))&amp;":"&amp;ADDRESS($S125,SUMIFS(rBP!$1:$1,rBP!$5:$5,MAX(rBP!$5:$5))))))</f>
        <v>0</v>
      </c>
      <c r="CG125" s="69">
        <f ca="1">IF(CG$5="",0,SUMPRODUCT(
INDIRECT(ADDRESS($P125,SUMIFS($1:$1,$5:$5,1))&amp;":"&amp;ADDRESS($P125,CG$1)),
INDIRECT("rBP!"&amp;ADDRESS($S125,SUMIFS(rBP!$1:$1,rBP!$5:$5,MAX(rBP!$5:$5)-CG$5+1))&amp;":"&amp;ADDRESS($S125,SUMIFS(rBP!$1:$1,rBP!$5:$5,MAX(rBP!$5:$5))))))</f>
        <v>0</v>
      </c>
      <c r="CH125" s="69">
        <f ca="1">IF(CH$5="",0,SUMPRODUCT(
INDIRECT(ADDRESS($P125,SUMIFS($1:$1,$5:$5,1))&amp;":"&amp;ADDRESS($P125,CH$1)),
INDIRECT("rBP!"&amp;ADDRESS($S125,SUMIFS(rBP!$1:$1,rBP!$5:$5,MAX(rBP!$5:$5)-CH$5+1))&amp;":"&amp;ADDRESS($S125,SUMIFS(rBP!$1:$1,rBP!$5:$5,MAX(rBP!$5:$5))))))</f>
        <v>0</v>
      </c>
      <c r="CI125" s="69">
        <f ca="1">IF(CI$5="",0,SUMPRODUCT(
INDIRECT(ADDRESS($P125,SUMIFS($1:$1,$5:$5,1))&amp;":"&amp;ADDRESS($P125,CI$1)),
INDIRECT("rBP!"&amp;ADDRESS($S125,SUMIFS(rBP!$1:$1,rBP!$5:$5,MAX(rBP!$5:$5)-CI$5+1))&amp;":"&amp;ADDRESS($S125,SUMIFS(rBP!$1:$1,rBP!$5:$5,MAX(rBP!$5:$5))))))</f>
        <v>0</v>
      </c>
      <c r="CJ125" s="69">
        <f ca="1">IF(CJ$5="",0,SUMPRODUCT(
INDIRECT(ADDRESS($P125,SUMIFS($1:$1,$5:$5,1))&amp;":"&amp;ADDRESS($P125,CJ$1)),
INDIRECT("rBP!"&amp;ADDRESS($S125,SUMIFS(rBP!$1:$1,rBP!$5:$5,MAX(rBP!$5:$5)-CJ$5+1))&amp;":"&amp;ADDRESS($S125,SUMIFS(rBP!$1:$1,rBP!$5:$5,MAX(rBP!$5:$5))))))</f>
        <v>0</v>
      </c>
      <c r="CK125" s="69">
        <f ca="1">IF(CK$5="",0,SUMPRODUCT(
INDIRECT(ADDRESS($P125,SUMIFS($1:$1,$5:$5,1))&amp;":"&amp;ADDRESS($P125,CK$1)),
INDIRECT("rBP!"&amp;ADDRESS($S125,SUMIFS(rBP!$1:$1,rBP!$5:$5,MAX(rBP!$5:$5)-CK$5+1))&amp;":"&amp;ADDRESS($S125,SUMIFS(rBP!$1:$1,rBP!$5:$5,MAX(rBP!$5:$5))))))</f>
        <v>0</v>
      </c>
      <c r="CL125" s="69">
        <f ca="1">IF(CL$5="",0,SUMPRODUCT(
INDIRECT(ADDRESS($P125,SUMIFS($1:$1,$5:$5,1))&amp;":"&amp;ADDRESS($P125,CL$1)),
INDIRECT("rBP!"&amp;ADDRESS($S125,SUMIFS(rBP!$1:$1,rBP!$5:$5,MAX(rBP!$5:$5)-CL$5+1))&amp;":"&amp;ADDRESS($S125,SUMIFS(rBP!$1:$1,rBP!$5:$5,MAX(rBP!$5:$5))))))</f>
        <v>0</v>
      </c>
      <c r="CM125" s="69">
        <f ca="1">IF(CM$5="",0,SUMPRODUCT(
INDIRECT(ADDRESS($P125,SUMIFS($1:$1,$5:$5,1))&amp;":"&amp;ADDRESS($P125,CM$1)),
INDIRECT("rBP!"&amp;ADDRESS($S125,SUMIFS(rBP!$1:$1,rBP!$5:$5,MAX(rBP!$5:$5)-CM$5+1))&amp;":"&amp;ADDRESS($S125,SUMIFS(rBP!$1:$1,rBP!$5:$5,MAX(rBP!$5:$5))))))</f>
        <v>0</v>
      </c>
      <c r="CN125" s="69">
        <f ca="1">IF(CN$5="",0,SUMPRODUCT(
INDIRECT(ADDRESS($P125,SUMIFS($1:$1,$5:$5,1))&amp;":"&amp;ADDRESS($P125,CN$1)),
INDIRECT("rBP!"&amp;ADDRESS($S125,SUMIFS(rBP!$1:$1,rBP!$5:$5,MAX(rBP!$5:$5)-CN$5+1))&amp;":"&amp;ADDRESS($S125,SUMIFS(rBP!$1:$1,rBP!$5:$5,MAX(rBP!$5:$5))))))</f>
        <v>0</v>
      </c>
      <c r="CO125" s="69">
        <f ca="1">IF(CO$5="",0,SUMPRODUCT(
INDIRECT(ADDRESS($P125,SUMIFS($1:$1,$5:$5,1))&amp;":"&amp;ADDRESS($P125,CO$1)),
INDIRECT("rBP!"&amp;ADDRESS($S125,SUMIFS(rBP!$1:$1,rBP!$5:$5,MAX(rBP!$5:$5)-CO$5+1))&amp;":"&amp;ADDRESS($S125,SUMIFS(rBP!$1:$1,rBP!$5:$5,MAX(rBP!$5:$5))))))</f>
        <v>0</v>
      </c>
      <c r="CP125" s="69">
        <f ca="1">IF(CP$5="",0,SUMPRODUCT(
INDIRECT(ADDRESS($P125,SUMIFS($1:$1,$5:$5,1))&amp;":"&amp;ADDRESS($P125,CP$1)),
INDIRECT("rBP!"&amp;ADDRESS($S125,SUMIFS(rBP!$1:$1,rBP!$5:$5,MAX(rBP!$5:$5)-CP$5+1))&amp;":"&amp;ADDRESS($S125,SUMIFS(rBP!$1:$1,rBP!$5:$5,MAX(rBP!$5:$5))))))</f>
        <v>0</v>
      </c>
      <c r="CQ125" s="69">
        <f ca="1">IF(CQ$5="",0,SUMPRODUCT(
INDIRECT(ADDRESS($P125,SUMIFS($1:$1,$5:$5,1))&amp;":"&amp;ADDRESS($P125,CQ$1)),
INDIRECT("rBP!"&amp;ADDRESS($S125,SUMIFS(rBP!$1:$1,rBP!$5:$5,MAX(rBP!$5:$5)-CQ$5+1))&amp;":"&amp;ADDRESS($S125,SUMIFS(rBP!$1:$1,rBP!$5:$5,MAX(rBP!$5:$5))))))</f>
        <v>0</v>
      </c>
      <c r="CR125" s="69">
        <f ca="1">IF(CR$5="",0,SUMPRODUCT(
INDIRECT(ADDRESS($P125,SUMIFS($1:$1,$5:$5,1))&amp;":"&amp;ADDRESS($P125,CR$1)),
INDIRECT("rBP!"&amp;ADDRESS($S125,SUMIFS(rBP!$1:$1,rBP!$5:$5,MAX(rBP!$5:$5)-CR$5+1))&amp;":"&amp;ADDRESS($S125,SUMIFS(rBP!$1:$1,rBP!$5:$5,MAX(rBP!$5:$5))))))</f>
        <v>0</v>
      </c>
      <c r="CS125" s="69">
        <f ca="1">IF(CS$5="",0,SUMPRODUCT(
INDIRECT(ADDRESS($P125,SUMIFS($1:$1,$5:$5,1))&amp;":"&amp;ADDRESS($P125,CS$1)),
INDIRECT("rBP!"&amp;ADDRESS($S125,SUMIFS(rBP!$1:$1,rBP!$5:$5,MAX(rBP!$5:$5)-CS$5+1))&amp;":"&amp;ADDRESS($S125,SUMIFS(rBP!$1:$1,rBP!$5:$5,MAX(rBP!$5:$5))))))</f>
        <v>0</v>
      </c>
      <c r="CT125" s="69">
        <f ca="1">IF(CT$5="",0,SUMPRODUCT(
INDIRECT(ADDRESS($P125,SUMIFS($1:$1,$5:$5,1))&amp;":"&amp;ADDRESS($P125,CT$1)),
INDIRECT("rBP!"&amp;ADDRESS($S125,SUMIFS(rBP!$1:$1,rBP!$5:$5,MAX(rBP!$5:$5)-CT$5+1))&amp;":"&amp;ADDRESS($S125,SUMIFS(rBP!$1:$1,rBP!$5:$5,MAX(rBP!$5:$5))))))</f>
        <v>0</v>
      </c>
    </row>
    <row r="126" spans="1:98" s="27" customFormat="1" ht="12" x14ac:dyDescent="0.25">
      <c r="A126" s="26">
        <f>ROW()</f>
        <v>126</v>
      </c>
      <c r="E126" s="24"/>
      <c r="F126" s="66" t="str">
        <f>F120</f>
        <v>Себестоимость продаж в натуральных величинах</v>
      </c>
      <c r="G126" s="27" t="str">
        <f>BP!$F$25</f>
        <v>Упаковка</v>
      </c>
      <c r="M126" s="2" t="str">
        <f>BP!$M$25</f>
        <v>компл</v>
      </c>
      <c r="P126" s="71">
        <f t="shared" si="16"/>
        <v>7</v>
      </c>
      <c r="R126" s="24"/>
      <c r="S126" s="71">
        <f>BP!$A182</f>
        <v>182</v>
      </c>
      <c r="T126" s="67"/>
      <c r="U126" s="67"/>
      <c r="V126" s="75"/>
      <c r="W126" s="29">
        <f ca="1">SUM(INDIRECT(ADDRESS(ROW(),SUMIFS($1:$1,$5:$5,1))):INDIRECT(ADDRESS(ROW(),SUMIFS($1:$1,$5:$5,MAX($5:$5)))))</f>
        <v>698369.2</v>
      </c>
      <c r="X126" s="67"/>
      <c r="Y126" s="67"/>
      <c r="Z126" s="69">
        <f ca="1">IF(Z$5="",0,SUMPRODUCT(
INDIRECT(ADDRESS($P126,SUMIFS($1:$1,$5:$5,1))&amp;":"&amp;ADDRESS($P126,Z$1)),
INDIRECT("rBP!"&amp;ADDRESS($S126,SUMIFS(rBP!$1:$1,rBP!$5:$5,MAX(rBP!$5:$5)-Z$5+1))&amp;":"&amp;ADDRESS($S126,SUMIFS(rBP!$1:$1,rBP!$5:$5,MAX(rBP!$5:$5))))))</f>
        <v>0</v>
      </c>
      <c r="AA126" s="69">
        <f ca="1">IF(AA$5="",0,SUMPRODUCT(
INDIRECT(ADDRESS($P126,SUMIFS($1:$1,$5:$5,1))&amp;":"&amp;ADDRESS($P126,AA$1)),
INDIRECT("rBP!"&amp;ADDRESS($S126,SUMIFS(rBP!$1:$1,rBP!$5:$5,MAX(rBP!$5:$5)-AA$5+1))&amp;":"&amp;ADDRESS($S126,SUMIFS(rBP!$1:$1,rBP!$5:$5,MAX(rBP!$5:$5))))))</f>
        <v>0</v>
      </c>
      <c r="AB126" s="69">
        <f ca="1">IF(AB$5="",0,SUMPRODUCT(
INDIRECT(ADDRESS($P126,SUMIFS($1:$1,$5:$5,1))&amp;":"&amp;ADDRESS($P126,AB$1)),
INDIRECT("rBP!"&amp;ADDRESS($S126,SUMIFS(rBP!$1:$1,rBP!$5:$5,MAX(rBP!$5:$5)-AB$5+1))&amp;":"&amp;ADDRESS($S126,SUMIFS(rBP!$1:$1,rBP!$5:$5,MAX(rBP!$5:$5))))))</f>
        <v>0</v>
      </c>
      <c r="AC126" s="69">
        <f ca="1">IF(AC$5="",0,SUMPRODUCT(
INDIRECT(ADDRESS($P126,SUMIFS($1:$1,$5:$5,1))&amp;":"&amp;ADDRESS($P126,AC$1)),
INDIRECT("rBP!"&amp;ADDRESS($S126,SUMIFS(rBP!$1:$1,rBP!$5:$5,MAX(rBP!$5:$5)-AC$5+1))&amp;":"&amp;ADDRESS($S126,SUMIFS(rBP!$1:$1,rBP!$5:$5,MAX(rBP!$5:$5))))))</f>
        <v>0</v>
      </c>
      <c r="AD126" s="69">
        <f ca="1">IF(AD$5="",0,SUMPRODUCT(
INDIRECT(ADDRESS($P126,SUMIFS($1:$1,$5:$5,1))&amp;":"&amp;ADDRESS($P126,AD$1)),
INDIRECT("rBP!"&amp;ADDRESS($S126,SUMIFS(rBP!$1:$1,rBP!$5:$5,MAX(rBP!$5:$5)-AD$5+1))&amp;":"&amp;ADDRESS($S126,SUMIFS(rBP!$1:$1,rBP!$5:$5,MAX(rBP!$5:$5))))))</f>
        <v>0</v>
      </c>
      <c r="AE126" s="69">
        <f ca="1">IF(AE$5="",0,SUMPRODUCT(
INDIRECT(ADDRESS($P126,SUMIFS($1:$1,$5:$5,1))&amp;":"&amp;ADDRESS($P126,AE$1)),
INDIRECT("rBP!"&amp;ADDRESS($S126,SUMIFS(rBP!$1:$1,rBP!$5:$5,MAX(rBP!$5:$5)-AE$5+1))&amp;":"&amp;ADDRESS($S126,SUMIFS(rBP!$1:$1,rBP!$5:$5,MAX(rBP!$5:$5))))))</f>
        <v>0</v>
      </c>
      <c r="AF126" s="69">
        <f ca="1">IF(AF$5="",0,SUMPRODUCT(
INDIRECT(ADDRESS($P126,SUMIFS($1:$1,$5:$5,1))&amp;":"&amp;ADDRESS($P126,AF$1)),
INDIRECT("rBP!"&amp;ADDRESS($S126,SUMIFS(rBP!$1:$1,rBP!$5:$5,MAX(rBP!$5:$5)-AF$5+1))&amp;":"&amp;ADDRESS($S126,SUMIFS(rBP!$1:$1,rBP!$5:$5,MAX(rBP!$5:$5))))))</f>
        <v>0</v>
      </c>
      <c r="AG126" s="69">
        <f ca="1">IF(AG$5="",0,SUMPRODUCT(
INDIRECT(ADDRESS($P126,SUMIFS($1:$1,$5:$5,1))&amp;":"&amp;ADDRESS($P126,AG$1)),
INDIRECT("rBP!"&amp;ADDRESS($S126,SUMIFS(rBP!$1:$1,rBP!$5:$5,MAX(rBP!$5:$5)-AG$5+1))&amp;":"&amp;ADDRESS($S126,SUMIFS(rBP!$1:$1,rBP!$5:$5,MAX(rBP!$5:$5))))))</f>
        <v>0</v>
      </c>
      <c r="AH126" s="69">
        <f ca="1">IF(AH$5="",0,SUMPRODUCT(
INDIRECT(ADDRESS($P126,SUMIFS($1:$1,$5:$5,1))&amp;":"&amp;ADDRESS($P126,AH$1)),
INDIRECT("rBP!"&amp;ADDRESS($S126,SUMIFS(rBP!$1:$1,rBP!$5:$5,MAX(rBP!$5:$5)-AH$5+1))&amp;":"&amp;ADDRESS($S126,SUMIFS(rBP!$1:$1,rBP!$5:$5,MAX(rBP!$5:$5))))))</f>
        <v>4</v>
      </c>
      <c r="AI126" s="69">
        <f ca="1">IF(AI$5="",0,SUMPRODUCT(
INDIRECT(ADDRESS($P126,SUMIFS($1:$1,$5:$5,1))&amp;":"&amp;ADDRESS($P126,AI$1)),
INDIRECT("rBP!"&amp;ADDRESS($S126,SUMIFS(rBP!$1:$1,rBP!$5:$5,MAX(rBP!$5:$5)-AI$5+1))&amp;":"&amp;ADDRESS($S126,SUMIFS(rBP!$1:$1,rBP!$5:$5,MAX(rBP!$5:$5))))))</f>
        <v>36</v>
      </c>
      <c r="AJ126" s="69">
        <f ca="1">IF(AJ$5="",0,SUMPRODUCT(
INDIRECT(ADDRESS($P126,SUMIFS($1:$1,$5:$5,1))&amp;":"&amp;ADDRESS($P126,AJ$1)),
INDIRECT("rBP!"&amp;ADDRESS($S126,SUMIFS(rBP!$1:$1,rBP!$5:$5,MAX(rBP!$5:$5)-AJ$5+1))&amp;":"&amp;ADDRESS($S126,SUMIFS(rBP!$1:$1,rBP!$5:$5,MAX(rBP!$5:$5))))))</f>
        <v>118.8</v>
      </c>
      <c r="AK126" s="69">
        <f ca="1">IF(AK$5="",0,SUMPRODUCT(
INDIRECT(ADDRESS($P126,SUMIFS($1:$1,$5:$5,1))&amp;":"&amp;ADDRESS($P126,AK$1)),
INDIRECT("rBP!"&amp;ADDRESS($S126,SUMIFS(rBP!$1:$1,rBP!$5:$5,MAX(rBP!$5:$5)-AK$5+1))&amp;":"&amp;ADDRESS($S126,SUMIFS(rBP!$1:$1,rBP!$5:$5,MAX(rBP!$5:$5))))))</f>
        <v>230.1</v>
      </c>
      <c r="AL126" s="69">
        <f ca="1">IF(AL$5="",0,SUMPRODUCT(
INDIRECT(ADDRESS($P126,SUMIFS($1:$1,$5:$5,1))&amp;":"&amp;ADDRESS($P126,AL$1)),
INDIRECT("rBP!"&amp;ADDRESS($S126,SUMIFS(rBP!$1:$1,rBP!$5:$5,MAX(rBP!$5:$5)-AL$5+1))&amp;":"&amp;ADDRESS($S126,SUMIFS(rBP!$1:$1,rBP!$5:$5,MAX(rBP!$5:$5))))))</f>
        <v>354.2</v>
      </c>
      <c r="AM126" s="69">
        <f ca="1">IF(AM$5="",0,SUMPRODUCT(
INDIRECT(ADDRESS($P126,SUMIFS($1:$1,$5:$5,1))&amp;":"&amp;ADDRESS($P126,AM$1)),
INDIRECT("rBP!"&amp;ADDRESS($S126,SUMIFS(rBP!$1:$1,rBP!$5:$5,MAX(rBP!$5:$5)-AM$5+1))&amp;":"&amp;ADDRESS($S126,SUMIFS(rBP!$1:$1,rBP!$5:$5,MAX(rBP!$5:$5))))))</f>
        <v>481.09000000000003</v>
      </c>
      <c r="AN126" s="69">
        <f ca="1">IF(AN$5="",0,SUMPRODUCT(
INDIRECT(ADDRESS($P126,SUMIFS($1:$1,$5:$5,1))&amp;":"&amp;ADDRESS($P126,AN$1)),
INDIRECT("rBP!"&amp;ADDRESS($S126,SUMIFS(rBP!$1:$1,rBP!$5:$5,MAX(rBP!$5:$5)-AN$5+1))&amp;":"&amp;ADDRESS($S126,SUMIFS(rBP!$1:$1,rBP!$5:$5,MAX(rBP!$5:$5))))))</f>
        <v>657.99</v>
      </c>
      <c r="AO126" s="69">
        <f ca="1">IF(AO$5="",0,SUMPRODUCT(
INDIRECT(ADDRESS($P126,SUMIFS($1:$1,$5:$5,1))&amp;":"&amp;ADDRESS($P126,AO$1)),
INDIRECT("rBP!"&amp;ADDRESS($S126,SUMIFS(rBP!$1:$1,rBP!$5:$5,MAX(rBP!$5:$5)-AO$5+1))&amp;":"&amp;ADDRESS($S126,SUMIFS(rBP!$1:$1,rBP!$5:$5,MAX(rBP!$5:$5))))))</f>
        <v>1012.4200000000001</v>
      </c>
      <c r="AP126" s="69">
        <f ca="1">IF(AP$5="",0,SUMPRODUCT(
INDIRECT(ADDRESS($P126,SUMIFS($1:$1,$5:$5,1))&amp;":"&amp;ADDRESS($P126,AP$1)),
INDIRECT("rBP!"&amp;ADDRESS($S126,SUMIFS(rBP!$1:$1,rBP!$5:$5,MAX(rBP!$5:$5)-AP$5+1))&amp;":"&amp;ADDRESS($S126,SUMIFS(rBP!$1:$1,rBP!$5:$5,MAX(rBP!$5:$5))))))</f>
        <v>1621.8100000000002</v>
      </c>
      <c r="AQ126" s="69">
        <f ca="1">IF(AQ$5="",0,SUMPRODUCT(
INDIRECT(ADDRESS($P126,SUMIFS($1:$1,$5:$5,1))&amp;":"&amp;ADDRESS($P126,AQ$1)),
INDIRECT("rBP!"&amp;ADDRESS($S126,SUMIFS(rBP!$1:$1,rBP!$5:$5,MAX(rBP!$5:$5)-AQ$5+1))&amp;":"&amp;ADDRESS($S126,SUMIFS(rBP!$1:$1,rBP!$5:$5,MAX(rBP!$5:$5))))))</f>
        <v>2525.91</v>
      </c>
      <c r="AR126" s="69">
        <f ca="1">IF(AR$5="",0,SUMPRODUCT(
INDIRECT(ADDRESS($P126,SUMIFS($1:$1,$5:$5,1))&amp;":"&amp;ADDRESS($P126,AR$1)),
INDIRECT("rBP!"&amp;ADDRESS($S126,SUMIFS(rBP!$1:$1,rBP!$5:$5,MAX(rBP!$5:$5)-AR$5+1))&amp;":"&amp;ADDRESS($S126,SUMIFS(rBP!$1:$1,rBP!$5:$5,MAX(rBP!$5:$5))))))</f>
        <v>3712.9850000000001</v>
      </c>
      <c r="AS126" s="69">
        <f ca="1">IF(AS$5="",0,SUMPRODUCT(
INDIRECT(ADDRESS($P126,SUMIFS($1:$1,$5:$5,1))&amp;":"&amp;ADDRESS($P126,AS$1)),
INDIRECT("rBP!"&amp;ADDRESS($S126,SUMIFS(rBP!$1:$1,rBP!$5:$5,MAX(rBP!$5:$5)-AS$5+1))&amp;":"&amp;ADDRESS($S126,SUMIFS(rBP!$1:$1,rBP!$5:$5,MAX(rBP!$5:$5))))))</f>
        <v>5111.96</v>
      </c>
      <c r="AT126" s="69">
        <f ca="1">IF(AT$5="",0,SUMPRODUCT(
INDIRECT(ADDRESS($P126,SUMIFS($1:$1,$5:$5,1))&amp;":"&amp;ADDRESS($P126,AT$1)),
INDIRECT("rBP!"&amp;ADDRESS($S126,SUMIFS(rBP!$1:$1,rBP!$5:$5,MAX(rBP!$5:$5)-AT$5+1))&amp;":"&amp;ADDRESS($S126,SUMIFS(rBP!$1:$1,rBP!$5:$5,MAX(rBP!$5:$5))))))</f>
        <v>6652.16</v>
      </c>
      <c r="AU126" s="69">
        <f ca="1">IF(AU$5="",0,SUMPRODUCT(
INDIRECT(ADDRESS($P126,SUMIFS($1:$1,$5:$5,1))&amp;":"&amp;ADDRESS($P126,AU$1)),
INDIRECT("rBP!"&amp;ADDRESS($S126,SUMIFS(rBP!$1:$1,rBP!$5:$5,MAX(rBP!$5:$5)-AU$5+1))&amp;":"&amp;ADDRESS($S126,SUMIFS(rBP!$1:$1,rBP!$5:$5,MAX(rBP!$5:$5))))))</f>
        <v>8276.67</v>
      </c>
      <c r="AV126" s="69">
        <f ca="1">IF(AV$5="",0,SUMPRODUCT(
INDIRECT(ADDRESS($P126,SUMIFS($1:$1,$5:$5,1))&amp;":"&amp;ADDRESS($P126,AV$1)),
INDIRECT("rBP!"&amp;ADDRESS($S126,SUMIFS(rBP!$1:$1,rBP!$5:$5,MAX(rBP!$5:$5)-AV$5+1))&amp;":"&amp;ADDRESS($S126,SUMIFS(rBP!$1:$1,rBP!$5:$5,MAX(rBP!$5:$5))))))</f>
        <v>9947.2400000000016</v>
      </c>
      <c r="AW126" s="69">
        <f ca="1">IF(AW$5="",0,SUMPRODUCT(
INDIRECT(ADDRESS($P126,SUMIFS($1:$1,$5:$5,1))&amp;":"&amp;ADDRESS($P126,AW$1)),
INDIRECT("rBP!"&amp;ADDRESS($S126,SUMIFS(rBP!$1:$1,rBP!$5:$5,MAX(rBP!$5:$5)-AW$5+1))&amp;":"&amp;ADDRESS($S126,SUMIFS(rBP!$1:$1,rBP!$5:$5,MAX(rBP!$5:$5))))))</f>
        <v>11641.065000000001</v>
      </c>
      <c r="AX126" s="69">
        <f ca="1">IF(AX$5="",0,SUMPRODUCT(
INDIRECT(ADDRESS($P126,SUMIFS($1:$1,$5:$5,1))&amp;":"&amp;ADDRESS($P126,AX$1)),
INDIRECT("rBP!"&amp;ADDRESS($S126,SUMIFS(rBP!$1:$1,rBP!$5:$5,MAX(rBP!$5:$5)-AX$5+1))&amp;":"&amp;ADDRESS($S126,SUMIFS(rBP!$1:$1,rBP!$5:$5,MAX(rBP!$5:$5))))))</f>
        <v>13344.85</v>
      </c>
      <c r="AY126" s="69">
        <f ca="1">IF(AY$5="",0,SUMPRODUCT(
INDIRECT(ADDRESS($P126,SUMIFS($1:$1,$5:$5,1))&amp;":"&amp;ADDRESS($P126,AY$1)),
INDIRECT("rBP!"&amp;ADDRESS($S126,SUMIFS(rBP!$1:$1,rBP!$5:$5,MAX(rBP!$5:$5)-AY$5+1))&amp;":"&amp;ADDRESS($S126,SUMIFS(rBP!$1:$1,rBP!$5:$5,MAX(rBP!$5:$5))))))</f>
        <v>15052.75</v>
      </c>
      <c r="AZ126" s="69">
        <f ca="1">IF(AZ$5="",0,SUMPRODUCT(
INDIRECT(ADDRESS($P126,SUMIFS($1:$1,$5:$5,1))&amp;":"&amp;ADDRESS($P126,AZ$1)),
INDIRECT("rBP!"&amp;ADDRESS($S126,SUMIFS(rBP!$1:$1,rBP!$5:$5,MAX(rBP!$5:$5)-AZ$5+1))&amp;":"&amp;ADDRESS($S126,SUMIFS(rBP!$1:$1,rBP!$5:$5,MAX(rBP!$5:$5))))))</f>
        <v>16762.174999999999</v>
      </c>
      <c r="BA126" s="69">
        <f ca="1">IF(BA$5="",0,SUMPRODUCT(
INDIRECT(ADDRESS($P126,SUMIFS($1:$1,$5:$5,1))&amp;":"&amp;ADDRESS($P126,BA$1)),
INDIRECT("rBP!"&amp;ADDRESS($S126,SUMIFS(rBP!$1:$1,rBP!$5:$5,MAX(rBP!$5:$5)-BA$5+1))&amp;":"&amp;ADDRESS($S126,SUMIFS(rBP!$1:$1,rBP!$5:$5,MAX(rBP!$5:$5))))))</f>
        <v>18472.025000000001</v>
      </c>
      <c r="BB126" s="69">
        <f ca="1">IF(BB$5="",0,SUMPRODUCT(
INDIRECT(ADDRESS($P126,SUMIFS($1:$1,$5:$5,1))&amp;":"&amp;ADDRESS($P126,BB$1)),
INDIRECT("rBP!"&amp;ADDRESS($S126,SUMIFS(rBP!$1:$1,rBP!$5:$5,MAX(rBP!$5:$5)-BB$5+1))&amp;":"&amp;ADDRESS($S126,SUMIFS(rBP!$1:$1,rBP!$5:$5,MAX(rBP!$5:$5))))))</f>
        <v>20182</v>
      </c>
      <c r="BC126" s="69">
        <f ca="1">IF(BC$5="",0,SUMPRODUCT(
INDIRECT(ADDRESS($P126,SUMIFS($1:$1,$5:$5,1))&amp;":"&amp;ADDRESS($P126,BC$1)),
INDIRECT("rBP!"&amp;ADDRESS($S126,SUMIFS(rBP!$1:$1,rBP!$5:$5,MAX(rBP!$5:$5)-BC$5+1))&amp;":"&amp;ADDRESS($S126,SUMIFS(rBP!$1:$1,rBP!$5:$5,MAX(rBP!$5:$5))))))</f>
        <v>21892</v>
      </c>
      <c r="BD126" s="69">
        <f ca="1">IF(BD$5="",0,SUMPRODUCT(
INDIRECT(ADDRESS($P126,SUMIFS($1:$1,$5:$5,1))&amp;":"&amp;ADDRESS($P126,BD$1)),
INDIRECT("rBP!"&amp;ADDRESS($S126,SUMIFS(rBP!$1:$1,rBP!$5:$5,MAX(rBP!$5:$5)-BD$5+1))&amp;":"&amp;ADDRESS($S126,SUMIFS(rBP!$1:$1,rBP!$5:$5,MAX(rBP!$5:$5))))))</f>
        <v>23602</v>
      </c>
      <c r="BE126" s="69">
        <f ca="1">IF(BE$5="",0,SUMPRODUCT(
INDIRECT(ADDRESS($P126,SUMIFS($1:$1,$5:$5,1))&amp;":"&amp;ADDRESS($P126,BE$1)),
INDIRECT("rBP!"&amp;ADDRESS($S126,SUMIFS(rBP!$1:$1,rBP!$5:$5,MAX(rBP!$5:$5)-BE$5+1))&amp;":"&amp;ADDRESS($S126,SUMIFS(rBP!$1:$1,rBP!$5:$5,MAX(rBP!$5:$5))))))</f>
        <v>25302</v>
      </c>
      <c r="BF126" s="69">
        <f ca="1">IF(BF$5="",0,SUMPRODUCT(
INDIRECT(ADDRESS($P126,SUMIFS($1:$1,$5:$5,1))&amp;":"&amp;ADDRESS($P126,BF$1)),
INDIRECT("rBP!"&amp;ADDRESS($S126,SUMIFS(rBP!$1:$1,rBP!$5:$5,MAX(rBP!$5:$5)-BF$5+1))&amp;":"&amp;ADDRESS($S126,SUMIFS(rBP!$1:$1,rBP!$5:$5,MAX(rBP!$5:$5))))))</f>
        <v>26922</v>
      </c>
      <c r="BG126" s="69">
        <f ca="1">IF(BG$5="",0,SUMPRODUCT(
INDIRECT(ADDRESS($P126,SUMIFS($1:$1,$5:$5,1))&amp;":"&amp;ADDRESS($P126,BG$1)),
INDIRECT("rBP!"&amp;ADDRESS($S126,SUMIFS(rBP!$1:$1,rBP!$5:$5,MAX(rBP!$5:$5)-BG$5+1))&amp;":"&amp;ADDRESS($S126,SUMIFS(rBP!$1:$1,rBP!$5:$5,MAX(rBP!$5:$5))))))</f>
        <v>28335</v>
      </c>
      <c r="BH126" s="69">
        <f ca="1">IF(BH$5="",0,SUMPRODUCT(
INDIRECT(ADDRESS($P126,SUMIFS($1:$1,$5:$5,1))&amp;":"&amp;ADDRESS($P126,BH$1)),
INDIRECT("rBP!"&amp;ADDRESS($S126,SUMIFS(rBP!$1:$1,rBP!$5:$5,MAX(rBP!$5:$5)-BH$5+1))&amp;":"&amp;ADDRESS($S126,SUMIFS(rBP!$1:$1,rBP!$5:$5,MAX(rBP!$5:$5))))))</f>
        <v>29469.75</v>
      </c>
      <c r="BI126" s="69">
        <f ca="1">IF(BI$5="",0,SUMPRODUCT(
INDIRECT(ADDRESS($P126,SUMIFS($1:$1,$5:$5,1))&amp;":"&amp;ADDRESS($P126,BI$1)),
INDIRECT("rBP!"&amp;ADDRESS($S126,SUMIFS(rBP!$1:$1,rBP!$5:$5,MAX(rBP!$5:$5)-BI$5+1))&amp;":"&amp;ADDRESS($S126,SUMIFS(rBP!$1:$1,rBP!$5:$5,MAX(rBP!$5:$5))))))</f>
        <v>30294.25</v>
      </c>
      <c r="BJ126" s="69">
        <f ca="1">IF(BJ$5="",0,SUMPRODUCT(
INDIRECT(ADDRESS($P126,SUMIFS($1:$1,$5:$5,1))&amp;":"&amp;ADDRESS($P126,BJ$1)),
INDIRECT("rBP!"&amp;ADDRESS($S126,SUMIFS(rBP!$1:$1,rBP!$5:$5,MAX(rBP!$5:$5)-BJ$5+1))&amp;":"&amp;ADDRESS($S126,SUMIFS(rBP!$1:$1,rBP!$5:$5,MAX(rBP!$5:$5))))))</f>
        <v>30826.525000000001</v>
      </c>
      <c r="BK126" s="69">
        <f ca="1">IF(BK$5="",0,SUMPRODUCT(
INDIRECT(ADDRESS($P126,SUMIFS($1:$1,$5:$5,1))&amp;":"&amp;ADDRESS($P126,BK$1)),
INDIRECT("rBP!"&amp;ADDRESS($S126,SUMIFS(rBP!$1:$1,rBP!$5:$5,MAX(rBP!$5:$5)-BK$5+1))&amp;":"&amp;ADDRESS($S126,SUMIFS(rBP!$1:$1,rBP!$5:$5,MAX(rBP!$5:$5))))))</f>
        <v>31141.55</v>
      </c>
      <c r="BL126" s="69">
        <f ca="1">IF(BL$5="",0,SUMPRODUCT(
INDIRECT(ADDRESS($P126,SUMIFS($1:$1,$5:$5,1))&amp;":"&amp;ADDRESS($P126,BL$1)),
INDIRECT("rBP!"&amp;ADDRESS($S126,SUMIFS(rBP!$1:$1,rBP!$5:$5,MAX(rBP!$5:$5)-BL$5+1))&amp;":"&amp;ADDRESS($S126,SUMIFS(rBP!$1:$1,rBP!$5:$5,MAX(rBP!$5:$5))))))</f>
        <v>31313</v>
      </c>
      <c r="BM126" s="69">
        <f ca="1">IF(BM$5="",0,SUMPRODUCT(
INDIRECT(ADDRESS($P126,SUMIFS($1:$1,$5:$5,1))&amp;":"&amp;ADDRESS($P126,BM$1)),
INDIRECT("rBP!"&amp;ADDRESS($S126,SUMIFS(rBP!$1:$1,rBP!$5:$5,MAX(rBP!$5:$5)-BM$5+1))&amp;":"&amp;ADDRESS($S126,SUMIFS(rBP!$1:$1,rBP!$5:$5,MAX(rBP!$5:$5))))))</f>
        <v>31399.100000000002</v>
      </c>
      <c r="BN126" s="69">
        <f ca="1">IF(BN$5="",0,SUMPRODUCT(
INDIRECT(ADDRESS($P126,SUMIFS($1:$1,$5:$5,1))&amp;":"&amp;ADDRESS($P126,BN$1)),
INDIRECT("rBP!"&amp;ADDRESS($S126,SUMIFS(rBP!$1:$1,rBP!$5:$5,MAX(rBP!$5:$5)-BN$5+1))&amp;":"&amp;ADDRESS($S126,SUMIFS(rBP!$1:$1,rBP!$5:$5,MAX(rBP!$5:$5))))))</f>
        <v>31438.7</v>
      </c>
      <c r="BO126" s="69">
        <f ca="1">IF(BO$5="",0,SUMPRODUCT(
INDIRECT(ADDRESS($P126,SUMIFS($1:$1,$5:$5,1))&amp;":"&amp;ADDRESS($P126,BO$1)),
INDIRECT("rBP!"&amp;ADDRESS($S126,SUMIFS(rBP!$1:$1,rBP!$5:$5,MAX(rBP!$5:$5)-BO$5+1))&amp;":"&amp;ADDRESS($S126,SUMIFS(rBP!$1:$1,rBP!$5:$5,MAX(rBP!$5:$5))))))</f>
        <v>31454.925000000003</v>
      </c>
      <c r="BP126" s="69">
        <f ca="1">IF(BP$5="",0,SUMPRODUCT(
INDIRECT(ADDRESS($P126,SUMIFS($1:$1,$5:$5,1))&amp;":"&amp;ADDRESS($P126,BP$1)),
INDIRECT("rBP!"&amp;ADDRESS($S126,SUMIFS(rBP!$1:$1,rBP!$5:$5,MAX(rBP!$5:$5)-BP$5+1))&amp;":"&amp;ADDRESS($S126,SUMIFS(rBP!$1:$1,rBP!$5:$5,MAX(rBP!$5:$5))))))</f>
        <v>31461.15</v>
      </c>
      <c r="BQ126" s="69">
        <f ca="1">IF(BQ$5="",0,SUMPRODUCT(
INDIRECT(ADDRESS($P126,SUMIFS($1:$1,$5:$5,1))&amp;":"&amp;ADDRESS($P126,BQ$1)),
INDIRECT("rBP!"&amp;ADDRESS($S126,SUMIFS(rBP!$1:$1,rBP!$5:$5,MAX(rBP!$5:$5)-BQ$5+1))&amp;":"&amp;ADDRESS($S126,SUMIFS(rBP!$1:$1,rBP!$5:$5,MAX(rBP!$5:$5))))))</f>
        <v>31463.250000000004</v>
      </c>
      <c r="BR126" s="69">
        <f ca="1">IF(BR$5="",0,SUMPRODUCT(
INDIRECT(ADDRESS($P126,SUMIFS($1:$1,$5:$5,1))&amp;":"&amp;ADDRESS($P126,BR$1)),
INDIRECT("rBP!"&amp;ADDRESS($S126,SUMIFS(rBP!$1:$1,rBP!$5:$5,MAX(rBP!$5:$5)-BR$5+1))&amp;":"&amp;ADDRESS($S126,SUMIFS(rBP!$1:$1,rBP!$5:$5,MAX(rBP!$5:$5))))))</f>
        <v>31463.825000000004</v>
      </c>
      <c r="BS126" s="69">
        <f ca="1">IF(BS$5="",0,SUMPRODUCT(
INDIRECT(ADDRESS($P126,SUMIFS($1:$1,$5:$5,1))&amp;":"&amp;ADDRESS($P126,BS$1)),
INDIRECT("rBP!"&amp;ADDRESS($S126,SUMIFS(rBP!$1:$1,rBP!$5:$5,MAX(rBP!$5:$5)-BS$5+1))&amp;":"&amp;ADDRESS($S126,SUMIFS(rBP!$1:$1,rBP!$5:$5,MAX(rBP!$5:$5))))))</f>
        <v>31463.975000000006</v>
      </c>
      <c r="BT126" s="69">
        <f ca="1">IF(BT$5="",0,SUMPRODUCT(
INDIRECT(ADDRESS($P126,SUMIFS($1:$1,$5:$5,1))&amp;":"&amp;ADDRESS($P126,BT$1)),
INDIRECT("rBP!"&amp;ADDRESS($S126,SUMIFS(rBP!$1:$1,rBP!$5:$5,MAX(rBP!$5:$5)-BT$5+1))&amp;":"&amp;ADDRESS($S126,SUMIFS(rBP!$1:$1,rBP!$5:$5,MAX(rBP!$5:$5))))))</f>
        <v>31464.000000000007</v>
      </c>
      <c r="BU126" s="69">
        <f ca="1">IF(BU$5="",0,SUMPRODUCT(
INDIRECT(ADDRESS($P126,SUMIFS($1:$1,$5:$5,1))&amp;":"&amp;ADDRESS($P126,BU$1)),
INDIRECT("rBP!"&amp;ADDRESS($S126,SUMIFS(rBP!$1:$1,rBP!$5:$5,MAX(rBP!$5:$5)-BU$5+1))&amp;":"&amp;ADDRESS($S126,SUMIFS(rBP!$1:$1,rBP!$5:$5,MAX(rBP!$5:$5))))))</f>
        <v>31464.000000000007</v>
      </c>
      <c r="BV126" s="69">
        <f ca="1">IF(BV$5="",0,SUMPRODUCT(
INDIRECT(ADDRESS($P126,SUMIFS($1:$1,$5:$5,1))&amp;":"&amp;ADDRESS($P126,BV$1)),
INDIRECT("rBP!"&amp;ADDRESS($S126,SUMIFS(rBP!$1:$1,rBP!$5:$5,MAX(rBP!$5:$5)-BV$5+1))&amp;":"&amp;ADDRESS($S126,SUMIFS(rBP!$1:$1,rBP!$5:$5,MAX(rBP!$5:$5))))))</f>
        <v>0</v>
      </c>
      <c r="BW126" s="69">
        <f ca="1">IF(BW$5="",0,SUMPRODUCT(
INDIRECT(ADDRESS($P126,SUMIFS($1:$1,$5:$5,1))&amp;":"&amp;ADDRESS($P126,BW$1)),
INDIRECT("rBP!"&amp;ADDRESS($S126,SUMIFS(rBP!$1:$1,rBP!$5:$5,MAX(rBP!$5:$5)-BW$5+1))&amp;":"&amp;ADDRESS($S126,SUMIFS(rBP!$1:$1,rBP!$5:$5,MAX(rBP!$5:$5))))))</f>
        <v>0</v>
      </c>
      <c r="BX126" s="69">
        <f ca="1">IF(BX$5="",0,SUMPRODUCT(
INDIRECT(ADDRESS($P126,SUMIFS($1:$1,$5:$5,1))&amp;":"&amp;ADDRESS($P126,BX$1)),
INDIRECT("rBP!"&amp;ADDRESS($S126,SUMIFS(rBP!$1:$1,rBP!$5:$5,MAX(rBP!$5:$5)-BX$5+1))&amp;":"&amp;ADDRESS($S126,SUMIFS(rBP!$1:$1,rBP!$5:$5,MAX(rBP!$5:$5))))))</f>
        <v>0</v>
      </c>
      <c r="BY126" s="69">
        <f ca="1">IF(BY$5="",0,SUMPRODUCT(
INDIRECT(ADDRESS($P126,SUMIFS($1:$1,$5:$5,1))&amp;":"&amp;ADDRESS($P126,BY$1)),
INDIRECT("rBP!"&amp;ADDRESS($S126,SUMIFS(rBP!$1:$1,rBP!$5:$5,MAX(rBP!$5:$5)-BY$5+1))&amp;":"&amp;ADDRESS($S126,SUMIFS(rBP!$1:$1,rBP!$5:$5,MAX(rBP!$5:$5))))))</f>
        <v>0</v>
      </c>
      <c r="BZ126" s="69">
        <f ca="1">IF(BZ$5="",0,SUMPRODUCT(
INDIRECT(ADDRESS($P126,SUMIFS($1:$1,$5:$5,1))&amp;":"&amp;ADDRESS($P126,BZ$1)),
INDIRECT("rBP!"&amp;ADDRESS($S126,SUMIFS(rBP!$1:$1,rBP!$5:$5,MAX(rBP!$5:$5)-BZ$5+1))&amp;":"&amp;ADDRESS($S126,SUMIFS(rBP!$1:$1,rBP!$5:$5,MAX(rBP!$5:$5))))))</f>
        <v>0</v>
      </c>
      <c r="CA126" s="69">
        <f ca="1">IF(CA$5="",0,SUMPRODUCT(
INDIRECT(ADDRESS($P126,SUMIFS($1:$1,$5:$5,1))&amp;":"&amp;ADDRESS($P126,CA$1)),
INDIRECT("rBP!"&amp;ADDRESS($S126,SUMIFS(rBP!$1:$1,rBP!$5:$5,MAX(rBP!$5:$5)-CA$5+1))&amp;":"&amp;ADDRESS($S126,SUMIFS(rBP!$1:$1,rBP!$5:$5,MAX(rBP!$5:$5))))))</f>
        <v>0</v>
      </c>
      <c r="CB126" s="69">
        <f ca="1">IF(CB$5="",0,SUMPRODUCT(
INDIRECT(ADDRESS($P126,SUMIFS($1:$1,$5:$5,1))&amp;":"&amp;ADDRESS($P126,CB$1)),
INDIRECT("rBP!"&amp;ADDRESS($S126,SUMIFS(rBP!$1:$1,rBP!$5:$5,MAX(rBP!$5:$5)-CB$5+1))&amp;":"&amp;ADDRESS($S126,SUMIFS(rBP!$1:$1,rBP!$5:$5,MAX(rBP!$5:$5))))))</f>
        <v>0</v>
      </c>
      <c r="CC126" s="69">
        <f ca="1">IF(CC$5="",0,SUMPRODUCT(
INDIRECT(ADDRESS($P126,SUMIFS($1:$1,$5:$5,1))&amp;":"&amp;ADDRESS($P126,CC$1)),
INDIRECT("rBP!"&amp;ADDRESS($S126,SUMIFS(rBP!$1:$1,rBP!$5:$5,MAX(rBP!$5:$5)-CC$5+1))&amp;":"&amp;ADDRESS($S126,SUMIFS(rBP!$1:$1,rBP!$5:$5,MAX(rBP!$5:$5))))))</f>
        <v>0</v>
      </c>
      <c r="CD126" s="69">
        <f ca="1">IF(CD$5="",0,SUMPRODUCT(
INDIRECT(ADDRESS($P126,SUMIFS($1:$1,$5:$5,1))&amp;":"&amp;ADDRESS($P126,CD$1)),
INDIRECT("rBP!"&amp;ADDRESS($S126,SUMIFS(rBP!$1:$1,rBP!$5:$5,MAX(rBP!$5:$5)-CD$5+1))&amp;":"&amp;ADDRESS($S126,SUMIFS(rBP!$1:$1,rBP!$5:$5,MAX(rBP!$5:$5))))))</f>
        <v>0</v>
      </c>
      <c r="CE126" s="69">
        <f ca="1">IF(CE$5="",0,SUMPRODUCT(
INDIRECT(ADDRESS($P126,SUMIFS($1:$1,$5:$5,1))&amp;":"&amp;ADDRESS($P126,CE$1)),
INDIRECT("rBP!"&amp;ADDRESS($S126,SUMIFS(rBP!$1:$1,rBP!$5:$5,MAX(rBP!$5:$5)-CE$5+1))&amp;":"&amp;ADDRESS($S126,SUMIFS(rBP!$1:$1,rBP!$5:$5,MAX(rBP!$5:$5))))))</f>
        <v>0</v>
      </c>
      <c r="CF126" s="69">
        <f ca="1">IF(CF$5="",0,SUMPRODUCT(
INDIRECT(ADDRESS($P126,SUMIFS($1:$1,$5:$5,1))&amp;":"&amp;ADDRESS($P126,CF$1)),
INDIRECT("rBP!"&amp;ADDRESS($S126,SUMIFS(rBP!$1:$1,rBP!$5:$5,MAX(rBP!$5:$5)-CF$5+1))&amp;":"&amp;ADDRESS($S126,SUMIFS(rBP!$1:$1,rBP!$5:$5,MAX(rBP!$5:$5))))))</f>
        <v>0</v>
      </c>
      <c r="CG126" s="69">
        <f ca="1">IF(CG$5="",0,SUMPRODUCT(
INDIRECT(ADDRESS($P126,SUMIFS($1:$1,$5:$5,1))&amp;":"&amp;ADDRESS($P126,CG$1)),
INDIRECT("rBP!"&amp;ADDRESS($S126,SUMIFS(rBP!$1:$1,rBP!$5:$5,MAX(rBP!$5:$5)-CG$5+1))&amp;":"&amp;ADDRESS($S126,SUMIFS(rBP!$1:$1,rBP!$5:$5,MAX(rBP!$5:$5))))))</f>
        <v>0</v>
      </c>
      <c r="CH126" s="69">
        <f ca="1">IF(CH$5="",0,SUMPRODUCT(
INDIRECT(ADDRESS($P126,SUMIFS($1:$1,$5:$5,1))&amp;":"&amp;ADDRESS($P126,CH$1)),
INDIRECT("rBP!"&amp;ADDRESS($S126,SUMIFS(rBP!$1:$1,rBP!$5:$5,MAX(rBP!$5:$5)-CH$5+1))&amp;":"&amp;ADDRESS($S126,SUMIFS(rBP!$1:$1,rBP!$5:$5,MAX(rBP!$5:$5))))))</f>
        <v>0</v>
      </c>
      <c r="CI126" s="69">
        <f ca="1">IF(CI$5="",0,SUMPRODUCT(
INDIRECT(ADDRESS($P126,SUMIFS($1:$1,$5:$5,1))&amp;":"&amp;ADDRESS($P126,CI$1)),
INDIRECT("rBP!"&amp;ADDRESS($S126,SUMIFS(rBP!$1:$1,rBP!$5:$5,MAX(rBP!$5:$5)-CI$5+1))&amp;":"&amp;ADDRESS($S126,SUMIFS(rBP!$1:$1,rBP!$5:$5,MAX(rBP!$5:$5))))))</f>
        <v>0</v>
      </c>
      <c r="CJ126" s="69">
        <f ca="1">IF(CJ$5="",0,SUMPRODUCT(
INDIRECT(ADDRESS($P126,SUMIFS($1:$1,$5:$5,1))&amp;":"&amp;ADDRESS($P126,CJ$1)),
INDIRECT("rBP!"&amp;ADDRESS($S126,SUMIFS(rBP!$1:$1,rBP!$5:$5,MAX(rBP!$5:$5)-CJ$5+1))&amp;":"&amp;ADDRESS($S126,SUMIFS(rBP!$1:$1,rBP!$5:$5,MAX(rBP!$5:$5))))))</f>
        <v>0</v>
      </c>
      <c r="CK126" s="69">
        <f ca="1">IF(CK$5="",0,SUMPRODUCT(
INDIRECT(ADDRESS($P126,SUMIFS($1:$1,$5:$5,1))&amp;":"&amp;ADDRESS($P126,CK$1)),
INDIRECT("rBP!"&amp;ADDRESS($S126,SUMIFS(rBP!$1:$1,rBP!$5:$5,MAX(rBP!$5:$5)-CK$5+1))&amp;":"&amp;ADDRESS($S126,SUMIFS(rBP!$1:$1,rBP!$5:$5,MAX(rBP!$5:$5))))))</f>
        <v>0</v>
      </c>
      <c r="CL126" s="69">
        <f ca="1">IF(CL$5="",0,SUMPRODUCT(
INDIRECT(ADDRESS($P126,SUMIFS($1:$1,$5:$5,1))&amp;":"&amp;ADDRESS($P126,CL$1)),
INDIRECT("rBP!"&amp;ADDRESS($S126,SUMIFS(rBP!$1:$1,rBP!$5:$5,MAX(rBP!$5:$5)-CL$5+1))&amp;":"&amp;ADDRESS($S126,SUMIFS(rBP!$1:$1,rBP!$5:$5,MAX(rBP!$5:$5))))))</f>
        <v>0</v>
      </c>
      <c r="CM126" s="69">
        <f ca="1">IF(CM$5="",0,SUMPRODUCT(
INDIRECT(ADDRESS($P126,SUMIFS($1:$1,$5:$5,1))&amp;":"&amp;ADDRESS($P126,CM$1)),
INDIRECT("rBP!"&amp;ADDRESS($S126,SUMIFS(rBP!$1:$1,rBP!$5:$5,MAX(rBP!$5:$5)-CM$5+1))&amp;":"&amp;ADDRESS($S126,SUMIFS(rBP!$1:$1,rBP!$5:$5,MAX(rBP!$5:$5))))))</f>
        <v>0</v>
      </c>
      <c r="CN126" s="69">
        <f ca="1">IF(CN$5="",0,SUMPRODUCT(
INDIRECT(ADDRESS($P126,SUMIFS($1:$1,$5:$5,1))&amp;":"&amp;ADDRESS($P126,CN$1)),
INDIRECT("rBP!"&amp;ADDRESS($S126,SUMIFS(rBP!$1:$1,rBP!$5:$5,MAX(rBP!$5:$5)-CN$5+1))&amp;":"&amp;ADDRESS($S126,SUMIFS(rBP!$1:$1,rBP!$5:$5,MAX(rBP!$5:$5))))))</f>
        <v>0</v>
      </c>
      <c r="CO126" s="69">
        <f ca="1">IF(CO$5="",0,SUMPRODUCT(
INDIRECT(ADDRESS($P126,SUMIFS($1:$1,$5:$5,1))&amp;":"&amp;ADDRESS($P126,CO$1)),
INDIRECT("rBP!"&amp;ADDRESS($S126,SUMIFS(rBP!$1:$1,rBP!$5:$5,MAX(rBP!$5:$5)-CO$5+1))&amp;":"&amp;ADDRESS($S126,SUMIFS(rBP!$1:$1,rBP!$5:$5,MAX(rBP!$5:$5))))))</f>
        <v>0</v>
      </c>
      <c r="CP126" s="69">
        <f ca="1">IF(CP$5="",0,SUMPRODUCT(
INDIRECT(ADDRESS($P126,SUMIFS($1:$1,$5:$5,1))&amp;":"&amp;ADDRESS($P126,CP$1)),
INDIRECT("rBP!"&amp;ADDRESS($S126,SUMIFS(rBP!$1:$1,rBP!$5:$5,MAX(rBP!$5:$5)-CP$5+1))&amp;":"&amp;ADDRESS($S126,SUMIFS(rBP!$1:$1,rBP!$5:$5,MAX(rBP!$5:$5))))))</f>
        <v>0</v>
      </c>
      <c r="CQ126" s="69">
        <f ca="1">IF(CQ$5="",0,SUMPRODUCT(
INDIRECT(ADDRESS($P126,SUMIFS($1:$1,$5:$5,1))&amp;":"&amp;ADDRESS($P126,CQ$1)),
INDIRECT("rBP!"&amp;ADDRESS($S126,SUMIFS(rBP!$1:$1,rBP!$5:$5,MAX(rBP!$5:$5)-CQ$5+1))&amp;":"&amp;ADDRESS($S126,SUMIFS(rBP!$1:$1,rBP!$5:$5,MAX(rBP!$5:$5))))))</f>
        <v>0</v>
      </c>
      <c r="CR126" s="69">
        <f ca="1">IF(CR$5="",0,SUMPRODUCT(
INDIRECT(ADDRESS($P126,SUMIFS($1:$1,$5:$5,1))&amp;":"&amp;ADDRESS($P126,CR$1)),
INDIRECT("rBP!"&amp;ADDRESS($S126,SUMIFS(rBP!$1:$1,rBP!$5:$5,MAX(rBP!$5:$5)-CR$5+1))&amp;":"&amp;ADDRESS($S126,SUMIFS(rBP!$1:$1,rBP!$5:$5,MAX(rBP!$5:$5))))))</f>
        <v>0</v>
      </c>
      <c r="CS126" s="69">
        <f ca="1">IF(CS$5="",0,SUMPRODUCT(
INDIRECT(ADDRESS($P126,SUMIFS($1:$1,$5:$5,1))&amp;":"&amp;ADDRESS($P126,CS$1)),
INDIRECT("rBP!"&amp;ADDRESS($S126,SUMIFS(rBP!$1:$1,rBP!$5:$5,MAX(rBP!$5:$5)-CS$5+1))&amp;":"&amp;ADDRESS($S126,SUMIFS(rBP!$1:$1,rBP!$5:$5,MAX(rBP!$5:$5))))))</f>
        <v>0</v>
      </c>
      <c r="CT126" s="69">
        <f ca="1">IF(CT$5="",0,SUMPRODUCT(
INDIRECT(ADDRESS($P126,SUMIFS($1:$1,$5:$5,1))&amp;":"&amp;ADDRESS($P126,CT$1)),
INDIRECT("rBP!"&amp;ADDRESS($S126,SUMIFS(rBP!$1:$1,rBP!$5:$5,MAX(rBP!$5:$5)-CT$5+1))&amp;":"&amp;ADDRESS($S126,SUMIFS(rBP!$1:$1,rBP!$5:$5,MAX(rBP!$5:$5))))))</f>
        <v>0</v>
      </c>
    </row>
    <row r="127" spans="1:98" s="27" customFormat="1" ht="12" x14ac:dyDescent="0.25">
      <c r="A127" s="26">
        <f>ROW()</f>
        <v>127</v>
      </c>
      <c r="E127" s="24"/>
      <c r="F127" s="66" t="str">
        <f>F120</f>
        <v>Себестоимость продаж в натуральных величинах</v>
      </c>
      <c r="G127" s="27" t="str">
        <f>BP!$F$26</f>
        <v>ФОТ првПерс</v>
      </c>
      <c r="M127" s="2" t="str">
        <f>BP!$M$26</f>
        <v>час</v>
      </c>
      <c r="P127" s="71">
        <f t="shared" si="16"/>
        <v>7</v>
      </c>
      <c r="R127" s="24"/>
      <c r="S127" s="71">
        <f>BP!$A183</f>
        <v>183</v>
      </c>
      <c r="T127" s="67"/>
      <c r="U127" s="67"/>
      <c r="V127" s="75"/>
      <c r="W127" s="29">
        <f ca="1">SUM(INDIRECT(ADDRESS(ROW(),SUMIFS($1:$1,$5:$5,1))):INDIRECT(ADDRESS(ROW(),SUMIFS($1:$1,$5:$5,MAX($5:$5)))))</f>
        <v>349184.6</v>
      </c>
      <c r="X127" s="67"/>
      <c r="Y127" s="67"/>
      <c r="Z127" s="69">
        <f ca="1">IF(Z$5="",0,SUMPRODUCT(
INDIRECT(ADDRESS($P127,SUMIFS($1:$1,$5:$5,1))&amp;":"&amp;ADDRESS($P127,Z$1)),
INDIRECT("rBP!"&amp;ADDRESS($S127,SUMIFS(rBP!$1:$1,rBP!$5:$5,MAX(rBP!$5:$5)-Z$5+1))&amp;":"&amp;ADDRESS($S127,SUMIFS(rBP!$1:$1,rBP!$5:$5,MAX(rBP!$5:$5))))))</f>
        <v>0</v>
      </c>
      <c r="AA127" s="69">
        <f ca="1">IF(AA$5="",0,SUMPRODUCT(
INDIRECT(ADDRESS($P127,SUMIFS($1:$1,$5:$5,1))&amp;":"&amp;ADDRESS($P127,AA$1)),
INDIRECT("rBP!"&amp;ADDRESS($S127,SUMIFS(rBP!$1:$1,rBP!$5:$5,MAX(rBP!$5:$5)-AA$5+1))&amp;":"&amp;ADDRESS($S127,SUMIFS(rBP!$1:$1,rBP!$5:$5,MAX(rBP!$5:$5))))))</f>
        <v>0</v>
      </c>
      <c r="AB127" s="69">
        <f ca="1">IF(AB$5="",0,SUMPRODUCT(
INDIRECT(ADDRESS($P127,SUMIFS($1:$1,$5:$5,1))&amp;":"&amp;ADDRESS($P127,AB$1)),
INDIRECT("rBP!"&amp;ADDRESS($S127,SUMIFS(rBP!$1:$1,rBP!$5:$5,MAX(rBP!$5:$5)-AB$5+1))&amp;":"&amp;ADDRESS($S127,SUMIFS(rBP!$1:$1,rBP!$5:$5,MAX(rBP!$5:$5))))))</f>
        <v>0</v>
      </c>
      <c r="AC127" s="69">
        <f ca="1">IF(AC$5="",0,SUMPRODUCT(
INDIRECT(ADDRESS($P127,SUMIFS($1:$1,$5:$5,1))&amp;":"&amp;ADDRESS($P127,AC$1)),
INDIRECT("rBP!"&amp;ADDRESS($S127,SUMIFS(rBP!$1:$1,rBP!$5:$5,MAX(rBP!$5:$5)-AC$5+1))&amp;":"&amp;ADDRESS($S127,SUMIFS(rBP!$1:$1,rBP!$5:$5,MAX(rBP!$5:$5))))))</f>
        <v>0</v>
      </c>
      <c r="AD127" s="69">
        <f ca="1">IF(AD$5="",0,SUMPRODUCT(
INDIRECT(ADDRESS($P127,SUMIFS($1:$1,$5:$5,1))&amp;":"&amp;ADDRESS($P127,AD$1)),
INDIRECT("rBP!"&amp;ADDRESS($S127,SUMIFS(rBP!$1:$1,rBP!$5:$5,MAX(rBP!$5:$5)-AD$5+1))&amp;":"&amp;ADDRESS($S127,SUMIFS(rBP!$1:$1,rBP!$5:$5,MAX(rBP!$5:$5))))))</f>
        <v>0</v>
      </c>
      <c r="AE127" s="69">
        <f ca="1">IF(AE$5="",0,SUMPRODUCT(
INDIRECT(ADDRESS($P127,SUMIFS($1:$1,$5:$5,1))&amp;":"&amp;ADDRESS($P127,AE$1)),
INDIRECT("rBP!"&amp;ADDRESS($S127,SUMIFS(rBP!$1:$1,rBP!$5:$5,MAX(rBP!$5:$5)-AE$5+1))&amp;":"&amp;ADDRESS($S127,SUMIFS(rBP!$1:$1,rBP!$5:$5,MAX(rBP!$5:$5))))))</f>
        <v>0</v>
      </c>
      <c r="AF127" s="69">
        <f ca="1">IF(AF$5="",0,SUMPRODUCT(
INDIRECT(ADDRESS($P127,SUMIFS($1:$1,$5:$5,1))&amp;":"&amp;ADDRESS($P127,AF$1)),
INDIRECT("rBP!"&amp;ADDRESS($S127,SUMIFS(rBP!$1:$1,rBP!$5:$5,MAX(rBP!$5:$5)-AF$5+1))&amp;":"&amp;ADDRESS($S127,SUMIFS(rBP!$1:$1,rBP!$5:$5,MAX(rBP!$5:$5))))))</f>
        <v>0</v>
      </c>
      <c r="AG127" s="69">
        <f ca="1">IF(AG$5="",0,SUMPRODUCT(
INDIRECT(ADDRESS($P127,SUMIFS($1:$1,$5:$5,1))&amp;":"&amp;ADDRESS($P127,AG$1)),
INDIRECT("rBP!"&amp;ADDRESS($S127,SUMIFS(rBP!$1:$1,rBP!$5:$5,MAX(rBP!$5:$5)-AG$5+1))&amp;":"&amp;ADDRESS($S127,SUMIFS(rBP!$1:$1,rBP!$5:$5,MAX(rBP!$5:$5))))))</f>
        <v>0</v>
      </c>
      <c r="AH127" s="69">
        <f ca="1">IF(AH$5="",0,SUMPRODUCT(
INDIRECT(ADDRESS($P127,SUMIFS($1:$1,$5:$5,1))&amp;":"&amp;ADDRESS($P127,AH$1)),
INDIRECT("rBP!"&amp;ADDRESS($S127,SUMIFS(rBP!$1:$1,rBP!$5:$5,MAX(rBP!$5:$5)-AH$5+1))&amp;":"&amp;ADDRESS($S127,SUMIFS(rBP!$1:$1,rBP!$5:$5,MAX(rBP!$5:$5))))))</f>
        <v>2</v>
      </c>
      <c r="AI127" s="69">
        <f ca="1">IF(AI$5="",0,SUMPRODUCT(
INDIRECT(ADDRESS($P127,SUMIFS($1:$1,$5:$5,1))&amp;":"&amp;ADDRESS($P127,AI$1)),
INDIRECT("rBP!"&amp;ADDRESS($S127,SUMIFS(rBP!$1:$1,rBP!$5:$5,MAX(rBP!$5:$5)-AI$5+1))&amp;":"&amp;ADDRESS($S127,SUMIFS(rBP!$1:$1,rBP!$5:$5,MAX(rBP!$5:$5))))))</f>
        <v>18</v>
      </c>
      <c r="AJ127" s="69">
        <f ca="1">IF(AJ$5="",0,SUMPRODUCT(
INDIRECT(ADDRESS($P127,SUMIFS($1:$1,$5:$5,1))&amp;":"&amp;ADDRESS($P127,AJ$1)),
INDIRECT("rBP!"&amp;ADDRESS($S127,SUMIFS(rBP!$1:$1,rBP!$5:$5,MAX(rBP!$5:$5)-AJ$5+1))&amp;":"&amp;ADDRESS($S127,SUMIFS(rBP!$1:$1,rBP!$5:$5,MAX(rBP!$5:$5))))))</f>
        <v>59.4</v>
      </c>
      <c r="AK127" s="69">
        <f ca="1">IF(AK$5="",0,SUMPRODUCT(
INDIRECT(ADDRESS($P127,SUMIFS($1:$1,$5:$5,1))&amp;":"&amp;ADDRESS($P127,AK$1)),
INDIRECT("rBP!"&amp;ADDRESS($S127,SUMIFS(rBP!$1:$1,rBP!$5:$5,MAX(rBP!$5:$5)-AK$5+1))&amp;":"&amp;ADDRESS($S127,SUMIFS(rBP!$1:$1,rBP!$5:$5,MAX(rBP!$5:$5))))))</f>
        <v>115.05</v>
      </c>
      <c r="AL127" s="69">
        <f ca="1">IF(AL$5="",0,SUMPRODUCT(
INDIRECT(ADDRESS($P127,SUMIFS($1:$1,$5:$5,1))&amp;":"&amp;ADDRESS($P127,AL$1)),
INDIRECT("rBP!"&amp;ADDRESS($S127,SUMIFS(rBP!$1:$1,rBP!$5:$5,MAX(rBP!$5:$5)-AL$5+1))&amp;":"&amp;ADDRESS($S127,SUMIFS(rBP!$1:$1,rBP!$5:$5,MAX(rBP!$5:$5))))))</f>
        <v>177.1</v>
      </c>
      <c r="AM127" s="69">
        <f ca="1">IF(AM$5="",0,SUMPRODUCT(
INDIRECT(ADDRESS($P127,SUMIFS($1:$1,$5:$5,1))&amp;":"&amp;ADDRESS($P127,AM$1)),
INDIRECT("rBP!"&amp;ADDRESS($S127,SUMIFS(rBP!$1:$1,rBP!$5:$5,MAX(rBP!$5:$5)-AM$5+1))&amp;":"&amp;ADDRESS($S127,SUMIFS(rBP!$1:$1,rBP!$5:$5,MAX(rBP!$5:$5))))))</f>
        <v>240.54500000000002</v>
      </c>
      <c r="AN127" s="69">
        <f ca="1">IF(AN$5="",0,SUMPRODUCT(
INDIRECT(ADDRESS($P127,SUMIFS($1:$1,$5:$5,1))&amp;":"&amp;ADDRESS($P127,AN$1)),
INDIRECT("rBP!"&amp;ADDRESS($S127,SUMIFS(rBP!$1:$1,rBP!$5:$5,MAX(rBP!$5:$5)-AN$5+1))&amp;":"&amp;ADDRESS($S127,SUMIFS(rBP!$1:$1,rBP!$5:$5,MAX(rBP!$5:$5))))))</f>
        <v>328.995</v>
      </c>
      <c r="AO127" s="69">
        <f ca="1">IF(AO$5="",0,SUMPRODUCT(
INDIRECT(ADDRESS($P127,SUMIFS($1:$1,$5:$5,1))&amp;":"&amp;ADDRESS($P127,AO$1)),
INDIRECT("rBP!"&amp;ADDRESS($S127,SUMIFS(rBP!$1:$1,rBP!$5:$5,MAX(rBP!$5:$5)-AO$5+1))&amp;":"&amp;ADDRESS($S127,SUMIFS(rBP!$1:$1,rBP!$5:$5,MAX(rBP!$5:$5))))))</f>
        <v>506.21000000000004</v>
      </c>
      <c r="AP127" s="69">
        <f ca="1">IF(AP$5="",0,SUMPRODUCT(
INDIRECT(ADDRESS($P127,SUMIFS($1:$1,$5:$5,1))&amp;":"&amp;ADDRESS($P127,AP$1)),
INDIRECT("rBP!"&amp;ADDRESS($S127,SUMIFS(rBP!$1:$1,rBP!$5:$5,MAX(rBP!$5:$5)-AP$5+1))&amp;":"&amp;ADDRESS($S127,SUMIFS(rBP!$1:$1,rBP!$5:$5,MAX(rBP!$5:$5))))))</f>
        <v>810.90500000000009</v>
      </c>
      <c r="AQ127" s="69">
        <f ca="1">IF(AQ$5="",0,SUMPRODUCT(
INDIRECT(ADDRESS($P127,SUMIFS($1:$1,$5:$5,1))&amp;":"&amp;ADDRESS($P127,AQ$1)),
INDIRECT("rBP!"&amp;ADDRESS($S127,SUMIFS(rBP!$1:$1,rBP!$5:$5,MAX(rBP!$5:$5)-AQ$5+1))&amp;":"&amp;ADDRESS($S127,SUMIFS(rBP!$1:$1,rBP!$5:$5,MAX(rBP!$5:$5))))))</f>
        <v>1262.9549999999999</v>
      </c>
      <c r="AR127" s="69">
        <f ca="1">IF(AR$5="",0,SUMPRODUCT(
INDIRECT(ADDRESS($P127,SUMIFS($1:$1,$5:$5,1))&amp;":"&amp;ADDRESS($P127,AR$1)),
INDIRECT("rBP!"&amp;ADDRESS($S127,SUMIFS(rBP!$1:$1,rBP!$5:$5,MAX(rBP!$5:$5)-AR$5+1))&amp;":"&amp;ADDRESS($S127,SUMIFS(rBP!$1:$1,rBP!$5:$5,MAX(rBP!$5:$5))))))</f>
        <v>1856.4925000000001</v>
      </c>
      <c r="AS127" s="69">
        <f ca="1">IF(AS$5="",0,SUMPRODUCT(
INDIRECT(ADDRESS($P127,SUMIFS($1:$1,$5:$5,1))&amp;":"&amp;ADDRESS($P127,AS$1)),
INDIRECT("rBP!"&amp;ADDRESS($S127,SUMIFS(rBP!$1:$1,rBP!$5:$5,MAX(rBP!$5:$5)-AS$5+1))&amp;":"&amp;ADDRESS($S127,SUMIFS(rBP!$1:$1,rBP!$5:$5,MAX(rBP!$5:$5))))))</f>
        <v>2555.98</v>
      </c>
      <c r="AT127" s="69">
        <f ca="1">IF(AT$5="",0,SUMPRODUCT(
INDIRECT(ADDRESS($P127,SUMIFS($1:$1,$5:$5,1))&amp;":"&amp;ADDRESS($P127,AT$1)),
INDIRECT("rBP!"&amp;ADDRESS($S127,SUMIFS(rBP!$1:$1,rBP!$5:$5,MAX(rBP!$5:$5)-AT$5+1))&amp;":"&amp;ADDRESS($S127,SUMIFS(rBP!$1:$1,rBP!$5:$5,MAX(rBP!$5:$5))))))</f>
        <v>3326.08</v>
      </c>
      <c r="AU127" s="69">
        <f ca="1">IF(AU$5="",0,SUMPRODUCT(
INDIRECT(ADDRESS($P127,SUMIFS($1:$1,$5:$5,1))&amp;":"&amp;ADDRESS($P127,AU$1)),
INDIRECT("rBP!"&amp;ADDRESS($S127,SUMIFS(rBP!$1:$1,rBP!$5:$5,MAX(rBP!$5:$5)-AU$5+1))&amp;":"&amp;ADDRESS($S127,SUMIFS(rBP!$1:$1,rBP!$5:$5,MAX(rBP!$5:$5))))))</f>
        <v>4138.335</v>
      </c>
      <c r="AV127" s="69">
        <f ca="1">IF(AV$5="",0,SUMPRODUCT(
INDIRECT(ADDRESS($P127,SUMIFS($1:$1,$5:$5,1))&amp;":"&amp;ADDRESS($P127,AV$1)),
INDIRECT("rBP!"&amp;ADDRESS($S127,SUMIFS(rBP!$1:$1,rBP!$5:$5,MAX(rBP!$5:$5)-AV$5+1))&amp;":"&amp;ADDRESS($S127,SUMIFS(rBP!$1:$1,rBP!$5:$5,MAX(rBP!$5:$5))))))</f>
        <v>4973.6200000000008</v>
      </c>
      <c r="AW127" s="69">
        <f ca="1">IF(AW$5="",0,SUMPRODUCT(
INDIRECT(ADDRESS($P127,SUMIFS($1:$1,$5:$5,1))&amp;":"&amp;ADDRESS($P127,AW$1)),
INDIRECT("rBP!"&amp;ADDRESS($S127,SUMIFS(rBP!$1:$1,rBP!$5:$5,MAX(rBP!$5:$5)-AW$5+1))&amp;":"&amp;ADDRESS($S127,SUMIFS(rBP!$1:$1,rBP!$5:$5,MAX(rBP!$5:$5))))))</f>
        <v>5820.5325000000003</v>
      </c>
      <c r="AX127" s="69">
        <f ca="1">IF(AX$5="",0,SUMPRODUCT(
INDIRECT(ADDRESS($P127,SUMIFS($1:$1,$5:$5,1))&amp;":"&amp;ADDRESS($P127,AX$1)),
INDIRECT("rBP!"&amp;ADDRESS($S127,SUMIFS(rBP!$1:$1,rBP!$5:$5,MAX(rBP!$5:$5)-AX$5+1))&amp;":"&amp;ADDRESS($S127,SUMIFS(rBP!$1:$1,rBP!$5:$5,MAX(rBP!$5:$5))))))</f>
        <v>6672.4250000000002</v>
      </c>
      <c r="AY127" s="69">
        <f ca="1">IF(AY$5="",0,SUMPRODUCT(
INDIRECT(ADDRESS($P127,SUMIFS($1:$1,$5:$5,1))&amp;":"&amp;ADDRESS($P127,AY$1)),
INDIRECT("rBP!"&amp;ADDRESS($S127,SUMIFS(rBP!$1:$1,rBP!$5:$5,MAX(rBP!$5:$5)-AY$5+1))&amp;":"&amp;ADDRESS($S127,SUMIFS(rBP!$1:$1,rBP!$5:$5,MAX(rBP!$5:$5))))))</f>
        <v>7526.375</v>
      </c>
      <c r="AZ127" s="69">
        <f ca="1">IF(AZ$5="",0,SUMPRODUCT(
INDIRECT(ADDRESS($P127,SUMIFS($1:$1,$5:$5,1))&amp;":"&amp;ADDRESS($P127,AZ$1)),
INDIRECT("rBP!"&amp;ADDRESS($S127,SUMIFS(rBP!$1:$1,rBP!$5:$5,MAX(rBP!$5:$5)-AZ$5+1))&amp;":"&amp;ADDRESS($S127,SUMIFS(rBP!$1:$1,rBP!$5:$5,MAX(rBP!$5:$5))))))</f>
        <v>8381.0874999999996</v>
      </c>
      <c r="BA127" s="69">
        <f ca="1">IF(BA$5="",0,SUMPRODUCT(
INDIRECT(ADDRESS($P127,SUMIFS($1:$1,$5:$5,1))&amp;":"&amp;ADDRESS($P127,BA$1)),
INDIRECT("rBP!"&amp;ADDRESS($S127,SUMIFS(rBP!$1:$1,rBP!$5:$5,MAX(rBP!$5:$5)-BA$5+1))&amp;":"&amp;ADDRESS($S127,SUMIFS(rBP!$1:$1,rBP!$5:$5,MAX(rBP!$5:$5))))))</f>
        <v>9236.0125000000007</v>
      </c>
      <c r="BB127" s="69">
        <f ca="1">IF(BB$5="",0,SUMPRODUCT(
INDIRECT(ADDRESS($P127,SUMIFS($1:$1,$5:$5,1))&amp;":"&amp;ADDRESS($P127,BB$1)),
INDIRECT("rBP!"&amp;ADDRESS($S127,SUMIFS(rBP!$1:$1,rBP!$5:$5,MAX(rBP!$5:$5)-BB$5+1))&amp;":"&amp;ADDRESS($S127,SUMIFS(rBP!$1:$1,rBP!$5:$5,MAX(rBP!$5:$5))))))</f>
        <v>10091</v>
      </c>
      <c r="BC127" s="69">
        <f ca="1">IF(BC$5="",0,SUMPRODUCT(
INDIRECT(ADDRESS($P127,SUMIFS($1:$1,$5:$5,1))&amp;":"&amp;ADDRESS($P127,BC$1)),
INDIRECT("rBP!"&amp;ADDRESS($S127,SUMIFS(rBP!$1:$1,rBP!$5:$5,MAX(rBP!$5:$5)-BC$5+1))&amp;":"&amp;ADDRESS($S127,SUMIFS(rBP!$1:$1,rBP!$5:$5,MAX(rBP!$5:$5))))))</f>
        <v>10946</v>
      </c>
      <c r="BD127" s="69">
        <f ca="1">IF(BD$5="",0,SUMPRODUCT(
INDIRECT(ADDRESS($P127,SUMIFS($1:$1,$5:$5,1))&amp;":"&amp;ADDRESS($P127,BD$1)),
INDIRECT("rBP!"&amp;ADDRESS($S127,SUMIFS(rBP!$1:$1,rBP!$5:$5,MAX(rBP!$5:$5)-BD$5+1))&amp;":"&amp;ADDRESS($S127,SUMIFS(rBP!$1:$1,rBP!$5:$5,MAX(rBP!$5:$5))))))</f>
        <v>11801</v>
      </c>
      <c r="BE127" s="69">
        <f ca="1">IF(BE$5="",0,SUMPRODUCT(
INDIRECT(ADDRESS($P127,SUMIFS($1:$1,$5:$5,1))&amp;":"&amp;ADDRESS($P127,BE$1)),
INDIRECT("rBP!"&amp;ADDRESS($S127,SUMIFS(rBP!$1:$1,rBP!$5:$5,MAX(rBP!$5:$5)-BE$5+1))&amp;":"&amp;ADDRESS($S127,SUMIFS(rBP!$1:$1,rBP!$5:$5,MAX(rBP!$5:$5))))))</f>
        <v>12651</v>
      </c>
      <c r="BF127" s="69">
        <f ca="1">IF(BF$5="",0,SUMPRODUCT(
INDIRECT(ADDRESS($P127,SUMIFS($1:$1,$5:$5,1))&amp;":"&amp;ADDRESS($P127,BF$1)),
INDIRECT("rBP!"&amp;ADDRESS($S127,SUMIFS(rBP!$1:$1,rBP!$5:$5,MAX(rBP!$5:$5)-BF$5+1))&amp;":"&amp;ADDRESS($S127,SUMIFS(rBP!$1:$1,rBP!$5:$5,MAX(rBP!$5:$5))))))</f>
        <v>13461</v>
      </c>
      <c r="BG127" s="69">
        <f ca="1">IF(BG$5="",0,SUMPRODUCT(
INDIRECT(ADDRESS($P127,SUMIFS($1:$1,$5:$5,1))&amp;":"&amp;ADDRESS($P127,BG$1)),
INDIRECT("rBP!"&amp;ADDRESS($S127,SUMIFS(rBP!$1:$1,rBP!$5:$5,MAX(rBP!$5:$5)-BG$5+1))&amp;":"&amp;ADDRESS($S127,SUMIFS(rBP!$1:$1,rBP!$5:$5,MAX(rBP!$5:$5))))))</f>
        <v>14167.5</v>
      </c>
      <c r="BH127" s="69">
        <f ca="1">IF(BH$5="",0,SUMPRODUCT(
INDIRECT(ADDRESS($P127,SUMIFS($1:$1,$5:$5,1))&amp;":"&amp;ADDRESS($P127,BH$1)),
INDIRECT("rBP!"&amp;ADDRESS($S127,SUMIFS(rBP!$1:$1,rBP!$5:$5,MAX(rBP!$5:$5)-BH$5+1))&amp;":"&amp;ADDRESS($S127,SUMIFS(rBP!$1:$1,rBP!$5:$5,MAX(rBP!$5:$5))))))</f>
        <v>14734.875</v>
      </c>
      <c r="BI127" s="69">
        <f ca="1">IF(BI$5="",0,SUMPRODUCT(
INDIRECT(ADDRESS($P127,SUMIFS($1:$1,$5:$5,1))&amp;":"&amp;ADDRESS($P127,BI$1)),
INDIRECT("rBP!"&amp;ADDRESS($S127,SUMIFS(rBP!$1:$1,rBP!$5:$5,MAX(rBP!$5:$5)-BI$5+1))&amp;":"&amp;ADDRESS($S127,SUMIFS(rBP!$1:$1,rBP!$5:$5,MAX(rBP!$5:$5))))))</f>
        <v>15147.125</v>
      </c>
      <c r="BJ127" s="69">
        <f ca="1">IF(BJ$5="",0,SUMPRODUCT(
INDIRECT(ADDRESS($P127,SUMIFS($1:$1,$5:$5,1))&amp;":"&amp;ADDRESS($P127,BJ$1)),
INDIRECT("rBP!"&amp;ADDRESS($S127,SUMIFS(rBP!$1:$1,rBP!$5:$5,MAX(rBP!$5:$5)-BJ$5+1))&amp;":"&amp;ADDRESS($S127,SUMIFS(rBP!$1:$1,rBP!$5:$5,MAX(rBP!$5:$5))))))</f>
        <v>15413.262500000001</v>
      </c>
      <c r="BK127" s="69">
        <f ca="1">IF(BK$5="",0,SUMPRODUCT(
INDIRECT(ADDRESS($P127,SUMIFS($1:$1,$5:$5,1))&amp;":"&amp;ADDRESS($P127,BK$1)),
INDIRECT("rBP!"&amp;ADDRESS($S127,SUMIFS(rBP!$1:$1,rBP!$5:$5,MAX(rBP!$5:$5)-BK$5+1))&amp;":"&amp;ADDRESS($S127,SUMIFS(rBP!$1:$1,rBP!$5:$5,MAX(rBP!$5:$5))))))</f>
        <v>15570.775</v>
      </c>
      <c r="BL127" s="69">
        <f ca="1">IF(BL$5="",0,SUMPRODUCT(
INDIRECT(ADDRESS($P127,SUMIFS($1:$1,$5:$5,1))&amp;":"&amp;ADDRESS($P127,BL$1)),
INDIRECT("rBP!"&amp;ADDRESS($S127,SUMIFS(rBP!$1:$1,rBP!$5:$5,MAX(rBP!$5:$5)-BL$5+1))&amp;":"&amp;ADDRESS($S127,SUMIFS(rBP!$1:$1,rBP!$5:$5,MAX(rBP!$5:$5))))))</f>
        <v>15656.5</v>
      </c>
      <c r="BM127" s="69">
        <f ca="1">IF(BM$5="",0,SUMPRODUCT(
INDIRECT(ADDRESS($P127,SUMIFS($1:$1,$5:$5,1))&amp;":"&amp;ADDRESS($P127,BM$1)),
INDIRECT("rBP!"&amp;ADDRESS($S127,SUMIFS(rBP!$1:$1,rBP!$5:$5,MAX(rBP!$5:$5)-BM$5+1))&amp;":"&amp;ADDRESS($S127,SUMIFS(rBP!$1:$1,rBP!$5:$5,MAX(rBP!$5:$5))))))</f>
        <v>15699.550000000001</v>
      </c>
      <c r="BN127" s="69">
        <f ca="1">IF(BN$5="",0,SUMPRODUCT(
INDIRECT(ADDRESS($P127,SUMIFS($1:$1,$5:$5,1))&amp;":"&amp;ADDRESS($P127,BN$1)),
INDIRECT("rBP!"&amp;ADDRESS($S127,SUMIFS(rBP!$1:$1,rBP!$5:$5,MAX(rBP!$5:$5)-BN$5+1))&amp;":"&amp;ADDRESS($S127,SUMIFS(rBP!$1:$1,rBP!$5:$5,MAX(rBP!$5:$5))))))</f>
        <v>15719.35</v>
      </c>
      <c r="BO127" s="69">
        <f ca="1">IF(BO$5="",0,SUMPRODUCT(
INDIRECT(ADDRESS($P127,SUMIFS($1:$1,$5:$5,1))&amp;":"&amp;ADDRESS($P127,BO$1)),
INDIRECT("rBP!"&amp;ADDRESS($S127,SUMIFS(rBP!$1:$1,rBP!$5:$5,MAX(rBP!$5:$5)-BO$5+1))&amp;":"&amp;ADDRESS($S127,SUMIFS(rBP!$1:$1,rBP!$5:$5,MAX(rBP!$5:$5))))))</f>
        <v>15727.462500000001</v>
      </c>
      <c r="BP127" s="69">
        <f ca="1">IF(BP$5="",0,SUMPRODUCT(
INDIRECT(ADDRESS($P127,SUMIFS($1:$1,$5:$5,1))&amp;":"&amp;ADDRESS($P127,BP$1)),
INDIRECT("rBP!"&amp;ADDRESS($S127,SUMIFS(rBP!$1:$1,rBP!$5:$5,MAX(rBP!$5:$5)-BP$5+1))&amp;":"&amp;ADDRESS($S127,SUMIFS(rBP!$1:$1,rBP!$5:$5,MAX(rBP!$5:$5))))))</f>
        <v>15730.575000000001</v>
      </c>
      <c r="BQ127" s="69">
        <f ca="1">IF(BQ$5="",0,SUMPRODUCT(
INDIRECT(ADDRESS($P127,SUMIFS($1:$1,$5:$5,1))&amp;":"&amp;ADDRESS($P127,BQ$1)),
INDIRECT("rBP!"&amp;ADDRESS($S127,SUMIFS(rBP!$1:$1,rBP!$5:$5,MAX(rBP!$5:$5)-BQ$5+1))&amp;":"&amp;ADDRESS($S127,SUMIFS(rBP!$1:$1,rBP!$5:$5,MAX(rBP!$5:$5))))))</f>
        <v>15731.625000000002</v>
      </c>
      <c r="BR127" s="69">
        <f ca="1">IF(BR$5="",0,SUMPRODUCT(
INDIRECT(ADDRESS($P127,SUMIFS($1:$1,$5:$5,1))&amp;":"&amp;ADDRESS($P127,BR$1)),
INDIRECT("rBP!"&amp;ADDRESS($S127,SUMIFS(rBP!$1:$1,rBP!$5:$5,MAX(rBP!$5:$5)-BR$5+1))&amp;":"&amp;ADDRESS($S127,SUMIFS(rBP!$1:$1,rBP!$5:$5,MAX(rBP!$5:$5))))))</f>
        <v>15731.912500000002</v>
      </c>
      <c r="BS127" s="69">
        <f ca="1">IF(BS$5="",0,SUMPRODUCT(
INDIRECT(ADDRESS($P127,SUMIFS($1:$1,$5:$5,1))&amp;":"&amp;ADDRESS($P127,BS$1)),
INDIRECT("rBP!"&amp;ADDRESS($S127,SUMIFS(rBP!$1:$1,rBP!$5:$5,MAX(rBP!$5:$5)-BS$5+1))&amp;":"&amp;ADDRESS($S127,SUMIFS(rBP!$1:$1,rBP!$5:$5,MAX(rBP!$5:$5))))))</f>
        <v>15731.987500000003</v>
      </c>
      <c r="BT127" s="69">
        <f ca="1">IF(BT$5="",0,SUMPRODUCT(
INDIRECT(ADDRESS($P127,SUMIFS($1:$1,$5:$5,1))&amp;":"&amp;ADDRESS($P127,BT$1)),
INDIRECT("rBP!"&amp;ADDRESS($S127,SUMIFS(rBP!$1:$1,rBP!$5:$5,MAX(rBP!$5:$5)-BT$5+1))&amp;":"&amp;ADDRESS($S127,SUMIFS(rBP!$1:$1,rBP!$5:$5,MAX(rBP!$5:$5))))))</f>
        <v>15732.000000000004</v>
      </c>
      <c r="BU127" s="69">
        <f ca="1">IF(BU$5="",0,SUMPRODUCT(
INDIRECT(ADDRESS($P127,SUMIFS($1:$1,$5:$5,1))&amp;":"&amp;ADDRESS($P127,BU$1)),
INDIRECT("rBP!"&amp;ADDRESS($S127,SUMIFS(rBP!$1:$1,rBP!$5:$5,MAX(rBP!$5:$5)-BU$5+1))&amp;":"&amp;ADDRESS($S127,SUMIFS(rBP!$1:$1,rBP!$5:$5,MAX(rBP!$5:$5))))))</f>
        <v>15732.000000000004</v>
      </c>
      <c r="BV127" s="69">
        <f ca="1">IF(BV$5="",0,SUMPRODUCT(
INDIRECT(ADDRESS($P127,SUMIFS($1:$1,$5:$5,1))&amp;":"&amp;ADDRESS($P127,BV$1)),
INDIRECT("rBP!"&amp;ADDRESS($S127,SUMIFS(rBP!$1:$1,rBP!$5:$5,MAX(rBP!$5:$5)-BV$5+1))&amp;":"&amp;ADDRESS($S127,SUMIFS(rBP!$1:$1,rBP!$5:$5,MAX(rBP!$5:$5))))))</f>
        <v>0</v>
      </c>
      <c r="BW127" s="69">
        <f ca="1">IF(BW$5="",0,SUMPRODUCT(
INDIRECT(ADDRESS($P127,SUMIFS($1:$1,$5:$5,1))&amp;":"&amp;ADDRESS($P127,BW$1)),
INDIRECT("rBP!"&amp;ADDRESS($S127,SUMIFS(rBP!$1:$1,rBP!$5:$5,MAX(rBP!$5:$5)-BW$5+1))&amp;":"&amp;ADDRESS($S127,SUMIFS(rBP!$1:$1,rBP!$5:$5,MAX(rBP!$5:$5))))))</f>
        <v>0</v>
      </c>
      <c r="BX127" s="69">
        <f ca="1">IF(BX$5="",0,SUMPRODUCT(
INDIRECT(ADDRESS($P127,SUMIFS($1:$1,$5:$5,1))&amp;":"&amp;ADDRESS($P127,BX$1)),
INDIRECT("rBP!"&amp;ADDRESS($S127,SUMIFS(rBP!$1:$1,rBP!$5:$5,MAX(rBP!$5:$5)-BX$5+1))&amp;":"&amp;ADDRESS($S127,SUMIFS(rBP!$1:$1,rBP!$5:$5,MAX(rBP!$5:$5))))))</f>
        <v>0</v>
      </c>
      <c r="BY127" s="69">
        <f ca="1">IF(BY$5="",0,SUMPRODUCT(
INDIRECT(ADDRESS($P127,SUMIFS($1:$1,$5:$5,1))&amp;":"&amp;ADDRESS($P127,BY$1)),
INDIRECT("rBP!"&amp;ADDRESS($S127,SUMIFS(rBP!$1:$1,rBP!$5:$5,MAX(rBP!$5:$5)-BY$5+1))&amp;":"&amp;ADDRESS($S127,SUMIFS(rBP!$1:$1,rBP!$5:$5,MAX(rBP!$5:$5))))))</f>
        <v>0</v>
      </c>
      <c r="BZ127" s="69">
        <f ca="1">IF(BZ$5="",0,SUMPRODUCT(
INDIRECT(ADDRESS($P127,SUMIFS($1:$1,$5:$5,1))&amp;":"&amp;ADDRESS($P127,BZ$1)),
INDIRECT("rBP!"&amp;ADDRESS($S127,SUMIFS(rBP!$1:$1,rBP!$5:$5,MAX(rBP!$5:$5)-BZ$5+1))&amp;":"&amp;ADDRESS($S127,SUMIFS(rBP!$1:$1,rBP!$5:$5,MAX(rBP!$5:$5))))))</f>
        <v>0</v>
      </c>
      <c r="CA127" s="69">
        <f ca="1">IF(CA$5="",0,SUMPRODUCT(
INDIRECT(ADDRESS($P127,SUMIFS($1:$1,$5:$5,1))&amp;":"&amp;ADDRESS($P127,CA$1)),
INDIRECT("rBP!"&amp;ADDRESS($S127,SUMIFS(rBP!$1:$1,rBP!$5:$5,MAX(rBP!$5:$5)-CA$5+1))&amp;":"&amp;ADDRESS($S127,SUMIFS(rBP!$1:$1,rBP!$5:$5,MAX(rBP!$5:$5))))))</f>
        <v>0</v>
      </c>
      <c r="CB127" s="69">
        <f ca="1">IF(CB$5="",0,SUMPRODUCT(
INDIRECT(ADDRESS($P127,SUMIFS($1:$1,$5:$5,1))&amp;":"&amp;ADDRESS($P127,CB$1)),
INDIRECT("rBP!"&amp;ADDRESS($S127,SUMIFS(rBP!$1:$1,rBP!$5:$5,MAX(rBP!$5:$5)-CB$5+1))&amp;":"&amp;ADDRESS($S127,SUMIFS(rBP!$1:$1,rBP!$5:$5,MAX(rBP!$5:$5))))))</f>
        <v>0</v>
      </c>
      <c r="CC127" s="69">
        <f ca="1">IF(CC$5="",0,SUMPRODUCT(
INDIRECT(ADDRESS($P127,SUMIFS($1:$1,$5:$5,1))&amp;":"&amp;ADDRESS($P127,CC$1)),
INDIRECT("rBP!"&amp;ADDRESS($S127,SUMIFS(rBP!$1:$1,rBP!$5:$5,MAX(rBP!$5:$5)-CC$5+1))&amp;":"&amp;ADDRESS($S127,SUMIFS(rBP!$1:$1,rBP!$5:$5,MAX(rBP!$5:$5))))))</f>
        <v>0</v>
      </c>
      <c r="CD127" s="69">
        <f ca="1">IF(CD$5="",0,SUMPRODUCT(
INDIRECT(ADDRESS($P127,SUMIFS($1:$1,$5:$5,1))&amp;":"&amp;ADDRESS($P127,CD$1)),
INDIRECT("rBP!"&amp;ADDRESS($S127,SUMIFS(rBP!$1:$1,rBP!$5:$5,MAX(rBP!$5:$5)-CD$5+1))&amp;":"&amp;ADDRESS($S127,SUMIFS(rBP!$1:$1,rBP!$5:$5,MAX(rBP!$5:$5))))))</f>
        <v>0</v>
      </c>
      <c r="CE127" s="69">
        <f ca="1">IF(CE$5="",0,SUMPRODUCT(
INDIRECT(ADDRESS($P127,SUMIFS($1:$1,$5:$5,1))&amp;":"&amp;ADDRESS($P127,CE$1)),
INDIRECT("rBP!"&amp;ADDRESS($S127,SUMIFS(rBP!$1:$1,rBP!$5:$5,MAX(rBP!$5:$5)-CE$5+1))&amp;":"&amp;ADDRESS($S127,SUMIFS(rBP!$1:$1,rBP!$5:$5,MAX(rBP!$5:$5))))))</f>
        <v>0</v>
      </c>
      <c r="CF127" s="69">
        <f ca="1">IF(CF$5="",0,SUMPRODUCT(
INDIRECT(ADDRESS($P127,SUMIFS($1:$1,$5:$5,1))&amp;":"&amp;ADDRESS($P127,CF$1)),
INDIRECT("rBP!"&amp;ADDRESS($S127,SUMIFS(rBP!$1:$1,rBP!$5:$5,MAX(rBP!$5:$5)-CF$5+1))&amp;":"&amp;ADDRESS($S127,SUMIFS(rBP!$1:$1,rBP!$5:$5,MAX(rBP!$5:$5))))))</f>
        <v>0</v>
      </c>
      <c r="CG127" s="69">
        <f ca="1">IF(CG$5="",0,SUMPRODUCT(
INDIRECT(ADDRESS($P127,SUMIFS($1:$1,$5:$5,1))&amp;":"&amp;ADDRESS($P127,CG$1)),
INDIRECT("rBP!"&amp;ADDRESS($S127,SUMIFS(rBP!$1:$1,rBP!$5:$5,MAX(rBP!$5:$5)-CG$5+1))&amp;":"&amp;ADDRESS($S127,SUMIFS(rBP!$1:$1,rBP!$5:$5,MAX(rBP!$5:$5))))))</f>
        <v>0</v>
      </c>
      <c r="CH127" s="69">
        <f ca="1">IF(CH$5="",0,SUMPRODUCT(
INDIRECT(ADDRESS($P127,SUMIFS($1:$1,$5:$5,1))&amp;":"&amp;ADDRESS($P127,CH$1)),
INDIRECT("rBP!"&amp;ADDRESS($S127,SUMIFS(rBP!$1:$1,rBP!$5:$5,MAX(rBP!$5:$5)-CH$5+1))&amp;":"&amp;ADDRESS($S127,SUMIFS(rBP!$1:$1,rBP!$5:$5,MAX(rBP!$5:$5))))))</f>
        <v>0</v>
      </c>
      <c r="CI127" s="69">
        <f ca="1">IF(CI$5="",0,SUMPRODUCT(
INDIRECT(ADDRESS($P127,SUMIFS($1:$1,$5:$5,1))&amp;":"&amp;ADDRESS($P127,CI$1)),
INDIRECT("rBP!"&amp;ADDRESS($S127,SUMIFS(rBP!$1:$1,rBP!$5:$5,MAX(rBP!$5:$5)-CI$5+1))&amp;":"&amp;ADDRESS($S127,SUMIFS(rBP!$1:$1,rBP!$5:$5,MAX(rBP!$5:$5))))))</f>
        <v>0</v>
      </c>
      <c r="CJ127" s="69">
        <f ca="1">IF(CJ$5="",0,SUMPRODUCT(
INDIRECT(ADDRESS($P127,SUMIFS($1:$1,$5:$5,1))&amp;":"&amp;ADDRESS($P127,CJ$1)),
INDIRECT("rBP!"&amp;ADDRESS($S127,SUMIFS(rBP!$1:$1,rBP!$5:$5,MAX(rBP!$5:$5)-CJ$5+1))&amp;":"&amp;ADDRESS($S127,SUMIFS(rBP!$1:$1,rBP!$5:$5,MAX(rBP!$5:$5))))))</f>
        <v>0</v>
      </c>
      <c r="CK127" s="69">
        <f ca="1">IF(CK$5="",0,SUMPRODUCT(
INDIRECT(ADDRESS($P127,SUMIFS($1:$1,$5:$5,1))&amp;":"&amp;ADDRESS($P127,CK$1)),
INDIRECT("rBP!"&amp;ADDRESS($S127,SUMIFS(rBP!$1:$1,rBP!$5:$5,MAX(rBP!$5:$5)-CK$5+1))&amp;":"&amp;ADDRESS($S127,SUMIFS(rBP!$1:$1,rBP!$5:$5,MAX(rBP!$5:$5))))))</f>
        <v>0</v>
      </c>
      <c r="CL127" s="69">
        <f ca="1">IF(CL$5="",0,SUMPRODUCT(
INDIRECT(ADDRESS($P127,SUMIFS($1:$1,$5:$5,1))&amp;":"&amp;ADDRESS($P127,CL$1)),
INDIRECT("rBP!"&amp;ADDRESS($S127,SUMIFS(rBP!$1:$1,rBP!$5:$5,MAX(rBP!$5:$5)-CL$5+1))&amp;":"&amp;ADDRESS($S127,SUMIFS(rBP!$1:$1,rBP!$5:$5,MAX(rBP!$5:$5))))))</f>
        <v>0</v>
      </c>
      <c r="CM127" s="69">
        <f ca="1">IF(CM$5="",0,SUMPRODUCT(
INDIRECT(ADDRESS($P127,SUMIFS($1:$1,$5:$5,1))&amp;":"&amp;ADDRESS($P127,CM$1)),
INDIRECT("rBP!"&amp;ADDRESS($S127,SUMIFS(rBP!$1:$1,rBP!$5:$5,MAX(rBP!$5:$5)-CM$5+1))&amp;":"&amp;ADDRESS($S127,SUMIFS(rBP!$1:$1,rBP!$5:$5,MAX(rBP!$5:$5))))))</f>
        <v>0</v>
      </c>
      <c r="CN127" s="69">
        <f ca="1">IF(CN$5="",0,SUMPRODUCT(
INDIRECT(ADDRESS($P127,SUMIFS($1:$1,$5:$5,1))&amp;":"&amp;ADDRESS($P127,CN$1)),
INDIRECT("rBP!"&amp;ADDRESS($S127,SUMIFS(rBP!$1:$1,rBP!$5:$5,MAX(rBP!$5:$5)-CN$5+1))&amp;":"&amp;ADDRESS($S127,SUMIFS(rBP!$1:$1,rBP!$5:$5,MAX(rBP!$5:$5))))))</f>
        <v>0</v>
      </c>
      <c r="CO127" s="69">
        <f ca="1">IF(CO$5="",0,SUMPRODUCT(
INDIRECT(ADDRESS($P127,SUMIFS($1:$1,$5:$5,1))&amp;":"&amp;ADDRESS($P127,CO$1)),
INDIRECT("rBP!"&amp;ADDRESS($S127,SUMIFS(rBP!$1:$1,rBP!$5:$5,MAX(rBP!$5:$5)-CO$5+1))&amp;":"&amp;ADDRESS($S127,SUMIFS(rBP!$1:$1,rBP!$5:$5,MAX(rBP!$5:$5))))))</f>
        <v>0</v>
      </c>
      <c r="CP127" s="69">
        <f ca="1">IF(CP$5="",0,SUMPRODUCT(
INDIRECT(ADDRESS($P127,SUMIFS($1:$1,$5:$5,1))&amp;":"&amp;ADDRESS($P127,CP$1)),
INDIRECT("rBP!"&amp;ADDRESS($S127,SUMIFS(rBP!$1:$1,rBP!$5:$5,MAX(rBP!$5:$5)-CP$5+1))&amp;":"&amp;ADDRESS($S127,SUMIFS(rBP!$1:$1,rBP!$5:$5,MAX(rBP!$5:$5))))))</f>
        <v>0</v>
      </c>
      <c r="CQ127" s="69">
        <f ca="1">IF(CQ$5="",0,SUMPRODUCT(
INDIRECT(ADDRESS($P127,SUMIFS($1:$1,$5:$5,1))&amp;":"&amp;ADDRESS($P127,CQ$1)),
INDIRECT("rBP!"&amp;ADDRESS($S127,SUMIFS(rBP!$1:$1,rBP!$5:$5,MAX(rBP!$5:$5)-CQ$5+1))&amp;":"&amp;ADDRESS($S127,SUMIFS(rBP!$1:$1,rBP!$5:$5,MAX(rBP!$5:$5))))))</f>
        <v>0</v>
      </c>
      <c r="CR127" s="69">
        <f ca="1">IF(CR$5="",0,SUMPRODUCT(
INDIRECT(ADDRESS($P127,SUMIFS($1:$1,$5:$5,1))&amp;":"&amp;ADDRESS($P127,CR$1)),
INDIRECT("rBP!"&amp;ADDRESS($S127,SUMIFS(rBP!$1:$1,rBP!$5:$5,MAX(rBP!$5:$5)-CR$5+1))&amp;":"&amp;ADDRESS($S127,SUMIFS(rBP!$1:$1,rBP!$5:$5,MAX(rBP!$5:$5))))))</f>
        <v>0</v>
      </c>
      <c r="CS127" s="69">
        <f ca="1">IF(CS$5="",0,SUMPRODUCT(
INDIRECT(ADDRESS($P127,SUMIFS($1:$1,$5:$5,1))&amp;":"&amp;ADDRESS($P127,CS$1)),
INDIRECT("rBP!"&amp;ADDRESS($S127,SUMIFS(rBP!$1:$1,rBP!$5:$5,MAX(rBP!$5:$5)-CS$5+1))&amp;":"&amp;ADDRESS($S127,SUMIFS(rBP!$1:$1,rBP!$5:$5,MAX(rBP!$5:$5))))))</f>
        <v>0</v>
      </c>
      <c r="CT127" s="69">
        <f ca="1">IF(CT$5="",0,SUMPRODUCT(
INDIRECT(ADDRESS($P127,SUMIFS($1:$1,$5:$5,1))&amp;":"&amp;ADDRESS($P127,CT$1)),
INDIRECT("rBP!"&amp;ADDRESS($S127,SUMIFS(rBP!$1:$1,rBP!$5:$5,MAX(rBP!$5:$5)-CT$5+1))&amp;":"&amp;ADDRESS($S127,SUMIFS(rBP!$1:$1,rBP!$5:$5,MAX(rBP!$5:$5))))))</f>
        <v>0</v>
      </c>
    </row>
    <row r="128" spans="1:98" s="27" customFormat="1" ht="12" x14ac:dyDescent="0.25">
      <c r="A128" s="26">
        <f>ROW()</f>
        <v>128</v>
      </c>
      <c r="E128" s="24"/>
      <c r="F128" s="66" t="str">
        <f>F120</f>
        <v>Себестоимость продаж в натуральных величинах</v>
      </c>
      <c r="G128" s="27" t="str">
        <f>BP!$F$27</f>
        <v>ФОТ упак</v>
      </c>
      <c r="M128" s="2" t="str">
        <f>BP!$M$27</f>
        <v>час</v>
      </c>
      <c r="P128" s="71">
        <f t="shared" si="16"/>
        <v>7</v>
      </c>
      <c r="R128" s="24"/>
      <c r="S128" s="71">
        <f>BP!$A184</f>
        <v>184</v>
      </c>
      <c r="T128" s="67"/>
      <c r="U128" s="67"/>
      <c r="V128" s="75"/>
      <c r="W128" s="29">
        <f ca="1">SUM(INDIRECT(ADDRESS(ROW(),SUMIFS($1:$1,$5:$5,1))):INDIRECT(ADDRESS(ROW(),SUMIFS($1:$1,$5:$5,MAX($5:$5)))))</f>
        <v>174592.3</v>
      </c>
      <c r="X128" s="67"/>
      <c r="Y128" s="67"/>
      <c r="Z128" s="69">
        <f ca="1">IF(Z$5="",0,SUMPRODUCT(
INDIRECT(ADDRESS($P128,SUMIFS($1:$1,$5:$5,1))&amp;":"&amp;ADDRESS($P128,Z$1)),
INDIRECT("rBP!"&amp;ADDRESS($S128,SUMIFS(rBP!$1:$1,rBP!$5:$5,MAX(rBP!$5:$5)-Z$5+1))&amp;":"&amp;ADDRESS($S128,SUMIFS(rBP!$1:$1,rBP!$5:$5,MAX(rBP!$5:$5))))))</f>
        <v>0</v>
      </c>
      <c r="AA128" s="69">
        <f ca="1">IF(AA$5="",0,SUMPRODUCT(
INDIRECT(ADDRESS($P128,SUMIFS($1:$1,$5:$5,1))&amp;":"&amp;ADDRESS($P128,AA$1)),
INDIRECT("rBP!"&amp;ADDRESS($S128,SUMIFS(rBP!$1:$1,rBP!$5:$5,MAX(rBP!$5:$5)-AA$5+1))&amp;":"&amp;ADDRESS($S128,SUMIFS(rBP!$1:$1,rBP!$5:$5,MAX(rBP!$5:$5))))))</f>
        <v>0</v>
      </c>
      <c r="AB128" s="69">
        <f ca="1">IF(AB$5="",0,SUMPRODUCT(
INDIRECT(ADDRESS($P128,SUMIFS($1:$1,$5:$5,1))&amp;":"&amp;ADDRESS($P128,AB$1)),
INDIRECT("rBP!"&amp;ADDRESS($S128,SUMIFS(rBP!$1:$1,rBP!$5:$5,MAX(rBP!$5:$5)-AB$5+1))&amp;":"&amp;ADDRESS($S128,SUMIFS(rBP!$1:$1,rBP!$5:$5,MAX(rBP!$5:$5))))))</f>
        <v>0</v>
      </c>
      <c r="AC128" s="69">
        <f ca="1">IF(AC$5="",0,SUMPRODUCT(
INDIRECT(ADDRESS($P128,SUMIFS($1:$1,$5:$5,1))&amp;":"&amp;ADDRESS($P128,AC$1)),
INDIRECT("rBP!"&amp;ADDRESS($S128,SUMIFS(rBP!$1:$1,rBP!$5:$5,MAX(rBP!$5:$5)-AC$5+1))&amp;":"&amp;ADDRESS($S128,SUMIFS(rBP!$1:$1,rBP!$5:$5,MAX(rBP!$5:$5))))))</f>
        <v>0</v>
      </c>
      <c r="AD128" s="69">
        <f ca="1">IF(AD$5="",0,SUMPRODUCT(
INDIRECT(ADDRESS($P128,SUMIFS($1:$1,$5:$5,1))&amp;":"&amp;ADDRESS($P128,AD$1)),
INDIRECT("rBP!"&amp;ADDRESS($S128,SUMIFS(rBP!$1:$1,rBP!$5:$5,MAX(rBP!$5:$5)-AD$5+1))&amp;":"&amp;ADDRESS($S128,SUMIFS(rBP!$1:$1,rBP!$5:$5,MAX(rBP!$5:$5))))))</f>
        <v>0</v>
      </c>
      <c r="AE128" s="69">
        <f ca="1">IF(AE$5="",0,SUMPRODUCT(
INDIRECT(ADDRESS($P128,SUMIFS($1:$1,$5:$5,1))&amp;":"&amp;ADDRESS($P128,AE$1)),
INDIRECT("rBP!"&amp;ADDRESS($S128,SUMIFS(rBP!$1:$1,rBP!$5:$5,MAX(rBP!$5:$5)-AE$5+1))&amp;":"&amp;ADDRESS($S128,SUMIFS(rBP!$1:$1,rBP!$5:$5,MAX(rBP!$5:$5))))))</f>
        <v>0</v>
      </c>
      <c r="AF128" s="69">
        <f ca="1">IF(AF$5="",0,SUMPRODUCT(
INDIRECT(ADDRESS($P128,SUMIFS($1:$1,$5:$5,1))&amp;":"&amp;ADDRESS($P128,AF$1)),
INDIRECT("rBP!"&amp;ADDRESS($S128,SUMIFS(rBP!$1:$1,rBP!$5:$5,MAX(rBP!$5:$5)-AF$5+1))&amp;":"&amp;ADDRESS($S128,SUMIFS(rBP!$1:$1,rBP!$5:$5,MAX(rBP!$5:$5))))))</f>
        <v>0</v>
      </c>
      <c r="AG128" s="69">
        <f ca="1">IF(AG$5="",0,SUMPRODUCT(
INDIRECT(ADDRESS($P128,SUMIFS($1:$1,$5:$5,1))&amp;":"&amp;ADDRESS($P128,AG$1)),
INDIRECT("rBP!"&amp;ADDRESS($S128,SUMIFS(rBP!$1:$1,rBP!$5:$5,MAX(rBP!$5:$5)-AG$5+1))&amp;":"&amp;ADDRESS($S128,SUMIFS(rBP!$1:$1,rBP!$5:$5,MAX(rBP!$5:$5))))))</f>
        <v>0</v>
      </c>
      <c r="AH128" s="69">
        <f ca="1">IF(AH$5="",0,SUMPRODUCT(
INDIRECT(ADDRESS($P128,SUMIFS($1:$1,$5:$5,1))&amp;":"&amp;ADDRESS($P128,AH$1)),
INDIRECT("rBP!"&amp;ADDRESS($S128,SUMIFS(rBP!$1:$1,rBP!$5:$5,MAX(rBP!$5:$5)-AH$5+1))&amp;":"&amp;ADDRESS($S128,SUMIFS(rBP!$1:$1,rBP!$5:$5,MAX(rBP!$5:$5))))))</f>
        <v>1</v>
      </c>
      <c r="AI128" s="69">
        <f ca="1">IF(AI$5="",0,SUMPRODUCT(
INDIRECT(ADDRESS($P128,SUMIFS($1:$1,$5:$5,1))&amp;":"&amp;ADDRESS($P128,AI$1)),
INDIRECT("rBP!"&amp;ADDRESS($S128,SUMIFS(rBP!$1:$1,rBP!$5:$5,MAX(rBP!$5:$5)-AI$5+1))&amp;":"&amp;ADDRESS($S128,SUMIFS(rBP!$1:$1,rBP!$5:$5,MAX(rBP!$5:$5))))))</f>
        <v>9</v>
      </c>
      <c r="AJ128" s="69">
        <f ca="1">IF(AJ$5="",0,SUMPRODUCT(
INDIRECT(ADDRESS($P128,SUMIFS($1:$1,$5:$5,1))&amp;":"&amp;ADDRESS($P128,AJ$1)),
INDIRECT("rBP!"&amp;ADDRESS($S128,SUMIFS(rBP!$1:$1,rBP!$5:$5,MAX(rBP!$5:$5)-AJ$5+1))&amp;":"&amp;ADDRESS($S128,SUMIFS(rBP!$1:$1,rBP!$5:$5,MAX(rBP!$5:$5))))))</f>
        <v>29.7</v>
      </c>
      <c r="AK128" s="69">
        <f ca="1">IF(AK$5="",0,SUMPRODUCT(
INDIRECT(ADDRESS($P128,SUMIFS($1:$1,$5:$5,1))&amp;":"&amp;ADDRESS($P128,AK$1)),
INDIRECT("rBP!"&amp;ADDRESS($S128,SUMIFS(rBP!$1:$1,rBP!$5:$5,MAX(rBP!$5:$5)-AK$5+1))&amp;":"&amp;ADDRESS($S128,SUMIFS(rBP!$1:$1,rBP!$5:$5,MAX(rBP!$5:$5))))))</f>
        <v>57.524999999999999</v>
      </c>
      <c r="AL128" s="69">
        <f ca="1">IF(AL$5="",0,SUMPRODUCT(
INDIRECT(ADDRESS($P128,SUMIFS($1:$1,$5:$5,1))&amp;":"&amp;ADDRESS($P128,AL$1)),
INDIRECT("rBP!"&amp;ADDRESS($S128,SUMIFS(rBP!$1:$1,rBP!$5:$5,MAX(rBP!$5:$5)-AL$5+1))&amp;":"&amp;ADDRESS($S128,SUMIFS(rBP!$1:$1,rBP!$5:$5,MAX(rBP!$5:$5))))))</f>
        <v>88.55</v>
      </c>
      <c r="AM128" s="69">
        <f ca="1">IF(AM$5="",0,SUMPRODUCT(
INDIRECT(ADDRESS($P128,SUMIFS($1:$1,$5:$5,1))&amp;":"&amp;ADDRESS($P128,AM$1)),
INDIRECT("rBP!"&amp;ADDRESS($S128,SUMIFS(rBP!$1:$1,rBP!$5:$5,MAX(rBP!$5:$5)-AM$5+1))&amp;":"&amp;ADDRESS($S128,SUMIFS(rBP!$1:$1,rBP!$5:$5,MAX(rBP!$5:$5))))))</f>
        <v>120.27250000000001</v>
      </c>
      <c r="AN128" s="69">
        <f ca="1">IF(AN$5="",0,SUMPRODUCT(
INDIRECT(ADDRESS($P128,SUMIFS($1:$1,$5:$5,1))&amp;":"&amp;ADDRESS($P128,AN$1)),
INDIRECT("rBP!"&amp;ADDRESS($S128,SUMIFS(rBP!$1:$1,rBP!$5:$5,MAX(rBP!$5:$5)-AN$5+1))&amp;":"&amp;ADDRESS($S128,SUMIFS(rBP!$1:$1,rBP!$5:$5,MAX(rBP!$5:$5))))))</f>
        <v>164.4975</v>
      </c>
      <c r="AO128" s="69">
        <f ca="1">IF(AO$5="",0,SUMPRODUCT(
INDIRECT(ADDRESS($P128,SUMIFS($1:$1,$5:$5,1))&amp;":"&amp;ADDRESS($P128,AO$1)),
INDIRECT("rBP!"&amp;ADDRESS($S128,SUMIFS(rBP!$1:$1,rBP!$5:$5,MAX(rBP!$5:$5)-AO$5+1))&amp;":"&amp;ADDRESS($S128,SUMIFS(rBP!$1:$1,rBP!$5:$5,MAX(rBP!$5:$5))))))</f>
        <v>253.10500000000002</v>
      </c>
      <c r="AP128" s="69">
        <f ca="1">IF(AP$5="",0,SUMPRODUCT(
INDIRECT(ADDRESS($P128,SUMIFS($1:$1,$5:$5,1))&amp;":"&amp;ADDRESS($P128,AP$1)),
INDIRECT("rBP!"&amp;ADDRESS($S128,SUMIFS(rBP!$1:$1,rBP!$5:$5,MAX(rBP!$5:$5)-AP$5+1))&amp;":"&amp;ADDRESS($S128,SUMIFS(rBP!$1:$1,rBP!$5:$5,MAX(rBP!$5:$5))))))</f>
        <v>405.45250000000004</v>
      </c>
      <c r="AQ128" s="69">
        <f ca="1">IF(AQ$5="",0,SUMPRODUCT(
INDIRECT(ADDRESS($P128,SUMIFS($1:$1,$5:$5,1))&amp;":"&amp;ADDRESS($P128,AQ$1)),
INDIRECT("rBP!"&amp;ADDRESS($S128,SUMIFS(rBP!$1:$1,rBP!$5:$5,MAX(rBP!$5:$5)-AQ$5+1))&amp;":"&amp;ADDRESS($S128,SUMIFS(rBP!$1:$1,rBP!$5:$5,MAX(rBP!$5:$5))))))</f>
        <v>631.47749999999996</v>
      </c>
      <c r="AR128" s="69">
        <f ca="1">IF(AR$5="",0,SUMPRODUCT(
INDIRECT(ADDRESS($P128,SUMIFS($1:$1,$5:$5,1))&amp;":"&amp;ADDRESS($P128,AR$1)),
INDIRECT("rBP!"&amp;ADDRESS($S128,SUMIFS(rBP!$1:$1,rBP!$5:$5,MAX(rBP!$5:$5)-AR$5+1))&amp;":"&amp;ADDRESS($S128,SUMIFS(rBP!$1:$1,rBP!$5:$5,MAX(rBP!$5:$5))))))</f>
        <v>928.24625000000003</v>
      </c>
      <c r="AS128" s="69">
        <f ca="1">IF(AS$5="",0,SUMPRODUCT(
INDIRECT(ADDRESS($P128,SUMIFS($1:$1,$5:$5,1))&amp;":"&amp;ADDRESS($P128,AS$1)),
INDIRECT("rBP!"&amp;ADDRESS($S128,SUMIFS(rBP!$1:$1,rBP!$5:$5,MAX(rBP!$5:$5)-AS$5+1))&amp;":"&amp;ADDRESS($S128,SUMIFS(rBP!$1:$1,rBP!$5:$5,MAX(rBP!$5:$5))))))</f>
        <v>1277.99</v>
      </c>
      <c r="AT128" s="69">
        <f ca="1">IF(AT$5="",0,SUMPRODUCT(
INDIRECT(ADDRESS($P128,SUMIFS($1:$1,$5:$5,1))&amp;":"&amp;ADDRESS($P128,AT$1)),
INDIRECT("rBP!"&amp;ADDRESS($S128,SUMIFS(rBP!$1:$1,rBP!$5:$5,MAX(rBP!$5:$5)-AT$5+1))&amp;":"&amp;ADDRESS($S128,SUMIFS(rBP!$1:$1,rBP!$5:$5,MAX(rBP!$5:$5))))))</f>
        <v>1663.04</v>
      </c>
      <c r="AU128" s="69">
        <f ca="1">IF(AU$5="",0,SUMPRODUCT(
INDIRECT(ADDRESS($P128,SUMIFS($1:$1,$5:$5,1))&amp;":"&amp;ADDRESS($P128,AU$1)),
INDIRECT("rBP!"&amp;ADDRESS($S128,SUMIFS(rBP!$1:$1,rBP!$5:$5,MAX(rBP!$5:$5)-AU$5+1))&amp;":"&amp;ADDRESS($S128,SUMIFS(rBP!$1:$1,rBP!$5:$5,MAX(rBP!$5:$5))))))</f>
        <v>2069.1675</v>
      </c>
      <c r="AV128" s="69">
        <f ca="1">IF(AV$5="",0,SUMPRODUCT(
INDIRECT(ADDRESS($P128,SUMIFS($1:$1,$5:$5,1))&amp;":"&amp;ADDRESS($P128,AV$1)),
INDIRECT("rBP!"&amp;ADDRESS($S128,SUMIFS(rBP!$1:$1,rBP!$5:$5,MAX(rBP!$5:$5)-AV$5+1))&amp;":"&amp;ADDRESS($S128,SUMIFS(rBP!$1:$1,rBP!$5:$5,MAX(rBP!$5:$5))))))</f>
        <v>2486.8100000000004</v>
      </c>
      <c r="AW128" s="69">
        <f ca="1">IF(AW$5="",0,SUMPRODUCT(
INDIRECT(ADDRESS($P128,SUMIFS($1:$1,$5:$5,1))&amp;":"&amp;ADDRESS($P128,AW$1)),
INDIRECT("rBP!"&amp;ADDRESS($S128,SUMIFS(rBP!$1:$1,rBP!$5:$5,MAX(rBP!$5:$5)-AW$5+1))&amp;":"&amp;ADDRESS($S128,SUMIFS(rBP!$1:$1,rBP!$5:$5,MAX(rBP!$5:$5))))))</f>
        <v>2910.2662500000001</v>
      </c>
      <c r="AX128" s="69">
        <f ca="1">IF(AX$5="",0,SUMPRODUCT(
INDIRECT(ADDRESS($P128,SUMIFS($1:$1,$5:$5,1))&amp;":"&amp;ADDRESS($P128,AX$1)),
INDIRECT("rBP!"&amp;ADDRESS($S128,SUMIFS(rBP!$1:$1,rBP!$5:$5,MAX(rBP!$5:$5)-AX$5+1))&amp;":"&amp;ADDRESS($S128,SUMIFS(rBP!$1:$1,rBP!$5:$5,MAX(rBP!$5:$5))))))</f>
        <v>3336.2125000000001</v>
      </c>
      <c r="AY128" s="69">
        <f ca="1">IF(AY$5="",0,SUMPRODUCT(
INDIRECT(ADDRESS($P128,SUMIFS($1:$1,$5:$5,1))&amp;":"&amp;ADDRESS($P128,AY$1)),
INDIRECT("rBP!"&amp;ADDRESS($S128,SUMIFS(rBP!$1:$1,rBP!$5:$5,MAX(rBP!$5:$5)-AY$5+1))&amp;":"&amp;ADDRESS($S128,SUMIFS(rBP!$1:$1,rBP!$5:$5,MAX(rBP!$5:$5))))))</f>
        <v>3763.1875</v>
      </c>
      <c r="AZ128" s="69">
        <f ca="1">IF(AZ$5="",0,SUMPRODUCT(
INDIRECT(ADDRESS($P128,SUMIFS($1:$1,$5:$5,1))&amp;":"&amp;ADDRESS($P128,AZ$1)),
INDIRECT("rBP!"&amp;ADDRESS($S128,SUMIFS(rBP!$1:$1,rBP!$5:$5,MAX(rBP!$5:$5)-AZ$5+1))&amp;":"&amp;ADDRESS($S128,SUMIFS(rBP!$1:$1,rBP!$5:$5,MAX(rBP!$5:$5))))))</f>
        <v>4190.5437499999998</v>
      </c>
      <c r="BA128" s="69">
        <f ca="1">IF(BA$5="",0,SUMPRODUCT(
INDIRECT(ADDRESS($P128,SUMIFS($1:$1,$5:$5,1))&amp;":"&amp;ADDRESS($P128,BA$1)),
INDIRECT("rBP!"&amp;ADDRESS($S128,SUMIFS(rBP!$1:$1,rBP!$5:$5,MAX(rBP!$5:$5)-BA$5+1))&amp;":"&amp;ADDRESS($S128,SUMIFS(rBP!$1:$1,rBP!$5:$5,MAX(rBP!$5:$5))))))</f>
        <v>4618.0062500000004</v>
      </c>
      <c r="BB128" s="69">
        <f ca="1">IF(BB$5="",0,SUMPRODUCT(
INDIRECT(ADDRESS($P128,SUMIFS($1:$1,$5:$5,1))&amp;":"&amp;ADDRESS($P128,BB$1)),
INDIRECT("rBP!"&amp;ADDRESS($S128,SUMIFS(rBP!$1:$1,rBP!$5:$5,MAX(rBP!$5:$5)-BB$5+1))&amp;":"&amp;ADDRESS($S128,SUMIFS(rBP!$1:$1,rBP!$5:$5,MAX(rBP!$5:$5))))))</f>
        <v>5045.5</v>
      </c>
      <c r="BC128" s="69">
        <f ca="1">IF(BC$5="",0,SUMPRODUCT(
INDIRECT(ADDRESS($P128,SUMIFS($1:$1,$5:$5,1))&amp;":"&amp;ADDRESS($P128,BC$1)),
INDIRECT("rBP!"&amp;ADDRESS($S128,SUMIFS(rBP!$1:$1,rBP!$5:$5,MAX(rBP!$5:$5)-BC$5+1))&amp;":"&amp;ADDRESS($S128,SUMIFS(rBP!$1:$1,rBP!$5:$5,MAX(rBP!$5:$5))))))</f>
        <v>5473</v>
      </c>
      <c r="BD128" s="69">
        <f ca="1">IF(BD$5="",0,SUMPRODUCT(
INDIRECT(ADDRESS($P128,SUMIFS($1:$1,$5:$5,1))&amp;":"&amp;ADDRESS($P128,BD$1)),
INDIRECT("rBP!"&amp;ADDRESS($S128,SUMIFS(rBP!$1:$1,rBP!$5:$5,MAX(rBP!$5:$5)-BD$5+1))&amp;":"&amp;ADDRESS($S128,SUMIFS(rBP!$1:$1,rBP!$5:$5,MAX(rBP!$5:$5))))))</f>
        <v>5900.5</v>
      </c>
      <c r="BE128" s="69">
        <f ca="1">IF(BE$5="",0,SUMPRODUCT(
INDIRECT(ADDRESS($P128,SUMIFS($1:$1,$5:$5,1))&amp;":"&amp;ADDRESS($P128,BE$1)),
INDIRECT("rBP!"&amp;ADDRESS($S128,SUMIFS(rBP!$1:$1,rBP!$5:$5,MAX(rBP!$5:$5)-BE$5+1))&amp;":"&amp;ADDRESS($S128,SUMIFS(rBP!$1:$1,rBP!$5:$5,MAX(rBP!$5:$5))))))</f>
        <v>6325.5</v>
      </c>
      <c r="BF128" s="69">
        <f ca="1">IF(BF$5="",0,SUMPRODUCT(
INDIRECT(ADDRESS($P128,SUMIFS($1:$1,$5:$5,1))&amp;":"&amp;ADDRESS($P128,BF$1)),
INDIRECT("rBP!"&amp;ADDRESS($S128,SUMIFS(rBP!$1:$1,rBP!$5:$5,MAX(rBP!$5:$5)-BF$5+1))&amp;":"&amp;ADDRESS($S128,SUMIFS(rBP!$1:$1,rBP!$5:$5,MAX(rBP!$5:$5))))))</f>
        <v>6730.5</v>
      </c>
      <c r="BG128" s="69">
        <f ca="1">IF(BG$5="",0,SUMPRODUCT(
INDIRECT(ADDRESS($P128,SUMIFS($1:$1,$5:$5,1))&amp;":"&amp;ADDRESS($P128,BG$1)),
INDIRECT("rBP!"&amp;ADDRESS($S128,SUMIFS(rBP!$1:$1,rBP!$5:$5,MAX(rBP!$5:$5)-BG$5+1))&amp;":"&amp;ADDRESS($S128,SUMIFS(rBP!$1:$1,rBP!$5:$5,MAX(rBP!$5:$5))))))</f>
        <v>7083.75</v>
      </c>
      <c r="BH128" s="69">
        <f ca="1">IF(BH$5="",0,SUMPRODUCT(
INDIRECT(ADDRESS($P128,SUMIFS($1:$1,$5:$5,1))&amp;":"&amp;ADDRESS($P128,BH$1)),
INDIRECT("rBP!"&amp;ADDRESS($S128,SUMIFS(rBP!$1:$1,rBP!$5:$5,MAX(rBP!$5:$5)-BH$5+1))&amp;":"&amp;ADDRESS($S128,SUMIFS(rBP!$1:$1,rBP!$5:$5,MAX(rBP!$5:$5))))))</f>
        <v>7367.4375</v>
      </c>
      <c r="BI128" s="69">
        <f ca="1">IF(BI$5="",0,SUMPRODUCT(
INDIRECT(ADDRESS($P128,SUMIFS($1:$1,$5:$5,1))&amp;":"&amp;ADDRESS($P128,BI$1)),
INDIRECT("rBP!"&amp;ADDRESS($S128,SUMIFS(rBP!$1:$1,rBP!$5:$5,MAX(rBP!$5:$5)-BI$5+1))&amp;":"&amp;ADDRESS($S128,SUMIFS(rBP!$1:$1,rBP!$5:$5,MAX(rBP!$5:$5))))))</f>
        <v>7573.5625</v>
      </c>
      <c r="BJ128" s="69">
        <f ca="1">IF(BJ$5="",0,SUMPRODUCT(
INDIRECT(ADDRESS($P128,SUMIFS($1:$1,$5:$5,1))&amp;":"&amp;ADDRESS($P128,BJ$1)),
INDIRECT("rBP!"&amp;ADDRESS($S128,SUMIFS(rBP!$1:$1,rBP!$5:$5,MAX(rBP!$5:$5)-BJ$5+1))&amp;":"&amp;ADDRESS($S128,SUMIFS(rBP!$1:$1,rBP!$5:$5,MAX(rBP!$5:$5))))))</f>
        <v>7706.6312500000004</v>
      </c>
      <c r="BK128" s="69">
        <f ca="1">IF(BK$5="",0,SUMPRODUCT(
INDIRECT(ADDRESS($P128,SUMIFS($1:$1,$5:$5,1))&amp;":"&amp;ADDRESS($P128,BK$1)),
INDIRECT("rBP!"&amp;ADDRESS($S128,SUMIFS(rBP!$1:$1,rBP!$5:$5,MAX(rBP!$5:$5)-BK$5+1))&amp;":"&amp;ADDRESS($S128,SUMIFS(rBP!$1:$1,rBP!$5:$5,MAX(rBP!$5:$5))))))</f>
        <v>7785.3874999999998</v>
      </c>
      <c r="BL128" s="69">
        <f ca="1">IF(BL$5="",0,SUMPRODUCT(
INDIRECT(ADDRESS($P128,SUMIFS($1:$1,$5:$5,1))&amp;":"&amp;ADDRESS($P128,BL$1)),
INDIRECT("rBP!"&amp;ADDRESS($S128,SUMIFS(rBP!$1:$1,rBP!$5:$5,MAX(rBP!$5:$5)-BL$5+1))&amp;":"&amp;ADDRESS($S128,SUMIFS(rBP!$1:$1,rBP!$5:$5,MAX(rBP!$5:$5))))))</f>
        <v>7828.25</v>
      </c>
      <c r="BM128" s="69">
        <f ca="1">IF(BM$5="",0,SUMPRODUCT(
INDIRECT(ADDRESS($P128,SUMIFS($1:$1,$5:$5,1))&amp;":"&amp;ADDRESS($P128,BM$1)),
INDIRECT("rBP!"&amp;ADDRESS($S128,SUMIFS(rBP!$1:$1,rBP!$5:$5,MAX(rBP!$5:$5)-BM$5+1))&amp;":"&amp;ADDRESS($S128,SUMIFS(rBP!$1:$1,rBP!$5:$5,MAX(rBP!$5:$5))))))</f>
        <v>7849.7750000000005</v>
      </c>
      <c r="BN128" s="69">
        <f ca="1">IF(BN$5="",0,SUMPRODUCT(
INDIRECT(ADDRESS($P128,SUMIFS($1:$1,$5:$5,1))&amp;":"&amp;ADDRESS($P128,BN$1)),
INDIRECT("rBP!"&amp;ADDRESS($S128,SUMIFS(rBP!$1:$1,rBP!$5:$5,MAX(rBP!$5:$5)-BN$5+1))&amp;":"&amp;ADDRESS($S128,SUMIFS(rBP!$1:$1,rBP!$5:$5,MAX(rBP!$5:$5))))))</f>
        <v>7859.6750000000002</v>
      </c>
      <c r="BO128" s="69">
        <f ca="1">IF(BO$5="",0,SUMPRODUCT(
INDIRECT(ADDRESS($P128,SUMIFS($1:$1,$5:$5,1))&amp;":"&amp;ADDRESS($P128,BO$1)),
INDIRECT("rBP!"&amp;ADDRESS($S128,SUMIFS(rBP!$1:$1,rBP!$5:$5,MAX(rBP!$5:$5)-BO$5+1))&amp;":"&amp;ADDRESS($S128,SUMIFS(rBP!$1:$1,rBP!$5:$5,MAX(rBP!$5:$5))))))</f>
        <v>7863.7312500000007</v>
      </c>
      <c r="BP128" s="69">
        <f ca="1">IF(BP$5="",0,SUMPRODUCT(
INDIRECT(ADDRESS($P128,SUMIFS($1:$1,$5:$5,1))&amp;":"&amp;ADDRESS($P128,BP$1)),
INDIRECT("rBP!"&amp;ADDRESS($S128,SUMIFS(rBP!$1:$1,rBP!$5:$5,MAX(rBP!$5:$5)-BP$5+1))&amp;":"&amp;ADDRESS($S128,SUMIFS(rBP!$1:$1,rBP!$5:$5,MAX(rBP!$5:$5))))))</f>
        <v>7865.2875000000004</v>
      </c>
      <c r="BQ128" s="69">
        <f ca="1">IF(BQ$5="",0,SUMPRODUCT(
INDIRECT(ADDRESS($P128,SUMIFS($1:$1,$5:$5,1))&amp;":"&amp;ADDRESS($P128,BQ$1)),
INDIRECT("rBP!"&amp;ADDRESS($S128,SUMIFS(rBP!$1:$1,rBP!$5:$5,MAX(rBP!$5:$5)-BQ$5+1))&amp;":"&amp;ADDRESS($S128,SUMIFS(rBP!$1:$1,rBP!$5:$5,MAX(rBP!$5:$5))))))</f>
        <v>7865.8125000000009</v>
      </c>
      <c r="BR128" s="69">
        <f ca="1">IF(BR$5="",0,SUMPRODUCT(
INDIRECT(ADDRESS($P128,SUMIFS($1:$1,$5:$5,1))&amp;":"&amp;ADDRESS($P128,BR$1)),
INDIRECT("rBP!"&amp;ADDRESS($S128,SUMIFS(rBP!$1:$1,rBP!$5:$5,MAX(rBP!$5:$5)-BR$5+1))&amp;":"&amp;ADDRESS($S128,SUMIFS(rBP!$1:$1,rBP!$5:$5,MAX(rBP!$5:$5))))))</f>
        <v>7865.9562500000011</v>
      </c>
      <c r="BS128" s="69">
        <f ca="1">IF(BS$5="",0,SUMPRODUCT(
INDIRECT(ADDRESS($P128,SUMIFS($1:$1,$5:$5,1))&amp;":"&amp;ADDRESS($P128,BS$1)),
INDIRECT("rBP!"&amp;ADDRESS($S128,SUMIFS(rBP!$1:$1,rBP!$5:$5,MAX(rBP!$5:$5)-BS$5+1))&amp;":"&amp;ADDRESS($S128,SUMIFS(rBP!$1:$1,rBP!$5:$5,MAX(rBP!$5:$5))))))</f>
        <v>7865.9937500000015</v>
      </c>
      <c r="BT128" s="69">
        <f ca="1">IF(BT$5="",0,SUMPRODUCT(
INDIRECT(ADDRESS($P128,SUMIFS($1:$1,$5:$5,1))&amp;":"&amp;ADDRESS($P128,BT$1)),
INDIRECT("rBP!"&amp;ADDRESS($S128,SUMIFS(rBP!$1:$1,rBP!$5:$5,MAX(rBP!$5:$5)-BT$5+1))&amp;":"&amp;ADDRESS($S128,SUMIFS(rBP!$1:$1,rBP!$5:$5,MAX(rBP!$5:$5))))))</f>
        <v>7866.0000000000018</v>
      </c>
      <c r="BU128" s="69">
        <f ca="1">IF(BU$5="",0,SUMPRODUCT(
INDIRECT(ADDRESS($P128,SUMIFS($1:$1,$5:$5,1))&amp;":"&amp;ADDRESS($P128,BU$1)),
INDIRECT("rBP!"&amp;ADDRESS($S128,SUMIFS(rBP!$1:$1,rBP!$5:$5,MAX(rBP!$5:$5)-BU$5+1))&amp;":"&amp;ADDRESS($S128,SUMIFS(rBP!$1:$1,rBP!$5:$5,MAX(rBP!$5:$5))))))</f>
        <v>7866.0000000000018</v>
      </c>
      <c r="BV128" s="69">
        <f ca="1">IF(BV$5="",0,SUMPRODUCT(
INDIRECT(ADDRESS($P128,SUMIFS($1:$1,$5:$5,1))&amp;":"&amp;ADDRESS($P128,BV$1)),
INDIRECT("rBP!"&amp;ADDRESS($S128,SUMIFS(rBP!$1:$1,rBP!$5:$5,MAX(rBP!$5:$5)-BV$5+1))&amp;":"&amp;ADDRESS($S128,SUMIFS(rBP!$1:$1,rBP!$5:$5,MAX(rBP!$5:$5))))))</f>
        <v>0</v>
      </c>
      <c r="BW128" s="69">
        <f ca="1">IF(BW$5="",0,SUMPRODUCT(
INDIRECT(ADDRESS($P128,SUMIFS($1:$1,$5:$5,1))&amp;":"&amp;ADDRESS($P128,BW$1)),
INDIRECT("rBP!"&amp;ADDRESS($S128,SUMIFS(rBP!$1:$1,rBP!$5:$5,MAX(rBP!$5:$5)-BW$5+1))&amp;":"&amp;ADDRESS($S128,SUMIFS(rBP!$1:$1,rBP!$5:$5,MAX(rBP!$5:$5))))))</f>
        <v>0</v>
      </c>
      <c r="BX128" s="69">
        <f ca="1">IF(BX$5="",0,SUMPRODUCT(
INDIRECT(ADDRESS($P128,SUMIFS($1:$1,$5:$5,1))&amp;":"&amp;ADDRESS($P128,BX$1)),
INDIRECT("rBP!"&amp;ADDRESS($S128,SUMIFS(rBP!$1:$1,rBP!$5:$5,MAX(rBP!$5:$5)-BX$5+1))&amp;":"&amp;ADDRESS($S128,SUMIFS(rBP!$1:$1,rBP!$5:$5,MAX(rBP!$5:$5))))))</f>
        <v>0</v>
      </c>
      <c r="BY128" s="69">
        <f ca="1">IF(BY$5="",0,SUMPRODUCT(
INDIRECT(ADDRESS($P128,SUMIFS($1:$1,$5:$5,1))&amp;":"&amp;ADDRESS($P128,BY$1)),
INDIRECT("rBP!"&amp;ADDRESS($S128,SUMIFS(rBP!$1:$1,rBP!$5:$5,MAX(rBP!$5:$5)-BY$5+1))&amp;":"&amp;ADDRESS($S128,SUMIFS(rBP!$1:$1,rBP!$5:$5,MAX(rBP!$5:$5))))))</f>
        <v>0</v>
      </c>
      <c r="BZ128" s="69">
        <f ca="1">IF(BZ$5="",0,SUMPRODUCT(
INDIRECT(ADDRESS($P128,SUMIFS($1:$1,$5:$5,1))&amp;":"&amp;ADDRESS($P128,BZ$1)),
INDIRECT("rBP!"&amp;ADDRESS($S128,SUMIFS(rBP!$1:$1,rBP!$5:$5,MAX(rBP!$5:$5)-BZ$5+1))&amp;":"&amp;ADDRESS($S128,SUMIFS(rBP!$1:$1,rBP!$5:$5,MAX(rBP!$5:$5))))))</f>
        <v>0</v>
      </c>
      <c r="CA128" s="69">
        <f ca="1">IF(CA$5="",0,SUMPRODUCT(
INDIRECT(ADDRESS($P128,SUMIFS($1:$1,$5:$5,1))&amp;":"&amp;ADDRESS($P128,CA$1)),
INDIRECT("rBP!"&amp;ADDRESS($S128,SUMIFS(rBP!$1:$1,rBP!$5:$5,MAX(rBP!$5:$5)-CA$5+1))&amp;":"&amp;ADDRESS($S128,SUMIFS(rBP!$1:$1,rBP!$5:$5,MAX(rBP!$5:$5))))))</f>
        <v>0</v>
      </c>
      <c r="CB128" s="69">
        <f ca="1">IF(CB$5="",0,SUMPRODUCT(
INDIRECT(ADDRESS($P128,SUMIFS($1:$1,$5:$5,1))&amp;":"&amp;ADDRESS($P128,CB$1)),
INDIRECT("rBP!"&amp;ADDRESS($S128,SUMIFS(rBP!$1:$1,rBP!$5:$5,MAX(rBP!$5:$5)-CB$5+1))&amp;":"&amp;ADDRESS($S128,SUMIFS(rBP!$1:$1,rBP!$5:$5,MAX(rBP!$5:$5))))))</f>
        <v>0</v>
      </c>
      <c r="CC128" s="69">
        <f ca="1">IF(CC$5="",0,SUMPRODUCT(
INDIRECT(ADDRESS($P128,SUMIFS($1:$1,$5:$5,1))&amp;":"&amp;ADDRESS($P128,CC$1)),
INDIRECT("rBP!"&amp;ADDRESS($S128,SUMIFS(rBP!$1:$1,rBP!$5:$5,MAX(rBP!$5:$5)-CC$5+1))&amp;":"&amp;ADDRESS($S128,SUMIFS(rBP!$1:$1,rBP!$5:$5,MAX(rBP!$5:$5))))))</f>
        <v>0</v>
      </c>
      <c r="CD128" s="69">
        <f ca="1">IF(CD$5="",0,SUMPRODUCT(
INDIRECT(ADDRESS($P128,SUMIFS($1:$1,$5:$5,1))&amp;":"&amp;ADDRESS($P128,CD$1)),
INDIRECT("rBP!"&amp;ADDRESS($S128,SUMIFS(rBP!$1:$1,rBP!$5:$5,MAX(rBP!$5:$5)-CD$5+1))&amp;":"&amp;ADDRESS($S128,SUMIFS(rBP!$1:$1,rBP!$5:$5,MAX(rBP!$5:$5))))))</f>
        <v>0</v>
      </c>
      <c r="CE128" s="69">
        <f ca="1">IF(CE$5="",0,SUMPRODUCT(
INDIRECT(ADDRESS($P128,SUMIFS($1:$1,$5:$5,1))&amp;":"&amp;ADDRESS($P128,CE$1)),
INDIRECT("rBP!"&amp;ADDRESS($S128,SUMIFS(rBP!$1:$1,rBP!$5:$5,MAX(rBP!$5:$5)-CE$5+1))&amp;":"&amp;ADDRESS($S128,SUMIFS(rBP!$1:$1,rBP!$5:$5,MAX(rBP!$5:$5))))))</f>
        <v>0</v>
      </c>
      <c r="CF128" s="69">
        <f ca="1">IF(CF$5="",0,SUMPRODUCT(
INDIRECT(ADDRESS($P128,SUMIFS($1:$1,$5:$5,1))&amp;":"&amp;ADDRESS($P128,CF$1)),
INDIRECT("rBP!"&amp;ADDRESS($S128,SUMIFS(rBP!$1:$1,rBP!$5:$5,MAX(rBP!$5:$5)-CF$5+1))&amp;":"&amp;ADDRESS($S128,SUMIFS(rBP!$1:$1,rBP!$5:$5,MAX(rBP!$5:$5))))))</f>
        <v>0</v>
      </c>
      <c r="CG128" s="69">
        <f ca="1">IF(CG$5="",0,SUMPRODUCT(
INDIRECT(ADDRESS($P128,SUMIFS($1:$1,$5:$5,1))&amp;":"&amp;ADDRESS($P128,CG$1)),
INDIRECT("rBP!"&amp;ADDRESS($S128,SUMIFS(rBP!$1:$1,rBP!$5:$5,MAX(rBP!$5:$5)-CG$5+1))&amp;":"&amp;ADDRESS($S128,SUMIFS(rBP!$1:$1,rBP!$5:$5,MAX(rBP!$5:$5))))))</f>
        <v>0</v>
      </c>
      <c r="CH128" s="69">
        <f ca="1">IF(CH$5="",0,SUMPRODUCT(
INDIRECT(ADDRESS($P128,SUMIFS($1:$1,$5:$5,1))&amp;":"&amp;ADDRESS($P128,CH$1)),
INDIRECT("rBP!"&amp;ADDRESS($S128,SUMIFS(rBP!$1:$1,rBP!$5:$5,MAX(rBP!$5:$5)-CH$5+1))&amp;":"&amp;ADDRESS($S128,SUMIFS(rBP!$1:$1,rBP!$5:$5,MAX(rBP!$5:$5))))))</f>
        <v>0</v>
      </c>
      <c r="CI128" s="69">
        <f ca="1">IF(CI$5="",0,SUMPRODUCT(
INDIRECT(ADDRESS($P128,SUMIFS($1:$1,$5:$5,1))&amp;":"&amp;ADDRESS($P128,CI$1)),
INDIRECT("rBP!"&amp;ADDRESS($S128,SUMIFS(rBP!$1:$1,rBP!$5:$5,MAX(rBP!$5:$5)-CI$5+1))&amp;":"&amp;ADDRESS($S128,SUMIFS(rBP!$1:$1,rBP!$5:$5,MAX(rBP!$5:$5))))))</f>
        <v>0</v>
      </c>
      <c r="CJ128" s="69">
        <f ca="1">IF(CJ$5="",0,SUMPRODUCT(
INDIRECT(ADDRESS($P128,SUMIFS($1:$1,$5:$5,1))&amp;":"&amp;ADDRESS($P128,CJ$1)),
INDIRECT("rBP!"&amp;ADDRESS($S128,SUMIFS(rBP!$1:$1,rBP!$5:$5,MAX(rBP!$5:$5)-CJ$5+1))&amp;":"&amp;ADDRESS($S128,SUMIFS(rBP!$1:$1,rBP!$5:$5,MAX(rBP!$5:$5))))))</f>
        <v>0</v>
      </c>
      <c r="CK128" s="69">
        <f ca="1">IF(CK$5="",0,SUMPRODUCT(
INDIRECT(ADDRESS($P128,SUMIFS($1:$1,$5:$5,1))&amp;":"&amp;ADDRESS($P128,CK$1)),
INDIRECT("rBP!"&amp;ADDRESS($S128,SUMIFS(rBP!$1:$1,rBP!$5:$5,MAX(rBP!$5:$5)-CK$5+1))&amp;":"&amp;ADDRESS($S128,SUMIFS(rBP!$1:$1,rBP!$5:$5,MAX(rBP!$5:$5))))))</f>
        <v>0</v>
      </c>
      <c r="CL128" s="69">
        <f ca="1">IF(CL$5="",0,SUMPRODUCT(
INDIRECT(ADDRESS($P128,SUMIFS($1:$1,$5:$5,1))&amp;":"&amp;ADDRESS($P128,CL$1)),
INDIRECT("rBP!"&amp;ADDRESS($S128,SUMIFS(rBP!$1:$1,rBP!$5:$5,MAX(rBP!$5:$5)-CL$5+1))&amp;":"&amp;ADDRESS($S128,SUMIFS(rBP!$1:$1,rBP!$5:$5,MAX(rBP!$5:$5))))))</f>
        <v>0</v>
      </c>
      <c r="CM128" s="69">
        <f ca="1">IF(CM$5="",0,SUMPRODUCT(
INDIRECT(ADDRESS($P128,SUMIFS($1:$1,$5:$5,1))&amp;":"&amp;ADDRESS($P128,CM$1)),
INDIRECT("rBP!"&amp;ADDRESS($S128,SUMIFS(rBP!$1:$1,rBP!$5:$5,MAX(rBP!$5:$5)-CM$5+1))&amp;":"&amp;ADDRESS($S128,SUMIFS(rBP!$1:$1,rBP!$5:$5,MAX(rBP!$5:$5))))))</f>
        <v>0</v>
      </c>
      <c r="CN128" s="69">
        <f ca="1">IF(CN$5="",0,SUMPRODUCT(
INDIRECT(ADDRESS($P128,SUMIFS($1:$1,$5:$5,1))&amp;":"&amp;ADDRESS($P128,CN$1)),
INDIRECT("rBP!"&amp;ADDRESS($S128,SUMIFS(rBP!$1:$1,rBP!$5:$5,MAX(rBP!$5:$5)-CN$5+1))&amp;":"&amp;ADDRESS($S128,SUMIFS(rBP!$1:$1,rBP!$5:$5,MAX(rBP!$5:$5))))))</f>
        <v>0</v>
      </c>
      <c r="CO128" s="69">
        <f ca="1">IF(CO$5="",0,SUMPRODUCT(
INDIRECT(ADDRESS($P128,SUMIFS($1:$1,$5:$5,1))&amp;":"&amp;ADDRESS($P128,CO$1)),
INDIRECT("rBP!"&amp;ADDRESS($S128,SUMIFS(rBP!$1:$1,rBP!$5:$5,MAX(rBP!$5:$5)-CO$5+1))&amp;":"&amp;ADDRESS($S128,SUMIFS(rBP!$1:$1,rBP!$5:$5,MAX(rBP!$5:$5))))))</f>
        <v>0</v>
      </c>
      <c r="CP128" s="69">
        <f ca="1">IF(CP$5="",0,SUMPRODUCT(
INDIRECT(ADDRESS($P128,SUMIFS($1:$1,$5:$5,1))&amp;":"&amp;ADDRESS($P128,CP$1)),
INDIRECT("rBP!"&amp;ADDRESS($S128,SUMIFS(rBP!$1:$1,rBP!$5:$5,MAX(rBP!$5:$5)-CP$5+1))&amp;":"&amp;ADDRESS($S128,SUMIFS(rBP!$1:$1,rBP!$5:$5,MAX(rBP!$5:$5))))))</f>
        <v>0</v>
      </c>
      <c r="CQ128" s="69">
        <f ca="1">IF(CQ$5="",0,SUMPRODUCT(
INDIRECT(ADDRESS($P128,SUMIFS($1:$1,$5:$5,1))&amp;":"&amp;ADDRESS($P128,CQ$1)),
INDIRECT("rBP!"&amp;ADDRESS($S128,SUMIFS(rBP!$1:$1,rBP!$5:$5,MAX(rBP!$5:$5)-CQ$5+1))&amp;":"&amp;ADDRESS($S128,SUMIFS(rBP!$1:$1,rBP!$5:$5,MAX(rBP!$5:$5))))))</f>
        <v>0</v>
      </c>
      <c r="CR128" s="69">
        <f ca="1">IF(CR$5="",0,SUMPRODUCT(
INDIRECT(ADDRESS($P128,SUMIFS($1:$1,$5:$5,1))&amp;":"&amp;ADDRESS($P128,CR$1)),
INDIRECT("rBP!"&amp;ADDRESS($S128,SUMIFS(rBP!$1:$1,rBP!$5:$5,MAX(rBP!$5:$5)-CR$5+1))&amp;":"&amp;ADDRESS($S128,SUMIFS(rBP!$1:$1,rBP!$5:$5,MAX(rBP!$5:$5))))))</f>
        <v>0</v>
      </c>
      <c r="CS128" s="69">
        <f ca="1">IF(CS$5="",0,SUMPRODUCT(
INDIRECT(ADDRESS($P128,SUMIFS($1:$1,$5:$5,1))&amp;":"&amp;ADDRESS($P128,CS$1)),
INDIRECT("rBP!"&amp;ADDRESS($S128,SUMIFS(rBP!$1:$1,rBP!$5:$5,MAX(rBP!$5:$5)-CS$5+1))&amp;":"&amp;ADDRESS($S128,SUMIFS(rBP!$1:$1,rBP!$5:$5,MAX(rBP!$5:$5))))))</f>
        <v>0</v>
      </c>
      <c r="CT128" s="69">
        <f ca="1">IF(CT$5="",0,SUMPRODUCT(
INDIRECT(ADDRESS($P128,SUMIFS($1:$1,$5:$5,1))&amp;":"&amp;ADDRESS($P128,CT$1)),
INDIRECT("rBP!"&amp;ADDRESS($S128,SUMIFS(rBP!$1:$1,rBP!$5:$5,MAX(rBP!$5:$5)-CT$5+1))&amp;":"&amp;ADDRESS($S128,SUMIFS(rBP!$1:$1,rBP!$5:$5,MAX(rBP!$5:$5))))))</f>
        <v>0</v>
      </c>
    </row>
    <row r="129" spans="1:98" s="27" customFormat="1" ht="12" x14ac:dyDescent="0.25">
      <c r="A129" s="26">
        <f>ROW()</f>
        <v>129</v>
      </c>
      <c r="E129" s="24"/>
      <c r="F129" s="66" t="str">
        <f>F120</f>
        <v>Себестоимость продаж в натуральных величинах</v>
      </c>
      <c r="G129" s="27" t="str">
        <f>BP!$F$28</f>
        <v>Соцсборы</v>
      </c>
      <c r="M129" s="2" t="str">
        <f>BP!$M$28</f>
        <v>час</v>
      </c>
      <c r="P129" s="71">
        <f t="shared" si="16"/>
        <v>7</v>
      </c>
      <c r="R129" s="24"/>
      <c r="S129" s="71">
        <f>BP!$A185</f>
        <v>185</v>
      </c>
      <c r="T129" s="67"/>
      <c r="U129" s="67"/>
      <c r="V129" s="75"/>
      <c r="W129" s="29">
        <f ca="1">SUM(INDIRECT(ADDRESS(ROW(),SUMIFS($1:$1,$5:$5,1))):INDIRECT(ADDRESS(ROW(),SUMIFS($1:$1,$5:$5,MAX($5:$5)))))</f>
        <v>523776.9</v>
      </c>
      <c r="X129" s="67"/>
      <c r="Y129" s="67"/>
      <c r="Z129" s="69">
        <f ca="1">IF(Z$5="",0,SUMPRODUCT(
INDIRECT(ADDRESS($P129,SUMIFS($1:$1,$5:$5,1))&amp;":"&amp;ADDRESS($P129,Z$1)),
INDIRECT("rBP!"&amp;ADDRESS($S129,SUMIFS(rBP!$1:$1,rBP!$5:$5,MAX(rBP!$5:$5)-Z$5+1))&amp;":"&amp;ADDRESS($S129,SUMIFS(rBP!$1:$1,rBP!$5:$5,MAX(rBP!$5:$5))))))</f>
        <v>0</v>
      </c>
      <c r="AA129" s="69">
        <f ca="1">IF(AA$5="",0,SUMPRODUCT(
INDIRECT(ADDRESS($P129,SUMIFS($1:$1,$5:$5,1))&amp;":"&amp;ADDRESS($P129,AA$1)),
INDIRECT("rBP!"&amp;ADDRESS($S129,SUMIFS(rBP!$1:$1,rBP!$5:$5,MAX(rBP!$5:$5)-AA$5+1))&amp;":"&amp;ADDRESS($S129,SUMIFS(rBP!$1:$1,rBP!$5:$5,MAX(rBP!$5:$5))))))</f>
        <v>0</v>
      </c>
      <c r="AB129" s="69">
        <f ca="1">IF(AB$5="",0,SUMPRODUCT(
INDIRECT(ADDRESS($P129,SUMIFS($1:$1,$5:$5,1))&amp;":"&amp;ADDRESS($P129,AB$1)),
INDIRECT("rBP!"&amp;ADDRESS($S129,SUMIFS(rBP!$1:$1,rBP!$5:$5,MAX(rBP!$5:$5)-AB$5+1))&amp;":"&amp;ADDRESS($S129,SUMIFS(rBP!$1:$1,rBP!$5:$5,MAX(rBP!$5:$5))))))</f>
        <v>0</v>
      </c>
      <c r="AC129" s="69">
        <f ca="1">IF(AC$5="",0,SUMPRODUCT(
INDIRECT(ADDRESS($P129,SUMIFS($1:$1,$5:$5,1))&amp;":"&amp;ADDRESS($P129,AC$1)),
INDIRECT("rBP!"&amp;ADDRESS($S129,SUMIFS(rBP!$1:$1,rBP!$5:$5,MAX(rBP!$5:$5)-AC$5+1))&amp;":"&amp;ADDRESS($S129,SUMIFS(rBP!$1:$1,rBP!$5:$5,MAX(rBP!$5:$5))))))</f>
        <v>0</v>
      </c>
      <c r="AD129" s="69">
        <f ca="1">IF(AD$5="",0,SUMPRODUCT(
INDIRECT(ADDRESS($P129,SUMIFS($1:$1,$5:$5,1))&amp;":"&amp;ADDRESS($P129,AD$1)),
INDIRECT("rBP!"&amp;ADDRESS($S129,SUMIFS(rBP!$1:$1,rBP!$5:$5,MAX(rBP!$5:$5)-AD$5+1))&amp;":"&amp;ADDRESS($S129,SUMIFS(rBP!$1:$1,rBP!$5:$5,MAX(rBP!$5:$5))))))</f>
        <v>0</v>
      </c>
      <c r="AE129" s="69">
        <f ca="1">IF(AE$5="",0,SUMPRODUCT(
INDIRECT(ADDRESS($P129,SUMIFS($1:$1,$5:$5,1))&amp;":"&amp;ADDRESS($P129,AE$1)),
INDIRECT("rBP!"&amp;ADDRESS($S129,SUMIFS(rBP!$1:$1,rBP!$5:$5,MAX(rBP!$5:$5)-AE$5+1))&amp;":"&amp;ADDRESS($S129,SUMIFS(rBP!$1:$1,rBP!$5:$5,MAX(rBP!$5:$5))))))</f>
        <v>0</v>
      </c>
      <c r="AF129" s="69">
        <f ca="1">IF(AF$5="",0,SUMPRODUCT(
INDIRECT(ADDRESS($P129,SUMIFS($1:$1,$5:$5,1))&amp;":"&amp;ADDRESS($P129,AF$1)),
INDIRECT("rBP!"&amp;ADDRESS($S129,SUMIFS(rBP!$1:$1,rBP!$5:$5,MAX(rBP!$5:$5)-AF$5+1))&amp;":"&amp;ADDRESS($S129,SUMIFS(rBP!$1:$1,rBP!$5:$5,MAX(rBP!$5:$5))))))</f>
        <v>0</v>
      </c>
      <c r="AG129" s="69">
        <f ca="1">IF(AG$5="",0,SUMPRODUCT(
INDIRECT(ADDRESS($P129,SUMIFS($1:$1,$5:$5,1))&amp;":"&amp;ADDRESS($P129,AG$1)),
INDIRECT("rBP!"&amp;ADDRESS($S129,SUMIFS(rBP!$1:$1,rBP!$5:$5,MAX(rBP!$5:$5)-AG$5+1))&amp;":"&amp;ADDRESS($S129,SUMIFS(rBP!$1:$1,rBP!$5:$5,MAX(rBP!$5:$5))))))</f>
        <v>0</v>
      </c>
      <c r="AH129" s="69">
        <f ca="1">IF(AH$5="",0,SUMPRODUCT(
INDIRECT(ADDRESS($P129,SUMIFS($1:$1,$5:$5,1))&amp;":"&amp;ADDRESS($P129,AH$1)),
INDIRECT("rBP!"&amp;ADDRESS($S129,SUMIFS(rBP!$1:$1,rBP!$5:$5,MAX(rBP!$5:$5)-AH$5+1))&amp;":"&amp;ADDRESS($S129,SUMIFS(rBP!$1:$1,rBP!$5:$5,MAX(rBP!$5:$5))))))</f>
        <v>3.0000000000000004</v>
      </c>
      <c r="AI129" s="69">
        <f ca="1">IF(AI$5="",0,SUMPRODUCT(
INDIRECT(ADDRESS($P129,SUMIFS($1:$1,$5:$5,1))&amp;":"&amp;ADDRESS($P129,AI$1)),
INDIRECT("rBP!"&amp;ADDRESS($S129,SUMIFS(rBP!$1:$1,rBP!$5:$5,MAX(rBP!$5:$5)-AI$5+1))&amp;":"&amp;ADDRESS($S129,SUMIFS(rBP!$1:$1,rBP!$5:$5,MAX(rBP!$5:$5))))))</f>
        <v>27</v>
      </c>
      <c r="AJ129" s="69">
        <f ca="1">IF(AJ$5="",0,SUMPRODUCT(
INDIRECT(ADDRESS($P129,SUMIFS($1:$1,$5:$5,1))&amp;":"&amp;ADDRESS($P129,AJ$1)),
INDIRECT("rBP!"&amp;ADDRESS($S129,SUMIFS(rBP!$1:$1,rBP!$5:$5,MAX(rBP!$5:$5)-AJ$5+1))&amp;":"&amp;ADDRESS($S129,SUMIFS(rBP!$1:$1,rBP!$5:$5,MAX(rBP!$5:$5))))))</f>
        <v>89.1</v>
      </c>
      <c r="AK129" s="69">
        <f ca="1">IF(AK$5="",0,SUMPRODUCT(
INDIRECT(ADDRESS($P129,SUMIFS($1:$1,$5:$5,1))&amp;":"&amp;ADDRESS($P129,AK$1)),
INDIRECT("rBP!"&amp;ADDRESS($S129,SUMIFS(rBP!$1:$1,rBP!$5:$5,MAX(rBP!$5:$5)-AK$5+1))&amp;":"&amp;ADDRESS($S129,SUMIFS(rBP!$1:$1,rBP!$5:$5,MAX(rBP!$5:$5))))))</f>
        <v>172.57500000000002</v>
      </c>
      <c r="AL129" s="69">
        <f ca="1">IF(AL$5="",0,SUMPRODUCT(
INDIRECT(ADDRESS($P129,SUMIFS($1:$1,$5:$5,1))&amp;":"&amp;ADDRESS($P129,AL$1)),
INDIRECT("rBP!"&amp;ADDRESS($S129,SUMIFS(rBP!$1:$1,rBP!$5:$5,MAX(rBP!$5:$5)-AL$5+1))&amp;":"&amp;ADDRESS($S129,SUMIFS(rBP!$1:$1,rBP!$5:$5,MAX(rBP!$5:$5))))))</f>
        <v>265.64999999999998</v>
      </c>
      <c r="AM129" s="69">
        <f ca="1">IF(AM$5="",0,SUMPRODUCT(
INDIRECT(ADDRESS($P129,SUMIFS($1:$1,$5:$5,1))&amp;":"&amp;ADDRESS($P129,AM$1)),
INDIRECT("rBP!"&amp;ADDRESS($S129,SUMIFS(rBP!$1:$1,rBP!$5:$5,MAX(rBP!$5:$5)-AM$5+1))&amp;":"&amp;ADDRESS($S129,SUMIFS(rBP!$1:$1,rBP!$5:$5,MAX(rBP!$5:$5))))))</f>
        <v>360.81750000000005</v>
      </c>
      <c r="AN129" s="69">
        <f ca="1">IF(AN$5="",0,SUMPRODUCT(
INDIRECT(ADDRESS($P129,SUMIFS($1:$1,$5:$5,1))&amp;":"&amp;ADDRESS($P129,AN$1)),
INDIRECT("rBP!"&amp;ADDRESS($S129,SUMIFS(rBP!$1:$1,rBP!$5:$5,MAX(rBP!$5:$5)-AN$5+1))&amp;":"&amp;ADDRESS($S129,SUMIFS(rBP!$1:$1,rBP!$5:$5,MAX(rBP!$5:$5))))))</f>
        <v>493.49250000000006</v>
      </c>
      <c r="AO129" s="69">
        <f ca="1">IF(AO$5="",0,SUMPRODUCT(
INDIRECT(ADDRESS($P129,SUMIFS($1:$1,$5:$5,1))&amp;":"&amp;ADDRESS($P129,AO$1)),
INDIRECT("rBP!"&amp;ADDRESS($S129,SUMIFS(rBP!$1:$1,rBP!$5:$5,MAX(rBP!$5:$5)-AO$5+1))&amp;":"&amp;ADDRESS($S129,SUMIFS(rBP!$1:$1,rBP!$5:$5,MAX(rBP!$5:$5))))))</f>
        <v>759.31500000000005</v>
      </c>
      <c r="AP129" s="69">
        <f ca="1">IF(AP$5="",0,SUMPRODUCT(
INDIRECT(ADDRESS($P129,SUMIFS($1:$1,$5:$5,1))&amp;":"&amp;ADDRESS($P129,AP$1)),
INDIRECT("rBP!"&amp;ADDRESS($S129,SUMIFS(rBP!$1:$1,rBP!$5:$5,MAX(rBP!$5:$5)-AP$5+1))&amp;":"&amp;ADDRESS($S129,SUMIFS(rBP!$1:$1,rBP!$5:$5,MAX(rBP!$5:$5))))))</f>
        <v>1216.3575000000001</v>
      </c>
      <c r="AQ129" s="69">
        <f ca="1">IF(AQ$5="",0,SUMPRODUCT(
INDIRECT(ADDRESS($P129,SUMIFS($1:$1,$5:$5,1))&amp;":"&amp;ADDRESS($P129,AQ$1)),
INDIRECT("rBP!"&amp;ADDRESS($S129,SUMIFS(rBP!$1:$1,rBP!$5:$5,MAX(rBP!$5:$5)-AQ$5+1))&amp;":"&amp;ADDRESS($S129,SUMIFS(rBP!$1:$1,rBP!$5:$5,MAX(rBP!$5:$5))))))</f>
        <v>1894.4324999999999</v>
      </c>
      <c r="AR129" s="69">
        <f ca="1">IF(AR$5="",0,SUMPRODUCT(
INDIRECT(ADDRESS($P129,SUMIFS($1:$1,$5:$5,1))&amp;":"&amp;ADDRESS($P129,AR$1)),
INDIRECT("rBP!"&amp;ADDRESS($S129,SUMIFS(rBP!$1:$1,rBP!$5:$5,MAX(rBP!$5:$5)-AR$5+1))&amp;":"&amp;ADDRESS($S129,SUMIFS(rBP!$1:$1,rBP!$5:$5,MAX(rBP!$5:$5))))))</f>
        <v>2784.73875</v>
      </c>
      <c r="AS129" s="69">
        <f ca="1">IF(AS$5="",0,SUMPRODUCT(
INDIRECT(ADDRESS($P129,SUMIFS($1:$1,$5:$5,1))&amp;":"&amp;ADDRESS($P129,AS$1)),
INDIRECT("rBP!"&amp;ADDRESS($S129,SUMIFS(rBP!$1:$1,rBP!$5:$5,MAX(rBP!$5:$5)-AS$5+1))&amp;":"&amp;ADDRESS($S129,SUMIFS(rBP!$1:$1,rBP!$5:$5,MAX(rBP!$5:$5))))))</f>
        <v>3833.97</v>
      </c>
      <c r="AT129" s="69">
        <f ca="1">IF(AT$5="",0,SUMPRODUCT(
INDIRECT(ADDRESS($P129,SUMIFS($1:$1,$5:$5,1))&amp;":"&amp;ADDRESS($P129,AT$1)),
INDIRECT("rBP!"&amp;ADDRESS($S129,SUMIFS(rBP!$1:$1,rBP!$5:$5,MAX(rBP!$5:$5)-AT$5+1))&amp;":"&amp;ADDRESS($S129,SUMIFS(rBP!$1:$1,rBP!$5:$5,MAX(rBP!$5:$5))))))</f>
        <v>4989.12</v>
      </c>
      <c r="AU129" s="69">
        <f ca="1">IF(AU$5="",0,SUMPRODUCT(
INDIRECT(ADDRESS($P129,SUMIFS($1:$1,$5:$5,1))&amp;":"&amp;ADDRESS($P129,AU$1)),
INDIRECT("rBP!"&amp;ADDRESS($S129,SUMIFS(rBP!$1:$1,rBP!$5:$5,MAX(rBP!$5:$5)-AU$5+1))&amp;":"&amp;ADDRESS($S129,SUMIFS(rBP!$1:$1,rBP!$5:$5,MAX(rBP!$5:$5))))))</f>
        <v>6207.5025000000005</v>
      </c>
      <c r="AV129" s="69">
        <f ca="1">IF(AV$5="",0,SUMPRODUCT(
INDIRECT(ADDRESS($P129,SUMIFS($1:$1,$5:$5,1))&amp;":"&amp;ADDRESS($P129,AV$1)),
INDIRECT("rBP!"&amp;ADDRESS($S129,SUMIFS(rBP!$1:$1,rBP!$5:$5,MAX(rBP!$5:$5)-AV$5+1))&amp;":"&amp;ADDRESS($S129,SUMIFS(rBP!$1:$1,rBP!$5:$5,MAX(rBP!$5:$5))))))</f>
        <v>7460.43</v>
      </c>
      <c r="AW129" s="69">
        <f ca="1">IF(AW$5="",0,SUMPRODUCT(
INDIRECT(ADDRESS($P129,SUMIFS($1:$1,$5:$5,1))&amp;":"&amp;ADDRESS($P129,AW$1)),
INDIRECT("rBP!"&amp;ADDRESS($S129,SUMIFS(rBP!$1:$1,rBP!$5:$5,MAX(rBP!$5:$5)-AW$5+1))&amp;":"&amp;ADDRESS($S129,SUMIFS(rBP!$1:$1,rBP!$5:$5,MAX(rBP!$5:$5))))))</f>
        <v>8730.7987499999999</v>
      </c>
      <c r="AX129" s="69">
        <f ca="1">IF(AX$5="",0,SUMPRODUCT(
INDIRECT(ADDRESS($P129,SUMIFS($1:$1,$5:$5,1))&amp;":"&amp;ADDRESS($P129,AX$1)),
INDIRECT("rBP!"&amp;ADDRESS($S129,SUMIFS(rBP!$1:$1,rBP!$5:$5,MAX(rBP!$5:$5)-AX$5+1))&amp;":"&amp;ADDRESS($S129,SUMIFS(rBP!$1:$1,rBP!$5:$5,MAX(rBP!$5:$5))))))</f>
        <v>10008.637499999999</v>
      </c>
      <c r="AY129" s="69">
        <f ca="1">IF(AY$5="",0,SUMPRODUCT(
INDIRECT(ADDRESS($P129,SUMIFS($1:$1,$5:$5,1))&amp;":"&amp;ADDRESS($P129,AY$1)),
INDIRECT("rBP!"&amp;ADDRESS($S129,SUMIFS(rBP!$1:$1,rBP!$5:$5,MAX(rBP!$5:$5)-AY$5+1))&amp;":"&amp;ADDRESS($S129,SUMIFS(rBP!$1:$1,rBP!$5:$5,MAX(rBP!$5:$5))))))</f>
        <v>11289.5625</v>
      </c>
      <c r="AZ129" s="69">
        <f ca="1">IF(AZ$5="",0,SUMPRODUCT(
INDIRECT(ADDRESS($P129,SUMIFS($1:$1,$5:$5,1))&amp;":"&amp;ADDRESS($P129,AZ$1)),
INDIRECT("rBP!"&amp;ADDRESS($S129,SUMIFS(rBP!$1:$1,rBP!$5:$5,MAX(rBP!$5:$5)-AZ$5+1))&amp;":"&amp;ADDRESS($S129,SUMIFS(rBP!$1:$1,rBP!$5:$5,MAX(rBP!$5:$5))))))</f>
        <v>12571.63125</v>
      </c>
      <c r="BA129" s="69">
        <f ca="1">IF(BA$5="",0,SUMPRODUCT(
INDIRECT(ADDRESS($P129,SUMIFS($1:$1,$5:$5,1))&amp;":"&amp;ADDRESS($P129,BA$1)),
INDIRECT("rBP!"&amp;ADDRESS($S129,SUMIFS(rBP!$1:$1,rBP!$5:$5,MAX(rBP!$5:$5)-BA$5+1))&amp;":"&amp;ADDRESS($S129,SUMIFS(rBP!$1:$1,rBP!$5:$5,MAX(rBP!$5:$5))))))</f>
        <v>13854.018749999999</v>
      </c>
      <c r="BB129" s="69">
        <f ca="1">IF(BB$5="",0,SUMPRODUCT(
INDIRECT(ADDRESS($P129,SUMIFS($1:$1,$5:$5,1))&amp;":"&amp;ADDRESS($P129,BB$1)),
INDIRECT("rBP!"&amp;ADDRESS($S129,SUMIFS(rBP!$1:$1,rBP!$5:$5,MAX(rBP!$5:$5)-BB$5+1))&amp;":"&amp;ADDRESS($S129,SUMIFS(rBP!$1:$1,rBP!$5:$5,MAX(rBP!$5:$5))))))</f>
        <v>15136.5</v>
      </c>
      <c r="BC129" s="69">
        <f ca="1">IF(BC$5="",0,SUMPRODUCT(
INDIRECT(ADDRESS($P129,SUMIFS($1:$1,$5:$5,1))&amp;":"&amp;ADDRESS($P129,BC$1)),
INDIRECT("rBP!"&amp;ADDRESS($S129,SUMIFS(rBP!$1:$1,rBP!$5:$5,MAX(rBP!$5:$5)-BC$5+1))&amp;":"&amp;ADDRESS($S129,SUMIFS(rBP!$1:$1,rBP!$5:$5,MAX(rBP!$5:$5))))))</f>
        <v>16419</v>
      </c>
      <c r="BD129" s="69">
        <f ca="1">IF(BD$5="",0,SUMPRODUCT(
INDIRECT(ADDRESS($P129,SUMIFS($1:$1,$5:$5,1))&amp;":"&amp;ADDRESS($P129,BD$1)),
INDIRECT("rBP!"&amp;ADDRESS($S129,SUMIFS(rBP!$1:$1,rBP!$5:$5,MAX(rBP!$5:$5)-BD$5+1))&amp;":"&amp;ADDRESS($S129,SUMIFS(rBP!$1:$1,rBP!$5:$5,MAX(rBP!$5:$5))))))</f>
        <v>17701.5</v>
      </c>
      <c r="BE129" s="69">
        <f ca="1">IF(BE$5="",0,SUMPRODUCT(
INDIRECT(ADDRESS($P129,SUMIFS($1:$1,$5:$5,1))&amp;":"&amp;ADDRESS($P129,BE$1)),
INDIRECT("rBP!"&amp;ADDRESS($S129,SUMIFS(rBP!$1:$1,rBP!$5:$5,MAX(rBP!$5:$5)-BE$5+1))&amp;":"&amp;ADDRESS($S129,SUMIFS(rBP!$1:$1,rBP!$5:$5,MAX(rBP!$5:$5))))))</f>
        <v>18976.5</v>
      </c>
      <c r="BF129" s="69">
        <f ca="1">IF(BF$5="",0,SUMPRODUCT(
INDIRECT(ADDRESS($P129,SUMIFS($1:$1,$5:$5,1))&amp;":"&amp;ADDRESS($P129,BF$1)),
INDIRECT("rBP!"&amp;ADDRESS($S129,SUMIFS(rBP!$1:$1,rBP!$5:$5,MAX(rBP!$5:$5)-BF$5+1))&amp;":"&amp;ADDRESS($S129,SUMIFS(rBP!$1:$1,rBP!$5:$5,MAX(rBP!$5:$5))))))</f>
        <v>20191.5</v>
      </c>
      <c r="BG129" s="69">
        <f ca="1">IF(BG$5="",0,SUMPRODUCT(
INDIRECT(ADDRESS($P129,SUMIFS($1:$1,$5:$5,1))&amp;":"&amp;ADDRESS($P129,BG$1)),
INDIRECT("rBP!"&amp;ADDRESS($S129,SUMIFS(rBP!$1:$1,rBP!$5:$5,MAX(rBP!$5:$5)-BG$5+1))&amp;":"&amp;ADDRESS($S129,SUMIFS(rBP!$1:$1,rBP!$5:$5,MAX(rBP!$5:$5))))))</f>
        <v>21251.25</v>
      </c>
      <c r="BH129" s="69">
        <f ca="1">IF(BH$5="",0,SUMPRODUCT(
INDIRECT(ADDRESS($P129,SUMIFS($1:$1,$5:$5,1))&amp;":"&amp;ADDRESS($P129,BH$1)),
INDIRECT("rBP!"&amp;ADDRESS($S129,SUMIFS(rBP!$1:$1,rBP!$5:$5,MAX(rBP!$5:$5)-BH$5+1))&amp;":"&amp;ADDRESS($S129,SUMIFS(rBP!$1:$1,rBP!$5:$5,MAX(rBP!$5:$5))))))</f>
        <v>22102.3125</v>
      </c>
      <c r="BI129" s="69">
        <f ca="1">IF(BI$5="",0,SUMPRODUCT(
INDIRECT(ADDRESS($P129,SUMIFS($1:$1,$5:$5,1))&amp;":"&amp;ADDRESS($P129,BI$1)),
INDIRECT("rBP!"&amp;ADDRESS($S129,SUMIFS(rBP!$1:$1,rBP!$5:$5,MAX(rBP!$5:$5)-BI$5+1))&amp;":"&amp;ADDRESS($S129,SUMIFS(rBP!$1:$1,rBP!$5:$5,MAX(rBP!$5:$5))))))</f>
        <v>22720.6875</v>
      </c>
      <c r="BJ129" s="69">
        <f ca="1">IF(BJ$5="",0,SUMPRODUCT(
INDIRECT(ADDRESS($P129,SUMIFS($1:$1,$5:$5,1))&amp;":"&amp;ADDRESS($P129,BJ$1)),
INDIRECT("rBP!"&amp;ADDRESS($S129,SUMIFS(rBP!$1:$1,rBP!$5:$5,MAX(rBP!$5:$5)-BJ$5+1))&amp;":"&amp;ADDRESS($S129,SUMIFS(rBP!$1:$1,rBP!$5:$5,MAX(rBP!$5:$5))))))</f>
        <v>23119.893749999999</v>
      </c>
      <c r="BK129" s="69">
        <f ca="1">IF(BK$5="",0,SUMPRODUCT(
INDIRECT(ADDRESS($P129,SUMIFS($1:$1,$5:$5,1))&amp;":"&amp;ADDRESS($P129,BK$1)),
INDIRECT("rBP!"&amp;ADDRESS($S129,SUMIFS(rBP!$1:$1,rBP!$5:$5,MAX(rBP!$5:$5)-BK$5+1))&amp;":"&amp;ADDRESS($S129,SUMIFS(rBP!$1:$1,rBP!$5:$5,MAX(rBP!$5:$5))))))</f>
        <v>23356.162499999999</v>
      </c>
      <c r="BL129" s="69">
        <f ca="1">IF(BL$5="",0,SUMPRODUCT(
INDIRECT(ADDRESS($P129,SUMIFS($1:$1,$5:$5,1))&amp;":"&amp;ADDRESS($P129,BL$1)),
INDIRECT("rBP!"&amp;ADDRESS($S129,SUMIFS(rBP!$1:$1,rBP!$5:$5,MAX(rBP!$5:$5)-BL$5+1))&amp;":"&amp;ADDRESS($S129,SUMIFS(rBP!$1:$1,rBP!$5:$5,MAX(rBP!$5:$5))))))</f>
        <v>23484.75</v>
      </c>
      <c r="BM129" s="69">
        <f ca="1">IF(BM$5="",0,SUMPRODUCT(
INDIRECT(ADDRESS($P129,SUMIFS($1:$1,$5:$5,1))&amp;":"&amp;ADDRESS($P129,BM$1)),
INDIRECT("rBP!"&amp;ADDRESS($S129,SUMIFS(rBP!$1:$1,rBP!$5:$5,MAX(rBP!$5:$5)-BM$5+1))&amp;":"&amp;ADDRESS($S129,SUMIFS(rBP!$1:$1,rBP!$5:$5,MAX(rBP!$5:$5))))))</f>
        <v>23549.325000000001</v>
      </c>
      <c r="BN129" s="69">
        <f ca="1">IF(BN$5="",0,SUMPRODUCT(
INDIRECT(ADDRESS($P129,SUMIFS($1:$1,$5:$5,1))&amp;":"&amp;ADDRESS($P129,BN$1)),
INDIRECT("rBP!"&amp;ADDRESS($S129,SUMIFS(rBP!$1:$1,rBP!$5:$5,MAX(rBP!$5:$5)-BN$5+1))&amp;":"&amp;ADDRESS($S129,SUMIFS(rBP!$1:$1,rBP!$5:$5,MAX(rBP!$5:$5))))))</f>
        <v>23579.024999999998</v>
      </c>
      <c r="BO129" s="69">
        <f ca="1">IF(BO$5="",0,SUMPRODUCT(
INDIRECT(ADDRESS($P129,SUMIFS($1:$1,$5:$5,1))&amp;":"&amp;ADDRESS($P129,BO$1)),
INDIRECT("rBP!"&amp;ADDRESS($S129,SUMIFS(rBP!$1:$1,rBP!$5:$5,MAX(rBP!$5:$5)-BO$5+1))&amp;":"&amp;ADDRESS($S129,SUMIFS(rBP!$1:$1,rBP!$5:$5,MAX(rBP!$5:$5))))))</f>
        <v>23591.193750000002</v>
      </c>
      <c r="BP129" s="69">
        <f ca="1">IF(BP$5="",0,SUMPRODUCT(
INDIRECT(ADDRESS($P129,SUMIFS($1:$1,$5:$5,1))&amp;":"&amp;ADDRESS($P129,BP$1)),
INDIRECT("rBP!"&amp;ADDRESS($S129,SUMIFS(rBP!$1:$1,rBP!$5:$5,MAX(rBP!$5:$5)-BP$5+1))&amp;":"&amp;ADDRESS($S129,SUMIFS(rBP!$1:$1,rBP!$5:$5,MAX(rBP!$5:$5))))))</f>
        <v>23595.862499999999</v>
      </c>
      <c r="BQ129" s="69">
        <f ca="1">IF(BQ$5="",0,SUMPRODUCT(
INDIRECT(ADDRESS($P129,SUMIFS($1:$1,$5:$5,1))&amp;":"&amp;ADDRESS($P129,BQ$1)),
INDIRECT("rBP!"&amp;ADDRESS($S129,SUMIFS(rBP!$1:$1,rBP!$5:$5,MAX(rBP!$5:$5)-BQ$5+1))&amp;":"&amp;ADDRESS($S129,SUMIFS(rBP!$1:$1,rBP!$5:$5,MAX(rBP!$5:$5))))))</f>
        <v>23597.437500000004</v>
      </c>
      <c r="BR129" s="69">
        <f ca="1">IF(BR$5="",0,SUMPRODUCT(
INDIRECT(ADDRESS($P129,SUMIFS($1:$1,$5:$5,1))&amp;":"&amp;ADDRESS($P129,BR$1)),
INDIRECT("rBP!"&amp;ADDRESS($S129,SUMIFS(rBP!$1:$1,rBP!$5:$5,MAX(rBP!$5:$5)-BR$5+1))&amp;":"&amp;ADDRESS($S129,SUMIFS(rBP!$1:$1,rBP!$5:$5,MAX(rBP!$5:$5))))))</f>
        <v>23597.868750000005</v>
      </c>
      <c r="BS129" s="69">
        <f ca="1">IF(BS$5="",0,SUMPRODUCT(
INDIRECT(ADDRESS($P129,SUMIFS($1:$1,$5:$5,1))&amp;":"&amp;ADDRESS($P129,BS$1)),
INDIRECT("rBP!"&amp;ADDRESS($S129,SUMIFS(rBP!$1:$1,rBP!$5:$5,MAX(rBP!$5:$5)-BS$5+1))&amp;":"&amp;ADDRESS($S129,SUMIFS(rBP!$1:$1,rBP!$5:$5,MAX(rBP!$5:$5))))))</f>
        <v>23597.981250000001</v>
      </c>
      <c r="BT129" s="69">
        <f ca="1">IF(BT$5="",0,SUMPRODUCT(
INDIRECT(ADDRESS($P129,SUMIFS($1:$1,$5:$5,1))&amp;":"&amp;ADDRESS($P129,BT$1)),
INDIRECT("rBP!"&amp;ADDRESS($S129,SUMIFS(rBP!$1:$1,rBP!$5:$5,MAX(rBP!$5:$5)-BT$5+1))&amp;":"&amp;ADDRESS($S129,SUMIFS(rBP!$1:$1,rBP!$5:$5,MAX(rBP!$5:$5))))))</f>
        <v>23598.000000000004</v>
      </c>
      <c r="BU129" s="69">
        <f ca="1">IF(BU$5="",0,SUMPRODUCT(
INDIRECT(ADDRESS($P129,SUMIFS($1:$1,$5:$5,1))&amp;":"&amp;ADDRESS($P129,BU$1)),
INDIRECT("rBP!"&amp;ADDRESS($S129,SUMIFS(rBP!$1:$1,rBP!$5:$5,MAX(rBP!$5:$5)-BU$5+1))&amp;":"&amp;ADDRESS($S129,SUMIFS(rBP!$1:$1,rBP!$5:$5,MAX(rBP!$5:$5))))))</f>
        <v>23598.000000000004</v>
      </c>
      <c r="BV129" s="69">
        <f ca="1">IF(BV$5="",0,SUMPRODUCT(
INDIRECT(ADDRESS($P129,SUMIFS($1:$1,$5:$5,1))&amp;":"&amp;ADDRESS($P129,BV$1)),
INDIRECT("rBP!"&amp;ADDRESS($S129,SUMIFS(rBP!$1:$1,rBP!$5:$5,MAX(rBP!$5:$5)-BV$5+1))&amp;":"&amp;ADDRESS($S129,SUMIFS(rBP!$1:$1,rBP!$5:$5,MAX(rBP!$5:$5))))))</f>
        <v>0</v>
      </c>
      <c r="BW129" s="69">
        <f ca="1">IF(BW$5="",0,SUMPRODUCT(
INDIRECT(ADDRESS($P129,SUMIFS($1:$1,$5:$5,1))&amp;":"&amp;ADDRESS($P129,BW$1)),
INDIRECT("rBP!"&amp;ADDRESS($S129,SUMIFS(rBP!$1:$1,rBP!$5:$5,MAX(rBP!$5:$5)-BW$5+1))&amp;":"&amp;ADDRESS($S129,SUMIFS(rBP!$1:$1,rBP!$5:$5,MAX(rBP!$5:$5))))))</f>
        <v>0</v>
      </c>
      <c r="BX129" s="69">
        <f ca="1">IF(BX$5="",0,SUMPRODUCT(
INDIRECT(ADDRESS($P129,SUMIFS($1:$1,$5:$5,1))&amp;":"&amp;ADDRESS($P129,BX$1)),
INDIRECT("rBP!"&amp;ADDRESS($S129,SUMIFS(rBP!$1:$1,rBP!$5:$5,MAX(rBP!$5:$5)-BX$5+1))&amp;":"&amp;ADDRESS($S129,SUMIFS(rBP!$1:$1,rBP!$5:$5,MAX(rBP!$5:$5))))))</f>
        <v>0</v>
      </c>
      <c r="BY129" s="69">
        <f ca="1">IF(BY$5="",0,SUMPRODUCT(
INDIRECT(ADDRESS($P129,SUMIFS($1:$1,$5:$5,1))&amp;":"&amp;ADDRESS($P129,BY$1)),
INDIRECT("rBP!"&amp;ADDRESS($S129,SUMIFS(rBP!$1:$1,rBP!$5:$5,MAX(rBP!$5:$5)-BY$5+1))&amp;":"&amp;ADDRESS($S129,SUMIFS(rBP!$1:$1,rBP!$5:$5,MAX(rBP!$5:$5))))))</f>
        <v>0</v>
      </c>
      <c r="BZ129" s="69">
        <f ca="1">IF(BZ$5="",0,SUMPRODUCT(
INDIRECT(ADDRESS($P129,SUMIFS($1:$1,$5:$5,1))&amp;":"&amp;ADDRESS($P129,BZ$1)),
INDIRECT("rBP!"&amp;ADDRESS($S129,SUMIFS(rBP!$1:$1,rBP!$5:$5,MAX(rBP!$5:$5)-BZ$5+1))&amp;":"&amp;ADDRESS($S129,SUMIFS(rBP!$1:$1,rBP!$5:$5,MAX(rBP!$5:$5))))))</f>
        <v>0</v>
      </c>
      <c r="CA129" s="69">
        <f ca="1">IF(CA$5="",0,SUMPRODUCT(
INDIRECT(ADDRESS($P129,SUMIFS($1:$1,$5:$5,1))&amp;":"&amp;ADDRESS($P129,CA$1)),
INDIRECT("rBP!"&amp;ADDRESS($S129,SUMIFS(rBP!$1:$1,rBP!$5:$5,MAX(rBP!$5:$5)-CA$5+1))&amp;":"&amp;ADDRESS($S129,SUMIFS(rBP!$1:$1,rBP!$5:$5,MAX(rBP!$5:$5))))))</f>
        <v>0</v>
      </c>
      <c r="CB129" s="69">
        <f ca="1">IF(CB$5="",0,SUMPRODUCT(
INDIRECT(ADDRESS($P129,SUMIFS($1:$1,$5:$5,1))&amp;":"&amp;ADDRESS($P129,CB$1)),
INDIRECT("rBP!"&amp;ADDRESS($S129,SUMIFS(rBP!$1:$1,rBP!$5:$5,MAX(rBP!$5:$5)-CB$5+1))&amp;":"&amp;ADDRESS($S129,SUMIFS(rBP!$1:$1,rBP!$5:$5,MAX(rBP!$5:$5))))))</f>
        <v>0</v>
      </c>
      <c r="CC129" s="69">
        <f ca="1">IF(CC$5="",0,SUMPRODUCT(
INDIRECT(ADDRESS($P129,SUMIFS($1:$1,$5:$5,1))&amp;":"&amp;ADDRESS($P129,CC$1)),
INDIRECT("rBP!"&amp;ADDRESS($S129,SUMIFS(rBP!$1:$1,rBP!$5:$5,MAX(rBP!$5:$5)-CC$5+1))&amp;":"&amp;ADDRESS($S129,SUMIFS(rBP!$1:$1,rBP!$5:$5,MAX(rBP!$5:$5))))))</f>
        <v>0</v>
      </c>
      <c r="CD129" s="69">
        <f ca="1">IF(CD$5="",0,SUMPRODUCT(
INDIRECT(ADDRESS($P129,SUMIFS($1:$1,$5:$5,1))&amp;":"&amp;ADDRESS($P129,CD$1)),
INDIRECT("rBP!"&amp;ADDRESS($S129,SUMIFS(rBP!$1:$1,rBP!$5:$5,MAX(rBP!$5:$5)-CD$5+1))&amp;":"&amp;ADDRESS($S129,SUMIFS(rBP!$1:$1,rBP!$5:$5,MAX(rBP!$5:$5))))))</f>
        <v>0</v>
      </c>
      <c r="CE129" s="69">
        <f ca="1">IF(CE$5="",0,SUMPRODUCT(
INDIRECT(ADDRESS($P129,SUMIFS($1:$1,$5:$5,1))&amp;":"&amp;ADDRESS($P129,CE$1)),
INDIRECT("rBP!"&amp;ADDRESS($S129,SUMIFS(rBP!$1:$1,rBP!$5:$5,MAX(rBP!$5:$5)-CE$5+1))&amp;":"&amp;ADDRESS($S129,SUMIFS(rBP!$1:$1,rBP!$5:$5,MAX(rBP!$5:$5))))))</f>
        <v>0</v>
      </c>
      <c r="CF129" s="69">
        <f ca="1">IF(CF$5="",0,SUMPRODUCT(
INDIRECT(ADDRESS($P129,SUMIFS($1:$1,$5:$5,1))&amp;":"&amp;ADDRESS($P129,CF$1)),
INDIRECT("rBP!"&amp;ADDRESS($S129,SUMIFS(rBP!$1:$1,rBP!$5:$5,MAX(rBP!$5:$5)-CF$5+1))&amp;":"&amp;ADDRESS($S129,SUMIFS(rBP!$1:$1,rBP!$5:$5,MAX(rBP!$5:$5))))))</f>
        <v>0</v>
      </c>
      <c r="CG129" s="69">
        <f ca="1">IF(CG$5="",0,SUMPRODUCT(
INDIRECT(ADDRESS($P129,SUMIFS($1:$1,$5:$5,1))&amp;":"&amp;ADDRESS($P129,CG$1)),
INDIRECT("rBP!"&amp;ADDRESS($S129,SUMIFS(rBP!$1:$1,rBP!$5:$5,MAX(rBP!$5:$5)-CG$5+1))&amp;":"&amp;ADDRESS($S129,SUMIFS(rBP!$1:$1,rBP!$5:$5,MAX(rBP!$5:$5))))))</f>
        <v>0</v>
      </c>
      <c r="CH129" s="69">
        <f ca="1">IF(CH$5="",0,SUMPRODUCT(
INDIRECT(ADDRESS($P129,SUMIFS($1:$1,$5:$5,1))&amp;":"&amp;ADDRESS($P129,CH$1)),
INDIRECT("rBP!"&amp;ADDRESS($S129,SUMIFS(rBP!$1:$1,rBP!$5:$5,MAX(rBP!$5:$5)-CH$5+1))&amp;":"&amp;ADDRESS($S129,SUMIFS(rBP!$1:$1,rBP!$5:$5,MAX(rBP!$5:$5))))))</f>
        <v>0</v>
      </c>
      <c r="CI129" s="69">
        <f ca="1">IF(CI$5="",0,SUMPRODUCT(
INDIRECT(ADDRESS($P129,SUMIFS($1:$1,$5:$5,1))&amp;":"&amp;ADDRESS($P129,CI$1)),
INDIRECT("rBP!"&amp;ADDRESS($S129,SUMIFS(rBP!$1:$1,rBP!$5:$5,MAX(rBP!$5:$5)-CI$5+1))&amp;":"&amp;ADDRESS($S129,SUMIFS(rBP!$1:$1,rBP!$5:$5,MAX(rBP!$5:$5))))))</f>
        <v>0</v>
      </c>
      <c r="CJ129" s="69">
        <f ca="1">IF(CJ$5="",0,SUMPRODUCT(
INDIRECT(ADDRESS($P129,SUMIFS($1:$1,$5:$5,1))&amp;":"&amp;ADDRESS($P129,CJ$1)),
INDIRECT("rBP!"&amp;ADDRESS($S129,SUMIFS(rBP!$1:$1,rBP!$5:$5,MAX(rBP!$5:$5)-CJ$5+1))&amp;":"&amp;ADDRESS($S129,SUMIFS(rBP!$1:$1,rBP!$5:$5,MAX(rBP!$5:$5))))))</f>
        <v>0</v>
      </c>
      <c r="CK129" s="69">
        <f ca="1">IF(CK$5="",0,SUMPRODUCT(
INDIRECT(ADDRESS($P129,SUMIFS($1:$1,$5:$5,1))&amp;":"&amp;ADDRESS($P129,CK$1)),
INDIRECT("rBP!"&amp;ADDRESS($S129,SUMIFS(rBP!$1:$1,rBP!$5:$5,MAX(rBP!$5:$5)-CK$5+1))&amp;":"&amp;ADDRESS($S129,SUMIFS(rBP!$1:$1,rBP!$5:$5,MAX(rBP!$5:$5))))))</f>
        <v>0</v>
      </c>
      <c r="CL129" s="69">
        <f ca="1">IF(CL$5="",0,SUMPRODUCT(
INDIRECT(ADDRESS($P129,SUMIFS($1:$1,$5:$5,1))&amp;":"&amp;ADDRESS($P129,CL$1)),
INDIRECT("rBP!"&amp;ADDRESS($S129,SUMIFS(rBP!$1:$1,rBP!$5:$5,MAX(rBP!$5:$5)-CL$5+1))&amp;":"&amp;ADDRESS($S129,SUMIFS(rBP!$1:$1,rBP!$5:$5,MAX(rBP!$5:$5))))))</f>
        <v>0</v>
      </c>
      <c r="CM129" s="69">
        <f ca="1">IF(CM$5="",0,SUMPRODUCT(
INDIRECT(ADDRESS($P129,SUMIFS($1:$1,$5:$5,1))&amp;":"&amp;ADDRESS($P129,CM$1)),
INDIRECT("rBP!"&amp;ADDRESS($S129,SUMIFS(rBP!$1:$1,rBP!$5:$5,MAX(rBP!$5:$5)-CM$5+1))&amp;":"&amp;ADDRESS($S129,SUMIFS(rBP!$1:$1,rBP!$5:$5,MAX(rBP!$5:$5))))))</f>
        <v>0</v>
      </c>
      <c r="CN129" s="69">
        <f ca="1">IF(CN$5="",0,SUMPRODUCT(
INDIRECT(ADDRESS($P129,SUMIFS($1:$1,$5:$5,1))&amp;":"&amp;ADDRESS($P129,CN$1)),
INDIRECT("rBP!"&amp;ADDRESS($S129,SUMIFS(rBP!$1:$1,rBP!$5:$5,MAX(rBP!$5:$5)-CN$5+1))&amp;":"&amp;ADDRESS($S129,SUMIFS(rBP!$1:$1,rBP!$5:$5,MAX(rBP!$5:$5))))))</f>
        <v>0</v>
      </c>
      <c r="CO129" s="69">
        <f ca="1">IF(CO$5="",0,SUMPRODUCT(
INDIRECT(ADDRESS($P129,SUMIFS($1:$1,$5:$5,1))&amp;":"&amp;ADDRESS($P129,CO$1)),
INDIRECT("rBP!"&amp;ADDRESS($S129,SUMIFS(rBP!$1:$1,rBP!$5:$5,MAX(rBP!$5:$5)-CO$5+1))&amp;":"&amp;ADDRESS($S129,SUMIFS(rBP!$1:$1,rBP!$5:$5,MAX(rBP!$5:$5))))))</f>
        <v>0</v>
      </c>
      <c r="CP129" s="69">
        <f ca="1">IF(CP$5="",0,SUMPRODUCT(
INDIRECT(ADDRESS($P129,SUMIFS($1:$1,$5:$5,1))&amp;":"&amp;ADDRESS($P129,CP$1)),
INDIRECT("rBP!"&amp;ADDRESS($S129,SUMIFS(rBP!$1:$1,rBP!$5:$5,MAX(rBP!$5:$5)-CP$5+1))&amp;":"&amp;ADDRESS($S129,SUMIFS(rBP!$1:$1,rBP!$5:$5,MAX(rBP!$5:$5))))))</f>
        <v>0</v>
      </c>
      <c r="CQ129" s="69">
        <f ca="1">IF(CQ$5="",0,SUMPRODUCT(
INDIRECT(ADDRESS($P129,SUMIFS($1:$1,$5:$5,1))&amp;":"&amp;ADDRESS($P129,CQ$1)),
INDIRECT("rBP!"&amp;ADDRESS($S129,SUMIFS(rBP!$1:$1,rBP!$5:$5,MAX(rBP!$5:$5)-CQ$5+1))&amp;":"&amp;ADDRESS($S129,SUMIFS(rBP!$1:$1,rBP!$5:$5,MAX(rBP!$5:$5))))))</f>
        <v>0</v>
      </c>
      <c r="CR129" s="69">
        <f ca="1">IF(CR$5="",0,SUMPRODUCT(
INDIRECT(ADDRESS($P129,SUMIFS($1:$1,$5:$5,1))&amp;":"&amp;ADDRESS($P129,CR$1)),
INDIRECT("rBP!"&amp;ADDRESS($S129,SUMIFS(rBP!$1:$1,rBP!$5:$5,MAX(rBP!$5:$5)-CR$5+1))&amp;":"&amp;ADDRESS($S129,SUMIFS(rBP!$1:$1,rBP!$5:$5,MAX(rBP!$5:$5))))))</f>
        <v>0</v>
      </c>
      <c r="CS129" s="69">
        <f ca="1">IF(CS$5="",0,SUMPRODUCT(
INDIRECT(ADDRESS($P129,SUMIFS($1:$1,$5:$5,1))&amp;":"&amp;ADDRESS($P129,CS$1)),
INDIRECT("rBP!"&amp;ADDRESS($S129,SUMIFS(rBP!$1:$1,rBP!$5:$5,MAX(rBP!$5:$5)-CS$5+1))&amp;":"&amp;ADDRESS($S129,SUMIFS(rBP!$1:$1,rBP!$5:$5,MAX(rBP!$5:$5))))))</f>
        <v>0</v>
      </c>
      <c r="CT129" s="69">
        <f ca="1">IF(CT$5="",0,SUMPRODUCT(
INDIRECT(ADDRESS($P129,SUMIFS($1:$1,$5:$5,1))&amp;":"&amp;ADDRESS($P129,CT$1)),
INDIRECT("rBP!"&amp;ADDRESS($S129,SUMIFS(rBP!$1:$1,rBP!$5:$5,MAX(rBP!$5:$5)-CT$5+1))&amp;":"&amp;ADDRESS($S129,SUMIFS(rBP!$1:$1,rBP!$5:$5,MAX(rBP!$5:$5))))))</f>
        <v>0</v>
      </c>
    </row>
    <row r="130" spans="1:98" s="27" customFormat="1" ht="12" x14ac:dyDescent="0.25">
      <c r="A130" s="26">
        <f>ROW()</f>
        <v>130</v>
      </c>
      <c r="E130" s="24"/>
      <c r="F130" s="66" t="str">
        <f>F120</f>
        <v>Себестоимость продаж в натуральных величинах</v>
      </c>
      <c r="G130" s="27" t="str">
        <f>BP!$F$29</f>
        <v>ЭлЭн</v>
      </c>
      <c r="M130" s="2" t="str">
        <f>BP!$M$29</f>
        <v>кВт*ч</v>
      </c>
      <c r="P130" s="71">
        <f t="shared" si="16"/>
        <v>7</v>
      </c>
      <c r="R130" s="24"/>
      <c r="S130" s="71">
        <f>BP!$A186</f>
        <v>186</v>
      </c>
      <c r="T130" s="67"/>
      <c r="U130" s="67"/>
      <c r="V130" s="75"/>
      <c r="W130" s="29">
        <f ca="1">SUM(INDIRECT(ADDRESS(ROW(),SUMIFS($1:$1,$5:$5,1))):INDIRECT(ADDRESS(ROW(),SUMIFS($1:$1,$5:$5,MAX($5:$5)))))</f>
        <v>558695.36</v>
      </c>
      <c r="X130" s="67"/>
      <c r="Y130" s="67"/>
      <c r="Z130" s="69">
        <f ca="1">IF(Z$5="",0,SUMPRODUCT(
INDIRECT(ADDRESS($P130,SUMIFS($1:$1,$5:$5,1))&amp;":"&amp;ADDRESS($P130,Z$1)),
INDIRECT("rBP!"&amp;ADDRESS($S130,SUMIFS(rBP!$1:$1,rBP!$5:$5,MAX(rBP!$5:$5)-Z$5+1))&amp;":"&amp;ADDRESS($S130,SUMIFS(rBP!$1:$1,rBP!$5:$5,MAX(rBP!$5:$5))))))</f>
        <v>0</v>
      </c>
      <c r="AA130" s="69">
        <f ca="1">IF(AA$5="",0,SUMPRODUCT(
INDIRECT(ADDRESS($P130,SUMIFS($1:$1,$5:$5,1))&amp;":"&amp;ADDRESS($P130,AA$1)),
INDIRECT("rBP!"&amp;ADDRESS($S130,SUMIFS(rBP!$1:$1,rBP!$5:$5,MAX(rBP!$5:$5)-AA$5+1))&amp;":"&amp;ADDRESS($S130,SUMIFS(rBP!$1:$1,rBP!$5:$5,MAX(rBP!$5:$5))))))</f>
        <v>0</v>
      </c>
      <c r="AB130" s="69">
        <f ca="1">IF(AB$5="",0,SUMPRODUCT(
INDIRECT(ADDRESS($P130,SUMIFS($1:$1,$5:$5,1))&amp;":"&amp;ADDRESS($P130,AB$1)),
INDIRECT("rBP!"&amp;ADDRESS($S130,SUMIFS(rBP!$1:$1,rBP!$5:$5,MAX(rBP!$5:$5)-AB$5+1))&amp;":"&amp;ADDRESS($S130,SUMIFS(rBP!$1:$1,rBP!$5:$5,MAX(rBP!$5:$5))))))</f>
        <v>0</v>
      </c>
      <c r="AC130" s="69">
        <f ca="1">IF(AC$5="",0,SUMPRODUCT(
INDIRECT(ADDRESS($P130,SUMIFS($1:$1,$5:$5,1))&amp;":"&amp;ADDRESS($P130,AC$1)),
INDIRECT("rBP!"&amp;ADDRESS($S130,SUMIFS(rBP!$1:$1,rBP!$5:$5,MAX(rBP!$5:$5)-AC$5+1))&amp;":"&amp;ADDRESS($S130,SUMIFS(rBP!$1:$1,rBP!$5:$5,MAX(rBP!$5:$5))))))</f>
        <v>0</v>
      </c>
      <c r="AD130" s="69">
        <f ca="1">IF(AD$5="",0,SUMPRODUCT(
INDIRECT(ADDRESS($P130,SUMIFS($1:$1,$5:$5,1))&amp;":"&amp;ADDRESS($P130,AD$1)),
INDIRECT("rBP!"&amp;ADDRESS($S130,SUMIFS(rBP!$1:$1,rBP!$5:$5,MAX(rBP!$5:$5)-AD$5+1))&amp;":"&amp;ADDRESS($S130,SUMIFS(rBP!$1:$1,rBP!$5:$5,MAX(rBP!$5:$5))))))</f>
        <v>0</v>
      </c>
      <c r="AE130" s="69">
        <f ca="1">IF(AE$5="",0,SUMPRODUCT(
INDIRECT(ADDRESS($P130,SUMIFS($1:$1,$5:$5,1))&amp;":"&amp;ADDRESS($P130,AE$1)),
INDIRECT("rBP!"&amp;ADDRESS($S130,SUMIFS(rBP!$1:$1,rBP!$5:$5,MAX(rBP!$5:$5)-AE$5+1))&amp;":"&amp;ADDRESS($S130,SUMIFS(rBP!$1:$1,rBP!$5:$5,MAX(rBP!$5:$5))))))</f>
        <v>0</v>
      </c>
      <c r="AF130" s="69">
        <f ca="1">IF(AF$5="",0,SUMPRODUCT(
INDIRECT(ADDRESS($P130,SUMIFS($1:$1,$5:$5,1))&amp;":"&amp;ADDRESS($P130,AF$1)),
INDIRECT("rBP!"&amp;ADDRESS($S130,SUMIFS(rBP!$1:$1,rBP!$5:$5,MAX(rBP!$5:$5)-AF$5+1))&amp;":"&amp;ADDRESS($S130,SUMIFS(rBP!$1:$1,rBP!$5:$5,MAX(rBP!$5:$5))))))</f>
        <v>0</v>
      </c>
      <c r="AG130" s="69">
        <f ca="1">IF(AG$5="",0,SUMPRODUCT(
INDIRECT(ADDRESS($P130,SUMIFS($1:$1,$5:$5,1))&amp;":"&amp;ADDRESS($P130,AG$1)),
INDIRECT("rBP!"&amp;ADDRESS($S130,SUMIFS(rBP!$1:$1,rBP!$5:$5,MAX(rBP!$5:$5)-AG$5+1))&amp;":"&amp;ADDRESS($S130,SUMIFS(rBP!$1:$1,rBP!$5:$5,MAX(rBP!$5:$5))))))</f>
        <v>0</v>
      </c>
      <c r="AH130" s="69">
        <f ca="1">IF(AH$5="",0,SUMPRODUCT(
INDIRECT(ADDRESS($P130,SUMIFS($1:$1,$5:$5,1))&amp;":"&amp;ADDRESS($P130,AH$1)),
INDIRECT("rBP!"&amp;ADDRESS($S130,SUMIFS(rBP!$1:$1,rBP!$5:$5,MAX(rBP!$5:$5)-AH$5+1))&amp;":"&amp;ADDRESS($S130,SUMIFS(rBP!$1:$1,rBP!$5:$5,MAX(rBP!$5:$5))))))</f>
        <v>3.2000000000000006</v>
      </c>
      <c r="AI130" s="69">
        <f ca="1">IF(AI$5="",0,SUMPRODUCT(
INDIRECT(ADDRESS($P130,SUMIFS($1:$1,$5:$5,1))&amp;":"&amp;ADDRESS($P130,AI$1)),
INDIRECT("rBP!"&amp;ADDRESS($S130,SUMIFS(rBP!$1:$1,rBP!$5:$5,MAX(rBP!$5:$5)-AI$5+1))&amp;":"&amp;ADDRESS($S130,SUMIFS(rBP!$1:$1,rBP!$5:$5,MAX(rBP!$5:$5))))))</f>
        <v>28.800000000000004</v>
      </c>
      <c r="AJ130" s="69">
        <f ca="1">IF(AJ$5="",0,SUMPRODUCT(
INDIRECT(ADDRESS($P130,SUMIFS($1:$1,$5:$5,1))&amp;":"&amp;ADDRESS($P130,AJ$1)),
INDIRECT("rBP!"&amp;ADDRESS($S130,SUMIFS(rBP!$1:$1,rBP!$5:$5,MAX(rBP!$5:$5)-AJ$5+1))&amp;":"&amp;ADDRESS($S130,SUMIFS(rBP!$1:$1,rBP!$5:$5,MAX(rBP!$5:$5))))))</f>
        <v>95.04</v>
      </c>
      <c r="AK130" s="69">
        <f ca="1">IF(AK$5="",0,SUMPRODUCT(
INDIRECT(ADDRESS($P130,SUMIFS($1:$1,$5:$5,1))&amp;":"&amp;ADDRESS($P130,AK$1)),
INDIRECT("rBP!"&amp;ADDRESS($S130,SUMIFS(rBP!$1:$1,rBP!$5:$5,MAX(rBP!$5:$5)-AK$5+1))&amp;":"&amp;ADDRESS($S130,SUMIFS(rBP!$1:$1,rBP!$5:$5,MAX(rBP!$5:$5))))))</f>
        <v>184.08</v>
      </c>
      <c r="AL130" s="69">
        <f ca="1">IF(AL$5="",0,SUMPRODUCT(
INDIRECT(ADDRESS($P130,SUMIFS($1:$1,$5:$5,1))&amp;":"&amp;ADDRESS($P130,AL$1)),
INDIRECT("rBP!"&amp;ADDRESS($S130,SUMIFS(rBP!$1:$1,rBP!$5:$5,MAX(rBP!$5:$5)-AL$5+1))&amp;":"&amp;ADDRESS($S130,SUMIFS(rBP!$1:$1,rBP!$5:$5,MAX(rBP!$5:$5))))))</f>
        <v>283.36</v>
      </c>
      <c r="AM130" s="69">
        <f ca="1">IF(AM$5="",0,SUMPRODUCT(
INDIRECT(ADDRESS($P130,SUMIFS($1:$1,$5:$5,1))&amp;":"&amp;ADDRESS($P130,AM$1)),
INDIRECT("rBP!"&amp;ADDRESS($S130,SUMIFS(rBP!$1:$1,rBP!$5:$5,MAX(rBP!$5:$5)-AM$5+1))&amp;":"&amp;ADDRESS($S130,SUMIFS(rBP!$1:$1,rBP!$5:$5,MAX(rBP!$5:$5))))))</f>
        <v>384.87200000000007</v>
      </c>
      <c r="AN130" s="69">
        <f ca="1">IF(AN$5="",0,SUMPRODUCT(
INDIRECT(ADDRESS($P130,SUMIFS($1:$1,$5:$5,1))&amp;":"&amp;ADDRESS($P130,AN$1)),
INDIRECT("rBP!"&amp;ADDRESS($S130,SUMIFS(rBP!$1:$1,rBP!$5:$5,MAX(rBP!$5:$5)-AN$5+1))&amp;":"&amp;ADDRESS($S130,SUMIFS(rBP!$1:$1,rBP!$5:$5,MAX(rBP!$5:$5))))))</f>
        <v>526.39200000000005</v>
      </c>
      <c r="AO130" s="69">
        <f ca="1">IF(AO$5="",0,SUMPRODUCT(
INDIRECT(ADDRESS($P130,SUMIFS($1:$1,$5:$5,1))&amp;":"&amp;ADDRESS($P130,AO$1)),
INDIRECT("rBP!"&amp;ADDRESS($S130,SUMIFS(rBP!$1:$1,rBP!$5:$5,MAX(rBP!$5:$5)-AO$5+1))&amp;":"&amp;ADDRESS($S130,SUMIFS(rBP!$1:$1,rBP!$5:$5,MAX(rBP!$5:$5))))))</f>
        <v>809.93600000000015</v>
      </c>
      <c r="AP130" s="69">
        <f ca="1">IF(AP$5="",0,SUMPRODUCT(
INDIRECT(ADDRESS($P130,SUMIFS($1:$1,$5:$5,1))&amp;":"&amp;ADDRESS($P130,AP$1)),
INDIRECT("rBP!"&amp;ADDRESS($S130,SUMIFS(rBP!$1:$1,rBP!$5:$5,MAX(rBP!$5:$5)-AP$5+1))&amp;":"&amp;ADDRESS($S130,SUMIFS(rBP!$1:$1,rBP!$5:$5,MAX(rBP!$5:$5))))))</f>
        <v>1297.4480000000003</v>
      </c>
      <c r="AQ130" s="69">
        <f ca="1">IF(AQ$5="",0,SUMPRODUCT(
INDIRECT(ADDRESS($P130,SUMIFS($1:$1,$5:$5,1))&amp;":"&amp;ADDRESS($P130,AQ$1)),
INDIRECT("rBP!"&amp;ADDRESS($S130,SUMIFS(rBP!$1:$1,rBP!$5:$5,MAX(rBP!$5:$5)-AQ$5+1))&amp;":"&amp;ADDRESS($S130,SUMIFS(rBP!$1:$1,rBP!$5:$5,MAX(rBP!$5:$5))))))</f>
        <v>2020.7279999999998</v>
      </c>
      <c r="AR130" s="69">
        <f ca="1">IF(AR$5="",0,SUMPRODUCT(
INDIRECT(ADDRESS($P130,SUMIFS($1:$1,$5:$5,1))&amp;":"&amp;ADDRESS($P130,AR$1)),
INDIRECT("rBP!"&amp;ADDRESS($S130,SUMIFS(rBP!$1:$1,rBP!$5:$5,MAX(rBP!$5:$5)-AR$5+1))&amp;":"&amp;ADDRESS($S130,SUMIFS(rBP!$1:$1,rBP!$5:$5,MAX(rBP!$5:$5))))))</f>
        <v>2970.3880000000004</v>
      </c>
      <c r="AS130" s="69">
        <f ca="1">IF(AS$5="",0,SUMPRODUCT(
INDIRECT(ADDRESS($P130,SUMIFS($1:$1,$5:$5,1))&amp;":"&amp;ADDRESS($P130,AS$1)),
INDIRECT("rBP!"&amp;ADDRESS($S130,SUMIFS(rBP!$1:$1,rBP!$5:$5,MAX(rBP!$5:$5)-AS$5+1))&amp;":"&amp;ADDRESS($S130,SUMIFS(rBP!$1:$1,rBP!$5:$5,MAX(rBP!$5:$5))))))</f>
        <v>4089.5680000000002</v>
      </c>
      <c r="AT130" s="69">
        <f ca="1">IF(AT$5="",0,SUMPRODUCT(
INDIRECT(ADDRESS($P130,SUMIFS($1:$1,$5:$5,1))&amp;":"&amp;ADDRESS($P130,AT$1)),
INDIRECT("rBP!"&amp;ADDRESS($S130,SUMIFS(rBP!$1:$1,rBP!$5:$5,MAX(rBP!$5:$5)-AT$5+1))&amp;":"&amp;ADDRESS($S130,SUMIFS(rBP!$1:$1,rBP!$5:$5,MAX(rBP!$5:$5))))))</f>
        <v>5321.728000000001</v>
      </c>
      <c r="AU130" s="69">
        <f ca="1">IF(AU$5="",0,SUMPRODUCT(
INDIRECT(ADDRESS($P130,SUMIFS($1:$1,$5:$5,1))&amp;":"&amp;ADDRESS($P130,AU$1)),
INDIRECT("rBP!"&amp;ADDRESS($S130,SUMIFS(rBP!$1:$1,rBP!$5:$5,MAX(rBP!$5:$5)-AU$5+1))&amp;":"&amp;ADDRESS($S130,SUMIFS(rBP!$1:$1,rBP!$5:$5,MAX(rBP!$5:$5))))))</f>
        <v>6621.3360000000011</v>
      </c>
      <c r="AV130" s="69">
        <f ca="1">IF(AV$5="",0,SUMPRODUCT(
INDIRECT(ADDRESS($P130,SUMIFS($1:$1,$5:$5,1))&amp;":"&amp;ADDRESS($P130,AV$1)),
INDIRECT("rBP!"&amp;ADDRESS($S130,SUMIFS(rBP!$1:$1,rBP!$5:$5,MAX(rBP!$5:$5)-AV$5+1))&amp;":"&amp;ADDRESS($S130,SUMIFS(rBP!$1:$1,rBP!$5:$5,MAX(rBP!$5:$5))))))</f>
        <v>7957.7920000000004</v>
      </c>
      <c r="AW130" s="69">
        <f ca="1">IF(AW$5="",0,SUMPRODUCT(
INDIRECT(ADDRESS($P130,SUMIFS($1:$1,$5:$5,1))&amp;":"&amp;ADDRESS($P130,AW$1)),
INDIRECT("rBP!"&amp;ADDRESS($S130,SUMIFS(rBP!$1:$1,rBP!$5:$5,MAX(rBP!$5:$5)-AW$5+1))&amp;":"&amp;ADDRESS($S130,SUMIFS(rBP!$1:$1,rBP!$5:$5,MAX(rBP!$5:$5))))))</f>
        <v>9312.8520000000008</v>
      </c>
      <c r="AX130" s="69">
        <f ca="1">IF(AX$5="",0,SUMPRODUCT(
INDIRECT(ADDRESS($P130,SUMIFS($1:$1,$5:$5,1))&amp;":"&amp;ADDRESS($P130,AX$1)),
INDIRECT("rBP!"&amp;ADDRESS($S130,SUMIFS(rBP!$1:$1,rBP!$5:$5,MAX(rBP!$5:$5)-AX$5+1))&amp;":"&amp;ADDRESS($S130,SUMIFS(rBP!$1:$1,rBP!$5:$5,MAX(rBP!$5:$5))))))</f>
        <v>10675.88</v>
      </c>
      <c r="AY130" s="69">
        <f ca="1">IF(AY$5="",0,SUMPRODUCT(
INDIRECT(ADDRESS($P130,SUMIFS($1:$1,$5:$5,1))&amp;":"&amp;ADDRESS($P130,AY$1)),
INDIRECT("rBP!"&amp;ADDRESS($S130,SUMIFS(rBP!$1:$1,rBP!$5:$5,MAX(rBP!$5:$5)-AY$5+1))&amp;":"&amp;ADDRESS($S130,SUMIFS(rBP!$1:$1,rBP!$5:$5,MAX(rBP!$5:$5))))))</f>
        <v>12042.2</v>
      </c>
      <c r="AZ130" s="69">
        <f ca="1">IF(AZ$5="",0,SUMPRODUCT(
INDIRECT(ADDRESS($P130,SUMIFS($1:$1,$5:$5,1))&amp;":"&amp;ADDRESS($P130,AZ$1)),
INDIRECT("rBP!"&amp;ADDRESS($S130,SUMIFS(rBP!$1:$1,rBP!$5:$5,MAX(rBP!$5:$5)-AZ$5+1))&amp;":"&amp;ADDRESS($S130,SUMIFS(rBP!$1:$1,rBP!$5:$5,MAX(rBP!$5:$5))))))</f>
        <v>13409.740000000002</v>
      </c>
      <c r="BA130" s="69">
        <f ca="1">IF(BA$5="",0,SUMPRODUCT(
INDIRECT(ADDRESS($P130,SUMIFS($1:$1,$5:$5,1))&amp;":"&amp;ADDRESS($P130,BA$1)),
INDIRECT("rBP!"&amp;ADDRESS($S130,SUMIFS(rBP!$1:$1,rBP!$5:$5,MAX(rBP!$5:$5)-BA$5+1))&amp;":"&amp;ADDRESS($S130,SUMIFS(rBP!$1:$1,rBP!$5:$5,MAX(rBP!$5:$5))))))</f>
        <v>14777.62</v>
      </c>
      <c r="BB130" s="69">
        <f ca="1">IF(BB$5="",0,SUMPRODUCT(
INDIRECT(ADDRESS($P130,SUMIFS($1:$1,$5:$5,1))&amp;":"&amp;ADDRESS($P130,BB$1)),
INDIRECT("rBP!"&amp;ADDRESS($S130,SUMIFS(rBP!$1:$1,rBP!$5:$5,MAX(rBP!$5:$5)-BB$5+1))&amp;":"&amp;ADDRESS($S130,SUMIFS(rBP!$1:$1,rBP!$5:$5,MAX(rBP!$5:$5))))))</f>
        <v>16145.600000000002</v>
      </c>
      <c r="BC130" s="69">
        <f ca="1">IF(BC$5="",0,SUMPRODUCT(
INDIRECT(ADDRESS($P130,SUMIFS($1:$1,$5:$5,1))&amp;":"&amp;ADDRESS($P130,BC$1)),
INDIRECT("rBP!"&amp;ADDRESS($S130,SUMIFS(rBP!$1:$1,rBP!$5:$5,MAX(rBP!$5:$5)-BC$5+1))&amp;":"&amp;ADDRESS($S130,SUMIFS(rBP!$1:$1,rBP!$5:$5,MAX(rBP!$5:$5))))))</f>
        <v>17513.600000000002</v>
      </c>
      <c r="BD130" s="69">
        <f ca="1">IF(BD$5="",0,SUMPRODUCT(
INDIRECT(ADDRESS($P130,SUMIFS($1:$1,$5:$5,1))&amp;":"&amp;ADDRESS($P130,BD$1)),
INDIRECT("rBP!"&amp;ADDRESS($S130,SUMIFS(rBP!$1:$1,rBP!$5:$5,MAX(rBP!$5:$5)-BD$5+1))&amp;":"&amp;ADDRESS($S130,SUMIFS(rBP!$1:$1,rBP!$5:$5,MAX(rBP!$5:$5))))))</f>
        <v>18881.600000000002</v>
      </c>
      <c r="BE130" s="69">
        <f ca="1">IF(BE$5="",0,SUMPRODUCT(
INDIRECT(ADDRESS($P130,SUMIFS($1:$1,$5:$5,1))&amp;":"&amp;ADDRESS($P130,BE$1)),
INDIRECT("rBP!"&amp;ADDRESS($S130,SUMIFS(rBP!$1:$1,rBP!$5:$5,MAX(rBP!$5:$5)-BE$5+1))&amp;":"&amp;ADDRESS($S130,SUMIFS(rBP!$1:$1,rBP!$5:$5,MAX(rBP!$5:$5))))))</f>
        <v>20241.600000000002</v>
      </c>
      <c r="BF130" s="69">
        <f ca="1">IF(BF$5="",0,SUMPRODUCT(
INDIRECT(ADDRESS($P130,SUMIFS($1:$1,$5:$5,1))&amp;":"&amp;ADDRESS($P130,BF$1)),
INDIRECT("rBP!"&amp;ADDRESS($S130,SUMIFS(rBP!$1:$1,rBP!$5:$5,MAX(rBP!$5:$5)-BF$5+1))&amp;":"&amp;ADDRESS($S130,SUMIFS(rBP!$1:$1,rBP!$5:$5,MAX(rBP!$5:$5))))))</f>
        <v>21537.600000000002</v>
      </c>
      <c r="BG130" s="69">
        <f ca="1">IF(BG$5="",0,SUMPRODUCT(
INDIRECT(ADDRESS($P130,SUMIFS($1:$1,$5:$5,1))&amp;":"&amp;ADDRESS($P130,BG$1)),
INDIRECT("rBP!"&amp;ADDRESS($S130,SUMIFS(rBP!$1:$1,rBP!$5:$5,MAX(rBP!$5:$5)-BG$5+1))&amp;":"&amp;ADDRESS($S130,SUMIFS(rBP!$1:$1,rBP!$5:$5,MAX(rBP!$5:$5))))))</f>
        <v>22668.000000000004</v>
      </c>
      <c r="BH130" s="69">
        <f ca="1">IF(BH$5="",0,SUMPRODUCT(
INDIRECT(ADDRESS($P130,SUMIFS($1:$1,$5:$5,1))&amp;":"&amp;ADDRESS($P130,BH$1)),
INDIRECT("rBP!"&amp;ADDRESS($S130,SUMIFS(rBP!$1:$1,rBP!$5:$5,MAX(rBP!$5:$5)-BH$5+1))&amp;":"&amp;ADDRESS($S130,SUMIFS(rBP!$1:$1,rBP!$5:$5,MAX(rBP!$5:$5))))))</f>
        <v>23575.800000000003</v>
      </c>
      <c r="BI130" s="69">
        <f ca="1">IF(BI$5="",0,SUMPRODUCT(
INDIRECT(ADDRESS($P130,SUMIFS($1:$1,$5:$5,1))&amp;":"&amp;ADDRESS($P130,BI$1)),
INDIRECT("rBP!"&amp;ADDRESS($S130,SUMIFS(rBP!$1:$1,rBP!$5:$5,MAX(rBP!$5:$5)-BI$5+1))&amp;":"&amp;ADDRESS($S130,SUMIFS(rBP!$1:$1,rBP!$5:$5,MAX(rBP!$5:$5))))))</f>
        <v>24235.400000000005</v>
      </c>
      <c r="BJ130" s="69">
        <f ca="1">IF(BJ$5="",0,SUMPRODUCT(
INDIRECT(ADDRESS($P130,SUMIFS($1:$1,$5:$5,1))&amp;":"&amp;ADDRESS($P130,BJ$1)),
INDIRECT("rBP!"&amp;ADDRESS($S130,SUMIFS(rBP!$1:$1,rBP!$5:$5,MAX(rBP!$5:$5)-BJ$5+1))&amp;":"&amp;ADDRESS($S130,SUMIFS(rBP!$1:$1,rBP!$5:$5,MAX(rBP!$5:$5))))))</f>
        <v>24661.220000000005</v>
      </c>
      <c r="BK130" s="69">
        <f ca="1">IF(BK$5="",0,SUMPRODUCT(
INDIRECT(ADDRESS($P130,SUMIFS($1:$1,$5:$5,1))&amp;":"&amp;ADDRESS($P130,BK$1)),
INDIRECT("rBP!"&amp;ADDRESS($S130,SUMIFS(rBP!$1:$1,rBP!$5:$5,MAX(rBP!$5:$5)-BK$5+1))&amp;":"&amp;ADDRESS($S130,SUMIFS(rBP!$1:$1,rBP!$5:$5,MAX(rBP!$5:$5))))))</f>
        <v>24913.240000000005</v>
      </c>
      <c r="BL130" s="69">
        <f ca="1">IF(BL$5="",0,SUMPRODUCT(
INDIRECT(ADDRESS($P130,SUMIFS($1:$1,$5:$5,1))&amp;":"&amp;ADDRESS($P130,BL$1)),
INDIRECT("rBP!"&amp;ADDRESS($S130,SUMIFS(rBP!$1:$1,rBP!$5:$5,MAX(rBP!$5:$5)-BL$5+1))&amp;":"&amp;ADDRESS($S130,SUMIFS(rBP!$1:$1,rBP!$5:$5,MAX(rBP!$5:$5))))))</f>
        <v>25050.400000000001</v>
      </c>
      <c r="BM130" s="69">
        <f ca="1">IF(BM$5="",0,SUMPRODUCT(
INDIRECT(ADDRESS($P130,SUMIFS($1:$1,$5:$5,1))&amp;":"&amp;ADDRESS($P130,BM$1)),
INDIRECT("rBP!"&amp;ADDRESS($S130,SUMIFS(rBP!$1:$1,rBP!$5:$5,MAX(rBP!$5:$5)-BM$5+1))&amp;":"&amp;ADDRESS($S130,SUMIFS(rBP!$1:$1,rBP!$5:$5,MAX(rBP!$5:$5))))))</f>
        <v>25119.280000000002</v>
      </c>
      <c r="BN130" s="69">
        <f ca="1">IF(BN$5="",0,SUMPRODUCT(
INDIRECT(ADDRESS($P130,SUMIFS($1:$1,$5:$5,1))&amp;":"&amp;ADDRESS($P130,BN$1)),
INDIRECT("rBP!"&amp;ADDRESS($S130,SUMIFS(rBP!$1:$1,rBP!$5:$5,MAX(rBP!$5:$5)-BN$5+1))&amp;":"&amp;ADDRESS($S130,SUMIFS(rBP!$1:$1,rBP!$5:$5,MAX(rBP!$5:$5))))))</f>
        <v>25150.960000000003</v>
      </c>
      <c r="BO130" s="69">
        <f ca="1">IF(BO$5="",0,SUMPRODUCT(
INDIRECT(ADDRESS($P130,SUMIFS($1:$1,$5:$5,1))&amp;":"&amp;ADDRESS($P130,BO$1)),
INDIRECT("rBP!"&amp;ADDRESS($S130,SUMIFS(rBP!$1:$1,rBP!$5:$5,MAX(rBP!$5:$5)-BO$5+1))&amp;":"&amp;ADDRESS($S130,SUMIFS(rBP!$1:$1,rBP!$5:$5,MAX(rBP!$5:$5))))))</f>
        <v>25163.940000000002</v>
      </c>
      <c r="BP130" s="69">
        <f ca="1">IF(BP$5="",0,SUMPRODUCT(
INDIRECT(ADDRESS($P130,SUMIFS($1:$1,$5:$5,1))&amp;":"&amp;ADDRESS($P130,BP$1)),
INDIRECT("rBP!"&amp;ADDRESS($S130,SUMIFS(rBP!$1:$1,rBP!$5:$5,MAX(rBP!$5:$5)-BP$5+1))&amp;":"&amp;ADDRESS($S130,SUMIFS(rBP!$1:$1,rBP!$5:$5,MAX(rBP!$5:$5))))))</f>
        <v>25168.920000000006</v>
      </c>
      <c r="BQ130" s="69">
        <f ca="1">IF(BQ$5="",0,SUMPRODUCT(
INDIRECT(ADDRESS($P130,SUMIFS($1:$1,$5:$5,1))&amp;":"&amp;ADDRESS($P130,BQ$1)),
INDIRECT("rBP!"&amp;ADDRESS($S130,SUMIFS(rBP!$1:$1,rBP!$5:$5,MAX(rBP!$5:$5)-BQ$5+1))&amp;":"&amp;ADDRESS($S130,SUMIFS(rBP!$1:$1,rBP!$5:$5,MAX(rBP!$5:$5))))))</f>
        <v>25170.600000000006</v>
      </c>
      <c r="BR130" s="69">
        <f ca="1">IF(BR$5="",0,SUMPRODUCT(
INDIRECT(ADDRESS($P130,SUMIFS($1:$1,$5:$5,1))&amp;":"&amp;ADDRESS($P130,BR$1)),
INDIRECT("rBP!"&amp;ADDRESS($S130,SUMIFS(rBP!$1:$1,rBP!$5:$5,MAX(rBP!$5:$5)-BR$5+1))&amp;":"&amp;ADDRESS($S130,SUMIFS(rBP!$1:$1,rBP!$5:$5,MAX(rBP!$5:$5))))))</f>
        <v>25171.060000000005</v>
      </c>
      <c r="BS130" s="69">
        <f ca="1">IF(BS$5="",0,SUMPRODUCT(
INDIRECT(ADDRESS($P130,SUMIFS($1:$1,$5:$5,1))&amp;":"&amp;ADDRESS($P130,BS$1)),
INDIRECT("rBP!"&amp;ADDRESS($S130,SUMIFS(rBP!$1:$1,rBP!$5:$5,MAX(rBP!$5:$5)-BS$5+1))&amp;":"&amp;ADDRESS($S130,SUMIFS(rBP!$1:$1,rBP!$5:$5,MAX(rBP!$5:$5))))))</f>
        <v>25171.180000000008</v>
      </c>
      <c r="BT130" s="69">
        <f ca="1">IF(BT$5="",0,SUMPRODUCT(
INDIRECT(ADDRESS($P130,SUMIFS($1:$1,$5:$5,1))&amp;":"&amp;ADDRESS($P130,BT$1)),
INDIRECT("rBP!"&amp;ADDRESS($S130,SUMIFS(rBP!$1:$1,rBP!$5:$5,MAX(rBP!$5:$5)-BT$5+1))&amp;":"&amp;ADDRESS($S130,SUMIFS(rBP!$1:$1,rBP!$5:$5,MAX(rBP!$5:$5))))))</f>
        <v>25171.200000000004</v>
      </c>
      <c r="BU130" s="69">
        <f ca="1">IF(BU$5="",0,SUMPRODUCT(
INDIRECT(ADDRESS($P130,SUMIFS($1:$1,$5:$5,1))&amp;":"&amp;ADDRESS($P130,BU$1)),
INDIRECT("rBP!"&amp;ADDRESS($S130,SUMIFS(rBP!$1:$1,rBP!$5:$5,MAX(rBP!$5:$5)-BU$5+1))&amp;":"&amp;ADDRESS($S130,SUMIFS(rBP!$1:$1,rBP!$5:$5,MAX(rBP!$5:$5))))))</f>
        <v>25171.200000000004</v>
      </c>
      <c r="BV130" s="69">
        <f ca="1">IF(BV$5="",0,SUMPRODUCT(
INDIRECT(ADDRESS($P130,SUMIFS($1:$1,$5:$5,1))&amp;":"&amp;ADDRESS($P130,BV$1)),
INDIRECT("rBP!"&amp;ADDRESS($S130,SUMIFS(rBP!$1:$1,rBP!$5:$5,MAX(rBP!$5:$5)-BV$5+1))&amp;":"&amp;ADDRESS($S130,SUMIFS(rBP!$1:$1,rBP!$5:$5,MAX(rBP!$5:$5))))))</f>
        <v>0</v>
      </c>
      <c r="BW130" s="69">
        <f ca="1">IF(BW$5="",0,SUMPRODUCT(
INDIRECT(ADDRESS($P130,SUMIFS($1:$1,$5:$5,1))&amp;":"&amp;ADDRESS($P130,BW$1)),
INDIRECT("rBP!"&amp;ADDRESS($S130,SUMIFS(rBP!$1:$1,rBP!$5:$5,MAX(rBP!$5:$5)-BW$5+1))&amp;":"&amp;ADDRESS($S130,SUMIFS(rBP!$1:$1,rBP!$5:$5,MAX(rBP!$5:$5))))))</f>
        <v>0</v>
      </c>
      <c r="BX130" s="69">
        <f ca="1">IF(BX$5="",0,SUMPRODUCT(
INDIRECT(ADDRESS($P130,SUMIFS($1:$1,$5:$5,1))&amp;":"&amp;ADDRESS($P130,BX$1)),
INDIRECT("rBP!"&amp;ADDRESS($S130,SUMIFS(rBP!$1:$1,rBP!$5:$5,MAX(rBP!$5:$5)-BX$5+1))&amp;":"&amp;ADDRESS($S130,SUMIFS(rBP!$1:$1,rBP!$5:$5,MAX(rBP!$5:$5))))))</f>
        <v>0</v>
      </c>
      <c r="BY130" s="69">
        <f ca="1">IF(BY$5="",0,SUMPRODUCT(
INDIRECT(ADDRESS($P130,SUMIFS($1:$1,$5:$5,1))&amp;":"&amp;ADDRESS($P130,BY$1)),
INDIRECT("rBP!"&amp;ADDRESS($S130,SUMIFS(rBP!$1:$1,rBP!$5:$5,MAX(rBP!$5:$5)-BY$5+1))&amp;":"&amp;ADDRESS($S130,SUMIFS(rBP!$1:$1,rBP!$5:$5,MAX(rBP!$5:$5))))))</f>
        <v>0</v>
      </c>
      <c r="BZ130" s="69">
        <f ca="1">IF(BZ$5="",0,SUMPRODUCT(
INDIRECT(ADDRESS($P130,SUMIFS($1:$1,$5:$5,1))&amp;":"&amp;ADDRESS($P130,BZ$1)),
INDIRECT("rBP!"&amp;ADDRESS($S130,SUMIFS(rBP!$1:$1,rBP!$5:$5,MAX(rBP!$5:$5)-BZ$5+1))&amp;":"&amp;ADDRESS($S130,SUMIFS(rBP!$1:$1,rBP!$5:$5,MAX(rBP!$5:$5))))))</f>
        <v>0</v>
      </c>
      <c r="CA130" s="69">
        <f ca="1">IF(CA$5="",0,SUMPRODUCT(
INDIRECT(ADDRESS($P130,SUMIFS($1:$1,$5:$5,1))&amp;":"&amp;ADDRESS($P130,CA$1)),
INDIRECT("rBP!"&amp;ADDRESS($S130,SUMIFS(rBP!$1:$1,rBP!$5:$5,MAX(rBP!$5:$5)-CA$5+1))&amp;":"&amp;ADDRESS($S130,SUMIFS(rBP!$1:$1,rBP!$5:$5,MAX(rBP!$5:$5))))))</f>
        <v>0</v>
      </c>
      <c r="CB130" s="69">
        <f ca="1">IF(CB$5="",0,SUMPRODUCT(
INDIRECT(ADDRESS($P130,SUMIFS($1:$1,$5:$5,1))&amp;":"&amp;ADDRESS($P130,CB$1)),
INDIRECT("rBP!"&amp;ADDRESS($S130,SUMIFS(rBP!$1:$1,rBP!$5:$5,MAX(rBP!$5:$5)-CB$5+1))&amp;":"&amp;ADDRESS($S130,SUMIFS(rBP!$1:$1,rBP!$5:$5,MAX(rBP!$5:$5))))))</f>
        <v>0</v>
      </c>
      <c r="CC130" s="69">
        <f ca="1">IF(CC$5="",0,SUMPRODUCT(
INDIRECT(ADDRESS($P130,SUMIFS($1:$1,$5:$5,1))&amp;":"&amp;ADDRESS($P130,CC$1)),
INDIRECT("rBP!"&amp;ADDRESS($S130,SUMIFS(rBP!$1:$1,rBP!$5:$5,MAX(rBP!$5:$5)-CC$5+1))&amp;":"&amp;ADDRESS($S130,SUMIFS(rBP!$1:$1,rBP!$5:$5,MAX(rBP!$5:$5))))))</f>
        <v>0</v>
      </c>
      <c r="CD130" s="69">
        <f ca="1">IF(CD$5="",0,SUMPRODUCT(
INDIRECT(ADDRESS($P130,SUMIFS($1:$1,$5:$5,1))&amp;":"&amp;ADDRESS($P130,CD$1)),
INDIRECT("rBP!"&amp;ADDRESS($S130,SUMIFS(rBP!$1:$1,rBP!$5:$5,MAX(rBP!$5:$5)-CD$5+1))&amp;":"&amp;ADDRESS($S130,SUMIFS(rBP!$1:$1,rBP!$5:$5,MAX(rBP!$5:$5))))))</f>
        <v>0</v>
      </c>
      <c r="CE130" s="69">
        <f ca="1">IF(CE$5="",0,SUMPRODUCT(
INDIRECT(ADDRESS($P130,SUMIFS($1:$1,$5:$5,1))&amp;":"&amp;ADDRESS($P130,CE$1)),
INDIRECT("rBP!"&amp;ADDRESS($S130,SUMIFS(rBP!$1:$1,rBP!$5:$5,MAX(rBP!$5:$5)-CE$5+1))&amp;":"&amp;ADDRESS($S130,SUMIFS(rBP!$1:$1,rBP!$5:$5,MAX(rBP!$5:$5))))))</f>
        <v>0</v>
      </c>
      <c r="CF130" s="69">
        <f ca="1">IF(CF$5="",0,SUMPRODUCT(
INDIRECT(ADDRESS($P130,SUMIFS($1:$1,$5:$5,1))&amp;":"&amp;ADDRESS($P130,CF$1)),
INDIRECT("rBP!"&amp;ADDRESS($S130,SUMIFS(rBP!$1:$1,rBP!$5:$5,MAX(rBP!$5:$5)-CF$5+1))&amp;":"&amp;ADDRESS($S130,SUMIFS(rBP!$1:$1,rBP!$5:$5,MAX(rBP!$5:$5))))))</f>
        <v>0</v>
      </c>
      <c r="CG130" s="69">
        <f ca="1">IF(CG$5="",0,SUMPRODUCT(
INDIRECT(ADDRESS($P130,SUMIFS($1:$1,$5:$5,1))&amp;":"&amp;ADDRESS($P130,CG$1)),
INDIRECT("rBP!"&amp;ADDRESS($S130,SUMIFS(rBP!$1:$1,rBP!$5:$5,MAX(rBP!$5:$5)-CG$5+1))&amp;":"&amp;ADDRESS($S130,SUMIFS(rBP!$1:$1,rBP!$5:$5,MAX(rBP!$5:$5))))))</f>
        <v>0</v>
      </c>
      <c r="CH130" s="69">
        <f ca="1">IF(CH$5="",0,SUMPRODUCT(
INDIRECT(ADDRESS($P130,SUMIFS($1:$1,$5:$5,1))&amp;":"&amp;ADDRESS($P130,CH$1)),
INDIRECT("rBP!"&amp;ADDRESS($S130,SUMIFS(rBP!$1:$1,rBP!$5:$5,MAX(rBP!$5:$5)-CH$5+1))&amp;":"&amp;ADDRESS($S130,SUMIFS(rBP!$1:$1,rBP!$5:$5,MAX(rBP!$5:$5))))))</f>
        <v>0</v>
      </c>
      <c r="CI130" s="69">
        <f ca="1">IF(CI$5="",0,SUMPRODUCT(
INDIRECT(ADDRESS($P130,SUMIFS($1:$1,$5:$5,1))&amp;":"&amp;ADDRESS($P130,CI$1)),
INDIRECT("rBP!"&amp;ADDRESS($S130,SUMIFS(rBP!$1:$1,rBP!$5:$5,MAX(rBP!$5:$5)-CI$5+1))&amp;":"&amp;ADDRESS($S130,SUMIFS(rBP!$1:$1,rBP!$5:$5,MAX(rBP!$5:$5))))))</f>
        <v>0</v>
      </c>
      <c r="CJ130" s="69">
        <f ca="1">IF(CJ$5="",0,SUMPRODUCT(
INDIRECT(ADDRESS($P130,SUMIFS($1:$1,$5:$5,1))&amp;":"&amp;ADDRESS($P130,CJ$1)),
INDIRECT("rBP!"&amp;ADDRESS($S130,SUMIFS(rBP!$1:$1,rBP!$5:$5,MAX(rBP!$5:$5)-CJ$5+1))&amp;":"&amp;ADDRESS($S130,SUMIFS(rBP!$1:$1,rBP!$5:$5,MAX(rBP!$5:$5))))))</f>
        <v>0</v>
      </c>
      <c r="CK130" s="69">
        <f ca="1">IF(CK$5="",0,SUMPRODUCT(
INDIRECT(ADDRESS($P130,SUMIFS($1:$1,$5:$5,1))&amp;":"&amp;ADDRESS($P130,CK$1)),
INDIRECT("rBP!"&amp;ADDRESS($S130,SUMIFS(rBP!$1:$1,rBP!$5:$5,MAX(rBP!$5:$5)-CK$5+1))&amp;":"&amp;ADDRESS($S130,SUMIFS(rBP!$1:$1,rBP!$5:$5,MAX(rBP!$5:$5))))))</f>
        <v>0</v>
      </c>
      <c r="CL130" s="69">
        <f ca="1">IF(CL$5="",0,SUMPRODUCT(
INDIRECT(ADDRESS($P130,SUMIFS($1:$1,$5:$5,1))&amp;":"&amp;ADDRESS($P130,CL$1)),
INDIRECT("rBP!"&amp;ADDRESS($S130,SUMIFS(rBP!$1:$1,rBP!$5:$5,MAX(rBP!$5:$5)-CL$5+1))&amp;":"&amp;ADDRESS($S130,SUMIFS(rBP!$1:$1,rBP!$5:$5,MAX(rBP!$5:$5))))))</f>
        <v>0</v>
      </c>
      <c r="CM130" s="69">
        <f ca="1">IF(CM$5="",0,SUMPRODUCT(
INDIRECT(ADDRESS($P130,SUMIFS($1:$1,$5:$5,1))&amp;":"&amp;ADDRESS($P130,CM$1)),
INDIRECT("rBP!"&amp;ADDRESS($S130,SUMIFS(rBP!$1:$1,rBP!$5:$5,MAX(rBP!$5:$5)-CM$5+1))&amp;":"&amp;ADDRESS($S130,SUMIFS(rBP!$1:$1,rBP!$5:$5,MAX(rBP!$5:$5))))))</f>
        <v>0</v>
      </c>
      <c r="CN130" s="69">
        <f ca="1">IF(CN$5="",0,SUMPRODUCT(
INDIRECT(ADDRESS($P130,SUMIFS($1:$1,$5:$5,1))&amp;":"&amp;ADDRESS($P130,CN$1)),
INDIRECT("rBP!"&amp;ADDRESS($S130,SUMIFS(rBP!$1:$1,rBP!$5:$5,MAX(rBP!$5:$5)-CN$5+1))&amp;":"&amp;ADDRESS($S130,SUMIFS(rBP!$1:$1,rBP!$5:$5,MAX(rBP!$5:$5))))))</f>
        <v>0</v>
      </c>
      <c r="CO130" s="69">
        <f ca="1">IF(CO$5="",0,SUMPRODUCT(
INDIRECT(ADDRESS($P130,SUMIFS($1:$1,$5:$5,1))&amp;":"&amp;ADDRESS($P130,CO$1)),
INDIRECT("rBP!"&amp;ADDRESS($S130,SUMIFS(rBP!$1:$1,rBP!$5:$5,MAX(rBP!$5:$5)-CO$5+1))&amp;":"&amp;ADDRESS($S130,SUMIFS(rBP!$1:$1,rBP!$5:$5,MAX(rBP!$5:$5))))))</f>
        <v>0</v>
      </c>
      <c r="CP130" s="69">
        <f ca="1">IF(CP$5="",0,SUMPRODUCT(
INDIRECT(ADDRESS($P130,SUMIFS($1:$1,$5:$5,1))&amp;":"&amp;ADDRESS($P130,CP$1)),
INDIRECT("rBP!"&amp;ADDRESS($S130,SUMIFS(rBP!$1:$1,rBP!$5:$5,MAX(rBP!$5:$5)-CP$5+1))&amp;":"&amp;ADDRESS($S130,SUMIFS(rBP!$1:$1,rBP!$5:$5,MAX(rBP!$5:$5))))))</f>
        <v>0</v>
      </c>
      <c r="CQ130" s="69">
        <f ca="1">IF(CQ$5="",0,SUMPRODUCT(
INDIRECT(ADDRESS($P130,SUMIFS($1:$1,$5:$5,1))&amp;":"&amp;ADDRESS($P130,CQ$1)),
INDIRECT("rBP!"&amp;ADDRESS($S130,SUMIFS(rBP!$1:$1,rBP!$5:$5,MAX(rBP!$5:$5)-CQ$5+1))&amp;":"&amp;ADDRESS($S130,SUMIFS(rBP!$1:$1,rBP!$5:$5,MAX(rBP!$5:$5))))))</f>
        <v>0</v>
      </c>
      <c r="CR130" s="69">
        <f ca="1">IF(CR$5="",0,SUMPRODUCT(
INDIRECT(ADDRESS($P130,SUMIFS($1:$1,$5:$5,1))&amp;":"&amp;ADDRESS($P130,CR$1)),
INDIRECT("rBP!"&amp;ADDRESS($S130,SUMIFS(rBP!$1:$1,rBP!$5:$5,MAX(rBP!$5:$5)-CR$5+1))&amp;":"&amp;ADDRESS($S130,SUMIFS(rBP!$1:$1,rBP!$5:$5,MAX(rBP!$5:$5))))))</f>
        <v>0</v>
      </c>
      <c r="CS130" s="69">
        <f ca="1">IF(CS$5="",0,SUMPRODUCT(
INDIRECT(ADDRESS($P130,SUMIFS($1:$1,$5:$5,1))&amp;":"&amp;ADDRESS($P130,CS$1)),
INDIRECT("rBP!"&amp;ADDRESS($S130,SUMIFS(rBP!$1:$1,rBP!$5:$5,MAX(rBP!$5:$5)-CS$5+1))&amp;":"&amp;ADDRESS($S130,SUMIFS(rBP!$1:$1,rBP!$5:$5,MAX(rBP!$5:$5))))))</f>
        <v>0</v>
      </c>
      <c r="CT130" s="69">
        <f ca="1">IF(CT$5="",0,SUMPRODUCT(
INDIRECT(ADDRESS($P130,SUMIFS($1:$1,$5:$5,1))&amp;":"&amp;ADDRESS($P130,CT$1)),
INDIRECT("rBP!"&amp;ADDRESS($S130,SUMIFS(rBP!$1:$1,rBP!$5:$5,MAX(rBP!$5:$5)-CT$5+1))&amp;":"&amp;ADDRESS($S130,SUMIFS(rBP!$1:$1,rBP!$5:$5,MAX(rBP!$5:$5))))))</f>
        <v>0</v>
      </c>
    </row>
    <row r="131" spans="1:98" s="2" customFormat="1" ht="10.199999999999999" x14ac:dyDescent="0.2">
      <c r="A131" s="11">
        <f>ROW()</f>
        <v>131</v>
      </c>
      <c r="E131" s="23" t="str">
        <f>Lists!$N$9</f>
        <v>пустая строка</v>
      </c>
      <c r="P131" s="3"/>
      <c r="R131" s="23"/>
      <c r="S131" s="3"/>
      <c r="V131" s="74"/>
      <c r="W131" s="5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</row>
    <row r="132" spans="1:98" s="13" customFormat="1" x14ac:dyDescent="0.3">
      <c r="A132" s="12">
        <f>ROW()</f>
        <v>132</v>
      </c>
      <c r="E132" s="25"/>
      <c r="F132" s="13" t="str">
        <f>BP!$F$188</f>
        <v>Себестоимость продаж</v>
      </c>
      <c r="M132" s="4" t="str">
        <f>Lists!$R$8</f>
        <v>руб.</v>
      </c>
      <c r="P132" s="72">
        <f>$A$7</f>
        <v>7</v>
      </c>
      <c r="Q132" s="31"/>
      <c r="R132" s="44"/>
      <c r="S132" s="72">
        <f>BP!$A188</f>
        <v>188</v>
      </c>
      <c r="T132" s="64"/>
      <c r="U132" s="64"/>
      <c r="V132" s="76">
        <f ca="1">W132-SUM(W133:W142)</f>
        <v>0</v>
      </c>
      <c r="W132" s="65">
        <f ca="1">SUM(INDIRECT(ADDRESS(ROW(),SUMIFS($1:$1,$5:$5,1))):INDIRECT(ADDRESS(ROW(),SUMIFS($1:$1,$5:$5,MAX($5:$5)))))</f>
        <v>366189890.02000004</v>
      </c>
      <c r="X132" s="64"/>
      <c r="Y132" s="64"/>
      <c r="Z132" s="65">
        <f ca="1">IF(Z$5="",0,SUMPRODUCT(
INDIRECT(ADDRESS($P132,SUMIFS($1:$1,$5:$5,1))&amp;":"&amp;ADDRESS($P132,Z$1)),
INDIRECT("rBP!"&amp;ADDRESS($S132,SUMIFS(rBP!$1:$1,rBP!$5:$5,MAX(rBP!$5:$5)-Z$5+1))&amp;":"&amp;ADDRESS($S132,SUMIFS(rBP!$1:$1,rBP!$5:$5,MAX(rBP!$5:$5))))))</f>
        <v>0</v>
      </c>
      <c r="AA132" s="65">
        <f ca="1">IF(AA$5="",0,SUMPRODUCT(
INDIRECT(ADDRESS($P132,SUMIFS($1:$1,$5:$5,1))&amp;":"&amp;ADDRESS($P132,AA$1)),
INDIRECT("rBP!"&amp;ADDRESS($S132,SUMIFS(rBP!$1:$1,rBP!$5:$5,MAX(rBP!$5:$5)-AA$5+1))&amp;":"&amp;ADDRESS($S132,SUMIFS(rBP!$1:$1,rBP!$5:$5,MAX(rBP!$5:$5))))))</f>
        <v>0</v>
      </c>
      <c r="AB132" s="65">
        <f ca="1">IF(AB$5="",0,SUMPRODUCT(
INDIRECT(ADDRESS($P132,SUMIFS($1:$1,$5:$5,1))&amp;":"&amp;ADDRESS($P132,AB$1)),
INDIRECT("rBP!"&amp;ADDRESS($S132,SUMIFS(rBP!$1:$1,rBP!$5:$5,MAX(rBP!$5:$5)-AB$5+1))&amp;":"&amp;ADDRESS($S132,SUMIFS(rBP!$1:$1,rBP!$5:$5,MAX(rBP!$5:$5))))))</f>
        <v>0</v>
      </c>
      <c r="AC132" s="65">
        <f ca="1">IF(AC$5="",0,SUMPRODUCT(
INDIRECT(ADDRESS($P132,SUMIFS($1:$1,$5:$5,1))&amp;":"&amp;ADDRESS($P132,AC$1)),
INDIRECT("rBP!"&amp;ADDRESS($S132,SUMIFS(rBP!$1:$1,rBP!$5:$5,MAX(rBP!$5:$5)-AC$5+1))&amp;":"&amp;ADDRESS($S132,SUMIFS(rBP!$1:$1,rBP!$5:$5,MAX(rBP!$5:$5))))))</f>
        <v>0</v>
      </c>
      <c r="AD132" s="65">
        <f ca="1">IF(AD$5="",0,SUMPRODUCT(
INDIRECT(ADDRESS($P132,SUMIFS($1:$1,$5:$5,1))&amp;":"&amp;ADDRESS($P132,AD$1)),
INDIRECT("rBP!"&amp;ADDRESS($S132,SUMIFS(rBP!$1:$1,rBP!$5:$5,MAX(rBP!$5:$5)-AD$5+1))&amp;":"&amp;ADDRESS($S132,SUMIFS(rBP!$1:$1,rBP!$5:$5,MAX(rBP!$5:$5))))))</f>
        <v>0</v>
      </c>
      <c r="AE132" s="65">
        <f ca="1">IF(AE$5="",0,SUMPRODUCT(
INDIRECT(ADDRESS($P132,SUMIFS($1:$1,$5:$5,1))&amp;":"&amp;ADDRESS($P132,AE$1)),
INDIRECT("rBP!"&amp;ADDRESS($S132,SUMIFS(rBP!$1:$1,rBP!$5:$5,MAX(rBP!$5:$5)-AE$5+1))&amp;":"&amp;ADDRESS($S132,SUMIFS(rBP!$1:$1,rBP!$5:$5,MAX(rBP!$5:$5))))))</f>
        <v>0</v>
      </c>
      <c r="AF132" s="65">
        <f ca="1">IF(AF$5="",0,SUMPRODUCT(
INDIRECT(ADDRESS($P132,SUMIFS($1:$1,$5:$5,1))&amp;":"&amp;ADDRESS($P132,AF$1)),
INDIRECT("rBP!"&amp;ADDRESS($S132,SUMIFS(rBP!$1:$1,rBP!$5:$5,MAX(rBP!$5:$5)-AF$5+1))&amp;":"&amp;ADDRESS($S132,SUMIFS(rBP!$1:$1,rBP!$5:$5,MAX(rBP!$5:$5))))))</f>
        <v>0</v>
      </c>
      <c r="AG132" s="65">
        <f ca="1">IF(AG$5="",0,SUMPRODUCT(
INDIRECT(ADDRESS($P132,SUMIFS($1:$1,$5:$5,1))&amp;":"&amp;ADDRESS($P132,AG$1)),
INDIRECT("rBP!"&amp;ADDRESS($S132,SUMIFS(rBP!$1:$1,rBP!$5:$5,MAX(rBP!$5:$5)-AG$5+1))&amp;":"&amp;ADDRESS($S132,SUMIFS(rBP!$1:$1,rBP!$5:$5,MAX(rBP!$5:$5))))))</f>
        <v>0</v>
      </c>
      <c r="AH132" s="65">
        <f ca="1">IF(AH$5="",0,SUMPRODUCT(
INDIRECT(ADDRESS($P132,SUMIFS($1:$1,$5:$5,1))&amp;":"&amp;ADDRESS($P132,AH$1)),
INDIRECT("rBP!"&amp;ADDRESS($S132,SUMIFS(rBP!$1:$1,rBP!$5:$5,MAX(rBP!$5:$5)-AH$5+1))&amp;":"&amp;ADDRESS($S132,SUMIFS(rBP!$1:$1,rBP!$5:$5,MAX(rBP!$5:$5))))))</f>
        <v>2097.4</v>
      </c>
      <c r="AI132" s="65">
        <f ca="1">IF(AI$5="",0,SUMPRODUCT(
INDIRECT(ADDRESS($P132,SUMIFS($1:$1,$5:$5,1))&amp;":"&amp;ADDRESS($P132,AI$1)),
INDIRECT("rBP!"&amp;ADDRESS($S132,SUMIFS(rBP!$1:$1,rBP!$5:$5,MAX(rBP!$5:$5)-AI$5+1))&amp;":"&amp;ADDRESS($S132,SUMIFS(rBP!$1:$1,rBP!$5:$5,MAX(rBP!$5:$5))))))</f>
        <v>18876.599999999999</v>
      </c>
      <c r="AJ132" s="65">
        <f ca="1">IF(AJ$5="",0,SUMPRODUCT(
INDIRECT(ADDRESS($P132,SUMIFS($1:$1,$5:$5,1))&amp;":"&amp;ADDRESS($P132,AJ$1)),
INDIRECT("rBP!"&amp;ADDRESS($S132,SUMIFS(rBP!$1:$1,rBP!$5:$5,MAX(rBP!$5:$5)-AJ$5+1))&amp;":"&amp;ADDRESS($S132,SUMIFS(rBP!$1:$1,rBP!$5:$5,MAX(rBP!$5:$5))))))</f>
        <v>62292.78</v>
      </c>
      <c r="AK132" s="65">
        <f ca="1">IF(AK$5="",0,SUMPRODUCT(
INDIRECT(ADDRESS($P132,SUMIFS($1:$1,$5:$5,1))&amp;":"&amp;ADDRESS($P132,AK$1)),
INDIRECT("rBP!"&amp;ADDRESS($S132,SUMIFS(rBP!$1:$1,rBP!$5:$5,MAX(rBP!$5:$5)-AK$5+1))&amp;":"&amp;ADDRESS($S132,SUMIFS(rBP!$1:$1,rBP!$5:$5,MAX(rBP!$5:$5))))))</f>
        <v>120652.93500000003</v>
      </c>
      <c r="AL132" s="65">
        <f ca="1">IF(AL$5="",0,SUMPRODUCT(
INDIRECT(ADDRESS($P132,SUMIFS($1:$1,$5:$5,1))&amp;":"&amp;ADDRESS($P132,AL$1)),
INDIRECT("rBP!"&amp;ADDRESS($S132,SUMIFS(rBP!$1:$1,rBP!$5:$5,MAX(rBP!$5:$5)-AL$5+1))&amp;":"&amp;ADDRESS($S132,SUMIFS(rBP!$1:$1,rBP!$5:$5,MAX(rBP!$5:$5))))))</f>
        <v>185724.77000000002</v>
      </c>
      <c r="AM132" s="65">
        <f ca="1">IF(AM$5="",0,SUMPRODUCT(
INDIRECT(ADDRESS($P132,SUMIFS($1:$1,$5:$5,1))&amp;":"&amp;ADDRESS($P132,AM$1)),
INDIRECT("rBP!"&amp;ADDRESS($S132,SUMIFS(rBP!$1:$1,rBP!$5:$5,MAX(rBP!$5:$5)-AM$5+1))&amp;":"&amp;ADDRESS($S132,SUMIFS(rBP!$1:$1,rBP!$5:$5,MAX(rBP!$5:$5))))))</f>
        <v>252259.54150000002</v>
      </c>
      <c r="AN132" s="65">
        <f ca="1">IF(AN$5="",0,SUMPRODUCT(
INDIRECT(ADDRESS($P132,SUMIFS($1:$1,$5:$5,1))&amp;":"&amp;ADDRESS($P132,AN$1)),
INDIRECT("rBP!"&amp;ADDRESS($S132,SUMIFS(rBP!$1:$1,rBP!$5:$5,MAX(rBP!$5:$5)-AN$5+1))&amp;":"&amp;ADDRESS($S132,SUMIFS(rBP!$1:$1,rBP!$5:$5,MAX(rBP!$5:$5))))))</f>
        <v>345017.05650000006</v>
      </c>
      <c r="AO132" s="65">
        <f ca="1">IF(AO$5="",0,SUMPRODUCT(
INDIRECT(ADDRESS($P132,SUMIFS($1:$1,$5:$5,1))&amp;":"&amp;ADDRESS($P132,AO$1)),
INDIRECT("rBP!"&amp;ADDRESS($S132,SUMIFS(rBP!$1:$1,rBP!$5:$5,MAX(rBP!$5:$5)-AO$5+1))&amp;":"&amp;ADDRESS($S132,SUMIFS(rBP!$1:$1,rBP!$5:$5,MAX(rBP!$5:$5))))))</f>
        <v>530862.42700000014</v>
      </c>
      <c r="AP132" s="65">
        <f ca="1">IF(AP$5="",0,SUMPRODUCT(
INDIRECT(ADDRESS($P132,SUMIFS($1:$1,$5:$5,1))&amp;":"&amp;ADDRESS($P132,AP$1)),
INDIRECT("rBP!"&amp;ADDRESS($S132,SUMIFS(rBP!$1:$1,rBP!$5:$5,MAX(rBP!$5:$5)-AP$5+1))&amp;":"&amp;ADDRESS($S132,SUMIFS(rBP!$1:$1,rBP!$5:$5,MAX(rBP!$5:$5))))))</f>
        <v>850396.07349999994</v>
      </c>
      <c r="AQ132" s="65">
        <f ca="1">IF(AQ$5="",0,SUMPRODUCT(
INDIRECT(ADDRESS($P132,SUMIFS($1:$1,$5:$5,1))&amp;":"&amp;ADDRESS($P132,AQ$1)),
INDIRECT("rBP!"&amp;ADDRESS($S132,SUMIFS(rBP!$1:$1,rBP!$5:$5,MAX(rBP!$5:$5)-AQ$5+1))&amp;":"&amp;ADDRESS($S132,SUMIFS(rBP!$1:$1,rBP!$5:$5,MAX(rBP!$5:$5))))))</f>
        <v>1324460.9085000001</v>
      </c>
      <c r="AR132" s="65">
        <f ca="1">IF(AR$5="",0,SUMPRODUCT(
INDIRECT(ADDRESS($P132,SUMIFS($1:$1,$5:$5,1))&amp;":"&amp;ADDRESS($P132,AR$1)),
INDIRECT("rBP!"&amp;ADDRESS($S132,SUMIFS(rBP!$1:$1,rBP!$5:$5,MAX(rBP!$5:$5)-AR$5+1))&amp;":"&amp;ADDRESS($S132,SUMIFS(rBP!$1:$1,rBP!$5:$5,MAX(rBP!$5:$5))))))</f>
        <v>1946903.68475</v>
      </c>
      <c r="AS132" s="65">
        <f ca="1">IF(AS$5="",0,SUMPRODUCT(
INDIRECT(ADDRESS($P132,SUMIFS($1:$1,$5:$5,1))&amp;":"&amp;ADDRESS($P132,AS$1)),
INDIRECT("rBP!"&amp;ADDRESS($S132,SUMIFS(rBP!$1:$1,rBP!$5:$5,MAX(rBP!$5:$5)-AS$5+1))&amp;":"&amp;ADDRESS($S132,SUMIFS(rBP!$1:$1,rBP!$5:$5,MAX(rBP!$5:$5))))))</f>
        <v>2680456.2259999998</v>
      </c>
      <c r="AT132" s="65">
        <f ca="1">IF(AT$5="",0,SUMPRODUCT(
INDIRECT(ADDRESS($P132,SUMIFS($1:$1,$5:$5,1))&amp;":"&amp;ADDRESS($P132,AT$1)),
INDIRECT("rBP!"&amp;ADDRESS($S132,SUMIFS(rBP!$1:$1,rBP!$5:$5,MAX(rBP!$5:$5)-AT$5+1))&amp;":"&amp;ADDRESS($S132,SUMIFS(rBP!$1:$1,rBP!$5:$5,MAX(rBP!$5:$5))))))</f>
        <v>3488060.0960000004</v>
      </c>
      <c r="AU132" s="65">
        <f ca="1">IF(AU$5="",0,SUMPRODUCT(
INDIRECT(ADDRESS($P132,SUMIFS($1:$1,$5:$5,1))&amp;":"&amp;ADDRESS($P132,AU$1)),
INDIRECT("rBP!"&amp;ADDRESS($S132,SUMIFS(rBP!$1:$1,rBP!$5:$5,MAX(rBP!$5:$5)-AU$5+1))&amp;":"&amp;ADDRESS($S132,SUMIFS(rBP!$1:$1,rBP!$5:$5,MAX(rBP!$5:$5))))))</f>
        <v>4339871.9145000009</v>
      </c>
      <c r="AV132" s="65">
        <f ca="1">IF(AV$5="",0,SUMPRODUCT(
INDIRECT(ADDRESS($P132,SUMIFS($1:$1,$5:$5,1))&amp;":"&amp;ADDRESS($P132,AV$1)),
INDIRECT("rBP!"&amp;ADDRESS($S132,SUMIFS(rBP!$1:$1,rBP!$5:$5,MAX(rBP!$5:$5)-AV$5+1))&amp;":"&amp;ADDRESS($S132,SUMIFS(rBP!$1:$1,rBP!$5:$5,MAX(rBP!$5:$5))))))</f>
        <v>5215835.2940000007</v>
      </c>
      <c r="AW132" s="65">
        <f ca="1">IF(AW$5="",0,SUMPRODUCT(
INDIRECT(ADDRESS($P132,SUMIFS($1:$1,$5:$5,1))&amp;":"&amp;ADDRESS($P132,AW$1)),
INDIRECT("rBP!"&amp;ADDRESS($S132,SUMIFS(rBP!$1:$1,rBP!$5:$5,MAX(rBP!$5:$5)-AW$5+1))&amp;":"&amp;ADDRESS($S132,SUMIFS(rBP!$1:$1,rBP!$5:$5,MAX(rBP!$5:$5))))))</f>
        <v>6103992.4327499997</v>
      </c>
      <c r="AX132" s="65">
        <f ca="1">IF(AX$5="",0,SUMPRODUCT(
INDIRECT(ADDRESS($P132,SUMIFS($1:$1,$5:$5,1))&amp;":"&amp;ADDRESS($P132,AX$1)),
INDIRECT("rBP!"&amp;ADDRESS($S132,SUMIFS(rBP!$1:$1,rBP!$5:$5,MAX(rBP!$5:$5)-AX$5+1))&amp;":"&amp;ADDRESS($S132,SUMIFS(rBP!$1:$1,rBP!$5:$5,MAX(rBP!$5:$5))))))</f>
        <v>6997372.0975000001</v>
      </c>
      <c r="AY132" s="65">
        <f ca="1">IF(AY$5="",0,SUMPRODUCT(
INDIRECT(ADDRESS($P132,SUMIFS($1:$1,$5:$5,1))&amp;":"&amp;ADDRESS($P132,AY$1)),
INDIRECT("rBP!"&amp;ADDRESS($S132,SUMIFS(rBP!$1:$1,rBP!$5:$5,MAX(rBP!$5:$5)-AY$5+1))&amp;":"&amp;ADDRESS($S132,SUMIFS(rBP!$1:$1,rBP!$5:$5,MAX(rBP!$5:$5))))))</f>
        <v>7892909.4625000004</v>
      </c>
      <c r="AZ132" s="65">
        <f ca="1">IF(AZ$5="",0,SUMPRODUCT(
INDIRECT(ADDRESS($P132,SUMIFS($1:$1,$5:$5,1))&amp;":"&amp;ADDRESS($P132,AZ$1)),
INDIRECT("rBP!"&amp;ADDRESS($S132,SUMIFS(rBP!$1:$1,rBP!$5:$5,MAX(rBP!$5:$5)-AZ$5+1))&amp;":"&amp;ADDRESS($S132,SUMIFS(rBP!$1:$1,rBP!$5:$5,MAX(rBP!$5:$5))))))</f>
        <v>8789246.4612499997</v>
      </c>
      <c r="BA132" s="65">
        <f ca="1">IF(BA$5="",0,SUMPRODUCT(
INDIRECT(ADDRESS($P132,SUMIFS($1:$1,$5:$5,1))&amp;":"&amp;ADDRESS($P132,BA$1)),
INDIRECT("rBP!"&amp;ADDRESS($S132,SUMIFS(rBP!$1:$1,rBP!$5:$5,MAX(rBP!$5:$5)-BA$5+1))&amp;":"&amp;ADDRESS($S132,SUMIFS(rBP!$1:$1,rBP!$5:$5,MAX(rBP!$5:$5))))))</f>
        <v>9685806.3087500017</v>
      </c>
      <c r="BB132" s="65">
        <f ca="1">IF(BB$5="",0,SUMPRODUCT(
INDIRECT(ADDRESS($P132,SUMIFS($1:$1,$5:$5,1))&amp;":"&amp;ADDRESS($P132,BB$1)),
INDIRECT("rBP!"&amp;ADDRESS($S132,SUMIFS(rBP!$1:$1,rBP!$5:$5,MAX(rBP!$5:$5)-BB$5+1))&amp;":"&amp;ADDRESS($S132,SUMIFS(rBP!$1:$1,rBP!$5:$5,MAX(rBP!$5:$5))))))</f>
        <v>10582431.700000001</v>
      </c>
      <c r="BC132" s="65">
        <f ca="1">IF(BC$5="",0,SUMPRODUCT(
INDIRECT(ADDRESS($P132,SUMIFS($1:$1,$5:$5,1))&amp;":"&amp;ADDRESS($P132,BC$1)),
INDIRECT("rBP!"&amp;ADDRESS($S132,SUMIFS(rBP!$1:$1,rBP!$5:$5,MAX(rBP!$5:$5)-BC$5+1))&amp;":"&amp;ADDRESS($S132,SUMIFS(rBP!$1:$1,rBP!$5:$5,MAX(rBP!$5:$5))))))</f>
        <v>11479070.200000001</v>
      </c>
      <c r="BD132" s="65">
        <f ca="1">IF(BD$5="",0,SUMPRODUCT(
INDIRECT(ADDRESS($P132,SUMIFS($1:$1,$5:$5,1))&amp;":"&amp;ADDRESS($P132,BD$1)),
INDIRECT("rBP!"&amp;ADDRESS($S132,SUMIFS(rBP!$1:$1,rBP!$5:$5,MAX(rBP!$5:$5)-BD$5+1))&amp;":"&amp;ADDRESS($S132,SUMIFS(rBP!$1:$1,rBP!$5:$5,MAX(rBP!$5:$5))))))</f>
        <v>12375708.699999999</v>
      </c>
      <c r="BE132" s="65">
        <f ca="1">IF(BE$5="",0,SUMPRODUCT(
INDIRECT(ADDRESS($P132,SUMIFS($1:$1,$5:$5,1))&amp;":"&amp;ADDRESS($P132,BE$1)),
INDIRECT("rBP!"&amp;ADDRESS($S132,SUMIFS(rBP!$1:$1,rBP!$5:$5,MAX(rBP!$5:$5)-BE$5+1))&amp;":"&amp;ADDRESS($S132,SUMIFS(rBP!$1:$1,rBP!$5:$5,MAX(rBP!$5:$5))))))</f>
        <v>13267103.700000003</v>
      </c>
      <c r="BF132" s="65">
        <f ca="1">IF(BF$5="",0,SUMPRODUCT(
INDIRECT(ADDRESS($P132,SUMIFS($1:$1,$5:$5,1))&amp;":"&amp;ADDRESS($P132,BF$1)),
INDIRECT("rBP!"&amp;ADDRESS($S132,SUMIFS(rBP!$1:$1,rBP!$5:$5,MAX(rBP!$5:$5)-BF$5+1))&amp;":"&amp;ADDRESS($S132,SUMIFS(rBP!$1:$1,rBP!$5:$5,MAX(rBP!$5:$5))))))</f>
        <v>14116550.700000001</v>
      </c>
      <c r="BG132" s="65">
        <f ca="1">IF(BG$5="",0,SUMPRODUCT(
INDIRECT(ADDRESS($P132,SUMIFS($1:$1,$5:$5,1))&amp;":"&amp;ADDRESS($P132,BG$1)),
INDIRECT("rBP!"&amp;ADDRESS($S132,SUMIFS(rBP!$1:$1,rBP!$5:$5,MAX(rBP!$5:$5)-BG$5+1))&amp;":"&amp;ADDRESS($S132,SUMIFS(rBP!$1:$1,rBP!$5:$5,MAX(rBP!$5:$5))))))</f>
        <v>14857457.25</v>
      </c>
      <c r="BH132" s="65">
        <f ca="1">IF(BH$5="",0,SUMPRODUCT(
INDIRECT(ADDRESS($P132,SUMIFS($1:$1,$5:$5,1))&amp;":"&amp;ADDRESS($P132,BH$1)),
INDIRECT("rBP!"&amp;ADDRESS($S132,SUMIFS(rBP!$1:$1,rBP!$5:$5,MAX(rBP!$5:$5)-BH$5+1))&amp;":"&amp;ADDRESS($S132,SUMIFS(rBP!$1:$1,rBP!$5:$5,MAX(rBP!$5:$5))))))</f>
        <v>15452463.412500001</v>
      </c>
      <c r="BI132" s="65">
        <f ca="1">IF(BI$5="",0,SUMPRODUCT(
INDIRECT(ADDRESS($P132,SUMIFS($1:$1,$5:$5,1))&amp;":"&amp;ADDRESS($P132,BI$1)),
INDIRECT("rBP!"&amp;ADDRESS($S132,SUMIFS(rBP!$1:$1,rBP!$5:$5,MAX(rBP!$5:$5)-BI$5+1))&amp;":"&amp;ADDRESS($S132,SUMIFS(rBP!$1:$1,rBP!$5:$5,MAX(rBP!$5:$5))))))</f>
        <v>15884789.987500001</v>
      </c>
      <c r="BJ132" s="65">
        <f ca="1">IF(BJ$5="",0,SUMPRODUCT(
INDIRECT(ADDRESS($P132,SUMIFS($1:$1,$5:$5,1))&amp;":"&amp;ADDRESS($P132,BJ$1)),
INDIRECT("rBP!"&amp;ADDRESS($S132,SUMIFS(rBP!$1:$1,rBP!$5:$5,MAX(rBP!$5:$5)-BJ$5+1))&amp;":"&amp;ADDRESS($S132,SUMIFS(rBP!$1:$1,rBP!$5:$5,MAX(rBP!$5:$5))))))</f>
        <v>16163888.383750001</v>
      </c>
      <c r="BK132" s="65">
        <f ca="1">IF(BK$5="",0,SUMPRODUCT(
INDIRECT(ADDRESS($P132,SUMIFS($1:$1,$5:$5,1))&amp;":"&amp;ADDRESS($P132,BK$1)),
INDIRECT("rBP!"&amp;ADDRESS($S132,SUMIFS(rBP!$1:$1,rBP!$5:$5,MAX(rBP!$5:$5)-BK$5+1))&amp;":"&amp;ADDRESS($S132,SUMIFS(rBP!$1:$1,rBP!$5:$5,MAX(rBP!$5:$5))))))</f>
        <v>16329071.7425</v>
      </c>
      <c r="BL132" s="65">
        <f ca="1">IF(BL$5="",0,SUMPRODUCT(
INDIRECT(ADDRESS($P132,SUMIFS($1:$1,$5:$5,1))&amp;":"&amp;ADDRESS($P132,BL$1)),
INDIRECT("rBP!"&amp;ADDRESS($S132,SUMIFS(rBP!$1:$1,rBP!$5:$5,MAX(rBP!$5:$5)-BL$5+1))&amp;":"&amp;ADDRESS($S132,SUMIFS(rBP!$1:$1,rBP!$5:$5,MAX(rBP!$5:$5))))))</f>
        <v>16418971.550000001</v>
      </c>
      <c r="BM132" s="65">
        <f ca="1">IF(BM$5="",0,SUMPRODUCT(
INDIRECT(ADDRESS($P132,SUMIFS($1:$1,$5:$5,1))&amp;":"&amp;ADDRESS($P132,BM$1)),
INDIRECT("rBP!"&amp;ADDRESS($S132,SUMIFS(rBP!$1:$1,rBP!$5:$5,MAX(rBP!$5:$5)-BM$5+1))&amp;":"&amp;ADDRESS($S132,SUMIFS(rBP!$1:$1,rBP!$5:$5,MAX(rBP!$5:$5))))))</f>
        <v>16464118.085000001</v>
      </c>
      <c r="BN132" s="65">
        <f ca="1">IF(BN$5="",0,SUMPRODUCT(
INDIRECT(ADDRESS($P132,SUMIFS($1:$1,$5:$5,1))&amp;":"&amp;ADDRESS($P132,BN$1)),
INDIRECT("rBP!"&amp;ADDRESS($S132,SUMIFS(rBP!$1:$1,rBP!$5:$5,MAX(rBP!$5:$5)-BN$5+1))&amp;":"&amp;ADDRESS($S132,SUMIFS(rBP!$1:$1,rBP!$5:$5,MAX(rBP!$5:$5))))))</f>
        <v>16484882.345000001</v>
      </c>
      <c r="BO132" s="65">
        <f ca="1">IF(BO$5="",0,SUMPRODUCT(
INDIRECT(ADDRESS($P132,SUMIFS($1:$1,$5:$5,1))&amp;":"&amp;ADDRESS($P132,BO$1)),
INDIRECT("rBP!"&amp;ADDRESS($S132,SUMIFS(rBP!$1:$1,rBP!$5:$5,MAX(rBP!$5:$5)-BO$5+1))&amp;":"&amp;ADDRESS($S132,SUMIFS(rBP!$1:$1,rBP!$5:$5,MAX(rBP!$5:$5))))))</f>
        <v>16493389.92375</v>
      </c>
      <c r="BP132" s="65">
        <f ca="1">IF(BP$5="",0,SUMPRODUCT(
INDIRECT(ADDRESS($P132,SUMIFS($1:$1,$5:$5,1))&amp;":"&amp;ADDRESS($P132,BP$1)),
INDIRECT("rBP!"&amp;ADDRESS($S132,SUMIFS(rBP!$1:$1,rBP!$5:$5,MAX(rBP!$5:$5)-BP$5+1))&amp;":"&amp;ADDRESS($S132,SUMIFS(rBP!$1:$1,rBP!$5:$5,MAX(rBP!$5:$5))))))</f>
        <v>16496654.002500001</v>
      </c>
      <c r="BQ132" s="65">
        <f ca="1">IF(BQ$5="",0,SUMPRODUCT(
INDIRECT(ADDRESS($P132,SUMIFS($1:$1,$5:$5,1))&amp;":"&amp;ADDRESS($P132,BQ$1)),
INDIRECT("rBP!"&amp;ADDRESS($S132,SUMIFS(rBP!$1:$1,rBP!$5:$5,MAX(rBP!$5:$5)-BQ$5+1))&amp;":"&amp;ADDRESS($S132,SUMIFS(rBP!$1:$1,rBP!$5:$5,MAX(rBP!$5:$5))))))</f>
        <v>16497755.137500001</v>
      </c>
      <c r="BR132" s="65">
        <f ca="1">IF(BR$5="",0,SUMPRODUCT(
INDIRECT(ADDRESS($P132,SUMIFS($1:$1,$5:$5,1))&amp;":"&amp;ADDRESS($P132,BR$1)),
INDIRECT("rBP!"&amp;ADDRESS($S132,SUMIFS(rBP!$1:$1,rBP!$5:$5,MAX(rBP!$5:$5)-BR$5+1))&amp;":"&amp;ADDRESS($S132,SUMIFS(rBP!$1:$1,rBP!$5:$5,MAX(rBP!$5:$5))))))</f>
        <v>16498056.638750002</v>
      </c>
      <c r="BS132" s="65">
        <f ca="1">IF(BS$5="",0,SUMPRODUCT(
INDIRECT(ADDRESS($P132,SUMIFS($1:$1,$5:$5,1))&amp;":"&amp;ADDRESS($P132,BS$1)),
INDIRECT("rBP!"&amp;ADDRESS($S132,SUMIFS(rBP!$1:$1,rBP!$5:$5,MAX(rBP!$5:$5)-BS$5+1))&amp;":"&amp;ADDRESS($S132,SUMIFS(rBP!$1:$1,rBP!$5:$5,MAX(rBP!$5:$5))))))</f>
        <v>16498135.291250002</v>
      </c>
      <c r="BT132" s="65">
        <f ca="1">IF(BT$5="",0,SUMPRODUCT(
INDIRECT(ADDRESS($P132,SUMIFS($1:$1,$5:$5,1))&amp;":"&amp;ADDRESS($P132,BT$1)),
INDIRECT("rBP!"&amp;ADDRESS($S132,SUMIFS(rBP!$1:$1,rBP!$5:$5,MAX(rBP!$5:$5)-BT$5+1))&amp;":"&amp;ADDRESS($S132,SUMIFS(rBP!$1:$1,rBP!$5:$5,MAX(rBP!$5:$5))))))</f>
        <v>16498148.400000002</v>
      </c>
      <c r="BU132" s="65">
        <f ca="1">IF(BU$5="",0,SUMPRODUCT(
INDIRECT(ADDRESS($P132,SUMIFS($1:$1,$5:$5,1))&amp;":"&amp;ADDRESS($P132,BU$1)),
INDIRECT("rBP!"&amp;ADDRESS($S132,SUMIFS(rBP!$1:$1,rBP!$5:$5,MAX(rBP!$5:$5)-BU$5+1))&amp;":"&amp;ADDRESS($S132,SUMIFS(rBP!$1:$1,rBP!$5:$5,MAX(rBP!$5:$5))))))</f>
        <v>16498148.400000002</v>
      </c>
      <c r="BV132" s="65">
        <f ca="1">IF(BV$5="",0,SUMPRODUCT(
INDIRECT(ADDRESS($P132,SUMIFS($1:$1,$5:$5,1))&amp;":"&amp;ADDRESS($P132,BV$1)),
INDIRECT("rBP!"&amp;ADDRESS($S132,SUMIFS(rBP!$1:$1,rBP!$5:$5,MAX(rBP!$5:$5)-BV$5+1))&amp;":"&amp;ADDRESS($S132,SUMIFS(rBP!$1:$1,rBP!$5:$5,MAX(rBP!$5:$5))))))</f>
        <v>0</v>
      </c>
      <c r="BW132" s="65">
        <f ca="1">IF(BW$5="",0,SUMPRODUCT(
INDIRECT(ADDRESS($P132,SUMIFS($1:$1,$5:$5,1))&amp;":"&amp;ADDRESS($P132,BW$1)),
INDIRECT("rBP!"&amp;ADDRESS($S132,SUMIFS(rBP!$1:$1,rBP!$5:$5,MAX(rBP!$5:$5)-BW$5+1))&amp;":"&amp;ADDRESS($S132,SUMIFS(rBP!$1:$1,rBP!$5:$5,MAX(rBP!$5:$5))))))</f>
        <v>0</v>
      </c>
      <c r="BX132" s="65">
        <f ca="1">IF(BX$5="",0,SUMPRODUCT(
INDIRECT(ADDRESS($P132,SUMIFS($1:$1,$5:$5,1))&amp;":"&amp;ADDRESS($P132,BX$1)),
INDIRECT("rBP!"&amp;ADDRESS($S132,SUMIFS(rBP!$1:$1,rBP!$5:$5,MAX(rBP!$5:$5)-BX$5+1))&amp;":"&amp;ADDRESS($S132,SUMIFS(rBP!$1:$1,rBP!$5:$5,MAX(rBP!$5:$5))))))</f>
        <v>0</v>
      </c>
      <c r="BY132" s="65">
        <f ca="1">IF(BY$5="",0,SUMPRODUCT(
INDIRECT(ADDRESS($P132,SUMIFS($1:$1,$5:$5,1))&amp;":"&amp;ADDRESS($P132,BY$1)),
INDIRECT("rBP!"&amp;ADDRESS($S132,SUMIFS(rBP!$1:$1,rBP!$5:$5,MAX(rBP!$5:$5)-BY$5+1))&amp;":"&amp;ADDRESS($S132,SUMIFS(rBP!$1:$1,rBP!$5:$5,MAX(rBP!$5:$5))))))</f>
        <v>0</v>
      </c>
      <c r="BZ132" s="65">
        <f ca="1">IF(BZ$5="",0,SUMPRODUCT(
INDIRECT(ADDRESS($P132,SUMIFS($1:$1,$5:$5,1))&amp;":"&amp;ADDRESS($P132,BZ$1)),
INDIRECT("rBP!"&amp;ADDRESS($S132,SUMIFS(rBP!$1:$1,rBP!$5:$5,MAX(rBP!$5:$5)-BZ$5+1))&amp;":"&amp;ADDRESS($S132,SUMIFS(rBP!$1:$1,rBP!$5:$5,MAX(rBP!$5:$5))))))</f>
        <v>0</v>
      </c>
      <c r="CA132" s="65">
        <f ca="1">IF(CA$5="",0,SUMPRODUCT(
INDIRECT(ADDRESS($P132,SUMIFS($1:$1,$5:$5,1))&amp;":"&amp;ADDRESS($P132,CA$1)),
INDIRECT("rBP!"&amp;ADDRESS($S132,SUMIFS(rBP!$1:$1,rBP!$5:$5,MAX(rBP!$5:$5)-CA$5+1))&amp;":"&amp;ADDRESS($S132,SUMIFS(rBP!$1:$1,rBP!$5:$5,MAX(rBP!$5:$5))))))</f>
        <v>0</v>
      </c>
      <c r="CB132" s="65">
        <f ca="1">IF(CB$5="",0,SUMPRODUCT(
INDIRECT(ADDRESS($P132,SUMIFS($1:$1,$5:$5,1))&amp;":"&amp;ADDRESS($P132,CB$1)),
INDIRECT("rBP!"&amp;ADDRESS($S132,SUMIFS(rBP!$1:$1,rBP!$5:$5,MAX(rBP!$5:$5)-CB$5+1))&amp;":"&amp;ADDRESS($S132,SUMIFS(rBP!$1:$1,rBP!$5:$5,MAX(rBP!$5:$5))))))</f>
        <v>0</v>
      </c>
      <c r="CC132" s="65">
        <f ca="1">IF(CC$5="",0,SUMPRODUCT(
INDIRECT(ADDRESS($P132,SUMIFS($1:$1,$5:$5,1))&amp;":"&amp;ADDRESS($P132,CC$1)),
INDIRECT("rBP!"&amp;ADDRESS($S132,SUMIFS(rBP!$1:$1,rBP!$5:$5,MAX(rBP!$5:$5)-CC$5+1))&amp;":"&amp;ADDRESS($S132,SUMIFS(rBP!$1:$1,rBP!$5:$5,MAX(rBP!$5:$5))))))</f>
        <v>0</v>
      </c>
      <c r="CD132" s="65">
        <f ca="1">IF(CD$5="",0,SUMPRODUCT(
INDIRECT(ADDRESS($P132,SUMIFS($1:$1,$5:$5,1))&amp;":"&amp;ADDRESS($P132,CD$1)),
INDIRECT("rBP!"&amp;ADDRESS($S132,SUMIFS(rBP!$1:$1,rBP!$5:$5,MAX(rBP!$5:$5)-CD$5+1))&amp;":"&amp;ADDRESS($S132,SUMIFS(rBP!$1:$1,rBP!$5:$5,MAX(rBP!$5:$5))))))</f>
        <v>0</v>
      </c>
      <c r="CE132" s="65">
        <f ca="1">IF(CE$5="",0,SUMPRODUCT(
INDIRECT(ADDRESS($P132,SUMIFS($1:$1,$5:$5,1))&amp;":"&amp;ADDRESS($P132,CE$1)),
INDIRECT("rBP!"&amp;ADDRESS($S132,SUMIFS(rBP!$1:$1,rBP!$5:$5,MAX(rBP!$5:$5)-CE$5+1))&amp;":"&amp;ADDRESS($S132,SUMIFS(rBP!$1:$1,rBP!$5:$5,MAX(rBP!$5:$5))))))</f>
        <v>0</v>
      </c>
      <c r="CF132" s="65">
        <f ca="1">IF(CF$5="",0,SUMPRODUCT(
INDIRECT(ADDRESS($P132,SUMIFS($1:$1,$5:$5,1))&amp;":"&amp;ADDRESS($P132,CF$1)),
INDIRECT("rBP!"&amp;ADDRESS($S132,SUMIFS(rBP!$1:$1,rBP!$5:$5,MAX(rBP!$5:$5)-CF$5+1))&amp;":"&amp;ADDRESS($S132,SUMIFS(rBP!$1:$1,rBP!$5:$5,MAX(rBP!$5:$5))))))</f>
        <v>0</v>
      </c>
      <c r="CG132" s="65">
        <f ca="1">IF(CG$5="",0,SUMPRODUCT(
INDIRECT(ADDRESS($P132,SUMIFS($1:$1,$5:$5,1))&amp;":"&amp;ADDRESS($P132,CG$1)),
INDIRECT("rBP!"&amp;ADDRESS($S132,SUMIFS(rBP!$1:$1,rBP!$5:$5,MAX(rBP!$5:$5)-CG$5+1))&amp;":"&amp;ADDRESS($S132,SUMIFS(rBP!$1:$1,rBP!$5:$5,MAX(rBP!$5:$5))))))</f>
        <v>0</v>
      </c>
      <c r="CH132" s="65">
        <f ca="1">IF(CH$5="",0,SUMPRODUCT(
INDIRECT(ADDRESS($P132,SUMIFS($1:$1,$5:$5,1))&amp;":"&amp;ADDRESS($P132,CH$1)),
INDIRECT("rBP!"&amp;ADDRESS($S132,SUMIFS(rBP!$1:$1,rBP!$5:$5,MAX(rBP!$5:$5)-CH$5+1))&amp;":"&amp;ADDRESS($S132,SUMIFS(rBP!$1:$1,rBP!$5:$5,MAX(rBP!$5:$5))))))</f>
        <v>0</v>
      </c>
      <c r="CI132" s="65">
        <f ca="1">IF(CI$5="",0,SUMPRODUCT(
INDIRECT(ADDRESS($P132,SUMIFS($1:$1,$5:$5,1))&amp;":"&amp;ADDRESS($P132,CI$1)),
INDIRECT("rBP!"&amp;ADDRESS($S132,SUMIFS(rBP!$1:$1,rBP!$5:$5,MAX(rBP!$5:$5)-CI$5+1))&amp;":"&amp;ADDRESS($S132,SUMIFS(rBP!$1:$1,rBP!$5:$5,MAX(rBP!$5:$5))))))</f>
        <v>0</v>
      </c>
      <c r="CJ132" s="65">
        <f ca="1">IF(CJ$5="",0,SUMPRODUCT(
INDIRECT(ADDRESS($P132,SUMIFS($1:$1,$5:$5,1))&amp;":"&amp;ADDRESS($P132,CJ$1)),
INDIRECT("rBP!"&amp;ADDRESS($S132,SUMIFS(rBP!$1:$1,rBP!$5:$5,MAX(rBP!$5:$5)-CJ$5+1))&amp;":"&amp;ADDRESS($S132,SUMIFS(rBP!$1:$1,rBP!$5:$5,MAX(rBP!$5:$5))))))</f>
        <v>0</v>
      </c>
      <c r="CK132" s="65">
        <f ca="1">IF(CK$5="",0,SUMPRODUCT(
INDIRECT(ADDRESS($P132,SUMIFS($1:$1,$5:$5,1))&amp;":"&amp;ADDRESS($P132,CK$1)),
INDIRECT("rBP!"&amp;ADDRESS($S132,SUMIFS(rBP!$1:$1,rBP!$5:$5,MAX(rBP!$5:$5)-CK$5+1))&amp;":"&amp;ADDRESS($S132,SUMIFS(rBP!$1:$1,rBP!$5:$5,MAX(rBP!$5:$5))))))</f>
        <v>0</v>
      </c>
      <c r="CL132" s="65">
        <f ca="1">IF(CL$5="",0,SUMPRODUCT(
INDIRECT(ADDRESS($P132,SUMIFS($1:$1,$5:$5,1))&amp;":"&amp;ADDRESS($P132,CL$1)),
INDIRECT("rBP!"&amp;ADDRESS($S132,SUMIFS(rBP!$1:$1,rBP!$5:$5,MAX(rBP!$5:$5)-CL$5+1))&amp;":"&amp;ADDRESS($S132,SUMIFS(rBP!$1:$1,rBP!$5:$5,MAX(rBP!$5:$5))))))</f>
        <v>0</v>
      </c>
      <c r="CM132" s="65">
        <f ca="1">IF(CM$5="",0,SUMPRODUCT(
INDIRECT(ADDRESS($P132,SUMIFS($1:$1,$5:$5,1))&amp;":"&amp;ADDRESS($P132,CM$1)),
INDIRECT("rBP!"&amp;ADDRESS($S132,SUMIFS(rBP!$1:$1,rBP!$5:$5,MAX(rBP!$5:$5)-CM$5+1))&amp;":"&amp;ADDRESS($S132,SUMIFS(rBP!$1:$1,rBP!$5:$5,MAX(rBP!$5:$5))))))</f>
        <v>0</v>
      </c>
      <c r="CN132" s="65">
        <f ca="1">IF(CN$5="",0,SUMPRODUCT(
INDIRECT(ADDRESS($P132,SUMIFS($1:$1,$5:$5,1))&amp;":"&amp;ADDRESS($P132,CN$1)),
INDIRECT("rBP!"&amp;ADDRESS($S132,SUMIFS(rBP!$1:$1,rBP!$5:$5,MAX(rBP!$5:$5)-CN$5+1))&amp;":"&amp;ADDRESS($S132,SUMIFS(rBP!$1:$1,rBP!$5:$5,MAX(rBP!$5:$5))))))</f>
        <v>0</v>
      </c>
      <c r="CO132" s="65">
        <f ca="1">IF(CO$5="",0,SUMPRODUCT(
INDIRECT(ADDRESS($P132,SUMIFS($1:$1,$5:$5,1))&amp;":"&amp;ADDRESS($P132,CO$1)),
INDIRECT("rBP!"&amp;ADDRESS($S132,SUMIFS(rBP!$1:$1,rBP!$5:$5,MAX(rBP!$5:$5)-CO$5+1))&amp;":"&amp;ADDRESS($S132,SUMIFS(rBP!$1:$1,rBP!$5:$5,MAX(rBP!$5:$5))))))</f>
        <v>0</v>
      </c>
      <c r="CP132" s="65">
        <f ca="1">IF(CP$5="",0,SUMPRODUCT(
INDIRECT(ADDRESS($P132,SUMIFS($1:$1,$5:$5,1))&amp;":"&amp;ADDRESS($P132,CP$1)),
INDIRECT("rBP!"&amp;ADDRESS($S132,SUMIFS(rBP!$1:$1,rBP!$5:$5,MAX(rBP!$5:$5)-CP$5+1))&amp;":"&amp;ADDRESS($S132,SUMIFS(rBP!$1:$1,rBP!$5:$5,MAX(rBP!$5:$5))))))</f>
        <v>0</v>
      </c>
      <c r="CQ132" s="65">
        <f ca="1">IF(CQ$5="",0,SUMPRODUCT(
INDIRECT(ADDRESS($P132,SUMIFS($1:$1,$5:$5,1))&amp;":"&amp;ADDRESS($P132,CQ$1)),
INDIRECT("rBP!"&amp;ADDRESS($S132,SUMIFS(rBP!$1:$1,rBP!$5:$5,MAX(rBP!$5:$5)-CQ$5+1))&amp;":"&amp;ADDRESS($S132,SUMIFS(rBP!$1:$1,rBP!$5:$5,MAX(rBP!$5:$5))))))</f>
        <v>0</v>
      </c>
      <c r="CR132" s="65">
        <f ca="1">IF(CR$5="",0,SUMPRODUCT(
INDIRECT(ADDRESS($P132,SUMIFS($1:$1,$5:$5,1))&amp;":"&amp;ADDRESS($P132,CR$1)),
INDIRECT("rBP!"&amp;ADDRESS($S132,SUMIFS(rBP!$1:$1,rBP!$5:$5,MAX(rBP!$5:$5)-CR$5+1))&amp;":"&amp;ADDRESS($S132,SUMIFS(rBP!$1:$1,rBP!$5:$5,MAX(rBP!$5:$5))))))</f>
        <v>0</v>
      </c>
      <c r="CS132" s="65">
        <f ca="1">IF(CS$5="",0,SUMPRODUCT(
INDIRECT(ADDRESS($P132,SUMIFS($1:$1,$5:$5,1))&amp;":"&amp;ADDRESS($P132,CS$1)),
INDIRECT("rBP!"&amp;ADDRESS($S132,SUMIFS(rBP!$1:$1,rBP!$5:$5,MAX(rBP!$5:$5)-CS$5+1))&amp;":"&amp;ADDRESS($S132,SUMIFS(rBP!$1:$1,rBP!$5:$5,MAX(rBP!$5:$5))))))</f>
        <v>0</v>
      </c>
      <c r="CT132" s="65">
        <f ca="1">IF(CT$5="",0,SUMPRODUCT(
INDIRECT(ADDRESS($P132,SUMIFS($1:$1,$5:$5,1))&amp;":"&amp;ADDRESS($P132,CT$1)),
INDIRECT("rBP!"&amp;ADDRESS($S132,SUMIFS(rBP!$1:$1,rBP!$5:$5,MAX(rBP!$5:$5)-CT$5+1))&amp;":"&amp;ADDRESS($S132,SUMIFS(rBP!$1:$1,rBP!$5:$5,MAX(rBP!$5:$5))))))</f>
        <v>0</v>
      </c>
    </row>
    <row r="133" spans="1:98" s="27" customFormat="1" ht="12" x14ac:dyDescent="0.25">
      <c r="A133" s="26">
        <f>ROW()</f>
        <v>133</v>
      </c>
      <c r="E133" s="24"/>
      <c r="F133" s="66" t="str">
        <f>F132</f>
        <v>Себестоимость продаж</v>
      </c>
      <c r="G133" s="27" t="str">
        <f>BP!$F$21</f>
        <v>Основа</v>
      </c>
      <c r="M133" s="2" t="str">
        <f>Lists!$R$8</f>
        <v>руб.</v>
      </c>
      <c r="P133" s="71">
        <f>$A$7</f>
        <v>7</v>
      </c>
      <c r="R133" s="24"/>
      <c r="S133" s="71">
        <f>BP!$A190</f>
        <v>190</v>
      </c>
      <c r="T133" s="67"/>
      <c r="U133" s="67"/>
      <c r="V133" s="75"/>
      <c r="W133" s="29">
        <f ca="1">SUM(INDIRECT(ADDRESS(ROW(),SUMIFS($1:$1,$5:$5,1))):INDIRECT(ADDRESS(ROW(),SUMIFS($1:$1,$5:$5,MAX($5:$5)))))</f>
        <v>73328766</v>
      </c>
      <c r="X133" s="67"/>
      <c r="Y133" s="67"/>
      <c r="Z133" s="69">
        <f ca="1">IF(Z$5="",0,SUMPRODUCT(
INDIRECT(ADDRESS($P133,SUMIFS($1:$1,$5:$5,1))&amp;":"&amp;ADDRESS($P133,Z$1)),
INDIRECT("rBP!"&amp;ADDRESS($S133,SUMIFS(rBP!$1:$1,rBP!$5:$5,MAX(rBP!$5:$5)-Z$5+1))&amp;":"&amp;ADDRESS($S133,SUMIFS(rBP!$1:$1,rBP!$5:$5,MAX(rBP!$5:$5))))))</f>
        <v>0</v>
      </c>
      <c r="AA133" s="69">
        <f ca="1">IF(AA$5="",0,SUMPRODUCT(
INDIRECT(ADDRESS($P133,SUMIFS($1:$1,$5:$5,1))&amp;":"&amp;ADDRESS($P133,AA$1)),
INDIRECT("rBP!"&amp;ADDRESS($S133,SUMIFS(rBP!$1:$1,rBP!$5:$5,MAX(rBP!$5:$5)-AA$5+1))&amp;":"&amp;ADDRESS($S133,SUMIFS(rBP!$1:$1,rBP!$5:$5,MAX(rBP!$5:$5))))))</f>
        <v>0</v>
      </c>
      <c r="AB133" s="69">
        <f ca="1">IF(AB$5="",0,SUMPRODUCT(
INDIRECT(ADDRESS($P133,SUMIFS($1:$1,$5:$5,1))&amp;":"&amp;ADDRESS($P133,AB$1)),
INDIRECT("rBP!"&amp;ADDRESS($S133,SUMIFS(rBP!$1:$1,rBP!$5:$5,MAX(rBP!$5:$5)-AB$5+1))&amp;":"&amp;ADDRESS($S133,SUMIFS(rBP!$1:$1,rBP!$5:$5,MAX(rBP!$5:$5))))))</f>
        <v>0</v>
      </c>
      <c r="AC133" s="69">
        <f ca="1">IF(AC$5="",0,SUMPRODUCT(
INDIRECT(ADDRESS($P133,SUMIFS($1:$1,$5:$5,1))&amp;":"&amp;ADDRESS($P133,AC$1)),
INDIRECT("rBP!"&amp;ADDRESS($S133,SUMIFS(rBP!$1:$1,rBP!$5:$5,MAX(rBP!$5:$5)-AC$5+1))&amp;":"&amp;ADDRESS($S133,SUMIFS(rBP!$1:$1,rBP!$5:$5,MAX(rBP!$5:$5))))))</f>
        <v>0</v>
      </c>
      <c r="AD133" s="69">
        <f ca="1">IF(AD$5="",0,SUMPRODUCT(
INDIRECT(ADDRESS($P133,SUMIFS($1:$1,$5:$5,1))&amp;":"&amp;ADDRESS($P133,AD$1)),
INDIRECT("rBP!"&amp;ADDRESS($S133,SUMIFS(rBP!$1:$1,rBP!$5:$5,MAX(rBP!$5:$5)-AD$5+1))&amp;":"&amp;ADDRESS($S133,SUMIFS(rBP!$1:$1,rBP!$5:$5,MAX(rBP!$5:$5))))))</f>
        <v>0</v>
      </c>
      <c r="AE133" s="69">
        <f ca="1">IF(AE$5="",0,SUMPRODUCT(
INDIRECT(ADDRESS($P133,SUMIFS($1:$1,$5:$5,1))&amp;":"&amp;ADDRESS($P133,AE$1)),
INDIRECT("rBP!"&amp;ADDRESS($S133,SUMIFS(rBP!$1:$1,rBP!$5:$5,MAX(rBP!$5:$5)-AE$5+1))&amp;":"&amp;ADDRESS($S133,SUMIFS(rBP!$1:$1,rBP!$5:$5,MAX(rBP!$5:$5))))))</f>
        <v>0</v>
      </c>
      <c r="AF133" s="69">
        <f ca="1">IF(AF$5="",0,SUMPRODUCT(
INDIRECT(ADDRESS($P133,SUMIFS($1:$1,$5:$5,1))&amp;":"&amp;ADDRESS($P133,AF$1)),
INDIRECT("rBP!"&amp;ADDRESS($S133,SUMIFS(rBP!$1:$1,rBP!$5:$5,MAX(rBP!$5:$5)-AF$5+1))&amp;":"&amp;ADDRESS($S133,SUMIFS(rBP!$1:$1,rBP!$5:$5,MAX(rBP!$5:$5))))))</f>
        <v>0</v>
      </c>
      <c r="AG133" s="69">
        <f ca="1">IF(AG$5="",0,SUMPRODUCT(
INDIRECT(ADDRESS($P133,SUMIFS($1:$1,$5:$5,1))&amp;":"&amp;ADDRESS($P133,AG$1)),
INDIRECT("rBP!"&amp;ADDRESS($S133,SUMIFS(rBP!$1:$1,rBP!$5:$5,MAX(rBP!$5:$5)-AG$5+1))&amp;":"&amp;ADDRESS($S133,SUMIFS(rBP!$1:$1,rBP!$5:$5,MAX(rBP!$5:$5))))))</f>
        <v>0</v>
      </c>
      <c r="AH133" s="69">
        <f ca="1">IF(AH$5="",0,SUMPRODUCT(
INDIRECT(ADDRESS($P133,SUMIFS($1:$1,$5:$5,1))&amp;":"&amp;ADDRESS($P133,AH$1)),
INDIRECT("rBP!"&amp;ADDRESS($S133,SUMIFS(rBP!$1:$1,rBP!$5:$5,MAX(rBP!$5:$5)-AH$5+1))&amp;":"&amp;ADDRESS($S133,SUMIFS(rBP!$1:$1,rBP!$5:$5,MAX(rBP!$5:$5))))))</f>
        <v>420.00000000000006</v>
      </c>
      <c r="AI133" s="69">
        <f ca="1">IF(AI$5="",0,SUMPRODUCT(
INDIRECT(ADDRESS($P133,SUMIFS($1:$1,$5:$5,1))&amp;":"&amp;ADDRESS($P133,AI$1)),
INDIRECT("rBP!"&amp;ADDRESS($S133,SUMIFS(rBP!$1:$1,rBP!$5:$5,MAX(rBP!$5:$5)-AI$5+1))&amp;":"&amp;ADDRESS($S133,SUMIFS(rBP!$1:$1,rBP!$5:$5,MAX(rBP!$5:$5))))))</f>
        <v>3780</v>
      </c>
      <c r="AJ133" s="69">
        <f ca="1">IF(AJ$5="",0,SUMPRODUCT(
INDIRECT(ADDRESS($P133,SUMIFS($1:$1,$5:$5,1))&amp;":"&amp;ADDRESS($P133,AJ$1)),
INDIRECT("rBP!"&amp;ADDRESS($S133,SUMIFS(rBP!$1:$1,rBP!$5:$5,MAX(rBP!$5:$5)-AJ$5+1))&amp;":"&amp;ADDRESS($S133,SUMIFS(rBP!$1:$1,rBP!$5:$5,MAX(rBP!$5:$5))))))</f>
        <v>12474</v>
      </c>
      <c r="AK133" s="69">
        <f ca="1">IF(AK$5="",0,SUMPRODUCT(
INDIRECT(ADDRESS($P133,SUMIFS($1:$1,$5:$5,1))&amp;":"&amp;ADDRESS($P133,AK$1)),
INDIRECT("rBP!"&amp;ADDRESS($S133,SUMIFS(rBP!$1:$1,rBP!$5:$5,MAX(rBP!$5:$5)-AK$5+1))&amp;":"&amp;ADDRESS($S133,SUMIFS(rBP!$1:$1,rBP!$5:$5,MAX(rBP!$5:$5))))))</f>
        <v>24160.5</v>
      </c>
      <c r="AL133" s="69">
        <f ca="1">IF(AL$5="",0,SUMPRODUCT(
INDIRECT(ADDRESS($P133,SUMIFS($1:$1,$5:$5,1))&amp;":"&amp;ADDRESS($P133,AL$1)),
INDIRECT("rBP!"&amp;ADDRESS($S133,SUMIFS(rBP!$1:$1,rBP!$5:$5,MAX(rBP!$5:$5)-AL$5+1))&amp;":"&amp;ADDRESS($S133,SUMIFS(rBP!$1:$1,rBP!$5:$5,MAX(rBP!$5:$5))))))</f>
        <v>37191</v>
      </c>
      <c r="AM133" s="69">
        <f ca="1">IF(AM$5="",0,SUMPRODUCT(
INDIRECT(ADDRESS($P133,SUMIFS($1:$1,$5:$5,1))&amp;":"&amp;ADDRESS($P133,AM$1)),
INDIRECT("rBP!"&amp;ADDRESS($S133,SUMIFS(rBP!$1:$1,rBP!$5:$5,MAX(rBP!$5:$5)-AM$5+1))&amp;":"&amp;ADDRESS($S133,SUMIFS(rBP!$1:$1,rBP!$5:$5,MAX(rBP!$5:$5))))))</f>
        <v>50514.450000000004</v>
      </c>
      <c r="AN133" s="69">
        <f ca="1">IF(AN$5="",0,SUMPRODUCT(
INDIRECT(ADDRESS($P133,SUMIFS($1:$1,$5:$5,1))&amp;":"&amp;ADDRESS($P133,AN$1)),
INDIRECT("rBP!"&amp;ADDRESS($S133,SUMIFS(rBP!$1:$1,rBP!$5:$5,MAX(rBP!$5:$5)-AN$5+1))&amp;":"&amp;ADDRESS($S133,SUMIFS(rBP!$1:$1,rBP!$5:$5,MAX(rBP!$5:$5))))))</f>
        <v>69088.950000000012</v>
      </c>
      <c r="AO133" s="69">
        <f ca="1">IF(AO$5="",0,SUMPRODUCT(
INDIRECT(ADDRESS($P133,SUMIFS($1:$1,$5:$5,1))&amp;":"&amp;ADDRESS($P133,AO$1)),
INDIRECT("rBP!"&amp;ADDRESS($S133,SUMIFS(rBP!$1:$1,rBP!$5:$5,MAX(rBP!$5:$5)-AO$5+1))&amp;":"&amp;ADDRESS($S133,SUMIFS(rBP!$1:$1,rBP!$5:$5,MAX(rBP!$5:$5))))))</f>
        <v>106304.10000000002</v>
      </c>
      <c r="AP133" s="69">
        <f ca="1">IF(AP$5="",0,SUMPRODUCT(
INDIRECT(ADDRESS($P133,SUMIFS($1:$1,$5:$5,1))&amp;":"&amp;ADDRESS($P133,AP$1)),
INDIRECT("rBP!"&amp;ADDRESS($S133,SUMIFS(rBP!$1:$1,rBP!$5:$5,MAX(rBP!$5:$5)-AP$5+1))&amp;":"&amp;ADDRESS($S133,SUMIFS(rBP!$1:$1,rBP!$5:$5,MAX(rBP!$5:$5))))))</f>
        <v>170290.05000000002</v>
      </c>
      <c r="AQ133" s="69">
        <f ca="1">IF(AQ$5="",0,SUMPRODUCT(
INDIRECT(ADDRESS($P133,SUMIFS($1:$1,$5:$5,1))&amp;":"&amp;ADDRESS($P133,AQ$1)),
INDIRECT("rBP!"&amp;ADDRESS($S133,SUMIFS(rBP!$1:$1,rBP!$5:$5,MAX(rBP!$5:$5)-AQ$5+1))&amp;":"&amp;ADDRESS($S133,SUMIFS(rBP!$1:$1,rBP!$5:$5,MAX(rBP!$5:$5))))))</f>
        <v>265220.55</v>
      </c>
      <c r="AR133" s="69">
        <f ca="1">IF(AR$5="",0,SUMPRODUCT(
INDIRECT(ADDRESS($P133,SUMIFS($1:$1,$5:$5,1))&amp;":"&amp;ADDRESS($P133,AR$1)),
INDIRECT("rBP!"&amp;ADDRESS($S133,SUMIFS(rBP!$1:$1,rBP!$5:$5,MAX(rBP!$5:$5)-AR$5+1))&amp;":"&amp;ADDRESS($S133,SUMIFS(rBP!$1:$1,rBP!$5:$5,MAX(rBP!$5:$5))))))</f>
        <v>389863.42500000005</v>
      </c>
      <c r="AS133" s="69">
        <f ca="1">IF(AS$5="",0,SUMPRODUCT(
INDIRECT(ADDRESS($P133,SUMIFS($1:$1,$5:$5,1))&amp;":"&amp;ADDRESS($P133,AS$1)),
INDIRECT("rBP!"&amp;ADDRESS($S133,SUMIFS(rBP!$1:$1,rBP!$5:$5,MAX(rBP!$5:$5)-AS$5+1))&amp;":"&amp;ADDRESS($S133,SUMIFS(rBP!$1:$1,rBP!$5:$5,MAX(rBP!$5:$5))))))</f>
        <v>536755.80000000005</v>
      </c>
      <c r="AT133" s="69">
        <f ca="1">IF(AT$5="",0,SUMPRODUCT(
INDIRECT(ADDRESS($P133,SUMIFS($1:$1,$5:$5,1))&amp;":"&amp;ADDRESS($P133,AT$1)),
INDIRECT("rBP!"&amp;ADDRESS($S133,SUMIFS(rBP!$1:$1,rBP!$5:$5,MAX(rBP!$5:$5)-AT$5+1))&amp;":"&amp;ADDRESS($S133,SUMIFS(rBP!$1:$1,rBP!$5:$5,MAX(rBP!$5:$5))))))</f>
        <v>698476.8</v>
      </c>
      <c r="AU133" s="69">
        <f ca="1">IF(AU$5="",0,SUMPRODUCT(
INDIRECT(ADDRESS($P133,SUMIFS($1:$1,$5:$5,1))&amp;":"&amp;ADDRESS($P133,AU$1)),
INDIRECT("rBP!"&amp;ADDRESS($S133,SUMIFS(rBP!$1:$1,rBP!$5:$5,MAX(rBP!$5:$5)-AU$5+1))&amp;":"&amp;ADDRESS($S133,SUMIFS(rBP!$1:$1,rBP!$5:$5,MAX(rBP!$5:$5))))))</f>
        <v>869050.35</v>
      </c>
      <c r="AV133" s="69">
        <f ca="1">IF(AV$5="",0,SUMPRODUCT(
INDIRECT(ADDRESS($P133,SUMIFS($1:$1,$5:$5,1))&amp;":"&amp;ADDRESS($P133,AV$1)),
INDIRECT("rBP!"&amp;ADDRESS($S133,SUMIFS(rBP!$1:$1,rBP!$5:$5,MAX(rBP!$5:$5)-AV$5+1))&amp;":"&amp;ADDRESS($S133,SUMIFS(rBP!$1:$1,rBP!$5:$5,MAX(rBP!$5:$5))))))</f>
        <v>1044460.2</v>
      </c>
      <c r="AW133" s="69">
        <f ca="1">IF(AW$5="",0,SUMPRODUCT(
INDIRECT(ADDRESS($P133,SUMIFS($1:$1,$5:$5,1))&amp;":"&amp;ADDRESS($P133,AW$1)),
INDIRECT("rBP!"&amp;ADDRESS($S133,SUMIFS(rBP!$1:$1,rBP!$5:$5,MAX(rBP!$5:$5)-AW$5+1))&amp;":"&amp;ADDRESS($S133,SUMIFS(rBP!$1:$1,rBP!$5:$5,MAX(rBP!$5:$5))))))</f>
        <v>1222311.825</v>
      </c>
      <c r="AX133" s="69">
        <f ca="1">IF(AX$5="",0,SUMPRODUCT(
INDIRECT(ADDRESS($P133,SUMIFS($1:$1,$5:$5,1))&amp;":"&amp;ADDRESS($P133,AX$1)),
INDIRECT("rBP!"&amp;ADDRESS($S133,SUMIFS(rBP!$1:$1,rBP!$5:$5,MAX(rBP!$5:$5)-AX$5+1))&amp;":"&amp;ADDRESS($S133,SUMIFS(rBP!$1:$1,rBP!$5:$5,MAX(rBP!$5:$5))))))</f>
        <v>1401209.25</v>
      </c>
      <c r="AY133" s="69">
        <f ca="1">IF(AY$5="",0,SUMPRODUCT(
INDIRECT(ADDRESS($P133,SUMIFS($1:$1,$5:$5,1))&amp;":"&amp;ADDRESS($P133,AY$1)),
INDIRECT("rBP!"&amp;ADDRESS($S133,SUMIFS(rBP!$1:$1,rBP!$5:$5,MAX(rBP!$5:$5)-AY$5+1))&amp;":"&amp;ADDRESS($S133,SUMIFS(rBP!$1:$1,rBP!$5:$5,MAX(rBP!$5:$5))))))</f>
        <v>1580538.75</v>
      </c>
      <c r="AZ133" s="69">
        <f ca="1">IF(AZ$5="",0,SUMPRODUCT(
INDIRECT(ADDRESS($P133,SUMIFS($1:$1,$5:$5,1))&amp;":"&amp;ADDRESS($P133,AZ$1)),
INDIRECT("rBP!"&amp;ADDRESS($S133,SUMIFS(rBP!$1:$1,rBP!$5:$5,MAX(rBP!$5:$5)-AZ$5+1))&amp;":"&amp;ADDRESS($S133,SUMIFS(rBP!$1:$1,rBP!$5:$5,MAX(rBP!$5:$5))))))</f>
        <v>1760028.375</v>
      </c>
      <c r="BA133" s="69">
        <f ca="1">IF(BA$5="",0,SUMPRODUCT(
INDIRECT(ADDRESS($P133,SUMIFS($1:$1,$5:$5,1))&amp;":"&amp;ADDRESS($P133,BA$1)),
INDIRECT("rBP!"&amp;ADDRESS($S133,SUMIFS(rBP!$1:$1,rBP!$5:$5,MAX(rBP!$5:$5)-BA$5+1))&amp;":"&amp;ADDRESS($S133,SUMIFS(rBP!$1:$1,rBP!$5:$5,MAX(rBP!$5:$5))))))</f>
        <v>1939562.625</v>
      </c>
      <c r="BB133" s="69">
        <f ca="1">IF(BB$5="",0,SUMPRODUCT(
INDIRECT(ADDRESS($P133,SUMIFS($1:$1,$5:$5,1))&amp;":"&amp;ADDRESS($P133,BB$1)),
INDIRECT("rBP!"&amp;ADDRESS($S133,SUMIFS(rBP!$1:$1,rBP!$5:$5,MAX(rBP!$5:$5)-BB$5+1))&amp;":"&amp;ADDRESS($S133,SUMIFS(rBP!$1:$1,rBP!$5:$5,MAX(rBP!$5:$5))))))</f>
        <v>2119110</v>
      </c>
      <c r="BC133" s="69">
        <f ca="1">IF(BC$5="",0,SUMPRODUCT(
INDIRECT(ADDRESS($P133,SUMIFS($1:$1,$5:$5,1))&amp;":"&amp;ADDRESS($P133,BC$1)),
INDIRECT("rBP!"&amp;ADDRESS($S133,SUMIFS(rBP!$1:$1,rBP!$5:$5,MAX(rBP!$5:$5)-BC$5+1))&amp;":"&amp;ADDRESS($S133,SUMIFS(rBP!$1:$1,rBP!$5:$5,MAX(rBP!$5:$5))))))</f>
        <v>2298660</v>
      </c>
      <c r="BD133" s="69">
        <f ca="1">IF(BD$5="",0,SUMPRODUCT(
INDIRECT(ADDRESS($P133,SUMIFS($1:$1,$5:$5,1))&amp;":"&amp;ADDRESS($P133,BD$1)),
INDIRECT("rBP!"&amp;ADDRESS($S133,SUMIFS(rBP!$1:$1,rBP!$5:$5,MAX(rBP!$5:$5)-BD$5+1))&amp;":"&amp;ADDRESS($S133,SUMIFS(rBP!$1:$1,rBP!$5:$5,MAX(rBP!$5:$5))))))</f>
        <v>2478210</v>
      </c>
      <c r="BE133" s="69">
        <f ca="1">IF(BE$5="",0,SUMPRODUCT(
INDIRECT(ADDRESS($P133,SUMIFS($1:$1,$5:$5,1))&amp;":"&amp;ADDRESS($P133,BE$1)),
INDIRECT("rBP!"&amp;ADDRESS($S133,SUMIFS(rBP!$1:$1,rBP!$5:$5,MAX(rBP!$5:$5)-BE$5+1))&amp;":"&amp;ADDRESS($S133,SUMIFS(rBP!$1:$1,rBP!$5:$5,MAX(rBP!$5:$5))))))</f>
        <v>2656710</v>
      </c>
      <c r="BF133" s="69">
        <f ca="1">IF(BF$5="",0,SUMPRODUCT(
INDIRECT(ADDRESS($P133,SUMIFS($1:$1,$5:$5,1))&amp;":"&amp;ADDRESS($P133,BF$1)),
INDIRECT("rBP!"&amp;ADDRESS($S133,SUMIFS(rBP!$1:$1,rBP!$5:$5,MAX(rBP!$5:$5)-BF$5+1))&amp;":"&amp;ADDRESS($S133,SUMIFS(rBP!$1:$1,rBP!$5:$5,MAX(rBP!$5:$5))))))</f>
        <v>2826810</v>
      </c>
      <c r="BG133" s="69">
        <f ca="1">IF(BG$5="",0,SUMPRODUCT(
INDIRECT(ADDRESS($P133,SUMIFS($1:$1,$5:$5,1))&amp;":"&amp;ADDRESS($P133,BG$1)),
INDIRECT("rBP!"&amp;ADDRESS($S133,SUMIFS(rBP!$1:$1,rBP!$5:$5,MAX(rBP!$5:$5)-BG$5+1))&amp;":"&amp;ADDRESS($S133,SUMIFS(rBP!$1:$1,rBP!$5:$5,MAX(rBP!$5:$5))))))</f>
        <v>2975175</v>
      </c>
      <c r="BH133" s="69">
        <f ca="1">IF(BH$5="",0,SUMPRODUCT(
INDIRECT(ADDRESS($P133,SUMIFS($1:$1,$5:$5,1))&amp;":"&amp;ADDRESS($P133,BH$1)),
INDIRECT("rBP!"&amp;ADDRESS($S133,SUMIFS(rBP!$1:$1,rBP!$5:$5,MAX(rBP!$5:$5)-BH$5+1))&amp;":"&amp;ADDRESS($S133,SUMIFS(rBP!$1:$1,rBP!$5:$5,MAX(rBP!$5:$5))))))</f>
        <v>3094323.75</v>
      </c>
      <c r="BI133" s="69">
        <f ca="1">IF(BI$5="",0,SUMPRODUCT(
INDIRECT(ADDRESS($P133,SUMIFS($1:$1,$5:$5,1))&amp;":"&amp;ADDRESS($P133,BI$1)),
INDIRECT("rBP!"&amp;ADDRESS($S133,SUMIFS(rBP!$1:$1,rBP!$5:$5,MAX(rBP!$5:$5)-BI$5+1))&amp;":"&amp;ADDRESS($S133,SUMIFS(rBP!$1:$1,rBP!$5:$5,MAX(rBP!$5:$5))))))</f>
        <v>3180896.25</v>
      </c>
      <c r="BJ133" s="69">
        <f ca="1">IF(BJ$5="",0,SUMPRODUCT(
INDIRECT(ADDRESS($P133,SUMIFS($1:$1,$5:$5,1))&amp;":"&amp;ADDRESS($P133,BJ$1)),
INDIRECT("rBP!"&amp;ADDRESS($S133,SUMIFS(rBP!$1:$1,rBP!$5:$5,MAX(rBP!$5:$5)-BJ$5+1))&amp;":"&amp;ADDRESS($S133,SUMIFS(rBP!$1:$1,rBP!$5:$5,MAX(rBP!$5:$5))))))</f>
        <v>3236785.125</v>
      </c>
      <c r="BK133" s="69">
        <f ca="1">IF(BK$5="",0,SUMPRODUCT(
INDIRECT(ADDRESS($P133,SUMIFS($1:$1,$5:$5,1))&amp;":"&amp;ADDRESS($P133,BK$1)),
INDIRECT("rBP!"&amp;ADDRESS($S133,SUMIFS(rBP!$1:$1,rBP!$5:$5,MAX(rBP!$5:$5)-BK$5+1))&amp;":"&amp;ADDRESS($S133,SUMIFS(rBP!$1:$1,rBP!$5:$5,MAX(rBP!$5:$5))))))</f>
        <v>3269862.75</v>
      </c>
      <c r="BL133" s="69">
        <f ca="1">IF(BL$5="",0,SUMPRODUCT(
INDIRECT(ADDRESS($P133,SUMIFS($1:$1,$5:$5,1))&amp;":"&amp;ADDRESS($P133,BL$1)),
INDIRECT("rBP!"&amp;ADDRESS($S133,SUMIFS(rBP!$1:$1,rBP!$5:$5,MAX(rBP!$5:$5)-BL$5+1))&amp;":"&amp;ADDRESS($S133,SUMIFS(rBP!$1:$1,rBP!$5:$5,MAX(rBP!$5:$5))))))</f>
        <v>3287865</v>
      </c>
      <c r="BM133" s="69">
        <f ca="1">IF(BM$5="",0,SUMPRODUCT(
INDIRECT(ADDRESS($P133,SUMIFS($1:$1,$5:$5,1))&amp;":"&amp;ADDRESS($P133,BM$1)),
INDIRECT("rBP!"&amp;ADDRESS($S133,SUMIFS(rBP!$1:$1,rBP!$5:$5,MAX(rBP!$5:$5)-BM$5+1))&amp;":"&amp;ADDRESS($S133,SUMIFS(rBP!$1:$1,rBP!$5:$5,MAX(rBP!$5:$5))))))</f>
        <v>3296905.5</v>
      </c>
      <c r="BN133" s="69">
        <f ca="1">IF(BN$5="",0,SUMPRODUCT(
INDIRECT(ADDRESS($P133,SUMIFS($1:$1,$5:$5,1))&amp;":"&amp;ADDRESS($P133,BN$1)),
INDIRECT("rBP!"&amp;ADDRESS($S133,SUMIFS(rBP!$1:$1,rBP!$5:$5,MAX(rBP!$5:$5)-BN$5+1))&amp;":"&amp;ADDRESS($S133,SUMIFS(rBP!$1:$1,rBP!$5:$5,MAX(rBP!$5:$5))))))</f>
        <v>3301063.5</v>
      </c>
      <c r="BO133" s="69">
        <f ca="1">IF(BO$5="",0,SUMPRODUCT(
INDIRECT(ADDRESS($P133,SUMIFS($1:$1,$5:$5,1))&amp;":"&amp;ADDRESS($P133,BO$1)),
INDIRECT("rBP!"&amp;ADDRESS($S133,SUMIFS(rBP!$1:$1,rBP!$5:$5,MAX(rBP!$5:$5)-BO$5+1))&amp;":"&amp;ADDRESS($S133,SUMIFS(rBP!$1:$1,rBP!$5:$5,MAX(rBP!$5:$5))))))</f>
        <v>3302767.125</v>
      </c>
      <c r="BP133" s="69">
        <f ca="1">IF(BP$5="",0,SUMPRODUCT(
INDIRECT(ADDRESS($P133,SUMIFS($1:$1,$5:$5,1))&amp;":"&amp;ADDRESS($P133,BP$1)),
INDIRECT("rBP!"&amp;ADDRESS($S133,SUMIFS(rBP!$1:$1,rBP!$5:$5,MAX(rBP!$5:$5)-BP$5+1))&amp;":"&amp;ADDRESS($S133,SUMIFS(rBP!$1:$1,rBP!$5:$5,MAX(rBP!$5:$5))))))</f>
        <v>3303420.75</v>
      </c>
      <c r="BQ133" s="69">
        <f ca="1">IF(BQ$5="",0,SUMPRODUCT(
INDIRECT(ADDRESS($P133,SUMIFS($1:$1,$5:$5,1))&amp;":"&amp;ADDRESS($P133,BQ$1)),
INDIRECT("rBP!"&amp;ADDRESS($S133,SUMIFS(rBP!$1:$1,rBP!$5:$5,MAX(rBP!$5:$5)-BQ$5+1))&amp;":"&amp;ADDRESS($S133,SUMIFS(rBP!$1:$1,rBP!$5:$5,MAX(rBP!$5:$5))))))</f>
        <v>3303641.25</v>
      </c>
      <c r="BR133" s="69">
        <f ca="1">IF(BR$5="",0,SUMPRODUCT(
INDIRECT(ADDRESS($P133,SUMIFS($1:$1,$5:$5,1))&amp;":"&amp;ADDRESS($P133,BR$1)),
INDIRECT("rBP!"&amp;ADDRESS($S133,SUMIFS(rBP!$1:$1,rBP!$5:$5,MAX(rBP!$5:$5)-BR$5+1))&amp;":"&amp;ADDRESS($S133,SUMIFS(rBP!$1:$1,rBP!$5:$5,MAX(rBP!$5:$5))))))</f>
        <v>3303701.6250000005</v>
      </c>
      <c r="BS133" s="69">
        <f ca="1">IF(BS$5="",0,SUMPRODUCT(
INDIRECT(ADDRESS($P133,SUMIFS($1:$1,$5:$5,1))&amp;":"&amp;ADDRESS($P133,BS$1)),
INDIRECT("rBP!"&amp;ADDRESS($S133,SUMIFS(rBP!$1:$1,rBP!$5:$5,MAX(rBP!$5:$5)-BS$5+1))&amp;":"&amp;ADDRESS($S133,SUMIFS(rBP!$1:$1,rBP!$5:$5,MAX(rBP!$5:$5))))))</f>
        <v>3303717.3750000005</v>
      </c>
      <c r="BT133" s="69">
        <f ca="1">IF(BT$5="",0,SUMPRODUCT(
INDIRECT(ADDRESS($P133,SUMIFS($1:$1,$5:$5,1))&amp;":"&amp;ADDRESS($P133,BT$1)),
INDIRECT("rBP!"&amp;ADDRESS($S133,SUMIFS(rBP!$1:$1,rBP!$5:$5,MAX(rBP!$5:$5)-BT$5+1))&amp;":"&amp;ADDRESS($S133,SUMIFS(rBP!$1:$1,rBP!$5:$5,MAX(rBP!$5:$5))))))</f>
        <v>3303720.0000000005</v>
      </c>
      <c r="BU133" s="69">
        <f ca="1">IF(BU$5="",0,SUMPRODUCT(
INDIRECT(ADDRESS($P133,SUMIFS($1:$1,$5:$5,1))&amp;":"&amp;ADDRESS($P133,BU$1)),
INDIRECT("rBP!"&amp;ADDRESS($S133,SUMIFS(rBP!$1:$1,rBP!$5:$5,MAX(rBP!$5:$5)-BU$5+1))&amp;":"&amp;ADDRESS($S133,SUMIFS(rBP!$1:$1,rBP!$5:$5,MAX(rBP!$5:$5))))))</f>
        <v>3303720.0000000005</v>
      </c>
      <c r="BV133" s="69">
        <f ca="1">IF(BV$5="",0,SUMPRODUCT(
INDIRECT(ADDRESS($P133,SUMIFS($1:$1,$5:$5,1))&amp;":"&amp;ADDRESS($P133,BV$1)),
INDIRECT("rBP!"&amp;ADDRESS($S133,SUMIFS(rBP!$1:$1,rBP!$5:$5,MAX(rBP!$5:$5)-BV$5+1))&amp;":"&amp;ADDRESS($S133,SUMIFS(rBP!$1:$1,rBP!$5:$5,MAX(rBP!$5:$5))))))</f>
        <v>0</v>
      </c>
      <c r="BW133" s="69">
        <f ca="1">IF(BW$5="",0,SUMPRODUCT(
INDIRECT(ADDRESS($P133,SUMIFS($1:$1,$5:$5,1))&amp;":"&amp;ADDRESS($P133,BW$1)),
INDIRECT("rBP!"&amp;ADDRESS($S133,SUMIFS(rBP!$1:$1,rBP!$5:$5,MAX(rBP!$5:$5)-BW$5+1))&amp;":"&amp;ADDRESS($S133,SUMIFS(rBP!$1:$1,rBP!$5:$5,MAX(rBP!$5:$5))))))</f>
        <v>0</v>
      </c>
      <c r="BX133" s="69">
        <f ca="1">IF(BX$5="",0,SUMPRODUCT(
INDIRECT(ADDRESS($P133,SUMIFS($1:$1,$5:$5,1))&amp;":"&amp;ADDRESS($P133,BX$1)),
INDIRECT("rBP!"&amp;ADDRESS($S133,SUMIFS(rBP!$1:$1,rBP!$5:$5,MAX(rBP!$5:$5)-BX$5+1))&amp;":"&amp;ADDRESS($S133,SUMIFS(rBP!$1:$1,rBP!$5:$5,MAX(rBP!$5:$5))))))</f>
        <v>0</v>
      </c>
      <c r="BY133" s="69">
        <f ca="1">IF(BY$5="",0,SUMPRODUCT(
INDIRECT(ADDRESS($P133,SUMIFS($1:$1,$5:$5,1))&amp;":"&amp;ADDRESS($P133,BY$1)),
INDIRECT("rBP!"&amp;ADDRESS($S133,SUMIFS(rBP!$1:$1,rBP!$5:$5,MAX(rBP!$5:$5)-BY$5+1))&amp;":"&amp;ADDRESS($S133,SUMIFS(rBP!$1:$1,rBP!$5:$5,MAX(rBP!$5:$5))))))</f>
        <v>0</v>
      </c>
      <c r="BZ133" s="69">
        <f ca="1">IF(BZ$5="",0,SUMPRODUCT(
INDIRECT(ADDRESS($P133,SUMIFS($1:$1,$5:$5,1))&amp;":"&amp;ADDRESS($P133,BZ$1)),
INDIRECT("rBP!"&amp;ADDRESS($S133,SUMIFS(rBP!$1:$1,rBP!$5:$5,MAX(rBP!$5:$5)-BZ$5+1))&amp;":"&amp;ADDRESS($S133,SUMIFS(rBP!$1:$1,rBP!$5:$5,MAX(rBP!$5:$5))))))</f>
        <v>0</v>
      </c>
      <c r="CA133" s="69">
        <f ca="1">IF(CA$5="",0,SUMPRODUCT(
INDIRECT(ADDRESS($P133,SUMIFS($1:$1,$5:$5,1))&amp;":"&amp;ADDRESS($P133,CA$1)),
INDIRECT("rBP!"&amp;ADDRESS($S133,SUMIFS(rBP!$1:$1,rBP!$5:$5,MAX(rBP!$5:$5)-CA$5+1))&amp;":"&amp;ADDRESS($S133,SUMIFS(rBP!$1:$1,rBP!$5:$5,MAX(rBP!$5:$5))))))</f>
        <v>0</v>
      </c>
      <c r="CB133" s="69">
        <f ca="1">IF(CB$5="",0,SUMPRODUCT(
INDIRECT(ADDRESS($P133,SUMIFS($1:$1,$5:$5,1))&amp;":"&amp;ADDRESS($P133,CB$1)),
INDIRECT("rBP!"&amp;ADDRESS($S133,SUMIFS(rBP!$1:$1,rBP!$5:$5,MAX(rBP!$5:$5)-CB$5+1))&amp;":"&amp;ADDRESS($S133,SUMIFS(rBP!$1:$1,rBP!$5:$5,MAX(rBP!$5:$5))))))</f>
        <v>0</v>
      </c>
      <c r="CC133" s="69">
        <f ca="1">IF(CC$5="",0,SUMPRODUCT(
INDIRECT(ADDRESS($P133,SUMIFS($1:$1,$5:$5,1))&amp;":"&amp;ADDRESS($P133,CC$1)),
INDIRECT("rBP!"&amp;ADDRESS($S133,SUMIFS(rBP!$1:$1,rBP!$5:$5,MAX(rBP!$5:$5)-CC$5+1))&amp;":"&amp;ADDRESS($S133,SUMIFS(rBP!$1:$1,rBP!$5:$5,MAX(rBP!$5:$5))))))</f>
        <v>0</v>
      </c>
      <c r="CD133" s="69">
        <f ca="1">IF(CD$5="",0,SUMPRODUCT(
INDIRECT(ADDRESS($P133,SUMIFS($1:$1,$5:$5,1))&amp;":"&amp;ADDRESS($P133,CD$1)),
INDIRECT("rBP!"&amp;ADDRESS($S133,SUMIFS(rBP!$1:$1,rBP!$5:$5,MAX(rBP!$5:$5)-CD$5+1))&amp;":"&amp;ADDRESS($S133,SUMIFS(rBP!$1:$1,rBP!$5:$5,MAX(rBP!$5:$5))))))</f>
        <v>0</v>
      </c>
      <c r="CE133" s="69">
        <f ca="1">IF(CE$5="",0,SUMPRODUCT(
INDIRECT(ADDRESS($P133,SUMIFS($1:$1,$5:$5,1))&amp;":"&amp;ADDRESS($P133,CE$1)),
INDIRECT("rBP!"&amp;ADDRESS($S133,SUMIFS(rBP!$1:$1,rBP!$5:$5,MAX(rBP!$5:$5)-CE$5+1))&amp;":"&amp;ADDRESS($S133,SUMIFS(rBP!$1:$1,rBP!$5:$5,MAX(rBP!$5:$5))))))</f>
        <v>0</v>
      </c>
      <c r="CF133" s="69">
        <f ca="1">IF(CF$5="",0,SUMPRODUCT(
INDIRECT(ADDRESS($P133,SUMIFS($1:$1,$5:$5,1))&amp;":"&amp;ADDRESS($P133,CF$1)),
INDIRECT("rBP!"&amp;ADDRESS($S133,SUMIFS(rBP!$1:$1,rBP!$5:$5,MAX(rBP!$5:$5)-CF$5+1))&amp;":"&amp;ADDRESS($S133,SUMIFS(rBP!$1:$1,rBP!$5:$5,MAX(rBP!$5:$5))))))</f>
        <v>0</v>
      </c>
      <c r="CG133" s="69">
        <f ca="1">IF(CG$5="",0,SUMPRODUCT(
INDIRECT(ADDRESS($P133,SUMIFS($1:$1,$5:$5,1))&amp;":"&amp;ADDRESS($P133,CG$1)),
INDIRECT("rBP!"&amp;ADDRESS($S133,SUMIFS(rBP!$1:$1,rBP!$5:$5,MAX(rBP!$5:$5)-CG$5+1))&amp;":"&amp;ADDRESS($S133,SUMIFS(rBP!$1:$1,rBP!$5:$5,MAX(rBP!$5:$5))))))</f>
        <v>0</v>
      </c>
      <c r="CH133" s="69">
        <f ca="1">IF(CH$5="",0,SUMPRODUCT(
INDIRECT(ADDRESS($P133,SUMIFS($1:$1,$5:$5,1))&amp;":"&amp;ADDRESS($P133,CH$1)),
INDIRECT("rBP!"&amp;ADDRESS($S133,SUMIFS(rBP!$1:$1,rBP!$5:$5,MAX(rBP!$5:$5)-CH$5+1))&amp;":"&amp;ADDRESS($S133,SUMIFS(rBP!$1:$1,rBP!$5:$5,MAX(rBP!$5:$5))))))</f>
        <v>0</v>
      </c>
      <c r="CI133" s="69">
        <f ca="1">IF(CI$5="",0,SUMPRODUCT(
INDIRECT(ADDRESS($P133,SUMIFS($1:$1,$5:$5,1))&amp;":"&amp;ADDRESS($P133,CI$1)),
INDIRECT("rBP!"&amp;ADDRESS($S133,SUMIFS(rBP!$1:$1,rBP!$5:$5,MAX(rBP!$5:$5)-CI$5+1))&amp;":"&amp;ADDRESS($S133,SUMIFS(rBP!$1:$1,rBP!$5:$5,MAX(rBP!$5:$5))))))</f>
        <v>0</v>
      </c>
      <c r="CJ133" s="69">
        <f ca="1">IF(CJ$5="",0,SUMPRODUCT(
INDIRECT(ADDRESS($P133,SUMIFS($1:$1,$5:$5,1))&amp;":"&amp;ADDRESS($P133,CJ$1)),
INDIRECT("rBP!"&amp;ADDRESS($S133,SUMIFS(rBP!$1:$1,rBP!$5:$5,MAX(rBP!$5:$5)-CJ$5+1))&amp;":"&amp;ADDRESS($S133,SUMIFS(rBP!$1:$1,rBP!$5:$5,MAX(rBP!$5:$5))))))</f>
        <v>0</v>
      </c>
      <c r="CK133" s="69">
        <f ca="1">IF(CK$5="",0,SUMPRODUCT(
INDIRECT(ADDRESS($P133,SUMIFS($1:$1,$5:$5,1))&amp;":"&amp;ADDRESS($P133,CK$1)),
INDIRECT("rBP!"&amp;ADDRESS($S133,SUMIFS(rBP!$1:$1,rBP!$5:$5,MAX(rBP!$5:$5)-CK$5+1))&amp;":"&amp;ADDRESS($S133,SUMIFS(rBP!$1:$1,rBP!$5:$5,MAX(rBP!$5:$5))))))</f>
        <v>0</v>
      </c>
      <c r="CL133" s="69">
        <f ca="1">IF(CL$5="",0,SUMPRODUCT(
INDIRECT(ADDRESS($P133,SUMIFS($1:$1,$5:$5,1))&amp;":"&amp;ADDRESS($P133,CL$1)),
INDIRECT("rBP!"&amp;ADDRESS($S133,SUMIFS(rBP!$1:$1,rBP!$5:$5,MAX(rBP!$5:$5)-CL$5+1))&amp;":"&amp;ADDRESS($S133,SUMIFS(rBP!$1:$1,rBP!$5:$5,MAX(rBP!$5:$5))))))</f>
        <v>0</v>
      </c>
      <c r="CM133" s="69">
        <f ca="1">IF(CM$5="",0,SUMPRODUCT(
INDIRECT(ADDRESS($P133,SUMIFS($1:$1,$5:$5,1))&amp;":"&amp;ADDRESS($P133,CM$1)),
INDIRECT("rBP!"&amp;ADDRESS($S133,SUMIFS(rBP!$1:$1,rBP!$5:$5,MAX(rBP!$5:$5)-CM$5+1))&amp;":"&amp;ADDRESS($S133,SUMIFS(rBP!$1:$1,rBP!$5:$5,MAX(rBP!$5:$5))))))</f>
        <v>0</v>
      </c>
      <c r="CN133" s="69">
        <f ca="1">IF(CN$5="",0,SUMPRODUCT(
INDIRECT(ADDRESS($P133,SUMIFS($1:$1,$5:$5,1))&amp;":"&amp;ADDRESS($P133,CN$1)),
INDIRECT("rBP!"&amp;ADDRESS($S133,SUMIFS(rBP!$1:$1,rBP!$5:$5,MAX(rBP!$5:$5)-CN$5+1))&amp;":"&amp;ADDRESS($S133,SUMIFS(rBP!$1:$1,rBP!$5:$5,MAX(rBP!$5:$5))))))</f>
        <v>0</v>
      </c>
      <c r="CO133" s="69">
        <f ca="1">IF(CO$5="",0,SUMPRODUCT(
INDIRECT(ADDRESS($P133,SUMIFS($1:$1,$5:$5,1))&amp;":"&amp;ADDRESS($P133,CO$1)),
INDIRECT("rBP!"&amp;ADDRESS($S133,SUMIFS(rBP!$1:$1,rBP!$5:$5,MAX(rBP!$5:$5)-CO$5+1))&amp;":"&amp;ADDRESS($S133,SUMIFS(rBP!$1:$1,rBP!$5:$5,MAX(rBP!$5:$5))))))</f>
        <v>0</v>
      </c>
      <c r="CP133" s="69">
        <f ca="1">IF(CP$5="",0,SUMPRODUCT(
INDIRECT(ADDRESS($P133,SUMIFS($1:$1,$5:$5,1))&amp;":"&amp;ADDRESS($P133,CP$1)),
INDIRECT("rBP!"&amp;ADDRESS($S133,SUMIFS(rBP!$1:$1,rBP!$5:$5,MAX(rBP!$5:$5)-CP$5+1))&amp;":"&amp;ADDRESS($S133,SUMIFS(rBP!$1:$1,rBP!$5:$5,MAX(rBP!$5:$5))))))</f>
        <v>0</v>
      </c>
      <c r="CQ133" s="69">
        <f ca="1">IF(CQ$5="",0,SUMPRODUCT(
INDIRECT(ADDRESS($P133,SUMIFS($1:$1,$5:$5,1))&amp;":"&amp;ADDRESS($P133,CQ$1)),
INDIRECT("rBP!"&amp;ADDRESS($S133,SUMIFS(rBP!$1:$1,rBP!$5:$5,MAX(rBP!$5:$5)-CQ$5+1))&amp;":"&amp;ADDRESS($S133,SUMIFS(rBP!$1:$1,rBP!$5:$5,MAX(rBP!$5:$5))))))</f>
        <v>0</v>
      </c>
      <c r="CR133" s="69">
        <f ca="1">IF(CR$5="",0,SUMPRODUCT(
INDIRECT(ADDRESS($P133,SUMIFS($1:$1,$5:$5,1))&amp;":"&amp;ADDRESS($P133,CR$1)),
INDIRECT("rBP!"&amp;ADDRESS($S133,SUMIFS(rBP!$1:$1,rBP!$5:$5,MAX(rBP!$5:$5)-CR$5+1))&amp;":"&amp;ADDRESS($S133,SUMIFS(rBP!$1:$1,rBP!$5:$5,MAX(rBP!$5:$5))))))</f>
        <v>0</v>
      </c>
      <c r="CS133" s="69">
        <f ca="1">IF(CS$5="",0,SUMPRODUCT(
INDIRECT(ADDRESS($P133,SUMIFS($1:$1,$5:$5,1))&amp;":"&amp;ADDRESS($P133,CS$1)),
INDIRECT("rBP!"&amp;ADDRESS($S133,SUMIFS(rBP!$1:$1,rBP!$5:$5,MAX(rBP!$5:$5)-CS$5+1))&amp;":"&amp;ADDRESS($S133,SUMIFS(rBP!$1:$1,rBP!$5:$5,MAX(rBP!$5:$5))))))</f>
        <v>0</v>
      </c>
      <c r="CT133" s="69">
        <f ca="1">IF(CT$5="",0,SUMPRODUCT(
INDIRECT(ADDRESS($P133,SUMIFS($1:$1,$5:$5,1))&amp;":"&amp;ADDRESS($P133,CT$1)),
INDIRECT("rBP!"&amp;ADDRESS($S133,SUMIFS(rBP!$1:$1,rBP!$5:$5,MAX(rBP!$5:$5)-CT$5+1))&amp;":"&amp;ADDRESS($S133,SUMIFS(rBP!$1:$1,rBP!$5:$5,MAX(rBP!$5:$5))))))</f>
        <v>0</v>
      </c>
    </row>
    <row r="134" spans="1:98" s="67" customFormat="1" ht="12" x14ac:dyDescent="0.25">
      <c r="A134" s="26">
        <f>ROW()</f>
        <v>134</v>
      </c>
      <c r="E134" s="68"/>
      <c r="F134" s="66" t="str">
        <f>F132</f>
        <v>Себестоимость продаж</v>
      </c>
      <c r="G134" s="27" t="str">
        <f>BP!$F$22</f>
        <v>Сырье</v>
      </c>
      <c r="M134" s="2" t="str">
        <f>Lists!$R$8</f>
        <v>руб.</v>
      </c>
      <c r="P134" s="71">
        <f t="shared" ref="P134:P141" si="17">$A$7</f>
        <v>7</v>
      </c>
      <c r="Q134" s="27"/>
      <c r="R134" s="24"/>
      <c r="S134" s="71">
        <f>BP!$A191</f>
        <v>191</v>
      </c>
      <c r="V134" s="75"/>
      <c r="W134" s="29">
        <f ca="1">SUM(INDIRECT(ADDRESS(ROW(),SUMIFS($1:$1,$5:$5,1))):INDIRECT(ADDRESS(ROW(),SUMIFS($1:$1,$5:$5,MAX($5:$5)))))</f>
        <v>8380430.4000000004</v>
      </c>
      <c r="Z134" s="69">
        <f ca="1">IF(Z$5="",0,SUMPRODUCT(
INDIRECT(ADDRESS($P134,SUMIFS($1:$1,$5:$5,1))&amp;":"&amp;ADDRESS($P134,Z$1)),
INDIRECT("rBP!"&amp;ADDRESS($S134,SUMIFS(rBP!$1:$1,rBP!$5:$5,MAX(rBP!$5:$5)-Z$5+1))&amp;":"&amp;ADDRESS($S134,SUMIFS(rBP!$1:$1,rBP!$5:$5,MAX(rBP!$5:$5))))))</f>
        <v>0</v>
      </c>
      <c r="AA134" s="69">
        <f ca="1">IF(AA$5="",0,SUMPRODUCT(
INDIRECT(ADDRESS($P134,SUMIFS($1:$1,$5:$5,1))&amp;":"&amp;ADDRESS($P134,AA$1)),
INDIRECT("rBP!"&amp;ADDRESS($S134,SUMIFS(rBP!$1:$1,rBP!$5:$5,MAX(rBP!$5:$5)-AA$5+1))&amp;":"&amp;ADDRESS($S134,SUMIFS(rBP!$1:$1,rBP!$5:$5,MAX(rBP!$5:$5))))))</f>
        <v>0</v>
      </c>
      <c r="AB134" s="69">
        <f ca="1">IF(AB$5="",0,SUMPRODUCT(
INDIRECT(ADDRESS($P134,SUMIFS($1:$1,$5:$5,1))&amp;":"&amp;ADDRESS($P134,AB$1)),
INDIRECT("rBP!"&amp;ADDRESS($S134,SUMIFS(rBP!$1:$1,rBP!$5:$5,MAX(rBP!$5:$5)-AB$5+1))&amp;":"&amp;ADDRESS($S134,SUMIFS(rBP!$1:$1,rBP!$5:$5,MAX(rBP!$5:$5))))))</f>
        <v>0</v>
      </c>
      <c r="AC134" s="69">
        <f ca="1">IF(AC$5="",0,SUMPRODUCT(
INDIRECT(ADDRESS($P134,SUMIFS($1:$1,$5:$5,1))&amp;":"&amp;ADDRESS($P134,AC$1)),
INDIRECT("rBP!"&amp;ADDRESS($S134,SUMIFS(rBP!$1:$1,rBP!$5:$5,MAX(rBP!$5:$5)-AC$5+1))&amp;":"&amp;ADDRESS($S134,SUMIFS(rBP!$1:$1,rBP!$5:$5,MAX(rBP!$5:$5))))))</f>
        <v>0</v>
      </c>
      <c r="AD134" s="69">
        <f ca="1">IF(AD$5="",0,SUMPRODUCT(
INDIRECT(ADDRESS($P134,SUMIFS($1:$1,$5:$5,1))&amp;":"&amp;ADDRESS($P134,AD$1)),
INDIRECT("rBP!"&amp;ADDRESS($S134,SUMIFS(rBP!$1:$1,rBP!$5:$5,MAX(rBP!$5:$5)-AD$5+1))&amp;":"&amp;ADDRESS($S134,SUMIFS(rBP!$1:$1,rBP!$5:$5,MAX(rBP!$5:$5))))))</f>
        <v>0</v>
      </c>
      <c r="AE134" s="69">
        <f ca="1">IF(AE$5="",0,SUMPRODUCT(
INDIRECT(ADDRESS($P134,SUMIFS($1:$1,$5:$5,1))&amp;":"&amp;ADDRESS($P134,AE$1)),
INDIRECT("rBP!"&amp;ADDRESS($S134,SUMIFS(rBP!$1:$1,rBP!$5:$5,MAX(rBP!$5:$5)-AE$5+1))&amp;":"&amp;ADDRESS($S134,SUMIFS(rBP!$1:$1,rBP!$5:$5,MAX(rBP!$5:$5))))))</f>
        <v>0</v>
      </c>
      <c r="AF134" s="69">
        <f ca="1">IF(AF$5="",0,SUMPRODUCT(
INDIRECT(ADDRESS($P134,SUMIFS($1:$1,$5:$5,1))&amp;":"&amp;ADDRESS($P134,AF$1)),
INDIRECT("rBP!"&amp;ADDRESS($S134,SUMIFS(rBP!$1:$1,rBP!$5:$5,MAX(rBP!$5:$5)-AF$5+1))&amp;":"&amp;ADDRESS($S134,SUMIFS(rBP!$1:$1,rBP!$5:$5,MAX(rBP!$5:$5))))))</f>
        <v>0</v>
      </c>
      <c r="AG134" s="69">
        <f ca="1">IF(AG$5="",0,SUMPRODUCT(
INDIRECT(ADDRESS($P134,SUMIFS($1:$1,$5:$5,1))&amp;":"&amp;ADDRESS($P134,AG$1)),
INDIRECT("rBP!"&amp;ADDRESS($S134,SUMIFS(rBP!$1:$1,rBP!$5:$5,MAX(rBP!$5:$5)-AG$5+1))&amp;":"&amp;ADDRESS($S134,SUMIFS(rBP!$1:$1,rBP!$5:$5,MAX(rBP!$5:$5))))))</f>
        <v>0</v>
      </c>
      <c r="AH134" s="69">
        <f ca="1">IF(AH$5="",0,SUMPRODUCT(
INDIRECT(ADDRESS($P134,SUMIFS($1:$1,$5:$5,1))&amp;":"&amp;ADDRESS($P134,AH$1)),
INDIRECT("rBP!"&amp;ADDRESS($S134,SUMIFS(rBP!$1:$1,rBP!$5:$5,MAX(rBP!$5:$5)-AH$5+1))&amp;":"&amp;ADDRESS($S134,SUMIFS(rBP!$1:$1,rBP!$5:$5,MAX(rBP!$5:$5))))))</f>
        <v>48.000000000000007</v>
      </c>
      <c r="AI134" s="69">
        <f ca="1">IF(AI$5="",0,SUMPRODUCT(
INDIRECT(ADDRESS($P134,SUMIFS($1:$1,$5:$5,1))&amp;":"&amp;ADDRESS($P134,AI$1)),
INDIRECT("rBP!"&amp;ADDRESS($S134,SUMIFS(rBP!$1:$1,rBP!$5:$5,MAX(rBP!$5:$5)-AI$5+1))&amp;":"&amp;ADDRESS($S134,SUMIFS(rBP!$1:$1,rBP!$5:$5,MAX(rBP!$5:$5))))))</f>
        <v>432</v>
      </c>
      <c r="AJ134" s="69">
        <f ca="1">IF(AJ$5="",0,SUMPRODUCT(
INDIRECT(ADDRESS($P134,SUMIFS($1:$1,$5:$5,1))&amp;":"&amp;ADDRESS($P134,AJ$1)),
INDIRECT("rBP!"&amp;ADDRESS($S134,SUMIFS(rBP!$1:$1,rBP!$5:$5,MAX(rBP!$5:$5)-AJ$5+1))&amp;":"&amp;ADDRESS($S134,SUMIFS(rBP!$1:$1,rBP!$5:$5,MAX(rBP!$5:$5))))))</f>
        <v>1425.6</v>
      </c>
      <c r="AK134" s="69">
        <f ca="1">IF(AK$5="",0,SUMPRODUCT(
INDIRECT(ADDRESS($P134,SUMIFS($1:$1,$5:$5,1))&amp;":"&amp;ADDRESS($P134,AK$1)),
INDIRECT("rBP!"&amp;ADDRESS($S134,SUMIFS(rBP!$1:$1,rBP!$5:$5,MAX(rBP!$5:$5)-AK$5+1))&amp;":"&amp;ADDRESS($S134,SUMIFS(rBP!$1:$1,rBP!$5:$5,MAX(rBP!$5:$5))))))</f>
        <v>2761.2000000000003</v>
      </c>
      <c r="AL134" s="69">
        <f ca="1">IF(AL$5="",0,SUMPRODUCT(
INDIRECT(ADDRESS($P134,SUMIFS($1:$1,$5:$5,1))&amp;":"&amp;ADDRESS($P134,AL$1)),
INDIRECT("rBP!"&amp;ADDRESS($S134,SUMIFS(rBP!$1:$1,rBP!$5:$5,MAX(rBP!$5:$5)-AL$5+1))&amp;":"&amp;ADDRESS($S134,SUMIFS(rBP!$1:$1,rBP!$5:$5,MAX(rBP!$5:$5))))))</f>
        <v>4250.3999999999996</v>
      </c>
      <c r="AM134" s="69">
        <f ca="1">IF(AM$5="",0,SUMPRODUCT(
INDIRECT(ADDRESS($P134,SUMIFS($1:$1,$5:$5,1))&amp;":"&amp;ADDRESS($P134,AM$1)),
INDIRECT("rBP!"&amp;ADDRESS($S134,SUMIFS(rBP!$1:$1,rBP!$5:$5,MAX(rBP!$5:$5)-AM$5+1))&amp;":"&amp;ADDRESS($S134,SUMIFS(rBP!$1:$1,rBP!$5:$5,MAX(rBP!$5:$5))))))</f>
        <v>5773.0800000000008</v>
      </c>
      <c r="AN134" s="69">
        <f ca="1">IF(AN$5="",0,SUMPRODUCT(
INDIRECT(ADDRESS($P134,SUMIFS($1:$1,$5:$5,1))&amp;":"&amp;ADDRESS($P134,AN$1)),
INDIRECT("rBP!"&amp;ADDRESS($S134,SUMIFS(rBP!$1:$1,rBP!$5:$5,MAX(rBP!$5:$5)-AN$5+1))&amp;":"&amp;ADDRESS($S134,SUMIFS(rBP!$1:$1,rBP!$5:$5,MAX(rBP!$5:$5))))))</f>
        <v>7895.880000000001</v>
      </c>
      <c r="AO134" s="69">
        <f ca="1">IF(AO$5="",0,SUMPRODUCT(
INDIRECT(ADDRESS($P134,SUMIFS($1:$1,$5:$5,1))&amp;":"&amp;ADDRESS($P134,AO$1)),
INDIRECT("rBP!"&amp;ADDRESS($S134,SUMIFS(rBP!$1:$1,rBP!$5:$5,MAX(rBP!$5:$5)-AO$5+1))&amp;":"&amp;ADDRESS($S134,SUMIFS(rBP!$1:$1,rBP!$5:$5,MAX(rBP!$5:$5))))))</f>
        <v>12149.04</v>
      </c>
      <c r="AP134" s="69">
        <f ca="1">IF(AP$5="",0,SUMPRODUCT(
INDIRECT(ADDRESS($P134,SUMIFS($1:$1,$5:$5,1))&amp;":"&amp;ADDRESS($P134,AP$1)),
INDIRECT("rBP!"&amp;ADDRESS($S134,SUMIFS(rBP!$1:$1,rBP!$5:$5,MAX(rBP!$5:$5)-AP$5+1))&amp;":"&amp;ADDRESS($S134,SUMIFS(rBP!$1:$1,rBP!$5:$5,MAX(rBP!$5:$5))))))</f>
        <v>19461.72</v>
      </c>
      <c r="AQ134" s="69">
        <f ca="1">IF(AQ$5="",0,SUMPRODUCT(
INDIRECT(ADDRESS($P134,SUMIFS($1:$1,$5:$5,1))&amp;":"&amp;ADDRESS($P134,AQ$1)),
INDIRECT("rBP!"&amp;ADDRESS($S134,SUMIFS(rBP!$1:$1,rBP!$5:$5,MAX(rBP!$5:$5)-AQ$5+1))&amp;":"&amp;ADDRESS($S134,SUMIFS(rBP!$1:$1,rBP!$5:$5,MAX(rBP!$5:$5))))))</f>
        <v>30310.92</v>
      </c>
      <c r="AR134" s="69">
        <f ca="1">IF(AR$5="",0,SUMPRODUCT(
INDIRECT(ADDRESS($P134,SUMIFS($1:$1,$5:$5,1))&amp;":"&amp;ADDRESS($P134,AR$1)),
INDIRECT("rBP!"&amp;ADDRESS($S134,SUMIFS(rBP!$1:$1,rBP!$5:$5,MAX(rBP!$5:$5)-AR$5+1))&amp;":"&amp;ADDRESS($S134,SUMIFS(rBP!$1:$1,rBP!$5:$5,MAX(rBP!$5:$5))))))</f>
        <v>44555.82</v>
      </c>
      <c r="AS134" s="69">
        <f ca="1">IF(AS$5="",0,SUMPRODUCT(
INDIRECT(ADDRESS($P134,SUMIFS($1:$1,$5:$5,1))&amp;":"&amp;ADDRESS($P134,AS$1)),
INDIRECT("rBP!"&amp;ADDRESS($S134,SUMIFS(rBP!$1:$1,rBP!$5:$5,MAX(rBP!$5:$5)-AS$5+1))&amp;":"&amp;ADDRESS($S134,SUMIFS(rBP!$1:$1,rBP!$5:$5,MAX(rBP!$5:$5))))))</f>
        <v>61343.519999999997</v>
      </c>
      <c r="AT134" s="69">
        <f ca="1">IF(AT$5="",0,SUMPRODUCT(
INDIRECT(ADDRESS($P134,SUMIFS($1:$1,$5:$5,1))&amp;":"&amp;ADDRESS($P134,AT$1)),
INDIRECT("rBP!"&amp;ADDRESS($S134,SUMIFS(rBP!$1:$1,rBP!$5:$5,MAX(rBP!$5:$5)-AT$5+1))&amp;":"&amp;ADDRESS($S134,SUMIFS(rBP!$1:$1,rBP!$5:$5,MAX(rBP!$5:$5))))))</f>
        <v>79825.919999999998</v>
      </c>
      <c r="AU134" s="69">
        <f ca="1">IF(AU$5="",0,SUMPRODUCT(
INDIRECT(ADDRESS($P134,SUMIFS($1:$1,$5:$5,1))&amp;":"&amp;ADDRESS($P134,AU$1)),
INDIRECT("rBP!"&amp;ADDRESS($S134,SUMIFS(rBP!$1:$1,rBP!$5:$5,MAX(rBP!$5:$5)-AU$5+1))&amp;":"&amp;ADDRESS($S134,SUMIFS(rBP!$1:$1,rBP!$5:$5,MAX(rBP!$5:$5))))))</f>
        <v>99320.040000000008</v>
      </c>
      <c r="AV134" s="69">
        <f ca="1">IF(AV$5="",0,SUMPRODUCT(
INDIRECT(ADDRESS($P134,SUMIFS($1:$1,$5:$5,1))&amp;":"&amp;ADDRESS($P134,AV$1)),
INDIRECT("rBP!"&amp;ADDRESS($S134,SUMIFS(rBP!$1:$1,rBP!$5:$5,MAX(rBP!$5:$5)-AV$5+1))&amp;":"&amp;ADDRESS($S134,SUMIFS(rBP!$1:$1,rBP!$5:$5,MAX(rBP!$5:$5))))))</f>
        <v>119366.88</v>
      </c>
      <c r="AW134" s="69">
        <f ca="1">IF(AW$5="",0,SUMPRODUCT(
INDIRECT(ADDRESS($P134,SUMIFS($1:$1,$5:$5,1))&amp;":"&amp;ADDRESS($P134,AW$1)),
INDIRECT("rBP!"&amp;ADDRESS($S134,SUMIFS(rBP!$1:$1,rBP!$5:$5,MAX(rBP!$5:$5)-AW$5+1))&amp;":"&amp;ADDRESS($S134,SUMIFS(rBP!$1:$1,rBP!$5:$5,MAX(rBP!$5:$5))))))</f>
        <v>139692.78</v>
      </c>
      <c r="AX134" s="69">
        <f ca="1">IF(AX$5="",0,SUMPRODUCT(
INDIRECT(ADDRESS($P134,SUMIFS($1:$1,$5:$5,1))&amp;":"&amp;ADDRESS($P134,AX$1)),
INDIRECT("rBP!"&amp;ADDRESS($S134,SUMIFS(rBP!$1:$1,rBP!$5:$5,MAX(rBP!$5:$5)-AX$5+1))&amp;":"&amp;ADDRESS($S134,SUMIFS(rBP!$1:$1,rBP!$5:$5,MAX(rBP!$5:$5))))))</f>
        <v>160138.19999999998</v>
      </c>
      <c r="AY134" s="69">
        <f ca="1">IF(AY$5="",0,SUMPRODUCT(
INDIRECT(ADDRESS($P134,SUMIFS($1:$1,$5:$5,1))&amp;":"&amp;ADDRESS($P134,AY$1)),
INDIRECT("rBP!"&amp;ADDRESS($S134,SUMIFS(rBP!$1:$1,rBP!$5:$5,MAX(rBP!$5:$5)-AY$5+1))&amp;":"&amp;ADDRESS($S134,SUMIFS(rBP!$1:$1,rBP!$5:$5,MAX(rBP!$5:$5))))))</f>
        <v>180633</v>
      </c>
      <c r="AZ134" s="69">
        <f ca="1">IF(AZ$5="",0,SUMPRODUCT(
INDIRECT(ADDRESS($P134,SUMIFS($1:$1,$5:$5,1))&amp;":"&amp;ADDRESS($P134,AZ$1)),
INDIRECT("rBP!"&amp;ADDRESS($S134,SUMIFS(rBP!$1:$1,rBP!$5:$5,MAX(rBP!$5:$5)-AZ$5+1))&amp;":"&amp;ADDRESS($S134,SUMIFS(rBP!$1:$1,rBP!$5:$5,MAX(rBP!$5:$5))))))</f>
        <v>201146.1</v>
      </c>
      <c r="BA134" s="69">
        <f ca="1">IF(BA$5="",0,SUMPRODUCT(
INDIRECT(ADDRESS($P134,SUMIFS($1:$1,$5:$5,1))&amp;":"&amp;ADDRESS($P134,BA$1)),
INDIRECT("rBP!"&amp;ADDRESS($S134,SUMIFS(rBP!$1:$1,rBP!$5:$5,MAX(rBP!$5:$5)-BA$5+1))&amp;":"&amp;ADDRESS($S134,SUMIFS(rBP!$1:$1,rBP!$5:$5,MAX(rBP!$5:$5))))))</f>
        <v>221664.3</v>
      </c>
      <c r="BB134" s="69">
        <f ca="1">IF(BB$5="",0,SUMPRODUCT(
INDIRECT(ADDRESS($P134,SUMIFS($1:$1,$5:$5,1))&amp;":"&amp;ADDRESS($P134,BB$1)),
INDIRECT("rBP!"&amp;ADDRESS($S134,SUMIFS(rBP!$1:$1,rBP!$5:$5,MAX(rBP!$5:$5)-BB$5+1))&amp;":"&amp;ADDRESS($S134,SUMIFS(rBP!$1:$1,rBP!$5:$5,MAX(rBP!$5:$5))))))</f>
        <v>242184</v>
      </c>
      <c r="BC134" s="69">
        <f ca="1">IF(BC$5="",0,SUMPRODUCT(
INDIRECT(ADDRESS($P134,SUMIFS($1:$1,$5:$5,1))&amp;":"&amp;ADDRESS($P134,BC$1)),
INDIRECT("rBP!"&amp;ADDRESS($S134,SUMIFS(rBP!$1:$1,rBP!$5:$5,MAX(rBP!$5:$5)-BC$5+1))&amp;":"&amp;ADDRESS($S134,SUMIFS(rBP!$1:$1,rBP!$5:$5,MAX(rBP!$5:$5))))))</f>
        <v>262704</v>
      </c>
      <c r="BD134" s="69">
        <f ca="1">IF(BD$5="",0,SUMPRODUCT(
INDIRECT(ADDRESS($P134,SUMIFS($1:$1,$5:$5,1))&amp;":"&amp;ADDRESS($P134,BD$1)),
INDIRECT("rBP!"&amp;ADDRESS($S134,SUMIFS(rBP!$1:$1,rBP!$5:$5,MAX(rBP!$5:$5)-BD$5+1))&amp;":"&amp;ADDRESS($S134,SUMIFS(rBP!$1:$1,rBP!$5:$5,MAX(rBP!$5:$5))))))</f>
        <v>283224</v>
      </c>
      <c r="BE134" s="69">
        <f ca="1">IF(BE$5="",0,SUMPRODUCT(
INDIRECT(ADDRESS($P134,SUMIFS($1:$1,$5:$5,1))&amp;":"&amp;ADDRESS($P134,BE$1)),
INDIRECT("rBP!"&amp;ADDRESS($S134,SUMIFS(rBP!$1:$1,rBP!$5:$5,MAX(rBP!$5:$5)-BE$5+1))&amp;":"&amp;ADDRESS($S134,SUMIFS(rBP!$1:$1,rBP!$5:$5,MAX(rBP!$5:$5))))))</f>
        <v>303624</v>
      </c>
      <c r="BF134" s="69">
        <f ca="1">IF(BF$5="",0,SUMPRODUCT(
INDIRECT(ADDRESS($P134,SUMIFS($1:$1,$5:$5,1))&amp;":"&amp;ADDRESS($P134,BF$1)),
INDIRECT("rBP!"&amp;ADDRESS($S134,SUMIFS(rBP!$1:$1,rBP!$5:$5,MAX(rBP!$5:$5)-BF$5+1))&amp;":"&amp;ADDRESS($S134,SUMIFS(rBP!$1:$1,rBP!$5:$5,MAX(rBP!$5:$5))))))</f>
        <v>323064</v>
      </c>
      <c r="BG134" s="69">
        <f ca="1">IF(BG$5="",0,SUMPRODUCT(
INDIRECT(ADDRESS($P134,SUMIFS($1:$1,$5:$5,1))&amp;":"&amp;ADDRESS($P134,BG$1)),
INDIRECT("rBP!"&amp;ADDRESS($S134,SUMIFS(rBP!$1:$1,rBP!$5:$5,MAX(rBP!$5:$5)-BG$5+1))&amp;":"&amp;ADDRESS($S134,SUMIFS(rBP!$1:$1,rBP!$5:$5,MAX(rBP!$5:$5))))))</f>
        <v>340020</v>
      </c>
      <c r="BH134" s="69">
        <f ca="1">IF(BH$5="",0,SUMPRODUCT(
INDIRECT(ADDRESS($P134,SUMIFS($1:$1,$5:$5,1))&amp;":"&amp;ADDRESS($P134,BH$1)),
INDIRECT("rBP!"&amp;ADDRESS($S134,SUMIFS(rBP!$1:$1,rBP!$5:$5,MAX(rBP!$5:$5)-BH$5+1))&amp;":"&amp;ADDRESS($S134,SUMIFS(rBP!$1:$1,rBP!$5:$5,MAX(rBP!$5:$5))))))</f>
        <v>353637</v>
      </c>
      <c r="BI134" s="69">
        <f ca="1">IF(BI$5="",0,SUMPRODUCT(
INDIRECT(ADDRESS($P134,SUMIFS($1:$1,$5:$5,1))&amp;":"&amp;ADDRESS($P134,BI$1)),
INDIRECT("rBP!"&amp;ADDRESS($S134,SUMIFS(rBP!$1:$1,rBP!$5:$5,MAX(rBP!$5:$5)-BI$5+1))&amp;":"&amp;ADDRESS($S134,SUMIFS(rBP!$1:$1,rBP!$5:$5,MAX(rBP!$5:$5))))))</f>
        <v>363531</v>
      </c>
      <c r="BJ134" s="69">
        <f ca="1">IF(BJ$5="",0,SUMPRODUCT(
INDIRECT(ADDRESS($P134,SUMIFS($1:$1,$5:$5,1))&amp;":"&amp;ADDRESS($P134,BJ$1)),
INDIRECT("rBP!"&amp;ADDRESS($S134,SUMIFS(rBP!$1:$1,rBP!$5:$5,MAX(rBP!$5:$5)-BJ$5+1))&amp;":"&amp;ADDRESS($S134,SUMIFS(rBP!$1:$1,rBP!$5:$5,MAX(rBP!$5:$5))))))</f>
        <v>369918.3</v>
      </c>
      <c r="BK134" s="69">
        <f ca="1">IF(BK$5="",0,SUMPRODUCT(
INDIRECT(ADDRESS($P134,SUMIFS($1:$1,$5:$5,1))&amp;":"&amp;ADDRESS($P134,BK$1)),
INDIRECT("rBP!"&amp;ADDRESS($S134,SUMIFS(rBP!$1:$1,rBP!$5:$5,MAX(rBP!$5:$5)-BK$5+1))&amp;":"&amp;ADDRESS($S134,SUMIFS(rBP!$1:$1,rBP!$5:$5,MAX(rBP!$5:$5))))))</f>
        <v>373698.6</v>
      </c>
      <c r="BL134" s="69">
        <f ca="1">IF(BL$5="",0,SUMPRODUCT(
INDIRECT(ADDRESS($P134,SUMIFS($1:$1,$5:$5,1))&amp;":"&amp;ADDRESS($P134,BL$1)),
INDIRECT("rBP!"&amp;ADDRESS($S134,SUMIFS(rBP!$1:$1,rBP!$5:$5,MAX(rBP!$5:$5)-BL$5+1))&amp;":"&amp;ADDRESS($S134,SUMIFS(rBP!$1:$1,rBP!$5:$5,MAX(rBP!$5:$5))))))</f>
        <v>375756</v>
      </c>
      <c r="BM134" s="69">
        <f ca="1">IF(BM$5="",0,SUMPRODUCT(
INDIRECT(ADDRESS($P134,SUMIFS($1:$1,$5:$5,1))&amp;":"&amp;ADDRESS($P134,BM$1)),
INDIRECT("rBP!"&amp;ADDRESS($S134,SUMIFS(rBP!$1:$1,rBP!$5:$5,MAX(rBP!$5:$5)-BM$5+1))&amp;":"&amp;ADDRESS($S134,SUMIFS(rBP!$1:$1,rBP!$5:$5,MAX(rBP!$5:$5))))))</f>
        <v>376789.2</v>
      </c>
      <c r="BN134" s="69">
        <f ca="1">IF(BN$5="",0,SUMPRODUCT(
INDIRECT(ADDRESS($P134,SUMIFS($1:$1,$5:$5,1))&amp;":"&amp;ADDRESS($P134,BN$1)),
INDIRECT("rBP!"&amp;ADDRESS($S134,SUMIFS(rBP!$1:$1,rBP!$5:$5,MAX(rBP!$5:$5)-BN$5+1))&amp;":"&amp;ADDRESS($S134,SUMIFS(rBP!$1:$1,rBP!$5:$5,MAX(rBP!$5:$5))))))</f>
        <v>377264.39999999997</v>
      </c>
      <c r="BO134" s="69">
        <f ca="1">IF(BO$5="",0,SUMPRODUCT(
INDIRECT(ADDRESS($P134,SUMIFS($1:$1,$5:$5,1))&amp;":"&amp;ADDRESS($P134,BO$1)),
INDIRECT("rBP!"&amp;ADDRESS($S134,SUMIFS(rBP!$1:$1,rBP!$5:$5,MAX(rBP!$5:$5)-BO$5+1))&amp;":"&amp;ADDRESS($S134,SUMIFS(rBP!$1:$1,rBP!$5:$5,MAX(rBP!$5:$5))))))</f>
        <v>377459.10000000003</v>
      </c>
      <c r="BP134" s="69">
        <f ca="1">IF(BP$5="",0,SUMPRODUCT(
INDIRECT(ADDRESS($P134,SUMIFS($1:$1,$5:$5,1))&amp;":"&amp;ADDRESS($P134,BP$1)),
INDIRECT("rBP!"&amp;ADDRESS($S134,SUMIFS(rBP!$1:$1,rBP!$5:$5,MAX(rBP!$5:$5)-BP$5+1))&amp;":"&amp;ADDRESS($S134,SUMIFS(rBP!$1:$1,rBP!$5:$5,MAX(rBP!$5:$5))))))</f>
        <v>377533.8</v>
      </c>
      <c r="BQ134" s="69">
        <f ca="1">IF(BQ$5="",0,SUMPRODUCT(
INDIRECT(ADDRESS($P134,SUMIFS($1:$1,$5:$5,1))&amp;":"&amp;ADDRESS($P134,BQ$1)),
INDIRECT("rBP!"&amp;ADDRESS($S134,SUMIFS(rBP!$1:$1,rBP!$5:$5,MAX(rBP!$5:$5)-BQ$5+1))&amp;":"&amp;ADDRESS($S134,SUMIFS(rBP!$1:$1,rBP!$5:$5,MAX(rBP!$5:$5))))))</f>
        <v>377559.00000000006</v>
      </c>
      <c r="BR134" s="69">
        <f ca="1">IF(BR$5="",0,SUMPRODUCT(
INDIRECT(ADDRESS($P134,SUMIFS($1:$1,$5:$5,1))&amp;":"&amp;ADDRESS($P134,BR$1)),
INDIRECT("rBP!"&amp;ADDRESS($S134,SUMIFS(rBP!$1:$1,rBP!$5:$5,MAX(rBP!$5:$5)-BR$5+1))&amp;":"&amp;ADDRESS($S134,SUMIFS(rBP!$1:$1,rBP!$5:$5,MAX(rBP!$5:$5))))))</f>
        <v>377565.90000000008</v>
      </c>
      <c r="BS134" s="69">
        <f ca="1">IF(BS$5="",0,SUMPRODUCT(
INDIRECT(ADDRESS($P134,SUMIFS($1:$1,$5:$5,1))&amp;":"&amp;ADDRESS($P134,BS$1)),
INDIRECT("rBP!"&amp;ADDRESS($S134,SUMIFS(rBP!$1:$1,rBP!$5:$5,MAX(rBP!$5:$5)-BS$5+1))&amp;":"&amp;ADDRESS($S134,SUMIFS(rBP!$1:$1,rBP!$5:$5,MAX(rBP!$5:$5))))))</f>
        <v>377567.7</v>
      </c>
      <c r="BT134" s="69">
        <f ca="1">IF(BT$5="",0,SUMPRODUCT(
INDIRECT(ADDRESS($P134,SUMIFS($1:$1,$5:$5,1))&amp;":"&amp;ADDRESS($P134,BT$1)),
INDIRECT("rBP!"&amp;ADDRESS($S134,SUMIFS(rBP!$1:$1,rBP!$5:$5,MAX(rBP!$5:$5)-BT$5+1))&amp;":"&amp;ADDRESS($S134,SUMIFS(rBP!$1:$1,rBP!$5:$5,MAX(rBP!$5:$5))))))</f>
        <v>377568.00000000006</v>
      </c>
      <c r="BU134" s="69">
        <f ca="1">IF(BU$5="",0,SUMPRODUCT(
INDIRECT(ADDRESS($P134,SUMIFS($1:$1,$5:$5,1))&amp;":"&amp;ADDRESS($P134,BU$1)),
INDIRECT("rBP!"&amp;ADDRESS($S134,SUMIFS(rBP!$1:$1,rBP!$5:$5,MAX(rBP!$5:$5)-BU$5+1))&amp;":"&amp;ADDRESS($S134,SUMIFS(rBP!$1:$1,rBP!$5:$5,MAX(rBP!$5:$5))))))</f>
        <v>377568.00000000006</v>
      </c>
      <c r="BV134" s="69">
        <f ca="1">IF(BV$5="",0,SUMPRODUCT(
INDIRECT(ADDRESS($P134,SUMIFS($1:$1,$5:$5,1))&amp;":"&amp;ADDRESS($P134,BV$1)),
INDIRECT("rBP!"&amp;ADDRESS($S134,SUMIFS(rBP!$1:$1,rBP!$5:$5,MAX(rBP!$5:$5)-BV$5+1))&amp;":"&amp;ADDRESS($S134,SUMIFS(rBP!$1:$1,rBP!$5:$5,MAX(rBP!$5:$5))))))</f>
        <v>0</v>
      </c>
      <c r="BW134" s="69">
        <f ca="1">IF(BW$5="",0,SUMPRODUCT(
INDIRECT(ADDRESS($P134,SUMIFS($1:$1,$5:$5,1))&amp;":"&amp;ADDRESS($P134,BW$1)),
INDIRECT("rBP!"&amp;ADDRESS($S134,SUMIFS(rBP!$1:$1,rBP!$5:$5,MAX(rBP!$5:$5)-BW$5+1))&amp;":"&amp;ADDRESS($S134,SUMIFS(rBP!$1:$1,rBP!$5:$5,MAX(rBP!$5:$5))))))</f>
        <v>0</v>
      </c>
      <c r="BX134" s="69">
        <f ca="1">IF(BX$5="",0,SUMPRODUCT(
INDIRECT(ADDRESS($P134,SUMIFS($1:$1,$5:$5,1))&amp;":"&amp;ADDRESS($P134,BX$1)),
INDIRECT("rBP!"&amp;ADDRESS($S134,SUMIFS(rBP!$1:$1,rBP!$5:$5,MAX(rBP!$5:$5)-BX$5+1))&amp;":"&amp;ADDRESS($S134,SUMIFS(rBP!$1:$1,rBP!$5:$5,MAX(rBP!$5:$5))))))</f>
        <v>0</v>
      </c>
      <c r="BY134" s="69">
        <f ca="1">IF(BY$5="",0,SUMPRODUCT(
INDIRECT(ADDRESS($P134,SUMIFS($1:$1,$5:$5,1))&amp;":"&amp;ADDRESS($P134,BY$1)),
INDIRECT("rBP!"&amp;ADDRESS($S134,SUMIFS(rBP!$1:$1,rBP!$5:$5,MAX(rBP!$5:$5)-BY$5+1))&amp;":"&amp;ADDRESS($S134,SUMIFS(rBP!$1:$1,rBP!$5:$5,MAX(rBP!$5:$5))))))</f>
        <v>0</v>
      </c>
      <c r="BZ134" s="69">
        <f ca="1">IF(BZ$5="",0,SUMPRODUCT(
INDIRECT(ADDRESS($P134,SUMIFS($1:$1,$5:$5,1))&amp;":"&amp;ADDRESS($P134,BZ$1)),
INDIRECT("rBP!"&amp;ADDRESS($S134,SUMIFS(rBP!$1:$1,rBP!$5:$5,MAX(rBP!$5:$5)-BZ$5+1))&amp;":"&amp;ADDRESS($S134,SUMIFS(rBP!$1:$1,rBP!$5:$5,MAX(rBP!$5:$5))))))</f>
        <v>0</v>
      </c>
      <c r="CA134" s="69">
        <f ca="1">IF(CA$5="",0,SUMPRODUCT(
INDIRECT(ADDRESS($P134,SUMIFS($1:$1,$5:$5,1))&amp;":"&amp;ADDRESS($P134,CA$1)),
INDIRECT("rBP!"&amp;ADDRESS($S134,SUMIFS(rBP!$1:$1,rBP!$5:$5,MAX(rBP!$5:$5)-CA$5+1))&amp;":"&amp;ADDRESS($S134,SUMIFS(rBP!$1:$1,rBP!$5:$5,MAX(rBP!$5:$5))))))</f>
        <v>0</v>
      </c>
      <c r="CB134" s="69">
        <f ca="1">IF(CB$5="",0,SUMPRODUCT(
INDIRECT(ADDRESS($P134,SUMIFS($1:$1,$5:$5,1))&amp;":"&amp;ADDRESS($P134,CB$1)),
INDIRECT("rBP!"&amp;ADDRESS($S134,SUMIFS(rBP!$1:$1,rBP!$5:$5,MAX(rBP!$5:$5)-CB$5+1))&amp;":"&amp;ADDRESS($S134,SUMIFS(rBP!$1:$1,rBP!$5:$5,MAX(rBP!$5:$5))))))</f>
        <v>0</v>
      </c>
      <c r="CC134" s="69">
        <f ca="1">IF(CC$5="",0,SUMPRODUCT(
INDIRECT(ADDRESS($P134,SUMIFS($1:$1,$5:$5,1))&amp;":"&amp;ADDRESS($P134,CC$1)),
INDIRECT("rBP!"&amp;ADDRESS($S134,SUMIFS(rBP!$1:$1,rBP!$5:$5,MAX(rBP!$5:$5)-CC$5+1))&amp;":"&amp;ADDRESS($S134,SUMIFS(rBP!$1:$1,rBP!$5:$5,MAX(rBP!$5:$5))))))</f>
        <v>0</v>
      </c>
      <c r="CD134" s="69">
        <f ca="1">IF(CD$5="",0,SUMPRODUCT(
INDIRECT(ADDRESS($P134,SUMIFS($1:$1,$5:$5,1))&amp;":"&amp;ADDRESS($P134,CD$1)),
INDIRECT("rBP!"&amp;ADDRESS($S134,SUMIFS(rBP!$1:$1,rBP!$5:$5,MAX(rBP!$5:$5)-CD$5+1))&amp;":"&amp;ADDRESS($S134,SUMIFS(rBP!$1:$1,rBP!$5:$5,MAX(rBP!$5:$5))))))</f>
        <v>0</v>
      </c>
      <c r="CE134" s="69">
        <f ca="1">IF(CE$5="",0,SUMPRODUCT(
INDIRECT(ADDRESS($P134,SUMIFS($1:$1,$5:$5,1))&amp;":"&amp;ADDRESS($P134,CE$1)),
INDIRECT("rBP!"&amp;ADDRESS($S134,SUMIFS(rBP!$1:$1,rBP!$5:$5,MAX(rBP!$5:$5)-CE$5+1))&amp;":"&amp;ADDRESS($S134,SUMIFS(rBP!$1:$1,rBP!$5:$5,MAX(rBP!$5:$5))))))</f>
        <v>0</v>
      </c>
      <c r="CF134" s="69">
        <f ca="1">IF(CF$5="",0,SUMPRODUCT(
INDIRECT(ADDRESS($P134,SUMIFS($1:$1,$5:$5,1))&amp;":"&amp;ADDRESS($P134,CF$1)),
INDIRECT("rBP!"&amp;ADDRESS($S134,SUMIFS(rBP!$1:$1,rBP!$5:$5,MAX(rBP!$5:$5)-CF$5+1))&amp;":"&amp;ADDRESS($S134,SUMIFS(rBP!$1:$1,rBP!$5:$5,MAX(rBP!$5:$5))))))</f>
        <v>0</v>
      </c>
      <c r="CG134" s="69">
        <f ca="1">IF(CG$5="",0,SUMPRODUCT(
INDIRECT(ADDRESS($P134,SUMIFS($1:$1,$5:$5,1))&amp;":"&amp;ADDRESS($P134,CG$1)),
INDIRECT("rBP!"&amp;ADDRESS($S134,SUMIFS(rBP!$1:$1,rBP!$5:$5,MAX(rBP!$5:$5)-CG$5+1))&amp;":"&amp;ADDRESS($S134,SUMIFS(rBP!$1:$1,rBP!$5:$5,MAX(rBP!$5:$5))))))</f>
        <v>0</v>
      </c>
      <c r="CH134" s="69">
        <f ca="1">IF(CH$5="",0,SUMPRODUCT(
INDIRECT(ADDRESS($P134,SUMIFS($1:$1,$5:$5,1))&amp;":"&amp;ADDRESS($P134,CH$1)),
INDIRECT("rBP!"&amp;ADDRESS($S134,SUMIFS(rBP!$1:$1,rBP!$5:$5,MAX(rBP!$5:$5)-CH$5+1))&amp;":"&amp;ADDRESS($S134,SUMIFS(rBP!$1:$1,rBP!$5:$5,MAX(rBP!$5:$5))))))</f>
        <v>0</v>
      </c>
      <c r="CI134" s="69">
        <f ca="1">IF(CI$5="",0,SUMPRODUCT(
INDIRECT(ADDRESS($P134,SUMIFS($1:$1,$5:$5,1))&amp;":"&amp;ADDRESS($P134,CI$1)),
INDIRECT("rBP!"&amp;ADDRESS($S134,SUMIFS(rBP!$1:$1,rBP!$5:$5,MAX(rBP!$5:$5)-CI$5+1))&amp;":"&amp;ADDRESS($S134,SUMIFS(rBP!$1:$1,rBP!$5:$5,MAX(rBP!$5:$5))))))</f>
        <v>0</v>
      </c>
      <c r="CJ134" s="69">
        <f ca="1">IF(CJ$5="",0,SUMPRODUCT(
INDIRECT(ADDRESS($P134,SUMIFS($1:$1,$5:$5,1))&amp;":"&amp;ADDRESS($P134,CJ$1)),
INDIRECT("rBP!"&amp;ADDRESS($S134,SUMIFS(rBP!$1:$1,rBP!$5:$5,MAX(rBP!$5:$5)-CJ$5+1))&amp;":"&amp;ADDRESS($S134,SUMIFS(rBP!$1:$1,rBP!$5:$5,MAX(rBP!$5:$5))))))</f>
        <v>0</v>
      </c>
      <c r="CK134" s="69">
        <f ca="1">IF(CK$5="",0,SUMPRODUCT(
INDIRECT(ADDRESS($P134,SUMIFS($1:$1,$5:$5,1))&amp;":"&amp;ADDRESS($P134,CK$1)),
INDIRECT("rBP!"&amp;ADDRESS($S134,SUMIFS(rBP!$1:$1,rBP!$5:$5,MAX(rBP!$5:$5)-CK$5+1))&amp;":"&amp;ADDRESS($S134,SUMIFS(rBP!$1:$1,rBP!$5:$5,MAX(rBP!$5:$5))))))</f>
        <v>0</v>
      </c>
      <c r="CL134" s="69">
        <f ca="1">IF(CL$5="",0,SUMPRODUCT(
INDIRECT(ADDRESS($P134,SUMIFS($1:$1,$5:$5,1))&amp;":"&amp;ADDRESS($P134,CL$1)),
INDIRECT("rBP!"&amp;ADDRESS($S134,SUMIFS(rBP!$1:$1,rBP!$5:$5,MAX(rBP!$5:$5)-CL$5+1))&amp;":"&amp;ADDRESS($S134,SUMIFS(rBP!$1:$1,rBP!$5:$5,MAX(rBP!$5:$5))))))</f>
        <v>0</v>
      </c>
      <c r="CM134" s="69">
        <f ca="1">IF(CM$5="",0,SUMPRODUCT(
INDIRECT(ADDRESS($P134,SUMIFS($1:$1,$5:$5,1))&amp;":"&amp;ADDRESS($P134,CM$1)),
INDIRECT("rBP!"&amp;ADDRESS($S134,SUMIFS(rBP!$1:$1,rBP!$5:$5,MAX(rBP!$5:$5)-CM$5+1))&amp;":"&amp;ADDRESS($S134,SUMIFS(rBP!$1:$1,rBP!$5:$5,MAX(rBP!$5:$5))))))</f>
        <v>0</v>
      </c>
      <c r="CN134" s="69">
        <f ca="1">IF(CN$5="",0,SUMPRODUCT(
INDIRECT(ADDRESS($P134,SUMIFS($1:$1,$5:$5,1))&amp;":"&amp;ADDRESS($P134,CN$1)),
INDIRECT("rBP!"&amp;ADDRESS($S134,SUMIFS(rBP!$1:$1,rBP!$5:$5,MAX(rBP!$5:$5)-CN$5+1))&amp;":"&amp;ADDRESS($S134,SUMIFS(rBP!$1:$1,rBP!$5:$5,MAX(rBP!$5:$5))))))</f>
        <v>0</v>
      </c>
      <c r="CO134" s="69">
        <f ca="1">IF(CO$5="",0,SUMPRODUCT(
INDIRECT(ADDRESS($P134,SUMIFS($1:$1,$5:$5,1))&amp;":"&amp;ADDRESS($P134,CO$1)),
INDIRECT("rBP!"&amp;ADDRESS($S134,SUMIFS(rBP!$1:$1,rBP!$5:$5,MAX(rBP!$5:$5)-CO$5+1))&amp;":"&amp;ADDRESS($S134,SUMIFS(rBP!$1:$1,rBP!$5:$5,MAX(rBP!$5:$5))))))</f>
        <v>0</v>
      </c>
      <c r="CP134" s="69">
        <f ca="1">IF(CP$5="",0,SUMPRODUCT(
INDIRECT(ADDRESS($P134,SUMIFS($1:$1,$5:$5,1))&amp;":"&amp;ADDRESS($P134,CP$1)),
INDIRECT("rBP!"&amp;ADDRESS($S134,SUMIFS(rBP!$1:$1,rBP!$5:$5,MAX(rBP!$5:$5)-CP$5+1))&amp;":"&amp;ADDRESS($S134,SUMIFS(rBP!$1:$1,rBP!$5:$5,MAX(rBP!$5:$5))))))</f>
        <v>0</v>
      </c>
      <c r="CQ134" s="69">
        <f ca="1">IF(CQ$5="",0,SUMPRODUCT(
INDIRECT(ADDRESS($P134,SUMIFS($1:$1,$5:$5,1))&amp;":"&amp;ADDRESS($P134,CQ$1)),
INDIRECT("rBP!"&amp;ADDRESS($S134,SUMIFS(rBP!$1:$1,rBP!$5:$5,MAX(rBP!$5:$5)-CQ$5+1))&amp;":"&amp;ADDRESS($S134,SUMIFS(rBP!$1:$1,rBP!$5:$5,MAX(rBP!$5:$5))))))</f>
        <v>0</v>
      </c>
      <c r="CR134" s="69">
        <f ca="1">IF(CR$5="",0,SUMPRODUCT(
INDIRECT(ADDRESS($P134,SUMIFS($1:$1,$5:$5,1))&amp;":"&amp;ADDRESS($P134,CR$1)),
INDIRECT("rBP!"&amp;ADDRESS($S134,SUMIFS(rBP!$1:$1,rBP!$5:$5,MAX(rBP!$5:$5)-CR$5+1))&amp;":"&amp;ADDRESS($S134,SUMIFS(rBP!$1:$1,rBP!$5:$5,MAX(rBP!$5:$5))))))</f>
        <v>0</v>
      </c>
      <c r="CS134" s="69">
        <f ca="1">IF(CS$5="",0,SUMPRODUCT(
INDIRECT(ADDRESS($P134,SUMIFS($1:$1,$5:$5,1))&amp;":"&amp;ADDRESS($P134,CS$1)),
INDIRECT("rBP!"&amp;ADDRESS($S134,SUMIFS(rBP!$1:$1,rBP!$5:$5,MAX(rBP!$5:$5)-CS$5+1))&amp;":"&amp;ADDRESS($S134,SUMIFS(rBP!$1:$1,rBP!$5:$5,MAX(rBP!$5:$5))))))</f>
        <v>0</v>
      </c>
      <c r="CT134" s="69">
        <f ca="1">IF(CT$5="",0,SUMPRODUCT(
INDIRECT(ADDRESS($P134,SUMIFS($1:$1,$5:$5,1))&amp;":"&amp;ADDRESS($P134,CT$1)),
INDIRECT("rBP!"&amp;ADDRESS($S134,SUMIFS(rBP!$1:$1,rBP!$5:$5,MAX(rBP!$5:$5)-CT$5+1))&amp;":"&amp;ADDRESS($S134,SUMIFS(rBP!$1:$1,rBP!$5:$5,MAX(rBP!$5:$5))))))</f>
        <v>0</v>
      </c>
    </row>
    <row r="135" spans="1:98" s="27" customFormat="1" ht="12" x14ac:dyDescent="0.25">
      <c r="A135" s="26">
        <f>ROW()</f>
        <v>135</v>
      </c>
      <c r="E135" s="24"/>
      <c r="F135" s="66" t="str">
        <f>F132</f>
        <v>Себестоимость продаж</v>
      </c>
      <c r="G135" s="27" t="str">
        <f>BP!$F$23</f>
        <v>Материал</v>
      </c>
      <c r="M135" s="2" t="str">
        <f>Lists!$R$8</f>
        <v>руб.</v>
      </c>
      <c r="P135" s="71">
        <f t="shared" si="17"/>
        <v>7</v>
      </c>
      <c r="R135" s="24"/>
      <c r="S135" s="71">
        <f>BP!$A192</f>
        <v>192</v>
      </c>
      <c r="T135" s="67"/>
      <c r="U135" s="67"/>
      <c r="V135" s="75"/>
      <c r="W135" s="29">
        <f ca="1">SUM(INDIRECT(ADDRESS(ROW(),SUMIFS($1:$1,$5:$5,1))):INDIRECT(ADDRESS(ROW(),SUMIFS($1:$1,$5:$5,MAX($5:$5)))))</f>
        <v>9777168.8000000007</v>
      </c>
      <c r="X135" s="67"/>
      <c r="Y135" s="67"/>
      <c r="Z135" s="69">
        <f ca="1">IF(Z$5="",0,SUMPRODUCT(
INDIRECT(ADDRESS($P135,SUMIFS($1:$1,$5:$5,1))&amp;":"&amp;ADDRESS($P135,Z$1)),
INDIRECT("rBP!"&amp;ADDRESS($S135,SUMIFS(rBP!$1:$1,rBP!$5:$5,MAX(rBP!$5:$5)-Z$5+1))&amp;":"&amp;ADDRESS($S135,SUMIFS(rBP!$1:$1,rBP!$5:$5,MAX(rBP!$5:$5))))))</f>
        <v>0</v>
      </c>
      <c r="AA135" s="69">
        <f ca="1">IF(AA$5="",0,SUMPRODUCT(
INDIRECT(ADDRESS($P135,SUMIFS($1:$1,$5:$5,1))&amp;":"&amp;ADDRESS($P135,AA$1)),
INDIRECT("rBP!"&amp;ADDRESS($S135,SUMIFS(rBP!$1:$1,rBP!$5:$5,MAX(rBP!$5:$5)-AA$5+1))&amp;":"&amp;ADDRESS($S135,SUMIFS(rBP!$1:$1,rBP!$5:$5,MAX(rBP!$5:$5))))))</f>
        <v>0</v>
      </c>
      <c r="AB135" s="69">
        <f ca="1">IF(AB$5="",0,SUMPRODUCT(
INDIRECT(ADDRESS($P135,SUMIFS($1:$1,$5:$5,1))&amp;":"&amp;ADDRESS($P135,AB$1)),
INDIRECT("rBP!"&amp;ADDRESS($S135,SUMIFS(rBP!$1:$1,rBP!$5:$5,MAX(rBP!$5:$5)-AB$5+1))&amp;":"&amp;ADDRESS($S135,SUMIFS(rBP!$1:$1,rBP!$5:$5,MAX(rBP!$5:$5))))))</f>
        <v>0</v>
      </c>
      <c r="AC135" s="69">
        <f ca="1">IF(AC$5="",0,SUMPRODUCT(
INDIRECT(ADDRESS($P135,SUMIFS($1:$1,$5:$5,1))&amp;":"&amp;ADDRESS($P135,AC$1)),
INDIRECT("rBP!"&amp;ADDRESS($S135,SUMIFS(rBP!$1:$1,rBP!$5:$5,MAX(rBP!$5:$5)-AC$5+1))&amp;":"&amp;ADDRESS($S135,SUMIFS(rBP!$1:$1,rBP!$5:$5,MAX(rBP!$5:$5))))))</f>
        <v>0</v>
      </c>
      <c r="AD135" s="69">
        <f ca="1">IF(AD$5="",0,SUMPRODUCT(
INDIRECT(ADDRESS($P135,SUMIFS($1:$1,$5:$5,1))&amp;":"&amp;ADDRESS($P135,AD$1)),
INDIRECT("rBP!"&amp;ADDRESS($S135,SUMIFS(rBP!$1:$1,rBP!$5:$5,MAX(rBP!$5:$5)-AD$5+1))&amp;":"&amp;ADDRESS($S135,SUMIFS(rBP!$1:$1,rBP!$5:$5,MAX(rBP!$5:$5))))))</f>
        <v>0</v>
      </c>
      <c r="AE135" s="69">
        <f ca="1">IF(AE$5="",0,SUMPRODUCT(
INDIRECT(ADDRESS($P135,SUMIFS($1:$1,$5:$5,1))&amp;":"&amp;ADDRESS($P135,AE$1)),
INDIRECT("rBP!"&amp;ADDRESS($S135,SUMIFS(rBP!$1:$1,rBP!$5:$5,MAX(rBP!$5:$5)-AE$5+1))&amp;":"&amp;ADDRESS($S135,SUMIFS(rBP!$1:$1,rBP!$5:$5,MAX(rBP!$5:$5))))))</f>
        <v>0</v>
      </c>
      <c r="AF135" s="69">
        <f ca="1">IF(AF$5="",0,SUMPRODUCT(
INDIRECT(ADDRESS($P135,SUMIFS($1:$1,$5:$5,1))&amp;":"&amp;ADDRESS($P135,AF$1)),
INDIRECT("rBP!"&amp;ADDRESS($S135,SUMIFS(rBP!$1:$1,rBP!$5:$5,MAX(rBP!$5:$5)-AF$5+1))&amp;":"&amp;ADDRESS($S135,SUMIFS(rBP!$1:$1,rBP!$5:$5,MAX(rBP!$5:$5))))))</f>
        <v>0</v>
      </c>
      <c r="AG135" s="69">
        <f ca="1">IF(AG$5="",0,SUMPRODUCT(
INDIRECT(ADDRESS($P135,SUMIFS($1:$1,$5:$5,1))&amp;":"&amp;ADDRESS($P135,AG$1)),
INDIRECT("rBP!"&amp;ADDRESS($S135,SUMIFS(rBP!$1:$1,rBP!$5:$5,MAX(rBP!$5:$5)-AG$5+1))&amp;":"&amp;ADDRESS($S135,SUMIFS(rBP!$1:$1,rBP!$5:$5,MAX(rBP!$5:$5))))))</f>
        <v>0</v>
      </c>
      <c r="AH135" s="69">
        <f ca="1">IF(AH$5="",0,SUMPRODUCT(
INDIRECT(ADDRESS($P135,SUMIFS($1:$1,$5:$5,1))&amp;":"&amp;ADDRESS($P135,AH$1)),
INDIRECT("rBP!"&amp;ADDRESS($S135,SUMIFS(rBP!$1:$1,rBP!$5:$5,MAX(rBP!$5:$5)-AH$5+1))&amp;":"&amp;ADDRESS($S135,SUMIFS(rBP!$1:$1,rBP!$5:$5,MAX(rBP!$5:$5))))))</f>
        <v>56</v>
      </c>
      <c r="AI135" s="69">
        <f ca="1">IF(AI$5="",0,SUMPRODUCT(
INDIRECT(ADDRESS($P135,SUMIFS($1:$1,$5:$5,1))&amp;":"&amp;ADDRESS($P135,AI$1)),
INDIRECT("rBP!"&amp;ADDRESS($S135,SUMIFS(rBP!$1:$1,rBP!$5:$5,MAX(rBP!$5:$5)-AI$5+1))&amp;":"&amp;ADDRESS($S135,SUMIFS(rBP!$1:$1,rBP!$5:$5,MAX(rBP!$5:$5))))))</f>
        <v>504</v>
      </c>
      <c r="AJ135" s="69">
        <f ca="1">IF(AJ$5="",0,SUMPRODUCT(
INDIRECT(ADDRESS($P135,SUMIFS($1:$1,$5:$5,1))&amp;":"&amp;ADDRESS($P135,AJ$1)),
INDIRECT("rBP!"&amp;ADDRESS($S135,SUMIFS(rBP!$1:$1,rBP!$5:$5,MAX(rBP!$5:$5)-AJ$5+1))&amp;":"&amp;ADDRESS($S135,SUMIFS(rBP!$1:$1,rBP!$5:$5,MAX(rBP!$5:$5))))))</f>
        <v>1663.2</v>
      </c>
      <c r="AK135" s="69">
        <f ca="1">IF(AK$5="",0,SUMPRODUCT(
INDIRECT(ADDRESS($P135,SUMIFS($1:$1,$5:$5,1))&amp;":"&amp;ADDRESS($P135,AK$1)),
INDIRECT("rBP!"&amp;ADDRESS($S135,SUMIFS(rBP!$1:$1,rBP!$5:$5,MAX(rBP!$5:$5)-AK$5+1))&amp;":"&amp;ADDRESS($S135,SUMIFS(rBP!$1:$1,rBP!$5:$5,MAX(rBP!$5:$5))))))</f>
        <v>3221.4</v>
      </c>
      <c r="AL135" s="69">
        <f ca="1">IF(AL$5="",0,SUMPRODUCT(
INDIRECT(ADDRESS($P135,SUMIFS($1:$1,$5:$5,1))&amp;":"&amp;ADDRESS($P135,AL$1)),
INDIRECT("rBP!"&amp;ADDRESS($S135,SUMIFS(rBP!$1:$1,rBP!$5:$5,MAX(rBP!$5:$5)-AL$5+1))&amp;":"&amp;ADDRESS($S135,SUMIFS(rBP!$1:$1,rBP!$5:$5,MAX(rBP!$5:$5))))))</f>
        <v>4958.8</v>
      </c>
      <c r="AM135" s="69">
        <f ca="1">IF(AM$5="",0,SUMPRODUCT(
INDIRECT(ADDRESS($P135,SUMIFS($1:$1,$5:$5,1))&amp;":"&amp;ADDRESS($P135,AM$1)),
INDIRECT("rBP!"&amp;ADDRESS($S135,SUMIFS(rBP!$1:$1,rBP!$5:$5,MAX(rBP!$5:$5)-AM$5+1))&amp;":"&amp;ADDRESS($S135,SUMIFS(rBP!$1:$1,rBP!$5:$5,MAX(rBP!$5:$5))))))</f>
        <v>6735.26</v>
      </c>
      <c r="AN135" s="69">
        <f ca="1">IF(AN$5="",0,SUMPRODUCT(
INDIRECT(ADDRESS($P135,SUMIFS($1:$1,$5:$5,1))&amp;":"&amp;ADDRESS($P135,AN$1)),
INDIRECT("rBP!"&amp;ADDRESS($S135,SUMIFS(rBP!$1:$1,rBP!$5:$5,MAX(rBP!$5:$5)-AN$5+1))&amp;":"&amp;ADDRESS($S135,SUMIFS(rBP!$1:$1,rBP!$5:$5,MAX(rBP!$5:$5))))))</f>
        <v>9211.86</v>
      </c>
      <c r="AO135" s="69">
        <f ca="1">IF(AO$5="",0,SUMPRODUCT(
INDIRECT(ADDRESS($P135,SUMIFS($1:$1,$5:$5,1))&amp;":"&amp;ADDRESS($P135,AO$1)),
INDIRECT("rBP!"&amp;ADDRESS($S135,SUMIFS(rBP!$1:$1,rBP!$5:$5,MAX(rBP!$5:$5)-AO$5+1))&amp;":"&amp;ADDRESS($S135,SUMIFS(rBP!$1:$1,rBP!$5:$5,MAX(rBP!$5:$5))))))</f>
        <v>14173.880000000001</v>
      </c>
      <c r="AP135" s="69">
        <f ca="1">IF(AP$5="",0,SUMPRODUCT(
INDIRECT(ADDRESS($P135,SUMIFS($1:$1,$5:$5,1))&amp;":"&amp;ADDRESS($P135,AP$1)),
INDIRECT("rBP!"&amp;ADDRESS($S135,SUMIFS(rBP!$1:$1,rBP!$5:$5,MAX(rBP!$5:$5)-AP$5+1))&amp;":"&amp;ADDRESS($S135,SUMIFS(rBP!$1:$1,rBP!$5:$5,MAX(rBP!$5:$5))))))</f>
        <v>22705.340000000004</v>
      </c>
      <c r="AQ135" s="69">
        <f ca="1">IF(AQ$5="",0,SUMPRODUCT(
INDIRECT(ADDRESS($P135,SUMIFS($1:$1,$5:$5,1))&amp;":"&amp;ADDRESS($P135,AQ$1)),
INDIRECT("rBP!"&amp;ADDRESS($S135,SUMIFS(rBP!$1:$1,rBP!$5:$5,MAX(rBP!$5:$5)-AQ$5+1))&amp;":"&amp;ADDRESS($S135,SUMIFS(rBP!$1:$1,rBP!$5:$5,MAX(rBP!$5:$5))))))</f>
        <v>35362.74</v>
      </c>
      <c r="AR135" s="69">
        <f ca="1">IF(AR$5="",0,SUMPRODUCT(
INDIRECT(ADDRESS($P135,SUMIFS($1:$1,$5:$5,1))&amp;":"&amp;ADDRESS($P135,AR$1)),
INDIRECT("rBP!"&amp;ADDRESS($S135,SUMIFS(rBP!$1:$1,rBP!$5:$5,MAX(rBP!$5:$5)-AR$5+1))&amp;":"&amp;ADDRESS($S135,SUMIFS(rBP!$1:$1,rBP!$5:$5,MAX(rBP!$5:$5))))))</f>
        <v>51981.79</v>
      </c>
      <c r="AS135" s="69">
        <f ca="1">IF(AS$5="",0,SUMPRODUCT(
INDIRECT(ADDRESS($P135,SUMIFS($1:$1,$5:$5,1))&amp;":"&amp;ADDRESS($P135,AS$1)),
INDIRECT("rBP!"&amp;ADDRESS($S135,SUMIFS(rBP!$1:$1,rBP!$5:$5,MAX(rBP!$5:$5)-AS$5+1))&amp;":"&amp;ADDRESS($S135,SUMIFS(rBP!$1:$1,rBP!$5:$5,MAX(rBP!$5:$5))))))</f>
        <v>71567.44</v>
      </c>
      <c r="AT135" s="69">
        <f ca="1">IF(AT$5="",0,SUMPRODUCT(
INDIRECT(ADDRESS($P135,SUMIFS($1:$1,$5:$5,1))&amp;":"&amp;ADDRESS($P135,AT$1)),
INDIRECT("rBP!"&amp;ADDRESS($S135,SUMIFS(rBP!$1:$1,rBP!$5:$5,MAX(rBP!$5:$5)-AT$5+1))&amp;":"&amp;ADDRESS($S135,SUMIFS(rBP!$1:$1,rBP!$5:$5,MAX(rBP!$5:$5))))))</f>
        <v>93130.239999999991</v>
      </c>
      <c r="AU135" s="69">
        <f ca="1">IF(AU$5="",0,SUMPRODUCT(
INDIRECT(ADDRESS($P135,SUMIFS($1:$1,$5:$5,1))&amp;":"&amp;ADDRESS($P135,AU$1)),
INDIRECT("rBP!"&amp;ADDRESS($S135,SUMIFS(rBP!$1:$1,rBP!$5:$5,MAX(rBP!$5:$5)-AU$5+1))&amp;":"&amp;ADDRESS($S135,SUMIFS(rBP!$1:$1,rBP!$5:$5,MAX(rBP!$5:$5))))))</f>
        <v>115873.38</v>
      </c>
      <c r="AV135" s="69">
        <f ca="1">IF(AV$5="",0,SUMPRODUCT(
INDIRECT(ADDRESS($P135,SUMIFS($1:$1,$5:$5,1))&amp;":"&amp;ADDRESS($P135,AV$1)),
INDIRECT("rBP!"&amp;ADDRESS($S135,SUMIFS(rBP!$1:$1,rBP!$5:$5,MAX(rBP!$5:$5)-AV$5+1))&amp;":"&amp;ADDRESS($S135,SUMIFS(rBP!$1:$1,rBP!$5:$5,MAX(rBP!$5:$5))))))</f>
        <v>139261.35999999999</v>
      </c>
      <c r="AW135" s="69">
        <f ca="1">IF(AW$5="",0,SUMPRODUCT(
INDIRECT(ADDRESS($P135,SUMIFS($1:$1,$5:$5,1))&amp;":"&amp;ADDRESS($P135,AW$1)),
INDIRECT("rBP!"&amp;ADDRESS($S135,SUMIFS(rBP!$1:$1,rBP!$5:$5,MAX(rBP!$5:$5)-AW$5+1))&amp;":"&amp;ADDRESS($S135,SUMIFS(rBP!$1:$1,rBP!$5:$5,MAX(rBP!$5:$5))))))</f>
        <v>162974.91</v>
      </c>
      <c r="AX135" s="69">
        <f ca="1">IF(AX$5="",0,SUMPRODUCT(
INDIRECT(ADDRESS($P135,SUMIFS($1:$1,$5:$5,1))&amp;":"&amp;ADDRESS($P135,AX$1)),
INDIRECT("rBP!"&amp;ADDRESS($S135,SUMIFS(rBP!$1:$1,rBP!$5:$5,MAX(rBP!$5:$5)-AX$5+1))&amp;":"&amp;ADDRESS($S135,SUMIFS(rBP!$1:$1,rBP!$5:$5,MAX(rBP!$5:$5))))))</f>
        <v>186827.9</v>
      </c>
      <c r="AY135" s="69">
        <f ca="1">IF(AY$5="",0,SUMPRODUCT(
INDIRECT(ADDRESS($P135,SUMIFS($1:$1,$5:$5,1))&amp;":"&amp;ADDRESS($P135,AY$1)),
INDIRECT("rBP!"&amp;ADDRESS($S135,SUMIFS(rBP!$1:$1,rBP!$5:$5,MAX(rBP!$5:$5)-AY$5+1))&amp;":"&amp;ADDRESS($S135,SUMIFS(rBP!$1:$1,rBP!$5:$5,MAX(rBP!$5:$5))))))</f>
        <v>210738.5</v>
      </c>
      <c r="AZ135" s="69">
        <f ca="1">IF(AZ$5="",0,SUMPRODUCT(
INDIRECT(ADDRESS($P135,SUMIFS($1:$1,$5:$5,1))&amp;":"&amp;ADDRESS($P135,AZ$1)),
INDIRECT("rBP!"&amp;ADDRESS($S135,SUMIFS(rBP!$1:$1,rBP!$5:$5,MAX(rBP!$5:$5)-AZ$5+1))&amp;":"&amp;ADDRESS($S135,SUMIFS(rBP!$1:$1,rBP!$5:$5,MAX(rBP!$5:$5))))))</f>
        <v>234670.44999999998</v>
      </c>
      <c r="BA135" s="69">
        <f ca="1">IF(BA$5="",0,SUMPRODUCT(
INDIRECT(ADDRESS($P135,SUMIFS($1:$1,$5:$5,1))&amp;":"&amp;ADDRESS($P135,BA$1)),
INDIRECT("rBP!"&amp;ADDRESS($S135,SUMIFS(rBP!$1:$1,rBP!$5:$5,MAX(rBP!$5:$5)-BA$5+1))&amp;":"&amp;ADDRESS($S135,SUMIFS(rBP!$1:$1,rBP!$5:$5,MAX(rBP!$5:$5))))))</f>
        <v>258608.34999999998</v>
      </c>
      <c r="BB135" s="69">
        <f ca="1">IF(BB$5="",0,SUMPRODUCT(
INDIRECT(ADDRESS($P135,SUMIFS($1:$1,$5:$5,1))&amp;":"&amp;ADDRESS($P135,BB$1)),
INDIRECT("rBP!"&amp;ADDRESS($S135,SUMIFS(rBP!$1:$1,rBP!$5:$5,MAX(rBP!$5:$5)-BB$5+1))&amp;":"&amp;ADDRESS($S135,SUMIFS(rBP!$1:$1,rBP!$5:$5,MAX(rBP!$5:$5))))))</f>
        <v>282548</v>
      </c>
      <c r="BC135" s="69">
        <f ca="1">IF(BC$5="",0,SUMPRODUCT(
INDIRECT(ADDRESS($P135,SUMIFS($1:$1,$5:$5,1))&amp;":"&amp;ADDRESS($P135,BC$1)),
INDIRECT("rBP!"&amp;ADDRESS($S135,SUMIFS(rBP!$1:$1,rBP!$5:$5,MAX(rBP!$5:$5)-BC$5+1))&amp;":"&amp;ADDRESS($S135,SUMIFS(rBP!$1:$1,rBP!$5:$5,MAX(rBP!$5:$5))))))</f>
        <v>306488</v>
      </c>
      <c r="BD135" s="69">
        <f ca="1">IF(BD$5="",0,SUMPRODUCT(
INDIRECT(ADDRESS($P135,SUMIFS($1:$1,$5:$5,1))&amp;":"&amp;ADDRESS($P135,BD$1)),
INDIRECT("rBP!"&amp;ADDRESS($S135,SUMIFS(rBP!$1:$1,rBP!$5:$5,MAX(rBP!$5:$5)-BD$5+1))&amp;":"&amp;ADDRESS($S135,SUMIFS(rBP!$1:$1,rBP!$5:$5,MAX(rBP!$5:$5))))))</f>
        <v>330428</v>
      </c>
      <c r="BE135" s="69">
        <f ca="1">IF(BE$5="",0,SUMPRODUCT(
INDIRECT(ADDRESS($P135,SUMIFS($1:$1,$5:$5,1))&amp;":"&amp;ADDRESS($P135,BE$1)),
INDIRECT("rBP!"&amp;ADDRESS($S135,SUMIFS(rBP!$1:$1,rBP!$5:$5,MAX(rBP!$5:$5)-BE$5+1))&amp;":"&amp;ADDRESS($S135,SUMIFS(rBP!$1:$1,rBP!$5:$5,MAX(rBP!$5:$5))))))</f>
        <v>354228</v>
      </c>
      <c r="BF135" s="69">
        <f ca="1">IF(BF$5="",0,SUMPRODUCT(
INDIRECT(ADDRESS($P135,SUMIFS($1:$1,$5:$5,1))&amp;":"&amp;ADDRESS($P135,BF$1)),
INDIRECT("rBP!"&amp;ADDRESS($S135,SUMIFS(rBP!$1:$1,rBP!$5:$5,MAX(rBP!$5:$5)-BF$5+1))&amp;":"&amp;ADDRESS($S135,SUMIFS(rBP!$1:$1,rBP!$5:$5,MAX(rBP!$5:$5))))))</f>
        <v>376908</v>
      </c>
      <c r="BG135" s="69">
        <f ca="1">IF(BG$5="",0,SUMPRODUCT(
INDIRECT(ADDRESS($P135,SUMIFS($1:$1,$5:$5,1))&amp;":"&amp;ADDRESS($P135,BG$1)),
INDIRECT("rBP!"&amp;ADDRESS($S135,SUMIFS(rBP!$1:$1,rBP!$5:$5,MAX(rBP!$5:$5)-BG$5+1))&amp;":"&amp;ADDRESS($S135,SUMIFS(rBP!$1:$1,rBP!$5:$5,MAX(rBP!$5:$5))))))</f>
        <v>396690</v>
      </c>
      <c r="BH135" s="69">
        <f ca="1">IF(BH$5="",0,SUMPRODUCT(
INDIRECT(ADDRESS($P135,SUMIFS($1:$1,$5:$5,1))&amp;":"&amp;ADDRESS($P135,BH$1)),
INDIRECT("rBP!"&amp;ADDRESS($S135,SUMIFS(rBP!$1:$1,rBP!$5:$5,MAX(rBP!$5:$5)-BH$5+1))&amp;":"&amp;ADDRESS($S135,SUMIFS(rBP!$1:$1,rBP!$5:$5,MAX(rBP!$5:$5))))))</f>
        <v>412576.5</v>
      </c>
      <c r="BI135" s="69">
        <f ca="1">IF(BI$5="",0,SUMPRODUCT(
INDIRECT(ADDRESS($P135,SUMIFS($1:$1,$5:$5,1))&amp;":"&amp;ADDRESS($P135,BI$1)),
INDIRECT("rBP!"&amp;ADDRESS($S135,SUMIFS(rBP!$1:$1,rBP!$5:$5,MAX(rBP!$5:$5)-BI$5+1))&amp;":"&amp;ADDRESS($S135,SUMIFS(rBP!$1:$1,rBP!$5:$5,MAX(rBP!$5:$5))))))</f>
        <v>424119.5</v>
      </c>
      <c r="BJ135" s="69">
        <f ca="1">IF(BJ$5="",0,SUMPRODUCT(
INDIRECT(ADDRESS($P135,SUMIFS($1:$1,$5:$5,1))&amp;":"&amp;ADDRESS($P135,BJ$1)),
INDIRECT("rBP!"&amp;ADDRESS($S135,SUMIFS(rBP!$1:$1,rBP!$5:$5,MAX(rBP!$5:$5)-BJ$5+1))&amp;":"&amp;ADDRESS($S135,SUMIFS(rBP!$1:$1,rBP!$5:$5,MAX(rBP!$5:$5))))))</f>
        <v>431571.35</v>
      </c>
      <c r="BK135" s="69">
        <f ca="1">IF(BK$5="",0,SUMPRODUCT(
INDIRECT(ADDRESS($P135,SUMIFS($1:$1,$5:$5,1))&amp;":"&amp;ADDRESS($P135,BK$1)),
INDIRECT("rBP!"&amp;ADDRESS($S135,SUMIFS(rBP!$1:$1,rBP!$5:$5,MAX(rBP!$5:$5)-BK$5+1))&amp;":"&amp;ADDRESS($S135,SUMIFS(rBP!$1:$1,rBP!$5:$5,MAX(rBP!$5:$5))))))</f>
        <v>435981.7</v>
      </c>
      <c r="BL135" s="69">
        <f ca="1">IF(BL$5="",0,SUMPRODUCT(
INDIRECT(ADDRESS($P135,SUMIFS($1:$1,$5:$5,1))&amp;":"&amp;ADDRESS($P135,BL$1)),
INDIRECT("rBP!"&amp;ADDRESS($S135,SUMIFS(rBP!$1:$1,rBP!$5:$5,MAX(rBP!$5:$5)-BL$5+1))&amp;":"&amp;ADDRESS($S135,SUMIFS(rBP!$1:$1,rBP!$5:$5,MAX(rBP!$5:$5))))))</f>
        <v>438382</v>
      </c>
      <c r="BM135" s="69">
        <f ca="1">IF(BM$5="",0,SUMPRODUCT(
INDIRECT(ADDRESS($P135,SUMIFS($1:$1,$5:$5,1))&amp;":"&amp;ADDRESS($P135,BM$1)),
INDIRECT("rBP!"&amp;ADDRESS($S135,SUMIFS(rBP!$1:$1,rBP!$5:$5,MAX(rBP!$5:$5)-BM$5+1))&amp;":"&amp;ADDRESS($S135,SUMIFS(rBP!$1:$1,rBP!$5:$5,MAX(rBP!$5:$5))))))</f>
        <v>439587.39999999997</v>
      </c>
      <c r="BN135" s="69">
        <f ca="1">IF(BN$5="",0,SUMPRODUCT(
INDIRECT(ADDRESS($P135,SUMIFS($1:$1,$5:$5,1))&amp;":"&amp;ADDRESS($P135,BN$1)),
INDIRECT("rBP!"&amp;ADDRESS($S135,SUMIFS(rBP!$1:$1,rBP!$5:$5,MAX(rBP!$5:$5)-BN$5+1))&amp;":"&amp;ADDRESS($S135,SUMIFS(rBP!$1:$1,rBP!$5:$5,MAX(rBP!$5:$5))))))</f>
        <v>440141.8</v>
      </c>
      <c r="BO135" s="69">
        <f ca="1">IF(BO$5="",0,SUMPRODUCT(
INDIRECT(ADDRESS($P135,SUMIFS($1:$1,$5:$5,1))&amp;":"&amp;ADDRESS($P135,BO$1)),
INDIRECT("rBP!"&amp;ADDRESS($S135,SUMIFS(rBP!$1:$1,rBP!$5:$5,MAX(rBP!$5:$5)-BO$5+1))&amp;":"&amp;ADDRESS($S135,SUMIFS(rBP!$1:$1,rBP!$5:$5,MAX(rBP!$5:$5))))))</f>
        <v>440368.94999999995</v>
      </c>
      <c r="BP135" s="69">
        <f ca="1">IF(BP$5="",0,SUMPRODUCT(
INDIRECT(ADDRESS($P135,SUMIFS($1:$1,$5:$5,1))&amp;":"&amp;ADDRESS($P135,BP$1)),
INDIRECT("rBP!"&amp;ADDRESS($S135,SUMIFS(rBP!$1:$1,rBP!$5:$5,MAX(rBP!$5:$5)-BP$5+1))&amp;":"&amp;ADDRESS($S135,SUMIFS(rBP!$1:$1,rBP!$5:$5,MAX(rBP!$5:$5))))))</f>
        <v>440456.1</v>
      </c>
      <c r="BQ135" s="69">
        <f ca="1">IF(BQ$5="",0,SUMPRODUCT(
INDIRECT(ADDRESS($P135,SUMIFS($1:$1,$5:$5,1))&amp;":"&amp;ADDRESS($P135,BQ$1)),
INDIRECT("rBP!"&amp;ADDRESS($S135,SUMIFS(rBP!$1:$1,rBP!$5:$5,MAX(rBP!$5:$5)-BQ$5+1))&amp;":"&amp;ADDRESS($S135,SUMIFS(rBP!$1:$1,rBP!$5:$5,MAX(rBP!$5:$5))))))</f>
        <v>440485.5</v>
      </c>
      <c r="BR135" s="69">
        <f ca="1">IF(BR$5="",0,SUMPRODUCT(
INDIRECT(ADDRESS($P135,SUMIFS($1:$1,$5:$5,1))&amp;":"&amp;ADDRESS($P135,BR$1)),
INDIRECT("rBP!"&amp;ADDRESS($S135,SUMIFS(rBP!$1:$1,rBP!$5:$5,MAX(rBP!$5:$5)-BR$5+1))&amp;":"&amp;ADDRESS($S135,SUMIFS(rBP!$1:$1,rBP!$5:$5,MAX(rBP!$5:$5))))))</f>
        <v>440493.55000000005</v>
      </c>
      <c r="BS135" s="69">
        <f ca="1">IF(BS$5="",0,SUMPRODUCT(
INDIRECT(ADDRESS($P135,SUMIFS($1:$1,$5:$5,1))&amp;":"&amp;ADDRESS($P135,BS$1)),
INDIRECT("rBP!"&amp;ADDRESS($S135,SUMIFS(rBP!$1:$1,rBP!$5:$5,MAX(rBP!$5:$5)-BS$5+1))&amp;":"&amp;ADDRESS($S135,SUMIFS(rBP!$1:$1,rBP!$5:$5,MAX(rBP!$5:$5))))))</f>
        <v>440495.65</v>
      </c>
      <c r="BT135" s="69">
        <f ca="1">IF(BT$5="",0,SUMPRODUCT(
INDIRECT(ADDRESS($P135,SUMIFS($1:$1,$5:$5,1))&amp;":"&amp;ADDRESS($P135,BT$1)),
INDIRECT("rBP!"&amp;ADDRESS($S135,SUMIFS(rBP!$1:$1,rBP!$5:$5,MAX(rBP!$5:$5)-BT$5+1))&amp;":"&amp;ADDRESS($S135,SUMIFS(rBP!$1:$1,rBP!$5:$5,MAX(rBP!$5:$5))))))</f>
        <v>440496</v>
      </c>
      <c r="BU135" s="69">
        <f ca="1">IF(BU$5="",0,SUMPRODUCT(
INDIRECT(ADDRESS($P135,SUMIFS($1:$1,$5:$5,1))&amp;":"&amp;ADDRESS($P135,BU$1)),
INDIRECT("rBP!"&amp;ADDRESS($S135,SUMIFS(rBP!$1:$1,rBP!$5:$5,MAX(rBP!$5:$5)-BU$5+1))&amp;":"&amp;ADDRESS($S135,SUMIFS(rBP!$1:$1,rBP!$5:$5,MAX(rBP!$5:$5))))))</f>
        <v>440496</v>
      </c>
      <c r="BV135" s="69">
        <f ca="1">IF(BV$5="",0,SUMPRODUCT(
INDIRECT(ADDRESS($P135,SUMIFS($1:$1,$5:$5,1))&amp;":"&amp;ADDRESS($P135,BV$1)),
INDIRECT("rBP!"&amp;ADDRESS($S135,SUMIFS(rBP!$1:$1,rBP!$5:$5,MAX(rBP!$5:$5)-BV$5+1))&amp;":"&amp;ADDRESS($S135,SUMIFS(rBP!$1:$1,rBP!$5:$5,MAX(rBP!$5:$5))))))</f>
        <v>0</v>
      </c>
      <c r="BW135" s="69">
        <f ca="1">IF(BW$5="",0,SUMPRODUCT(
INDIRECT(ADDRESS($P135,SUMIFS($1:$1,$5:$5,1))&amp;":"&amp;ADDRESS($P135,BW$1)),
INDIRECT("rBP!"&amp;ADDRESS($S135,SUMIFS(rBP!$1:$1,rBP!$5:$5,MAX(rBP!$5:$5)-BW$5+1))&amp;":"&amp;ADDRESS($S135,SUMIFS(rBP!$1:$1,rBP!$5:$5,MAX(rBP!$5:$5))))))</f>
        <v>0</v>
      </c>
      <c r="BX135" s="69">
        <f ca="1">IF(BX$5="",0,SUMPRODUCT(
INDIRECT(ADDRESS($P135,SUMIFS($1:$1,$5:$5,1))&amp;":"&amp;ADDRESS($P135,BX$1)),
INDIRECT("rBP!"&amp;ADDRESS($S135,SUMIFS(rBP!$1:$1,rBP!$5:$5,MAX(rBP!$5:$5)-BX$5+1))&amp;":"&amp;ADDRESS($S135,SUMIFS(rBP!$1:$1,rBP!$5:$5,MAX(rBP!$5:$5))))))</f>
        <v>0</v>
      </c>
      <c r="BY135" s="69">
        <f ca="1">IF(BY$5="",0,SUMPRODUCT(
INDIRECT(ADDRESS($P135,SUMIFS($1:$1,$5:$5,1))&amp;":"&amp;ADDRESS($P135,BY$1)),
INDIRECT("rBP!"&amp;ADDRESS($S135,SUMIFS(rBP!$1:$1,rBP!$5:$5,MAX(rBP!$5:$5)-BY$5+1))&amp;":"&amp;ADDRESS($S135,SUMIFS(rBP!$1:$1,rBP!$5:$5,MAX(rBP!$5:$5))))))</f>
        <v>0</v>
      </c>
      <c r="BZ135" s="69">
        <f ca="1">IF(BZ$5="",0,SUMPRODUCT(
INDIRECT(ADDRESS($P135,SUMIFS($1:$1,$5:$5,1))&amp;":"&amp;ADDRESS($P135,BZ$1)),
INDIRECT("rBP!"&amp;ADDRESS($S135,SUMIFS(rBP!$1:$1,rBP!$5:$5,MAX(rBP!$5:$5)-BZ$5+1))&amp;":"&amp;ADDRESS($S135,SUMIFS(rBP!$1:$1,rBP!$5:$5,MAX(rBP!$5:$5))))))</f>
        <v>0</v>
      </c>
      <c r="CA135" s="69">
        <f ca="1">IF(CA$5="",0,SUMPRODUCT(
INDIRECT(ADDRESS($P135,SUMIFS($1:$1,$5:$5,1))&amp;":"&amp;ADDRESS($P135,CA$1)),
INDIRECT("rBP!"&amp;ADDRESS($S135,SUMIFS(rBP!$1:$1,rBP!$5:$5,MAX(rBP!$5:$5)-CA$5+1))&amp;":"&amp;ADDRESS($S135,SUMIFS(rBP!$1:$1,rBP!$5:$5,MAX(rBP!$5:$5))))))</f>
        <v>0</v>
      </c>
      <c r="CB135" s="69">
        <f ca="1">IF(CB$5="",0,SUMPRODUCT(
INDIRECT(ADDRESS($P135,SUMIFS($1:$1,$5:$5,1))&amp;":"&amp;ADDRESS($P135,CB$1)),
INDIRECT("rBP!"&amp;ADDRESS($S135,SUMIFS(rBP!$1:$1,rBP!$5:$5,MAX(rBP!$5:$5)-CB$5+1))&amp;":"&amp;ADDRESS($S135,SUMIFS(rBP!$1:$1,rBP!$5:$5,MAX(rBP!$5:$5))))))</f>
        <v>0</v>
      </c>
      <c r="CC135" s="69">
        <f ca="1">IF(CC$5="",0,SUMPRODUCT(
INDIRECT(ADDRESS($P135,SUMIFS($1:$1,$5:$5,1))&amp;":"&amp;ADDRESS($P135,CC$1)),
INDIRECT("rBP!"&amp;ADDRESS($S135,SUMIFS(rBP!$1:$1,rBP!$5:$5,MAX(rBP!$5:$5)-CC$5+1))&amp;":"&amp;ADDRESS($S135,SUMIFS(rBP!$1:$1,rBP!$5:$5,MAX(rBP!$5:$5))))))</f>
        <v>0</v>
      </c>
      <c r="CD135" s="69">
        <f ca="1">IF(CD$5="",0,SUMPRODUCT(
INDIRECT(ADDRESS($P135,SUMIFS($1:$1,$5:$5,1))&amp;":"&amp;ADDRESS($P135,CD$1)),
INDIRECT("rBP!"&amp;ADDRESS($S135,SUMIFS(rBP!$1:$1,rBP!$5:$5,MAX(rBP!$5:$5)-CD$5+1))&amp;":"&amp;ADDRESS($S135,SUMIFS(rBP!$1:$1,rBP!$5:$5,MAX(rBP!$5:$5))))))</f>
        <v>0</v>
      </c>
      <c r="CE135" s="69">
        <f ca="1">IF(CE$5="",0,SUMPRODUCT(
INDIRECT(ADDRESS($P135,SUMIFS($1:$1,$5:$5,1))&amp;":"&amp;ADDRESS($P135,CE$1)),
INDIRECT("rBP!"&amp;ADDRESS($S135,SUMIFS(rBP!$1:$1,rBP!$5:$5,MAX(rBP!$5:$5)-CE$5+1))&amp;":"&amp;ADDRESS($S135,SUMIFS(rBP!$1:$1,rBP!$5:$5,MAX(rBP!$5:$5))))))</f>
        <v>0</v>
      </c>
      <c r="CF135" s="69">
        <f ca="1">IF(CF$5="",0,SUMPRODUCT(
INDIRECT(ADDRESS($P135,SUMIFS($1:$1,$5:$5,1))&amp;":"&amp;ADDRESS($P135,CF$1)),
INDIRECT("rBP!"&amp;ADDRESS($S135,SUMIFS(rBP!$1:$1,rBP!$5:$5,MAX(rBP!$5:$5)-CF$5+1))&amp;":"&amp;ADDRESS($S135,SUMIFS(rBP!$1:$1,rBP!$5:$5,MAX(rBP!$5:$5))))))</f>
        <v>0</v>
      </c>
      <c r="CG135" s="69">
        <f ca="1">IF(CG$5="",0,SUMPRODUCT(
INDIRECT(ADDRESS($P135,SUMIFS($1:$1,$5:$5,1))&amp;":"&amp;ADDRESS($P135,CG$1)),
INDIRECT("rBP!"&amp;ADDRESS($S135,SUMIFS(rBP!$1:$1,rBP!$5:$5,MAX(rBP!$5:$5)-CG$5+1))&amp;":"&amp;ADDRESS($S135,SUMIFS(rBP!$1:$1,rBP!$5:$5,MAX(rBP!$5:$5))))))</f>
        <v>0</v>
      </c>
      <c r="CH135" s="69">
        <f ca="1">IF(CH$5="",0,SUMPRODUCT(
INDIRECT(ADDRESS($P135,SUMIFS($1:$1,$5:$5,1))&amp;":"&amp;ADDRESS($P135,CH$1)),
INDIRECT("rBP!"&amp;ADDRESS($S135,SUMIFS(rBP!$1:$1,rBP!$5:$5,MAX(rBP!$5:$5)-CH$5+1))&amp;":"&amp;ADDRESS($S135,SUMIFS(rBP!$1:$1,rBP!$5:$5,MAX(rBP!$5:$5))))))</f>
        <v>0</v>
      </c>
      <c r="CI135" s="69">
        <f ca="1">IF(CI$5="",0,SUMPRODUCT(
INDIRECT(ADDRESS($P135,SUMIFS($1:$1,$5:$5,1))&amp;":"&amp;ADDRESS($P135,CI$1)),
INDIRECT("rBP!"&amp;ADDRESS($S135,SUMIFS(rBP!$1:$1,rBP!$5:$5,MAX(rBP!$5:$5)-CI$5+1))&amp;":"&amp;ADDRESS($S135,SUMIFS(rBP!$1:$1,rBP!$5:$5,MAX(rBP!$5:$5))))))</f>
        <v>0</v>
      </c>
      <c r="CJ135" s="69">
        <f ca="1">IF(CJ$5="",0,SUMPRODUCT(
INDIRECT(ADDRESS($P135,SUMIFS($1:$1,$5:$5,1))&amp;":"&amp;ADDRESS($P135,CJ$1)),
INDIRECT("rBP!"&amp;ADDRESS($S135,SUMIFS(rBP!$1:$1,rBP!$5:$5,MAX(rBP!$5:$5)-CJ$5+1))&amp;":"&amp;ADDRESS($S135,SUMIFS(rBP!$1:$1,rBP!$5:$5,MAX(rBP!$5:$5))))))</f>
        <v>0</v>
      </c>
      <c r="CK135" s="69">
        <f ca="1">IF(CK$5="",0,SUMPRODUCT(
INDIRECT(ADDRESS($P135,SUMIFS($1:$1,$5:$5,1))&amp;":"&amp;ADDRESS($P135,CK$1)),
INDIRECT("rBP!"&amp;ADDRESS($S135,SUMIFS(rBP!$1:$1,rBP!$5:$5,MAX(rBP!$5:$5)-CK$5+1))&amp;":"&amp;ADDRESS($S135,SUMIFS(rBP!$1:$1,rBP!$5:$5,MAX(rBP!$5:$5))))))</f>
        <v>0</v>
      </c>
      <c r="CL135" s="69">
        <f ca="1">IF(CL$5="",0,SUMPRODUCT(
INDIRECT(ADDRESS($P135,SUMIFS($1:$1,$5:$5,1))&amp;":"&amp;ADDRESS($P135,CL$1)),
INDIRECT("rBP!"&amp;ADDRESS($S135,SUMIFS(rBP!$1:$1,rBP!$5:$5,MAX(rBP!$5:$5)-CL$5+1))&amp;":"&amp;ADDRESS($S135,SUMIFS(rBP!$1:$1,rBP!$5:$5,MAX(rBP!$5:$5))))))</f>
        <v>0</v>
      </c>
      <c r="CM135" s="69">
        <f ca="1">IF(CM$5="",0,SUMPRODUCT(
INDIRECT(ADDRESS($P135,SUMIFS($1:$1,$5:$5,1))&amp;":"&amp;ADDRESS($P135,CM$1)),
INDIRECT("rBP!"&amp;ADDRESS($S135,SUMIFS(rBP!$1:$1,rBP!$5:$5,MAX(rBP!$5:$5)-CM$5+1))&amp;":"&amp;ADDRESS($S135,SUMIFS(rBP!$1:$1,rBP!$5:$5,MAX(rBP!$5:$5))))))</f>
        <v>0</v>
      </c>
      <c r="CN135" s="69">
        <f ca="1">IF(CN$5="",0,SUMPRODUCT(
INDIRECT(ADDRESS($P135,SUMIFS($1:$1,$5:$5,1))&amp;":"&amp;ADDRESS($P135,CN$1)),
INDIRECT("rBP!"&amp;ADDRESS($S135,SUMIFS(rBP!$1:$1,rBP!$5:$5,MAX(rBP!$5:$5)-CN$5+1))&amp;":"&amp;ADDRESS($S135,SUMIFS(rBP!$1:$1,rBP!$5:$5,MAX(rBP!$5:$5))))))</f>
        <v>0</v>
      </c>
      <c r="CO135" s="69">
        <f ca="1">IF(CO$5="",0,SUMPRODUCT(
INDIRECT(ADDRESS($P135,SUMIFS($1:$1,$5:$5,1))&amp;":"&amp;ADDRESS($P135,CO$1)),
INDIRECT("rBP!"&amp;ADDRESS($S135,SUMIFS(rBP!$1:$1,rBP!$5:$5,MAX(rBP!$5:$5)-CO$5+1))&amp;":"&amp;ADDRESS($S135,SUMIFS(rBP!$1:$1,rBP!$5:$5,MAX(rBP!$5:$5))))))</f>
        <v>0</v>
      </c>
      <c r="CP135" s="69">
        <f ca="1">IF(CP$5="",0,SUMPRODUCT(
INDIRECT(ADDRESS($P135,SUMIFS($1:$1,$5:$5,1))&amp;":"&amp;ADDRESS($P135,CP$1)),
INDIRECT("rBP!"&amp;ADDRESS($S135,SUMIFS(rBP!$1:$1,rBP!$5:$5,MAX(rBP!$5:$5)-CP$5+1))&amp;":"&amp;ADDRESS($S135,SUMIFS(rBP!$1:$1,rBP!$5:$5,MAX(rBP!$5:$5))))))</f>
        <v>0</v>
      </c>
      <c r="CQ135" s="69">
        <f ca="1">IF(CQ$5="",0,SUMPRODUCT(
INDIRECT(ADDRESS($P135,SUMIFS($1:$1,$5:$5,1))&amp;":"&amp;ADDRESS($P135,CQ$1)),
INDIRECT("rBP!"&amp;ADDRESS($S135,SUMIFS(rBP!$1:$1,rBP!$5:$5,MAX(rBP!$5:$5)-CQ$5+1))&amp;":"&amp;ADDRESS($S135,SUMIFS(rBP!$1:$1,rBP!$5:$5,MAX(rBP!$5:$5))))))</f>
        <v>0</v>
      </c>
      <c r="CR135" s="69">
        <f ca="1">IF(CR$5="",0,SUMPRODUCT(
INDIRECT(ADDRESS($P135,SUMIFS($1:$1,$5:$5,1))&amp;":"&amp;ADDRESS($P135,CR$1)),
INDIRECT("rBP!"&amp;ADDRESS($S135,SUMIFS(rBP!$1:$1,rBP!$5:$5,MAX(rBP!$5:$5)-CR$5+1))&amp;":"&amp;ADDRESS($S135,SUMIFS(rBP!$1:$1,rBP!$5:$5,MAX(rBP!$5:$5))))))</f>
        <v>0</v>
      </c>
      <c r="CS135" s="69">
        <f ca="1">IF(CS$5="",0,SUMPRODUCT(
INDIRECT(ADDRESS($P135,SUMIFS($1:$1,$5:$5,1))&amp;":"&amp;ADDRESS($P135,CS$1)),
INDIRECT("rBP!"&amp;ADDRESS($S135,SUMIFS(rBP!$1:$1,rBP!$5:$5,MAX(rBP!$5:$5)-CS$5+1))&amp;":"&amp;ADDRESS($S135,SUMIFS(rBP!$1:$1,rBP!$5:$5,MAX(rBP!$5:$5))))))</f>
        <v>0</v>
      </c>
      <c r="CT135" s="69">
        <f ca="1">IF(CT$5="",0,SUMPRODUCT(
INDIRECT(ADDRESS($P135,SUMIFS($1:$1,$5:$5,1))&amp;":"&amp;ADDRESS($P135,CT$1)),
INDIRECT("rBP!"&amp;ADDRESS($S135,SUMIFS(rBP!$1:$1,rBP!$5:$5,MAX(rBP!$5:$5)-CT$5+1))&amp;":"&amp;ADDRESS($S135,SUMIFS(rBP!$1:$1,rBP!$5:$5,MAX(rBP!$5:$5))))))</f>
        <v>0</v>
      </c>
    </row>
    <row r="136" spans="1:98" s="27" customFormat="1" ht="12" x14ac:dyDescent="0.25">
      <c r="A136" s="26">
        <f>ROW()</f>
        <v>136</v>
      </c>
      <c r="E136" s="24"/>
      <c r="F136" s="66" t="str">
        <f>F132</f>
        <v>Себестоимость продаж</v>
      </c>
      <c r="G136" s="27" t="str">
        <f>BP!$F$24</f>
        <v>Вн.пр-во</v>
      </c>
      <c r="M136" s="2" t="str">
        <f>Lists!$R$8</f>
        <v>руб.</v>
      </c>
      <c r="P136" s="71">
        <f t="shared" si="17"/>
        <v>7</v>
      </c>
      <c r="R136" s="24"/>
      <c r="S136" s="71">
        <f>BP!$A193</f>
        <v>193</v>
      </c>
      <c r="T136" s="67"/>
      <c r="U136" s="67"/>
      <c r="V136" s="75"/>
      <c r="W136" s="29">
        <f ca="1">SUM(INDIRECT(ADDRESS(ROW(),SUMIFS($1:$1,$5:$5,1))):INDIRECT(ADDRESS(ROW(),SUMIFS($1:$1,$5:$5,MAX($5:$5)))))</f>
        <v>209510760</v>
      </c>
      <c r="X136" s="67"/>
      <c r="Y136" s="67"/>
      <c r="Z136" s="69">
        <f ca="1">IF(Z$5="",0,SUMPRODUCT(
INDIRECT(ADDRESS($P136,SUMIFS($1:$1,$5:$5,1))&amp;":"&amp;ADDRESS($P136,Z$1)),
INDIRECT("rBP!"&amp;ADDRESS($S136,SUMIFS(rBP!$1:$1,rBP!$5:$5,MAX(rBP!$5:$5)-Z$5+1))&amp;":"&amp;ADDRESS($S136,SUMIFS(rBP!$1:$1,rBP!$5:$5,MAX(rBP!$5:$5))))))</f>
        <v>0</v>
      </c>
      <c r="AA136" s="69">
        <f ca="1">IF(AA$5="",0,SUMPRODUCT(
INDIRECT(ADDRESS($P136,SUMIFS($1:$1,$5:$5,1))&amp;":"&amp;ADDRESS($P136,AA$1)),
INDIRECT("rBP!"&amp;ADDRESS($S136,SUMIFS(rBP!$1:$1,rBP!$5:$5,MAX(rBP!$5:$5)-AA$5+1))&amp;":"&amp;ADDRESS($S136,SUMIFS(rBP!$1:$1,rBP!$5:$5,MAX(rBP!$5:$5))))))</f>
        <v>0</v>
      </c>
      <c r="AB136" s="69">
        <f ca="1">IF(AB$5="",0,SUMPRODUCT(
INDIRECT(ADDRESS($P136,SUMIFS($1:$1,$5:$5,1))&amp;":"&amp;ADDRESS($P136,AB$1)),
INDIRECT("rBP!"&amp;ADDRESS($S136,SUMIFS(rBP!$1:$1,rBP!$5:$5,MAX(rBP!$5:$5)-AB$5+1))&amp;":"&amp;ADDRESS($S136,SUMIFS(rBP!$1:$1,rBP!$5:$5,MAX(rBP!$5:$5))))))</f>
        <v>0</v>
      </c>
      <c r="AC136" s="69">
        <f ca="1">IF(AC$5="",0,SUMPRODUCT(
INDIRECT(ADDRESS($P136,SUMIFS($1:$1,$5:$5,1))&amp;":"&amp;ADDRESS($P136,AC$1)),
INDIRECT("rBP!"&amp;ADDRESS($S136,SUMIFS(rBP!$1:$1,rBP!$5:$5,MAX(rBP!$5:$5)-AC$5+1))&amp;":"&amp;ADDRESS($S136,SUMIFS(rBP!$1:$1,rBP!$5:$5,MAX(rBP!$5:$5))))))</f>
        <v>0</v>
      </c>
      <c r="AD136" s="69">
        <f ca="1">IF(AD$5="",0,SUMPRODUCT(
INDIRECT(ADDRESS($P136,SUMIFS($1:$1,$5:$5,1))&amp;":"&amp;ADDRESS($P136,AD$1)),
INDIRECT("rBP!"&amp;ADDRESS($S136,SUMIFS(rBP!$1:$1,rBP!$5:$5,MAX(rBP!$5:$5)-AD$5+1))&amp;":"&amp;ADDRESS($S136,SUMIFS(rBP!$1:$1,rBP!$5:$5,MAX(rBP!$5:$5))))))</f>
        <v>0</v>
      </c>
      <c r="AE136" s="69">
        <f ca="1">IF(AE$5="",0,SUMPRODUCT(
INDIRECT(ADDRESS($P136,SUMIFS($1:$1,$5:$5,1))&amp;":"&amp;ADDRESS($P136,AE$1)),
INDIRECT("rBP!"&amp;ADDRESS($S136,SUMIFS(rBP!$1:$1,rBP!$5:$5,MAX(rBP!$5:$5)-AE$5+1))&amp;":"&amp;ADDRESS($S136,SUMIFS(rBP!$1:$1,rBP!$5:$5,MAX(rBP!$5:$5))))))</f>
        <v>0</v>
      </c>
      <c r="AF136" s="69">
        <f ca="1">IF(AF$5="",0,SUMPRODUCT(
INDIRECT(ADDRESS($P136,SUMIFS($1:$1,$5:$5,1))&amp;":"&amp;ADDRESS($P136,AF$1)),
INDIRECT("rBP!"&amp;ADDRESS($S136,SUMIFS(rBP!$1:$1,rBP!$5:$5,MAX(rBP!$5:$5)-AF$5+1))&amp;":"&amp;ADDRESS($S136,SUMIFS(rBP!$1:$1,rBP!$5:$5,MAX(rBP!$5:$5))))))</f>
        <v>0</v>
      </c>
      <c r="AG136" s="69">
        <f ca="1">IF(AG$5="",0,SUMPRODUCT(
INDIRECT(ADDRESS($P136,SUMIFS($1:$1,$5:$5,1))&amp;":"&amp;ADDRESS($P136,AG$1)),
INDIRECT("rBP!"&amp;ADDRESS($S136,SUMIFS(rBP!$1:$1,rBP!$5:$5,MAX(rBP!$5:$5)-AG$5+1))&amp;":"&amp;ADDRESS($S136,SUMIFS(rBP!$1:$1,rBP!$5:$5,MAX(rBP!$5:$5))))))</f>
        <v>0</v>
      </c>
      <c r="AH136" s="69">
        <f ca="1">IF(AH$5="",0,SUMPRODUCT(
INDIRECT(ADDRESS($P136,SUMIFS($1:$1,$5:$5,1))&amp;":"&amp;ADDRESS($P136,AH$1)),
INDIRECT("rBP!"&amp;ADDRESS($S136,SUMIFS(rBP!$1:$1,rBP!$5:$5,MAX(rBP!$5:$5)-AH$5+1))&amp;":"&amp;ADDRESS($S136,SUMIFS(rBP!$1:$1,rBP!$5:$5,MAX(rBP!$5:$5))))))</f>
        <v>1200</v>
      </c>
      <c r="AI136" s="69">
        <f ca="1">IF(AI$5="",0,SUMPRODUCT(
INDIRECT(ADDRESS($P136,SUMIFS($1:$1,$5:$5,1))&amp;":"&amp;ADDRESS($P136,AI$1)),
INDIRECT("rBP!"&amp;ADDRESS($S136,SUMIFS(rBP!$1:$1,rBP!$5:$5,MAX(rBP!$5:$5)-AI$5+1))&amp;":"&amp;ADDRESS($S136,SUMIFS(rBP!$1:$1,rBP!$5:$5,MAX(rBP!$5:$5))))))</f>
        <v>10800</v>
      </c>
      <c r="AJ136" s="69">
        <f ca="1">IF(AJ$5="",0,SUMPRODUCT(
INDIRECT(ADDRESS($P136,SUMIFS($1:$1,$5:$5,1))&amp;":"&amp;ADDRESS($P136,AJ$1)),
INDIRECT("rBP!"&amp;ADDRESS($S136,SUMIFS(rBP!$1:$1,rBP!$5:$5,MAX(rBP!$5:$5)-AJ$5+1))&amp;":"&amp;ADDRESS($S136,SUMIFS(rBP!$1:$1,rBP!$5:$5,MAX(rBP!$5:$5))))))</f>
        <v>35640</v>
      </c>
      <c r="AK136" s="69">
        <f ca="1">IF(AK$5="",0,SUMPRODUCT(
INDIRECT(ADDRESS($P136,SUMIFS($1:$1,$5:$5,1))&amp;":"&amp;ADDRESS($P136,AK$1)),
INDIRECT("rBP!"&amp;ADDRESS($S136,SUMIFS(rBP!$1:$1,rBP!$5:$5,MAX(rBP!$5:$5)-AK$5+1))&amp;":"&amp;ADDRESS($S136,SUMIFS(rBP!$1:$1,rBP!$5:$5,MAX(rBP!$5:$5))))))</f>
        <v>69030</v>
      </c>
      <c r="AL136" s="69">
        <f ca="1">IF(AL$5="",0,SUMPRODUCT(
INDIRECT(ADDRESS($P136,SUMIFS($1:$1,$5:$5,1))&amp;":"&amp;ADDRESS($P136,AL$1)),
INDIRECT("rBP!"&amp;ADDRESS($S136,SUMIFS(rBP!$1:$1,rBP!$5:$5,MAX(rBP!$5:$5)-AL$5+1))&amp;":"&amp;ADDRESS($S136,SUMIFS(rBP!$1:$1,rBP!$5:$5,MAX(rBP!$5:$5))))))</f>
        <v>106260</v>
      </c>
      <c r="AM136" s="69">
        <f ca="1">IF(AM$5="",0,SUMPRODUCT(
INDIRECT(ADDRESS($P136,SUMIFS($1:$1,$5:$5,1))&amp;":"&amp;ADDRESS($P136,AM$1)),
INDIRECT("rBP!"&amp;ADDRESS($S136,SUMIFS(rBP!$1:$1,rBP!$5:$5,MAX(rBP!$5:$5)-AM$5+1))&amp;":"&amp;ADDRESS($S136,SUMIFS(rBP!$1:$1,rBP!$5:$5,MAX(rBP!$5:$5))))))</f>
        <v>144327</v>
      </c>
      <c r="AN136" s="69">
        <f ca="1">IF(AN$5="",0,SUMPRODUCT(
INDIRECT(ADDRESS($P136,SUMIFS($1:$1,$5:$5,1))&amp;":"&amp;ADDRESS($P136,AN$1)),
INDIRECT("rBP!"&amp;ADDRESS($S136,SUMIFS(rBP!$1:$1,rBP!$5:$5,MAX(rBP!$5:$5)-AN$5+1))&amp;":"&amp;ADDRESS($S136,SUMIFS(rBP!$1:$1,rBP!$5:$5,MAX(rBP!$5:$5))))))</f>
        <v>197397</v>
      </c>
      <c r="AO136" s="69">
        <f ca="1">IF(AO$5="",0,SUMPRODUCT(
INDIRECT(ADDRESS($P136,SUMIFS($1:$1,$5:$5,1))&amp;":"&amp;ADDRESS($P136,AO$1)),
INDIRECT("rBP!"&amp;ADDRESS($S136,SUMIFS(rBP!$1:$1,rBP!$5:$5,MAX(rBP!$5:$5)-AO$5+1))&amp;":"&amp;ADDRESS($S136,SUMIFS(rBP!$1:$1,rBP!$5:$5,MAX(rBP!$5:$5))))))</f>
        <v>303726</v>
      </c>
      <c r="AP136" s="69">
        <f ca="1">IF(AP$5="",0,SUMPRODUCT(
INDIRECT(ADDRESS($P136,SUMIFS($1:$1,$5:$5,1))&amp;":"&amp;ADDRESS($P136,AP$1)),
INDIRECT("rBP!"&amp;ADDRESS($S136,SUMIFS(rBP!$1:$1,rBP!$5:$5,MAX(rBP!$5:$5)-AP$5+1))&amp;":"&amp;ADDRESS($S136,SUMIFS(rBP!$1:$1,rBP!$5:$5,MAX(rBP!$5:$5))))))</f>
        <v>486543</v>
      </c>
      <c r="AQ136" s="69">
        <f ca="1">IF(AQ$5="",0,SUMPRODUCT(
INDIRECT(ADDRESS($P136,SUMIFS($1:$1,$5:$5,1))&amp;":"&amp;ADDRESS($P136,AQ$1)),
INDIRECT("rBP!"&amp;ADDRESS($S136,SUMIFS(rBP!$1:$1,rBP!$5:$5,MAX(rBP!$5:$5)-AQ$5+1))&amp;":"&amp;ADDRESS($S136,SUMIFS(rBP!$1:$1,rBP!$5:$5,MAX(rBP!$5:$5))))))</f>
        <v>757773</v>
      </c>
      <c r="AR136" s="69">
        <f ca="1">IF(AR$5="",0,SUMPRODUCT(
INDIRECT(ADDRESS($P136,SUMIFS($1:$1,$5:$5,1))&amp;":"&amp;ADDRESS($P136,AR$1)),
INDIRECT("rBP!"&amp;ADDRESS($S136,SUMIFS(rBP!$1:$1,rBP!$5:$5,MAX(rBP!$5:$5)-AR$5+1))&amp;":"&amp;ADDRESS($S136,SUMIFS(rBP!$1:$1,rBP!$5:$5,MAX(rBP!$5:$5))))))</f>
        <v>1113895.5</v>
      </c>
      <c r="AS136" s="69">
        <f ca="1">IF(AS$5="",0,SUMPRODUCT(
INDIRECT(ADDRESS($P136,SUMIFS($1:$1,$5:$5,1))&amp;":"&amp;ADDRESS($P136,AS$1)),
INDIRECT("rBP!"&amp;ADDRESS($S136,SUMIFS(rBP!$1:$1,rBP!$5:$5,MAX(rBP!$5:$5)-AS$5+1))&amp;":"&amp;ADDRESS($S136,SUMIFS(rBP!$1:$1,rBP!$5:$5,MAX(rBP!$5:$5))))))</f>
        <v>1533588</v>
      </c>
      <c r="AT136" s="69">
        <f ca="1">IF(AT$5="",0,SUMPRODUCT(
INDIRECT(ADDRESS($P136,SUMIFS($1:$1,$5:$5,1))&amp;":"&amp;ADDRESS($P136,AT$1)),
INDIRECT("rBP!"&amp;ADDRESS($S136,SUMIFS(rBP!$1:$1,rBP!$5:$5,MAX(rBP!$5:$5)-AT$5+1))&amp;":"&amp;ADDRESS($S136,SUMIFS(rBP!$1:$1,rBP!$5:$5,MAX(rBP!$5:$5))))))</f>
        <v>1995648</v>
      </c>
      <c r="AU136" s="69">
        <f ca="1">IF(AU$5="",0,SUMPRODUCT(
INDIRECT(ADDRESS($P136,SUMIFS($1:$1,$5:$5,1))&amp;":"&amp;ADDRESS($P136,AU$1)),
INDIRECT("rBP!"&amp;ADDRESS($S136,SUMIFS(rBP!$1:$1,rBP!$5:$5,MAX(rBP!$5:$5)-AU$5+1))&amp;":"&amp;ADDRESS($S136,SUMIFS(rBP!$1:$1,rBP!$5:$5,MAX(rBP!$5:$5))))))</f>
        <v>2483001</v>
      </c>
      <c r="AV136" s="69">
        <f ca="1">IF(AV$5="",0,SUMPRODUCT(
INDIRECT(ADDRESS($P136,SUMIFS($1:$1,$5:$5,1))&amp;":"&amp;ADDRESS($P136,AV$1)),
INDIRECT("rBP!"&amp;ADDRESS($S136,SUMIFS(rBP!$1:$1,rBP!$5:$5,MAX(rBP!$5:$5)-AV$5+1))&amp;":"&amp;ADDRESS($S136,SUMIFS(rBP!$1:$1,rBP!$5:$5,MAX(rBP!$5:$5))))))</f>
        <v>2984172</v>
      </c>
      <c r="AW136" s="69">
        <f ca="1">IF(AW$5="",0,SUMPRODUCT(
INDIRECT(ADDRESS($P136,SUMIFS($1:$1,$5:$5,1))&amp;":"&amp;ADDRESS($P136,AW$1)),
INDIRECT("rBP!"&amp;ADDRESS($S136,SUMIFS(rBP!$1:$1,rBP!$5:$5,MAX(rBP!$5:$5)-AW$5+1))&amp;":"&amp;ADDRESS($S136,SUMIFS(rBP!$1:$1,rBP!$5:$5,MAX(rBP!$5:$5))))))</f>
        <v>3492319.5</v>
      </c>
      <c r="AX136" s="69">
        <f ca="1">IF(AX$5="",0,SUMPRODUCT(
INDIRECT(ADDRESS($P136,SUMIFS($1:$1,$5:$5,1))&amp;":"&amp;ADDRESS($P136,AX$1)),
INDIRECT("rBP!"&amp;ADDRESS($S136,SUMIFS(rBP!$1:$1,rBP!$5:$5,MAX(rBP!$5:$5)-AX$5+1))&amp;":"&amp;ADDRESS($S136,SUMIFS(rBP!$1:$1,rBP!$5:$5,MAX(rBP!$5:$5))))))</f>
        <v>4003455</v>
      </c>
      <c r="AY136" s="69">
        <f ca="1">IF(AY$5="",0,SUMPRODUCT(
INDIRECT(ADDRESS($P136,SUMIFS($1:$1,$5:$5,1))&amp;":"&amp;ADDRESS($P136,AY$1)),
INDIRECT("rBP!"&amp;ADDRESS($S136,SUMIFS(rBP!$1:$1,rBP!$5:$5,MAX(rBP!$5:$5)-AY$5+1))&amp;":"&amp;ADDRESS($S136,SUMIFS(rBP!$1:$1,rBP!$5:$5,MAX(rBP!$5:$5))))))</f>
        <v>4515825</v>
      </c>
      <c r="AZ136" s="69">
        <f ca="1">IF(AZ$5="",0,SUMPRODUCT(
INDIRECT(ADDRESS($P136,SUMIFS($1:$1,$5:$5,1))&amp;":"&amp;ADDRESS($P136,AZ$1)),
INDIRECT("rBP!"&amp;ADDRESS($S136,SUMIFS(rBP!$1:$1,rBP!$5:$5,MAX(rBP!$5:$5)-AZ$5+1))&amp;":"&amp;ADDRESS($S136,SUMIFS(rBP!$1:$1,rBP!$5:$5,MAX(rBP!$5:$5))))))</f>
        <v>5028652.5</v>
      </c>
      <c r="BA136" s="69">
        <f ca="1">IF(BA$5="",0,SUMPRODUCT(
INDIRECT(ADDRESS($P136,SUMIFS($1:$1,$5:$5,1))&amp;":"&amp;ADDRESS($P136,BA$1)),
INDIRECT("rBP!"&amp;ADDRESS($S136,SUMIFS(rBP!$1:$1,rBP!$5:$5,MAX(rBP!$5:$5)-BA$5+1))&amp;":"&amp;ADDRESS($S136,SUMIFS(rBP!$1:$1,rBP!$5:$5,MAX(rBP!$5:$5))))))</f>
        <v>5541607.5</v>
      </c>
      <c r="BB136" s="69">
        <f ca="1">IF(BB$5="",0,SUMPRODUCT(
INDIRECT(ADDRESS($P136,SUMIFS($1:$1,$5:$5,1))&amp;":"&amp;ADDRESS($P136,BB$1)),
INDIRECT("rBP!"&amp;ADDRESS($S136,SUMIFS(rBP!$1:$1,rBP!$5:$5,MAX(rBP!$5:$5)-BB$5+1))&amp;":"&amp;ADDRESS($S136,SUMIFS(rBP!$1:$1,rBP!$5:$5,MAX(rBP!$5:$5))))))</f>
        <v>6054600</v>
      </c>
      <c r="BC136" s="69">
        <f ca="1">IF(BC$5="",0,SUMPRODUCT(
INDIRECT(ADDRESS($P136,SUMIFS($1:$1,$5:$5,1))&amp;":"&amp;ADDRESS($P136,BC$1)),
INDIRECT("rBP!"&amp;ADDRESS($S136,SUMIFS(rBP!$1:$1,rBP!$5:$5,MAX(rBP!$5:$5)-BC$5+1))&amp;":"&amp;ADDRESS($S136,SUMIFS(rBP!$1:$1,rBP!$5:$5,MAX(rBP!$5:$5))))))</f>
        <v>6567600</v>
      </c>
      <c r="BD136" s="69">
        <f ca="1">IF(BD$5="",0,SUMPRODUCT(
INDIRECT(ADDRESS($P136,SUMIFS($1:$1,$5:$5,1))&amp;":"&amp;ADDRESS($P136,BD$1)),
INDIRECT("rBP!"&amp;ADDRESS($S136,SUMIFS(rBP!$1:$1,rBP!$5:$5,MAX(rBP!$5:$5)-BD$5+1))&amp;":"&amp;ADDRESS($S136,SUMIFS(rBP!$1:$1,rBP!$5:$5,MAX(rBP!$5:$5))))))</f>
        <v>7080600</v>
      </c>
      <c r="BE136" s="69">
        <f ca="1">IF(BE$5="",0,SUMPRODUCT(
INDIRECT(ADDRESS($P136,SUMIFS($1:$1,$5:$5,1))&amp;":"&amp;ADDRESS($P136,BE$1)),
INDIRECT("rBP!"&amp;ADDRESS($S136,SUMIFS(rBP!$1:$1,rBP!$5:$5,MAX(rBP!$5:$5)-BE$5+1))&amp;":"&amp;ADDRESS($S136,SUMIFS(rBP!$1:$1,rBP!$5:$5,MAX(rBP!$5:$5))))))</f>
        <v>7590600</v>
      </c>
      <c r="BF136" s="69">
        <f ca="1">IF(BF$5="",0,SUMPRODUCT(
INDIRECT(ADDRESS($P136,SUMIFS($1:$1,$5:$5,1))&amp;":"&amp;ADDRESS($P136,BF$1)),
INDIRECT("rBP!"&amp;ADDRESS($S136,SUMIFS(rBP!$1:$1,rBP!$5:$5,MAX(rBP!$5:$5)-BF$5+1))&amp;":"&amp;ADDRESS($S136,SUMIFS(rBP!$1:$1,rBP!$5:$5,MAX(rBP!$5:$5))))))</f>
        <v>8076600</v>
      </c>
      <c r="BG136" s="69">
        <f ca="1">IF(BG$5="",0,SUMPRODUCT(
INDIRECT(ADDRESS($P136,SUMIFS($1:$1,$5:$5,1))&amp;":"&amp;ADDRESS($P136,BG$1)),
INDIRECT("rBP!"&amp;ADDRESS($S136,SUMIFS(rBP!$1:$1,rBP!$5:$5,MAX(rBP!$5:$5)-BG$5+1))&amp;":"&amp;ADDRESS($S136,SUMIFS(rBP!$1:$1,rBP!$5:$5,MAX(rBP!$5:$5))))))</f>
        <v>8500500</v>
      </c>
      <c r="BH136" s="69">
        <f ca="1">IF(BH$5="",0,SUMPRODUCT(
INDIRECT(ADDRESS($P136,SUMIFS($1:$1,$5:$5,1))&amp;":"&amp;ADDRESS($P136,BH$1)),
INDIRECT("rBP!"&amp;ADDRESS($S136,SUMIFS(rBP!$1:$1,rBP!$5:$5,MAX(rBP!$5:$5)-BH$5+1))&amp;":"&amp;ADDRESS($S136,SUMIFS(rBP!$1:$1,rBP!$5:$5,MAX(rBP!$5:$5))))))</f>
        <v>8840925</v>
      </c>
      <c r="BI136" s="69">
        <f ca="1">IF(BI$5="",0,SUMPRODUCT(
INDIRECT(ADDRESS($P136,SUMIFS($1:$1,$5:$5,1))&amp;":"&amp;ADDRESS($P136,BI$1)),
INDIRECT("rBP!"&amp;ADDRESS($S136,SUMIFS(rBP!$1:$1,rBP!$5:$5,MAX(rBP!$5:$5)-BI$5+1))&amp;":"&amp;ADDRESS($S136,SUMIFS(rBP!$1:$1,rBP!$5:$5,MAX(rBP!$5:$5))))))</f>
        <v>9088275</v>
      </c>
      <c r="BJ136" s="69">
        <f ca="1">IF(BJ$5="",0,SUMPRODUCT(
INDIRECT(ADDRESS($P136,SUMIFS($1:$1,$5:$5,1))&amp;":"&amp;ADDRESS($P136,BJ$1)),
INDIRECT("rBP!"&amp;ADDRESS($S136,SUMIFS(rBP!$1:$1,rBP!$5:$5,MAX(rBP!$5:$5)-BJ$5+1))&amp;":"&amp;ADDRESS($S136,SUMIFS(rBP!$1:$1,rBP!$5:$5,MAX(rBP!$5:$5))))))</f>
        <v>9247957.5</v>
      </c>
      <c r="BK136" s="69">
        <f ca="1">IF(BK$5="",0,SUMPRODUCT(
INDIRECT(ADDRESS($P136,SUMIFS($1:$1,$5:$5,1))&amp;":"&amp;ADDRESS($P136,BK$1)),
INDIRECT("rBP!"&amp;ADDRESS($S136,SUMIFS(rBP!$1:$1,rBP!$5:$5,MAX(rBP!$5:$5)-BK$5+1))&amp;":"&amp;ADDRESS($S136,SUMIFS(rBP!$1:$1,rBP!$5:$5,MAX(rBP!$5:$5))))))</f>
        <v>9342465</v>
      </c>
      <c r="BL136" s="69">
        <f ca="1">IF(BL$5="",0,SUMPRODUCT(
INDIRECT(ADDRESS($P136,SUMIFS($1:$1,$5:$5,1))&amp;":"&amp;ADDRESS($P136,BL$1)),
INDIRECT("rBP!"&amp;ADDRESS($S136,SUMIFS(rBP!$1:$1,rBP!$5:$5,MAX(rBP!$5:$5)-BL$5+1))&amp;":"&amp;ADDRESS($S136,SUMIFS(rBP!$1:$1,rBP!$5:$5,MAX(rBP!$5:$5))))))</f>
        <v>9393900</v>
      </c>
      <c r="BM136" s="69">
        <f ca="1">IF(BM$5="",0,SUMPRODUCT(
INDIRECT(ADDRESS($P136,SUMIFS($1:$1,$5:$5,1))&amp;":"&amp;ADDRESS($P136,BM$1)),
INDIRECT("rBP!"&amp;ADDRESS($S136,SUMIFS(rBP!$1:$1,rBP!$5:$5,MAX(rBP!$5:$5)-BM$5+1))&amp;":"&amp;ADDRESS($S136,SUMIFS(rBP!$1:$1,rBP!$5:$5,MAX(rBP!$5:$5))))))</f>
        <v>9419730</v>
      </c>
      <c r="BN136" s="69">
        <f ca="1">IF(BN$5="",0,SUMPRODUCT(
INDIRECT(ADDRESS($P136,SUMIFS($1:$1,$5:$5,1))&amp;":"&amp;ADDRESS($P136,BN$1)),
INDIRECT("rBP!"&amp;ADDRESS($S136,SUMIFS(rBP!$1:$1,rBP!$5:$5,MAX(rBP!$5:$5)-BN$5+1))&amp;":"&amp;ADDRESS($S136,SUMIFS(rBP!$1:$1,rBP!$5:$5,MAX(rBP!$5:$5))))))</f>
        <v>9431610</v>
      </c>
      <c r="BO136" s="69">
        <f ca="1">IF(BO$5="",0,SUMPRODUCT(
INDIRECT(ADDRESS($P136,SUMIFS($1:$1,$5:$5,1))&amp;":"&amp;ADDRESS($P136,BO$1)),
INDIRECT("rBP!"&amp;ADDRESS($S136,SUMIFS(rBP!$1:$1,rBP!$5:$5,MAX(rBP!$5:$5)-BO$5+1))&amp;":"&amp;ADDRESS($S136,SUMIFS(rBP!$1:$1,rBP!$5:$5,MAX(rBP!$5:$5))))))</f>
        <v>9436477.5</v>
      </c>
      <c r="BP136" s="69">
        <f ca="1">IF(BP$5="",0,SUMPRODUCT(
INDIRECT(ADDRESS($P136,SUMIFS($1:$1,$5:$5,1))&amp;":"&amp;ADDRESS($P136,BP$1)),
INDIRECT("rBP!"&amp;ADDRESS($S136,SUMIFS(rBP!$1:$1,rBP!$5:$5,MAX(rBP!$5:$5)-BP$5+1))&amp;":"&amp;ADDRESS($S136,SUMIFS(rBP!$1:$1,rBP!$5:$5,MAX(rBP!$5:$5))))))</f>
        <v>9438345</v>
      </c>
      <c r="BQ136" s="69">
        <f ca="1">IF(BQ$5="",0,SUMPRODUCT(
INDIRECT(ADDRESS($P136,SUMIFS($1:$1,$5:$5,1))&amp;":"&amp;ADDRESS($P136,BQ$1)),
INDIRECT("rBP!"&amp;ADDRESS($S136,SUMIFS(rBP!$1:$1,rBP!$5:$5,MAX(rBP!$5:$5)-BQ$5+1))&amp;":"&amp;ADDRESS($S136,SUMIFS(rBP!$1:$1,rBP!$5:$5,MAX(rBP!$5:$5))))))</f>
        <v>9438975</v>
      </c>
      <c r="BR136" s="69">
        <f ca="1">IF(BR$5="",0,SUMPRODUCT(
INDIRECT(ADDRESS($P136,SUMIFS($1:$1,$5:$5,1))&amp;":"&amp;ADDRESS($P136,BR$1)),
INDIRECT("rBP!"&amp;ADDRESS($S136,SUMIFS(rBP!$1:$1,rBP!$5:$5,MAX(rBP!$5:$5)-BR$5+1))&amp;":"&amp;ADDRESS($S136,SUMIFS(rBP!$1:$1,rBP!$5:$5,MAX(rBP!$5:$5))))))</f>
        <v>9439147.5000000019</v>
      </c>
      <c r="BS136" s="69">
        <f ca="1">IF(BS$5="",0,SUMPRODUCT(
INDIRECT(ADDRESS($P136,SUMIFS($1:$1,$5:$5,1))&amp;":"&amp;ADDRESS($P136,BS$1)),
INDIRECT("rBP!"&amp;ADDRESS($S136,SUMIFS(rBP!$1:$1,rBP!$5:$5,MAX(rBP!$5:$5)-BS$5+1))&amp;":"&amp;ADDRESS($S136,SUMIFS(rBP!$1:$1,rBP!$5:$5,MAX(rBP!$5:$5))))))</f>
        <v>9439192.5000000019</v>
      </c>
      <c r="BT136" s="69">
        <f ca="1">IF(BT$5="",0,SUMPRODUCT(
INDIRECT(ADDRESS($P136,SUMIFS($1:$1,$5:$5,1))&amp;":"&amp;ADDRESS($P136,BT$1)),
INDIRECT("rBP!"&amp;ADDRESS($S136,SUMIFS(rBP!$1:$1,rBP!$5:$5,MAX(rBP!$5:$5)-BT$5+1))&amp;":"&amp;ADDRESS($S136,SUMIFS(rBP!$1:$1,rBP!$5:$5,MAX(rBP!$5:$5))))))</f>
        <v>9439200.0000000019</v>
      </c>
      <c r="BU136" s="69">
        <f ca="1">IF(BU$5="",0,SUMPRODUCT(
INDIRECT(ADDRESS($P136,SUMIFS($1:$1,$5:$5,1))&amp;":"&amp;ADDRESS($P136,BU$1)),
INDIRECT("rBP!"&amp;ADDRESS($S136,SUMIFS(rBP!$1:$1,rBP!$5:$5,MAX(rBP!$5:$5)-BU$5+1))&amp;":"&amp;ADDRESS($S136,SUMIFS(rBP!$1:$1,rBP!$5:$5,MAX(rBP!$5:$5))))))</f>
        <v>9439200.0000000019</v>
      </c>
      <c r="BV136" s="69">
        <f ca="1">IF(BV$5="",0,SUMPRODUCT(
INDIRECT(ADDRESS($P136,SUMIFS($1:$1,$5:$5,1))&amp;":"&amp;ADDRESS($P136,BV$1)),
INDIRECT("rBP!"&amp;ADDRESS($S136,SUMIFS(rBP!$1:$1,rBP!$5:$5,MAX(rBP!$5:$5)-BV$5+1))&amp;":"&amp;ADDRESS($S136,SUMIFS(rBP!$1:$1,rBP!$5:$5,MAX(rBP!$5:$5))))))</f>
        <v>0</v>
      </c>
      <c r="BW136" s="69">
        <f ca="1">IF(BW$5="",0,SUMPRODUCT(
INDIRECT(ADDRESS($P136,SUMIFS($1:$1,$5:$5,1))&amp;":"&amp;ADDRESS($P136,BW$1)),
INDIRECT("rBP!"&amp;ADDRESS($S136,SUMIFS(rBP!$1:$1,rBP!$5:$5,MAX(rBP!$5:$5)-BW$5+1))&amp;":"&amp;ADDRESS($S136,SUMIFS(rBP!$1:$1,rBP!$5:$5,MAX(rBP!$5:$5))))))</f>
        <v>0</v>
      </c>
      <c r="BX136" s="69">
        <f ca="1">IF(BX$5="",0,SUMPRODUCT(
INDIRECT(ADDRESS($P136,SUMIFS($1:$1,$5:$5,1))&amp;":"&amp;ADDRESS($P136,BX$1)),
INDIRECT("rBP!"&amp;ADDRESS($S136,SUMIFS(rBP!$1:$1,rBP!$5:$5,MAX(rBP!$5:$5)-BX$5+1))&amp;":"&amp;ADDRESS($S136,SUMIFS(rBP!$1:$1,rBP!$5:$5,MAX(rBP!$5:$5))))))</f>
        <v>0</v>
      </c>
      <c r="BY136" s="69">
        <f ca="1">IF(BY$5="",0,SUMPRODUCT(
INDIRECT(ADDRESS($P136,SUMIFS($1:$1,$5:$5,1))&amp;":"&amp;ADDRESS($P136,BY$1)),
INDIRECT("rBP!"&amp;ADDRESS($S136,SUMIFS(rBP!$1:$1,rBP!$5:$5,MAX(rBP!$5:$5)-BY$5+1))&amp;":"&amp;ADDRESS($S136,SUMIFS(rBP!$1:$1,rBP!$5:$5,MAX(rBP!$5:$5))))))</f>
        <v>0</v>
      </c>
      <c r="BZ136" s="69">
        <f ca="1">IF(BZ$5="",0,SUMPRODUCT(
INDIRECT(ADDRESS($P136,SUMIFS($1:$1,$5:$5,1))&amp;":"&amp;ADDRESS($P136,BZ$1)),
INDIRECT("rBP!"&amp;ADDRESS($S136,SUMIFS(rBP!$1:$1,rBP!$5:$5,MAX(rBP!$5:$5)-BZ$5+1))&amp;":"&amp;ADDRESS($S136,SUMIFS(rBP!$1:$1,rBP!$5:$5,MAX(rBP!$5:$5))))))</f>
        <v>0</v>
      </c>
      <c r="CA136" s="69">
        <f ca="1">IF(CA$5="",0,SUMPRODUCT(
INDIRECT(ADDRESS($P136,SUMIFS($1:$1,$5:$5,1))&amp;":"&amp;ADDRESS($P136,CA$1)),
INDIRECT("rBP!"&amp;ADDRESS($S136,SUMIFS(rBP!$1:$1,rBP!$5:$5,MAX(rBP!$5:$5)-CA$5+1))&amp;":"&amp;ADDRESS($S136,SUMIFS(rBP!$1:$1,rBP!$5:$5,MAX(rBP!$5:$5))))))</f>
        <v>0</v>
      </c>
      <c r="CB136" s="69">
        <f ca="1">IF(CB$5="",0,SUMPRODUCT(
INDIRECT(ADDRESS($P136,SUMIFS($1:$1,$5:$5,1))&amp;":"&amp;ADDRESS($P136,CB$1)),
INDIRECT("rBP!"&amp;ADDRESS($S136,SUMIFS(rBP!$1:$1,rBP!$5:$5,MAX(rBP!$5:$5)-CB$5+1))&amp;":"&amp;ADDRESS($S136,SUMIFS(rBP!$1:$1,rBP!$5:$5,MAX(rBP!$5:$5))))))</f>
        <v>0</v>
      </c>
      <c r="CC136" s="69">
        <f ca="1">IF(CC$5="",0,SUMPRODUCT(
INDIRECT(ADDRESS($P136,SUMIFS($1:$1,$5:$5,1))&amp;":"&amp;ADDRESS($P136,CC$1)),
INDIRECT("rBP!"&amp;ADDRESS($S136,SUMIFS(rBP!$1:$1,rBP!$5:$5,MAX(rBP!$5:$5)-CC$5+1))&amp;":"&amp;ADDRESS($S136,SUMIFS(rBP!$1:$1,rBP!$5:$5,MAX(rBP!$5:$5))))))</f>
        <v>0</v>
      </c>
      <c r="CD136" s="69">
        <f ca="1">IF(CD$5="",0,SUMPRODUCT(
INDIRECT(ADDRESS($P136,SUMIFS($1:$1,$5:$5,1))&amp;":"&amp;ADDRESS($P136,CD$1)),
INDIRECT("rBP!"&amp;ADDRESS($S136,SUMIFS(rBP!$1:$1,rBP!$5:$5,MAX(rBP!$5:$5)-CD$5+1))&amp;":"&amp;ADDRESS($S136,SUMIFS(rBP!$1:$1,rBP!$5:$5,MAX(rBP!$5:$5))))))</f>
        <v>0</v>
      </c>
      <c r="CE136" s="69">
        <f ca="1">IF(CE$5="",0,SUMPRODUCT(
INDIRECT(ADDRESS($P136,SUMIFS($1:$1,$5:$5,1))&amp;":"&amp;ADDRESS($P136,CE$1)),
INDIRECT("rBP!"&amp;ADDRESS($S136,SUMIFS(rBP!$1:$1,rBP!$5:$5,MAX(rBP!$5:$5)-CE$5+1))&amp;":"&amp;ADDRESS($S136,SUMIFS(rBP!$1:$1,rBP!$5:$5,MAX(rBP!$5:$5))))))</f>
        <v>0</v>
      </c>
      <c r="CF136" s="69">
        <f ca="1">IF(CF$5="",0,SUMPRODUCT(
INDIRECT(ADDRESS($P136,SUMIFS($1:$1,$5:$5,1))&amp;":"&amp;ADDRESS($P136,CF$1)),
INDIRECT("rBP!"&amp;ADDRESS($S136,SUMIFS(rBP!$1:$1,rBP!$5:$5,MAX(rBP!$5:$5)-CF$5+1))&amp;":"&amp;ADDRESS($S136,SUMIFS(rBP!$1:$1,rBP!$5:$5,MAX(rBP!$5:$5))))))</f>
        <v>0</v>
      </c>
      <c r="CG136" s="69">
        <f ca="1">IF(CG$5="",0,SUMPRODUCT(
INDIRECT(ADDRESS($P136,SUMIFS($1:$1,$5:$5,1))&amp;":"&amp;ADDRESS($P136,CG$1)),
INDIRECT("rBP!"&amp;ADDRESS($S136,SUMIFS(rBP!$1:$1,rBP!$5:$5,MAX(rBP!$5:$5)-CG$5+1))&amp;":"&amp;ADDRESS($S136,SUMIFS(rBP!$1:$1,rBP!$5:$5,MAX(rBP!$5:$5))))))</f>
        <v>0</v>
      </c>
      <c r="CH136" s="69">
        <f ca="1">IF(CH$5="",0,SUMPRODUCT(
INDIRECT(ADDRESS($P136,SUMIFS($1:$1,$5:$5,1))&amp;":"&amp;ADDRESS($P136,CH$1)),
INDIRECT("rBP!"&amp;ADDRESS($S136,SUMIFS(rBP!$1:$1,rBP!$5:$5,MAX(rBP!$5:$5)-CH$5+1))&amp;":"&amp;ADDRESS($S136,SUMIFS(rBP!$1:$1,rBP!$5:$5,MAX(rBP!$5:$5))))))</f>
        <v>0</v>
      </c>
      <c r="CI136" s="69">
        <f ca="1">IF(CI$5="",0,SUMPRODUCT(
INDIRECT(ADDRESS($P136,SUMIFS($1:$1,$5:$5,1))&amp;":"&amp;ADDRESS($P136,CI$1)),
INDIRECT("rBP!"&amp;ADDRESS($S136,SUMIFS(rBP!$1:$1,rBP!$5:$5,MAX(rBP!$5:$5)-CI$5+1))&amp;":"&amp;ADDRESS($S136,SUMIFS(rBP!$1:$1,rBP!$5:$5,MAX(rBP!$5:$5))))))</f>
        <v>0</v>
      </c>
      <c r="CJ136" s="69">
        <f ca="1">IF(CJ$5="",0,SUMPRODUCT(
INDIRECT(ADDRESS($P136,SUMIFS($1:$1,$5:$5,1))&amp;":"&amp;ADDRESS($P136,CJ$1)),
INDIRECT("rBP!"&amp;ADDRESS($S136,SUMIFS(rBP!$1:$1,rBP!$5:$5,MAX(rBP!$5:$5)-CJ$5+1))&amp;":"&amp;ADDRESS($S136,SUMIFS(rBP!$1:$1,rBP!$5:$5,MAX(rBP!$5:$5))))))</f>
        <v>0</v>
      </c>
      <c r="CK136" s="69">
        <f ca="1">IF(CK$5="",0,SUMPRODUCT(
INDIRECT(ADDRESS($P136,SUMIFS($1:$1,$5:$5,1))&amp;":"&amp;ADDRESS($P136,CK$1)),
INDIRECT("rBP!"&amp;ADDRESS($S136,SUMIFS(rBP!$1:$1,rBP!$5:$5,MAX(rBP!$5:$5)-CK$5+1))&amp;":"&amp;ADDRESS($S136,SUMIFS(rBP!$1:$1,rBP!$5:$5,MAX(rBP!$5:$5))))))</f>
        <v>0</v>
      </c>
      <c r="CL136" s="69">
        <f ca="1">IF(CL$5="",0,SUMPRODUCT(
INDIRECT(ADDRESS($P136,SUMIFS($1:$1,$5:$5,1))&amp;":"&amp;ADDRESS($P136,CL$1)),
INDIRECT("rBP!"&amp;ADDRESS($S136,SUMIFS(rBP!$1:$1,rBP!$5:$5,MAX(rBP!$5:$5)-CL$5+1))&amp;":"&amp;ADDRESS($S136,SUMIFS(rBP!$1:$1,rBP!$5:$5,MAX(rBP!$5:$5))))))</f>
        <v>0</v>
      </c>
      <c r="CM136" s="69">
        <f ca="1">IF(CM$5="",0,SUMPRODUCT(
INDIRECT(ADDRESS($P136,SUMIFS($1:$1,$5:$5,1))&amp;":"&amp;ADDRESS($P136,CM$1)),
INDIRECT("rBP!"&amp;ADDRESS($S136,SUMIFS(rBP!$1:$1,rBP!$5:$5,MAX(rBP!$5:$5)-CM$5+1))&amp;":"&amp;ADDRESS($S136,SUMIFS(rBP!$1:$1,rBP!$5:$5,MAX(rBP!$5:$5))))))</f>
        <v>0</v>
      </c>
      <c r="CN136" s="69">
        <f ca="1">IF(CN$5="",0,SUMPRODUCT(
INDIRECT(ADDRESS($P136,SUMIFS($1:$1,$5:$5,1))&amp;":"&amp;ADDRESS($P136,CN$1)),
INDIRECT("rBP!"&amp;ADDRESS($S136,SUMIFS(rBP!$1:$1,rBP!$5:$5,MAX(rBP!$5:$5)-CN$5+1))&amp;":"&amp;ADDRESS($S136,SUMIFS(rBP!$1:$1,rBP!$5:$5,MAX(rBP!$5:$5))))))</f>
        <v>0</v>
      </c>
      <c r="CO136" s="69">
        <f ca="1">IF(CO$5="",0,SUMPRODUCT(
INDIRECT(ADDRESS($P136,SUMIFS($1:$1,$5:$5,1))&amp;":"&amp;ADDRESS($P136,CO$1)),
INDIRECT("rBP!"&amp;ADDRESS($S136,SUMIFS(rBP!$1:$1,rBP!$5:$5,MAX(rBP!$5:$5)-CO$5+1))&amp;":"&amp;ADDRESS($S136,SUMIFS(rBP!$1:$1,rBP!$5:$5,MAX(rBP!$5:$5))))))</f>
        <v>0</v>
      </c>
      <c r="CP136" s="69">
        <f ca="1">IF(CP$5="",0,SUMPRODUCT(
INDIRECT(ADDRESS($P136,SUMIFS($1:$1,$5:$5,1))&amp;":"&amp;ADDRESS($P136,CP$1)),
INDIRECT("rBP!"&amp;ADDRESS($S136,SUMIFS(rBP!$1:$1,rBP!$5:$5,MAX(rBP!$5:$5)-CP$5+1))&amp;":"&amp;ADDRESS($S136,SUMIFS(rBP!$1:$1,rBP!$5:$5,MAX(rBP!$5:$5))))))</f>
        <v>0</v>
      </c>
      <c r="CQ136" s="69">
        <f ca="1">IF(CQ$5="",0,SUMPRODUCT(
INDIRECT(ADDRESS($P136,SUMIFS($1:$1,$5:$5,1))&amp;":"&amp;ADDRESS($P136,CQ$1)),
INDIRECT("rBP!"&amp;ADDRESS($S136,SUMIFS(rBP!$1:$1,rBP!$5:$5,MAX(rBP!$5:$5)-CQ$5+1))&amp;":"&amp;ADDRESS($S136,SUMIFS(rBP!$1:$1,rBP!$5:$5,MAX(rBP!$5:$5))))))</f>
        <v>0</v>
      </c>
      <c r="CR136" s="69">
        <f ca="1">IF(CR$5="",0,SUMPRODUCT(
INDIRECT(ADDRESS($P136,SUMIFS($1:$1,$5:$5,1))&amp;":"&amp;ADDRESS($P136,CR$1)),
INDIRECT("rBP!"&amp;ADDRESS($S136,SUMIFS(rBP!$1:$1,rBP!$5:$5,MAX(rBP!$5:$5)-CR$5+1))&amp;":"&amp;ADDRESS($S136,SUMIFS(rBP!$1:$1,rBP!$5:$5,MAX(rBP!$5:$5))))))</f>
        <v>0</v>
      </c>
      <c r="CS136" s="69">
        <f ca="1">IF(CS$5="",0,SUMPRODUCT(
INDIRECT(ADDRESS($P136,SUMIFS($1:$1,$5:$5,1))&amp;":"&amp;ADDRESS($P136,CS$1)),
INDIRECT("rBP!"&amp;ADDRESS($S136,SUMIFS(rBP!$1:$1,rBP!$5:$5,MAX(rBP!$5:$5)-CS$5+1))&amp;":"&amp;ADDRESS($S136,SUMIFS(rBP!$1:$1,rBP!$5:$5,MAX(rBP!$5:$5))))))</f>
        <v>0</v>
      </c>
      <c r="CT136" s="69">
        <f ca="1">IF(CT$5="",0,SUMPRODUCT(
INDIRECT(ADDRESS($P136,SUMIFS($1:$1,$5:$5,1))&amp;":"&amp;ADDRESS($P136,CT$1)),
INDIRECT("rBP!"&amp;ADDRESS($S136,SUMIFS(rBP!$1:$1,rBP!$5:$5,MAX(rBP!$5:$5)-CT$5+1))&amp;":"&amp;ADDRESS($S136,SUMIFS(rBP!$1:$1,rBP!$5:$5,MAX(rBP!$5:$5))))))</f>
        <v>0</v>
      </c>
    </row>
    <row r="137" spans="1:98" s="27" customFormat="1" ht="12" x14ac:dyDescent="0.25">
      <c r="A137" s="26">
        <f>ROW()</f>
        <v>137</v>
      </c>
      <c r="E137" s="24"/>
      <c r="F137" s="66" t="str">
        <f>F132</f>
        <v>Себестоимость продаж</v>
      </c>
      <c r="G137" s="27" t="str">
        <f>BP!$F$25</f>
        <v>Упаковка</v>
      </c>
      <c r="M137" s="2" t="str">
        <f>Lists!$R$8</f>
        <v>руб.</v>
      </c>
      <c r="P137" s="71">
        <f t="shared" si="17"/>
        <v>7</v>
      </c>
      <c r="R137" s="24"/>
      <c r="S137" s="71">
        <f>BP!$A194</f>
        <v>194</v>
      </c>
      <c r="T137" s="67"/>
      <c r="U137" s="67"/>
      <c r="V137" s="75"/>
      <c r="W137" s="29">
        <f ca="1">SUM(INDIRECT(ADDRESS(ROW(),SUMIFS($1:$1,$5:$5,1))):INDIRECT(ADDRESS(ROW(),SUMIFS($1:$1,$5:$5,MAX($5:$5)))))</f>
        <v>27934768</v>
      </c>
      <c r="X137" s="67"/>
      <c r="Y137" s="67"/>
      <c r="Z137" s="69">
        <f ca="1">IF(Z$5="",0,SUMPRODUCT(
INDIRECT(ADDRESS($P137,SUMIFS($1:$1,$5:$5,1))&amp;":"&amp;ADDRESS($P137,Z$1)),
INDIRECT("rBP!"&amp;ADDRESS($S137,SUMIFS(rBP!$1:$1,rBP!$5:$5,MAX(rBP!$5:$5)-Z$5+1))&amp;":"&amp;ADDRESS($S137,SUMIFS(rBP!$1:$1,rBP!$5:$5,MAX(rBP!$5:$5))))))</f>
        <v>0</v>
      </c>
      <c r="AA137" s="69">
        <f ca="1">IF(AA$5="",0,SUMPRODUCT(
INDIRECT(ADDRESS($P137,SUMIFS($1:$1,$5:$5,1))&amp;":"&amp;ADDRESS($P137,AA$1)),
INDIRECT("rBP!"&amp;ADDRESS($S137,SUMIFS(rBP!$1:$1,rBP!$5:$5,MAX(rBP!$5:$5)-AA$5+1))&amp;":"&amp;ADDRESS($S137,SUMIFS(rBP!$1:$1,rBP!$5:$5,MAX(rBP!$5:$5))))))</f>
        <v>0</v>
      </c>
      <c r="AB137" s="69">
        <f ca="1">IF(AB$5="",0,SUMPRODUCT(
INDIRECT(ADDRESS($P137,SUMIFS($1:$1,$5:$5,1))&amp;":"&amp;ADDRESS($P137,AB$1)),
INDIRECT("rBP!"&amp;ADDRESS($S137,SUMIFS(rBP!$1:$1,rBP!$5:$5,MAX(rBP!$5:$5)-AB$5+1))&amp;":"&amp;ADDRESS($S137,SUMIFS(rBP!$1:$1,rBP!$5:$5,MAX(rBP!$5:$5))))))</f>
        <v>0</v>
      </c>
      <c r="AC137" s="69">
        <f ca="1">IF(AC$5="",0,SUMPRODUCT(
INDIRECT(ADDRESS($P137,SUMIFS($1:$1,$5:$5,1))&amp;":"&amp;ADDRESS($P137,AC$1)),
INDIRECT("rBP!"&amp;ADDRESS($S137,SUMIFS(rBP!$1:$1,rBP!$5:$5,MAX(rBP!$5:$5)-AC$5+1))&amp;":"&amp;ADDRESS($S137,SUMIFS(rBP!$1:$1,rBP!$5:$5,MAX(rBP!$5:$5))))))</f>
        <v>0</v>
      </c>
      <c r="AD137" s="69">
        <f ca="1">IF(AD$5="",0,SUMPRODUCT(
INDIRECT(ADDRESS($P137,SUMIFS($1:$1,$5:$5,1))&amp;":"&amp;ADDRESS($P137,AD$1)),
INDIRECT("rBP!"&amp;ADDRESS($S137,SUMIFS(rBP!$1:$1,rBP!$5:$5,MAX(rBP!$5:$5)-AD$5+1))&amp;":"&amp;ADDRESS($S137,SUMIFS(rBP!$1:$1,rBP!$5:$5,MAX(rBP!$5:$5))))))</f>
        <v>0</v>
      </c>
      <c r="AE137" s="69">
        <f ca="1">IF(AE$5="",0,SUMPRODUCT(
INDIRECT(ADDRESS($P137,SUMIFS($1:$1,$5:$5,1))&amp;":"&amp;ADDRESS($P137,AE$1)),
INDIRECT("rBP!"&amp;ADDRESS($S137,SUMIFS(rBP!$1:$1,rBP!$5:$5,MAX(rBP!$5:$5)-AE$5+1))&amp;":"&amp;ADDRESS($S137,SUMIFS(rBP!$1:$1,rBP!$5:$5,MAX(rBP!$5:$5))))))</f>
        <v>0</v>
      </c>
      <c r="AF137" s="69">
        <f ca="1">IF(AF$5="",0,SUMPRODUCT(
INDIRECT(ADDRESS($P137,SUMIFS($1:$1,$5:$5,1))&amp;":"&amp;ADDRESS($P137,AF$1)),
INDIRECT("rBP!"&amp;ADDRESS($S137,SUMIFS(rBP!$1:$1,rBP!$5:$5,MAX(rBP!$5:$5)-AF$5+1))&amp;":"&amp;ADDRESS($S137,SUMIFS(rBP!$1:$1,rBP!$5:$5,MAX(rBP!$5:$5))))))</f>
        <v>0</v>
      </c>
      <c r="AG137" s="69">
        <f ca="1">IF(AG$5="",0,SUMPRODUCT(
INDIRECT(ADDRESS($P137,SUMIFS($1:$1,$5:$5,1))&amp;":"&amp;ADDRESS($P137,AG$1)),
INDIRECT("rBP!"&amp;ADDRESS($S137,SUMIFS(rBP!$1:$1,rBP!$5:$5,MAX(rBP!$5:$5)-AG$5+1))&amp;":"&amp;ADDRESS($S137,SUMIFS(rBP!$1:$1,rBP!$5:$5,MAX(rBP!$5:$5))))))</f>
        <v>0</v>
      </c>
      <c r="AH137" s="69">
        <f ca="1">IF(AH$5="",0,SUMPRODUCT(
INDIRECT(ADDRESS($P137,SUMIFS($1:$1,$5:$5,1))&amp;":"&amp;ADDRESS($P137,AH$1)),
INDIRECT("rBP!"&amp;ADDRESS($S137,SUMIFS(rBP!$1:$1,rBP!$5:$5,MAX(rBP!$5:$5)-AH$5+1))&amp;":"&amp;ADDRESS($S137,SUMIFS(rBP!$1:$1,rBP!$5:$5,MAX(rBP!$5:$5))))))</f>
        <v>160</v>
      </c>
      <c r="AI137" s="69">
        <f ca="1">IF(AI$5="",0,SUMPRODUCT(
INDIRECT(ADDRESS($P137,SUMIFS($1:$1,$5:$5,1))&amp;":"&amp;ADDRESS($P137,AI$1)),
INDIRECT("rBP!"&amp;ADDRESS($S137,SUMIFS(rBP!$1:$1,rBP!$5:$5,MAX(rBP!$5:$5)-AI$5+1))&amp;":"&amp;ADDRESS($S137,SUMIFS(rBP!$1:$1,rBP!$5:$5,MAX(rBP!$5:$5))))))</f>
        <v>1440</v>
      </c>
      <c r="AJ137" s="69">
        <f ca="1">IF(AJ$5="",0,SUMPRODUCT(
INDIRECT(ADDRESS($P137,SUMIFS($1:$1,$5:$5,1))&amp;":"&amp;ADDRESS($P137,AJ$1)),
INDIRECT("rBP!"&amp;ADDRESS($S137,SUMIFS(rBP!$1:$1,rBP!$5:$5,MAX(rBP!$5:$5)-AJ$5+1))&amp;":"&amp;ADDRESS($S137,SUMIFS(rBP!$1:$1,rBP!$5:$5,MAX(rBP!$5:$5))))))</f>
        <v>4752</v>
      </c>
      <c r="AK137" s="69">
        <f ca="1">IF(AK$5="",0,SUMPRODUCT(
INDIRECT(ADDRESS($P137,SUMIFS($1:$1,$5:$5,1))&amp;":"&amp;ADDRESS($P137,AK$1)),
INDIRECT("rBP!"&amp;ADDRESS($S137,SUMIFS(rBP!$1:$1,rBP!$5:$5,MAX(rBP!$5:$5)-AK$5+1))&amp;":"&amp;ADDRESS($S137,SUMIFS(rBP!$1:$1,rBP!$5:$5,MAX(rBP!$5:$5))))))</f>
        <v>9204</v>
      </c>
      <c r="AL137" s="69">
        <f ca="1">IF(AL$5="",0,SUMPRODUCT(
INDIRECT(ADDRESS($P137,SUMIFS($1:$1,$5:$5,1))&amp;":"&amp;ADDRESS($P137,AL$1)),
INDIRECT("rBP!"&amp;ADDRESS($S137,SUMIFS(rBP!$1:$1,rBP!$5:$5,MAX(rBP!$5:$5)-AL$5+1))&amp;":"&amp;ADDRESS($S137,SUMIFS(rBP!$1:$1,rBP!$5:$5,MAX(rBP!$5:$5))))))</f>
        <v>14168</v>
      </c>
      <c r="AM137" s="69">
        <f ca="1">IF(AM$5="",0,SUMPRODUCT(
INDIRECT(ADDRESS($P137,SUMIFS($1:$1,$5:$5,1))&amp;":"&amp;ADDRESS($P137,AM$1)),
INDIRECT("rBP!"&amp;ADDRESS($S137,SUMIFS(rBP!$1:$1,rBP!$5:$5,MAX(rBP!$5:$5)-AM$5+1))&amp;":"&amp;ADDRESS($S137,SUMIFS(rBP!$1:$1,rBP!$5:$5,MAX(rBP!$5:$5))))))</f>
        <v>19243.599999999999</v>
      </c>
      <c r="AN137" s="69">
        <f ca="1">IF(AN$5="",0,SUMPRODUCT(
INDIRECT(ADDRESS($P137,SUMIFS($1:$1,$5:$5,1))&amp;":"&amp;ADDRESS($P137,AN$1)),
INDIRECT("rBP!"&amp;ADDRESS($S137,SUMIFS(rBP!$1:$1,rBP!$5:$5,MAX(rBP!$5:$5)-AN$5+1))&amp;":"&amp;ADDRESS($S137,SUMIFS(rBP!$1:$1,rBP!$5:$5,MAX(rBP!$5:$5))))))</f>
        <v>26319.599999999999</v>
      </c>
      <c r="AO137" s="69">
        <f ca="1">IF(AO$5="",0,SUMPRODUCT(
INDIRECT(ADDRESS($P137,SUMIFS($1:$1,$5:$5,1))&amp;":"&amp;ADDRESS($P137,AO$1)),
INDIRECT("rBP!"&amp;ADDRESS($S137,SUMIFS(rBP!$1:$1,rBP!$5:$5,MAX(rBP!$5:$5)-AO$5+1))&amp;":"&amp;ADDRESS($S137,SUMIFS(rBP!$1:$1,rBP!$5:$5,MAX(rBP!$5:$5))))))</f>
        <v>40496.800000000003</v>
      </c>
      <c r="AP137" s="69">
        <f ca="1">IF(AP$5="",0,SUMPRODUCT(
INDIRECT(ADDRESS($P137,SUMIFS($1:$1,$5:$5,1))&amp;":"&amp;ADDRESS($P137,AP$1)),
INDIRECT("rBP!"&amp;ADDRESS($S137,SUMIFS(rBP!$1:$1,rBP!$5:$5,MAX(rBP!$5:$5)-AP$5+1))&amp;":"&amp;ADDRESS($S137,SUMIFS(rBP!$1:$1,rBP!$5:$5,MAX(rBP!$5:$5))))))</f>
        <v>64872.399999999994</v>
      </c>
      <c r="AQ137" s="69">
        <f ca="1">IF(AQ$5="",0,SUMPRODUCT(
INDIRECT(ADDRESS($P137,SUMIFS($1:$1,$5:$5,1))&amp;":"&amp;ADDRESS($P137,AQ$1)),
INDIRECT("rBP!"&amp;ADDRESS($S137,SUMIFS(rBP!$1:$1,rBP!$5:$5,MAX(rBP!$5:$5)-AQ$5+1))&amp;":"&amp;ADDRESS($S137,SUMIFS(rBP!$1:$1,rBP!$5:$5,MAX(rBP!$5:$5))))))</f>
        <v>101036.4</v>
      </c>
      <c r="AR137" s="69">
        <f ca="1">IF(AR$5="",0,SUMPRODUCT(
INDIRECT(ADDRESS($P137,SUMIFS($1:$1,$5:$5,1))&amp;":"&amp;ADDRESS($P137,AR$1)),
INDIRECT("rBP!"&amp;ADDRESS($S137,SUMIFS(rBP!$1:$1,rBP!$5:$5,MAX(rBP!$5:$5)-AR$5+1))&amp;":"&amp;ADDRESS($S137,SUMIFS(rBP!$1:$1,rBP!$5:$5,MAX(rBP!$5:$5))))))</f>
        <v>148519.4</v>
      </c>
      <c r="AS137" s="69">
        <f ca="1">IF(AS$5="",0,SUMPRODUCT(
INDIRECT(ADDRESS($P137,SUMIFS($1:$1,$5:$5,1))&amp;":"&amp;ADDRESS($P137,AS$1)),
INDIRECT("rBP!"&amp;ADDRESS($S137,SUMIFS(rBP!$1:$1,rBP!$5:$5,MAX(rBP!$5:$5)-AS$5+1))&amp;":"&amp;ADDRESS($S137,SUMIFS(rBP!$1:$1,rBP!$5:$5,MAX(rBP!$5:$5))))))</f>
        <v>204478.40000000002</v>
      </c>
      <c r="AT137" s="69">
        <f ca="1">IF(AT$5="",0,SUMPRODUCT(
INDIRECT(ADDRESS($P137,SUMIFS($1:$1,$5:$5,1))&amp;":"&amp;ADDRESS($P137,AT$1)),
INDIRECT("rBP!"&amp;ADDRESS($S137,SUMIFS(rBP!$1:$1,rBP!$5:$5,MAX(rBP!$5:$5)-AT$5+1))&amp;":"&amp;ADDRESS($S137,SUMIFS(rBP!$1:$1,rBP!$5:$5,MAX(rBP!$5:$5))))))</f>
        <v>266086.40000000002</v>
      </c>
      <c r="AU137" s="69">
        <f ca="1">IF(AU$5="",0,SUMPRODUCT(
INDIRECT(ADDRESS($P137,SUMIFS($1:$1,$5:$5,1))&amp;":"&amp;ADDRESS($P137,AU$1)),
INDIRECT("rBP!"&amp;ADDRESS($S137,SUMIFS(rBP!$1:$1,rBP!$5:$5,MAX(rBP!$5:$5)-AU$5+1))&amp;":"&amp;ADDRESS($S137,SUMIFS(rBP!$1:$1,rBP!$5:$5,MAX(rBP!$5:$5))))))</f>
        <v>331066.8</v>
      </c>
      <c r="AV137" s="69">
        <f ca="1">IF(AV$5="",0,SUMPRODUCT(
INDIRECT(ADDRESS($P137,SUMIFS($1:$1,$5:$5,1))&amp;":"&amp;ADDRESS($P137,AV$1)),
INDIRECT("rBP!"&amp;ADDRESS($S137,SUMIFS(rBP!$1:$1,rBP!$5:$5,MAX(rBP!$5:$5)-AV$5+1))&amp;":"&amp;ADDRESS($S137,SUMIFS(rBP!$1:$1,rBP!$5:$5,MAX(rBP!$5:$5))))))</f>
        <v>397889.6</v>
      </c>
      <c r="AW137" s="69">
        <f ca="1">IF(AW$5="",0,SUMPRODUCT(
INDIRECT(ADDRESS($P137,SUMIFS($1:$1,$5:$5,1))&amp;":"&amp;ADDRESS($P137,AW$1)),
INDIRECT("rBP!"&amp;ADDRESS($S137,SUMIFS(rBP!$1:$1,rBP!$5:$5,MAX(rBP!$5:$5)-AW$5+1))&amp;":"&amp;ADDRESS($S137,SUMIFS(rBP!$1:$1,rBP!$5:$5,MAX(rBP!$5:$5))))))</f>
        <v>465642.6</v>
      </c>
      <c r="AX137" s="69">
        <f ca="1">IF(AX$5="",0,SUMPRODUCT(
INDIRECT(ADDRESS($P137,SUMIFS($1:$1,$5:$5,1))&amp;":"&amp;ADDRESS($P137,AX$1)),
INDIRECT("rBP!"&amp;ADDRESS($S137,SUMIFS(rBP!$1:$1,rBP!$5:$5,MAX(rBP!$5:$5)-AX$5+1))&amp;":"&amp;ADDRESS($S137,SUMIFS(rBP!$1:$1,rBP!$5:$5,MAX(rBP!$5:$5))))))</f>
        <v>533794</v>
      </c>
      <c r="AY137" s="69">
        <f ca="1">IF(AY$5="",0,SUMPRODUCT(
INDIRECT(ADDRESS($P137,SUMIFS($1:$1,$5:$5,1))&amp;":"&amp;ADDRESS($P137,AY$1)),
INDIRECT("rBP!"&amp;ADDRESS($S137,SUMIFS(rBP!$1:$1,rBP!$5:$5,MAX(rBP!$5:$5)-AY$5+1))&amp;":"&amp;ADDRESS($S137,SUMIFS(rBP!$1:$1,rBP!$5:$5,MAX(rBP!$5:$5))))))</f>
        <v>602110</v>
      </c>
      <c r="AZ137" s="69">
        <f ca="1">IF(AZ$5="",0,SUMPRODUCT(
INDIRECT(ADDRESS($P137,SUMIFS($1:$1,$5:$5,1))&amp;":"&amp;ADDRESS($P137,AZ$1)),
INDIRECT("rBP!"&amp;ADDRESS($S137,SUMIFS(rBP!$1:$1,rBP!$5:$5,MAX(rBP!$5:$5)-AZ$5+1))&amp;":"&amp;ADDRESS($S137,SUMIFS(rBP!$1:$1,rBP!$5:$5,MAX(rBP!$5:$5))))))</f>
        <v>670487</v>
      </c>
      <c r="BA137" s="69">
        <f ca="1">IF(BA$5="",0,SUMPRODUCT(
INDIRECT(ADDRESS($P137,SUMIFS($1:$1,$5:$5,1))&amp;":"&amp;ADDRESS($P137,BA$1)),
INDIRECT("rBP!"&amp;ADDRESS($S137,SUMIFS(rBP!$1:$1,rBP!$5:$5,MAX(rBP!$5:$5)-BA$5+1))&amp;":"&amp;ADDRESS($S137,SUMIFS(rBP!$1:$1,rBP!$5:$5,MAX(rBP!$5:$5))))))</f>
        <v>738881</v>
      </c>
      <c r="BB137" s="69">
        <f ca="1">IF(BB$5="",0,SUMPRODUCT(
INDIRECT(ADDRESS($P137,SUMIFS($1:$1,$5:$5,1))&amp;":"&amp;ADDRESS($P137,BB$1)),
INDIRECT("rBP!"&amp;ADDRESS($S137,SUMIFS(rBP!$1:$1,rBP!$5:$5,MAX(rBP!$5:$5)-BB$5+1))&amp;":"&amp;ADDRESS($S137,SUMIFS(rBP!$1:$1,rBP!$5:$5,MAX(rBP!$5:$5))))))</f>
        <v>807280</v>
      </c>
      <c r="BC137" s="69">
        <f ca="1">IF(BC$5="",0,SUMPRODUCT(
INDIRECT(ADDRESS($P137,SUMIFS($1:$1,$5:$5,1))&amp;":"&amp;ADDRESS($P137,BC$1)),
INDIRECT("rBP!"&amp;ADDRESS($S137,SUMIFS(rBP!$1:$1,rBP!$5:$5,MAX(rBP!$5:$5)-BC$5+1))&amp;":"&amp;ADDRESS($S137,SUMIFS(rBP!$1:$1,rBP!$5:$5,MAX(rBP!$5:$5))))))</f>
        <v>875680</v>
      </c>
      <c r="BD137" s="69">
        <f ca="1">IF(BD$5="",0,SUMPRODUCT(
INDIRECT(ADDRESS($P137,SUMIFS($1:$1,$5:$5,1))&amp;":"&amp;ADDRESS($P137,BD$1)),
INDIRECT("rBP!"&amp;ADDRESS($S137,SUMIFS(rBP!$1:$1,rBP!$5:$5,MAX(rBP!$5:$5)-BD$5+1))&amp;":"&amp;ADDRESS($S137,SUMIFS(rBP!$1:$1,rBP!$5:$5,MAX(rBP!$5:$5))))))</f>
        <v>944080</v>
      </c>
      <c r="BE137" s="69">
        <f ca="1">IF(BE$5="",0,SUMPRODUCT(
INDIRECT(ADDRESS($P137,SUMIFS($1:$1,$5:$5,1))&amp;":"&amp;ADDRESS($P137,BE$1)),
INDIRECT("rBP!"&amp;ADDRESS($S137,SUMIFS(rBP!$1:$1,rBP!$5:$5,MAX(rBP!$5:$5)-BE$5+1))&amp;":"&amp;ADDRESS($S137,SUMIFS(rBP!$1:$1,rBP!$5:$5,MAX(rBP!$5:$5))))))</f>
        <v>1012080</v>
      </c>
      <c r="BF137" s="69">
        <f ca="1">IF(BF$5="",0,SUMPRODUCT(
INDIRECT(ADDRESS($P137,SUMIFS($1:$1,$5:$5,1))&amp;":"&amp;ADDRESS($P137,BF$1)),
INDIRECT("rBP!"&amp;ADDRESS($S137,SUMIFS(rBP!$1:$1,rBP!$5:$5,MAX(rBP!$5:$5)-BF$5+1))&amp;":"&amp;ADDRESS($S137,SUMIFS(rBP!$1:$1,rBP!$5:$5,MAX(rBP!$5:$5))))))</f>
        <v>1076880</v>
      </c>
      <c r="BG137" s="69">
        <f ca="1">IF(BG$5="",0,SUMPRODUCT(
INDIRECT(ADDRESS($P137,SUMIFS($1:$1,$5:$5,1))&amp;":"&amp;ADDRESS($P137,BG$1)),
INDIRECT("rBP!"&amp;ADDRESS($S137,SUMIFS(rBP!$1:$1,rBP!$5:$5,MAX(rBP!$5:$5)-BG$5+1))&amp;":"&amp;ADDRESS($S137,SUMIFS(rBP!$1:$1,rBP!$5:$5,MAX(rBP!$5:$5))))))</f>
        <v>1133400</v>
      </c>
      <c r="BH137" s="69">
        <f ca="1">IF(BH$5="",0,SUMPRODUCT(
INDIRECT(ADDRESS($P137,SUMIFS($1:$1,$5:$5,1))&amp;":"&amp;ADDRESS($P137,BH$1)),
INDIRECT("rBP!"&amp;ADDRESS($S137,SUMIFS(rBP!$1:$1,rBP!$5:$5,MAX(rBP!$5:$5)-BH$5+1))&amp;":"&amp;ADDRESS($S137,SUMIFS(rBP!$1:$1,rBP!$5:$5,MAX(rBP!$5:$5))))))</f>
        <v>1178790</v>
      </c>
      <c r="BI137" s="69">
        <f ca="1">IF(BI$5="",0,SUMPRODUCT(
INDIRECT(ADDRESS($P137,SUMIFS($1:$1,$5:$5,1))&amp;":"&amp;ADDRESS($P137,BI$1)),
INDIRECT("rBP!"&amp;ADDRESS($S137,SUMIFS(rBP!$1:$1,rBP!$5:$5,MAX(rBP!$5:$5)-BI$5+1))&amp;":"&amp;ADDRESS($S137,SUMIFS(rBP!$1:$1,rBP!$5:$5,MAX(rBP!$5:$5))))))</f>
        <v>1211770</v>
      </c>
      <c r="BJ137" s="69">
        <f ca="1">IF(BJ$5="",0,SUMPRODUCT(
INDIRECT(ADDRESS($P137,SUMIFS($1:$1,$5:$5,1))&amp;":"&amp;ADDRESS($P137,BJ$1)),
INDIRECT("rBP!"&amp;ADDRESS($S137,SUMIFS(rBP!$1:$1,rBP!$5:$5,MAX(rBP!$5:$5)-BJ$5+1))&amp;":"&amp;ADDRESS($S137,SUMIFS(rBP!$1:$1,rBP!$5:$5,MAX(rBP!$5:$5))))))</f>
        <v>1233061</v>
      </c>
      <c r="BK137" s="69">
        <f ca="1">IF(BK$5="",0,SUMPRODUCT(
INDIRECT(ADDRESS($P137,SUMIFS($1:$1,$5:$5,1))&amp;":"&amp;ADDRESS($P137,BK$1)),
INDIRECT("rBP!"&amp;ADDRESS($S137,SUMIFS(rBP!$1:$1,rBP!$5:$5,MAX(rBP!$5:$5)-BK$5+1))&amp;":"&amp;ADDRESS($S137,SUMIFS(rBP!$1:$1,rBP!$5:$5,MAX(rBP!$5:$5))))))</f>
        <v>1245662</v>
      </c>
      <c r="BL137" s="69">
        <f ca="1">IF(BL$5="",0,SUMPRODUCT(
INDIRECT(ADDRESS($P137,SUMIFS($1:$1,$5:$5,1))&amp;":"&amp;ADDRESS($P137,BL$1)),
INDIRECT("rBP!"&amp;ADDRESS($S137,SUMIFS(rBP!$1:$1,rBP!$5:$5,MAX(rBP!$5:$5)-BL$5+1))&amp;":"&amp;ADDRESS($S137,SUMIFS(rBP!$1:$1,rBP!$5:$5,MAX(rBP!$5:$5))))))</f>
        <v>1252520</v>
      </c>
      <c r="BM137" s="69">
        <f ca="1">IF(BM$5="",0,SUMPRODUCT(
INDIRECT(ADDRESS($P137,SUMIFS($1:$1,$5:$5,1))&amp;":"&amp;ADDRESS($P137,BM$1)),
INDIRECT("rBP!"&amp;ADDRESS($S137,SUMIFS(rBP!$1:$1,rBP!$5:$5,MAX(rBP!$5:$5)-BM$5+1))&amp;":"&amp;ADDRESS($S137,SUMIFS(rBP!$1:$1,rBP!$5:$5,MAX(rBP!$5:$5))))))</f>
        <v>1255964</v>
      </c>
      <c r="BN137" s="69">
        <f ca="1">IF(BN$5="",0,SUMPRODUCT(
INDIRECT(ADDRESS($P137,SUMIFS($1:$1,$5:$5,1))&amp;":"&amp;ADDRESS($P137,BN$1)),
INDIRECT("rBP!"&amp;ADDRESS($S137,SUMIFS(rBP!$1:$1,rBP!$5:$5,MAX(rBP!$5:$5)-BN$5+1))&amp;":"&amp;ADDRESS($S137,SUMIFS(rBP!$1:$1,rBP!$5:$5,MAX(rBP!$5:$5))))))</f>
        <v>1257548</v>
      </c>
      <c r="BO137" s="69">
        <f ca="1">IF(BO$5="",0,SUMPRODUCT(
INDIRECT(ADDRESS($P137,SUMIFS($1:$1,$5:$5,1))&amp;":"&amp;ADDRESS($P137,BO$1)),
INDIRECT("rBP!"&amp;ADDRESS($S137,SUMIFS(rBP!$1:$1,rBP!$5:$5,MAX(rBP!$5:$5)-BO$5+1))&amp;":"&amp;ADDRESS($S137,SUMIFS(rBP!$1:$1,rBP!$5:$5,MAX(rBP!$5:$5))))))</f>
        <v>1258197</v>
      </c>
      <c r="BP137" s="69">
        <f ca="1">IF(BP$5="",0,SUMPRODUCT(
INDIRECT(ADDRESS($P137,SUMIFS($1:$1,$5:$5,1))&amp;":"&amp;ADDRESS($P137,BP$1)),
INDIRECT("rBP!"&amp;ADDRESS($S137,SUMIFS(rBP!$1:$1,rBP!$5:$5,MAX(rBP!$5:$5)-BP$5+1))&amp;":"&amp;ADDRESS($S137,SUMIFS(rBP!$1:$1,rBP!$5:$5,MAX(rBP!$5:$5))))))</f>
        <v>1258446</v>
      </c>
      <c r="BQ137" s="69">
        <f ca="1">IF(BQ$5="",0,SUMPRODUCT(
INDIRECT(ADDRESS($P137,SUMIFS($1:$1,$5:$5,1))&amp;":"&amp;ADDRESS($P137,BQ$1)),
INDIRECT("rBP!"&amp;ADDRESS($S137,SUMIFS(rBP!$1:$1,rBP!$5:$5,MAX(rBP!$5:$5)-BQ$5+1))&amp;":"&amp;ADDRESS($S137,SUMIFS(rBP!$1:$1,rBP!$5:$5,MAX(rBP!$5:$5))))))</f>
        <v>1258530</v>
      </c>
      <c r="BR137" s="69">
        <f ca="1">IF(BR$5="",0,SUMPRODUCT(
INDIRECT(ADDRESS($P137,SUMIFS($1:$1,$5:$5,1))&amp;":"&amp;ADDRESS($P137,BR$1)),
INDIRECT("rBP!"&amp;ADDRESS($S137,SUMIFS(rBP!$1:$1,rBP!$5:$5,MAX(rBP!$5:$5)-BR$5+1))&amp;":"&amp;ADDRESS($S137,SUMIFS(rBP!$1:$1,rBP!$5:$5,MAX(rBP!$5:$5))))))</f>
        <v>1258553.0000000002</v>
      </c>
      <c r="BS137" s="69">
        <f ca="1">IF(BS$5="",0,SUMPRODUCT(
INDIRECT(ADDRESS($P137,SUMIFS($1:$1,$5:$5,1))&amp;":"&amp;ADDRESS($P137,BS$1)),
INDIRECT("rBP!"&amp;ADDRESS($S137,SUMIFS(rBP!$1:$1,rBP!$5:$5,MAX(rBP!$5:$5)-BS$5+1))&amp;":"&amp;ADDRESS($S137,SUMIFS(rBP!$1:$1,rBP!$5:$5,MAX(rBP!$5:$5))))))</f>
        <v>1258559.0000000002</v>
      </c>
      <c r="BT137" s="69">
        <f ca="1">IF(BT$5="",0,SUMPRODUCT(
INDIRECT(ADDRESS($P137,SUMIFS($1:$1,$5:$5,1))&amp;":"&amp;ADDRESS($P137,BT$1)),
INDIRECT("rBP!"&amp;ADDRESS($S137,SUMIFS(rBP!$1:$1,rBP!$5:$5,MAX(rBP!$5:$5)-BT$5+1))&amp;":"&amp;ADDRESS($S137,SUMIFS(rBP!$1:$1,rBP!$5:$5,MAX(rBP!$5:$5))))))</f>
        <v>1258560.0000000002</v>
      </c>
      <c r="BU137" s="69">
        <f ca="1">IF(BU$5="",0,SUMPRODUCT(
INDIRECT(ADDRESS($P137,SUMIFS($1:$1,$5:$5,1))&amp;":"&amp;ADDRESS($P137,BU$1)),
INDIRECT("rBP!"&amp;ADDRESS($S137,SUMIFS(rBP!$1:$1,rBP!$5:$5,MAX(rBP!$5:$5)-BU$5+1))&amp;":"&amp;ADDRESS($S137,SUMIFS(rBP!$1:$1,rBP!$5:$5,MAX(rBP!$5:$5))))))</f>
        <v>1258560.0000000002</v>
      </c>
      <c r="BV137" s="69">
        <f ca="1">IF(BV$5="",0,SUMPRODUCT(
INDIRECT(ADDRESS($P137,SUMIFS($1:$1,$5:$5,1))&amp;":"&amp;ADDRESS($P137,BV$1)),
INDIRECT("rBP!"&amp;ADDRESS($S137,SUMIFS(rBP!$1:$1,rBP!$5:$5,MAX(rBP!$5:$5)-BV$5+1))&amp;":"&amp;ADDRESS($S137,SUMIFS(rBP!$1:$1,rBP!$5:$5,MAX(rBP!$5:$5))))))</f>
        <v>0</v>
      </c>
      <c r="BW137" s="69">
        <f ca="1">IF(BW$5="",0,SUMPRODUCT(
INDIRECT(ADDRESS($P137,SUMIFS($1:$1,$5:$5,1))&amp;":"&amp;ADDRESS($P137,BW$1)),
INDIRECT("rBP!"&amp;ADDRESS($S137,SUMIFS(rBP!$1:$1,rBP!$5:$5,MAX(rBP!$5:$5)-BW$5+1))&amp;":"&amp;ADDRESS($S137,SUMIFS(rBP!$1:$1,rBP!$5:$5,MAX(rBP!$5:$5))))))</f>
        <v>0</v>
      </c>
      <c r="BX137" s="69">
        <f ca="1">IF(BX$5="",0,SUMPRODUCT(
INDIRECT(ADDRESS($P137,SUMIFS($1:$1,$5:$5,1))&amp;":"&amp;ADDRESS($P137,BX$1)),
INDIRECT("rBP!"&amp;ADDRESS($S137,SUMIFS(rBP!$1:$1,rBP!$5:$5,MAX(rBP!$5:$5)-BX$5+1))&amp;":"&amp;ADDRESS($S137,SUMIFS(rBP!$1:$1,rBP!$5:$5,MAX(rBP!$5:$5))))))</f>
        <v>0</v>
      </c>
      <c r="BY137" s="69">
        <f ca="1">IF(BY$5="",0,SUMPRODUCT(
INDIRECT(ADDRESS($P137,SUMIFS($1:$1,$5:$5,1))&amp;":"&amp;ADDRESS($P137,BY$1)),
INDIRECT("rBP!"&amp;ADDRESS($S137,SUMIFS(rBP!$1:$1,rBP!$5:$5,MAX(rBP!$5:$5)-BY$5+1))&amp;":"&amp;ADDRESS($S137,SUMIFS(rBP!$1:$1,rBP!$5:$5,MAX(rBP!$5:$5))))))</f>
        <v>0</v>
      </c>
      <c r="BZ137" s="69">
        <f ca="1">IF(BZ$5="",0,SUMPRODUCT(
INDIRECT(ADDRESS($P137,SUMIFS($1:$1,$5:$5,1))&amp;":"&amp;ADDRESS($P137,BZ$1)),
INDIRECT("rBP!"&amp;ADDRESS($S137,SUMIFS(rBP!$1:$1,rBP!$5:$5,MAX(rBP!$5:$5)-BZ$5+1))&amp;":"&amp;ADDRESS($S137,SUMIFS(rBP!$1:$1,rBP!$5:$5,MAX(rBP!$5:$5))))))</f>
        <v>0</v>
      </c>
      <c r="CA137" s="69">
        <f ca="1">IF(CA$5="",0,SUMPRODUCT(
INDIRECT(ADDRESS($P137,SUMIFS($1:$1,$5:$5,1))&amp;":"&amp;ADDRESS($P137,CA$1)),
INDIRECT("rBP!"&amp;ADDRESS($S137,SUMIFS(rBP!$1:$1,rBP!$5:$5,MAX(rBP!$5:$5)-CA$5+1))&amp;":"&amp;ADDRESS($S137,SUMIFS(rBP!$1:$1,rBP!$5:$5,MAX(rBP!$5:$5))))))</f>
        <v>0</v>
      </c>
      <c r="CB137" s="69">
        <f ca="1">IF(CB$5="",0,SUMPRODUCT(
INDIRECT(ADDRESS($P137,SUMIFS($1:$1,$5:$5,1))&amp;":"&amp;ADDRESS($P137,CB$1)),
INDIRECT("rBP!"&amp;ADDRESS($S137,SUMIFS(rBP!$1:$1,rBP!$5:$5,MAX(rBP!$5:$5)-CB$5+1))&amp;":"&amp;ADDRESS($S137,SUMIFS(rBP!$1:$1,rBP!$5:$5,MAX(rBP!$5:$5))))))</f>
        <v>0</v>
      </c>
      <c r="CC137" s="69">
        <f ca="1">IF(CC$5="",0,SUMPRODUCT(
INDIRECT(ADDRESS($P137,SUMIFS($1:$1,$5:$5,1))&amp;":"&amp;ADDRESS($P137,CC$1)),
INDIRECT("rBP!"&amp;ADDRESS($S137,SUMIFS(rBP!$1:$1,rBP!$5:$5,MAX(rBP!$5:$5)-CC$5+1))&amp;":"&amp;ADDRESS($S137,SUMIFS(rBP!$1:$1,rBP!$5:$5,MAX(rBP!$5:$5))))))</f>
        <v>0</v>
      </c>
      <c r="CD137" s="69">
        <f ca="1">IF(CD$5="",0,SUMPRODUCT(
INDIRECT(ADDRESS($P137,SUMIFS($1:$1,$5:$5,1))&amp;":"&amp;ADDRESS($P137,CD$1)),
INDIRECT("rBP!"&amp;ADDRESS($S137,SUMIFS(rBP!$1:$1,rBP!$5:$5,MAX(rBP!$5:$5)-CD$5+1))&amp;":"&amp;ADDRESS($S137,SUMIFS(rBP!$1:$1,rBP!$5:$5,MAX(rBP!$5:$5))))))</f>
        <v>0</v>
      </c>
      <c r="CE137" s="69">
        <f ca="1">IF(CE$5="",0,SUMPRODUCT(
INDIRECT(ADDRESS($P137,SUMIFS($1:$1,$5:$5,1))&amp;":"&amp;ADDRESS($P137,CE$1)),
INDIRECT("rBP!"&amp;ADDRESS($S137,SUMIFS(rBP!$1:$1,rBP!$5:$5,MAX(rBP!$5:$5)-CE$5+1))&amp;":"&amp;ADDRESS($S137,SUMIFS(rBP!$1:$1,rBP!$5:$5,MAX(rBP!$5:$5))))))</f>
        <v>0</v>
      </c>
      <c r="CF137" s="69">
        <f ca="1">IF(CF$5="",0,SUMPRODUCT(
INDIRECT(ADDRESS($P137,SUMIFS($1:$1,$5:$5,1))&amp;":"&amp;ADDRESS($P137,CF$1)),
INDIRECT("rBP!"&amp;ADDRESS($S137,SUMIFS(rBP!$1:$1,rBP!$5:$5,MAX(rBP!$5:$5)-CF$5+1))&amp;":"&amp;ADDRESS($S137,SUMIFS(rBP!$1:$1,rBP!$5:$5,MAX(rBP!$5:$5))))))</f>
        <v>0</v>
      </c>
      <c r="CG137" s="69">
        <f ca="1">IF(CG$5="",0,SUMPRODUCT(
INDIRECT(ADDRESS($P137,SUMIFS($1:$1,$5:$5,1))&amp;":"&amp;ADDRESS($P137,CG$1)),
INDIRECT("rBP!"&amp;ADDRESS($S137,SUMIFS(rBP!$1:$1,rBP!$5:$5,MAX(rBP!$5:$5)-CG$5+1))&amp;":"&amp;ADDRESS($S137,SUMIFS(rBP!$1:$1,rBP!$5:$5,MAX(rBP!$5:$5))))))</f>
        <v>0</v>
      </c>
      <c r="CH137" s="69">
        <f ca="1">IF(CH$5="",0,SUMPRODUCT(
INDIRECT(ADDRESS($P137,SUMIFS($1:$1,$5:$5,1))&amp;":"&amp;ADDRESS($P137,CH$1)),
INDIRECT("rBP!"&amp;ADDRESS($S137,SUMIFS(rBP!$1:$1,rBP!$5:$5,MAX(rBP!$5:$5)-CH$5+1))&amp;":"&amp;ADDRESS($S137,SUMIFS(rBP!$1:$1,rBP!$5:$5,MAX(rBP!$5:$5))))))</f>
        <v>0</v>
      </c>
      <c r="CI137" s="69">
        <f ca="1">IF(CI$5="",0,SUMPRODUCT(
INDIRECT(ADDRESS($P137,SUMIFS($1:$1,$5:$5,1))&amp;":"&amp;ADDRESS($P137,CI$1)),
INDIRECT("rBP!"&amp;ADDRESS($S137,SUMIFS(rBP!$1:$1,rBP!$5:$5,MAX(rBP!$5:$5)-CI$5+1))&amp;":"&amp;ADDRESS($S137,SUMIFS(rBP!$1:$1,rBP!$5:$5,MAX(rBP!$5:$5))))))</f>
        <v>0</v>
      </c>
      <c r="CJ137" s="69">
        <f ca="1">IF(CJ$5="",0,SUMPRODUCT(
INDIRECT(ADDRESS($P137,SUMIFS($1:$1,$5:$5,1))&amp;":"&amp;ADDRESS($P137,CJ$1)),
INDIRECT("rBP!"&amp;ADDRESS($S137,SUMIFS(rBP!$1:$1,rBP!$5:$5,MAX(rBP!$5:$5)-CJ$5+1))&amp;":"&amp;ADDRESS($S137,SUMIFS(rBP!$1:$1,rBP!$5:$5,MAX(rBP!$5:$5))))))</f>
        <v>0</v>
      </c>
      <c r="CK137" s="69">
        <f ca="1">IF(CK$5="",0,SUMPRODUCT(
INDIRECT(ADDRESS($P137,SUMIFS($1:$1,$5:$5,1))&amp;":"&amp;ADDRESS($P137,CK$1)),
INDIRECT("rBP!"&amp;ADDRESS($S137,SUMIFS(rBP!$1:$1,rBP!$5:$5,MAX(rBP!$5:$5)-CK$5+1))&amp;":"&amp;ADDRESS($S137,SUMIFS(rBP!$1:$1,rBP!$5:$5,MAX(rBP!$5:$5))))))</f>
        <v>0</v>
      </c>
      <c r="CL137" s="69">
        <f ca="1">IF(CL$5="",0,SUMPRODUCT(
INDIRECT(ADDRESS($P137,SUMIFS($1:$1,$5:$5,1))&amp;":"&amp;ADDRESS($P137,CL$1)),
INDIRECT("rBP!"&amp;ADDRESS($S137,SUMIFS(rBP!$1:$1,rBP!$5:$5,MAX(rBP!$5:$5)-CL$5+1))&amp;":"&amp;ADDRESS($S137,SUMIFS(rBP!$1:$1,rBP!$5:$5,MAX(rBP!$5:$5))))))</f>
        <v>0</v>
      </c>
      <c r="CM137" s="69">
        <f ca="1">IF(CM$5="",0,SUMPRODUCT(
INDIRECT(ADDRESS($P137,SUMIFS($1:$1,$5:$5,1))&amp;":"&amp;ADDRESS($P137,CM$1)),
INDIRECT("rBP!"&amp;ADDRESS($S137,SUMIFS(rBP!$1:$1,rBP!$5:$5,MAX(rBP!$5:$5)-CM$5+1))&amp;":"&amp;ADDRESS($S137,SUMIFS(rBP!$1:$1,rBP!$5:$5,MAX(rBP!$5:$5))))))</f>
        <v>0</v>
      </c>
      <c r="CN137" s="69">
        <f ca="1">IF(CN$5="",0,SUMPRODUCT(
INDIRECT(ADDRESS($P137,SUMIFS($1:$1,$5:$5,1))&amp;":"&amp;ADDRESS($P137,CN$1)),
INDIRECT("rBP!"&amp;ADDRESS($S137,SUMIFS(rBP!$1:$1,rBP!$5:$5,MAX(rBP!$5:$5)-CN$5+1))&amp;":"&amp;ADDRESS($S137,SUMIFS(rBP!$1:$1,rBP!$5:$5,MAX(rBP!$5:$5))))))</f>
        <v>0</v>
      </c>
      <c r="CO137" s="69">
        <f ca="1">IF(CO$5="",0,SUMPRODUCT(
INDIRECT(ADDRESS($P137,SUMIFS($1:$1,$5:$5,1))&amp;":"&amp;ADDRESS($P137,CO$1)),
INDIRECT("rBP!"&amp;ADDRESS($S137,SUMIFS(rBP!$1:$1,rBP!$5:$5,MAX(rBP!$5:$5)-CO$5+1))&amp;":"&amp;ADDRESS($S137,SUMIFS(rBP!$1:$1,rBP!$5:$5,MAX(rBP!$5:$5))))))</f>
        <v>0</v>
      </c>
      <c r="CP137" s="69">
        <f ca="1">IF(CP$5="",0,SUMPRODUCT(
INDIRECT(ADDRESS($P137,SUMIFS($1:$1,$5:$5,1))&amp;":"&amp;ADDRESS($P137,CP$1)),
INDIRECT("rBP!"&amp;ADDRESS($S137,SUMIFS(rBP!$1:$1,rBP!$5:$5,MAX(rBP!$5:$5)-CP$5+1))&amp;":"&amp;ADDRESS($S137,SUMIFS(rBP!$1:$1,rBP!$5:$5,MAX(rBP!$5:$5))))))</f>
        <v>0</v>
      </c>
      <c r="CQ137" s="69">
        <f ca="1">IF(CQ$5="",0,SUMPRODUCT(
INDIRECT(ADDRESS($P137,SUMIFS($1:$1,$5:$5,1))&amp;":"&amp;ADDRESS($P137,CQ$1)),
INDIRECT("rBP!"&amp;ADDRESS($S137,SUMIFS(rBP!$1:$1,rBP!$5:$5,MAX(rBP!$5:$5)-CQ$5+1))&amp;":"&amp;ADDRESS($S137,SUMIFS(rBP!$1:$1,rBP!$5:$5,MAX(rBP!$5:$5))))))</f>
        <v>0</v>
      </c>
      <c r="CR137" s="69">
        <f ca="1">IF(CR$5="",0,SUMPRODUCT(
INDIRECT(ADDRESS($P137,SUMIFS($1:$1,$5:$5,1))&amp;":"&amp;ADDRESS($P137,CR$1)),
INDIRECT("rBP!"&amp;ADDRESS($S137,SUMIFS(rBP!$1:$1,rBP!$5:$5,MAX(rBP!$5:$5)-CR$5+1))&amp;":"&amp;ADDRESS($S137,SUMIFS(rBP!$1:$1,rBP!$5:$5,MAX(rBP!$5:$5))))))</f>
        <v>0</v>
      </c>
      <c r="CS137" s="69">
        <f ca="1">IF(CS$5="",0,SUMPRODUCT(
INDIRECT(ADDRESS($P137,SUMIFS($1:$1,$5:$5,1))&amp;":"&amp;ADDRESS($P137,CS$1)),
INDIRECT("rBP!"&amp;ADDRESS($S137,SUMIFS(rBP!$1:$1,rBP!$5:$5,MAX(rBP!$5:$5)-CS$5+1))&amp;":"&amp;ADDRESS($S137,SUMIFS(rBP!$1:$1,rBP!$5:$5,MAX(rBP!$5:$5))))))</f>
        <v>0</v>
      </c>
      <c r="CT137" s="69">
        <f ca="1">IF(CT$5="",0,SUMPRODUCT(
INDIRECT(ADDRESS($P137,SUMIFS($1:$1,$5:$5,1))&amp;":"&amp;ADDRESS($P137,CT$1)),
INDIRECT("rBP!"&amp;ADDRESS($S137,SUMIFS(rBP!$1:$1,rBP!$5:$5,MAX(rBP!$5:$5)-CT$5+1))&amp;":"&amp;ADDRESS($S137,SUMIFS(rBP!$1:$1,rBP!$5:$5,MAX(rBP!$5:$5))))))</f>
        <v>0</v>
      </c>
    </row>
    <row r="138" spans="1:98" s="27" customFormat="1" ht="12" x14ac:dyDescent="0.25">
      <c r="A138" s="26">
        <f>ROW()</f>
        <v>138</v>
      </c>
      <c r="E138" s="24"/>
      <c r="F138" s="66" t="str">
        <f>F132</f>
        <v>Себестоимость продаж</v>
      </c>
      <c r="G138" s="27" t="str">
        <f>BP!$F$26</f>
        <v>ФОТ првПерс</v>
      </c>
      <c r="M138" s="2" t="str">
        <f>Lists!$R$8</f>
        <v>руб.</v>
      </c>
      <c r="P138" s="71">
        <f t="shared" si="17"/>
        <v>7</v>
      </c>
      <c r="R138" s="24"/>
      <c r="S138" s="71">
        <f>BP!$A195</f>
        <v>195</v>
      </c>
      <c r="T138" s="67"/>
      <c r="U138" s="67"/>
      <c r="V138" s="75"/>
      <c r="W138" s="29">
        <f ca="1">SUM(INDIRECT(ADDRESS(ROW(),SUMIFS($1:$1,$5:$5,1))):INDIRECT(ADDRESS(ROW(),SUMIFS($1:$1,$5:$5,MAX($5:$5)))))</f>
        <v>17459230</v>
      </c>
      <c r="X138" s="67"/>
      <c r="Y138" s="67"/>
      <c r="Z138" s="69">
        <f ca="1">IF(Z$5="",0,SUMPRODUCT(
INDIRECT(ADDRESS($P138,SUMIFS($1:$1,$5:$5,1))&amp;":"&amp;ADDRESS($P138,Z$1)),
INDIRECT("rBP!"&amp;ADDRESS($S138,SUMIFS(rBP!$1:$1,rBP!$5:$5,MAX(rBP!$5:$5)-Z$5+1))&amp;":"&amp;ADDRESS($S138,SUMIFS(rBP!$1:$1,rBP!$5:$5,MAX(rBP!$5:$5))))))</f>
        <v>0</v>
      </c>
      <c r="AA138" s="69">
        <f ca="1">IF(AA$5="",0,SUMPRODUCT(
INDIRECT(ADDRESS($P138,SUMIFS($1:$1,$5:$5,1))&amp;":"&amp;ADDRESS($P138,AA$1)),
INDIRECT("rBP!"&amp;ADDRESS($S138,SUMIFS(rBP!$1:$1,rBP!$5:$5,MAX(rBP!$5:$5)-AA$5+1))&amp;":"&amp;ADDRESS($S138,SUMIFS(rBP!$1:$1,rBP!$5:$5,MAX(rBP!$5:$5))))))</f>
        <v>0</v>
      </c>
      <c r="AB138" s="69">
        <f ca="1">IF(AB$5="",0,SUMPRODUCT(
INDIRECT(ADDRESS($P138,SUMIFS($1:$1,$5:$5,1))&amp;":"&amp;ADDRESS($P138,AB$1)),
INDIRECT("rBP!"&amp;ADDRESS($S138,SUMIFS(rBP!$1:$1,rBP!$5:$5,MAX(rBP!$5:$5)-AB$5+1))&amp;":"&amp;ADDRESS($S138,SUMIFS(rBP!$1:$1,rBP!$5:$5,MAX(rBP!$5:$5))))))</f>
        <v>0</v>
      </c>
      <c r="AC138" s="69">
        <f ca="1">IF(AC$5="",0,SUMPRODUCT(
INDIRECT(ADDRESS($P138,SUMIFS($1:$1,$5:$5,1))&amp;":"&amp;ADDRESS($P138,AC$1)),
INDIRECT("rBP!"&amp;ADDRESS($S138,SUMIFS(rBP!$1:$1,rBP!$5:$5,MAX(rBP!$5:$5)-AC$5+1))&amp;":"&amp;ADDRESS($S138,SUMIFS(rBP!$1:$1,rBP!$5:$5,MAX(rBP!$5:$5))))))</f>
        <v>0</v>
      </c>
      <c r="AD138" s="69">
        <f ca="1">IF(AD$5="",0,SUMPRODUCT(
INDIRECT(ADDRESS($P138,SUMIFS($1:$1,$5:$5,1))&amp;":"&amp;ADDRESS($P138,AD$1)),
INDIRECT("rBP!"&amp;ADDRESS($S138,SUMIFS(rBP!$1:$1,rBP!$5:$5,MAX(rBP!$5:$5)-AD$5+1))&amp;":"&amp;ADDRESS($S138,SUMIFS(rBP!$1:$1,rBP!$5:$5,MAX(rBP!$5:$5))))))</f>
        <v>0</v>
      </c>
      <c r="AE138" s="69">
        <f ca="1">IF(AE$5="",0,SUMPRODUCT(
INDIRECT(ADDRESS($P138,SUMIFS($1:$1,$5:$5,1))&amp;":"&amp;ADDRESS($P138,AE$1)),
INDIRECT("rBP!"&amp;ADDRESS($S138,SUMIFS(rBP!$1:$1,rBP!$5:$5,MAX(rBP!$5:$5)-AE$5+1))&amp;":"&amp;ADDRESS($S138,SUMIFS(rBP!$1:$1,rBP!$5:$5,MAX(rBP!$5:$5))))))</f>
        <v>0</v>
      </c>
      <c r="AF138" s="69">
        <f ca="1">IF(AF$5="",0,SUMPRODUCT(
INDIRECT(ADDRESS($P138,SUMIFS($1:$1,$5:$5,1))&amp;":"&amp;ADDRESS($P138,AF$1)),
INDIRECT("rBP!"&amp;ADDRESS($S138,SUMIFS(rBP!$1:$1,rBP!$5:$5,MAX(rBP!$5:$5)-AF$5+1))&amp;":"&amp;ADDRESS($S138,SUMIFS(rBP!$1:$1,rBP!$5:$5,MAX(rBP!$5:$5))))))</f>
        <v>0</v>
      </c>
      <c r="AG138" s="69">
        <f ca="1">IF(AG$5="",0,SUMPRODUCT(
INDIRECT(ADDRESS($P138,SUMIFS($1:$1,$5:$5,1))&amp;":"&amp;ADDRESS($P138,AG$1)),
INDIRECT("rBP!"&amp;ADDRESS($S138,SUMIFS(rBP!$1:$1,rBP!$5:$5,MAX(rBP!$5:$5)-AG$5+1))&amp;":"&amp;ADDRESS($S138,SUMIFS(rBP!$1:$1,rBP!$5:$5,MAX(rBP!$5:$5))))))</f>
        <v>0</v>
      </c>
      <c r="AH138" s="69">
        <f ca="1">IF(AH$5="",0,SUMPRODUCT(
INDIRECT(ADDRESS($P138,SUMIFS($1:$1,$5:$5,1))&amp;":"&amp;ADDRESS($P138,AH$1)),
INDIRECT("rBP!"&amp;ADDRESS($S138,SUMIFS(rBP!$1:$1,rBP!$5:$5,MAX(rBP!$5:$5)-AH$5+1))&amp;":"&amp;ADDRESS($S138,SUMIFS(rBP!$1:$1,rBP!$5:$5,MAX(rBP!$5:$5))))))</f>
        <v>100</v>
      </c>
      <c r="AI138" s="69">
        <f ca="1">IF(AI$5="",0,SUMPRODUCT(
INDIRECT(ADDRESS($P138,SUMIFS($1:$1,$5:$5,1))&amp;":"&amp;ADDRESS($P138,AI$1)),
INDIRECT("rBP!"&amp;ADDRESS($S138,SUMIFS(rBP!$1:$1,rBP!$5:$5,MAX(rBP!$5:$5)-AI$5+1))&amp;":"&amp;ADDRESS($S138,SUMIFS(rBP!$1:$1,rBP!$5:$5,MAX(rBP!$5:$5))))))</f>
        <v>900</v>
      </c>
      <c r="AJ138" s="69">
        <f ca="1">IF(AJ$5="",0,SUMPRODUCT(
INDIRECT(ADDRESS($P138,SUMIFS($1:$1,$5:$5,1))&amp;":"&amp;ADDRESS($P138,AJ$1)),
INDIRECT("rBP!"&amp;ADDRESS($S138,SUMIFS(rBP!$1:$1,rBP!$5:$5,MAX(rBP!$5:$5)-AJ$5+1))&amp;":"&amp;ADDRESS($S138,SUMIFS(rBP!$1:$1,rBP!$5:$5,MAX(rBP!$5:$5))))))</f>
        <v>2970</v>
      </c>
      <c r="AK138" s="69">
        <f ca="1">IF(AK$5="",0,SUMPRODUCT(
INDIRECT(ADDRESS($P138,SUMIFS($1:$1,$5:$5,1))&amp;":"&amp;ADDRESS($P138,AK$1)),
INDIRECT("rBP!"&amp;ADDRESS($S138,SUMIFS(rBP!$1:$1,rBP!$5:$5,MAX(rBP!$5:$5)-AK$5+1))&amp;":"&amp;ADDRESS($S138,SUMIFS(rBP!$1:$1,rBP!$5:$5,MAX(rBP!$5:$5))))))</f>
        <v>5752.5</v>
      </c>
      <c r="AL138" s="69">
        <f ca="1">IF(AL$5="",0,SUMPRODUCT(
INDIRECT(ADDRESS($P138,SUMIFS($1:$1,$5:$5,1))&amp;":"&amp;ADDRESS($P138,AL$1)),
INDIRECT("rBP!"&amp;ADDRESS($S138,SUMIFS(rBP!$1:$1,rBP!$5:$5,MAX(rBP!$5:$5)-AL$5+1))&amp;":"&amp;ADDRESS($S138,SUMIFS(rBP!$1:$1,rBP!$5:$5,MAX(rBP!$5:$5))))))</f>
        <v>8855</v>
      </c>
      <c r="AM138" s="69">
        <f ca="1">IF(AM$5="",0,SUMPRODUCT(
INDIRECT(ADDRESS($P138,SUMIFS($1:$1,$5:$5,1))&amp;":"&amp;ADDRESS($P138,AM$1)),
INDIRECT("rBP!"&amp;ADDRESS($S138,SUMIFS(rBP!$1:$1,rBP!$5:$5,MAX(rBP!$5:$5)-AM$5+1))&amp;":"&amp;ADDRESS($S138,SUMIFS(rBP!$1:$1,rBP!$5:$5,MAX(rBP!$5:$5))))))</f>
        <v>12027.25</v>
      </c>
      <c r="AN138" s="69">
        <f ca="1">IF(AN$5="",0,SUMPRODUCT(
INDIRECT(ADDRESS($P138,SUMIFS($1:$1,$5:$5,1))&amp;":"&amp;ADDRESS($P138,AN$1)),
INDIRECT("rBP!"&amp;ADDRESS($S138,SUMIFS(rBP!$1:$1,rBP!$5:$5,MAX(rBP!$5:$5)-AN$5+1))&amp;":"&amp;ADDRESS($S138,SUMIFS(rBP!$1:$1,rBP!$5:$5,MAX(rBP!$5:$5))))))</f>
        <v>16449.75</v>
      </c>
      <c r="AO138" s="69">
        <f ca="1">IF(AO$5="",0,SUMPRODUCT(
INDIRECT(ADDRESS($P138,SUMIFS($1:$1,$5:$5,1))&amp;":"&amp;ADDRESS($P138,AO$1)),
INDIRECT("rBP!"&amp;ADDRESS($S138,SUMIFS(rBP!$1:$1,rBP!$5:$5,MAX(rBP!$5:$5)-AO$5+1))&amp;":"&amp;ADDRESS($S138,SUMIFS(rBP!$1:$1,rBP!$5:$5,MAX(rBP!$5:$5))))))</f>
        <v>25310.500000000004</v>
      </c>
      <c r="AP138" s="69">
        <f ca="1">IF(AP$5="",0,SUMPRODUCT(
INDIRECT(ADDRESS($P138,SUMIFS($1:$1,$5:$5,1))&amp;":"&amp;ADDRESS($P138,AP$1)),
INDIRECT("rBP!"&amp;ADDRESS($S138,SUMIFS(rBP!$1:$1,rBP!$5:$5,MAX(rBP!$5:$5)-AP$5+1))&amp;":"&amp;ADDRESS($S138,SUMIFS(rBP!$1:$1,rBP!$5:$5,MAX(rBP!$5:$5))))))</f>
        <v>40545.25</v>
      </c>
      <c r="AQ138" s="69">
        <f ca="1">IF(AQ$5="",0,SUMPRODUCT(
INDIRECT(ADDRESS($P138,SUMIFS($1:$1,$5:$5,1))&amp;":"&amp;ADDRESS($P138,AQ$1)),
INDIRECT("rBP!"&amp;ADDRESS($S138,SUMIFS(rBP!$1:$1,rBP!$5:$5,MAX(rBP!$5:$5)-AQ$5+1))&amp;":"&amp;ADDRESS($S138,SUMIFS(rBP!$1:$1,rBP!$5:$5,MAX(rBP!$5:$5))))))</f>
        <v>63147.75</v>
      </c>
      <c r="AR138" s="69">
        <f ca="1">IF(AR$5="",0,SUMPRODUCT(
INDIRECT(ADDRESS($P138,SUMIFS($1:$1,$5:$5,1))&amp;":"&amp;ADDRESS($P138,AR$1)),
INDIRECT("rBP!"&amp;ADDRESS($S138,SUMIFS(rBP!$1:$1,rBP!$5:$5,MAX(rBP!$5:$5)-AR$5+1))&amp;":"&amp;ADDRESS($S138,SUMIFS(rBP!$1:$1,rBP!$5:$5,MAX(rBP!$5:$5))))))</f>
        <v>92824.625</v>
      </c>
      <c r="AS138" s="69">
        <f ca="1">IF(AS$5="",0,SUMPRODUCT(
INDIRECT(ADDRESS($P138,SUMIFS($1:$1,$5:$5,1))&amp;":"&amp;ADDRESS($P138,AS$1)),
INDIRECT("rBP!"&amp;ADDRESS($S138,SUMIFS(rBP!$1:$1,rBP!$5:$5,MAX(rBP!$5:$5)-AS$5+1))&amp;":"&amp;ADDRESS($S138,SUMIFS(rBP!$1:$1,rBP!$5:$5,MAX(rBP!$5:$5))))))</f>
        <v>127799</v>
      </c>
      <c r="AT138" s="69">
        <f ca="1">IF(AT$5="",0,SUMPRODUCT(
INDIRECT(ADDRESS($P138,SUMIFS($1:$1,$5:$5,1))&amp;":"&amp;ADDRESS($P138,AT$1)),
INDIRECT("rBP!"&amp;ADDRESS($S138,SUMIFS(rBP!$1:$1,rBP!$5:$5,MAX(rBP!$5:$5)-AT$5+1))&amp;":"&amp;ADDRESS($S138,SUMIFS(rBP!$1:$1,rBP!$5:$5,MAX(rBP!$5:$5))))))</f>
        <v>166304</v>
      </c>
      <c r="AU138" s="69">
        <f ca="1">IF(AU$5="",0,SUMPRODUCT(
INDIRECT(ADDRESS($P138,SUMIFS($1:$1,$5:$5,1))&amp;":"&amp;ADDRESS($P138,AU$1)),
INDIRECT("rBP!"&amp;ADDRESS($S138,SUMIFS(rBP!$1:$1,rBP!$5:$5,MAX(rBP!$5:$5)-AU$5+1))&amp;":"&amp;ADDRESS($S138,SUMIFS(rBP!$1:$1,rBP!$5:$5,MAX(rBP!$5:$5))))))</f>
        <v>206916.75</v>
      </c>
      <c r="AV138" s="69">
        <f ca="1">IF(AV$5="",0,SUMPRODUCT(
INDIRECT(ADDRESS($P138,SUMIFS($1:$1,$5:$5,1))&amp;":"&amp;ADDRESS($P138,AV$1)),
INDIRECT("rBP!"&amp;ADDRESS($S138,SUMIFS(rBP!$1:$1,rBP!$5:$5,MAX(rBP!$5:$5)-AV$5+1))&amp;":"&amp;ADDRESS($S138,SUMIFS(rBP!$1:$1,rBP!$5:$5,MAX(rBP!$5:$5))))))</f>
        <v>248681</v>
      </c>
      <c r="AW138" s="69">
        <f ca="1">IF(AW$5="",0,SUMPRODUCT(
INDIRECT(ADDRESS($P138,SUMIFS($1:$1,$5:$5,1))&amp;":"&amp;ADDRESS($P138,AW$1)),
INDIRECT("rBP!"&amp;ADDRESS($S138,SUMIFS(rBP!$1:$1,rBP!$5:$5,MAX(rBP!$5:$5)-AW$5+1))&amp;":"&amp;ADDRESS($S138,SUMIFS(rBP!$1:$1,rBP!$5:$5,MAX(rBP!$5:$5))))))</f>
        <v>291026.625</v>
      </c>
      <c r="AX138" s="69">
        <f ca="1">IF(AX$5="",0,SUMPRODUCT(
INDIRECT(ADDRESS($P138,SUMIFS($1:$1,$5:$5,1))&amp;":"&amp;ADDRESS($P138,AX$1)),
INDIRECT("rBP!"&amp;ADDRESS($S138,SUMIFS(rBP!$1:$1,rBP!$5:$5,MAX(rBP!$5:$5)-AX$5+1))&amp;":"&amp;ADDRESS($S138,SUMIFS(rBP!$1:$1,rBP!$5:$5,MAX(rBP!$5:$5))))))</f>
        <v>333621.25</v>
      </c>
      <c r="AY138" s="69">
        <f ca="1">IF(AY$5="",0,SUMPRODUCT(
INDIRECT(ADDRESS($P138,SUMIFS($1:$1,$5:$5,1))&amp;":"&amp;ADDRESS($P138,AY$1)),
INDIRECT("rBP!"&amp;ADDRESS($S138,SUMIFS(rBP!$1:$1,rBP!$5:$5,MAX(rBP!$5:$5)-AY$5+1))&amp;":"&amp;ADDRESS($S138,SUMIFS(rBP!$1:$1,rBP!$5:$5,MAX(rBP!$5:$5))))))</f>
        <v>376318.75</v>
      </c>
      <c r="AZ138" s="69">
        <f ca="1">IF(AZ$5="",0,SUMPRODUCT(
INDIRECT(ADDRESS($P138,SUMIFS($1:$1,$5:$5,1))&amp;":"&amp;ADDRESS($P138,AZ$1)),
INDIRECT("rBP!"&amp;ADDRESS($S138,SUMIFS(rBP!$1:$1,rBP!$5:$5,MAX(rBP!$5:$5)-AZ$5+1))&amp;":"&amp;ADDRESS($S138,SUMIFS(rBP!$1:$1,rBP!$5:$5,MAX(rBP!$5:$5))))))</f>
        <v>419054.375</v>
      </c>
      <c r="BA138" s="69">
        <f ca="1">IF(BA$5="",0,SUMPRODUCT(
INDIRECT(ADDRESS($P138,SUMIFS($1:$1,$5:$5,1))&amp;":"&amp;ADDRESS($P138,BA$1)),
INDIRECT("rBP!"&amp;ADDRESS($S138,SUMIFS(rBP!$1:$1,rBP!$5:$5,MAX(rBP!$5:$5)-BA$5+1))&amp;":"&amp;ADDRESS($S138,SUMIFS(rBP!$1:$1,rBP!$5:$5,MAX(rBP!$5:$5))))))</f>
        <v>461800.625</v>
      </c>
      <c r="BB138" s="69">
        <f ca="1">IF(BB$5="",0,SUMPRODUCT(
INDIRECT(ADDRESS($P138,SUMIFS($1:$1,$5:$5,1))&amp;":"&amp;ADDRESS($P138,BB$1)),
INDIRECT("rBP!"&amp;ADDRESS($S138,SUMIFS(rBP!$1:$1,rBP!$5:$5,MAX(rBP!$5:$5)-BB$5+1))&amp;":"&amp;ADDRESS($S138,SUMIFS(rBP!$1:$1,rBP!$5:$5,MAX(rBP!$5:$5))))))</f>
        <v>504550</v>
      </c>
      <c r="BC138" s="69">
        <f ca="1">IF(BC$5="",0,SUMPRODUCT(
INDIRECT(ADDRESS($P138,SUMIFS($1:$1,$5:$5,1))&amp;":"&amp;ADDRESS($P138,BC$1)),
INDIRECT("rBP!"&amp;ADDRESS($S138,SUMIFS(rBP!$1:$1,rBP!$5:$5,MAX(rBP!$5:$5)-BC$5+1))&amp;":"&amp;ADDRESS($S138,SUMIFS(rBP!$1:$1,rBP!$5:$5,MAX(rBP!$5:$5))))))</f>
        <v>547300</v>
      </c>
      <c r="BD138" s="69">
        <f ca="1">IF(BD$5="",0,SUMPRODUCT(
INDIRECT(ADDRESS($P138,SUMIFS($1:$1,$5:$5,1))&amp;":"&amp;ADDRESS($P138,BD$1)),
INDIRECT("rBP!"&amp;ADDRESS($S138,SUMIFS(rBP!$1:$1,rBP!$5:$5,MAX(rBP!$5:$5)-BD$5+1))&amp;":"&amp;ADDRESS($S138,SUMIFS(rBP!$1:$1,rBP!$5:$5,MAX(rBP!$5:$5))))))</f>
        <v>590050</v>
      </c>
      <c r="BE138" s="69">
        <f ca="1">IF(BE$5="",0,SUMPRODUCT(
INDIRECT(ADDRESS($P138,SUMIFS($1:$1,$5:$5,1))&amp;":"&amp;ADDRESS($P138,BE$1)),
INDIRECT("rBP!"&amp;ADDRESS($S138,SUMIFS(rBP!$1:$1,rBP!$5:$5,MAX(rBP!$5:$5)-BE$5+1))&amp;":"&amp;ADDRESS($S138,SUMIFS(rBP!$1:$1,rBP!$5:$5,MAX(rBP!$5:$5))))))</f>
        <v>632550</v>
      </c>
      <c r="BF138" s="69">
        <f ca="1">IF(BF$5="",0,SUMPRODUCT(
INDIRECT(ADDRESS($P138,SUMIFS($1:$1,$5:$5,1))&amp;":"&amp;ADDRESS($P138,BF$1)),
INDIRECT("rBP!"&amp;ADDRESS($S138,SUMIFS(rBP!$1:$1,rBP!$5:$5,MAX(rBP!$5:$5)-BF$5+1))&amp;":"&amp;ADDRESS($S138,SUMIFS(rBP!$1:$1,rBP!$5:$5,MAX(rBP!$5:$5))))))</f>
        <v>673050</v>
      </c>
      <c r="BG138" s="69">
        <f ca="1">IF(BG$5="",0,SUMPRODUCT(
INDIRECT(ADDRESS($P138,SUMIFS($1:$1,$5:$5,1))&amp;":"&amp;ADDRESS($P138,BG$1)),
INDIRECT("rBP!"&amp;ADDRESS($S138,SUMIFS(rBP!$1:$1,rBP!$5:$5,MAX(rBP!$5:$5)-BG$5+1))&amp;":"&amp;ADDRESS($S138,SUMIFS(rBP!$1:$1,rBP!$5:$5,MAX(rBP!$5:$5))))))</f>
        <v>708375</v>
      </c>
      <c r="BH138" s="69">
        <f ca="1">IF(BH$5="",0,SUMPRODUCT(
INDIRECT(ADDRESS($P138,SUMIFS($1:$1,$5:$5,1))&amp;":"&amp;ADDRESS($P138,BH$1)),
INDIRECT("rBP!"&amp;ADDRESS($S138,SUMIFS(rBP!$1:$1,rBP!$5:$5,MAX(rBP!$5:$5)-BH$5+1))&amp;":"&amp;ADDRESS($S138,SUMIFS(rBP!$1:$1,rBP!$5:$5,MAX(rBP!$5:$5))))))</f>
        <v>736743.75</v>
      </c>
      <c r="BI138" s="69">
        <f ca="1">IF(BI$5="",0,SUMPRODUCT(
INDIRECT(ADDRESS($P138,SUMIFS($1:$1,$5:$5,1))&amp;":"&amp;ADDRESS($P138,BI$1)),
INDIRECT("rBP!"&amp;ADDRESS($S138,SUMIFS(rBP!$1:$1,rBP!$5:$5,MAX(rBP!$5:$5)-BI$5+1))&amp;":"&amp;ADDRESS($S138,SUMIFS(rBP!$1:$1,rBP!$5:$5,MAX(rBP!$5:$5))))))</f>
        <v>757356.25</v>
      </c>
      <c r="BJ138" s="69">
        <f ca="1">IF(BJ$5="",0,SUMPRODUCT(
INDIRECT(ADDRESS($P138,SUMIFS($1:$1,$5:$5,1))&amp;":"&amp;ADDRESS($P138,BJ$1)),
INDIRECT("rBP!"&amp;ADDRESS($S138,SUMIFS(rBP!$1:$1,rBP!$5:$5,MAX(rBP!$5:$5)-BJ$5+1))&amp;":"&amp;ADDRESS($S138,SUMIFS(rBP!$1:$1,rBP!$5:$5,MAX(rBP!$5:$5))))))</f>
        <v>770663.125</v>
      </c>
      <c r="BK138" s="69">
        <f ca="1">IF(BK$5="",0,SUMPRODUCT(
INDIRECT(ADDRESS($P138,SUMIFS($1:$1,$5:$5,1))&amp;":"&amp;ADDRESS($P138,BK$1)),
INDIRECT("rBP!"&amp;ADDRESS($S138,SUMIFS(rBP!$1:$1,rBP!$5:$5,MAX(rBP!$5:$5)-BK$5+1))&amp;":"&amp;ADDRESS($S138,SUMIFS(rBP!$1:$1,rBP!$5:$5,MAX(rBP!$5:$5))))))</f>
        <v>778538.75</v>
      </c>
      <c r="BL138" s="69">
        <f ca="1">IF(BL$5="",0,SUMPRODUCT(
INDIRECT(ADDRESS($P138,SUMIFS($1:$1,$5:$5,1))&amp;":"&amp;ADDRESS($P138,BL$1)),
INDIRECT("rBP!"&amp;ADDRESS($S138,SUMIFS(rBP!$1:$1,rBP!$5:$5,MAX(rBP!$5:$5)-BL$5+1))&amp;":"&amp;ADDRESS($S138,SUMIFS(rBP!$1:$1,rBP!$5:$5,MAX(rBP!$5:$5))))))</f>
        <v>782825</v>
      </c>
      <c r="BM138" s="69">
        <f ca="1">IF(BM$5="",0,SUMPRODUCT(
INDIRECT(ADDRESS($P138,SUMIFS($1:$1,$5:$5,1))&amp;":"&amp;ADDRESS($P138,BM$1)),
INDIRECT("rBP!"&amp;ADDRESS($S138,SUMIFS(rBP!$1:$1,rBP!$5:$5,MAX(rBP!$5:$5)-BM$5+1))&amp;":"&amp;ADDRESS($S138,SUMIFS(rBP!$1:$1,rBP!$5:$5,MAX(rBP!$5:$5))))))</f>
        <v>784977.5</v>
      </c>
      <c r="BN138" s="69">
        <f ca="1">IF(BN$5="",0,SUMPRODUCT(
INDIRECT(ADDRESS($P138,SUMIFS($1:$1,$5:$5,1))&amp;":"&amp;ADDRESS($P138,BN$1)),
INDIRECT("rBP!"&amp;ADDRESS($S138,SUMIFS(rBP!$1:$1,rBP!$5:$5,MAX(rBP!$5:$5)-BN$5+1))&amp;":"&amp;ADDRESS($S138,SUMIFS(rBP!$1:$1,rBP!$5:$5,MAX(rBP!$5:$5))))))</f>
        <v>785967.5</v>
      </c>
      <c r="BO138" s="69">
        <f ca="1">IF(BO$5="",0,SUMPRODUCT(
INDIRECT(ADDRESS($P138,SUMIFS($1:$1,$5:$5,1))&amp;":"&amp;ADDRESS($P138,BO$1)),
INDIRECT("rBP!"&amp;ADDRESS($S138,SUMIFS(rBP!$1:$1,rBP!$5:$5,MAX(rBP!$5:$5)-BO$5+1))&amp;":"&amp;ADDRESS($S138,SUMIFS(rBP!$1:$1,rBP!$5:$5,MAX(rBP!$5:$5))))))</f>
        <v>786373.125</v>
      </c>
      <c r="BP138" s="69">
        <f ca="1">IF(BP$5="",0,SUMPRODUCT(
INDIRECT(ADDRESS($P138,SUMIFS($1:$1,$5:$5,1))&amp;":"&amp;ADDRESS($P138,BP$1)),
INDIRECT("rBP!"&amp;ADDRESS($S138,SUMIFS(rBP!$1:$1,rBP!$5:$5,MAX(rBP!$5:$5)-BP$5+1))&amp;":"&amp;ADDRESS($S138,SUMIFS(rBP!$1:$1,rBP!$5:$5,MAX(rBP!$5:$5))))))</f>
        <v>786528.75</v>
      </c>
      <c r="BQ138" s="69">
        <f ca="1">IF(BQ$5="",0,SUMPRODUCT(
INDIRECT(ADDRESS($P138,SUMIFS($1:$1,$5:$5,1))&amp;":"&amp;ADDRESS($P138,BQ$1)),
INDIRECT("rBP!"&amp;ADDRESS($S138,SUMIFS(rBP!$1:$1,rBP!$5:$5,MAX(rBP!$5:$5)-BQ$5+1))&amp;":"&amp;ADDRESS($S138,SUMIFS(rBP!$1:$1,rBP!$5:$5,MAX(rBP!$5:$5))))))</f>
        <v>786581.25</v>
      </c>
      <c r="BR138" s="69">
        <f ca="1">IF(BR$5="",0,SUMPRODUCT(
INDIRECT(ADDRESS($P138,SUMIFS($1:$1,$5:$5,1))&amp;":"&amp;ADDRESS($P138,BR$1)),
INDIRECT("rBP!"&amp;ADDRESS($S138,SUMIFS(rBP!$1:$1,rBP!$5:$5,MAX(rBP!$5:$5)-BR$5+1))&amp;":"&amp;ADDRESS($S138,SUMIFS(rBP!$1:$1,rBP!$5:$5,MAX(rBP!$5:$5))))))</f>
        <v>786595.625</v>
      </c>
      <c r="BS138" s="69">
        <f ca="1">IF(BS$5="",0,SUMPRODUCT(
INDIRECT(ADDRESS($P138,SUMIFS($1:$1,$5:$5,1))&amp;":"&amp;ADDRESS($P138,BS$1)),
INDIRECT("rBP!"&amp;ADDRESS($S138,SUMIFS(rBP!$1:$1,rBP!$5:$5,MAX(rBP!$5:$5)-BS$5+1))&amp;":"&amp;ADDRESS($S138,SUMIFS(rBP!$1:$1,rBP!$5:$5,MAX(rBP!$5:$5))))))</f>
        <v>786599.37500000012</v>
      </c>
      <c r="BT138" s="69">
        <f ca="1">IF(BT$5="",0,SUMPRODUCT(
INDIRECT(ADDRESS($P138,SUMIFS($1:$1,$5:$5,1))&amp;":"&amp;ADDRESS($P138,BT$1)),
INDIRECT("rBP!"&amp;ADDRESS($S138,SUMIFS(rBP!$1:$1,rBP!$5:$5,MAX(rBP!$5:$5)-BT$5+1))&amp;":"&amp;ADDRESS($S138,SUMIFS(rBP!$1:$1,rBP!$5:$5,MAX(rBP!$5:$5))))))</f>
        <v>786600.00000000012</v>
      </c>
      <c r="BU138" s="69">
        <f ca="1">IF(BU$5="",0,SUMPRODUCT(
INDIRECT(ADDRESS($P138,SUMIFS($1:$1,$5:$5,1))&amp;":"&amp;ADDRESS($P138,BU$1)),
INDIRECT("rBP!"&amp;ADDRESS($S138,SUMIFS(rBP!$1:$1,rBP!$5:$5,MAX(rBP!$5:$5)-BU$5+1))&amp;":"&amp;ADDRESS($S138,SUMIFS(rBP!$1:$1,rBP!$5:$5,MAX(rBP!$5:$5))))))</f>
        <v>786600.00000000012</v>
      </c>
      <c r="BV138" s="69">
        <f ca="1">IF(BV$5="",0,SUMPRODUCT(
INDIRECT(ADDRESS($P138,SUMIFS($1:$1,$5:$5,1))&amp;":"&amp;ADDRESS($P138,BV$1)),
INDIRECT("rBP!"&amp;ADDRESS($S138,SUMIFS(rBP!$1:$1,rBP!$5:$5,MAX(rBP!$5:$5)-BV$5+1))&amp;":"&amp;ADDRESS($S138,SUMIFS(rBP!$1:$1,rBP!$5:$5,MAX(rBP!$5:$5))))))</f>
        <v>0</v>
      </c>
      <c r="BW138" s="69">
        <f ca="1">IF(BW$5="",0,SUMPRODUCT(
INDIRECT(ADDRESS($P138,SUMIFS($1:$1,$5:$5,1))&amp;":"&amp;ADDRESS($P138,BW$1)),
INDIRECT("rBP!"&amp;ADDRESS($S138,SUMIFS(rBP!$1:$1,rBP!$5:$5,MAX(rBP!$5:$5)-BW$5+1))&amp;":"&amp;ADDRESS($S138,SUMIFS(rBP!$1:$1,rBP!$5:$5,MAX(rBP!$5:$5))))))</f>
        <v>0</v>
      </c>
      <c r="BX138" s="69">
        <f ca="1">IF(BX$5="",0,SUMPRODUCT(
INDIRECT(ADDRESS($P138,SUMIFS($1:$1,$5:$5,1))&amp;":"&amp;ADDRESS($P138,BX$1)),
INDIRECT("rBP!"&amp;ADDRESS($S138,SUMIFS(rBP!$1:$1,rBP!$5:$5,MAX(rBP!$5:$5)-BX$5+1))&amp;":"&amp;ADDRESS($S138,SUMIFS(rBP!$1:$1,rBP!$5:$5,MAX(rBP!$5:$5))))))</f>
        <v>0</v>
      </c>
      <c r="BY138" s="69">
        <f ca="1">IF(BY$5="",0,SUMPRODUCT(
INDIRECT(ADDRESS($P138,SUMIFS($1:$1,$5:$5,1))&amp;":"&amp;ADDRESS($P138,BY$1)),
INDIRECT("rBP!"&amp;ADDRESS($S138,SUMIFS(rBP!$1:$1,rBP!$5:$5,MAX(rBP!$5:$5)-BY$5+1))&amp;":"&amp;ADDRESS($S138,SUMIFS(rBP!$1:$1,rBP!$5:$5,MAX(rBP!$5:$5))))))</f>
        <v>0</v>
      </c>
      <c r="BZ138" s="69">
        <f ca="1">IF(BZ$5="",0,SUMPRODUCT(
INDIRECT(ADDRESS($P138,SUMIFS($1:$1,$5:$5,1))&amp;":"&amp;ADDRESS($P138,BZ$1)),
INDIRECT("rBP!"&amp;ADDRESS($S138,SUMIFS(rBP!$1:$1,rBP!$5:$5,MAX(rBP!$5:$5)-BZ$5+1))&amp;":"&amp;ADDRESS($S138,SUMIFS(rBP!$1:$1,rBP!$5:$5,MAX(rBP!$5:$5))))))</f>
        <v>0</v>
      </c>
      <c r="CA138" s="69">
        <f ca="1">IF(CA$5="",0,SUMPRODUCT(
INDIRECT(ADDRESS($P138,SUMIFS($1:$1,$5:$5,1))&amp;":"&amp;ADDRESS($P138,CA$1)),
INDIRECT("rBP!"&amp;ADDRESS($S138,SUMIFS(rBP!$1:$1,rBP!$5:$5,MAX(rBP!$5:$5)-CA$5+1))&amp;":"&amp;ADDRESS($S138,SUMIFS(rBP!$1:$1,rBP!$5:$5,MAX(rBP!$5:$5))))))</f>
        <v>0</v>
      </c>
      <c r="CB138" s="69">
        <f ca="1">IF(CB$5="",0,SUMPRODUCT(
INDIRECT(ADDRESS($P138,SUMIFS($1:$1,$5:$5,1))&amp;":"&amp;ADDRESS($P138,CB$1)),
INDIRECT("rBP!"&amp;ADDRESS($S138,SUMIFS(rBP!$1:$1,rBP!$5:$5,MAX(rBP!$5:$5)-CB$5+1))&amp;":"&amp;ADDRESS($S138,SUMIFS(rBP!$1:$1,rBP!$5:$5,MAX(rBP!$5:$5))))))</f>
        <v>0</v>
      </c>
      <c r="CC138" s="69">
        <f ca="1">IF(CC$5="",0,SUMPRODUCT(
INDIRECT(ADDRESS($P138,SUMIFS($1:$1,$5:$5,1))&amp;":"&amp;ADDRESS($P138,CC$1)),
INDIRECT("rBP!"&amp;ADDRESS($S138,SUMIFS(rBP!$1:$1,rBP!$5:$5,MAX(rBP!$5:$5)-CC$5+1))&amp;":"&amp;ADDRESS($S138,SUMIFS(rBP!$1:$1,rBP!$5:$5,MAX(rBP!$5:$5))))))</f>
        <v>0</v>
      </c>
      <c r="CD138" s="69">
        <f ca="1">IF(CD$5="",0,SUMPRODUCT(
INDIRECT(ADDRESS($P138,SUMIFS($1:$1,$5:$5,1))&amp;":"&amp;ADDRESS($P138,CD$1)),
INDIRECT("rBP!"&amp;ADDRESS($S138,SUMIFS(rBP!$1:$1,rBP!$5:$5,MAX(rBP!$5:$5)-CD$5+1))&amp;":"&amp;ADDRESS($S138,SUMIFS(rBP!$1:$1,rBP!$5:$5,MAX(rBP!$5:$5))))))</f>
        <v>0</v>
      </c>
      <c r="CE138" s="69">
        <f ca="1">IF(CE$5="",0,SUMPRODUCT(
INDIRECT(ADDRESS($P138,SUMIFS($1:$1,$5:$5,1))&amp;":"&amp;ADDRESS($P138,CE$1)),
INDIRECT("rBP!"&amp;ADDRESS($S138,SUMIFS(rBP!$1:$1,rBP!$5:$5,MAX(rBP!$5:$5)-CE$5+1))&amp;":"&amp;ADDRESS($S138,SUMIFS(rBP!$1:$1,rBP!$5:$5,MAX(rBP!$5:$5))))))</f>
        <v>0</v>
      </c>
      <c r="CF138" s="69">
        <f ca="1">IF(CF$5="",0,SUMPRODUCT(
INDIRECT(ADDRESS($P138,SUMIFS($1:$1,$5:$5,1))&amp;":"&amp;ADDRESS($P138,CF$1)),
INDIRECT("rBP!"&amp;ADDRESS($S138,SUMIFS(rBP!$1:$1,rBP!$5:$5,MAX(rBP!$5:$5)-CF$5+1))&amp;":"&amp;ADDRESS($S138,SUMIFS(rBP!$1:$1,rBP!$5:$5,MAX(rBP!$5:$5))))))</f>
        <v>0</v>
      </c>
      <c r="CG138" s="69">
        <f ca="1">IF(CG$5="",0,SUMPRODUCT(
INDIRECT(ADDRESS($P138,SUMIFS($1:$1,$5:$5,1))&amp;":"&amp;ADDRESS($P138,CG$1)),
INDIRECT("rBP!"&amp;ADDRESS($S138,SUMIFS(rBP!$1:$1,rBP!$5:$5,MAX(rBP!$5:$5)-CG$5+1))&amp;":"&amp;ADDRESS($S138,SUMIFS(rBP!$1:$1,rBP!$5:$5,MAX(rBP!$5:$5))))))</f>
        <v>0</v>
      </c>
      <c r="CH138" s="69">
        <f ca="1">IF(CH$5="",0,SUMPRODUCT(
INDIRECT(ADDRESS($P138,SUMIFS($1:$1,$5:$5,1))&amp;":"&amp;ADDRESS($P138,CH$1)),
INDIRECT("rBP!"&amp;ADDRESS($S138,SUMIFS(rBP!$1:$1,rBP!$5:$5,MAX(rBP!$5:$5)-CH$5+1))&amp;":"&amp;ADDRESS($S138,SUMIFS(rBP!$1:$1,rBP!$5:$5,MAX(rBP!$5:$5))))))</f>
        <v>0</v>
      </c>
      <c r="CI138" s="69">
        <f ca="1">IF(CI$5="",0,SUMPRODUCT(
INDIRECT(ADDRESS($P138,SUMIFS($1:$1,$5:$5,1))&amp;":"&amp;ADDRESS($P138,CI$1)),
INDIRECT("rBP!"&amp;ADDRESS($S138,SUMIFS(rBP!$1:$1,rBP!$5:$5,MAX(rBP!$5:$5)-CI$5+1))&amp;":"&amp;ADDRESS($S138,SUMIFS(rBP!$1:$1,rBP!$5:$5,MAX(rBP!$5:$5))))))</f>
        <v>0</v>
      </c>
      <c r="CJ138" s="69">
        <f ca="1">IF(CJ$5="",0,SUMPRODUCT(
INDIRECT(ADDRESS($P138,SUMIFS($1:$1,$5:$5,1))&amp;":"&amp;ADDRESS($P138,CJ$1)),
INDIRECT("rBP!"&amp;ADDRESS($S138,SUMIFS(rBP!$1:$1,rBP!$5:$5,MAX(rBP!$5:$5)-CJ$5+1))&amp;":"&amp;ADDRESS($S138,SUMIFS(rBP!$1:$1,rBP!$5:$5,MAX(rBP!$5:$5))))))</f>
        <v>0</v>
      </c>
      <c r="CK138" s="69">
        <f ca="1">IF(CK$5="",0,SUMPRODUCT(
INDIRECT(ADDRESS($P138,SUMIFS($1:$1,$5:$5,1))&amp;":"&amp;ADDRESS($P138,CK$1)),
INDIRECT("rBP!"&amp;ADDRESS($S138,SUMIFS(rBP!$1:$1,rBP!$5:$5,MAX(rBP!$5:$5)-CK$5+1))&amp;":"&amp;ADDRESS($S138,SUMIFS(rBP!$1:$1,rBP!$5:$5,MAX(rBP!$5:$5))))))</f>
        <v>0</v>
      </c>
      <c r="CL138" s="69">
        <f ca="1">IF(CL$5="",0,SUMPRODUCT(
INDIRECT(ADDRESS($P138,SUMIFS($1:$1,$5:$5,1))&amp;":"&amp;ADDRESS($P138,CL$1)),
INDIRECT("rBP!"&amp;ADDRESS($S138,SUMIFS(rBP!$1:$1,rBP!$5:$5,MAX(rBP!$5:$5)-CL$5+1))&amp;":"&amp;ADDRESS($S138,SUMIFS(rBP!$1:$1,rBP!$5:$5,MAX(rBP!$5:$5))))))</f>
        <v>0</v>
      </c>
      <c r="CM138" s="69">
        <f ca="1">IF(CM$5="",0,SUMPRODUCT(
INDIRECT(ADDRESS($P138,SUMIFS($1:$1,$5:$5,1))&amp;":"&amp;ADDRESS($P138,CM$1)),
INDIRECT("rBP!"&amp;ADDRESS($S138,SUMIFS(rBP!$1:$1,rBP!$5:$5,MAX(rBP!$5:$5)-CM$5+1))&amp;":"&amp;ADDRESS($S138,SUMIFS(rBP!$1:$1,rBP!$5:$5,MAX(rBP!$5:$5))))))</f>
        <v>0</v>
      </c>
      <c r="CN138" s="69">
        <f ca="1">IF(CN$5="",0,SUMPRODUCT(
INDIRECT(ADDRESS($P138,SUMIFS($1:$1,$5:$5,1))&amp;":"&amp;ADDRESS($P138,CN$1)),
INDIRECT("rBP!"&amp;ADDRESS($S138,SUMIFS(rBP!$1:$1,rBP!$5:$5,MAX(rBP!$5:$5)-CN$5+1))&amp;":"&amp;ADDRESS($S138,SUMIFS(rBP!$1:$1,rBP!$5:$5,MAX(rBP!$5:$5))))))</f>
        <v>0</v>
      </c>
      <c r="CO138" s="69">
        <f ca="1">IF(CO$5="",0,SUMPRODUCT(
INDIRECT(ADDRESS($P138,SUMIFS($1:$1,$5:$5,1))&amp;":"&amp;ADDRESS($P138,CO$1)),
INDIRECT("rBP!"&amp;ADDRESS($S138,SUMIFS(rBP!$1:$1,rBP!$5:$5,MAX(rBP!$5:$5)-CO$5+1))&amp;":"&amp;ADDRESS($S138,SUMIFS(rBP!$1:$1,rBP!$5:$5,MAX(rBP!$5:$5))))))</f>
        <v>0</v>
      </c>
      <c r="CP138" s="69">
        <f ca="1">IF(CP$5="",0,SUMPRODUCT(
INDIRECT(ADDRESS($P138,SUMIFS($1:$1,$5:$5,1))&amp;":"&amp;ADDRESS($P138,CP$1)),
INDIRECT("rBP!"&amp;ADDRESS($S138,SUMIFS(rBP!$1:$1,rBP!$5:$5,MAX(rBP!$5:$5)-CP$5+1))&amp;":"&amp;ADDRESS($S138,SUMIFS(rBP!$1:$1,rBP!$5:$5,MAX(rBP!$5:$5))))))</f>
        <v>0</v>
      </c>
      <c r="CQ138" s="69">
        <f ca="1">IF(CQ$5="",0,SUMPRODUCT(
INDIRECT(ADDRESS($P138,SUMIFS($1:$1,$5:$5,1))&amp;":"&amp;ADDRESS($P138,CQ$1)),
INDIRECT("rBP!"&amp;ADDRESS($S138,SUMIFS(rBP!$1:$1,rBP!$5:$5,MAX(rBP!$5:$5)-CQ$5+1))&amp;":"&amp;ADDRESS($S138,SUMIFS(rBP!$1:$1,rBP!$5:$5,MAX(rBP!$5:$5))))))</f>
        <v>0</v>
      </c>
      <c r="CR138" s="69">
        <f ca="1">IF(CR$5="",0,SUMPRODUCT(
INDIRECT(ADDRESS($P138,SUMIFS($1:$1,$5:$5,1))&amp;":"&amp;ADDRESS($P138,CR$1)),
INDIRECT("rBP!"&amp;ADDRESS($S138,SUMIFS(rBP!$1:$1,rBP!$5:$5,MAX(rBP!$5:$5)-CR$5+1))&amp;":"&amp;ADDRESS($S138,SUMIFS(rBP!$1:$1,rBP!$5:$5,MAX(rBP!$5:$5))))))</f>
        <v>0</v>
      </c>
      <c r="CS138" s="69">
        <f ca="1">IF(CS$5="",0,SUMPRODUCT(
INDIRECT(ADDRESS($P138,SUMIFS($1:$1,$5:$5,1))&amp;":"&amp;ADDRESS($P138,CS$1)),
INDIRECT("rBP!"&amp;ADDRESS($S138,SUMIFS(rBP!$1:$1,rBP!$5:$5,MAX(rBP!$5:$5)-CS$5+1))&amp;":"&amp;ADDRESS($S138,SUMIFS(rBP!$1:$1,rBP!$5:$5,MAX(rBP!$5:$5))))))</f>
        <v>0</v>
      </c>
      <c r="CT138" s="69">
        <f ca="1">IF(CT$5="",0,SUMPRODUCT(
INDIRECT(ADDRESS($P138,SUMIFS($1:$1,$5:$5,1))&amp;":"&amp;ADDRESS($P138,CT$1)),
INDIRECT("rBP!"&amp;ADDRESS($S138,SUMIFS(rBP!$1:$1,rBP!$5:$5,MAX(rBP!$5:$5)-CT$5+1))&amp;":"&amp;ADDRESS($S138,SUMIFS(rBP!$1:$1,rBP!$5:$5,MAX(rBP!$5:$5))))))</f>
        <v>0</v>
      </c>
    </row>
    <row r="139" spans="1:98" s="27" customFormat="1" ht="12" x14ac:dyDescent="0.25">
      <c r="A139" s="26">
        <f>ROW()</f>
        <v>139</v>
      </c>
      <c r="E139" s="24"/>
      <c r="F139" s="66" t="str">
        <f>F132</f>
        <v>Себестоимость продаж</v>
      </c>
      <c r="G139" s="27" t="str">
        <f>BP!$F$27</f>
        <v>ФОТ упак</v>
      </c>
      <c r="M139" s="2" t="str">
        <f>Lists!$R$8</f>
        <v>руб.</v>
      </c>
      <c r="P139" s="71">
        <f t="shared" si="17"/>
        <v>7</v>
      </c>
      <c r="R139" s="24"/>
      <c r="S139" s="71">
        <f>BP!$A196</f>
        <v>196</v>
      </c>
      <c r="T139" s="67"/>
      <c r="U139" s="67"/>
      <c r="V139" s="75"/>
      <c r="W139" s="29">
        <f ca="1">SUM(INDIRECT(ADDRESS(ROW(),SUMIFS($1:$1,$5:$5,1))):INDIRECT(ADDRESS(ROW(),SUMIFS($1:$1,$5:$5,MAX($5:$5)))))</f>
        <v>8729615</v>
      </c>
      <c r="X139" s="67"/>
      <c r="Y139" s="67"/>
      <c r="Z139" s="69">
        <f ca="1">IF(Z$5="",0,SUMPRODUCT(
INDIRECT(ADDRESS($P139,SUMIFS($1:$1,$5:$5,1))&amp;":"&amp;ADDRESS($P139,Z$1)),
INDIRECT("rBP!"&amp;ADDRESS($S139,SUMIFS(rBP!$1:$1,rBP!$5:$5,MAX(rBP!$5:$5)-Z$5+1))&amp;":"&amp;ADDRESS($S139,SUMIFS(rBP!$1:$1,rBP!$5:$5,MAX(rBP!$5:$5))))))</f>
        <v>0</v>
      </c>
      <c r="AA139" s="69">
        <f ca="1">IF(AA$5="",0,SUMPRODUCT(
INDIRECT(ADDRESS($P139,SUMIFS($1:$1,$5:$5,1))&amp;":"&amp;ADDRESS($P139,AA$1)),
INDIRECT("rBP!"&amp;ADDRESS($S139,SUMIFS(rBP!$1:$1,rBP!$5:$5,MAX(rBP!$5:$5)-AA$5+1))&amp;":"&amp;ADDRESS($S139,SUMIFS(rBP!$1:$1,rBP!$5:$5,MAX(rBP!$5:$5))))))</f>
        <v>0</v>
      </c>
      <c r="AB139" s="69">
        <f ca="1">IF(AB$5="",0,SUMPRODUCT(
INDIRECT(ADDRESS($P139,SUMIFS($1:$1,$5:$5,1))&amp;":"&amp;ADDRESS($P139,AB$1)),
INDIRECT("rBP!"&amp;ADDRESS($S139,SUMIFS(rBP!$1:$1,rBP!$5:$5,MAX(rBP!$5:$5)-AB$5+1))&amp;":"&amp;ADDRESS($S139,SUMIFS(rBP!$1:$1,rBP!$5:$5,MAX(rBP!$5:$5))))))</f>
        <v>0</v>
      </c>
      <c r="AC139" s="69">
        <f ca="1">IF(AC$5="",0,SUMPRODUCT(
INDIRECT(ADDRESS($P139,SUMIFS($1:$1,$5:$5,1))&amp;":"&amp;ADDRESS($P139,AC$1)),
INDIRECT("rBP!"&amp;ADDRESS($S139,SUMIFS(rBP!$1:$1,rBP!$5:$5,MAX(rBP!$5:$5)-AC$5+1))&amp;":"&amp;ADDRESS($S139,SUMIFS(rBP!$1:$1,rBP!$5:$5,MAX(rBP!$5:$5))))))</f>
        <v>0</v>
      </c>
      <c r="AD139" s="69">
        <f ca="1">IF(AD$5="",0,SUMPRODUCT(
INDIRECT(ADDRESS($P139,SUMIFS($1:$1,$5:$5,1))&amp;":"&amp;ADDRESS($P139,AD$1)),
INDIRECT("rBP!"&amp;ADDRESS($S139,SUMIFS(rBP!$1:$1,rBP!$5:$5,MAX(rBP!$5:$5)-AD$5+1))&amp;":"&amp;ADDRESS($S139,SUMIFS(rBP!$1:$1,rBP!$5:$5,MAX(rBP!$5:$5))))))</f>
        <v>0</v>
      </c>
      <c r="AE139" s="69">
        <f ca="1">IF(AE$5="",0,SUMPRODUCT(
INDIRECT(ADDRESS($P139,SUMIFS($1:$1,$5:$5,1))&amp;":"&amp;ADDRESS($P139,AE$1)),
INDIRECT("rBP!"&amp;ADDRESS($S139,SUMIFS(rBP!$1:$1,rBP!$5:$5,MAX(rBP!$5:$5)-AE$5+1))&amp;":"&amp;ADDRESS($S139,SUMIFS(rBP!$1:$1,rBP!$5:$5,MAX(rBP!$5:$5))))))</f>
        <v>0</v>
      </c>
      <c r="AF139" s="69">
        <f ca="1">IF(AF$5="",0,SUMPRODUCT(
INDIRECT(ADDRESS($P139,SUMIFS($1:$1,$5:$5,1))&amp;":"&amp;ADDRESS($P139,AF$1)),
INDIRECT("rBP!"&amp;ADDRESS($S139,SUMIFS(rBP!$1:$1,rBP!$5:$5,MAX(rBP!$5:$5)-AF$5+1))&amp;":"&amp;ADDRESS($S139,SUMIFS(rBP!$1:$1,rBP!$5:$5,MAX(rBP!$5:$5))))))</f>
        <v>0</v>
      </c>
      <c r="AG139" s="69">
        <f ca="1">IF(AG$5="",0,SUMPRODUCT(
INDIRECT(ADDRESS($P139,SUMIFS($1:$1,$5:$5,1))&amp;":"&amp;ADDRESS($P139,AG$1)),
INDIRECT("rBP!"&amp;ADDRESS($S139,SUMIFS(rBP!$1:$1,rBP!$5:$5,MAX(rBP!$5:$5)-AG$5+1))&amp;":"&amp;ADDRESS($S139,SUMIFS(rBP!$1:$1,rBP!$5:$5,MAX(rBP!$5:$5))))))</f>
        <v>0</v>
      </c>
      <c r="AH139" s="69">
        <f ca="1">IF(AH$5="",0,SUMPRODUCT(
INDIRECT(ADDRESS($P139,SUMIFS($1:$1,$5:$5,1))&amp;":"&amp;ADDRESS($P139,AH$1)),
INDIRECT("rBP!"&amp;ADDRESS($S139,SUMIFS(rBP!$1:$1,rBP!$5:$5,MAX(rBP!$5:$5)-AH$5+1))&amp;":"&amp;ADDRESS($S139,SUMIFS(rBP!$1:$1,rBP!$5:$5,MAX(rBP!$5:$5))))))</f>
        <v>50</v>
      </c>
      <c r="AI139" s="69">
        <f ca="1">IF(AI$5="",0,SUMPRODUCT(
INDIRECT(ADDRESS($P139,SUMIFS($1:$1,$5:$5,1))&amp;":"&amp;ADDRESS($P139,AI$1)),
INDIRECT("rBP!"&amp;ADDRESS($S139,SUMIFS(rBP!$1:$1,rBP!$5:$5,MAX(rBP!$5:$5)-AI$5+1))&amp;":"&amp;ADDRESS($S139,SUMIFS(rBP!$1:$1,rBP!$5:$5,MAX(rBP!$5:$5))))))</f>
        <v>450</v>
      </c>
      <c r="AJ139" s="69">
        <f ca="1">IF(AJ$5="",0,SUMPRODUCT(
INDIRECT(ADDRESS($P139,SUMIFS($1:$1,$5:$5,1))&amp;":"&amp;ADDRESS($P139,AJ$1)),
INDIRECT("rBP!"&amp;ADDRESS($S139,SUMIFS(rBP!$1:$1,rBP!$5:$5,MAX(rBP!$5:$5)-AJ$5+1))&amp;":"&amp;ADDRESS($S139,SUMIFS(rBP!$1:$1,rBP!$5:$5,MAX(rBP!$5:$5))))))</f>
        <v>1485</v>
      </c>
      <c r="AK139" s="69">
        <f ca="1">IF(AK$5="",0,SUMPRODUCT(
INDIRECT(ADDRESS($P139,SUMIFS($1:$1,$5:$5,1))&amp;":"&amp;ADDRESS($P139,AK$1)),
INDIRECT("rBP!"&amp;ADDRESS($S139,SUMIFS(rBP!$1:$1,rBP!$5:$5,MAX(rBP!$5:$5)-AK$5+1))&amp;":"&amp;ADDRESS($S139,SUMIFS(rBP!$1:$1,rBP!$5:$5,MAX(rBP!$5:$5))))))</f>
        <v>2876.25</v>
      </c>
      <c r="AL139" s="69">
        <f ca="1">IF(AL$5="",0,SUMPRODUCT(
INDIRECT(ADDRESS($P139,SUMIFS($1:$1,$5:$5,1))&amp;":"&amp;ADDRESS($P139,AL$1)),
INDIRECT("rBP!"&amp;ADDRESS($S139,SUMIFS(rBP!$1:$1,rBP!$5:$5,MAX(rBP!$5:$5)-AL$5+1))&amp;":"&amp;ADDRESS($S139,SUMIFS(rBP!$1:$1,rBP!$5:$5,MAX(rBP!$5:$5))))))</f>
        <v>4427.5</v>
      </c>
      <c r="AM139" s="69">
        <f ca="1">IF(AM$5="",0,SUMPRODUCT(
INDIRECT(ADDRESS($P139,SUMIFS($1:$1,$5:$5,1))&amp;":"&amp;ADDRESS($P139,AM$1)),
INDIRECT("rBP!"&amp;ADDRESS($S139,SUMIFS(rBP!$1:$1,rBP!$5:$5,MAX(rBP!$5:$5)-AM$5+1))&amp;":"&amp;ADDRESS($S139,SUMIFS(rBP!$1:$1,rBP!$5:$5,MAX(rBP!$5:$5))))))</f>
        <v>6013.625</v>
      </c>
      <c r="AN139" s="69">
        <f ca="1">IF(AN$5="",0,SUMPRODUCT(
INDIRECT(ADDRESS($P139,SUMIFS($1:$1,$5:$5,1))&amp;":"&amp;ADDRESS($P139,AN$1)),
INDIRECT("rBP!"&amp;ADDRESS($S139,SUMIFS(rBP!$1:$1,rBP!$5:$5,MAX(rBP!$5:$5)-AN$5+1))&amp;":"&amp;ADDRESS($S139,SUMIFS(rBP!$1:$1,rBP!$5:$5,MAX(rBP!$5:$5))))))</f>
        <v>8224.875</v>
      </c>
      <c r="AO139" s="69">
        <f ca="1">IF(AO$5="",0,SUMPRODUCT(
INDIRECT(ADDRESS($P139,SUMIFS($1:$1,$5:$5,1))&amp;":"&amp;ADDRESS($P139,AO$1)),
INDIRECT("rBP!"&amp;ADDRESS($S139,SUMIFS(rBP!$1:$1,rBP!$5:$5,MAX(rBP!$5:$5)-AO$5+1))&amp;":"&amp;ADDRESS($S139,SUMIFS(rBP!$1:$1,rBP!$5:$5,MAX(rBP!$5:$5))))))</f>
        <v>12655.250000000002</v>
      </c>
      <c r="AP139" s="69">
        <f ca="1">IF(AP$5="",0,SUMPRODUCT(
INDIRECT(ADDRESS($P139,SUMIFS($1:$1,$5:$5,1))&amp;":"&amp;ADDRESS($P139,AP$1)),
INDIRECT("rBP!"&amp;ADDRESS($S139,SUMIFS(rBP!$1:$1,rBP!$5:$5,MAX(rBP!$5:$5)-AP$5+1))&amp;":"&amp;ADDRESS($S139,SUMIFS(rBP!$1:$1,rBP!$5:$5,MAX(rBP!$5:$5))))))</f>
        <v>20272.625</v>
      </c>
      <c r="AQ139" s="69">
        <f ca="1">IF(AQ$5="",0,SUMPRODUCT(
INDIRECT(ADDRESS($P139,SUMIFS($1:$1,$5:$5,1))&amp;":"&amp;ADDRESS($P139,AQ$1)),
INDIRECT("rBP!"&amp;ADDRESS($S139,SUMIFS(rBP!$1:$1,rBP!$5:$5,MAX(rBP!$5:$5)-AQ$5+1))&amp;":"&amp;ADDRESS($S139,SUMIFS(rBP!$1:$1,rBP!$5:$5,MAX(rBP!$5:$5))))))</f>
        <v>31573.875</v>
      </c>
      <c r="AR139" s="69">
        <f ca="1">IF(AR$5="",0,SUMPRODUCT(
INDIRECT(ADDRESS($P139,SUMIFS($1:$1,$5:$5,1))&amp;":"&amp;ADDRESS($P139,AR$1)),
INDIRECT("rBP!"&amp;ADDRESS($S139,SUMIFS(rBP!$1:$1,rBP!$5:$5,MAX(rBP!$5:$5)-AR$5+1))&amp;":"&amp;ADDRESS($S139,SUMIFS(rBP!$1:$1,rBP!$5:$5,MAX(rBP!$5:$5))))))</f>
        <v>46412.3125</v>
      </c>
      <c r="AS139" s="69">
        <f ca="1">IF(AS$5="",0,SUMPRODUCT(
INDIRECT(ADDRESS($P139,SUMIFS($1:$1,$5:$5,1))&amp;":"&amp;ADDRESS($P139,AS$1)),
INDIRECT("rBP!"&amp;ADDRESS($S139,SUMIFS(rBP!$1:$1,rBP!$5:$5,MAX(rBP!$5:$5)-AS$5+1))&amp;":"&amp;ADDRESS($S139,SUMIFS(rBP!$1:$1,rBP!$5:$5,MAX(rBP!$5:$5))))))</f>
        <v>63899.5</v>
      </c>
      <c r="AT139" s="69">
        <f ca="1">IF(AT$5="",0,SUMPRODUCT(
INDIRECT(ADDRESS($P139,SUMIFS($1:$1,$5:$5,1))&amp;":"&amp;ADDRESS($P139,AT$1)),
INDIRECT("rBP!"&amp;ADDRESS($S139,SUMIFS(rBP!$1:$1,rBP!$5:$5,MAX(rBP!$5:$5)-AT$5+1))&amp;":"&amp;ADDRESS($S139,SUMIFS(rBP!$1:$1,rBP!$5:$5,MAX(rBP!$5:$5))))))</f>
        <v>83152</v>
      </c>
      <c r="AU139" s="69">
        <f ca="1">IF(AU$5="",0,SUMPRODUCT(
INDIRECT(ADDRESS($P139,SUMIFS($1:$1,$5:$5,1))&amp;":"&amp;ADDRESS($P139,AU$1)),
INDIRECT("rBP!"&amp;ADDRESS($S139,SUMIFS(rBP!$1:$1,rBP!$5:$5,MAX(rBP!$5:$5)-AU$5+1))&amp;":"&amp;ADDRESS($S139,SUMIFS(rBP!$1:$1,rBP!$5:$5,MAX(rBP!$5:$5))))))</f>
        <v>103458.375</v>
      </c>
      <c r="AV139" s="69">
        <f ca="1">IF(AV$5="",0,SUMPRODUCT(
INDIRECT(ADDRESS($P139,SUMIFS($1:$1,$5:$5,1))&amp;":"&amp;ADDRESS($P139,AV$1)),
INDIRECT("rBP!"&amp;ADDRESS($S139,SUMIFS(rBP!$1:$1,rBP!$5:$5,MAX(rBP!$5:$5)-AV$5+1))&amp;":"&amp;ADDRESS($S139,SUMIFS(rBP!$1:$1,rBP!$5:$5,MAX(rBP!$5:$5))))))</f>
        <v>124340.5</v>
      </c>
      <c r="AW139" s="69">
        <f ca="1">IF(AW$5="",0,SUMPRODUCT(
INDIRECT(ADDRESS($P139,SUMIFS($1:$1,$5:$5,1))&amp;":"&amp;ADDRESS($P139,AW$1)),
INDIRECT("rBP!"&amp;ADDRESS($S139,SUMIFS(rBP!$1:$1,rBP!$5:$5,MAX(rBP!$5:$5)-AW$5+1))&amp;":"&amp;ADDRESS($S139,SUMIFS(rBP!$1:$1,rBP!$5:$5,MAX(rBP!$5:$5))))))</f>
        <v>145513.3125</v>
      </c>
      <c r="AX139" s="69">
        <f ca="1">IF(AX$5="",0,SUMPRODUCT(
INDIRECT(ADDRESS($P139,SUMIFS($1:$1,$5:$5,1))&amp;":"&amp;ADDRESS($P139,AX$1)),
INDIRECT("rBP!"&amp;ADDRESS($S139,SUMIFS(rBP!$1:$1,rBP!$5:$5,MAX(rBP!$5:$5)-AX$5+1))&amp;":"&amp;ADDRESS($S139,SUMIFS(rBP!$1:$1,rBP!$5:$5,MAX(rBP!$5:$5))))))</f>
        <v>166810.625</v>
      </c>
      <c r="AY139" s="69">
        <f ca="1">IF(AY$5="",0,SUMPRODUCT(
INDIRECT(ADDRESS($P139,SUMIFS($1:$1,$5:$5,1))&amp;":"&amp;ADDRESS($P139,AY$1)),
INDIRECT("rBP!"&amp;ADDRESS($S139,SUMIFS(rBP!$1:$1,rBP!$5:$5,MAX(rBP!$5:$5)-AY$5+1))&amp;":"&amp;ADDRESS($S139,SUMIFS(rBP!$1:$1,rBP!$5:$5,MAX(rBP!$5:$5))))))</f>
        <v>188159.375</v>
      </c>
      <c r="AZ139" s="69">
        <f ca="1">IF(AZ$5="",0,SUMPRODUCT(
INDIRECT(ADDRESS($P139,SUMIFS($1:$1,$5:$5,1))&amp;":"&amp;ADDRESS($P139,AZ$1)),
INDIRECT("rBP!"&amp;ADDRESS($S139,SUMIFS(rBP!$1:$1,rBP!$5:$5,MAX(rBP!$5:$5)-AZ$5+1))&amp;":"&amp;ADDRESS($S139,SUMIFS(rBP!$1:$1,rBP!$5:$5,MAX(rBP!$5:$5))))))</f>
        <v>209527.1875</v>
      </c>
      <c r="BA139" s="69">
        <f ca="1">IF(BA$5="",0,SUMPRODUCT(
INDIRECT(ADDRESS($P139,SUMIFS($1:$1,$5:$5,1))&amp;":"&amp;ADDRESS($P139,BA$1)),
INDIRECT("rBP!"&amp;ADDRESS($S139,SUMIFS(rBP!$1:$1,rBP!$5:$5,MAX(rBP!$5:$5)-BA$5+1))&amp;":"&amp;ADDRESS($S139,SUMIFS(rBP!$1:$1,rBP!$5:$5,MAX(rBP!$5:$5))))))</f>
        <v>230900.3125</v>
      </c>
      <c r="BB139" s="69">
        <f ca="1">IF(BB$5="",0,SUMPRODUCT(
INDIRECT(ADDRESS($P139,SUMIFS($1:$1,$5:$5,1))&amp;":"&amp;ADDRESS($P139,BB$1)),
INDIRECT("rBP!"&amp;ADDRESS($S139,SUMIFS(rBP!$1:$1,rBP!$5:$5,MAX(rBP!$5:$5)-BB$5+1))&amp;":"&amp;ADDRESS($S139,SUMIFS(rBP!$1:$1,rBP!$5:$5,MAX(rBP!$5:$5))))))</f>
        <v>252275</v>
      </c>
      <c r="BC139" s="69">
        <f ca="1">IF(BC$5="",0,SUMPRODUCT(
INDIRECT(ADDRESS($P139,SUMIFS($1:$1,$5:$5,1))&amp;":"&amp;ADDRESS($P139,BC$1)),
INDIRECT("rBP!"&amp;ADDRESS($S139,SUMIFS(rBP!$1:$1,rBP!$5:$5,MAX(rBP!$5:$5)-BC$5+1))&amp;":"&amp;ADDRESS($S139,SUMIFS(rBP!$1:$1,rBP!$5:$5,MAX(rBP!$5:$5))))))</f>
        <v>273650</v>
      </c>
      <c r="BD139" s="69">
        <f ca="1">IF(BD$5="",0,SUMPRODUCT(
INDIRECT(ADDRESS($P139,SUMIFS($1:$1,$5:$5,1))&amp;":"&amp;ADDRESS($P139,BD$1)),
INDIRECT("rBP!"&amp;ADDRESS($S139,SUMIFS(rBP!$1:$1,rBP!$5:$5,MAX(rBP!$5:$5)-BD$5+1))&amp;":"&amp;ADDRESS($S139,SUMIFS(rBP!$1:$1,rBP!$5:$5,MAX(rBP!$5:$5))))))</f>
        <v>295025</v>
      </c>
      <c r="BE139" s="69">
        <f ca="1">IF(BE$5="",0,SUMPRODUCT(
INDIRECT(ADDRESS($P139,SUMIFS($1:$1,$5:$5,1))&amp;":"&amp;ADDRESS($P139,BE$1)),
INDIRECT("rBP!"&amp;ADDRESS($S139,SUMIFS(rBP!$1:$1,rBP!$5:$5,MAX(rBP!$5:$5)-BE$5+1))&amp;":"&amp;ADDRESS($S139,SUMIFS(rBP!$1:$1,rBP!$5:$5,MAX(rBP!$5:$5))))))</f>
        <v>316275</v>
      </c>
      <c r="BF139" s="69">
        <f ca="1">IF(BF$5="",0,SUMPRODUCT(
INDIRECT(ADDRESS($P139,SUMIFS($1:$1,$5:$5,1))&amp;":"&amp;ADDRESS($P139,BF$1)),
INDIRECT("rBP!"&amp;ADDRESS($S139,SUMIFS(rBP!$1:$1,rBP!$5:$5,MAX(rBP!$5:$5)-BF$5+1))&amp;":"&amp;ADDRESS($S139,SUMIFS(rBP!$1:$1,rBP!$5:$5,MAX(rBP!$5:$5))))))</f>
        <v>336525</v>
      </c>
      <c r="BG139" s="69">
        <f ca="1">IF(BG$5="",0,SUMPRODUCT(
INDIRECT(ADDRESS($P139,SUMIFS($1:$1,$5:$5,1))&amp;":"&amp;ADDRESS($P139,BG$1)),
INDIRECT("rBP!"&amp;ADDRESS($S139,SUMIFS(rBP!$1:$1,rBP!$5:$5,MAX(rBP!$5:$5)-BG$5+1))&amp;":"&amp;ADDRESS($S139,SUMIFS(rBP!$1:$1,rBP!$5:$5,MAX(rBP!$5:$5))))))</f>
        <v>354187.5</v>
      </c>
      <c r="BH139" s="69">
        <f ca="1">IF(BH$5="",0,SUMPRODUCT(
INDIRECT(ADDRESS($P139,SUMIFS($1:$1,$5:$5,1))&amp;":"&amp;ADDRESS($P139,BH$1)),
INDIRECT("rBP!"&amp;ADDRESS($S139,SUMIFS(rBP!$1:$1,rBP!$5:$5,MAX(rBP!$5:$5)-BH$5+1))&amp;":"&amp;ADDRESS($S139,SUMIFS(rBP!$1:$1,rBP!$5:$5,MAX(rBP!$5:$5))))))</f>
        <v>368371.875</v>
      </c>
      <c r="BI139" s="69">
        <f ca="1">IF(BI$5="",0,SUMPRODUCT(
INDIRECT(ADDRESS($P139,SUMIFS($1:$1,$5:$5,1))&amp;":"&amp;ADDRESS($P139,BI$1)),
INDIRECT("rBP!"&amp;ADDRESS($S139,SUMIFS(rBP!$1:$1,rBP!$5:$5,MAX(rBP!$5:$5)-BI$5+1))&amp;":"&amp;ADDRESS($S139,SUMIFS(rBP!$1:$1,rBP!$5:$5,MAX(rBP!$5:$5))))))</f>
        <v>378678.125</v>
      </c>
      <c r="BJ139" s="69">
        <f ca="1">IF(BJ$5="",0,SUMPRODUCT(
INDIRECT(ADDRESS($P139,SUMIFS($1:$1,$5:$5,1))&amp;":"&amp;ADDRESS($P139,BJ$1)),
INDIRECT("rBP!"&amp;ADDRESS($S139,SUMIFS(rBP!$1:$1,rBP!$5:$5,MAX(rBP!$5:$5)-BJ$5+1))&amp;":"&amp;ADDRESS($S139,SUMIFS(rBP!$1:$1,rBP!$5:$5,MAX(rBP!$5:$5))))))</f>
        <v>385331.5625</v>
      </c>
      <c r="BK139" s="69">
        <f ca="1">IF(BK$5="",0,SUMPRODUCT(
INDIRECT(ADDRESS($P139,SUMIFS($1:$1,$5:$5,1))&amp;":"&amp;ADDRESS($P139,BK$1)),
INDIRECT("rBP!"&amp;ADDRESS($S139,SUMIFS(rBP!$1:$1,rBP!$5:$5,MAX(rBP!$5:$5)-BK$5+1))&amp;":"&amp;ADDRESS($S139,SUMIFS(rBP!$1:$1,rBP!$5:$5,MAX(rBP!$5:$5))))))</f>
        <v>389269.375</v>
      </c>
      <c r="BL139" s="69">
        <f ca="1">IF(BL$5="",0,SUMPRODUCT(
INDIRECT(ADDRESS($P139,SUMIFS($1:$1,$5:$5,1))&amp;":"&amp;ADDRESS($P139,BL$1)),
INDIRECT("rBP!"&amp;ADDRESS($S139,SUMIFS(rBP!$1:$1,rBP!$5:$5,MAX(rBP!$5:$5)-BL$5+1))&amp;":"&amp;ADDRESS($S139,SUMIFS(rBP!$1:$1,rBP!$5:$5,MAX(rBP!$5:$5))))))</f>
        <v>391412.5</v>
      </c>
      <c r="BM139" s="69">
        <f ca="1">IF(BM$5="",0,SUMPRODUCT(
INDIRECT(ADDRESS($P139,SUMIFS($1:$1,$5:$5,1))&amp;":"&amp;ADDRESS($P139,BM$1)),
INDIRECT("rBP!"&amp;ADDRESS($S139,SUMIFS(rBP!$1:$1,rBP!$5:$5,MAX(rBP!$5:$5)-BM$5+1))&amp;":"&amp;ADDRESS($S139,SUMIFS(rBP!$1:$1,rBP!$5:$5,MAX(rBP!$5:$5))))))</f>
        <v>392488.75</v>
      </c>
      <c r="BN139" s="69">
        <f ca="1">IF(BN$5="",0,SUMPRODUCT(
INDIRECT(ADDRESS($P139,SUMIFS($1:$1,$5:$5,1))&amp;":"&amp;ADDRESS($P139,BN$1)),
INDIRECT("rBP!"&amp;ADDRESS($S139,SUMIFS(rBP!$1:$1,rBP!$5:$5,MAX(rBP!$5:$5)-BN$5+1))&amp;":"&amp;ADDRESS($S139,SUMIFS(rBP!$1:$1,rBP!$5:$5,MAX(rBP!$5:$5))))))</f>
        <v>392983.75</v>
      </c>
      <c r="BO139" s="69">
        <f ca="1">IF(BO$5="",0,SUMPRODUCT(
INDIRECT(ADDRESS($P139,SUMIFS($1:$1,$5:$5,1))&amp;":"&amp;ADDRESS($P139,BO$1)),
INDIRECT("rBP!"&amp;ADDRESS($S139,SUMIFS(rBP!$1:$1,rBP!$5:$5,MAX(rBP!$5:$5)-BO$5+1))&amp;":"&amp;ADDRESS($S139,SUMIFS(rBP!$1:$1,rBP!$5:$5,MAX(rBP!$5:$5))))))</f>
        <v>393186.5625</v>
      </c>
      <c r="BP139" s="69">
        <f ca="1">IF(BP$5="",0,SUMPRODUCT(
INDIRECT(ADDRESS($P139,SUMIFS($1:$1,$5:$5,1))&amp;":"&amp;ADDRESS($P139,BP$1)),
INDIRECT("rBP!"&amp;ADDRESS($S139,SUMIFS(rBP!$1:$1,rBP!$5:$5,MAX(rBP!$5:$5)-BP$5+1))&amp;":"&amp;ADDRESS($S139,SUMIFS(rBP!$1:$1,rBP!$5:$5,MAX(rBP!$5:$5))))))</f>
        <v>393264.375</v>
      </c>
      <c r="BQ139" s="69">
        <f ca="1">IF(BQ$5="",0,SUMPRODUCT(
INDIRECT(ADDRESS($P139,SUMIFS($1:$1,$5:$5,1))&amp;":"&amp;ADDRESS($P139,BQ$1)),
INDIRECT("rBP!"&amp;ADDRESS($S139,SUMIFS(rBP!$1:$1,rBP!$5:$5,MAX(rBP!$5:$5)-BQ$5+1))&amp;":"&amp;ADDRESS($S139,SUMIFS(rBP!$1:$1,rBP!$5:$5,MAX(rBP!$5:$5))))))</f>
        <v>393290.625</v>
      </c>
      <c r="BR139" s="69">
        <f ca="1">IF(BR$5="",0,SUMPRODUCT(
INDIRECT(ADDRESS($P139,SUMIFS($1:$1,$5:$5,1))&amp;":"&amp;ADDRESS($P139,BR$1)),
INDIRECT("rBP!"&amp;ADDRESS($S139,SUMIFS(rBP!$1:$1,rBP!$5:$5,MAX(rBP!$5:$5)-BR$5+1))&amp;":"&amp;ADDRESS($S139,SUMIFS(rBP!$1:$1,rBP!$5:$5,MAX(rBP!$5:$5))))))</f>
        <v>393297.8125</v>
      </c>
      <c r="BS139" s="69">
        <f ca="1">IF(BS$5="",0,SUMPRODUCT(
INDIRECT(ADDRESS($P139,SUMIFS($1:$1,$5:$5,1))&amp;":"&amp;ADDRESS($P139,BS$1)),
INDIRECT("rBP!"&amp;ADDRESS($S139,SUMIFS(rBP!$1:$1,rBP!$5:$5,MAX(rBP!$5:$5)-BS$5+1))&amp;":"&amp;ADDRESS($S139,SUMIFS(rBP!$1:$1,rBP!$5:$5,MAX(rBP!$5:$5))))))</f>
        <v>393299.68750000006</v>
      </c>
      <c r="BT139" s="69">
        <f ca="1">IF(BT$5="",0,SUMPRODUCT(
INDIRECT(ADDRESS($P139,SUMIFS($1:$1,$5:$5,1))&amp;":"&amp;ADDRESS($P139,BT$1)),
INDIRECT("rBP!"&amp;ADDRESS($S139,SUMIFS(rBP!$1:$1,rBP!$5:$5,MAX(rBP!$5:$5)-BT$5+1))&amp;":"&amp;ADDRESS($S139,SUMIFS(rBP!$1:$1,rBP!$5:$5,MAX(rBP!$5:$5))))))</f>
        <v>393300.00000000006</v>
      </c>
      <c r="BU139" s="69">
        <f ca="1">IF(BU$5="",0,SUMPRODUCT(
INDIRECT(ADDRESS($P139,SUMIFS($1:$1,$5:$5,1))&amp;":"&amp;ADDRESS($P139,BU$1)),
INDIRECT("rBP!"&amp;ADDRESS($S139,SUMIFS(rBP!$1:$1,rBP!$5:$5,MAX(rBP!$5:$5)-BU$5+1))&amp;":"&amp;ADDRESS($S139,SUMIFS(rBP!$1:$1,rBP!$5:$5,MAX(rBP!$5:$5))))))</f>
        <v>393300.00000000006</v>
      </c>
      <c r="BV139" s="69">
        <f ca="1">IF(BV$5="",0,SUMPRODUCT(
INDIRECT(ADDRESS($P139,SUMIFS($1:$1,$5:$5,1))&amp;":"&amp;ADDRESS($P139,BV$1)),
INDIRECT("rBP!"&amp;ADDRESS($S139,SUMIFS(rBP!$1:$1,rBP!$5:$5,MAX(rBP!$5:$5)-BV$5+1))&amp;":"&amp;ADDRESS($S139,SUMIFS(rBP!$1:$1,rBP!$5:$5,MAX(rBP!$5:$5))))))</f>
        <v>0</v>
      </c>
      <c r="BW139" s="69">
        <f ca="1">IF(BW$5="",0,SUMPRODUCT(
INDIRECT(ADDRESS($P139,SUMIFS($1:$1,$5:$5,1))&amp;":"&amp;ADDRESS($P139,BW$1)),
INDIRECT("rBP!"&amp;ADDRESS($S139,SUMIFS(rBP!$1:$1,rBP!$5:$5,MAX(rBP!$5:$5)-BW$5+1))&amp;":"&amp;ADDRESS($S139,SUMIFS(rBP!$1:$1,rBP!$5:$5,MAX(rBP!$5:$5))))))</f>
        <v>0</v>
      </c>
      <c r="BX139" s="69">
        <f ca="1">IF(BX$5="",0,SUMPRODUCT(
INDIRECT(ADDRESS($P139,SUMIFS($1:$1,$5:$5,1))&amp;":"&amp;ADDRESS($P139,BX$1)),
INDIRECT("rBP!"&amp;ADDRESS($S139,SUMIFS(rBP!$1:$1,rBP!$5:$5,MAX(rBP!$5:$5)-BX$5+1))&amp;":"&amp;ADDRESS($S139,SUMIFS(rBP!$1:$1,rBP!$5:$5,MAX(rBP!$5:$5))))))</f>
        <v>0</v>
      </c>
      <c r="BY139" s="69">
        <f ca="1">IF(BY$5="",0,SUMPRODUCT(
INDIRECT(ADDRESS($P139,SUMIFS($1:$1,$5:$5,1))&amp;":"&amp;ADDRESS($P139,BY$1)),
INDIRECT("rBP!"&amp;ADDRESS($S139,SUMIFS(rBP!$1:$1,rBP!$5:$5,MAX(rBP!$5:$5)-BY$5+1))&amp;":"&amp;ADDRESS($S139,SUMIFS(rBP!$1:$1,rBP!$5:$5,MAX(rBP!$5:$5))))))</f>
        <v>0</v>
      </c>
      <c r="BZ139" s="69">
        <f ca="1">IF(BZ$5="",0,SUMPRODUCT(
INDIRECT(ADDRESS($P139,SUMIFS($1:$1,$5:$5,1))&amp;":"&amp;ADDRESS($P139,BZ$1)),
INDIRECT("rBP!"&amp;ADDRESS($S139,SUMIFS(rBP!$1:$1,rBP!$5:$5,MAX(rBP!$5:$5)-BZ$5+1))&amp;":"&amp;ADDRESS($S139,SUMIFS(rBP!$1:$1,rBP!$5:$5,MAX(rBP!$5:$5))))))</f>
        <v>0</v>
      </c>
      <c r="CA139" s="69">
        <f ca="1">IF(CA$5="",0,SUMPRODUCT(
INDIRECT(ADDRESS($P139,SUMIFS($1:$1,$5:$5,1))&amp;":"&amp;ADDRESS($P139,CA$1)),
INDIRECT("rBP!"&amp;ADDRESS($S139,SUMIFS(rBP!$1:$1,rBP!$5:$5,MAX(rBP!$5:$5)-CA$5+1))&amp;":"&amp;ADDRESS($S139,SUMIFS(rBP!$1:$1,rBP!$5:$5,MAX(rBP!$5:$5))))))</f>
        <v>0</v>
      </c>
      <c r="CB139" s="69">
        <f ca="1">IF(CB$5="",0,SUMPRODUCT(
INDIRECT(ADDRESS($P139,SUMIFS($1:$1,$5:$5,1))&amp;":"&amp;ADDRESS($P139,CB$1)),
INDIRECT("rBP!"&amp;ADDRESS($S139,SUMIFS(rBP!$1:$1,rBP!$5:$5,MAX(rBP!$5:$5)-CB$5+1))&amp;":"&amp;ADDRESS($S139,SUMIFS(rBP!$1:$1,rBP!$5:$5,MAX(rBP!$5:$5))))))</f>
        <v>0</v>
      </c>
      <c r="CC139" s="69">
        <f ca="1">IF(CC$5="",0,SUMPRODUCT(
INDIRECT(ADDRESS($P139,SUMIFS($1:$1,$5:$5,1))&amp;":"&amp;ADDRESS($P139,CC$1)),
INDIRECT("rBP!"&amp;ADDRESS($S139,SUMIFS(rBP!$1:$1,rBP!$5:$5,MAX(rBP!$5:$5)-CC$5+1))&amp;":"&amp;ADDRESS($S139,SUMIFS(rBP!$1:$1,rBP!$5:$5,MAX(rBP!$5:$5))))))</f>
        <v>0</v>
      </c>
      <c r="CD139" s="69">
        <f ca="1">IF(CD$5="",0,SUMPRODUCT(
INDIRECT(ADDRESS($P139,SUMIFS($1:$1,$5:$5,1))&amp;":"&amp;ADDRESS($P139,CD$1)),
INDIRECT("rBP!"&amp;ADDRESS($S139,SUMIFS(rBP!$1:$1,rBP!$5:$5,MAX(rBP!$5:$5)-CD$5+1))&amp;":"&amp;ADDRESS($S139,SUMIFS(rBP!$1:$1,rBP!$5:$5,MAX(rBP!$5:$5))))))</f>
        <v>0</v>
      </c>
      <c r="CE139" s="69">
        <f ca="1">IF(CE$5="",0,SUMPRODUCT(
INDIRECT(ADDRESS($P139,SUMIFS($1:$1,$5:$5,1))&amp;":"&amp;ADDRESS($P139,CE$1)),
INDIRECT("rBP!"&amp;ADDRESS($S139,SUMIFS(rBP!$1:$1,rBP!$5:$5,MAX(rBP!$5:$5)-CE$5+1))&amp;":"&amp;ADDRESS($S139,SUMIFS(rBP!$1:$1,rBP!$5:$5,MAX(rBP!$5:$5))))))</f>
        <v>0</v>
      </c>
      <c r="CF139" s="69">
        <f ca="1">IF(CF$5="",0,SUMPRODUCT(
INDIRECT(ADDRESS($P139,SUMIFS($1:$1,$5:$5,1))&amp;":"&amp;ADDRESS($P139,CF$1)),
INDIRECT("rBP!"&amp;ADDRESS($S139,SUMIFS(rBP!$1:$1,rBP!$5:$5,MAX(rBP!$5:$5)-CF$5+1))&amp;":"&amp;ADDRESS($S139,SUMIFS(rBP!$1:$1,rBP!$5:$5,MAX(rBP!$5:$5))))))</f>
        <v>0</v>
      </c>
      <c r="CG139" s="69">
        <f ca="1">IF(CG$5="",0,SUMPRODUCT(
INDIRECT(ADDRESS($P139,SUMIFS($1:$1,$5:$5,1))&amp;":"&amp;ADDRESS($P139,CG$1)),
INDIRECT("rBP!"&amp;ADDRESS($S139,SUMIFS(rBP!$1:$1,rBP!$5:$5,MAX(rBP!$5:$5)-CG$5+1))&amp;":"&amp;ADDRESS($S139,SUMIFS(rBP!$1:$1,rBP!$5:$5,MAX(rBP!$5:$5))))))</f>
        <v>0</v>
      </c>
      <c r="CH139" s="69">
        <f ca="1">IF(CH$5="",0,SUMPRODUCT(
INDIRECT(ADDRESS($P139,SUMIFS($1:$1,$5:$5,1))&amp;":"&amp;ADDRESS($P139,CH$1)),
INDIRECT("rBP!"&amp;ADDRESS($S139,SUMIFS(rBP!$1:$1,rBP!$5:$5,MAX(rBP!$5:$5)-CH$5+1))&amp;":"&amp;ADDRESS($S139,SUMIFS(rBP!$1:$1,rBP!$5:$5,MAX(rBP!$5:$5))))))</f>
        <v>0</v>
      </c>
      <c r="CI139" s="69">
        <f ca="1">IF(CI$5="",0,SUMPRODUCT(
INDIRECT(ADDRESS($P139,SUMIFS($1:$1,$5:$5,1))&amp;":"&amp;ADDRESS($P139,CI$1)),
INDIRECT("rBP!"&amp;ADDRESS($S139,SUMIFS(rBP!$1:$1,rBP!$5:$5,MAX(rBP!$5:$5)-CI$5+1))&amp;":"&amp;ADDRESS($S139,SUMIFS(rBP!$1:$1,rBP!$5:$5,MAX(rBP!$5:$5))))))</f>
        <v>0</v>
      </c>
      <c r="CJ139" s="69">
        <f ca="1">IF(CJ$5="",0,SUMPRODUCT(
INDIRECT(ADDRESS($P139,SUMIFS($1:$1,$5:$5,1))&amp;":"&amp;ADDRESS($P139,CJ$1)),
INDIRECT("rBP!"&amp;ADDRESS($S139,SUMIFS(rBP!$1:$1,rBP!$5:$5,MAX(rBP!$5:$5)-CJ$5+1))&amp;":"&amp;ADDRESS($S139,SUMIFS(rBP!$1:$1,rBP!$5:$5,MAX(rBP!$5:$5))))))</f>
        <v>0</v>
      </c>
      <c r="CK139" s="69">
        <f ca="1">IF(CK$5="",0,SUMPRODUCT(
INDIRECT(ADDRESS($P139,SUMIFS($1:$1,$5:$5,1))&amp;":"&amp;ADDRESS($P139,CK$1)),
INDIRECT("rBP!"&amp;ADDRESS($S139,SUMIFS(rBP!$1:$1,rBP!$5:$5,MAX(rBP!$5:$5)-CK$5+1))&amp;":"&amp;ADDRESS($S139,SUMIFS(rBP!$1:$1,rBP!$5:$5,MAX(rBP!$5:$5))))))</f>
        <v>0</v>
      </c>
      <c r="CL139" s="69">
        <f ca="1">IF(CL$5="",0,SUMPRODUCT(
INDIRECT(ADDRESS($P139,SUMIFS($1:$1,$5:$5,1))&amp;":"&amp;ADDRESS($P139,CL$1)),
INDIRECT("rBP!"&amp;ADDRESS($S139,SUMIFS(rBP!$1:$1,rBP!$5:$5,MAX(rBP!$5:$5)-CL$5+1))&amp;":"&amp;ADDRESS($S139,SUMIFS(rBP!$1:$1,rBP!$5:$5,MAX(rBP!$5:$5))))))</f>
        <v>0</v>
      </c>
      <c r="CM139" s="69">
        <f ca="1">IF(CM$5="",0,SUMPRODUCT(
INDIRECT(ADDRESS($P139,SUMIFS($1:$1,$5:$5,1))&amp;":"&amp;ADDRESS($P139,CM$1)),
INDIRECT("rBP!"&amp;ADDRESS($S139,SUMIFS(rBP!$1:$1,rBP!$5:$5,MAX(rBP!$5:$5)-CM$5+1))&amp;":"&amp;ADDRESS($S139,SUMIFS(rBP!$1:$1,rBP!$5:$5,MAX(rBP!$5:$5))))))</f>
        <v>0</v>
      </c>
      <c r="CN139" s="69">
        <f ca="1">IF(CN$5="",0,SUMPRODUCT(
INDIRECT(ADDRESS($P139,SUMIFS($1:$1,$5:$5,1))&amp;":"&amp;ADDRESS($P139,CN$1)),
INDIRECT("rBP!"&amp;ADDRESS($S139,SUMIFS(rBP!$1:$1,rBP!$5:$5,MAX(rBP!$5:$5)-CN$5+1))&amp;":"&amp;ADDRESS($S139,SUMIFS(rBP!$1:$1,rBP!$5:$5,MAX(rBP!$5:$5))))))</f>
        <v>0</v>
      </c>
      <c r="CO139" s="69">
        <f ca="1">IF(CO$5="",0,SUMPRODUCT(
INDIRECT(ADDRESS($P139,SUMIFS($1:$1,$5:$5,1))&amp;":"&amp;ADDRESS($P139,CO$1)),
INDIRECT("rBP!"&amp;ADDRESS($S139,SUMIFS(rBP!$1:$1,rBP!$5:$5,MAX(rBP!$5:$5)-CO$5+1))&amp;":"&amp;ADDRESS($S139,SUMIFS(rBP!$1:$1,rBP!$5:$5,MAX(rBP!$5:$5))))))</f>
        <v>0</v>
      </c>
      <c r="CP139" s="69">
        <f ca="1">IF(CP$5="",0,SUMPRODUCT(
INDIRECT(ADDRESS($P139,SUMIFS($1:$1,$5:$5,1))&amp;":"&amp;ADDRESS($P139,CP$1)),
INDIRECT("rBP!"&amp;ADDRESS($S139,SUMIFS(rBP!$1:$1,rBP!$5:$5,MAX(rBP!$5:$5)-CP$5+1))&amp;":"&amp;ADDRESS($S139,SUMIFS(rBP!$1:$1,rBP!$5:$5,MAX(rBP!$5:$5))))))</f>
        <v>0</v>
      </c>
      <c r="CQ139" s="69">
        <f ca="1">IF(CQ$5="",0,SUMPRODUCT(
INDIRECT(ADDRESS($P139,SUMIFS($1:$1,$5:$5,1))&amp;":"&amp;ADDRESS($P139,CQ$1)),
INDIRECT("rBP!"&amp;ADDRESS($S139,SUMIFS(rBP!$1:$1,rBP!$5:$5,MAX(rBP!$5:$5)-CQ$5+1))&amp;":"&amp;ADDRESS($S139,SUMIFS(rBP!$1:$1,rBP!$5:$5,MAX(rBP!$5:$5))))))</f>
        <v>0</v>
      </c>
      <c r="CR139" s="69">
        <f ca="1">IF(CR$5="",0,SUMPRODUCT(
INDIRECT(ADDRESS($P139,SUMIFS($1:$1,$5:$5,1))&amp;":"&amp;ADDRESS($P139,CR$1)),
INDIRECT("rBP!"&amp;ADDRESS($S139,SUMIFS(rBP!$1:$1,rBP!$5:$5,MAX(rBP!$5:$5)-CR$5+1))&amp;":"&amp;ADDRESS($S139,SUMIFS(rBP!$1:$1,rBP!$5:$5,MAX(rBP!$5:$5))))))</f>
        <v>0</v>
      </c>
      <c r="CS139" s="69">
        <f ca="1">IF(CS$5="",0,SUMPRODUCT(
INDIRECT(ADDRESS($P139,SUMIFS($1:$1,$5:$5,1))&amp;":"&amp;ADDRESS($P139,CS$1)),
INDIRECT("rBP!"&amp;ADDRESS($S139,SUMIFS(rBP!$1:$1,rBP!$5:$5,MAX(rBP!$5:$5)-CS$5+1))&amp;":"&amp;ADDRESS($S139,SUMIFS(rBP!$1:$1,rBP!$5:$5,MAX(rBP!$5:$5))))))</f>
        <v>0</v>
      </c>
      <c r="CT139" s="69">
        <f ca="1">IF(CT$5="",0,SUMPRODUCT(
INDIRECT(ADDRESS($P139,SUMIFS($1:$1,$5:$5,1))&amp;":"&amp;ADDRESS($P139,CT$1)),
INDIRECT("rBP!"&amp;ADDRESS($S139,SUMIFS(rBP!$1:$1,rBP!$5:$5,MAX(rBP!$5:$5)-CT$5+1))&amp;":"&amp;ADDRESS($S139,SUMIFS(rBP!$1:$1,rBP!$5:$5,MAX(rBP!$5:$5))))))</f>
        <v>0</v>
      </c>
    </row>
    <row r="140" spans="1:98" s="27" customFormat="1" ht="12" x14ac:dyDescent="0.25">
      <c r="A140" s="26">
        <f>ROW()</f>
        <v>140</v>
      </c>
      <c r="E140" s="24"/>
      <c r="F140" s="66" t="str">
        <f>F132</f>
        <v>Себестоимость продаж</v>
      </c>
      <c r="G140" s="27" t="str">
        <f>BP!$F$28</f>
        <v>Соцсборы</v>
      </c>
      <c r="M140" s="2" t="str">
        <f>Lists!$R$8</f>
        <v>руб.</v>
      </c>
      <c r="P140" s="71">
        <f t="shared" si="17"/>
        <v>7</v>
      </c>
      <c r="R140" s="24"/>
      <c r="S140" s="71">
        <f>BP!$A197</f>
        <v>197</v>
      </c>
      <c r="T140" s="67"/>
      <c r="U140" s="67"/>
      <c r="V140" s="75"/>
      <c r="W140" s="29">
        <f ca="1">SUM(INDIRECT(ADDRESS(ROW(),SUMIFS($1:$1,$5:$5,1))):INDIRECT(ADDRESS(ROW(),SUMIFS($1:$1,$5:$5,MAX($5:$5)))))</f>
        <v>7856653.5</v>
      </c>
      <c r="X140" s="67"/>
      <c r="Y140" s="67"/>
      <c r="Z140" s="69">
        <f ca="1">IF(Z$5="",0,SUMPRODUCT(
INDIRECT(ADDRESS($P140,SUMIFS($1:$1,$5:$5,1))&amp;":"&amp;ADDRESS($P140,Z$1)),
INDIRECT("rBP!"&amp;ADDRESS($S140,SUMIFS(rBP!$1:$1,rBP!$5:$5,MAX(rBP!$5:$5)-Z$5+1))&amp;":"&amp;ADDRESS($S140,SUMIFS(rBP!$1:$1,rBP!$5:$5,MAX(rBP!$5:$5))))))</f>
        <v>0</v>
      </c>
      <c r="AA140" s="69">
        <f ca="1">IF(AA$5="",0,SUMPRODUCT(
INDIRECT(ADDRESS($P140,SUMIFS($1:$1,$5:$5,1))&amp;":"&amp;ADDRESS($P140,AA$1)),
INDIRECT("rBP!"&amp;ADDRESS($S140,SUMIFS(rBP!$1:$1,rBP!$5:$5,MAX(rBP!$5:$5)-AA$5+1))&amp;":"&amp;ADDRESS($S140,SUMIFS(rBP!$1:$1,rBP!$5:$5,MAX(rBP!$5:$5))))))</f>
        <v>0</v>
      </c>
      <c r="AB140" s="69">
        <f ca="1">IF(AB$5="",0,SUMPRODUCT(
INDIRECT(ADDRESS($P140,SUMIFS($1:$1,$5:$5,1))&amp;":"&amp;ADDRESS($P140,AB$1)),
INDIRECT("rBP!"&amp;ADDRESS($S140,SUMIFS(rBP!$1:$1,rBP!$5:$5,MAX(rBP!$5:$5)-AB$5+1))&amp;":"&amp;ADDRESS($S140,SUMIFS(rBP!$1:$1,rBP!$5:$5,MAX(rBP!$5:$5))))))</f>
        <v>0</v>
      </c>
      <c r="AC140" s="69">
        <f ca="1">IF(AC$5="",0,SUMPRODUCT(
INDIRECT(ADDRESS($P140,SUMIFS($1:$1,$5:$5,1))&amp;":"&amp;ADDRESS($P140,AC$1)),
INDIRECT("rBP!"&amp;ADDRESS($S140,SUMIFS(rBP!$1:$1,rBP!$5:$5,MAX(rBP!$5:$5)-AC$5+1))&amp;":"&amp;ADDRESS($S140,SUMIFS(rBP!$1:$1,rBP!$5:$5,MAX(rBP!$5:$5))))))</f>
        <v>0</v>
      </c>
      <c r="AD140" s="69">
        <f ca="1">IF(AD$5="",0,SUMPRODUCT(
INDIRECT(ADDRESS($P140,SUMIFS($1:$1,$5:$5,1))&amp;":"&amp;ADDRESS($P140,AD$1)),
INDIRECT("rBP!"&amp;ADDRESS($S140,SUMIFS(rBP!$1:$1,rBP!$5:$5,MAX(rBP!$5:$5)-AD$5+1))&amp;":"&amp;ADDRESS($S140,SUMIFS(rBP!$1:$1,rBP!$5:$5,MAX(rBP!$5:$5))))))</f>
        <v>0</v>
      </c>
      <c r="AE140" s="69">
        <f ca="1">IF(AE$5="",0,SUMPRODUCT(
INDIRECT(ADDRESS($P140,SUMIFS($1:$1,$5:$5,1))&amp;":"&amp;ADDRESS($P140,AE$1)),
INDIRECT("rBP!"&amp;ADDRESS($S140,SUMIFS(rBP!$1:$1,rBP!$5:$5,MAX(rBP!$5:$5)-AE$5+1))&amp;":"&amp;ADDRESS($S140,SUMIFS(rBP!$1:$1,rBP!$5:$5,MAX(rBP!$5:$5))))))</f>
        <v>0</v>
      </c>
      <c r="AF140" s="69">
        <f ca="1">IF(AF$5="",0,SUMPRODUCT(
INDIRECT(ADDRESS($P140,SUMIFS($1:$1,$5:$5,1))&amp;":"&amp;ADDRESS($P140,AF$1)),
INDIRECT("rBP!"&amp;ADDRESS($S140,SUMIFS(rBP!$1:$1,rBP!$5:$5,MAX(rBP!$5:$5)-AF$5+1))&amp;":"&amp;ADDRESS($S140,SUMIFS(rBP!$1:$1,rBP!$5:$5,MAX(rBP!$5:$5))))))</f>
        <v>0</v>
      </c>
      <c r="AG140" s="69">
        <f ca="1">IF(AG$5="",0,SUMPRODUCT(
INDIRECT(ADDRESS($P140,SUMIFS($1:$1,$5:$5,1))&amp;":"&amp;ADDRESS($P140,AG$1)),
INDIRECT("rBP!"&amp;ADDRESS($S140,SUMIFS(rBP!$1:$1,rBP!$5:$5,MAX(rBP!$5:$5)-AG$5+1))&amp;":"&amp;ADDRESS($S140,SUMIFS(rBP!$1:$1,rBP!$5:$5,MAX(rBP!$5:$5))))))</f>
        <v>0</v>
      </c>
      <c r="AH140" s="69">
        <f ca="1">IF(AH$5="",0,SUMPRODUCT(
INDIRECT(ADDRESS($P140,SUMIFS($1:$1,$5:$5,1))&amp;":"&amp;ADDRESS($P140,AH$1)),
INDIRECT("rBP!"&amp;ADDRESS($S140,SUMIFS(rBP!$1:$1,rBP!$5:$5,MAX(rBP!$5:$5)-AH$5+1))&amp;":"&amp;ADDRESS($S140,SUMIFS(rBP!$1:$1,rBP!$5:$5,MAX(rBP!$5:$5))))))</f>
        <v>45.000000000000007</v>
      </c>
      <c r="AI140" s="69">
        <f ca="1">IF(AI$5="",0,SUMPRODUCT(
INDIRECT(ADDRESS($P140,SUMIFS($1:$1,$5:$5,1))&amp;":"&amp;ADDRESS($P140,AI$1)),
INDIRECT("rBP!"&amp;ADDRESS($S140,SUMIFS(rBP!$1:$1,rBP!$5:$5,MAX(rBP!$5:$5)-AI$5+1))&amp;":"&amp;ADDRESS($S140,SUMIFS(rBP!$1:$1,rBP!$5:$5,MAX(rBP!$5:$5))))))</f>
        <v>405</v>
      </c>
      <c r="AJ140" s="69">
        <f ca="1">IF(AJ$5="",0,SUMPRODUCT(
INDIRECT(ADDRESS($P140,SUMIFS($1:$1,$5:$5,1))&amp;":"&amp;ADDRESS($P140,AJ$1)),
INDIRECT("rBP!"&amp;ADDRESS($S140,SUMIFS(rBP!$1:$1,rBP!$5:$5,MAX(rBP!$5:$5)-AJ$5+1))&amp;":"&amp;ADDRESS($S140,SUMIFS(rBP!$1:$1,rBP!$5:$5,MAX(rBP!$5:$5))))))</f>
        <v>1336.5</v>
      </c>
      <c r="AK140" s="69">
        <f ca="1">IF(AK$5="",0,SUMPRODUCT(
INDIRECT(ADDRESS($P140,SUMIFS($1:$1,$5:$5,1))&amp;":"&amp;ADDRESS($P140,AK$1)),
INDIRECT("rBP!"&amp;ADDRESS($S140,SUMIFS(rBP!$1:$1,rBP!$5:$5,MAX(rBP!$5:$5)-AK$5+1))&amp;":"&amp;ADDRESS($S140,SUMIFS(rBP!$1:$1,rBP!$5:$5,MAX(rBP!$5:$5))))))</f>
        <v>2588.625</v>
      </c>
      <c r="AL140" s="69">
        <f ca="1">IF(AL$5="",0,SUMPRODUCT(
INDIRECT(ADDRESS($P140,SUMIFS($1:$1,$5:$5,1))&amp;":"&amp;ADDRESS($P140,AL$1)),
INDIRECT("rBP!"&amp;ADDRESS($S140,SUMIFS(rBP!$1:$1,rBP!$5:$5,MAX(rBP!$5:$5)-AL$5+1))&amp;":"&amp;ADDRESS($S140,SUMIFS(rBP!$1:$1,rBP!$5:$5,MAX(rBP!$5:$5))))))</f>
        <v>3984.75</v>
      </c>
      <c r="AM140" s="69">
        <f ca="1">IF(AM$5="",0,SUMPRODUCT(
INDIRECT(ADDRESS($P140,SUMIFS($1:$1,$5:$5,1))&amp;":"&amp;ADDRESS($P140,AM$1)),
INDIRECT("rBP!"&amp;ADDRESS($S140,SUMIFS(rBP!$1:$1,rBP!$5:$5,MAX(rBP!$5:$5)-AM$5+1))&amp;":"&amp;ADDRESS($S140,SUMIFS(rBP!$1:$1,rBP!$5:$5,MAX(rBP!$5:$5))))))</f>
        <v>5412.2625000000007</v>
      </c>
      <c r="AN140" s="69">
        <f ca="1">IF(AN$5="",0,SUMPRODUCT(
INDIRECT(ADDRESS($P140,SUMIFS($1:$1,$5:$5,1))&amp;":"&amp;ADDRESS($P140,AN$1)),
INDIRECT("rBP!"&amp;ADDRESS($S140,SUMIFS(rBP!$1:$1,rBP!$5:$5,MAX(rBP!$5:$5)-AN$5+1))&amp;":"&amp;ADDRESS($S140,SUMIFS(rBP!$1:$1,rBP!$5:$5,MAX(rBP!$5:$5))))))</f>
        <v>7402.3875000000007</v>
      </c>
      <c r="AO140" s="69">
        <f ca="1">IF(AO$5="",0,SUMPRODUCT(
INDIRECT(ADDRESS($P140,SUMIFS($1:$1,$5:$5,1))&amp;":"&amp;ADDRESS($P140,AO$1)),
INDIRECT("rBP!"&amp;ADDRESS($S140,SUMIFS(rBP!$1:$1,rBP!$5:$5,MAX(rBP!$5:$5)-AO$5+1))&amp;":"&amp;ADDRESS($S140,SUMIFS(rBP!$1:$1,rBP!$5:$5,MAX(rBP!$5:$5))))))</f>
        <v>11389.725000000002</v>
      </c>
      <c r="AP140" s="69">
        <f ca="1">IF(AP$5="",0,SUMPRODUCT(
INDIRECT(ADDRESS($P140,SUMIFS($1:$1,$5:$5,1))&amp;":"&amp;ADDRESS($P140,AP$1)),
INDIRECT("rBP!"&amp;ADDRESS($S140,SUMIFS(rBP!$1:$1,rBP!$5:$5,MAX(rBP!$5:$5)-AP$5+1))&amp;":"&amp;ADDRESS($S140,SUMIFS(rBP!$1:$1,rBP!$5:$5,MAX(rBP!$5:$5))))))</f>
        <v>18245.362500000003</v>
      </c>
      <c r="AQ140" s="69">
        <f ca="1">IF(AQ$5="",0,SUMPRODUCT(
INDIRECT(ADDRESS($P140,SUMIFS($1:$1,$5:$5,1))&amp;":"&amp;ADDRESS($P140,AQ$1)),
INDIRECT("rBP!"&amp;ADDRESS($S140,SUMIFS(rBP!$1:$1,rBP!$5:$5,MAX(rBP!$5:$5)-AQ$5+1))&amp;":"&amp;ADDRESS($S140,SUMIFS(rBP!$1:$1,rBP!$5:$5,MAX(rBP!$5:$5))))))</f>
        <v>28416.487499999999</v>
      </c>
      <c r="AR140" s="69">
        <f ca="1">IF(AR$5="",0,SUMPRODUCT(
INDIRECT(ADDRESS($P140,SUMIFS($1:$1,$5:$5,1))&amp;":"&amp;ADDRESS($P140,AR$1)),
INDIRECT("rBP!"&amp;ADDRESS($S140,SUMIFS(rBP!$1:$1,rBP!$5:$5,MAX(rBP!$5:$5)-AR$5+1))&amp;":"&amp;ADDRESS($S140,SUMIFS(rBP!$1:$1,rBP!$5:$5,MAX(rBP!$5:$5))))))</f>
        <v>41771.081249999996</v>
      </c>
      <c r="AS140" s="69">
        <f ca="1">IF(AS$5="",0,SUMPRODUCT(
INDIRECT(ADDRESS($P140,SUMIFS($1:$1,$5:$5,1))&amp;":"&amp;ADDRESS($P140,AS$1)),
INDIRECT("rBP!"&amp;ADDRESS($S140,SUMIFS(rBP!$1:$1,rBP!$5:$5,MAX(rBP!$5:$5)-AS$5+1))&amp;":"&amp;ADDRESS($S140,SUMIFS(rBP!$1:$1,rBP!$5:$5,MAX(rBP!$5:$5))))))</f>
        <v>57509.55</v>
      </c>
      <c r="AT140" s="69">
        <f ca="1">IF(AT$5="",0,SUMPRODUCT(
INDIRECT(ADDRESS($P140,SUMIFS($1:$1,$5:$5,1))&amp;":"&amp;ADDRESS($P140,AT$1)),
INDIRECT("rBP!"&amp;ADDRESS($S140,SUMIFS(rBP!$1:$1,rBP!$5:$5,MAX(rBP!$5:$5)-AT$5+1))&amp;":"&amp;ADDRESS($S140,SUMIFS(rBP!$1:$1,rBP!$5:$5,MAX(rBP!$5:$5))))))</f>
        <v>74836.800000000003</v>
      </c>
      <c r="AU140" s="69">
        <f ca="1">IF(AU$5="",0,SUMPRODUCT(
INDIRECT(ADDRESS($P140,SUMIFS($1:$1,$5:$5,1))&amp;":"&amp;ADDRESS($P140,AU$1)),
INDIRECT("rBP!"&amp;ADDRESS($S140,SUMIFS(rBP!$1:$1,rBP!$5:$5,MAX(rBP!$5:$5)-AU$5+1))&amp;":"&amp;ADDRESS($S140,SUMIFS(rBP!$1:$1,rBP!$5:$5,MAX(rBP!$5:$5))))))</f>
        <v>93112.537500000006</v>
      </c>
      <c r="AV140" s="69">
        <f ca="1">IF(AV$5="",0,SUMPRODUCT(
INDIRECT(ADDRESS($P140,SUMIFS($1:$1,$5:$5,1))&amp;":"&amp;ADDRESS($P140,AV$1)),
INDIRECT("rBP!"&amp;ADDRESS($S140,SUMIFS(rBP!$1:$1,rBP!$5:$5,MAX(rBP!$5:$5)-AV$5+1))&amp;":"&amp;ADDRESS($S140,SUMIFS(rBP!$1:$1,rBP!$5:$5,MAX(rBP!$5:$5))))))</f>
        <v>111906.45000000001</v>
      </c>
      <c r="AW140" s="69">
        <f ca="1">IF(AW$5="",0,SUMPRODUCT(
INDIRECT(ADDRESS($P140,SUMIFS($1:$1,$5:$5,1))&amp;":"&amp;ADDRESS($P140,AW$1)),
INDIRECT("rBP!"&amp;ADDRESS($S140,SUMIFS(rBP!$1:$1,rBP!$5:$5,MAX(rBP!$5:$5)-AW$5+1))&amp;":"&amp;ADDRESS($S140,SUMIFS(rBP!$1:$1,rBP!$5:$5,MAX(rBP!$5:$5))))))</f>
        <v>130961.98125000001</v>
      </c>
      <c r="AX140" s="69">
        <f ca="1">IF(AX$5="",0,SUMPRODUCT(
INDIRECT(ADDRESS($P140,SUMIFS($1:$1,$5:$5,1))&amp;":"&amp;ADDRESS($P140,AX$1)),
INDIRECT("rBP!"&amp;ADDRESS($S140,SUMIFS(rBP!$1:$1,rBP!$5:$5,MAX(rBP!$5:$5)-AX$5+1))&amp;":"&amp;ADDRESS($S140,SUMIFS(rBP!$1:$1,rBP!$5:$5,MAX(rBP!$5:$5))))))</f>
        <v>150129.5625</v>
      </c>
      <c r="AY140" s="69">
        <f ca="1">IF(AY$5="",0,SUMPRODUCT(
INDIRECT(ADDRESS($P140,SUMIFS($1:$1,$5:$5,1))&amp;":"&amp;ADDRESS($P140,AY$1)),
INDIRECT("rBP!"&amp;ADDRESS($S140,SUMIFS(rBP!$1:$1,rBP!$5:$5,MAX(rBP!$5:$5)-AY$5+1))&amp;":"&amp;ADDRESS($S140,SUMIFS(rBP!$1:$1,rBP!$5:$5,MAX(rBP!$5:$5))))))</f>
        <v>169343.4375</v>
      </c>
      <c r="AZ140" s="69">
        <f ca="1">IF(AZ$5="",0,SUMPRODUCT(
INDIRECT(ADDRESS($P140,SUMIFS($1:$1,$5:$5,1))&amp;":"&amp;ADDRESS($P140,AZ$1)),
INDIRECT("rBP!"&amp;ADDRESS($S140,SUMIFS(rBP!$1:$1,rBP!$5:$5,MAX(rBP!$5:$5)-AZ$5+1))&amp;":"&amp;ADDRESS($S140,SUMIFS(rBP!$1:$1,rBP!$5:$5,MAX(rBP!$5:$5))))))</f>
        <v>188574.46875</v>
      </c>
      <c r="BA140" s="69">
        <f ca="1">IF(BA$5="",0,SUMPRODUCT(
INDIRECT(ADDRESS($P140,SUMIFS($1:$1,$5:$5,1))&amp;":"&amp;ADDRESS($P140,BA$1)),
INDIRECT("rBP!"&amp;ADDRESS($S140,SUMIFS(rBP!$1:$1,rBP!$5:$5,MAX(rBP!$5:$5)-BA$5+1))&amp;":"&amp;ADDRESS($S140,SUMIFS(rBP!$1:$1,rBP!$5:$5,MAX(rBP!$5:$5))))))</f>
        <v>207810.28125</v>
      </c>
      <c r="BB140" s="69">
        <f ca="1">IF(BB$5="",0,SUMPRODUCT(
INDIRECT(ADDRESS($P140,SUMIFS($1:$1,$5:$5,1))&amp;":"&amp;ADDRESS($P140,BB$1)),
INDIRECT("rBP!"&amp;ADDRESS($S140,SUMIFS(rBP!$1:$1,rBP!$5:$5,MAX(rBP!$5:$5)-BB$5+1))&amp;":"&amp;ADDRESS($S140,SUMIFS(rBP!$1:$1,rBP!$5:$5,MAX(rBP!$5:$5))))))</f>
        <v>227047.5</v>
      </c>
      <c r="BC140" s="69">
        <f ca="1">IF(BC$5="",0,SUMPRODUCT(
INDIRECT(ADDRESS($P140,SUMIFS($1:$1,$5:$5,1))&amp;":"&amp;ADDRESS($P140,BC$1)),
INDIRECT("rBP!"&amp;ADDRESS($S140,SUMIFS(rBP!$1:$1,rBP!$5:$5,MAX(rBP!$5:$5)-BC$5+1))&amp;":"&amp;ADDRESS($S140,SUMIFS(rBP!$1:$1,rBP!$5:$5,MAX(rBP!$5:$5))))))</f>
        <v>246285</v>
      </c>
      <c r="BD140" s="69">
        <f ca="1">IF(BD$5="",0,SUMPRODUCT(
INDIRECT(ADDRESS($P140,SUMIFS($1:$1,$5:$5,1))&amp;":"&amp;ADDRESS($P140,BD$1)),
INDIRECT("rBP!"&amp;ADDRESS($S140,SUMIFS(rBP!$1:$1,rBP!$5:$5,MAX(rBP!$5:$5)-BD$5+1))&amp;":"&amp;ADDRESS($S140,SUMIFS(rBP!$1:$1,rBP!$5:$5,MAX(rBP!$5:$5))))))</f>
        <v>265522.5</v>
      </c>
      <c r="BE140" s="69">
        <f ca="1">IF(BE$5="",0,SUMPRODUCT(
INDIRECT(ADDRESS($P140,SUMIFS($1:$1,$5:$5,1))&amp;":"&amp;ADDRESS($P140,BE$1)),
INDIRECT("rBP!"&amp;ADDRESS($S140,SUMIFS(rBP!$1:$1,rBP!$5:$5,MAX(rBP!$5:$5)-BE$5+1))&amp;":"&amp;ADDRESS($S140,SUMIFS(rBP!$1:$1,rBP!$5:$5,MAX(rBP!$5:$5))))))</f>
        <v>284647.5</v>
      </c>
      <c r="BF140" s="69">
        <f ca="1">IF(BF$5="",0,SUMPRODUCT(
INDIRECT(ADDRESS($P140,SUMIFS($1:$1,$5:$5,1))&amp;":"&amp;ADDRESS($P140,BF$1)),
INDIRECT("rBP!"&amp;ADDRESS($S140,SUMIFS(rBP!$1:$1,rBP!$5:$5,MAX(rBP!$5:$5)-BF$5+1))&amp;":"&amp;ADDRESS($S140,SUMIFS(rBP!$1:$1,rBP!$5:$5,MAX(rBP!$5:$5))))))</f>
        <v>302872.5</v>
      </c>
      <c r="BG140" s="69">
        <f ca="1">IF(BG$5="",0,SUMPRODUCT(
INDIRECT(ADDRESS($P140,SUMIFS($1:$1,$5:$5,1))&amp;":"&amp;ADDRESS($P140,BG$1)),
INDIRECT("rBP!"&amp;ADDRESS($S140,SUMIFS(rBP!$1:$1,rBP!$5:$5,MAX(rBP!$5:$5)-BG$5+1))&amp;":"&amp;ADDRESS($S140,SUMIFS(rBP!$1:$1,rBP!$5:$5,MAX(rBP!$5:$5))))))</f>
        <v>318768.75</v>
      </c>
      <c r="BH140" s="69">
        <f ca="1">IF(BH$5="",0,SUMPRODUCT(
INDIRECT(ADDRESS($P140,SUMIFS($1:$1,$5:$5,1))&amp;":"&amp;ADDRESS($P140,BH$1)),
INDIRECT("rBP!"&amp;ADDRESS($S140,SUMIFS(rBP!$1:$1,rBP!$5:$5,MAX(rBP!$5:$5)-BH$5+1))&amp;":"&amp;ADDRESS($S140,SUMIFS(rBP!$1:$1,rBP!$5:$5,MAX(rBP!$5:$5))))))</f>
        <v>331534.6875</v>
      </c>
      <c r="BI140" s="69">
        <f ca="1">IF(BI$5="",0,SUMPRODUCT(
INDIRECT(ADDRESS($P140,SUMIFS($1:$1,$5:$5,1))&amp;":"&amp;ADDRESS($P140,BI$1)),
INDIRECT("rBP!"&amp;ADDRESS($S140,SUMIFS(rBP!$1:$1,rBP!$5:$5,MAX(rBP!$5:$5)-BI$5+1))&amp;":"&amp;ADDRESS($S140,SUMIFS(rBP!$1:$1,rBP!$5:$5,MAX(rBP!$5:$5))))))</f>
        <v>340810.3125</v>
      </c>
      <c r="BJ140" s="69">
        <f ca="1">IF(BJ$5="",0,SUMPRODUCT(
INDIRECT(ADDRESS($P140,SUMIFS($1:$1,$5:$5,1))&amp;":"&amp;ADDRESS($P140,BJ$1)),
INDIRECT("rBP!"&amp;ADDRESS($S140,SUMIFS(rBP!$1:$1,rBP!$5:$5,MAX(rBP!$5:$5)-BJ$5+1))&amp;":"&amp;ADDRESS($S140,SUMIFS(rBP!$1:$1,rBP!$5:$5,MAX(rBP!$5:$5))))))</f>
        <v>346798.40625</v>
      </c>
      <c r="BK140" s="69">
        <f ca="1">IF(BK$5="",0,SUMPRODUCT(
INDIRECT(ADDRESS($P140,SUMIFS($1:$1,$5:$5,1))&amp;":"&amp;ADDRESS($P140,BK$1)),
INDIRECT("rBP!"&amp;ADDRESS($S140,SUMIFS(rBP!$1:$1,rBP!$5:$5,MAX(rBP!$5:$5)-BK$5+1))&amp;":"&amp;ADDRESS($S140,SUMIFS(rBP!$1:$1,rBP!$5:$5,MAX(rBP!$5:$5))))))</f>
        <v>350342.4375</v>
      </c>
      <c r="BL140" s="69">
        <f ca="1">IF(BL$5="",0,SUMPRODUCT(
INDIRECT(ADDRESS($P140,SUMIFS($1:$1,$5:$5,1))&amp;":"&amp;ADDRESS($P140,BL$1)),
INDIRECT("rBP!"&amp;ADDRESS($S140,SUMIFS(rBP!$1:$1,rBP!$5:$5,MAX(rBP!$5:$5)-BL$5+1))&amp;":"&amp;ADDRESS($S140,SUMIFS(rBP!$1:$1,rBP!$5:$5,MAX(rBP!$5:$5))))))</f>
        <v>352271.25</v>
      </c>
      <c r="BM140" s="69">
        <f ca="1">IF(BM$5="",0,SUMPRODUCT(
INDIRECT(ADDRESS($P140,SUMIFS($1:$1,$5:$5,1))&amp;":"&amp;ADDRESS($P140,BM$1)),
INDIRECT("rBP!"&amp;ADDRESS($S140,SUMIFS(rBP!$1:$1,rBP!$5:$5,MAX(rBP!$5:$5)-BM$5+1))&amp;":"&amp;ADDRESS($S140,SUMIFS(rBP!$1:$1,rBP!$5:$5,MAX(rBP!$5:$5))))))</f>
        <v>353239.875</v>
      </c>
      <c r="BN140" s="69">
        <f ca="1">IF(BN$5="",0,SUMPRODUCT(
INDIRECT(ADDRESS($P140,SUMIFS($1:$1,$5:$5,1))&amp;":"&amp;ADDRESS($P140,BN$1)),
INDIRECT("rBP!"&amp;ADDRESS($S140,SUMIFS(rBP!$1:$1,rBP!$5:$5,MAX(rBP!$5:$5)-BN$5+1))&amp;":"&amp;ADDRESS($S140,SUMIFS(rBP!$1:$1,rBP!$5:$5,MAX(rBP!$5:$5))))))</f>
        <v>353685.375</v>
      </c>
      <c r="BO140" s="69">
        <f ca="1">IF(BO$5="",0,SUMPRODUCT(
INDIRECT(ADDRESS($P140,SUMIFS($1:$1,$5:$5,1))&amp;":"&amp;ADDRESS($P140,BO$1)),
INDIRECT("rBP!"&amp;ADDRESS($S140,SUMIFS(rBP!$1:$1,rBP!$5:$5,MAX(rBP!$5:$5)-BO$5+1))&amp;":"&amp;ADDRESS($S140,SUMIFS(rBP!$1:$1,rBP!$5:$5,MAX(rBP!$5:$5))))))</f>
        <v>353867.90625</v>
      </c>
      <c r="BP140" s="69">
        <f ca="1">IF(BP$5="",0,SUMPRODUCT(
INDIRECT(ADDRESS($P140,SUMIFS($1:$1,$5:$5,1))&amp;":"&amp;ADDRESS($P140,BP$1)),
INDIRECT("rBP!"&amp;ADDRESS($S140,SUMIFS(rBP!$1:$1,rBP!$5:$5,MAX(rBP!$5:$5)-BP$5+1))&amp;":"&amp;ADDRESS($S140,SUMIFS(rBP!$1:$1,rBP!$5:$5,MAX(rBP!$5:$5))))))</f>
        <v>353937.9375</v>
      </c>
      <c r="BQ140" s="69">
        <f ca="1">IF(BQ$5="",0,SUMPRODUCT(
INDIRECT(ADDRESS($P140,SUMIFS($1:$1,$5:$5,1))&amp;":"&amp;ADDRESS($P140,BQ$1)),
INDIRECT("rBP!"&amp;ADDRESS($S140,SUMIFS(rBP!$1:$1,rBP!$5:$5,MAX(rBP!$5:$5)-BQ$5+1))&amp;":"&amp;ADDRESS($S140,SUMIFS(rBP!$1:$1,rBP!$5:$5,MAX(rBP!$5:$5))))))</f>
        <v>353961.5625</v>
      </c>
      <c r="BR140" s="69">
        <f ca="1">IF(BR$5="",0,SUMPRODUCT(
INDIRECT(ADDRESS($P140,SUMIFS($1:$1,$5:$5,1))&amp;":"&amp;ADDRESS($P140,BR$1)),
INDIRECT("rBP!"&amp;ADDRESS($S140,SUMIFS(rBP!$1:$1,rBP!$5:$5,MAX(rBP!$5:$5)-BR$5+1))&amp;":"&amp;ADDRESS($S140,SUMIFS(rBP!$1:$1,rBP!$5:$5,MAX(rBP!$5:$5))))))</f>
        <v>353968.03125000006</v>
      </c>
      <c r="BS140" s="69">
        <f ca="1">IF(BS$5="",0,SUMPRODUCT(
INDIRECT(ADDRESS($P140,SUMIFS($1:$1,$5:$5,1))&amp;":"&amp;ADDRESS($P140,BS$1)),
INDIRECT("rBP!"&amp;ADDRESS($S140,SUMIFS(rBP!$1:$1,rBP!$5:$5,MAX(rBP!$5:$5)-BS$5+1))&amp;":"&amp;ADDRESS($S140,SUMIFS(rBP!$1:$1,rBP!$5:$5,MAX(rBP!$5:$5))))))</f>
        <v>353969.71875000006</v>
      </c>
      <c r="BT140" s="69">
        <f ca="1">IF(BT$5="",0,SUMPRODUCT(
INDIRECT(ADDRESS($P140,SUMIFS($1:$1,$5:$5,1))&amp;":"&amp;ADDRESS($P140,BT$1)),
INDIRECT("rBP!"&amp;ADDRESS($S140,SUMIFS(rBP!$1:$1,rBP!$5:$5,MAX(rBP!$5:$5)-BT$5+1))&amp;":"&amp;ADDRESS($S140,SUMIFS(rBP!$1:$1,rBP!$5:$5,MAX(rBP!$5:$5))))))</f>
        <v>353970.00000000006</v>
      </c>
      <c r="BU140" s="69">
        <f ca="1">IF(BU$5="",0,SUMPRODUCT(
INDIRECT(ADDRESS($P140,SUMIFS($1:$1,$5:$5,1))&amp;":"&amp;ADDRESS($P140,BU$1)),
INDIRECT("rBP!"&amp;ADDRESS($S140,SUMIFS(rBP!$1:$1,rBP!$5:$5,MAX(rBP!$5:$5)-BU$5+1))&amp;":"&amp;ADDRESS($S140,SUMIFS(rBP!$1:$1,rBP!$5:$5,MAX(rBP!$5:$5))))))</f>
        <v>353970.00000000006</v>
      </c>
      <c r="BV140" s="69">
        <f ca="1">IF(BV$5="",0,SUMPRODUCT(
INDIRECT(ADDRESS($P140,SUMIFS($1:$1,$5:$5,1))&amp;":"&amp;ADDRESS($P140,BV$1)),
INDIRECT("rBP!"&amp;ADDRESS($S140,SUMIFS(rBP!$1:$1,rBP!$5:$5,MAX(rBP!$5:$5)-BV$5+1))&amp;":"&amp;ADDRESS($S140,SUMIFS(rBP!$1:$1,rBP!$5:$5,MAX(rBP!$5:$5))))))</f>
        <v>0</v>
      </c>
      <c r="BW140" s="69">
        <f ca="1">IF(BW$5="",0,SUMPRODUCT(
INDIRECT(ADDRESS($P140,SUMIFS($1:$1,$5:$5,1))&amp;":"&amp;ADDRESS($P140,BW$1)),
INDIRECT("rBP!"&amp;ADDRESS($S140,SUMIFS(rBP!$1:$1,rBP!$5:$5,MAX(rBP!$5:$5)-BW$5+1))&amp;":"&amp;ADDRESS($S140,SUMIFS(rBP!$1:$1,rBP!$5:$5,MAX(rBP!$5:$5))))))</f>
        <v>0</v>
      </c>
      <c r="BX140" s="69">
        <f ca="1">IF(BX$5="",0,SUMPRODUCT(
INDIRECT(ADDRESS($P140,SUMIFS($1:$1,$5:$5,1))&amp;":"&amp;ADDRESS($P140,BX$1)),
INDIRECT("rBP!"&amp;ADDRESS($S140,SUMIFS(rBP!$1:$1,rBP!$5:$5,MAX(rBP!$5:$5)-BX$5+1))&amp;":"&amp;ADDRESS($S140,SUMIFS(rBP!$1:$1,rBP!$5:$5,MAX(rBP!$5:$5))))))</f>
        <v>0</v>
      </c>
      <c r="BY140" s="69">
        <f ca="1">IF(BY$5="",0,SUMPRODUCT(
INDIRECT(ADDRESS($P140,SUMIFS($1:$1,$5:$5,1))&amp;":"&amp;ADDRESS($P140,BY$1)),
INDIRECT("rBP!"&amp;ADDRESS($S140,SUMIFS(rBP!$1:$1,rBP!$5:$5,MAX(rBP!$5:$5)-BY$5+1))&amp;":"&amp;ADDRESS($S140,SUMIFS(rBP!$1:$1,rBP!$5:$5,MAX(rBP!$5:$5))))))</f>
        <v>0</v>
      </c>
      <c r="BZ140" s="69">
        <f ca="1">IF(BZ$5="",0,SUMPRODUCT(
INDIRECT(ADDRESS($P140,SUMIFS($1:$1,$5:$5,1))&amp;":"&amp;ADDRESS($P140,BZ$1)),
INDIRECT("rBP!"&amp;ADDRESS($S140,SUMIFS(rBP!$1:$1,rBP!$5:$5,MAX(rBP!$5:$5)-BZ$5+1))&amp;":"&amp;ADDRESS($S140,SUMIFS(rBP!$1:$1,rBP!$5:$5,MAX(rBP!$5:$5))))))</f>
        <v>0</v>
      </c>
      <c r="CA140" s="69">
        <f ca="1">IF(CA$5="",0,SUMPRODUCT(
INDIRECT(ADDRESS($P140,SUMIFS($1:$1,$5:$5,1))&amp;":"&amp;ADDRESS($P140,CA$1)),
INDIRECT("rBP!"&amp;ADDRESS($S140,SUMIFS(rBP!$1:$1,rBP!$5:$5,MAX(rBP!$5:$5)-CA$5+1))&amp;":"&amp;ADDRESS($S140,SUMIFS(rBP!$1:$1,rBP!$5:$5,MAX(rBP!$5:$5))))))</f>
        <v>0</v>
      </c>
      <c r="CB140" s="69">
        <f ca="1">IF(CB$5="",0,SUMPRODUCT(
INDIRECT(ADDRESS($P140,SUMIFS($1:$1,$5:$5,1))&amp;":"&amp;ADDRESS($P140,CB$1)),
INDIRECT("rBP!"&amp;ADDRESS($S140,SUMIFS(rBP!$1:$1,rBP!$5:$5,MAX(rBP!$5:$5)-CB$5+1))&amp;":"&amp;ADDRESS($S140,SUMIFS(rBP!$1:$1,rBP!$5:$5,MAX(rBP!$5:$5))))))</f>
        <v>0</v>
      </c>
      <c r="CC140" s="69">
        <f ca="1">IF(CC$5="",0,SUMPRODUCT(
INDIRECT(ADDRESS($P140,SUMIFS($1:$1,$5:$5,1))&amp;":"&amp;ADDRESS($P140,CC$1)),
INDIRECT("rBP!"&amp;ADDRESS($S140,SUMIFS(rBP!$1:$1,rBP!$5:$5,MAX(rBP!$5:$5)-CC$5+1))&amp;":"&amp;ADDRESS($S140,SUMIFS(rBP!$1:$1,rBP!$5:$5,MAX(rBP!$5:$5))))))</f>
        <v>0</v>
      </c>
      <c r="CD140" s="69">
        <f ca="1">IF(CD$5="",0,SUMPRODUCT(
INDIRECT(ADDRESS($P140,SUMIFS($1:$1,$5:$5,1))&amp;":"&amp;ADDRESS($P140,CD$1)),
INDIRECT("rBP!"&amp;ADDRESS($S140,SUMIFS(rBP!$1:$1,rBP!$5:$5,MAX(rBP!$5:$5)-CD$5+1))&amp;":"&amp;ADDRESS($S140,SUMIFS(rBP!$1:$1,rBP!$5:$5,MAX(rBP!$5:$5))))))</f>
        <v>0</v>
      </c>
      <c r="CE140" s="69">
        <f ca="1">IF(CE$5="",0,SUMPRODUCT(
INDIRECT(ADDRESS($P140,SUMIFS($1:$1,$5:$5,1))&amp;":"&amp;ADDRESS($P140,CE$1)),
INDIRECT("rBP!"&amp;ADDRESS($S140,SUMIFS(rBP!$1:$1,rBP!$5:$5,MAX(rBP!$5:$5)-CE$5+1))&amp;":"&amp;ADDRESS($S140,SUMIFS(rBP!$1:$1,rBP!$5:$5,MAX(rBP!$5:$5))))))</f>
        <v>0</v>
      </c>
      <c r="CF140" s="69">
        <f ca="1">IF(CF$5="",0,SUMPRODUCT(
INDIRECT(ADDRESS($P140,SUMIFS($1:$1,$5:$5,1))&amp;":"&amp;ADDRESS($P140,CF$1)),
INDIRECT("rBP!"&amp;ADDRESS($S140,SUMIFS(rBP!$1:$1,rBP!$5:$5,MAX(rBP!$5:$5)-CF$5+1))&amp;":"&amp;ADDRESS($S140,SUMIFS(rBP!$1:$1,rBP!$5:$5,MAX(rBP!$5:$5))))))</f>
        <v>0</v>
      </c>
      <c r="CG140" s="69">
        <f ca="1">IF(CG$5="",0,SUMPRODUCT(
INDIRECT(ADDRESS($P140,SUMIFS($1:$1,$5:$5,1))&amp;":"&amp;ADDRESS($P140,CG$1)),
INDIRECT("rBP!"&amp;ADDRESS($S140,SUMIFS(rBP!$1:$1,rBP!$5:$5,MAX(rBP!$5:$5)-CG$5+1))&amp;":"&amp;ADDRESS($S140,SUMIFS(rBP!$1:$1,rBP!$5:$5,MAX(rBP!$5:$5))))))</f>
        <v>0</v>
      </c>
      <c r="CH140" s="69">
        <f ca="1">IF(CH$5="",0,SUMPRODUCT(
INDIRECT(ADDRESS($P140,SUMIFS($1:$1,$5:$5,1))&amp;":"&amp;ADDRESS($P140,CH$1)),
INDIRECT("rBP!"&amp;ADDRESS($S140,SUMIFS(rBP!$1:$1,rBP!$5:$5,MAX(rBP!$5:$5)-CH$5+1))&amp;":"&amp;ADDRESS($S140,SUMIFS(rBP!$1:$1,rBP!$5:$5,MAX(rBP!$5:$5))))))</f>
        <v>0</v>
      </c>
      <c r="CI140" s="69">
        <f ca="1">IF(CI$5="",0,SUMPRODUCT(
INDIRECT(ADDRESS($P140,SUMIFS($1:$1,$5:$5,1))&amp;":"&amp;ADDRESS($P140,CI$1)),
INDIRECT("rBP!"&amp;ADDRESS($S140,SUMIFS(rBP!$1:$1,rBP!$5:$5,MAX(rBP!$5:$5)-CI$5+1))&amp;":"&amp;ADDRESS($S140,SUMIFS(rBP!$1:$1,rBP!$5:$5,MAX(rBP!$5:$5))))))</f>
        <v>0</v>
      </c>
      <c r="CJ140" s="69">
        <f ca="1">IF(CJ$5="",0,SUMPRODUCT(
INDIRECT(ADDRESS($P140,SUMIFS($1:$1,$5:$5,1))&amp;":"&amp;ADDRESS($P140,CJ$1)),
INDIRECT("rBP!"&amp;ADDRESS($S140,SUMIFS(rBP!$1:$1,rBP!$5:$5,MAX(rBP!$5:$5)-CJ$5+1))&amp;":"&amp;ADDRESS($S140,SUMIFS(rBP!$1:$1,rBP!$5:$5,MAX(rBP!$5:$5))))))</f>
        <v>0</v>
      </c>
      <c r="CK140" s="69">
        <f ca="1">IF(CK$5="",0,SUMPRODUCT(
INDIRECT(ADDRESS($P140,SUMIFS($1:$1,$5:$5,1))&amp;":"&amp;ADDRESS($P140,CK$1)),
INDIRECT("rBP!"&amp;ADDRESS($S140,SUMIFS(rBP!$1:$1,rBP!$5:$5,MAX(rBP!$5:$5)-CK$5+1))&amp;":"&amp;ADDRESS($S140,SUMIFS(rBP!$1:$1,rBP!$5:$5,MAX(rBP!$5:$5))))))</f>
        <v>0</v>
      </c>
      <c r="CL140" s="69">
        <f ca="1">IF(CL$5="",0,SUMPRODUCT(
INDIRECT(ADDRESS($P140,SUMIFS($1:$1,$5:$5,1))&amp;":"&amp;ADDRESS($P140,CL$1)),
INDIRECT("rBP!"&amp;ADDRESS($S140,SUMIFS(rBP!$1:$1,rBP!$5:$5,MAX(rBP!$5:$5)-CL$5+1))&amp;":"&amp;ADDRESS($S140,SUMIFS(rBP!$1:$1,rBP!$5:$5,MAX(rBP!$5:$5))))))</f>
        <v>0</v>
      </c>
      <c r="CM140" s="69">
        <f ca="1">IF(CM$5="",0,SUMPRODUCT(
INDIRECT(ADDRESS($P140,SUMIFS($1:$1,$5:$5,1))&amp;":"&amp;ADDRESS($P140,CM$1)),
INDIRECT("rBP!"&amp;ADDRESS($S140,SUMIFS(rBP!$1:$1,rBP!$5:$5,MAX(rBP!$5:$5)-CM$5+1))&amp;":"&amp;ADDRESS($S140,SUMIFS(rBP!$1:$1,rBP!$5:$5,MAX(rBP!$5:$5))))))</f>
        <v>0</v>
      </c>
      <c r="CN140" s="69">
        <f ca="1">IF(CN$5="",0,SUMPRODUCT(
INDIRECT(ADDRESS($P140,SUMIFS($1:$1,$5:$5,1))&amp;":"&amp;ADDRESS($P140,CN$1)),
INDIRECT("rBP!"&amp;ADDRESS($S140,SUMIFS(rBP!$1:$1,rBP!$5:$5,MAX(rBP!$5:$5)-CN$5+1))&amp;":"&amp;ADDRESS($S140,SUMIFS(rBP!$1:$1,rBP!$5:$5,MAX(rBP!$5:$5))))))</f>
        <v>0</v>
      </c>
      <c r="CO140" s="69">
        <f ca="1">IF(CO$5="",0,SUMPRODUCT(
INDIRECT(ADDRESS($P140,SUMIFS($1:$1,$5:$5,1))&amp;":"&amp;ADDRESS($P140,CO$1)),
INDIRECT("rBP!"&amp;ADDRESS($S140,SUMIFS(rBP!$1:$1,rBP!$5:$5,MAX(rBP!$5:$5)-CO$5+1))&amp;":"&amp;ADDRESS($S140,SUMIFS(rBP!$1:$1,rBP!$5:$5,MAX(rBP!$5:$5))))))</f>
        <v>0</v>
      </c>
      <c r="CP140" s="69">
        <f ca="1">IF(CP$5="",0,SUMPRODUCT(
INDIRECT(ADDRESS($P140,SUMIFS($1:$1,$5:$5,1))&amp;":"&amp;ADDRESS($P140,CP$1)),
INDIRECT("rBP!"&amp;ADDRESS($S140,SUMIFS(rBP!$1:$1,rBP!$5:$5,MAX(rBP!$5:$5)-CP$5+1))&amp;":"&amp;ADDRESS($S140,SUMIFS(rBP!$1:$1,rBP!$5:$5,MAX(rBP!$5:$5))))))</f>
        <v>0</v>
      </c>
      <c r="CQ140" s="69">
        <f ca="1">IF(CQ$5="",0,SUMPRODUCT(
INDIRECT(ADDRESS($P140,SUMIFS($1:$1,$5:$5,1))&amp;":"&amp;ADDRESS($P140,CQ$1)),
INDIRECT("rBP!"&amp;ADDRESS($S140,SUMIFS(rBP!$1:$1,rBP!$5:$5,MAX(rBP!$5:$5)-CQ$5+1))&amp;":"&amp;ADDRESS($S140,SUMIFS(rBP!$1:$1,rBP!$5:$5,MAX(rBP!$5:$5))))))</f>
        <v>0</v>
      </c>
      <c r="CR140" s="69">
        <f ca="1">IF(CR$5="",0,SUMPRODUCT(
INDIRECT(ADDRESS($P140,SUMIFS($1:$1,$5:$5,1))&amp;":"&amp;ADDRESS($P140,CR$1)),
INDIRECT("rBP!"&amp;ADDRESS($S140,SUMIFS(rBP!$1:$1,rBP!$5:$5,MAX(rBP!$5:$5)-CR$5+1))&amp;":"&amp;ADDRESS($S140,SUMIFS(rBP!$1:$1,rBP!$5:$5,MAX(rBP!$5:$5))))))</f>
        <v>0</v>
      </c>
      <c r="CS140" s="69">
        <f ca="1">IF(CS$5="",0,SUMPRODUCT(
INDIRECT(ADDRESS($P140,SUMIFS($1:$1,$5:$5,1))&amp;":"&amp;ADDRESS($P140,CS$1)),
INDIRECT("rBP!"&amp;ADDRESS($S140,SUMIFS(rBP!$1:$1,rBP!$5:$5,MAX(rBP!$5:$5)-CS$5+1))&amp;":"&amp;ADDRESS($S140,SUMIFS(rBP!$1:$1,rBP!$5:$5,MAX(rBP!$5:$5))))))</f>
        <v>0</v>
      </c>
      <c r="CT140" s="69">
        <f ca="1">IF(CT$5="",0,SUMPRODUCT(
INDIRECT(ADDRESS($P140,SUMIFS($1:$1,$5:$5,1))&amp;":"&amp;ADDRESS($P140,CT$1)),
INDIRECT("rBP!"&amp;ADDRESS($S140,SUMIFS(rBP!$1:$1,rBP!$5:$5,MAX(rBP!$5:$5)-CT$5+1))&amp;":"&amp;ADDRESS($S140,SUMIFS(rBP!$1:$1,rBP!$5:$5,MAX(rBP!$5:$5))))))</f>
        <v>0</v>
      </c>
    </row>
    <row r="141" spans="1:98" s="27" customFormat="1" ht="12" x14ac:dyDescent="0.25">
      <c r="A141" s="26">
        <f>ROW()</f>
        <v>141</v>
      </c>
      <c r="E141" s="24"/>
      <c r="F141" s="66" t="str">
        <f>F132</f>
        <v>Себестоимость продаж</v>
      </c>
      <c r="G141" s="27" t="str">
        <f>BP!$F$29</f>
        <v>ЭлЭн</v>
      </c>
      <c r="M141" s="2" t="str">
        <f>Lists!$R$8</f>
        <v>руб.</v>
      </c>
      <c r="P141" s="71">
        <f t="shared" si="17"/>
        <v>7</v>
      </c>
      <c r="R141" s="24"/>
      <c r="S141" s="71">
        <f>BP!$A198</f>
        <v>198</v>
      </c>
      <c r="T141" s="67"/>
      <c r="U141" s="67"/>
      <c r="V141" s="75"/>
      <c r="W141" s="29">
        <f ca="1">SUM(INDIRECT(ADDRESS(ROW(),SUMIFS($1:$1,$5:$5,1))):INDIRECT(ADDRESS(ROW(),SUMIFS($1:$1,$5:$5,MAX($5:$5)))))</f>
        <v>3212498.3200000008</v>
      </c>
      <c r="X141" s="67"/>
      <c r="Y141" s="67"/>
      <c r="Z141" s="69">
        <f ca="1">IF(Z$5="",0,SUMPRODUCT(
INDIRECT(ADDRESS($P141,SUMIFS($1:$1,$5:$5,1))&amp;":"&amp;ADDRESS($P141,Z$1)),
INDIRECT("rBP!"&amp;ADDRESS($S141,SUMIFS(rBP!$1:$1,rBP!$5:$5,MAX(rBP!$5:$5)-Z$5+1))&amp;":"&amp;ADDRESS($S141,SUMIFS(rBP!$1:$1,rBP!$5:$5,MAX(rBP!$5:$5))))))</f>
        <v>0</v>
      </c>
      <c r="AA141" s="69">
        <f ca="1">IF(AA$5="",0,SUMPRODUCT(
INDIRECT(ADDRESS($P141,SUMIFS($1:$1,$5:$5,1))&amp;":"&amp;ADDRESS($P141,AA$1)),
INDIRECT("rBP!"&amp;ADDRESS($S141,SUMIFS(rBP!$1:$1,rBP!$5:$5,MAX(rBP!$5:$5)-AA$5+1))&amp;":"&amp;ADDRESS($S141,SUMIFS(rBP!$1:$1,rBP!$5:$5,MAX(rBP!$5:$5))))))</f>
        <v>0</v>
      </c>
      <c r="AB141" s="69">
        <f ca="1">IF(AB$5="",0,SUMPRODUCT(
INDIRECT(ADDRESS($P141,SUMIFS($1:$1,$5:$5,1))&amp;":"&amp;ADDRESS($P141,AB$1)),
INDIRECT("rBP!"&amp;ADDRESS($S141,SUMIFS(rBP!$1:$1,rBP!$5:$5,MAX(rBP!$5:$5)-AB$5+1))&amp;":"&amp;ADDRESS($S141,SUMIFS(rBP!$1:$1,rBP!$5:$5,MAX(rBP!$5:$5))))))</f>
        <v>0</v>
      </c>
      <c r="AC141" s="69">
        <f ca="1">IF(AC$5="",0,SUMPRODUCT(
INDIRECT(ADDRESS($P141,SUMIFS($1:$1,$5:$5,1))&amp;":"&amp;ADDRESS($P141,AC$1)),
INDIRECT("rBP!"&amp;ADDRESS($S141,SUMIFS(rBP!$1:$1,rBP!$5:$5,MAX(rBP!$5:$5)-AC$5+1))&amp;":"&amp;ADDRESS($S141,SUMIFS(rBP!$1:$1,rBP!$5:$5,MAX(rBP!$5:$5))))))</f>
        <v>0</v>
      </c>
      <c r="AD141" s="69">
        <f ca="1">IF(AD$5="",0,SUMPRODUCT(
INDIRECT(ADDRESS($P141,SUMIFS($1:$1,$5:$5,1))&amp;":"&amp;ADDRESS($P141,AD$1)),
INDIRECT("rBP!"&amp;ADDRESS($S141,SUMIFS(rBP!$1:$1,rBP!$5:$5,MAX(rBP!$5:$5)-AD$5+1))&amp;":"&amp;ADDRESS($S141,SUMIFS(rBP!$1:$1,rBP!$5:$5,MAX(rBP!$5:$5))))))</f>
        <v>0</v>
      </c>
      <c r="AE141" s="69">
        <f ca="1">IF(AE$5="",0,SUMPRODUCT(
INDIRECT(ADDRESS($P141,SUMIFS($1:$1,$5:$5,1))&amp;":"&amp;ADDRESS($P141,AE$1)),
INDIRECT("rBP!"&amp;ADDRESS($S141,SUMIFS(rBP!$1:$1,rBP!$5:$5,MAX(rBP!$5:$5)-AE$5+1))&amp;":"&amp;ADDRESS($S141,SUMIFS(rBP!$1:$1,rBP!$5:$5,MAX(rBP!$5:$5))))))</f>
        <v>0</v>
      </c>
      <c r="AF141" s="69">
        <f ca="1">IF(AF$5="",0,SUMPRODUCT(
INDIRECT(ADDRESS($P141,SUMIFS($1:$1,$5:$5,1))&amp;":"&amp;ADDRESS($P141,AF$1)),
INDIRECT("rBP!"&amp;ADDRESS($S141,SUMIFS(rBP!$1:$1,rBP!$5:$5,MAX(rBP!$5:$5)-AF$5+1))&amp;":"&amp;ADDRESS($S141,SUMIFS(rBP!$1:$1,rBP!$5:$5,MAX(rBP!$5:$5))))))</f>
        <v>0</v>
      </c>
      <c r="AG141" s="69">
        <f ca="1">IF(AG$5="",0,SUMPRODUCT(
INDIRECT(ADDRESS($P141,SUMIFS($1:$1,$5:$5,1))&amp;":"&amp;ADDRESS($P141,AG$1)),
INDIRECT("rBP!"&amp;ADDRESS($S141,SUMIFS(rBP!$1:$1,rBP!$5:$5,MAX(rBP!$5:$5)-AG$5+1))&amp;":"&amp;ADDRESS($S141,SUMIFS(rBP!$1:$1,rBP!$5:$5,MAX(rBP!$5:$5))))))</f>
        <v>0</v>
      </c>
      <c r="AH141" s="69">
        <f ca="1">IF(AH$5="",0,SUMPRODUCT(
INDIRECT(ADDRESS($P141,SUMIFS($1:$1,$5:$5,1))&amp;":"&amp;ADDRESS($P141,AH$1)),
INDIRECT("rBP!"&amp;ADDRESS($S141,SUMIFS(rBP!$1:$1,rBP!$5:$5,MAX(rBP!$5:$5)-AH$5+1))&amp;":"&amp;ADDRESS($S141,SUMIFS(rBP!$1:$1,rBP!$5:$5,MAX(rBP!$5:$5))))))</f>
        <v>18.400000000000002</v>
      </c>
      <c r="AI141" s="69">
        <f ca="1">IF(AI$5="",0,SUMPRODUCT(
INDIRECT(ADDRESS($P141,SUMIFS($1:$1,$5:$5,1))&amp;":"&amp;ADDRESS($P141,AI$1)),
INDIRECT("rBP!"&amp;ADDRESS($S141,SUMIFS(rBP!$1:$1,rBP!$5:$5,MAX(rBP!$5:$5)-AI$5+1))&amp;":"&amp;ADDRESS($S141,SUMIFS(rBP!$1:$1,rBP!$5:$5,MAX(rBP!$5:$5))))))</f>
        <v>165.60000000000002</v>
      </c>
      <c r="AJ141" s="69">
        <f ca="1">IF(AJ$5="",0,SUMPRODUCT(
INDIRECT(ADDRESS($P141,SUMIFS($1:$1,$5:$5,1))&amp;":"&amp;ADDRESS($P141,AJ$1)),
INDIRECT("rBP!"&amp;ADDRESS($S141,SUMIFS(rBP!$1:$1,rBP!$5:$5,MAX(rBP!$5:$5)-AJ$5+1))&amp;":"&amp;ADDRESS($S141,SUMIFS(rBP!$1:$1,rBP!$5:$5,MAX(rBP!$5:$5))))))</f>
        <v>546.48</v>
      </c>
      <c r="AK141" s="69">
        <f ca="1">IF(AK$5="",0,SUMPRODUCT(
INDIRECT(ADDRESS($P141,SUMIFS($1:$1,$5:$5,1))&amp;":"&amp;ADDRESS($P141,AK$1)),
INDIRECT("rBP!"&amp;ADDRESS($S141,SUMIFS(rBP!$1:$1,rBP!$5:$5,MAX(rBP!$5:$5)-AK$5+1))&amp;":"&amp;ADDRESS($S141,SUMIFS(rBP!$1:$1,rBP!$5:$5,MAX(rBP!$5:$5))))))</f>
        <v>1058.4600000000003</v>
      </c>
      <c r="AL141" s="69">
        <f ca="1">IF(AL$5="",0,SUMPRODUCT(
INDIRECT(ADDRESS($P141,SUMIFS($1:$1,$5:$5,1))&amp;":"&amp;ADDRESS($P141,AL$1)),
INDIRECT("rBP!"&amp;ADDRESS($S141,SUMIFS(rBP!$1:$1,rBP!$5:$5,MAX(rBP!$5:$5)-AL$5+1))&amp;":"&amp;ADDRESS($S141,SUMIFS(rBP!$1:$1,rBP!$5:$5,MAX(rBP!$5:$5))))))</f>
        <v>1629.3200000000002</v>
      </c>
      <c r="AM141" s="69">
        <f ca="1">IF(AM$5="",0,SUMPRODUCT(
INDIRECT(ADDRESS($P141,SUMIFS($1:$1,$5:$5,1))&amp;":"&amp;ADDRESS($P141,AM$1)),
INDIRECT("rBP!"&amp;ADDRESS($S141,SUMIFS(rBP!$1:$1,rBP!$5:$5,MAX(rBP!$5:$5)-AM$5+1))&amp;":"&amp;ADDRESS($S141,SUMIFS(rBP!$1:$1,rBP!$5:$5,MAX(rBP!$5:$5))))))</f>
        <v>2213.0140000000001</v>
      </c>
      <c r="AN141" s="69">
        <f ca="1">IF(AN$5="",0,SUMPRODUCT(
INDIRECT(ADDRESS($P141,SUMIFS($1:$1,$5:$5,1))&amp;":"&amp;ADDRESS($P141,AN$1)),
INDIRECT("rBP!"&amp;ADDRESS($S141,SUMIFS(rBP!$1:$1,rBP!$5:$5,MAX(rBP!$5:$5)-AN$5+1))&amp;":"&amp;ADDRESS($S141,SUMIFS(rBP!$1:$1,rBP!$5:$5,MAX(rBP!$5:$5))))))</f>
        <v>3026.7540000000004</v>
      </c>
      <c r="AO141" s="69">
        <f ca="1">IF(AO$5="",0,SUMPRODUCT(
INDIRECT(ADDRESS($P141,SUMIFS($1:$1,$5:$5,1))&amp;":"&amp;ADDRESS($P141,AO$1)),
INDIRECT("rBP!"&amp;ADDRESS($S141,SUMIFS(rBP!$1:$1,rBP!$5:$5,MAX(rBP!$5:$5)-AO$5+1))&amp;":"&amp;ADDRESS($S141,SUMIFS(rBP!$1:$1,rBP!$5:$5,MAX(rBP!$5:$5))))))</f>
        <v>4657.1320000000005</v>
      </c>
      <c r="AP141" s="69">
        <f ca="1">IF(AP$5="",0,SUMPRODUCT(
INDIRECT(ADDRESS($P141,SUMIFS($1:$1,$5:$5,1))&amp;":"&amp;ADDRESS($P141,AP$1)),
INDIRECT("rBP!"&amp;ADDRESS($S141,SUMIFS(rBP!$1:$1,rBP!$5:$5,MAX(rBP!$5:$5)-AP$5+1))&amp;":"&amp;ADDRESS($S141,SUMIFS(rBP!$1:$1,rBP!$5:$5,MAX(rBP!$5:$5))))))</f>
        <v>7460.3260000000009</v>
      </c>
      <c r="AQ141" s="69">
        <f ca="1">IF(AQ$5="",0,SUMPRODUCT(
INDIRECT(ADDRESS($P141,SUMIFS($1:$1,$5:$5,1))&amp;":"&amp;ADDRESS($P141,AQ$1)),
INDIRECT("rBP!"&amp;ADDRESS($S141,SUMIFS(rBP!$1:$1,rBP!$5:$5,MAX(rBP!$5:$5)-AQ$5+1))&amp;":"&amp;ADDRESS($S141,SUMIFS(rBP!$1:$1,rBP!$5:$5,MAX(rBP!$5:$5))))))</f>
        <v>11619.186000000002</v>
      </c>
      <c r="AR141" s="69">
        <f ca="1">IF(AR$5="",0,SUMPRODUCT(
INDIRECT(ADDRESS($P141,SUMIFS($1:$1,$5:$5,1))&amp;":"&amp;ADDRESS($P141,AR$1)),
INDIRECT("rBP!"&amp;ADDRESS($S141,SUMIFS(rBP!$1:$1,rBP!$5:$5,MAX(rBP!$5:$5)-AR$5+1))&amp;":"&amp;ADDRESS($S141,SUMIFS(rBP!$1:$1,rBP!$5:$5,MAX(rBP!$5:$5))))))</f>
        <v>17079.731000000003</v>
      </c>
      <c r="AS141" s="69">
        <f ca="1">IF(AS$5="",0,SUMPRODUCT(
INDIRECT(ADDRESS($P141,SUMIFS($1:$1,$5:$5,1))&amp;":"&amp;ADDRESS($P141,AS$1)),
INDIRECT("rBP!"&amp;ADDRESS($S141,SUMIFS(rBP!$1:$1,rBP!$5:$5,MAX(rBP!$5:$5)-AS$5+1))&amp;":"&amp;ADDRESS($S141,SUMIFS(rBP!$1:$1,rBP!$5:$5,MAX(rBP!$5:$5))))))</f>
        <v>23515.016000000003</v>
      </c>
      <c r="AT141" s="69">
        <f ca="1">IF(AT$5="",0,SUMPRODUCT(
INDIRECT(ADDRESS($P141,SUMIFS($1:$1,$5:$5,1))&amp;":"&amp;ADDRESS($P141,AT$1)),
INDIRECT("rBP!"&amp;ADDRESS($S141,SUMIFS(rBP!$1:$1,rBP!$5:$5,MAX(rBP!$5:$5)-AT$5+1))&amp;":"&amp;ADDRESS($S141,SUMIFS(rBP!$1:$1,rBP!$5:$5,MAX(rBP!$5:$5))))))</f>
        <v>30599.936000000005</v>
      </c>
      <c r="AU141" s="69">
        <f ca="1">IF(AU$5="",0,SUMPRODUCT(
INDIRECT(ADDRESS($P141,SUMIFS($1:$1,$5:$5,1))&amp;":"&amp;ADDRESS($P141,AU$1)),
INDIRECT("rBP!"&amp;ADDRESS($S141,SUMIFS(rBP!$1:$1,rBP!$5:$5,MAX(rBP!$5:$5)-AU$5+1))&amp;":"&amp;ADDRESS($S141,SUMIFS(rBP!$1:$1,rBP!$5:$5,MAX(rBP!$5:$5))))))</f>
        <v>38072.682000000008</v>
      </c>
      <c r="AV141" s="69">
        <f ca="1">IF(AV$5="",0,SUMPRODUCT(
INDIRECT(ADDRESS($P141,SUMIFS($1:$1,$5:$5,1))&amp;":"&amp;ADDRESS($P141,AV$1)),
INDIRECT("rBP!"&amp;ADDRESS($S141,SUMIFS(rBP!$1:$1,rBP!$5:$5,MAX(rBP!$5:$5)-AV$5+1))&amp;":"&amp;ADDRESS($S141,SUMIFS(rBP!$1:$1,rBP!$5:$5,MAX(rBP!$5:$5))))))</f>
        <v>45757.304000000004</v>
      </c>
      <c r="AW141" s="69">
        <f ca="1">IF(AW$5="",0,SUMPRODUCT(
INDIRECT(ADDRESS($P141,SUMIFS($1:$1,$5:$5,1))&amp;":"&amp;ADDRESS($P141,AW$1)),
INDIRECT("rBP!"&amp;ADDRESS($S141,SUMIFS(rBP!$1:$1,rBP!$5:$5,MAX(rBP!$5:$5)-AW$5+1))&amp;":"&amp;ADDRESS($S141,SUMIFS(rBP!$1:$1,rBP!$5:$5,MAX(rBP!$5:$5))))))</f>
        <v>53548.898999999998</v>
      </c>
      <c r="AX141" s="69">
        <f ca="1">IF(AX$5="",0,SUMPRODUCT(
INDIRECT(ADDRESS($P141,SUMIFS($1:$1,$5:$5,1))&amp;":"&amp;ADDRESS($P141,AX$1)),
INDIRECT("rBP!"&amp;ADDRESS($S141,SUMIFS(rBP!$1:$1,rBP!$5:$5,MAX(rBP!$5:$5)-AX$5+1))&amp;":"&amp;ADDRESS($S141,SUMIFS(rBP!$1:$1,rBP!$5:$5,MAX(rBP!$5:$5))))))</f>
        <v>61386.310000000012</v>
      </c>
      <c r="AY141" s="69">
        <f ca="1">IF(AY$5="",0,SUMPRODUCT(
INDIRECT(ADDRESS($P141,SUMIFS($1:$1,$5:$5,1))&amp;":"&amp;ADDRESS($P141,AY$1)),
INDIRECT("rBP!"&amp;ADDRESS($S141,SUMIFS(rBP!$1:$1,rBP!$5:$5,MAX(rBP!$5:$5)-AY$5+1))&amp;":"&amp;ADDRESS($S141,SUMIFS(rBP!$1:$1,rBP!$5:$5,MAX(rBP!$5:$5))))))</f>
        <v>69242.650000000009</v>
      </c>
      <c r="AZ141" s="69">
        <f ca="1">IF(AZ$5="",0,SUMPRODUCT(
INDIRECT(ADDRESS($P141,SUMIFS($1:$1,$5:$5,1))&amp;":"&amp;ADDRESS($P141,AZ$1)),
INDIRECT("rBP!"&amp;ADDRESS($S141,SUMIFS(rBP!$1:$1,rBP!$5:$5,MAX(rBP!$5:$5)-AZ$5+1))&amp;":"&amp;ADDRESS($S141,SUMIFS(rBP!$1:$1,rBP!$5:$5,MAX(rBP!$5:$5))))))</f>
        <v>77106.005000000005</v>
      </c>
      <c r="BA141" s="69">
        <f ca="1">IF(BA$5="",0,SUMPRODUCT(
INDIRECT(ADDRESS($P141,SUMIFS($1:$1,$5:$5,1))&amp;":"&amp;ADDRESS($P141,BA$1)),
INDIRECT("rBP!"&amp;ADDRESS($S141,SUMIFS(rBP!$1:$1,rBP!$5:$5,MAX(rBP!$5:$5)-BA$5+1))&amp;":"&amp;ADDRESS($S141,SUMIFS(rBP!$1:$1,rBP!$5:$5,MAX(rBP!$5:$5))))))</f>
        <v>84971.315000000017</v>
      </c>
      <c r="BB141" s="69">
        <f ca="1">IF(BB$5="",0,SUMPRODUCT(
INDIRECT(ADDRESS($P141,SUMIFS($1:$1,$5:$5,1))&amp;":"&amp;ADDRESS($P141,BB$1)),
INDIRECT("rBP!"&amp;ADDRESS($S141,SUMIFS(rBP!$1:$1,rBP!$5:$5,MAX(rBP!$5:$5)-BB$5+1))&amp;":"&amp;ADDRESS($S141,SUMIFS(rBP!$1:$1,rBP!$5:$5,MAX(rBP!$5:$5))))))</f>
        <v>92837.200000000012</v>
      </c>
      <c r="BC141" s="69">
        <f ca="1">IF(BC$5="",0,SUMPRODUCT(
INDIRECT(ADDRESS($P141,SUMIFS($1:$1,$5:$5,1))&amp;":"&amp;ADDRESS($P141,BC$1)),
INDIRECT("rBP!"&amp;ADDRESS($S141,SUMIFS(rBP!$1:$1,rBP!$5:$5,MAX(rBP!$5:$5)-BC$5+1))&amp;":"&amp;ADDRESS($S141,SUMIFS(rBP!$1:$1,rBP!$5:$5,MAX(rBP!$5:$5))))))</f>
        <v>100703.20000000001</v>
      </c>
      <c r="BD141" s="69">
        <f ca="1">IF(BD$5="",0,SUMPRODUCT(
INDIRECT(ADDRESS($P141,SUMIFS($1:$1,$5:$5,1))&amp;":"&amp;ADDRESS($P141,BD$1)),
INDIRECT("rBP!"&amp;ADDRESS($S141,SUMIFS(rBP!$1:$1,rBP!$5:$5,MAX(rBP!$5:$5)-BD$5+1))&amp;":"&amp;ADDRESS($S141,SUMIFS(rBP!$1:$1,rBP!$5:$5,MAX(rBP!$5:$5))))))</f>
        <v>108569.20000000001</v>
      </c>
      <c r="BE141" s="69">
        <f ca="1">IF(BE$5="",0,SUMPRODUCT(
INDIRECT(ADDRESS($P141,SUMIFS($1:$1,$5:$5,1))&amp;":"&amp;ADDRESS($P141,BE$1)),
INDIRECT("rBP!"&amp;ADDRESS($S141,SUMIFS(rBP!$1:$1,rBP!$5:$5,MAX(rBP!$5:$5)-BE$5+1))&amp;":"&amp;ADDRESS($S141,SUMIFS(rBP!$1:$1,rBP!$5:$5,MAX(rBP!$5:$5))))))</f>
        <v>116389.20000000001</v>
      </c>
      <c r="BF141" s="69">
        <f ca="1">IF(BF$5="",0,SUMPRODUCT(
INDIRECT(ADDRESS($P141,SUMIFS($1:$1,$5:$5,1))&amp;":"&amp;ADDRESS($P141,BF$1)),
INDIRECT("rBP!"&amp;ADDRESS($S141,SUMIFS(rBP!$1:$1,rBP!$5:$5,MAX(rBP!$5:$5)-BF$5+1))&amp;":"&amp;ADDRESS($S141,SUMIFS(rBP!$1:$1,rBP!$5:$5,MAX(rBP!$5:$5))))))</f>
        <v>123841.20000000001</v>
      </c>
      <c r="BG141" s="69">
        <f ca="1">IF(BG$5="",0,SUMPRODUCT(
INDIRECT(ADDRESS($P141,SUMIFS($1:$1,$5:$5,1))&amp;":"&amp;ADDRESS($P141,BG$1)),
INDIRECT("rBP!"&amp;ADDRESS($S141,SUMIFS(rBP!$1:$1,rBP!$5:$5,MAX(rBP!$5:$5)-BG$5+1))&amp;":"&amp;ADDRESS($S141,SUMIFS(rBP!$1:$1,rBP!$5:$5,MAX(rBP!$5:$5))))))</f>
        <v>130341.00000000001</v>
      </c>
      <c r="BH141" s="69">
        <f ca="1">IF(BH$5="",0,SUMPRODUCT(
INDIRECT(ADDRESS($P141,SUMIFS($1:$1,$5:$5,1))&amp;":"&amp;ADDRESS($P141,BH$1)),
INDIRECT("rBP!"&amp;ADDRESS($S141,SUMIFS(rBP!$1:$1,rBP!$5:$5,MAX(rBP!$5:$5)-BH$5+1))&amp;":"&amp;ADDRESS($S141,SUMIFS(rBP!$1:$1,rBP!$5:$5,MAX(rBP!$5:$5))))))</f>
        <v>135560.85</v>
      </c>
      <c r="BI141" s="69">
        <f ca="1">IF(BI$5="",0,SUMPRODUCT(
INDIRECT(ADDRESS($P141,SUMIFS($1:$1,$5:$5,1))&amp;":"&amp;ADDRESS($P141,BI$1)),
INDIRECT("rBP!"&amp;ADDRESS($S141,SUMIFS(rBP!$1:$1,rBP!$5:$5,MAX(rBP!$5:$5)-BI$5+1))&amp;":"&amp;ADDRESS($S141,SUMIFS(rBP!$1:$1,rBP!$5:$5,MAX(rBP!$5:$5))))))</f>
        <v>139353.55000000002</v>
      </c>
      <c r="BJ141" s="69">
        <f ca="1">IF(BJ$5="",0,SUMPRODUCT(
INDIRECT(ADDRESS($P141,SUMIFS($1:$1,$5:$5,1))&amp;":"&amp;ADDRESS($P141,BJ$1)),
INDIRECT("rBP!"&amp;ADDRESS($S141,SUMIFS(rBP!$1:$1,rBP!$5:$5,MAX(rBP!$5:$5)-BJ$5+1))&amp;":"&amp;ADDRESS($S141,SUMIFS(rBP!$1:$1,rBP!$5:$5,MAX(rBP!$5:$5))))))</f>
        <v>141802.01500000001</v>
      </c>
      <c r="BK141" s="69">
        <f ca="1">IF(BK$5="",0,SUMPRODUCT(
INDIRECT(ADDRESS($P141,SUMIFS($1:$1,$5:$5,1))&amp;":"&amp;ADDRESS($P141,BK$1)),
INDIRECT("rBP!"&amp;ADDRESS($S141,SUMIFS(rBP!$1:$1,rBP!$5:$5,MAX(rBP!$5:$5)-BK$5+1))&amp;":"&amp;ADDRESS($S141,SUMIFS(rBP!$1:$1,rBP!$5:$5,MAX(rBP!$5:$5))))))</f>
        <v>143251.13</v>
      </c>
      <c r="BL141" s="69">
        <f ca="1">IF(BL$5="",0,SUMPRODUCT(
INDIRECT(ADDRESS($P141,SUMIFS($1:$1,$5:$5,1))&amp;":"&amp;ADDRESS($P141,BL$1)),
INDIRECT("rBP!"&amp;ADDRESS($S141,SUMIFS(rBP!$1:$1,rBP!$5:$5,MAX(rBP!$5:$5)-BL$5+1))&amp;":"&amp;ADDRESS($S141,SUMIFS(rBP!$1:$1,rBP!$5:$5,MAX(rBP!$5:$5))))))</f>
        <v>144039.80000000002</v>
      </c>
      <c r="BM141" s="69">
        <f ca="1">IF(BM$5="",0,SUMPRODUCT(
INDIRECT(ADDRESS($P141,SUMIFS($1:$1,$5:$5,1))&amp;":"&amp;ADDRESS($P141,BM$1)),
INDIRECT("rBP!"&amp;ADDRESS($S141,SUMIFS(rBP!$1:$1,rBP!$5:$5,MAX(rBP!$5:$5)-BM$5+1))&amp;":"&amp;ADDRESS($S141,SUMIFS(rBP!$1:$1,rBP!$5:$5,MAX(rBP!$5:$5))))))</f>
        <v>144435.86000000002</v>
      </c>
      <c r="BN141" s="69">
        <f ca="1">IF(BN$5="",0,SUMPRODUCT(
INDIRECT(ADDRESS($P141,SUMIFS($1:$1,$5:$5,1))&amp;":"&amp;ADDRESS($P141,BN$1)),
INDIRECT("rBP!"&amp;ADDRESS($S141,SUMIFS(rBP!$1:$1,rBP!$5:$5,MAX(rBP!$5:$5)-BN$5+1))&amp;":"&amp;ADDRESS($S141,SUMIFS(rBP!$1:$1,rBP!$5:$5,MAX(rBP!$5:$5))))))</f>
        <v>144618.02000000002</v>
      </c>
      <c r="BO141" s="69">
        <f ca="1">IF(BO$5="",0,SUMPRODUCT(
INDIRECT(ADDRESS($P141,SUMIFS($1:$1,$5:$5,1))&amp;":"&amp;ADDRESS($P141,BO$1)),
INDIRECT("rBP!"&amp;ADDRESS($S141,SUMIFS(rBP!$1:$1,rBP!$5:$5,MAX(rBP!$5:$5)-BO$5+1))&amp;":"&amp;ADDRESS($S141,SUMIFS(rBP!$1:$1,rBP!$5:$5,MAX(rBP!$5:$5))))))</f>
        <v>144692.65500000003</v>
      </c>
      <c r="BP141" s="69">
        <f ca="1">IF(BP$5="",0,SUMPRODUCT(
INDIRECT(ADDRESS($P141,SUMIFS($1:$1,$5:$5,1))&amp;":"&amp;ADDRESS($P141,BP$1)),
INDIRECT("rBP!"&amp;ADDRESS($S141,SUMIFS(rBP!$1:$1,rBP!$5:$5,MAX(rBP!$5:$5)-BP$5+1))&amp;":"&amp;ADDRESS($S141,SUMIFS(rBP!$1:$1,rBP!$5:$5,MAX(rBP!$5:$5))))))</f>
        <v>144721.29</v>
      </c>
      <c r="BQ141" s="69">
        <f ca="1">IF(BQ$5="",0,SUMPRODUCT(
INDIRECT(ADDRESS($P141,SUMIFS($1:$1,$5:$5,1))&amp;":"&amp;ADDRESS($P141,BQ$1)),
INDIRECT("rBP!"&amp;ADDRESS($S141,SUMIFS(rBP!$1:$1,rBP!$5:$5,MAX(rBP!$5:$5)-BQ$5+1))&amp;":"&amp;ADDRESS($S141,SUMIFS(rBP!$1:$1,rBP!$5:$5,MAX(rBP!$5:$5))))))</f>
        <v>144730.95000000001</v>
      </c>
      <c r="BR141" s="69">
        <f ca="1">IF(BR$5="",0,SUMPRODUCT(
INDIRECT(ADDRESS($P141,SUMIFS($1:$1,$5:$5,1))&amp;":"&amp;ADDRESS($P141,BR$1)),
INDIRECT("rBP!"&amp;ADDRESS($S141,SUMIFS(rBP!$1:$1,rBP!$5:$5,MAX(rBP!$5:$5)-BR$5+1))&amp;":"&amp;ADDRESS($S141,SUMIFS(rBP!$1:$1,rBP!$5:$5,MAX(rBP!$5:$5))))))</f>
        <v>144733.59500000003</v>
      </c>
      <c r="BS141" s="69">
        <f ca="1">IF(BS$5="",0,SUMPRODUCT(
INDIRECT(ADDRESS($P141,SUMIFS($1:$1,$5:$5,1))&amp;":"&amp;ADDRESS($P141,BS$1)),
INDIRECT("rBP!"&amp;ADDRESS($S141,SUMIFS(rBP!$1:$1,rBP!$5:$5,MAX(rBP!$5:$5)-BS$5+1))&amp;":"&amp;ADDRESS($S141,SUMIFS(rBP!$1:$1,rBP!$5:$5,MAX(rBP!$5:$5))))))</f>
        <v>144734.28500000003</v>
      </c>
      <c r="BT141" s="69">
        <f ca="1">IF(BT$5="",0,SUMPRODUCT(
INDIRECT(ADDRESS($P141,SUMIFS($1:$1,$5:$5,1))&amp;":"&amp;ADDRESS($P141,BT$1)),
INDIRECT("rBP!"&amp;ADDRESS($S141,SUMIFS(rBP!$1:$1,rBP!$5:$5,MAX(rBP!$5:$5)-BT$5+1))&amp;":"&amp;ADDRESS($S141,SUMIFS(rBP!$1:$1,rBP!$5:$5,MAX(rBP!$5:$5))))))</f>
        <v>144734.40000000002</v>
      </c>
      <c r="BU141" s="69">
        <f ca="1">IF(BU$5="",0,SUMPRODUCT(
INDIRECT(ADDRESS($P141,SUMIFS($1:$1,$5:$5,1))&amp;":"&amp;ADDRESS($P141,BU$1)),
INDIRECT("rBP!"&amp;ADDRESS($S141,SUMIFS(rBP!$1:$1,rBP!$5:$5,MAX(rBP!$5:$5)-BU$5+1))&amp;":"&amp;ADDRESS($S141,SUMIFS(rBP!$1:$1,rBP!$5:$5,MAX(rBP!$5:$5))))))</f>
        <v>144734.40000000002</v>
      </c>
      <c r="BV141" s="69">
        <f ca="1">IF(BV$5="",0,SUMPRODUCT(
INDIRECT(ADDRESS($P141,SUMIFS($1:$1,$5:$5,1))&amp;":"&amp;ADDRESS($P141,BV$1)),
INDIRECT("rBP!"&amp;ADDRESS($S141,SUMIFS(rBP!$1:$1,rBP!$5:$5,MAX(rBP!$5:$5)-BV$5+1))&amp;":"&amp;ADDRESS($S141,SUMIFS(rBP!$1:$1,rBP!$5:$5,MAX(rBP!$5:$5))))))</f>
        <v>0</v>
      </c>
      <c r="BW141" s="69">
        <f ca="1">IF(BW$5="",0,SUMPRODUCT(
INDIRECT(ADDRESS($P141,SUMIFS($1:$1,$5:$5,1))&amp;":"&amp;ADDRESS($P141,BW$1)),
INDIRECT("rBP!"&amp;ADDRESS($S141,SUMIFS(rBP!$1:$1,rBP!$5:$5,MAX(rBP!$5:$5)-BW$5+1))&amp;":"&amp;ADDRESS($S141,SUMIFS(rBP!$1:$1,rBP!$5:$5,MAX(rBP!$5:$5))))))</f>
        <v>0</v>
      </c>
      <c r="BX141" s="69">
        <f ca="1">IF(BX$5="",0,SUMPRODUCT(
INDIRECT(ADDRESS($P141,SUMIFS($1:$1,$5:$5,1))&amp;":"&amp;ADDRESS($P141,BX$1)),
INDIRECT("rBP!"&amp;ADDRESS($S141,SUMIFS(rBP!$1:$1,rBP!$5:$5,MAX(rBP!$5:$5)-BX$5+1))&amp;":"&amp;ADDRESS($S141,SUMIFS(rBP!$1:$1,rBP!$5:$5,MAX(rBP!$5:$5))))))</f>
        <v>0</v>
      </c>
      <c r="BY141" s="69">
        <f ca="1">IF(BY$5="",0,SUMPRODUCT(
INDIRECT(ADDRESS($P141,SUMIFS($1:$1,$5:$5,1))&amp;":"&amp;ADDRESS($P141,BY$1)),
INDIRECT("rBP!"&amp;ADDRESS($S141,SUMIFS(rBP!$1:$1,rBP!$5:$5,MAX(rBP!$5:$5)-BY$5+1))&amp;":"&amp;ADDRESS($S141,SUMIFS(rBP!$1:$1,rBP!$5:$5,MAX(rBP!$5:$5))))))</f>
        <v>0</v>
      </c>
      <c r="BZ141" s="69">
        <f ca="1">IF(BZ$5="",0,SUMPRODUCT(
INDIRECT(ADDRESS($P141,SUMIFS($1:$1,$5:$5,1))&amp;":"&amp;ADDRESS($P141,BZ$1)),
INDIRECT("rBP!"&amp;ADDRESS($S141,SUMIFS(rBP!$1:$1,rBP!$5:$5,MAX(rBP!$5:$5)-BZ$5+1))&amp;":"&amp;ADDRESS($S141,SUMIFS(rBP!$1:$1,rBP!$5:$5,MAX(rBP!$5:$5))))))</f>
        <v>0</v>
      </c>
      <c r="CA141" s="69">
        <f ca="1">IF(CA$5="",0,SUMPRODUCT(
INDIRECT(ADDRESS($P141,SUMIFS($1:$1,$5:$5,1))&amp;":"&amp;ADDRESS($P141,CA$1)),
INDIRECT("rBP!"&amp;ADDRESS($S141,SUMIFS(rBP!$1:$1,rBP!$5:$5,MAX(rBP!$5:$5)-CA$5+1))&amp;":"&amp;ADDRESS($S141,SUMIFS(rBP!$1:$1,rBP!$5:$5,MAX(rBP!$5:$5))))))</f>
        <v>0</v>
      </c>
      <c r="CB141" s="69">
        <f ca="1">IF(CB$5="",0,SUMPRODUCT(
INDIRECT(ADDRESS($P141,SUMIFS($1:$1,$5:$5,1))&amp;":"&amp;ADDRESS($P141,CB$1)),
INDIRECT("rBP!"&amp;ADDRESS($S141,SUMIFS(rBP!$1:$1,rBP!$5:$5,MAX(rBP!$5:$5)-CB$5+1))&amp;":"&amp;ADDRESS($S141,SUMIFS(rBP!$1:$1,rBP!$5:$5,MAX(rBP!$5:$5))))))</f>
        <v>0</v>
      </c>
      <c r="CC141" s="69">
        <f ca="1">IF(CC$5="",0,SUMPRODUCT(
INDIRECT(ADDRESS($P141,SUMIFS($1:$1,$5:$5,1))&amp;":"&amp;ADDRESS($P141,CC$1)),
INDIRECT("rBP!"&amp;ADDRESS($S141,SUMIFS(rBP!$1:$1,rBP!$5:$5,MAX(rBP!$5:$5)-CC$5+1))&amp;":"&amp;ADDRESS($S141,SUMIFS(rBP!$1:$1,rBP!$5:$5,MAX(rBP!$5:$5))))))</f>
        <v>0</v>
      </c>
      <c r="CD141" s="69">
        <f ca="1">IF(CD$5="",0,SUMPRODUCT(
INDIRECT(ADDRESS($P141,SUMIFS($1:$1,$5:$5,1))&amp;":"&amp;ADDRESS($P141,CD$1)),
INDIRECT("rBP!"&amp;ADDRESS($S141,SUMIFS(rBP!$1:$1,rBP!$5:$5,MAX(rBP!$5:$5)-CD$5+1))&amp;":"&amp;ADDRESS($S141,SUMIFS(rBP!$1:$1,rBP!$5:$5,MAX(rBP!$5:$5))))))</f>
        <v>0</v>
      </c>
      <c r="CE141" s="69">
        <f ca="1">IF(CE$5="",0,SUMPRODUCT(
INDIRECT(ADDRESS($P141,SUMIFS($1:$1,$5:$5,1))&amp;":"&amp;ADDRESS($P141,CE$1)),
INDIRECT("rBP!"&amp;ADDRESS($S141,SUMIFS(rBP!$1:$1,rBP!$5:$5,MAX(rBP!$5:$5)-CE$5+1))&amp;":"&amp;ADDRESS($S141,SUMIFS(rBP!$1:$1,rBP!$5:$5,MAX(rBP!$5:$5))))))</f>
        <v>0</v>
      </c>
      <c r="CF141" s="69">
        <f ca="1">IF(CF$5="",0,SUMPRODUCT(
INDIRECT(ADDRESS($P141,SUMIFS($1:$1,$5:$5,1))&amp;":"&amp;ADDRESS($P141,CF$1)),
INDIRECT("rBP!"&amp;ADDRESS($S141,SUMIFS(rBP!$1:$1,rBP!$5:$5,MAX(rBP!$5:$5)-CF$5+1))&amp;":"&amp;ADDRESS($S141,SUMIFS(rBP!$1:$1,rBP!$5:$5,MAX(rBP!$5:$5))))))</f>
        <v>0</v>
      </c>
      <c r="CG141" s="69">
        <f ca="1">IF(CG$5="",0,SUMPRODUCT(
INDIRECT(ADDRESS($P141,SUMIFS($1:$1,$5:$5,1))&amp;":"&amp;ADDRESS($P141,CG$1)),
INDIRECT("rBP!"&amp;ADDRESS($S141,SUMIFS(rBP!$1:$1,rBP!$5:$5,MAX(rBP!$5:$5)-CG$5+1))&amp;":"&amp;ADDRESS($S141,SUMIFS(rBP!$1:$1,rBP!$5:$5,MAX(rBP!$5:$5))))))</f>
        <v>0</v>
      </c>
      <c r="CH141" s="69">
        <f ca="1">IF(CH$5="",0,SUMPRODUCT(
INDIRECT(ADDRESS($P141,SUMIFS($1:$1,$5:$5,1))&amp;":"&amp;ADDRESS($P141,CH$1)),
INDIRECT("rBP!"&amp;ADDRESS($S141,SUMIFS(rBP!$1:$1,rBP!$5:$5,MAX(rBP!$5:$5)-CH$5+1))&amp;":"&amp;ADDRESS($S141,SUMIFS(rBP!$1:$1,rBP!$5:$5,MAX(rBP!$5:$5))))))</f>
        <v>0</v>
      </c>
      <c r="CI141" s="69">
        <f ca="1">IF(CI$5="",0,SUMPRODUCT(
INDIRECT(ADDRESS($P141,SUMIFS($1:$1,$5:$5,1))&amp;":"&amp;ADDRESS($P141,CI$1)),
INDIRECT("rBP!"&amp;ADDRESS($S141,SUMIFS(rBP!$1:$1,rBP!$5:$5,MAX(rBP!$5:$5)-CI$5+1))&amp;":"&amp;ADDRESS($S141,SUMIFS(rBP!$1:$1,rBP!$5:$5,MAX(rBP!$5:$5))))))</f>
        <v>0</v>
      </c>
      <c r="CJ141" s="69">
        <f ca="1">IF(CJ$5="",0,SUMPRODUCT(
INDIRECT(ADDRESS($P141,SUMIFS($1:$1,$5:$5,1))&amp;":"&amp;ADDRESS($P141,CJ$1)),
INDIRECT("rBP!"&amp;ADDRESS($S141,SUMIFS(rBP!$1:$1,rBP!$5:$5,MAX(rBP!$5:$5)-CJ$5+1))&amp;":"&amp;ADDRESS($S141,SUMIFS(rBP!$1:$1,rBP!$5:$5,MAX(rBP!$5:$5))))))</f>
        <v>0</v>
      </c>
      <c r="CK141" s="69">
        <f ca="1">IF(CK$5="",0,SUMPRODUCT(
INDIRECT(ADDRESS($P141,SUMIFS($1:$1,$5:$5,1))&amp;":"&amp;ADDRESS($P141,CK$1)),
INDIRECT("rBP!"&amp;ADDRESS($S141,SUMIFS(rBP!$1:$1,rBP!$5:$5,MAX(rBP!$5:$5)-CK$5+1))&amp;":"&amp;ADDRESS($S141,SUMIFS(rBP!$1:$1,rBP!$5:$5,MAX(rBP!$5:$5))))))</f>
        <v>0</v>
      </c>
      <c r="CL141" s="69">
        <f ca="1">IF(CL$5="",0,SUMPRODUCT(
INDIRECT(ADDRESS($P141,SUMIFS($1:$1,$5:$5,1))&amp;":"&amp;ADDRESS($P141,CL$1)),
INDIRECT("rBP!"&amp;ADDRESS($S141,SUMIFS(rBP!$1:$1,rBP!$5:$5,MAX(rBP!$5:$5)-CL$5+1))&amp;":"&amp;ADDRESS($S141,SUMIFS(rBP!$1:$1,rBP!$5:$5,MAX(rBP!$5:$5))))))</f>
        <v>0</v>
      </c>
      <c r="CM141" s="69">
        <f ca="1">IF(CM$5="",0,SUMPRODUCT(
INDIRECT(ADDRESS($P141,SUMIFS($1:$1,$5:$5,1))&amp;":"&amp;ADDRESS($P141,CM$1)),
INDIRECT("rBP!"&amp;ADDRESS($S141,SUMIFS(rBP!$1:$1,rBP!$5:$5,MAX(rBP!$5:$5)-CM$5+1))&amp;":"&amp;ADDRESS($S141,SUMIFS(rBP!$1:$1,rBP!$5:$5,MAX(rBP!$5:$5))))))</f>
        <v>0</v>
      </c>
      <c r="CN141" s="69">
        <f ca="1">IF(CN$5="",0,SUMPRODUCT(
INDIRECT(ADDRESS($P141,SUMIFS($1:$1,$5:$5,1))&amp;":"&amp;ADDRESS($P141,CN$1)),
INDIRECT("rBP!"&amp;ADDRESS($S141,SUMIFS(rBP!$1:$1,rBP!$5:$5,MAX(rBP!$5:$5)-CN$5+1))&amp;":"&amp;ADDRESS($S141,SUMIFS(rBP!$1:$1,rBP!$5:$5,MAX(rBP!$5:$5))))))</f>
        <v>0</v>
      </c>
      <c r="CO141" s="69">
        <f ca="1">IF(CO$5="",0,SUMPRODUCT(
INDIRECT(ADDRESS($P141,SUMIFS($1:$1,$5:$5,1))&amp;":"&amp;ADDRESS($P141,CO$1)),
INDIRECT("rBP!"&amp;ADDRESS($S141,SUMIFS(rBP!$1:$1,rBP!$5:$5,MAX(rBP!$5:$5)-CO$5+1))&amp;":"&amp;ADDRESS($S141,SUMIFS(rBP!$1:$1,rBP!$5:$5,MAX(rBP!$5:$5))))))</f>
        <v>0</v>
      </c>
      <c r="CP141" s="69">
        <f ca="1">IF(CP$5="",0,SUMPRODUCT(
INDIRECT(ADDRESS($P141,SUMIFS($1:$1,$5:$5,1))&amp;":"&amp;ADDRESS($P141,CP$1)),
INDIRECT("rBP!"&amp;ADDRESS($S141,SUMIFS(rBP!$1:$1,rBP!$5:$5,MAX(rBP!$5:$5)-CP$5+1))&amp;":"&amp;ADDRESS($S141,SUMIFS(rBP!$1:$1,rBP!$5:$5,MAX(rBP!$5:$5))))))</f>
        <v>0</v>
      </c>
      <c r="CQ141" s="69">
        <f ca="1">IF(CQ$5="",0,SUMPRODUCT(
INDIRECT(ADDRESS($P141,SUMIFS($1:$1,$5:$5,1))&amp;":"&amp;ADDRESS($P141,CQ$1)),
INDIRECT("rBP!"&amp;ADDRESS($S141,SUMIFS(rBP!$1:$1,rBP!$5:$5,MAX(rBP!$5:$5)-CQ$5+1))&amp;":"&amp;ADDRESS($S141,SUMIFS(rBP!$1:$1,rBP!$5:$5,MAX(rBP!$5:$5))))))</f>
        <v>0</v>
      </c>
      <c r="CR141" s="69">
        <f ca="1">IF(CR$5="",0,SUMPRODUCT(
INDIRECT(ADDRESS($P141,SUMIFS($1:$1,$5:$5,1))&amp;":"&amp;ADDRESS($P141,CR$1)),
INDIRECT("rBP!"&amp;ADDRESS($S141,SUMIFS(rBP!$1:$1,rBP!$5:$5,MAX(rBP!$5:$5)-CR$5+1))&amp;":"&amp;ADDRESS($S141,SUMIFS(rBP!$1:$1,rBP!$5:$5,MAX(rBP!$5:$5))))))</f>
        <v>0</v>
      </c>
      <c r="CS141" s="69">
        <f ca="1">IF(CS$5="",0,SUMPRODUCT(
INDIRECT(ADDRESS($P141,SUMIFS($1:$1,$5:$5,1))&amp;":"&amp;ADDRESS($P141,CS$1)),
INDIRECT("rBP!"&amp;ADDRESS($S141,SUMIFS(rBP!$1:$1,rBP!$5:$5,MAX(rBP!$5:$5)-CS$5+1))&amp;":"&amp;ADDRESS($S141,SUMIFS(rBP!$1:$1,rBP!$5:$5,MAX(rBP!$5:$5))))))</f>
        <v>0</v>
      </c>
      <c r="CT141" s="69">
        <f ca="1">IF(CT$5="",0,SUMPRODUCT(
INDIRECT(ADDRESS($P141,SUMIFS($1:$1,$5:$5,1))&amp;":"&amp;ADDRESS($P141,CT$1)),
INDIRECT("rBP!"&amp;ADDRESS($S141,SUMIFS(rBP!$1:$1,rBP!$5:$5,MAX(rBP!$5:$5)-CT$5+1))&amp;":"&amp;ADDRESS($S141,SUMIFS(rBP!$1:$1,rBP!$5:$5,MAX(rBP!$5:$5))))))</f>
        <v>0</v>
      </c>
    </row>
    <row r="142" spans="1:98" s="2" customFormat="1" ht="10.199999999999999" x14ac:dyDescent="0.2">
      <c r="A142" s="11">
        <f>ROW()</f>
        <v>142</v>
      </c>
      <c r="E142" s="23" t="str">
        <f>Lists!$N$9</f>
        <v>пустая строка</v>
      </c>
      <c r="P142" s="3"/>
      <c r="R142" s="23"/>
      <c r="S142" s="3"/>
      <c r="V142" s="74"/>
      <c r="W142" s="5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</row>
    <row r="143" spans="1:98" s="13" customFormat="1" x14ac:dyDescent="0.3">
      <c r="A143" s="12">
        <f>ROW()</f>
        <v>143</v>
      </c>
      <c r="E143" s="25"/>
      <c r="F143" s="13" t="str">
        <f>BP!$F$201</f>
        <v>Продажи</v>
      </c>
      <c r="M143" s="4" t="str">
        <f>Lists!$R$8</f>
        <v>руб.</v>
      </c>
      <c r="P143" s="72">
        <f>$A$7</f>
        <v>7</v>
      </c>
      <c r="Q143" s="31"/>
      <c r="R143" s="44"/>
      <c r="S143" s="72">
        <f>BP!$A201</f>
        <v>201</v>
      </c>
      <c r="T143" s="64"/>
      <c r="U143" s="64"/>
      <c r="V143" s="76"/>
      <c r="W143" s="65">
        <f ca="1">SUM(INDIRECT(ADDRESS(ROW(),SUMIFS($1:$1,$5:$5,1))):INDIRECT(ADDRESS(ROW(),SUMIFS($1:$1,$5:$5,MAX($5:$5)))))</f>
        <v>886304995.07290018</v>
      </c>
      <c r="X143" s="64"/>
      <c r="Y143" s="64"/>
      <c r="Z143" s="65">
        <f ca="1">IF(Z$5="",0,SUMPRODUCT(
INDIRECT(ADDRESS($P143,SUMIFS($1:$1,$5:$5,1))&amp;":"&amp;ADDRESS($P143,Z$1)),
INDIRECT("rBP!"&amp;ADDRESS($S143,SUMIFS(rBP!$1:$1,rBP!$5:$5,MAX(rBP!$5:$5)-Z$5+1))&amp;":"&amp;ADDRESS($S143,SUMIFS(rBP!$1:$1,rBP!$5:$5,MAX(rBP!$5:$5))))))</f>
        <v>0</v>
      </c>
      <c r="AA143" s="65">
        <f ca="1">IF(AA$5="",0,SUMPRODUCT(
INDIRECT(ADDRESS($P143,SUMIFS($1:$1,$5:$5,1))&amp;":"&amp;ADDRESS($P143,AA$1)),
INDIRECT("rBP!"&amp;ADDRESS($S143,SUMIFS(rBP!$1:$1,rBP!$5:$5,MAX(rBP!$5:$5)-AA$5+1))&amp;":"&amp;ADDRESS($S143,SUMIFS(rBP!$1:$1,rBP!$5:$5,MAX(rBP!$5:$5))))))</f>
        <v>0</v>
      </c>
      <c r="AB143" s="65">
        <f ca="1">IF(AB$5="",0,SUMPRODUCT(
INDIRECT(ADDRESS($P143,SUMIFS($1:$1,$5:$5,1))&amp;":"&amp;ADDRESS($P143,AB$1)),
INDIRECT("rBP!"&amp;ADDRESS($S143,SUMIFS(rBP!$1:$1,rBP!$5:$5,MAX(rBP!$5:$5)-AB$5+1))&amp;":"&amp;ADDRESS($S143,SUMIFS(rBP!$1:$1,rBP!$5:$5,MAX(rBP!$5:$5))))))</f>
        <v>0</v>
      </c>
      <c r="AC143" s="65">
        <f ca="1">IF(AC$5="",0,SUMPRODUCT(
INDIRECT(ADDRESS($P143,SUMIFS($1:$1,$5:$5,1))&amp;":"&amp;ADDRESS($P143,AC$1)),
INDIRECT("rBP!"&amp;ADDRESS($S143,SUMIFS(rBP!$1:$1,rBP!$5:$5,MAX(rBP!$5:$5)-AC$5+1))&amp;":"&amp;ADDRESS($S143,SUMIFS(rBP!$1:$1,rBP!$5:$5,MAX(rBP!$5:$5))))))</f>
        <v>0</v>
      </c>
      <c r="AD143" s="65">
        <f ca="1">IF(AD$5="",0,SUMPRODUCT(
INDIRECT(ADDRESS($P143,SUMIFS($1:$1,$5:$5,1))&amp;":"&amp;ADDRESS($P143,AD$1)),
INDIRECT("rBP!"&amp;ADDRESS($S143,SUMIFS(rBP!$1:$1,rBP!$5:$5,MAX(rBP!$5:$5)-AD$5+1))&amp;":"&amp;ADDRESS($S143,SUMIFS(rBP!$1:$1,rBP!$5:$5,MAX(rBP!$5:$5))))))</f>
        <v>0</v>
      </c>
      <c r="AE143" s="65">
        <f ca="1">IF(AE$5="",0,SUMPRODUCT(
INDIRECT(ADDRESS($P143,SUMIFS($1:$1,$5:$5,1))&amp;":"&amp;ADDRESS($P143,AE$1)),
INDIRECT("rBP!"&amp;ADDRESS($S143,SUMIFS(rBP!$1:$1,rBP!$5:$5,MAX(rBP!$5:$5)-AE$5+1))&amp;":"&amp;ADDRESS($S143,SUMIFS(rBP!$1:$1,rBP!$5:$5,MAX(rBP!$5:$5))))))</f>
        <v>0</v>
      </c>
      <c r="AF143" s="65">
        <f ca="1">IF(AF$5="",0,SUMPRODUCT(
INDIRECT(ADDRESS($P143,SUMIFS($1:$1,$5:$5,1))&amp;":"&amp;ADDRESS($P143,AF$1)),
INDIRECT("rBP!"&amp;ADDRESS($S143,SUMIFS(rBP!$1:$1,rBP!$5:$5,MAX(rBP!$5:$5)-AF$5+1))&amp;":"&amp;ADDRESS($S143,SUMIFS(rBP!$1:$1,rBP!$5:$5,MAX(rBP!$5:$5))))))</f>
        <v>0</v>
      </c>
      <c r="AG143" s="65">
        <f ca="1">IF(AG$5="",0,SUMPRODUCT(
INDIRECT(ADDRESS($P143,SUMIFS($1:$1,$5:$5,1))&amp;":"&amp;ADDRESS($P143,AG$1)),
INDIRECT("rBP!"&amp;ADDRESS($S143,SUMIFS(rBP!$1:$1,rBP!$5:$5,MAX(rBP!$5:$5)-AG$5+1))&amp;":"&amp;ADDRESS($S143,SUMIFS(rBP!$1:$1,rBP!$5:$5,MAX(rBP!$5:$5))))))</f>
        <v>0</v>
      </c>
      <c r="AH143" s="65">
        <f ca="1">IF(AH$5="",0,SUMPRODUCT(
INDIRECT(ADDRESS($P143,SUMIFS($1:$1,$5:$5,1))&amp;":"&amp;ADDRESS($P143,AH$1)),
INDIRECT("rBP!"&amp;ADDRESS($S143,SUMIFS(rBP!$1:$1,rBP!$5:$5,MAX(rBP!$5:$5)-AH$5+1))&amp;":"&amp;ADDRESS($S143,SUMIFS(rBP!$1:$1,rBP!$5:$5,MAX(rBP!$5:$5))))))</f>
        <v>6292.2000000000007</v>
      </c>
      <c r="AI143" s="65">
        <f ca="1">IF(AI$5="",0,SUMPRODUCT(
INDIRECT(ADDRESS($P143,SUMIFS($1:$1,$5:$5,1))&amp;":"&amp;ADDRESS($P143,AI$1)),
INDIRECT("rBP!"&amp;ADDRESS($S143,SUMIFS(rBP!$1:$1,rBP!$5:$5,MAX(rBP!$5:$5)-AI$5+1))&amp;":"&amp;ADDRESS($S143,SUMIFS(rBP!$1:$1,rBP!$5:$5,MAX(rBP!$5:$5))))))</f>
        <v>54532.400000000009</v>
      </c>
      <c r="AJ143" s="65">
        <f ca="1">IF(AJ$5="",0,SUMPRODUCT(
INDIRECT(ADDRESS($P143,SUMIFS($1:$1,$5:$5,1))&amp;":"&amp;ADDRESS($P143,AJ$1)),
INDIRECT("rBP!"&amp;ADDRESS($S143,SUMIFS(rBP!$1:$1,rBP!$5:$5,MAX(rBP!$5:$5)-AJ$5+1))&amp;":"&amp;ADDRESS($S143,SUMIFS(rBP!$1:$1,rBP!$5:$5,MAX(rBP!$5:$5))))))</f>
        <v>173245.24000000002</v>
      </c>
      <c r="AK143" s="65">
        <f ca="1">IF(AK$5="",0,SUMPRODUCT(
INDIRECT(ADDRESS($P143,SUMIFS($1:$1,$5:$5,1))&amp;":"&amp;ADDRESS($P143,AK$1)),
INDIRECT("rBP!"&amp;ADDRESS($S143,SUMIFS(rBP!$1:$1,rBP!$5:$5,MAX(rBP!$5:$5)-AK$5+1))&amp;":"&amp;ADDRESS($S143,SUMIFS(rBP!$1:$1,rBP!$5:$5,MAX(rBP!$5:$5))))))</f>
        <v>322737.42500000005</v>
      </c>
      <c r="AL143" s="65">
        <f ca="1">IF(AL$5="",0,SUMPRODUCT(
INDIRECT(ADDRESS($P143,SUMIFS($1:$1,$5:$5,1))&amp;":"&amp;ADDRESS($P143,AL$1)),
INDIRECT("rBP!"&amp;ADDRESS($S143,SUMIFS(rBP!$1:$1,rBP!$5:$5,MAX(rBP!$5:$5)-AL$5+1))&amp;":"&amp;ADDRESS($S143,SUMIFS(rBP!$1:$1,rBP!$5:$5,MAX(rBP!$5:$5))))))</f>
        <v>482559.30500000005</v>
      </c>
      <c r="AM143" s="65">
        <f ca="1">IF(AM$5="",0,SUMPRODUCT(
INDIRECT(ADDRESS($P143,SUMIFS($1:$1,$5:$5,1))&amp;":"&amp;ADDRESS($P143,AM$1)),
INDIRECT("rBP!"&amp;ADDRESS($S143,SUMIFS(rBP!$1:$1,rBP!$5:$5,MAX(rBP!$5:$5)-AM$5+1))&amp;":"&amp;ADDRESS($S143,SUMIFS(rBP!$1:$1,rBP!$5:$5,MAX(rBP!$5:$5))))))</f>
        <v>641972.19200000004</v>
      </c>
      <c r="AN143" s="65">
        <f ca="1">IF(AN$5="",0,SUMPRODUCT(
INDIRECT(ADDRESS($P143,SUMIFS($1:$1,$5:$5,1))&amp;":"&amp;ADDRESS($P143,AN$1)),
INDIRECT("rBP!"&amp;ADDRESS($S143,SUMIFS(rBP!$1:$1,rBP!$5:$5,MAX(rBP!$5:$5)-AN$5+1))&amp;":"&amp;ADDRESS($S143,SUMIFS(rBP!$1:$1,rBP!$5:$5,MAX(rBP!$5:$5))))))</f>
        <v>878700.4865</v>
      </c>
      <c r="AO143" s="65">
        <f ca="1">IF(AO$5="",0,SUMPRODUCT(
INDIRECT(ADDRESS($P143,SUMIFS($1:$1,$5:$5,1))&amp;":"&amp;ADDRESS($P143,AO$1)),
INDIRECT("rBP!"&amp;ADDRESS($S143,SUMIFS(rBP!$1:$1,rBP!$5:$5,MAX(rBP!$5:$5)-AO$5+1))&amp;":"&amp;ADDRESS($S143,SUMIFS(rBP!$1:$1,rBP!$5:$5,MAX(rBP!$5:$5))))))</f>
        <v>1374643.8252500002</v>
      </c>
      <c r="AP143" s="65">
        <f ca="1">IF(AP$5="",0,SUMPRODUCT(
INDIRECT(ADDRESS($P143,SUMIFS($1:$1,$5:$5,1))&amp;":"&amp;ADDRESS($P143,AP$1)),
INDIRECT("rBP!"&amp;ADDRESS($S143,SUMIFS(rBP!$1:$1,rBP!$5:$5,MAX(rBP!$5:$5)-AP$5+1))&amp;":"&amp;ADDRESS($S143,SUMIFS(rBP!$1:$1,rBP!$5:$5,MAX(rBP!$5:$5))))))</f>
        <v>2217090.75275</v>
      </c>
      <c r="AQ143" s="65">
        <f ca="1">IF(AQ$5="",0,SUMPRODUCT(
INDIRECT(ADDRESS($P143,SUMIFS($1:$1,$5:$5,1))&amp;":"&amp;ADDRESS($P143,AQ$1)),
INDIRECT("rBP!"&amp;ADDRESS($S143,SUMIFS(rBP!$1:$1,rBP!$5:$5,MAX(rBP!$5:$5)-AQ$5+1))&amp;":"&amp;ADDRESS($S143,SUMIFS(rBP!$1:$1,rBP!$5:$5,MAX(rBP!$5:$5))))))</f>
        <v>3442532.35855</v>
      </c>
      <c r="AR143" s="65">
        <f ca="1">IF(AR$5="",0,SUMPRODUCT(
INDIRECT(ADDRESS($P143,SUMIFS($1:$1,$5:$5,1))&amp;":"&amp;ADDRESS($P143,AR$1)),
INDIRECT("rBP!"&amp;ADDRESS($S143,SUMIFS(rBP!$1:$1,rBP!$5:$5,MAX(rBP!$5:$5)-AR$5+1))&amp;":"&amp;ADDRESS($S143,SUMIFS(rBP!$1:$1,rBP!$5:$5,MAX(rBP!$5:$5))))))</f>
        <v>5017312.7135499995</v>
      </c>
      <c r="AS143" s="65">
        <f ca="1">IF(AS$5="",0,SUMPRODUCT(
INDIRECT(ADDRESS($P143,SUMIFS($1:$1,$5:$5,1))&amp;":"&amp;ADDRESS($P143,AS$1)),
INDIRECT("rBP!"&amp;ADDRESS($S143,SUMIFS(rBP!$1:$1,rBP!$5:$5,MAX(rBP!$5:$5)-AS$5+1))&amp;":"&amp;ADDRESS($S143,SUMIFS(rBP!$1:$1,rBP!$5:$5,MAX(rBP!$5:$5))))))</f>
        <v>6837499.879900001</v>
      </c>
      <c r="AT143" s="65">
        <f ca="1">IF(AT$5="",0,SUMPRODUCT(
INDIRECT(ADDRESS($P143,SUMIFS($1:$1,$5:$5,1))&amp;":"&amp;ADDRESS($P143,AT$1)),
INDIRECT("rBP!"&amp;ADDRESS($S143,SUMIFS(rBP!$1:$1,rBP!$5:$5,MAX(rBP!$5:$5)-AT$5+1))&amp;":"&amp;ADDRESS($S143,SUMIFS(rBP!$1:$1,rBP!$5:$5,MAX(rBP!$5:$5))))))</f>
        <v>8812596.5532750003</v>
      </c>
      <c r="AU143" s="65">
        <f ca="1">IF(AU$5="",0,SUMPRODUCT(
INDIRECT(ADDRESS($P143,SUMIFS($1:$1,$5:$5,1))&amp;":"&amp;ADDRESS($P143,AU$1)),
INDIRECT("rBP!"&amp;ADDRESS($S143,SUMIFS(rBP!$1:$1,rBP!$5:$5,MAX(rBP!$5:$5)-AU$5+1))&amp;":"&amp;ADDRESS($S143,SUMIFS(rBP!$1:$1,rBP!$5:$5,MAX(rBP!$5:$5))))))</f>
        <v>10875789.794500001</v>
      </c>
      <c r="AV143" s="65">
        <f ca="1">IF(AV$5="",0,SUMPRODUCT(
INDIRECT(ADDRESS($P143,SUMIFS($1:$1,$5:$5,1))&amp;":"&amp;ADDRESS($P143,AV$1)),
INDIRECT("rBP!"&amp;ADDRESS($S143,SUMIFS(rBP!$1:$1,rBP!$5:$5,MAX(rBP!$5:$5)-AV$5+1))&amp;":"&amp;ADDRESS($S143,SUMIFS(rBP!$1:$1,rBP!$5:$5,MAX(rBP!$5:$5))))))</f>
        <v>12986207.569775</v>
      </c>
      <c r="AW143" s="65">
        <f ca="1">IF(AW$5="",0,SUMPRODUCT(
INDIRECT(ADDRESS($P143,SUMIFS($1:$1,$5:$5,1))&amp;":"&amp;ADDRESS($P143,AW$1)),
INDIRECT("rBP!"&amp;ADDRESS($S143,SUMIFS(rBP!$1:$1,rBP!$5:$5,MAX(rBP!$5:$5)-AW$5+1))&amp;":"&amp;ADDRESS($S143,SUMIFS(rBP!$1:$1,rBP!$5:$5,MAX(rBP!$5:$5))))))</f>
        <v>15119467.6041</v>
      </c>
      <c r="AX143" s="65">
        <f ca="1">IF(AX$5="",0,SUMPRODUCT(
INDIRECT(ADDRESS($P143,SUMIFS($1:$1,$5:$5,1))&amp;":"&amp;ADDRESS($P143,AX$1)),
INDIRECT("rBP!"&amp;ADDRESS($S143,SUMIFS(rBP!$1:$1,rBP!$5:$5,MAX(rBP!$5:$5)-AX$5+1))&amp;":"&amp;ADDRESS($S143,SUMIFS(rBP!$1:$1,rBP!$5:$5,MAX(rBP!$5:$5))))))</f>
        <v>17261676.719875</v>
      </c>
      <c r="AY143" s="65">
        <f ca="1">IF(AY$5="",0,SUMPRODUCT(
INDIRECT(ADDRESS($P143,SUMIFS($1:$1,$5:$5,1))&amp;":"&amp;ADDRESS($P143,AY$1)),
INDIRECT("rBP!"&amp;ADDRESS($S143,SUMIFS(rBP!$1:$1,rBP!$5:$5,MAX(rBP!$5:$5)-AY$5+1))&amp;":"&amp;ADDRESS($S143,SUMIFS(rBP!$1:$1,rBP!$5:$5,MAX(rBP!$5:$5))))))</f>
        <v>19407440.142124999</v>
      </c>
      <c r="AZ143" s="65">
        <f ca="1">IF(AZ$5="",0,SUMPRODUCT(
INDIRECT(ADDRESS($P143,SUMIFS($1:$1,$5:$5,1))&amp;":"&amp;ADDRESS($P143,AZ$1)),
INDIRECT("rBP!"&amp;ADDRESS($S143,SUMIFS(rBP!$1:$1,rBP!$5:$5,MAX(rBP!$5:$5)-AZ$5+1))&amp;":"&amp;ADDRESS($S143,SUMIFS(rBP!$1:$1,rBP!$5:$5,MAX(rBP!$5:$5))))))</f>
        <v>21554482.978375003</v>
      </c>
      <c r="BA143" s="65">
        <f ca="1">IF(BA$5="",0,SUMPRODUCT(
INDIRECT(ADDRESS($P143,SUMIFS($1:$1,$5:$5,1))&amp;":"&amp;ADDRESS($P143,BA$1)),
INDIRECT("rBP!"&amp;ADDRESS($S143,SUMIFS(rBP!$1:$1,rBP!$5:$5,MAX(rBP!$5:$5)-BA$5+1))&amp;":"&amp;ADDRESS($S143,SUMIFS(rBP!$1:$1,rBP!$5:$5,MAX(rBP!$5:$5))))))</f>
        <v>23701845.668125</v>
      </c>
      <c r="BB143" s="65">
        <f ca="1">IF(BB$5="",0,SUMPRODUCT(
INDIRECT(ADDRESS($P143,SUMIFS($1:$1,$5:$5,1))&amp;":"&amp;ADDRESS($P143,BB$1)),
INDIRECT("rBP!"&amp;ADDRESS($S143,SUMIFS(rBP!$1:$1,rBP!$5:$5,MAX(rBP!$5:$5)-BB$5+1))&amp;":"&amp;ADDRESS($S143,SUMIFS(rBP!$1:$1,rBP!$5:$5,MAX(rBP!$5:$5))))))</f>
        <v>25849283.077750001</v>
      </c>
      <c r="BC143" s="65">
        <f ca="1">IF(BC$5="",0,SUMPRODUCT(
INDIRECT(ADDRESS($P143,SUMIFS($1:$1,$5:$5,1))&amp;":"&amp;ADDRESS($P143,BC$1)),
INDIRECT("rBP!"&amp;ADDRESS($S143,SUMIFS(rBP!$1:$1,rBP!$5:$5,MAX(rBP!$5:$5)-BC$5+1))&amp;":"&amp;ADDRESS($S143,SUMIFS(rBP!$1:$1,rBP!$5:$5,MAX(rBP!$5:$5))))))</f>
        <v>27996732.285250004</v>
      </c>
      <c r="BD143" s="65">
        <f ca="1">IF(BD$5="",0,SUMPRODUCT(
INDIRECT(ADDRESS($P143,SUMIFS($1:$1,$5:$5,1))&amp;":"&amp;ADDRESS($P143,BD$1)),
INDIRECT("rBP!"&amp;ADDRESS($S143,SUMIFS(rBP!$1:$1,rBP!$5:$5,MAX(rBP!$5:$5)-BD$5+1))&amp;":"&amp;ADDRESS($S143,SUMIFS(rBP!$1:$1,rBP!$5:$5,MAX(rBP!$5:$5))))))</f>
        <v>30144181.49275</v>
      </c>
      <c r="BE143" s="65">
        <f ca="1">IF(BE$5="",0,SUMPRODUCT(
INDIRECT(ADDRESS($P143,SUMIFS($1:$1,$5:$5,1))&amp;":"&amp;ADDRESS($P143,BE$1)),
INDIRECT("rBP!"&amp;ADDRESS($S143,SUMIFS(rBP!$1:$1,rBP!$5:$5,MAX(rBP!$5:$5)-BE$5+1))&amp;":"&amp;ADDRESS($S143,SUMIFS(rBP!$1:$1,rBP!$5:$5,MAX(rBP!$5:$5))))))</f>
        <v>32275900.20025</v>
      </c>
      <c r="BF143" s="65">
        <f ca="1">IF(BF$5="",0,SUMPRODUCT(
INDIRECT(ADDRESS($P143,SUMIFS($1:$1,$5:$5,1))&amp;":"&amp;ADDRESS($P143,BF$1)),
INDIRECT("rBP!"&amp;ADDRESS($S143,SUMIFS(rBP!$1:$1,rBP!$5:$5,MAX(rBP!$5:$5)-BF$5+1))&amp;":"&amp;ADDRESS($S143,SUMIFS(rBP!$1:$1,rBP!$5:$5,MAX(rBP!$5:$5))))))</f>
        <v>34287018.407749996</v>
      </c>
      <c r="BG143" s="65">
        <f ca="1">IF(BG$5="",0,SUMPRODUCT(
INDIRECT(ADDRESS($P143,SUMIFS($1:$1,$5:$5,1))&amp;":"&amp;ADDRESS($P143,BG$1)),
INDIRECT("rBP!"&amp;ADDRESS($S143,SUMIFS(rBP!$1:$1,rBP!$5:$5,MAX(rBP!$5:$5)-BG$5+1))&amp;":"&amp;ADDRESS($S143,SUMIFS(rBP!$1:$1,rBP!$5:$5,MAX(rBP!$5:$5))))))</f>
        <v>36001354.515250005</v>
      </c>
      <c r="BH143" s="65">
        <f ca="1">IF(BH$5="",0,SUMPRODUCT(
INDIRECT(ADDRESS($P143,SUMIFS($1:$1,$5:$5,1))&amp;":"&amp;ADDRESS($P143,BH$1)),
INDIRECT("rBP!"&amp;ADDRESS($S143,SUMIFS(rBP!$1:$1,rBP!$5:$5,MAX(rBP!$5:$5)-BH$5+1))&amp;":"&amp;ADDRESS($S143,SUMIFS(rBP!$1:$1,rBP!$5:$5,MAX(rBP!$5:$5))))))</f>
        <v>37341960.160250001</v>
      </c>
      <c r="BI143" s="65">
        <f ca="1">IF(BI$5="",0,SUMPRODUCT(
INDIRECT(ADDRESS($P143,SUMIFS($1:$1,$5:$5,1))&amp;":"&amp;ADDRESS($P143,BI$1)),
INDIRECT("rBP!"&amp;ADDRESS($S143,SUMIFS(rBP!$1:$1,rBP!$5:$5,MAX(rBP!$5:$5)-BI$5+1))&amp;":"&amp;ADDRESS($S143,SUMIFS(rBP!$1:$1,rBP!$5:$5,MAX(rBP!$5:$5))))))</f>
        <v>38283011.105250001</v>
      </c>
      <c r="BJ143" s="65">
        <f ca="1">IF(BJ$5="",0,SUMPRODUCT(
INDIRECT(ADDRESS($P143,SUMIFS($1:$1,$5:$5,1))&amp;":"&amp;ADDRESS($P143,BJ$1)),
INDIRECT("rBP!"&amp;ADDRESS($S143,SUMIFS(rBP!$1:$1,rBP!$5:$5,MAX(rBP!$5:$5)-BJ$5+1))&amp;":"&amp;ADDRESS($S143,SUMIFS(rBP!$1:$1,rBP!$5:$5,MAX(rBP!$5:$5))))))</f>
        <v>38864856.082750008</v>
      </c>
      <c r="BK143" s="65">
        <f ca="1">IF(BK$5="",0,SUMPRODUCT(
INDIRECT(ADDRESS($P143,SUMIFS($1:$1,$5:$5,1))&amp;":"&amp;ADDRESS($P143,BK$1)),
INDIRECT("rBP!"&amp;ADDRESS($S143,SUMIFS(rBP!$1:$1,rBP!$5:$5,MAX(rBP!$5:$5)-BK$5+1))&amp;":"&amp;ADDRESS($S143,SUMIFS(rBP!$1:$1,rBP!$5:$5,MAX(rBP!$5:$5))))))</f>
        <v>39195707.824000008</v>
      </c>
      <c r="BL143" s="65">
        <f ca="1">IF(BL$5="",0,SUMPRODUCT(
INDIRECT(ADDRESS($P143,SUMIFS($1:$1,$5:$5,1))&amp;":"&amp;ADDRESS($P143,BL$1)),
INDIRECT("rBP!"&amp;ADDRESS($S143,SUMIFS(rBP!$1:$1,rBP!$5:$5,MAX(rBP!$5:$5)-BL$5+1))&amp;":"&amp;ADDRESS($S143,SUMIFS(rBP!$1:$1,rBP!$5:$5,MAX(rBP!$5:$5))))))</f>
        <v>39369483.968374997</v>
      </c>
      <c r="BM143" s="65">
        <f ca="1">IF(BM$5="",0,SUMPRODUCT(
INDIRECT(ADDRESS($P143,SUMIFS($1:$1,$5:$5,1))&amp;":"&amp;ADDRESS($P143,BM$1)),
INDIRECT("rBP!"&amp;ADDRESS($S143,SUMIFS(rBP!$1:$1,rBP!$5:$5,MAX(rBP!$5:$5)-BM$5+1))&amp;":"&amp;ADDRESS($S143,SUMIFS(rBP!$1:$1,rBP!$5:$5,MAX(rBP!$5:$5))))))</f>
        <v>39454251.70025</v>
      </c>
      <c r="BN143" s="65">
        <f ca="1">IF(BN$5="",0,SUMPRODUCT(
INDIRECT(ADDRESS($P143,SUMIFS($1:$1,$5:$5,1))&amp;":"&amp;ADDRESS($P143,BN$1)),
INDIRECT("rBP!"&amp;ADDRESS($S143,SUMIFS(rBP!$1:$1,rBP!$5:$5,MAX(rBP!$5:$5)-BN$5+1))&amp;":"&amp;ADDRESS($S143,SUMIFS(rBP!$1:$1,rBP!$5:$5,MAX(rBP!$5:$5))))))</f>
        <v>39491411.073875003</v>
      </c>
      <c r="BO143" s="65">
        <f ca="1">IF(BO$5="",0,SUMPRODUCT(
INDIRECT(ADDRESS($P143,SUMIFS($1:$1,$5:$5,1))&amp;":"&amp;ADDRESS($P143,BO$1)),
INDIRECT("rBP!"&amp;ADDRESS($S143,SUMIFS(rBP!$1:$1,rBP!$5:$5,MAX(rBP!$5:$5)-BO$5+1))&amp;":"&amp;ADDRESS($S143,SUMIFS(rBP!$1:$1,rBP!$5:$5,MAX(rBP!$5:$5))))))</f>
        <v>39505630.134999998</v>
      </c>
      <c r="BP143" s="65">
        <f ca="1">IF(BP$5="",0,SUMPRODUCT(
INDIRECT(ADDRESS($P143,SUMIFS($1:$1,$5:$5,1))&amp;":"&amp;ADDRESS($P143,BP$1)),
INDIRECT("rBP!"&amp;ADDRESS($S143,SUMIFS(rBP!$1:$1,rBP!$5:$5,MAX(rBP!$5:$5)-BP$5+1))&amp;":"&amp;ADDRESS($S143,SUMIFS(rBP!$1:$1,rBP!$5:$5,MAX(rBP!$5:$5))))))</f>
        <v>39510874.945875004</v>
      </c>
      <c r="BQ143" s="65">
        <f ca="1">IF(BQ$5="",0,SUMPRODUCT(
INDIRECT(ADDRESS($P143,SUMIFS($1:$1,$5:$5,1))&amp;":"&amp;ADDRESS($P143,BQ$1)),
INDIRECT("rBP!"&amp;ADDRESS($S143,SUMIFS(rBP!$1:$1,rBP!$5:$5,MAX(rBP!$5:$5)-BQ$5+1))&amp;":"&amp;ADDRESS($S143,SUMIFS(rBP!$1:$1,rBP!$5:$5,MAX(rBP!$5:$5))))))</f>
        <v>39512560.731125012</v>
      </c>
      <c r="BR143" s="65">
        <f ca="1">IF(BR$5="",0,SUMPRODUCT(
INDIRECT(ADDRESS($P143,SUMIFS($1:$1,$5:$5,1))&amp;":"&amp;ADDRESS($P143,BR$1)),
INDIRECT("rBP!"&amp;ADDRESS($S143,SUMIFS(rBP!$1:$1,rBP!$5:$5,MAX(rBP!$5:$5)-BR$5+1))&amp;":"&amp;ADDRESS($S143,SUMIFS(rBP!$1:$1,rBP!$5:$5,MAX(rBP!$5:$5))))))</f>
        <v>39512967.102375008</v>
      </c>
      <c r="BS143" s="65">
        <f ca="1">IF(BS$5="",0,SUMPRODUCT(
INDIRECT(ADDRESS($P143,SUMIFS($1:$1,$5:$5,1))&amp;":"&amp;ADDRESS($P143,BS$1)),
INDIRECT("rBP!"&amp;ADDRESS($S143,SUMIFS(rBP!$1:$1,rBP!$5:$5,MAX(rBP!$5:$5)-BS$5+1))&amp;":"&amp;ADDRESS($S143,SUMIFS(rBP!$1:$1,rBP!$5:$5,MAX(rBP!$5:$5))))))</f>
        <v>39513053.620125011</v>
      </c>
      <c r="BT143" s="65">
        <f ca="1">IF(BT$5="",0,SUMPRODUCT(
INDIRECT(ADDRESS($P143,SUMIFS($1:$1,$5:$5,1))&amp;":"&amp;ADDRESS($P143,BT$1)),
INDIRECT("rBP!"&amp;ADDRESS($S143,SUMIFS(rBP!$1:$1,rBP!$5:$5,MAX(rBP!$5:$5)-BT$5+1))&amp;":"&amp;ADDRESS($S143,SUMIFS(rBP!$1:$1,rBP!$5:$5,MAX(rBP!$5:$5))))))</f>
        <v>39513065.418000013</v>
      </c>
      <c r="BU143" s="65">
        <f ca="1">IF(BU$5="",0,SUMPRODUCT(
INDIRECT(ADDRESS($P143,SUMIFS($1:$1,$5:$5,1))&amp;":"&amp;ADDRESS($P143,BU$1)),
INDIRECT("rBP!"&amp;ADDRESS($S143,SUMIFS(rBP!$1:$1,rBP!$5:$5,MAX(rBP!$5:$5)-BU$5+1))&amp;":"&amp;ADDRESS($S143,SUMIFS(rBP!$1:$1,rBP!$5:$5,MAX(rBP!$5:$5))))))</f>
        <v>39513065.418000013</v>
      </c>
      <c r="BV143" s="65">
        <f ca="1">IF(BV$5="",0,SUMPRODUCT(
INDIRECT(ADDRESS($P143,SUMIFS($1:$1,$5:$5,1))&amp;":"&amp;ADDRESS($P143,BV$1)),
INDIRECT("rBP!"&amp;ADDRESS($S143,SUMIFS(rBP!$1:$1,rBP!$5:$5,MAX(rBP!$5:$5)-BV$5+1))&amp;":"&amp;ADDRESS($S143,SUMIFS(rBP!$1:$1,rBP!$5:$5,MAX(rBP!$5:$5))))))</f>
        <v>0</v>
      </c>
      <c r="BW143" s="65">
        <f ca="1">IF(BW$5="",0,SUMPRODUCT(
INDIRECT(ADDRESS($P143,SUMIFS($1:$1,$5:$5,1))&amp;":"&amp;ADDRESS($P143,BW$1)),
INDIRECT("rBP!"&amp;ADDRESS($S143,SUMIFS(rBP!$1:$1,rBP!$5:$5,MAX(rBP!$5:$5)-BW$5+1))&amp;":"&amp;ADDRESS($S143,SUMIFS(rBP!$1:$1,rBP!$5:$5,MAX(rBP!$5:$5))))))</f>
        <v>0</v>
      </c>
      <c r="BX143" s="65">
        <f ca="1">IF(BX$5="",0,SUMPRODUCT(
INDIRECT(ADDRESS($P143,SUMIFS($1:$1,$5:$5,1))&amp;":"&amp;ADDRESS($P143,BX$1)),
INDIRECT("rBP!"&amp;ADDRESS($S143,SUMIFS(rBP!$1:$1,rBP!$5:$5,MAX(rBP!$5:$5)-BX$5+1))&amp;":"&amp;ADDRESS($S143,SUMIFS(rBP!$1:$1,rBP!$5:$5,MAX(rBP!$5:$5))))))</f>
        <v>0</v>
      </c>
      <c r="BY143" s="65">
        <f ca="1">IF(BY$5="",0,SUMPRODUCT(
INDIRECT(ADDRESS($P143,SUMIFS($1:$1,$5:$5,1))&amp;":"&amp;ADDRESS($P143,BY$1)),
INDIRECT("rBP!"&amp;ADDRESS($S143,SUMIFS(rBP!$1:$1,rBP!$5:$5,MAX(rBP!$5:$5)-BY$5+1))&amp;":"&amp;ADDRESS($S143,SUMIFS(rBP!$1:$1,rBP!$5:$5,MAX(rBP!$5:$5))))))</f>
        <v>0</v>
      </c>
      <c r="BZ143" s="65">
        <f ca="1">IF(BZ$5="",0,SUMPRODUCT(
INDIRECT(ADDRESS($P143,SUMIFS($1:$1,$5:$5,1))&amp;":"&amp;ADDRESS($P143,BZ$1)),
INDIRECT("rBP!"&amp;ADDRESS($S143,SUMIFS(rBP!$1:$1,rBP!$5:$5,MAX(rBP!$5:$5)-BZ$5+1))&amp;":"&amp;ADDRESS($S143,SUMIFS(rBP!$1:$1,rBP!$5:$5,MAX(rBP!$5:$5))))))</f>
        <v>0</v>
      </c>
      <c r="CA143" s="65">
        <f ca="1">IF(CA$5="",0,SUMPRODUCT(
INDIRECT(ADDRESS($P143,SUMIFS($1:$1,$5:$5,1))&amp;":"&amp;ADDRESS($P143,CA$1)),
INDIRECT("rBP!"&amp;ADDRESS($S143,SUMIFS(rBP!$1:$1,rBP!$5:$5,MAX(rBP!$5:$5)-CA$5+1))&amp;":"&amp;ADDRESS($S143,SUMIFS(rBP!$1:$1,rBP!$5:$5,MAX(rBP!$5:$5))))))</f>
        <v>0</v>
      </c>
      <c r="CB143" s="65">
        <f ca="1">IF(CB$5="",0,SUMPRODUCT(
INDIRECT(ADDRESS($P143,SUMIFS($1:$1,$5:$5,1))&amp;":"&amp;ADDRESS($P143,CB$1)),
INDIRECT("rBP!"&amp;ADDRESS($S143,SUMIFS(rBP!$1:$1,rBP!$5:$5,MAX(rBP!$5:$5)-CB$5+1))&amp;":"&amp;ADDRESS($S143,SUMIFS(rBP!$1:$1,rBP!$5:$5,MAX(rBP!$5:$5))))))</f>
        <v>0</v>
      </c>
      <c r="CC143" s="65">
        <f ca="1">IF(CC$5="",0,SUMPRODUCT(
INDIRECT(ADDRESS($P143,SUMIFS($1:$1,$5:$5,1))&amp;":"&amp;ADDRESS($P143,CC$1)),
INDIRECT("rBP!"&amp;ADDRESS($S143,SUMIFS(rBP!$1:$1,rBP!$5:$5,MAX(rBP!$5:$5)-CC$5+1))&amp;":"&amp;ADDRESS($S143,SUMIFS(rBP!$1:$1,rBP!$5:$5,MAX(rBP!$5:$5))))))</f>
        <v>0</v>
      </c>
      <c r="CD143" s="65">
        <f ca="1">IF(CD$5="",0,SUMPRODUCT(
INDIRECT(ADDRESS($P143,SUMIFS($1:$1,$5:$5,1))&amp;":"&amp;ADDRESS($P143,CD$1)),
INDIRECT("rBP!"&amp;ADDRESS($S143,SUMIFS(rBP!$1:$1,rBP!$5:$5,MAX(rBP!$5:$5)-CD$5+1))&amp;":"&amp;ADDRESS($S143,SUMIFS(rBP!$1:$1,rBP!$5:$5,MAX(rBP!$5:$5))))))</f>
        <v>0</v>
      </c>
      <c r="CE143" s="65">
        <f ca="1">IF(CE$5="",0,SUMPRODUCT(
INDIRECT(ADDRESS($P143,SUMIFS($1:$1,$5:$5,1))&amp;":"&amp;ADDRESS($P143,CE$1)),
INDIRECT("rBP!"&amp;ADDRESS($S143,SUMIFS(rBP!$1:$1,rBP!$5:$5,MAX(rBP!$5:$5)-CE$5+1))&amp;":"&amp;ADDRESS($S143,SUMIFS(rBP!$1:$1,rBP!$5:$5,MAX(rBP!$5:$5))))))</f>
        <v>0</v>
      </c>
      <c r="CF143" s="65">
        <f ca="1">IF(CF$5="",0,SUMPRODUCT(
INDIRECT(ADDRESS($P143,SUMIFS($1:$1,$5:$5,1))&amp;":"&amp;ADDRESS($P143,CF$1)),
INDIRECT("rBP!"&amp;ADDRESS($S143,SUMIFS(rBP!$1:$1,rBP!$5:$5,MAX(rBP!$5:$5)-CF$5+1))&amp;":"&amp;ADDRESS($S143,SUMIFS(rBP!$1:$1,rBP!$5:$5,MAX(rBP!$5:$5))))))</f>
        <v>0</v>
      </c>
      <c r="CG143" s="65">
        <f ca="1">IF(CG$5="",0,SUMPRODUCT(
INDIRECT(ADDRESS($P143,SUMIFS($1:$1,$5:$5,1))&amp;":"&amp;ADDRESS($P143,CG$1)),
INDIRECT("rBP!"&amp;ADDRESS($S143,SUMIFS(rBP!$1:$1,rBP!$5:$5,MAX(rBP!$5:$5)-CG$5+1))&amp;":"&amp;ADDRESS($S143,SUMIFS(rBP!$1:$1,rBP!$5:$5,MAX(rBP!$5:$5))))))</f>
        <v>0</v>
      </c>
      <c r="CH143" s="65">
        <f ca="1">IF(CH$5="",0,SUMPRODUCT(
INDIRECT(ADDRESS($P143,SUMIFS($1:$1,$5:$5,1))&amp;":"&amp;ADDRESS($P143,CH$1)),
INDIRECT("rBP!"&amp;ADDRESS($S143,SUMIFS(rBP!$1:$1,rBP!$5:$5,MAX(rBP!$5:$5)-CH$5+1))&amp;":"&amp;ADDRESS($S143,SUMIFS(rBP!$1:$1,rBP!$5:$5,MAX(rBP!$5:$5))))))</f>
        <v>0</v>
      </c>
      <c r="CI143" s="65">
        <f ca="1">IF(CI$5="",0,SUMPRODUCT(
INDIRECT(ADDRESS($P143,SUMIFS($1:$1,$5:$5,1))&amp;":"&amp;ADDRESS($P143,CI$1)),
INDIRECT("rBP!"&amp;ADDRESS($S143,SUMIFS(rBP!$1:$1,rBP!$5:$5,MAX(rBP!$5:$5)-CI$5+1))&amp;":"&amp;ADDRESS($S143,SUMIFS(rBP!$1:$1,rBP!$5:$5,MAX(rBP!$5:$5))))))</f>
        <v>0</v>
      </c>
      <c r="CJ143" s="65">
        <f ca="1">IF(CJ$5="",0,SUMPRODUCT(
INDIRECT(ADDRESS($P143,SUMIFS($1:$1,$5:$5,1))&amp;":"&amp;ADDRESS($P143,CJ$1)),
INDIRECT("rBP!"&amp;ADDRESS($S143,SUMIFS(rBP!$1:$1,rBP!$5:$5,MAX(rBP!$5:$5)-CJ$5+1))&amp;":"&amp;ADDRESS($S143,SUMIFS(rBP!$1:$1,rBP!$5:$5,MAX(rBP!$5:$5))))))</f>
        <v>0</v>
      </c>
      <c r="CK143" s="65">
        <f ca="1">IF(CK$5="",0,SUMPRODUCT(
INDIRECT(ADDRESS($P143,SUMIFS($1:$1,$5:$5,1))&amp;":"&amp;ADDRESS($P143,CK$1)),
INDIRECT("rBP!"&amp;ADDRESS($S143,SUMIFS(rBP!$1:$1,rBP!$5:$5,MAX(rBP!$5:$5)-CK$5+1))&amp;":"&amp;ADDRESS($S143,SUMIFS(rBP!$1:$1,rBP!$5:$5,MAX(rBP!$5:$5))))))</f>
        <v>0</v>
      </c>
      <c r="CL143" s="65">
        <f ca="1">IF(CL$5="",0,SUMPRODUCT(
INDIRECT(ADDRESS($P143,SUMIFS($1:$1,$5:$5,1))&amp;":"&amp;ADDRESS($P143,CL$1)),
INDIRECT("rBP!"&amp;ADDRESS($S143,SUMIFS(rBP!$1:$1,rBP!$5:$5,MAX(rBP!$5:$5)-CL$5+1))&amp;":"&amp;ADDRESS($S143,SUMIFS(rBP!$1:$1,rBP!$5:$5,MAX(rBP!$5:$5))))))</f>
        <v>0</v>
      </c>
      <c r="CM143" s="65">
        <f ca="1">IF(CM$5="",0,SUMPRODUCT(
INDIRECT(ADDRESS($P143,SUMIFS($1:$1,$5:$5,1))&amp;":"&amp;ADDRESS($P143,CM$1)),
INDIRECT("rBP!"&amp;ADDRESS($S143,SUMIFS(rBP!$1:$1,rBP!$5:$5,MAX(rBP!$5:$5)-CM$5+1))&amp;":"&amp;ADDRESS($S143,SUMIFS(rBP!$1:$1,rBP!$5:$5,MAX(rBP!$5:$5))))))</f>
        <v>0</v>
      </c>
      <c r="CN143" s="65">
        <f ca="1">IF(CN$5="",0,SUMPRODUCT(
INDIRECT(ADDRESS($P143,SUMIFS($1:$1,$5:$5,1))&amp;":"&amp;ADDRESS($P143,CN$1)),
INDIRECT("rBP!"&amp;ADDRESS($S143,SUMIFS(rBP!$1:$1,rBP!$5:$5,MAX(rBP!$5:$5)-CN$5+1))&amp;":"&amp;ADDRESS($S143,SUMIFS(rBP!$1:$1,rBP!$5:$5,MAX(rBP!$5:$5))))))</f>
        <v>0</v>
      </c>
      <c r="CO143" s="65">
        <f ca="1">IF(CO$5="",0,SUMPRODUCT(
INDIRECT(ADDRESS($P143,SUMIFS($1:$1,$5:$5,1))&amp;":"&amp;ADDRESS($P143,CO$1)),
INDIRECT("rBP!"&amp;ADDRESS($S143,SUMIFS(rBP!$1:$1,rBP!$5:$5,MAX(rBP!$5:$5)-CO$5+1))&amp;":"&amp;ADDRESS($S143,SUMIFS(rBP!$1:$1,rBP!$5:$5,MAX(rBP!$5:$5))))))</f>
        <v>0</v>
      </c>
      <c r="CP143" s="65">
        <f ca="1">IF(CP$5="",0,SUMPRODUCT(
INDIRECT(ADDRESS($P143,SUMIFS($1:$1,$5:$5,1))&amp;":"&amp;ADDRESS($P143,CP$1)),
INDIRECT("rBP!"&amp;ADDRESS($S143,SUMIFS(rBP!$1:$1,rBP!$5:$5,MAX(rBP!$5:$5)-CP$5+1))&amp;":"&amp;ADDRESS($S143,SUMIFS(rBP!$1:$1,rBP!$5:$5,MAX(rBP!$5:$5))))))</f>
        <v>0</v>
      </c>
      <c r="CQ143" s="65">
        <f ca="1">IF(CQ$5="",0,SUMPRODUCT(
INDIRECT(ADDRESS($P143,SUMIFS($1:$1,$5:$5,1))&amp;":"&amp;ADDRESS($P143,CQ$1)),
INDIRECT("rBP!"&amp;ADDRESS($S143,SUMIFS(rBP!$1:$1,rBP!$5:$5,MAX(rBP!$5:$5)-CQ$5+1))&amp;":"&amp;ADDRESS($S143,SUMIFS(rBP!$1:$1,rBP!$5:$5,MAX(rBP!$5:$5))))))</f>
        <v>0</v>
      </c>
      <c r="CR143" s="65">
        <f ca="1">IF(CR$5="",0,SUMPRODUCT(
INDIRECT(ADDRESS($P143,SUMIFS($1:$1,$5:$5,1))&amp;":"&amp;ADDRESS($P143,CR$1)),
INDIRECT("rBP!"&amp;ADDRESS($S143,SUMIFS(rBP!$1:$1,rBP!$5:$5,MAX(rBP!$5:$5)-CR$5+1))&amp;":"&amp;ADDRESS($S143,SUMIFS(rBP!$1:$1,rBP!$5:$5,MAX(rBP!$5:$5))))))</f>
        <v>0</v>
      </c>
      <c r="CS143" s="65">
        <f ca="1">IF(CS$5="",0,SUMPRODUCT(
INDIRECT(ADDRESS($P143,SUMIFS($1:$1,$5:$5,1))&amp;":"&amp;ADDRESS($P143,CS$1)),
INDIRECT("rBP!"&amp;ADDRESS($S143,SUMIFS(rBP!$1:$1,rBP!$5:$5,MAX(rBP!$5:$5)-CS$5+1))&amp;":"&amp;ADDRESS($S143,SUMIFS(rBP!$1:$1,rBP!$5:$5,MAX(rBP!$5:$5))))))</f>
        <v>0</v>
      </c>
      <c r="CT143" s="65">
        <f ca="1">IF(CT$5="",0,SUMPRODUCT(
INDIRECT(ADDRESS($P143,SUMIFS($1:$1,$5:$5,1))&amp;":"&amp;ADDRESS($P143,CT$1)),
INDIRECT("rBP!"&amp;ADDRESS($S143,SUMIFS(rBP!$1:$1,rBP!$5:$5,MAX(rBP!$5:$5)-CT$5+1))&amp;":"&amp;ADDRESS($S143,SUMIFS(rBP!$1:$1,rBP!$5:$5,MAX(rBP!$5:$5))))))</f>
        <v>0</v>
      </c>
    </row>
    <row r="144" spans="1:98" x14ac:dyDescent="0.3">
      <c r="A144" s="11">
        <f>ROW()</f>
        <v>144</v>
      </c>
    </row>
    <row r="145" spans="1:98" x14ac:dyDescent="0.3">
      <c r="A145" s="12">
        <f>ROW()</f>
        <v>145</v>
      </c>
      <c r="E145" s="41"/>
      <c r="F145" s="6" t="s">
        <v>102</v>
      </c>
      <c r="L145" s="44"/>
      <c r="O145" s="44"/>
      <c r="P145" s="6"/>
      <c r="R145" s="44"/>
      <c r="S145" s="6"/>
      <c r="V145" s="6"/>
      <c r="Y145" s="59" t="s">
        <v>24</v>
      </c>
      <c r="Z145" s="60">
        <v>2</v>
      </c>
      <c r="AA145" s="60">
        <v>3</v>
      </c>
      <c r="AB145" s="60">
        <v>4</v>
      </c>
      <c r="AC145" s="60">
        <v>5</v>
      </c>
      <c r="AD145" s="60">
        <f>AC145</f>
        <v>5</v>
      </c>
      <c r="AE145" s="60">
        <f t="shared" ref="AE145:BU145" si="18">AD145</f>
        <v>5</v>
      </c>
      <c r="AF145" s="60">
        <f t="shared" si="18"/>
        <v>5</v>
      </c>
      <c r="AG145" s="60">
        <f t="shared" si="18"/>
        <v>5</v>
      </c>
      <c r="AH145" s="60">
        <f t="shared" si="18"/>
        <v>5</v>
      </c>
      <c r="AI145" s="60">
        <f t="shared" si="18"/>
        <v>5</v>
      </c>
      <c r="AJ145" s="60">
        <f t="shared" si="18"/>
        <v>5</v>
      </c>
      <c r="AK145" s="60">
        <f t="shared" si="18"/>
        <v>5</v>
      </c>
      <c r="AL145" s="60">
        <f t="shared" si="18"/>
        <v>5</v>
      </c>
      <c r="AM145" s="60">
        <f t="shared" si="18"/>
        <v>5</v>
      </c>
      <c r="AN145" s="60">
        <f t="shared" si="18"/>
        <v>5</v>
      </c>
      <c r="AO145" s="60">
        <f t="shared" si="18"/>
        <v>5</v>
      </c>
      <c r="AP145" s="60">
        <f t="shared" si="18"/>
        <v>5</v>
      </c>
      <c r="AQ145" s="60">
        <f t="shared" si="18"/>
        <v>5</v>
      </c>
      <c r="AR145" s="60">
        <f t="shared" si="18"/>
        <v>5</v>
      </c>
      <c r="AS145" s="60">
        <f t="shared" si="18"/>
        <v>5</v>
      </c>
      <c r="AT145" s="60">
        <f t="shared" si="18"/>
        <v>5</v>
      </c>
      <c r="AU145" s="60">
        <f t="shared" si="18"/>
        <v>5</v>
      </c>
      <c r="AV145" s="60">
        <f t="shared" si="18"/>
        <v>5</v>
      </c>
      <c r="AW145" s="60">
        <f t="shared" si="18"/>
        <v>5</v>
      </c>
      <c r="AX145" s="60">
        <f t="shared" si="18"/>
        <v>5</v>
      </c>
      <c r="AY145" s="60">
        <f t="shared" si="18"/>
        <v>5</v>
      </c>
      <c r="AZ145" s="60">
        <f t="shared" si="18"/>
        <v>5</v>
      </c>
      <c r="BA145" s="60">
        <f t="shared" si="18"/>
        <v>5</v>
      </c>
      <c r="BB145" s="60">
        <f t="shared" si="18"/>
        <v>5</v>
      </c>
      <c r="BC145" s="60">
        <f t="shared" si="18"/>
        <v>5</v>
      </c>
      <c r="BD145" s="60">
        <f t="shared" si="18"/>
        <v>5</v>
      </c>
      <c r="BE145" s="60">
        <f t="shared" si="18"/>
        <v>5</v>
      </c>
      <c r="BF145" s="60">
        <f t="shared" si="18"/>
        <v>5</v>
      </c>
      <c r="BG145" s="60">
        <f t="shared" si="18"/>
        <v>5</v>
      </c>
      <c r="BH145" s="60">
        <f t="shared" si="18"/>
        <v>5</v>
      </c>
      <c r="BI145" s="60">
        <f t="shared" si="18"/>
        <v>5</v>
      </c>
      <c r="BJ145" s="60">
        <f t="shared" si="18"/>
        <v>5</v>
      </c>
      <c r="BK145" s="60">
        <f t="shared" si="18"/>
        <v>5</v>
      </c>
      <c r="BL145" s="60">
        <f t="shared" si="18"/>
        <v>5</v>
      </c>
      <c r="BM145" s="60">
        <f t="shared" si="18"/>
        <v>5</v>
      </c>
      <c r="BN145" s="60">
        <f t="shared" si="18"/>
        <v>5</v>
      </c>
      <c r="BO145" s="60">
        <f t="shared" si="18"/>
        <v>5</v>
      </c>
      <c r="BP145" s="60">
        <f t="shared" si="18"/>
        <v>5</v>
      </c>
      <c r="BQ145" s="60">
        <f t="shared" si="18"/>
        <v>5</v>
      </c>
      <c r="BR145" s="60">
        <f t="shared" si="18"/>
        <v>5</v>
      </c>
      <c r="BS145" s="60">
        <f t="shared" si="18"/>
        <v>5</v>
      </c>
      <c r="BT145" s="60">
        <f t="shared" si="18"/>
        <v>5</v>
      </c>
      <c r="BU145" s="60">
        <f t="shared" si="18"/>
        <v>5</v>
      </c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</row>
    <row r="146" spans="1:98" x14ac:dyDescent="0.3">
      <c r="A146" s="11">
        <f>ROW()</f>
        <v>146</v>
      </c>
    </row>
    <row r="147" spans="1:98" s="13" customFormat="1" x14ac:dyDescent="0.3">
      <c r="A147" s="12">
        <f>ROW()</f>
        <v>147</v>
      </c>
      <c r="E147" s="92"/>
      <c r="F147" s="121" t="str">
        <f>Repdd!$F$253</f>
        <v>Переменные расходы</v>
      </c>
      <c r="G147" s="13" t="s">
        <v>103</v>
      </c>
      <c r="M147" s="14" t="str">
        <f>Lists!$R$8</f>
        <v>руб.</v>
      </c>
      <c r="P147" s="72">
        <f>$A$145</f>
        <v>145</v>
      </c>
      <c r="Q147" s="31"/>
      <c r="R147" s="44"/>
      <c r="S147" s="72">
        <f>BP!$A$203</f>
        <v>203</v>
      </c>
      <c r="V147" s="80"/>
      <c r="W147" s="65">
        <f ca="1">SUM(INDIRECT(ADDRESS(ROW(),SUMIFS($1:$1,$5:$5,1))):INDIRECT(ADDRESS(ROW(),SUMIFS($1:$1,$5:$5,MAX($5:$5)))))</f>
        <v>36190000</v>
      </c>
      <c r="Z147" s="65">
        <f ca="1">IF(Z$5="",0,SUMPRODUCT(
INDIRECT(ADDRESS($P147,SUMIFS($1:$1,$5:$5,1))&amp;":"&amp;ADDRESS($P147,Z$1)),
INDIRECT("rBP!"&amp;ADDRESS($S147,SUMIFS(rBP!$1:$1,rBP!$5:$5,MAX(rBP!$5:$5)-Z$5+1))&amp;":"&amp;ADDRESS($S147,SUMIFS(rBP!$1:$1,rBP!$5:$5,MAX(rBP!$5:$5))))))</f>
        <v>20000</v>
      </c>
      <c r="AA147" s="65">
        <f ca="1">IF(AA$5="",0,SUMPRODUCT(
INDIRECT(ADDRESS($P147,SUMIFS($1:$1,$5:$5,1))&amp;":"&amp;ADDRESS($P147,AA$1)),
INDIRECT("rBP!"&amp;ADDRESS($S147,SUMIFS(rBP!$1:$1,rBP!$5:$5,MAX(rBP!$5:$5)-AA$5+1))&amp;":"&amp;ADDRESS($S147,SUMIFS(rBP!$1:$1,rBP!$5:$5,MAX(rBP!$5:$5))))))</f>
        <v>130000</v>
      </c>
      <c r="AB147" s="65">
        <f ca="1">IF(AB$5="",0,SUMPRODUCT(
INDIRECT(ADDRESS($P147,SUMIFS($1:$1,$5:$5,1))&amp;":"&amp;ADDRESS($P147,AB$1)),
INDIRECT("rBP!"&amp;ADDRESS($S147,SUMIFS(rBP!$1:$1,rBP!$5:$5,MAX(rBP!$5:$5)-AB$5+1))&amp;":"&amp;ADDRESS($S147,SUMIFS(rBP!$1:$1,rBP!$5:$5,MAX(rBP!$5:$5))))))</f>
        <v>390000</v>
      </c>
      <c r="AC147" s="65">
        <f ca="1">IF(AC$5="",0,SUMPRODUCT(
INDIRECT(ADDRESS($P147,SUMIFS($1:$1,$5:$5,1))&amp;":"&amp;ADDRESS($P147,AC$1)),
INDIRECT("rBP!"&amp;ADDRESS($S147,SUMIFS(rBP!$1:$1,rBP!$5:$5,MAX(rBP!$5:$5)-AC$5+1))&amp;":"&amp;ADDRESS($S147,SUMIFS(rBP!$1:$1,rBP!$5:$5,MAX(rBP!$5:$5))))))</f>
        <v>550000</v>
      </c>
      <c r="AD147" s="65">
        <f ca="1">IF(AD$5="",0,SUMPRODUCT(
INDIRECT(ADDRESS($P147,SUMIFS($1:$1,$5:$5,1))&amp;":"&amp;ADDRESS($P147,AD$1)),
INDIRECT("rBP!"&amp;ADDRESS($S147,SUMIFS(rBP!$1:$1,rBP!$5:$5,MAX(rBP!$5:$5)-AD$5+1))&amp;":"&amp;ADDRESS($S147,SUMIFS(rBP!$1:$1,rBP!$5:$5,MAX(rBP!$5:$5))))))</f>
        <v>700000</v>
      </c>
      <c r="AE147" s="65">
        <f ca="1">IF(AE$5="",0,SUMPRODUCT(
INDIRECT(ADDRESS($P147,SUMIFS($1:$1,$5:$5,1))&amp;":"&amp;ADDRESS($P147,AE$1)),
INDIRECT("rBP!"&amp;ADDRESS($S147,SUMIFS(rBP!$1:$1,rBP!$5:$5,MAX(rBP!$5:$5)-AE$5+1))&amp;":"&amp;ADDRESS($S147,SUMIFS(rBP!$1:$1,rBP!$5:$5,MAX(rBP!$5:$5))))))</f>
        <v>800000</v>
      </c>
      <c r="AF147" s="65">
        <f ca="1">IF(AF$5="",0,SUMPRODUCT(
INDIRECT(ADDRESS($P147,SUMIFS($1:$1,$5:$5,1))&amp;":"&amp;ADDRESS($P147,AF$1)),
INDIRECT("rBP!"&amp;ADDRESS($S147,SUMIFS(rBP!$1:$1,rBP!$5:$5,MAX(rBP!$5:$5)-AF$5+1))&amp;":"&amp;ADDRESS($S147,SUMIFS(rBP!$1:$1,rBP!$5:$5,MAX(rBP!$5:$5))))))</f>
        <v>800000</v>
      </c>
      <c r="AG147" s="65">
        <f ca="1">IF(AG$5="",0,SUMPRODUCT(
INDIRECT(ADDRESS($P147,SUMIFS($1:$1,$5:$5,1))&amp;":"&amp;ADDRESS($P147,AG$1)),
INDIRECT("rBP!"&amp;ADDRESS($S147,SUMIFS(rBP!$1:$1,rBP!$5:$5,MAX(rBP!$5:$5)-AG$5+1))&amp;":"&amp;ADDRESS($S147,SUMIFS(rBP!$1:$1,rBP!$5:$5,MAX(rBP!$5:$5))))))</f>
        <v>800000</v>
      </c>
      <c r="AH147" s="65">
        <f ca="1">IF(AH$5="",0,SUMPRODUCT(
INDIRECT(ADDRESS($P147,SUMIFS($1:$1,$5:$5,1))&amp;":"&amp;ADDRESS($P147,AH$1)),
INDIRECT("rBP!"&amp;ADDRESS($S147,SUMIFS(rBP!$1:$1,rBP!$5:$5,MAX(rBP!$5:$5)-AH$5+1))&amp;":"&amp;ADDRESS($S147,SUMIFS(rBP!$1:$1,rBP!$5:$5,MAX(rBP!$5:$5))))))</f>
        <v>800000</v>
      </c>
      <c r="AI147" s="65">
        <f ca="1">IF(AI$5="",0,SUMPRODUCT(
INDIRECT(ADDRESS($P147,SUMIFS($1:$1,$5:$5,1))&amp;":"&amp;ADDRESS($P147,AI$1)),
INDIRECT("rBP!"&amp;ADDRESS($S147,SUMIFS(rBP!$1:$1,rBP!$5:$5,MAX(rBP!$5:$5)-AI$5+1))&amp;":"&amp;ADDRESS($S147,SUMIFS(rBP!$1:$1,rBP!$5:$5,MAX(rBP!$5:$5))))))</f>
        <v>800000</v>
      </c>
      <c r="AJ147" s="65">
        <f ca="1">IF(AJ$5="",0,SUMPRODUCT(
INDIRECT(ADDRESS($P147,SUMIFS($1:$1,$5:$5,1))&amp;":"&amp;ADDRESS($P147,AJ$1)),
INDIRECT("rBP!"&amp;ADDRESS($S147,SUMIFS(rBP!$1:$1,rBP!$5:$5,MAX(rBP!$5:$5)-AJ$5+1))&amp;":"&amp;ADDRESS($S147,SUMIFS(rBP!$1:$1,rBP!$5:$5,MAX(rBP!$5:$5))))))</f>
        <v>800000</v>
      </c>
      <c r="AK147" s="65">
        <f ca="1">IF(AK$5="",0,SUMPRODUCT(
INDIRECT(ADDRESS($P147,SUMIFS($1:$1,$5:$5,1))&amp;":"&amp;ADDRESS($P147,AK$1)),
INDIRECT("rBP!"&amp;ADDRESS($S147,SUMIFS(rBP!$1:$1,rBP!$5:$5,MAX(rBP!$5:$5)-AK$5+1))&amp;":"&amp;ADDRESS($S147,SUMIFS(rBP!$1:$1,rBP!$5:$5,MAX(rBP!$5:$5))))))</f>
        <v>800000</v>
      </c>
      <c r="AL147" s="65">
        <f ca="1">IF(AL$5="",0,SUMPRODUCT(
INDIRECT(ADDRESS($P147,SUMIFS($1:$1,$5:$5,1))&amp;":"&amp;ADDRESS($P147,AL$1)),
INDIRECT("rBP!"&amp;ADDRESS($S147,SUMIFS(rBP!$1:$1,rBP!$5:$5,MAX(rBP!$5:$5)-AL$5+1))&amp;":"&amp;ADDRESS($S147,SUMIFS(rBP!$1:$1,rBP!$5:$5,MAX(rBP!$5:$5))))))</f>
        <v>800000</v>
      </c>
      <c r="AM147" s="65">
        <f ca="1">IF(AM$5="",0,SUMPRODUCT(
INDIRECT(ADDRESS($P147,SUMIFS($1:$1,$5:$5,1))&amp;":"&amp;ADDRESS($P147,AM$1)),
INDIRECT("rBP!"&amp;ADDRESS($S147,SUMIFS(rBP!$1:$1,rBP!$5:$5,MAX(rBP!$5:$5)-AM$5+1))&amp;":"&amp;ADDRESS($S147,SUMIFS(rBP!$1:$1,rBP!$5:$5,MAX(rBP!$5:$5))))))</f>
        <v>800000</v>
      </c>
      <c r="AN147" s="65">
        <f ca="1">IF(AN$5="",0,SUMPRODUCT(
INDIRECT(ADDRESS($P147,SUMIFS($1:$1,$5:$5,1))&amp;":"&amp;ADDRESS($P147,AN$1)),
INDIRECT("rBP!"&amp;ADDRESS($S147,SUMIFS(rBP!$1:$1,rBP!$5:$5,MAX(rBP!$5:$5)-AN$5+1))&amp;":"&amp;ADDRESS($S147,SUMIFS(rBP!$1:$1,rBP!$5:$5,MAX(rBP!$5:$5))))))</f>
        <v>800000</v>
      </c>
      <c r="AO147" s="65">
        <f ca="1">IF(AO$5="",0,SUMPRODUCT(
INDIRECT(ADDRESS($P147,SUMIFS($1:$1,$5:$5,1))&amp;":"&amp;ADDRESS($P147,AO$1)),
INDIRECT("rBP!"&amp;ADDRESS($S147,SUMIFS(rBP!$1:$1,rBP!$5:$5,MAX(rBP!$5:$5)-AO$5+1))&amp;":"&amp;ADDRESS($S147,SUMIFS(rBP!$1:$1,rBP!$5:$5,MAX(rBP!$5:$5))))))</f>
        <v>800000</v>
      </c>
      <c r="AP147" s="65">
        <f ca="1">IF(AP$5="",0,SUMPRODUCT(
INDIRECT(ADDRESS($P147,SUMIFS($1:$1,$5:$5,1))&amp;":"&amp;ADDRESS($P147,AP$1)),
INDIRECT("rBP!"&amp;ADDRESS($S147,SUMIFS(rBP!$1:$1,rBP!$5:$5,MAX(rBP!$5:$5)-AP$5+1))&amp;":"&amp;ADDRESS($S147,SUMIFS(rBP!$1:$1,rBP!$5:$5,MAX(rBP!$5:$5))))))</f>
        <v>800000</v>
      </c>
      <c r="AQ147" s="65">
        <f ca="1">IF(AQ$5="",0,SUMPRODUCT(
INDIRECT(ADDRESS($P147,SUMIFS($1:$1,$5:$5,1))&amp;":"&amp;ADDRESS($P147,AQ$1)),
INDIRECT("rBP!"&amp;ADDRESS($S147,SUMIFS(rBP!$1:$1,rBP!$5:$5,MAX(rBP!$5:$5)-AQ$5+1))&amp;":"&amp;ADDRESS($S147,SUMIFS(rBP!$1:$1,rBP!$5:$5,MAX(rBP!$5:$5))))))</f>
        <v>800000</v>
      </c>
      <c r="AR147" s="65">
        <f ca="1">IF(AR$5="",0,SUMPRODUCT(
INDIRECT(ADDRESS($P147,SUMIFS($1:$1,$5:$5,1))&amp;":"&amp;ADDRESS($P147,AR$1)),
INDIRECT("rBP!"&amp;ADDRESS($S147,SUMIFS(rBP!$1:$1,rBP!$5:$5,MAX(rBP!$5:$5)-AR$5+1))&amp;":"&amp;ADDRESS($S147,SUMIFS(rBP!$1:$1,rBP!$5:$5,MAX(rBP!$5:$5))))))</f>
        <v>800000</v>
      </c>
      <c r="AS147" s="65">
        <f ca="1">IF(AS$5="",0,SUMPRODUCT(
INDIRECT(ADDRESS($P147,SUMIFS($1:$1,$5:$5,1))&amp;":"&amp;ADDRESS($P147,AS$1)),
INDIRECT("rBP!"&amp;ADDRESS($S147,SUMIFS(rBP!$1:$1,rBP!$5:$5,MAX(rBP!$5:$5)-AS$5+1))&amp;":"&amp;ADDRESS($S147,SUMIFS(rBP!$1:$1,rBP!$5:$5,MAX(rBP!$5:$5))))))</f>
        <v>800000</v>
      </c>
      <c r="AT147" s="65">
        <f ca="1">IF(AT$5="",0,SUMPRODUCT(
INDIRECT(ADDRESS($P147,SUMIFS($1:$1,$5:$5,1))&amp;":"&amp;ADDRESS($P147,AT$1)),
INDIRECT("rBP!"&amp;ADDRESS($S147,SUMIFS(rBP!$1:$1,rBP!$5:$5,MAX(rBP!$5:$5)-AT$5+1))&amp;":"&amp;ADDRESS($S147,SUMIFS(rBP!$1:$1,rBP!$5:$5,MAX(rBP!$5:$5))))))</f>
        <v>800000</v>
      </c>
      <c r="AU147" s="65">
        <f ca="1">IF(AU$5="",0,SUMPRODUCT(
INDIRECT(ADDRESS($P147,SUMIFS($1:$1,$5:$5,1))&amp;":"&amp;ADDRESS($P147,AU$1)),
INDIRECT("rBP!"&amp;ADDRESS($S147,SUMIFS(rBP!$1:$1,rBP!$5:$5,MAX(rBP!$5:$5)-AU$5+1))&amp;":"&amp;ADDRESS($S147,SUMIFS(rBP!$1:$1,rBP!$5:$5,MAX(rBP!$5:$5))))))</f>
        <v>800000</v>
      </c>
      <c r="AV147" s="65">
        <f ca="1">IF(AV$5="",0,SUMPRODUCT(
INDIRECT(ADDRESS($P147,SUMIFS($1:$1,$5:$5,1))&amp;":"&amp;ADDRESS($P147,AV$1)),
INDIRECT("rBP!"&amp;ADDRESS($S147,SUMIFS(rBP!$1:$1,rBP!$5:$5,MAX(rBP!$5:$5)-AV$5+1))&amp;":"&amp;ADDRESS($S147,SUMIFS(rBP!$1:$1,rBP!$5:$5,MAX(rBP!$5:$5))))))</f>
        <v>800000</v>
      </c>
      <c r="AW147" s="65">
        <f ca="1">IF(AW$5="",0,SUMPRODUCT(
INDIRECT(ADDRESS($P147,SUMIFS($1:$1,$5:$5,1))&amp;":"&amp;ADDRESS($P147,AW$1)),
INDIRECT("rBP!"&amp;ADDRESS($S147,SUMIFS(rBP!$1:$1,rBP!$5:$5,MAX(rBP!$5:$5)-AW$5+1))&amp;":"&amp;ADDRESS($S147,SUMIFS(rBP!$1:$1,rBP!$5:$5,MAX(rBP!$5:$5))))))</f>
        <v>800000</v>
      </c>
      <c r="AX147" s="65">
        <f ca="1">IF(AX$5="",0,SUMPRODUCT(
INDIRECT(ADDRESS($P147,SUMIFS($1:$1,$5:$5,1))&amp;":"&amp;ADDRESS($P147,AX$1)),
INDIRECT("rBP!"&amp;ADDRESS($S147,SUMIFS(rBP!$1:$1,rBP!$5:$5,MAX(rBP!$5:$5)-AX$5+1))&amp;":"&amp;ADDRESS($S147,SUMIFS(rBP!$1:$1,rBP!$5:$5,MAX(rBP!$5:$5))))))</f>
        <v>800000</v>
      </c>
      <c r="AY147" s="65">
        <f ca="1">IF(AY$5="",0,SUMPRODUCT(
INDIRECT(ADDRESS($P147,SUMIFS($1:$1,$5:$5,1))&amp;":"&amp;ADDRESS($P147,AY$1)),
INDIRECT("rBP!"&amp;ADDRESS($S147,SUMIFS(rBP!$1:$1,rBP!$5:$5,MAX(rBP!$5:$5)-AY$5+1))&amp;":"&amp;ADDRESS($S147,SUMIFS(rBP!$1:$1,rBP!$5:$5,MAX(rBP!$5:$5))))))</f>
        <v>800000</v>
      </c>
      <c r="AZ147" s="65">
        <f ca="1">IF(AZ$5="",0,SUMPRODUCT(
INDIRECT(ADDRESS($P147,SUMIFS($1:$1,$5:$5,1))&amp;":"&amp;ADDRESS($P147,AZ$1)),
INDIRECT("rBP!"&amp;ADDRESS($S147,SUMIFS(rBP!$1:$1,rBP!$5:$5,MAX(rBP!$5:$5)-AZ$5+1))&amp;":"&amp;ADDRESS($S147,SUMIFS(rBP!$1:$1,rBP!$5:$5,MAX(rBP!$5:$5))))))</f>
        <v>800000</v>
      </c>
      <c r="BA147" s="65">
        <f ca="1">IF(BA$5="",0,SUMPRODUCT(
INDIRECT(ADDRESS($P147,SUMIFS($1:$1,$5:$5,1))&amp;":"&amp;ADDRESS($P147,BA$1)),
INDIRECT("rBP!"&amp;ADDRESS($S147,SUMIFS(rBP!$1:$1,rBP!$5:$5,MAX(rBP!$5:$5)-BA$5+1))&amp;":"&amp;ADDRESS($S147,SUMIFS(rBP!$1:$1,rBP!$5:$5,MAX(rBP!$5:$5))))))</f>
        <v>800000</v>
      </c>
      <c r="BB147" s="65">
        <f ca="1">IF(BB$5="",0,SUMPRODUCT(
INDIRECT(ADDRESS($P147,SUMIFS($1:$1,$5:$5,1))&amp;":"&amp;ADDRESS($P147,BB$1)),
INDIRECT("rBP!"&amp;ADDRESS($S147,SUMIFS(rBP!$1:$1,rBP!$5:$5,MAX(rBP!$5:$5)-BB$5+1))&amp;":"&amp;ADDRESS($S147,SUMIFS(rBP!$1:$1,rBP!$5:$5,MAX(rBP!$5:$5))))))</f>
        <v>800000</v>
      </c>
      <c r="BC147" s="65">
        <f ca="1">IF(BC$5="",0,SUMPRODUCT(
INDIRECT(ADDRESS($P147,SUMIFS($1:$1,$5:$5,1))&amp;":"&amp;ADDRESS($P147,BC$1)),
INDIRECT("rBP!"&amp;ADDRESS($S147,SUMIFS(rBP!$1:$1,rBP!$5:$5,MAX(rBP!$5:$5)-BC$5+1))&amp;":"&amp;ADDRESS($S147,SUMIFS(rBP!$1:$1,rBP!$5:$5,MAX(rBP!$5:$5))))))</f>
        <v>800000</v>
      </c>
      <c r="BD147" s="65">
        <f ca="1">IF(BD$5="",0,SUMPRODUCT(
INDIRECT(ADDRESS($P147,SUMIFS($1:$1,$5:$5,1))&amp;":"&amp;ADDRESS($P147,BD$1)),
INDIRECT("rBP!"&amp;ADDRESS($S147,SUMIFS(rBP!$1:$1,rBP!$5:$5,MAX(rBP!$5:$5)-BD$5+1))&amp;":"&amp;ADDRESS($S147,SUMIFS(rBP!$1:$1,rBP!$5:$5,MAX(rBP!$5:$5))))))</f>
        <v>800000</v>
      </c>
      <c r="BE147" s="65">
        <f ca="1">IF(BE$5="",0,SUMPRODUCT(
INDIRECT(ADDRESS($P147,SUMIFS($1:$1,$5:$5,1))&amp;":"&amp;ADDRESS($P147,BE$1)),
INDIRECT("rBP!"&amp;ADDRESS($S147,SUMIFS(rBP!$1:$1,rBP!$5:$5,MAX(rBP!$5:$5)-BE$5+1))&amp;":"&amp;ADDRESS($S147,SUMIFS(rBP!$1:$1,rBP!$5:$5,MAX(rBP!$5:$5))))))</f>
        <v>800000</v>
      </c>
      <c r="BF147" s="65">
        <f ca="1">IF(BF$5="",0,SUMPRODUCT(
INDIRECT(ADDRESS($P147,SUMIFS($1:$1,$5:$5,1))&amp;":"&amp;ADDRESS($P147,BF$1)),
INDIRECT("rBP!"&amp;ADDRESS($S147,SUMIFS(rBP!$1:$1,rBP!$5:$5,MAX(rBP!$5:$5)-BF$5+1))&amp;":"&amp;ADDRESS($S147,SUMIFS(rBP!$1:$1,rBP!$5:$5,MAX(rBP!$5:$5))))))</f>
        <v>800000</v>
      </c>
      <c r="BG147" s="65">
        <f ca="1">IF(BG$5="",0,SUMPRODUCT(
INDIRECT(ADDRESS($P147,SUMIFS($1:$1,$5:$5,1))&amp;":"&amp;ADDRESS($P147,BG$1)),
INDIRECT("rBP!"&amp;ADDRESS($S147,SUMIFS(rBP!$1:$1,rBP!$5:$5,MAX(rBP!$5:$5)-BG$5+1))&amp;":"&amp;ADDRESS($S147,SUMIFS(rBP!$1:$1,rBP!$5:$5,MAX(rBP!$5:$5))))))</f>
        <v>800000</v>
      </c>
      <c r="BH147" s="65">
        <f ca="1">IF(BH$5="",0,SUMPRODUCT(
INDIRECT(ADDRESS($P147,SUMIFS($1:$1,$5:$5,1))&amp;":"&amp;ADDRESS($P147,BH$1)),
INDIRECT("rBP!"&amp;ADDRESS($S147,SUMIFS(rBP!$1:$1,rBP!$5:$5,MAX(rBP!$5:$5)-BH$5+1))&amp;":"&amp;ADDRESS($S147,SUMIFS(rBP!$1:$1,rBP!$5:$5,MAX(rBP!$5:$5))))))</f>
        <v>800000</v>
      </c>
      <c r="BI147" s="65">
        <f ca="1">IF(BI$5="",0,SUMPRODUCT(
INDIRECT(ADDRESS($P147,SUMIFS($1:$1,$5:$5,1))&amp;":"&amp;ADDRESS($P147,BI$1)),
INDIRECT("rBP!"&amp;ADDRESS($S147,SUMIFS(rBP!$1:$1,rBP!$5:$5,MAX(rBP!$5:$5)-BI$5+1))&amp;":"&amp;ADDRESS($S147,SUMIFS(rBP!$1:$1,rBP!$5:$5,MAX(rBP!$5:$5))))))</f>
        <v>800000</v>
      </c>
      <c r="BJ147" s="65">
        <f ca="1">IF(BJ$5="",0,SUMPRODUCT(
INDIRECT(ADDRESS($P147,SUMIFS($1:$1,$5:$5,1))&amp;":"&amp;ADDRESS($P147,BJ$1)),
INDIRECT("rBP!"&amp;ADDRESS($S147,SUMIFS(rBP!$1:$1,rBP!$5:$5,MAX(rBP!$5:$5)-BJ$5+1))&amp;":"&amp;ADDRESS($S147,SUMIFS(rBP!$1:$1,rBP!$5:$5,MAX(rBP!$5:$5))))))</f>
        <v>800000</v>
      </c>
      <c r="BK147" s="65">
        <f ca="1">IF(BK$5="",0,SUMPRODUCT(
INDIRECT(ADDRESS($P147,SUMIFS($1:$1,$5:$5,1))&amp;":"&amp;ADDRESS($P147,BK$1)),
INDIRECT("rBP!"&amp;ADDRESS($S147,SUMIFS(rBP!$1:$1,rBP!$5:$5,MAX(rBP!$5:$5)-BK$5+1))&amp;":"&amp;ADDRESS($S147,SUMIFS(rBP!$1:$1,rBP!$5:$5,MAX(rBP!$5:$5))))))</f>
        <v>800000</v>
      </c>
      <c r="BL147" s="65">
        <f ca="1">IF(BL$5="",0,SUMPRODUCT(
INDIRECT(ADDRESS($P147,SUMIFS($1:$1,$5:$5,1))&amp;":"&amp;ADDRESS($P147,BL$1)),
INDIRECT("rBP!"&amp;ADDRESS($S147,SUMIFS(rBP!$1:$1,rBP!$5:$5,MAX(rBP!$5:$5)-BL$5+1))&amp;":"&amp;ADDRESS($S147,SUMIFS(rBP!$1:$1,rBP!$5:$5,MAX(rBP!$5:$5))))))</f>
        <v>800000</v>
      </c>
      <c r="BM147" s="65">
        <f ca="1">IF(BM$5="",0,SUMPRODUCT(
INDIRECT(ADDRESS($P147,SUMIFS($1:$1,$5:$5,1))&amp;":"&amp;ADDRESS($P147,BM$1)),
INDIRECT("rBP!"&amp;ADDRESS($S147,SUMIFS(rBP!$1:$1,rBP!$5:$5,MAX(rBP!$5:$5)-BM$5+1))&amp;":"&amp;ADDRESS($S147,SUMIFS(rBP!$1:$1,rBP!$5:$5,MAX(rBP!$5:$5))))))</f>
        <v>800000</v>
      </c>
      <c r="BN147" s="65">
        <f ca="1">IF(BN$5="",0,SUMPRODUCT(
INDIRECT(ADDRESS($P147,SUMIFS($1:$1,$5:$5,1))&amp;":"&amp;ADDRESS($P147,BN$1)),
INDIRECT("rBP!"&amp;ADDRESS($S147,SUMIFS(rBP!$1:$1,rBP!$5:$5,MAX(rBP!$5:$5)-BN$5+1))&amp;":"&amp;ADDRESS($S147,SUMIFS(rBP!$1:$1,rBP!$5:$5,MAX(rBP!$5:$5))))))</f>
        <v>800000</v>
      </c>
      <c r="BO147" s="65">
        <f ca="1">IF(BO$5="",0,SUMPRODUCT(
INDIRECT(ADDRESS($P147,SUMIFS($1:$1,$5:$5,1))&amp;":"&amp;ADDRESS($P147,BO$1)),
INDIRECT("rBP!"&amp;ADDRESS($S147,SUMIFS(rBP!$1:$1,rBP!$5:$5,MAX(rBP!$5:$5)-BO$5+1))&amp;":"&amp;ADDRESS($S147,SUMIFS(rBP!$1:$1,rBP!$5:$5,MAX(rBP!$5:$5))))))</f>
        <v>800000</v>
      </c>
      <c r="BP147" s="65">
        <f ca="1">IF(BP$5="",0,SUMPRODUCT(
INDIRECT(ADDRESS($P147,SUMIFS($1:$1,$5:$5,1))&amp;":"&amp;ADDRESS($P147,BP$1)),
INDIRECT("rBP!"&amp;ADDRESS($S147,SUMIFS(rBP!$1:$1,rBP!$5:$5,MAX(rBP!$5:$5)-BP$5+1))&amp;":"&amp;ADDRESS($S147,SUMIFS(rBP!$1:$1,rBP!$5:$5,MAX(rBP!$5:$5))))))</f>
        <v>800000</v>
      </c>
      <c r="BQ147" s="65">
        <f ca="1">IF(BQ$5="",0,SUMPRODUCT(
INDIRECT(ADDRESS($P147,SUMIFS($1:$1,$5:$5,1))&amp;":"&amp;ADDRESS($P147,BQ$1)),
INDIRECT("rBP!"&amp;ADDRESS($S147,SUMIFS(rBP!$1:$1,rBP!$5:$5,MAX(rBP!$5:$5)-BQ$5+1))&amp;":"&amp;ADDRESS($S147,SUMIFS(rBP!$1:$1,rBP!$5:$5,MAX(rBP!$5:$5))))))</f>
        <v>800000</v>
      </c>
      <c r="BR147" s="65">
        <f ca="1">IF(BR$5="",0,SUMPRODUCT(
INDIRECT(ADDRESS($P147,SUMIFS($1:$1,$5:$5,1))&amp;":"&amp;ADDRESS($P147,BR$1)),
INDIRECT("rBP!"&amp;ADDRESS($S147,SUMIFS(rBP!$1:$1,rBP!$5:$5,MAX(rBP!$5:$5)-BR$5+1))&amp;":"&amp;ADDRESS($S147,SUMIFS(rBP!$1:$1,rBP!$5:$5,MAX(rBP!$5:$5))))))</f>
        <v>800000</v>
      </c>
      <c r="BS147" s="65">
        <f ca="1">IF(BS$5="",0,SUMPRODUCT(
INDIRECT(ADDRESS($P147,SUMIFS($1:$1,$5:$5,1))&amp;":"&amp;ADDRESS($P147,BS$1)),
INDIRECT("rBP!"&amp;ADDRESS($S147,SUMIFS(rBP!$1:$1,rBP!$5:$5,MAX(rBP!$5:$5)-BS$5+1))&amp;":"&amp;ADDRESS($S147,SUMIFS(rBP!$1:$1,rBP!$5:$5,MAX(rBP!$5:$5))))))</f>
        <v>800000</v>
      </c>
      <c r="BT147" s="65">
        <f ca="1">IF(BT$5="",0,SUMPRODUCT(
INDIRECT(ADDRESS($P147,SUMIFS($1:$1,$5:$5,1))&amp;":"&amp;ADDRESS($P147,BT$1)),
INDIRECT("rBP!"&amp;ADDRESS($S147,SUMIFS(rBP!$1:$1,rBP!$5:$5,MAX(rBP!$5:$5)-BT$5+1))&amp;":"&amp;ADDRESS($S147,SUMIFS(rBP!$1:$1,rBP!$5:$5,MAX(rBP!$5:$5))))))</f>
        <v>800000</v>
      </c>
      <c r="BU147" s="65">
        <f ca="1">IF(BU$5="",0,SUMPRODUCT(
INDIRECT(ADDRESS($P147,SUMIFS($1:$1,$5:$5,1))&amp;":"&amp;ADDRESS($P147,BU$1)),
INDIRECT("rBP!"&amp;ADDRESS($S147,SUMIFS(rBP!$1:$1,rBP!$5:$5,MAX(rBP!$5:$5)-BU$5+1))&amp;":"&amp;ADDRESS($S147,SUMIFS(rBP!$1:$1,rBP!$5:$5,MAX(rBP!$5:$5))))))</f>
        <v>800000</v>
      </c>
      <c r="BV147" s="65">
        <f ca="1">IF(BV$5="",0,SUMPRODUCT(
INDIRECT(ADDRESS($P147,SUMIFS($1:$1,$5:$5,1))&amp;":"&amp;ADDRESS($P147,BV$1)),
INDIRECT("rBP!"&amp;ADDRESS($S147,SUMIFS(rBP!$1:$1,rBP!$5:$5,MAX(rBP!$5:$5)-BV$5+1))&amp;":"&amp;ADDRESS($S147,SUMIFS(rBP!$1:$1,rBP!$5:$5,MAX(rBP!$5:$5))))))</f>
        <v>0</v>
      </c>
      <c r="BW147" s="65">
        <f ca="1">IF(BW$5="",0,SUMPRODUCT(
INDIRECT(ADDRESS($P147,SUMIFS($1:$1,$5:$5,1))&amp;":"&amp;ADDRESS($P147,BW$1)),
INDIRECT("rBP!"&amp;ADDRESS($S147,SUMIFS(rBP!$1:$1,rBP!$5:$5,MAX(rBP!$5:$5)-BW$5+1))&amp;":"&amp;ADDRESS($S147,SUMIFS(rBP!$1:$1,rBP!$5:$5,MAX(rBP!$5:$5))))))</f>
        <v>0</v>
      </c>
      <c r="BX147" s="65">
        <f ca="1">IF(BX$5="",0,SUMPRODUCT(
INDIRECT(ADDRESS($P147,SUMIFS($1:$1,$5:$5,1))&amp;":"&amp;ADDRESS($P147,BX$1)),
INDIRECT("rBP!"&amp;ADDRESS($S147,SUMIFS(rBP!$1:$1,rBP!$5:$5,MAX(rBP!$5:$5)-BX$5+1))&amp;":"&amp;ADDRESS($S147,SUMIFS(rBP!$1:$1,rBP!$5:$5,MAX(rBP!$5:$5))))))</f>
        <v>0</v>
      </c>
      <c r="BY147" s="65">
        <f ca="1">IF(BY$5="",0,SUMPRODUCT(
INDIRECT(ADDRESS($P147,SUMIFS($1:$1,$5:$5,1))&amp;":"&amp;ADDRESS($P147,BY$1)),
INDIRECT("rBP!"&amp;ADDRESS($S147,SUMIFS(rBP!$1:$1,rBP!$5:$5,MAX(rBP!$5:$5)-BY$5+1))&amp;":"&amp;ADDRESS($S147,SUMIFS(rBP!$1:$1,rBP!$5:$5,MAX(rBP!$5:$5))))))</f>
        <v>0</v>
      </c>
      <c r="BZ147" s="65">
        <f ca="1">IF(BZ$5="",0,SUMPRODUCT(
INDIRECT(ADDRESS($P147,SUMIFS($1:$1,$5:$5,1))&amp;":"&amp;ADDRESS($P147,BZ$1)),
INDIRECT("rBP!"&amp;ADDRESS($S147,SUMIFS(rBP!$1:$1,rBP!$5:$5,MAX(rBP!$5:$5)-BZ$5+1))&amp;":"&amp;ADDRESS($S147,SUMIFS(rBP!$1:$1,rBP!$5:$5,MAX(rBP!$5:$5))))))</f>
        <v>0</v>
      </c>
      <c r="CA147" s="65">
        <f ca="1">IF(CA$5="",0,SUMPRODUCT(
INDIRECT(ADDRESS($P147,SUMIFS($1:$1,$5:$5,1))&amp;":"&amp;ADDRESS($P147,CA$1)),
INDIRECT("rBP!"&amp;ADDRESS($S147,SUMIFS(rBP!$1:$1,rBP!$5:$5,MAX(rBP!$5:$5)-CA$5+1))&amp;":"&amp;ADDRESS($S147,SUMIFS(rBP!$1:$1,rBP!$5:$5,MAX(rBP!$5:$5))))))</f>
        <v>0</v>
      </c>
      <c r="CB147" s="65">
        <f ca="1">IF(CB$5="",0,SUMPRODUCT(
INDIRECT(ADDRESS($P147,SUMIFS($1:$1,$5:$5,1))&amp;":"&amp;ADDRESS($P147,CB$1)),
INDIRECT("rBP!"&amp;ADDRESS($S147,SUMIFS(rBP!$1:$1,rBP!$5:$5,MAX(rBP!$5:$5)-CB$5+1))&amp;":"&amp;ADDRESS($S147,SUMIFS(rBP!$1:$1,rBP!$5:$5,MAX(rBP!$5:$5))))))</f>
        <v>0</v>
      </c>
      <c r="CC147" s="65">
        <f ca="1">IF(CC$5="",0,SUMPRODUCT(
INDIRECT(ADDRESS($P147,SUMIFS($1:$1,$5:$5,1))&amp;":"&amp;ADDRESS($P147,CC$1)),
INDIRECT("rBP!"&amp;ADDRESS($S147,SUMIFS(rBP!$1:$1,rBP!$5:$5,MAX(rBP!$5:$5)-CC$5+1))&amp;":"&amp;ADDRESS($S147,SUMIFS(rBP!$1:$1,rBP!$5:$5,MAX(rBP!$5:$5))))))</f>
        <v>0</v>
      </c>
      <c r="CD147" s="65">
        <f ca="1">IF(CD$5="",0,SUMPRODUCT(
INDIRECT(ADDRESS($P147,SUMIFS($1:$1,$5:$5,1))&amp;":"&amp;ADDRESS($P147,CD$1)),
INDIRECT("rBP!"&amp;ADDRESS($S147,SUMIFS(rBP!$1:$1,rBP!$5:$5,MAX(rBP!$5:$5)-CD$5+1))&amp;":"&amp;ADDRESS($S147,SUMIFS(rBP!$1:$1,rBP!$5:$5,MAX(rBP!$5:$5))))))</f>
        <v>0</v>
      </c>
      <c r="CE147" s="65">
        <f ca="1">IF(CE$5="",0,SUMPRODUCT(
INDIRECT(ADDRESS($P147,SUMIFS($1:$1,$5:$5,1))&amp;":"&amp;ADDRESS($P147,CE$1)),
INDIRECT("rBP!"&amp;ADDRESS($S147,SUMIFS(rBP!$1:$1,rBP!$5:$5,MAX(rBP!$5:$5)-CE$5+1))&amp;":"&amp;ADDRESS($S147,SUMIFS(rBP!$1:$1,rBP!$5:$5,MAX(rBP!$5:$5))))))</f>
        <v>0</v>
      </c>
      <c r="CF147" s="65">
        <f ca="1">IF(CF$5="",0,SUMPRODUCT(
INDIRECT(ADDRESS($P147,SUMIFS($1:$1,$5:$5,1))&amp;":"&amp;ADDRESS($P147,CF$1)),
INDIRECT("rBP!"&amp;ADDRESS($S147,SUMIFS(rBP!$1:$1,rBP!$5:$5,MAX(rBP!$5:$5)-CF$5+1))&amp;":"&amp;ADDRESS($S147,SUMIFS(rBP!$1:$1,rBP!$5:$5,MAX(rBP!$5:$5))))))</f>
        <v>0</v>
      </c>
      <c r="CG147" s="65">
        <f ca="1">IF(CG$5="",0,SUMPRODUCT(
INDIRECT(ADDRESS($P147,SUMIFS($1:$1,$5:$5,1))&amp;":"&amp;ADDRESS($P147,CG$1)),
INDIRECT("rBP!"&amp;ADDRESS($S147,SUMIFS(rBP!$1:$1,rBP!$5:$5,MAX(rBP!$5:$5)-CG$5+1))&amp;":"&amp;ADDRESS($S147,SUMIFS(rBP!$1:$1,rBP!$5:$5,MAX(rBP!$5:$5))))))</f>
        <v>0</v>
      </c>
      <c r="CH147" s="65">
        <f ca="1">IF(CH$5="",0,SUMPRODUCT(
INDIRECT(ADDRESS($P147,SUMIFS($1:$1,$5:$5,1))&amp;":"&amp;ADDRESS($P147,CH$1)),
INDIRECT("rBP!"&amp;ADDRESS($S147,SUMIFS(rBP!$1:$1,rBP!$5:$5,MAX(rBP!$5:$5)-CH$5+1))&amp;":"&amp;ADDRESS($S147,SUMIFS(rBP!$1:$1,rBP!$5:$5,MAX(rBP!$5:$5))))))</f>
        <v>0</v>
      </c>
      <c r="CI147" s="65">
        <f ca="1">IF(CI$5="",0,SUMPRODUCT(
INDIRECT(ADDRESS($P147,SUMIFS($1:$1,$5:$5,1))&amp;":"&amp;ADDRESS($P147,CI$1)),
INDIRECT("rBP!"&amp;ADDRESS($S147,SUMIFS(rBP!$1:$1,rBP!$5:$5,MAX(rBP!$5:$5)-CI$5+1))&amp;":"&amp;ADDRESS($S147,SUMIFS(rBP!$1:$1,rBP!$5:$5,MAX(rBP!$5:$5))))))</f>
        <v>0</v>
      </c>
      <c r="CJ147" s="65">
        <f ca="1">IF(CJ$5="",0,SUMPRODUCT(
INDIRECT(ADDRESS($P147,SUMIFS($1:$1,$5:$5,1))&amp;":"&amp;ADDRESS($P147,CJ$1)),
INDIRECT("rBP!"&amp;ADDRESS($S147,SUMIFS(rBP!$1:$1,rBP!$5:$5,MAX(rBP!$5:$5)-CJ$5+1))&amp;":"&amp;ADDRESS($S147,SUMIFS(rBP!$1:$1,rBP!$5:$5,MAX(rBP!$5:$5))))))</f>
        <v>0</v>
      </c>
      <c r="CK147" s="65">
        <f ca="1">IF(CK$5="",0,SUMPRODUCT(
INDIRECT(ADDRESS($P147,SUMIFS($1:$1,$5:$5,1))&amp;":"&amp;ADDRESS($P147,CK$1)),
INDIRECT("rBP!"&amp;ADDRESS($S147,SUMIFS(rBP!$1:$1,rBP!$5:$5,MAX(rBP!$5:$5)-CK$5+1))&amp;":"&amp;ADDRESS($S147,SUMIFS(rBP!$1:$1,rBP!$5:$5,MAX(rBP!$5:$5))))))</f>
        <v>0</v>
      </c>
      <c r="CL147" s="65">
        <f ca="1">IF(CL$5="",0,SUMPRODUCT(
INDIRECT(ADDRESS($P147,SUMIFS($1:$1,$5:$5,1))&amp;":"&amp;ADDRESS($P147,CL$1)),
INDIRECT("rBP!"&amp;ADDRESS($S147,SUMIFS(rBP!$1:$1,rBP!$5:$5,MAX(rBP!$5:$5)-CL$5+1))&amp;":"&amp;ADDRESS($S147,SUMIFS(rBP!$1:$1,rBP!$5:$5,MAX(rBP!$5:$5))))))</f>
        <v>0</v>
      </c>
      <c r="CM147" s="65">
        <f ca="1">IF(CM$5="",0,SUMPRODUCT(
INDIRECT(ADDRESS($P147,SUMIFS($1:$1,$5:$5,1))&amp;":"&amp;ADDRESS($P147,CM$1)),
INDIRECT("rBP!"&amp;ADDRESS($S147,SUMIFS(rBP!$1:$1,rBP!$5:$5,MAX(rBP!$5:$5)-CM$5+1))&amp;":"&amp;ADDRESS($S147,SUMIFS(rBP!$1:$1,rBP!$5:$5,MAX(rBP!$5:$5))))))</f>
        <v>0</v>
      </c>
      <c r="CN147" s="65">
        <f ca="1">IF(CN$5="",0,SUMPRODUCT(
INDIRECT(ADDRESS($P147,SUMIFS($1:$1,$5:$5,1))&amp;":"&amp;ADDRESS($P147,CN$1)),
INDIRECT("rBP!"&amp;ADDRESS($S147,SUMIFS(rBP!$1:$1,rBP!$5:$5,MAX(rBP!$5:$5)-CN$5+1))&amp;":"&amp;ADDRESS($S147,SUMIFS(rBP!$1:$1,rBP!$5:$5,MAX(rBP!$5:$5))))))</f>
        <v>0</v>
      </c>
      <c r="CO147" s="65">
        <f ca="1">IF(CO$5="",0,SUMPRODUCT(
INDIRECT(ADDRESS($P147,SUMIFS($1:$1,$5:$5,1))&amp;":"&amp;ADDRESS($P147,CO$1)),
INDIRECT("rBP!"&amp;ADDRESS($S147,SUMIFS(rBP!$1:$1,rBP!$5:$5,MAX(rBP!$5:$5)-CO$5+1))&amp;":"&amp;ADDRESS($S147,SUMIFS(rBP!$1:$1,rBP!$5:$5,MAX(rBP!$5:$5))))))</f>
        <v>0</v>
      </c>
      <c r="CP147" s="65">
        <f ca="1">IF(CP$5="",0,SUMPRODUCT(
INDIRECT(ADDRESS($P147,SUMIFS($1:$1,$5:$5,1))&amp;":"&amp;ADDRESS($P147,CP$1)),
INDIRECT("rBP!"&amp;ADDRESS($S147,SUMIFS(rBP!$1:$1,rBP!$5:$5,MAX(rBP!$5:$5)-CP$5+1))&amp;":"&amp;ADDRESS($S147,SUMIFS(rBP!$1:$1,rBP!$5:$5,MAX(rBP!$5:$5))))))</f>
        <v>0</v>
      </c>
      <c r="CQ147" s="65">
        <f ca="1">IF(CQ$5="",0,SUMPRODUCT(
INDIRECT(ADDRESS($P147,SUMIFS($1:$1,$5:$5,1))&amp;":"&amp;ADDRESS($P147,CQ$1)),
INDIRECT("rBP!"&amp;ADDRESS($S147,SUMIFS(rBP!$1:$1,rBP!$5:$5,MAX(rBP!$5:$5)-CQ$5+1))&amp;":"&amp;ADDRESS($S147,SUMIFS(rBP!$1:$1,rBP!$5:$5,MAX(rBP!$5:$5))))))</f>
        <v>0</v>
      </c>
      <c r="CR147" s="65">
        <f ca="1">IF(CR$5="",0,SUMPRODUCT(
INDIRECT(ADDRESS($P147,SUMIFS($1:$1,$5:$5,1))&amp;":"&amp;ADDRESS($P147,CR$1)),
INDIRECT("rBP!"&amp;ADDRESS($S147,SUMIFS(rBP!$1:$1,rBP!$5:$5,MAX(rBP!$5:$5)-CR$5+1))&amp;":"&amp;ADDRESS($S147,SUMIFS(rBP!$1:$1,rBP!$5:$5,MAX(rBP!$5:$5))))))</f>
        <v>0</v>
      </c>
      <c r="CS147" s="65">
        <f ca="1">IF(CS$5="",0,SUMPRODUCT(
INDIRECT(ADDRESS($P147,SUMIFS($1:$1,$5:$5,1))&amp;":"&amp;ADDRESS($P147,CS$1)),
INDIRECT("rBP!"&amp;ADDRESS($S147,SUMIFS(rBP!$1:$1,rBP!$5:$5,MAX(rBP!$5:$5)-CS$5+1))&amp;":"&amp;ADDRESS($S147,SUMIFS(rBP!$1:$1,rBP!$5:$5,MAX(rBP!$5:$5))))))</f>
        <v>0</v>
      </c>
      <c r="CT147" s="65">
        <f ca="1">IF(CT$5="",0,SUMPRODUCT(
INDIRECT(ADDRESS($P147,SUMIFS($1:$1,$5:$5,1))&amp;":"&amp;ADDRESS($P147,CT$1)),
INDIRECT("rBP!"&amp;ADDRESS($S147,SUMIFS(rBP!$1:$1,rBP!$5:$5,MAX(rBP!$5:$5)-CT$5+1))&amp;":"&amp;ADDRESS($S147,SUMIFS(rBP!$1:$1,rBP!$5:$5,MAX(rBP!$5:$5))))))</f>
        <v>0</v>
      </c>
    </row>
    <row r="148" spans="1:98" x14ac:dyDescent="0.3">
      <c r="A148" s="11">
        <f>ROW()</f>
        <v>148</v>
      </c>
    </row>
    <row r="149" spans="1:98" s="13" customFormat="1" x14ac:dyDescent="0.3">
      <c r="A149" s="12">
        <f>ROW()</f>
        <v>149</v>
      </c>
      <c r="E149" s="92"/>
      <c r="F149" s="13" t="s">
        <v>106</v>
      </c>
      <c r="M149" s="14" t="str">
        <f>BP!$M$205</f>
        <v>кол-во потенц.клиентов</v>
      </c>
      <c r="P149" s="72">
        <f>$A$145</f>
        <v>145</v>
      </c>
      <c r="Q149" s="31"/>
      <c r="R149" s="44"/>
      <c r="S149" s="72">
        <f>BP!A205</f>
        <v>205</v>
      </c>
      <c r="V149" s="80"/>
      <c r="W149" s="65">
        <f ca="1">SUM(INDIRECT(ADDRESS(ROW(),SUMIFS($1:$1,$5:$5,1))):INDIRECT(ADDRESS(ROW(),SUMIFS($1:$1,$5:$5,MAX($5:$5)))))</f>
        <v>83520</v>
      </c>
      <c r="Z149" s="65">
        <f ca="1">IF(Z$5="",0,SUMPRODUCT(
INDIRECT(ADDRESS($P149,SUMIFS($1:$1,$5:$5,1))&amp;":"&amp;ADDRESS($P149,Z$1)),
INDIRECT("rBP!"&amp;ADDRESS($S149,SUMIFS(rBP!$1:$1,rBP!$5:$5,MAX(rBP!$5:$5)-Z$5+1))&amp;":"&amp;ADDRESS($S149,SUMIFS(rBP!$1:$1,rBP!$5:$5,MAX(rBP!$5:$5))))))</f>
        <v>0</v>
      </c>
      <c r="AA149" s="65">
        <f ca="1">IF(AA$5="",0,SUMPRODUCT(
INDIRECT(ADDRESS($P149,SUMIFS($1:$1,$5:$5,1))&amp;":"&amp;ADDRESS($P149,AA$1)),
INDIRECT("rBP!"&amp;ADDRESS($S149,SUMIFS(rBP!$1:$1,rBP!$5:$5,MAX(rBP!$5:$5)-AA$5+1))&amp;":"&amp;ADDRESS($S149,SUMIFS(rBP!$1:$1,rBP!$5:$5,MAX(rBP!$5:$5))))))</f>
        <v>0</v>
      </c>
      <c r="AB149" s="65">
        <f ca="1">IF(AB$5="",0,SUMPRODUCT(
INDIRECT(ADDRESS($P149,SUMIFS($1:$1,$5:$5,1))&amp;":"&amp;ADDRESS($P149,AB$1)),
INDIRECT("rBP!"&amp;ADDRESS($S149,SUMIFS(rBP!$1:$1,rBP!$5:$5,MAX(rBP!$5:$5)-AB$5+1))&amp;":"&amp;ADDRESS($S149,SUMIFS(rBP!$1:$1,rBP!$5:$5,MAX(rBP!$5:$5))))))</f>
        <v>400</v>
      </c>
      <c r="AC149" s="65">
        <f ca="1">IF(AC$5="",0,SUMPRODUCT(
INDIRECT(ADDRESS($P149,SUMIFS($1:$1,$5:$5,1))&amp;":"&amp;ADDRESS($P149,AC$1)),
INDIRECT("rBP!"&amp;ADDRESS($S149,SUMIFS(rBP!$1:$1,rBP!$5:$5,MAX(rBP!$5:$5)-AC$5+1))&amp;":"&amp;ADDRESS($S149,SUMIFS(rBP!$1:$1,rBP!$5:$5,MAX(rBP!$5:$5))))))</f>
        <v>800</v>
      </c>
      <c r="AD149" s="65">
        <f ca="1">IF(AD$5="",0,SUMPRODUCT(
INDIRECT(ADDRESS($P149,SUMIFS($1:$1,$5:$5,1))&amp;":"&amp;ADDRESS($P149,AD$1)),
INDIRECT("rBP!"&amp;ADDRESS($S149,SUMIFS(rBP!$1:$1,rBP!$5:$5,MAX(rBP!$5:$5)-AD$5+1))&amp;":"&amp;ADDRESS($S149,SUMIFS(rBP!$1:$1,rBP!$5:$5,MAX(rBP!$5:$5))))))</f>
        <v>1200</v>
      </c>
      <c r="AE149" s="65">
        <f ca="1">IF(AE$5="",0,SUMPRODUCT(
INDIRECT(ADDRESS($P149,SUMIFS($1:$1,$5:$5,1))&amp;":"&amp;ADDRESS($P149,AE$1)),
INDIRECT("rBP!"&amp;ADDRESS($S149,SUMIFS(rBP!$1:$1,rBP!$5:$5,MAX(rBP!$5:$5)-AE$5+1))&amp;":"&amp;ADDRESS($S149,SUMIFS(rBP!$1:$1,rBP!$5:$5,MAX(rBP!$5:$5))))))</f>
        <v>1570</v>
      </c>
      <c r="AF149" s="65">
        <f ca="1">IF(AF$5="",0,SUMPRODUCT(
INDIRECT(ADDRESS($P149,SUMIFS($1:$1,$5:$5,1))&amp;":"&amp;ADDRESS($P149,AF$1)),
INDIRECT("rBP!"&amp;ADDRESS($S149,SUMIFS(rBP!$1:$1,rBP!$5:$5,MAX(rBP!$5:$5)-AF$5+1))&amp;":"&amp;ADDRESS($S149,SUMIFS(rBP!$1:$1,rBP!$5:$5,MAX(rBP!$5:$5))))))</f>
        <v>1750</v>
      </c>
      <c r="AG149" s="65">
        <f ca="1">IF(AG$5="",0,SUMPRODUCT(
INDIRECT(ADDRESS($P149,SUMIFS($1:$1,$5:$5,1))&amp;":"&amp;ADDRESS($P149,AG$1)),
INDIRECT("rBP!"&amp;ADDRESS($S149,SUMIFS(rBP!$1:$1,rBP!$5:$5,MAX(rBP!$5:$5)-AG$5+1))&amp;":"&amp;ADDRESS($S149,SUMIFS(rBP!$1:$1,rBP!$5:$5,MAX(rBP!$5:$5))))))</f>
        <v>1840</v>
      </c>
      <c r="AH149" s="65">
        <f ca="1">IF(AH$5="",0,SUMPRODUCT(
INDIRECT(ADDRESS($P149,SUMIFS($1:$1,$5:$5,1))&amp;":"&amp;ADDRESS($P149,AH$1)),
INDIRECT("rBP!"&amp;ADDRESS($S149,SUMIFS(rBP!$1:$1,rBP!$5:$5,MAX(rBP!$5:$5)-AH$5+1))&amp;":"&amp;ADDRESS($S149,SUMIFS(rBP!$1:$1,rBP!$5:$5,MAX(rBP!$5:$5))))))</f>
        <v>1870</v>
      </c>
      <c r="AI149" s="65">
        <f ca="1">IF(AI$5="",0,SUMPRODUCT(
INDIRECT(ADDRESS($P149,SUMIFS($1:$1,$5:$5,1))&amp;":"&amp;ADDRESS($P149,AI$1)),
INDIRECT("rBP!"&amp;ADDRESS($S149,SUMIFS(rBP!$1:$1,rBP!$5:$5,MAX(rBP!$5:$5)-AI$5+1))&amp;":"&amp;ADDRESS($S149,SUMIFS(rBP!$1:$1,rBP!$5:$5,MAX(rBP!$5:$5))))))</f>
        <v>1890</v>
      </c>
      <c r="AJ149" s="65">
        <f ca="1">IF(AJ$5="",0,SUMPRODUCT(
INDIRECT(ADDRESS($P149,SUMIFS($1:$1,$5:$5,1))&amp;":"&amp;ADDRESS($P149,AJ$1)),
INDIRECT("rBP!"&amp;ADDRESS($S149,SUMIFS(rBP!$1:$1,rBP!$5:$5,MAX(rBP!$5:$5)-AJ$5+1))&amp;":"&amp;ADDRESS($S149,SUMIFS(rBP!$1:$1,rBP!$5:$5,MAX(rBP!$5:$5))))))</f>
        <v>1900</v>
      </c>
      <c r="AK149" s="65">
        <f ca="1">IF(AK$5="",0,SUMPRODUCT(
INDIRECT(ADDRESS($P149,SUMIFS($1:$1,$5:$5,1))&amp;":"&amp;ADDRESS($P149,AK$1)),
INDIRECT("rBP!"&amp;ADDRESS($S149,SUMIFS(rBP!$1:$1,rBP!$5:$5,MAX(rBP!$5:$5)-AK$5+1))&amp;":"&amp;ADDRESS($S149,SUMIFS(rBP!$1:$1,rBP!$5:$5,MAX(rBP!$5:$5))))))</f>
        <v>1900</v>
      </c>
      <c r="AL149" s="65">
        <f ca="1">IF(AL$5="",0,SUMPRODUCT(
INDIRECT(ADDRESS($P149,SUMIFS($1:$1,$5:$5,1))&amp;":"&amp;ADDRESS($P149,AL$1)),
INDIRECT("rBP!"&amp;ADDRESS($S149,SUMIFS(rBP!$1:$1,rBP!$5:$5,MAX(rBP!$5:$5)-AL$5+1))&amp;":"&amp;ADDRESS($S149,SUMIFS(rBP!$1:$1,rBP!$5:$5,MAX(rBP!$5:$5))))))</f>
        <v>1900</v>
      </c>
      <c r="AM149" s="65">
        <f ca="1">IF(AM$5="",0,SUMPRODUCT(
INDIRECT(ADDRESS($P149,SUMIFS($1:$1,$5:$5,1))&amp;":"&amp;ADDRESS($P149,AM$1)),
INDIRECT("rBP!"&amp;ADDRESS($S149,SUMIFS(rBP!$1:$1,rBP!$5:$5,MAX(rBP!$5:$5)-AM$5+1))&amp;":"&amp;ADDRESS($S149,SUMIFS(rBP!$1:$1,rBP!$5:$5,MAX(rBP!$5:$5))))))</f>
        <v>1900</v>
      </c>
      <c r="AN149" s="65">
        <f ca="1">IF(AN$5="",0,SUMPRODUCT(
INDIRECT(ADDRESS($P149,SUMIFS($1:$1,$5:$5,1))&amp;":"&amp;ADDRESS($P149,AN$1)),
INDIRECT("rBP!"&amp;ADDRESS($S149,SUMIFS(rBP!$1:$1,rBP!$5:$5,MAX(rBP!$5:$5)-AN$5+1))&amp;":"&amp;ADDRESS($S149,SUMIFS(rBP!$1:$1,rBP!$5:$5,MAX(rBP!$5:$5))))))</f>
        <v>1900</v>
      </c>
      <c r="AO149" s="65">
        <f ca="1">IF(AO$5="",0,SUMPRODUCT(
INDIRECT(ADDRESS($P149,SUMIFS($1:$1,$5:$5,1))&amp;":"&amp;ADDRESS($P149,AO$1)),
INDIRECT("rBP!"&amp;ADDRESS($S149,SUMIFS(rBP!$1:$1,rBP!$5:$5,MAX(rBP!$5:$5)-AO$5+1))&amp;":"&amp;ADDRESS($S149,SUMIFS(rBP!$1:$1,rBP!$5:$5,MAX(rBP!$5:$5))))))</f>
        <v>1900</v>
      </c>
      <c r="AP149" s="65">
        <f ca="1">IF(AP$5="",0,SUMPRODUCT(
INDIRECT(ADDRESS($P149,SUMIFS($1:$1,$5:$5,1))&amp;":"&amp;ADDRESS($P149,AP$1)),
INDIRECT("rBP!"&amp;ADDRESS($S149,SUMIFS(rBP!$1:$1,rBP!$5:$5,MAX(rBP!$5:$5)-AP$5+1))&amp;":"&amp;ADDRESS($S149,SUMIFS(rBP!$1:$1,rBP!$5:$5,MAX(rBP!$5:$5))))))</f>
        <v>1900</v>
      </c>
      <c r="AQ149" s="65">
        <f ca="1">IF(AQ$5="",0,SUMPRODUCT(
INDIRECT(ADDRESS($P149,SUMIFS($1:$1,$5:$5,1))&amp;":"&amp;ADDRESS($P149,AQ$1)),
INDIRECT("rBP!"&amp;ADDRESS($S149,SUMIFS(rBP!$1:$1,rBP!$5:$5,MAX(rBP!$5:$5)-AQ$5+1))&amp;":"&amp;ADDRESS($S149,SUMIFS(rBP!$1:$1,rBP!$5:$5,MAX(rBP!$5:$5))))))</f>
        <v>1900</v>
      </c>
      <c r="AR149" s="65">
        <f ca="1">IF(AR$5="",0,SUMPRODUCT(
INDIRECT(ADDRESS($P149,SUMIFS($1:$1,$5:$5,1))&amp;":"&amp;ADDRESS($P149,AR$1)),
INDIRECT("rBP!"&amp;ADDRESS($S149,SUMIFS(rBP!$1:$1,rBP!$5:$5,MAX(rBP!$5:$5)-AR$5+1))&amp;":"&amp;ADDRESS($S149,SUMIFS(rBP!$1:$1,rBP!$5:$5,MAX(rBP!$5:$5))))))</f>
        <v>1900</v>
      </c>
      <c r="AS149" s="65">
        <f ca="1">IF(AS$5="",0,SUMPRODUCT(
INDIRECT(ADDRESS($P149,SUMIFS($1:$1,$5:$5,1))&amp;":"&amp;ADDRESS($P149,AS$1)),
INDIRECT("rBP!"&amp;ADDRESS($S149,SUMIFS(rBP!$1:$1,rBP!$5:$5,MAX(rBP!$5:$5)-AS$5+1))&amp;":"&amp;ADDRESS($S149,SUMIFS(rBP!$1:$1,rBP!$5:$5,MAX(rBP!$5:$5))))))</f>
        <v>1900</v>
      </c>
      <c r="AT149" s="65">
        <f ca="1">IF(AT$5="",0,SUMPRODUCT(
INDIRECT(ADDRESS($P149,SUMIFS($1:$1,$5:$5,1))&amp;":"&amp;ADDRESS($P149,AT$1)),
INDIRECT("rBP!"&amp;ADDRESS($S149,SUMIFS(rBP!$1:$1,rBP!$5:$5,MAX(rBP!$5:$5)-AT$5+1))&amp;":"&amp;ADDRESS($S149,SUMIFS(rBP!$1:$1,rBP!$5:$5,MAX(rBP!$5:$5))))))</f>
        <v>1900</v>
      </c>
      <c r="AU149" s="65">
        <f ca="1">IF(AU$5="",0,SUMPRODUCT(
INDIRECT(ADDRESS($P149,SUMIFS($1:$1,$5:$5,1))&amp;":"&amp;ADDRESS($P149,AU$1)),
INDIRECT("rBP!"&amp;ADDRESS($S149,SUMIFS(rBP!$1:$1,rBP!$5:$5,MAX(rBP!$5:$5)-AU$5+1))&amp;":"&amp;ADDRESS($S149,SUMIFS(rBP!$1:$1,rBP!$5:$5,MAX(rBP!$5:$5))))))</f>
        <v>1900</v>
      </c>
      <c r="AV149" s="65">
        <f ca="1">IF(AV$5="",0,SUMPRODUCT(
INDIRECT(ADDRESS($P149,SUMIFS($1:$1,$5:$5,1))&amp;":"&amp;ADDRESS($P149,AV$1)),
INDIRECT("rBP!"&amp;ADDRESS($S149,SUMIFS(rBP!$1:$1,rBP!$5:$5,MAX(rBP!$5:$5)-AV$5+1))&amp;":"&amp;ADDRESS($S149,SUMIFS(rBP!$1:$1,rBP!$5:$5,MAX(rBP!$5:$5))))))</f>
        <v>1900</v>
      </c>
      <c r="AW149" s="65">
        <f ca="1">IF(AW$5="",0,SUMPRODUCT(
INDIRECT(ADDRESS($P149,SUMIFS($1:$1,$5:$5,1))&amp;":"&amp;ADDRESS($P149,AW$1)),
INDIRECT("rBP!"&amp;ADDRESS($S149,SUMIFS(rBP!$1:$1,rBP!$5:$5,MAX(rBP!$5:$5)-AW$5+1))&amp;":"&amp;ADDRESS($S149,SUMIFS(rBP!$1:$1,rBP!$5:$5,MAX(rBP!$5:$5))))))</f>
        <v>1900</v>
      </c>
      <c r="AX149" s="65">
        <f ca="1">IF(AX$5="",0,SUMPRODUCT(
INDIRECT(ADDRESS($P149,SUMIFS($1:$1,$5:$5,1))&amp;":"&amp;ADDRESS($P149,AX$1)),
INDIRECT("rBP!"&amp;ADDRESS($S149,SUMIFS(rBP!$1:$1,rBP!$5:$5,MAX(rBP!$5:$5)-AX$5+1))&amp;":"&amp;ADDRESS($S149,SUMIFS(rBP!$1:$1,rBP!$5:$5,MAX(rBP!$5:$5))))))</f>
        <v>1900</v>
      </c>
      <c r="AY149" s="65">
        <f ca="1">IF(AY$5="",0,SUMPRODUCT(
INDIRECT(ADDRESS($P149,SUMIFS($1:$1,$5:$5,1))&amp;":"&amp;ADDRESS($P149,AY$1)),
INDIRECT("rBP!"&amp;ADDRESS($S149,SUMIFS(rBP!$1:$1,rBP!$5:$5,MAX(rBP!$5:$5)-AY$5+1))&amp;":"&amp;ADDRESS($S149,SUMIFS(rBP!$1:$1,rBP!$5:$5,MAX(rBP!$5:$5))))))</f>
        <v>1900</v>
      </c>
      <c r="AZ149" s="65">
        <f ca="1">IF(AZ$5="",0,SUMPRODUCT(
INDIRECT(ADDRESS($P149,SUMIFS($1:$1,$5:$5,1))&amp;":"&amp;ADDRESS($P149,AZ$1)),
INDIRECT("rBP!"&amp;ADDRESS($S149,SUMIFS(rBP!$1:$1,rBP!$5:$5,MAX(rBP!$5:$5)-AZ$5+1))&amp;":"&amp;ADDRESS($S149,SUMIFS(rBP!$1:$1,rBP!$5:$5,MAX(rBP!$5:$5))))))</f>
        <v>1900</v>
      </c>
      <c r="BA149" s="65">
        <f ca="1">IF(BA$5="",0,SUMPRODUCT(
INDIRECT(ADDRESS($P149,SUMIFS($1:$1,$5:$5,1))&amp;":"&amp;ADDRESS($P149,BA$1)),
INDIRECT("rBP!"&amp;ADDRESS($S149,SUMIFS(rBP!$1:$1,rBP!$5:$5,MAX(rBP!$5:$5)-BA$5+1))&amp;":"&amp;ADDRESS($S149,SUMIFS(rBP!$1:$1,rBP!$5:$5,MAX(rBP!$5:$5))))))</f>
        <v>1900</v>
      </c>
      <c r="BB149" s="65">
        <f ca="1">IF(BB$5="",0,SUMPRODUCT(
INDIRECT(ADDRESS($P149,SUMIFS($1:$1,$5:$5,1))&amp;":"&amp;ADDRESS($P149,BB$1)),
INDIRECT("rBP!"&amp;ADDRESS($S149,SUMIFS(rBP!$1:$1,rBP!$5:$5,MAX(rBP!$5:$5)-BB$5+1))&amp;":"&amp;ADDRESS($S149,SUMIFS(rBP!$1:$1,rBP!$5:$5,MAX(rBP!$5:$5))))))</f>
        <v>1900</v>
      </c>
      <c r="BC149" s="65">
        <f ca="1">IF(BC$5="",0,SUMPRODUCT(
INDIRECT(ADDRESS($P149,SUMIFS($1:$1,$5:$5,1))&amp;":"&amp;ADDRESS($P149,BC$1)),
INDIRECT("rBP!"&amp;ADDRESS($S149,SUMIFS(rBP!$1:$1,rBP!$5:$5,MAX(rBP!$5:$5)-BC$5+1))&amp;":"&amp;ADDRESS($S149,SUMIFS(rBP!$1:$1,rBP!$5:$5,MAX(rBP!$5:$5))))))</f>
        <v>1900</v>
      </c>
      <c r="BD149" s="65">
        <f ca="1">IF(BD$5="",0,SUMPRODUCT(
INDIRECT(ADDRESS($P149,SUMIFS($1:$1,$5:$5,1))&amp;":"&amp;ADDRESS($P149,BD$1)),
INDIRECT("rBP!"&amp;ADDRESS($S149,SUMIFS(rBP!$1:$1,rBP!$5:$5,MAX(rBP!$5:$5)-BD$5+1))&amp;":"&amp;ADDRESS($S149,SUMIFS(rBP!$1:$1,rBP!$5:$5,MAX(rBP!$5:$5))))))</f>
        <v>1900</v>
      </c>
      <c r="BE149" s="65">
        <f ca="1">IF(BE$5="",0,SUMPRODUCT(
INDIRECT(ADDRESS($P149,SUMIFS($1:$1,$5:$5,1))&amp;":"&amp;ADDRESS($P149,BE$1)),
INDIRECT("rBP!"&amp;ADDRESS($S149,SUMIFS(rBP!$1:$1,rBP!$5:$5,MAX(rBP!$5:$5)-BE$5+1))&amp;":"&amp;ADDRESS($S149,SUMIFS(rBP!$1:$1,rBP!$5:$5,MAX(rBP!$5:$5))))))</f>
        <v>1900</v>
      </c>
      <c r="BF149" s="65">
        <f ca="1">IF(BF$5="",0,SUMPRODUCT(
INDIRECT(ADDRESS($P149,SUMIFS($1:$1,$5:$5,1))&amp;":"&amp;ADDRESS($P149,BF$1)),
INDIRECT("rBP!"&amp;ADDRESS($S149,SUMIFS(rBP!$1:$1,rBP!$5:$5,MAX(rBP!$5:$5)-BF$5+1))&amp;":"&amp;ADDRESS($S149,SUMIFS(rBP!$1:$1,rBP!$5:$5,MAX(rBP!$5:$5))))))</f>
        <v>1900</v>
      </c>
      <c r="BG149" s="65">
        <f ca="1">IF(BG$5="",0,SUMPRODUCT(
INDIRECT(ADDRESS($P149,SUMIFS($1:$1,$5:$5,1))&amp;":"&amp;ADDRESS($P149,BG$1)),
INDIRECT("rBP!"&amp;ADDRESS($S149,SUMIFS(rBP!$1:$1,rBP!$5:$5,MAX(rBP!$5:$5)-BG$5+1))&amp;":"&amp;ADDRESS($S149,SUMIFS(rBP!$1:$1,rBP!$5:$5,MAX(rBP!$5:$5))))))</f>
        <v>1900</v>
      </c>
      <c r="BH149" s="65">
        <f ca="1">IF(BH$5="",0,SUMPRODUCT(
INDIRECT(ADDRESS($P149,SUMIFS($1:$1,$5:$5,1))&amp;":"&amp;ADDRESS($P149,BH$1)),
INDIRECT("rBP!"&amp;ADDRESS($S149,SUMIFS(rBP!$1:$1,rBP!$5:$5,MAX(rBP!$5:$5)-BH$5+1))&amp;":"&amp;ADDRESS($S149,SUMIFS(rBP!$1:$1,rBP!$5:$5,MAX(rBP!$5:$5))))))</f>
        <v>1900</v>
      </c>
      <c r="BI149" s="65">
        <f ca="1">IF(BI$5="",0,SUMPRODUCT(
INDIRECT(ADDRESS($P149,SUMIFS($1:$1,$5:$5,1))&amp;":"&amp;ADDRESS($P149,BI$1)),
INDIRECT("rBP!"&amp;ADDRESS($S149,SUMIFS(rBP!$1:$1,rBP!$5:$5,MAX(rBP!$5:$5)-BI$5+1))&amp;":"&amp;ADDRESS($S149,SUMIFS(rBP!$1:$1,rBP!$5:$5,MAX(rBP!$5:$5))))))</f>
        <v>1900</v>
      </c>
      <c r="BJ149" s="65">
        <f ca="1">IF(BJ$5="",0,SUMPRODUCT(
INDIRECT(ADDRESS($P149,SUMIFS($1:$1,$5:$5,1))&amp;":"&amp;ADDRESS($P149,BJ$1)),
INDIRECT("rBP!"&amp;ADDRESS($S149,SUMIFS(rBP!$1:$1,rBP!$5:$5,MAX(rBP!$5:$5)-BJ$5+1))&amp;":"&amp;ADDRESS($S149,SUMIFS(rBP!$1:$1,rBP!$5:$5,MAX(rBP!$5:$5))))))</f>
        <v>1900</v>
      </c>
      <c r="BK149" s="65">
        <f ca="1">IF(BK$5="",0,SUMPRODUCT(
INDIRECT(ADDRESS($P149,SUMIFS($1:$1,$5:$5,1))&amp;":"&amp;ADDRESS($P149,BK$1)),
INDIRECT("rBP!"&amp;ADDRESS($S149,SUMIFS(rBP!$1:$1,rBP!$5:$5,MAX(rBP!$5:$5)-BK$5+1))&amp;":"&amp;ADDRESS($S149,SUMIFS(rBP!$1:$1,rBP!$5:$5,MAX(rBP!$5:$5))))))</f>
        <v>1900</v>
      </c>
      <c r="BL149" s="65">
        <f ca="1">IF(BL$5="",0,SUMPRODUCT(
INDIRECT(ADDRESS($P149,SUMIFS($1:$1,$5:$5,1))&amp;":"&amp;ADDRESS($P149,BL$1)),
INDIRECT("rBP!"&amp;ADDRESS($S149,SUMIFS(rBP!$1:$1,rBP!$5:$5,MAX(rBP!$5:$5)-BL$5+1))&amp;":"&amp;ADDRESS($S149,SUMIFS(rBP!$1:$1,rBP!$5:$5,MAX(rBP!$5:$5))))))</f>
        <v>1900</v>
      </c>
      <c r="BM149" s="65">
        <f ca="1">IF(BM$5="",0,SUMPRODUCT(
INDIRECT(ADDRESS($P149,SUMIFS($1:$1,$5:$5,1))&amp;":"&amp;ADDRESS($P149,BM$1)),
INDIRECT("rBP!"&amp;ADDRESS($S149,SUMIFS(rBP!$1:$1,rBP!$5:$5,MAX(rBP!$5:$5)-BM$5+1))&amp;":"&amp;ADDRESS($S149,SUMIFS(rBP!$1:$1,rBP!$5:$5,MAX(rBP!$5:$5))))))</f>
        <v>1900</v>
      </c>
      <c r="BN149" s="65">
        <f ca="1">IF(BN$5="",0,SUMPRODUCT(
INDIRECT(ADDRESS($P149,SUMIFS($1:$1,$5:$5,1))&amp;":"&amp;ADDRESS($P149,BN$1)),
INDIRECT("rBP!"&amp;ADDRESS($S149,SUMIFS(rBP!$1:$1,rBP!$5:$5,MAX(rBP!$5:$5)-BN$5+1))&amp;":"&amp;ADDRESS($S149,SUMIFS(rBP!$1:$1,rBP!$5:$5,MAX(rBP!$5:$5))))))</f>
        <v>1900</v>
      </c>
      <c r="BO149" s="65">
        <f ca="1">IF(BO$5="",0,SUMPRODUCT(
INDIRECT(ADDRESS($P149,SUMIFS($1:$1,$5:$5,1))&amp;":"&amp;ADDRESS($P149,BO$1)),
INDIRECT("rBP!"&amp;ADDRESS($S149,SUMIFS(rBP!$1:$1,rBP!$5:$5,MAX(rBP!$5:$5)-BO$5+1))&amp;":"&amp;ADDRESS($S149,SUMIFS(rBP!$1:$1,rBP!$5:$5,MAX(rBP!$5:$5))))))</f>
        <v>1900</v>
      </c>
      <c r="BP149" s="65">
        <f ca="1">IF(BP$5="",0,SUMPRODUCT(
INDIRECT(ADDRESS($P149,SUMIFS($1:$1,$5:$5,1))&amp;":"&amp;ADDRESS($P149,BP$1)),
INDIRECT("rBP!"&amp;ADDRESS($S149,SUMIFS(rBP!$1:$1,rBP!$5:$5,MAX(rBP!$5:$5)-BP$5+1))&amp;":"&amp;ADDRESS($S149,SUMIFS(rBP!$1:$1,rBP!$5:$5,MAX(rBP!$5:$5))))))</f>
        <v>1900</v>
      </c>
      <c r="BQ149" s="65">
        <f ca="1">IF(BQ$5="",0,SUMPRODUCT(
INDIRECT(ADDRESS($P149,SUMIFS($1:$1,$5:$5,1))&amp;":"&amp;ADDRESS($P149,BQ$1)),
INDIRECT("rBP!"&amp;ADDRESS($S149,SUMIFS(rBP!$1:$1,rBP!$5:$5,MAX(rBP!$5:$5)-BQ$5+1))&amp;":"&amp;ADDRESS($S149,SUMIFS(rBP!$1:$1,rBP!$5:$5,MAX(rBP!$5:$5))))))</f>
        <v>1900</v>
      </c>
      <c r="BR149" s="65">
        <f ca="1">IF(BR$5="",0,SUMPRODUCT(
INDIRECT(ADDRESS($P149,SUMIFS($1:$1,$5:$5,1))&amp;":"&amp;ADDRESS($P149,BR$1)),
INDIRECT("rBP!"&amp;ADDRESS($S149,SUMIFS(rBP!$1:$1,rBP!$5:$5,MAX(rBP!$5:$5)-BR$5+1))&amp;":"&amp;ADDRESS($S149,SUMIFS(rBP!$1:$1,rBP!$5:$5,MAX(rBP!$5:$5))))))</f>
        <v>1900</v>
      </c>
      <c r="BS149" s="65">
        <f ca="1">IF(BS$5="",0,SUMPRODUCT(
INDIRECT(ADDRESS($P149,SUMIFS($1:$1,$5:$5,1))&amp;":"&amp;ADDRESS($P149,BS$1)),
INDIRECT("rBP!"&amp;ADDRESS($S149,SUMIFS(rBP!$1:$1,rBP!$5:$5,MAX(rBP!$5:$5)-BS$5+1))&amp;":"&amp;ADDRESS($S149,SUMIFS(rBP!$1:$1,rBP!$5:$5,MAX(rBP!$5:$5))))))</f>
        <v>1900</v>
      </c>
      <c r="BT149" s="65">
        <f ca="1">IF(BT$5="",0,SUMPRODUCT(
INDIRECT(ADDRESS($P149,SUMIFS($1:$1,$5:$5,1))&amp;":"&amp;ADDRESS($P149,BT$1)),
INDIRECT("rBP!"&amp;ADDRESS($S149,SUMIFS(rBP!$1:$1,rBP!$5:$5,MAX(rBP!$5:$5)-BT$5+1))&amp;":"&amp;ADDRESS($S149,SUMIFS(rBP!$1:$1,rBP!$5:$5,MAX(rBP!$5:$5))))))</f>
        <v>1900</v>
      </c>
      <c r="BU149" s="65">
        <f ca="1">IF(BU$5="",0,SUMPRODUCT(
INDIRECT(ADDRESS($P149,SUMIFS($1:$1,$5:$5,1))&amp;":"&amp;ADDRESS($P149,BU$1)),
INDIRECT("rBP!"&amp;ADDRESS($S149,SUMIFS(rBP!$1:$1,rBP!$5:$5,MAX(rBP!$5:$5)-BU$5+1))&amp;":"&amp;ADDRESS($S149,SUMIFS(rBP!$1:$1,rBP!$5:$5,MAX(rBP!$5:$5))))))</f>
        <v>1900</v>
      </c>
      <c r="BV149" s="65">
        <f ca="1">IF(BV$5="",0,SUMPRODUCT(
INDIRECT(ADDRESS($P149,SUMIFS($1:$1,$5:$5,1))&amp;":"&amp;ADDRESS($P149,BV$1)),
INDIRECT("rBP!"&amp;ADDRESS($S149,SUMIFS(rBP!$1:$1,rBP!$5:$5,MAX(rBP!$5:$5)-BV$5+1))&amp;":"&amp;ADDRESS($S149,SUMIFS(rBP!$1:$1,rBP!$5:$5,MAX(rBP!$5:$5))))))</f>
        <v>0</v>
      </c>
      <c r="BW149" s="65">
        <f ca="1">IF(BW$5="",0,SUMPRODUCT(
INDIRECT(ADDRESS($P149,SUMIFS($1:$1,$5:$5,1))&amp;":"&amp;ADDRESS($P149,BW$1)),
INDIRECT("rBP!"&amp;ADDRESS($S149,SUMIFS(rBP!$1:$1,rBP!$5:$5,MAX(rBP!$5:$5)-BW$5+1))&amp;":"&amp;ADDRESS($S149,SUMIFS(rBP!$1:$1,rBP!$5:$5,MAX(rBP!$5:$5))))))</f>
        <v>0</v>
      </c>
      <c r="BX149" s="65">
        <f ca="1">IF(BX$5="",0,SUMPRODUCT(
INDIRECT(ADDRESS($P149,SUMIFS($1:$1,$5:$5,1))&amp;":"&amp;ADDRESS($P149,BX$1)),
INDIRECT("rBP!"&amp;ADDRESS($S149,SUMIFS(rBP!$1:$1,rBP!$5:$5,MAX(rBP!$5:$5)-BX$5+1))&amp;":"&amp;ADDRESS($S149,SUMIFS(rBP!$1:$1,rBP!$5:$5,MAX(rBP!$5:$5))))))</f>
        <v>0</v>
      </c>
      <c r="BY149" s="65">
        <f ca="1">IF(BY$5="",0,SUMPRODUCT(
INDIRECT(ADDRESS($P149,SUMIFS($1:$1,$5:$5,1))&amp;":"&amp;ADDRESS($P149,BY$1)),
INDIRECT("rBP!"&amp;ADDRESS($S149,SUMIFS(rBP!$1:$1,rBP!$5:$5,MAX(rBP!$5:$5)-BY$5+1))&amp;":"&amp;ADDRESS($S149,SUMIFS(rBP!$1:$1,rBP!$5:$5,MAX(rBP!$5:$5))))))</f>
        <v>0</v>
      </c>
      <c r="BZ149" s="65">
        <f ca="1">IF(BZ$5="",0,SUMPRODUCT(
INDIRECT(ADDRESS($P149,SUMIFS($1:$1,$5:$5,1))&amp;":"&amp;ADDRESS($P149,BZ$1)),
INDIRECT("rBP!"&amp;ADDRESS($S149,SUMIFS(rBP!$1:$1,rBP!$5:$5,MAX(rBP!$5:$5)-BZ$5+1))&amp;":"&amp;ADDRESS($S149,SUMIFS(rBP!$1:$1,rBP!$5:$5,MAX(rBP!$5:$5))))))</f>
        <v>0</v>
      </c>
      <c r="CA149" s="65">
        <f ca="1">IF(CA$5="",0,SUMPRODUCT(
INDIRECT(ADDRESS($P149,SUMIFS($1:$1,$5:$5,1))&amp;":"&amp;ADDRESS($P149,CA$1)),
INDIRECT("rBP!"&amp;ADDRESS($S149,SUMIFS(rBP!$1:$1,rBP!$5:$5,MAX(rBP!$5:$5)-CA$5+1))&amp;":"&amp;ADDRESS($S149,SUMIFS(rBP!$1:$1,rBP!$5:$5,MAX(rBP!$5:$5))))))</f>
        <v>0</v>
      </c>
      <c r="CB149" s="65">
        <f ca="1">IF(CB$5="",0,SUMPRODUCT(
INDIRECT(ADDRESS($P149,SUMIFS($1:$1,$5:$5,1))&amp;":"&amp;ADDRESS($P149,CB$1)),
INDIRECT("rBP!"&amp;ADDRESS($S149,SUMIFS(rBP!$1:$1,rBP!$5:$5,MAX(rBP!$5:$5)-CB$5+1))&amp;":"&amp;ADDRESS($S149,SUMIFS(rBP!$1:$1,rBP!$5:$5,MAX(rBP!$5:$5))))))</f>
        <v>0</v>
      </c>
      <c r="CC149" s="65">
        <f ca="1">IF(CC$5="",0,SUMPRODUCT(
INDIRECT(ADDRESS($P149,SUMIFS($1:$1,$5:$5,1))&amp;":"&amp;ADDRESS($P149,CC$1)),
INDIRECT("rBP!"&amp;ADDRESS($S149,SUMIFS(rBP!$1:$1,rBP!$5:$5,MAX(rBP!$5:$5)-CC$5+1))&amp;":"&amp;ADDRESS($S149,SUMIFS(rBP!$1:$1,rBP!$5:$5,MAX(rBP!$5:$5))))))</f>
        <v>0</v>
      </c>
      <c r="CD149" s="65">
        <f ca="1">IF(CD$5="",0,SUMPRODUCT(
INDIRECT(ADDRESS($P149,SUMIFS($1:$1,$5:$5,1))&amp;":"&amp;ADDRESS($P149,CD$1)),
INDIRECT("rBP!"&amp;ADDRESS($S149,SUMIFS(rBP!$1:$1,rBP!$5:$5,MAX(rBP!$5:$5)-CD$5+1))&amp;":"&amp;ADDRESS($S149,SUMIFS(rBP!$1:$1,rBP!$5:$5,MAX(rBP!$5:$5))))))</f>
        <v>0</v>
      </c>
      <c r="CE149" s="65">
        <f ca="1">IF(CE$5="",0,SUMPRODUCT(
INDIRECT(ADDRESS($P149,SUMIFS($1:$1,$5:$5,1))&amp;":"&amp;ADDRESS($P149,CE$1)),
INDIRECT("rBP!"&amp;ADDRESS($S149,SUMIFS(rBP!$1:$1,rBP!$5:$5,MAX(rBP!$5:$5)-CE$5+1))&amp;":"&amp;ADDRESS($S149,SUMIFS(rBP!$1:$1,rBP!$5:$5,MAX(rBP!$5:$5))))))</f>
        <v>0</v>
      </c>
      <c r="CF149" s="65">
        <f ca="1">IF(CF$5="",0,SUMPRODUCT(
INDIRECT(ADDRESS($P149,SUMIFS($1:$1,$5:$5,1))&amp;":"&amp;ADDRESS($P149,CF$1)),
INDIRECT("rBP!"&amp;ADDRESS($S149,SUMIFS(rBP!$1:$1,rBP!$5:$5,MAX(rBP!$5:$5)-CF$5+1))&amp;":"&amp;ADDRESS($S149,SUMIFS(rBP!$1:$1,rBP!$5:$5,MAX(rBP!$5:$5))))))</f>
        <v>0</v>
      </c>
      <c r="CG149" s="65">
        <f ca="1">IF(CG$5="",0,SUMPRODUCT(
INDIRECT(ADDRESS($P149,SUMIFS($1:$1,$5:$5,1))&amp;":"&amp;ADDRESS($P149,CG$1)),
INDIRECT("rBP!"&amp;ADDRESS($S149,SUMIFS(rBP!$1:$1,rBP!$5:$5,MAX(rBP!$5:$5)-CG$5+1))&amp;":"&amp;ADDRESS($S149,SUMIFS(rBP!$1:$1,rBP!$5:$5,MAX(rBP!$5:$5))))))</f>
        <v>0</v>
      </c>
      <c r="CH149" s="65">
        <f ca="1">IF(CH$5="",0,SUMPRODUCT(
INDIRECT(ADDRESS($P149,SUMIFS($1:$1,$5:$5,1))&amp;":"&amp;ADDRESS($P149,CH$1)),
INDIRECT("rBP!"&amp;ADDRESS($S149,SUMIFS(rBP!$1:$1,rBP!$5:$5,MAX(rBP!$5:$5)-CH$5+1))&amp;":"&amp;ADDRESS($S149,SUMIFS(rBP!$1:$1,rBP!$5:$5,MAX(rBP!$5:$5))))))</f>
        <v>0</v>
      </c>
      <c r="CI149" s="65">
        <f ca="1">IF(CI$5="",0,SUMPRODUCT(
INDIRECT(ADDRESS($P149,SUMIFS($1:$1,$5:$5,1))&amp;":"&amp;ADDRESS($P149,CI$1)),
INDIRECT("rBP!"&amp;ADDRESS($S149,SUMIFS(rBP!$1:$1,rBP!$5:$5,MAX(rBP!$5:$5)-CI$5+1))&amp;":"&amp;ADDRESS($S149,SUMIFS(rBP!$1:$1,rBP!$5:$5,MAX(rBP!$5:$5))))))</f>
        <v>0</v>
      </c>
      <c r="CJ149" s="65">
        <f ca="1">IF(CJ$5="",0,SUMPRODUCT(
INDIRECT(ADDRESS($P149,SUMIFS($1:$1,$5:$5,1))&amp;":"&amp;ADDRESS($P149,CJ$1)),
INDIRECT("rBP!"&amp;ADDRESS($S149,SUMIFS(rBP!$1:$1,rBP!$5:$5,MAX(rBP!$5:$5)-CJ$5+1))&amp;":"&amp;ADDRESS($S149,SUMIFS(rBP!$1:$1,rBP!$5:$5,MAX(rBP!$5:$5))))))</f>
        <v>0</v>
      </c>
      <c r="CK149" s="65">
        <f ca="1">IF(CK$5="",0,SUMPRODUCT(
INDIRECT(ADDRESS($P149,SUMIFS($1:$1,$5:$5,1))&amp;":"&amp;ADDRESS($P149,CK$1)),
INDIRECT("rBP!"&amp;ADDRESS($S149,SUMIFS(rBP!$1:$1,rBP!$5:$5,MAX(rBP!$5:$5)-CK$5+1))&amp;":"&amp;ADDRESS($S149,SUMIFS(rBP!$1:$1,rBP!$5:$5,MAX(rBP!$5:$5))))))</f>
        <v>0</v>
      </c>
      <c r="CL149" s="65">
        <f ca="1">IF(CL$5="",0,SUMPRODUCT(
INDIRECT(ADDRESS($P149,SUMIFS($1:$1,$5:$5,1))&amp;":"&amp;ADDRESS($P149,CL$1)),
INDIRECT("rBP!"&amp;ADDRESS($S149,SUMIFS(rBP!$1:$1,rBP!$5:$5,MAX(rBP!$5:$5)-CL$5+1))&amp;":"&amp;ADDRESS($S149,SUMIFS(rBP!$1:$1,rBP!$5:$5,MAX(rBP!$5:$5))))))</f>
        <v>0</v>
      </c>
      <c r="CM149" s="65">
        <f ca="1">IF(CM$5="",0,SUMPRODUCT(
INDIRECT(ADDRESS($P149,SUMIFS($1:$1,$5:$5,1))&amp;":"&amp;ADDRESS($P149,CM$1)),
INDIRECT("rBP!"&amp;ADDRESS($S149,SUMIFS(rBP!$1:$1,rBP!$5:$5,MAX(rBP!$5:$5)-CM$5+1))&amp;":"&amp;ADDRESS($S149,SUMIFS(rBP!$1:$1,rBP!$5:$5,MAX(rBP!$5:$5))))))</f>
        <v>0</v>
      </c>
      <c r="CN149" s="65">
        <f ca="1">IF(CN$5="",0,SUMPRODUCT(
INDIRECT(ADDRESS($P149,SUMIFS($1:$1,$5:$5,1))&amp;":"&amp;ADDRESS($P149,CN$1)),
INDIRECT("rBP!"&amp;ADDRESS($S149,SUMIFS(rBP!$1:$1,rBP!$5:$5,MAX(rBP!$5:$5)-CN$5+1))&amp;":"&amp;ADDRESS($S149,SUMIFS(rBP!$1:$1,rBP!$5:$5,MAX(rBP!$5:$5))))))</f>
        <v>0</v>
      </c>
      <c r="CO149" s="65">
        <f ca="1">IF(CO$5="",0,SUMPRODUCT(
INDIRECT(ADDRESS($P149,SUMIFS($1:$1,$5:$5,1))&amp;":"&amp;ADDRESS($P149,CO$1)),
INDIRECT("rBP!"&amp;ADDRESS($S149,SUMIFS(rBP!$1:$1,rBP!$5:$5,MAX(rBP!$5:$5)-CO$5+1))&amp;":"&amp;ADDRESS($S149,SUMIFS(rBP!$1:$1,rBP!$5:$5,MAX(rBP!$5:$5))))))</f>
        <v>0</v>
      </c>
      <c r="CP149" s="65">
        <f ca="1">IF(CP$5="",0,SUMPRODUCT(
INDIRECT(ADDRESS($P149,SUMIFS($1:$1,$5:$5,1))&amp;":"&amp;ADDRESS($P149,CP$1)),
INDIRECT("rBP!"&amp;ADDRESS($S149,SUMIFS(rBP!$1:$1,rBP!$5:$5,MAX(rBP!$5:$5)-CP$5+1))&amp;":"&amp;ADDRESS($S149,SUMIFS(rBP!$1:$1,rBP!$5:$5,MAX(rBP!$5:$5))))))</f>
        <v>0</v>
      </c>
      <c r="CQ149" s="65">
        <f ca="1">IF(CQ$5="",0,SUMPRODUCT(
INDIRECT(ADDRESS($P149,SUMIFS($1:$1,$5:$5,1))&amp;":"&amp;ADDRESS($P149,CQ$1)),
INDIRECT("rBP!"&amp;ADDRESS($S149,SUMIFS(rBP!$1:$1,rBP!$5:$5,MAX(rBP!$5:$5)-CQ$5+1))&amp;":"&amp;ADDRESS($S149,SUMIFS(rBP!$1:$1,rBP!$5:$5,MAX(rBP!$5:$5))))))</f>
        <v>0</v>
      </c>
      <c r="CR149" s="65">
        <f ca="1">IF(CR$5="",0,SUMPRODUCT(
INDIRECT(ADDRESS($P149,SUMIFS($1:$1,$5:$5,1))&amp;":"&amp;ADDRESS($P149,CR$1)),
INDIRECT("rBP!"&amp;ADDRESS($S149,SUMIFS(rBP!$1:$1,rBP!$5:$5,MAX(rBP!$5:$5)-CR$5+1))&amp;":"&amp;ADDRESS($S149,SUMIFS(rBP!$1:$1,rBP!$5:$5,MAX(rBP!$5:$5))))))</f>
        <v>0</v>
      </c>
      <c r="CS149" s="65">
        <f ca="1">IF(CS$5="",0,SUMPRODUCT(
INDIRECT(ADDRESS($P149,SUMIFS($1:$1,$5:$5,1))&amp;":"&amp;ADDRESS($P149,CS$1)),
INDIRECT("rBP!"&amp;ADDRESS($S149,SUMIFS(rBP!$1:$1,rBP!$5:$5,MAX(rBP!$5:$5)-CS$5+1))&amp;":"&amp;ADDRESS($S149,SUMIFS(rBP!$1:$1,rBP!$5:$5,MAX(rBP!$5:$5))))))</f>
        <v>0</v>
      </c>
      <c r="CT149" s="65">
        <f ca="1">IF(CT$5="",0,SUMPRODUCT(
INDIRECT(ADDRESS($P149,SUMIFS($1:$1,$5:$5,1))&amp;":"&amp;ADDRESS($P149,CT$1)),
INDIRECT("rBP!"&amp;ADDRESS($S149,SUMIFS(rBP!$1:$1,rBP!$5:$5,MAX(rBP!$5:$5)-CT$5+1))&amp;":"&amp;ADDRESS($S149,SUMIFS(rBP!$1:$1,rBP!$5:$5,MAX(rBP!$5:$5))))))</f>
        <v>0</v>
      </c>
    </row>
    <row r="150" spans="1:98" x14ac:dyDescent="0.3">
      <c r="A150" s="11">
        <f>ROW()</f>
        <v>150</v>
      </c>
    </row>
    <row r="151" spans="1:98" x14ac:dyDescent="0.3">
      <c r="A151" s="11">
        <f>ROW()</f>
        <v>151</v>
      </c>
      <c r="F151" s="6" t="s">
        <v>110</v>
      </c>
      <c r="M151" s="14" t="s">
        <v>111</v>
      </c>
      <c r="N151" s="13"/>
      <c r="O151" s="13"/>
      <c r="P151" s="72">
        <f>A149</f>
        <v>149</v>
      </c>
      <c r="Q151" s="31"/>
      <c r="R151" s="44"/>
      <c r="S151" s="72">
        <f>BP!A207</f>
        <v>207</v>
      </c>
      <c r="T151" s="13"/>
      <c r="U151" s="13"/>
      <c r="V151" s="80"/>
      <c r="W151" s="65">
        <f ca="1">SUM(INDIRECT(ADDRESS(ROW(),SUMIFS($1:$1,$5:$5,1))):INDIRECT(ADDRESS(ROW(),SUMIFS($1:$1,$5:$5,MAX($5:$5)))))</f>
        <v>1467.2600000000011</v>
      </c>
      <c r="X151" s="13"/>
      <c r="Y151" s="13"/>
      <c r="Z151" s="65">
        <f ca="1">IF(Z$5="",0,SUMPRODUCT(
INDIRECT(ADDRESS($P151,SUMIFS($1:$1,$5:$5,1))&amp;":"&amp;ADDRESS($P151,Z$1)),
INDIRECT("rBP!"&amp;ADDRESS($S151,SUMIFS(rBP!$1:$1,rBP!$5:$5,MAX(rBP!$5:$5)-Z$5+1))&amp;":"&amp;ADDRESS($S151,SUMIFS(rBP!$1:$1,rBP!$5:$5,MAX(rBP!$5:$5))))))</f>
        <v>0</v>
      </c>
      <c r="AA151" s="65">
        <f ca="1">IF(AA$5="",0,SUMPRODUCT(
INDIRECT(ADDRESS($P151,SUMIFS($1:$1,$5:$5,1))&amp;":"&amp;ADDRESS($P151,AA$1)),
INDIRECT("rBP!"&amp;ADDRESS($S151,SUMIFS(rBP!$1:$1,rBP!$5:$5,MAX(rBP!$5:$5)-AA$5+1))&amp;":"&amp;ADDRESS($S151,SUMIFS(rBP!$1:$1,rBP!$5:$5,MAX(rBP!$5:$5))))))</f>
        <v>0</v>
      </c>
      <c r="AB151" s="65">
        <f ca="1">IF(AB$5="",0,SUMPRODUCT(
INDIRECT(ADDRESS($P151,SUMIFS($1:$1,$5:$5,1))&amp;":"&amp;ADDRESS($P151,AB$1)),
INDIRECT("rBP!"&amp;ADDRESS($S151,SUMIFS(rBP!$1:$1,rBP!$5:$5,MAX(rBP!$5:$5)-AB$5+1))&amp;":"&amp;ADDRESS($S151,SUMIFS(rBP!$1:$1,rBP!$5:$5,MAX(rBP!$5:$5))))))</f>
        <v>2</v>
      </c>
      <c r="AC151" s="65">
        <f ca="1">IF(AC$5="",0,SUMPRODUCT(
INDIRECT(ADDRESS($P151,SUMIFS($1:$1,$5:$5,1))&amp;":"&amp;ADDRESS($P151,AC$1)),
INDIRECT("rBP!"&amp;ADDRESS($S151,SUMIFS(rBP!$1:$1,rBP!$5:$5,MAX(rBP!$5:$5)-AC$5+1))&amp;":"&amp;ADDRESS($S151,SUMIFS(rBP!$1:$1,rBP!$5:$5,MAX(rBP!$5:$5))))))</f>
        <v>8</v>
      </c>
      <c r="AD151" s="65">
        <f ca="1">IF(AD$5="",0,SUMPRODUCT(
INDIRECT(ADDRESS($P151,SUMIFS($1:$1,$5:$5,1))&amp;":"&amp;ADDRESS($P151,AD$1)),
INDIRECT("rBP!"&amp;ADDRESS($S151,SUMIFS(rBP!$1:$1,rBP!$5:$5,MAX(rBP!$5:$5)-AD$5+1))&amp;":"&amp;ADDRESS($S151,SUMIFS(rBP!$1:$1,rBP!$5:$5,MAX(rBP!$5:$5))))))</f>
        <v>14.4</v>
      </c>
      <c r="AE151" s="65">
        <f ca="1">IF(AE$5="",0,SUMPRODUCT(
INDIRECT(ADDRESS($P151,SUMIFS($1:$1,$5:$5,1))&amp;":"&amp;ADDRESS($P151,AE$1)),
INDIRECT("rBP!"&amp;ADDRESS($S151,SUMIFS(rBP!$1:$1,rBP!$5:$5,MAX(rBP!$5:$5)-AE$5+1))&amp;":"&amp;ADDRESS($S151,SUMIFS(rBP!$1:$1,rBP!$5:$5,MAX(rBP!$5:$5))))))</f>
        <v>21.05</v>
      </c>
      <c r="AF151" s="65">
        <f ca="1">IF(AF$5="",0,SUMPRODUCT(
INDIRECT(ADDRESS($P151,SUMIFS($1:$1,$5:$5,1))&amp;":"&amp;ADDRESS($P151,AF$1)),
INDIRECT("rBP!"&amp;ADDRESS($S151,SUMIFS(rBP!$1:$1,rBP!$5:$5,MAX(rBP!$5:$5)-AF$5+1))&amp;":"&amp;ADDRESS($S151,SUMIFS(rBP!$1:$1,rBP!$5:$5,MAX(rBP!$5:$5))))))</f>
        <v>26.85</v>
      </c>
      <c r="AG151" s="65">
        <f ca="1">IF(AG$5="",0,SUMPRODUCT(
INDIRECT(ADDRESS($P151,SUMIFS($1:$1,$5:$5,1))&amp;":"&amp;ADDRESS($P151,AG$1)),
INDIRECT("rBP!"&amp;ADDRESS($S151,SUMIFS(rBP!$1:$1,rBP!$5:$5,MAX(rBP!$5:$5)-AG$5+1))&amp;":"&amp;ADDRESS($S151,SUMIFS(rBP!$1:$1,rBP!$5:$5,MAX(rBP!$5:$5))))))</f>
        <v>30.270000000000003</v>
      </c>
      <c r="AH151" s="65">
        <f ca="1">IF(AH$5="",0,SUMPRODUCT(
INDIRECT(ADDRESS($P151,SUMIFS($1:$1,$5:$5,1))&amp;":"&amp;ADDRESS($P151,AH$1)),
INDIRECT("rBP!"&amp;ADDRESS($S151,SUMIFS(rBP!$1:$1,rBP!$5:$5,MAX(rBP!$5:$5)-AH$5+1))&amp;":"&amp;ADDRESS($S151,SUMIFS(rBP!$1:$1,rBP!$5:$5,MAX(rBP!$5:$5))))))</f>
        <v>32.270000000000003</v>
      </c>
      <c r="AI151" s="65">
        <f ca="1">IF(AI$5="",0,SUMPRODUCT(
INDIRECT(ADDRESS($P151,SUMIFS($1:$1,$5:$5,1))&amp;":"&amp;ADDRESS($P151,AI$1)),
INDIRECT("rBP!"&amp;ADDRESS($S151,SUMIFS(rBP!$1:$1,rBP!$5:$5,MAX(rBP!$5:$5)-AI$5+1))&amp;":"&amp;ADDRESS($S151,SUMIFS(rBP!$1:$1,rBP!$5:$5,MAX(rBP!$5:$5))))))</f>
        <v>33.31</v>
      </c>
      <c r="AJ151" s="65">
        <f ca="1">IF(AJ$5="",0,SUMPRODUCT(
INDIRECT(ADDRESS($P151,SUMIFS($1:$1,$5:$5,1))&amp;":"&amp;ADDRESS($P151,AJ$1)),
INDIRECT("rBP!"&amp;ADDRESS($S151,SUMIFS(rBP!$1:$1,rBP!$5:$5,MAX(rBP!$5:$5)-AJ$5+1))&amp;":"&amp;ADDRESS($S151,SUMIFS(rBP!$1:$1,rBP!$5:$5,MAX(rBP!$5:$5))))))</f>
        <v>33.86</v>
      </c>
      <c r="AK151" s="65">
        <f ca="1">IF(AK$5="",0,SUMPRODUCT(
INDIRECT(ADDRESS($P151,SUMIFS($1:$1,$5:$5,1))&amp;":"&amp;ADDRESS($P151,AK$1)),
INDIRECT("rBP!"&amp;ADDRESS($S151,SUMIFS(rBP!$1:$1,rBP!$5:$5,MAX(rBP!$5:$5)-AK$5+1))&amp;":"&amp;ADDRESS($S151,SUMIFS(rBP!$1:$1,rBP!$5:$5,MAX(rBP!$5:$5))))))</f>
        <v>34.1</v>
      </c>
      <c r="AL151" s="65">
        <f ca="1">IF(AL$5="",0,SUMPRODUCT(
INDIRECT(ADDRESS($P151,SUMIFS($1:$1,$5:$5,1))&amp;":"&amp;ADDRESS($P151,AL$1)),
INDIRECT("rBP!"&amp;ADDRESS($S151,SUMIFS(rBP!$1:$1,rBP!$5:$5,MAX(rBP!$5:$5)-AL$5+1))&amp;":"&amp;ADDRESS($S151,SUMIFS(rBP!$1:$1,rBP!$5:$5,MAX(rBP!$5:$5))))))</f>
        <v>34.159999999999997</v>
      </c>
      <c r="AM151" s="65">
        <f ca="1">IF(AM$5="",0,SUMPRODUCT(
INDIRECT(ADDRESS($P151,SUMIFS($1:$1,$5:$5,1))&amp;":"&amp;ADDRESS($P151,AM$1)),
INDIRECT("rBP!"&amp;ADDRESS($S151,SUMIFS(rBP!$1:$1,rBP!$5:$5,MAX(rBP!$5:$5)-AM$5+1))&amp;":"&amp;ADDRESS($S151,SUMIFS(rBP!$1:$1,rBP!$5:$5,MAX(rBP!$5:$5))))))</f>
        <v>34.19</v>
      </c>
      <c r="AN151" s="65">
        <f ca="1">IF(AN$5="",0,SUMPRODUCT(
INDIRECT(ADDRESS($P151,SUMIFS($1:$1,$5:$5,1))&amp;":"&amp;ADDRESS($P151,AN$1)),
INDIRECT("rBP!"&amp;ADDRESS($S151,SUMIFS(rBP!$1:$1,rBP!$5:$5,MAX(rBP!$5:$5)-AN$5+1))&amp;":"&amp;ADDRESS($S151,SUMIFS(rBP!$1:$1,rBP!$5:$5,MAX(rBP!$5:$5))))))</f>
        <v>34.200000000000003</v>
      </c>
      <c r="AO151" s="65">
        <f ca="1">IF(AO$5="",0,SUMPRODUCT(
INDIRECT(ADDRESS($P151,SUMIFS($1:$1,$5:$5,1))&amp;":"&amp;ADDRESS($P151,AO$1)),
INDIRECT("rBP!"&amp;ADDRESS($S151,SUMIFS(rBP!$1:$1,rBP!$5:$5,MAX(rBP!$5:$5)-AO$5+1))&amp;":"&amp;ADDRESS($S151,SUMIFS(rBP!$1:$1,rBP!$5:$5,MAX(rBP!$5:$5))))))</f>
        <v>34.200000000000003</v>
      </c>
      <c r="AP151" s="65">
        <f ca="1">IF(AP$5="",0,SUMPRODUCT(
INDIRECT(ADDRESS($P151,SUMIFS($1:$1,$5:$5,1))&amp;":"&amp;ADDRESS($P151,AP$1)),
INDIRECT("rBP!"&amp;ADDRESS($S151,SUMIFS(rBP!$1:$1,rBP!$5:$5,MAX(rBP!$5:$5)-AP$5+1))&amp;":"&amp;ADDRESS($S151,SUMIFS(rBP!$1:$1,rBP!$5:$5,MAX(rBP!$5:$5))))))</f>
        <v>34.200000000000003</v>
      </c>
      <c r="AQ151" s="65">
        <f ca="1">IF(AQ$5="",0,SUMPRODUCT(
INDIRECT(ADDRESS($P151,SUMIFS($1:$1,$5:$5,1))&amp;":"&amp;ADDRESS($P151,AQ$1)),
INDIRECT("rBP!"&amp;ADDRESS($S151,SUMIFS(rBP!$1:$1,rBP!$5:$5,MAX(rBP!$5:$5)-AQ$5+1))&amp;":"&amp;ADDRESS($S151,SUMIFS(rBP!$1:$1,rBP!$5:$5,MAX(rBP!$5:$5))))))</f>
        <v>34.200000000000003</v>
      </c>
      <c r="AR151" s="65">
        <f ca="1">IF(AR$5="",0,SUMPRODUCT(
INDIRECT(ADDRESS($P151,SUMIFS($1:$1,$5:$5,1))&amp;":"&amp;ADDRESS($P151,AR$1)),
INDIRECT("rBP!"&amp;ADDRESS($S151,SUMIFS(rBP!$1:$1,rBP!$5:$5,MAX(rBP!$5:$5)-AR$5+1))&amp;":"&amp;ADDRESS($S151,SUMIFS(rBP!$1:$1,rBP!$5:$5,MAX(rBP!$5:$5))))))</f>
        <v>34.200000000000003</v>
      </c>
      <c r="AS151" s="65">
        <f ca="1">IF(AS$5="",0,SUMPRODUCT(
INDIRECT(ADDRESS($P151,SUMIFS($1:$1,$5:$5,1))&amp;":"&amp;ADDRESS($P151,AS$1)),
INDIRECT("rBP!"&amp;ADDRESS($S151,SUMIFS(rBP!$1:$1,rBP!$5:$5,MAX(rBP!$5:$5)-AS$5+1))&amp;":"&amp;ADDRESS($S151,SUMIFS(rBP!$1:$1,rBP!$5:$5,MAX(rBP!$5:$5))))))</f>
        <v>34.200000000000003</v>
      </c>
      <c r="AT151" s="65">
        <f ca="1">IF(AT$5="",0,SUMPRODUCT(
INDIRECT(ADDRESS($P151,SUMIFS($1:$1,$5:$5,1))&amp;":"&amp;ADDRESS($P151,AT$1)),
INDIRECT("rBP!"&amp;ADDRESS($S151,SUMIFS(rBP!$1:$1,rBP!$5:$5,MAX(rBP!$5:$5)-AT$5+1))&amp;":"&amp;ADDRESS($S151,SUMIFS(rBP!$1:$1,rBP!$5:$5,MAX(rBP!$5:$5))))))</f>
        <v>34.200000000000003</v>
      </c>
      <c r="AU151" s="65">
        <f ca="1">IF(AU$5="",0,SUMPRODUCT(
INDIRECT(ADDRESS($P151,SUMIFS($1:$1,$5:$5,1))&amp;":"&amp;ADDRESS($P151,AU$1)),
INDIRECT("rBP!"&amp;ADDRESS($S151,SUMIFS(rBP!$1:$1,rBP!$5:$5,MAX(rBP!$5:$5)-AU$5+1))&amp;":"&amp;ADDRESS($S151,SUMIFS(rBP!$1:$1,rBP!$5:$5,MAX(rBP!$5:$5))))))</f>
        <v>34.200000000000003</v>
      </c>
      <c r="AV151" s="65">
        <f ca="1">IF(AV$5="",0,SUMPRODUCT(
INDIRECT(ADDRESS($P151,SUMIFS($1:$1,$5:$5,1))&amp;":"&amp;ADDRESS($P151,AV$1)),
INDIRECT("rBP!"&amp;ADDRESS($S151,SUMIFS(rBP!$1:$1,rBP!$5:$5,MAX(rBP!$5:$5)-AV$5+1))&amp;":"&amp;ADDRESS($S151,SUMIFS(rBP!$1:$1,rBP!$5:$5,MAX(rBP!$5:$5))))))</f>
        <v>34.200000000000003</v>
      </c>
      <c r="AW151" s="65">
        <f ca="1">IF(AW$5="",0,SUMPRODUCT(
INDIRECT(ADDRESS($P151,SUMIFS($1:$1,$5:$5,1))&amp;":"&amp;ADDRESS($P151,AW$1)),
INDIRECT("rBP!"&amp;ADDRESS($S151,SUMIFS(rBP!$1:$1,rBP!$5:$5,MAX(rBP!$5:$5)-AW$5+1))&amp;":"&amp;ADDRESS($S151,SUMIFS(rBP!$1:$1,rBP!$5:$5,MAX(rBP!$5:$5))))))</f>
        <v>34.200000000000003</v>
      </c>
      <c r="AX151" s="65">
        <f ca="1">IF(AX$5="",0,SUMPRODUCT(
INDIRECT(ADDRESS($P151,SUMIFS($1:$1,$5:$5,1))&amp;":"&amp;ADDRESS($P151,AX$1)),
INDIRECT("rBP!"&amp;ADDRESS($S151,SUMIFS(rBP!$1:$1,rBP!$5:$5,MAX(rBP!$5:$5)-AX$5+1))&amp;":"&amp;ADDRESS($S151,SUMIFS(rBP!$1:$1,rBP!$5:$5,MAX(rBP!$5:$5))))))</f>
        <v>34.200000000000003</v>
      </c>
      <c r="AY151" s="65">
        <f ca="1">IF(AY$5="",0,SUMPRODUCT(
INDIRECT(ADDRESS($P151,SUMIFS($1:$1,$5:$5,1))&amp;":"&amp;ADDRESS($P151,AY$1)),
INDIRECT("rBP!"&amp;ADDRESS($S151,SUMIFS(rBP!$1:$1,rBP!$5:$5,MAX(rBP!$5:$5)-AY$5+1))&amp;":"&amp;ADDRESS($S151,SUMIFS(rBP!$1:$1,rBP!$5:$5,MAX(rBP!$5:$5))))))</f>
        <v>34.200000000000003</v>
      </c>
      <c r="AZ151" s="65">
        <f ca="1">IF(AZ$5="",0,SUMPRODUCT(
INDIRECT(ADDRESS($P151,SUMIFS($1:$1,$5:$5,1))&amp;":"&amp;ADDRESS($P151,AZ$1)),
INDIRECT("rBP!"&amp;ADDRESS($S151,SUMIFS(rBP!$1:$1,rBP!$5:$5,MAX(rBP!$5:$5)-AZ$5+1))&amp;":"&amp;ADDRESS($S151,SUMIFS(rBP!$1:$1,rBP!$5:$5,MAX(rBP!$5:$5))))))</f>
        <v>34.200000000000003</v>
      </c>
      <c r="BA151" s="65">
        <f ca="1">IF(BA$5="",0,SUMPRODUCT(
INDIRECT(ADDRESS($P151,SUMIFS($1:$1,$5:$5,1))&amp;":"&amp;ADDRESS($P151,BA$1)),
INDIRECT("rBP!"&amp;ADDRESS($S151,SUMIFS(rBP!$1:$1,rBP!$5:$5,MAX(rBP!$5:$5)-BA$5+1))&amp;":"&amp;ADDRESS($S151,SUMIFS(rBP!$1:$1,rBP!$5:$5,MAX(rBP!$5:$5))))))</f>
        <v>34.200000000000003</v>
      </c>
      <c r="BB151" s="65">
        <f ca="1">IF(BB$5="",0,SUMPRODUCT(
INDIRECT(ADDRESS($P151,SUMIFS($1:$1,$5:$5,1))&amp;":"&amp;ADDRESS($P151,BB$1)),
INDIRECT("rBP!"&amp;ADDRESS($S151,SUMIFS(rBP!$1:$1,rBP!$5:$5,MAX(rBP!$5:$5)-BB$5+1))&amp;":"&amp;ADDRESS($S151,SUMIFS(rBP!$1:$1,rBP!$5:$5,MAX(rBP!$5:$5))))))</f>
        <v>34.200000000000003</v>
      </c>
      <c r="BC151" s="65">
        <f ca="1">IF(BC$5="",0,SUMPRODUCT(
INDIRECT(ADDRESS($P151,SUMIFS($1:$1,$5:$5,1))&amp;":"&amp;ADDRESS($P151,BC$1)),
INDIRECT("rBP!"&amp;ADDRESS($S151,SUMIFS(rBP!$1:$1,rBP!$5:$5,MAX(rBP!$5:$5)-BC$5+1))&amp;":"&amp;ADDRESS($S151,SUMIFS(rBP!$1:$1,rBP!$5:$5,MAX(rBP!$5:$5))))))</f>
        <v>34.200000000000003</v>
      </c>
      <c r="BD151" s="65">
        <f ca="1">IF(BD$5="",0,SUMPRODUCT(
INDIRECT(ADDRESS($P151,SUMIFS($1:$1,$5:$5,1))&amp;":"&amp;ADDRESS($P151,BD$1)),
INDIRECT("rBP!"&amp;ADDRESS($S151,SUMIFS(rBP!$1:$1,rBP!$5:$5,MAX(rBP!$5:$5)-BD$5+1))&amp;":"&amp;ADDRESS($S151,SUMIFS(rBP!$1:$1,rBP!$5:$5,MAX(rBP!$5:$5))))))</f>
        <v>34.200000000000003</v>
      </c>
      <c r="BE151" s="65">
        <f ca="1">IF(BE$5="",0,SUMPRODUCT(
INDIRECT(ADDRESS($P151,SUMIFS($1:$1,$5:$5,1))&amp;":"&amp;ADDRESS($P151,BE$1)),
INDIRECT("rBP!"&amp;ADDRESS($S151,SUMIFS(rBP!$1:$1,rBP!$5:$5,MAX(rBP!$5:$5)-BE$5+1))&amp;":"&amp;ADDRESS($S151,SUMIFS(rBP!$1:$1,rBP!$5:$5,MAX(rBP!$5:$5))))))</f>
        <v>34.200000000000003</v>
      </c>
      <c r="BF151" s="65">
        <f ca="1">IF(BF$5="",0,SUMPRODUCT(
INDIRECT(ADDRESS($P151,SUMIFS($1:$1,$5:$5,1))&amp;":"&amp;ADDRESS($P151,BF$1)),
INDIRECT("rBP!"&amp;ADDRESS($S151,SUMIFS(rBP!$1:$1,rBP!$5:$5,MAX(rBP!$5:$5)-BF$5+1))&amp;":"&amp;ADDRESS($S151,SUMIFS(rBP!$1:$1,rBP!$5:$5,MAX(rBP!$5:$5))))))</f>
        <v>34.200000000000003</v>
      </c>
      <c r="BG151" s="65">
        <f ca="1">IF(BG$5="",0,SUMPRODUCT(
INDIRECT(ADDRESS($P151,SUMIFS($1:$1,$5:$5,1))&amp;":"&amp;ADDRESS($P151,BG$1)),
INDIRECT("rBP!"&amp;ADDRESS($S151,SUMIFS(rBP!$1:$1,rBP!$5:$5,MAX(rBP!$5:$5)-BG$5+1))&amp;":"&amp;ADDRESS($S151,SUMIFS(rBP!$1:$1,rBP!$5:$5,MAX(rBP!$5:$5))))))</f>
        <v>34.200000000000003</v>
      </c>
      <c r="BH151" s="65">
        <f ca="1">IF(BH$5="",0,SUMPRODUCT(
INDIRECT(ADDRESS($P151,SUMIFS($1:$1,$5:$5,1))&amp;":"&amp;ADDRESS($P151,BH$1)),
INDIRECT("rBP!"&amp;ADDRESS($S151,SUMIFS(rBP!$1:$1,rBP!$5:$5,MAX(rBP!$5:$5)-BH$5+1))&amp;":"&amp;ADDRESS($S151,SUMIFS(rBP!$1:$1,rBP!$5:$5,MAX(rBP!$5:$5))))))</f>
        <v>34.200000000000003</v>
      </c>
      <c r="BI151" s="65">
        <f ca="1">IF(BI$5="",0,SUMPRODUCT(
INDIRECT(ADDRESS($P151,SUMIFS($1:$1,$5:$5,1))&amp;":"&amp;ADDRESS($P151,BI$1)),
INDIRECT("rBP!"&amp;ADDRESS($S151,SUMIFS(rBP!$1:$1,rBP!$5:$5,MAX(rBP!$5:$5)-BI$5+1))&amp;":"&amp;ADDRESS($S151,SUMIFS(rBP!$1:$1,rBP!$5:$5,MAX(rBP!$5:$5))))))</f>
        <v>34.200000000000003</v>
      </c>
      <c r="BJ151" s="65">
        <f ca="1">IF(BJ$5="",0,SUMPRODUCT(
INDIRECT(ADDRESS($P151,SUMIFS($1:$1,$5:$5,1))&amp;":"&amp;ADDRESS($P151,BJ$1)),
INDIRECT("rBP!"&amp;ADDRESS($S151,SUMIFS(rBP!$1:$1,rBP!$5:$5,MAX(rBP!$5:$5)-BJ$5+1))&amp;":"&amp;ADDRESS($S151,SUMIFS(rBP!$1:$1,rBP!$5:$5,MAX(rBP!$5:$5))))))</f>
        <v>34.200000000000003</v>
      </c>
      <c r="BK151" s="65">
        <f ca="1">IF(BK$5="",0,SUMPRODUCT(
INDIRECT(ADDRESS($P151,SUMIFS($1:$1,$5:$5,1))&amp;":"&amp;ADDRESS($P151,BK$1)),
INDIRECT("rBP!"&amp;ADDRESS($S151,SUMIFS(rBP!$1:$1,rBP!$5:$5,MAX(rBP!$5:$5)-BK$5+1))&amp;":"&amp;ADDRESS($S151,SUMIFS(rBP!$1:$1,rBP!$5:$5,MAX(rBP!$5:$5))))))</f>
        <v>34.200000000000003</v>
      </c>
      <c r="BL151" s="65">
        <f ca="1">IF(BL$5="",0,SUMPRODUCT(
INDIRECT(ADDRESS($P151,SUMIFS($1:$1,$5:$5,1))&amp;":"&amp;ADDRESS($P151,BL$1)),
INDIRECT("rBP!"&amp;ADDRESS($S151,SUMIFS(rBP!$1:$1,rBP!$5:$5,MAX(rBP!$5:$5)-BL$5+1))&amp;":"&amp;ADDRESS($S151,SUMIFS(rBP!$1:$1,rBP!$5:$5,MAX(rBP!$5:$5))))))</f>
        <v>34.200000000000003</v>
      </c>
      <c r="BM151" s="65">
        <f ca="1">IF(BM$5="",0,SUMPRODUCT(
INDIRECT(ADDRESS($P151,SUMIFS($1:$1,$5:$5,1))&amp;":"&amp;ADDRESS($P151,BM$1)),
INDIRECT("rBP!"&amp;ADDRESS($S151,SUMIFS(rBP!$1:$1,rBP!$5:$5,MAX(rBP!$5:$5)-BM$5+1))&amp;":"&amp;ADDRESS($S151,SUMIFS(rBP!$1:$1,rBP!$5:$5,MAX(rBP!$5:$5))))))</f>
        <v>34.200000000000003</v>
      </c>
      <c r="BN151" s="65">
        <f ca="1">IF(BN$5="",0,SUMPRODUCT(
INDIRECT(ADDRESS($P151,SUMIFS($1:$1,$5:$5,1))&amp;":"&amp;ADDRESS($P151,BN$1)),
INDIRECT("rBP!"&amp;ADDRESS($S151,SUMIFS(rBP!$1:$1,rBP!$5:$5,MAX(rBP!$5:$5)-BN$5+1))&amp;":"&amp;ADDRESS($S151,SUMIFS(rBP!$1:$1,rBP!$5:$5,MAX(rBP!$5:$5))))))</f>
        <v>34.200000000000003</v>
      </c>
      <c r="BO151" s="65">
        <f ca="1">IF(BO$5="",0,SUMPRODUCT(
INDIRECT(ADDRESS($P151,SUMIFS($1:$1,$5:$5,1))&amp;":"&amp;ADDRESS($P151,BO$1)),
INDIRECT("rBP!"&amp;ADDRESS($S151,SUMIFS(rBP!$1:$1,rBP!$5:$5,MAX(rBP!$5:$5)-BO$5+1))&amp;":"&amp;ADDRESS($S151,SUMIFS(rBP!$1:$1,rBP!$5:$5,MAX(rBP!$5:$5))))))</f>
        <v>34.200000000000003</v>
      </c>
      <c r="BP151" s="65">
        <f ca="1">IF(BP$5="",0,SUMPRODUCT(
INDIRECT(ADDRESS($P151,SUMIFS($1:$1,$5:$5,1))&amp;":"&amp;ADDRESS($P151,BP$1)),
INDIRECT("rBP!"&amp;ADDRESS($S151,SUMIFS(rBP!$1:$1,rBP!$5:$5,MAX(rBP!$5:$5)-BP$5+1))&amp;":"&amp;ADDRESS($S151,SUMIFS(rBP!$1:$1,rBP!$5:$5,MAX(rBP!$5:$5))))))</f>
        <v>34.200000000000003</v>
      </c>
      <c r="BQ151" s="65">
        <f ca="1">IF(BQ$5="",0,SUMPRODUCT(
INDIRECT(ADDRESS($P151,SUMIFS($1:$1,$5:$5,1))&amp;":"&amp;ADDRESS($P151,BQ$1)),
INDIRECT("rBP!"&amp;ADDRESS($S151,SUMIFS(rBP!$1:$1,rBP!$5:$5,MAX(rBP!$5:$5)-BQ$5+1))&amp;":"&amp;ADDRESS($S151,SUMIFS(rBP!$1:$1,rBP!$5:$5,MAX(rBP!$5:$5))))))</f>
        <v>34.200000000000003</v>
      </c>
      <c r="BR151" s="65">
        <f ca="1">IF(BR$5="",0,SUMPRODUCT(
INDIRECT(ADDRESS($P151,SUMIFS($1:$1,$5:$5,1))&amp;":"&amp;ADDRESS($P151,BR$1)),
INDIRECT("rBP!"&amp;ADDRESS($S151,SUMIFS(rBP!$1:$1,rBP!$5:$5,MAX(rBP!$5:$5)-BR$5+1))&amp;":"&amp;ADDRESS($S151,SUMIFS(rBP!$1:$1,rBP!$5:$5,MAX(rBP!$5:$5))))))</f>
        <v>34.200000000000003</v>
      </c>
      <c r="BS151" s="65">
        <f ca="1">IF(BS$5="",0,SUMPRODUCT(
INDIRECT(ADDRESS($P151,SUMIFS($1:$1,$5:$5,1))&amp;":"&amp;ADDRESS($P151,BS$1)),
INDIRECT("rBP!"&amp;ADDRESS($S151,SUMIFS(rBP!$1:$1,rBP!$5:$5,MAX(rBP!$5:$5)-BS$5+1))&amp;":"&amp;ADDRESS($S151,SUMIFS(rBP!$1:$1,rBP!$5:$5,MAX(rBP!$5:$5))))))</f>
        <v>34.200000000000003</v>
      </c>
      <c r="BT151" s="65">
        <f ca="1">IF(BT$5="",0,SUMPRODUCT(
INDIRECT(ADDRESS($P151,SUMIFS($1:$1,$5:$5,1))&amp;":"&amp;ADDRESS($P151,BT$1)),
INDIRECT("rBP!"&amp;ADDRESS($S151,SUMIFS(rBP!$1:$1,rBP!$5:$5,MAX(rBP!$5:$5)-BT$5+1))&amp;":"&amp;ADDRESS($S151,SUMIFS(rBP!$1:$1,rBP!$5:$5,MAX(rBP!$5:$5))))))</f>
        <v>34.200000000000003</v>
      </c>
      <c r="BU151" s="65">
        <f ca="1">IF(BU$5="",0,SUMPRODUCT(
INDIRECT(ADDRESS($P151,SUMIFS($1:$1,$5:$5,1))&amp;":"&amp;ADDRESS($P151,BU$1)),
INDIRECT("rBP!"&amp;ADDRESS($S151,SUMIFS(rBP!$1:$1,rBP!$5:$5,MAX(rBP!$5:$5)-BU$5+1))&amp;":"&amp;ADDRESS($S151,SUMIFS(rBP!$1:$1,rBP!$5:$5,MAX(rBP!$5:$5))))))</f>
        <v>34.200000000000003</v>
      </c>
      <c r="BV151" s="65">
        <f ca="1">IF(BV$5="",0,SUMPRODUCT(
INDIRECT(ADDRESS($P151,SUMIFS($1:$1,$5:$5,1))&amp;":"&amp;ADDRESS($P151,BV$1)),
INDIRECT("rBP!"&amp;ADDRESS($S151,SUMIFS(rBP!$1:$1,rBP!$5:$5,MAX(rBP!$5:$5)-BV$5+1))&amp;":"&amp;ADDRESS($S151,SUMIFS(rBP!$1:$1,rBP!$5:$5,MAX(rBP!$5:$5))))))</f>
        <v>0</v>
      </c>
      <c r="BW151" s="65">
        <f ca="1">IF(BW$5="",0,SUMPRODUCT(
INDIRECT(ADDRESS($P151,SUMIFS($1:$1,$5:$5,1))&amp;":"&amp;ADDRESS($P151,BW$1)),
INDIRECT("rBP!"&amp;ADDRESS($S151,SUMIFS(rBP!$1:$1,rBP!$5:$5,MAX(rBP!$5:$5)-BW$5+1))&amp;":"&amp;ADDRESS($S151,SUMIFS(rBP!$1:$1,rBP!$5:$5,MAX(rBP!$5:$5))))))</f>
        <v>0</v>
      </c>
      <c r="BX151" s="65">
        <f ca="1">IF(BX$5="",0,SUMPRODUCT(
INDIRECT(ADDRESS($P151,SUMIFS($1:$1,$5:$5,1))&amp;":"&amp;ADDRESS($P151,BX$1)),
INDIRECT("rBP!"&amp;ADDRESS($S151,SUMIFS(rBP!$1:$1,rBP!$5:$5,MAX(rBP!$5:$5)-BX$5+1))&amp;":"&amp;ADDRESS($S151,SUMIFS(rBP!$1:$1,rBP!$5:$5,MAX(rBP!$5:$5))))))</f>
        <v>0</v>
      </c>
      <c r="BY151" s="65">
        <f ca="1">IF(BY$5="",0,SUMPRODUCT(
INDIRECT(ADDRESS($P151,SUMIFS($1:$1,$5:$5,1))&amp;":"&amp;ADDRESS($P151,BY$1)),
INDIRECT("rBP!"&amp;ADDRESS($S151,SUMIFS(rBP!$1:$1,rBP!$5:$5,MAX(rBP!$5:$5)-BY$5+1))&amp;":"&amp;ADDRESS($S151,SUMIFS(rBP!$1:$1,rBP!$5:$5,MAX(rBP!$5:$5))))))</f>
        <v>0</v>
      </c>
      <c r="BZ151" s="65">
        <f ca="1">IF(BZ$5="",0,SUMPRODUCT(
INDIRECT(ADDRESS($P151,SUMIFS($1:$1,$5:$5,1))&amp;":"&amp;ADDRESS($P151,BZ$1)),
INDIRECT("rBP!"&amp;ADDRESS($S151,SUMIFS(rBP!$1:$1,rBP!$5:$5,MAX(rBP!$5:$5)-BZ$5+1))&amp;":"&amp;ADDRESS($S151,SUMIFS(rBP!$1:$1,rBP!$5:$5,MAX(rBP!$5:$5))))))</f>
        <v>0</v>
      </c>
      <c r="CA151" s="65">
        <f ca="1">IF(CA$5="",0,SUMPRODUCT(
INDIRECT(ADDRESS($P151,SUMIFS($1:$1,$5:$5,1))&amp;":"&amp;ADDRESS($P151,CA$1)),
INDIRECT("rBP!"&amp;ADDRESS($S151,SUMIFS(rBP!$1:$1,rBP!$5:$5,MAX(rBP!$5:$5)-CA$5+1))&amp;":"&amp;ADDRESS($S151,SUMIFS(rBP!$1:$1,rBP!$5:$5,MAX(rBP!$5:$5))))))</f>
        <v>0</v>
      </c>
      <c r="CB151" s="65">
        <f ca="1">IF(CB$5="",0,SUMPRODUCT(
INDIRECT(ADDRESS($P151,SUMIFS($1:$1,$5:$5,1))&amp;":"&amp;ADDRESS($P151,CB$1)),
INDIRECT("rBP!"&amp;ADDRESS($S151,SUMIFS(rBP!$1:$1,rBP!$5:$5,MAX(rBP!$5:$5)-CB$5+1))&amp;":"&amp;ADDRESS($S151,SUMIFS(rBP!$1:$1,rBP!$5:$5,MAX(rBP!$5:$5))))))</f>
        <v>0</v>
      </c>
      <c r="CC151" s="65">
        <f ca="1">IF(CC$5="",0,SUMPRODUCT(
INDIRECT(ADDRESS($P151,SUMIFS($1:$1,$5:$5,1))&amp;":"&amp;ADDRESS($P151,CC$1)),
INDIRECT("rBP!"&amp;ADDRESS($S151,SUMIFS(rBP!$1:$1,rBP!$5:$5,MAX(rBP!$5:$5)-CC$5+1))&amp;":"&amp;ADDRESS($S151,SUMIFS(rBP!$1:$1,rBP!$5:$5,MAX(rBP!$5:$5))))))</f>
        <v>0</v>
      </c>
      <c r="CD151" s="65">
        <f ca="1">IF(CD$5="",0,SUMPRODUCT(
INDIRECT(ADDRESS($P151,SUMIFS($1:$1,$5:$5,1))&amp;":"&amp;ADDRESS($P151,CD$1)),
INDIRECT("rBP!"&amp;ADDRESS($S151,SUMIFS(rBP!$1:$1,rBP!$5:$5,MAX(rBP!$5:$5)-CD$5+1))&amp;":"&amp;ADDRESS($S151,SUMIFS(rBP!$1:$1,rBP!$5:$5,MAX(rBP!$5:$5))))))</f>
        <v>0</v>
      </c>
      <c r="CE151" s="65">
        <f ca="1">IF(CE$5="",0,SUMPRODUCT(
INDIRECT(ADDRESS($P151,SUMIFS($1:$1,$5:$5,1))&amp;":"&amp;ADDRESS($P151,CE$1)),
INDIRECT("rBP!"&amp;ADDRESS($S151,SUMIFS(rBP!$1:$1,rBP!$5:$5,MAX(rBP!$5:$5)-CE$5+1))&amp;":"&amp;ADDRESS($S151,SUMIFS(rBP!$1:$1,rBP!$5:$5,MAX(rBP!$5:$5))))))</f>
        <v>0</v>
      </c>
      <c r="CF151" s="65">
        <f ca="1">IF(CF$5="",0,SUMPRODUCT(
INDIRECT(ADDRESS($P151,SUMIFS($1:$1,$5:$5,1))&amp;":"&amp;ADDRESS($P151,CF$1)),
INDIRECT("rBP!"&amp;ADDRESS($S151,SUMIFS(rBP!$1:$1,rBP!$5:$5,MAX(rBP!$5:$5)-CF$5+1))&amp;":"&amp;ADDRESS($S151,SUMIFS(rBP!$1:$1,rBP!$5:$5,MAX(rBP!$5:$5))))))</f>
        <v>0</v>
      </c>
      <c r="CG151" s="65">
        <f ca="1">IF(CG$5="",0,SUMPRODUCT(
INDIRECT(ADDRESS($P151,SUMIFS($1:$1,$5:$5,1))&amp;":"&amp;ADDRESS($P151,CG$1)),
INDIRECT("rBP!"&amp;ADDRESS($S151,SUMIFS(rBP!$1:$1,rBP!$5:$5,MAX(rBP!$5:$5)-CG$5+1))&amp;":"&amp;ADDRESS($S151,SUMIFS(rBP!$1:$1,rBP!$5:$5,MAX(rBP!$5:$5))))))</f>
        <v>0</v>
      </c>
      <c r="CH151" s="65">
        <f ca="1">IF(CH$5="",0,SUMPRODUCT(
INDIRECT(ADDRESS($P151,SUMIFS($1:$1,$5:$5,1))&amp;":"&amp;ADDRESS($P151,CH$1)),
INDIRECT("rBP!"&amp;ADDRESS($S151,SUMIFS(rBP!$1:$1,rBP!$5:$5,MAX(rBP!$5:$5)-CH$5+1))&amp;":"&amp;ADDRESS($S151,SUMIFS(rBP!$1:$1,rBP!$5:$5,MAX(rBP!$5:$5))))))</f>
        <v>0</v>
      </c>
      <c r="CI151" s="65">
        <f ca="1">IF(CI$5="",0,SUMPRODUCT(
INDIRECT(ADDRESS($P151,SUMIFS($1:$1,$5:$5,1))&amp;":"&amp;ADDRESS($P151,CI$1)),
INDIRECT("rBP!"&amp;ADDRESS($S151,SUMIFS(rBP!$1:$1,rBP!$5:$5,MAX(rBP!$5:$5)-CI$5+1))&amp;":"&amp;ADDRESS($S151,SUMIFS(rBP!$1:$1,rBP!$5:$5,MAX(rBP!$5:$5))))))</f>
        <v>0</v>
      </c>
      <c r="CJ151" s="65">
        <f ca="1">IF(CJ$5="",0,SUMPRODUCT(
INDIRECT(ADDRESS($P151,SUMIFS($1:$1,$5:$5,1))&amp;":"&amp;ADDRESS($P151,CJ$1)),
INDIRECT("rBP!"&amp;ADDRESS($S151,SUMIFS(rBP!$1:$1,rBP!$5:$5,MAX(rBP!$5:$5)-CJ$5+1))&amp;":"&amp;ADDRESS($S151,SUMIFS(rBP!$1:$1,rBP!$5:$5,MAX(rBP!$5:$5))))))</f>
        <v>0</v>
      </c>
      <c r="CK151" s="65">
        <f ca="1">IF(CK$5="",0,SUMPRODUCT(
INDIRECT(ADDRESS($P151,SUMIFS($1:$1,$5:$5,1))&amp;":"&amp;ADDRESS($P151,CK$1)),
INDIRECT("rBP!"&amp;ADDRESS($S151,SUMIFS(rBP!$1:$1,rBP!$5:$5,MAX(rBP!$5:$5)-CK$5+1))&amp;":"&amp;ADDRESS($S151,SUMIFS(rBP!$1:$1,rBP!$5:$5,MAX(rBP!$5:$5))))))</f>
        <v>0</v>
      </c>
      <c r="CL151" s="65">
        <f ca="1">IF(CL$5="",0,SUMPRODUCT(
INDIRECT(ADDRESS($P151,SUMIFS($1:$1,$5:$5,1))&amp;":"&amp;ADDRESS($P151,CL$1)),
INDIRECT("rBP!"&amp;ADDRESS($S151,SUMIFS(rBP!$1:$1,rBP!$5:$5,MAX(rBP!$5:$5)-CL$5+1))&amp;":"&amp;ADDRESS($S151,SUMIFS(rBP!$1:$1,rBP!$5:$5,MAX(rBP!$5:$5))))))</f>
        <v>0</v>
      </c>
      <c r="CM151" s="65">
        <f ca="1">IF(CM$5="",0,SUMPRODUCT(
INDIRECT(ADDRESS($P151,SUMIFS($1:$1,$5:$5,1))&amp;":"&amp;ADDRESS($P151,CM$1)),
INDIRECT("rBP!"&amp;ADDRESS($S151,SUMIFS(rBP!$1:$1,rBP!$5:$5,MAX(rBP!$5:$5)-CM$5+1))&amp;":"&amp;ADDRESS($S151,SUMIFS(rBP!$1:$1,rBP!$5:$5,MAX(rBP!$5:$5))))))</f>
        <v>0</v>
      </c>
      <c r="CN151" s="65">
        <f ca="1">IF(CN$5="",0,SUMPRODUCT(
INDIRECT(ADDRESS($P151,SUMIFS($1:$1,$5:$5,1))&amp;":"&amp;ADDRESS($P151,CN$1)),
INDIRECT("rBP!"&amp;ADDRESS($S151,SUMIFS(rBP!$1:$1,rBP!$5:$5,MAX(rBP!$5:$5)-CN$5+1))&amp;":"&amp;ADDRESS($S151,SUMIFS(rBP!$1:$1,rBP!$5:$5,MAX(rBP!$5:$5))))))</f>
        <v>0</v>
      </c>
      <c r="CO151" s="65">
        <f ca="1">IF(CO$5="",0,SUMPRODUCT(
INDIRECT(ADDRESS($P151,SUMIFS($1:$1,$5:$5,1))&amp;":"&amp;ADDRESS($P151,CO$1)),
INDIRECT("rBP!"&amp;ADDRESS($S151,SUMIFS(rBP!$1:$1,rBP!$5:$5,MAX(rBP!$5:$5)-CO$5+1))&amp;":"&amp;ADDRESS($S151,SUMIFS(rBP!$1:$1,rBP!$5:$5,MAX(rBP!$5:$5))))))</f>
        <v>0</v>
      </c>
      <c r="CP151" s="65">
        <f ca="1">IF(CP$5="",0,SUMPRODUCT(
INDIRECT(ADDRESS($P151,SUMIFS($1:$1,$5:$5,1))&amp;":"&amp;ADDRESS($P151,CP$1)),
INDIRECT("rBP!"&amp;ADDRESS($S151,SUMIFS(rBP!$1:$1,rBP!$5:$5,MAX(rBP!$5:$5)-CP$5+1))&amp;":"&amp;ADDRESS($S151,SUMIFS(rBP!$1:$1,rBP!$5:$5,MAX(rBP!$5:$5))))))</f>
        <v>0</v>
      </c>
      <c r="CQ151" s="65">
        <f ca="1">IF(CQ$5="",0,SUMPRODUCT(
INDIRECT(ADDRESS($P151,SUMIFS($1:$1,$5:$5,1))&amp;":"&amp;ADDRESS($P151,CQ$1)),
INDIRECT("rBP!"&amp;ADDRESS($S151,SUMIFS(rBP!$1:$1,rBP!$5:$5,MAX(rBP!$5:$5)-CQ$5+1))&amp;":"&amp;ADDRESS($S151,SUMIFS(rBP!$1:$1,rBP!$5:$5,MAX(rBP!$5:$5))))))</f>
        <v>0</v>
      </c>
      <c r="CR151" s="65">
        <f ca="1">IF(CR$5="",0,SUMPRODUCT(
INDIRECT(ADDRESS($P151,SUMIFS($1:$1,$5:$5,1))&amp;":"&amp;ADDRESS($P151,CR$1)),
INDIRECT("rBP!"&amp;ADDRESS($S151,SUMIFS(rBP!$1:$1,rBP!$5:$5,MAX(rBP!$5:$5)-CR$5+1))&amp;":"&amp;ADDRESS($S151,SUMIFS(rBP!$1:$1,rBP!$5:$5,MAX(rBP!$5:$5))))))</f>
        <v>0</v>
      </c>
      <c r="CS151" s="65">
        <f ca="1">IF(CS$5="",0,SUMPRODUCT(
INDIRECT(ADDRESS($P151,SUMIFS($1:$1,$5:$5,1))&amp;":"&amp;ADDRESS($P151,CS$1)),
INDIRECT("rBP!"&amp;ADDRESS($S151,SUMIFS(rBP!$1:$1,rBP!$5:$5,MAX(rBP!$5:$5)-CS$5+1))&amp;":"&amp;ADDRESS($S151,SUMIFS(rBP!$1:$1,rBP!$5:$5,MAX(rBP!$5:$5))))))</f>
        <v>0</v>
      </c>
      <c r="CT151" s="65">
        <f ca="1">IF(CT$5="",0,SUMPRODUCT(
INDIRECT(ADDRESS($P151,SUMIFS($1:$1,$5:$5,1))&amp;":"&amp;ADDRESS($P151,CT$1)),
INDIRECT("rBP!"&amp;ADDRESS($S151,SUMIFS(rBP!$1:$1,rBP!$5:$5,MAX(rBP!$5:$5)-CT$5+1))&amp;":"&amp;ADDRESS($S151,SUMIFS(rBP!$1:$1,rBP!$5:$5,MAX(rBP!$5:$5))))))</f>
        <v>0</v>
      </c>
    </row>
    <row r="152" spans="1:98" x14ac:dyDescent="0.3">
      <c r="A152" s="11">
        <f>ROW()</f>
        <v>152</v>
      </c>
    </row>
    <row r="153" spans="1:98" x14ac:dyDescent="0.3">
      <c r="A153" s="11">
        <f>ROW()</f>
        <v>153</v>
      </c>
      <c r="F153" s="6" t="s">
        <v>112</v>
      </c>
      <c r="M153" s="14" t="str">
        <f>BP!$M$20</f>
        <v>шт</v>
      </c>
      <c r="N153" s="13"/>
      <c r="O153" s="13"/>
      <c r="P153" s="72">
        <f>A151</f>
        <v>151</v>
      </c>
      <c r="Q153" s="31"/>
      <c r="R153" s="44"/>
      <c r="S153" s="72">
        <f>BP!A209</f>
        <v>209</v>
      </c>
      <c r="T153" s="13"/>
      <c r="U153" s="13"/>
      <c r="V153" s="80"/>
      <c r="W153" s="65">
        <f ca="1">SUM(INDIRECT(ADDRESS(ROW(),SUMIFS($1:$1,$5:$5,1))):INDIRECT(ADDRESS(ROW(),SUMIFS($1:$1,$5:$5,MAX($5:$5)))))</f>
        <v>902885.2</v>
      </c>
      <c r="X153" s="13"/>
      <c r="Y153" s="13"/>
      <c r="Z153" s="65">
        <f ca="1">IF(Z$5="",0,SUMPRODUCT(
INDIRECT(ADDRESS($P153,SUMIFS($1:$1,$5:$5,1))&amp;":"&amp;ADDRESS($P153,Z$1)),
INDIRECT("rBP!"&amp;ADDRESS($S153,SUMIFS(rBP!$1:$1,rBP!$5:$5,MAX(rBP!$5:$5)-Z$5+1))&amp;":"&amp;ADDRESS($S153,SUMIFS(rBP!$1:$1,rBP!$5:$5,MAX(rBP!$5:$5))))))</f>
        <v>0</v>
      </c>
      <c r="AA153" s="65">
        <f ca="1">IF(AA$5="",0,SUMPRODUCT(
INDIRECT(ADDRESS($P153,SUMIFS($1:$1,$5:$5,1))&amp;":"&amp;ADDRESS($P153,AA$1)),
INDIRECT("rBP!"&amp;ADDRESS($S153,SUMIFS(rBP!$1:$1,rBP!$5:$5,MAX(rBP!$5:$5)-AA$5+1))&amp;":"&amp;ADDRESS($S153,SUMIFS(rBP!$1:$1,rBP!$5:$5,MAX(rBP!$5:$5))))))</f>
        <v>0</v>
      </c>
      <c r="AB153" s="65">
        <f ca="1">IF(AB$5="",0,SUMPRODUCT(
INDIRECT(ADDRESS($P153,SUMIFS($1:$1,$5:$5,1))&amp;":"&amp;ADDRESS($P153,AB$1)),
INDIRECT("rBP!"&amp;ADDRESS($S153,SUMIFS(rBP!$1:$1,rBP!$5:$5,MAX(rBP!$5:$5)-AB$5+1))&amp;":"&amp;ADDRESS($S153,SUMIFS(rBP!$1:$1,rBP!$5:$5,MAX(rBP!$5:$5))))))</f>
        <v>0</v>
      </c>
      <c r="AC153" s="65">
        <f ca="1">IF(AC$5="",0,SUMPRODUCT(
INDIRECT(ADDRESS($P153,SUMIFS($1:$1,$5:$5,1))&amp;":"&amp;ADDRESS($P153,AC$1)),
INDIRECT("rBP!"&amp;ADDRESS($S153,SUMIFS(rBP!$1:$1,rBP!$5:$5,MAX(rBP!$5:$5)-AC$5+1))&amp;":"&amp;ADDRESS($S153,SUMIFS(rBP!$1:$1,rBP!$5:$5,MAX(rBP!$5:$5))))))</f>
        <v>40</v>
      </c>
      <c r="AD153" s="65">
        <f ca="1">IF(AD$5="",0,SUMPRODUCT(
INDIRECT(ADDRESS($P153,SUMIFS($1:$1,$5:$5,1))&amp;":"&amp;ADDRESS($P153,AD$1)),
INDIRECT("rBP!"&amp;ADDRESS($S153,SUMIFS(rBP!$1:$1,rBP!$5:$5,MAX(rBP!$5:$5)-AD$5+1))&amp;":"&amp;ADDRESS($S153,SUMIFS(rBP!$1:$1,rBP!$5:$5,MAX(rBP!$5:$5))))))</f>
        <v>160</v>
      </c>
      <c r="AE153" s="65">
        <f ca="1">IF(AE$5="",0,SUMPRODUCT(
INDIRECT(ADDRESS($P153,SUMIFS($1:$1,$5:$5,1))&amp;":"&amp;ADDRESS($P153,AE$1)),
INDIRECT("rBP!"&amp;ADDRESS($S153,SUMIFS(rBP!$1:$1,rBP!$5:$5,MAX(rBP!$5:$5)-AE$5+1))&amp;":"&amp;ADDRESS($S153,SUMIFS(rBP!$1:$1,rBP!$5:$5,MAX(rBP!$5:$5))))))</f>
        <v>288</v>
      </c>
      <c r="AF153" s="65">
        <f ca="1">IF(AF$5="",0,SUMPRODUCT(
INDIRECT(ADDRESS($P153,SUMIFS($1:$1,$5:$5,1))&amp;":"&amp;ADDRESS($P153,AF$1)),
INDIRECT("rBP!"&amp;ADDRESS($S153,SUMIFS(rBP!$1:$1,rBP!$5:$5,MAX(rBP!$5:$5)-AF$5+1))&amp;":"&amp;ADDRESS($S153,SUMIFS(rBP!$1:$1,rBP!$5:$5,MAX(rBP!$5:$5))))))</f>
        <v>421</v>
      </c>
      <c r="AG153" s="65">
        <f ca="1">IF(AG$5="",0,SUMPRODUCT(
INDIRECT(ADDRESS($P153,SUMIFS($1:$1,$5:$5,1))&amp;":"&amp;ADDRESS($P153,AG$1)),
INDIRECT("rBP!"&amp;ADDRESS($S153,SUMIFS(rBP!$1:$1,rBP!$5:$5,MAX(rBP!$5:$5)-AG$5+1))&amp;":"&amp;ADDRESS($S153,SUMIFS(rBP!$1:$1,rBP!$5:$5,MAX(rBP!$5:$5))))))</f>
        <v>537</v>
      </c>
      <c r="AH153" s="65">
        <f ca="1">IF(AH$5="",0,SUMPRODUCT(
INDIRECT(ADDRESS($P153,SUMIFS($1:$1,$5:$5,1))&amp;":"&amp;ADDRESS($P153,AH$1)),
INDIRECT("rBP!"&amp;ADDRESS($S153,SUMIFS(rBP!$1:$1,rBP!$5:$5,MAX(rBP!$5:$5)-AH$5+1))&amp;":"&amp;ADDRESS($S153,SUMIFS(rBP!$1:$1,rBP!$5:$5,MAX(rBP!$5:$5))))))</f>
        <v>705.40000000000009</v>
      </c>
      <c r="AI153" s="65">
        <f ca="1">IF(AI$5="",0,SUMPRODUCT(
INDIRECT(ADDRESS($P153,SUMIFS($1:$1,$5:$5,1))&amp;":"&amp;ADDRESS($P153,AI$1)),
INDIRECT("rBP!"&amp;ADDRESS($S153,SUMIFS(rBP!$1:$1,rBP!$5:$5,MAX(rBP!$5:$5)-AI$5+1))&amp;":"&amp;ADDRESS($S153,SUMIFS(rBP!$1:$1,rBP!$5:$5,MAX(rBP!$5:$5))))))</f>
        <v>1145.4000000000001</v>
      </c>
      <c r="AJ153" s="65">
        <f ca="1">IF(AJ$5="",0,SUMPRODUCT(
INDIRECT(ADDRESS($P153,SUMIFS($1:$1,$5:$5,1))&amp;":"&amp;ADDRESS($P153,AJ$1)),
INDIRECT("rBP!"&amp;ADDRESS($S153,SUMIFS(rBP!$1:$1,rBP!$5:$5,MAX(rBP!$5:$5)-AJ$5+1))&amp;":"&amp;ADDRESS($S153,SUMIFS(rBP!$1:$1,rBP!$5:$5,MAX(rBP!$5:$5))))))</f>
        <v>1886.2</v>
      </c>
      <c r="AK153" s="65">
        <f ca="1">IF(AK$5="",0,SUMPRODUCT(
INDIRECT(ADDRESS($P153,SUMIFS($1:$1,$5:$5,1))&amp;":"&amp;ADDRESS($P153,AK$1)),
INDIRECT("rBP!"&amp;ADDRESS($S153,SUMIFS(rBP!$1:$1,rBP!$5:$5,MAX(rBP!$5:$5)-AK$5+1))&amp;":"&amp;ADDRESS($S153,SUMIFS(rBP!$1:$1,rBP!$5:$5,MAX(rBP!$5:$5))))))</f>
        <v>2949.7</v>
      </c>
      <c r="AL153" s="65">
        <f ca="1">IF(AL$5="",0,SUMPRODUCT(
INDIRECT(ADDRESS($P153,SUMIFS($1:$1,$5:$5,1))&amp;":"&amp;ADDRESS($P153,AL$1)),
INDIRECT("rBP!"&amp;ADDRESS($S153,SUMIFS(rBP!$1:$1,rBP!$5:$5,MAX(rBP!$5:$5)-AL$5+1))&amp;":"&amp;ADDRESS($S153,SUMIFS(rBP!$1:$1,rBP!$5:$5,MAX(rBP!$5:$5))))))</f>
        <v>4297</v>
      </c>
      <c r="AM153" s="65">
        <f ca="1">IF(AM$5="",0,SUMPRODUCT(
INDIRECT(ADDRESS($P153,SUMIFS($1:$1,$5:$5,1))&amp;":"&amp;ADDRESS($P153,AM$1)),
INDIRECT("rBP!"&amp;ADDRESS($S153,SUMIFS(rBP!$1:$1,rBP!$5:$5,MAX(rBP!$5:$5)-AM$5+1))&amp;":"&amp;ADDRESS($S153,SUMIFS(rBP!$1:$1,rBP!$5:$5,MAX(rBP!$5:$5))))))</f>
        <v>5811.7</v>
      </c>
      <c r="AN153" s="65">
        <f ca="1">IF(AN$5="",0,SUMPRODUCT(
INDIRECT(ADDRESS($P153,SUMIFS($1:$1,$5:$5,1))&amp;":"&amp;ADDRESS($P153,AN$1)),
INDIRECT("rBP!"&amp;ADDRESS($S153,SUMIFS(rBP!$1:$1,rBP!$5:$5,MAX(rBP!$5:$5)-AN$5+1))&amp;":"&amp;ADDRESS($S153,SUMIFS(rBP!$1:$1,rBP!$5:$5,MAX(rBP!$5:$5))))))</f>
        <v>7425.8</v>
      </c>
      <c r="AO153" s="65">
        <f ca="1">IF(AO$5="",0,SUMPRODUCT(
INDIRECT(ADDRESS($P153,SUMIFS($1:$1,$5:$5,1))&amp;":"&amp;ADDRESS($P153,AO$1)),
INDIRECT("rBP!"&amp;ADDRESS($S153,SUMIFS(rBP!$1:$1,rBP!$5:$5,MAX(rBP!$5:$5)-AO$5+1))&amp;":"&amp;ADDRESS($S153,SUMIFS(rBP!$1:$1,rBP!$5:$5,MAX(rBP!$5:$5))))))</f>
        <v>9091.5</v>
      </c>
      <c r="AP153" s="65">
        <f ca="1">IF(AP$5="",0,SUMPRODUCT(
INDIRECT(ADDRESS($P153,SUMIFS($1:$1,$5:$5,1))&amp;":"&amp;ADDRESS($P153,AP$1)),
INDIRECT("rBP!"&amp;ADDRESS($S153,SUMIFS(rBP!$1:$1,rBP!$5:$5,MAX(rBP!$5:$5)-AP$5+1))&amp;":"&amp;ADDRESS($S153,SUMIFS(rBP!$1:$1,rBP!$5:$5,MAX(rBP!$5:$5))))))</f>
        <v>10784.5</v>
      </c>
      <c r="AQ153" s="65">
        <f ca="1">IF(AQ$5="",0,SUMPRODUCT(
INDIRECT(ADDRESS($P153,SUMIFS($1:$1,$5:$5,1))&amp;":"&amp;ADDRESS($P153,AQ$1)),
INDIRECT("rBP!"&amp;ADDRESS($S153,SUMIFS(rBP!$1:$1,rBP!$5:$5,MAX(rBP!$5:$5)-AQ$5+1))&amp;":"&amp;ADDRESS($S153,SUMIFS(rBP!$1:$1,rBP!$5:$5,MAX(rBP!$5:$5))))))</f>
        <v>12489.5</v>
      </c>
      <c r="AR153" s="65">
        <f ca="1">IF(AR$5="",0,SUMPRODUCT(
INDIRECT(ADDRESS($P153,SUMIFS($1:$1,$5:$5,1))&amp;":"&amp;ADDRESS($P153,AR$1)),
INDIRECT("rBP!"&amp;ADDRESS($S153,SUMIFS(rBP!$1:$1,rBP!$5:$5,MAX(rBP!$5:$5)-AR$5+1))&amp;":"&amp;ADDRESS($S153,SUMIFS(rBP!$1:$1,rBP!$5:$5,MAX(rBP!$5:$5))))))</f>
        <v>14197.5</v>
      </c>
      <c r="AS153" s="65">
        <f ca="1">IF(AS$5="",0,SUMPRODUCT(
INDIRECT(ADDRESS($P153,SUMIFS($1:$1,$5:$5,1))&amp;":"&amp;ADDRESS($P153,AS$1)),
INDIRECT("rBP!"&amp;ADDRESS($S153,SUMIFS(rBP!$1:$1,rBP!$5:$5,MAX(rBP!$5:$5)-AS$5+1))&amp;":"&amp;ADDRESS($S153,SUMIFS(rBP!$1:$1,rBP!$5:$5,MAX(rBP!$5:$5))))))</f>
        <v>15907</v>
      </c>
      <c r="AT153" s="65">
        <f ca="1">IF(AT$5="",0,SUMPRODUCT(
INDIRECT(ADDRESS($P153,SUMIFS($1:$1,$5:$5,1))&amp;":"&amp;ADDRESS($P153,AT$1)),
INDIRECT("rBP!"&amp;ADDRESS($S153,SUMIFS(rBP!$1:$1,rBP!$5:$5,MAX(rBP!$5:$5)-AT$5+1))&amp;":"&amp;ADDRESS($S153,SUMIFS(rBP!$1:$1,rBP!$5:$5,MAX(rBP!$5:$5))))))</f>
        <v>17617</v>
      </c>
      <c r="AU153" s="65">
        <f ca="1">IF(AU$5="",0,SUMPRODUCT(
INDIRECT(ADDRESS($P153,SUMIFS($1:$1,$5:$5,1))&amp;":"&amp;ADDRESS($P153,AU$1)),
INDIRECT("rBP!"&amp;ADDRESS($S153,SUMIFS(rBP!$1:$1,rBP!$5:$5,MAX(rBP!$5:$5)-AU$5+1))&amp;":"&amp;ADDRESS($S153,SUMIFS(rBP!$1:$1,rBP!$5:$5,MAX(rBP!$5:$5))))))</f>
        <v>19327</v>
      </c>
      <c r="AV153" s="65">
        <f ca="1">IF(AV$5="",0,SUMPRODUCT(
INDIRECT(ADDRESS($P153,SUMIFS($1:$1,$5:$5,1))&amp;":"&amp;ADDRESS($P153,AV$1)),
INDIRECT("rBP!"&amp;ADDRESS($S153,SUMIFS(rBP!$1:$1,rBP!$5:$5,MAX(rBP!$5:$5)-AV$5+1))&amp;":"&amp;ADDRESS($S153,SUMIFS(rBP!$1:$1,rBP!$5:$5,MAX(rBP!$5:$5))))))</f>
        <v>21037</v>
      </c>
      <c r="AW153" s="65">
        <f ca="1">IF(AW$5="",0,SUMPRODUCT(
INDIRECT(ADDRESS($P153,SUMIFS($1:$1,$5:$5,1))&amp;":"&amp;ADDRESS($P153,AW$1)),
INDIRECT("rBP!"&amp;ADDRESS($S153,SUMIFS(rBP!$1:$1,rBP!$5:$5,MAX(rBP!$5:$5)-AW$5+1))&amp;":"&amp;ADDRESS($S153,SUMIFS(rBP!$1:$1,rBP!$5:$5,MAX(rBP!$5:$5))))))</f>
        <v>22747</v>
      </c>
      <c r="AX153" s="65">
        <f ca="1">IF(AX$5="",0,SUMPRODUCT(
INDIRECT(ADDRESS($P153,SUMIFS($1:$1,$5:$5,1))&amp;":"&amp;ADDRESS($P153,AX$1)),
INDIRECT("rBP!"&amp;ADDRESS($S153,SUMIFS(rBP!$1:$1,rBP!$5:$5,MAX(rBP!$5:$5)-AX$5+1))&amp;":"&amp;ADDRESS($S153,SUMIFS(rBP!$1:$1,rBP!$5:$5,MAX(rBP!$5:$5))))))</f>
        <v>24457</v>
      </c>
      <c r="AY153" s="65">
        <f ca="1">IF(AY$5="",0,SUMPRODUCT(
INDIRECT(ADDRESS($P153,SUMIFS($1:$1,$5:$5,1))&amp;":"&amp;ADDRESS($P153,AY$1)),
INDIRECT("rBP!"&amp;ADDRESS($S153,SUMIFS(rBP!$1:$1,rBP!$5:$5,MAX(rBP!$5:$5)-AY$5+1))&amp;":"&amp;ADDRESS($S153,SUMIFS(rBP!$1:$1,rBP!$5:$5,MAX(rBP!$5:$5))))))</f>
        <v>26167</v>
      </c>
      <c r="AZ153" s="65">
        <f ca="1">IF(AZ$5="",0,SUMPRODUCT(
INDIRECT(ADDRESS($P153,SUMIFS($1:$1,$5:$5,1))&amp;":"&amp;ADDRESS($P153,AZ$1)),
INDIRECT("rBP!"&amp;ADDRESS($S153,SUMIFS(rBP!$1:$1,rBP!$5:$5,MAX(rBP!$5:$5)-AZ$5+1))&amp;":"&amp;ADDRESS($S153,SUMIFS(rBP!$1:$1,rBP!$5:$5,MAX(rBP!$5:$5))))))</f>
        <v>27777</v>
      </c>
      <c r="BA153" s="65">
        <f ca="1">IF(BA$5="",0,SUMPRODUCT(
INDIRECT(ADDRESS($P153,SUMIFS($1:$1,$5:$5,1))&amp;":"&amp;ADDRESS($P153,BA$1)),
INDIRECT("rBP!"&amp;ADDRESS($S153,SUMIFS(rBP!$1:$1,rBP!$5:$5,MAX(rBP!$5:$5)-BA$5+1))&amp;":"&amp;ADDRESS($S153,SUMIFS(rBP!$1:$1,rBP!$5:$5,MAX(rBP!$5:$5))))))</f>
        <v>29087</v>
      </c>
      <c r="BB153" s="65">
        <f ca="1">IF(BB$5="",0,SUMPRODUCT(
INDIRECT(ADDRESS($P153,SUMIFS($1:$1,$5:$5,1))&amp;":"&amp;ADDRESS($P153,BB$1)),
INDIRECT("rBP!"&amp;ADDRESS($S153,SUMIFS(rBP!$1:$1,rBP!$5:$5,MAX(rBP!$5:$5)-BB$5+1))&amp;":"&amp;ADDRESS($S153,SUMIFS(rBP!$1:$1,rBP!$5:$5,MAX(rBP!$5:$5))))))</f>
        <v>30077</v>
      </c>
      <c r="BC153" s="65">
        <f ca="1">IF(BC$5="",0,SUMPRODUCT(
INDIRECT(ADDRESS($P153,SUMIFS($1:$1,$5:$5,1))&amp;":"&amp;ADDRESS($P153,BC$1)),
INDIRECT("rBP!"&amp;ADDRESS($S153,SUMIFS(rBP!$1:$1,rBP!$5:$5,MAX(rBP!$5:$5)-BC$5+1))&amp;":"&amp;ADDRESS($S153,SUMIFS(rBP!$1:$1,rBP!$5:$5,MAX(rBP!$5:$5))))))</f>
        <v>30734.5</v>
      </c>
      <c r="BD153" s="65">
        <f ca="1">IF(BD$5="",0,SUMPRODUCT(
INDIRECT(ADDRESS($P153,SUMIFS($1:$1,$5:$5,1))&amp;":"&amp;ADDRESS($P153,BD$1)),
INDIRECT("rBP!"&amp;ADDRESS($S153,SUMIFS(rBP!$1:$1,rBP!$5:$5,MAX(rBP!$5:$5)-BD$5+1))&amp;":"&amp;ADDRESS($S153,SUMIFS(rBP!$1:$1,rBP!$5:$5,MAX(rBP!$5:$5))))))</f>
        <v>31102</v>
      </c>
      <c r="BE153" s="65">
        <f ca="1">IF(BE$5="",0,SUMPRODUCT(
INDIRECT(ADDRESS($P153,SUMIFS($1:$1,$5:$5,1))&amp;":"&amp;ADDRESS($P153,BE$1)),
INDIRECT("rBP!"&amp;ADDRESS($S153,SUMIFS(rBP!$1:$1,rBP!$5:$5,MAX(rBP!$5:$5)-BE$5+1))&amp;":"&amp;ADDRESS($S153,SUMIFS(rBP!$1:$1,rBP!$5:$5,MAX(rBP!$5:$5))))))</f>
        <v>31298.5</v>
      </c>
      <c r="BF153" s="65">
        <f ca="1">IF(BF$5="",0,SUMPRODUCT(
INDIRECT(ADDRESS($P153,SUMIFS($1:$1,$5:$5,1))&amp;":"&amp;ADDRESS($P153,BF$1)),
INDIRECT("rBP!"&amp;ADDRESS($S153,SUMIFS(rBP!$1:$1,rBP!$5:$5,MAX(rBP!$5:$5)-BF$5+1))&amp;":"&amp;ADDRESS($S153,SUMIFS(rBP!$1:$1,rBP!$5:$5,MAX(rBP!$5:$5))))))</f>
        <v>31395</v>
      </c>
      <c r="BG153" s="65">
        <f ca="1">IF(BG$5="",0,SUMPRODUCT(
INDIRECT(ADDRESS($P153,SUMIFS($1:$1,$5:$5,1))&amp;":"&amp;ADDRESS($P153,BG$1)),
INDIRECT("rBP!"&amp;ADDRESS($S153,SUMIFS(rBP!$1:$1,rBP!$5:$5,MAX(rBP!$5:$5)-BG$5+1))&amp;":"&amp;ADDRESS($S153,SUMIFS(rBP!$1:$1,rBP!$5:$5,MAX(rBP!$5:$5))))))</f>
        <v>31439.5</v>
      </c>
      <c r="BH153" s="65">
        <f ca="1">IF(BH$5="",0,SUMPRODUCT(
INDIRECT(ADDRESS($P153,SUMIFS($1:$1,$5:$5,1))&amp;":"&amp;ADDRESS($P153,BH$1)),
INDIRECT("rBP!"&amp;ADDRESS($S153,SUMIFS(rBP!$1:$1,rBP!$5:$5,MAX(rBP!$5:$5)-BH$5+1))&amp;":"&amp;ADDRESS($S153,SUMIFS(rBP!$1:$1,rBP!$5:$5,MAX(rBP!$5:$5))))))</f>
        <v>31456.5</v>
      </c>
      <c r="BI153" s="65">
        <f ca="1">IF(BI$5="",0,SUMPRODUCT(
INDIRECT(ADDRESS($P153,SUMIFS($1:$1,$5:$5,1))&amp;":"&amp;ADDRESS($P153,BI$1)),
INDIRECT("rBP!"&amp;ADDRESS($S153,SUMIFS(rBP!$1:$1,rBP!$5:$5,MAX(rBP!$5:$5)-BI$5+1))&amp;":"&amp;ADDRESS($S153,SUMIFS(rBP!$1:$1,rBP!$5:$5,MAX(rBP!$5:$5))))))</f>
        <v>31461.5</v>
      </c>
      <c r="BJ153" s="65">
        <f ca="1">IF(BJ$5="",0,SUMPRODUCT(
INDIRECT(ADDRESS($P153,SUMIFS($1:$1,$5:$5,1))&amp;":"&amp;ADDRESS($P153,BJ$1)),
INDIRECT("rBP!"&amp;ADDRESS($S153,SUMIFS(rBP!$1:$1,rBP!$5:$5,MAX(rBP!$5:$5)-BJ$5+1))&amp;":"&amp;ADDRESS($S153,SUMIFS(rBP!$1:$1,rBP!$5:$5,MAX(rBP!$5:$5))))))</f>
        <v>31463.5</v>
      </c>
      <c r="BK153" s="65">
        <f ca="1">IF(BK$5="",0,SUMPRODUCT(
INDIRECT(ADDRESS($P153,SUMIFS($1:$1,$5:$5,1))&amp;":"&amp;ADDRESS($P153,BK$1)),
INDIRECT("rBP!"&amp;ADDRESS($S153,SUMIFS(rBP!$1:$1,rBP!$5:$5,MAX(rBP!$5:$5)-BK$5+1))&amp;":"&amp;ADDRESS($S153,SUMIFS(rBP!$1:$1,rBP!$5:$5,MAX(rBP!$5:$5))))))</f>
        <v>31464.000000000004</v>
      </c>
      <c r="BL153" s="65">
        <f ca="1">IF(BL$5="",0,SUMPRODUCT(
INDIRECT(ADDRESS($P153,SUMIFS($1:$1,$5:$5,1))&amp;":"&amp;ADDRESS($P153,BL$1)),
INDIRECT("rBP!"&amp;ADDRESS($S153,SUMIFS(rBP!$1:$1,rBP!$5:$5,MAX(rBP!$5:$5)-BL$5+1))&amp;":"&amp;ADDRESS($S153,SUMIFS(rBP!$1:$1,rBP!$5:$5,MAX(rBP!$5:$5))))))</f>
        <v>31464.000000000004</v>
      </c>
      <c r="BM153" s="65">
        <f ca="1">IF(BM$5="",0,SUMPRODUCT(
INDIRECT(ADDRESS($P153,SUMIFS($1:$1,$5:$5,1))&amp;":"&amp;ADDRESS($P153,BM$1)),
INDIRECT("rBP!"&amp;ADDRESS($S153,SUMIFS(rBP!$1:$1,rBP!$5:$5,MAX(rBP!$5:$5)-BM$5+1))&amp;":"&amp;ADDRESS($S153,SUMIFS(rBP!$1:$1,rBP!$5:$5,MAX(rBP!$5:$5))))))</f>
        <v>31464.000000000004</v>
      </c>
      <c r="BN153" s="65">
        <f ca="1">IF(BN$5="",0,SUMPRODUCT(
INDIRECT(ADDRESS($P153,SUMIFS($1:$1,$5:$5,1))&amp;":"&amp;ADDRESS($P153,BN$1)),
INDIRECT("rBP!"&amp;ADDRESS($S153,SUMIFS(rBP!$1:$1,rBP!$5:$5,MAX(rBP!$5:$5)-BN$5+1))&amp;":"&amp;ADDRESS($S153,SUMIFS(rBP!$1:$1,rBP!$5:$5,MAX(rBP!$5:$5))))))</f>
        <v>31464.000000000004</v>
      </c>
      <c r="BO153" s="65">
        <f ca="1">IF(BO$5="",0,SUMPRODUCT(
INDIRECT(ADDRESS($P153,SUMIFS($1:$1,$5:$5,1))&amp;":"&amp;ADDRESS($P153,BO$1)),
INDIRECT("rBP!"&amp;ADDRESS($S153,SUMIFS(rBP!$1:$1,rBP!$5:$5,MAX(rBP!$5:$5)-BO$5+1))&amp;":"&amp;ADDRESS($S153,SUMIFS(rBP!$1:$1,rBP!$5:$5,MAX(rBP!$5:$5))))))</f>
        <v>31464.000000000004</v>
      </c>
      <c r="BP153" s="65">
        <f ca="1">IF(BP$5="",0,SUMPRODUCT(
INDIRECT(ADDRESS($P153,SUMIFS($1:$1,$5:$5,1))&amp;":"&amp;ADDRESS($P153,BP$1)),
INDIRECT("rBP!"&amp;ADDRESS($S153,SUMIFS(rBP!$1:$1,rBP!$5:$5,MAX(rBP!$5:$5)-BP$5+1))&amp;":"&amp;ADDRESS($S153,SUMIFS(rBP!$1:$1,rBP!$5:$5,MAX(rBP!$5:$5))))))</f>
        <v>31464.000000000004</v>
      </c>
      <c r="BQ153" s="65">
        <f ca="1">IF(BQ$5="",0,SUMPRODUCT(
INDIRECT(ADDRESS($P153,SUMIFS($1:$1,$5:$5,1))&amp;":"&amp;ADDRESS($P153,BQ$1)),
INDIRECT("rBP!"&amp;ADDRESS($S153,SUMIFS(rBP!$1:$1,rBP!$5:$5,MAX(rBP!$5:$5)-BQ$5+1))&amp;":"&amp;ADDRESS($S153,SUMIFS(rBP!$1:$1,rBP!$5:$5,MAX(rBP!$5:$5))))))</f>
        <v>31464.000000000004</v>
      </c>
      <c r="BR153" s="65">
        <f ca="1">IF(BR$5="",0,SUMPRODUCT(
INDIRECT(ADDRESS($P153,SUMIFS($1:$1,$5:$5,1))&amp;":"&amp;ADDRESS($P153,BR$1)),
INDIRECT("rBP!"&amp;ADDRESS($S153,SUMIFS(rBP!$1:$1,rBP!$5:$5,MAX(rBP!$5:$5)-BR$5+1))&amp;":"&amp;ADDRESS($S153,SUMIFS(rBP!$1:$1,rBP!$5:$5,MAX(rBP!$5:$5))))))</f>
        <v>31464.000000000004</v>
      </c>
      <c r="BS153" s="65">
        <f ca="1">IF(BS$5="",0,SUMPRODUCT(
INDIRECT(ADDRESS($P153,SUMIFS($1:$1,$5:$5,1))&amp;":"&amp;ADDRESS($P153,BS$1)),
INDIRECT("rBP!"&amp;ADDRESS($S153,SUMIFS(rBP!$1:$1,rBP!$5:$5,MAX(rBP!$5:$5)-BS$5+1))&amp;":"&amp;ADDRESS($S153,SUMIFS(rBP!$1:$1,rBP!$5:$5,MAX(rBP!$5:$5))))))</f>
        <v>31464.000000000004</v>
      </c>
      <c r="BT153" s="65">
        <f ca="1">IF(BT$5="",0,SUMPRODUCT(
INDIRECT(ADDRESS($P153,SUMIFS($1:$1,$5:$5,1))&amp;":"&amp;ADDRESS($P153,BT$1)),
INDIRECT("rBP!"&amp;ADDRESS($S153,SUMIFS(rBP!$1:$1,rBP!$5:$5,MAX(rBP!$5:$5)-BT$5+1))&amp;":"&amp;ADDRESS($S153,SUMIFS(rBP!$1:$1,rBP!$5:$5,MAX(rBP!$5:$5))))))</f>
        <v>31464.000000000004</v>
      </c>
      <c r="BU153" s="65">
        <f ca="1">IF(BU$5="",0,SUMPRODUCT(
INDIRECT(ADDRESS($P153,SUMIFS($1:$1,$5:$5,1))&amp;":"&amp;ADDRESS($P153,BU$1)),
INDIRECT("rBP!"&amp;ADDRESS($S153,SUMIFS(rBP!$1:$1,rBP!$5:$5,MAX(rBP!$5:$5)-BU$5+1))&amp;":"&amp;ADDRESS($S153,SUMIFS(rBP!$1:$1,rBP!$5:$5,MAX(rBP!$5:$5))))))</f>
        <v>31464.000000000004</v>
      </c>
      <c r="BV153" s="65">
        <f ca="1">IF(BV$5="",0,SUMPRODUCT(
INDIRECT(ADDRESS($P153,SUMIFS($1:$1,$5:$5,1))&amp;":"&amp;ADDRESS($P153,BV$1)),
INDIRECT("rBP!"&amp;ADDRESS($S153,SUMIFS(rBP!$1:$1,rBP!$5:$5,MAX(rBP!$5:$5)-BV$5+1))&amp;":"&amp;ADDRESS($S153,SUMIFS(rBP!$1:$1,rBP!$5:$5,MAX(rBP!$5:$5))))))</f>
        <v>0</v>
      </c>
      <c r="BW153" s="65">
        <f ca="1">IF(BW$5="",0,SUMPRODUCT(
INDIRECT(ADDRESS($P153,SUMIFS($1:$1,$5:$5,1))&amp;":"&amp;ADDRESS($P153,BW$1)),
INDIRECT("rBP!"&amp;ADDRESS($S153,SUMIFS(rBP!$1:$1,rBP!$5:$5,MAX(rBP!$5:$5)-BW$5+1))&amp;":"&amp;ADDRESS($S153,SUMIFS(rBP!$1:$1,rBP!$5:$5,MAX(rBP!$5:$5))))))</f>
        <v>0</v>
      </c>
      <c r="BX153" s="65">
        <f ca="1">IF(BX$5="",0,SUMPRODUCT(
INDIRECT(ADDRESS($P153,SUMIFS($1:$1,$5:$5,1))&amp;":"&amp;ADDRESS($P153,BX$1)),
INDIRECT("rBP!"&amp;ADDRESS($S153,SUMIFS(rBP!$1:$1,rBP!$5:$5,MAX(rBP!$5:$5)-BX$5+1))&amp;":"&amp;ADDRESS($S153,SUMIFS(rBP!$1:$1,rBP!$5:$5,MAX(rBP!$5:$5))))))</f>
        <v>0</v>
      </c>
      <c r="BY153" s="65">
        <f ca="1">IF(BY$5="",0,SUMPRODUCT(
INDIRECT(ADDRESS($P153,SUMIFS($1:$1,$5:$5,1))&amp;":"&amp;ADDRESS($P153,BY$1)),
INDIRECT("rBP!"&amp;ADDRESS($S153,SUMIFS(rBP!$1:$1,rBP!$5:$5,MAX(rBP!$5:$5)-BY$5+1))&amp;":"&amp;ADDRESS($S153,SUMIFS(rBP!$1:$1,rBP!$5:$5,MAX(rBP!$5:$5))))))</f>
        <v>0</v>
      </c>
      <c r="BZ153" s="65">
        <f ca="1">IF(BZ$5="",0,SUMPRODUCT(
INDIRECT(ADDRESS($P153,SUMIFS($1:$1,$5:$5,1))&amp;":"&amp;ADDRESS($P153,BZ$1)),
INDIRECT("rBP!"&amp;ADDRESS($S153,SUMIFS(rBP!$1:$1,rBP!$5:$5,MAX(rBP!$5:$5)-BZ$5+1))&amp;":"&amp;ADDRESS($S153,SUMIFS(rBP!$1:$1,rBP!$5:$5,MAX(rBP!$5:$5))))))</f>
        <v>0</v>
      </c>
      <c r="CA153" s="65">
        <f ca="1">IF(CA$5="",0,SUMPRODUCT(
INDIRECT(ADDRESS($P153,SUMIFS($1:$1,$5:$5,1))&amp;":"&amp;ADDRESS($P153,CA$1)),
INDIRECT("rBP!"&amp;ADDRESS($S153,SUMIFS(rBP!$1:$1,rBP!$5:$5,MAX(rBP!$5:$5)-CA$5+1))&amp;":"&amp;ADDRESS($S153,SUMIFS(rBP!$1:$1,rBP!$5:$5,MAX(rBP!$5:$5))))))</f>
        <v>0</v>
      </c>
      <c r="CB153" s="65">
        <f ca="1">IF(CB$5="",0,SUMPRODUCT(
INDIRECT(ADDRESS($P153,SUMIFS($1:$1,$5:$5,1))&amp;":"&amp;ADDRESS($P153,CB$1)),
INDIRECT("rBP!"&amp;ADDRESS($S153,SUMIFS(rBP!$1:$1,rBP!$5:$5,MAX(rBP!$5:$5)-CB$5+1))&amp;":"&amp;ADDRESS($S153,SUMIFS(rBP!$1:$1,rBP!$5:$5,MAX(rBP!$5:$5))))))</f>
        <v>0</v>
      </c>
      <c r="CC153" s="65">
        <f ca="1">IF(CC$5="",0,SUMPRODUCT(
INDIRECT(ADDRESS($P153,SUMIFS($1:$1,$5:$5,1))&amp;":"&amp;ADDRESS($P153,CC$1)),
INDIRECT("rBP!"&amp;ADDRESS($S153,SUMIFS(rBP!$1:$1,rBP!$5:$5,MAX(rBP!$5:$5)-CC$5+1))&amp;":"&amp;ADDRESS($S153,SUMIFS(rBP!$1:$1,rBP!$5:$5,MAX(rBP!$5:$5))))))</f>
        <v>0</v>
      </c>
      <c r="CD153" s="65">
        <f ca="1">IF(CD$5="",0,SUMPRODUCT(
INDIRECT(ADDRESS($P153,SUMIFS($1:$1,$5:$5,1))&amp;":"&amp;ADDRESS($P153,CD$1)),
INDIRECT("rBP!"&amp;ADDRESS($S153,SUMIFS(rBP!$1:$1,rBP!$5:$5,MAX(rBP!$5:$5)-CD$5+1))&amp;":"&amp;ADDRESS($S153,SUMIFS(rBP!$1:$1,rBP!$5:$5,MAX(rBP!$5:$5))))))</f>
        <v>0</v>
      </c>
      <c r="CE153" s="65">
        <f ca="1">IF(CE$5="",0,SUMPRODUCT(
INDIRECT(ADDRESS($P153,SUMIFS($1:$1,$5:$5,1))&amp;":"&amp;ADDRESS($P153,CE$1)),
INDIRECT("rBP!"&amp;ADDRESS($S153,SUMIFS(rBP!$1:$1,rBP!$5:$5,MAX(rBP!$5:$5)-CE$5+1))&amp;":"&amp;ADDRESS($S153,SUMIFS(rBP!$1:$1,rBP!$5:$5,MAX(rBP!$5:$5))))))</f>
        <v>0</v>
      </c>
      <c r="CF153" s="65">
        <f ca="1">IF(CF$5="",0,SUMPRODUCT(
INDIRECT(ADDRESS($P153,SUMIFS($1:$1,$5:$5,1))&amp;":"&amp;ADDRESS($P153,CF$1)),
INDIRECT("rBP!"&amp;ADDRESS($S153,SUMIFS(rBP!$1:$1,rBP!$5:$5,MAX(rBP!$5:$5)-CF$5+1))&amp;":"&amp;ADDRESS($S153,SUMIFS(rBP!$1:$1,rBP!$5:$5,MAX(rBP!$5:$5))))))</f>
        <v>0</v>
      </c>
      <c r="CG153" s="65">
        <f ca="1">IF(CG$5="",0,SUMPRODUCT(
INDIRECT(ADDRESS($P153,SUMIFS($1:$1,$5:$5,1))&amp;":"&amp;ADDRESS($P153,CG$1)),
INDIRECT("rBP!"&amp;ADDRESS($S153,SUMIFS(rBP!$1:$1,rBP!$5:$5,MAX(rBP!$5:$5)-CG$5+1))&amp;":"&amp;ADDRESS($S153,SUMIFS(rBP!$1:$1,rBP!$5:$5,MAX(rBP!$5:$5))))))</f>
        <v>0</v>
      </c>
      <c r="CH153" s="65">
        <f ca="1">IF(CH$5="",0,SUMPRODUCT(
INDIRECT(ADDRESS($P153,SUMIFS($1:$1,$5:$5,1))&amp;":"&amp;ADDRESS($P153,CH$1)),
INDIRECT("rBP!"&amp;ADDRESS($S153,SUMIFS(rBP!$1:$1,rBP!$5:$5,MAX(rBP!$5:$5)-CH$5+1))&amp;":"&amp;ADDRESS($S153,SUMIFS(rBP!$1:$1,rBP!$5:$5,MAX(rBP!$5:$5))))))</f>
        <v>0</v>
      </c>
      <c r="CI153" s="65">
        <f ca="1">IF(CI$5="",0,SUMPRODUCT(
INDIRECT(ADDRESS($P153,SUMIFS($1:$1,$5:$5,1))&amp;":"&amp;ADDRESS($P153,CI$1)),
INDIRECT("rBP!"&amp;ADDRESS($S153,SUMIFS(rBP!$1:$1,rBP!$5:$5,MAX(rBP!$5:$5)-CI$5+1))&amp;":"&amp;ADDRESS($S153,SUMIFS(rBP!$1:$1,rBP!$5:$5,MAX(rBP!$5:$5))))))</f>
        <v>0</v>
      </c>
      <c r="CJ153" s="65">
        <f ca="1">IF(CJ$5="",0,SUMPRODUCT(
INDIRECT(ADDRESS($P153,SUMIFS($1:$1,$5:$5,1))&amp;":"&amp;ADDRESS($P153,CJ$1)),
INDIRECT("rBP!"&amp;ADDRESS($S153,SUMIFS(rBP!$1:$1,rBP!$5:$5,MAX(rBP!$5:$5)-CJ$5+1))&amp;":"&amp;ADDRESS($S153,SUMIFS(rBP!$1:$1,rBP!$5:$5,MAX(rBP!$5:$5))))))</f>
        <v>0</v>
      </c>
      <c r="CK153" s="65">
        <f ca="1">IF(CK$5="",0,SUMPRODUCT(
INDIRECT(ADDRESS($P153,SUMIFS($1:$1,$5:$5,1))&amp;":"&amp;ADDRESS($P153,CK$1)),
INDIRECT("rBP!"&amp;ADDRESS($S153,SUMIFS(rBP!$1:$1,rBP!$5:$5,MAX(rBP!$5:$5)-CK$5+1))&amp;":"&amp;ADDRESS($S153,SUMIFS(rBP!$1:$1,rBP!$5:$5,MAX(rBP!$5:$5))))))</f>
        <v>0</v>
      </c>
      <c r="CL153" s="65">
        <f ca="1">IF(CL$5="",0,SUMPRODUCT(
INDIRECT(ADDRESS($P153,SUMIFS($1:$1,$5:$5,1))&amp;":"&amp;ADDRESS($P153,CL$1)),
INDIRECT("rBP!"&amp;ADDRESS($S153,SUMIFS(rBP!$1:$1,rBP!$5:$5,MAX(rBP!$5:$5)-CL$5+1))&amp;":"&amp;ADDRESS($S153,SUMIFS(rBP!$1:$1,rBP!$5:$5,MAX(rBP!$5:$5))))))</f>
        <v>0</v>
      </c>
      <c r="CM153" s="65">
        <f ca="1">IF(CM$5="",0,SUMPRODUCT(
INDIRECT(ADDRESS($P153,SUMIFS($1:$1,$5:$5,1))&amp;":"&amp;ADDRESS($P153,CM$1)),
INDIRECT("rBP!"&amp;ADDRESS($S153,SUMIFS(rBP!$1:$1,rBP!$5:$5,MAX(rBP!$5:$5)-CM$5+1))&amp;":"&amp;ADDRESS($S153,SUMIFS(rBP!$1:$1,rBP!$5:$5,MAX(rBP!$5:$5))))))</f>
        <v>0</v>
      </c>
      <c r="CN153" s="65">
        <f ca="1">IF(CN$5="",0,SUMPRODUCT(
INDIRECT(ADDRESS($P153,SUMIFS($1:$1,$5:$5,1))&amp;":"&amp;ADDRESS($P153,CN$1)),
INDIRECT("rBP!"&amp;ADDRESS($S153,SUMIFS(rBP!$1:$1,rBP!$5:$5,MAX(rBP!$5:$5)-CN$5+1))&amp;":"&amp;ADDRESS($S153,SUMIFS(rBP!$1:$1,rBP!$5:$5,MAX(rBP!$5:$5))))))</f>
        <v>0</v>
      </c>
      <c r="CO153" s="65">
        <f ca="1">IF(CO$5="",0,SUMPRODUCT(
INDIRECT(ADDRESS($P153,SUMIFS($1:$1,$5:$5,1))&amp;":"&amp;ADDRESS($P153,CO$1)),
INDIRECT("rBP!"&amp;ADDRESS($S153,SUMIFS(rBP!$1:$1,rBP!$5:$5,MAX(rBP!$5:$5)-CO$5+1))&amp;":"&amp;ADDRESS($S153,SUMIFS(rBP!$1:$1,rBP!$5:$5,MAX(rBP!$5:$5))))))</f>
        <v>0</v>
      </c>
      <c r="CP153" s="65">
        <f ca="1">IF(CP$5="",0,SUMPRODUCT(
INDIRECT(ADDRESS($P153,SUMIFS($1:$1,$5:$5,1))&amp;":"&amp;ADDRESS($P153,CP$1)),
INDIRECT("rBP!"&amp;ADDRESS($S153,SUMIFS(rBP!$1:$1,rBP!$5:$5,MAX(rBP!$5:$5)-CP$5+1))&amp;":"&amp;ADDRESS($S153,SUMIFS(rBP!$1:$1,rBP!$5:$5,MAX(rBP!$5:$5))))))</f>
        <v>0</v>
      </c>
      <c r="CQ153" s="65">
        <f ca="1">IF(CQ$5="",0,SUMPRODUCT(
INDIRECT(ADDRESS($P153,SUMIFS($1:$1,$5:$5,1))&amp;":"&amp;ADDRESS($P153,CQ$1)),
INDIRECT("rBP!"&amp;ADDRESS($S153,SUMIFS(rBP!$1:$1,rBP!$5:$5,MAX(rBP!$5:$5)-CQ$5+1))&amp;":"&amp;ADDRESS($S153,SUMIFS(rBP!$1:$1,rBP!$5:$5,MAX(rBP!$5:$5))))))</f>
        <v>0</v>
      </c>
      <c r="CR153" s="65">
        <f ca="1">IF(CR$5="",0,SUMPRODUCT(
INDIRECT(ADDRESS($P153,SUMIFS($1:$1,$5:$5,1))&amp;":"&amp;ADDRESS($P153,CR$1)),
INDIRECT("rBP!"&amp;ADDRESS($S153,SUMIFS(rBP!$1:$1,rBP!$5:$5,MAX(rBP!$5:$5)-CR$5+1))&amp;":"&amp;ADDRESS($S153,SUMIFS(rBP!$1:$1,rBP!$5:$5,MAX(rBP!$5:$5))))))</f>
        <v>0</v>
      </c>
      <c r="CS153" s="65">
        <f ca="1">IF(CS$5="",0,SUMPRODUCT(
INDIRECT(ADDRESS($P153,SUMIFS($1:$1,$5:$5,1))&amp;":"&amp;ADDRESS($P153,CS$1)),
INDIRECT("rBP!"&amp;ADDRESS($S153,SUMIFS(rBP!$1:$1,rBP!$5:$5,MAX(rBP!$5:$5)-CS$5+1))&amp;":"&amp;ADDRESS($S153,SUMIFS(rBP!$1:$1,rBP!$5:$5,MAX(rBP!$5:$5))))))</f>
        <v>0</v>
      </c>
      <c r="CT153" s="65">
        <f ca="1">IF(CT$5="",0,SUMPRODUCT(
INDIRECT(ADDRESS($P153,SUMIFS($1:$1,$5:$5,1))&amp;":"&amp;ADDRESS($P153,CT$1)),
INDIRECT("rBP!"&amp;ADDRESS($S153,SUMIFS(rBP!$1:$1,rBP!$5:$5,MAX(rBP!$5:$5)-CT$5+1))&amp;":"&amp;ADDRESS($S153,SUMIFS(rBP!$1:$1,rBP!$5:$5,MAX(rBP!$5:$5))))))</f>
        <v>0</v>
      </c>
    </row>
    <row r="154" spans="1:98" x14ac:dyDescent="0.3">
      <c r="A154" s="11">
        <f>ROW()</f>
        <v>154</v>
      </c>
    </row>
    <row r="155" spans="1:98" x14ac:dyDescent="0.3">
      <c r="A155" s="11">
        <f>ROW()</f>
        <v>155</v>
      </c>
      <c r="F155" s="13" t="s">
        <v>117</v>
      </c>
      <c r="O155" s="44" t="s">
        <v>24</v>
      </c>
      <c r="P155" s="47">
        <v>0.1</v>
      </c>
      <c r="R155" s="44" t="s">
        <v>24</v>
      </c>
      <c r="S155" s="116">
        <v>20000</v>
      </c>
      <c r="W155" s="65">
        <f ca="1">SUM(INDIRECT(ADDRESS(ROW(),SUMIFS($1:$1,$5:$5,1))):INDIRECT(ADDRESS(ROW(),SUMIFS($1:$1,$5:$5,MAX($5:$5)))))</f>
        <v>2</v>
      </c>
      <c r="Z155" s="7">
        <f ca="1">IF(Z$5="",0,INT(Z$7/($S$155*(1-$P$155)))+1-SUM($Y155:Y155))</f>
        <v>1</v>
      </c>
      <c r="AA155" s="7">
        <f ca="1">IF(AA$5="",0,INT(AA$7/($S$155*(1-$P$155)))+1-SUM($Y155:Z155))</f>
        <v>0</v>
      </c>
      <c r="AB155" s="7">
        <f ca="1">IF(AB$5="",0,INT(AB$7/($S$155*(1-$P$155)))+1-SUM($Y155:AA155))</f>
        <v>0</v>
      </c>
      <c r="AC155" s="7">
        <f ca="1">IF(AC$5="",0,INT(AC$7/($S$155*(1-$P$155)))+1-SUM($Y155:AB155))</f>
        <v>0</v>
      </c>
      <c r="AD155" s="7">
        <f ca="1">IF(AD$5="",0,INT(AD$7/($S$155*(1-$P$155)))+1-SUM($Y155:AC155))</f>
        <v>0</v>
      </c>
      <c r="AE155" s="7">
        <f ca="1">IF(AE$5="",0,INT(AE$7/($S$155*(1-$P$155)))+1-SUM($Y155:AD155))</f>
        <v>0</v>
      </c>
      <c r="AF155" s="7">
        <f ca="1">IF(AF$5="",0,INT(AF$7/($S$155*(1-$P$155)))+1-SUM($Y155:AE155))</f>
        <v>0</v>
      </c>
      <c r="AG155" s="7">
        <f ca="1">IF(AG$5="",0,INT(AG$7/($S$155*(1-$P$155)))+1-SUM($Y155:AF155))</f>
        <v>0</v>
      </c>
      <c r="AH155" s="7">
        <f ca="1">IF(AH$5="",0,INT(AH$7/($S$155*(1-$P$155)))+1-SUM($Y155:AG155))</f>
        <v>0</v>
      </c>
      <c r="AI155" s="7">
        <f ca="1">IF(AI$5="",0,INT(AI$7/($S$155*(1-$P$155)))+1-SUM($Y155:AH155))</f>
        <v>0</v>
      </c>
      <c r="AJ155" s="7">
        <f ca="1">IF(AJ$5="",0,INT(AJ$7/($S$155*(1-$P$155)))+1-SUM($Y155:AI155))</f>
        <v>0</v>
      </c>
      <c r="AK155" s="7">
        <f ca="1">IF(AK$5="",0,INT(AK$7/($S$155*(1-$P$155)))+1-SUM($Y155:AJ155))</f>
        <v>0</v>
      </c>
      <c r="AL155" s="7">
        <f ca="1">IF(AL$5="",0,INT(AL$7/($S$155*(1-$P$155)))+1-SUM($Y155:AK155))</f>
        <v>0</v>
      </c>
      <c r="AM155" s="7">
        <f ca="1">IF(AM$5="",0,INT(AM$7/($S$155*(1-$P$155)))+1-SUM($Y155:AL155))</f>
        <v>0</v>
      </c>
      <c r="AN155" s="7">
        <f ca="1">IF(AN$5="",0,INT(AN$7/($S$155*(1-$P$155)))+1-SUM($Y155:AM155))</f>
        <v>0</v>
      </c>
      <c r="AO155" s="7">
        <f ca="1">IF(AO$5="",0,INT(AO$7/($S$155*(1-$P$155)))+1-SUM($Y155:AN155))</f>
        <v>0</v>
      </c>
      <c r="AP155" s="7">
        <f ca="1">IF(AP$5="",0,INT(AP$7/($S$155*(1-$P$155)))+1-SUM($Y155:AO155))</f>
        <v>0</v>
      </c>
      <c r="AQ155" s="7">
        <f ca="1">IF(AQ$5="",0,INT(AQ$7/($S$155*(1-$P$155)))+1-SUM($Y155:AP155))</f>
        <v>0</v>
      </c>
      <c r="AR155" s="7">
        <f ca="1">IF(AR$5="",0,INT(AR$7/($S$155*(1-$P$155)))+1-SUM($Y155:AQ155))</f>
        <v>0</v>
      </c>
      <c r="AS155" s="7">
        <f ca="1">IF(AS$5="",0,INT(AS$7/($S$155*(1-$P$155)))+1-SUM($Y155:AR155))</f>
        <v>0</v>
      </c>
      <c r="AT155" s="7">
        <f ca="1">IF(AT$5="",0,INT(AT$7/($S$155*(1-$P$155)))+1-SUM($Y155:AS155))</f>
        <v>0</v>
      </c>
      <c r="AU155" s="7">
        <f ca="1">IF(AU$5="",0,INT(AU$7/($S$155*(1-$P$155)))+1-SUM($Y155:AT155))</f>
        <v>1</v>
      </c>
      <c r="AV155" s="7">
        <f ca="1">IF(AV$5="",0,INT(AV$7/($S$155*(1-$P$155)))+1-SUM($Y155:AU155))</f>
        <v>0</v>
      </c>
      <c r="AW155" s="7">
        <f ca="1">IF(AW$5="",0,INT(AW$7/($S$155*(1-$P$155)))+1-SUM($Y155:AV155))</f>
        <v>0</v>
      </c>
      <c r="AX155" s="7">
        <f ca="1">IF(AX$5="",0,INT(AX$7/($S$155*(1-$P$155)))+1-SUM($Y155:AW155))</f>
        <v>0</v>
      </c>
      <c r="AY155" s="7">
        <f ca="1">IF(AY$5="",0,INT(AY$7/($S$155*(1-$P$155)))+1-SUM($Y155:AX155))</f>
        <v>0</v>
      </c>
      <c r="AZ155" s="7">
        <f ca="1">IF(AZ$5="",0,INT(AZ$7/($S$155*(1-$P$155)))+1-SUM($Y155:AY155))</f>
        <v>0</v>
      </c>
      <c r="BA155" s="7">
        <f ca="1">IF(BA$5="",0,INT(BA$7/($S$155*(1-$P$155)))+1-SUM($Y155:AZ155))</f>
        <v>0</v>
      </c>
      <c r="BB155" s="7">
        <f ca="1">IF(BB$5="",0,INT(BB$7/($S$155*(1-$P$155)))+1-SUM($Y155:BA155))</f>
        <v>0</v>
      </c>
      <c r="BC155" s="7">
        <f ca="1">IF(BC$5="",0,INT(BC$7/($S$155*(1-$P$155)))+1-SUM($Y155:BB155))</f>
        <v>0</v>
      </c>
      <c r="BD155" s="7">
        <f ca="1">IF(BD$5="",0,INT(BD$7/($S$155*(1-$P$155)))+1-SUM($Y155:BC155))</f>
        <v>0</v>
      </c>
      <c r="BE155" s="7">
        <f ca="1">IF(BE$5="",0,INT(BE$7/($S$155*(1-$P$155)))+1-SUM($Y155:BD155))</f>
        <v>0</v>
      </c>
      <c r="BF155" s="7">
        <f ca="1">IF(BF$5="",0,INT(BF$7/($S$155*(1-$P$155)))+1-SUM($Y155:BE155))</f>
        <v>0</v>
      </c>
      <c r="BG155" s="7">
        <f ca="1">IF(BG$5="",0,INT(BG$7/($S$155*(1-$P$155)))+1-SUM($Y155:BF155))</f>
        <v>0</v>
      </c>
      <c r="BH155" s="7">
        <f ca="1">IF(BH$5="",0,INT(BH$7/($S$155*(1-$P$155)))+1-SUM($Y155:BG155))</f>
        <v>0</v>
      </c>
      <c r="BI155" s="7">
        <f ca="1">IF(BI$5="",0,INT(BI$7/($S$155*(1-$P$155)))+1-SUM($Y155:BH155))</f>
        <v>0</v>
      </c>
      <c r="BJ155" s="7">
        <f ca="1">IF(BJ$5="",0,INT(BJ$7/($S$155*(1-$P$155)))+1-SUM($Y155:BI155))</f>
        <v>0</v>
      </c>
      <c r="BK155" s="7">
        <f ca="1">IF(BK$5="",0,INT(BK$7/($S$155*(1-$P$155)))+1-SUM($Y155:BJ155))</f>
        <v>0</v>
      </c>
      <c r="BL155" s="7">
        <f ca="1">IF(BL$5="",0,INT(BL$7/($S$155*(1-$P$155)))+1-SUM($Y155:BK155))</f>
        <v>0</v>
      </c>
      <c r="BM155" s="7">
        <f ca="1">IF(BM$5="",0,INT(BM$7/($S$155*(1-$P$155)))+1-SUM($Y155:BL155))</f>
        <v>0</v>
      </c>
      <c r="BN155" s="7">
        <f ca="1">IF(BN$5="",0,INT(BN$7/($S$155*(1-$P$155)))+1-SUM($Y155:BM155))</f>
        <v>0</v>
      </c>
      <c r="BO155" s="7">
        <f ca="1">IF(BO$5="",0,INT(BO$7/($S$155*(1-$P$155)))+1-SUM($Y155:BN155))</f>
        <v>0</v>
      </c>
      <c r="BP155" s="7">
        <f ca="1">IF(BP$5="",0,INT(BP$7/($S$155*(1-$P$155)))+1-SUM($Y155:BO155))</f>
        <v>0</v>
      </c>
      <c r="BQ155" s="7">
        <f ca="1">IF(BQ$5="",0,INT(BQ$7/($S$155*(1-$P$155)))+1-SUM($Y155:BP155))</f>
        <v>0</v>
      </c>
      <c r="BR155" s="7">
        <f ca="1">IF(BR$5="",0,INT(BR$7/($S$155*(1-$P$155)))+1-SUM($Y155:BQ155))</f>
        <v>0</v>
      </c>
      <c r="BS155" s="7">
        <f ca="1">IF(BS$5="",0,INT(BS$7/($S$155*(1-$P$155)))+1-SUM($Y155:BR155))</f>
        <v>0</v>
      </c>
      <c r="BT155" s="7">
        <f ca="1">IF(BT$5="",0,INT(BT$7/($S$155*(1-$P$155)))+1-SUM($Y155:BS155))</f>
        <v>0</v>
      </c>
      <c r="BU155" s="7">
        <f ca="1">IF(BU$5="",0,INT(BU$7/($S$155*(1-$P$155)))+1-SUM($Y155:BT155))</f>
        <v>0</v>
      </c>
      <c r="BV155" s="7">
        <f>IF(BV$5="",0,INT(BV$7/($S$155*(1-$P$155)))+1-SUM($Y155:BU155))</f>
        <v>0</v>
      </c>
      <c r="BW155" s="7">
        <f>IF(BW$5="",0,INT(BW$7/($S$155*(1-$P$155)))+1-SUM($Y155:BV155))</f>
        <v>0</v>
      </c>
      <c r="BX155" s="7">
        <f>IF(BX$5="",0,INT(BX$7/($S$155*(1-$P$155)))+1-SUM($Y155:BW155))</f>
        <v>0</v>
      </c>
      <c r="BY155" s="7">
        <f>IF(BY$5="",0,INT(BY$7/($S$155*(1-$P$155)))+1-SUM($Y155:BX155))</f>
        <v>0</v>
      </c>
      <c r="BZ155" s="7">
        <f>IF(BZ$5="",0,INT(BZ$7/($S$155*(1-$P$155)))+1-SUM($Y155:BY155))</f>
        <v>0</v>
      </c>
      <c r="CA155" s="7">
        <f>IF(CA$5="",0,INT(CA$7/($S$155*(1-$P$155)))+1-SUM($Y155:BZ155))</f>
        <v>0</v>
      </c>
      <c r="CB155" s="7">
        <f>IF(CB$5="",0,INT(CB$7/($S$155*(1-$P$155)))+1-SUM($Y155:CA155))</f>
        <v>0</v>
      </c>
      <c r="CC155" s="7">
        <f>IF(CC$5="",0,INT(CC$7/($S$155*(1-$P$155)))+1-SUM($Y155:CB155))</f>
        <v>0</v>
      </c>
      <c r="CD155" s="7">
        <f>IF(CD$5="",0,INT(CD$7/($S$155*(1-$P$155)))+1-SUM($Y155:CC155))</f>
        <v>0</v>
      </c>
      <c r="CE155" s="7">
        <f>IF(CE$5="",0,INT(CE$7/($S$155*(1-$P$155)))+1-SUM($Y155:CD155))</f>
        <v>0</v>
      </c>
      <c r="CF155" s="7">
        <f>IF(CF$5="",0,INT(CF$7/($S$155*(1-$P$155)))+1-SUM($Y155:CE155))</f>
        <v>0</v>
      </c>
      <c r="CG155" s="7">
        <f>IF(CG$5="",0,INT(CG$7/($S$155*(1-$P$155)))+1-SUM($Y155:CF155))</f>
        <v>0</v>
      </c>
      <c r="CH155" s="7">
        <f>IF(CH$5="",0,INT(CH$7/($S$155*(1-$P$155)))+1-SUM($Y155:CG155))</f>
        <v>0</v>
      </c>
      <c r="CI155" s="7">
        <f>IF(CI$5="",0,INT(CI$7/($S$155*(1-$P$155)))+1-SUM($Y155:CH155))</f>
        <v>0</v>
      </c>
      <c r="CJ155" s="7">
        <f>IF(CJ$5="",0,INT(CJ$7/($S$155*(1-$P$155)))+1-SUM($Y155:CI155))</f>
        <v>0</v>
      </c>
      <c r="CK155" s="7">
        <f>IF(CK$5="",0,INT(CK$7/($S$155*(1-$P$155)))+1-SUM($Y155:CJ155))</f>
        <v>0</v>
      </c>
      <c r="CL155" s="7">
        <f>IF(CL$5="",0,INT(CL$7/($S$155*(1-$P$155)))+1-SUM($Y155:CK155))</f>
        <v>0</v>
      </c>
      <c r="CM155" s="7">
        <f>IF(CM$5="",0,INT(CM$7/($S$155*(1-$P$155)))+1-SUM($Y155:CL155))</f>
        <v>0</v>
      </c>
      <c r="CN155" s="7">
        <f>IF(CN$5="",0,INT(CN$7/($S$155*(1-$P$155)))+1-SUM($Y155:CM155))</f>
        <v>0</v>
      </c>
      <c r="CO155" s="7">
        <f>IF(CO$5="",0,INT(CO$7/($S$155*(1-$P$155)))+1-SUM($Y155:CN155))</f>
        <v>0</v>
      </c>
      <c r="CP155" s="7">
        <f>IF(CP$5="",0,INT(CP$7/($S$155*(1-$P$155)))+1-SUM($Y155:CO155))</f>
        <v>0</v>
      </c>
      <c r="CQ155" s="7">
        <f>IF(CQ$5="",0,INT(CQ$7/($S$155*(1-$P$155)))+1-SUM($Y155:CP155))</f>
        <v>0</v>
      </c>
      <c r="CR155" s="7">
        <f>IF(CR$5="",0,INT(CR$7/($S$155*(1-$P$155)))+1-SUM($Y155:CQ155))</f>
        <v>0</v>
      </c>
      <c r="CS155" s="7">
        <f>IF(CS$5="",0,INT(CS$7/($S$155*(1-$P$155)))+1-SUM($Y155:CR155))</f>
        <v>0</v>
      </c>
      <c r="CT155" s="7">
        <f>IF(CT$5="",0,INT(CT$7/($S$155*(1-$P$155)))+1-SUM($Y155:CS155))</f>
        <v>0</v>
      </c>
    </row>
    <row r="156" spans="1:98" x14ac:dyDescent="0.3">
      <c r="A156" s="11">
        <f>ROW()</f>
        <v>156</v>
      </c>
    </row>
    <row r="157" spans="1:98" s="13" customFormat="1" x14ac:dyDescent="0.3">
      <c r="A157" s="12">
        <f>ROW()</f>
        <v>157</v>
      </c>
      <c r="E157" s="92"/>
      <c r="F157" s="13" t="str">
        <f>BP!$F$211</f>
        <v>Капитальные затраты</v>
      </c>
      <c r="M157" s="14" t="str">
        <f>Lists!$R$8</f>
        <v>руб.</v>
      </c>
      <c r="P157" s="72">
        <f>$A$155</f>
        <v>155</v>
      </c>
      <c r="Q157" s="31"/>
      <c r="R157" s="44"/>
      <c r="S157" s="72">
        <f>BP!$A$211</f>
        <v>211</v>
      </c>
      <c r="V157" s="80"/>
      <c r="W157" s="65">
        <f ca="1">SUM(INDIRECT(ADDRESS(ROW(),SUMIFS($1:$1,$5:$5,1))):INDIRECT(ADDRESS(ROW(),SUMIFS($1:$1,$5:$5,MAX($5:$5)))))</f>
        <v>60000000</v>
      </c>
      <c r="Z157" s="65">
        <f ca="1">IF(Z$5="",0,SUMPRODUCT(
INDIRECT(ADDRESS($P157,SUMIFS($1:$1,$5:$5,1))&amp;":"&amp;ADDRESS($P157,Z$1)),
INDIRECT("rBP!"&amp;ADDRESS($S157,SUMIFS(rBP!$1:$1,rBP!$5:$5,MAX(rBP!$5:$5)-Z$5+1))&amp;":"&amp;ADDRESS($S157,SUMIFS(rBP!$1:$1,rBP!$5:$5,MAX(rBP!$5:$5))))))</f>
        <v>5000000</v>
      </c>
      <c r="AA157" s="65">
        <f ca="1">IF(AA$5="",0,SUMPRODUCT(
INDIRECT(ADDRESS($P157,SUMIFS($1:$1,$5:$5,1))&amp;":"&amp;ADDRESS($P157,AA$1)),
INDIRECT("rBP!"&amp;ADDRESS($S157,SUMIFS(rBP!$1:$1,rBP!$5:$5,MAX(rBP!$5:$5)-AA$5+1))&amp;":"&amp;ADDRESS($S157,SUMIFS(rBP!$1:$1,rBP!$5:$5,MAX(rBP!$5:$5))))))</f>
        <v>15000000</v>
      </c>
      <c r="AB157" s="65">
        <f ca="1">IF(AB$5="",0,SUMPRODUCT(
INDIRECT(ADDRESS($P157,SUMIFS($1:$1,$5:$5,1))&amp;":"&amp;ADDRESS($P157,AB$1)),
INDIRECT("rBP!"&amp;ADDRESS($S157,SUMIFS(rBP!$1:$1,rBP!$5:$5,MAX(rBP!$5:$5)-AB$5+1))&amp;":"&amp;ADDRESS($S157,SUMIFS(rBP!$1:$1,rBP!$5:$5,MAX(rBP!$5:$5))))))</f>
        <v>10000000</v>
      </c>
      <c r="AC157" s="65">
        <f ca="1">IF(AC$5="",0,SUMPRODUCT(
INDIRECT(ADDRESS($P157,SUMIFS($1:$1,$5:$5,1))&amp;":"&amp;ADDRESS($P157,AC$1)),
INDIRECT("rBP!"&amp;ADDRESS($S157,SUMIFS(rBP!$1:$1,rBP!$5:$5,MAX(rBP!$5:$5)-AC$5+1))&amp;":"&amp;ADDRESS($S157,SUMIFS(rBP!$1:$1,rBP!$5:$5,MAX(rBP!$5:$5))))))</f>
        <v>0</v>
      </c>
      <c r="AD157" s="65">
        <f ca="1">IF(AD$5="",0,SUMPRODUCT(
INDIRECT(ADDRESS($P157,SUMIFS($1:$1,$5:$5,1))&amp;":"&amp;ADDRESS($P157,AD$1)),
INDIRECT("rBP!"&amp;ADDRESS($S157,SUMIFS(rBP!$1:$1,rBP!$5:$5,MAX(rBP!$5:$5)-AD$5+1))&amp;":"&amp;ADDRESS($S157,SUMIFS(rBP!$1:$1,rBP!$5:$5,MAX(rBP!$5:$5))))))</f>
        <v>0</v>
      </c>
      <c r="AE157" s="65">
        <f ca="1">IF(AE$5="",0,SUMPRODUCT(
INDIRECT(ADDRESS($P157,SUMIFS($1:$1,$5:$5,1))&amp;":"&amp;ADDRESS($P157,AE$1)),
INDIRECT("rBP!"&amp;ADDRESS($S157,SUMIFS(rBP!$1:$1,rBP!$5:$5,MAX(rBP!$5:$5)-AE$5+1))&amp;":"&amp;ADDRESS($S157,SUMIFS(rBP!$1:$1,rBP!$5:$5,MAX(rBP!$5:$5))))))</f>
        <v>0</v>
      </c>
      <c r="AF157" s="65">
        <f ca="1">IF(AF$5="",0,SUMPRODUCT(
INDIRECT(ADDRESS($P157,SUMIFS($1:$1,$5:$5,1))&amp;":"&amp;ADDRESS($P157,AF$1)),
INDIRECT("rBP!"&amp;ADDRESS($S157,SUMIFS(rBP!$1:$1,rBP!$5:$5,MAX(rBP!$5:$5)-AF$5+1))&amp;":"&amp;ADDRESS($S157,SUMIFS(rBP!$1:$1,rBP!$5:$5,MAX(rBP!$5:$5))))))</f>
        <v>0</v>
      </c>
      <c r="AG157" s="65">
        <f ca="1">IF(AG$5="",0,SUMPRODUCT(
INDIRECT(ADDRESS($P157,SUMIFS($1:$1,$5:$5,1))&amp;":"&amp;ADDRESS($P157,AG$1)),
INDIRECT("rBP!"&amp;ADDRESS($S157,SUMIFS(rBP!$1:$1,rBP!$5:$5,MAX(rBP!$5:$5)-AG$5+1))&amp;":"&amp;ADDRESS($S157,SUMIFS(rBP!$1:$1,rBP!$5:$5,MAX(rBP!$5:$5))))))</f>
        <v>0</v>
      </c>
      <c r="AH157" s="65">
        <f ca="1">IF(AH$5="",0,SUMPRODUCT(
INDIRECT(ADDRESS($P157,SUMIFS($1:$1,$5:$5,1))&amp;":"&amp;ADDRESS($P157,AH$1)),
INDIRECT("rBP!"&amp;ADDRESS($S157,SUMIFS(rBP!$1:$1,rBP!$5:$5,MAX(rBP!$5:$5)-AH$5+1))&amp;":"&amp;ADDRESS($S157,SUMIFS(rBP!$1:$1,rBP!$5:$5,MAX(rBP!$5:$5))))))</f>
        <v>0</v>
      </c>
      <c r="AI157" s="65">
        <f ca="1">IF(AI$5="",0,SUMPRODUCT(
INDIRECT(ADDRESS($P157,SUMIFS($1:$1,$5:$5,1))&amp;":"&amp;ADDRESS($P157,AI$1)),
INDIRECT("rBP!"&amp;ADDRESS($S157,SUMIFS(rBP!$1:$1,rBP!$5:$5,MAX(rBP!$5:$5)-AI$5+1))&amp;":"&amp;ADDRESS($S157,SUMIFS(rBP!$1:$1,rBP!$5:$5,MAX(rBP!$5:$5))))))</f>
        <v>0</v>
      </c>
      <c r="AJ157" s="65">
        <f ca="1">IF(AJ$5="",0,SUMPRODUCT(
INDIRECT(ADDRESS($P157,SUMIFS($1:$1,$5:$5,1))&amp;":"&amp;ADDRESS($P157,AJ$1)),
INDIRECT("rBP!"&amp;ADDRESS($S157,SUMIFS(rBP!$1:$1,rBP!$5:$5,MAX(rBP!$5:$5)-AJ$5+1))&amp;":"&amp;ADDRESS($S157,SUMIFS(rBP!$1:$1,rBP!$5:$5,MAX(rBP!$5:$5))))))</f>
        <v>0</v>
      </c>
      <c r="AK157" s="65">
        <f ca="1">IF(AK$5="",0,SUMPRODUCT(
INDIRECT(ADDRESS($P157,SUMIFS($1:$1,$5:$5,1))&amp;":"&amp;ADDRESS($P157,AK$1)),
INDIRECT("rBP!"&amp;ADDRESS($S157,SUMIFS(rBP!$1:$1,rBP!$5:$5,MAX(rBP!$5:$5)-AK$5+1))&amp;":"&amp;ADDRESS($S157,SUMIFS(rBP!$1:$1,rBP!$5:$5,MAX(rBP!$5:$5))))))</f>
        <v>0</v>
      </c>
      <c r="AL157" s="65">
        <f ca="1">IF(AL$5="",0,SUMPRODUCT(
INDIRECT(ADDRESS($P157,SUMIFS($1:$1,$5:$5,1))&amp;":"&amp;ADDRESS($P157,AL$1)),
INDIRECT("rBP!"&amp;ADDRESS($S157,SUMIFS(rBP!$1:$1,rBP!$5:$5,MAX(rBP!$5:$5)-AL$5+1))&amp;":"&amp;ADDRESS($S157,SUMIFS(rBP!$1:$1,rBP!$5:$5,MAX(rBP!$5:$5))))))</f>
        <v>0</v>
      </c>
      <c r="AM157" s="65">
        <f ca="1">IF(AM$5="",0,SUMPRODUCT(
INDIRECT(ADDRESS($P157,SUMIFS($1:$1,$5:$5,1))&amp;":"&amp;ADDRESS($P157,AM$1)),
INDIRECT("rBP!"&amp;ADDRESS($S157,SUMIFS(rBP!$1:$1,rBP!$5:$5,MAX(rBP!$5:$5)-AM$5+1))&amp;":"&amp;ADDRESS($S157,SUMIFS(rBP!$1:$1,rBP!$5:$5,MAX(rBP!$5:$5))))))</f>
        <v>0</v>
      </c>
      <c r="AN157" s="65">
        <f ca="1">IF(AN$5="",0,SUMPRODUCT(
INDIRECT(ADDRESS($P157,SUMIFS($1:$1,$5:$5,1))&amp;":"&amp;ADDRESS($P157,AN$1)),
INDIRECT("rBP!"&amp;ADDRESS($S157,SUMIFS(rBP!$1:$1,rBP!$5:$5,MAX(rBP!$5:$5)-AN$5+1))&amp;":"&amp;ADDRESS($S157,SUMIFS(rBP!$1:$1,rBP!$5:$5,MAX(rBP!$5:$5))))))</f>
        <v>0</v>
      </c>
      <c r="AO157" s="65">
        <f ca="1">IF(AO$5="",0,SUMPRODUCT(
INDIRECT(ADDRESS($P157,SUMIFS($1:$1,$5:$5,1))&amp;":"&amp;ADDRESS($P157,AO$1)),
INDIRECT("rBP!"&amp;ADDRESS($S157,SUMIFS(rBP!$1:$1,rBP!$5:$5,MAX(rBP!$5:$5)-AO$5+1))&amp;":"&amp;ADDRESS($S157,SUMIFS(rBP!$1:$1,rBP!$5:$5,MAX(rBP!$5:$5))))))</f>
        <v>0</v>
      </c>
      <c r="AP157" s="65">
        <f ca="1">IF(AP$5="",0,SUMPRODUCT(
INDIRECT(ADDRESS($P157,SUMIFS($1:$1,$5:$5,1))&amp;":"&amp;ADDRESS($P157,AP$1)),
INDIRECT("rBP!"&amp;ADDRESS($S157,SUMIFS(rBP!$1:$1,rBP!$5:$5,MAX(rBP!$5:$5)-AP$5+1))&amp;":"&amp;ADDRESS($S157,SUMIFS(rBP!$1:$1,rBP!$5:$5,MAX(rBP!$5:$5))))))</f>
        <v>0</v>
      </c>
      <c r="AQ157" s="65">
        <f ca="1">IF(AQ$5="",0,SUMPRODUCT(
INDIRECT(ADDRESS($P157,SUMIFS($1:$1,$5:$5,1))&amp;":"&amp;ADDRESS($P157,AQ$1)),
INDIRECT("rBP!"&amp;ADDRESS($S157,SUMIFS(rBP!$1:$1,rBP!$5:$5,MAX(rBP!$5:$5)-AQ$5+1))&amp;":"&amp;ADDRESS($S157,SUMIFS(rBP!$1:$1,rBP!$5:$5,MAX(rBP!$5:$5))))))</f>
        <v>0</v>
      </c>
      <c r="AR157" s="65">
        <f ca="1">IF(AR$5="",0,SUMPRODUCT(
INDIRECT(ADDRESS($P157,SUMIFS($1:$1,$5:$5,1))&amp;":"&amp;ADDRESS($P157,AR$1)),
INDIRECT("rBP!"&amp;ADDRESS($S157,SUMIFS(rBP!$1:$1,rBP!$5:$5,MAX(rBP!$5:$5)-AR$5+1))&amp;":"&amp;ADDRESS($S157,SUMIFS(rBP!$1:$1,rBP!$5:$5,MAX(rBP!$5:$5))))))</f>
        <v>0</v>
      </c>
      <c r="AS157" s="65">
        <f ca="1">IF(AS$5="",0,SUMPRODUCT(
INDIRECT(ADDRESS($P157,SUMIFS($1:$1,$5:$5,1))&amp;":"&amp;ADDRESS($P157,AS$1)),
INDIRECT("rBP!"&amp;ADDRESS($S157,SUMIFS(rBP!$1:$1,rBP!$5:$5,MAX(rBP!$5:$5)-AS$5+1))&amp;":"&amp;ADDRESS($S157,SUMIFS(rBP!$1:$1,rBP!$5:$5,MAX(rBP!$5:$5))))))</f>
        <v>0</v>
      </c>
      <c r="AT157" s="65">
        <f ca="1">IF(AT$5="",0,SUMPRODUCT(
INDIRECT(ADDRESS($P157,SUMIFS($1:$1,$5:$5,1))&amp;":"&amp;ADDRESS($P157,AT$1)),
INDIRECT("rBP!"&amp;ADDRESS($S157,SUMIFS(rBP!$1:$1,rBP!$5:$5,MAX(rBP!$5:$5)-AT$5+1))&amp;":"&amp;ADDRESS($S157,SUMIFS(rBP!$1:$1,rBP!$5:$5,MAX(rBP!$5:$5))))))</f>
        <v>0</v>
      </c>
      <c r="AU157" s="65">
        <f ca="1">IF(AU$5="",0,SUMPRODUCT(
INDIRECT(ADDRESS($P157,SUMIFS($1:$1,$5:$5,1))&amp;":"&amp;ADDRESS($P157,AU$1)),
INDIRECT("rBP!"&amp;ADDRESS($S157,SUMIFS(rBP!$1:$1,rBP!$5:$5,MAX(rBP!$5:$5)-AU$5+1))&amp;":"&amp;ADDRESS($S157,SUMIFS(rBP!$1:$1,rBP!$5:$5,MAX(rBP!$5:$5))))))</f>
        <v>5000000</v>
      </c>
      <c r="AV157" s="65">
        <f ca="1">IF(AV$5="",0,SUMPRODUCT(
INDIRECT(ADDRESS($P157,SUMIFS($1:$1,$5:$5,1))&amp;":"&amp;ADDRESS($P157,AV$1)),
INDIRECT("rBP!"&amp;ADDRESS($S157,SUMIFS(rBP!$1:$1,rBP!$5:$5,MAX(rBP!$5:$5)-AV$5+1))&amp;":"&amp;ADDRESS($S157,SUMIFS(rBP!$1:$1,rBP!$5:$5,MAX(rBP!$5:$5))))))</f>
        <v>15000000</v>
      </c>
      <c r="AW157" s="65">
        <f ca="1">IF(AW$5="",0,SUMPRODUCT(
INDIRECT(ADDRESS($P157,SUMIFS($1:$1,$5:$5,1))&amp;":"&amp;ADDRESS($P157,AW$1)),
INDIRECT("rBP!"&amp;ADDRESS($S157,SUMIFS(rBP!$1:$1,rBP!$5:$5,MAX(rBP!$5:$5)-AW$5+1))&amp;":"&amp;ADDRESS($S157,SUMIFS(rBP!$1:$1,rBP!$5:$5,MAX(rBP!$5:$5))))))</f>
        <v>10000000</v>
      </c>
      <c r="AX157" s="65">
        <f ca="1">IF(AX$5="",0,SUMPRODUCT(
INDIRECT(ADDRESS($P157,SUMIFS($1:$1,$5:$5,1))&amp;":"&amp;ADDRESS($P157,AX$1)),
INDIRECT("rBP!"&amp;ADDRESS($S157,SUMIFS(rBP!$1:$1,rBP!$5:$5,MAX(rBP!$5:$5)-AX$5+1))&amp;":"&amp;ADDRESS($S157,SUMIFS(rBP!$1:$1,rBP!$5:$5,MAX(rBP!$5:$5))))))</f>
        <v>0</v>
      </c>
      <c r="AY157" s="65">
        <f ca="1">IF(AY$5="",0,SUMPRODUCT(
INDIRECT(ADDRESS($P157,SUMIFS($1:$1,$5:$5,1))&amp;":"&amp;ADDRESS($P157,AY$1)),
INDIRECT("rBP!"&amp;ADDRESS($S157,SUMIFS(rBP!$1:$1,rBP!$5:$5,MAX(rBP!$5:$5)-AY$5+1))&amp;":"&amp;ADDRESS($S157,SUMIFS(rBP!$1:$1,rBP!$5:$5,MAX(rBP!$5:$5))))))</f>
        <v>0</v>
      </c>
      <c r="AZ157" s="65">
        <f ca="1">IF(AZ$5="",0,SUMPRODUCT(
INDIRECT(ADDRESS($P157,SUMIFS($1:$1,$5:$5,1))&amp;":"&amp;ADDRESS($P157,AZ$1)),
INDIRECT("rBP!"&amp;ADDRESS($S157,SUMIFS(rBP!$1:$1,rBP!$5:$5,MAX(rBP!$5:$5)-AZ$5+1))&amp;":"&amp;ADDRESS($S157,SUMIFS(rBP!$1:$1,rBP!$5:$5,MAX(rBP!$5:$5))))))</f>
        <v>0</v>
      </c>
      <c r="BA157" s="65">
        <f ca="1">IF(BA$5="",0,SUMPRODUCT(
INDIRECT(ADDRESS($P157,SUMIFS($1:$1,$5:$5,1))&amp;":"&amp;ADDRESS($P157,BA$1)),
INDIRECT("rBP!"&amp;ADDRESS($S157,SUMIFS(rBP!$1:$1,rBP!$5:$5,MAX(rBP!$5:$5)-BA$5+1))&amp;":"&amp;ADDRESS($S157,SUMIFS(rBP!$1:$1,rBP!$5:$5,MAX(rBP!$5:$5))))))</f>
        <v>0</v>
      </c>
      <c r="BB157" s="65">
        <f ca="1">IF(BB$5="",0,SUMPRODUCT(
INDIRECT(ADDRESS($P157,SUMIFS($1:$1,$5:$5,1))&amp;":"&amp;ADDRESS($P157,BB$1)),
INDIRECT("rBP!"&amp;ADDRESS($S157,SUMIFS(rBP!$1:$1,rBP!$5:$5,MAX(rBP!$5:$5)-BB$5+1))&amp;":"&amp;ADDRESS($S157,SUMIFS(rBP!$1:$1,rBP!$5:$5,MAX(rBP!$5:$5))))))</f>
        <v>0</v>
      </c>
      <c r="BC157" s="65">
        <f ca="1">IF(BC$5="",0,SUMPRODUCT(
INDIRECT(ADDRESS($P157,SUMIFS($1:$1,$5:$5,1))&amp;":"&amp;ADDRESS($P157,BC$1)),
INDIRECT("rBP!"&amp;ADDRESS($S157,SUMIFS(rBP!$1:$1,rBP!$5:$5,MAX(rBP!$5:$5)-BC$5+1))&amp;":"&amp;ADDRESS($S157,SUMIFS(rBP!$1:$1,rBP!$5:$5,MAX(rBP!$5:$5))))))</f>
        <v>0</v>
      </c>
      <c r="BD157" s="65">
        <f ca="1">IF(BD$5="",0,SUMPRODUCT(
INDIRECT(ADDRESS($P157,SUMIFS($1:$1,$5:$5,1))&amp;":"&amp;ADDRESS($P157,BD$1)),
INDIRECT("rBP!"&amp;ADDRESS($S157,SUMIFS(rBP!$1:$1,rBP!$5:$5,MAX(rBP!$5:$5)-BD$5+1))&amp;":"&amp;ADDRESS($S157,SUMIFS(rBP!$1:$1,rBP!$5:$5,MAX(rBP!$5:$5))))))</f>
        <v>0</v>
      </c>
      <c r="BE157" s="65">
        <f ca="1">IF(BE$5="",0,SUMPRODUCT(
INDIRECT(ADDRESS($P157,SUMIFS($1:$1,$5:$5,1))&amp;":"&amp;ADDRESS($P157,BE$1)),
INDIRECT("rBP!"&amp;ADDRESS($S157,SUMIFS(rBP!$1:$1,rBP!$5:$5,MAX(rBP!$5:$5)-BE$5+1))&amp;":"&amp;ADDRESS($S157,SUMIFS(rBP!$1:$1,rBP!$5:$5,MAX(rBP!$5:$5))))))</f>
        <v>0</v>
      </c>
      <c r="BF157" s="65">
        <f ca="1">IF(BF$5="",0,SUMPRODUCT(
INDIRECT(ADDRESS($P157,SUMIFS($1:$1,$5:$5,1))&amp;":"&amp;ADDRESS($P157,BF$1)),
INDIRECT("rBP!"&amp;ADDRESS($S157,SUMIFS(rBP!$1:$1,rBP!$5:$5,MAX(rBP!$5:$5)-BF$5+1))&amp;":"&amp;ADDRESS($S157,SUMIFS(rBP!$1:$1,rBP!$5:$5,MAX(rBP!$5:$5))))))</f>
        <v>0</v>
      </c>
      <c r="BG157" s="65">
        <f ca="1">IF(BG$5="",0,SUMPRODUCT(
INDIRECT(ADDRESS($P157,SUMIFS($1:$1,$5:$5,1))&amp;":"&amp;ADDRESS($P157,BG$1)),
INDIRECT("rBP!"&amp;ADDRESS($S157,SUMIFS(rBP!$1:$1,rBP!$5:$5,MAX(rBP!$5:$5)-BG$5+1))&amp;":"&amp;ADDRESS($S157,SUMIFS(rBP!$1:$1,rBP!$5:$5,MAX(rBP!$5:$5))))))</f>
        <v>0</v>
      </c>
      <c r="BH157" s="65">
        <f ca="1">IF(BH$5="",0,SUMPRODUCT(
INDIRECT(ADDRESS($P157,SUMIFS($1:$1,$5:$5,1))&amp;":"&amp;ADDRESS($P157,BH$1)),
INDIRECT("rBP!"&amp;ADDRESS($S157,SUMIFS(rBP!$1:$1,rBP!$5:$5,MAX(rBP!$5:$5)-BH$5+1))&amp;":"&amp;ADDRESS($S157,SUMIFS(rBP!$1:$1,rBP!$5:$5,MAX(rBP!$5:$5))))))</f>
        <v>0</v>
      </c>
      <c r="BI157" s="65">
        <f ca="1">IF(BI$5="",0,SUMPRODUCT(
INDIRECT(ADDRESS($P157,SUMIFS($1:$1,$5:$5,1))&amp;":"&amp;ADDRESS($P157,BI$1)),
INDIRECT("rBP!"&amp;ADDRESS($S157,SUMIFS(rBP!$1:$1,rBP!$5:$5,MAX(rBP!$5:$5)-BI$5+1))&amp;":"&amp;ADDRESS($S157,SUMIFS(rBP!$1:$1,rBP!$5:$5,MAX(rBP!$5:$5))))))</f>
        <v>0</v>
      </c>
      <c r="BJ157" s="65">
        <f ca="1">IF(BJ$5="",0,SUMPRODUCT(
INDIRECT(ADDRESS($P157,SUMIFS($1:$1,$5:$5,1))&amp;":"&amp;ADDRESS($P157,BJ$1)),
INDIRECT("rBP!"&amp;ADDRESS($S157,SUMIFS(rBP!$1:$1,rBP!$5:$5,MAX(rBP!$5:$5)-BJ$5+1))&amp;":"&amp;ADDRESS($S157,SUMIFS(rBP!$1:$1,rBP!$5:$5,MAX(rBP!$5:$5))))))</f>
        <v>0</v>
      </c>
      <c r="BK157" s="65">
        <f ca="1">IF(BK$5="",0,SUMPRODUCT(
INDIRECT(ADDRESS($P157,SUMIFS($1:$1,$5:$5,1))&amp;":"&amp;ADDRESS($P157,BK$1)),
INDIRECT("rBP!"&amp;ADDRESS($S157,SUMIFS(rBP!$1:$1,rBP!$5:$5,MAX(rBP!$5:$5)-BK$5+1))&amp;":"&amp;ADDRESS($S157,SUMIFS(rBP!$1:$1,rBP!$5:$5,MAX(rBP!$5:$5))))))</f>
        <v>0</v>
      </c>
      <c r="BL157" s="65">
        <f ca="1">IF(BL$5="",0,SUMPRODUCT(
INDIRECT(ADDRESS($P157,SUMIFS($1:$1,$5:$5,1))&amp;":"&amp;ADDRESS($P157,BL$1)),
INDIRECT("rBP!"&amp;ADDRESS($S157,SUMIFS(rBP!$1:$1,rBP!$5:$5,MAX(rBP!$5:$5)-BL$5+1))&amp;":"&amp;ADDRESS($S157,SUMIFS(rBP!$1:$1,rBP!$5:$5,MAX(rBP!$5:$5))))))</f>
        <v>0</v>
      </c>
      <c r="BM157" s="65">
        <f ca="1">IF(BM$5="",0,SUMPRODUCT(
INDIRECT(ADDRESS($P157,SUMIFS($1:$1,$5:$5,1))&amp;":"&amp;ADDRESS($P157,BM$1)),
INDIRECT("rBP!"&amp;ADDRESS($S157,SUMIFS(rBP!$1:$1,rBP!$5:$5,MAX(rBP!$5:$5)-BM$5+1))&amp;":"&amp;ADDRESS($S157,SUMIFS(rBP!$1:$1,rBP!$5:$5,MAX(rBP!$5:$5))))))</f>
        <v>0</v>
      </c>
      <c r="BN157" s="65">
        <f ca="1">IF(BN$5="",0,SUMPRODUCT(
INDIRECT(ADDRESS($P157,SUMIFS($1:$1,$5:$5,1))&amp;":"&amp;ADDRESS($P157,BN$1)),
INDIRECT("rBP!"&amp;ADDRESS($S157,SUMIFS(rBP!$1:$1,rBP!$5:$5,MAX(rBP!$5:$5)-BN$5+1))&amp;":"&amp;ADDRESS($S157,SUMIFS(rBP!$1:$1,rBP!$5:$5,MAX(rBP!$5:$5))))))</f>
        <v>0</v>
      </c>
      <c r="BO157" s="65">
        <f ca="1">IF(BO$5="",0,SUMPRODUCT(
INDIRECT(ADDRESS($P157,SUMIFS($1:$1,$5:$5,1))&amp;":"&amp;ADDRESS($P157,BO$1)),
INDIRECT("rBP!"&amp;ADDRESS($S157,SUMIFS(rBP!$1:$1,rBP!$5:$5,MAX(rBP!$5:$5)-BO$5+1))&amp;":"&amp;ADDRESS($S157,SUMIFS(rBP!$1:$1,rBP!$5:$5,MAX(rBP!$5:$5))))))</f>
        <v>0</v>
      </c>
      <c r="BP157" s="65">
        <f ca="1">IF(BP$5="",0,SUMPRODUCT(
INDIRECT(ADDRESS($P157,SUMIFS($1:$1,$5:$5,1))&amp;":"&amp;ADDRESS($P157,BP$1)),
INDIRECT("rBP!"&amp;ADDRESS($S157,SUMIFS(rBP!$1:$1,rBP!$5:$5,MAX(rBP!$5:$5)-BP$5+1))&amp;":"&amp;ADDRESS($S157,SUMIFS(rBP!$1:$1,rBP!$5:$5,MAX(rBP!$5:$5))))))</f>
        <v>0</v>
      </c>
      <c r="BQ157" s="65">
        <f ca="1">IF(BQ$5="",0,SUMPRODUCT(
INDIRECT(ADDRESS($P157,SUMIFS($1:$1,$5:$5,1))&amp;":"&amp;ADDRESS($P157,BQ$1)),
INDIRECT("rBP!"&amp;ADDRESS($S157,SUMIFS(rBP!$1:$1,rBP!$5:$5,MAX(rBP!$5:$5)-BQ$5+1))&amp;":"&amp;ADDRESS($S157,SUMIFS(rBP!$1:$1,rBP!$5:$5,MAX(rBP!$5:$5))))))</f>
        <v>0</v>
      </c>
      <c r="BR157" s="65">
        <f ca="1">IF(BR$5="",0,SUMPRODUCT(
INDIRECT(ADDRESS($P157,SUMIFS($1:$1,$5:$5,1))&amp;":"&amp;ADDRESS($P157,BR$1)),
INDIRECT("rBP!"&amp;ADDRESS($S157,SUMIFS(rBP!$1:$1,rBP!$5:$5,MAX(rBP!$5:$5)-BR$5+1))&amp;":"&amp;ADDRESS($S157,SUMIFS(rBP!$1:$1,rBP!$5:$5,MAX(rBP!$5:$5))))))</f>
        <v>0</v>
      </c>
      <c r="BS157" s="65">
        <f ca="1">IF(BS$5="",0,SUMPRODUCT(
INDIRECT(ADDRESS($P157,SUMIFS($1:$1,$5:$5,1))&amp;":"&amp;ADDRESS($P157,BS$1)),
INDIRECT("rBP!"&amp;ADDRESS($S157,SUMIFS(rBP!$1:$1,rBP!$5:$5,MAX(rBP!$5:$5)-BS$5+1))&amp;":"&amp;ADDRESS($S157,SUMIFS(rBP!$1:$1,rBP!$5:$5,MAX(rBP!$5:$5))))))</f>
        <v>0</v>
      </c>
      <c r="BT157" s="65">
        <f ca="1">IF(BT$5="",0,SUMPRODUCT(
INDIRECT(ADDRESS($P157,SUMIFS($1:$1,$5:$5,1))&amp;":"&amp;ADDRESS($P157,BT$1)),
INDIRECT("rBP!"&amp;ADDRESS($S157,SUMIFS(rBP!$1:$1,rBP!$5:$5,MAX(rBP!$5:$5)-BT$5+1))&amp;":"&amp;ADDRESS($S157,SUMIFS(rBP!$1:$1,rBP!$5:$5,MAX(rBP!$5:$5))))))</f>
        <v>0</v>
      </c>
      <c r="BU157" s="65">
        <f ca="1">IF(BU$5="",0,SUMPRODUCT(
INDIRECT(ADDRESS($P157,SUMIFS($1:$1,$5:$5,1))&amp;":"&amp;ADDRESS($P157,BU$1)),
INDIRECT("rBP!"&amp;ADDRESS($S157,SUMIFS(rBP!$1:$1,rBP!$5:$5,MAX(rBP!$5:$5)-BU$5+1))&amp;":"&amp;ADDRESS($S157,SUMIFS(rBP!$1:$1,rBP!$5:$5,MAX(rBP!$5:$5))))))</f>
        <v>0</v>
      </c>
      <c r="BV157" s="65">
        <f ca="1">IF(BV$5="",0,SUMPRODUCT(
INDIRECT(ADDRESS($P157,SUMIFS($1:$1,$5:$5,1))&amp;":"&amp;ADDRESS($P157,BV$1)),
INDIRECT("rBP!"&amp;ADDRESS($S157,SUMIFS(rBP!$1:$1,rBP!$5:$5,MAX(rBP!$5:$5)-BV$5+1))&amp;":"&amp;ADDRESS($S157,SUMIFS(rBP!$1:$1,rBP!$5:$5,MAX(rBP!$5:$5))))))</f>
        <v>0</v>
      </c>
      <c r="BW157" s="65">
        <f ca="1">IF(BW$5="",0,SUMPRODUCT(
INDIRECT(ADDRESS($P157,SUMIFS($1:$1,$5:$5,1))&amp;":"&amp;ADDRESS($P157,BW$1)),
INDIRECT("rBP!"&amp;ADDRESS($S157,SUMIFS(rBP!$1:$1,rBP!$5:$5,MAX(rBP!$5:$5)-BW$5+1))&amp;":"&amp;ADDRESS($S157,SUMIFS(rBP!$1:$1,rBP!$5:$5,MAX(rBP!$5:$5))))))</f>
        <v>0</v>
      </c>
      <c r="BX157" s="65">
        <f ca="1">IF(BX$5="",0,SUMPRODUCT(
INDIRECT(ADDRESS($P157,SUMIFS($1:$1,$5:$5,1))&amp;":"&amp;ADDRESS($P157,BX$1)),
INDIRECT("rBP!"&amp;ADDRESS($S157,SUMIFS(rBP!$1:$1,rBP!$5:$5,MAX(rBP!$5:$5)-BX$5+1))&amp;":"&amp;ADDRESS($S157,SUMIFS(rBP!$1:$1,rBP!$5:$5,MAX(rBP!$5:$5))))))</f>
        <v>0</v>
      </c>
      <c r="BY157" s="65">
        <f ca="1">IF(BY$5="",0,SUMPRODUCT(
INDIRECT(ADDRESS($P157,SUMIFS($1:$1,$5:$5,1))&amp;":"&amp;ADDRESS($P157,BY$1)),
INDIRECT("rBP!"&amp;ADDRESS($S157,SUMIFS(rBP!$1:$1,rBP!$5:$5,MAX(rBP!$5:$5)-BY$5+1))&amp;":"&amp;ADDRESS($S157,SUMIFS(rBP!$1:$1,rBP!$5:$5,MAX(rBP!$5:$5))))))</f>
        <v>0</v>
      </c>
      <c r="BZ157" s="65">
        <f ca="1">IF(BZ$5="",0,SUMPRODUCT(
INDIRECT(ADDRESS($P157,SUMIFS($1:$1,$5:$5,1))&amp;":"&amp;ADDRESS($P157,BZ$1)),
INDIRECT("rBP!"&amp;ADDRESS($S157,SUMIFS(rBP!$1:$1,rBP!$5:$5,MAX(rBP!$5:$5)-BZ$5+1))&amp;":"&amp;ADDRESS($S157,SUMIFS(rBP!$1:$1,rBP!$5:$5,MAX(rBP!$5:$5))))))</f>
        <v>0</v>
      </c>
      <c r="CA157" s="65">
        <f ca="1">IF(CA$5="",0,SUMPRODUCT(
INDIRECT(ADDRESS($P157,SUMIFS($1:$1,$5:$5,1))&amp;":"&amp;ADDRESS($P157,CA$1)),
INDIRECT("rBP!"&amp;ADDRESS($S157,SUMIFS(rBP!$1:$1,rBP!$5:$5,MAX(rBP!$5:$5)-CA$5+1))&amp;":"&amp;ADDRESS($S157,SUMIFS(rBP!$1:$1,rBP!$5:$5,MAX(rBP!$5:$5))))))</f>
        <v>0</v>
      </c>
      <c r="CB157" s="65">
        <f ca="1">IF(CB$5="",0,SUMPRODUCT(
INDIRECT(ADDRESS($P157,SUMIFS($1:$1,$5:$5,1))&amp;":"&amp;ADDRESS($P157,CB$1)),
INDIRECT("rBP!"&amp;ADDRESS($S157,SUMIFS(rBP!$1:$1,rBP!$5:$5,MAX(rBP!$5:$5)-CB$5+1))&amp;":"&amp;ADDRESS($S157,SUMIFS(rBP!$1:$1,rBP!$5:$5,MAX(rBP!$5:$5))))))</f>
        <v>0</v>
      </c>
      <c r="CC157" s="65">
        <f ca="1">IF(CC$5="",0,SUMPRODUCT(
INDIRECT(ADDRESS($P157,SUMIFS($1:$1,$5:$5,1))&amp;":"&amp;ADDRESS($P157,CC$1)),
INDIRECT("rBP!"&amp;ADDRESS($S157,SUMIFS(rBP!$1:$1,rBP!$5:$5,MAX(rBP!$5:$5)-CC$5+1))&amp;":"&amp;ADDRESS($S157,SUMIFS(rBP!$1:$1,rBP!$5:$5,MAX(rBP!$5:$5))))))</f>
        <v>0</v>
      </c>
      <c r="CD157" s="65">
        <f ca="1">IF(CD$5="",0,SUMPRODUCT(
INDIRECT(ADDRESS($P157,SUMIFS($1:$1,$5:$5,1))&amp;":"&amp;ADDRESS($P157,CD$1)),
INDIRECT("rBP!"&amp;ADDRESS($S157,SUMIFS(rBP!$1:$1,rBP!$5:$5,MAX(rBP!$5:$5)-CD$5+1))&amp;":"&amp;ADDRESS($S157,SUMIFS(rBP!$1:$1,rBP!$5:$5,MAX(rBP!$5:$5))))))</f>
        <v>0</v>
      </c>
      <c r="CE157" s="65">
        <f ca="1">IF(CE$5="",0,SUMPRODUCT(
INDIRECT(ADDRESS($P157,SUMIFS($1:$1,$5:$5,1))&amp;":"&amp;ADDRESS($P157,CE$1)),
INDIRECT("rBP!"&amp;ADDRESS($S157,SUMIFS(rBP!$1:$1,rBP!$5:$5,MAX(rBP!$5:$5)-CE$5+1))&amp;":"&amp;ADDRESS($S157,SUMIFS(rBP!$1:$1,rBP!$5:$5,MAX(rBP!$5:$5))))))</f>
        <v>0</v>
      </c>
      <c r="CF157" s="65">
        <f ca="1">IF(CF$5="",0,SUMPRODUCT(
INDIRECT(ADDRESS($P157,SUMIFS($1:$1,$5:$5,1))&amp;":"&amp;ADDRESS($P157,CF$1)),
INDIRECT("rBP!"&amp;ADDRESS($S157,SUMIFS(rBP!$1:$1,rBP!$5:$5,MAX(rBP!$5:$5)-CF$5+1))&amp;":"&amp;ADDRESS($S157,SUMIFS(rBP!$1:$1,rBP!$5:$5,MAX(rBP!$5:$5))))))</f>
        <v>0</v>
      </c>
      <c r="CG157" s="65">
        <f ca="1">IF(CG$5="",0,SUMPRODUCT(
INDIRECT(ADDRESS($P157,SUMIFS($1:$1,$5:$5,1))&amp;":"&amp;ADDRESS($P157,CG$1)),
INDIRECT("rBP!"&amp;ADDRESS($S157,SUMIFS(rBP!$1:$1,rBP!$5:$5,MAX(rBP!$5:$5)-CG$5+1))&amp;":"&amp;ADDRESS($S157,SUMIFS(rBP!$1:$1,rBP!$5:$5,MAX(rBP!$5:$5))))))</f>
        <v>0</v>
      </c>
      <c r="CH157" s="65">
        <f ca="1">IF(CH$5="",0,SUMPRODUCT(
INDIRECT(ADDRESS($P157,SUMIFS($1:$1,$5:$5,1))&amp;":"&amp;ADDRESS($P157,CH$1)),
INDIRECT("rBP!"&amp;ADDRESS($S157,SUMIFS(rBP!$1:$1,rBP!$5:$5,MAX(rBP!$5:$5)-CH$5+1))&amp;":"&amp;ADDRESS($S157,SUMIFS(rBP!$1:$1,rBP!$5:$5,MAX(rBP!$5:$5))))))</f>
        <v>0</v>
      </c>
      <c r="CI157" s="65">
        <f ca="1">IF(CI$5="",0,SUMPRODUCT(
INDIRECT(ADDRESS($P157,SUMIFS($1:$1,$5:$5,1))&amp;":"&amp;ADDRESS($P157,CI$1)),
INDIRECT("rBP!"&amp;ADDRESS($S157,SUMIFS(rBP!$1:$1,rBP!$5:$5,MAX(rBP!$5:$5)-CI$5+1))&amp;":"&amp;ADDRESS($S157,SUMIFS(rBP!$1:$1,rBP!$5:$5,MAX(rBP!$5:$5))))))</f>
        <v>0</v>
      </c>
      <c r="CJ157" s="65">
        <f ca="1">IF(CJ$5="",0,SUMPRODUCT(
INDIRECT(ADDRESS($P157,SUMIFS($1:$1,$5:$5,1))&amp;":"&amp;ADDRESS($P157,CJ$1)),
INDIRECT("rBP!"&amp;ADDRESS($S157,SUMIFS(rBP!$1:$1,rBP!$5:$5,MAX(rBP!$5:$5)-CJ$5+1))&amp;":"&amp;ADDRESS($S157,SUMIFS(rBP!$1:$1,rBP!$5:$5,MAX(rBP!$5:$5))))))</f>
        <v>0</v>
      </c>
      <c r="CK157" s="65">
        <f ca="1">IF(CK$5="",0,SUMPRODUCT(
INDIRECT(ADDRESS($P157,SUMIFS($1:$1,$5:$5,1))&amp;":"&amp;ADDRESS($P157,CK$1)),
INDIRECT("rBP!"&amp;ADDRESS($S157,SUMIFS(rBP!$1:$1,rBP!$5:$5,MAX(rBP!$5:$5)-CK$5+1))&amp;":"&amp;ADDRESS($S157,SUMIFS(rBP!$1:$1,rBP!$5:$5,MAX(rBP!$5:$5))))))</f>
        <v>0</v>
      </c>
      <c r="CL157" s="65">
        <f ca="1">IF(CL$5="",0,SUMPRODUCT(
INDIRECT(ADDRESS($P157,SUMIFS($1:$1,$5:$5,1))&amp;":"&amp;ADDRESS($P157,CL$1)),
INDIRECT("rBP!"&amp;ADDRESS($S157,SUMIFS(rBP!$1:$1,rBP!$5:$5,MAX(rBP!$5:$5)-CL$5+1))&amp;":"&amp;ADDRESS($S157,SUMIFS(rBP!$1:$1,rBP!$5:$5,MAX(rBP!$5:$5))))))</f>
        <v>0</v>
      </c>
      <c r="CM157" s="65">
        <f ca="1">IF(CM$5="",0,SUMPRODUCT(
INDIRECT(ADDRESS($P157,SUMIFS($1:$1,$5:$5,1))&amp;":"&amp;ADDRESS($P157,CM$1)),
INDIRECT("rBP!"&amp;ADDRESS($S157,SUMIFS(rBP!$1:$1,rBP!$5:$5,MAX(rBP!$5:$5)-CM$5+1))&amp;":"&amp;ADDRESS($S157,SUMIFS(rBP!$1:$1,rBP!$5:$5,MAX(rBP!$5:$5))))))</f>
        <v>0</v>
      </c>
      <c r="CN157" s="65">
        <f ca="1">IF(CN$5="",0,SUMPRODUCT(
INDIRECT(ADDRESS($P157,SUMIFS($1:$1,$5:$5,1))&amp;":"&amp;ADDRESS($P157,CN$1)),
INDIRECT("rBP!"&amp;ADDRESS($S157,SUMIFS(rBP!$1:$1,rBP!$5:$5,MAX(rBP!$5:$5)-CN$5+1))&amp;":"&amp;ADDRESS($S157,SUMIFS(rBP!$1:$1,rBP!$5:$5,MAX(rBP!$5:$5))))))</f>
        <v>0</v>
      </c>
      <c r="CO157" s="65">
        <f ca="1">IF(CO$5="",0,SUMPRODUCT(
INDIRECT(ADDRESS($P157,SUMIFS($1:$1,$5:$5,1))&amp;":"&amp;ADDRESS($P157,CO$1)),
INDIRECT("rBP!"&amp;ADDRESS($S157,SUMIFS(rBP!$1:$1,rBP!$5:$5,MAX(rBP!$5:$5)-CO$5+1))&amp;":"&amp;ADDRESS($S157,SUMIFS(rBP!$1:$1,rBP!$5:$5,MAX(rBP!$5:$5))))))</f>
        <v>0</v>
      </c>
      <c r="CP157" s="65">
        <f ca="1">IF(CP$5="",0,SUMPRODUCT(
INDIRECT(ADDRESS($P157,SUMIFS($1:$1,$5:$5,1))&amp;":"&amp;ADDRESS($P157,CP$1)),
INDIRECT("rBP!"&amp;ADDRESS($S157,SUMIFS(rBP!$1:$1,rBP!$5:$5,MAX(rBP!$5:$5)-CP$5+1))&amp;":"&amp;ADDRESS($S157,SUMIFS(rBP!$1:$1,rBP!$5:$5,MAX(rBP!$5:$5))))))</f>
        <v>0</v>
      </c>
      <c r="CQ157" s="65">
        <f ca="1">IF(CQ$5="",0,SUMPRODUCT(
INDIRECT(ADDRESS($P157,SUMIFS($1:$1,$5:$5,1))&amp;":"&amp;ADDRESS($P157,CQ$1)),
INDIRECT("rBP!"&amp;ADDRESS($S157,SUMIFS(rBP!$1:$1,rBP!$5:$5,MAX(rBP!$5:$5)-CQ$5+1))&amp;":"&amp;ADDRESS($S157,SUMIFS(rBP!$1:$1,rBP!$5:$5,MAX(rBP!$5:$5))))))</f>
        <v>0</v>
      </c>
      <c r="CR157" s="65">
        <f ca="1">IF(CR$5="",0,SUMPRODUCT(
INDIRECT(ADDRESS($P157,SUMIFS($1:$1,$5:$5,1))&amp;":"&amp;ADDRESS($P157,CR$1)),
INDIRECT("rBP!"&amp;ADDRESS($S157,SUMIFS(rBP!$1:$1,rBP!$5:$5,MAX(rBP!$5:$5)-CR$5+1))&amp;":"&amp;ADDRESS($S157,SUMIFS(rBP!$1:$1,rBP!$5:$5,MAX(rBP!$5:$5))))))</f>
        <v>0</v>
      </c>
      <c r="CS157" s="65">
        <f ca="1">IF(CS$5="",0,SUMPRODUCT(
INDIRECT(ADDRESS($P157,SUMIFS($1:$1,$5:$5,1))&amp;":"&amp;ADDRESS($P157,CS$1)),
INDIRECT("rBP!"&amp;ADDRESS($S157,SUMIFS(rBP!$1:$1,rBP!$5:$5,MAX(rBP!$5:$5)-CS$5+1))&amp;":"&amp;ADDRESS($S157,SUMIFS(rBP!$1:$1,rBP!$5:$5,MAX(rBP!$5:$5))))))</f>
        <v>0</v>
      </c>
      <c r="CT157" s="65">
        <f ca="1">IF(CT$5="",0,SUMPRODUCT(
INDIRECT(ADDRESS($P157,SUMIFS($1:$1,$5:$5,1))&amp;":"&amp;ADDRESS($P157,CT$1)),
INDIRECT("rBP!"&amp;ADDRESS($S157,SUMIFS(rBP!$1:$1,rBP!$5:$5,MAX(rBP!$5:$5)-CT$5+1))&amp;":"&amp;ADDRESS($S157,SUMIFS(rBP!$1:$1,rBP!$5:$5,MAX(rBP!$5:$5))))))</f>
        <v>0</v>
      </c>
    </row>
    <row r="158" spans="1:98" x14ac:dyDescent="0.3">
      <c r="A158" s="11">
        <f>ROW()</f>
        <v>158</v>
      </c>
    </row>
    <row r="159" spans="1:98" s="13" customFormat="1" x14ac:dyDescent="0.3">
      <c r="A159" s="12">
        <f>ROW()</f>
        <v>159</v>
      </c>
      <c r="E159" s="92"/>
      <c r="F159" s="13" t="str">
        <f>BP!$F$213</f>
        <v>Ввод в эксплуатацию</v>
      </c>
      <c r="M159" s="14" t="str">
        <f>Lists!$R$8</f>
        <v>руб.</v>
      </c>
      <c r="P159" s="72">
        <f>$A$155</f>
        <v>155</v>
      </c>
      <c r="Q159" s="31"/>
      <c r="R159" s="44"/>
      <c r="S159" s="72">
        <f>BP!$A$213</f>
        <v>213</v>
      </c>
      <c r="V159" s="80"/>
      <c r="W159" s="65">
        <f ca="1">SUM(INDIRECT(ADDRESS(ROW(),SUMIFS($1:$1,$5:$5,1))):INDIRECT(ADDRESS(ROW(),SUMIFS($1:$1,$5:$5,MAX($5:$5)))))</f>
        <v>60000000</v>
      </c>
      <c r="Z159" s="65">
        <f ca="1">IF(Z$5="",0,SUMPRODUCT(
INDIRECT(ADDRESS($P159,SUMIFS($1:$1,$5:$5,1))&amp;":"&amp;ADDRESS($P159,Z$1)),
INDIRECT("rBP!"&amp;ADDRESS($S159,SUMIFS(rBP!$1:$1,rBP!$5:$5,MAX(rBP!$5:$5)-Z$5+1))&amp;":"&amp;ADDRESS($S159,SUMIFS(rBP!$1:$1,rBP!$5:$5,MAX(rBP!$5:$5))))))</f>
        <v>0</v>
      </c>
      <c r="AA159" s="65">
        <f ca="1">IF(AA$5="",0,SUMPRODUCT(
INDIRECT(ADDRESS($P159,SUMIFS($1:$1,$5:$5,1))&amp;":"&amp;ADDRESS($P159,AA$1)),
INDIRECT("rBP!"&amp;ADDRESS($S159,SUMIFS(rBP!$1:$1,rBP!$5:$5,MAX(rBP!$5:$5)-AA$5+1))&amp;":"&amp;ADDRESS($S159,SUMIFS(rBP!$1:$1,rBP!$5:$5,MAX(rBP!$5:$5))))))</f>
        <v>0</v>
      </c>
      <c r="AB159" s="65">
        <f ca="1">IF(AB$5="",0,SUMPRODUCT(
INDIRECT(ADDRESS($P159,SUMIFS($1:$1,$5:$5,1))&amp;":"&amp;ADDRESS($P159,AB$1)),
INDIRECT("rBP!"&amp;ADDRESS($S159,SUMIFS(rBP!$1:$1,rBP!$5:$5,MAX(rBP!$5:$5)-AB$5+1))&amp;":"&amp;ADDRESS($S159,SUMIFS(rBP!$1:$1,rBP!$5:$5,MAX(rBP!$5:$5))))))</f>
        <v>30000000</v>
      </c>
      <c r="AC159" s="65">
        <f ca="1">IF(AC$5="",0,SUMPRODUCT(
INDIRECT(ADDRESS($P159,SUMIFS($1:$1,$5:$5,1))&amp;":"&amp;ADDRESS($P159,AC$1)),
INDIRECT("rBP!"&amp;ADDRESS($S159,SUMIFS(rBP!$1:$1,rBP!$5:$5,MAX(rBP!$5:$5)-AC$5+1))&amp;":"&amp;ADDRESS($S159,SUMIFS(rBP!$1:$1,rBP!$5:$5,MAX(rBP!$5:$5))))))</f>
        <v>0</v>
      </c>
      <c r="AD159" s="65">
        <f ca="1">IF(AD$5="",0,SUMPRODUCT(
INDIRECT(ADDRESS($P159,SUMIFS($1:$1,$5:$5,1))&amp;":"&amp;ADDRESS($P159,AD$1)),
INDIRECT("rBP!"&amp;ADDRESS($S159,SUMIFS(rBP!$1:$1,rBP!$5:$5,MAX(rBP!$5:$5)-AD$5+1))&amp;":"&amp;ADDRESS($S159,SUMIFS(rBP!$1:$1,rBP!$5:$5,MAX(rBP!$5:$5))))))</f>
        <v>0</v>
      </c>
      <c r="AE159" s="65">
        <f ca="1">IF(AE$5="",0,SUMPRODUCT(
INDIRECT(ADDRESS($P159,SUMIFS($1:$1,$5:$5,1))&amp;":"&amp;ADDRESS($P159,AE$1)),
INDIRECT("rBP!"&amp;ADDRESS($S159,SUMIFS(rBP!$1:$1,rBP!$5:$5,MAX(rBP!$5:$5)-AE$5+1))&amp;":"&amp;ADDRESS($S159,SUMIFS(rBP!$1:$1,rBP!$5:$5,MAX(rBP!$5:$5))))))</f>
        <v>0</v>
      </c>
      <c r="AF159" s="65">
        <f ca="1">IF(AF$5="",0,SUMPRODUCT(
INDIRECT(ADDRESS($P159,SUMIFS($1:$1,$5:$5,1))&amp;":"&amp;ADDRESS($P159,AF$1)),
INDIRECT("rBP!"&amp;ADDRESS($S159,SUMIFS(rBP!$1:$1,rBP!$5:$5,MAX(rBP!$5:$5)-AF$5+1))&amp;":"&amp;ADDRESS($S159,SUMIFS(rBP!$1:$1,rBP!$5:$5,MAX(rBP!$5:$5))))))</f>
        <v>0</v>
      </c>
      <c r="AG159" s="65">
        <f ca="1">IF(AG$5="",0,SUMPRODUCT(
INDIRECT(ADDRESS($P159,SUMIFS($1:$1,$5:$5,1))&amp;":"&amp;ADDRESS($P159,AG$1)),
INDIRECT("rBP!"&amp;ADDRESS($S159,SUMIFS(rBP!$1:$1,rBP!$5:$5,MAX(rBP!$5:$5)-AG$5+1))&amp;":"&amp;ADDRESS($S159,SUMIFS(rBP!$1:$1,rBP!$5:$5,MAX(rBP!$5:$5))))))</f>
        <v>0</v>
      </c>
      <c r="AH159" s="65">
        <f ca="1">IF(AH$5="",0,SUMPRODUCT(
INDIRECT(ADDRESS($P159,SUMIFS($1:$1,$5:$5,1))&amp;":"&amp;ADDRESS($P159,AH$1)),
INDIRECT("rBP!"&amp;ADDRESS($S159,SUMIFS(rBP!$1:$1,rBP!$5:$5,MAX(rBP!$5:$5)-AH$5+1))&amp;":"&amp;ADDRESS($S159,SUMIFS(rBP!$1:$1,rBP!$5:$5,MAX(rBP!$5:$5))))))</f>
        <v>0</v>
      </c>
      <c r="AI159" s="65">
        <f ca="1">IF(AI$5="",0,SUMPRODUCT(
INDIRECT(ADDRESS($P159,SUMIFS($1:$1,$5:$5,1))&amp;":"&amp;ADDRESS($P159,AI$1)),
INDIRECT("rBP!"&amp;ADDRESS($S159,SUMIFS(rBP!$1:$1,rBP!$5:$5,MAX(rBP!$5:$5)-AI$5+1))&amp;":"&amp;ADDRESS($S159,SUMIFS(rBP!$1:$1,rBP!$5:$5,MAX(rBP!$5:$5))))))</f>
        <v>0</v>
      </c>
      <c r="AJ159" s="65">
        <f ca="1">IF(AJ$5="",0,SUMPRODUCT(
INDIRECT(ADDRESS($P159,SUMIFS($1:$1,$5:$5,1))&amp;":"&amp;ADDRESS($P159,AJ$1)),
INDIRECT("rBP!"&amp;ADDRESS($S159,SUMIFS(rBP!$1:$1,rBP!$5:$5,MAX(rBP!$5:$5)-AJ$5+1))&amp;":"&amp;ADDRESS($S159,SUMIFS(rBP!$1:$1,rBP!$5:$5,MAX(rBP!$5:$5))))))</f>
        <v>0</v>
      </c>
      <c r="AK159" s="65">
        <f ca="1">IF(AK$5="",0,SUMPRODUCT(
INDIRECT(ADDRESS($P159,SUMIFS($1:$1,$5:$5,1))&amp;":"&amp;ADDRESS($P159,AK$1)),
INDIRECT("rBP!"&amp;ADDRESS($S159,SUMIFS(rBP!$1:$1,rBP!$5:$5,MAX(rBP!$5:$5)-AK$5+1))&amp;":"&amp;ADDRESS($S159,SUMIFS(rBP!$1:$1,rBP!$5:$5,MAX(rBP!$5:$5))))))</f>
        <v>0</v>
      </c>
      <c r="AL159" s="65">
        <f ca="1">IF(AL$5="",0,SUMPRODUCT(
INDIRECT(ADDRESS($P159,SUMIFS($1:$1,$5:$5,1))&amp;":"&amp;ADDRESS($P159,AL$1)),
INDIRECT("rBP!"&amp;ADDRESS($S159,SUMIFS(rBP!$1:$1,rBP!$5:$5,MAX(rBP!$5:$5)-AL$5+1))&amp;":"&amp;ADDRESS($S159,SUMIFS(rBP!$1:$1,rBP!$5:$5,MAX(rBP!$5:$5))))))</f>
        <v>0</v>
      </c>
      <c r="AM159" s="65">
        <f ca="1">IF(AM$5="",0,SUMPRODUCT(
INDIRECT(ADDRESS($P159,SUMIFS($1:$1,$5:$5,1))&amp;":"&amp;ADDRESS($P159,AM$1)),
INDIRECT("rBP!"&amp;ADDRESS($S159,SUMIFS(rBP!$1:$1,rBP!$5:$5,MAX(rBP!$5:$5)-AM$5+1))&amp;":"&amp;ADDRESS($S159,SUMIFS(rBP!$1:$1,rBP!$5:$5,MAX(rBP!$5:$5))))))</f>
        <v>0</v>
      </c>
      <c r="AN159" s="65">
        <f ca="1">IF(AN$5="",0,SUMPRODUCT(
INDIRECT(ADDRESS($P159,SUMIFS($1:$1,$5:$5,1))&amp;":"&amp;ADDRESS($P159,AN$1)),
INDIRECT("rBP!"&amp;ADDRESS($S159,SUMIFS(rBP!$1:$1,rBP!$5:$5,MAX(rBP!$5:$5)-AN$5+1))&amp;":"&amp;ADDRESS($S159,SUMIFS(rBP!$1:$1,rBP!$5:$5,MAX(rBP!$5:$5))))))</f>
        <v>0</v>
      </c>
      <c r="AO159" s="65">
        <f ca="1">IF(AO$5="",0,SUMPRODUCT(
INDIRECT(ADDRESS($P159,SUMIFS($1:$1,$5:$5,1))&amp;":"&amp;ADDRESS($P159,AO$1)),
INDIRECT("rBP!"&amp;ADDRESS($S159,SUMIFS(rBP!$1:$1,rBP!$5:$5,MAX(rBP!$5:$5)-AO$5+1))&amp;":"&amp;ADDRESS($S159,SUMIFS(rBP!$1:$1,rBP!$5:$5,MAX(rBP!$5:$5))))))</f>
        <v>0</v>
      </c>
      <c r="AP159" s="65">
        <f ca="1">IF(AP$5="",0,SUMPRODUCT(
INDIRECT(ADDRESS($P159,SUMIFS($1:$1,$5:$5,1))&amp;":"&amp;ADDRESS($P159,AP$1)),
INDIRECT("rBP!"&amp;ADDRESS($S159,SUMIFS(rBP!$1:$1,rBP!$5:$5,MAX(rBP!$5:$5)-AP$5+1))&amp;":"&amp;ADDRESS($S159,SUMIFS(rBP!$1:$1,rBP!$5:$5,MAX(rBP!$5:$5))))))</f>
        <v>0</v>
      </c>
      <c r="AQ159" s="65">
        <f ca="1">IF(AQ$5="",0,SUMPRODUCT(
INDIRECT(ADDRESS($P159,SUMIFS($1:$1,$5:$5,1))&amp;":"&amp;ADDRESS($P159,AQ$1)),
INDIRECT("rBP!"&amp;ADDRESS($S159,SUMIFS(rBP!$1:$1,rBP!$5:$5,MAX(rBP!$5:$5)-AQ$5+1))&amp;":"&amp;ADDRESS($S159,SUMIFS(rBP!$1:$1,rBP!$5:$5,MAX(rBP!$5:$5))))))</f>
        <v>0</v>
      </c>
      <c r="AR159" s="65">
        <f ca="1">IF(AR$5="",0,SUMPRODUCT(
INDIRECT(ADDRESS($P159,SUMIFS($1:$1,$5:$5,1))&amp;":"&amp;ADDRESS($P159,AR$1)),
INDIRECT("rBP!"&amp;ADDRESS($S159,SUMIFS(rBP!$1:$1,rBP!$5:$5,MAX(rBP!$5:$5)-AR$5+1))&amp;":"&amp;ADDRESS($S159,SUMIFS(rBP!$1:$1,rBP!$5:$5,MAX(rBP!$5:$5))))))</f>
        <v>0</v>
      </c>
      <c r="AS159" s="65">
        <f ca="1">IF(AS$5="",0,SUMPRODUCT(
INDIRECT(ADDRESS($P159,SUMIFS($1:$1,$5:$5,1))&amp;":"&amp;ADDRESS($P159,AS$1)),
INDIRECT("rBP!"&amp;ADDRESS($S159,SUMIFS(rBP!$1:$1,rBP!$5:$5,MAX(rBP!$5:$5)-AS$5+1))&amp;":"&amp;ADDRESS($S159,SUMIFS(rBP!$1:$1,rBP!$5:$5,MAX(rBP!$5:$5))))))</f>
        <v>0</v>
      </c>
      <c r="AT159" s="65">
        <f ca="1">IF(AT$5="",0,SUMPRODUCT(
INDIRECT(ADDRESS($P159,SUMIFS($1:$1,$5:$5,1))&amp;":"&amp;ADDRESS($P159,AT$1)),
INDIRECT("rBP!"&amp;ADDRESS($S159,SUMIFS(rBP!$1:$1,rBP!$5:$5,MAX(rBP!$5:$5)-AT$5+1))&amp;":"&amp;ADDRESS($S159,SUMIFS(rBP!$1:$1,rBP!$5:$5,MAX(rBP!$5:$5))))))</f>
        <v>0</v>
      </c>
      <c r="AU159" s="65">
        <f ca="1">IF(AU$5="",0,SUMPRODUCT(
INDIRECT(ADDRESS($P159,SUMIFS($1:$1,$5:$5,1))&amp;":"&amp;ADDRESS($P159,AU$1)),
INDIRECT("rBP!"&amp;ADDRESS($S159,SUMIFS(rBP!$1:$1,rBP!$5:$5,MAX(rBP!$5:$5)-AU$5+1))&amp;":"&amp;ADDRESS($S159,SUMIFS(rBP!$1:$1,rBP!$5:$5,MAX(rBP!$5:$5))))))</f>
        <v>0</v>
      </c>
      <c r="AV159" s="65">
        <f ca="1">IF(AV$5="",0,SUMPRODUCT(
INDIRECT(ADDRESS($P159,SUMIFS($1:$1,$5:$5,1))&amp;":"&amp;ADDRESS($P159,AV$1)),
INDIRECT("rBP!"&amp;ADDRESS($S159,SUMIFS(rBP!$1:$1,rBP!$5:$5,MAX(rBP!$5:$5)-AV$5+1))&amp;":"&amp;ADDRESS($S159,SUMIFS(rBP!$1:$1,rBP!$5:$5,MAX(rBP!$5:$5))))))</f>
        <v>0</v>
      </c>
      <c r="AW159" s="65">
        <f ca="1">IF(AW$5="",0,SUMPRODUCT(
INDIRECT(ADDRESS($P159,SUMIFS($1:$1,$5:$5,1))&amp;":"&amp;ADDRESS($P159,AW$1)),
INDIRECT("rBP!"&amp;ADDRESS($S159,SUMIFS(rBP!$1:$1,rBP!$5:$5,MAX(rBP!$5:$5)-AW$5+1))&amp;":"&amp;ADDRESS($S159,SUMIFS(rBP!$1:$1,rBP!$5:$5,MAX(rBP!$5:$5))))))</f>
        <v>30000000</v>
      </c>
      <c r="AX159" s="65">
        <f ca="1">IF(AX$5="",0,SUMPRODUCT(
INDIRECT(ADDRESS($P159,SUMIFS($1:$1,$5:$5,1))&amp;":"&amp;ADDRESS($P159,AX$1)),
INDIRECT("rBP!"&amp;ADDRESS($S159,SUMIFS(rBP!$1:$1,rBP!$5:$5,MAX(rBP!$5:$5)-AX$5+1))&amp;":"&amp;ADDRESS($S159,SUMIFS(rBP!$1:$1,rBP!$5:$5,MAX(rBP!$5:$5))))))</f>
        <v>0</v>
      </c>
      <c r="AY159" s="65">
        <f ca="1">IF(AY$5="",0,SUMPRODUCT(
INDIRECT(ADDRESS($P159,SUMIFS($1:$1,$5:$5,1))&amp;":"&amp;ADDRESS($P159,AY$1)),
INDIRECT("rBP!"&amp;ADDRESS($S159,SUMIFS(rBP!$1:$1,rBP!$5:$5,MAX(rBP!$5:$5)-AY$5+1))&amp;":"&amp;ADDRESS($S159,SUMIFS(rBP!$1:$1,rBP!$5:$5,MAX(rBP!$5:$5))))))</f>
        <v>0</v>
      </c>
      <c r="AZ159" s="65">
        <f ca="1">IF(AZ$5="",0,SUMPRODUCT(
INDIRECT(ADDRESS($P159,SUMIFS($1:$1,$5:$5,1))&amp;":"&amp;ADDRESS($P159,AZ$1)),
INDIRECT("rBP!"&amp;ADDRESS($S159,SUMIFS(rBP!$1:$1,rBP!$5:$5,MAX(rBP!$5:$5)-AZ$5+1))&amp;":"&amp;ADDRESS($S159,SUMIFS(rBP!$1:$1,rBP!$5:$5,MAX(rBP!$5:$5))))))</f>
        <v>0</v>
      </c>
      <c r="BA159" s="65">
        <f ca="1">IF(BA$5="",0,SUMPRODUCT(
INDIRECT(ADDRESS($P159,SUMIFS($1:$1,$5:$5,1))&amp;":"&amp;ADDRESS($P159,BA$1)),
INDIRECT("rBP!"&amp;ADDRESS($S159,SUMIFS(rBP!$1:$1,rBP!$5:$5,MAX(rBP!$5:$5)-BA$5+1))&amp;":"&amp;ADDRESS($S159,SUMIFS(rBP!$1:$1,rBP!$5:$5,MAX(rBP!$5:$5))))))</f>
        <v>0</v>
      </c>
      <c r="BB159" s="65">
        <f ca="1">IF(BB$5="",0,SUMPRODUCT(
INDIRECT(ADDRESS($P159,SUMIFS($1:$1,$5:$5,1))&amp;":"&amp;ADDRESS($P159,BB$1)),
INDIRECT("rBP!"&amp;ADDRESS($S159,SUMIFS(rBP!$1:$1,rBP!$5:$5,MAX(rBP!$5:$5)-BB$5+1))&amp;":"&amp;ADDRESS($S159,SUMIFS(rBP!$1:$1,rBP!$5:$5,MAX(rBP!$5:$5))))))</f>
        <v>0</v>
      </c>
      <c r="BC159" s="65">
        <f ca="1">IF(BC$5="",0,SUMPRODUCT(
INDIRECT(ADDRESS($P159,SUMIFS($1:$1,$5:$5,1))&amp;":"&amp;ADDRESS($P159,BC$1)),
INDIRECT("rBP!"&amp;ADDRESS($S159,SUMIFS(rBP!$1:$1,rBP!$5:$5,MAX(rBP!$5:$5)-BC$5+1))&amp;":"&amp;ADDRESS($S159,SUMIFS(rBP!$1:$1,rBP!$5:$5,MAX(rBP!$5:$5))))))</f>
        <v>0</v>
      </c>
      <c r="BD159" s="65">
        <f ca="1">IF(BD$5="",0,SUMPRODUCT(
INDIRECT(ADDRESS($P159,SUMIFS($1:$1,$5:$5,1))&amp;":"&amp;ADDRESS($P159,BD$1)),
INDIRECT("rBP!"&amp;ADDRESS($S159,SUMIFS(rBP!$1:$1,rBP!$5:$5,MAX(rBP!$5:$5)-BD$5+1))&amp;":"&amp;ADDRESS($S159,SUMIFS(rBP!$1:$1,rBP!$5:$5,MAX(rBP!$5:$5))))))</f>
        <v>0</v>
      </c>
      <c r="BE159" s="65">
        <f ca="1">IF(BE$5="",0,SUMPRODUCT(
INDIRECT(ADDRESS($P159,SUMIFS($1:$1,$5:$5,1))&amp;":"&amp;ADDRESS($P159,BE$1)),
INDIRECT("rBP!"&amp;ADDRESS($S159,SUMIFS(rBP!$1:$1,rBP!$5:$5,MAX(rBP!$5:$5)-BE$5+1))&amp;":"&amp;ADDRESS($S159,SUMIFS(rBP!$1:$1,rBP!$5:$5,MAX(rBP!$5:$5))))))</f>
        <v>0</v>
      </c>
      <c r="BF159" s="65">
        <f ca="1">IF(BF$5="",0,SUMPRODUCT(
INDIRECT(ADDRESS($P159,SUMIFS($1:$1,$5:$5,1))&amp;":"&amp;ADDRESS($P159,BF$1)),
INDIRECT("rBP!"&amp;ADDRESS($S159,SUMIFS(rBP!$1:$1,rBP!$5:$5,MAX(rBP!$5:$5)-BF$5+1))&amp;":"&amp;ADDRESS($S159,SUMIFS(rBP!$1:$1,rBP!$5:$5,MAX(rBP!$5:$5))))))</f>
        <v>0</v>
      </c>
      <c r="BG159" s="65">
        <f ca="1">IF(BG$5="",0,SUMPRODUCT(
INDIRECT(ADDRESS($P159,SUMIFS($1:$1,$5:$5,1))&amp;":"&amp;ADDRESS($P159,BG$1)),
INDIRECT("rBP!"&amp;ADDRESS($S159,SUMIFS(rBP!$1:$1,rBP!$5:$5,MAX(rBP!$5:$5)-BG$5+1))&amp;":"&amp;ADDRESS($S159,SUMIFS(rBP!$1:$1,rBP!$5:$5,MAX(rBP!$5:$5))))))</f>
        <v>0</v>
      </c>
      <c r="BH159" s="65">
        <f ca="1">IF(BH$5="",0,SUMPRODUCT(
INDIRECT(ADDRESS($P159,SUMIFS($1:$1,$5:$5,1))&amp;":"&amp;ADDRESS($P159,BH$1)),
INDIRECT("rBP!"&amp;ADDRESS($S159,SUMIFS(rBP!$1:$1,rBP!$5:$5,MAX(rBP!$5:$5)-BH$5+1))&amp;":"&amp;ADDRESS($S159,SUMIFS(rBP!$1:$1,rBP!$5:$5,MAX(rBP!$5:$5))))))</f>
        <v>0</v>
      </c>
      <c r="BI159" s="65">
        <f ca="1">IF(BI$5="",0,SUMPRODUCT(
INDIRECT(ADDRESS($P159,SUMIFS($1:$1,$5:$5,1))&amp;":"&amp;ADDRESS($P159,BI$1)),
INDIRECT("rBP!"&amp;ADDRESS($S159,SUMIFS(rBP!$1:$1,rBP!$5:$5,MAX(rBP!$5:$5)-BI$5+1))&amp;":"&amp;ADDRESS($S159,SUMIFS(rBP!$1:$1,rBP!$5:$5,MAX(rBP!$5:$5))))))</f>
        <v>0</v>
      </c>
      <c r="BJ159" s="65">
        <f ca="1">IF(BJ$5="",0,SUMPRODUCT(
INDIRECT(ADDRESS($P159,SUMIFS($1:$1,$5:$5,1))&amp;":"&amp;ADDRESS($P159,BJ$1)),
INDIRECT("rBP!"&amp;ADDRESS($S159,SUMIFS(rBP!$1:$1,rBP!$5:$5,MAX(rBP!$5:$5)-BJ$5+1))&amp;":"&amp;ADDRESS($S159,SUMIFS(rBP!$1:$1,rBP!$5:$5,MAX(rBP!$5:$5))))))</f>
        <v>0</v>
      </c>
      <c r="BK159" s="65">
        <f ca="1">IF(BK$5="",0,SUMPRODUCT(
INDIRECT(ADDRESS($P159,SUMIFS($1:$1,$5:$5,1))&amp;":"&amp;ADDRESS($P159,BK$1)),
INDIRECT("rBP!"&amp;ADDRESS($S159,SUMIFS(rBP!$1:$1,rBP!$5:$5,MAX(rBP!$5:$5)-BK$5+1))&amp;":"&amp;ADDRESS($S159,SUMIFS(rBP!$1:$1,rBP!$5:$5,MAX(rBP!$5:$5))))))</f>
        <v>0</v>
      </c>
      <c r="BL159" s="65">
        <f ca="1">IF(BL$5="",0,SUMPRODUCT(
INDIRECT(ADDRESS($P159,SUMIFS($1:$1,$5:$5,1))&amp;":"&amp;ADDRESS($P159,BL$1)),
INDIRECT("rBP!"&amp;ADDRESS($S159,SUMIFS(rBP!$1:$1,rBP!$5:$5,MAX(rBP!$5:$5)-BL$5+1))&amp;":"&amp;ADDRESS($S159,SUMIFS(rBP!$1:$1,rBP!$5:$5,MAX(rBP!$5:$5))))))</f>
        <v>0</v>
      </c>
      <c r="BM159" s="65">
        <f ca="1">IF(BM$5="",0,SUMPRODUCT(
INDIRECT(ADDRESS($P159,SUMIFS($1:$1,$5:$5,1))&amp;":"&amp;ADDRESS($P159,BM$1)),
INDIRECT("rBP!"&amp;ADDRESS($S159,SUMIFS(rBP!$1:$1,rBP!$5:$5,MAX(rBP!$5:$5)-BM$5+1))&amp;":"&amp;ADDRESS($S159,SUMIFS(rBP!$1:$1,rBP!$5:$5,MAX(rBP!$5:$5))))))</f>
        <v>0</v>
      </c>
      <c r="BN159" s="65">
        <f ca="1">IF(BN$5="",0,SUMPRODUCT(
INDIRECT(ADDRESS($P159,SUMIFS($1:$1,$5:$5,1))&amp;":"&amp;ADDRESS($P159,BN$1)),
INDIRECT("rBP!"&amp;ADDRESS($S159,SUMIFS(rBP!$1:$1,rBP!$5:$5,MAX(rBP!$5:$5)-BN$5+1))&amp;":"&amp;ADDRESS($S159,SUMIFS(rBP!$1:$1,rBP!$5:$5,MAX(rBP!$5:$5))))))</f>
        <v>0</v>
      </c>
      <c r="BO159" s="65">
        <f ca="1">IF(BO$5="",0,SUMPRODUCT(
INDIRECT(ADDRESS($P159,SUMIFS($1:$1,$5:$5,1))&amp;":"&amp;ADDRESS($P159,BO$1)),
INDIRECT("rBP!"&amp;ADDRESS($S159,SUMIFS(rBP!$1:$1,rBP!$5:$5,MAX(rBP!$5:$5)-BO$5+1))&amp;":"&amp;ADDRESS($S159,SUMIFS(rBP!$1:$1,rBP!$5:$5,MAX(rBP!$5:$5))))))</f>
        <v>0</v>
      </c>
      <c r="BP159" s="65">
        <f ca="1">IF(BP$5="",0,SUMPRODUCT(
INDIRECT(ADDRESS($P159,SUMIFS($1:$1,$5:$5,1))&amp;":"&amp;ADDRESS($P159,BP$1)),
INDIRECT("rBP!"&amp;ADDRESS($S159,SUMIFS(rBP!$1:$1,rBP!$5:$5,MAX(rBP!$5:$5)-BP$5+1))&amp;":"&amp;ADDRESS($S159,SUMIFS(rBP!$1:$1,rBP!$5:$5,MAX(rBP!$5:$5))))))</f>
        <v>0</v>
      </c>
      <c r="BQ159" s="65">
        <f ca="1">IF(BQ$5="",0,SUMPRODUCT(
INDIRECT(ADDRESS($P159,SUMIFS($1:$1,$5:$5,1))&amp;":"&amp;ADDRESS($P159,BQ$1)),
INDIRECT("rBP!"&amp;ADDRESS($S159,SUMIFS(rBP!$1:$1,rBP!$5:$5,MAX(rBP!$5:$5)-BQ$5+1))&amp;":"&amp;ADDRESS($S159,SUMIFS(rBP!$1:$1,rBP!$5:$5,MAX(rBP!$5:$5))))))</f>
        <v>0</v>
      </c>
      <c r="BR159" s="65">
        <f ca="1">IF(BR$5="",0,SUMPRODUCT(
INDIRECT(ADDRESS($P159,SUMIFS($1:$1,$5:$5,1))&amp;":"&amp;ADDRESS($P159,BR$1)),
INDIRECT("rBP!"&amp;ADDRESS($S159,SUMIFS(rBP!$1:$1,rBP!$5:$5,MAX(rBP!$5:$5)-BR$5+1))&amp;":"&amp;ADDRESS($S159,SUMIFS(rBP!$1:$1,rBP!$5:$5,MAX(rBP!$5:$5))))))</f>
        <v>0</v>
      </c>
      <c r="BS159" s="65">
        <f ca="1">IF(BS$5="",0,SUMPRODUCT(
INDIRECT(ADDRESS($P159,SUMIFS($1:$1,$5:$5,1))&amp;":"&amp;ADDRESS($P159,BS$1)),
INDIRECT("rBP!"&amp;ADDRESS($S159,SUMIFS(rBP!$1:$1,rBP!$5:$5,MAX(rBP!$5:$5)-BS$5+1))&amp;":"&amp;ADDRESS($S159,SUMIFS(rBP!$1:$1,rBP!$5:$5,MAX(rBP!$5:$5))))))</f>
        <v>0</v>
      </c>
      <c r="BT159" s="65">
        <f ca="1">IF(BT$5="",0,SUMPRODUCT(
INDIRECT(ADDRESS($P159,SUMIFS($1:$1,$5:$5,1))&amp;":"&amp;ADDRESS($P159,BT$1)),
INDIRECT("rBP!"&amp;ADDRESS($S159,SUMIFS(rBP!$1:$1,rBP!$5:$5,MAX(rBP!$5:$5)-BT$5+1))&amp;":"&amp;ADDRESS($S159,SUMIFS(rBP!$1:$1,rBP!$5:$5,MAX(rBP!$5:$5))))))</f>
        <v>0</v>
      </c>
      <c r="BU159" s="65">
        <f ca="1">IF(BU$5="",0,SUMPRODUCT(
INDIRECT(ADDRESS($P159,SUMIFS($1:$1,$5:$5,1))&amp;":"&amp;ADDRESS($P159,BU$1)),
INDIRECT("rBP!"&amp;ADDRESS($S159,SUMIFS(rBP!$1:$1,rBP!$5:$5,MAX(rBP!$5:$5)-BU$5+1))&amp;":"&amp;ADDRESS($S159,SUMIFS(rBP!$1:$1,rBP!$5:$5,MAX(rBP!$5:$5))))))</f>
        <v>0</v>
      </c>
      <c r="BV159" s="65">
        <f ca="1">IF(BV$5="",0,SUMPRODUCT(
INDIRECT(ADDRESS($P159,SUMIFS($1:$1,$5:$5,1))&amp;":"&amp;ADDRESS($P159,BV$1)),
INDIRECT("rBP!"&amp;ADDRESS($S159,SUMIFS(rBP!$1:$1,rBP!$5:$5,MAX(rBP!$5:$5)-BV$5+1))&amp;":"&amp;ADDRESS($S159,SUMIFS(rBP!$1:$1,rBP!$5:$5,MAX(rBP!$5:$5))))))</f>
        <v>0</v>
      </c>
      <c r="BW159" s="65">
        <f ca="1">IF(BW$5="",0,SUMPRODUCT(
INDIRECT(ADDRESS($P159,SUMIFS($1:$1,$5:$5,1))&amp;":"&amp;ADDRESS($P159,BW$1)),
INDIRECT("rBP!"&amp;ADDRESS($S159,SUMIFS(rBP!$1:$1,rBP!$5:$5,MAX(rBP!$5:$5)-BW$5+1))&amp;":"&amp;ADDRESS($S159,SUMIFS(rBP!$1:$1,rBP!$5:$5,MAX(rBP!$5:$5))))))</f>
        <v>0</v>
      </c>
      <c r="BX159" s="65">
        <f ca="1">IF(BX$5="",0,SUMPRODUCT(
INDIRECT(ADDRESS($P159,SUMIFS($1:$1,$5:$5,1))&amp;":"&amp;ADDRESS($P159,BX$1)),
INDIRECT("rBP!"&amp;ADDRESS($S159,SUMIFS(rBP!$1:$1,rBP!$5:$5,MAX(rBP!$5:$5)-BX$5+1))&amp;":"&amp;ADDRESS($S159,SUMIFS(rBP!$1:$1,rBP!$5:$5,MAX(rBP!$5:$5))))))</f>
        <v>0</v>
      </c>
      <c r="BY159" s="65">
        <f ca="1">IF(BY$5="",0,SUMPRODUCT(
INDIRECT(ADDRESS($P159,SUMIFS($1:$1,$5:$5,1))&amp;":"&amp;ADDRESS($P159,BY$1)),
INDIRECT("rBP!"&amp;ADDRESS($S159,SUMIFS(rBP!$1:$1,rBP!$5:$5,MAX(rBP!$5:$5)-BY$5+1))&amp;":"&amp;ADDRESS($S159,SUMIFS(rBP!$1:$1,rBP!$5:$5,MAX(rBP!$5:$5))))))</f>
        <v>0</v>
      </c>
      <c r="BZ159" s="65">
        <f ca="1">IF(BZ$5="",0,SUMPRODUCT(
INDIRECT(ADDRESS($P159,SUMIFS($1:$1,$5:$5,1))&amp;":"&amp;ADDRESS($P159,BZ$1)),
INDIRECT("rBP!"&amp;ADDRESS($S159,SUMIFS(rBP!$1:$1,rBP!$5:$5,MAX(rBP!$5:$5)-BZ$5+1))&amp;":"&amp;ADDRESS($S159,SUMIFS(rBP!$1:$1,rBP!$5:$5,MAX(rBP!$5:$5))))))</f>
        <v>0</v>
      </c>
      <c r="CA159" s="65">
        <f ca="1">IF(CA$5="",0,SUMPRODUCT(
INDIRECT(ADDRESS($P159,SUMIFS($1:$1,$5:$5,1))&amp;":"&amp;ADDRESS($P159,CA$1)),
INDIRECT("rBP!"&amp;ADDRESS($S159,SUMIFS(rBP!$1:$1,rBP!$5:$5,MAX(rBP!$5:$5)-CA$5+1))&amp;":"&amp;ADDRESS($S159,SUMIFS(rBP!$1:$1,rBP!$5:$5,MAX(rBP!$5:$5))))))</f>
        <v>0</v>
      </c>
      <c r="CB159" s="65">
        <f ca="1">IF(CB$5="",0,SUMPRODUCT(
INDIRECT(ADDRESS($P159,SUMIFS($1:$1,$5:$5,1))&amp;":"&amp;ADDRESS($P159,CB$1)),
INDIRECT("rBP!"&amp;ADDRESS($S159,SUMIFS(rBP!$1:$1,rBP!$5:$5,MAX(rBP!$5:$5)-CB$5+1))&amp;":"&amp;ADDRESS($S159,SUMIFS(rBP!$1:$1,rBP!$5:$5,MAX(rBP!$5:$5))))))</f>
        <v>0</v>
      </c>
      <c r="CC159" s="65">
        <f ca="1">IF(CC$5="",0,SUMPRODUCT(
INDIRECT(ADDRESS($P159,SUMIFS($1:$1,$5:$5,1))&amp;":"&amp;ADDRESS($P159,CC$1)),
INDIRECT("rBP!"&amp;ADDRESS($S159,SUMIFS(rBP!$1:$1,rBP!$5:$5,MAX(rBP!$5:$5)-CC$5+1))&amp;":"&amp;ADDRESS($S159,SUMIFS(rBP!$1:$1,rBP!$5:$5,MAX(rBP!$5:$5))))))</f>
        <v>0</v>
      </c>
      <c r="CD159" s="65">
        <f ca="1">IF(CD$5="",0,SUMPRODUCT(
INDIRECT(ADDRESS($P159,SUMIFS($1:$1,$5:$5,1))&amp;":"&amp;ADDRESS($P159,CD$1)),
INDIRECT("rBP!"&amp;ADDRESS($S159,SUMIFS(rBP!$1:$1,rBP!$5:$5,MAX(rBP!$5:$5)-CD$5+1))&amp;":"&amp;ADDRESS($S159,SUMIFS(rBP!$1:$1,rBP!$5:$5,MAX(rBP!$5:$5))))))</f>
        <v>0</v>
      </c>
      <c r="CE159" s="65">
        <f ca="1">IF(CE$5="",0,SUMPRODUCT(
INDIRECT(ADDRESS($P159,SUMIFS($1:$1,$5:$5,1))&amp;":"&amp;ADDRESS($P159,CE$1)),
INDIRECT("rBP!"&amp;ADDRESS($S159,SUMIFS(rBP!$1:$1,rBP!$5:$5,MAX(rBP!$5:$5)-CE$5+1))&amp;":"&amp;ADDRESS($S159,SUMIFS(rBP!$1:$1,rBP!$5:$5,MAX(rBP!$5:$5))))))</f>
        <v>0</v>
      </c>
      <c r="CF159" s="65">
        <f ca="1">IF(CF$5="",0,SUMPRODUCT(
INDIRECT(ADDRESS($P159,SUMIFS($1:$1,$5:$5,1))&amp;":"&amp;ADDRESS($P159,CF$1)),
INDIRECT("rBP!"&amp;ADDRESS($S159,SUMIFS(rBP!$1:$1,rBP!$5:$5,MAX(rBP!$5:$5)-CF$5+1))&amp;":"&amp;ADDRESS($S159,SUMIFS(rBP!$1:$1,rBP!$5:$5,MAX(rBP!$5:$5))))))</f>
        <v>0</v>
      </c>
      <c r="CG159" s="65">
        <f ca="1">IF(CG$5="",0,SUMPRODUCT(
INDIRECT(ADDRESS($P159,SUMIFS($1:$1,$5:$5,1))&amp;":"&amp;ADDRESS($P159,CG$1)),
INDIRECT("rBP!"&amp;ADDRESS($S159,SUMIFS(rBP!$1:$1,rBP!$5:$5,MAX(rBP!$5:$5)-CG$5+1))&amp;":"&amp;ADDRESS($S159,SUMIFS(rBP!$1:$1,rBP!$5:$5,MAX(rBP!$5:$5))))))</f>
        <v>0</v>
      </c>
      <c r="CH159" s="65">
        <f ca="1">IF(CH$5="",0,SUMPRODUCT(
INDIRECT(ADDRESS($P159,SUMIFS($1:$1,$5:$5,1))&amp;":"&amp;ADDRESS($P159,CH$1)),
INDIRECT("rBP!"&amp;ADDRESS($S159,SUMIFS(rBP!$1:$1,rBP!$5:$5,MAX(rBP!$5:$5)-CH$5+1))&amp;":"&amp;ADDRESS($S159,SUMIFS(rBP!$1:$1,rBP!$5:$5,MAX(rBP!$5:$5))))))</f>
        <v>0</v>
      </c>
      <c r="CI159" s="65">
        <f ca="1">IF(CI$5="",0,SUMPRODUCT(
INDIRECT(ADDRESS($P159,SUMIFS($1:$1,$5:$5,1))&amp;":"&amp;ADDRESS($P159,CI$1)),
INDIRECT("rBP!"&amp;ADDRESS($S159,SUMIFS(rBP!$1:$1,rBP!$5:$5,MAX(rBP!$5:$5)-CI$5+1))&amp;":"&amp;ADDRESS($S159,SUMIFS(rBP!$1:$1,rBP!$5:$5,MAX(rBP!$5:$5))))))</f>
        <v>0</v>
      </c>
      <c r="CJ159" s="65">
        <f ca="1">IF(CJ$5="",0,SUMPRODUCT(
INDIRECT(ADDRESS($P159,SUMIFS($1:$1,$5:$5,1))&amp;":"&amp;ADDRESS($P159,CJ$1)),
INDIRECT("rBP!"&amp;ADDRESS($S159,SUMIFS(rBP!$1:$1,rBP!$5:$5,MAX(rBP!$5:$5)-CJ$5+1))&amp;":"&amp;ADDRESS($S159,SUMIFS(rBP!$1:$1,rBP!$5:$5,MAX(rBP!$5:$5))))))</f>
        <v>0</v>
      </c>
      <c r="CK159" s="65">
        <f ca="1">IF(CK$5="",0,SUMPRODUCT(
INDIRECT(ADDRESS($P159,SUMIFS($1:$1,$5:$5,1))&amp;":"&amp;ADDRESS($P159,CK$1)),
INDIRECT("rBP!"&amp;ADDRESS($S159,SUMIFS(rBP!$1:$1,rBP!$5:$5,MAX(rBP!$5:$5)-CK$5+1))&amp;":"&amp;ADDRESS($S159,SUMIFS(rBP!$1:$1,rBP!$5:$5,MAX(rBP!$5:$5))))))</f>
        <v>0</v>
      </c>
      <c r="CL159" s="65">
        <f ca="1">IF(CL$5="",0,SUMPRODUCT(
INDIRECT(ADDRESS($P159,SUMIFS($1:$1,$5:$5,1))&amp;":"&amp;ADDRESS($P159,CL$1)),
INDIRECT("rBP!"&amp;ADDRESS($S159,SUMIFS(rBP!$1:$1,rBP!$5:$5,MAX(rBP!$5:$5)-CL$5+1))&amp;":"&amp;ADDRESS($S159,SUMIFS(rBP!$1:$1,rBP!$5:$5,MAX(rBP!$5:$5))))))</f>
        <v>0</v>
      </c>
      <c r="CM159" s="65">
        <f ca="1">IF(CM$5="",0,SUMPRODUCT(
INDIRECT(ADDRESS($P159,SUMIFS($1:$1,$5:$5,1))&amp;":"&amp;ADDRESS($P159,CM$1)),
INDIRECT("rBP!"&amp;ADDRESS($S159,SUMIFS(rBP!$1:$1,rBP!$5:$5,MAX(rBP!$5:$5)-CM$5+1))&amp;":"&amp;ADDRESS($S159,SUMIFS(rBP!$1:$1,rBP!$5:$5,MAX(rBP!$5:$5))))))</f>
        <v>0</v>
      </c>
      <c r="CN159" s="65">
        <f ca="1">IF(CN$5="",0,SUMPRODUCT(
INDIRECT(ADDRESS($P159,SUMIFS($1:$1,$5:$5,1))&amp;":"&amp;ADDRESS($P159,CN$1)),
INDIRECT("rBP!"&amp;ADDRESS($S159,SUMIFS(rBP!$1:$1,rBP!$5:$5,MAX(rBP!$5:$5)-CN$5+1))&amp;":"&amp;ADDRESS($S159,SUMIFS(rBP!$1:$1,rBP!$5:$5,MAX(rBP!$5:$5))))))</f>
        <v>0</v>
      </c>
      <c r="CO159" s="65">
        <f ca="1">IF(CO$5="",0,SUMPRODUCT(
INDIRECT(ADDRESS($P159,SUMIFS($1:$1,$5:$5,1))&amp;":"&amp;ADDRESS($P159,CO$1)),
INDIRECT("rBP!"&amp;ADDRESS($S159,SUMIFS(rBP!$1:$1,rBP!$5:$5,MAX(rBP!$5:$5)-CO$5+1))&amp;":"&amp;ADDRESS($S159,SUMIFS(rBP!$1:$1,rBP!$5:$5,MAX(rBP!$5:$5))))))</f>
        <v>0</v>
      </c>
      <c r="CP159" s="65">
        <f ca="1">IF(CP$5="",0,SUMPRODUCT(
INDIRECT(ADDRESS($P159,SUMIFS($1:$1,$5:$5,1))&amp;":"&amp;ADDRESS($P159,CP$1)),
INDIRECT("rBP!"&amp;ADDRESS($S159,SUMIFS(rBP!$1:$1,rBP!$5:$5,MAX(rBP!$5:$5)-CP$5+1))&amp;":"&amp;ADDRESS($S159,SUMIFS(rBP!$1:$1,rBP!$5:$5,MAX(rBP!$5:$5))))))</f>
        <v>0</v>
      </c>
      <c r="CQ159" s="65">
        <f ca="1">IF(CQ$5="",0,SUMPRODUCT(
INDIRECT(ADDRESS($P159,SUMIFS($1:$1,$5:$5,1))&amp;":"&amp;ADDRESS($P159,CQ$1)),
INDIRECT("rBP!"&amp;ADDRESS($S159,SUMIFS(rBP!$1:$1,rBP!$5:$5,MAX(rBP!$5:$5)-CQ$5+1))&amp;":"&amp;ADDRESS($S159,SUMIFS(rBP!$1:$1,rBP!$5:$5,MAX(rBP!$5:$5))))))</f>
        <v>0</v>
      </c>
      <c r="CR159" s="65">
        <f ca="1">IF(CR$5="",0,SUMPRODUCT(
INDIRECT(ADDRESS($P159,SUMIFS($1:$1,$5:$5,1))&amp;":"&amp;ADDRESS($P159,CR$1)),
INDIRECT("rBP!"&amp;ADDRESS($S159,SUMIFS(rBP!$1:$1,rBP!$5:$5,MAX(rBP!$5:$5)-CR$5+1))&amp;":"&amp;ADDRESS($S159,SUMIFS(rBP!$1:$1,rBP!$5:$5,MAX(rBP!$5:$5))))))</f>
        <v>0</v>
      </c>
      <c r="CS159" s="65">
        <f ca="1">IF(CS$5="",0,SUMPRODUCT(
INDIRECT(ADDRESS($P159,SUMIFS($1:$1,$5:$5,1))&amp;":"&amp;ADDRESS($P159,CS$1)),
INDIRECT("rBP!"&amp;ADDRESS($S159,SUMIFS(rBP!$1:$1,rBP!$5:$5,MAX(rBP!$5:$5)-CS$5+1))&amp;":"&amp;ADDRESS($S159,SUMIFS(rBP!$1:$1,rBP!$5:$5,MAX(rBP!$5:$5))))))</f>
        <v>0</v>
      </c>
      <c r="CT159" s="65">
        <f ca="1">IF(CT$5="",0,SUMPRODUCT(
INDIRECT(ADDRESS($P159,SUMIFS($1:$1,$5:$5,1))&amp;":"&amp;ADDRESS($P159,CT$1)),
INDIRECT("rBP!"&amp;ADDRESS($S159,SUMIFS(rBP!$1:$1,rBP!$5:$5,MAX(rBP!$5:$5)-CT$5+1))&amp;":"&amp;ADDRESS($S159,SUMIFS(rBP!$1:$1,rBP!$5:$5,MAX(rBP!$5:$5))))))</f>
        <v>0</v>
      </c>
    </row>
    <row r="160" spans="1:98" x14ac:dyDescent="0.3">
      <c r="A160" s="11">
        <f>ROW()</f>
        <v>160</v>
      </c>
    </row>
    <row r="161" spans="1:98" s="13" customFormat="1" x14ac:dyDescent="0.3">
      <c r="A161" s="12">
        <f>ROW()</f>
        <v>161</v>
      </c>
      <c r="E161" s="92"/>
      <c r="F161" s="13" t="str">
        <f>BP!$F$215</f>
        <v>Амортизация</v>
      </c>
      <c r="M161" s="14" t="str">
        <f>Lists!$R$8</f>
        <v>руб.</v>
      </c>
      <c r="P161" s="72">
        <f>$A$159</f>
        <v>159</v>
      </c>
      <c r="Q161" s="31"/>
      <c r="R161" s="44"/>
      <c r="S161" s="72">
        <f>BP!$A$215</f>
        <v>215</v>
      </c>
      <c r="V161" s="80"/>
      <c r="W161" s="65">
        <f ca="1">SUM(INDIRECT(ADDRESS(ROW(),SUMIFS($1:$1,$5:$5,1))):INDIRECT(ADDRESS(ROW(),SUMIFS($1:$1,$5:$5,MAX($5:$5)))))</f>
        <v>24642857.142857131</v>
      </c>
      <c r="Z161" s="65">
        <f ca="1">IF(Z$5="",0,SUMPRODUCT(
INDIRECT(ADDRESS($P161,SUMIFS($1:$1,$5:$5,1))&amp;":"&amp;ADDRESS($P161,Z$1)),
INDIRECT("rBP!"&amp;ADDRESS($S161,SUMIFS(rBP!$1:$1,rBP!$5:$5,MAX(rBP!$5:$5)-Z$5+1))&amp;":"&amp;ADDRESS($S161,SUMIFS(rBP!$1:$1,rBP!$5:$5,MAX(rBP!$5:$5))))))</f>
        <v>0</v>
      </c>
      <c r="AA161" s="65">
        <f ca="1">IF(AA$5="",0,SUMPRODUCT(
INDIRECT(ADDRESS($P161,SUMIFS($1:$1,$5:$5,1))&amp;":"&amp;ADDRESS($P161,AA$1)),
INDIRECT("rBP!"&amp;ADDRESS($S161,SUMIFS(rBP!$1:$1,rBP!$5:$5,MAX(rBP!$5:$5)-AA$5+1))&amp;":"&amp;ADDRESS($S161,SUMIFS(rBP!$1:$1,rBP!$5:$5,MAX(rBP!$5:$5))))))</f>
        <v>0</v>
      </c>
      <c r="AB161" s="65">
        <f ca="1">IF(AB$5="",0,SUMPRODUCT(
INDIRECT(ADDRESS($P161,SUMIFS($1:$1,$5:$5,1))&amp;":"&amp;ADDRESS($P161,AB$1)),
INDIRECT("rBP!"&amp;ADDRESS($S161,SUMIFS(rBP!$1:$1,rBP!$5:$5,MAX(rBP!$5:$5)-AB$5+1))&amp;":"&amp;ADDRESS($S161,SUMIFS(rBP!$1:$1,rBP!$5:$5,MAX(rBP!$5:$5))))))</f>
        <v>0</v>
      </c>
      <c r="AC161" s="65">
        <f ca="1">IF(AC$5="",0,SUMPRODUCT(
INDIRECT(ADDRESS($P161,SUMIFS($1:$1,$5:$5,1))&amp;":"&amp;ADDRESS($P161,AC$1)),
INDIRECT("rBP!"&amp;ADDRESS($S161,SUMIFS(rBP!$1:$1,rBP!$5:$5,MAX(rBP!$5:$5)-AC$5+1))&amp;":"&amp;ADDRESS($S161,SUMIFS(rBP!$1:$1,rBP!$5:$5,MAX(rBP!$5:$5))))))</f>
        <v>357142.8571428571</v>
      </c>
      <c r="AD161" s="65">
        <f ca="1">IF(AD$5="",0,SUMPRODUCT(
INDIRECT(ADDRESS($P161,SUMIFS($1:$1,$5:$5,1))&amp;":"&amp;ADDRESS($P161,AD$1)),
INDIRECT("rBP!"&amp;ADDRESS($S161,SUMIFS(rBP!$1:$1,rBP!$5:$5,MAX(rBP!$5:$5)-AD$5+1))&amp;":"&amp;ADDRESS($S161,SUMIFS(rBP!$1:$1,rBP!$5:$5,MAX(rBP!$5:$5))))))</f>
        <v>357142.8571428571</v>
      </c>
      <c r="AE161" s="65">
        <f ca="1">IF(AE$5="",0,SUMPRODUCT(
INDIRECT(ADDRESS($P161,SUMIFS($1:$1,$5:$5,1))&amp;":"&amp;ADDRESS($P161,AE$1)),
INDIRECT("rBP!"&amp;ADDRESS($S161,SUMIFS(rBP!$1:$1,rBP!$5:$5,MAX(rBP!$5:$5)-AE$5+1))&amp;":"&amp;ADDRESS($S161,SUMIFS(rBP!$1:$1,rBP!$5:$5,MAX(rBP!$5:$5))))))</f>
        <v>357142.8571428571</v>
      </c>
      <c r="AF161" s="65">
        <f ca="1">IF(AF$5="",0,SUMPRODUCT(
INDIRECT(ADDRESS($P161,SUMIFS($1:$1,$5:$5,1))&amp;":"&amp;ADDRESS($P161,AF$1)),
INDIRECT("rBP!"&amp;ADDRESS($S161,SUMIFS(rBP!$1:$1,rBP!$5:$5,MAX(rBP!$5:$5)-AF$5+1))&amp;":"&amp;ADDRESS($S161,SUMIFS(rBP!$1:$1,rBP!$5:$5,MAX(rBP!$5:$5))))))</f>
        <v>357142.8571428571</v>
      </c>
      <c r="AG161" s="65">
        <f ca="1">IF(AG$5="",0,SUMPRODUCT(
INDIRECT(ADDRESS($P161,SUMIFS($1:$1,$5:$5,1))&amp;":"&amp;ADDRESS($P161,AG$1)),
INDIRECT("rBP!"&amp;ADDRESS($S161,SUMIFS(rBP!$1:$1,rBP!$5:$5,MAX(rBP!$5:$5)-AG$5+1))&amp;":"&amp;ADDRESS($S161,SUMIFS(rBP!$1:$1,rBP!$5:$5,MAX(rBP!$5:$5))))))</f>
        <v>357142.8571428571</v>
      </c>
      <c r="AH161" s="65">
        <f ca="1">IF(AH$5="",0,SUMPRODUCT(
INDIRECT(ADDRESS($P161,SUMIFS($1:$1,$5:$5,1))&amp;":"&amp;ADDRESS($P161,AH$1)),
INDIRECT("rBP!"&amp;ADDRESS($S161,SUMIFS(rBP!$1:$1,rBP!$5:$5,MAX(rBP!$5:$5)-AH$5+1))&amp;":"&amp;ADDRESS($S161,SUMIFS(rBP!$1:$1,rBP!$5:$5,MAX(rBP!$5:$5))))))</f>
        <v>357142.8571428571</v>
      </c>
      <c r="AI161" s="65">
        <f ca="1">IF(AI$5="",0,SUMPRODUCT(
INDIRECT(ADDRESS($P161,SUMIFS($1:$1,$5:$5,1))&amp;":"&amp;ADDRESS($P161,AI$1)),
INDIRECT("rBP!"&amp;ADDRESS($S161,SUMIFS(rBP!$1:$1,rBP!$5:$5,MAX(rBP!$5:$5)-AI$5+1))&amp;":"&amp;ADDRESS($S161,SUMIFS(rBP!$1:$1,rBP!$5:$5,MAX(rBP!$5:$5))))))</f>
        <v>357142.8571428571</v>
      </c>
      <c r="AJ161" s="65">
        <f ca="1">IF(AJ$5="",0,SUMPRODUCT(
INDIRECT(ADDRESS($P161,SUMIFS($1:$1,$5:$5,1))&amp;":"&amp;ADDRESS($P161,AJ$1)),
INDIRECT("rBP!"&amp;ADDRESS($S161,SUMIFS(rBP!$1:$1,rBP!$5:$5,MAX(rBP!$5:$5)-AJ$5+1))&amp;":"&amp;ADDRESS($S161,SUMIFS(rBP!$1:$1,rBP!$5:$5,MAX(rBP!$5:$5))))))</f>
        <v>357142.8571428571</v>
      </c>
      <c r="AK161" s="65">
        <f ca="1">IF(AK$5="",0,SUMPRODUCT(
INDIRECT(ADDRESS($P161,SUMIFS($1:$1,$5:$5,1))&amp;":"&amp;ADDRESS($P161,AK$1)),
INDIRECT("rBP!"&amp;ADDRESS($S161,SUMIFS(rBP!$1:$1,rBP!$5:$5,MAX(rBP!$5:$5)-AK$5+1))&amp;":"&amp;ADDRESS($S161,SUMIFS(rBP!$1:$1,rBP!$5:$5,MAX(rBP!$5:$5))))))</f>
        <v>357142.8571428571</v>
      </c>
      <c r="AL161" s="65">
        <f ca="1">IF(AL$5="",0,SUMPRODUCT(
INDIRECT(ADDRESS($P161,SUMIFS($1:$1,$5:$5,1))&amp;":"&amp;ADDRESS($P161,AL$1)),
INDIRECT("rBP!"&amp;ADDRESS($S161,SUMIFS(rBP!$1:$1,rBP!$5:$5,MAX(rBP!$5:$5)-AL$5+1))&amp;":"&amp;ADDRESS($S161,SUMIFS(rBP!$1:$1,rBP!$5:$5,MAX(rBP!$5:$5))))))</f>
        <v>357142.8571428571</v>
      </c>
      <c r="AM161" s="65">
        <f ca="1">IF(AM$5="",0,SUMPRODUCT(
INDIRECT(ADDRESS($P161,SUMIFS($1:$1,$5:$5,1))&amp;":"&amp;ADDRESS($P161,AM$1)),
INDIRECT("rBP!"&amp;ADDRESS($S161,SUMIFS(rBP!$1:$1,rBP!$5:$5,MAX(rBP!$5:$5)-AM$5+1))&amp;":"&amp;ADDRESS($S161,SUMIFS(rBP!$1:$1,rBP!$5:$5,MAX(rBP!$5:$5))))))</f>
        <v>357142.8571428571</v>
      </c>
      <c r="AN161" s="65">
        <f ca="1">IF(AN$5="",0,SUMPRODUCT(
INDIRECT(ADDRESS($P161,SUMIFS($1:$1,$5:$5,1))&amp;":"&amp;ADDRESS($P161,AN$1)),
INDIRECT("rBP!"&amp;ADDRESS($S161,SUMIFS(rBP!$1:$1,rBP!$5:$5,MAX(rBP!$5:$5)-AN$5+1))&amp;":"&amp;ADDRESS($S161,SUMIFS(rBP!$1:$1,rBP!$5:$5,MAX(rBP!$5:$5))))))</f>
        <v>357142.8571428571</v>
      </c>
      <c r="AO161" s="65">
        <f ca="1">IF(AO$5="",0,SUMPRODUCT(
INDIRECT(ADDRESS($P161,SUMIFS($1:$1,$5:$5,1))&amp;":"&amp;ADDRESS($P161,AO$1)),
INDIRECT("rBP!"&amp;ADDRESS($S161,SUMIFS(rBP!$1:$1,rBP!$5:$5,MAX(rBP!$5:$5)-AO$5+1))&amp;":"&amp;ADDRESS($S161,SUMIFS(rBP!$1:$1,rBP!$5:$5,MAX(rBP!$5:$5))))))</f>
        <v>357142.8571428571</v>
      </c>
      <c r="AP161" s="65">
        <f ca="1">IF(AP$5="",0,SUMPRODUCT(
INDIRECT(ADDRESS($P161,SUMIFS($1:$1,$5:$5,1))&amp;":"&amp;ADDRESS($P161,AP$1)),
INDIRECT("rBP!"&amp;ADDRESS($S161,SUMIFS(rBP!$1:$1,rBP!$5:$5,MAX(rBP!$5:$5)-AP$5+1))&amp;":"&amp;ADDRESS($S161,SUMIFS(rBP!$1:$1,rBP!$5:$5,MAX(rBP!$5:$5))))))</f>
        <v>357142.8571428571</v>
      </c>
      <c r="AQ161" s="65">
        <f ca="1">IF(AQ$5="",0,SUMPRODUCT(
INDIRECT(ADDRESS($P161,SUMIFS($1:$1,$5:$5,1))&amp;":"&amp;ADDRESS($P161,AQ$1)),
INDIRECT("rBP!"&amp;ADDRESS($S161,SUMIFS(rBP!$1:$1,rBP!$5:$5,MAX(rBP!$5:$5)-AQ$5+1))&amp;":"&amp;ADDRESS($S161,SUMIFS(rBP!$1:$1,rBP!$5:$5,MAX(rBP!$5:$5))))))</f>
        <v>357142.8571428571</v>
      </c>
      <c r="AR161" s="65">
        <f ca="1">IF(AR$5="",0,SUMPRODUCT(
INDIRECT(ADDRESS($P161,SUMIFS($1:$1,$5:$5,1))&amp;":"&amp;ADDRESS($P161,AR$1)),
INDIRECT("rBP!"&amp;ADDRESS($S161,SUMIFS(rBP!$1:$1,rBP!$5:$5,MAX(rBP!$5:$5)-AR$5+1))&amp;":"&amp;ADDRESS($S161,SUMIFS(rBP!$1:$1,rBP!$5:$5,MAX(rBP!$5:$5))))))</f>
        <v>357142.8571428571</v>
      </c>
      <c r="AS161" s="65">
        <f ca="1">IF(AS$5="",0,SUMPRODUCT(
INDIRECT(ADDRESS($P161,SUMIFS($1:$1,$5:$5,1))&amp;":"&amp;ADDRESS($P161,AS$1)),
INDIRECT("rBP!"&amp;ADDRESS($S161,SUMIFS(rBP!$1:$1,rBP!$5:$5,MAX(rBP!$5:$5)-AS$5+1))&amp;":"&amp;ADDRESS($S161,SUMIFS(rBP!$1:$1,rBP!$5:$5,MAX(rBP!$5:$5))))))</f>
        <v>357142.8571428571</v>
      </c>
      <c r="AT161" s="65">
        <f ca="1">IF(AT$5="",0,SUMPRODUCT(
INDIRECT(ADDRESS($P161,SUMIFS($1:$1,$5:$5,1))&amp;":"&amp;ADDRESS($P161,AT$1)),
INDIRECT("rBP!"&amp;ADDRESS($S161,SUMIFS(rBP!$1:$1,rBP!$5:$5,MAX(rBP!$5:$5)-AT$5+1))&amp;":"&amp;ADDRESS($S161,SUMIFS(rBP!$1:$1,rBP!$5:$5,MAX(rBP!$5:$5))))))</f>
        <v>357142.8571428571</v>
      </c>
      <c r="AU161" s="65">
        <f ca="1">IF(AU$5="",0,SUMPRODUCT(
INDIRECT(ADDRESS($P161,SUMIFS($1:$1,$5:$5,1))&amp;":"&amp;ADDRESS($P161,AU$1)),
INDIRECT("rBP!"&amp;ADDRESS($S161,SUMIFS(rBP!$1:$1,rBP!$5:$5,MAX(rBP!$5:$5)-AU$5+1))&amp;":"&amp;ADDRESS($S161,SUMIFS(rBP!$1:$1,rBP!$5:$5,MAX(rBP!$5:$5))))))</f>
        <v>357142.8571428571</v>
      </c>
      <c r="AV161" s="65">
        <f ca="1">IF(AV$5="",0,SUMPRODUCT(
INDIRECT(ADDRESS($P161,SUMIFS($1:$1,$5:$5,1))&amp;":"&amp;ADDRESS($P161,AV$1)),
INDIRECT("rBP!"&amp;ADDRESS($S161,SUMIFS(rBP!$1:$1,rBP!$5:$5,MAX(rBP!$5:$5)-AV$5+1))&amp;":"&amp;ADDRESS($S161,SUMIFS(rBP!$1:$1,rBP!$5:$5,MAX(rBP!$5:$5))))))</f>
        <v>357142.8571428571</v>
      </c>
      <c r="AW161" s="65">
        <f ca="1">IF(AW$5="",0,SUMPRODUCT(
INDIRECT(ADDRESS($P161,SUMIFS($1:$1,$5:$5,1))&amp;":"&amp;ADDRESS($P161,AW$1)),
INDIRECT("rBP!"&amp;ADDRESS($S161,SUMIFS(rBP!$1:$1,rBP!$5:$5,MAX(rBP!$5:$5)-AW$5+1))&amp;":"&amp;ADDRESS($S161,SUMIFS(rBP!$1:$1,rBP!$5:$5,MAX(rBP!$5:$5))))))</f>
        <v>357142.8571428571</v>
      </c>
      <c r="AX161" s="65">
        <f ca="1">IF(AX$5="",0,SUMPRODUCT(
INDIRECT(ADDRESS($P161,SUMIFS($1:$1,$5:$5,1))&amp;":"&amp;ADDRESS($P161,AX$1)),
INDIRECT("rBP!"&amp;ADDRESS($S161,SUMIFS(rBP!$1:$1,rBP!$5:$5,MAX(rBP!$5:$5)-AX$5+1))&amp;":"&amp;ADDRESS($S161,SUMIFS(rBP!$1:$1,rBP!$5:$5,MAX(rBP!$5:$5))))))</f>
        <v>714285.7142857142</v>
      </c>
      <c r="AY161" s="65">
        <f ca="1">IF(AY$5="",0,SUMPRODUCT(
INDIRECT(ADDRESS($P161,SUMIFS($1:$1,$5:$5,1))&amp;":"&amp;ADDRESS($P161,AY$1)),
INDIRECT("rBP!"&amp;ADDRESS($S161,SUMIFS(rBP!$1:$1,rBP!$5:$5,MAX(rBP!$5:$5)-AY$5+1))&amp;":"&amp;ADDRESS($S161,SUMIFS(rBP!$1:$1,rBP!$5:$5,MAX(rBP!$5:$5))))))</f>
        <v>714285.7142857142</v>
      </c>
      <c r="AZ161" s="65">
        <f ca="1">IF(AZ$5="",0,SUMPRODUCT(
INDIRECT(ADDRESS($P161,SUMIFS($1:$1,$5:$5,1))&amp;":"&amp;ADDRESS($P161,AZ$1)),
INDIRECT("rBP!"&amp;ADDRESS($S161,SUMIFS(rBP!$1:$1,rBP!$5:$5,MAX(rBP!$5:$5)-AZ$5+1))&amp;":"&amp;ADDRESS($S161,SUMIFS(rBP!$1:$1,rBP!$5:$5,MAX(rBP!$5:$5))))))</f>
        <v>714285.7142857142</v>
      </c>
      <c r="BA161" s="65">
        <f ca="1">IF(BA$5="",0,SUMPRODUCT(
INDIRECT(ADDRESS($P161,SUMIFS($1:$1,$5:$5,1))&amp;":"&amp;ADDRESS($P161,BA$1)),
INDIRECT("rBP!"&amp;ADDRESS($S161,SUMIFS(rBP!$1:$1,rBP!$5:$5,MAX(rBP!$5:$5)-BA$5+1))&amp;":"&amp;ADDRESS($S161,SUMIFS(rBP!$1:$1,rBP!$5:$5,MAX(rBP!$5:$5))))))</f>
        <v>714285.7142857142</v>
      </c>
      <c r="BB161" s="65">
        <f ca="1">IF(BB$5="",0,SUMPRODUCT(
INDIRECT(ADDRESS($P161,SUMIFS($1:$1,$5:$5,1))&amp;":"&amp;ADDRESS($P161,BB$1)),
INDIRECT("rBP!"&amp;ADDRESS($S161,SUMIFS(rBP!$1:$1,rBP!$5:$5,MAX(rBP!$5:$5)-BB$5+1))&amp;":"&amp;ADDRESS($S161,SUMIFS(rBP!$1:$1,rBP!$5:$5,MAX(rBP!$5:$5))))))</f>
        <v>714285.7142857142</v>
      </c>
      <c r="BC161" s="65">
        <f ca="1">IF(BC$5="",0,SUMPRODUCT(
INDIRECT(ADDRESS($P161,SUMIFS($1:$1,$5:$5,1))&amp;":"&amp;ADDRESS($P161,BC$1)),
INDIRECT("rBP!"&amp;ADDRESS($S161,SUMIFS(rBP!$1:$1,rBP!$5:$5,MAX(rBP!$5:$5)-BC$5+1))&amp;":"&amp;ADDRESS($S161,SUMIFS(rBP!$1:$1,rBP!$5:$5,MAX(rBP!$5:$5))))))</f>
        <v>714285.7142857142</v>
      </c>
      <c r="BD161" s="65">
        <f ca="1">IF(BD$5="",0,SUMPRODUCT(
INDIRECT(ADDRESS($P161,SUMIFS($1:$1,$5:$5,1))&amp;":"&amp;ADDRESS($P161,BD$1)),
INDIRECT("rBP!"&amp;ADDRESS($S161,SUMIFS(rBP!$1:$1,rBP!$5:$5,MAX(rBP!$5:$5)-BD$5+1))&amp;":"&amp;ADDRESS($S161,SUMIFS(rBP!$1:$1,rBP!$5:$5,MAX(rBP!$5:$5))))))</f>
        <v>714285.7142857142</v>
      </c>
      <c r="BE161" s="65">
        <f ca="1">IF(BE$5="",0,SUMPRODUCT(
INDIRECT(ADDRESS($P161,SUMIFS($1:$1,$5:$5,1))&amp;":"&amp;ADDRESS($P161,BE$1)),
INDIRECT("rBP!"&amp;ADDRESS($S161,SUMIFS(rBP!$1:$1,rBP!$5:$5,MAX(rBP!$5:$5)-BE$5+1))&amp;":"&amp;ADDRESS($S161,SUMIFS(rBP!$1:$1,rBP!$5:$5,MAX(rBP!$5:$5))))))</f>
        <v>714285.7142857142</v>
      </c>
      <c r="BF161" s="65">
        <f ca="1">IF(BF$5="",0,SUMPRODUCT(
INDIRECT(ADDRESS($P161,SUMIFS($1:$1,$5:$5,1))&amp;":"&amp;ADDRESS($P161,BF$1)),
INDIRECT("rBP!"&amp;ADDRESS($S161,SUMIFS(rBP!$1:$1,rBP!$5:$5,MAX(rBP!$5:$5)-BF$5+1))&amp;":"&amp;ADDRESS($S161,SUMIFS(rBP!$1:$1,rBP!$5:$5,MAX(rBP!$5:$5))))))</f>
        <v>714285.7142857142</v>
      </c>
      <c r="BG161" s="65">
        <f ca="1">IF(BG$5="",0,SUMPRODUCT(
INDIRECT(ADDRESS($P161,SUMIFS($1:$1,$5:$5,1))&amp;":"&amp;ADDRESS($P161,BG$1)),
INDIRECT("rBP!"&amp;ADDRESS($S161,SUMIFS(rBP!$1:$1,rBP!$5:$5,MAX(rBP!$5:$5)-BG$5+1))&amp;":"&amp;ADDRESS($S161,SUMIFS(rBP!$1:$1,rBP!$5:$5,MAX(rBP!$5:$5))))))</f>
        <v>714285.7142857142</v>
      </c>
      <c r="BH161" s="65">
        <f ca="1">IF(BH$5="",0,SUMPRODUCT(
INDIRECT(ADDRESS($P161,SUMIFS($1:$1,$5:$5,1))&amp;":"&amp;ADDRESS($P161,BH$1)),
INDIRECT("rBP!"&amp;ADDRESS($S161,SUMIFS(rBP!$1:$1,rBP!$5:$5,MAX(rBP!$5:$5)-BH$5+1))&amp;":"&amp;ADDRESS($S161,SUMIFS(rBP!$1:$1,rBP!$5:$5,MAX(rBP!$5:$5))))))</f>
        <v>714285.7142857142</v>
      </c>
      <c r="BI161" s="65">
        <f ca="1">IF(BI$5="",0,SUMPRODUCT(
INDIRECT(ADDRESS($P161,SUMIFS($1:$1,$5:$5,1))&amp;":"&amp;ADDRESS($P161,BI$1)),
INDIRECT("rBP!"&amp;ADDRESS($S161,SUMIFS(rBP!$1:$1,rBP!$5:$5,MAX(rBP!$5:$5)-BI$5+1))&amp;":"&amp;ADDRESS($S161,SUMIFS(rBP!$1:$1,rBP!$5:$5,MAX(rBP!$5:$5))))))</f>
        <v>714285.7142857142</v>
      </c>
      <c r="BJ161" s="65">
        <f ca="1">IF(BJ$5="",0,SUMPRODUCT(
INDIRECT(ADDRESS($P161,SUMIFS($1:$1,$5:$5,1))&amp;":"&amp;ADDRESS($P161,BJ$1)),
INDIRECT("rBP!"&amp;ADDRESS($S161,SUMIFS(rBP!$1:$1,rBP!$5:$5,MAX(rBP!$5:$5)-BJ$5+1))&amp;":"&amp;ADDRESS($S161,SUMIFS(rBP!$1:$1,rBP!$5:$5,MAX(rBP!$5:$5))))))</f>
        <v>714285.7142857142</v>
      </c>
      <c r="BK161" s="65">
        <f ca="1">IF(BK$5="",0,SUMPRODUCT(
INDIRECT(ADDRESS($P161,SUMIFS($1:$1,$5:$5,1))&amp;":"&amp;ADDRESS($P161,BK$1)),
INDIRECT("rBP!"&amp;ADDRESS($S161,SUMIFS(rBP!$1:$1,rBP!$5:$5,MAX(rBP!$5:$5)-BK$5+1))&amp;":"&amp;ADDRESS($S161,SUMIFS(rBP!$1:$1,rBP!$5:$5,MAX(rBP!$5:$5))))))</f>
        <v>714285.7142857142</v>
      </c>
      <c r="BL161" s="65">
        <f ca="1">IF(BL$5="",0,SUMPRODUCT(
INDIRECT(ADDRESS($P161,SUMIFS($1:$1,$5:$5,1))&amp;":"&amp;ADDRESS($P161,BL$1)),
INDIRECT("rBP!"&amp;ADDRESS($S161,SUMIFS(rBP!$1:$1,rBP!$5:$5,MAX(rBP!$5:$5)-BL$5+1))&amp;":"&amp;ADDRESS($S161,SUMIFS(rBP!$1:$1,rBP!$5:$5,MAX(rBP!$5:$5))))))</f>
        <v>714285.7142857142</v>
      </c>
      <c r="BM161" s="65">
        <f ca="1">IF(BM$5="",0,SUMPRODUCT(
INDIRECT(ADDRESS($P161,SUMIFS($1:$1,$5:$5,1))&amp;":"&amp;ADDRESS($P161,BM$1)),
INDIRECT("rBP!"&amp;ADDRESS($S161,SUMIFS(rBP!$1:$1,rBP!$5:$5,MAX(rBP!$5:$5)-BM$5+1))&amp;":"&amp;ADDRESS($S161,SUMIFS(rBP!$1:$1,rBP!$5:$5,MAX(rBP!$5:$5))))))</f>
        <v>714285.7142857142</v>
      </c>
      <c r="BN161" s="65">
        <f ca="1">IF(BN$5="",0,SUMPRODUCT(
INDIRECT(ADDRESS($P161,SUMIFS($1:$1,$5:$5,1))&amp;":"&amp;ADDRESS($P161,BN$1)),
INDIRECT("rBP!"&amp;ADDRESS($S161,SUMIFS(rBP!$1:$1,rBP!$5:$5,MAX(rBP!$5:$5)-BN$5+1))&amp;":"&amp;ADDRESS($S161,SUMIFS(rBP!$1:$1,rBP!$5:$5,MAX(rBP!$5:$5))))))</f>
        <v>714285.7142857142</v>
      </c>
      <c r="BO161" s="65">
        <f ca="1">IF(BO$5="",0,SUMPRODUCT(
INDIRECT(ADDRESS($P161,SUMIFS($1:$1,$5:$5,1))&amp;":"&amp;ADDRESS($P161,BO$1)),
INDIRECT("rBP!"&amp;ADDRESS($S161,SUMIFS(rBP!$1:$1,rBP!$5:$5,MAX(rBP!$5:$5)-BO$5+1))&amp;":"&amp;ADDRESS($S161,SUMIFS(rBP!$1:$1,rBP!$5:$5,MAX(rBP!$5:$5))))))</f>
        <v>714285.7142857142</v>
      </c>
      <c r="BP161" s="65">
        <f ca="1">IF(BP$5="",0,SUMPRODUCT(
INDIRECT(ADDRESS($P161,SUMIFS($1:$1,$5:$5,1))&amp;":"&amp;ADDRESS($P161,BP$1)),
INDIRECT("rBP!"&amp;ADDRESS($S161,SUMIFS(rBP!$1:$1,rBP!$5:$5,MAX(rBP!$5:$5)-BP$5+1))&amp;":"&amp;ADDRESS($S161,SUMIFS(rBP!$1:$1,rBP!$5:$5,MAX(rBP!$5:$5))))))</f>
        <v>714285.7142857142</v>
      </c>
      <c r="BQ161" s="65">
        <f ca="1">IF(BQ$5="",0,SUMPRODUCT(
INDIRECT(ADDRESS($P161,SUMIFS($1:$1,$5:$5,1))&amp;":"&amp;ADDRESS($P161,BQ$1)),
INDIRECT("rBP!"&amp;ADDRESS($S161,SUMIFS(rBP!$1:$1,rBP!$5:$5,MAX(rBP!$5:$5)-BQ$5+1))&amp;":"&amp;ADDRESS($S161,SUMIFS(rBP!$1:$1,rBP!$5:$5,MAX(rBP!$5:$5))))))</f>
        <v>714285.7142857142</v>
      </c>
      <c r="BR161" s="65">
        <f ca="1">IF(BR$5="",0,SUMPRODUCT(
INDIRECT(ADDRESS($P161,SUMIFS($1:$1,$5:$5,1))&amp;":"&amp;ADDRESS($P161,BR$1)),
INDIRECT("rBP!"&amp;ADDRESS($S161,SUMIFS(rBP!$1:$1,rBP!$5:$5,MAX(rBP!$5:$5)-BR$5+1))&amp;":"&amp;ADDRESS($S161,SUMIFS(rBP!$1:$1,rBP!$5:$5,MAX(rBP!$5:$5))))))</f>
        <v>714285.7142857142</v>
      </c>
      <c r="BS161" s="65">
        <f ca="1">IF(BS$5="",0,SUMPRODUCT(
INDIRECT(ADDRESS($P161,SUMIFS($1:$1,$5:$5,1))&amp;":"&amp;ADDRESS($P161,BS$1)),
INDIRECT("rBP!"&amp;ADDRESS($S161,SUMIFS(rBP!$1:$1,rBP!$5:$5,MAX(rBP!$5:$5)-BS$5+1))&amp;":"&amp;ADDRESS($S161,SUMIFS(rBP!$1:$1,rBP!$5:$5,MAX(rBP!$5:$5))))))</f>
        <v>714285.7142857142</v>
      </c>
      <c r="BT161" s="65">
        <f ca="1">IF(BT$5="",0,SUMPRODUCT(
INDIRECT(ADDRESS($P161,SUMIFS($1:$1,$5:$5,1))&amp;":"&amp;ADDRESS($P161,BT$1)),
INDIRECT("rBP!"&amp;ADDRESS($S161,SUMIFS(rBP!$1:$1,rBP!$5:$5,MAX(rBP!$5:$5)-BT$5+1))&amp;":"&amp;ADDRESS($S161,SUMIFS(rBP!$1:$1,rBP!$5:$5,MAX(rBP!$5:$5))))))</f>
        <v>714285.7142857142</v>
      </c>
      <c r="BU161" s="65">
        <f ca="1">IF(BU$5="",0,SUMPRODUCT(
INDIRECT(ADDRESS($P161,SUMIFS($1:$1,$5:$5,1))&amp;":"&amp;ADDRESS($P161,BU$1)),
INDIRECT("rBP!"&amp;ADDRESS($S161,SUMIFS(rBP!$1:$1,rBP!$5:$5,MAX(rBP!$5:$5)-BU$5+1))&amp;":"&amp;ADDRESS($S161,SUMIFS(rBP!$1:$1,rBP!$5:$5,MAX(rBP!$5:$5))))))</f>
        <v>714285.7142857142</v>
      </c>
      <c r="BV161" s="65">
        <f ca="1">IF(BV$5="",0,SUMPRODUCT(
INDIRECT(ADDRESS($P161,SUMIFS($1:$1,$5:$5,1))&amp;":"&amp;ADDRESS($P161,BV$1)),
INDIRECT("rBP!"&amp;ADDRESS($S161,SUMIFS(rBP!$1:$1,rBP!$5:$5,MAX(rBP!$5:$5)-BV$5+1))&amp;":"&amp;ADDRESS($S161,SUMIFS(rBP!$1:$1,rBP!$5:$5,MAX(rBP!$5:$5))))))</f>
        <v>0</v>
      </c>
      <c r="BW161" s="65">
        <f ca="1">IF(BW$5="",0,SUMPRODUCT(
INDIRECT(ADDRESS($P161,SUMIFS($1:$1,$5:$5,1))&amp;":"&amp;ADDRESS($P161,BW$1)),
INDIRECT("rBP!"&amp;ADDRESS($S161,SUMIFS(rBP!$1:$1,rBP!$5:$5,MAX(rBP!$5:$5)-BW$5+1))&amp;":"&amp;ADDRESS($S161,SUMIFS(rBP!$1:$1,rBP!$5:$5,MAX(rBP!$5:$5))))))</f>
        <v>0</v>
      </c>
      <c r="BX161" s="65">
        <f ca="1">IF(BX$5="",0,SUMPRODUCT(
INDIRECT(ADDRESS($P161,SUMIFS($1:$1,$5:$5,1))&amp;":"&amp;ADDRESS($P161,BX$1)),
INDIRECT("rBP!"&amp;ADDRESS($S161,SUMIFS(rBP!$1:$1,rBP!$5:$5,MAX(rBP!$5:$5)-BX$5+1))&amp;":"&amp;ADDRESS($S161,SUMIFS(rBP!$1:$1,rBP!$5:$5,MAX(rBP!$5:$5))))))</f>
        <v>0</v>
      </c>
      <c r="BY161" s="65">
        <f ca="1">IF(BY$5="",0,SUMPRODUCT(
INDIRECT(ADDRESS($P161,SUMIFS($1:$1,$5:$5,1))&amp;":"&amp;ADDRESS($P161,BY$1)),
INDIRECT("rBP!"&amp;ADDRESS($S161,SUMIFS(rBP!$1:$1,rBP!$5:$5,MAX(rBP!$5:$5)-BY$5+1))&amp;":"&amp;ADDRESS($S161,SUMIFS(rBP!$1:$1,rBP!$5:$5,MAX(rBP!$5:$5))))))</f>
        <v>0</v>
      </c>
      <c r="BZ161" s="65">
        <f ca="1">IF(BZ$5="",0,SUMPRODUCT(
INDIRECT(ADDRESS($P161,SUMIFS($1:$1,$5:$5,1))&amp;":"&amp;ADDRESS($P161,BZ$1)),
INDIRECT("rBP!"&amp;ADDRESS($S161,SUMIFS(rBP!$1:$1,rBP!$5:$5,MAX(rBP!$5:$5)-BZ$5+1))&amp;":"&amp;ADDRESS($S161,SUMIFS(rBP!$1:$1,rBP!$5:$5,MAX(rBP!$5:$5))))))</f>
        <v>0</v>
      </c>
      <c r="CA161" s="65">
        <f ca="1">IF(CA$5="",0,SUMPRODUCT(
INDIRECT(ADDRESS($P161,SUMIFS($1:$1,$5:$5,1))&amp;":"&amp;ADDRESS($P161,CA$1)),
INDIRECT("rBP!"&amp;ADDRESS($S161,SUMIFS(rBP!$1:$1,rBP!$5:$5,MAX(rBP!$5:$5)-CA$5+1))&amp;":"&amp;ADDRESS($S161,SUMIFS(rBP!$1:$1,rBP!$5:$5,MAX(rBP!$5:$5))))))</f>
        <v>0</v>
      </c>
      <c r="CB161" s="65">
        <f ca="1">IF(CB$5="",0,SUMPRODUCT(
INDIRECT(ADDRESS($P161,SUMIFS($1:$1,$5:$5,1))&amp;":"&amp;ADDRESS($P161,CB$1)),
INDIRECT("rBP!"&amp;ADDRESS($S161,SUMIFS(rBP!$1:$1,rBP!$5:$5,MAX(rBP!$5:$5)-CB$5+1))&amp;":"&amp;ADDRESS($S161,SUMIFS(rBP!$1:$1,rBP!$5:$5,MAX(rBP!$5:$5))))))</f>
        <v>0</v>
      </c>
      <c r="CC161" s="65">
        <f ca="1">IF(CC$5="",0,SUMPRODUCT(
INDIRECT(ADDRESS($P161,SUMIFS($1:$1,$5:$5,1))&amp;":"&amp;ADDRESS($P161,CC$1)),
INDIRECT("rBP!"&amp;ADDRESS($S161,SUMIFS(rBP!$1:$1,rBP!$5:$5,MAX(rBP!$5:$5)-CC$5+1))&amp;":"&amp;ADDRESS($S161,SUMIFS(rBP!$1:$1,rBP!$5:$5,MAX(rBP!$5:$5))))))</f>
        <v>0</v>
      </c>
      <c r="CD161" s="65">
        <f ca="1">IF(CD$5="",0,SUMPRODUCT(
INDIRECT(ADDRESS($P161,SUMIFS($1:$1,$5:$5,1))&amp;":"&amp;ADDRESS($P161,CD$1)),
INDIRECT("rBP!"&amp;ADDRESS($S161,SUMIFS(rBP!$1:$1,rBP!$5:$5,MAX(rBP!$5:$5)-CD$5+1))&amp;":"&amp;ADDRESS($S161,SUMIFS(rBP!$1:$1,rBP!$5:$5,MAX(rBP!$5:$5))))))</f>
        <v>0</v>
      </c>
      <c r="CE161" s="65">
        <f ca="1">IF(CE$5="",0,SUMPRODUCT(
INDIRECT(ADDRESS($P161,SUMIFS($1:$1,$5:$5,1))&amp;":"&amp;ADDRESS($P161,CE$1)),
INDIRECT("rBP!"&amp;ADDRESS($S161,SUMIFS(rBP!$1:$1,rBP!$5:$5,MAX(rBP!$5:$5)-CE$5+1))&amp;":"&amp;ADDRESS($S161,SUMIFS(rBP!$1:$1,rBP!$5:$5,MAX(rBP!$5:$5))))))</f>
        <v>0</v>
      </c>
      <c r="CF161" s="65">
        <f ca="1">IF(CF$5="",0,SUMPRODUCT(
INDIRECT(ADDRESS($P161,SUMIFS($1:$1,$5:$5,1))&amp;":"&amp;ADDRESS($P161,CF$1)),
INDIRECT("rBP!"&amp;ADDRESS($S161,SUMIFS(rBP!$1:$1,rBP!$5:$5,MAX(rBP!$5:$5)-CF$5+1))&amp;":"&amp;ADDRESS($S161,SUMIFS(rBP!$1:$1,rBP!$5:$5,MAX(rBP!$5:$5))))))</f>
        <v>0</v>
      </c>
      <c r="CG161" s="65">
        <f ca="1">IF(CG$5="",0,SUMPRODUCT(
INDIRECT(ADDRESS($P161,SUMIFS($1:$1,$5:$5,1))&amp;":"&amp;ADDRESS($P161,CG$1)),
INDIRECT("rBP!"&amp;ADDRESS($S161,SUMIFS(rBP!$1:$1,rBP!$5:$5,MAX(rBP!$5:$5)-CG$5+1))&amp;":"&amp;ADDRESS($S161,SUMIFS(rBP!$1:$1,rBP!$5:$5,MAX(rBP!$5:$5))))))</f>
        <v>0</v>
      </c>
      <c r="CH161" s="65">
        <f ca="1">IF(CH$5="",0,SUMPRODUCT(
INDIRECT(ADDRESS($P161,SUMIFS($1:$1,$5:$5,1))&amp;":"&amp;ADDRESS($P161,CH$1)),
INDIRECT("rBP!"&amp;ADDRESS($S161,SUMIFS(rBP!$1:$1,rBP!$5:$5,MAX(rBP!$5:$5)-CH$5+1))&amp;":"&amp;ADDRESS($S161,SUMIFS(rBP!$1:$1,rBP!$5:$5,MAX(rBP!$5:$5))))))</f>
        <v>0</v>
      </c>
      <c r="CI161" s="65">
        <f ca="1">IF(CI$5="",0,SUMPRODUCT(
INDIRECT(ADDRESS($P161,SUMIFS($1:$1,$5:$5,1))&amp;":"&amp;ADDRESS($P161,CI$1)),
INDIRECT("rBP!"&amp;ADDRESS($S161,SUMIFS(rBP!$1:$1,rBP!$5:$5,MAX(rBP!$5:$5)-CI$5+1))&amp;":"&amp;ADDRESS($S161,SUMIFS(rBP!$1:$1,rBP!$5:$5,MAX(rBP!$5:$5))))))</f>
        <v>0</v>
      </c>
      <c r="CJ161" s="65">
        <f ca="1">IF(CJ$5="",0,SUMPRODUCT(
INDIRECT(ADDRESS($P161,SUMIFS($1:$1,$5:$5,1))&amp;":"&amp;ADDRESS($P161,CJ$1)),
INDIRECT("rBP!"&amp;ADDRESS($S161,SUMIFS(rBP!$1:$1,rBP!$5:$5,MAX(rBP!$5:$5)-CJ$5+1))&amp;":"&amp;ADDRESS($S161,SUMIFS(rBP!$1:$1,rBP!$5:$5,MAX(rBP!$5:$5))))))</f>
        <v>0</v>
      </c>
      <c r="CK161" s="65">
        <f ca="1">IF(CK$5="",0,SUMPRODUCT(
INDIRECT(ADDRESS($P161,SUMIFS($1:$1,$5:$5,1))&amp;":"&amp;ADDRESS($P161,CK$1)),
INDIRECT("rBP!"&amp;ADDRESS($S161,SUMIFS(rBP!$1:$1,rBP!$5:$5,MAX(rBP!$5:$5)-CK$5+1))&amp;":"&amp;ADDRESS($S161,SUMIFS(rBP!$1:$1,rBP!$5:$5,MAX(rBP!$5:$5))))))</f>
        <v>0</v>
      </c>
      <c r="CL161" s="65">
        <f ca="1">IF(CL$5="",0,SUMPRODUCT(
INDIRECT(ADDRESS($P161,SUMIFS($1:$1,$5:$5,1))&amp;":"&amp;ADDRESS($P161,CL$1)),
INDIRECT("rBP!"&amp;ADDRESS($S161,SUMIFS(rBP!$1:$1,rBP!$5:$5,MAX(rBP!$5:$5)-CL$5+1))&amp;":"&amp;ADDRESS($S161,SUMIFS(rBP!$1:$1,rBP!$5:$5,MAX(rBP!$5:$5))))))</f>
        <v>0</v>
      </c>
      <c r="CM161" s="65">
        <f ca="1">IF(CM$5="",0,SUMPRODUCT(
INDIRECT(ADDRESS($P161,SUMIFS($1:$1,$5:$5,1))&amp;":"&amp;ADDRESS($P161,CM$1)),
INDIRECT("rBP!"&amp;ADDRESS($S161,SUMIFS(rBP!$1:$1,rBP!$5:$5,MAX(rBP!$5:$5)-CM$5+1))&amp;":"&amp;ADDRESS($S161,SUMIFS(rBP!$1:$1,rBP!$5:$5,MAX(rBP!$5:$5))))))</f>
        <v>0</v>
      </c>
      <c r="CN161" s="65">
        <f ca="1">IF(CN$5="",0,SUMPRODUCT(
INDIRECT(ADDRESS($P161,SUMIFS($1:$1,$5:$5,1))&amp;":"&amp;ADDRESS($P161,CN$1)),
INDIRECT("rBP!"&amp;ADDRESS($S161,SUMIFS(rBP!$1:$1,rBP!$5:$5,MAX(rBP!$5:$5)-CN$5+1))&amp;":"&amp;ADDRESS($S161,SUMIFS(rBP!$1:$1,rBP!$5:$5,MAX(rBP!$5:$5))))))</f>
        <v>0</v>
      </c>
      <c r="CO161" s="65">
        <f ca="1">IF(CO$5="",0,SUMPRODUCT(
INDIRECT(ADDRESS($P161,SUMIFS($1:$1,$5:$5,1))&amp;":"&amp;ADDRESS($P161,CO$1)),
INDIRECT("rBP!"&amp;ADDRESS($S161,SUMIFS(rBP!$1:$1,rBP!$5:$5,MAX(rBP!$5:$5)-CO$5+1))&amp;":"&amp;ADDRESS($S161,SUMIFS(rBP!$1:$1,rBP!$5:$5,MAX(rBP!$5:$5))))))</f>
        <v>0</v>
      </c>
      <c r="CP161" s="65">
        <f ca="1">IF(CP$5="",0,SUMPRODUCT(
INDIRECT(ADDRESS($P161,SUMIFS($1:$1,$5:$5,1))&amp;":"&amp;ADDRESS($P161,CP$1)),
INDIRECT("rBP!"&amp;ADDRESS($S161,SUMIFS(rBP!$1:$1,rBP!$5:$5,MAX(rBP!$5:$5)-CP$5+1))&amp;":"&amp;ADDRESS($S161,SUMIFS(rBP!$1:$1,rBP!$5:$5,MAX(rBP!$5:$5))))))</f>
        <v>0</v>
      </c>
      <c r="CQ161" s="65">
        <f ca="1">IF(CQ$5="",0,SUMPRODUCT(
INDIRECT(ADDRESS($P161,SUMIFS($1:$1,$5:$5,1))&amp;":"&amp;ADDRESS($P161,CQ$1)),
INDIRECT("rBP!"&amp;ADDRESS($S161,SUMIFS(rBP!$1:$1,rBP!$5:$5,MAX(rBP!$5:$5)-CQ$5+1))&amp;":"&amp;ADDRESS($S161,SUMIFS(rBP!$1:$1,rBP!$5:$5,MAX(rBP!$5:$5))))))</f>
        <v>0</v>
      </c>
      <c r="CR161" s="65">
        <f ca="1">IF(CR$5="",0,SUMPRODUCT(
INDIRECT(ADDRESS($P161,SUMIFS($1:$1,$5:$5,1))&amp;":"&amp;ADDRESS($P161,CR$1)),
INDIRECT("rBP!"&amp;ADDRESS($S161,SUMIFS(rBP!$1:$1,rBP!$5:$5,MAX(rBP!$5:$5)-CR$5+1))&amp;":"&amp;ADDRESS($S161,SUMIFS(rBP!$1:$1,rBP!$5:$5,MAX(rBP!$5:$5))))))</f>
        <v>0</v>
      </c>
      <c r="CS161" s="65">
        <f ca="1">IF(CS$5="",0,SUMPRODUCT(
INDIRECT(ADDRESS($P161,SUMIFS($1:$1,$5:$5,1))&amp;":"&amp;ADDRESS($P161,CS$1)),
INDIRECT("rBP!"&amp;ADDRESS($S161,SUMIFS(rBP!$1:$1,rBP!$5:$5,MAX(rBP!$5:$5)-CS$5+1))&amp;":"&amp;ADDRESS($S161,SUMIFS(rBP!$1:$1,rBP!$5:$5,MAX(rBP!$5:$5))))))</f>
        <v>0</v>
      </c>
      <c r="CT161" s="65">
        <f ca="1">IF(CT$5="",0,SUMPRODUCT(
INDIRECT(ADDRESS($P161,SUMIFS($1:$1,$5:$5,1))&amp;":"&amp;ADDRESS($P161,CT$1)),
INDIRECT("rBP!"&amp;ADDRESS($S161,SUMIFS(rBP!$1:$1,rBP!$5:$5,MAX(rBP!$5:$5)-CT$5+1))&amp;":"&amp;ADDRESS($S161,SUMIFS(rBP!$1:$1,rBP!$5:$5,MAX(rBP!$5:$5))))))</f>
        <v>0</v>
      </c>
    </row>
    <row r="162" spans="1:98" x14ac:dyDescent="0.3">
      <c r="A162" s="11">
        <f>ROW()</f>
        <v>162</v>
      </c>
    </row>
    <row r="163" spans="1:98" x14ac:dyDescent="0.3">
      <c r="A163" s="11">
        <f>ROW()</f>
        <v>163</v>
      </c>
    </row>
    <row r="164" spans="1:98" x14ac:dyDescent="0.3">
      <c r="A164" s="11">
        <f>ROW()</f>
        <v>164</v>
      </c>
    </row>
    <row r="165" spans="1:98" x14ac:dyDescent="0.3">
      <c r="A165" s="11">
        <f>ROW()</f>
        <v>165</v>
      </c>
    </row>
    <row r="166" spans="1:98" x14ac:dyDescent="0.3">
      <c r="A166" s="11">
        <f>ROW()</f>
        <v>166</v>
      </c>
    </row>
    <row r="167" spans="1:98" x14ac:dyDescent="0.3">
      <c r="A167" s="11">
        <f>ROW()</f>
        <v>167</v>
      </c>
    </row>
    <row r="168" spans="1:98" x14ac:dyDescent="0.3">
      <c r="A168" s="11">
        <f>ROW()</f>
        <v>168</v>
      </c>
    </row>
    <row r="169" spans="1:98" x14ac:dyDescent="0.3">
      <c r="A169" s="11">
        <f>ROW()</f>
        <v>169</v>
      </c>
    </row>
    <row r="170" spans="1:98" x14ac:dyDescent="0.3">
      <c r="A170" s="11">
        <f>ROW()</f>
        <v>170</v>
      </c>
    </row>
    <row r="171" spans="1:98" x14ac:dyDescent="0.3">
      <c r="A171" s="11">
        <f>ROW()</f>
        <v>171</v>
      </c>
    </row>
    <row r="172" spans="1:98" x14ac:dyDescent="0.3">
      <c r="A172" s="11">
        <f>ROW()</f>
        <v>172</v>
      </c>
    </row>
    <row r="173" spans="1:98" x14ac:dyDescent="0.3">
      <c r="A173" s="11">
        <f>ROW()</f>
        <v>173</v>
      </c>
    </row>
    <row r="174" spans="1:98" x14ac:dyDescent="0.3">
      <c r="A174" s="11">
        <f>ROW()</f>
        <v>174</v>
      </c>
    </row>
    <row r="175" spans="1:98" x14ac:dyDescent="0.3">
      <c r="A175" s="11">
        <f>ROW()</f>
        <v>175</v>
      </c>
    </row>
    <row r="176" spans="1:98" x14ac:dyDescent="0.3">
      <c r="A176" s="11">
        <f>ROW()</f>
        <v>176</v>
      </c>
    </row>
    <row r="177" spans="1:1" x14ac:dyDescent="0.3">
      <c r="A177" s="11">
        <f>ROW()</f>
        <v>177</v>
      </c>
    </row>
    <row r="178" spans="1:1" x14ac:dyDescent="0.3">
      <c r="A178" s="11">
        <f>ROW()</f>
        <v>178</v>
      </c>
    </row>
    <row r="179" spans="1:1" x14ac:dyDescent="0.3">
      <c r="A179" s="11">
        <f>ROW()</f>
        <v>179</v>
      </c>
    </row>
    <row r="180" spans="1:1" x14ac:dyDescent="0.3">
      <c r="A180" s="11">
        <f>ROW()</f>
        <v>180</v>
      </c>
    </row>
    <row r="181" spans="1:1" x14ac:dyDescent="0.3">
      <c r="A181" s="11">
        <f>ROW()</f>
        <v>181</v>
      </c>
    </row>
    <row r="182" spans="1:1" x14ac:dyDescent="0.3">
      <c r="A182" s="11">
        <f>ROW()</f>
        <v>182</v>
      </c>
    </row>
    <row r="183" spans="1:1" x14ac:dyDescent="0.3">
      <c r="A183" s="11">
        <f>ROW()</f>
        <v>183</v>
      </c>
    </row>
    <row r="184" spans="1:1" x14ac:dyDescent="0.3">
      <c r="A184" s="11">
        <f>ROW()</f>
        <v>184</v>
      </c>
    </row>
    <row r="185" spans="1:1" x14ac:dyDescent="0.3">
      <c r="A185" s="11">
        <f>ROW()</f>
        <v>185</v>
      </c>
    </row>
    <row r="186" spans="1:1" x14ac:dyDescent="0.3">
      <c r="A186" s="11">
        <f>ROW()</f>
        <v>186</v>
      </c>
    </row>
    <row r="187" spans="1:1" x14ac:dyDescent="0.3">
      <c r="A187" s="11">
        <f>ROW()</f>
        <v>187</v>
      </c>
    </row>
    <row r="188" spans="1:1" x14ac:dyDescent="0.3">
      <c r="A188" s="11">
        <f>ROW()</f>
        <v>188</v>
      </c>
    </row>
    <row r="189" spans="1:1" x14ac:dyDescent="0.3">
      <c r="A189" s="11">
        <f>ROW()</f>
        <v>189</v>
      </c>
    </row>
    <row r="190" spans="1:1" x14ac:dyDescent="0.3">
      <c r="A190" s="11">
        <f>ROW()</f>
        <v>190</v>
      </c>
    </row>
    <row r="191" spans="1:1" x14ac:dyDescent="0.3">
      <c r="A191" s="11">
        <f>ROW()</f>
        <v>191</v>
      </c>
    </row>
    <row r="192" spans="1:1" x14ac:dyDescent="0.3">
      <c r="A192" s="11">
        <f>ROW()</f>
        <v>192</v>
      </c>
    </row>
    <row r="193" spans="1:1" x14ac:dyDescent="0.3">
      <c r="A193" s="11">
        <f>ROW()</f>
        <v>193</v>
      </c>
    </row>
    <row r="194" spans="1:1" x14ac:dyDescent="0.3">
      <c r="A194" s="11">
        <f>ROW()</f>
        <v>194</v>
      </c>
    </row>
    <row r="195" spans="1:1" x14ac:dyDescent="0.3">
      <c r="A195" s="11">
        <f>ROW()</f>
        <v>195</v>
      </c>
    </row>
    <row r="196" spans="1:1" x14ac:dyDescent="0.3">
      <c r="A196" s="11">
        <f>ROW()</f>
        <v>196</v>
      </c>
    </row>
    <row r="197" spans="1:1" x14ac:dyDescent="0.3">
      <c r="A197" s="11">
        <f>ROW()</f>
        <v>197</v>
      </c>
    </row>
    <row r="198" spans="1:1" x14ac:dyDescent="0.3">
      <c r="A198" s="11">
        <f>ROW()</f>
        <v>198</v>
      </c>
    </row>
    <row r="199" spans="1:1" x14ac:dyDescent="0.3">
      <c r="A199" s="11">
        <f>ROW()</f>
        <v>199</v>
      </c>
    </row>
    <row r="200" spans="1:1" x14ac:dyDescent="0.3">
      <c r="A200" s="11">
        <f>ROW()</f>
        <v>200</v>
      </c>
    </row>
    <row r="201" spans="1:1" x14ac:dyDescent="0.3">
      <c r="A201" s="11">
        <f>ROW()</f>
        <v>201</v>
      </c>
    </row>
    <row r="202" spans="1:1" x14ac:dyDescent="0.3">
      <c r="A202" s="11">
        <f>ROW()</f>
        <v>202</v>
      </c>
    </row>
    <row r="203" spans="1:1" x14ac:dyDescent="0.3">
      <c r="A203" s="11">
        <f>ROW()</f>
        <v>203</v>
      </c>
    </row>
    <row r="204" spans="1:1" x14ac:dyDescent="0.3">
      <c r="A204" s="11">
        <f>ROW()</f>
        <v>204</v>
      </c>
    </row>
    <row r="205" spans="1:1" x14ac:dyDescent="0.3">
      <c r="A205" s="11">
        <f>ROW()</f>
        <v>205</v>
      </c>
    </row>
    <row r="206" spans="1:1" x14ac:dyDescent="0.3">
      <c r="A206" s="11">
        <f>ROW()</f>
        <v>206</v>
      </c>
    </row>
    <row r="207" spans="1:1" x14ac:dyDescent="0.3">
      <c r="A207" s="11">
        <f>ROW()</f>
        <v>207</v>
      </c>
    </row>
    <row r="208" spans="1:1" x14ac:dyDescent="0.3">
      <c r="A208" s="11">
        <f>ROW()</f>
        <v>208</v>
      </c>
    </row>
    <row r="209" spans="1:1" x14ac:dyDescent="0.3">
      <c r="A209" s="11">
        <f>ROW()</f>
        <v>209</v>
      </c>
    </row>
    <row r="210" spans="1:1" x14ac:dyDescent="0.3">
      <c r="A210" s="11">
        <f>ROW()</f>
        <v>210</v>
      </c>
    </row>
    <row r="211" spans="1:1" x14ac:dyDescent="0.3">
      <c r="A211" s="11">
        <f>ROW()</f>
        <v>211</v>
      </c>
    </row>
    <row r="212" spans="1:1" x14ac:dyDescent="0.3">
      <c r="A212" s="11">
        <f>ROW()</f>
        <v>212</v>
      </c>
    </row>
    <row r="213" spans="1:1" x14ac:dyDescent="0.3">
      <c r="A213" s="11">
        <f>ROW()</f>
        <v>213</v>
      </c>
    </row>
    <row r="214" spans="1:1" x14ac:dyDescent="0.3">
      <c r="A214" s="11">
        <f>ROW()</f>
        <v>214</v>
      </c>
    </row>
    <row r="215" spans="1:1" x14ac:dyDescent="0.3">
      <c r="A215" s="11">
        <f>ROW()</f>
        <v>215</v>
      </c>
    </row>
    <row r="216" spans="1:1" x14ac:dyDescent="0.3">
      <c r="A216" s="11">
        <f>ROW()</f>
        <v>216</v>
      </c>
    </row>
    <row r="217" spans="1:1" x14ac:dyDescent="0.3">
      <c r="A217" s="11">
        <f>ROW()</f>
        <v>217</v>
      </c>
    </row>
    <row r="218" spans="1:1" x14ac:dyDescent="0.3">
      <c r="A218" s="11">
        <f>ROW()</f>
        <v>218</v>
      </c>
    </row>
    <row r="219" spans="1:1" x14ac:dyDescent="0.3">
      <c r="A219" s="11">
        <f>ROW()</f>
        <v>219</v>
      </c>
    </row>
    <row r="220" spans="1:1" x14ac:dyDescent="0.3">
      <c r="A220" s="11">
        <f>ROW()</f>
        <v>220</v>
      </c>
    </row>
    <row r="221" spans="1:1" x14ac:dyDescent="0.3">
      <c r="A221" s="11">
        <f>ROW()</f>
        <v>221</v>
      </c>
    </row>
    <row r="222" spans="1:1" x14ac:dyDescent="0.3">
      <c r="A222" s="11">
        <f>ROW()</f>
        <v>222</v>
      </c>
    </row>
    <row r="223" spans="1:1" x14ac:dyDescent="0.3">
      <c r="A223" s="11">
        <f>ROW()</f>
        <v>223</v>
      </c>
    </row>
    <row r="224" spans="1:1" x14ac:dyDescent="0.3">
      <c r="A224" s="11">
        <f>ROW()</f>
        <v>224</v>
      </c>
    </row>
    <row r="225" spans="1:1" x14ac:dyDescent="0.3">
      <c r="A225" s="11">
        <f>ROW()</f>
        <v>225</v>
      </c>
    </row>
    <row r="226" spans="1:1" x14ac:dyDescent="0.3">
      <c r="A226" s="11">
        <f>ROW()</f>
        <v>226</v>
      </c>
    </row>
    <row r="227" spans="1:1" x14ac:dyDescent="0.3">
      <c r="A227" s="11">
        <f>ROW()</f>
        <v>227</v>
      </c>
    </row>
    <row r="228" spans="1:1" x14ac:dyDescent="0.3">
      <c r="A228" s="11">
        <f>ROW()</f>
        <v>228</v>
      </c>
    </row>
    <row r="229" spans="1:1" x14ac:dyDescent="0.3">
      <c r="A229" s="11">
        <f>ROW()</f>
        <v>229</v>
      </c>
    </row>
    <row r="230" spans="1:1" x14ac:dyDescent="0.3">
      <c r="A230" s="11">
        <f>ROW()</f>
        <v>230</v>
      </c>
    </row>
    <row r="231" spans="1:1" x14ac:dyDescent="0.3">
      <c r="A231" s="11">
        <f>ROW()</f>
        <v>231</v>
      </c>
    </row>
    <row r="232" spans="1:1" x14ac:dyDescent="0.3">
      <c r="A232" s="11">
        <f>ROW()</f>
        <v>232</v>
      </c>
    </row>
    <row r="233" spans="1:1" x14ac:dyDescent="0.3">
      <c r="A233" s="11">
        <f>ROW()</f>
        <v>233</v>
      </c>
    </row>
    <row r="234" spans="1:1" x14ac:dyDescent="0.3">
      <c r="A234" s="11">
        <f>ROW()</f>
        <v>234</v>
      </c>
    </row>
    <row r="235" spans="1:1" x14ac:dyDescent="0.3">
      <c r="A235" s="11">
        <f>ROW()</f>
        <v>235</v>
      </c>
    </row>
    <row r="236" spans="1:1" x14ac:dyDescent="0.3">
      <c r="A236" s="11">
        <f>ROW()</f>
        <v>236</v>
      </c>
    </row>
    <row r="237" spans="1:1" x14ac:dyDescent="0.3">
      <c r="A237" s="11">
        <f>ROW()</f>
        <v>237</v>
      </c>
    </row>
    <row r="238" spans="1:1" x14ac:dyDescent="0.3">
      <c r="A238" s="11">
        <f>ROW()</f>
        <v>238</v>
      </c>
    </row>
    <row r="239" spans="1:1" x14ac:dyDescent="0.3">
      <c r="A239" s="11">
        <f>ROW()</f>
        <v>239</v>
      </c>
    </row>
    <row r="240" spans="1:1" x14ac:dyDescent="0.3">
      <c r="A240" s="11">
        <f>ROW()</f>
        <v>240</v>
      </c>
    </row>
    <row r="241" spans="1:1" x14ac:dyDescent="0.3">
      <c r="A241" s="11">
        <f>ROW()</f>
        <v>241</v>
      </c>
    </row>
    <row r="242" spans="1:1" x14ac:dyDescent="0.3">
      <c r="A242" s="11">
        <f>ROW()</f>
        <v>242</v>
      </c>
    </row>
    <row r="243" spans="1:1" x14ac:dyDescent="0.3">
      <c r="A243" s="11">
        <f>ROW()</f>
        <v>243</v>
      </c>
    </row>
    <row r="244" spans="1:1" x14ac:dyDescent="0.3">
      <c r="A244" s="11">
        <f>ROW()</f>
        <v>244</v>
      </c>
    </row>
    <row r="245" spans="1:1" x14ac:dyDescent="0.3">
      <c r="A245" s="11">
        <f>ROW()</f>
        <v>245</v>
      </c>
    </row>
    <row r="246" spans="1:1" x14ac:dyDescent="0.3">
      <c r="A246" s="11">
        <f>ROW()</f>
        <v>246</v>
      </c>
    </row>
    <row r="247" spans="1:1" x14ac:dyDescent="0.3">
      <c r="A247" s="11">
        <f>ROW()</f>
        <v>247</v>
      </c>
    </row>
    <row r="248" spans="1:1" x14ac:dyDescent="0.3">
      <c r="A248" s="11">
        <f>ROW()</f>
        <v>248</v>
      </c>
    </row>
    <row r="249" spans="1:1" x14ac:dyDescent="0.3">
      <c r="A249" s="11">
        <f>ROW()</f>
        <v>249</v>
      </c>
    </row>
    <row r="250" spans="1:1" x14ac:dyDescent="0.3">
      <c r="A250" s="11">
        <f>ROW()</f>
        <v>250</v>
      </c>
    </row>
    <row r="251" spans="1:1" x14ac:dyDescent="0.3">
      <c r="A251" s="11">
        <f>ROW()</f>
        <v>251</v>
      </c>
    </row>
    <row r="252" spans="1:1" x14ac:dyDescent="0.3">
      <c r="A252" s="11">
        <f>ROW()</f>
        <v>252</v>
      </c>
    </row>
    <row r="253" spans="1:1" x14ac:dyDescent="0.3">
      <c r="A253" s="11">
        <f>ROW()</f>
        <v>253</v>
      </c>
    </row>
    <row r="254" spans="1:1" x14ac:dyDescent="0.3">
      <c r="A254" s="11">
        <f>ROW()</f>
        <v>254</v>
      </c>
    </row>
    <row r="255" spans="1:1" x14ac:dyDescent="0.3">
      <c r="A255" s="11">
        <f>ROW()</f>
        <v>255</v>
      </c>
    </row>
    <row r="256" spans="1:1" x14ac:dyDescent="0.3">
      <c r="A256" s="11">
        <f>ROW()</f>
        <v>256</v>
      </c>
    </row>
    <row r="257" spans="1:1" x14ac:dyDescent="0.3">
      <c r="A257" s="11">
        <f>ROW()</f>
        <v>257</v>
      </c>
    </row>
    <row r="258" spans="1:1" x14ac:dyDescent="0.3">
      <c r="A258" s="11">
        <f>ROW()</f>
        <v>258</v>
      </c>
    </row>
    <row r="259" spans="1:1" x14ac:dyDescent="0.3">
      <c r="A259" s="11">
        <f>ROW()</f>
        <v>259</v>
      </c>
    </row>
    <row r="260" spans="1:1" x14ac:dyDescent="0.3">
      <c r="A260" s="11">
        <f>ROW()</f>
        <v>260</v>
      </c>
    </row>
    <row r="261" spans="1:1" x14ac:dyDescent="0.3">
      <c r="A261" s="11">
        <f>ROW()</f>
        <v>261</v>
      </c>
    </row>
    <row r="262" spans="1:1" x14ac:dyDescent="0.3">
      <c r="A262" s="11">
        <f>ROW()</f>
        <v>262</v>
      </c>
    </row>
    <row r="263" spans="1:1" x14ac:dyDescent="0.3">
      <c r="A263" s="11">
        <f>ROW()</f>
        <v>263</v>
      </c>
    </row>
    <row r="264" spans="1:1" x14ac:dyDescent="0.3">
      <c r="A264" s="11">
        <f>ROW()</f>
        <v>264</v>
      </c>
    </row>
    <row r="265" spans="1:1" x14ac:dyDescent="0.3">
      <c r="A265" s="11">
        <f>ROW()</f>
        <v>265</v>
      </c>
    </row>
    <row r="266" spans="1:1" x14ac:dyDescent="0.3">
      <c r="A266" s="11">
        <f>ROW()</f>
        <v>266</v>
      </c>
    </row>
    <row r="267" spans="1:1" x14ac:dyDescent="0.3">
      <c r="A267" s="11">
        <f>ROW()</f>
        <v>267</v>
      </c>
    </row>
    <row r="268" spans="1:1" x14ac:dyDescent="0.3">
      <c r="A268" s="11">
        <f>ROW()</f>
        <v>268</v>
      </c>
    </row>
    <row r="269" spans="1:1" x14ac:dyDescent="0.3">
      <c r="A269" s="11">
        <f>ROW()</f>
        <v>269</v>
      </c>
    </row>
    <row r="270" spans="1:1" x14ac:dyDescent="0.3">
      <c r="A270" s="11">
        <f>ROW()</f>
        <v>270</v>
      </c>
    </row>
    <row r="271" spans="1:1" x14ac:dyDescent="0.3">
      <c r="A271" s="11">
        <f>ROW()</f>
        <v>271</v>
      </c>
    </row>
    <row r="272" spans="1:1" x14ac:dyDescent="0.3">
      <c r="A272" s="11">
        <f>ROW()</f>
        <v>272</v>
      </c>
    </row>
    <row r="273" spans="1:1" x14ac:dyDescent="0.3">
      <c r="A273" s="11">
        <f>ROW()</f>
        <v>273</v>
      </c>
    </row>
    <row r="274" spans="1:1" x14ac:dyDescent="0.3">
      <c r="A274" s="11">
        <f>ROW()</f>
        <v>274</v>
      </c>
    </row>
    <row r="275" spans="1:1" x14ac:dyDescent="0.3">
      <c r="A275" s="11">
        <f>ROW()</f>
        <v>275</v>
      </c>
    </row>
    <row r="276" spans="1:1" x14ac:dyDescent="0.3">
      <c r="A276" s="11">
        <f>ROW()</f>
        <v>276</v>
      </c>
    </row>
    <row r="277" spans="1:1" x14ac:dyDescent="0.3">
      <c r="A277" s="11">
        <f>ROW()</f>
        <v>277</v>
      </c>
    </row>
    <row r="278" spans="1:1" x14ac:dyDescent="0.3">
      <c r="A278" s="11">
        <f>ROW()</f>
        <v>278</v>
      </c>
    </row>
    <row r="279" spans="1:1" x14ac:dyDescent="0.3">
      <c r="A279" s="11">
        <f>ROW()</f>
        <v>279</v>
      </c>
    </row>
    <row r="280" spans="1:1" x14ac:dyDescent="0.3">
      <c r="A280" s="11">
        <f>ROW()</f>
        <v>280</v>
      </c>
    </row>
    <row r="281" spans="1:1" x14ac:dyDescent="0.3">
      <c r="A281" s="11">
        <f>ROW()</f>
        <v>281</v>
      </c>
    </row>
    <row r="282" spans="1:1" x14ac:dyDescent="0.3">
      <c r="A282" s="11">
        <f>ROW()</f>
        <v>282</v>
      </c>
    </row>
    <row r="283" spans="1:1" x14ac:dyDescent="0.3">
      <c r="A283" s="11">
        <f>ROW()</f>
        <v>283</v>
      </c>
    </row>
    <row r="284" spans="1:1" x14ac:dyDescent="0.3">
      <c r="A284" s="11">
        <f>ROW()</f>
        <v>284</v>
      </c>
    </row>
    <row r="285" spans="1:1" x14ac:dyDescent="0.3">
      <c r="A285" s="11">
        <f>ROW()</f>
        <v>285</v>
      </c>
    </row>
    <row r="286" spans="1:1" x14ac:dyDescent="0.3">
      <c r="A286" s="11">
        <f>ROW()</f>
        <v>286</v>
      </c>
    </row>
    <row r="287" spans="1:1" x14ac:dyDescent="0.3">
      <c r="A287" s="11">
        <f>ROW()</f>
        <v>287</v>
      </c>
    </row>
    <row r="288" spans="1:1" x14ac:dyDescent="0.3">
      <c r="A288" s="11">
        <f>ROW()</f>
        <v>288</v>
      </c>
    </row>
    <row r="289" spans="1:1" x14ac:dyDescent="0.3">
      <c r="A289" s="11">
        <f>ROW()</f>
        <v>289</v>
      </c>
    </row>
    <row r="290" spans="1:1" x14ac:dyDescent="0.3">
      <c r="A290" s="11">
        <f>ROW()</f>
        <v>290</v>
      </c>
    </row>
    <row r="291" spans="1:1" x14ac:dyDescent="0.3">
      <c r="A291" s="11">
        <f>ROW()</f>
        <v>291</v>
      </c>
    </row>
    <row r="292" spans="1:1" x14ac:dyDescent="0.3">
      <c r="A292" s="11">
        <f>ROW()</f>
        <v>292</v>
      </c>
    </row>
    <row r="293" spans="1:1" x14ac:dyDescent="0.3">
      <c r="A293" s="11">
        <f>ROW()</f>
        <v>293</v>
      </c>
    </row>
  </sheetData>
  <conditionalFormatting sqref="Z5:CH5">
    <cfRule type="containsBlanks" dxfId="13" priority="7">
      <formula>LEN(TRIM(Z5))=0</formula>
    </cfRule>
  </conditionalFormatting>
  <conditionalFormatting sqref="CI5:CT5">
    <cfRule type="containsBlanks" dxfId="12" priority="6">
      <formula>LEN(TRIM(CI5))=0</formula>
    </cfRule>
  </conditionalFormatting>
  <conditionalFormatting sqref="A1:U3 W1:XFD3 A4:XFD144 A155:N155 Q155 T155:XFD155 A156:XFD1048576 A146:XFD154">
    <cfRule type="cellIs" dxfId="11" priority="5" operator="equal">
      <formula>0</formula>
    </cfRule>
  </conditionalFormatting>
  <conditionalFormatting sqref="V4:V144 V146:V1048576">
    <cfRule type="cellIs" dxfId="10" priority="4" operator="notEqual">
      <formula>0</formula>
    </cfRule>
  </conditionalFormatting>
  <conditionalFormatting sqref="A145:XFD145">
    <cfRule type="cellIs" dxfId="9" priority="3" operator="equal">
      <formula>0</formula>
    </cfRule>
  </conditionalFormatting>
  <conditionalFormatting sqref="R155:S155">
    <cfRule type="cellIs" dxfId="8" priority="2" operator="equal">
      <formula>0</formula>
    </cfRule>
  </conditionalFormatting>
  <conditionalFormatting sqref="O155:P155">
    <cfRule type="cellIs" dxfId="7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E5:R13"/>
  <sheetViews>
    <sheetView showGridLines="0" workbookViewId="0">
      <selection activeCell="M12" sqref="M12"/>
    </sheetView>
  </sheetViews>
  <sheetFormatPr defaultRowHeight="13.8" x14ac:dyDescent="0.3"/>
  <cols>
    <col min="1" max="4" width="1.77734375" style="18" customWidth="1"/>
    <col min="5" max="5" width="1.77734375" style="22" customWidth="1"/>
    <col min="6" max="6" width="15.109375" style="18" bestFit="1" customWidth="1"/>
    <col min="7" max="8" width="1.77734375" style="18" customWidth="1"/>
    <col min="9" max="9" width="1.77734375" style="22" customWidth="1"/>
    <col min="10" max="10" width="4.6640625" style="18" bestFit="1" customWidth="1"/>
    <col min="11" max="12" width="1.77734375" style="18" customWidth="1"/>
    <col min="13" max="13" width="1.77734375" style="22" customWidth="1"/>
    <col min="14" max="14" width="13.5546875" style="18" bestFit="1" customWidth="1"/>
    <col min="15" max="16" width="1.77734375" style="18" customWidth="1"/>
    <col min="17" max="17" width="1.77734375" style="22" customWidth="1"/>
    <col min="18" max="18" width="13.5546875" style="18" bestFit="1" customWidth="1"/>
    <col min="19" max="19" width="1.77734375" style="18" customWidth="1"/>
    <col min="20" max="16384" width="8.88671875" style="18"/>
  </cols>
  <sheetData>
    <row r="5" spans="5:18" s="20" customFormat="1" x14ac:dyDescent="0.3">
      <c r="E5" s="21" t="s">
        <v>24</v>
      </c>
      <c r="F5" s="20" t="s">
        <v>22</v>
      </c>
      <c r="I5" s="21" t="s">
        <v>24</v>
      </c>
      <c r="J5" s="20" t="s">
        <v>23</v>
      </c>
      <c r="M5" s="21" t="s">
        <v>24</v>
      </c>
      <c r="N5" s="20" t="s">
        <v>31</v>
      </c>
      <c r="Q5" s="21" t="s">
        <v>24</v>
      </c>
      <c r="R5" s="20" t="s">
        <v>64</v>
      </c>
    </row>
    <row r="8" spans="5:18" x14ac:dyDescent="0.3">
      <c r="E8" s="22" t="s">
        <v>24</v>
      </c>
      <c r="F8" s="18" t="s">
        <v>25</v>
      </c>
      <c r="I8" s="22" t="s">
        <v>24</v>
      </c>
      <c r="J8" s="18">
        <v>1</v>
      </c>
      <c r="M8" s="22" t="s">
        <v>24</v>
      </c>
      <c r="N8" s="18" t="s">
        <v>21</v>
      </c>
      <c r="Q8" s="22" t="s">
        <v>24</v>
      </c>
      <c r="R8" s="18" t="s">
        <v>63</v>
      </c>
    </row>
    <row r="9" spans="5:18" x14ac:dyDescent="0.3">
      <c r="E9" s="22" t="s">
        <v>24</v>
      </c>
      <c r="F9" s="18" t="s">
        <v>26</v>
      </c>
      <c r="I9" s="22" t="s">
        <v>24</v>
      </c>
      <c r="J9" s="18">
        <v>2</v>
      </c>
      <c r="M9" s="22" t="s">
        <v>24</v>
      </c>
      <c r="N9" s="18" t="s">
        <v>17</v>
      </c>
    </row>
    <row r="10" spans="5:18" x14ac:dyDescent="0.3">
      <c r="E10" s="22" t="s">
        <v>24</v>
      </c>
      <c r="F10" s="18" t="s">
        <v>27</v>
      </c>
      <c r="I10" s="22" t="s">
        <v>24</v>
      </c>
      <c r="J10" s="18">
        <v>7</v>
      </c>
      <c r="M10" s="22" t="s">
        <v>24</v>
      </c>
      <c r="N10" s="18" t="s">
        <v>86</v>
      </c>
    </row>
    <row r="11" spans="5:18" x14ac:dyDescent="0.3">
      <c r="I11" s="22" t="s">
        <v>24</v>
      </c>
      <c r="J11" s="18">
        <v>8</v>
      </c>
      <c r="M11" s="22" t="s">
        <v>24</v>
      </c>
      <c r="N11" s="18" t="s">
        <v>142</v>
      </c>
    </row>
    <row r="12" spans="5:18" x14ac:dyDescent="0.3">
      <c r="I12" s="22" t="s">
        <v>24</v>
      </c>
      <c r="J12" s="18">
        <v>10</v>
      </c>
      <c r="M12" s="22" t="s">
        <v>24</v>
      </c>
      <c r="N12" s="18" t="s">
        <v>156</v>
      </c>
    </row>
    <row r="13" spans="5:18" x14ac:dyDescent="0.3">
      <c r="M13" s="22" t="s">
        <v>24</v>
      </c>
      <c r="N13" s="18" t="s">
        <v>157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T500"/>
  <sheetViews>
    <sheetView showGridLines="0" zoomScaleNormal="100" workbookViewId="0">
      <pane xSplit="24" ySplit="5" topLeftCell="Y463" activePane="bottomRight" state="frozen"/>
      <selection activeCell="G29" sqref="G29"/>
      <selection pane="topRight" activeCell="G29" sqref="G29"/>
      <selection pane="bottomLeft" activeCell="G29" sqref="G29"/>
      <selection pane="bottomRight" activeCell="A200" sqref="A200:XFD500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16" customWidth="1"/>
    <col min="6" max="12" width="1.77734375" style="6" customWidth="1"/>
    <col min="13" max="13" width="5.5546875" style="2" bestFit="1" customWidth="1"/>
    <col min="14" max="15" width="1.77734375" style="6" customWidth="1"/>
    <col min="16" max="16" width="8.5546875" style="6" bestFit="1" customWidth="1"/>
    <col min="17" max="18" width="1.77734375" style="6" customWidth="1"/>
    <col min="19" max="19" width="8.88671875" style="6"/>
    <col min="20" max="22" width="1.77734375" style="6" customWidth="1"/>
    <col min="23" max="23" width="6.77734375" style="10" bestFit="1" customWidth="1"/>
    <col min="24" max="25" width="1.77734375" style="6" customWidth="1"/>
    <col min="26" max="98" width="10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15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  <c r="F2" s="6" t="s">
        <v>30</v>
      </c>
      <c r="S2" s="6" t="str">
        <f>"BP!"</f>
        <v>BP!</v>
      </c>
    </row>
    <row r="3" spans="1:98" s="27" customFormat="1" ht="12" x14ac:dyDescent="0.25">
      <c r="A3" s="26"/>
      <c r="E3" s="28"/>
      <c r="F3" s="27" t="str">
        <f>Potoki!$F$3</f>
        <v>Кол-во периодов</v>
      </c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8" t="s">
        <v>24</v>
      </c>
      <c r="F4" s="27" t="s">
        <v>29</v>
      </c>
      <c r="W4" s="29"/>
      <c r="Z4" s="30">
        <f>IF(Z5="","",IF(Z5=1,MAX(5:5),Y4-1))</f>
        <v>48</v>
      </c>
      <c r="AA4" s="30">
        <f t="shared" ref="AA4:CL4" si="0">IF(AA5="","",IF(AA5=1,MAX(5:5),Z4-1))</f>
        <v>47</v>
      </c>
      <c r="AB4" s="30">
        <f t="shared" si="0"/>
        <v>46</v>
      </c>
      <c r="AC4" s="30">
        <f t="shared" si="0"/>
        <v>45</v>
      </c>
      <c r="AD4" s="30">
        <f t="shared" si="0"/>
        <v>44</v>
      </c>
      <c r="AE4" s="30">
        <f t="shared" si="0"/>
        <v>43</v>
      </c>
      <c r="AF4" s="30">
        <f t="shared" si="0"/>
        <v>42</v>
      </c>
      <c r="AG4" s="30">
        <f t="shared" si="0"/>
        <v>41</v>
      </c>
      <c r="AH4" s="30">
        <f t="shared" si="0"/>
        <v>40</v>
      </c>
      <c r="AI4" s="30">
        <f t="shared" si="0"/>
        <v>39</v>
      </c>
      <c r="AJ4" s="30">
        <f t="shared" si="0"/>
        <v>38</v>
      </c>
      <c r="AK4" s="30">
        <f t="shared" si="0"/>
        <v>37</v>
      </c>
      <c r="AL4" s="30">
        <f t="shared" si="0"/>
        <v>36</v>
      </c>
      <c r="AM4" s="30">
        <f t="shared" si="0"/>
        <v>35</v>
      </c>
      <c r="AN4" s="30">
        <f t="shared" si="0"/>
        <v>34</v>
      </c>
      <c r="AO4" s="30">
        <f t="shared" si="0"/>
        <v>33</v>
      </c>
      <c r="AP4" s="30">
        <f t="shared" si="0"/>
        <v>32</v>
      </c>
      <c r="AQ4" s="30">
        <f t="shared" si="0"/>
        <v>31</v>
      </c>
      <c r="AR4" s="30">
        <f t="shared" si="0"/>
        <v>30</v>
      </c>
      <c r="AS4" s="30">
        <f t="shared" si="0"/>
        <v>29</v>
      </c>
      <c r="AT4" s="30">
        <f t="shared" si="0"/>
        <v>28</v>
      </c>
      <c r="AU4" s="30">
        <f t="shared" si="0"/>
        <v>27</v>
      </c>
      <c r="AV4" s="30">
        <f t="shared" si="0"/>
        <v>26</v>
      </c>
      <c r="AW4" s="30">
        <f t="shared" si="0"/>
        <v>25</v>
      </c>
      <c r="AX4" s="30">
        <f t="shared" si="0"/>
        <v>24</v>
      </c>
      <c r="AY4" s="30">
        <f t="shared" si="0"/>
        <v>23</v>
      </c>
      <c r="AZ4" s="30">
        <f t="shared" si="0"/>
        <v>22</v>
      </c>
      <c r="BA4" s="30">
        <f t="shared" si="0"/>
        <v>21</v>
      </c>
      <c r="BB4" s="30">
        <f t="shared" si="0"/>
        <v>20</v>
      </c>
      <c r="BC4" s="30">
        <f t="shared" si="0"/>
        <v>19</v>
      </c>
      <c r="BD4" s="30">
        <f t="shared" si="0"/>
        <v>18</v>
      </c>
      <c r="BE4" s="30">
        <f t="shared" si="0"/>
        <v>17</v>
      </c>
      <c r="BF4" s="30">
        <f t="shared" si="0"/>
        <v>16</v>
      </c>
      <c r="BG4" s="30">
        <f t="shared" si="0"/>
        <v>15</v>
      </c>
      <c r="BH4" s="30">
        <f t="shared" si="0"/>
        <v>14</v>
      </c>
      <c r="BI4" s="30">
        <f t="shared" si="0"/>
        <v>13</v>
      </c>
      <c r="BJ4" s="30">
        <f t="shared" si="0"/>
        <v>12</v>
      </c>
      <c r="BK4" s="30">
        <f t="shared" si="0"/>
        <v>11</v>
      </c>
      <c r="BL4" s="30">
        <f t="shared" si="0"/>
        <v>10</v>
      </c>
      <c r="BM4" s="30">
        <f t="shared" si="0"/>
        <v>9</v>
      </c>
      <c r="BN4" s="30">
        <f t="shared" si="0"/>
        <v>8</v>
      </c>
      <c r="BO4" s="30">
        <f t="shared" si="0"/>
        <v>7</v>
      </c>
      <c r="BP4" s="30">
        <f t="shared" si="0"/>
        <v>6</v>
      </c>
      <c r="BQ4" s="30">
        <f t="shared" si="0"/>
        <v>5</v>
      </c>
      <c r="BR4" s="30">
        <f t="shared" si="0"/>
        <v>4</v>
      </c>
      <c r="BS4" s="30">
        <f t="shared" si="0"/>
        <v>3</v>
      </c>
      <c r="BT4" s="30">
        <f t="shared" si="0"/>
        <v>2</v>
      </c>
      <c r="BU4" s="30">
        <f t="shared" si="0"/>
        <v>1</v>
      </c>
      <c r="BV4" s="30" t="str">
        <f t="shared" si="0"/>
        <v/>
      </c>
      <c r="BW4" s="30" t="str">
        <f t="shared" si="0"/>
        <v/>
      </c>
      <c r="BX4" s="30" t="str">
        <f t="shared" si="0"/>
        <v/>
      </c>
      <c r="BY4" s="30" t="str">
        <f t="shared" si="0"/>
        <v/>
      </c>
      <c r="BZ4" s="30" t="str">
        <f t="shared" si="0"/>
        <v/>
      </c>
      <c r="CA4" s="30" t="str">
        <f t="shared" si="0"/>
        <v/>
      </c>
      <c r="CB4" s="30" t="str">
        <f t="shared" si="0"/>
        <v/>
      </c>
      <c r="CC4" s="30" t="str">
        <f t="shared" si="0"/>
        <v/>
      </c>
      <c r="CD4" s="30" t="str">
        <f t="shared" si="0"/>
        <v/>
      </c>
      <c r="CE4" s="30" t="str">
        <f t="shared" si="0"/>
        <v/>
      </c>
      <c r="CF4" s="30" t="str">
        <f t="shared" si="0"/>
        <v/>
      </c>
      <c r="CG4" s="30" t="str">
        <f t="shared" si="0"/>
        <v/>
      </c>
      <c r="CH4" s="30" t="str">
        <f t="shared" si="0"/>
        <v/>
      </c>
      <c r="CI4" s="30" t="str">
        <f t="shared" si="0"/>
        <v/>
      </c>
      <c r="CJ4" s="30" t="str">
        <f t="shared" si="0"/>
        <v/>
      </c>
      <c r="CK4" s="30" t="str">
        <f t="shared" si="0"/>
        <v/>
      </c>
      <c r="CL4" s="30" t="str">
        <f t="shared" si="0"/>
        <v/>
      </c>
      <c r="CM4" s="30" t="str">
        <f t="shared" ref="CM4:CT4" si="1">IF(CM5="","",IF(CM5=1,MAX(5:5),CL4-1))</f>
        <v/>
      </c>
      <c r="CN4" s="30" t="str">
        <f t="shared" si="1"/>
        <v/>
      </c>
      <c r="CO4" s="30" t="str">
        <f t="shared" si="1"/>
        <v/>
      </c>
      <c r="CP4" s="30" t="str">
        <f t="shared" si="1"/>
        <v/>
      </c>
      <c r="CQ4" s="30" t="str">
        <f t="shared" si="1"/>
        <v/>
      </c>
      <c r="CR4" s="30" t="str">
        <f t="shared" si="1"/>
        <v/>
      </c>
      <c r="CS4" s="30" t="str">
        <f t="shared" si="1"/>
        <v/>
      </c>
      <c r="CT4" s="30" t="str">
        <f t="shared" si="1"/>
        <v/>
      </c>
    </row>
    <row r="5" spans="1:98" s="8" customFormat="1" x14ac:dyDescent="0.3">
      <c r="A5" s="11"/>
      <c r="E5" s="17"/>
      <c r="F5" s="8" t="s">
        <v>11</v>
      </c>
      <c r="M5" s="4" t="str">
        <f>Potoki!$M$5</f>
        <v>ед.изм.</v>
      </c>
      <c r="P5" s="8" t="str">
        <f>Potoki!$P$5</f>
        <v>значение</v>
      </c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s="2" customFormat="1" ht="10.199999999999999" x14ac:dyDescent="0.2">
      <c r="A6" s="11">
        <f>ROW()</f>
        <v>6</v>
      </c>
      <c r="E6" s="15"/>
      <c r="W6" s="5"/>
      <c r="Z6" s="3">
        <f ca="1">IF(Z$5="",0,SUMIFS(INDIRECT($S$2&amp;$A6&amp;":"&amp;$A6),BP!$5:$5,Z$4))</f>
        <v>0</v>
      </c>
      <c r="AA6" s="3">
        <f ca="1">IF(AA$5="",0,SUMIFS(INDIRECT($S$2&amp;$A6&amp;":"&amp;$A6),BP!$5:$5,AA$4))</f>
        <v>0</v>
      </c>
      <c r="AB6" s="3">
        <f ca="1">IF(AB$5="",0,SUMIFS(INDIRECT($S$2&amp;$A6&amp;":"&amp;$A6),BP!$5:$5,AB$4))</f>
        <v>0</v>
      </c>
      <c r="AC6" s="3">
        <f ca="1">IF(AC$5="",0,SUMIFS(INDIRECT($S$2&amp;$A6&amp;":"&amp;$A6),BP!$5:$5,AC$4))</f>
        <v>0</v>
      </c>
      <c r="AD6" s="3">
        <f ca="1">IF(AD$5="",0,SUMIFS(INDIRECT($S$2&amp;$A6&amp;":"&amp;$A6),BP!$5:$5,AD$4))</f>
        <v>0</v>
      </c>
      <c r="AE6" s="3">
        <f ca="1">IF(AE$5="",0,SUMIFS(INDIRECT($S$2&amp;$A6&amp;":"&amp;$A6),BP!$5:$5,AE$4))</f>
        <v>0</v>
      </c>
      <c r="AF6" s="3">
        <f ca="1">IF(AF$5="",0,SUMIFS(INDIRECT($S$2&amp;$A6&amp;":"&amp;$A6),BP!$5:$5,AF$4))</f>
        <v>0</v>
      </c>
      <c r="AG6" s="3">
        <f ca="1">IF(AG$5="",0,SUMIFS(INDIRECT($S$2&amp;$A6&amp;":"&amp;$A6),BP!$5:$5,AG$4))</f>
        <v>0</v>
      </c>
      <c r="AH6" s="3">
        <f ca="1">IF(AH$5="",0,SUMIFS(INDIRECT($S$2&amp;$A6&amp;":"&amp;$A6),BP!$5:$5,AH$4))</f>
        <v>0</v>
      </c>
      <c r="AI6" s="3">
        <f ca="1">IF(AI$5="",0,SUMIFS(INDIRECT($S$2&amp;$A6&amp;":"&amp;$A6),BP!$5:$5,AI$4))</f>
        <v>0</v>
      </c>
      <c r="AJ6" s="3">
        <f ca="1">IF(AJ$5="",0,SUMIFS(INDIRECT($S$2&amp;$A6&amp;":"&amp;$A6),BP!$5:$5,AJ$4))</f>
        <v>0</v>
      </c>
      <c r="AK6" s="3">
        <f ca="1">IF(AK$5="",0,SUMIFS(INDIRECT($S$2&amp;$A6&amp;":"&amp;$A6),BP!$5:$5,AK$4))</f>
        <v>0</v>
      </c>
      <c r="AL6" s="3">
        <f ca="1">IF(AL$5="",0,SUMIFS(INDIRECT($S$2&amp;$A6&amp;":"&amp;$A6),BP!$5:$5,AL$4))</f>
        <v>0</v>
      </c>
      <c r="AM6" s="3">
        <f ca="1">IF(AM$5="",0,SUMIFS(INDIRECT($S$2&amp;$A6&amp;":"&amp;$A6),BP!$5:$5,AM$4))</f>
        <v>0</v>
      </c>
      <c r="AN6" s="3">
        <f ca="1">IF(AN$5="",0,SUMIFS(INDIRECT($S$2&amp;$A6&amp;":"&amp;$A6),BP!$5:$5,AN$4))</f>
        <v>0</v>
      </c>
      <c r="AO6" s="3">
        <f ca="1">IF(AO$5="",0,SUMIFS(INDIRECT($S$2&amp;$A6&amp;":"&amp;$A6),BP!$5:$5,AO$4))</f>
        <v>0</v>
      </c>
      <c r="AP6" s="3">
        <f ca="1">IF(AP$5="",0,SUMIFS(INDIRECT($S$2&amp;$A6&amp;":"&amp;$A6),BP!$5:$5,AP$4))</f>
        <v>0</v>
      </c>
      <c r="AQ6" s="3">
        <f ca="1">IF(AQ$5="",0,SUMIFS(INDIRECT($S$2&amp;$A6&amp;":"&amp;$A6),BP!$5:$5,AQ$4))</f>
        <v>0</v>
      </c>
      <c r="AR6" s="3">
        <f ca="1">IF(AR$5="",0,SUMIFS(INDIRECT($S$2&amp;$A6&amp;":"&amp;$A6),BP!$5:$5,AR$4))</f>
        <v>0</v>
      </c>
      <c r="AS6" s="3">
        <f ca="1">IF(AS$5="",0,SUMIFS(INDIRECT($S$2&amp;$A6&amp;":"&amp;$A6),BP!$5:$5,AS$4))</f>
        <v>0</v>
      </c>
      <c r="AT6" s="3">
        <f ca="1">IF(AT$5="",0,SUMIFS(INDIRECT($S$2&amp;$A6&amp;":"&amp;$A6),BP!$5:$5,AT$4))</f>
        <v>0</v>
      </c>
      <c r="AU6" s="3">
        <f ca="1">IF(AU$5="",0,SUMIFS(INDIRECT($S$2&amp;$A6&amp;":"&amp;$A6),BP!$5:$5,AU$4))</f>
        <v>0</v>
      </c>
      <c r="AV6" s="3">
        <f ca="1">IF(AV$5="",0,SUMIFS(INDIRECT($S$2&amp;$A6&amp;":"&amp;$A6),BP!$5:$5,AV$4))</f>
        <v>0</v>
      </c>
      <c r="AW6" s="3">
        <f ca="1">IF(AW$5="",0,SUMIFS(INDIRECT($S$2&amp;$A6&amp;":"&amp;$A6),BP!$5:$5,AW$4))</f>
        <v>0</v>
      </c>
      <c r="AX6" s="3">
        <f ca="1">IF(AX$5="",0,SUMIFS(INDIRECT($S$2&amp;$A6&amp;":"&amp;$A6),BP!$5:$5,AX$4))</f>
        <v>0</v>
      </c>
      <c r="AY6" s="3">
        <f ca="1">IF(AY$5="",0,SUMIFS(INDIRECT($S$2&amp;$A6&amp;":"&amp;$A6),BP!$5:$5,AY$4))</f>
        <v>0</v>
      </c>
      <c r="AZ6" s="3">
        <f ca="1">IF(AZ$5="",0,SUMIFS(INDIRECT($S$2&amp;$A6&amp;":"&amp;$A6),BP!$5:$5,AZ$4))</f>
        <v>0</v>
      </c>
      <c r="BA6" s="3">
        <f ca="1">IF(BA$5="",0,SUMIFS(INDIRECT($S$2&amp;$A6&amp;":"&amp;$A6),BP!$5:$5,BA$4))</f>
        <v>0</v>
      </c>
      <c r="BB6" s="3">
        <f ca="1">IF(BB$5="",0,SUMIFS(INDIRECT($S$2&amp;$A6&amp;":"&amp;$A6),BP!$5:$5,BB$4))</f>
        <v>0</v>
      </c>
      <c r="BC6" s="3">
        <f ca="1">IF(BC$5="",0,SUMIFS(INDIRECT($S$2&amp;$A6&amp;":"&amp;$A6),BP!$5:$5,BC$4))</f>
        <v>0</v>
      </c>
      <c r="BD6" s="3">
        <f ca="1">IF(BD$5="",0,SUMIFS(INDIRECT($S$2&amp;$A6&amp;":"&amp;$A6),BP!$5:$5,BD$4))</f>
        <v>0</v>
      </c>
      <c r="BE6" s="3">
        <f ca="1">IF(BE$5="",0,SUMIFS(INDIRECT($S$2&amp;$A6&amp;":"&amp;$A6),BP!$5:$5,BE$4))</f>
        <v>0</v>
      </c>
      <c r="BF6" s="3">
        <f ca="1">IF(BF$5="",0,SUMIFS(INDIRECT($S$2&amp;$A6&amp;":"&amp;$A6),BP!$5:$5,BF$4))</f>
        <v>0</v>
      </c>
      <c r="BG6" s="3">
        <f ca="1">IF(BG$5="",0,SUMIFS(INDIRECT($S$2&amp;$A6&amp;":"&amp;$A6),BP!$5:$5,BG$4))</f>
        <v>0</v>
      </c>
      <c r="BH6" s="3">
        <f ca="1">IF(BH$5="",0,SUMIFS(INDIRECT($S$2&amp;$A6&amp;":"&amp;$A6),BP!$5:$5,BH$4))</f>
        <v>0</v>
      </c>
      <c r="BI6" s="3">
        <f ca="1">IF(BI$5="",0,SUMIFS(INDIRECT($S$2&amp;$A6&amp;":"&amp;$A6),BP!$5:$5,BI$4))</f>
        <v>0</v>
      </c>
      <c r="BJ6" s="3">
        <f>IF(BJ$5="",0,SUMIFS(BP!6:6,BP!$5:$5,BJ$4))</f>
        <v>0</v>
      </c>
      <c r="BK6" s="3">
        <f>IF(BK$5="",0,SUMIFS(BP!6:6,BP!$5:$5,BK$4))</f>
        <v>0</v>
      </c>
      <c r="BL6" s="3">
        <f>IF(BL$5="",0,SUMIFS(BP!6:6,BP!$5:$5,BL$4))</f>
        <v>0</v>
      </c>
      <c r="BM6" s="3">
        <f>IF(BM$5="",0,SUMIFS(BP!6:6,BP!$5:$5,BM$4))</f>
        <v>0</v>
      </c>
      <c r="BN6" s="3">
        <f>IF(BN$5="",0,SUMIFS(BP!6:6,BP!$5:$5,BN$4))</f>
        <v>0</v>
      </c>
      <c r="BO6" s="3">
        <f>IF(BO$5="",0,SUMIFS(BP!6:6,BP!$5:$5,BO$4))</f>
        <v>0</v>
      </c>
      <c r="BP6" s="3">
        <f>IF(BP$5="",0,SUMIFS(BP!6:6,BP!$5:$5,BP$4))</f>
        <v>0</v>
      </c>
      <c r="BQ6" s="3">
        <f>IF(BQ$5="",0,SUMIFS(BP!6:6,BP!$5:$5,BQ$4))</f>
        <v>0</v>
      </c>
      <c r="BR6" s="3">
        <f>IF(BR$5="",0,SUMIFS(BP!6:6,BP!$5:$5,BR$4))</f>
        <v>0</v>
      </c>
      <c r="BS6" s="3">
        <f>IF(BS$5="",0,SUMIFS(BP!6:6,BP!$5:$5,BS$4))</f>
        <v>0</v>
      </c>
      <c r="BT6" s="3">
        <f>IF(BT$5="",0,SUMIFS(BP!6:6,BP!$5:$5,BT$4))</f>
        <v>0</v>
      </c>
      <c r="BU6" s="3">
        <f>IF(BU$5="",0,SUMIFS(BP!6:6,BP!$5:$5,BU$4))</f>
        <v>0</v>
      </c>
      <c r="BV6" s="3">
        <f>IF(BV$5="",0,SUMIFS(BP!6:6,BP!$5:$5,BV$4))</f>
        <v>0</v>
      </c>
      <c r="BW6" s="3">
        <f>IF(BW$5="",0,SUMIFS(BP!6:6,BP!$5:$5,BW$4))</f>
        <v>0</v>
      </c>
      <c r="BX6" s="3">
        <f>IF(BX$5="",0,SUMIFS(BP!6:6,BP!$5:$5,BX$4))</f>
        <v>0</v>
      </c>
      <c r="BY6" s="3">
        <f>IF(BY$5="",0,SUMIFS(BP!6:6,BP!$5:$5,BY$4))</f>
        <v>0</v>
      </c>
      <c r="BZ6" s="3">
        <f>IF(BZ$5="",0,SUMIFS(BP!6:6,BP!$5:$5,BZ$4))</f>
        <v>0</v>
      </c>
      <c r="CA6" s="3">
        <f>IF(CA$5="",0,SUMIFS(BP!6:6,BP!$5:$5,CA$4))</f>
        <v>0</v>
      </c>
      <c r="CB6" s="3">
        <f>IF(CB$5="",0,SUMIFS(BP!6:6,BP!$5:$5,CB$4))</f>
        <v>0</v>
      </c>
      <c r="CC6" s="3">
        <f>IF(CC$5="",0,SUMIFS(BP!6:6,BP!$5:$5,CC$4))</f>
        <v>0</v>
      </c>
      <c r="CD6" s="3">
        <f>IF(CD$5="",0,SUMIFS(BP!6:6,BP!$5:$5,CD$4))</f>
        <v>0</v>
      </c>
      <c r="CE6" s="3">
        <f>IF(CE$5="",0,SUMIFS(BP!6:6,BP!$5:$5,CE$4))</f>
        <v>0</v>
      </c>
      <c r="CF6" s="3">
        <f>IF(CF$5="",0,SUMIFS(BP!6:6,BP!$5:$5,CF$4))</f>
        <v>0</v>
      </c>
      <c r="CG6" s="3">
        <f>IF(CG$5="",0,SUMIFS(BP!6:6,BP!$5:$5,CG$4))</f>
        <v>0</v>
      </c>
      <c r="CH6" s="3">
        <f>IF(CH$5="",0,SUMIFS(BP!6:6,BP!$5:$5,CH$4))</f>
        <v>0</v>
      </c>
      <c r="CI6" s="3">
        <f>IF(CI$5="",0,SUMIFS(BP!6:6,BP!$5:$5,CI$4))</f>
        <v>0</v>
      </c>
      <c r="CJ6" s="3">
        <f>IF(CJ$5="",0,SUMIFS(BP!6:6,BP!$5:$5,CJ$4))</f>
        <v>0</v>
      </c>
      <c r="CK6" s="3">
        <f>IF(CK$5="",0,SUMIFS(BP!6:6,BP!$5:$5,CK$4))</f>
        <v>0</v>
      </c>
      <c r="CL6" s="3">
        <f>IF(CL$5="",0,SUMIFS(BP!6:6,BP!$5:$5,CL$4))</f>
        <v>0</v>
      </c>
      <c r="CM6" s="3">
        <f>IF(CM$5="",0,SUMIFS(BP!6:6,BP!$5:$5,CM$4))</f>
        <v>0</v>
      </c>
      <c r="CN6" s="3">
        <f>IF(CN$5="",0,SUMIFS(BP!6:6,BP!$5:$5,CN$4))</f>
        <v>0</v>
      </c>
      <c r="CO6" s="3">
        <f>IF(CO$5="",0,SUMIFS(BP!6:6,BP!$5:$5,CO$4))</f>
        <v>0</v>
      </c>
      <c r="CP6" s="3">
        <f>IF(CP$5="",0,SUMIFS(BP!6:6,BP!$5:$5,CP$4))</f>
        <v>0</v>
      </c>
      <c r="CQ6" s="3">
        <f>IF(CQ$5="",0,SUMIFS(BP!6:6,BP!$5:$5,CQ$4))</f>
        <v>0</v>
      </c>
      <c r="CR6" s="3">
        <f>IF(CR$5="",0,SUMIFS(BP!6:6,BP!$5:$5,CR$4))</f>
        <v>0</v>
      </c>
      <c r="CS6" s="3">
        <f>IF(CS$5="",0,SUMIFS(BP!6:6,BP!$5:$5,CS$4))</f>
        <v>0</v>
      </c>
      <c r="CT6" s="3">
        <f>IF(CT$5="",0,SUMIFS(BP!6:6,BP!$5:$5,CT$4))</f>
        <v>0</v>
      </c>
    </row>
    <row r="7" spans="1:98" s="2" customFormat="1" ht="10.199999999999999" x14ac:dyDescent="0.2">
      <c r="A7" s="11">
        <f>ROW()</f>
        <v>7</v>
      </c>
      <c r="E7" s="15"/>
      <c r="W7" s="5"/>
      <c r="Z7" s="3">
        <f ca="1">IF(Z$5="",0,SUMIFS(INDIRECT($S$2&amp;$A7&amp;":"&amp;$A7),BP!$5:$5,Z$4))</f>
        <v>0</v>
      </c>
      <c r="AA7" s="3">
        <f ca="1">IF(AA$5="",0,SUMIFS(INDIRECT($S$2&amp;$A7&amp;":"&amp;$A7),BP!$5:$5,AA$4))</f>
        <v>0</v>
      </c>
      <c r="AB7" s="3">
        <f ca="1">IF(AB$5="",0,SUMIFS(INDIRECT($S$2&amp;$A7&amp;":"&amp;$A7),BP!$5:$5,AB$4))</f>
        <v>0</v>
      </c>
      <c r="AC7" s="3">
        <f ca="1">IF(AC$5="",0,SUMIFS(INDIRECT($S$2&amp;$A7&amp;":"&amp;$A7),BP!$5:$5,AC$4))</f>
        <v>0</v>
      </c>
      <c r="AD7" s="3">
        <f ca="1">IF(AD$5="",0,SUMIFS(INDIRECT($S$2&amp;$A7&amp;":"&amp;$A7),BP!$5:$5,AD$4))</f>
        <v>0</v>
      </c>
      <c r="AE7" s="3">
        <f ca="1">IF(AE$5="",0,SUMIFS(INDIRECT($S$2&amp;$A7&amp;":"&amp;$A7),BP!$5:$5,AE$4))</f>
        <v>0</v>
      </c>
      <c r="AF7" s="3">
        <f ca="1">IF(AF$5="",0,SUMIFS(INDIRECT($S$2&amp;$A7&amp;":"&amp;$A7),BP!$5:$5,AF$4))</f>
        <v>0</v>
      </c>
      <c r="AG7" s="3">
        <f ca="1">IF(AG$5="",0,SUMIFS(INDIRECT($S$2&amp;$A7&amp;":"&amp;$A7),BP!$5:$5,AG$4))</f>
        <v>0</v>
      </c>
      <c r="AH7" s="3">
        <f ca="1">IF(AH$5="",0,SUMIFS(INDIRECT($S$2&amp;$A7&amp;":"&amp;$A7),BP!$5:$5,AH$4))</f>
        <v>0</v>
      </c>
      <c r="AI7" s="3">
        <f ca="1">IF(AI$5="",0,SUMIFS(INDIRECT($S$2&amp;$A7&amp;":"&amp;$A7),BP!$5:$5,AI$4))</f>
        <v>0</v>
      </c>
      <c r="AJ7" s="3">
        <f ca="1">IF(AJ$5="",0,SUMIFS(INDIRECT($S$2&amp;$A7&amp;":"&amp;$A7),BP!$5:$5,AJ$4))</f>
        <v>0</v>
      </c>
      <c r="AK7" s="3">
        <f ca="1">IF(AK$5="",0,SUMIFS(INDIRECT($S$2&amp;$A7&amp;":"&amp;$A7),BP!$5:$5,AK$4))</f>
        <v>0</v>
      </c>
      <c r="AL7" s="3">
        <f ca="1">IF(AL$5="",0,SUMIFS(INDIRECT($S$2&amp;$A7&amp;":"&amp;$A7),BP!$5:$5,AL$4))</f>
        <v>0</v>
      </c>
      <c r="AM7" s="3">
        <f ca="1">IF(AM$5="",0,SUMIFS(INDIRECT($S$2&amp;$A7&amp;":"&amp;$A7),BP!$5:$5,AM$4))</f>
        <v>0</v>
      </c>
      <c r="AN7" s="3">
        <f ca="1">IF(AN$5="",0,SUMIFS(INDIRECT($S$2&amp;$A7&amp;":"&amp;$A7),BP!$5:$5,AN$4))</f>
        <v>0</v>
      </c>
      <c r="AO7" s="3">
        <f ca="1">IF(AO$5="",0,SUMIFS(INDIRECT($S$2&amp;$A7&amp;":"&amp;$A7),BP!$5:$5,AO$4))</f>
        <v>0</v>
      </c>
      <c r="AP7" s="3">
        <f ca="1">IF(AP$5="",0,SUMIFS(INDIRECT($S$2&amp;$A7&amp;":"&amp;$A7),BP!$5:$5,AP$4))</f>
        <v>0</v>
      </c>
      <c r="AQ7" s="3">
        <f ca="1">IF(AQ$5="",0,SUMIFS(INDIRECT($S$2&amp;$A7&amp;":"&amp;$A7),BP!$5:$5,AQ$4))</f>
        <v>0</v>
      </c>
      <c r="AR7" s="3">
        <f ca="1">IF(AR$5="",0,SUMIFS(INDIRECT($S$2&amp;$A7&amp;":"&amp;$A7),BP!$5:$5,AR$4))</f>
        <v>0</v>
      </c>
      <c r="AS7" s="3">
        <f ca="1">IF(AS$5="",0,SUMIFS(INDIRECT($S$2&amp;$A7&amp;":"&amp;$A7),BP!$5:$5,AS$4))</f>
        <v>0</v>
      </c>
      <c r="AT7" s="3">
        <f ca="1">IF(AT$5="",0,SUMIFS(INDIRECT($S$2&amp;$A7&amp;":"&amp;$A7),BP!$5:$5,AT$4))</f>
        <v>0</v>
      </c>
      <c r="AU7" s="3">
        <f ca="1">IF(AU$5="",0,SUMIFS(INDIRECT($S$2&amp;$A7&amp;":"&amp;$A7),BP!$5:$5,AU$4))</f>
        <v>0</v>
      </c>
      <c r="AV7" s="3">
        <f ca="1">IF(AV$5="",0,SUMIFS(INDIRECT($S$2&amp;$A7&amp;":"&amp;$A7),BP!$5:$5,AV$4))</f>
        <v>0</v>
      </c>
      <c r="AW7" s="3">
        <f ca="1">IF(AW$5="",0,SUMIFS(INDIRECT($S$2&amp;$A7&amp;":"&amp;$A7),BP!$5:$5,AW$4))</f>
        <v>0</v>
      </c>
      <c r="AX7" s="3">
        <f ca="1">IF(AX$5="",0,SUMIFS(INDIRECT($S$2&amp;$A7&amp;":"&amp;$A7),BP!$5:$5,AX$4))</f>
        <v>0</v>
      </c>
      <c r="AY7" s="3">
        <f ca="1">IF(AY$5="",0,SUMIFS(INDIRECT($S$2&amp;$A7&amp;":"&amp;$A7),BP!$5:$5,AY$4))</f>
        <v>0</v>
      </c>
      <c r="AZ7" s="3">
        <f ca="1">IF(AZ$5="",0,SUMIFS(INDIRECT($S$2&amp;$A7&amp;":"&amp;$A7),BP!$5:$5,AZ$4))</f>
        <v>0</v>
      </c>
      <c r="BA7" s="3">
        <f ca="1">IF(BA$5="",0,SUMIFS(INDIRECT($S$2&amp;$A7&amp;":"&amp;$A7),BP!$5:$5,BA$4))</f>
        <v>0</v>
      </c>
      <c r="BB7" s="3">
        <f ca="1">IF(BB$5="",0,SUMIFS(INDIRECT($S$2&amp;$A7&amp;":"&amp;$A7),BP!$5:$5,BB$4))</f>
        <v>0</v>
      </c>
      <c r="BC7" s="3">
        <f ca="1">IF(BC$5="",0,SUMIFS(INDIRECT($S$2&amp;$A7&amp;":"&amp;$A7),BP!$5:$5,BC$4))</f>
        <v>0</v>
      </c>
      <c r="BD7" s="3">
        <f ca="1">IF(BD$5="",0,SUMIFS(INDIRECT($S$2&amp;$A7&amp;":"&amp;$A7),BP!$5:$5,BD$4))</f>
        <v>0</v>
      </c>
      <c r="BE7" s="3">
        <f ca="1">IF(BE$5="",0,SUMIFS(INDIRECT($S$2&amp;$A7&amp;":"&amp;$A7),BP!$5:$5,BE$4))</f>
        <v>0</v>
      </c>
      <c r="BF7" s="3">
        <f ca="1">IF(BF$5="",0,SUMIFS(INDIRECT($S$2&amp;$A7&amp;":"&amp;$A7),BP!$5:$5,BF$4))</f>
        <v>0</v>
      </c>
      <c r="BG7" s="3">
        <f ca="1">IF(BG$5="",0,SUMIFS(INDIRECT($S$2&amp;$A7&amp;":"&amp;$A7),BP!$5:$5,BG$4))</f>
        <v>0</v>
      </c>
      <c r="BH7" s="3">
        <f ca="1">IF(BH$5="",0,SUMIFS(INDIRECT($S$2&amp;$A7&amp;":"&amp;$A7),BP!$5:$5,BH$4))</f>
        <v>0</v>
      </c>
      <c r="BI7" s="3">
        <f ca="1">IF(BI$5="",0,SUMIFS(INDIRECT($S$2&amp;$A7&amp;":"&amp;$A7),BP!$5:$5,BI$4))</f>
        <v>0</v>
      </c>
      <c r="BJ7" s="3">
        <f>IF(BJ$5="",0,SUMIFS(BP!7:7,BP!$5:$5,BJ$4))</f>
        <v>0</v>
      </c>
      <c r="BK7" s="3">
        <f>IF(BK$5="",0,SUMIFS(BP!7:7,BP!$5:$5,BK$4))</f>
        <v>0</v>
      </c>
      <c r="BL7" s="3">
        <f>IF(BL$5="",0,SUMIFS(BP!7:7,BP!$5:$5,BL$4))</f>
        <v>0</v>
      </c>
      <c r="BM7" s="3">
        <f>IF(BM$5="",0,SUMIFS(BP!7:7,BP!$5:$5,BM$4))</f>
        <v>0</v>
      </c>
      <c r="BN7" s="3">
        <f>IF(BN$5="",0,SUMIFS(BP!7:7,BP!$5:$5,BN$4))</f>
        <v>0</v>
      </c>
      <c r="BO7" s="3">
        <f>IF(BO$5="",0,SUMIFS(BP!7:7,BP!$5:$5,BO$4))</f>
        <v>0</v>
      </c>
      <c r="BP7" s="3">
        <f>IF(BP$5="",0,SUMIFS(BP!7:7,BP!$5:$5,BP$4))</f>
        <v>0</v>
      </c>
      <c r="BQ7" s="3">
        <f>IF(BQ$5="",0,SUMIFS(BP!7:7,BP!$5:$5,BQ$4))</f>
        <v>0</v>
      </c>
      <c r="BR7" s="3">
        <f>IF(BR$5="",0,SUMIFS(BP!7:7,BP!$5:$5,BR$4))</f>
        <v>0</v>
      </c>
      <c r="BS7" s="3">
        <f>IF(BS$5="",0,SUMIFS(BP!7:7,BP!$5:$5,BS$4))</f>
        <v>0</v>
      </c>
      <c r="BT7" s="3">
        <f>IF(BT$5="",0,SUMIFS(BP!7:7,BP!$5:$5,BT$4))</f>
        <v>0</v>
      </c>
      <c r="BU7" s="3">
        <f>IF(BU$5="",0,SUMIFS(BP!7:7,BP!$5:$5,BU$4))</f>
        <v>0</v>
      </c>
      <c r="BV7" s="3">
        <f>IF(BV$5="",0,SUMIFS(BP!7:7,BP!$5:$5,BV$4))</f>
        <v>0</v>
      </c>
      <c r="BW7" s="3">
        <f>IF(BW$5="",0,SUMIFS(BP!7:7,BP!$5:$5,BW$4))</f>
        <v>0</v>
      </c>
      <c r="BX7" s="3">
        <f>IF(BX$5="",0,SUMIFS(BP!7:7,BP!$5:$5,BX$4))</f>
        <v>0</v>
      </c>
      <c r="BY7" s="3">
        <f>IF(BY$5="",0,SUMIFS(BP!7:7,BP!$5:$5,BY$4))</f>
        <v>0</v>
      </c>
      <c r="BZ7" s="3">
        <f>IF(BZ$5="",0,SUMIFS(BP!7:7,BP!$5:$5,BZ$4))</f>
        <v>0</v>
      </c>
      <c r="CA7" s="3">
        <f>IF(CA$5="",0,SUMIFS(BP!7:7,BP!$5:$5,CA$4))</f>
        <v>0</v>
      </c>
      <c r="CB7" s="3">
        <f>IF(CB$5="",0,SUMIFS(BP!7:7,BP!$5:$5,CB$4))</f>
        <v>0</v>
      </c>
      <c r="CC7" s="3">
        <f>IF(CC$5="",0,SUMIFS(BP!7:7,BP!$5:$5,CC$4))</f>
        <v>0</v>
      </c>
      <c r="CD7" s="3">
        <f>IF(CD$5="",0,SUMIFS(BP!7:7,BP!$5:$5,CD$4))</f>
        <v>0</v>
      </c>
      <c r="CE7" s="3">
        <f>IF(CE$5="",0,SUMIFS(BP!7:7,BP!$5:$5,CE$4))</f>
        <v>0</v>
      </c>
      <c r="CF7" s="3">
        <f>IF(CF$5="",0,SUMIFS(BP!7:7,BP!$5:$5,CF$4))</f>
        <v>0</v>
      </c>
      <c r="CG7" s="3">
        <f>IF(CG$5="",0,SUMIFS(BP!7:7,BP!$5:$5,CG$4))</f>
        <v>0</v>
      </c>
      <c r="CH7" s="3">
        <f>IF(CH$5="",0,SUMIFS(BP!7:7,BP!$5:$5,CH$4))</f>
        <v>0</v>
      </c>
      <c r="CI7" s="3">
        <f>IF(CI$5="",0,SUMIFS(BP!7:7,BP!$5:$5,CI$4))</f>
        <v>0</v>
      </c>
      <c r="CJ7" s="3">
        <f>IF(CJ$5="",0,SUMIFS(BP!7:7,BP!$5:$5,CJ$4))</f>
        <v>0</v>
      </c>
      <c r="CK7" s="3">
        <f>IF(CK$5="",0,SUMIFS(BP!7:7,BP!$5:$5,CK$4))</f>
        <v>0</v>
      </c>
      <c r="CL7" s="3">
        <f>IF(CL$5="",0,SUMIFS(BP!7:7,BP!$5:$5,CL$4))</f>
        <v>0</v>
      </c>
      <c r="CM7" s="3">
        <f>IF(CM$5="",0,SUMIFS(BP!7:7,BP!$5:$5,CM$4))</f>
        <v>0</v>
      </c>
      <c r="CN7" s="3">
        <f>IF(CN$5="",0,SUMIFS(BP!7:7,BP!$5:$5,CN$4))</f>
        <v>0</v>
      </c>
      <c r="CO7" s="3">
        <f>IF(CO$5="",0,SUMIFS(BP!7:7,BP!$5:$5,CO$4))</f>
        <v>0</v>
      </c>
      <c r="CP7" s="3">
        <f>IF(CP$5="",0,SUMIFS(BP!7:7,BP!$5:$5,CP$4))</f>
        <v>0</v>
      </c>
      <c r="CQ7" s="3">
        <f>IF(CQ$5="",0,SUMIFS(BP!7:7,BP!$5:$5,CQ$4))</f>
        <v>0</v>
      </c>
      <c r="CR7" s="3">
        <f>IF(CR$5="",0,SUMIFS(BP!7:7,BP!$5:$5,CR$4))</f>
        <v>0</v>
      </c>
      <c r="CS7" s="3">
        <f>IF(CS$5="",0,SUMIFS(BP!7:7,BP!$5:$5,CS$4))</f>
        <v>0</v>
      </c>
      <c r="CT7" s="3">
        <f>IF(CT$5="",0,SUMIFS(BP!7:7,BP!$5:$5,CT$4))</f>
        <v>0</v>
      </c>
    </row>
    <row r="8" spans="1:98" s="2" customFormat="1" ht="10.199999999999999" x14ac:dyDescent="0.2">
      <c r="A8" s="11">
        <f>ROW()</f>
        <v>8</v>
      </c>
      <c r="E8" s="15"/>
      <c r="W8" s="5"/>
      <c r="Z8" s="3">
        <f ca="1">IF(Z$5="",0,SUMIFS(INDIRECT($S$2&amp;$A8&amp;":"&amp;$A8),BP!$5:$5,Z$4))</f>
        <v>0</v>
      </c>
      <c r="AA8" s="3">
        <f ca="1">IF(AA$5="",0,SUMIFS(INDIRECT($S$2&amp;$A8&amp;":"&amp;$A8),BP!$5:$5,AA$4))</f>
        <v>0</v>
      </c>
      <c r="AB8" s="3">
        <f ca="1">IF(AB$5="",0,SUMIFS(INDIRECT($S$2&amp;$A8&amp;":"&amp;$A8),BP!$5:$5,AB$4))</f>
        <v>0</v>
      </c>
      <c r="AC8" s="3">
        <f ca="1">IF(AC$5="",0,SUMIFS(INDIRECT($S$2&amp;$A8&amp;":"&amp;$A8),BP!$5:$5,AC$4))</f>
        <v>0</v>
      </c>
      <c r="AD8" s="3">
        <f ca="1">IF(AD$5="",0,SUMIFS(INDIRECT($S$2&amp;$A8&amp;":"&amp;$A8),BP!$5:$5,AD$4))</f>
        <v>0</v>
      </c>
      <c r="AE8" s="3">
        <f ca="1">IF(AE$5="",0,SUMIFS(INDIRECT($S$2&amp;$A8&amp;":"&amp;$A8),BP!$5:$5,AE$4))</f>
        <v>0</v>
      </c>
      <c r="AF8" s="3">
        <f ca="1">IF(AF$5="",0,SUMIFS(INDIRECT($S$2&amp;$A8&amp;":"&amp;$A8),BP!$5:$5,AF$4))</f>
        <v>0</v>
      </c>
      <c r="AG8" s="3">
        <f ca="1">IF(AG$5="",0,SUMIFS(INDIRECT($S$2&amp;$A8&amp;":"&amp;$A8),BP!$5:$5,AG$4))</f>
        <v>0</v>
      </c>
      <c r="AH8" s="3">
        <f ca="1">IF(AH$5="",0,SUMIFS(INDIRECT($S$2&amp;$A8&amp;":"&amp;$A8),BP!$5:$5,AH$4))</f>
        <v>0</v>
      </c>
      <c r="AI8" s="3">
        <f ca="1">IF(AI$5="",0,SUMIFS(INDIRECT($S$2&amp;$A8&amp;":"&amp;$A8),BP!$5:$5,AI$4))</f>
        <v>0</v>
      </c>
      <c r="AJ8" s="3">
        <f ca="1">IF(AJ$5="",0,SUMIFS(INDIRECT($S$2&amp;$A8&amp;":"&amp;$A8),BP!$5:$5,AJ$4))</f>
        <v>0</v>
      </c>
      <c r="AK8" s="3">
        <f ca="1">IF(AK$5="",0,SUMIFS(INDIRECT($S$2&amp;$A8&amp;":"&amp;$A8),BP!$5:$5,AK$4))</f>
        <v>0</v>
      </c>
      <c r="AL8" s="3">
        <f ca="1">IF(AL$5="",0,SUMIFS(INDIRECT($S$2&amp;$A8&amp;":"&amp;$A8),BP!$5:$5,AL$4))</f>
        <v>0</v>
      </c>
      <c r="AM8" s="3">
        <f ca="1">IF(AM$5="",0,SUMIFS(INDIRECT($S$2&amp;$A8&amp;":"&amp;$A8),BP!$5:$5,AM$4))</f>
        <v>0</v>
      </c>
      <c r="AN8" s="3">
        <f ca="1">IF(AN$5="",0,SUMIFS(INDIRECT($S$2&amp;$A8&amp;":"&amp;$A8),BP!$5:$5,AN$4))</f>
        <v>0</v>
      </c>
      <c r="AO8" s="3">
        <f ca="1">IF(AO$5="",0,SUMIFS(INDIRECT($S$2&amp;$A8&amp;":"&amp;$A8),BP!$5:$5,AO$4))</f>
        <v>0</v>
      </c>
      <c r="AP8" s="3">
        <f ca="1">IF(AP$5="",0,SUMIFS(INDIRECT($S$2&amp;$A8&amp;":"&amp;$A8),BP!$5:$5,AP$4))</f>
        <v>0</v>
      </c>
      <c r="AQ8" s="3">
        <f ca="1">IF(AQ$5="",0,SUMIFS(INDIRECT($S$2&amp;$A8&amp;":"&amp;$A8),BP!$5:$5,AQ$4))</f>
        <v>0</v>
      </c>
      <c r="AR8" s="3">
        <f ca="1">IF(AR$5="",0,SUMIFS(INDIRECT($S$2&amp;$A8&amp;":"&amp;$A8),BP!$5:$5,AR$4))</f>
        <v>0</v>
      </c>
      <c r="AS8" s="3">
        <f ca="1">IF(AS$5="",0,SUMIFS(INDIRECT($S$2&amp;$A8&amp;":"&amp;$A8),BP!$5:$5,AS$4))</f>
        <v>0</v>
      </c>
      <c r="AT8" s="3">
        <f ca="1">IF(AT$5="",0,SUMIFS(INDIRECT($S$2&amp;$A8&amp;":"&amp;$A8),BP!$5:$5,AT$4))</f>
        <v>0</v>
      </c>
      <c r="AU8" s="3">
        <f ca="1">IF(AU$5="",0,SUMIFS(INDIRECT($S$2&amp;$A8&amp;":"&amp;$A8),BP!$5:$5,AU$4))</f>
        <v>0</v>
      </c>
      <c r="AV8" s="3">
        <f ca="1">IF(AV$5="",0,SUMIFS(INDIRECT($S$2&amp;$A8&amp;":"&amp;$A8),BP!$5:$5,AV$4))</f>
        <v>0</v>
      </c>
      <c r="AW8" s="3">
        <f ca="1">IF(AW$5="",0,SUMIFS(INDIRECT($S$2&amp;$A8&amp;":"&amp;$A8),BP!$5:$5,AW$4))</f>
        <v>0</v>
      </c>
      <c r="AX8" s="3">
        <f ca="1">IF(AX$5="",0,SUMIFS(INDIRECT($S$2&amp;$A8&amp;":"&amp;$A8),BP!$5:$5,AX$4))</f>
        <v>0</v>
      </c>
      <c r="AY8" s="3">
        <f ca="1">IF(AY$5="",0,SUMIFS(INDIRECT($S$2&amp;$A8&amp;":"&amp;$A8),BP!$5:$5,AY$4))</f>
        <v>0</v>
      </c>
      <c r="AZ8" s="3">
        <f ca="1">IF(AZ$5="",0,SUMIFS(INDIRECT($S$2&amp;$A8&amp;":"&amp;$A8),BP!$5:$5,AZ$4))</f>
        <v>0</v>
      </c>
      <c r="BA8" s="3">
        <f ca="1">IF(BA$5="",0,SUMIFS(INDIRECT($S$2&amp;$A8&amp;":"&amp;$A8),BP!$5:$5,BA$4))</f>
        <v>0</v>
      </c>
      <c r="BB8" s="3">
        <f ca="1">IF(BB$5="",0,SUMIFS(INDIRECT($S$2&amp;$A8&amp;":"&amp;$A8),BP!$5:$5,BB$4))</f>
        <v>0</v>
      </c>
      <c r="BC8" s="3">
        <f ca="1">IF(BC$5="",0,SUMIFS(INDIRECT($S$2&amp;$A8&amp;":"&amp;$A8),BP!$5:$5,BC$4))</f>
        <v>0</v>
      </c>
      <c r="BD8" s="3">
        <f ca="1">IF(BD$5="",0,SUMIFS(INDIRECT($S$2&amp;$A8&amp;":"&amp;$A8),BP!$5:$5,BD$4))</f>
        <v>0</v>
      </c>
      <c r="BE8" s="3">
        <f ca="1">IF(BE$5="",0,SUMIFS(INDIRECT($S$2&amp;$A8&amp;":"&amp;$A8),BP!$5:$5,BE$4))</f>
        <v>0</v>
      </c>
      <c r="BF8" s="3">
        <f ca="1">IF(BF$5="",0,SUMIFS(INDIRECT($S$2&amp;$A8&amp;":"&amp;$A8),BP!$5:$5,BF$4))</f>
        <v>0</v>
      </c>
      <c r="BG8" s="3">
        <f ca="1">IF(BG$5="",0,SUMIFS(INDIRECT($S$2&amp;$A8&amp;":"&amp;$A8),BP!$5:$5,BG$4))</f>
        <v>0</v>
      </c>
      <c r="BH8" s="3">
        <f ca="1">IF(BH$5="",0,SUMIFS(INDIRECT($S$2&amp;$A8&amp;":"&amp;$A8),BP!$5:$5,BH$4))</f>
        <v>0</v>
      </c>
      <c r="BI8" s="3">
        <f ca="1">IF(BI$5="",0,SUMIFS(INDIRECT($S$2&amp;$A8&amp;":"&amp;$A8),BP!$5:$5,BI$4))</f>
        <v>0</v>
      </c>
      <c r="BJ8" s="3">
        <f>IF(BJ$5="",0,SUMIFS(BP!8:8,BP!$5:$5,BJ$4))</f>
        <v>0</v>
      </c>
      <c r="BK8" s="3">
        <f>IF(BK$5="",0,SUMIFS(BP!8:8,BP!$5:$5,BK$4))</f>
        <v>0</v>
      </c>
      <c r="BL8" s="3">
        <f>IF(BL$5="",0,SUMIFS(BP!8:8,BP!$5:$5,BL$4))</f>
        <v>0</v>
      </c>
      <c r="BM8" s="3">
        <f>IF(BM$5="",0,SUMIFS(BP!8:8,BP!$5:$5,BM$4))</f>
        <v>0</v>
      </c>
      <c r="BN8" s="3">
        <f>IF(BN$5="",0,SUMIFS(BP!8:8,BP!$5:$5,BN$4))</f>
        <v>0</v>
      </c>
      <c r="BO8" s="3">
        <f>IF(BO$5="",0,SUMIFS(BP!8:8,BP!$5:$5,BO$4))</f>
        <v>0</v>
      </c>
      <c r="BP8" s="3">
        <f>IF(BP$5="",0,SUMIFS(BP!8:8,BP!$5:$5,BP$4))</f>
        <v>0</v>
      </c>
      <c r="BQ8" s="3">
        <f>IF(BQ$5="",0,SUMIFS(BP!8:8,BP!$5:$5,BQ$4))</f>
        <v>0</v>
      </c>
      <c r="BR8" s="3">
        <f>IF(BR$5="",0,SUMIFS(BP!8:8,BP!$5:$5,BR$4))</f>
        <v>0</v>
      </c>
      <c r="BS8" s="3">
        <f>IF(BS$5="",0,SUMIFS(BP!8:8,BP!$5:$5,BS$4))</f>
        <v>0</v>
      </c>
      <c r="BT8" s="3">
        <f>IF(BT$5="",0,SUMIFS(BP!8:8,BP!$5:$5,BT$4))</f>
        <v>0</v>
      </c>
      <c r="BU8" s="3">
        <f>IF(BU$5="",0,SUMIFS(BP!8:8,BP!$5:$5,BU$4))</f>
        <v>0</v>
      </c>
      <c r="BV8" s="3">
        <f>IF(BV$5="",0,SUMIFS(BP!8:8,BP!$5:$5,BV$4))</f>
        <v>0</v>
      </c>
      <c r="BW8" s="3">
        <f>IF(BW$5="",0,SUMIFS(BP!8:8,BP!$5:$5,BW$4))</f>
        <v>0</v>
      </c>
      <c r="BX8" s="3">
        <f>IF(BX$5="",0,SUMIFS(BP!8:8,BP!$5:$5,BX$4))</f>
        <v>0</v>
      </c>
      <c r="BY8" s="3">
        <f>IF(BY$5="",0,SUMIFS(BP!8:8,BP!$5:$5,BY$4))</f>
        <v>0</v>
      </c>
      <c r="BZ8" s="3">
        <f>IF(BZ$5="",0,SUMIFS(BP!8:8,BP!$5:$5,BZ$4))</f>
        <v>0</v>
      </c>
      <c r="CA8" s="3">
        <f>IF(CA$5="",0,SUMIFS(BP!8:8,BP!$5:$5,CA$4))</f>
        <v>0</v>
      </c>
      <c r="CB8" s="3">
        <f>IF(CB$5="",0,SUMIFS(BP!8:8,BP!$5:$5,CB$4))</f>
        <v>0</v>
      </c>
      <c r="CC8" s="3">
        <f>IF(CC$5="",0,SUMIFS(BP!8:8,BP!$5:$5,CC$4))</f>
        <v>0</v>
      </c>
      <c r="CD8" s="3">
        <f>IF(CD$5="",0,SUMIFS(BP!8:8,BP!$5:$5,CD$4))</f>
        <v>0</v>
      </c>
      <c r="CE8" s="3">
        <f>IF(CE$5="",0,SUMIFS(BP!8:8,BP!$5:$5,CE$4))</f>
        <v>0</v>
      </c>
      <c r="CF8" s="3">
        <f>IF(CF$5="",0,SUMIFS(BP!8:8,BP!$5:$5,CF$4))</f>
        <v>0</v>
      </c>
      <c r="CG8" s="3">
        <f>IF(CG$5="",0,SUMIFS(BP!8:8,BP!$5:$5,CG$4))</f>
        <v>0</v>
      </c>
      <c r="CH8" s="3">
        <f>IF(CH$5="",0,SUMIFS(BP!8:8,BP!$5:$5,CH$4))</f>
        <v>0</v>
      </c>
      <c r="CI8" s="3">
        <f>IF(CI$5="",0,SUMIFS(BP!8:8,BP!$5:$5,CI$4))</f>
        <v>0</v>
      </c>
      <c r="CJ8" s="3">
        <f>IF(CJ$5="",0,SUMIFS(BP!8:8,BP!$5:$5,CJ$4))</f>
        <v>0</v>
      </c>
      <c r="CK8" s="3">
        <f>IF(CK$5="",0,SUMIFS(BP!8:8,BP!$5:$5,CK$4))</f>
        <v>0</v>
      </c>
      <c r="CL8" s="3">
        <f>IF(CL$5="",0,SUMIFS(BP!8:8,BP!$5:$5,CL$4))</f>
        <v>0</v>
      </c>
      <c r="CM8" s="3">
        <f>IF(CM$5="",0,SUMIFS(BP!8:8,BP!$5:$5,CM$4))</f>
        <v>0</v>
      </c>
      <c r="CN8" s="3">
        <f>IF(CN$5="",0,SUMIFS(BP!8:8,BP!$5:$5,CN$4))</f>
        <v>0</v>
      </c>
      <c r="CO8" s="3">
        <f>IF(CO$5="",0,SUMIFS(BP!8:8,BP!$5:$5,CO$4))</f>
        <v>0</v>
      </c>
      <c r="CP8" s="3">
        <f>IF(CP$5="",0,SUMIFS(BP!8:8,BP!$5:$5,CP$4))</f>
        <v>0</v>
      </c>
      <c r="CQ8" s="3">
        <f>IF(CQ$5="",0,SUMIFS(BP!8:8,BP!$5:$5,CQ$4))</f>
        <v>0</v>
      </c>
      <c r="CR8" s="3">
        <f>IF(CR$5="",0,SUMIFS(BP!8:8,BP!$5:$5,CR$4))</f>
        <v>0</v>
      </c>
      <c r="CS8" s="3">
        <f>IF(CS$5="",0,SUMIFS(BP!8:8,BP!$5:$5,CS$4))</f>
        <v>0</v>
      </c>
      <c r="CT8" s="3">
        <f>IF(CT$5="",0,SUMIFS(BP!8:8,BP!$5:$5,CT$4))</f>
        <v>0</v>
      </c>
    </row>
    <row r="9" spans="1:98" s="2" customFormat="1" ht="10.199999999999999" x14ac:dyDescent="0.2">
      <c r="A9" s="11">
        <f>ROW()</f>
        <v>9</v>
      </c>
      <c r="E9" s="15"/>
      <c r="W9" s="5"/>
      <c r="Z9" s="3">
        <f ca="1">IF(Z$5="",0,SUMIFS(INDIRECT($S$2&amp;$A9&amp;":"&amp;$A9),BP!$5:$5,Z$4))</f>
        <v>0</v>
      </c>
      <c r="AA9" s="3">
        <f ca="1">IF(AA$5="",0,SUMIFS(INDIRECT($S$2&amp;$A9&amp;":"&amp;$A9),BP!$5:$5,AA$4))</f>
        <v>0</v>
      </c>
      <c r="AB9" s="3">
        <f ca="1">IF(AB$5="",0,SUMIFS(INDIRECT($S$2&amp;$A9&amp;":"&amp;$A9),BP!$5:$5,AB$4))</f>
        <v>0</v>
      </c>
      <c r="AC9" s="3">
        <f ca="1">IF(AC$5="",0,SUMIFS(INDIRECT($S$2&amp;$A9&amp;":"&amp;$A9),BP!$5:$5,AC$4))</f>
        <v>0</v>
      </c>
      <c r="AD9" s="3">
        <f ca="1">IF(AD$5="",0,SUMIFS(INDIRECT($S$2&amp;$A9&amp;":"&amp;$A9),BP!$5:$5,AD$4))</f>
        <v>0</v>
      </c>
      <c r="AE9" s="3">
        <f ca="1">IF(AE$5="",0,SUMIFS(INDIRECT($S$2&amp;$A9&amp;":"&amp;$A9),BP!$5:$5,AE$4))</f>
        <v>0</v>
      </c>
      <c r="AF9" s="3">
        <f ca="1">IF(AF$5="",0,SUMIFS(INDIRECT($S$2&amp;$A9&amp;":"&amp;$A9),BP!$5:$5,AF$4))</f>
        <v>0</v>
      </c>
      <c r="AG9" s="3">
        <f ca="1">IF(AG$5="",0,SUMIFS(INDIRECT($S$2&amp;$A9&amp;":"&amp;$A9),BP!$5:$5,AG$4))</f>
        <v>0</v>
      </c>
      <c r="AH9" s="3">
        <f ca="1">IF(AH$5="",0,SUMIFS(INDIRECT($S$2&amp;$A9&amp;":"&amp;$A9),BP!$5:$5,AH$4))</f>
        <v>0</v>
      </c>
      <c r="AI9" s="3">
        <f ca="1">IF(AI$5="",0,SUMIFS(INDIRECT($S$2&amp;$A9&amp;":"&amp;$A9),BP!$5:$5,AI$4))</f>
        <v>0</v>
      </c>
      <c r="AJ9" s="3">
        <f ca="1">IF(AJ$5="",0,SUMIFS(INDIRECT($S$2&amp;$A9&amp;":"&amp;$A9),BP!$5:$5,AJ$4))</f>
        <v>0</v>
      </c>
      <c r="AK9" s="3">
        <f ca="1">IF(AK$5="",0,SUMIFS(INDIRECT($S$2&amp;$A9&amp;":"&amp;$A9),BP!$5:$5,AK$4))</f>
        <v>0</v>
      </c>
      <c r="AL9" s="3">
        <f ca="1">IF(AL$5="",0,SUMIFS(INDIRECT($S$2&amp;$A9&amp;":"&amp;$A9),BP!$5:$5,AL$4))</f>
        <v>0</v>
      </c>
      <c r="AM9" s="3">
        <f ca="1">IF(AM$5="",0,SUMIFS(INDIRECT($S$2&amp;$A9&amp;":"&amp;$A9),BP!$5:$5,AM$4))</f>
        <v>0</v>
      </c>
      <c r="AN9" s="3">
        <f ca="1">IF(AN$5="",0,SUMIFS(INDIRECT($S$2&amp;$A9&amp;":"&amp;$A9),BP!$5:$5,AN$4))</f>
        <v>0</v>
      </c>
      <c r="AO9" s="3">
        <f ca="1">IF(AO$5="",0,SUMIFS(INDIRECT($S$2&amp;$A9&amp;":"&amp;$A9),BP!$5:$5,AO$4))</f>
        <v>0</v>
      </c>
      <c r="AP9" s="3">
        <f ca="1">IF(AP$5="",0,SUMIFS(INDIRECT($S$2&amp;$A9&amp;":"&amp;$A9),BP!$5:$5,AP$4))</f>
        <v>0</v>
      </c>
      <c r="AQ9" s="3">
        <f ca="1">IF(AQ$5="",0,SUMIFS(INDIRECT($S$2&amp;$A9&amp;":"&amp;$A9),BP!$5:$5,AQ$4))</f>
        <v>0</v>
      </c>
      <c r="AR9" s="3">
        <f ca="1">IF(AR$5="",0,SUMIFS(INDIRECT($S$2&amp;$A9&amp;":"&amp;$A9),BP!$5:$5,AR$4))</f>
        <v>0</v>
      </c>
      <c r="AS9" s="3">
        <f ca="1">IF(AS$5="",0,SUMIFS(INDIRECT($S$2&amp;$A9&amp;":"&amp;$A9),BP!$5:$5,AS$4))</f>
        <v>0</v>
      </c>
      <c r="AT9" s="3">
        <f ca="1">IF(AT$5="",0,SUMIFS(INDIRECT($S$2&amp;$A9&amp;":"&amp;$A9),BP!$5:$5,AT$4))</f>
        <v>0</v>
      </c>
      <c r="AU9" s="3">
        <f ca="1">IF(AU$5="",0,SUMIFS(INDIRECT($S$2&amp;$A9&amp;":"&amp;$A9),BP!$5:$5,AU$4))</f>
        <v>0</v>
      </c>
      <c r="AV9" s="3">
        <f ca="1">IF(AV$5="",0,SUMIFS(INDIRECT($S$2&amp;$A9&amp;":"&amp;$A9),BP!$5:$5,AV$4))</f>
        <v>0</v>
      </c>
      <c r="AW9" s="3">
        <f ca="1">IF(AW$5="",0,SUMIFS(INDIRECT($S$2&amp;$A9&amp;":"&amp;$A9),BP!$5:$5,AW$4))</f>
        <v>0</v>
      </c>
      <c r="AX9" s="3">
        <f ca="1">IF(AX$5="",0,SUMIFS(INDIRECT($S$2&amp;$A9&amp;":"&amp;$A9),BP!$5:$5,AX$4))</f>
        <v>0</v>
      </c>
      <c r="AY9" s="3">
        <f ca="1">IF(AY$5="",0,SUMIFS(INDIRECT($S$2&amp;$A9&amp;":"&amp;$A9),BP!$5:$5,AY$4))</f>
        <v>0</v>
      </c>
      <c r="AZ9" s="3">
        <f ca="1">IF(AZ$5="",0,SUMIFS(INDIRECT($S$2&amp;$A9&amp;":"&amp;$A9),BP!$5:$5,AZ$4))</f>
        <v>0</v>
      </c>
      <c r="BA9" s="3">
        <f ca="1">IF(BA$5="",0,SUMIFS(INDIRECT($S$2&amp;$A9&amp;":"&amp;$A9),BP!$5:$5,BA$4))</f>
        <v>0</v>
      </c>
      <c r="BB9" s="3">
        <f ca="1">IF(BB$5="",0,SUMIFS(INDIRECT($S$2&amp;$A9&amp;":"&amp;$A9),BP!$5:$5,BB$4))</f>
        <v>0</v>
      </c>
      <c r="BC9" s="3">
        <f ca="1">IF(BC$5="",0,SUMIFS(INDIRECT($S$2&amp;$A9&amp;":"&amp;$A9),BP!$5:$5,BC$4))</f>
        <v>0</v>
      </c>
      <c r="BD9" s="3">
        <f ca="1">IF(BD$5="",0,SUMIFS(INDIRECT($S$2&amp;$A9&amp;":"&amp;$A9),BP!$5:$5,BD$4))</f>
        <v>0</v>
      </c>
      <c r="BE9" s="3">
        <f ca="1">IF(BE$5="",0,SUMIFS(INDIRECT($S$2&amp;$A9&amp;":"&amp;$A9),BP!$5:$5,BE$4))</f>
        <v>0</v>
      </c>
      <c r="BF9" s="3">
        <f ca="1">IF(BF$5="",0,SUMIFS(INDIRECT($S$2&amp;$A9&amp;":"&amp;$A9),BP!$5:$5,BF$4))</f>
        <v>0</v>
      </c>
      <c r="BG9" s="3">
        <f ca="1">IF(BG$5="",0,SUMIFS(INDIRECT($S$2&amp;$A9&amp;":"&amp;$A9),BP!$5:$5,BG$4))</f>
        <v>0</v>
      </c>
      <c r="BH9" s="3">
        <f ca="1">IF(BH$5="",0,SUMIFS(INDIRECT($S$2&amp;$A9&amp;":"&amp;$A9),BP!$5:$5,BH$4))</f>
        <v>0</v>
      </c>
      <c r="BI9" s="3">
        <f ca="1">IF(BI$5="",0,SUMIFS(INDIRECT($S$2&amp;$A9&amp;":"&amp;$A9),BP!$5:$5,BI$4))</f>
        <v>0</v>
      </c>
      <c r="BJ9" s="3">
        <f>IF(BJ$5="",0,SUMIFS(BP!9:9,BP!$5:$5,BJ$4))</f>
        <v>0</v>
      </c>
      <c r="BK9" s="3">
        <f>IF(BK$5="",0,SUMIFS(BP!9:9,BP!$5:$5,BK$4))</f>
        <v>0</v>
      </c>
      <c r="BL9" s="3">
        <f>IF(BL$5="",0,SUMIFS(BP!9:9,BP!$5:$5,BL$4))</f>
        <v>0</v>
      </c>
      <c r="BM9" s="3">
        <f>IF(BM$5="",0,SUMIFS(BP!9:9,BP!$5:$5,BM$4))</f>
        <v>0</v>
      </c>
      <c r="BN9" s="3">
        <f>IF(BN$5="",0,SUMIFS(BP!9:9,BP!$5:$5,BN$4))</f>
        <v>0</v>
      </c>
      <c r="BO9" s="3">
        <f>IF(BO$5="",0,SUMIFS(BP!9:9,BP!$5:$5,BO$4))</f>
        <v>0</v>
      </c>
      <c r="BP9" s="3">
        <f>IF(BP$5="",0,SUMIFS(BP!9:9,BP!$5:$5,BP$4))</f>
        <v>0</v>
      </c>
      <c r="BQ9" s="3">
        <f>IF(BQ$5="",0,SUMIFS(BP!9:9,BP!$5:$5,BQ$4))</f>
        <v>0</v>
      </c>
      <c r="BR9" s="3">
        <f>IF(BR$5="",0,SUMIFS(BP!9:9,BP!$5:$5,BR$4))</f>
        <v>0</v>
      </c>
      <c r="BS9" s="3">
        <f>IF(BS$5="",0,SUMIFS(BP!9:9,BP!$5:$5,BS$4))</f>
        <v>0</v>
      </c>
      <c r="BT9" s="3">
        <f>IF(BT$5="",0,SUMIFS(BP!9:9,BP!$5:$5,BT$4))</f>
        <v>0</v>
      </c>
      <c r="BU9" s="3">
        <f>IF(BU$5="",0,SUMIFS(BP!9:9,BP!$5:$5,BU$4))</f>
        <v>0</v>
      </c>
      <c r="BV9" s="3">
        <f>IF(BV$5="",0,SUMIFS(BP!9:9,BP!$5:$5,BV$4))</f>
        <v>0</v>
      </c>
      <c r="BW9" s="3">
        <f>IF(BW$5="",0,SUMIFS(BP!9:9,BP!$5:$5,BW$4))</f>
        <v>0</v>
      </c>
      <c r="BX9" s="3">
        <f>IF(BX$5="",0,SUMIFS(BP!9:9,BP!$5:$5,BX$4))</f>
        <v>0</v>
      </c>
      <c r="BY9" s="3">
        <f>IF(BY$5="",0,SUMIFS(BP!9:9,BP!$5:$5,BY$4))</f>
        <v>0</v>
      </c>
      <c r="BZ9" s="3">
        <f>IF(BZ$5="",0,SUMIFS(BP!9:9,BP!$5:$5,BZ$4))</f>
        <v>0</v>
      </c>
      <c r="CA9" s="3">
        <f>IF(CA$5="",0,SUMIFS(BP!9:9,BP!$5:$5,CA$4))</f>
        <v>0</v>
      </c>
      <c r="CB9" s="3">
        <f>IF(CB$5="",0,SUMIFS(BP!9:9,BP!$5:$5,CB$4))</f>
        <v>0</v>
      </c>
      <c r="CC9" s="3">
        <f>IF(CC$5="",0,SUMIFS(BP!9:9,BP!$5:$5,CC$4))</f>
        <v>0</v>
      </c>
      <c r="CD9" s="3">
        <f>IF(CD$5="",0,SUMIFS(BP!9:9,BP!$5:$5,CD$4))</f>
        <v>0</v>
      </c>
      <c r="CE9" s="3">
        <f>IF(CE$5="",0,SUMIFS(BP!9:9,BP!$5:$5,CE$4))</f>
        <v>0</v>
      </c>
      <c r="CF9" s="3">
        <f>IF(CF$5="",0,SUMIFS(BP!9:9,BP!$5:$5,CF$4))</f>
        <v>0</v>
      </c>
      <c r="CG9" s="3">
        <f>IF(CG$5="",0,SUMIFS(BP!9:9,BP!$5:$5,CG$4))</f>
        <v>0</v>
      </c>
      <c r="CH9" s="3">
        <f>IF(CH$5="",0,SUMIFS(BP!9:9,BP!$5:$5,CH$4))</f>
        <v>0</v>
      </c>
      <c r="CI9" s="3">
        <f>IF(CI$5="",0,SUMIFS(BP!9:9,BP!$5:$5,CI$4))</f>
        <v>0</v>
      </c>
      <c r="CJ9" s="3">
        <f>IF(CJ$5="",0,SUMIFS(BP!9:9,BP!$5:$5,CJ$4))</f>
        <v>0</v>
      </c>
      <c r="CK9" s="3">
        <f>IF(CK$5="",0,SUMIFS(BP!9:9,BP!$5:$5,CK$4))</f>
        <v>0</v>
      </c>
      <c r="CL9" s="3">
        <f>IF(CL$5="",0,SUMIFS(BP!9:9,BP!$5:$5,CL$4))</f>
        <v>0</v>
      </c>
      <c r="CM9" s="3">
        <f>IF(CM$5="",0,SUMIFS(BP!9:9,BP!$5:$5,CM$4))</f>
        <v>0</v>
      </c>
      <c r="CN9" s="3">
        <f>IF(CN$5="",0,SUMIFS(BP!9:9,BP!$5:$5,CN$4))</f>
        <v>0</v>
      </c>
      <c r="CO9" s="3">
        <f>IF(CO$5="",0,SUMIFS(BP!9:9,BP!$5:$5,CO$4))</f>
        <v>0</v>
      </c>
      <c r="CP9" s="3">
        <f>IF(CP$5="",0,SUMIFS(BP!9:9,BP!$5:$5,CP$4))</f>
        <v>0</v>
      </c>
      <c r="CQ9" s="3">
        <f>IF(CQ$5="",0,SUMIFS(BP!9:9,BP!$5:$5,CQ$4))</f>
        <v>0</v>
      </c>
      <c r="CR9" s="3">
        <f>IF(CR$5="",0,SUMIFS(BP!9:9,BP!$5:$5,CR$4))</f>
        <v>0</v>
      </c>
      <c r="CS9" s="3">
        <f>IF(CS$5="",0,SUMIFS(BP!9:9,BP!$5:$5,CS$4))</f>
        <v>0</v>
      </c>
      <c r="CT9" s="3">
        <f>IF(CT$5="",0,SUMIFS(BP!9:9,BP!$5:$5,CT$4))</f>
        <v>0</v>
      </c>
    </row>
    <row r="10" spans="1:98" s="2" customFormat="1" ht="10.199999999999999" x14ac:dyDescent="0.2">
      <c r="A10" s="11">
        <f>ROW()</f>
        <v>10</v>
      </c>
      <c r="E10" s="15"/>
      <c r="W10" s="5"/>
      <c r="Z10" s="3">
        <f ca="1">IF(Z$5="",0,SUMIFS(INDIRECT($S$2&amp;$A10&amp;":"&amp;$A10),BP!$5:$5,Z$4))</f>
        <v>0</v>
      </c>
      <c r="AA10" s="3">
        <f ca="1">IF(AA$5="",0,SUMIFS(INDIRECT($S$2&amp;$A10&amp;":"&amp;$A10),BP!$5:$5,AA$4))</f>
        <v>0</v>
      </c>
      <c r="AB10" s="3">
        <f ca="1">IF(AB$5="",0,SUMIFS(INDIRECT($S$2&amp;$A10&amp;":"&amp;$A10),BP!$5:$5,AB$4))</f>
        <v>0</v>
      </c>
      <c r="AC10" s="3">
        <f ca="1">IF(AC$5="",0,SUMIFS(INDIRECT($S$2&amp;$A10&amp;":"&amp;$A10),BP!$5:$5,AC$4))</f>
        <v>0</v>
      </c>
      <c r="AD10" s="3">
        <f ca="1">IF(AD$5="",0,SUMIFS(INDIRECT($S$2&amp;$A10&amp;":"&amp;$A10),BP!$5:$5,AD$4))</f>
        <v>0</v>
      </c>
      <c r="AE10" s="3">
        <f ca="1">IF(AE$5="",0,SUMIFS(INDIRECT($S$2&amp;$A10&amp;":"&amp;$A10),BP!$5:$5,AE$4))</f>
        <v>0</v>
      </c>
      <c r="AF10" s="3">
        <f ca="1">IF(AF$5="",0,SUMIFS(INDIRECT($S$2&amp;$A10&amp;":"&amp;$A10),BP!$5:$5,AF$4))</f>
        <v>0</v>
      </c>
      <c r="AG10" s="3">
        <f ca="1">IF(AG$5="",0,SUMIFS(INDIRECT($S$2&amp;$A10&amp;":"&amp;$A10),BP!$5:$5,AG$4))</f>
        <v>0</v>
      </c>
      <c r="AH10" s="3">
        <f ca="1">IF(AH$5="",0,SUMIFS(INDIRECT($S$2&amp;$A10&amp;":"&amp;$A10),BP!$5:$5,AH$4))</f>
        <v>0</v>
      </c>
      <c r="AI10" s="3">
        <f ca="1">IF(AI$5="",0,SUMIFS(INDIRECT($S$2&amp;$A10&amp;":"&amp;$A10),BP!$5:$5,AI$4))</f>
        <v>0</v>
      </c>
      <c r="AJ10" s="3">
        <f ca="1">IF(AJ$5="",0,SUMIFS(INDIRECT($S$2&amp;$A10&amp;":"&amp;$A10),BP!$5:$5,AJ$4))</f>
        <v>0</v>
      </c>
      <c r="AK10" s="3">
        <f ca="1">IF(AK$5="",0,SUMIFS(INDIRECT($S$2&amp;$A10&amp;":"&amp;$A10),BP!$5:$5,AK$4))</f>
        <v>0</v>
      </c>
      <c r="AL10" s="3">
        <f ca="1">IF(AL$5="",0,SUMIFS(INDIRECT($S$2&amp;$A10&amp;":"&amp;$A10),BP!$5:$5,AL$4))</f>
        <v>0</v>
      </c>
      <c r="AM10" s="3">
        <f ca="1">IF(AM$5="",0,SUMIFS(INDIRECT($S$2&amp;$A10&amp;":"&amp;$A10),BP!$5:$5,AM$4))</f>
        <v>0</v>
      </c>
      <c r="AN10" s="3">
        <f ca="1">IF(AN$5="",0,SUMIFS(INDIRECT($S$2&amp;$A10&amp;":"&amp;$A10),BP!$5:$5,AN$4))</f>
        <v>0</v>
      </c>
      <c r="AO10" s="3">
        <f ca="1">IF(AO$5="",0,SUMIFS(INDIRECT($S$2&amp;$A10&amp;":"&amp;$A10),BP!$5:$5,AO$4))</f>
        <v>0</v>
      </c>
      <c r="AP10" s="3">
        <f ca="1">IF(AP$5="",0,SUMIFS(INDIRECT($S$2&amp;$A10&amp;":"&amp;$A10),BP!$5:$5,AP$4))</f>
        <v>0</v>
      </c>
      <c r="AQ10" s="3">
        <f ca="1">IF(AQ$5="",0,SUMIFS(INDIRECT($S$2&amp;$A10&amp;":"&amp;$A10),BP!$5:$5,AQ$4))</f>
        <v>0</v>
      </c>
      <c r="AR10" s="3">
        <f ca="1">IF(AR$5="",0,SUMIFS(INDIRECT($S$2&amp;$A10&amp;":"&amp;$A10),BP!$5:$5,AR$4))</f>
        <v>0</v>
      </c>
      <c r="AS10" s="3">
        <f ca="1">IF(AS$5="",0,SUMIFS(INDIRECT($S$2&amp;$A10&amp;":"&amp;$A10),BP!$5:$5,AS$4))</f>
        <v>0</v>
      </c>
      <c r="AT10" s="3">
        <f ca="1">IF(AT$5="",0,SUMIFS(INDIRECT($S$2&amp;$A10&amp;":"&amp;$A10),BP!$5:$5,AT$4))</f>
        <v>0</v>
      </c>
      <c r="AU10" s="3">
        <f ca="1">IF(AU$5="",0,SUMIFS(INDIRECT($S$2&amp;$A10&amp;":"&amp;$A10),BP!$5:$5,AU$4))</f>
        <v>0</v>
      </c>
      <c r="AV10" s="3">
        <f ca="1">IF(AV$5="",0,SUMIFS(INDIRECT($S$2&amp;$A10&amp;":"&amp;$A10),BP!$5:$5,AV$4))</f>
        <v>0</v>
      </c>
      <c r="AW10" s="3">
        <f ca="1">IF(AW$5="",0,SUMIFS(INDIRECT($S$2&amp;$A10&amp;":"&amp;$A10),BP!$5:$5,AW$4))</f>
        <v>0</v>
      </c>
      <c r="AX10" s="3">
        <f ca="1">IF(AX$5="",0,SUMIFS(INDIRECT($S$2&amp;$A10&amp;":"&amp;$A10),BP!$5:$5,AX$4))</f>
        <v>0</v>
      </c>
      <c r="AY10" s="3">
        <f ca="1">IF(AY$5="",0,SUMIFS(INDIRECT($S$2&amp;$A10&amp;":"&amp;$A10),BP!$5:$5,AY$4))</f>
        <v>0</v>
      </c>
      <c r="AZ10" s="3">
        <f ca="1">IF(AZ$5="",0,SUMIFS(INDIRECT($S$2&amp;$A10&amp;":"&amp;$A10),BP!$5:$5,AZ$4))</f>
        <v>0</v>
      </c>
      <c r="BA10" s="3">
        <f ca="1">IF(BA$5="",0,SUMIFS(INDIRECT($S$2&amp;$A10&amp;":"&amp;$A10),BP!$5:$5,BA$4))</f>
        <v>0</v>
      </c>
      <c r="BB10" s="3">
        <f ca="1">IF(BB$5="",0,SUMIFS(INDIRECT($S$2&amp;$A10&amp;":"&amp;$A10),BP!$5:$5,BB$4))</f>
        <v>0</v>
      </c>
      <c r="BC10" s="3">
        <f ca="1">IF(BC$5="",0,SUMIFS(INDIRECT($S$2&amp;$A10&amp;":"&amp;$A10),BP!$5:$5,BC$4))</f>
        <v>0</v>
      </c>
      <c r="BD10" s="3">
        <f ca="1">IF(BD$5="",0,SUMIFS(INDIRECT($S$2&amp;$A10&amp;":"&amp;$A10),BP!$5:$5,BD$4))</f>
        <v>0</v>
      </c>
      <c r="BE10" s="3">
        <f ca="1">IF(BE$5="",0,SUMIFS(INDIRECT($S$2&amp;$A10&amp;":"&amp;$A10),BP!$5:$5,BE$4))</f>
        <v>0</v>
      </c>
      <c r="BF10" s="3">
        <f ca="1">IF(BF$5="",0,SUMIFS(INDIRECT($S$2&amp;$A10&amp;":"&amp;$A10),BP!$5:$5,BF$4))</f>
        <v>0</v>
      </c>
      <c r="BG10" s="3">
        <f ca="1">IF(BG$5="",0,SUMIFS(INDIRECT($S$2&amp;$A10&amp;":"&amp;$A10),BP!$5:$5,BG$4))</f>
        <v>0</v>
      </c>
      <c r="BH10" s="3">
        <f ca="1">IF(BH$5="",0,SUMIFS(INDIRECT($S$2&amp;$A10&amp;":"&amp;$A10),BP!$5:$5,BH$4))</f>
        <v>0</v>
      </c>
      <c r="BI10" s="3">
        <f ca="1">IF(BI$5="",0,SUMIFS(INDIRECT($S$2&amp;$A10&amp;":"&amp;$A10),BP!$5:$5,BI$4))</f>
        <v>0</v>
      </c>
      <c r="BJ10" s="3">
        <f>IF(BJ$5="",0,SUMIFS(BP!10:10,BP!$5:$5,BJ$4))</f>
        <v>0</v>
      </c>
      <c r="BK10" s="3">
        <f>IF(BK$5="",0,SUMIFS(BP!10:10,BP!$5:$5,BK$4))</f>
        <v>0</v>
      </c>
      <c r="BL10" s="3">
        <f>IF(BL$5="",0,SUMIFS(BP!10:10,BP!$5:$5,BL$4))</f>
        <v>0</v>
      </c>
      <c r="BM10" s="3">
        <f>IF(BM$5="",0,SUMIFS(BP!10:10,BP!$5:$5,BM$4))</f>
        <v>0</v>
      </c>
      <c r="BN10" s="3">
        <f>IF(BN$5="",0,SUMIFS(BP!10:10,BP!$5:$5,BN$4))</f>
        <v>0</v>
      </c>
      <c r="BO10" s="3">
        <f>IF(BO$5="",0,SUMIFS(BP!10:10,BP!$5:$5,BO$4))</f>
        <v>0</v>
      </c>
      <c r="BP10" s="3">
        <f>IF(BP$5="",0,SUMIFS(BP!10:10,BP!$5:$5,BP$4))</f>
        <v>0</v>
      </c>
      <c r="BQ10" s="3">
        <f>IF(BQ$5="",0,SUMIFS(BP!10:10,BP!$5:$5,BQ$4))</f>
        <v>0</v>
      </c>
      <c r="BR10" s="3">
        <f>IF(BR$5="",0,SUMIFS(BP!10:10,BP!$5:$5,BR$4))</f>
        <v>0</v>
      </c>
      <c r="BS10" s="3">
        <f>IF(BS$5="",0,SUMIFS(BP!10:10,BP!$5:$5,BS$4))</f>
        <v>0</v>
      </c>
      <c r="BT10" s="3">
        <f>IF(BT$5="",0,SUMIFS(BP!10:10,BP!$5:$5,BT$4))</f>
        <v>0</v>
      </c>
      <c r="BU10" s="3">
        <f>IF(BU$5="",0,SUMIFS(BP!10:10,BP!$5:$5,BU$4))</f>
        <v>0</v>
      </c>
      <c r="BV10" s="3">
        <f>IF(BV$5="",0,SUMIFS(BP!10:10,BP!$5:$5,BV$4))</f>
        <v>0</v>
      </c>
      <c r="BW10" s="3">
        <f>IF(BW$5="",0,SUMIFS(BP!10:10,BP!$5:$5,BW$4))</f>
        <v>0</v>
      </c>
      <c r="BX10" s="3">
        <f>IF(BX$5="",0,SUMIFS(BP!10:10,BP!$5:$5,BX$4))</f>
        <v>0</v>
      </c>
      <c r="BY10" s="3">
        <f>IF(BY$5="",0,SUMIFS(BP!10:10,BP!$5:$5,BY$4))</f>
        <v>0</v>
      </c>
      <c r="BZ10" s="3">
        <f>IF(BZ$5="",0,SUMIFS(BP!10:10,BP!$5:$5,BZ$4))</f>
        <v>0</v>
      </c>
      <c r="CA10" s="3">
        <f>IF(CA$5="",0,SUMIFS(BP!10:10,BP!$5:$5,CA$4))</f>
        <v>0</v>
      </c>
      <c r="CB10" s="3">
        <f>IF(CB$5="",0,SUMIFS(BP!10:10,BP!$5:$5,CB$4))</f>
        <v>0</v>
      </c>
      <c r="CC10" s="3">
        <f>IF(CC$5="",0,SUMIFS(BP!10:10,BP!$5:$5,CC$4))</f>
        <v>0</v>
      </c>
      <c r="CD10" s="3">
        <f>IF(CD$5="",0,SUMIFS(BP!10:10,BP!$5:$5,CD$4))</f>
        <v>0</v>
      </c>
      <c r="CE10" s="3">
        <f>IF(CE$5="",0,SUMIFS(BP!10:10,BP!$5:$5,CE$4))</f>
        <v>0</v>
      </c>
      <c r="CF10" s="3">
        <f>IF(CF$5="",0,SUMIFS(BP!10:10,BP!$5:$5,CF$4))</f>
        <v>0</v>
      </c>
      <c r="CG10" s="3">
        <f>IF(CG$5="",0,SUMIFS(BP!10:10,BP!$5:$5,CG$4))</f>
        <v>0</v>
      </c>
      <c r="CH10" s="3">
        <f>IF(CH$5="",0,SUMIFS(BP!10:10,BP!$5:$5,CH$4))</f>
        <v>0</v>
      </c>
      <c r="CI10" s="3">
        <f>IF(CI$5="",0,SUMIFS(BP!10:10,BP!$5:$5,CI$4))</f>
        <v>0</v>
      </c>
      <c r="CJ10" s="3">
        <f>IF(CJ$5="",0,SUMIFS(BP!10:10,BP!$5:$5,CJ$4))</f>
        <v>0</v>
      </c>
      <c r="CK10" s="3">
        <f>IF(CK$5="",0,SUMIFS(BP!10:10,BP!$5:$5,CK$4))</f>
        <v>0</v>
      </c>
      <c r="CL10" s="3">
        <f>IF(CL$5="",0,SUMIFS(BP!10:10,BP!$5:$5,CL$4))</f>
        <v>0</v>
      </c>
      <c r="CM10" s="3">
        <f>IF(CM$5="",0,SUMIFS(BP!10:10,BP!$5:$5,CM$4))</f>
        <v>0</v>
      </c>
      <c r="CN10" s="3">
        <f>IF(CN$5="",0,SUMIFS(BP!10:10,BP!$5:$5,CN$4))</f>
        <v>0</v>
      </c>
      <c r="CO10" s="3">
        <f>IF(CO$5="",0,SUMIFS(BP!10:10,BP!$5:$5,CO$4))</f>
        <v>0</v>
      </c>
      <c r="CP10" s="3">
        <f>IF(CP$5="",0,SUMIFS(BP!10:10,BP!$5:$5,CP$4))</f>
        <v>0</v>
      </c>
      <c r="CQ10" s="3">
        <f>IF(CQ$5="",0,SUMIFS(BP!10:10,BP!$5:$5,CQ$4))</f>
        <v>0</v>
      </c>
      <c r="CR10" s="3">
        <f>IF(CR$5="",0,SUMIFS(BP!10:10,BP!$5:$5,CR$4))</f>
        <v>0</v>
      </c>
      <c r="CS10" s="3">
        <f>IF(CS$5="",0,SUMIFS(BP!10:10,BP!$5:$5,CS$4))</f>
        <v>0</v>
      </c>
      <c r="CT10" s="3">
        <f>IF(CT$5="",0,SUMIFS(BP!10:10,BP!$5:$5,CT$4))</f>
        <v>0</v>
      </c>
    </row>
    <row r="11" spans="1:98" s="2" customFormat="1" ht="10.199999999999999" x14ac:dyDescent="0.2">
      <c r="A11" s="11">
        <f>ROW()</f>
        <v>11</v>
      </c>
      <c r="E11" s="15"/>
      <c r="W11" s="5"/>
      <c r="Z11" s="3">
        <f ca="1">IF(Z$5="",0,SUMIFS(INDIRECT($S$2&amp;$A11&amp;":"&amp;$A11),BP!$5:$5,Z$4))</f>
        <v>0</v>
      </c>
      <c r="AA11" s="3">
        <f ca="1">IF(AA$5="",0,SUMIFS(INDIRECT($S$2&amp;$A11&amp;":"&amp;$A11),BP!$5:$5,AA$4))</f>
        <v>0</v>
      </c>
      <c r="AB11" s="3">
        <f ca="1">IF(AB$5="",0,SUMIFS(INDIRECT($S$2&amp;$A11&amp;":"&amp;$A11),BP!$5:$5,AB$4))</f>
        <v>0</v>
      </c>
      <c r="AC11" s="3">
        <f ca="1">IF(AC$5="",0,SUMIFS(INDIRECT($S$2&amp;$A11&amp;":"&amp;$A11),BP!$5:$5,AC$4))</f>
        <v>0</v>
      </c>
      <c r="AD11" s="3">
        <f ca="1">IF(AD$5="",0,SUMIFS(INDIRECT($S$2&amp;$A11&amp;":"&amp;$A11),BP!$5:$5,AD$4))</f>
        <v>0</v>
      </c>
      <c r="AE11" s="3">
        <f ca="1">IF(AE$5="",0,SUMIFS(INDIRECT($S$2&amp;$A11&amp;":"&amp;$A11),BP!$5:$5,AE$4))</f>
        <v>0</v>
      </c>
      <c r="AF11" s="3">
        <f ca="1">IF(AF$5="",0,SUMIFS(INDIRECT($S$2&amp;$A11&amp;":"&amp;$A11),BP!$5:$5,AF$4))</f>
        <v>0</v>
      </c>
      <c r="AG11" s="3">
        <f ca="1">IF(AG$5="",0,SUMIFS(INDIRECT($S$2&amp;$A11&amp;":"&amp;$A11),BP!$5:$5,AG$4))</f>
        <v>0</v>
      </c>
      <c r="AH11" s="3">
        <f ca="1">IF(AH$5="",0,SUMIFS(INDIRECT($S$2&amp;$A11&amp;":"&amp;$A11),BP!$5:$5,AH$4))</f>
        <v>0</v>
      </c>
      <c r="AI11" s="3">
        <f ca="1">IF(AI$5="",0,SUMIFS(INDIRECT($S$2&amp;$A11&amp;":"&amp;$A11),BP!$5:$5,AI$4))</f>
        <v>0</v>
      </c>
      <c r="AJ11" s="3">
        <f ca="1">IF(AJ$5="",0,SUMIFS(INDIRECT($S$2&amp;$A11&amp;":"&amp;$A11),BP!$5:$5,AJ$4))</f>
        <v>0</v>
      </c>
      <c r="AK11" s="3">
        <f ca="1">IF(AK$5="",0,SUMIFS(INDIRECT($S$2&amp;$A11&amp;":"&amp;$A11),BP!$5:$5,AK$4))</f>
        <v>0</v>
      </c>
      <c r="AL11" s="3">
        <f ca="1">IF(AL$5="",0,SUMIFS(INDIRECT($S$2&amp;$A11&amp;":"&amp;$A11),BP!$5:$5,AL$4))</f>
        <v>0</v>
      </c>
      <c r="AM11" s="3">
        <f ca="1">IF(AM$5="",0,SUMIFS(INDIRECT($S$2&amp;$A11&amp;":"&amp;$A11),BP!$5:$5,AM$4))</f>
        <v>0</v>
      </c>
      <c r="AN11" s="3">
        <f ca="1">IF(AN$5="",0,SUMIFS(INDIRECT($S$2&amp;$A11&amp;":"&amp;$A11),BP!$5:$5,AN$4))</f>
        <v>0</v>
      </c>
      <c r="AO11" s="3">
        <f ca="1">IF(AO$5="",0,SUMIFS(INDIRECT($S$2&amp;$A11&amp;":"&amp;$A11),BP!$5:$5,AO$4))</f>
        <v>0</v>
      </c>
      <c r="AP11" s="3">
        <f ca="1">IF(AP$5="",0,SUMIFS(INDIRECT($S$2&amp;$A11&amp;":"&amp;$A11),BP!$5:$5,AP$4))</f>
        <v>0</v>
      </c>
      <c r="AQ11" s="3">
        <f ca="1">IF(AQ$5="",0,SUMIFS(INDIRECT($S$2&amp;$A11&amp;":"&amp;$A11),BP!$5:$5,AQ$4))</f>
        <v>0</v>
      </c>
      <c r="AR11" s="3">
        <f ca="1">IF(AR$5="",0,SUMIFS(INDIRECT($S$2&amp;$A11&amp;":"&amp;$A11),BP!$5:$5,AR$4))</f>
        <v>0</v>
      </c>
      <c r="AS11" s="3">
        <f ca="1">IF(AS$5="",0,SUMIFS(INDIRECT($S$2&amp;$A11&amp;":"&amp;$A11),BP!$5:$5,AS$4))</f>
        <v>0</v>
      </c>
      <c r="AT11" s="3">
        <f ca="1">IF(AT$5="",0,SUMIFS(INDIRECT($S$2&amp;$A11&amp;":"&amp;$A11),BP!$5:$5,AT$4))</f>
        <v>0</v>
      </c>
      <c r="AU11" s="3">
        <f ca="1">IF(AU$5="",0,SUMIFS(INDIRECT($S$2&amp;$A11&amp;":"&amp;$A11),BP!$5:$5,AU$4))</f>
        <v>0</v>
      </c>
      <c r="AV11" s="3">
        <f ca="1">IF(AV$5="",0,SUMIFS(INDIRECT($S$2&amp;$A11&amp;":"&amp;$A11),BP!$5:$5,AV$4))</f>
        <v>0</v>
      </c>
      <c r="AW11" s="3">
        <f ca="1">IF(AW$5="",0,SUMIFS(INDIRECT($S$2&amp;$A11&amp;":"&amp;$A11),BP!$5:$5,AW$4))</f>
        <v>0</v>
      </c>
      <c r="AX11" s="3">
        <f ca="1">IF(AX$5="",0,SUMIFS(INDIRECT($S$2&amp;$A11&amp;":"&amp;$A11),BP!$5:$5,AX$4))</f>
        <v>0</v>
      </c>
      <c r="AY11" s="3">
        <f ca="1">IF(AY$5="",0,SUMIFS(INDIRECT($S$2&amp;$A11&amp;":"&amp;$A11),BP!$5:$5,AY$4))</f>
        <v>0</v>
      </c>
      <c r="AZ11" s="3">
        <f ca="1">IF(AZ$5="",0,SUMIFS(INDIRECT($S$2&amp;$A11&amp;":"&amp;$A11),BP!$5:$5,AZ$4))</f>
        <v>0</v>
      </c>
      <c r="BA11" s="3">
        <f ca="1">IF(BA$5="",0,SUMIFS(INDIRECT($S$2&amp;$A11&amp;":"&amp;$A11),BP!$5:$5,BA$4))</f>
        <v>0</v>
      </c>
      <c r="BB11" s="3">
        <f ca="1">IF(BB$5="",0,SUMIFS(INDIRECT($S$2&amp;$A11&amp;":"&amp;$A11),BP!$5:$5,BB$4))</f>
        <v>0</v>
      </c>
      <c r="BC11" s="3">
        <f ca="1">IF(BC$5="",0,SUMIFS(INDIRECT($S$2&amp;$A11&amp;":"&amp;$A11),BP!$5:$5,BC$4))</f>
        <v>0</v>
      </c>
      <c r="BD11" s="3">
        <f ca="1">IF(BD$5="",0,SUMIFS(INDIRECT($S$2&amp;$A11&amp;":"&amp;$A11),BP!$5:$5,BD$4))</f>
        <v>0</v>
      </c>
      <c r="BE11" s="3">
        <f ca="1">IF(BE$5="",0,SUMIFS(INDIRECT($S$2&amp;$A11&amp;":"&amp;$A11),BP!$5:$5,BE$4))</f>
        <v>0</v>
      </c>
      <c r="BF11" s="3">
        <f ca="1">IF(BF$5="",0,SUMIFS(INDIRECT($S$2&amp;$A11&amp;":"&amp;$A11),BP!$5:$5,BF$4))</f>
        <v>0</v>
      </c>
      <c r="BG11" s="3">
        <f ca="1">IF(BG$5="",0,SUMIFS(INDIRECT($S$2&amp;$A11&amp;":"&amp;$A11),BP!$5:$5,BG$4))</f>
        <v>0</v>
      </c>
      <c r="BH11" s="3">
        <f ca="1">IF(BH$5="",0,SUMIFS(INDIRECT($S$2&amp;$A11&amp;":"&amp;$A11),BP!$5:$5,BH$4))</f>
        <v>0</v>
      </c>
      <c r="BI11" s="3">
        <f ca="1">IF(BI$5="",0,SUMIFS(INDIRECT($S$2&amp;$A11&amp;":"&amp;$A11),BP!$5:$5,BI$4))</f>
        <v>0</v>
      </c>
      <c r="BJ11" s="3">
        <f>IF(BJ$5="",0,SUMIFS(BP!11:11,BP!$5:$5,BJ$4))</f>
        <v>0</v>
      </c>
      <c r="BK11" s="3">
        <f>IF(BK$5="",0,SUMIFS(BP!11:11,BP!$5:$5,BK$4))</f>
        <v>0</v>
      </c>
      <c r="BL11" s="3">
        <f>IF(BL$5="",0,SUMIFS(BP!11:11,BP!$5:$5,BL$4))</f>
        <v>0</v>
      </c>
      <c r="BM11" s="3">
        <f>IF(BM$5="",0,SUMIFS(BP!11:11,BP!$5:$5,BM$4))</f>
        <v>0</v>
      </c>
      <c r="BN11" s="3">
        <f>IF(BN$5="",0,SUMIFS(BP!11:11,BP!$5:$5,BN$4))</f>
        <v>0</v>
      </c>
      <c r="BO11" s="3">
        <f>IF(BO$5="",0,SUMIFS(BP!11:11,BP!$5:$5,BO$4))</f>
        <v>0</v>
      </c>
      <c r="BP11" s="3">
        <f>IF(BP$5="",0,SUMIFS(BP!11:11,BP!$5:$5,BP$4))</f>
        <v>0</v>
      </c>
      <c r="BQ11" s="3">
        <f>IF(BQ$5="",0,SUMIFS(BP!11:11,BP!$5:$5,BQ$4))</f>
        <v>0</v>
      </c>
      <c r="BR11" s="3">
        <f>IF(BR$5="",0,SUMIFS(BP!11:11,BP!$5:$5,BR$4))</f>
        <v>0</v>
      </c>
      <c r="BS11" s="3">
        <f>IF(BS$5="",0,SUMIFS(BP!11:11,BP!$5:$5,BS$4))</f>
        <v>0</v>
      </c>
      <c r="BT11" s="3">
        <f>IF(BT$5="",0,SUMIFS(BP!11:11,BP!$5:$5,BT$4))</f>
        <v>0</v>
      </c>
      <c r="BU11" s="3">
        <f>IF(BU$5="",0,SUMIFS(BP!11:11,BP!$5:$5,BU$4))</f>
        <v>0</v>
      </c>
      <c r="BV11" s="3">
        <f>IF(BV$5="",0,SUMIFS(BP!11:11,BP!$5:$5,BV$4))</f>
        <v>0</v>
      </c>
      <c r="BW11" s="3">
        <f>IF(BW$5="",0,SUMIFS(BP!11:11,BP!$5:$5,BW$4))</f>
        <v>0</v>
      </c>
      <c r="BX11" s="3">
        <f>IF(BX$5="",0,SUMIFS(BP!11:11,BP!$5:$5,BX$4))</f>
        <v>0</v>
      </c>
      <c r="BY11" s="3">
        <f>IF(BY$5="",0,SUMIFS(BP!11:11,BP!$5:$5,BY$4))</f>
        <v>0</v>
      </c>
      <c r="BZ11" s="3">
        <f>IF(BZ$5="",0,SUMIFS(BP!11:11,BP!$5:$5,BZ$4))</f>
        <v>0</v>
      </c>
      <c r="CA11" s="3">
        <f>IF(CA$5="",0,SUMIFS(BP!11:11,BP!$5:$5,CA$4))</f>
        <v>0</v>
      </c>
      <c r="CB11" s="3">
        <f>IF(CB$5="",0,SUMIFS(BP!11:11,BP!$5:$5,CB$4))</f>
        <v>0</v>
      </c>
      <c r="CC11" s="3">
        <f>IF(CC$5="",0,SUMIFS(BP!11:11,BP!$5:$5,CC$4))</f>
        <v>0</v>
      </c>
      <c r="CD11" s="3">
        <f>IF(CD$5="",0,SUMIFS(BP!11:11,BP!$5:$5,CD$4))</f>
        <v>0</v>
      </c>
      <c r="CE11" s="3">
        <f>IF(CE$5="",0,SUMIFS(BP!11:11,BP!$5:$5,CE$4))</f>
        <v>0</v>
      </c>
      <c r="CF11" s="3">
        <f>IF(CF$5="",0,SUMIFS(BP!11:11,BP!$5:$5,CF$4))</f>
        <v>0</v>
      </c>
      <c r="CG11" s="3">
        <f>IF(CG$5="",0,SUMIFS(BP!11:11,BP!$5:$5,CG$4))</f>
        <v>0</v>
      </c>
      <c r="CH11" s="3">
        <f>IF(CH$5="",0,SUMIFS(BP!11:11,BP!$5:$5,CH$4))</f>
        <v>0</v>
      </c>
      <c r="CI11" s="3">
        <f>IF(CI$5="",0,SUMIFS(BP!11:11,BP!$5:$5,CI$4))</f>
        <v>0</v>
      </c>
      <c r="CJ11" s="3">
        <f>IF(CJ$5="",0,SUMIFS(BP!11:11,BP!$5:$5,CJ$4))</f>
        <v>0</v>
      </c>
      <c r="CK11" s="3">
        <f>IF(CK$5="",0,SUMIFS(BP!11:11,BP!$5:$5,CK$4))</f>
        <v>0</v>
      </c>
      <c r="CL11" s="3">
        <f>IF(CL$5="",0,SUMIFS(BP!11:11,BP!$5:$5,CL$4))</f>
        <v>0</v>
      </c>
      <c r="CM11" s="3">
        <f>IF(CM$5="",0,SUMIFS(BP!11:11,BP!$5:$5,CM$4))</f>
        <v>0</v>
      </c>
      <c r="CN11" s="3">
        <f>IF(CN$5="",0,SUMIFS(BP!11:11,BP!$5:$5,CN$4))</f>
        <v>0</v>
      </c>
      <c r="CO11" s="3">
        <f>IF(CO$5="",0,SUMIFS(BP!11:11,BP!$5:$5,CO$4))</f>
        <v>0</v>
      </c>
      <c r="CP11" s="3">
        <f>IF(CP$5="",0,SUMIFS(BP!11:11,BP!$5:$5,CP$4))</f>
        <v>0</v>
      </c>
      <c r="CQ11" s="3">
        <f>IF(CQ$5="",0,SUMIFS(BP!11:11,BP!$5:$5,CQ$4))</f>
        <v>0</v>
      </c>
      <c r="CR11" s="3">
        <f>IF(CR$5="",0,SUMIFS(BP!11:11,BP!$5:$5,CR$4))</f>
        <v>0</v>
      </c>
      <c r="CS11" s="3">
        <f>IF(CS$5="",0,SUMIFS(BP!11:11,BP!$5:$5,CS$4))</f>
        <v>0</v>
      </c>
      <c r="CT11" s="3">
        <f>IF(CT$5="",0,SUMIFS(BP!11:11,BP!$5:$5,CT$4))</f>
        <v>0</v>
      </c>
    </row>
    <row r="12" spans="1:98" s="2" customFormat="1" ht="10.199999999999999" x14ac:dyDescent="0.2">
      <c r="A12" s="11">
        <f>ROW()</f>
        <v>12</v>
      </c>
      <c r="E12" s="15"/>
      <c r="W12" s="5"/>
      <c r="Z12" s="3">
        <f ca="1">IF(Z$5="",0,SUMIFS(INDIRECT($S$2&amp;$A12&amp;":"&amp;$A12),BP!$5:$5,Z$4))</f>
        <v>0</v>
      </c>
      <c r="AA12" s="3">
        <f ca="1">IF(AA$5="",0,SUMIFS(INDIRECT($S$2&amp;$A12&amp;":"&amp;$A12),BP!$5:$5,AA$4))</f>
        <v>0</v>
      </c>
      <c r="AB12" s="3">
        <f ca="1">IF(AB$5="",0,SUMIFS(INDIRECT($S$2&amp;$A12&amp;":"&amp;$A12),BP!$5:$5,AB$4))</f>
        <v>0</v>
      </c>
      <c r="AC12" s="3">
        <f ca="1">IF(AC$5="",0,SUMIFS(INDIRECT($S$2&amp;$A12&amp;":"&amp;$A12),BP!$5:$5,AC$4))</f>
        <v>0</v>
      </c>
      <c r="AD12" s="3">
        <f ca="1">IF(AD$5="",0,SUMIFS(INDIRECT($S$2&amp;$A12&amp;":"&amp;$A12),BP!$5:$5,AD$4))</f>
        <v>0</v>
      </c>
      <c r="AE12" s="3">
        <f ca="1">IF(AE$5="",0,SUMIFS(INDIRECT($S$2&amp;$A12&amp;":"&amp;$A12),BP!$5:$5,AE$4))</f>
        <v>0</v>
      </c>
      <c r="AF12" s="3">
        <f ca="1">IF(AF$5="",0,SUMIFS(INDIRECT($S$2&amp;$A12&amp;":"&amp;$A12),BP!$5:$5,AF$4))</f>
        <v>0</v>
      </c>
      <c r="AG12" s="3">
        <f ca="1">IF(AG$5="",0,SUMIFS(INDIRECT($S$2&amp;$A12&amp;":"&amp;$A12),BP!$5:$5,AG$4))</f>
        <v>0</v>
      </c>
      <c r="AH12" s="3">
        <f ca="1">IF(AH$5="",0,SUMIFS(INDIRECT($S$2&amp;$A12&amp;":"&amp;$A12),BP!$5:$5,AH$4))</f>
        <v>0</v>
      </c>
      <c r="AI12" s="3">
        <f ca="1">IF(AI$5="",0,SUMIFS(INDIRECT($S$2&amp;$A12&amp;":"&amp;$A12),BP!$5:$5,AI$4))</f>
        <v>0</v>
      </c>
      <c r="AJ12" s="3">
        <f ca="1">IF(AJ$5="",0,SUMIFS(INDIRECT($S$2&amp;$A12&amp;":"&amp;$A12),BP!$5:$5,AJ$4))</f>
        <v>0</v>
      </c>
      <c r="AK12" s="3">
        <f ca="1">IF(AK$5="",0,SUMIFS(INDIRECT($S$2&amp;$A12&amp;":"&amp;$A12),BP!$5:$5,AK$4))</f>
        <v>0</v>
      </c>
      <c r="AL12" s="3">
        <f ca="1">IF(AL$5="",0,SUMIFS(INDIRECT($S$2&amp;$A12&amp;":"&amp;$A12),BP!$5:$5,AL$4))</f>
        <v>0</v>
      </c>
      <c r="AM12" s="3">
        <f ca="1">IF(AM$5="",0,SUMIFS(INDIRECT($S$2&amp;$A12&amp;":"&amp;$A12),BP!$5:$5,AM$4))</f>
        <v>0</v>
      </c>
      <c r="AN12" s="3">
        <f ca="1">IF(AN$5="",0,SUMIFS(INDIRECT($S$2&amp;$A12&amp;":"&amp;$A12),BP!$5:$5,AN$4))</f>
        <v>0</v>
      </c>
      <c r="AO12" s="3">
        <f ca="1">IF(AO$5="",0,SUMIFS(INDIRECT($S$2&amp;$A12&amp;":"&amp;$A12),BP!$5:$5,AO$4))</f>
        <v>0</v>
      </c>
      <c r="AP12" s="3">
        <f ca="1">IF(AP$5="",0,SUMIFS(INDIRECT($S$2&amp;$A12&amp;":"&amp;$A12),BP!$5:$5,AP$4))</f>
        <v>0</v>
      </c>
      <c r="AQ12" s="3">
        <f ca="1">IF(AQ$5="",0,SUMIFS(INDIRECT($S$2&amp;$A12&amp;":"&amp;$A12),BP!$5:$5,AQ$4))</f>
        <v>0</v>
      </c>
      <c r="AR12" s="3">
        <f ca="1">IF(AR$5="",0,SUMIFS(INDIRECT($S$2&amp;$A12&amp;":"&amp;$A12),BP!$5:$5,AR$4))</f>
        <v>0</v>
      </c>
      <c r="AS12" s="3">
        <f ca="1">IF(AS$5="",0,SUMIFS(INDIRECT($S$2&amp;$A12&amp;":"&amp;$A12),BP!$5:$5,AS$4))</f>
        <v>0</v>
      </c>
      <c r="AT12" s="3">
        <f ca="1">IF(AT$5="",0,SUMIFS(INDIRECT($S$2&amp;$A12&amp;":"&amp;$A12),BP!$5:$5,AT$4))</f>
        <v>0</v>
      </c>
      <c r="AU12" s="3">
        <f ca="1">IF(AU$5="",0,SUMIFS(INDIRECT($S$2&amp;$A12&amp;":"&amp;$A12),BP!$5:$5,AU$4))</f>
        <v>0</v>
      </c>
      <c r="AV12" s="3">
        <f ca="1">IF(AV$5="",0,SUMIFS(INDIRECT($S$2&amp;$A12&amp;":"&amp;$A12),BP!$5:$5,AV$4))</f>
        <v>0</v>
      </c>
      <c r="AW12" s="3">
        <f ca="1">IF(AW$5="",0,SUMIFS(INDIRECT($S$2&amp;$A12&amp;":"&amp;$A12),BP!$5:$5,AW$4))</f>
        <v>0</v>
      </c>
      <c r="AX12" s="3">
        <f ca="1">IF(AX$5="",0,SUMIFS(INDIRECT($S$2&amp;$A12&amp;":"&amp;$A12),BP!$5:$5,AX$4))</f>
        <v>0</v>
      </c>
      <c r="AY12" s="3">
        <f ca="1">IF(AY$5="",0,SUMIFS(INDIRECT($S$2&amp;$A12&amp;":"&amp;$A12),BP!$5:$5,AY$4))</f>
        <v>0</v>
      </c>
      <c r="AZ12" s="3">
        <f ca="1">IF(AZ$5="",0,SUMIFS(INDIRECT($S$2&amp;$A12&amp;":"&amp;$A12),BP!$5:$5,AZ$4))</f>
        <v>0</v>
      </c>
      <c r="BA12" s="3">
        <f ca="1">IF(BA$5="",0,SUMIFS(INDIRECT($S$2&amp;$A12&amp;":"&amp;$A12),BP!$5:$5,BA$4))</f>
        <v>0</v>
      </c>
      <c r="BB12" s="3">
        <f ca="1">IF(BB$5="",0,SUMIFS(INDIRECT($S$2&amp;$A12&amp;":"&amp;$A12),BP!$5:$5,BB$4))</f>
        <v>0</v>
      </c>
      <c r="BC12" s="3">
        <f ca="1">IF(BC$5="",0,SUMIFS(INDIRECT($S$2&amp;$A12&amp;":"&amp;$A12),BP!$5:$5,BC$4))</f>
        <v>0</v>
      </c>
      <c r="BD12" s="3">
        <f ca="1">IF(BD$5="",0,SUMIFS(INDIRECT($S$2&amp;$A12&amp;":"&amp;$A12),BP!$5:$5,BD$4))</f>
        <v>0</v>
      </c>
      <c r="BE12" s="3">
        <f ca="1">IF(BE$5="",0,SUMIFS(INDIRECT($S$2&amp;$A12&amp;":"&amp;$A12),BP!$5:$5,BE$4))</f>
        <v>0</v>
      </c>
      <c r="BF12" s="3">
        <f ca="1">IF(BF$5="",0,SUMIFS(INDIRECT($S$2&amp;$A12&amp;":"&amp;$A12),BP!$5:$5,BF$4))</f>
        <v>0</v>
      </c>
      <c r="BG12" s="3">
        <f ca="1">IF(BG$5="",0,SUMIFS(INDIRECT($S$2&amp;$A12&amp;":"&amp;$A12),BP!$5:$5,BG$4))</f>
        <v>0</v>
      </c>
      <c r="BH12" s="3">
        <f ca="1">IF(BH$5="",0,SUMIFS(INDIRECT($S$2&amp;$A12&amp;":"&amp;$A12),BP!$5:$5,BH$4))</f>
        <v>0</v>
      </c>
      <c r="BI12" s="3">
        <f ca="1">IF(BI$5="",0,SUMIFS(INDIRECT($S$2&amp;$A12&amp;":"&amp;$A12),BP!$5:$5,BI$4))</f>
        <v>0</v>
      </c>
      <c r="BJ12" s="3">
        <f>IF(BJ$5="",0,SUMIFS(BP!12:12,BP!$5:$5,BJ$4))</f>
        <v>0</v>
      </c>
      <c r="BK12" s="3">
        <f>IF(BK$5="",0,SUMIFS(BP!12:12,BP!$5:$5,BK$4))</f>
        <v>0</v>
      </c>
      <c r="BL12" s="3">
        <f>IF(BL$5="",0,SUMIFS(BP!12:12,BP!$5:$5,BL$4))</f>
        <v>0</v>
      </c>
      <c r="BM12" s="3">
        <f>IF(BM$5="",0,SUMIFS(BP!12:12,BP!$5:$5,BM$4))</f>
        <v>0</v>
      </c>
      <c r="BN12" s="3">
        <f>IF(BN$5="",0,SUMIFS(BP!12:12,BP!$5:$5,BN$4))</f>
        <v>0</v>
      </c>
      <c r="BO12" s="3">
        <f>IF(BO$5="",0,SUMIFS(BP!12:12,BP!$5:$5,BO$4))</f>
        <v>0</v>
      </c>
      <c r="BP12" s="3">
        <f>IF(BP$5="",0,SUMIFS(BP!12:12,BP!$5:$5,BP$4))</f>
        <v>0</v>
      </c>
      <c r="BQ12" s="3">
        <f>IF(BQ$5="",0,SUMIFS(BP!12:12,BP!$5:$5,BQ$4))</f>
        <v>0</v>
      </c>
      <c r="BR12" s="3">
        <f>IF(BR$5="",0,SUMIFS(BP!12:12,BP!$5:$5,BR$4))</f>
        <v>0</v>
      </c>
      <c r="BS12" s="3">
        <f>IF(BS$5="",0,SUMIFS(BP!12:12,BP!$5:$5,BS$4))</f>
        <v>0</v>
      </c>
      <c r="BT12" s="3">
        <f>IF(BT$5="",0,SUMIFS(BP!12:12,BP!$5:$5,BT$4))</f>
        <v>0</v>
      </c>
      <c r="BU12" s="3">
        <f>IF(BU$5="",0,SUMIFS(BP!12:12,BP!$5:$5,BU$4))</f>
        <v>0</v>
      </c>
      <c r="BV12" s="3">
        <f>IF(BV$5="",0,SUMIFS(BP!12:12,BP!$5:$5,BV$4))</f>
        <v>0</v>
      </c>
      <c r="BW12" s="3">
        <f>IF(BW$5="",0,SUMIFS(BP!12:12,BP!$5:$5,BW$4))</f>
        <v>0</v>
      </c>
      <c r="BX12" s="3">
        <f>IF(BX$5="",0,SUMIFS(BP!12:12,BP!$5:$5,BX$4))</f>
        <v>0</v>
      </c>
      <c r="BY12" s="3">
        <f>IF(BY$5="",0,SUMIFS(BP!12:12,BP!$5:$5,BY$4))</f>
        <v>0</v>
      </c>
      <c r="BZ12" s="3">
        <f>IF(BZ$5="",0,SUMIFS(BP!12:12,BP!$5:$5,BZ$4))</f>
        <v>0</v>
      </c>
      <c r="CA12" s="3">
        <f>IF(CA$5="",0,SUMIFS(BP!12:12,BP!$5:$5,CA$4))</f>
        <v>0</v>
      </c>
      <c r="CB12" s="3">
        <f>IF(CB$5="",0,SUMIFS(BP!12:12,BP!$5:$5,CB$4))</f>
        <v>0</v>
      </c>
      <c r="CC12" s="3">
        <f>IF(CC$5="",0,SUMIFS(BP!12:12,BP!$5:$5,CC$4))</f>
        <v>0</v>
      </c>
      <c r="CD12" s="3">
        <f>IF(CD$5="",0,SUMIFS(BP!12:12,BP!$5:$5,CD$4))</f>
        <v>0</v>
      </c>
      <c r="CE12" s="3">
        <f>IF(CE$5="",0,SUMIFS(BP!12:12,BP!$5:$5,CE$4))</f>
        <v>0</v>
      </c>
      <c r="CF12" s="3">
        <f>IF(CF$5="",0,SUMIFS(BP!12:12,BP!$5:$5,CF$4))</f>
        <v>0</v>
      </c>
      <c r="CG12" s="3">
        <f>IF(CG$5="",0,SUMIFS(BP!12:12,BP!$5:$5,CG$4))</f>
        <v>0</v>
      </c>
      <c r="CH12" s="3">
        <f>IF(CH$5="",0,SUMIFS(BP!12:12,BP!$5:$5,CH$4))</f>
        <v>0</v>
      </c>
      <c r="CI12" s="3">
        <f>IF(CI$5="",0,SUMIFS(BP!12:12,BP!$5:$5,CI$4))</f>
        <v>0</v>
      </c>
      <c r="CJ12" s="3">
        <f>IF(CJ$5="",0,SUMIFS(BP!12:12,BP!$5:$5,CJ$4))</f>
        <v>0</v>
      </c>
      <c r="CK12" s="3">
        <f>IF(CK$5="",0,SUMIFS(BP!12:12,BP!$5:$5,CK$4))</f>
        <v>0</v>
      </c>
      <c r="CL12" s="3">
        <f>IF(CL$5="",0,SUMIFS(BP!12:12,BP!$5:$5,CL$4))</f>
        <v>0</v>
      </c>
      <c r="CM12" s="3">
        <f>IF(CM$5="",0,SUMIFS(BP!12:12,BP!$5:$5,CM$4))</f>
        <v>0</v>
      </c>
      <c r="CN12" s="3">
        <f>IF(CN$5="",0,SUMIFS(BP!12:12,BP!$5:$5,CN$4))</f>
        <v>0</v>
      </c>
      <c r="CO12" s="3">
        <f>IF(CO$5="",0,SUMIFS(BP!12:12,BP!$5:$5,CO$4))</f>
        <v>0</v>
      </c>
      <c r="CP12" s="3">
        <f>IF(CP$5="",0,SUMIFS(BP!12:12,BP!$5:$5,CP$4))</f>
        <v>0</v>
      </c>
      <c r="CQ12" s="3">
        <f>IF(CQ$5="",0,SUMIFS(BP!12:12,BP!$5:$5,CQ$4))</f>
        <v>0</v>
      </c>
      <c r="CR12" s="3">
        <f>IF(CR$5="",0,SUMIFS(BP!12:12,BP!$5:$5,CR$4))</f>
        <v>0</v>
      </c>
      <c r="CS12" s="3">
        <f>IF(CS$5="",0,SUMIFS(BP!12:12,BP!$5:$5,CS$4))</f>
        <v>0</v>
      </c>
      <c r="CT12" s="3">
        <f>IF(CT$5="",0,SUMIFS(BP!12:12,BP!$5:$5,CT$4))</f>
        <v>0</v>
      </c>
    </row>
    <row r="13" spans="1:98" s="2" customFormat="1" ht="10.199999999999999" x14ac:dyDescent="0.2">
      <c r="A13" s="11">
        <f>ROW()</f>
        <v>13</v>
      </c>
      <c r="E13" s="15"/>
      <c r="W13" s="5"/>
      <c r="Z13" s="3">
        <f ca="1">IF(Z$5="",0,SUMIFS(INDIRECT($S$2&amp;$A13&amp;":"&amp;$A13),BP!$5:$5,Z$4))</f>
        <v>0</v>
      </c>
      <c r="AA13" s="3">
        <f ca="1">IF(AA$5="",0,SUMIFS(INDIRECT($S$2&amp;$A13&amp;":"&amp;$A13),BP!$5:$5,AA$4))</f>
        <v>0</v>
      </c>
      <c r="AB13" s="3">
        <f ca="1">IF(AB$5="",0,SUMIFS(INDIRECT($S$2&amp;$A13&amp;":"&amp;$A13),BP!$5:$5,AB$4))</f>
        <v>0</v>
      </c>
      <c r="AC13" s="3">
        <f ca="1">IF(AC$5="",0,SUMIFS(INDIRECT($S$2&amp;$A13&amp;":"&amp;$A13),BP!$5:$5,AC$4))</f>
        <v>0</v>
      </c>
      <c r="AD13" s="3">
        <f ca="1">IF(AD$5="",0,SUMIFS(INDIRECT($S$2&amp;$A13&amp;":"&amp;$A13),BP!$5:$5,AD$4))</f>
        <v>0</v>
      </c>
      <c r="AE13" s="3">
        <f ca="1">IF(AE$5="",0,SUMIFS(INDIRECT($S$2&amp;$A13&amp;":"&amp;$A13),BP!$5:$5,AE$4))</f>
        <v>0</v>
      </c>
      <c r="AF13" s="3">
        <f ca="1">IF(AF$5="",0,SUMIFS(INDIRECT($S$2&amp;$A13&amp;":"&amp;$A13),BP!$5:$5,AF$4))</f>
        <v>0</v>
      </c>
      <c r="AG13" s="3">
        <f ca="1">IF(AG$5="",0,SUMIFS(INDIRECT($S$2&amp;$A13&amp;":"&amp;$A13),BP!$5:$5,AG$4))</f>
        <v>0</v>
      </c>
      <c r="AH13" s="3">
        <f ca="1">IF(AH$5="",0,SUMIFS(INDIRECT($S$2&amp;$A13&amp;":"&amp;$A13),BP!$5:$5,AH$4))</f>
        <v>0</v>
      </c>
      <c r="AI13" s="3">
        <f ca="1">IF(AI$5="",0,SUMIFS(INDIRECT($S$2&amp;$A13&amp;":"&amp;$A13),BP!$5:$5,AI$4))</f>
        <v>0</v>
      </c>
      <c r="AJ13" s="3">
        <f ca="1">IF(AJ$5="",0,SUMIFS(INDIRECT($S$2&amp;$A13&amp;":"&amp;$A13),BP!$5:$5,AJ$4))</f>
        <v>0</v>
      </c>
      <c r="AK13" s="3">
        <f ca="1">IF(AK$5="",0,SUMIFS(INDIRECT($S$2&amp;$A13&amp;":"&amp;$A13),BP!$5:$5,AK$4))</f>
        <v>0</v>
      </c>
      <c r="AL13" s="3">
        <f ca="1">IF(AL$5="",0,SUMIFS(INDIRECT($S$2&amp;$A13&amp;":"&amp;$A13),BP!$5:$5,AL$4))</f>
        <v>0</v>
      </c>
      <c r="AM13" s="3">
        <f ca="1">IF(AM$5="",0,SUMIFS(INDIRECT($S$2&amp;$A13&amp;":"&amp;$A13),BP!$5:$5,AM$4))</f>
        <v>0</v>
      </c>
      <c r="AN13" s="3">
        <f ca="1">IF(AN$5="",0,SUMIFS(INDIRECT($S$2&amp;$A13&amp;":"&amp;$A13),BP!$5:$5,AN$4))</f>
        <v>0</v>
      </c>
      <c r="AO13" s="3">
        <f ca="1">IF(AO$5="",0,SUMIFS(INDIRECT($S$2&amp;$A13&amp;":"&amp;$A13),BP!$5:$5,AO$4))</f>
        <v>0</v>
      </c>
      <c r="AP13" s="3">
        <f ca="1">IF(AP$5="",0,SUMIFS(INDIRECT($S$2&amp;$A13&amp;":"&amp;$A13),BP!$5:$5,AP$4))</f>
        <v>0</v>
      </c>
      <c r="AQ13" s="3">
        <f ca="1">IF(AQ$5="",0,SUMIFS(INDIRECT($S$2&amp;$A13&amp;":"&amp;$A13),BP!$5:$5,AQ$4))</f>
        <v>0</v>
      </c>
      <c r="AR13" s="3">
        <f ca="1">IF(AR$5="",0,SUMIFS(INDIRECT($S$2&amp;$A13&amp;":"&amp;$A13),BP!$5:$5,AR$4))</f>
        <v>0</v>
      </c>
      <c r="AS13" s="3">
        <f ca="1">IF(AS$5="",0,SUMIFS(INDIRECT($S$2&amp;$A13&amp;":"&amp;$A13),BP!$5:$5,AS$4))</f>
        <v>0</v>
      </c>
      <c r="AT13" s="3">
        <f ca="1">IF(AT$5="",0,SUMIFS(INDIRECT($S$2&amp;$A13&amp;":"&amp;$A13),BP!$5:$5,AT$4))</f>
        <v>0</v>
      </c>
      <c r="AU13" s="3">
        <f ca="1">IF(AU$5="",0,SUMIFS(INDIRECT($S$2&amp;$A13&amp;":"&amp;$A13),BP!$5:$5,AU$4))</f>
        <v>0</v>
      </c>
      <c r="AV13" s="3">
        <f ca="1">IF(AV$5="",0,SUMIFS(INDIRECT($S$2&amp;$A13&amp;":"&amp;$A13),BP!$5:$5,AV$4))</f>
        <v>0</v>
      </c>
      <c r="AW13" s="3">
        <f ca="1">IF(AW$5="",0,SUMIFS(INDIRECT($S$2&amp;$A13&amp;":"&amp;$A13),BP!$5:$5,AW$4))</f>
        <v>0</v>
      </c>
      <c r="AX13" s="3">
        <f ca="1">IF(AX$5="",0,SUMIFS(INDIRECT($S$2&amp;$A13&amp;":"&amp;$A13),BP!$5:$5,AX$4))</f>
        <v>0</v>
      </c>
      <c r="AY13" s="3">
        <f ca="1">IF(AY$5="",0,SUMIFS(INDIRECT($S$2&amp;$A13&amp;":"&amp;$A13),BP!$5:$5,AY$4))</f>
        <v>0</v>
      </c>
      <c r="AZ13" s="3">
        <f ca="1">IF(AZ$5="",0,SUMIFS(INDIRECT($S$2&amp;$A13&amp;":"&amp;$A13),BP!$5:$5,AZ$4))</f>
        <v>0</v>
      </c>
      <c r="BA13" s="3">
        <f ca="1">IF(BA$5="",0,SUMIFS(INDIRECT($S$2&amp;$A13&amp;":"&amp;$A13),BP!$5:$5,BA$4))</f>
        <v>0</v>
      </c>
      <c r="BB13" s="3">
        <f ca="1">IF(BB$5="",0,SUMIFS(INDIRECT($S$2&amp;$A13&amp;":"&amp;$A13),BP!$5:$5,BB$4))</f>
        <v>0</v>
      </c>
      <c r="BC13" s="3">
        <f ca="1">IF(BC$5="",0,SUMIFS(INDIRECT($S$2&amp;$A13&amp;":"&amp;$A13),BP!$5:$5,BC$4))</f>
        <v>0</v>
      </c>
      <c r="BD13" s="3">
        <f ca="1">IF(BD$5="",0,SUMIFS(INDIRECT($S$2&amp;$A13&amp;":"&amp;$A13),BP!$5:$5,BD$4))</f>
        <v>0</v>
      </c>
      <c r="BE13" s="3">
        <f ca="1">IF(BE$5="",0,SUMIFS(INDIRECT($S$2&amp;$A13&amp;":"&amp;$A13),BP!$5:$5,BE$4))</f>
        <v>0</v>
      </c>
      <c r="BF13" s="3">
        <f ca="1">IF(BF$5="",0,SUMIFS(INDIRECT($S$2&amp;$A13&amp;":"&amp;$A13),BP!$5:$5,BF$4))</f>
        <v>0</v>
      </c>
      <c r="BG13" s="3">
        <f ca="1">IF(BG$5="",0,SUMIFS(INDIRECT($S$2&amp;$A13&amp;":"&amp;$A13),BP!$5:$5,BG$4))</f>
        <v>0</v>
      </c>
      <c r="BH13" s="3">
        <f ca="1">IF(BH$5="",0,SUMIFS(INDIRECT($S$2&amp;$A13&amp;":"&amp;$A13),BP!$5:$5,BH$4))</f>
        <v>0</v>
      </c>
      <c r="BI13" s="3">
        <f ca="1">IF(BI$5="",0,SUMIFS(INDIRECT($S$2&amp;$A13&amp;":"&amp;$A13),BP!$5:$5,BI$4))</f>
        <v>0</v>
      </c>
      <c r="BJ13" s="3">
        <f>IF(BJ$5="",0,SUMIFS(BP!13:13,BP!$5:$5,BJ$4))</f>
        <v>0</v>
      </c>
      <c r="BK13" s="3">
        <f>IF(BK$5="",0,SUMIFS(BP!13:13,BP!$5:$5,BK$4))</f>
        <v>0</v>
      </c>
      <c r="BL13" s="3">
        <f>IF(BL$5="",0,SUMIFS(BP!13:13,BP!$5:$5,BL$4))</f>
        <v>0</v>
      </c>
      <c r="BM13" s="3">
        <f>IF(BM$5="",0,SUMIFS(BP!13:13,BP!$5:$5,BM$4))</f>
        <v>0</v>
      </c>
      <c r="BN13" s="3">
        <f>IF(BN$5="",0,SUMIFS(BP!13:13,BP!$5:$5,BN$4))</f>
        <v>0</v>
      </c>
      <c r="BO13" s="3">
        <f>IF(BO$5="",0,SUMIFS(BP!13:13,BP!$5:$5,BO$4))</f>
        <v>0</v>
      </c>
      <c r="BP13" s="3">
        <f>IF(BP$5="",0,SUMIFS(BP!13:13,BP!$5:$5,BP$4))</f>
        <v>0</v>
      </c>
      <c r="BQ13" s="3">
        <f>IF(BQ$5="",0,SUMIFS(BP!13:13,BP!$5:$5,BQ$4))</f>
        <v>0</v>
      </c>
      <c r="BR13" s="3">
        <f>IF(BR$5="",0,SUMIFS(BP!13:13,BP!$5:$5,BR$4))</f>
        <v>0</v>
      </c>
      <c r="BS13" s="3">
        <f>IF(BS$5="",0,SUMIFS(BP!13:13,BP!$5:$5,BS$4))</f>
        <v>0</v>
      </c>
      <c r="BT13" s="3">
        <f>IF(BT$5="",0,SUMIFS(BP!13:13,BP!$5:$5,BT$4))</f>
        <v>0</v>
      </c>
      <c r="BU13" s="3">
        <f>IF(BU$5="",0,SUMIFS(BP!13:13,BP!$5:$5,BU$4))</f>
        <v>0</v>
      </c>
      <c r="BV13" s="3">
        <f>IF(BV$5="",0,SUMIFS(BP!13:13,BP!$5:$5,BV$4))</f>
        <v>0</v>
      </c>
      <c r="BW13" s="3">
        <f>IF(BW$5="",0,SUMIFS(BP!13:13,BP!$5:$5,BW$4))</f>
        <v>0</v>
      </c>
      <c r="BX13" s="3">
        <f>IF(BX$5="",0,SUMIFS(BP!13:13,BP!$5:$5,BX$4))</f>
        <v>0</v>
      </c>
      <c r="BY13" s="3">
        <f>IF(BY$5="",0,SUMIFS(BP!13:13,BP!$5:$5,BY$4))</f>
        <v>0</v>
      </c>
      <c r="BZ13" s="3">
        <f>IF(BZ$5="",0,SUMIFS(BP!13:13,BP!$5:$5,BZ$4))</f>
        <v>0</v>
      </c>
      <c r="CA13" s="3">
        <f>IF(CA$5="",0,SUMIFS(BP!13:13,BP!$5:$5,CA$4))</f>
        <v>0</v>
      </c>
      <c r="CB13" s="3">
        <f>IF(CB$5="",0,SUMIFS(BP!13:13,BP!$5:$5,CB$4))</f>
        <v>0</v>
      </c>
      <c r="CC13" s="3">
        <f>IF(CC$5="",0,SUMIFS(BP!13:13,BP!$5:$5,CC$4))</f>
        <v>0</v>
      </c>
      <c r="CD13" s="3">
        <f>IF(CD$5="",0,SUMIFS(BP!13:13,BP!$5:$5,CD$4))</f>
        <v>0</v>
      </c>
      <c r="CE13" s="3">
        <f>IF(CE$5="",0,SUMIFS(BP!13:13,BP!$5:$5,CE$4))</f>
        <v>0</v>
      </c>
      <c r="CF13" s="3">
        <f>IF(CF$5="",0,SUMIFS(BP!13:13,BP!$5:$5,CF$4))</f>
        <v>0</v>
      </c>
      <c r="CG13" s="3">
        <f>IF(CG$5="",0,SUMIFS(BP!13:13,BP!$5:$5,CG$4))</f>
        <v>0</v>
      </c>
      <c r="CH13" s="3">
        <f>IF(CH$5="",0,SUMIFS(BP!13:13,BP!$5:$5,CH$4))</f>
        <v>0</v>
      </c>
      <c r="CI13" s="3">
        <f>IF(CI$5="",0,SUMIFS(BP!13:13,BP!$5:$5,CI$4))</f>
        <v>0</v>
      </c>
      <c r="CJ13" s="3">
        <f>IF(CJ$5="",0,SUMIFS(BP!13:13,BP!$5:$5,CJ$4))</f>
        <v>0</v>
      </c>
      <c r="CK13" s="3">
        <f>IF(CK$5="",0,SUMIFS(BP!13:13,BP!$5:$5,CK$4))</f>
        <v>0</v>
      </c>
      <c r="CL13" s="3">
        <f>IF(CL$5="",0,SUMIFS(BP!13:13,BP!$5:$5,CL$4))</f>
        <v>0</v>
      </c>
      <c r="CM13" s="3">
        <f>IF(CM$5="",0,SUMIFS(BP!13:13,BP!$5:$5,CM$4))</f>
        <v>0</v>
      </c>
      <c r="CN13" s="3">
        <f>IF(CN$5="",0,SUMIFS(BP!13:13,BP!$5:$5,CN$4))</f>
        <v>0</v>
      </c>
      <c r="CO13" s="3">
        <f>IF(CO$5="",0,SUMIFS(BP!13:13,BP!$5:$5,CO$4))</f>
        <v>0</v>
      </c>
      <c r="CP13" s="3">
        <f>IF(CP$5="",0,SUMIFS(BP!13:13,BP!$5:$5,CP$4))</f>
        <v>0</v>
      </c>
      <c r="CQ13" s="3">
        <f>IF(CQ$5="",0,SUMIFS(BP!13:13,BP!$5:$5,CQ$4))</f>
        <v>0</v>
      </c>
      <c r="CR13" s="3">
        <f>IF(CR$5="",0,SUMIFS(BP!13:13,BP!$5:$5,CR$4))</f>
        <v>0</v>
      </c>
      <c r="CS13" s="3">
        <f>IF(CS$5="",0,SUMIFS(BP!13:13,BP!$5:$5,CS$4))</f>
        <v>0</v>
      </c>
      <c r="CT13" s="3">
        <f>IF(CT$5="",0,SUMIFS(BP!13:13,BP!$5:$5,CT$4))</f>
        <v>0</v>
      </c>
    </row>
    <row r="14" spans="1:98" s="2" customFormat="1" ht="10.199999999999999" x14ac:dyDescent="0.2">
      <c r="A14" s="11">
        <f>ROW()</f>
        <v>14</v>
      </c>
      <c r="E14" s="15"/>
      <c r="W14" s="5"/>
      <c r="Z14" s="3">
        <f ca="1">IF(Z$5="",0,SUMIFS(INDIRECT($S$2&amp;$A14&amp;":"&amp;$A14),BP!$5:$5,Z$4))</f>
        <v>0</v>
      </c>
      <c r="AA14" s="3">
        <f ca="1">IF(AA$5="",0,SUMIFS(INDIRECT($S$2&amp;$A14&amp;":"&amp;$A14),BP!$5:$5,AA$4))</f>
        <v>0</v>
      </c>
      <c r="AB14" s="3">
        <f ca="1">IF(AB$5="",0,SUMIFS(INDIRECT($S$2&amp;$A14&amp;":"&amp;$A14),BP!$5:$5,AB$4))</f>
        <v>0</v>
      </c>
      <c r="AC14" s="3">
        <f ca="1">IF(AC$5="",0,SUMIFS(INDIRECT($S$2&amp;$A14&amp;":"&amp;$A14),BP!$5:$5,AC$4))</f>
        <v>0</v>
      </c>
      <c r="AD14" s="3">
        <f ca="1">IF(AD$5="",0,SUMIFS(INDIRECT($S$2&amp;$A14&amp;":"&amp;$A14),BP!$5:$5,AD$4))</f>
        <v>0</v>
      </c>
      <c r="AE14" s="3">
        <f ca="1">IF(AE$5="",0,SUMIFS(INDIRECT($S$2&amp;$A14&amp;":"&amp;$A14),BP!$5:$5,AE$4))</f>
        <v>0</v>
      </c>
      <c r="AF14" s="3">
        <f ca="1">IF(AF$5="",0,SUMIFS(INDIRECT($S$2&amp;$A14&amp;":"&amp;$A14),BP!$5:$5,AF$4))</f>
        <v>0</v>
      </c>
      <c r="AG14" s="3">
        <f ca="1">IF(AG$5="",0,SUMIFS(INDIRECT($S$2&amp;$A14&amp;":"&amp;$A14),BP!$5:$5,AG$4))</f>
        <v>0</v>
      </c>
      <c r="AH14" s="3">
        <f ca="1">IF(AH$5="",0,SUMIFS(INDIRECT($S$2&amp;$A14&amp;":"&amp;$A14),BP!$5:$5,AH$4))</f>
        <v>0</v>
      </c>
      <c r="AI14" s="3">
        <f ca="1">IF(AI$5="",0,SUMIFS(INDIRECT($S$2&amp;$A14&amp;":"&amp;$A14),BP!$5:$5,AI$4))</f>
        <v>0</v>
      </c>
      <c r="AJ14" s="3">
        <f ca="1">IF(AJ$5="",0,SUMIFS(INDIRECT($S$2&amp;$A14&amp;":"&amp;$A14),BP!$5:$5,AJ$4))</f>
        <v>0</v>
      </c>
      <c r="AK14" s="3">
        <f ca="1">IF(AK$5="",0,SUMIFS(INDIRECT($S$2&amp;$A14&amp;":"&amp;$A14),BP!$5:$5,AK$4))</f>
        <v>0</v>
      </c>
      <c r="AL14" s="3">
        <f ca="1">IF(AL$5="",0,SUMIFS(INDIRECT($S$2&amp;$A14&amp;":"&amp;$A14),BP!$5:$5,AL$4))</f>
        <v>0</v>
      </c>
      <c r="AM14" s="3">
        <f ca="1">IF(AM$5="",0,SUMIFS(INDIRECT($S$2&amp;$A14&amp;":"&amp;$A14),BP!$5:$5,AM$4))</f>
        <v>0</v>
      </c>
      <c r="AN14" s="3">
        <f ca="1">IF(AN$5="",0,SUMIFS(INDIRECT($S$2&amp;$A14&amp;":"&amp;$A14),BP!$5:$5,AN$4))</f>
        <v>0</v>
      </c>
      <c r="AO14" s="3">
        <f ca="1">IF(AO$5="",0,SUMIFS(INDIRECT($S$2&amp;$A14&amp;":"&amp;$A14),BP!$5:$5,AO$4))</f>
        <v>0</v>
      </c>
      <c r="AP14" s="3">
        <f ca="1">IF(AP$5="",0,SUMIFS(INDIRECT($S$2&amp;$A14&amp;":"&amp;$A14),BP!$5:$5,AP$4))</f>
        <v>0</v>
      </c>
      <c r="AQ14" s="3">
        <f ca="1">IF(AQ$5="",0,SUMIFS(INDIRECT($S$2&amp;$A14&amp;":"&amp;$A14),BP!$5:$5,AQ$4))</f>
        <v>0</v>
      </c>
      <c r="AR14" s="3">
        <f ca="1">IF(AR$5="",0,SUMIFS(INDIRECT($S$2&amp;$A14&amp;":"&amp;$A14),BP!$5:$5,AR$4))</f>
        <v>0</v>
      </c>
      <c r="AS14" s="3">
        <f ca="1">IF(AS$5="",0,SUMIFS(INDIRECT($S$2&amp;$A14&amp;":"&amp;$A14),BP!$5:$5,AS$4))</f>
        <v>0</v>
      </c>
      <c r="AT14" s="3">
        <f ca="1">IF(AT$5="",0,SUMIFS(INDIRECT($S$2&amp;$A14&amp;":"&amp;$A14),BP!$5:$5,AT$4))</f>
        <v>0</v>
      </c>
      <c r="AU14" s="3">
        <f ca="1">IF(AU$5="",0,SUMIFS(INDIRECT($S$2&amp;$A14&amp;":"&amp;$A14),BP!$5:$5,AU$4))</f>
        <v>0</v>
      </c>
      <c r="AV14" s="3">
        <f ca="1">IF(AV$5="",0,SUMIFS(INDIRECT($S$2&amp;$A14&amp;":"&amp;$A14),BP!$5:$5,AV$4))</f>
        <v>0</v>
      </c>
      <c r="AW14" s="3">
        <f ca="1">IF(AW$5="",0,SUMIFS(INDIRECT($S$2&amp;$A14&amp;":"&amp;$A14),BP!$5:$5,AW$4))</f>
        <v>0</v>
      </c>
      <c r="AX14" s="3">
        <f ca="1">IF(AX$5="",0,SUMIFS(INDIRECT($S$2&amp;$A14&amp;":"&amp;$A14),BP!$5:$5,AX$4))</f>
        <v>0</v>
      </c>
      <c r="AY14" s="3">
        <f ca="1">IF(AY$5="",0,SUMIFS(INDIRECT($S$2&amp;$A14&amp;":"&amp;$A14),BP!$5:$5,AY$4))</f>
        <v>0</v>
      </c>
      <c r="AZ14" s="3">
        <f ca="1">IF(AZ$5="",0,SUMIFS(INDIRECT($S$2&amp;$A14&amp;":"&amp;$A14),BP!$5:$5,AZ$4))</f>
        <v>0</v>
      </c>
      <c r="BA14" s="3">
        <f ca="1">IF(BA$5="",0,SUMIFS(INDIRECT($S$2&amp;$A14&amp;":"&amp;$A14),BP!$5:$5,BA$4))</f>
        <v>0</v>
      </c>
      <c r="BB14" s="3">
        <f ca="1">IF(BB$5="",0,SUMIFS(INDIRECT($S$2&amp;$A14&amp;":"&amp;$A14),BP!$5:$5,BB$4))</f>
        <v>0</v>
      </c>
      <c r="BC14" s="3">
        <f ca="1">IF(BC$5="",0,SUMIFS(INDIRECT($S$2&amp;$A14&amp;":"&amp;$A14),BP!$5:$5,BC$4))</f>
        <v>0</v>
      </c>
      <c r="BD14" s="3">
        <f ca="1">IF(BD$5="",0,SUMIFS(INDIRECT($S$2&amp;$A14&amp;":"&amp;$A14),BP!$5:$5,BD$4))</f>
        <v>0</v>
      </c>
      <c r="BE14" s="3">
        <f ca="1">IF(BE$5="",0,SUMIFS(INDIRECT($S$2&amp;$A14&amp;":"&amp;$A14),BP!$5:$5,BE$4))</f>
        <v>0</v>
      </c>
      <c r="BF14" s="3">
        <f ca="1">IF(BF$5="",0,SUMIFS(INDIRECT($S$2&amp;$A14&amp;":"&amp;$A14),BP!$5:$5,BF$4))</f>
        <v>0</v>
      </c>
      <c r="BG14" s="3">
        <f ca="1">IF(BG$5="",0,SUMIFS(INDIRECT($S$2&amp;$A14&amp;":"&amp;$A14),BP!$5:$5,BG$4))</f>
        <v>0</v>
      </c>
      <c r="BH14" s="3">
        <f ca="1">IF(BH$5="",0,SUMIFS(INDIRECT($S$2&amp;$A14&amp;":"&amp;$A14),BP!$5:$5,BH$4))</f>
        <v>0</v>
      </c>
      <c r="BI14" s="3">
        <f ca="1">IF(BI$5="",0,SUMIFS(INDIRECT($S$2&amp;$A14&amp;":"&amp;$A14),BP!$5:$5,BI$4))</f>
        <v>0</v>
      </c>
      <c r="BJ14" s="3">
        <f>IF(BJ$5="",0,SUMIFS(BP!14:14,BP!$5:$5,BJ$4))</f>
        <v>0</v>
      </c>
      <c r="BK14" s="3">
        <f>IF(BK$5="",0,SUMIFS(BP!14:14,BP!$5:$5,BK$4))</f>
        <v>0</v>
      </c>
      <c r="BL14" s="3">
        <f>IF(BL$5="",0,SUMIFS(BP!14:14,BP!$5:$5,BL$4))</f>
        <v>0</v>
      </c>
      <c r="BM14" s="3">
        <f>IF(BM$5="",0,SUMIFS(BP!14:14,BP!$5:$5,BM$4))</f>
        <v>0</v>
      </c>
      <c r="BN14" s="3">
        <f>IF(BN$5="",0,SUMIFS(BP!14:14,BP!$5:$5,BN$4))</f>
        <v>0</v>
      </c>
      <c r="BO14" s="3">
        <f>IF(BO$5="",0,SUMIFS(BP!14:14,BP!$5:$5,BO$4))</f>
        <v>0</v>
      </c>
      <c r="BP14" s="3">
        <f>IF(BP$5="",0,SUMIFS(BP!14:14,BP!$5:$5,BP$4))</f>
        <v>0</v>
      </c>
      <c r="BQ14" s="3">
        <f>IF(BQ$5="",0,SUMIFS(BP!14:14,BP!$5:$5,BQ$4))</f>
        <v>0</v>
      </c>
      <c r="BR14" s="3">
        <f>IF(BR$5="",0,SUMIFS(BP!14:14,BP!$5:$5,BR$4))</f>
        <v>0</v>
      </c>
      <c r="BS14" s="3">
        <f>IF(BS$5="",0,SUMIFS(BP!14:14,BP!$5:$5,BS$4))</f>
        <v>0</v>
      </c>
      <c r="BT14" s="3">
        <f>IF(BT$5="",0,SUMIFS(BP!14:14,BP!$5:$5,BT$4))</f>
        <v>0</v>
      </c>
      <c r="BU14" s="3">
        <f>IF(BU$5="",0,SUMIFS(BP!14:14,BP!$5:$5,BU$4))</f>
        <v>0</v>
      </c>
      <c r="BV14" s="3">
        <f>IF(BV$5="",0,SUMIFS(BP!14:14,BP!$5:$5,BV$4))</f>
        <v>0</v>
      </c>
      <c r="BW14" s="3">
        <f>IF(BW$5="",0,SUMIFS(BP!14:14,BP!$5:$5,BW$4))</f>
        <v>0</v>
      </c>
      <c r="BX14" s="3">
        <f>IF(BX$5="",0,SUMIFS(BP!14:14,BP!$5:$5,BX$4))</f>
        <v>0</v>
      </c>
      <c r="BY14" s="3">
        <f>IF(BY$5="",0,SUMIFS(BP!14:14,BP!$5:$5,BY$4))</f>
        <v>0</v>
      </c>
      <c r="BZ14" s="3">
        <f>IF(BZ$5="",0,SUMIFS(BP!14:14,BP!$5:$5,BZ$4))</f>
        <v>0</v>
      </c>
      <c r="CA14" s="3">
        <f>IF(CA$5="",0,SUMIFS(BP!14:14,BP!$5:$5,CA$4))</f>
        <v>0</v>
      </c>
      <c r="CB14" s="3">
        <f>IF(CB$5="",0,SUMIFS(BP!14:14,BP!$5:$5,CB$4))</f>
        <v>0</v>
      </c>
      <c r="CC14" s="3">
        <f>IF(CC$5="",0,SUMIFS(BP!14:14,BP!$5:$5,CC$4))</f>
        <v>0</v>
      </c>
      <c r="CD14" s="3">
        <f>IF(CD$5="",0,SUMIFS(BP!14:14,BP!$5:$5,CD$4))</f>
        <v>0</v>
      </c>
      <c r="CE14" s="3">
        <f>IF(CE$5="",0,SUMIFS(BP!14:14,BP!$5:$5,CE$4))</f>
        <v>0</v>
      </c>
      <c r="CF14" s="3">
        <f>IF(CF$5="",0,SUMIFS(BP!14:14,BP!$5:$5,CF$4))</f>
        <v>0</v>
      </c>
      <c r="CG14" s="3">
        <f>IF(CG$5="",0,SUMIFS(BP!14:14,BP!$5:$5,CG$4))</f>
        <v>0</v>
      </c>
      <c r="CH14" s="3">
        <f>IF(CH$5="",0,SUMIFS(BP!14:14,BP!$5:$5,CH$4))</f>
        <v>0</v>
      </c>
      <c r="CI14" s="3">
        <f>IF(CI$5="",0,SUMIFS(BP!14:14,BP!$5:$5,CI$4))</f>
        <v>0</v>
      </c>
      <c r="CJ14" s="3">
        <f>IF(CJ$5="",0,SUMIFS(BP!14:14,BP!$5:$5,CJ$4))</f>
        <v>0</v>
      </c>
      <c r="CK14" s="3">
        <f>IF(CK$5="",0,SUMIFS(BP!14:14,BP!$5:$5,CK$4))</f>
        <v>0</v>
      </c>
      <c r="CL14" s="3">
        <f>IF(CL$5="",0,SUMIFS(BP!14:14,BP!$5:$5,CL$4))</f>
        <v>0</v>
      </c>
      <c r="CM14" s="3">
        <f>IF(CM$5="",0,SUMIFS(BP!14:14,BP!$5:$5,CM$4))</f>
        <v>0</v>
      </c>
      <c r="CN14" s="3">
        <f>IF(CN$5="",0,SUMIFS(BP!14:14,BP!$5:$5,CN$4))</f>
        <v>0</v>
      </c>
      <c r="CO14" s="3">
        <f>IF(CO$5="",0,SUMIFS(BP!14:14,BP!$5:$5,CO$4))</f>
        <v>0</v>
      </c>
      <c r="CP14" s="3">
        <f>IF(CP$5="",0,SUMIFS(BP!14:14,BP!$5:$5,CP$4))</f>
        <v>0</v>
      </c>
      <c r="CQ14" s="3">
        <f>IF(CQ$5="",0,SUMIFS(BP!14:14,BP!$5:$5,CQ$4))</f>
        <v>0</v>
      </c>
      <c r="CR14" s="3">
        <f>IF(CR$5="",0,SUMIFS(BP!14:14,BP!$5:$5,CR$4))</f>
        <v>0</v>
      </c>
      <c r="CS14" s="3">
        <f>IF(CS$5="",0,SUMIFS(BP!14:14,BP!$5:$5,CS$4))</f>
        <v>0</v>
      </c>
      <c r="CT14" s="3">
        <f>IF(CT$5="",0,SUMIFS(BP!14:14,BP!$5:$5,CT$4))</f>
        <v>0</v>
      </c>
    </row>
    <row r="15" spans="1:98" s="2" customFormat="1" ht="10.199999999999999" x14ac:dyDescent="0.2">
      <c r="A15" s="11">
        <f>ROW()</f>
        <v>15</v>
      </c>
      <c r="E15" s="15"/>
      <c r="W15" s="5"/>
      <c r="Z15" s="3">
        <f ca="1">IF(Z$5="",0,SUMIFS(INDIRECT($S$2&amp;$A15&amp;":"&amp;$A15),BP!$5:$5,Z$4))</f>
        <v>0</v>
      </c>
      <c r="AA15" s="3">
        <f ca="1">IF(AA$5="",0,SUMIFS(INDIRECT($S$2&amp;$A15&amp;":"&amp;$A15),BP!$5:$5,AA$4))</f>
        <v>0</v>
      </c>
      <c r="AB15" s="3">
        <f ca="1">IF(AB$5="",0,SUMIFS(INDIRECT($S$2&amp;$A15&amp;":"&amp;$A15),BP!$5:$5,AB$4))</f>
        <v>0</v>
      </c>
      <c r="AC15" s="3">
        <f ca="1">IF(AC$5="",0,SUMIFS(INDIRECT($S$2&amp;$A15&amp;":"&amp;$A15),BP!$5:$5,AC$4))</f>
        <v>0</v>
      </c>
      <c r="AD15" s="3">
        <f ca="1">IF(AD$5="",0,SUMIFS(INDIRECT($S$2&amp;$A15&amp;":"&amp;$A15),BP!$5:$5,AD$4))</f>
        <v>0</v>
      </c>
      <c r="AE15" s="3">
        <f ca="1">IF(AE$5="",0,SUMIFS(INDIRECT($S$2&amp;$A15&amp;":"&amp;$A15),BP!$5:$5,AE$4))</f>
        <v>0</v>
      </c>
      <c r="AF15" s="3">
        <f ca="1">IF(AF$5="",0,SUMIFS(INDIRECT($S$2&amp;$A15&amp;":"&amp;$A15),BP!$5:$5,AF$4))</f>
        <v>0</v>
      </c>
      <c r="AG15" s="3">
        <f ca="1">IF(AG$5="",0,SUMIFS(INDIRECT($S$2&amp;$A15&amp;":"&amp;$A15),BP!$5:$5,AG$4))</f>
        <v>0</v>
      </c>
      <c r="AH15" s="3">
        <f ca="1">IF(AH$5="",0,SUMIFS(INDIRECT($S$2&amp;$A15&amp;":"&amp;$A15),BP!$5:$5,AH$4))</f>
        <v>0</v>
      </c>
      <c r="AI15" s="3">
        <f ca="1">IF(AI$5="",0,SUMIFS(INDIRECT($S$2&amp;$A15&amp;":"&amp;$A15),BP!$5:$5,AI$4))</f>
        <v>0</v>
      </c>
      <c r="AJ15" s="3">
        <f ca="1">IF(AJ$5="",0,SUMIFS(INDIRECT($S$2&amp;$A15&amp;":"&amp;$A15),BP!$5:$5,AJ$4))</f>
        <v>0</v>
      </c>
      <c r="AK15" s="3">
        <f ca="1">IF(AK$5="",0,SUMIFS(INDIRECT($S$2&amp;$A15&amp;":"&amp;$A15),BP!$5:$5,AK$4))</f>
        <v>0</v>
      </c>
      <c r="AL15" s="3">
        <f ca="1">IF(AL$5="",0,SUMIFS(INDIRECT($S$2&amp;$A15&amp;":"&amp;$A15),BP!$5:$5,AL$4))</f>
        <v>0</v>
      </c>
      <c r="AM15" s="3">
        <f ca="1">IF(AM$5="",0,SUMIFS(INDIRECT($S$2&amp;$A15&amp;":"&amp;$A15),BP!$5:$5,AM$4))</f>
        <v>0</v>
      </c>
      <c r="AN15" s="3">
        <f ca="1">IF(AN$5="",0,SUMIFS(INDIRECT($S$2&amp;$A15&amp;":"&amp;$A15),BP!$5:$5,AN$4))</f>
        <v>0</v>
      </c>
      <c r="AO15" s="3">
        <f ca="1">IF(AO$5="",0,SUMIFS(INDIRECT($S$2&amp;$A15&amp;":"&amp;$A15),BP!$5:$5,AO$4))</f>
        <v>0</v>
      </c>
      <c r="AP15" s="3">
        <f ca="1">IF(AP$5="",0,SUMIFS(INDIRECT($S$2&amp;$A15&amp;":"&amp;$A15),BP!$5:$5,AP$4))</f>
        <v>0</v>
      </c>
      <c r="AQ15" s="3">
        <f ca="1">IF(AQ$5="",0,SUMIFS(INDIRECT($S$2&amp;$A15&amp;":"&amp;$A15),BP!$5:$5,AQ$4))</f>
        <v>0</v>
      </c>
      <c r="AR15" s="3">
        <f ca="1">IF(AR$5="",0,SUMIFS(INDIRECT($S$2&amp;$A15&amp;":"&amp;$A15),BP!$5:$5,AR$4))</f>
        <v>0</v>
      </c>
      <c r="AS15" s="3">
        <f ca="1">IF(AS$5="",0,SUMIFS(INDIRECT($S$2&amp;$A15&amp;":"&amp;$A15),BP!$5:$5,AS$4))</f>
        <v>0</v>
      </c>
      <c r="AT15" s="3">
        <f ca="1">IF(AT$5="",0,SUMIFS(INDIRECT($S$2&amp;$A15&amp;":"&amp;$A15),BP!$5:$5,AT$4))</f>
        <v>0</v>
      </c>
      <c r="AU15" s="3">
        <f ca="1">IF(AU$5="",0,SUMIFS(INDIRECT($S$2&amp;$A15&amp;":"&amp;$A15),BP!$5:$5,AU$4))</f>
        <v>0</v>
      </c>
      <c r="AV15" s="3">
        <f ca="1">IF(AV$5="",0,SUMIFS(INDIRECT($S$2&amp;$A15&amp;":"&amp;$A15),BP!$5:$5,AV$4))</f>
        <v>0</v>
      </c>
      <c r="AW15" s="3">
        <f ca="1">IF(AW$5="",0,SUMIFS(INDIRECT($S$2&amp;$A15&amp;":"&amp;$A15),BP!$5:$5,AW$4))</f>
        <v>0</v>
      </c>
      <c r="AX15" s="3">
        <f ca="1">IF(AX$5="",0,SUMIFS(INDIRECT($S$2&amp;$A15&amp;":"&amp;$A15),BP!$5:$5,AX$4))</f>
        <v>0</v>
      </c>
      <c r="AY15" s="3">
        <f ca="1">IF(AY$5="",0,SUMIFS(INDIRECT($S$2&amp;$A15&amp;":"&amp;$A15),BP!$5:$5,AY$4))</f>
        <v>0</v>
      </c>
      <c r="AZ15" s="3">
        <f ca="1">IF(AZ$5="",0,SUMIFS(INDIRECT($S$2&amp;$A15&amp;":"&amp;$A15),BP!$5:$5,AZ$4))</f>
        <v>0</v>
      </c>
      <c r="BA15" s="3">
        <f ca="1">IF(BA$5="",0,SUMIFS(INDIRECT($S$2&amp;$A15&amp;":"&amp;$A15),BP!$5:$5,BA$4))</f>
        <v>0</v>
      </c>
      <c r="BB15" s="3">
        <f ca="1">IF(BB$5="",0,SUMIFS(INDIRECT($S$2&amp;$A15&amp;":"&amp;$A15),BP!$5:$5,BB$4))</f>
        <v>0</v>
      </c>
      <c r="BC15" s="3">
        <f ca="1">IF(BC$5="",0,SUMIFS(INDIRECT($S$2&amp;$A15&amp;":"&amp;$A15),BP!$5:$5,BC$4))</f>
        <v>0</v>
      </c>
      <c r="BD15" s="3">
        <f ca="1">IF(BD$5="",0,SUMIFS(INDIRECT($S$2&amp;$A15&amp;":"&amp;$A15),BP!$5:$5,BD$4))</f>
        <v>0</v>
      </c>
      <c r="BE15" s="3">
        <f ca="1">IF(BE$5="",0,SUMIFS(INDIRECT($S$2&amp;$A15&amp;":"&amp;$A15),BP!$5:$5,BE$4))</f>
        <v>0</v>
      </c>
      <c r="BF15" s="3">
        <f ca="1">IF(BF$5="",0,SUMIFS(INDIRECT($S$2&amp;$A15&amp;":"&amp;$A15),BP!$5:$5,BF$4))</f>
        <v>0</v>
      </c>
      <c r="BG15" s="3">
        <f ca="1">IF(BG$5="",0,SUMIFS(INDIRECT($S$2&amp;$A15&amp;":"&amp;$A15),BP!$5:$5,BG$4))</f>
        <v>0</v>
      </c>
      <c r="BH15" s="3">
        <f ca="1">IF(BH$5="",0,SUMIFS(INDIRECT($S$2&amp;$A15&amp;":"&amp;$A15),BP!$5:$5,BH$4))</f>
        <v>0</v>
      </c>
      <c r="BI15" s="3">
        <f ca="1">IF(BI$5="",0,SUMIFS(INDIRECT($S$2&amp;$A15&amp;":"&amp;$A15),BP!$5:$5,BI$4))</f>
        <v>0</v>
      </c>
      <c r="BJ15" s="3">
        <f>IF(BJ$5="",0,SUMIFS(BP!15:15,BP!$5:$5,BJ$4))</f>
        <v>0</v>
      </c>
      <c r="BK15" s="3">
        <f>IF(BK$5="",0,SUMIFS(BP!15:15,BP!$5:$5,BK$4))</f>
        <v>0</v>
      </c>
      <c r="BL15" s="3">
        <f>IF(BL$5="",0,SUMIFS(BP!15:15,BP!$5:$5,BL$4))</f>
        <v>0</v>
      </c>
      <c r="BM15" s="3">
        <f>IF(BM$5="",0,SUMIFS(BP!15:15,BP!$5:$5,BM$4))</f>
        <v>0</v>
      </c>
      <c r="BN15" s="3">
        <f>IF(BN$5="",0,SUMIFS(BP!15:15,BP!$5:$5,BN$4))</f>
        <v>0</v>
      </c>
      <c r="BO15" s="3">
        <f>IF(BO$5="",0,SUMIFS(BP!15:15,BP!$5:$5,BO$4))</f>
        <v>0</v>
      </c>
      <c r="BP15" s="3">
        <f>IF(BP$5="",0,SUMIFS(BP!15:15,BP!$5:$5,BP$4))</f>
        <v>0</v>
      </c>
      <c r="BQ15" s="3">
        <f>IF(BQ$5="",0,SUMIFS(BP!15:15,BP!$5:$5,BQ$4))</f>
        <v>0</v>
      </c>
      <c r="BR15" s="3">
        <f>IF(BR$5="",0,SUMIFS(BP!15:15,BP!$5:$5,BR$4))</f>
        <v>0</v>
      </c>
      <c r="BS15" s="3">
        <f>IF(BS$5="",0,SUMIFS(BP!15:15,BP!$5:$5,BS$4))</f>
        <v>0</v>
      </c>
      <c r="BT15" s="3">
        <f>IF(BT$5="",0,SUMIFS(BP!15:15,BP!$5:$5,BT$4))</f>
        <v>0</v>
      </c>
      <c r="BU15" s="3">
        <f>IF(BU$5="",0,SUMIFS(BP!15:15,BP!$5:$5,BU$4))</f>
        <v>0</v>
      </c>
      <c r="BV15" s="3">
        <f>IF(BV$5="",0,SUMIFS(BP!15:15,BP!$5:$5,BV$4))</f>
        <v>0</v>
      </c>
      <c r="BW15" s="3">
        <f>IF(BW$5="",0,SUMIFS(BP!15:15,BP!$5:$5,BW$4))</f>
        <v>0</v>
      </c>
      <c r="BX15" s="3">
        <f>IF(BX$5="",0,SUMIFS(BP!15:15,BP!$5:$5,BX$4))</f>
        <v>0</v>
      </c>
      <c r="BY15" s="3">
        <f>IF(BY$5="",0,SUMIFS(BP!15:15,BP!$5:$5,BY$4))</f>
        <v>0</v>
      </c>
      <c r="BZ15" s="3">
        <f>IF(BZ$5="",0,SUMIFS(BP!15:15,BP!$5:$5,BZ$4))</f>
        <v>0</v>
      </c>
      <c r="CA15" s="3">
        <f>IF(CA$5="",0,SUMIFS(BP!15:15,BP!$5:$5,CA$4))</f>
        <v>0</v>
      </c>
      <c r="CB15" s="3">
        <f>IF(CB$5="",0,SUMIFS(BP!15:15,BP!$5:$5,CB$4))</f>
        <v>0</v>
      </c>
      <c r="CC15" s="3">
        <f>IF(CC$5="",0,SUMIFS(BP!15:15,BP!$5:$5,CC$4))</f>
        <v>0</v>
      </c>
      <c r="CD15" s="3">
        <f>IF(CD$5="",0,SUMIFS(BP!15:15,BP!$5:$5,CD$4))</f>
        <v>0</v>
      </c>
      <c r="CE15" s="3">
        <f>IF(CE$5="",0,SUMIFS(BP!15:15,BP!$5:$5,CE$4))</f>
        <v>0</v>
      </c>
      <c r="CF15" s="3">
        <f>IF(CF$5="",0,SUMIFS(BP!15:15,BP!$5:$5,CF$4))</f>
        <v>0</v>
      </c>
      <c r="CG15" s="3">
        <f>IF(CG$5="",0,SUMIFS(BP!15:15,BP!$5:$5,CG$4))</f>
        <v>0</v>
      </c>
      <c r="CH15" s="3">
        <f>IF(CH$5="",0,SUMIFS(BP!15:15,BP!$5:$5,CH$4))</f>
        <v>0</v>
      </c>
      <c r="CI15" s="3">
        <f>IF(CI$5="",0,SUMIFS(BP!15:15,BP!$5:$5,CI$4))</f>
        <v>0</v>
      </c>
      <c r="CJ15" s="3">
        <f>IF(CJ$5="",0,SUMIFS(BP!15:15,BP!$5:$5,CJ$4))</f>
        <v>0</v>
      </c>
      <c r="CK15" s="3">
        <f>IF(CK$5="",0,SUMIFS(BP!15:15,BP!$5:$5,CK$4))</f>
        <v>0</v>
      </c>
      <c r="CL15" s="3">
        <f>IF(CL$5="",0,SUMIFS(BP!15:15,BP!$5:$5,CL$4))</f>
        <v>0</v>
      </c>
      <c r="CM15" s="3">
        <f>IF(CM$5="",0,SUMIFS(BP!15:15,BP!$5:$5,CM$4))</f>
        <v>0</v>
      </c>
      <c r="CN15" s="3">
        <f>IF(CN$5="",0,SUMIFS(BP!15:15,BP!$5:$5,CN$4))</f>
        <v>0</v>
      </c>
      <c r="CO15" s="3">
        <f>IF(CO$5="",0,SUMIFS(BP!15:15,BP!$5:$5,CO$4))</f>
        <v>0</v>
      </c>
      <c r="CP15" s="3">
        <f>IF(CP$5="",0,SUMIFS(BP!15:15,BP!$5:$5,CP$4))</f>
        <v>0</v>
      </c>
      <c r="CQ15" s="3">
        <f>IF(CQ$5="",0,SUMIFS(BP!15:15,BP!$5:$5,CQ$4))</f>
        <v>0</v>
      </c>
      <c r="CR15" s="3">
        <f>IF(CR$5="",0,SUMIFS(BP!15:15,BP!$5:$5,CR$4))</f>
        <v>0</v>
      </c>
      <c r="CS15" s="3">
        <f>IF(CS$5="",0,SUMIFS(BP!15:15,BP!$5:$5,CS$4))</f>
        <v>0</v>
      </c>
      <c r="CT15" s="3">
        <f>IF(CT$5="",0,SUMIFS(BP!15:15,BP!$5:$5,CT$4))</f>
        <v>0</v>
      </c>
    </row>
    <row r="16" spans="1:98" s="2" customFormat="1" ht="10.199999999999999" x14ac:dyDescent="0.2">
      <c r="A16" s="11">
        <f>ROW()</f>
        <v>16</v>
      </c>
      <c r="E16" s="15"/>
      <c r="W16" s="5"/>
      <c r="Z16" s="3">
        <f ca="1">IF(Z$5="",0,SUMIFS(INDIRECT($S$2&amp;$A16&amp;":"&amp;$A16),BP!$5:$5,Z$4))</f>
        <v>0</v>
      </c>
      <c r="AA16" s="3">
        <f ca="1">IF(AA$5="",0,SUMIFS(INDIRECT($S$2&amp;$A16&amp;":"&amp;$A16),BP!$5:$5,AA$4))</f>
        <v>0</v>
      </c>
      <c r="AB16" s="3">
        <f ca="1">IF(AB$5="",0,SUMIFS(INDIRECT($S$2&amp;$A16&amp;":"&amp;$A16),BP!$5:$5,AB$4))</f>
        <v>0</v>
      </c>
      <c r="AC16" s="3">
        <f ca="1">IF(AC$5="",0,SUMIFS(INDIRECT($S$2&amp;$A16&amp;":"&amp;$A16),BP!$5:$5,AC$4))</f>
        <v>0</v>
      </c>
      <c r="AD16" s="3">
        <f ca="1">IF(AD$5="",0,SUMIFS(INDIRECT($S$2&amp;$A16&amp;":"&amp;$A16),BP!$5:$5,AD$4))</f>
        <v>0</v>
      </c>
      <c r="AE16" s="3">
        <f ca="1">IF(AE$5="",0,SUMIFS(INDIRECT($S$2&amp;$A16&amp;":"&amp;$A16),BP!$5:$5,AE$4))</f>
        <v>0</v>
      </c>
      <c r="AF16" s="3">
        <f ca="1">IF(AF$5="",0,SUMIFS(INDIRECT($S$2&amp;$A16&amp;":"&amp;$A16),BP!$5:$5,AF$4))</f>
        <v>0</v>
      </c>
      <c r="AG16" s="3">
        <f ca="1">IF(AG$5="",0,SUMIFS(INDIRECT($S$2&amp;$A16&amp;":"&amp;$A16),BP!$5:$5,AG$4))</f>
        <v>0</v>
      </c>
      <c r="AH16" s="3">
        <f ca="1">IF(AH$5="",0,SUMIFS(INDIRECT($S$2&amp;$A16&amp;":"&amp;$A16),BP!$5:$5,AH$4))</f>
        <v>0</v>
      </c>
      <c r="AI16" s="3">
        <f ca="1">IF(AI$5="",0,SUMIFS(INDIRECT($S$2&amp;$A16&amp;":"&amp;$A16),BP!$5:$5,AI$4))</f>
        <v>0</v>
      </c>
      <c r="AJ16" s="3">
        <f ca="1">IF(AJ$5="",0,SUMIFS(INDIRECT($S$2&amp;$A16&amp;":"&amp;$A16),BP!$5:$5,AJ$4))</f>
        <v>0</v>
      </c>
      <c r="AK16" s="3">
        <f ca="1">IF(AK$5="",0,SUMIFS(INDIRECT($S$2&amp;$A16&amp;":"&amp;$A16),BP!$5:$5,AK$4))</f>
        <v>0</v>
      </c>
      <c r="AL16" s="3">
        <f ca="1">IF(AL$5="",0,SUMIFS(INDIRECT($S$2&amp;$A16&amp;":"&amp;$A16),BP!$5:$5,AL$4))</f>
        <v>0</v>
      </c>
      <c r="AM16" s="3">
        <f ca="1">IF(AM$5="",0,SUMIFS(INDIRECT($S$2&amp;$A16&amp;":"&amp;$A16),BP!$5:$5,AM$4))</f>
        <v>0</v>
      </c>
      <c r="AN16" s="3">
        <f ca="1">IF(AN$5="",0,SUMIFS(INDIRECT($S$2&amp;$A16&amp;":"&amp;$A16),BP!$5:$5,AN$4))</f>
        <v>0</v>
      </c>
      <c r="AO16" s="3">
        <f ca="1">IF(AO$5="",0,SUMIFS(INDIRECT($S$2&amp;$A16&amp;":"&amp;$A16),BP!$5:$5,AO$4))</f>
        <v>0</v>
      </c>
      <c r="AP16" s="3">
        <f ca="1">IF(AP$5="",0,SUMIFS(INDIRECT($S$2&amp;$A16&amp;":"&amp;$A16),BP!$5:$5,AP$4))</f>
        <v>0</v>
      </c>
      <c r="AQ16" s="3">
        <f ca="1">IF(AQ$5="",0,SUMIFS(INDIRECT($S$2&amp;$A16&amp;":"&amp;$A16),BP!$5:$5,AQ$4))</f>
        <v>0</v>
      </c>
      <c r="AR16" s="3">
        <f ca="1">IF(AR$5="",0,SUMIFS(INDIRECT($S$2&amp;$A16&amp;":"&amp;$A16),BP!$5:$5,AR$4))</f>
        <v>0</v>
      </c>
      <c r="AS16" s="3">
        <f ca="1">IF(AS$5="",0,SUMIFS(INDIRECT($S$2&amp;$A16&amp;":"&amp;$A16),BP!$5:$5,AS$4))</f>
        <v>0</v>
      </c>
      <c r="AT16" s="3">
        <f ca="1">IF(AT$5="",0,SUMIFS(INDIRECT($S$2&amp;$A16&amp;":"&amp;$A16),BP!$5:$5,AT$4))</f>
        <v>0</v>
      </c>
      <c r="AU16" s="3">
        <f ca="1">IF(AU$5="",0,SUMIFS(INDIRECT($S$2&amp;$A16&amp;":"&amp;$A16),BP!$5:$5,AU$4))</f>
        <v>0</v>
      </c>
      <c r="AV16" s="3">
        <f ca="1">IF(AV$5="",0,SUMIFS(INDIRECT($S$2&amp;$A16&amp;":"&amp;$A16),BP!$5:$5,AV$4))</f>
        <v>0</v>
      </c>
      <c r="AW16" s="3">
        <f ca="1">IF(AW$5="",0,SUMIFS(INDIRECT($S$2&amp;$A16&amp;":"&amp;$A16),BP!$5:$5,AW$4))</f>
        <v>0</v>
      </c>
      <c r="AX16" s="3">
        <f ca="1">IF(AX$5="",0,SUMIFS(INDIRECT($S$2&amp;$A16&amp;":"&amp;$A16),BP!$5:$5,AX$4))</f>
        <v>0</v>
      </c>
      <c r="AY16" s="3">
        <f ca="1">IF(AY$5="",0,SUMIFS(INDIRECT($S$2&amp;$A16&amp;":"&amp;$A16),BP!$5:$5,AY$4))</f>
        <v>0</v>
      </c>
      <c r="AZ16" s="3">
        <f ca="1">IF(AZ$5="",0,SUMIFS(INDIRECT($S$2&amp;$A16&amp;":"&amp;$A16),BP!$5:$5,AZ$4))</f>
        <v>0</v>
      </c>
      <c r="BA16" s="3">
        <f ca="1">IF(BA$5="",0,SUMIFS(INDIRECT($S$2&amp;$A16&amp;":"&amp;$A16),BP!$5:$5,BA$4))</f>
        <v>0</v>
      </c>
      <c r="BB16" s="3">
        <f ca="1">IF(BB$5="",0,SUMIFS(INDIRECT($S$2&amp;$A16&amp;":"&amp;$A16),BP!$5:$5,BB$4))</f>
        <v>0</v>
      </c>
      <c r="BC16" s="3">
        <f ca="1">IF(BC$5="",0,SUMIFS(INDIRECT($S$2&amp;$A16&amp;":"&amp;$A16),BP!$5:$5,BC$4))</f>
        <v>0</v>
      </c>
      <c r="BD16" s="3">
        <f ca="1">IF(BD$5="",0,SUMIFS(INDIRECT($S$2&amp;$A16&amp;":"&amp;$A16),BP!$5:$5,BD$4))</f>
        <v>0</v>
      </c>
      <c r="BE16" s="3">
        <f ca="1">IF(BE$5="",0,SUMIFS(INDIRECT($S$2&amp;$A16&amp;":"&amp;$A16),BP!$5:$5,BE$4))</f>
        <v>0</v>
      </c>
      <c r="BF16" s="3">
        <f ca="1">IF(BF$5="",0,SUMIFS(INDIRECT($S$2&amp;$A16&amp;":"&amp;$A16),BP!$5:$5,BF$4))</f>
        <v>0</v>
      </c>
      <c r="BG16" s="3">
        <f ca="1">IF(BG$5="",0,SUMIFS(INDIRECT($S$2&amp;$A16&amp;":"&amp;$A16),BP!$5:$5,BG$4))</f>
        <v>0</v>
      </c>
      <c r="BH16" s="3">
        <f ca="1">IF(BH$5="",0,SUMIFS(INDIRECT($S$2&amp;$A16&amp;":"&amp;$A16),BP!$5:$5,BH$4))</f>
        <v>0</v>
      </c>
      <c r="BI16" s="3">
        <f ca="1">IF(BI$5="",0,SUMIFS(INDIRECT($S$2&amp;$A16&amp;":"&amp;$A16),BP!$5:$5,BI$4))</f>
        <v>0</v>
      </c>
      <c r="BJ16" s="3">
        <f>IF(BJ$5="",0,SUMIFS(BP!16:16,BP!$5:$5,BJ$4))</f>
        <v>0</v>
      </c>
      <c r="BK16" s="3">
        <f>IF(BK$5="",0,SUMIFS(BP!16:16,BP!$5:$5,BK$4))</f>
        <v>0</v>
      </c>
      <c r="BL16" s="3">
        <f>IF(BL$5="",0,SUMIFS(BP!16:16,BP!$5:$5,BL$4))</f>
        <v>0</v>
      </c>
      <c r="BM16" s="3">
        <f>IF(BM$5="",0,SUMIFS(BP!16:16,BP!$5:$5,BM$4))</f>
        <v>0</v>
      </c>
      <c r="BN16" s="3">
        <f>IF(BN$5="",0,SUMIFS(BP!16:16,BP!$5:$5,BN$4))</f>
        <v>0</v>
      </c>
      <c r="BO16" s="3">
        <f>IF(BO$5="",0,SUMIFS(BP!16:16,BP!$5:$5,BO$4))</f>
        <v>0</v>
      </c>
      <c r="BP16" s="3">
        <f>IF(BP$5="",0,SUMIFS(BP!16:16,BP!$5:$5,BP$4))</f>
        <v>0</v>
      </c>
      <c r="BQ16" s="3">
        <f>IF(BQ$5="",0,SUMIFS(BP!16:16,BP!$5:$5,BQ$4))</f>
        <v>0</v>
      </c>
      <c r="BR16" s="3">
        <f>IF(BR$5="",0,SUMIFS(BP!16:16,BP!$5:$5,BR$4))</f>
        <v>0</v>
      </c>
      <c r="BS16" s="3">
        <f>IF(BS$5="",0,SUMIFS(BP!16:16,BP!$5:$5,BS$4))</f>
        <v>0</v>
      </c>
      <c r="BT16" s="3">
        <f>IF(BT$5="",0,SUMIFS(BP!16:16,BP!$5:$5,BT$4))</f>
        <v>0</v>
      </c>
      <c r="BU16" s="3">
        <f>IF(BU$5="",0,SUMIFS(BP!16:16,BP!$5:$5,BU$4))</f>
        <v>0</v>
      </c>
      <c r="BV16" s="3">
        <f>IF(BV$5="",0,SUMIFS(BP!16:16,BP!$5:$5,BV$4))</f>
        <v>0</v>
      </c>
      <c r="BW16" s="3">
        <f>IF(BW$5="",0,SUMIFS(BP!16:16,BP!$5:$5,BW$4))</f>
        <v>0</v>
      </c>
      <c r="BX16" s="3">
        <f>IF(BX$5="",0,SUMIFS(BP!16:16,BP!$5:$5,BX$4))</f>
        <v>0</v>
      </c>
      <c r="BY16" s="3">
        <f>IF(BY$5="",0,SUMIFS(BP!16:16,BP!$5:$5,BY$4))</f>
        <v>0</v>
      </c>
      <c r="BZ16" s="3">
        <f>IF(BZ$5="",0,SUMIFS(BP!16:16,BP!$5:$5,BZ$4))</f>
        <v>0</v>
      </c>
      <c r="CA16" s="3">
        <f>IF(CA$5="",0,SUMIFS(BP!16:16,BP!$5:$5,CA$4))</f>
        <v>0</v>
      </c>
      <c r="CB16" s="3">
        <f>IF(CB$5="",0,SUMIFS(BP!16:16,BP!$5:$5,CB$4))</f>
        <v>0</v>
      </c>
      <c r="CC16" s="3">
        <f>IF(CC$5="",0,SUMIFS(BP!16:16,BP!$5:$5,CC$4))</f>
        <v>0</v>
      </c>
      <c r="CD16" s="3">
        <f>IF(CD$5="",0,SUMIFS(BP!16:16,BP!$5:$5,CD$4))</f>
        <v>0</v>
      </c>
      <c r="CE16" s="3">
        <f>IF(CE$5="",0,SUMIFS(BP!16:16,BP!$5:$5,CE$4))</f>
        <v>0</v>
      </c>
      <c r="CF16" s="3">
        <f>IF(CF$5="",0,SUMIFS(BP!16:16,BP!$5:$5,CF$4))</f>
        <v>0</v>
      </c>
      <c r="CG16" s="3">
        <f>IF(CG$5="",0,SUMIFS(BP!16:16,BP!$5:$5,CG$4))</f>
        <v>0</v>
      </c>
      <c r="CH16" s="3">
        <f>IF(CH$5="",0,SUMIFS(BP!16:16,BP!$5:$5,CH$4))</f>
        <v>0</v>
      </c>
      <c r="CI16" s="3">
        <f>IF(CI$5="",0,SUMIFS(BP!16:16,BP!$5:$5,CI$4))</f>
        <v>0</v>
      </c>
      <c r="CJ16" s="3">
        <f>IF(CJ$5="",0,SUMIFS(BP!16:16,BP!$5:$5,CJ$4))</f>
        <v>0</v>
      </c>
      <c r="CK16" s="3">
        <f>IF(CK$5="",0,SUMIFS(BP!16:16,BP!$5:$5,CK$4))</f>
        <v>0</v>
      </c>
      <c r="CL16" s="3">
        <f>IF(CL$5="",0,SUMIFS(BP!16:16,BP!$5:$5,CL$4))</f>
        <v>0</v>
      </c>
      <c r="CM16" s="3">
        <f>IF(CM$5="",0,SUMIFS(BP!16:16,BP!$5:$5,CM$4))</f>
        <v>0</v>
      </c>
      <c r="CN16" s="3">
        <f>IF(CN$5="",0,SUMIFS(BP!16:16,BP!$5:$5,CN$4))</f>
        <v>0</v>
      </c>
      <c r="CO16" s="3">
        <f>IF(CO$5="",0,SUMIFS(BP!16:16,BP!$5:$5,CO$4))</f>
        <v>0</v>
      </c>
      <c r="CP16" s="3">
        <f>IF(CP$5="",0,SUMIFS(BP!16:16,BP!$5:$5,CP$4))</f>
        <v>0</v>
      </c>
      <c r="CQ16" s="3">
        <f>IF(CQ$5="",0,SUMIFS(BP!16:16,BP!$5:$5,CQ$4))</f>
        <v>0</v>
      </c>
      <c r="CR16" s="3">
        <f>IF(CR$5="",0,SUMIFS(BP!16:16,BP!$5:$5,CR$4))</f>
        <v>0</v>
      </c>
      <c r="CS16" s="3">
        <f>IF(CS$5="",0,SUMIFS(BP!16:16,BP!$5:$5,CS$4))</f>
        <v>0</v>
      </c>
      <c r="CT16" s="3">
        <f>IF(CT$5="",0,SUMIFS(BP!16:16,BP!$5:$5,CT$4))</f>
        <v>0</v>
      </c>
    </row>
    <row r="17" spans="1:98" s="2" customFormat="1" ht="10.199999999999999" x14ac:dyDescent="0.2">
      <c r="A17" s="11">
        <f>ROW()</f>
        <v>17</v>
      </c>
      <c r="E17" s="15"/>
      <c r="W17" s="5"/>
      <c r="Z17" s="3">
        <f ca="1">IF(Z$5="",0,SUMIFS(INDIRECT($S$2&amp;$A17&amp;":"&amp;$A17),BP!$5:$5,Z$4))</f>
        <v>0</v>
      </c>
      <c r="AA17" s="3">
        <f ca="1">IF(AA$5="",0,SUMIFS(INDIRECT($S$2&amp;$A17&amp;":"&amp;$A17),BP!$5:$5,AA$4))</f>
        <v>0</v>
      </c>
      <c r="AB17" s="3">
        <f ca="1">IF(AB$5="",0,SUMIFS(INDIRECT($S$2&amp;$A17&amp;":"&amp;$A17),BP!$5:$5,AB$4))</f>
        <v>0</v>
      </c>
      <c r="AC17" s="3">
        <f ca="1">IF(AC$5="",0,SUMIFS(INDIRECT($S$2&amp;$A17&amp;":"&amp;$A17),BP!$5:$5,AC$4))</f>
        <v>0</v>
      </c>
      <c r="AD17" s="3">
        <f ca="1">IF(AD$5="",0,SUMIFS(INDIRECT($S$2&amp;$A17&amp;":"&amp;$A17),BP!$5:$5,AD$4))</f>
        <v>0</v>
      </c>
      <c r="AE17" s="3">
        <f ca="1">IF(AE$5="",0,SUMIFS(INDIRECT($S$2&amp;$A17&amp;":"&amp;$A17),BP!$5:$5,AE$4))</f>
        <v>0</v>
      </c>
      <c r="AF17" s="3">
        <f ca="1">IF(AF$5="",0,SUMIFS(INDIRECT($S$2&amp;$A17&amp;":"&amp;$A17),BP!$5:$5,AF$4))</f>
        <v>0</v>
      </c>
      <c r="AG17" s="3">
        <f ca="1">IF(AG$5="",0,SUMIFS(INDIRECT($S$2&amp;$A17&amp;":"&amp;$A17),BP!$5:$5,AG$4))</f>
        <v>0</v>
      </c>
      <c r="AH17" s="3">
        <f ca="1">IF(AH$5="",0,SUMIFS(INDIRECT($S$2&amp;$A17&amp;":"&amp;$A17),BP!$5:$5,AH$4))</f>
        <v>0</v>
      </c>
      <c r="AI17" s="3">
        <f ca="1">IF(AI$5="",0,SUMIFS(INDIRECT($S$2&amp;$A17&amp;":"&amp;$A17),BP!$5:$5,AI$4))</f>
        <v>0</v>
      </c>
      <c r="AJ17" s="3">
        <f ca="1">IF(AJ$5="",0,SUMIFS(INDIRECT($S$2&amp;$A17&amp;":"&amp;$A17),BP!$5:$5,AJ$4))</f>
        <v>0</v>
      </c>
      <c r="AK17" s="3">
        <f ca="1">IF(AK$5="",0,SUMIFS(INDIRECT($S$2&amp;$A17&amp;":"&amp;$A17),BP!$5:$5,AK$4))</f>
        <v>0</v>
      </c>
      <c r="AL17" s="3">
        <f ca="1">IF(AL$5="",0,SUMIFS(INDIRECT($S$2&amp;$A17&amp;":"&amp;$A17),BP!$5:$5,AL$4))</f>
        <v>0</v>
      </c>
      <c r="AM17" s="3">
        <f ca="1">IF(AM$5="",0,SUMIFS(INDIRECT($S$2&amp;$A17&amp;":"&amp;$A17),BP!$5:$5,AM$4))</f>
        <v>0</v>
      </c>
      <c r="AN17" s="3">
        <f ca="1">IF(AN$5="",0,SUMIFS(INDIRECT($S$2&amp;$A17&amp;":"&amp;$A17),BP!$5:$5,AN$4))</f>
        <v>0</v>
      </c>
      <c r="AO17" s="3">
        <f ca="1">IF(AO$5="",0,SUMIFS(INDIRECT($S$2&amp;$A17&amp;":"&amp;$A17),BP!$5:$5,AO$4))</f>
        <v>0</v>
      </c>
      <c r="AP17" s="3">
        <f ca="1">IF(AP$5="",0,SUMIFS(INDIRECT($S$2&amp;$A17&amp;":"&amp;$A17),BP!$5:$5,AP$4))</f>
        <v>0</v>
      </c>
      <c r="AQ17" s="3">
        <f ca="1">IF(AQ$5="",0,SUMIFS(INDIRECT($S$2&amp;$A17&amp;":"&amp;$A17),BP!$5:$5,AQ$4))</f>
        <v>0</v>
      </c>
      <c r="AR17" s="3">
        <f ca="1">IF(AR$5="",0,SUMIFS(INDIRECT($S$2&amp;$A17&amp;":"&amp;$A17),BP!$5:$5,AR$4))</f>
        <v>0</v>
      </c>
      <c r="AS17" s="3">
        <f ca="1">IF(AS$5="",0,SUMIFS(INDIRECT($S$2&amp;$A17&amp;":"&amp;$A17),BP!$5:$5,AS$4))</f>
        <v>0</v>
      </c>
      <c r="AT17" s="3">
        <f ca="1">IF(AT$5="",0,SUMIFS(INDIRECT($S$2&amp;$A17&amp;":"&amp;$A17),BP!$5:$5,AT$4))</f>
        <v>0</v>
      </c>
      <c r="AU17" s="3">
        <f ca="1">IF(AU$5="",0,SUMIFS(INDIRECT($S$2&amp;$A17&amp;":"&amp;$A17),BP!$5:$5,AU$4))</f>
        <v>0</v>
      </c>
      <c r="AV17" s="3">
        <f ca="1">IF(AV$5="",0,SUMIFS(INDIRECT($S$2&amp;$A17&amp;":"&amp;$A17),BP!$5:$5,AV$4))</f>
        <v>0</v>
      </c>
      <c r="AW17" s="3">
        <f ca="1">IF(AW$5="",0,SUMIFS(INDIRECT($S$2&amp;$A17&amp;":"&amp;$A17),BP!$5:$5,AW$4))</f>
        <v>0</v>
      </c>
      <c r="AX17" s="3">
        <f ca="1">IF(AX$5="",0,SUMIFS(INDIRECT($S$2&amp;$A17&amp;":"&amp;$A17),BP!$5:$5,AX$4))</f>
        <v>0</v>
      </c>
      <c r="AY17" s="3">
        <f ca="1">IF(AY$5="",0,SUMIFS(INDIRECT($S$2&amp;$A17&amp;":"&amp;$A17),BP!$5:$5,AY$4))</f>
        <v>0</v>
      </c>
      <c r="AZ17" s="3">
        <f ca="1">IF(AZ$5="",0,SUMIFS(INDIRECT($S$2&amp;$A17&amp;":"&amp;$A17),BP!$5:$5,AZ$4))</f>
        <v>0</v>
      </c>
      <c r="BA17" s="3">
        <f ca="1">IF(BA$5="",0,SUMIFS(INDIRECT($S$2&amp;$A17&amp;":"&amp;$A17),BP!$5:$5,BA$4))</f>
        <v>0</v>
      </c>
      <c r="BB17" s="3">
        <f ca="1">IF(BB$5="",0,SUMIFS(INDIRECT($S$2&amp;$A17&amp;":"&amp;$A17),BP!$5:$5,BB$4))</f>
        <v>0</v>
      </c>
      <c r="BC17" s="3">
        <f ca="1">IF(BC$5="",0,SUMIFS(INDIRECT($S$2&amp;$A17&amp;":"&amp;$A17),BP!$5:$5,BC$4))</f>
        <v>0</v>
      </c>
      <c r="BD17" s="3">
        <f ca="1">IF(BD$5="",0,SUMIFS(INDIRECT($S$2&amp;$A17&amp;":"&amp;$A17),BP!$5:$5,BD$4))</f>
        <v>0</v>
      </c>
      <c r="BE17" s="3">
        <f ca="1">IF(BE$5="",0,SUMIFS(INDIRECT($S$2&amp;$A17&amp;":"&amp;$A17),BP!$5:$5,BE$4))</f>
        <v>0</v>
      </c>
      <c r="BF17" s="3">
        <f ca="1">IF(BF$5="",0,SUMIFS(INDIRECT($S$2&amp;$A17&amp;":"&amp;$A17),BP!$5:$5,BF$4))</f>
        <v>0</v>
      </c>
      <c r="BG17" s="3">
        <f ca="1">IF(BG$5="",0,SUMIFS(INDIRECT($S$2&amp;$A17&amp;":"&amp;$A17),BP!$5:$5,BG$4))</f>
        <v>0</v>
      </c>
      <c r="BH17" s="3">
        <f ca="1">IF(BH$5="",0,SUMIFS(INDIRECT($S$2&amp;$A17&amp;":"&amp;$A17),BP!$5:$5,BH$4))</f>
        <v>0</v>
      </c>
      <c r="BI17" s="3">
        <f ca="1">IF(BI$5="",0,SUMIFS(INDIRECT($S$2&amp;$A17&amp;":"&amp;$A17),BP!$5:$5,BI$4))</f>
        <v>0</v>
      </c>
      <c r="BJ17" s="3">
        <f>IF(BJ$5="",0,SUMIFS(BP!17:17,BP!$5:$5,BJ$4))</f>
        <v>0</v>
      </c>
      <c r="BK17" s="3">
        <f>IF(BK$5="",0,SUMIFS(BP!17:17,BP!$5:$5,BK$4))</f>
        <v>0</v>
      </c>
      <c r="BL17" s="3">
        <f>IF(BL$5="",0,SUMIFS(BP!17:17,BP!$5:$5,BL$4))</f>
        <v>0</v>
      </c>
      <c r="BM17" s="3">
        <f>IF(BM$5="",0,SUMIFS(BP!17:17,BP!$5:$5,BM$4))</f>
        <v>0</v>
      </c>
      <c r="BN17" s="3">
        <f>IF(BN$5="",0,SUMIFS(BP!17:17,BP!$5:$5,BN$4))</f>
        <v>0</v>
      </c>
      <c r="BO17" s="3">
        <f>IF(BO$5="",0,SUMIFS(BP!17:17,BP!$5:$5,BO$4))</f>
        <v>0</v>
      </c>
      <c r="BP17" s="3">
        <f>IF(BP$5="",0,SUMIFS(BP!17:17,BP!$5:$5,BP$4))</f>
        <v>0</v>
      </c>
      <c r="BQ17" s="3">
        <f>IF(BQ$5="",0,SUMIFS(BP!17:17,BP!$5:$5,BQ$4))</f>
        <v>0</v>
      </c>
      <c r="BR17" s="3">
        <f>IF(BR$5="",0,SUMIFS(BP!17:17,BP!$5:$5,BR$4))</f>
        <v>0</v>
      </c>
      <c r="BS17" s="3">
        <f>IF(BS$5="",0,SUMIFS(BP!17:17,BP!$5:$5,BS$4))</f>
        <v>0</v>
      </c>
      <c r="BT17" s="3">
        <f>IF(BT$5="",0,SUMIFS(BP!17:17,BP!$5:$5,BT$4))</f>
        <v>0</v>
      </c>
      <c r="BU17" s="3">
        <f>IF(BU$5="",0,SUMIFS(BP!17:17,BP!$5:$5,BU$4))</f>
        <v>0</v>
      </c>
      <c r="BV17" s="3">
        <f>IF(BV$5="",0,SUMIFS(BP!17:17,BP!$5:$5,BV$4))</f>
        <v>0</v>
      </c>
      <c r="BW17" s="3">
        <f>IF(BW$5="",0,SUMIFS(BP!17:17,BP!$5:$5,BW$4))</f>
        <v>0</v>
      </c>
      <c r="BX17" s="3">
        <f>IF(BX$5="",0,SUMIFS(BP!17:17,BP!$5:$5,BX$4))</f>
        <v>0</v>
      </c>
      <c r="BY17" s="3">
        <f>IF(BY$5="",0,SUMIFS(BP!17:17,BP!$5:$5,BY$4))</f>
        <v>0</v>
      </c>
      <c r="BZ17" s="3">
        <f>IF(BZ$5="",0,SUMIFS(BP!17:17,BP!$5:$5,BZ$4))</f>
        <v>0</v>
      </c>
      <c r="CA17" s="3">
        <f>IF(CA$5="",0,SUMIFS(BP!17:17,BP!$5:$5,CA$4))</f>
        <v>0</v>
      </c>
      <c r="CB17" s="3">
        <f>IF(CB$5="",0,SUMIFS(BP!17:17,BP!$5:$5,CB$4))</f>
        <v>0</v>
      </c>
      <c r="CC17" s="3">
        <f>IF(CC$5="",0,SUMIFS(BP!17:17,BP!$5:$5,CC$4))</f>
        <v>0</v>
      </c>
      <c r="CD17" s="3">
        <f>IF(CD$5="",0,SUMIFS(BP!17:17,BP!$5:$5,CD$4))</f>
        <v>0</v>
      </c>
      <c r="CE17" s="3">
        <f>IF(CE$5="",0,SUMIFS(BP!17:17,BP!$5:$5,CE$4))</f>
        <v>0</v>
      </c>
      <c r="CF17" s="3">
        <f>IF(CF$5="",0,SUMIFS(BP!17:17,BP!$5:$5,CF$4))</f>
        <v>0</v>
      </c>
      <c r="CG17" s="3">
        <f>IF(CG$5="",0,SUMIFS(BP!17:17,BP!$5:$5,CG$4))</f>
        <v>0</v>
      </c>
      <c r="CH17" s="3">
        <f>IF(CH$5="",0,SUMIFS(BP!17:17,BP!$5:$5,CH$4))</f>
        <v>0</v>
      </c>
      <c r="CI17" s="3">
        <f>IF(CI$5="",0,SUMIFS(BP!17:17,BP!$5:$5,CI$4))</f>
        <v>0</v>
      </c>
      <c r="CJ17" s="3">
        <f>IF(CJ$5="",0,SUMIFS(BP!17:17,BP!$5:$5,CJ$4))</f>
        <v>0</v>
      </c>
      <c r="CK17" s="3">
        <f>IF(CK$5="",0,SUMIFS(BP!17:17,BP!$5:$5,CK$4))</f>
        <v>0</v>
      </c>
      <c r="CL17" s="3">
        <f>IF(CL$5="",0,SUMIFS(BP!17:17,BP!$5:$5,CL$4))</f>
        <v>0</v>
      </c>
      <c r="CM17" s="3">
        <f>IF(CM$5="",0,SUMIFS(BP!17:17,BP!$5:$5,CM$4))</f>
        <v>0</v>
      </c>
      <c r="CN17" s="3">
        <f>IF(CN$5="",0,SUMIFS(BP!17:17,BP!$5:$5,CN$4))</f>
        <v>0</v>
      </c>
      <c r="CO17" s="3">
        <f>IF(CO$5="",0,SUMIFS(BP!17:17,BP!$5:$5,CO$4))</f>
        <v>0</v>
      </c>
      <c r="CP17" s="3">
        <f>IF(CP$5="",0,SUMIFS(BP!17:17,BP!$5:$5,CP$4))</f>
        <v>0</v>
      </c>
      <c r="CQ17" s="3">
        <f>IF(CQ$5="",0,SUMIFS(BP!17:17,BP!$5:$5,CQ$4))</f>
        <v>0</v>
      </c>
      <c r="CR17" s="3">
        <f>IF(CR$5="",0,SUMIFS(BP!17:17,BP!$5:$5,CR$4))</f>
        <v>0</v>
      </c>
      <c r="CS17" s="3">
        <f>IF(CS$5="",0,SUMIFS(BP!17:17,BP!$5:$5,CS$4))</f>
        <v>0</v>
      </c>
      <c r="CT17" s="3">
        <f>IF(CT$5="",0,SUMIFS(BP!17:17,BP!$5:$5,CT$4))</f>
        <v>0</v>
      </c>
    </row>
    <row r="18" spans="1:98" s="2" customFormat="1" ht="10.199999999999999" x14ac:dyDescent="0.2">
      <c r="A18" s="11">
        <f>ROW()</f>
        <v>18</v>
      </c>
      <c r="E18" s="15"/>
      <c r="W18" s="5"/>
      <c r="Z18" s="3">
        <f ca="1">IF(Z$5="",0,SUMIFS(INDIRECT($S$2&amp;$A18&amp;":"&amp;$A18),BP!$5:$5,Z$4))</f>
        <v>0</v>
      </c>
      <c r="AA18" s="3">
        <f ca="1">IF(AA$5="",0,SUMIFS(INDIRECT($S$2&amp;$A18&amp;":"&amp;$A18),BP!$5:$5,AA$4))</f>
        <v>0</v>
      </c>
      <c r="AB18" s="3">
        <f ca="1">IF(AB$5="",0,SUMIFS(INDIRECT($S$2&amp;$A18&amp;":"&amp;$A18),BP!$5:$5,AB$4))</f>
        <v>0</v>
      </c>
      <c r="AC18" s="3">
        <f ca="1">IF(AC$5="",0,SUMIFS(INDIRECT($S$2&amp;$A18&amp;":"&amp;$A18),BP!$5:$5,AC$4))</f>
        <v>0</v>
      </c>
      <c r="AD18" s="3">
        <f ca="1">IF(AD$5="",0,SUMIFS(INDIRECT($S$2&amp;$A18&amp;":"&amp;$A18),BP!$5:$5,AD$4))</f>
        <v>0</v>
      </c>
      <c r="AE18" s="3">
        <f ca="1">IF(AE$5="",0,SUMIFS(INDIRECT($S$2&amp;$A18&amp;":"&amp;$A18),BP!$5:$5,AE$4))</f>
        <v>0</v>
      </c>
      <c r="AF18" s="3">
        <f ca="1">IF(AF$5="",0,SUMIFS(INDIRECT($S$2&amp;$A18&amp;":"&amp;$A18),BP!$5:$5,AF$4))</f>
        <v>0</v>
      </c>
      <c r="AG18" s="3">
        <f ca="1">IF(AG$5="",0,SUMIFS(INDIRECT($S$2&amp;$A18&amp;":"&amp;$A18),BP!$5:$5,AG$4))</f>
        <v>0</v>
      </c>
      <c r="AH18" s="3">
        <f ca="1">IF(AH$5="",0,SUMIFS(INDIRECT($S$2&amp;$A18&amp;":"&amp;$A18),BP!$5:$5,AH$4))</f>
        <v>0</v>
      </c>
      <c r="AI18" s="3">
        <f ca="1">IF(AI$5="",0,SUMIFS(INDIRECT($S$2&amp;$A18&amp;":"&amp;$A18),BP!$5:$5,AI$4))</f>
        <v>0</v>
      </c>
      <c r="AJ18" s="3">
        <f ca="1">IF(AJ$5="",0,SUMIFS(INDIRECT($S$2&amp;$A18&amp;":"&amp;$A18),BP!$5:$5,AJ$4))</f>
        <v>0</v>
      </c>
      <c r="AK18" s="3">
        <f ca="1">IF(AK$5="",0,SUMIFS(INDIRECT($S$2&amp;$A18&amp;":"&amp;$A18),BP!$5:$5,AK$4))</f>
        <v>0</v>
      </c>
      <c r="AL18" s="3">
        <f ca="1">IF(AL$5="",0,SUMIFS(INDIRECT($S$2&amp;$A18&amp;":"&amp;$A18),BP!$5:$5,AL$4))</f>
        <v>0</v>
      </c>
      <c r="AM18" s="3">
        <f ca="1">IF(AM$5="",0,SUMIFS(INDIRECT($S$2&amp;$A18&amp;":"&amp;$A18),BP!$5:$5,AM$4))</f>
        <v>0</v>
      </c>
      <c r="AN18" s="3">
        <f ca="1">IF(AN$5="",0,SUMIFS(INDIRECT($S$2&amp;$A18&amp;":"&amp;$A18),BP!$5:$5,AN$4))</f>
        <v>0</v>
      </c>
      <c r="AO18" s="3">
        <f ca="1">IF(AO$5="",0,SUMIFS(INDIRECT($S$2&amp;$A18&amp;":"&amp;$A18),BP!$5:$5,AO$4))</f>
        <v>0</v>
      </c>
      <c r="AP18" s="3">
        <f ca="1">IF(AP$5="",0,SUMIFS(INDIRECT($S$2&amp;$A18&amp;":"&amp;$A18),BP!$5:$5,AP$4))</f>
        <v>0</v>
      </c>
      <c r="AQ18" s="3">
        <f ca="1">IF(AQ$5="",0,SUMIFS(INDIRECT($S$2&amp;$A18&amp;":"&amp;$A18),BP!$5:$5,AQ$4))</f>
        <v>0</v>
      </c>
      <c r="AR18" s="3">
        <f ca="1">IF(AR$5="",0,SUMIFS(INDIRECT($S$2&amp;$A18&amp;":"&amp;$A18),BP!$5:$5,AR$4))</f>
        <v>0</v>
      </c>
      <c r="AS18" s="3">
        <f ca="1">IF(AS$5="",0,SUMIFS(INDIRECT($S$2&amp;$A18&amp;":"&amp;$A18),BP!$5:$5,AS$4))</f>
        <v>0</v>
      </c>
      <c r="AT18" s="3">
        <f ca="1">IF(AT$5="",0,SUMIFS(INDIRECT($S$2&amp;$A18&amp;":"&amp;$A18),BP!$5:$5,AT$4))</f>
        <v>0</v>
      </c>
      <c r="AU18" s="3">
        <f ca="1">IF(AU$5="",0,SUMIFS(INDIRECT($S$2&amp;$A18&amp;":"&amp;$A18),BP!$5:$5,AU$4))</f>
        <v>0</v>
      </c>
      <c r="AV18" s="3">
        <f ca="1">IF(AV$5="",0,SUMIFS(INDIRECT($S$2&amp;$A18&amp;":"&amp;$A18),BP!$5:$5,AV$4))</f>
        <v>0</v>
      </c>
      <c r="AW18" s="3">
        <f ca="1">IF(AW$5="",0,SUMIFS(INDIRECT($S$2&amp;$A18&amp;":"&amp;$A18),BP!$5:$5,AW$4))</f>
        <v>0</v>
      </c>
      <c r="AX18" s="3">
        <f ca="1">IF(AX$5="",0,SUMIFS(INDIRECT($S$2&amp;$A18&amp;":"&amp;$A18),BP!$5:$5,AX$4))</f>
        <v>0</v>
      </c>
      <c r="AY18" s="3">
        <f ca="1">IF(AY$5="",0,SUMIFS(INDIRECT($S$2&amp;$A18&amp;":"&amp;$A18),BP!$5:$5,AY$4))</f>
        <v>0</v>
      </c>
      <c r="AZ18" s="3">
        <f ca="1">IF(AZ$5="",0,SUMIFS(INDIRECT($S$2&amp;$A18&amp;":"&amp;$A18),BP!$5:$5,AZ$4))</f>
        <v>0</v>
      </c>
      <c r="BA18" s="3">
        <f ca="1">IF(BA$5="",0,SUMIFS(INDIRECT($S$2&amp;$A18&amp;":"&amp;$A18),BP!$5:$5,BA$4))</f>
        <v>0</v>
      </c>
      <c r="BB18" s="3">
        <f ca="1">IF(BB$5="",0,SUMIFS(INDIRECT($S$2&amp;$A18&amp;":"&amp;$A18),BP!$5:$5,BB$4))</f>
        <v>0</v>
      </c>
      <c r="BC18" s="3">
        <f ca="1">IF(BC$5="",0,SUMIFS(INDIRECT($S$2&amp;$A18&amp;":"&amp;$A18),BP!$5:$5,BC$4))</f>
        <v>0</v>
      </c>
      <c r="BD18" s="3">
        <f ca="1">IF(BD$5="",0,SUMIFS(INDIRECT($S$2&amp;$A18&amp;":"&amp;$A18),BP!$5:$5,BD$4))</f>
        <v>0</v>
      </c>
      <c r="BE18" s="3">
        <f ca="1">IF(BE$5="",0,SUMIFS(INDIRECT($S$2&amp;$A18&amp;":"&amp;$A18),BP!$5:$5,BE$4))</f>
        <v>0</v>
      </c>
      <c r="BF18" s="3">
        <f ca="1">IF(BF$5="",0,SUMIFS(INDIRECT($S$2&amp;$A18&amp;":"&amp;$A18),BP!$5:$5,BF$4))</f>
        <v>0</v>
      </c>
      <c r="BG18" s="3">
        <f ca="1">IF(BG$5="",0,SUMIFS(INDIRECT($S$2&amp;$A18&amp;":"&amp;$A18),BP!$5:$5,BG$4))</f>
        <v>0</v>
      </c>
      <c r="BH18" s="3">
        <f ca="1">IF(BH$5="",0,SUMIFS(INDIRECT($S$2&amp;$A18&amp;":"&amp;$A18),BP!$5:$5,BH$4))</f>
        <v>0</v>
      </c>
      <c r="BI18" s="3">
        <f ca="1">IF(BI$5="",0,SUMIFS(INDIRECT($S$2&amp;$A18&amp;":"&amp;$A18),BP!$5:$5,BI$4))</f>
        <v>0</v>
      </c>
      <c r="BJ18" s="3">
        <f>IF(BJ$5="",0,SUMIFS(BP!18:18,BP!$5:$5,BJ$4))</f>
        <v>0</v>
      </c>
      <c r="BK18" s="3">
        <f>IF(BK$5="",0,SUMIFS(BP!18:18,BP!$5:$5,BK$4))</f>
        <v>0</v>
      </c>
      <c r="BL18" s="3">
        <f>IF(BL$5="",0,SUMIFS(BP!18:18,BP!$5:$5,BL$4))</f>
        <v>0</v>
      </c>
      <c r="BM18" s="3">
        <f>IF(BM$5="",0,SUMIFS(BP!18:18,BP!$5:$5,BM$4))</f>
        <v>0</v>
      </c>
      <c r="BN18" s="3">
        <f>IF(BN$5="",0,SUMIFS(BP!18:18,BP!$5:$5,BN$4))</f>
        <v>0</v>
      </c>
      <c r="BO18" s="3">
        <f>IF(BO$5="",0,SUMIFS(BP!18:18,BP!$5:$5,BO$4))</f>
        <v>0</v>
      </c>
      <c r="BP18" s="3">
        <f>IF(BP$5="",0,SUMIFS(BP!18:18,BP!$5:$5,BP$4))</f>
        <v>0</v>
      </c>
      <c r="BQ18" s="3">
        <f>IF(BQ$5="",0,SUMIFS(BP!18:18,BP!$5:$5,BQ$4))</f>
        <v>0</v>
      </c>
      <c r="BR18" s="3">
        <f>IF(BR$5="",0,SUMIFS(BP!18:18,BP!$5:$5,BR$4))</f>
        <v>0</v>
      </c>
      <c r="BS18" s="3">
        <f>IF(BS$5="",0,SUMIFS(BP!18:18,BP!$5:$5,BS$4))</f>
        <v>0</v>
      </c>
      <c r="BT18" s="3">
        <f>IF(BT$5="",0,SUMIFS(BP!18:18,BP!$5:$5,BT$4))</f>
        <v>0</v>
      </c>
      <c r="BU18" s="3">
        <f>IF(BU$5="",0,SUMIFS(BP!18:18,BP!$5:$5,BU$4))</f>
        <v>0</v>
      </c>
      <c r="BV18" s="3">
        <f>IF(BV$5="",0,SUMIFS(BP!18:18,BP!$5:$5,BV$4))</f>
        <v>0</v>
      </c>
      <c r="BW18" s="3">
        <f>IF(BW$5="",0,SUMIFS(BP!18:18,BP!$5:$5,BW$4))</f>
        <v>0</v>
      </c>
      <c r="BX18" s="3">
        <f>IF(BX$5="",0,SUMIFS(BP!18:18,BP!$5:$5,BX$4))</f>
        <v>0</v>
      </c>
      <c r="BY18" s="3">
        <f>IF(BY$5="",0,SUMIFS(BP!18:18,BP!$5:$5,BY$4))</f>
        <v>0</v>
      </c>
      <c r="BZ18" s="3">
        <f>IF(BZ$5="",0,SUMIFS(BP!18:18,BP!$5:$5,BZ$4))</f>
        <v>0</v>
      </c>
      <c r="CA18" s="3">
        <f>IF(CA$5="",0,SUMIFS(BP!18:18,BP!$5:$5,CA$4))</f>
        <v>0</v>
      </c>
      <c r="CB18" s="3">
        <f>IF(CB$5="",0,SUMIFS(BP!18:18,BP!$5:$5,CB$4))</f>
        <v>0</v>
      </c>
      <c r="CC18" s="3">
        <f>IF(CC$5="",0,SUMIFS(BP!18:18,BP!$5:$5,CC$4))</f>
        <v>0</v>
      </c>
      <c r="CD18" s="3">
        <f>IF(CD$5="",0,SUMIFS(BP!18:18,BP!$5:$5,CD$4))</f>
        <v>0</v>
      </c>
      <c r="CE18" s="3">
        <f>IF(CE$5="",0,SUMIFS(BP!18:18,BP!$5:$5,CE$4))</f>
        <v>0</v>
      </c>
      <c r="CF18" s="3">
        <f>IF(CF$5="",0,SUMIFS(BP!18:18,BP!$5:$5,CF$4))</f>
        <v>0</v>
      </c>
      <c r="CG18" s="3">
        <f>IF(CG$5="",0,SUMIFS(BP!18:18,BP!$5:$5,CG$4))</f>
        <v>0</v>
      </c>
      <c r="CH18" s="3">
        <f>IF(CH$5="",0,SUMIFS(BP!18:18,BP!$5:$5,CH$4))</f>
        <v>0</v>
      </c>
      <c r="CI18" s="3">
        <f>IF(CI$5="",0,SUMIFS(BP!18:18,BP!$5:$5,CI$4))</f>
        <v>0</v>
      </c>
      <c r="CJ18" s="3">
        <f>IF(CJ$5="",0,SUMIFS(BP!18:18,BP!$5:$5,CJ$4))</f>
        <v>0</v>
      </c>
      <c r="CK18" s="3">
        <f>IF(CK$5="",0,SUMIFS(BP!18:18,BP!$5:$5,CK$4))</f>
        <v>0</v>
      </c>
      <c r="CL18" s="3">
        <f>IF(CL$5="",0,SUMIFS(BP!18:18,BP!$5:$5,CL$4))</f>
        <v>0</v>
      </c>
      <c r="CM18" s="3">
        <f>IF(CM$5="",0,SUMIFS(BP!18:18,BP!$5:$5,CM$4))</f>
        <v>0</v>
      </c>
      <c r="CN18" s="3">
        <f>IF(CN$5="",0,SUMIFS(BP!18:18,BP!$5:$5,CN$4))</f>
        <v>0</v>
      </c>
      <c r="CO18" s="3">
        <f>IF(CO$5="",0,SUMIFS(BP!18:18,BP!$5:$5,CO$4))</f>
        <v>0</v>
      </c>
      <c r="CP18" s="3">
        <f>IF(CP$5="",0,SUMIFS(BP!18:18,BP!$5:$5,CP$4))</f>
        <v>0</v>
      </c>
      <c r="CQ18" s="3">
        <f>IF(CQ$5="",0,SUMIFS(BP!18:18,BP!$5:$5,CQ$4))</f>
        <v>0</v>
      </c>
      <c r="CR18" s="3">
        <f>IF(CR$5="",0,SUMIFS(BP!18:18,BP!$5:$5,CR$4))</f>
        <v>0</v>
      </c>
      <c r="CS18" s="3">
        <f>IF(CS$5="",0,SUMIFS(BP!18:18,BP!$5:$5,CS$4))</f>
        <v>0</v>
      </c>
      <c r="CT18" s="3">
        <f>IF(CT$5="",0,SUMIFS(BP!18:18,BP!$5:$5,CT$4))</f>
        <v>0</v>
      </c>
    </row>
    <row r="19" spans="1:98" s="2" customFormat="1" ht="10.199999999999999" x14ac:dyDescent="0.2">
      <c r="A19" s="11">
        <f>ROW()</f>
        <v>19</v>
      </c>
      <c r="E19" s="15"/>
      <c r="W19" s="5"/>
      <c r="Z19" s="3">
        <f ca="1">IF(Z$5="",0,SUMIFS(INDIRECT($S$2&amp;$A19&amp;":"&amp;$A19),BP!$5:$5,Z$4))</f>
        <v>0</v>
      </c>
      <c r="AA19" s="3">
        <f ca="1">IF(AA$5="",0,SUMIFS(INDIRECT($S$2&amp;$A19&amp;":"&amp;$A19),BP!$5:$5,AA$4))</f>
        <v>0</v>
      </c>
      <c r="AB19" s="3">
        <f ca="1">IF(AB$5="",0,SUMIFS(INDIRECT($S$2&amp;$A19&amp;":"&amp;$A19),BP!$5:$5,AB$4))</f>
        <v>0</v>
      </c>
      <c r="AC19" s="3">
        <f ca="1">IF(AC$5="",0,SUMIFS(INDIRECT($S$2&amp;$A19&amp;":"&amp;$A19),BP!$5:$5,AC$4))</f>
        <v>0</v>
      </c>
      <c r="AD19" s="3">
        <f ca="1">IF(AD$5="",0,SUMIFS(INDIRECT($S$2&amp;$A19&amp;":"&amp;$A19),BP!$5:$5,AD$4))</f>
        <v>0</v>
      </c>
      <c r="AE19" s="3">
        <f ca="1">IF(AE$5="",0,SUMIFS(INDIRECT($S$2&amp;$A19&amp;":"&amp;$A19),BP!$5:$5,AE$4))</f>
        <v>0</v>
      </c>
      <c r="AF19" s="3">
        <f ca="1">IF(AF$5="",0,SUMIFS(INDIRECT($S$2&amp;$A19&amp;":"&amp;$A19),BP!$5:$5,AF$4))</f>
        <v>0</v>
      </c>
      <c r="AG19" s="3">
        <f ca="1">IF(AG$5="",0,SUMIFS(INDIRECT($S$2&amp;$A19&amp;":"&amp;$A19),BP!$5:$5,AG$4))</f>
        <v>0</v>
      </c>
      <c r="AH19" s="3">
        <f ca="1">IF(AH$5="",0,SUMIFS(INDIRECT($S$2&amp;$A19&amp;":"&amp;$A19),BP!$5:$5,AH$4))</f>
        <v>0</v>
      </c>
      <c r="AI19" s="3">
        <f ca="1">IF(AI$5="",0,SUMIFS(INDIRECT($S$2&amp;$A19&amp;":"&amp;$A19),BP!$5:$5,AI$4))</f>
        <v>0</v>
      </c>
      <c r="AJ19" s="3">
        <f ca="1">IF(AJ$5="",0,SUMIFS(INDIRECT($S$2&amp;$A19&amp;":"&amp;$A19),BP!$5:$5,AJ$4))</f>
        <v>0</v>
      </c>
      <c r="AK19" s="3">
        <f ca="1">IF(AK$5="",0,SUMIFS(INDIRECT($S$2&amp;$A19&amp;":"&amp;$A19),BP!$5:$5,AK$4))</f>
        <v>0</v>
      </c>
      <c r="AL19" s="3">
        <f ca="1">IF(AL$5="",0,SUMIFS(INDIRECT($S$2&amp;$A19&amp;":"&amp;$A19),BP!$5:$5,AL$4))</f>
        <v>0</v>
      </c>
      <c r="AM19" s="3">
        <f ca="1">IF(AM$5="",0,SUMIFS(INDIRECT($S$2&amp;$A19&amp;":"&amp;$A19),BP!$5:$5,AM$4))</f>
        <v>0</v>
      </c>
      <c r="AN19" s="3">
        <f ca="1">IF(AN$5="",0,SUMIFS(INDIRECT($S$2&amp;$A19&amp;":"&amp;$A19),BP!$5:$5,AN$4))</f>
        <v>0</v>
      </c>
      <c r="AO19" s="3">
        <f ca="1">IF(AO$5="",0,SUMIFS(INDIRECT($S$2&amp;$A19&amp;":"&amp;$A19),BP!$5:$5,AO$4))</f>
        <v>0</v>
      </c>
      <c r="AP19" s="3">
        <f ca="1">IF(AP$5="",0,SUMIFS(INDIRECT($S$2&amp;$A19&amp;":"&amp;$A19),BP!$5:$5,AP$4))</f>
        <v>0</v>
      </c>
      <c r="AQ19" s="3">
        <f ca="1">IF(AQ$5="",0,SUMIFS(INDIRECT($S$2&amp;$A19&amp;":"&amp;$A19),BP!$5:$5,AQ$4))</f>
        <v>0</v>
      </c>
      <c r="AR19" s="3">
        <f ca="1">IF(AR$5="",0,SUMIFS(INDIRECT($S$2&amp;$A19&amp;":"&amp;$A19),BP!$5:$5,AR$4))</f>
        <v>0</v>
      </c>
      <c r="AS19" s="3">
        <f ca="1">IF(AS$5="",0,SUMIFS(INDIRECT($S$2&amp;$A19&amp;":"&amp;$A19),BP!$5:$5,AS$4))</f>
        <v>0</v>
      </c>
      <c r="AT19" s="3">
        <f ca="1">IF(AT$5="",0,SUMIFS(INDIRECT($S$2&amp;$A19&amp;":"&amp;$A19),BP!$5:$5,AT$4))</f>
        <v>0</v>
      </c>
      <c r="AU19" s="3">
        <f ca="1">IF(AU$5="",0,SUMIFS(INDIRECT($S$2&amp;$A19&amp;":"&amp;$A19),BP!$5:$5,AU$4))</f>
        <v>0</v>
      </c>
      <c r="AV19" s="3">
        <f ca="1">IF(AV$5="",0,SUMIFS(INDIRECT($S$2&amp;$A19&amp;":"&amp;$A19),BP!$5:$5,AV$4))</f>
        <v>0</v>
      </c>
      <c r="AW19" s="3">
        <f ca="1">IF(AW$5="",0,SUMIFS(INDIRECT($S$2&amp;$A19&amp;":"&amp;$A19),BP!$5:$5,AW$4))</f>
        <v>0</v>
      </c>
      <c r="AX19" s="3">
        <f ca="1">IF(AX$5="",0,SUMIFS(INDIRECT($S$2&amp;$A19&amp;":"&amp;$A19),BP!$5:$5,AX$4))</f>
        <v>0</v>
      </c>
      <c r="AY19" s="3">
        <f ca="1">IF(AY$5="",0,SUMIFS(INDIRECT($S$2&amp;$A19&amp;":"&amp;$A19),BP!$5:$5,AY$4))</f>
        <v>0</v>
      </c>
      <c r="AZ19" s="3">
        <f ca="1">IF(AZ$5="",0,SUMIFS(INDIRECT($S$2&amp;$A19&amp;":"&amp;$A19),BP!$5:$5,AZ$4))</f>
        <v>0</v>
      </c>
      <c r="BA19" s="3">
        <f ca="1">IF(BA$5="",0,SUMIFS(INDIRECT($S$2&amp;$A19&amp;":"&amp;$A19),BP!$5:$5,BA$4))</f>
        <v>0</v>
      </c>
      <c r="BB19" s="3">
        <f ca="1">IF(BB$5="",0,SUMIFS(INDIRECT($S$2&amp;$A19&amp;":"&amp;$A19),BP!$5:$5,BB$4))</f>
        <v>0</v>
      </c>
      <c r="BC19" s="3">
        <f ca="1">IF(BC$5="",0,SUMIFS(INDIRECT($S$2&amp;$A19&amp;":"&amp;$A19),BP!$5:$5,BC$4))</f>
        <v>0</v>
      </c>
      <c r="BD19" s="3">
        <f ca="1">IF(BD$5="",0,SUMIFS(INDIRECT($S$2&amp;$A19&amp;":"&amp;$A19),BP!$5:$5,BD$4))</f>
        <v>0</v>
      </c>
      <c r="BE19" s="3">
        <f ca="1">IF(BE$5="",0,SUMIFS(INDIRECT($S$2&amp;$A19&amp;":"&amp;$A19),BP!$5:$5,BE$4))</f>
        <v>0</v>
      </c>
      <c r="BF19" s="3">
        <f ca="1">IF(BF$5="",0,SUMIFS(INDIRECT($S$2&amp;$A19&amp;":"&amp;$A19),BP!$5:$5,BF$4))</f>
        <v>0</v>
      </c>
      <c r="BG19" s="3">
        <f ca="1">IF(BG$5="",0,SUMIFS(INDIRECT($S$2&amp;$A19&amp;":"&amp;$A19),BP!$5:$5,BG$4))</f>
        <v>0</v>
      </c>
      <c r="BH19" s="3">
        <f ca="1">IF(BH$5="",0,SUMIFS(INDIRECT($S$2&amp;$A19&amp;":"&amp;$A19),BP!$5:$5,BH$4))</f>
        <v>0</v>
      </c>
      <c r="BI19" s="3">
        <f ca="1">IF(BI$5="",0,SUMIFS(INDIRECT($S$2&amp;$A19&amp;":"&amp;$A19),BP!$5:$5,BI$4))</f>
        <v>0</v>
      </c>
      <c r="BJ19" s="3">
        <f>IF(BJ$5="",0,SUMIFS(BP!19:19,BP!$5:$5,BJ$4))</f>
        <v>0</v>
      </c>
      <c r="BK19" s="3">
        <f>IF(BK$5="",0,SUMIFS(BP!19:19,BP!$5:$5,BK$4))</f>
        <v>0</v>
      </c>
      <c r="BL19" s="3">
        <f>IF(BL$5="",0,SUMIFS(BP!19:19,BP!$5:$5,BL$4))</f>
        <v>0</v>
      </c>
      <c r="BM19" s="3">
        <f>IF(BM$5="",0,SUMIFS(BP!19:19,BP!$5:$5,BM$4))</f>
        <v>0</v>
      </c>
      <c r="BN19" s="3">
        <f>IF(BN$5="",0,SUMIFS(BP!19:19,BP!$5:$5,BN$4))</f>
        <v>0</v>
      </c>
      <c r="BO19" s="3">
        <f>IF(BO$5="",0,SUMIFS(BP!19:19,BP!$5:$5,BO$4))</f>
        <v>0</v>
      </c>
      <c r="BP19" s="3">
        <f>IF(BP$5="",0,SUMIFS(BP!19:19,BP!$5:$5,BP$4))</f>
        <v>0</v>
      </c>
      <c r="BQ19" s="3">
        <f>IF(BQ$5="",0,SUMIFS(BP!19:19,BP!$5:$5,BQ$4))</f>
        <v>0</v>
      </c>
      <c r="BR19" s="3">
        <f>IF(BR$5="",0,SUMIFS(BP!19:19,BP!$5:$5,BR$4))</f>
        <v>0</v>
      </c>
      <c r="BS19" s="3">
        <f>IF(BS$5="",0,SUMIFS(BP!19:19,BP!$5:$5,BS$4))</f>
        <v>0</v>
      </c>
      <c r="BT19" s="3">
        <f>IF(BT$5="",0,SUMIFS(BP!19:19,BP!$5:$5,BT$4))</f>
        <v>0</v>
      </c>
      <c r="BU19" s="3">
        <f>IF(BU$5="",0,SUMIFS(BP!19:19,BP!$5:$5,BU$4))</f>
        <v>0</v>
      </c>
      <c r="BV19" s="3">
        <f>IF(BV$5="",0,SUMIFS(BP!19:19,BP!$5:$5,BV$4))</f>
        <v>0</v>
      </c>
      <c r="BW19" s="3">
        <f>IF(BW$5="",0,SUMIFS(BP!19:19,BP!$5:$5,BW$4))</f>
        <v>0</v>
      </c>
      <c r="BX19" s="3">
        <f>IF(BX$5="",0,SUMIFS(BP!19:19,BP!$5:$5,BX$4))</f>
        <v>0</v>
      </c>
      <c r="BY19" s="3">
        <f>IF(BY$5="",0,SUMIFS(BP!19:19,BP!$5:$5,BY$4))</f>
        <v>0</v>
      </c>
      <c r="BZ19" s="3">
        <f>IF(BZ$5="",0,SUMIFS(BP!19:19,BP!$5:$5,BZ$4))</f>
        <v>0</v>
      </c>
      <c r="CA19" s="3">
        <f>IF(CA$5="",0,SUMIFS(BP!19:19,BP!$5:$5,CA$4))</f>
        <v>0</v>
      </c>
      <c r="CB19" s="3">
        <f>IF(CB$5="",0,SUMIFS(BP!19:19,BP!$5:$5,CB$4))</f>
        <v>0</v>
      </c>
      <c r="CC19" s="3">
        <f>IF(CC$5="",0,SUMIFS(BP!19:19,BP!$5:$5,CC$4))</f>
        <v>0</v>
      </c>
      <c r="CD19" s="3">
        <f>IF(CD$5="",0,SUMIFS(BP!19:19,BP!$5:$5,CD$4))</f>
        <v>0</v>
      </c>
      <c r="CE19" s="3">
        <f>IF(CE$5="",0,SUMIFS(BP!19:19,BP!$5:$5,CE$4))</f>
        <v>0</v>
      </c>
      <c r="CF19" s="3">
        <f>IF(CF$5="",0,SUMIFS(BP!19:19,BP!$5:$5,CF$4))</f>
        <v>0</v>
      </c>
      <c r="CG19" s="3">
        <f>IF(CG$5="",0,SUMIFS(BP!19:19,BP!$5:$5,CG$4))</f>
        <v>0</v>
      </c>
      <c r="CH19" s="3">
        <f>IF(CH$5="",0,SUMIFS(BP!19:19,BP!$5:$5,CH$4))</f>
        <v>0</v>
      </c>
      <c r="CI19" s="3">
        <f>IF(CI$5="",0,SUMIFS(BP!19:19,BP!$5:$5,CI$4))</f>
        <v>0</v>
      </c>
      <c r="CJ19" s="3">
        <f>IF(CJ$5="",0,SUMIFS(BP!19:19,BP!$5:$5,CJ$4))</f>
        <v>0</v>
      </c>
      <c r="CK19" s="3">
        <f>IF(CK$5="",0,SUMIFS(BP!19:19,BP!$5:$5,CK$4))</f>
        <v>0</v>
      </c>
      <c r="CL19" s="3">
        <f>IF(CL$5="",0,SUMIFS(BP!19:19,BP!$5:$5,CL$4))</f>
        <v>0</v>
      </c>
      <c r="CM19" s="3">
        <f>IF(CM$5="",0,SUMIFS(BP!19:19,BP!$5:$5,CM$4))</f>
        <v>0</v>
      </c>
      <c r="CN19" s="3">
        <f>IF(CN$5="",0,SUMIFS(BP!19:19,BP!$5:$5,CN$4))</f>
        <v>0</v>
      </c>
      <c r="CO19" s="3">
        <f>IF(CO$5="",0,SUMIFS(BP!19:19,BP!$5:$5,CO$4))</f>
        <v>0</v>
      </c>
      <c r="CP19" s="3">
        <f>IF(CP$5="",0,SUMIFS(BP!19:19,BP!$5:$5,CP$4))</f>
        <v>0</v>
      </c>
      <c r="CQ19" s="3">
        <f>IF(CQ$5="",0,SUMIFS(BP!19:19,BP!$5:$5,CQ$4))</f>
        <v>0</v>
      </c>
      <c r="CR19" s="3">
        <f>IF(CR$5="",0,SUMIFS(BP!19:19,BP!$5:$5,CR$4))</f>
        <v>0</v>
      </c>
      <c r="CS19" s="3">
        <f>IF(CS$5="",0,SUMIFS(BP!19:19,BP!$5:$5,CS$4))</f>
        <v>0</v>
      </c>
      <c r="CT19" s="3">
        <f>IF(CT$5="",0,SUMIFS(BP!19:19,BP!$5:$5,CT$4))</f>
        <v>0</v>
      </c>
    </row>
    <row r="20" spans="1:98" s="2" customFormat="1" ht="10.199999999999999" x14ac:dyDescent="0.2">
      <c r="A20" s="11">
        <f>ROW()</f>
        <v>20</v>
      </c>
      <c r="E20" s="15"/>
      <c r="W20" s="5"/>
      <c r="Z20" s="3">
        <f ca="1">IF(Z$5="",0,SUMIFS(INDIRECT($S$2&amp;$A20&amp;":"&amp;$A20),BP!$5:$5,Z$4))</f>
        <v>0</v>
      </c>
      <c r="AA20" s="3">
        <f ca="1">IF(AA$5="",0,SUMIFS(INDIRECT($S$2&amp;$A20&amp;":"&amp;$A20),BP!$5:$5,AA$4))</f>
        <v>0</v>
      </c>
      <c r="AB20" s="3">
        <f ca="1">IF(AB$5="",0,SUMIFS(INDIRECT($S$2&amp;$A20&amp;":"&amp;$A20),BP!$5:$5,AB$4))</f>
        <v>0</v>
      </c>
      <c r="AC20" s="3">
        <f ca="1">IF(AC$5="",0,SUMIFS(INDIRECT($S$2&amp;$A20&amp;":"&amp;$A20),BP!$5:$5,AC$4))</f>
        <v>0</v>
      </c>
      <c r="AD20" s="3">
        <f ca="1">IF(AD$5="",0,SUMIFS(INDIRECT($S$2&amp;$A20&amp;":"&amp;$A20),BP!$5:$5,AD$4))</f>
        <v>0</v>
      </c>
      <c r="AE20" s="3">
        <f ca="1">IF(AE$5="",0,SUMIFS(INDIRECT($S$2&amp;$A20&amp;":"&amp;$A20),BP!$5:$5,AE$4))</f>
        <v>0</v>
      </c>
      <c r="AF20" s="3">
        <f ca="1">IF(AF$5="",0,SUMIFS(INDIRECT($S$2&amp;$A20&amp;":"&amp;$A20),BP!$5:$5,AF$4))</f>
        <v>0</v>
      </c>
      <c r="AG20" s="3">
        <f ca="1">IF(AG$5="",0,SUMIFS(INDIRECT($S$2&amp;$A20&amp;":"&amp;$A20),BP!$5:$5,AG$4))</f>
        <v>0</v>
      </c>
      <c r="AH20" s="3">
        <f ca="1">IF(AH$5="",0,SUMIFS(INDIRECT($S$2&amp;$A20&amp;":"&amp;$A20),BP!$5:$5,AH$4))</f>
        <v>0</v>
      </c>
      <c r="AI20" s="3">
        <f ca="1">IF(AI$5="",0,SUMIFS(INDIRECT($S$2&amp;$A20&amp;":"&amp;$A20),BP!$5:$5,AI$4))</f>
        <v>0</v>
      </c>
      <c r="AJ20" s="3">
        <f ca="1">IF(AJ$5="",0,SUMIFS(INDIRECT($S$2&amp;$A20&amp;":"&amp;$A20),BP!$5:$5,AJ$4))</f>
        <v>0</v>
      </c>
      <c r="AK20" s="3">
        <f ca="1">IF(AK$5="",0,SUMIFS(INDIRECT($S$2&amp;$A20&amp;":"&amp;$A20),BP!$5:$5,AK$4))</f>
        <v>0</v>
      </c>
      <c r="AL20" s="3">
        <f ca="1">IF(AL$5="",0,SUMIFS(INDIRECT($S$2&amp;$A20&amp;":"&amp;$A20),BP!$5:$5,AL$4))</f>
        <v>0</v>
      </c>
      <c r="AM20" s="3">
        <f ca="1">IF(AM$5="",0,SUMIFS(INDIRECT($S$2&amp;$A20&amp;":"&amp;$A20),BP!$5:$5,AM$4))</f>
        <v>0</v>
      </c>
      <c r="AN20" s="3">
        <f ca="1">IF(AN$5="",0,SUMIFS(INDIRECT($S$2&amp;$A20&amp;":"&amp;$A20),BP!$5:$5,AN$4))</f>
        <v>0</v>
      </c>
      <c r="AO20" s="3">
        <f ca="1">IF(AO$5="",0,SUMIFS(INDIRECT($S$2&amp;$A20&amp;":"&amp;$A20),BP!$5:$5,AO$4))</f>
        <v>0</v>
      </c>
      <c r="AP20" s="3">
        <f ca="1">IF(AP$5="",0,SUMIFS(INDIRECT($S$2&amp;$A20&amp;":"&amp;$A20),BP!$5:$5,AP$4))</f>
        <v>0</v>
      </c>
      <c r="AQ20" s="3">
        <f ca="1">IF(AQ$5="",0,SUMIFS(INDIRECT($S$2&amp;$A20&amp;":"&amp;$A20),BP!$5:$5,AQ$4))</f>
        <v>0</v>
      </c>
      <c r="AR20" s="3">
        <f ca="1">IF(AR$5="",0,SUMIFS(INDIRECT($S$2&amp;$A20&amp;":"&amp;$A20),BP!$5:$5,AR$4))</f>
        <v>0</v>
      </c>
      <c r="AS20" s="3">
        <f ca="1">IF(AS$5="",0,SUMIFS(INDIRECT($S$2&amp;$A20&amp;":"&amp;$A20),BP!$5:$5,AS$4))</f>
        <v>0</v>
      </c>
      <c r="AT20" s="3">
        <f ca="1">IF(AT$5="",0,SUMIFS(INDIRECT($S$2&amp;$A20&amp;":"&amp;$A20),BP!$5:$5,AT$4))</f>
        <v>0</v>
      </c>
      <c r="AU20" s="3">
        <f ca="1">IF(AU$5="",0,SUMIFS(INDIRECT($S$2&amp;$A20&amp;":"&amp;$A20),BP!$5:$5,AU$4))</f>
        <v>0</v>
      </c>
      <c r="AV20" s="3">
        <f ca="1">IF(AV$5="",0,SUMIFS(INDIRECT($S$2&amp;$A20&amp;":"&amp;$A20),BP!$5:$5,AV$4))</f>
        <v>0</v>
      </c>
      <c r="AW20" s="3">
        <f ca="1">IF(AW$5="",0,SUMIFS(INDIRECT($S$2&amp;$A20&amp;":"&amp;$A20),BP!$5:$5,AW$4))</f>
        <v>0</v>
      </c>
      <c r="AX20" s="3">
        <f ca="1">IF(AX$5="",0,SUMIFS(INDIRECT($S$2&amp;$A20&amp;":"&amp;$A20),BP!$5:$5,AX$4))</f>
        <v>0</v>
      </c>
      <c r="AY20" s="3">
        <f ca="1">IF(AY$5="",0,SUMIFS(INDIRECT($S$2&amp;$A20&amp;":"&amp;$A20),BP!$5:$5,AY$4))</f>
        <v>0</v>
      </c>
      <c r="AZ20" s="3">
        <f ca="1">IF(AZ$5="",0,SUMIFS(INDIRECT($S$2&amp;$A20&amp;":"&amp;$A20),BP!$5:$5,AZ$4))</f>
        <v>0</v>
      </c>
      <c r="BA20" s="3">
        <f ca="1">IF(BA$5="",0,SUMIFS(INDIRECT($S$2&amp;$A20&amp;":"&amp;$A20),BP!$5:$5,BA$4))</f>
        <v>0</v>
      </c>
      <c r="BB20" s="3">
        <f ca="1">IF(BB$5="",0,SUMIFS(INDIRECT($S$2&amp;$A20&amp;":"&amp;$A20),BP!$5:$5,BB$4))</f>
        <v>0</v>
      </c>
      <c r="BC20" s="3">
        <f ca="1">IF(BC$5="",0,SUMIFS(INDIRECT($S$2&amp;$A20&amp;":"&amp;$A20),BP!$5:$5,BC$4))</f>
        <v>0</v>
      </c>
      <c r="BD20" s="3">
        <f ca="1">IF(BD$5="",0,SUMIFS(INDIRECT($S$2&amp;$A20&amp;":"&amp;$A20),BP!$5:$5,BD$4))</f>
        <v>0</v>
      </c>
      <c r="BE20" s="3">
        <f ca="1">IF(BE$5="",0,SUMIFS(INDIRECT($S$2&amp;$A20&amp;":"&amp;$A20),BP!$5:$5,BE$4))</f>
        <v>0</v>
      </c>
      <c r="BF20" s="3">
        <f ca="1">IF(BF$5="",0,SUMIFS(INDIRECT($S$2&amp;$A20&amp;":"&amp;$A20),BP!$5:$5,BF$4))</f>
        <v>0</v>
      </c>
      <c r="BG20" s="3">
        <f ca="1">IF(BG$5="",0,SUMIFS(INDIRECT($S$2&amp;$A20&amp;":"&amp;$A20),BP!$5:$5,BG$4))</f>
        <v>0</v>
      </c>
      <c r="BH20" s="3">
        <f ca="1">IF(BH$5="",0,SUMIFS(INDIRECT($S$2&amp;$A20&amp;":"&amp;$A20),BP!$5:$5,BH$4))</f>
        <v>0</v>
      </c>
      <c r="BI20" s="3">
        <f ca="1">IF(BI$5="",0,SUMIFS(INDIRECT($S$2&amp;$A20&amp;":"&amp;$A20),BP!$5:$5,BI$4))</f>
        <v>0</v>
      </c>
      <c r="BJ20" s="3">
        <f>IF(BJ$5="",0,SUMIFS(BP!20:20,BP!$5:$5,BJ$4))</f>
        <v>0</v>
      </c>
      <c r="BK20" s="3">
        <f>IF(BK$5="",0,SUMIFS(BP!20:20,BP!$5:$5,BK$4))</f>
        <v>0</v>
      </c>
      <c r="BL20" s="3">
        <f>IF(BL$5="",0,SUMIFS(BP!20:20,BP!$5:$5,BL$4))</f>
        <v>0</v>
      </c>
      <c r="BM20" s="3">
        <f>IF(BM$5="",0,SUMIFS(BP!20:20,BP!$5:$5,BM$4))</f>
        <v>0</v>
      </c>
      <c r="BN20" s="3">
        <f>IF(BN$5="",0,SUMIFS(BP!20:20,BP!$5:$5,BN$4))</f>
        <v>0</v>
      </c>
      <c r="BO20" s="3">
        <f>IF(BO$5="",0,SUMIFS(BP!20:20,BP!$5:$5,BO$4))</f>
        <v>0</v>
      </c>
      <c r="BP20" s="3">
        <f>IF(BP$5="",0,SUMIFS(BP!20:20,BP!$5:$5,BP$4))</f>
        <v>0</v>
      </c>
      <c r="BQ20" s="3">
        <f>IF(BQ$5="",0,SUMIFS(BP!20:20,BP!$5:$5,BQ$4))</f>
        <v>0</v>
      </c>
      <c r="BR20" s="3">
        <f>IF(BR$5="",0,SUMIFS(BP!20:20,BP!$5:$5,BR$4))</f>
        <v>0</v>
      </c>
      <c r="BS20" s="3">
        <f>IF(BS$5="",0,SUMIFS(BP!20:20,BP!$5:$5,BS$4))</f>
        <v>0</v>
      </c>
      <c r="BT20" s="3">
        <f>IF(BT$5="",0,SUMIFS(BP!20:20,BP!$5:$5,BT$4))</f>
        <v>0</v>
      </c>
      <c r="BU20" s="3">
        <f>IF(BU$5="",0,SUMIFS(BP!20:20,BP!$5:$5,BU$4))</f>
        <v>0</v>
      </c>
      <c r="BV20" s="3">
        <f>IF(BV$5="",0,SUMIFS(BP!20:20,BP!$5:$5,BV$4))</f>
        <v>0</v>
      </c>
      <c r="BW20" s="3">
        <f>IF(BW$5="",0,SUMIFS(BP!20:20,BP!$5:$5,BW$4))</f>
        <v>0</v>
      </c>
      <c r="BX20" s="3">
        <f>IF(BX$5="",0,SUMIFS(BP!20:20,BP!$5:$5,BX$4))</f>
        <v>0</v>
      </c>
      <c r="BY20" s="3">
        <f>IF(BY$5="",0,SUMIFS(BP!20:20,BP!$5:$5,BY$4))</f>
        <v>0</v>
      </c>
      <c r="BZ20" s="3">
        <f>IF(BZ$5="",0,SUMIFS(BP!20:20,BP!$5:$5,BZ$4))</f>
        <v>0</v>
      </c>
      <c r="CA20" s="3">
        <f>IF(CA$5="",0,SUMIFS(BP!20:20,BP!$5:$5,CA$4))</f>
        <v>0</v>
      </c>
      <c r="CB20" s="3">
        <f>IF(CB$5="",0,SUMIFS(BP!20:20,BP!$5:$5,CB$4))</f>
        <v>0</v>
      </c>
      <c r="CC20" s="3">
        <f>IF(CC$5="",0,SUMIFS(BP!20:20,BP!$5:$5,CC$4))</f>
        <v>0</v>
      </c>
      <c r="CD20" s="3">
        <f>IF(CD$5="",0,SUMIFS(BP!20:20,BP!$5:$5,CD$4))</f>
        <v>0</v>
      </c>
      <c r="CE20" s="3">
        <f>IF(CE$5="",0,SUMIFS(BP!20:20,BP!$5:$5,CE$4))</f>
        <v>0</v>
      </c>
      <c r="CF20" s="3">
        <f>IF(CF$5="",0,SUMIFS(BP!20:20,BP!$5:$5,CF$4))</f>
        <v>0</v>
      </c>
      <c r="CG20" s="3">
        <f>IF(CG$5="",0,SUMIFS(BP!20:20,BP!$5:$5,CG$4))</f>
        <v>0</v>
      </c>
      <c r="CH20" s="3">
        <f>IF(CH$5="",0,SUMIFS(BP!20:20,BP!$5:$5,CH$4))</f>
        <v>0</v>
      </c>
      <c r="CI20" s="3">
        <f>IF(CI$5="",0,SUMIFS(BP!20:20,BP!$5:$5,CI$4))</f>
        <v>0</v>
      </c>
      <c r="CJ20" s="3">
        <f>IF(CJ$5="",0,SUMIFS(BP!20:20,BP!$5:$5,CJ$4))</f>
        <v>0</v>
      </c>
      <c r="CK20" s="3">
        <f>IF(CK$5="",0,SUMIFS(BP!20:20,BP!$5:$5,CK$4))</f>
        <v>0</v>
      </c>
      <c r="CL20" s="3">
        <f>IF(CL$5="",0,SUMIFS(BP!20:20,BP!$5:$5,CL$4))</f>
        <v>0</v>
      </c>
      <c r="CM20" s="3">
        <f>IF(CM$5="",0,SUMIFS(BP!20:20,BP!$5:$5,CM$4))</f>
        <v>0</v>
      </c>
      <c r="CN20" s="3">
        <f>IF(CN$5="",0,SUMIFS(BP!20:20,BP!$5:$5,CN$4))</f>
        <v>0</v>
      </c>
      <c r="CO20" s="3">
        <f>IF(CO$5="",0,SUMIFS(BP!20:20,BP!$5:$5,CO$4))</f>
        <v>0</v>
      </c>
      <c r="CP20" s="3">
        <f>IF(CP$5="",0,SUMIFS(BP!20:20,BP!$5:$5,CP$4))</f>
        <v>0</v>
      </c>
      <c r="CQ20" s="3">
        <f>IF(CQ$5="",0,SUMIFS(BP!20:20,BP!$5:$5,CQ$4))</f>
        <v>0</v>
      </c>
      <c r="CR20" s="3">
        <f>IF(CR$5="",0,SUMIFS(BP!20:20,BP!$5:$5,CR$4))</f>
        <v>0</v>
      </c>
      <c r="CS20" s="3">
        <f>IF(CS$5="",0,SUMIFS(BP!20:20,BP!$5:$5,CS$4))</f>
        <v>0</v>
      </c>
      <c r="CT20" s="3">
        <f>IF(CT$5="",0,SUMIFS(BP!20:20,BP!$5:$5,CT$4))</f>
        <v>0</v>
      </c>
    </row>
    <row r="21" spans="1:98" s="2" customFormat="1" ht="10.199999999999999" x14ac:dyDescent="0.2">
      <c r="A21" s="11">
        <f>ROW()</f>
        <v>21</v>
      </c>
      <c r="E21" s="15"/>
      <c r="W21" s="5"/>
      <c r="Z21" s="3">
        <f ca="1">IF(Z$5="",0,SUMIFS(INDIRECT($S$2&amp;$A21&amp;":"&amp;$A21),BP!$5:$5,Z$4))</f>
        <v>0</v>
      </c>
      <c r="AA21" s="3">
        <f ca="1">IF(AA$5="",0,SUMIFS(INDIRECT($S$2&amp;$A21&amp;":"&amp;$A21),BP!$5:$5,AA$4))</f>
        <v>0</v>
      </c>
      <c r="AB21" s="3">
        <f ca="1">IF(AB$5="",0,SUMIFS(INDIRECT($S$2&amp;$A21&amp;":"&amp;$A21),BP!$5:$5,AB$4))</f>
        <v>0</v>
      </c>
      <c r="AC21" s="3">
        <f ca="1">IF(AC$5="",0,SUMIFS(INDIRECT($S$2&amp;$A21&amp;":"&amp;$A21),BP!$5:$5,AC$4))</f>
        <v>0</v>
      </c>
      <c r="AD21" s="3">
        <f ca="1">IF(AD$5="",0,SUMIFS(INDIRECT($S$2&amp;$A21&amp;":"&amp;$A21),BP!$5:$5,AD$4))</f>
        <v>0</v>
      </c>
      <c r="AE21" s="3">
        <f ca="1">IF(AE$5="",0,SUMIFS(INDIRECT($S$2&amp;$A21&amp;":"&amp;$A21),BP!$5:$5,AE$4))</f>
        <v>0</v>
      </c>
      <c r="AF21" s="3">
        <f ca="1">IF(AF$5="",0,SUMIFS(INDIRECT($S$2&amp;$A21&amp;":"&amp;$A21),BP!$5:$5,AF$4))</f>
        <v>0</v>
      </c>
      <c r="AG21" s="3">
        <f ca="1">IF(AG$5="",0,SUMIFS(INDIRECT($S$2&amp;$A21&amp;":"&amp;$A21),BP!$5:$5,AG$4))</f>
        <v>0</v>
      </c>
      <c r="AH21" s="3">
        <f ca="1">IF(AH$5="",0,SUMIFS(INDIRECT($S$2&amp;$A21&amp;":"&amp;$A21),BP!$5:$5,AH$4))</f>
        <v>0</v>
      </c>
      <c r="AI21" s="3">
        <f ca="1">IF(AI$5="",0,SUMIFS(INDIRECT($S$2&amp;$A21&amp;":"&amp;$A21),BP!$5:$5,AI$4))</f>
        <v>0</v>
      </c>
      <c r="AJ21" s="3">
        <f ca="1">IF(AJ$5="",0,SUMIFS(INDIRECT($S$2&amp;$A21&amp;":"&amp;$A21),BP!$5:$5,AJ$4))</f>
        <v>0</v>
      </c>
      <c r="AK21" s="3">
        <f ca="1">IF(AK$5="",0,SUMIFS(INDIRECT($S$2&amp;$A21&amp;":"&amp;$A21),BP!$5:$5,AK$4))</f>
        <v>0</v>
      </c>
      <c r="AL21" s="3">
        <f ca="1">IF(AL$5="",0,SUMIFS(INDIRECT($S$2&amp;$A21&amp;":"&amp;$A21),BP!$5:$5,AL$4))</f>
        <v>0</v>
      </c>
      <c r="AM21" s="3">
        <f ca="1">IF(AM$5="",0,SUMIFS(INDIRECT($S$2&amp;$A21&amp;":"&amp;$A21),BP!$5:$5,AM$4))</f>
        <v>0</v>
      </c>
      <c r="AN21" s="3">
        <f ca="1">IF(AN$5="",0,SUMIFS(INDIRECT($S$2&amp;$A21&amp;":"&amp;$A21),BP!$5:$5,AN$4))</f>
        <v>0</v>
      </c>
      <c r="AO21" s="3">
        <f ca="1">IF(AO$5="",0,SUMIFS(INDIRECT($S$2&amp;$A21&amp;":"&amp;$A21),BP!$5:$5,AO$4))</f>
        <v>0</v>
      </c>
      <c r="AP21" s="3">
        <f ca="1">IF(AP$5="",0,SUMIFS(INDIRECT($S$2&amp;$A21&amp;":"&amp;$A21),BP!$5:$5,AP$4))</f>
        <v>0</v>
      </c>
      <c r="AQ21" s="3">
        <f ca="1">IF(AQ$5="",0,SUMIFS(INDIRECT($S$2&amp;$A21&amp;":"&amp;$A21),BP!$5:$5,AQ$4))</f>
        <v>0</v>
      </c>
      <c r="AR21" s="3">
        <f ca="1">IF(AR$5="",0,SUMIFS(INDIRECT($S$2&amp;$A21&amp;":"&amp;$A21),BP!$5:$5,AR$4))</f>
        <v>0</v>
      </c>
      <c r="AS21" s="3">
        <f ca="1">IF(AS$5="",0,SUMIFS(INDIRECT($S$2&amp;$A21&amp;":"&amp;$A21),BP!$5:$5,AS$4))</f>
        <v>0</v>
      </c>
      <c r="AT21" s="3">
        <f ca="1">IF(AT$5="",0,SUMIFS(INDIRECT($S$2&amp;$A21&amp;":"&amp;$A21),BP!$5:$5,AT$4))</f>
        <v>0</v>
      </c>
      <c r="AU21" s="3">
        <f ca="1">IF(AU$5="",0,SUMIFS(INDIRECT($S$2&amp;$A21&amp;":"&amp;$A21),BP!$5:$5,AU$4))</f>
        <v>0</v>
      </c>
      <c r="AV21" s="3">
        <f ca="1">IF(AV$5="",0,SUMIFS(INDIRECT($S$2&amp;$A21&amp;":"&amp;$A21),BP!$5:$5,AV$4))</f>
        <v>0</v>
      </c>
      <c r="AW21" s="3">
        <f ca="1">IF(AW$5="",0,SUMIFS(INDIRECT($S$2&amp;$A21&amp;":"&amp;$A21),BP!$5:$5,AW$4))</f>
        <v>0</v>
      </c>
      <c r="AX21" s="3">
        <f ca="1">IF(AX$5="",0,SUMIFS(INDIRECT($S$2&amp;$A21&amp;":"&amp;$A21),BP!$5:$5,AX$4))</f>
        <v>0</v>
      </c>
      <c r="AY21" s="3">
        <f ca="1">IF(AY$5="",0,SUMIFS(INDIRECT($S$2&amp;$A21&amp;":"&amp;$A21),BP!$5:$5,AY$4))</f>
        <v>0</v>
      </c>
      <c r="AZ21" s="3">
        <f ca="1">IF(AZ$5="",0,SUMIFS(INDIRECT($S$2&amp;$A21&amp;":"&amp;$A21),BP!$5:$5,AZ$4))</f>
        <v>0</v>
      </c>
      <c r="BA21" s="3">
        <f ca="1">IF(BA$5="",0,SUMIFS(INDIRECT($S$2&amp;$A21&amp;":"&amp;$A21),BP!$5:$5,BA$4))</f>
        <v>0</v>
      </c>
      <c r="BB21" s="3">
        <f ca="1">IF(BB$5="",0,SUMIFS(INDIRECT($S$2&amp;$A21&amp;":"&amp;$A21),BP!$5:$5,BB$4))</f>
        <v>0</v>
      </c>
      <c r="BC21" s="3">
        <f ca="1">IF(BC$5="",0,SUMIFS(INDIRECT($S$2&amp;$A21&amp;":"&amp;$A21),BP!$5:$5,BC$4))</f>
        <v>0</v>
      </c>
      <c r="BD21" s="3">
        <f ca="1">IF(BD$5="",0,SUMIFS(INDIRECT($S$2&amp;$A21&amp;":"&amp;$A21),BP!$5:$5,BD$4))</f>
        <v>0</v>
      </c>
      <c r="BE21" s="3">
        <f ca="1">IF(BE$5="",0,SUMIFS(INDIRECT($S$2&amp;$A21&amp;":"&amp;$A21),BP!$5:$5,BE$4))</f>
        <v>0</v>
      </c>
      <c r="BF21" s="3">
        <f ca="1">IF(BF$5="",0,SUMIFS(INDIRECT($S$2&amp;$A21&amp;":"&amp;$A21),BP!$5:$5,BF$4))</f>
        <v>0</v>
      </c>
      <c r="BG21" s="3">
        <f ca="1">IF(BG$5="",0,SUMIFS(INDIRECT($S$2&amp;$A21&amp;":"&amp;$A21),BP!$5:$5,BG$4))</f>
        <v>0</v>
      </c>
      <c r="BH21" s="3">
        <f ca="1">IF(BH$5="",0,SUMIFS(INDIRECT($S$2&amp;$A21&amp;":"&amp;$A21),BP!$5:$5,BH$4))</f>
        <v>0</v>
      </c>
      <c r="BI21" s="3">
        <f ca="1">IF(BI$5="",0,SUMIFS(INDIRECT($S$2&amp;$A21&amp;":"&amp;$A21),BP!$5:$5,BI$4))</f>
        <v>0</v>
      </c>
      <c r="BJ21" s="3">
        <f>IF(BJ$5="",0,SUMIFS(BP!21:21,BP!$5:$5,BJ$4))</f>
        <v>0</v>
      </c>
      <c r="BK21" s="3">
        <f>IF(BK$5="",0,SUMIFS(BP!21:21,BP!$5:$5,BK$4))</f>
        <v>0</v>
      </c>
      <c r="BL21" s="3">
        <f>IF(BL$5="",0,SUMIFS(BP!21:21,BP!$5:$5,BL$4))</f>
        <v>0</v>
      </c>
      <c r="BM21" s="3">
        <f>IF(BM$5="",0,SUMIFS(BP!21:21,BP!$5:$5,BM$4))</f>
        <v>0</v>
      </c>
      <c r="BN21" s="3">
        <f>IF(BN$5="",0,SUMIFS(BP!21:21,BP!$5:$5,BN$4))</f>
        <v>0</v>
      </c>
      <c r="BO21" s="3">
        <f>IF(BO$5="",0,SUMIFS(BP!21:21,BP!$5:$5,BO$4))</f>
        <v>0</v>
      </c>
      <c r="BP21" s="3">
        <f>IF(BP$5="",0,SUMIFS(BP!21:21,BP!$5:$5,BP$4))</f>
        <v>0</v>
      </c>
      <c r="BQ21" s="3">
        <f>IF(BQ$5="",0,SUMIFS(BP!21:21,BP!$5:$5,BQ$4))</f>
        <v>0</v>
      </c>
      <c r="BR21" s="3">
        <f>IF(BR$5="",0,SUMIFS(BP!21:21,BP!$5:$5,BR$4))</f>
        <v>0</v>
      </c>
      <c r="BS21" s="3">
        <f>IF(BS$5="",0,SUMIFS(BP!21:21,BP!$5:$5,BS$4))</f>
        <v>0</v>
      </c>
      <c r="BT21" s="3">
        <f>IF(BT$5="",0,SUMIFS(BP!21:21,BP!$5:$5,BT$4))</f>
        <v>0</v>
      </c>
      <c r="BU21" s="3">
        <f>IF(BU$5="",0,SUMIFS(BP!21:21,BP!$5:$5,BU$4))</f>
        <v>0</v>
      </c>
      <c r="BV21" s="3">
        <f>IF(BV$5="",0,SUMIFS(BP!21:21,BP!$5:$5,BV$4))</f>
        <v>0</v>
      </c>
      <c r="BW21" s="3">
        <f>IF(BW$5="",0,SUMIFS(BP!21:21,BP!$5:$5,BW$4))</f>
        <v>0</v>
      </c>
      <c r="BX21" s="3">
        <f>IF(BX$5="",0,SUMIFS(BP!21:21,BP!$5:$5,BX$4))</f>
        <v>0</v>
      </c>
      <c r="BY21" s="3">
        <f>IF(BY$5="",0,SUMIFS(BP!21:21,BP!$5:$5,BY$4))</f>
        <v>0</v>
      </c>
      <c r="BZ21" s="3">
        <f>IF(BZ$5="",0,SUMIFS(BP!21:21,BP!$5:$5,BZ$4))</f>
        <v>0</v>
      </c>
      <c r="CA21" s="3">
        <f>IF(CA$5="",0,SUMIFS(BP!21:21,BP!$5:$5,CA$4))</f>
        <v>0</v>
      </c>
      <c r="CB21" s="3">
        <f>IF(CB$5="",0,SUMIFS(BP!21:21,BP!$5:$5,CB$4))</f>
        <v>0</v>
      </c>
      <c r="CC21" s="3">
        <f>IF(CC$5="",0,SUMIFS(BP!21:21,BP!$5:$5,CC$4))</f>
        <v>0</v>
      </c>
      <c r="CD21" s="3">
        <f>IF(CD$5="",0,SUMIFS(BP!21:21,BP!$5:$5,CD$4))</f>
        <v>0</v>
      </c>
      <c r="CE21" s="3">
        <f>IF(CE$5="",0,SUMIFS(BP!21:21,BP!$5:$5,CE$4))</f>
        <v>0</v>
      </c>
      <c r="CF21" s="3">
        <f>IF(CF$5="",0,SUMIFS(BP!21:21,BP!$5:$5,CF$4))</f>
        <v>0</v>
      </c>
      <c r="CG21" s="3">
        <f>IF(CG$5="",0,SUMIFS(BP!21:21,BP!$5:$5,CG$4))</f>
        <v>0</v>
      </c>
      <c r="CH21" s="3">
        <f>IF(CH$5="",0,SUMIFS(BP!21:21,BP!$5:$5,CH$4))</f>
        <v>0</v>
      </c>
      <c r="CI21" s="3">
        <f>IF(CI$5="",0,SUMIFS(BP!21:21,BP!$5:$5,CI$4))</f>
        <v>0</v>
      </c>
      <c r="CJ21" s="3">
        <f>IF(CJ$5="",0,SUMIFS(BP!21:21,BP!$5:$5,CJ$4))</f>
        <v>0</v>
      </c>
      <c r="CK21" s="3">
        <f>IF(CK$5="",0,SUMIFS(BP!21:21,BP!$5:$5,CK$4))</f>
        <v>0</v>
      </c>
      <c r="CL21" s="3">
        <f>IF(CL$5="",0,SUMIFS(BP!21:21,BP!$5:$5,CL$4))</f>
        <v>0</v>
      </c>
      <c r="CM21" s="3">
        <f>IF(CM$5="",0,SUMIFS(BP!21:21,BP!$5:$5,CM$4))</f>
        <v>0</v>
      </c>
      <c r="CN21" s="3">
        <f>IF(CN$5="",0,SUMIFS(BP!21:21,BP!$5:$5,CN$4))</f>
        <v>0</v>
      </c>
      <c r="CO21" s="3">
        <f>IF(CO$5="",0,SUMIFS(BP!21:21,BP!$5:$5,CO$4))</f>
        <v>0</v>
      </c>
      <c r="CP21" s="3">
        <f>IF(CP$5="",0,SUMIFS(BP!21:21,BP!$5:$5,CP$4))</f>
        <v>0</v>
      </c>
      <c r="CQ21" s="3">
        <f>IF(CQ$5="",0,SUMIFS(BP!21:21,BP!$5:$5,CQ$4))</f>
        <v>0</v>
      </c>
      <c r="CR21" s="3">
        <f>IF(CR$5="",0,SUMIFS(BP!21:21,BP!$5:$5,CR$4))</f>
        <v>0</v>
      </c>
      <c r="CS21" s="3">
        <f>IF(CS$5="",0,SUMIFS(BP!21:21,BP!$5:$5,CS$4))</f>
        <v>0</v>
      </c>
      <c r="CT21" s="3">
        <f>IF(CT$5="",0,SUMIFS(BP!21:21,BP!$5:$5,CT$4))</f>
        <v>0</v>
      </c>
    </row>
    <row r="22" spans="1:98" s="2" customFormat="1" ht="10.199999999999999" x14ac:dyDescent="0.2">
      <c r="A22" s="11">
        <f>ROW()</f>
        <v>22</v>
      </c>
      <c r="E22" s="15"/>
      <c r="W22" s="5"/>
      <c r="Z22" s="3">
        <f ca="1">IF(Z$5="",0,SUMIFS(INDIRECT($S$2&amp;$A22&amp;":"&amp;$A22),BP!$5:$5,Z$4))</f>
        <v>0</v>
      </c>
      <c r="AA22" s="3">
        <f ca="1">IF(AA$5="",0,SUMIFS(INDIRECT($S$2&amp;$A22&amp;":"&amp;$A22),BP!$5:$5,AA$4))</f>
        <v>0</v>
      </c>
      <c r="AB22" s="3">
        <f ca="1">IF(AB$5="",0,SUMIFS(INDIRECT($S$2&amp;$A22&amp;":"&amp;$A22),BP!$5:$5,AB$4))</f>
        <v>0</v>
      </c>
      <c r="AC22" s="3">
        <f ca="1">IF(AC$5="",0,SUMIFS(INDIRECT($S$2&amp;$A22&amp;":"&amp;$A22),BP!$5:$5,AC$4))</f>
        <v>0</v>
      </c>
      <c r="AD22" s="3">
        <f ca="1">IF(AD$5="",0,SUMIFS(INDIRECT($S$2&amp;$A22&amp;":"&amp;$A22),BP!$5:$5,AD$4))</f>
        <v>0</v>
      </c>
      <c r="AE22" s="3">
        <f ca="1">IF(AE$5="",0,SUMIFS(INDIRECT($S$2&amp;$A22&amp;":"&amp;$A22),BP!$5:$5,AE$4))</f>
        <v>0</v>
      </c>
      <c r="AF22" s="3">
        <f ca="1">IF(AF$5="",0,SUMIFS(INDIRECT($S$2&amp;$A22&amp;":"&amp;$A22),BP!$5:$5,AF$4))</f>
        <v>0</v>
      </c>
      <c r="AG22" s="3">
        <f ca="1">IF(AG$5="",0,SUMIFS(INDIRECT($S$2&amp;$A22&amp;":"&amp;$A22),BP!$5:$5,AG$4))</f>
        <v>0</v>
      </c>
      <c r="AH22" s="3">
        <f ca="1">IF(AH$5="",0,SUMIFS(INDIRECT($S$2&amp;$A22&amp;":"&amp;$A22),BP!$5:$5,AH$4))</f>
        <v>0</v>
      </c>
      <c r="AI22" s="3">
        <f ca="1">IF(AI$5="",0,SUMIFS(INDIRECT($S$2&amp;$A22&amp;":"&amp;$A22),BP!$5:$5,AI$4))</f>
        <v>0</v>
      </c>
      <c r="AJ22" s="3">
        <f ca="1">IF(AJ$5="",0,SUMIFS(INDIRECT($S$2&amp;$A22&amp;":"&amp;$A22),BP!$5:$5,AJ$4))</f>
        <v>0</v>
      </c>
      <c r="AK22" s="3">
        <f ca="1">IF(AK$5="",0,SUMIFS(INDIRECT($S$2&amp;$A22&amp;":"&amp;$A22),BP!$5:$5,AK$4))</f>
        <v>0</v>
      </c>
      <c r="AL22" s="3">
        <f ca="1">IF(AL$5="",0,SUMIFS(INDIRECT($S$2&amp;$A22&amp;":"&amp;$A22),BP!$5:$5,AL$4))</f>
        <v>0</v>
      </c>
      <c r="AM22" s="3">
        <f ca="1">IF(AM$5="",0,SUMIFS(INDIRECT($S$2&amp;$A22&amp;":"&amp;$A22),BP!$5:$5,AM$4))</f>
        <v>0</v>
      </c>
      <c r="AN22" s="3">
        <f ca="1">IF(AN$5="",0,SUMIFS(INDIRECT($S$2&amp;$A22&amp;":"&amp;$A22),BP!$5:$5,AN$4))</f>
        <v>0</v>
      </c>
      <c r="AO22" s="3">
        <f ca="1">IF(AO$5="",0,SUMIFS(INDIRECT($S$2&amp;$A22&amp;":"&amp;$A22),BP!$5:$5,AO$4))</f>
        <v>0</v>
      </c>
      <c r="AP22" s="3">
        <f ca="1">IF(AP$5="",0,SUMIFS(INDIRECT($S$2&amp;$A22&amp;":"&amp;$A22),BP!$5:$5,AP$4))</f>
        <v>0</v>
      </c>
      <c r="AQ22" s="3">
        <f ca="1">IF(AQ$5="",0,SUMIFS(INDIRECT($S$2&amp;$A22&amp;":"&amp;$A22),BP!$5:$5,AQ$4))</f>
        <v>0</v>
      </c>
      <c r="AR22" s="3">
        <f ca="1">IF(AR$5="",0,SUMIFS(INDIRECT($S$2&amp;$A22&amp;":"&amp;$A22),BP!$5:$5,AR$4))</f>
        <v>0</v>
      </c>
      <c r="AS22" s="3">
        <f ca="1">IF(AS$5="",0,SUMIFS(INDIRECT($S$2&amp;$A22&amp;":"&amp;$A22),BP!$5:$5,AS$4))</f>
        <v>0</v>
      </c>
      <c r="AT22" s="3">
        <f ca="1">IF(AT$5="",0,SUMIFS(INDIRECT($S$2&amp;$A22&amp;":"&amp;$A22),BP!$5:$5,AT$4))</f>
        <v>0</v>
      </c>
      <c r="AU22" s="3">
        <f ca="1">IF(AU$5="",0,SUMIFS(INDIRECT($S$2&amp;$A22&amp;":"&amp;$A22),BP!$5:$5,AU$4))</f>
        <v>0</v>
      </c>
      <c r="AV22" s="3">
        <f ca="1">IF(AV$5="",0,SUMIFS(INDIRECT($S$2&amp;$A22&amp;":"&amp;$A22),BP!$5:$5,AV$4))</f>
        <v>0</v>
      </c>
      <c r="AW22" s="3">
        <f ca="1">IF(AW$5="",0,SUMIFS(INDIRECT($S$2&amp;$A22&amp;":"&amp;$A22),BP!$5:$5,AW$4))</f>
        <v>0</v>
      </c>
      <c r="AX22" s="3">
        <f ca="1">IF(AX$5="",0,SUMIFS(INDIRECT($S$2&amp;$A22&amp;":"&amp;$A22),BP!$5:$5,AX$4))</f>
        <v>0</v>
      </c>
      <c r="AY22" s="3">
        <f ca="1">IF(AY$5="",0,SUMIFS(INDIRECT($S$2&amp;$A22&amp;":"&amp;$A22),BP!$5:$5,AY$4))</f>
        <v>0</v>
      </c>
      <c r="AZ22" s="3">
        <f ca="1">IF(AZ$5="",0,SUMIFS(INDIRECT($S$2&amp;$A22&amp;":"&amp;$A22),BP!$5:$5,AZ$4))</f>
        <v>0</v>
      </c>
      <c r="BA22" s="3">
        <f ca="1">IF(BA$5="",0,SUMIFS(INDIRECT($S$2&amp;$A22&amp;":"&amp;$A22),BP!$5:$5,BA$4))</f>
        <v>0</v>
      </c>
      <c r="BB22" s="3">
        <f ca="1">IF(BB$5="",0,SUMIFS(INDIRECT($S$2&amp;$A22&amp;":"&amp;$A22),BP!$5:$5,BB$4))</f>
        <v>0</v>
      </c>
      <c r="BC22" s="3">
        <f ca="1">IF(BC$5="",0,SUMIFS(INDIRECT($S$2&amp;$A22&amp;":"&amp;$A22),BP!$5:$5,BC$4))</f>
        <v>0</v>
      </c>
      <c r="BD22" s="3">
        <f ca="1">IF(BD$5="",0,SUMIFS(INDIRECT($S$2&amp;$A22&amp;":"&amp;$A22),BP!$5:$5,BD$4))</f>
        <v>0</v>
      </c>
      <c r="BE22" s="3">
        <f ca="1">IF(BE$5="",0,SUMIFS(INDIRECT($S$2&amp;$A22&amp;":"&amp;$A22),BP!$5:$5,BE$4))</f>
        <v>0</v>
      </c>
      <c r="BF22" s="3">
        <f ca="1">IF(BF$5="",0,SUMIFS(INDIRECT($S$2&amp;$A22&amp;":"&amp;$A22),BP!$5:$5,BF$4))</f>
        <v>0</v>
      </c>
      <c r="BG22" s="3">
        <f ca="1">IF(BG$5="",0,SUMIFS(INDIRECT($S$2&amp;$A22&amp;":"&amp;$A22),BP!$5:$5,BG$4))</f>
        <v>0</v>
      </c>
      <c r="BH22" s="3">
        <f ca="1">IF(BH$5="",0,SUMIFS(INDIRECT($S$2&amp;$A22&amp;":"&amp;$A22),BP!$5:$5,BH$4))</f>
        <v>0</v>
      </c>
      <c r="BI22" s="3">
        <f ca="1">IF(BI$5="",0,SUMIFS(INDIRECT($S$2&amp;$A22&amp;":"&amp;$A22),BP!$5:$5,BI$4))</f>
        <v>0</v>
      </c>
      <c r="BJ22" s="3">
        <f>IF(BJ$5="",0,SUMIFS(BP!22:22,BP!$5:$5,BJ$4))</f>
        <v>0</v>
      </c>
      <c r="BK22" s="3">
        <f>IF(BK$5="",0,SUMIFS(BP!22:22,BP!$5:$5,BK$4))</f>
        <v>0</v>
      </c>
      <c r="BL22" s="3">
        <f>IF(BL$5="",0,SUMIFS(BP!22:22,BP!$5:$5,BL$4))</f>
        <v>0</v>
      </c>
      <c r="BM22" s="3">
        <f>IF(BM$5="",0,SUMIFS(BP!22:22,BP!$5:$5,BM$4))</f>
        <v>0</v>
      </c>
      <c r="BN22" s="3">
        <f>IF(BN$5="",0,SUMIFS(BP!22:22,BP!$5:$5,BN$4))</f>
        <v>0</v>
      </c>
      <c r="BO22" s="3">
        <f>IF(BO$5="",0,SUMIFS(BP!22:22,BP!$5:$5,BO$4))</f>
        <v>0</v>
      </c>
      <c r="BP22" s="3">
        <f>IF(BP$5="",0,SUMIFS(BP!22:22,BP!$5:$5,BP$4))</f>
        <v>0</v>
      </c>
      <c r="BQ22" s="3">
        <f>IF(BQ$5="",0,SUMIFS(BP!22:22,BP!$5:$5,BQ$4))</f>
        <v>0</v>
      </c>
      <c r="BR22" s="3">
        <f>IF(BR$5="",0,SUMIFS(BP!22:22,BP!$5:$5,BR$4))</f>
        <v>0</v>
      </c>
      <c r="BS22" s="3">
        <f>IF(BS$5="",0,SUMIFS(BP!22:22,BP!$5:$5,BS$4))</f>
        <v>0</v>
      </c>
      <c r="BT22" s="3">
        <f>IF(BT$5="",0,SUMIFS(BP!22:22,BP!$5:$5,BT$4))</f>
        <v>0</v>
      </c>
      <c r="BU22" s="3">
        <f>IF(BU$5="",0,SUMIFS(BP!22:22,BP!$5:$5,BU$4))</f>
        <v>0</v>
      </c>
      <c r="BV22" s="3">
        <f>IF(BV$5="",0,SUMIFS(BP!22:22,BP!$5:$5,BV$4))</f>
        <v>0</v>
      </c>
      <c r="BW22" s="3">
        <f>IF(BW$5="",0,SUMIFS(BP!22:22,BP!$5:$5,BW$4))</f>
        <v>0</v>
      </c>
      <c r="BX22" s="3">
        <f>IF(BX$5="",0,SUMIFS(BP!22:22,BP!$5:$5,BX$4))</f>
        <v>0</v>
      </c>
      <c r="BY22" s="3">
        <f>IF(BY$5="",0,SUMIFS(BP!22:22,BP!$5:$5,BY$4))</f>
        <v>0</v>
      </c>
      <c r="BZ22" s="3">
        <f>IF(BZ$5="",0,SUMIFS(BP!22:22,BP!$5:$5,BZ$4))</f>
        <v>0</v>
      </c>
      <c r="CA22" s="3">
        <f>IF(CA$5="",0,SUMIFS(BP!22:22,BP!$5:$5,CA$4))</f>
        <v>0</v>
      </c>
      <c r="CB22" s="3">
        <f>IF(CB$5="",0,SUMIFS(BP!22:22,BP!$5:$5,CB$4))</f>
        <v>0</v>
      </c>
      <c r="CC22" s="3">
        <f>IF(CC$5="",0,SUMIFS(BP!22:22,BP!$5:$5,CC$4))</f>
        <v>0</v>
      </c>
      <c r="CD22" s="3">
        <f>IF(CD$5="",0,SUMIFS(BP!22:22,BP!$5:$5,CD$4))</f>
        <v>0</v>
      </c>
      <c r="CE22" s="3">
        <f>IF(CE$5="",0,SUMIFS(BP!22:22,BP!$5:$5,CE$4))</f>
        <v>0</v>
      </c>
      <c r="CF22" s="3">
        <f>IF(CF$5="",0,SUMIFS(BP!22:22,BP!$5:$5,CF$4))</f>
        <v>0</v>
      </c>
      <c r="CG22" s="3">
        <f>IF(CG$5="",0,SUMIFS(BP!22:22,BP!$5:$5,CG$4))</f>
        <v>0</v>
      </c>
      <c r="CH22" s="3">
        <f>IF(CH$5="",0,SUMIFS(BP!22:22,BP!$5:$5,CH$4))</f>
        <v>0</v>
      </c>
      <c r="CI22" s="3">
        <f>IF(CI$5="",0,SUMIFS(BP!22:22,BP!$5:$5,CI$4))</f>
        <v>0</v>
      </c>
      <c r="CJ22" s="3">
        <f>IF(CJ$5="",0,SUMIFS(BP!22:22,BP!$5:$5,CJ$4))</f>
        <v>0</v>
      </c>
      <c r="CK22" s="3">
        <f>IF(CK$5="",0,SUMIFS(BP!22:22,BP!$5:$5,CK$4))</f>
        <v>0</v>
      </c>
      <c r="CL22" s="3">
        <f>IF(CL$5="",0,SUMIFS(BP!22:22,BP!$5:$5,CL$4))</f>
        <v>0</v>
      </c>
      <c r="CM22" s="3">
        <f>IF(CM$5="",0,SUMIFS(BP!22:22,BP!$5:$5,CM$4))</f>
        <v>0</v>
      </c>
      <c r="CN22" s="3">
        <f>IF(CN$5="",0,SUMIFS(BP!22:22,BP!$5:$5,CN$4))</f>
        <v>0</v>
      </c>
      <c r="CO22" s="3">
        <f>IF(CO$5="",0,SUMIFS(BP!22:22,BP!$5:$5,CO$4))</f>
        <v>0</v>
      </c>
      <c r="CP22" s="3">
        <f>IF(CP$5="",0,SUMIFS(BP!22:22,BP!$5:$5,CP$4))</f>
        <v>0</v>
      </c>
      <c r="CQ22" s="3">
        <f>IF(CQ$5="",0,SUMIFS(BP!22:22,BP!$5:$5,CQ$4))</f>
        <v>0</v>
      </c>
      <c r="CR22" s="3">
        <f>IF(CR$5="",0,SUMIFS(BP!22:22,BP!$5:$5,CR$4))</f>
        <v>0</v>
      </c>
      <c r="CS22" s="3">
        <f>IF(CS$5="",0,SUMIFS(BP!22:22,BP!$5:$5,CS$4))</f>
        <v>0</v>
      </c>
      <c r="CT22" s="3">
        <f>IF(CT$5="",0,SUMIFS(BP!22:22,BP!$5:$5,CT$4))</f>
        <v>0</v>
      </c>
    </row>
    <row r="23" spans="1:98" s="2" customFormat="1" ht="10.199999999999999" x14ac:dyDescent="0.2">
      <c r="A23" s="11">
        <f>ROW()</f>
        <v>23</v>
      </c>
      <c r="E23" s="15"/>
      <c r="W23" s="5"/>
      <c r="Z23" s="3">
        <f ca="1">IF(Z$5="",0,SUMIFS(INDIRECT($S$2&amp;$A23&amp;":"&amp;$A23),BP!$5:$5,Z$4))</f>
        <v>0</v>
      </c>
      <c r="AA23" s="3">
        <f ca="1">IF(AA$5="",0,SUMIFS(INDIRECT($S$2&amp;$A23&amp;":"&amp;$A23),BP!$5:$5,AA$4))</f>
        <v>0</v>
      </c>
      <c r="AB23" s="3">
        <f ca="1">IF(AB$5="",0,SUMIFS(INDIRECT($S$2&amp;$A23&amp;":"&amp;$A23),BP!$5:$5,AB$4))</f>
        <v>0</v>
      </c>
      <c r="AC23" s="3">
        <f ca="1">IF(AC$5="",0,SUMIFS(INDIRECT($S$2&amp;$A23&amp;":"&amp;$A23),BP!$5:$5,AC$4))</f>
        <v>0</v>
      </c>
      <c r="AD23" s="3">
        <f ca="1">IF(AD$5="",0,SUMIFS(INDIRECT($S$2&amp;$A23&amp;":"&amp;$A23),BP!$5:$5,AD$4))</f>
        <v>0</v>
      </c>
      <c r="AE23" s="3">
        <f ca="1">IF(AE$5="",0,SUMIFS(INDIRECT($S$2&amp;$A23&amp;":"&amp;$A23),BP!$5:$5,AE$4))</f>
        <v>0</v>
      </c>
      <c r="AF23" s="3">
        <f ca="1">IF(AF$5="",0,SUMIFS(INDIRECT($S$2&amp;$A23&amp;":"&amp;$A23),BP!$5:$5,AF$4))</f>
        <v>0</v>
      </c>
      <c r="AG23" s="3">
        <f ca="1">IF(AG$5="",0,SUMIFS(INDIRECT($S$2&amp;$A23&amp;":"&amp;$A23),BP!$5:$5,AG$4))</f>
        <v>0</v>
      </c>
      <c r="AH23" s="3">
        <f ca="1">IF(AH$5="",0,SUMIFS(INDIRECT($S$2&amp;$A23&amp;":"&amp;$A23),BP!$5:$5,AH$4))</f>
        <v>0</v>
      </c>
      <c r="AI23" s="3">
        <f ca="1">IF(AI$5="",0,SUMIFS(INDIRECT($S$2&amp;$A23&amp;":"&amp;$A23),BP!$5:$5,AI$4))</f>
        <v>0</v>
      </c>
      <c r="AJ23" s="3">
        <f ca="1">IF(AJ$5="",0,SUMIFS(INDIRECT($S$2&amp;$A23&amp;":"&amp;$A23),BP!$5:$5,AJ$4))</f>
        <v>0</v>
      </c>
      <c r="AK23" s="3">
        <f ca="1">IF(AK$5="",0,SUMIFS(INDIRECT($S$2&amp;$A23&amp;":"&amp;$A23),BP!$5:$5,AK$4))</f>
        <v>0</v>
      </c>
      <c r="AL23" s="3">
        <f ca="1">IF(AL$5="",0,SUMIFS(INDIRECT($S$2&amp;$A23&amp;":"&amp;$A23),BP!$5:$5,AL$4))</f>
        <v>0</v>
      </c>
      <c r="AM23" s="3">
        <f ca="1">IF(AM$5="",0,SUMIFS(INDIRECT($S$2&amp;$A23&amp;":"&amp;$A23),BP!$5:$5,AM$4))</f>
        <v>0</v>
      </c>
      <c r="AN23" s="3">
        <f ca="1">IF(AN$5="",0,SUMIFS(INDIRECT($S$2&amp;$A23&amp;":"&amp;$A23),BP!$5:$5,AN$4))</f>
        <v>0</v>
      </c>
      <c r="AO23" s="3">
        <f ca="1">IF(AO$5="",0,SUMIFS(INDIRECT($S$2&amp;$A23&amp;":"&amp;$A23),BP!$5:$5,AO$4))</f>
        <v>0</v>
      </c>
      <c r="AP23" s="3">
        <f ca="1">IF(AP$5="",0,SUMIFS(INDIRECT($S$2&amp;$A23&amp;":"&amp;$A23),BP!$5:$5,AP$4))</f>
        <v>0</v>
      </c>
      <c r="AQ23" s="3">
        <f ca="1">IF(AQ$5="",0,SUMIFS(INDIRECT($S$2&amp;$A23&amp;":"&amp;$A23),BP!$5:$5,AQ$4))</f>
        <v>0</v>
      </c>
      <c r="AR23" s="3">
        <f ca="1">IF(AR$5="",0,SUMIFS(INDIRECT($S$2&amp;$A23&amp;":"&amp;$A23),BP!$5:$5,AR$4))</f>
        <v>0</v>
      </c>
      <c r="AS23" s="3">
        <f ca="1">IF(AS$5="",0,SUMIFS(INDIRECT($S$2&amp;$A23&amp;":"&amp;$A23),BP!$5:$5,AS$4))</f>
        <v>0</v>
      </c>
      <c r="AT23" s="3">
        <f ca="1">IF(AT$5="",0,SUMIFS(INDIRECT($S$2&amp;$A23&amp;":"&amp;$A23),BP!$5:$5,AT$4))</f>
        <v>0</v>
      </c>
      <c r="AU23" s="3">
        <f ca="1">IF(AU$5="",0,SUMIFS(INDIRECT($S$2&amp;$A23&amp;":"&amp;$A23),BP!$5:$5,AU$4))</f>
        <v>0</v>
      </c>
      <c r="AV23" s="3">
        <f ca="1">IF(AV$5="",0,SUMIFS(INDIRECT($S$2&amp;$A23&amp;":"&amp;$A23),BP!$5:$5,AV$4))</f>
        <v>0</v>
      </c>
      <c r="AW23" s="3">
        <f ca="1">IF(AW$5="",0,SUMIFS(INDIRECT($S$2&amp;$A23&amp;":"&amp;$A23),BP!$5:$5,AW$4))</f>
        <v>0</v>
      </c>
      <c r="AX23" s="3">
        <f ca="1">IF(AX$5="",0,SUMIFS(INDIRECT($S$2&amp;$A23&amp;":"&amp;$A23),BP!$5:$5,AX$4))</f>
        <v>0</v>
      </c>
      <c r="AY23" s="3">
        <f ca="1">IF(AY$5="",0,SUMIFS(INDIRECT($S$2&amp;$A23&amp;":"&amp;$A23),BP!$5:$5,AY$4))</f>
        <v>0</v>
      </c>
      <c r="AZ23" s="3">
        <f ca="1">IF(AZ$5="",0,SUMIFS(INDIRECT($S$2&amp;$A23&amp;":"&amp;$A23),BP!$5:$5,AZ$4))</f>
        <v>0</v>
      </c>
      <c r="BA23" s="3">
        <f ca="1">IF(BA$5="",0,SUMIFS(INDIRECT($S$2&amp;$A23&amp;":"&amp;$A23),BP!$5:$5,BA$4))</f>
        <v>0</v>
      </c>
      <c r="BB23" s="3">
        <f ca="1">IF(BB$5="",0,SUMIFS(INDIRECT($S$2&amp;$A23&amp;":"&amp;$A23),BP!$5:$5,BB$4))</f>
        <v>0</v>
      </c>
      <c r="BC23" s="3">
        <f ca="1">IF(BC$5="",0,SUMIFS(INDIRECT($S$2&amp;$A23&amp;":"&amp;$A23),BP!$5:$5,BC$4))</f>
        <v>0</v>
      </c>
      <c r="BD23" s="3">
        <f ca="1">IF(BD$5="",0,SUMIFS(INDIRECT($S$2&amp;$A23&amp;":"&amp;$A23),BP!$5:$5,BD$4))</f>
        <v>0</v>
      </c>
      <c r="BE23" s="3">
        <f ca="1">IF(BE$5="",0,SUMIFS(INDIRECT($S$2&amp;$A23&amp;":"&amp;$A23),BP!$5:$5,BE$4))</f>
        <v>0</v>
      </c>
      <c r="BF23" s="3">
        <f ca="1">IF(BF$5="",0,SUMIFS(INDIRECT($S$2&amp;$A23&amp;":"&amp;$A23),BP!$5:$5,BF$4))</f>
        <v>0</v>
      </c>
      <c r="BG23" s="3">
        <f ca="1">IF(BG$5="",0,SUMIFS(INDIRECT($S$2&amp;$A23&amp;":"&amp;$A23),BP!$5:$5,BG$4))</f>
        <v>0</v>
      </c>
      <c r="BH23" s="3">
        <f ca="1">IF(BH$5="",0,SUMIFS(INDIRECT($S$2&amp;$A23&amp;":"&amp;$A23),BP!$5:$5,BH$4))</f>
        <v>0</v>
      </c>
      <c r="BI23" s="3">
        <f ca="1">IF(BI$5="",0,SUMIFS(INDIRECT($S$2&amp;$A23&amp;":"&amp;$A23),BP!$5:$5,BI$4))</f>
        <v>0</v>
      </c>
      <c r="BJ23" s="3">
        <f>IF(BJ$5="",0,SUMIFS(BP!23:23,BP!$5:$5,BJ$4))</f>
        <v>0</v>
      </c>
      <c r="BK23" s="3">
        <f>IF(BK$5="",0,SUMIFS(BP!23:23,BP!$5:$5,BK$4))</f>
        <v>0</v>
      </c>
      <c r="BL23" s="3">
        <f>IF(BL$5="",0,SUMIFS(BP!23:23,BP!$5:$5,BL$4))</f>
        <v>0</v>
      </c>
      <c r="BM23" s="3">
        <f>IF(BM$5="",0,SUMIFS(BP!23:23,BP!$5:$5,BM$4))</f>
        <v>0</v>
      </c>
      <c r="BN23" s="3">
        <f>IF(BN$5="",0,SUMIFS(BP!23:23,BP!$5:$5,BN$4))</f>
        <v>0</v>
      </c>
      <c r="BO23" s="3">
        <f>IF(BO$5="",0,SUMIFS(BP!23:23,BP!$5:$5,BO$4))</f>
        <v>0</v>
      </c>
      <c r="BP23" s="3">
        <f>IF(BP$5="",0,SUMIFS(BP!23:23,BP!$5:$5,BP$4))</f>
        <v>0</v>
      </c>
      <c r="BQ23" s="3">
        <f>IF(BQ$5="",0,SUMIFS(BP!23:23,BP!$5:$5,BQ$4))</f>
        <v>0</v>
      </c>
      <c r="BR23" s="3">
        <f>IF(BR$5="",0,SUMIFS(BP!23:23,BP!$5:$5,BR$4))</f>
        <v>0</v>
      </c>
      <c r="BS23" s="3">
        <f>IF(BS$5="",0,SUMIFS(BP!23:23,BP!$5:$5,BS$4))</f>
        <v>0</v>
      </c>
      <c r="BT23" s="3">
        <f>IF(BT$5="",0,SUMIFS(BP!23:23,BP!$5:$5,BT$4))</f>
        <v>0</v>
      </c>
      <c r="BU23" s="3">
        <f>IF(BU$5="",0,SUMIFS(BP!23:23,BP!$5:$5,BU$4))</f>
        <v>0</v>
      </c>
      <c r="BV23" s="3">
        <f>IF(BV$5="",0,SUMIFS(BP!23:23,BP!$5:$5,BV$4))</f>
        <v>0</v>
      </c>
      <c r="BW23" s="3">
        <f>IF(BW$5="",0,SUMIFS(BP!23:23,BP!$5:$5,BW$4))</f>
        <v>0</v>
      </c>
      <c r="BX23" s="3">
        <f>IF(BX$5="",0,SUMIFS(BP!23:23,BP!$5:$5,BX$4))</f>
        <v>0</v>
      </c>
      <c r="BY23" s="3">
        <f>IF(BY$5="",0,SUMIFS(BP!23:23,BP!$5:$5,BY$4))</f>
        <v>0</v>
      </c>
      <c r="BZ23" s="3">
        <f>IF(BZ$5="",0,SUMIFS(BP!23:23,BP!$5:$5,BZ$4))</f>
        <v>0</v>
      </c>
      <c r="CA23" s="3">
        <f>IF(CA$5="",0,SUMIFS(BP!23:23,BP!$5:$5,CA$4))</f>
        <v>0</v>
      </c>
      <c r="CB23" s="3">
        <f>IF(CB$5="",0,SUMIFS(BP!23:23,BP!$5:$5,CB$4))</f>
        <v>0</v>
      </c>
      <c r="CC23" s="3">
        <f>IF(CC$5="",0,SUMIFS(BP!23:23,BP!$5:$5,CC$4))</f>
        <v>0</v>
      </c>
      <c r="CD23" s="3">
        <f>IF(CD$5="",0,SUMIFS(BP!23:23,BP!$5:$5,CD$4))</f>
        <v>0</v>
      </c>
      <c r="CE23" s="3">
        <f>IF(CE$5="",0,SUMIFS(BP!23:23,BP!$5:$5,CE$4))</f>
        <v>0</v>
      </c>
      <c r="CF23" s="3">
        <f>IF(CF$5="",0,SUMIFS(BP!23:23,BP!$5:$5,CF$4))</f>
        <v>0</v>
      </c>
      <c r="CG23" s="3">
        <f>IF(CG$5="",0,SUMIFS(BP!23:23,BP!$5:$5,CG$4))</f>
        <v>0</v>
      </c>
      <c r="CH23" s="3">
        <f>IF(CH$5="",0,SUMIFS(BP!23:23,BP!$5:$5,CH$4))</f>
        <v>0</v>
      </c>
      <c r="CI23" s="3">
        <f>IF(CI$5="",0,SUMIFS(BP!23:23,BP!$5:$5,CI$4))</f>
        <v>0</v>
      </c>
      <c r="CJ23" s="3">
        <f>IF(CJ$5="",0,SUMIFS(BP!23:23,BP!$5:$5,CJ$4))</f>
        <v>0</v>
      </c>
      <c r="CK23" s="3">
        <f>IF(CK$5="",0,SUMIFS(BP!23:23,BP!$5:$5,CK$4))</f>
        <v>0</v>
      </c>
      <c r="CL23" s="3">
        <f>IF(CL$5="",0,SUMIFS(BP!23:23,BP!$5:$5,CL$4))</f>
        <v>0</v>
      </c>
      <c r="CM23" s="3">
        <f>IF(CM$5="",0,SUMIFS(BP!23:23,BP!$5:$5,CM$4))</f>
        <v>0</v>
      </c>
      <c r="CN23" s="3">
        <f>IF(CN$5="",0,SUMIFS(BP!23:23,BP!$5:$5,CN$4))</f>
        <v>0</v>
      </c>
      <c r="CO23" s="3">
        <f>IF(CO$5="",0,SUMIFS(BP!23:23,BP!$5:$5,CO$4))</f>
        <v>0</v>
      </c>
      <c r="CP23" s="3">
        <f>IF(CP$5="",0,SUMIFS(BP!23:23,BP!$5:$5,CP$4))</f>
        <v>0</v>
      </c>
      <c r="CQ23" s="3">
        <f>IF(CQ$5="",0,SUMIFS(BP!23:23,BP!$5:$5,CQ$4))</f>
        <v>0</v>
      </c>
      <c r="CR23" s="3">
        <f>IF(CR$5="",0,SUMIFS(BP!23:23,BP!$5:$5,CR$4))</f>
        <v>0</v>
      </c>
      <c r="CS23" s="3">
        <f>IF(CS$5="",0,SUMIFS(BP!23:23,BP!$5:$5,CS$4))</f>
        <v>0</v>
      </c>
      <c r="CT23" s="3">
        <f>IF(CT$5="",0,SUMIFS(BP!23:23,BP!$5:$5,CT$4))</f>
        <v>0</v>
      </c>
    </row>
    <row r="24" spans="1:98" s="2" customFormat="1" ht="10.199999999999999" x14ac:dyDescent="0.2">
      <c r="A24" s="11">
        <f>ROW()</f>
        <v>24</v>
      </c>
      <c r="E24" s="15"/>
      <c r="W24" s="5"/>
      <c r="Z24" s="3">
        <f ca="1">IF(Z$5="",0,SUMIFS(INDIRECT($S$2&amp;$A24&amp;":"&amp;$A24),BP!$5:$5,Z$4))</f>
        <v>0</v>
      </c>
      <c r="AA24" s="3">
        <f ca="1">IF(AA$5="",0,SUMIFS(INDIRECT($S$2&amp;$A24&amp;":"&amp;$A24),BP!$5:$5,AA$4))</f>
        <v>0</v>
      </c>
      <c r="AB24" s="3">
        <f ca="1">IF(AB$5="",0,SUMIFS(INDIRECT($S$2&amp;$A24&amp;":"&amp;$A24),BP!$5:$5,AB$4))</f>
        <v>0</v>
      </c>
      <c r="AC24" s="3">
        <f ca="1">IF(AC$5="",0,SUMIFS(INDIRECT($S$2&amp;$A24&amp;":"&amp;$A24),BP!$5:$5,AC$4))</f>
        <v>0</v>
      </c>
      <c r="AD24" s="3">
        <f ca="1">IF(AD$5="",0,SUMIFS(INDIRECT($S$2&amp;$A24&amp;":"&amp;$A24),BP!$5:$5,AD$4))</f>
        <v>0</v>
      </c>
      <c r="AE24" s="3">
        <f ca="1">IF(AE$5="",0,SUMIFS(INDIRECT($S$2&amp;$A24&amp;":"&amp;$A24),BP!$5:$5,AE$4))</f>
        <v>0</v>
      </c>
      <c r="AF24" s="3">
        <f ca="1">IF(AF$5="",0,SUMIFS(INDIRECT($S$2&amp;$A24&amp;":"&amp;$A24),BP!$5:$5,AF$4))</f>
        <v>0</v>
      </c>
      <c r="AG24" s="3">
        <f ca="1">IF(AG$5="",0,SUMIFS(INDIRECT($S$2&amp;$A24&amp;":"&amp;$A24),BP!$5:$5,AG$4))</f>
        <v>0</v>
      </c>
      <c r="AH24" s="3">
        <f ca="1">IF(AH$5="",0,SUMIFS(INDIRECT($S$2&amp;$A24&amp;":"&amp;$A24),BP!$5:$5,AH$4))</f>
        <v>0</v>
      </c>
      <c r="AI24" s="3">
        <f ca="1">IF(AI$5="",0,SUMIFS(INDIRECT($S$2&amp;$A24&amp;":"&amp;$A24),BP!$5:$5,AI$4))</f>
        <v>0</v>
      </c>
      <c r="AJ24" s="3">
        <f ca="1">IF(AJ$5="",0,SUMIFS(INDIRECT($S$2&amp;$A24&amp;":"&amp;$A24),BP!$5:$5,AJ$4))</f>
        <v>0</v>
      </c>
      <c r="AK24" s="3">
        <f ca="1">IF(AK$5="",0,SUMIFS(INDIRECT($S$2&amp;$A24&amp;":"&amp;$A24),BP!$5:$5,AK$4))</f>
        <v>0</v>
      </c>
      <c r="AL24" s="3">
        <f ca="1">IF(AL$5="",0,SUMIFS(INDIRECT($S$2&amp;$A24&amp;":"&amp;$A24),BP!$5:$5,AL$4))</f>
        <v>0</v>
      </c>
      <c r="AM24" s="3">
        <f ca="1">IF(AM$5="",0,SUMIFS(INDIRECT($S$2&amp;$A24&amp;":"&amp;$A24),BP!$5:$5,AM$4))</f>
        <v>0</v>
      </c>
      <c r="AN24" s="3">
        <f ca="1">IF(AN$5="",0,SUMIFS(INDIRECT($S$2&amp;$A24&amp;":"&amp;$A24),BP!$5:$5,AN$4))</f>
        <v>0</v>
      </c>
      <c r="AO24" s="3">
        <f ca="1">IF(AO$5="",0,SUMIFS(INDIRECT($S$2&amp;$A24&amp;":"&amp;$A24),BP!$5:$5,AO$4))</f>
        <v>0</v>
      </c>
      <c r="AP24" s="3">
        <f ca="1">IF(AP$5="",0,SUMIFS(INDIRECT($S$2&amp;$A24&amp;":"&amp;$A24),BP!$5:$5,AP$4))</f>
        <v>0</v>
      </c>
      <c r="AQ24" s="3">
        <f ca="1">IF(AQ$5="",0,SUMIFS(INDIRECT($S$2&amp;$A24&amp;":"&amp;$A24),BP!$5:$5,AQ$4))</f>
        <v>0</v>
      </c>
      <c r="AR24" s="3">
        <f ca="1">IF(AR$5="",0,SUMIFS(INDIRECT($S$2&amp;$A24&amp;":"&amp;$A24),BP!$5:$5,AR$4))</f>
        <v>0</v>
      </c>
      <c r="AS24" s="3">
        <f ca="1">IF(AS$5="",0,SUMIFS(INDIRECT($S$2&amp;$A24&amp;":"&amp;$A24),BP!$5:$5,AS$4))</f>
        <v>0</v>
      </c>
      <c r="AT24" s="3">
        <f ca="1">IF(AT$5="",0,SUMIFS(INDIRECT($S$2&amp;$A24&amp;":"&amp;$A24),BP!$5:$5,AT$4))</f>
        <v>0</v>
      </c>
      <c r="AU24" s="3">
        <f ca="1">IF(AU$5="",0,SUMIFS(INDIRECT($S$2&amp;$A24&amp;":"&amp;$A24),BP!$5:$5,AU$4))</f>
        <v>0</v>
      </c>
      <c r="AV24" s="3">
        <f ca="1">IF(AV$5="",0,SUMIFS(INDIRECT($S$2&amp;$A24&amp;":"&amp;$A24),BP!$5:$5,AV$4))</f>
        <v>0</v>
      </c>
      <c r="AW24" s="3">
        <f ca="1">IF(AW$5="",0,SUMIFS(INDIRECT($S$2&amp;$A24&amp;":"&amp;$A24),BP!$5:$5,AW$4))</f>
        <v>0</v>
      </c>
      <c r="AX24" s="3">
        <f ca="1">IF(AX$5="",0,SUMIFS(INDIRECT($S$2&amp;$A24&amp;":"&amp;$A24),BP!$5:$5,AX$4))</f>
        <v>0</v>
      </c>
      <c r="AY24" s="3">
        <f ca="1">IF(AY$5="",0,SUMIFS(INDIRECT($S$2&amp;$A24&amp;":"&amp;$A24),BP!$5:$5,AY$4))</f>
        <v>0</v>
      </c>
      <c r="AZ24" s="3">
        <f ca="1">IF(AZ$5="",0,SUMIFS(INDIRECT($S$2&amp;$A24&amp;":"&amp;$A24),BP!$5:$5,AZ$4))</f>
        <v>0</v>
      </c>
      <c r="BA24" s="3">
        <f ca="1">IF(BA$5="",0,SUMIFS(INDIRECT($S$2&amp;$A24&amp;":"&amp;$A24),BP!$5:$5,BA$4))</f>
        <v>0</v>
      </c>
      <c r="BB24" s="3">
        <f ca="1">IF(BB$5="",0,SUMIFS(INDIRECT($S$2&amp;$A24&amp;":"&amp;$A24),BP!$5:$5,BB$4))</f>
        <v>0</v>
      </c>
      <c r="BC24" s="3">
        <f ca="1">IF(BC$5="",0,SUMIFS(INDIRECT($S$2&amp;$A24&amp;":"&amp;$A24),BP!$5:$5,BC$4))</f>
        <v>0</v>
      </c>
      <c r="BD24" s="3">
        <f ca="1">IF(BD$5="",0,SUMIFS(INDIRECT($S$2&amp;$A24&amp;":"&amp;$A24),BP!$5:$5,BD$4))</f>
        <v>0</v>
      </c>
      <c r="BE24" s="3">
        <f ca="1">IF(BE$5="",0,SUMIFS(INDIRECT($S$2&amp;$A24&amp;":"&amp;$A24),BP!$5:$5,BE$4))</f>
        <v>0</v>
      </c>
      <c r="BF24" s="3">
        <f ca="1">IF(BF$5="",0,SUMIFS(INDIRECT($S$2&amp;$A24&amp;":"&amp;$A24),BP!$5:$5,BF$4))</f>
        <v>0</v>
      </c>
      <c r="BG24" s="3">
        <f ca="1">IF(BG$5="",0,SUMIFS(INDIRECT($S$2&amp;$A24&amp;":"&amp;$A24),BP!$5:$5,BG$4))</f>
        <v>0</v>
      </c>
      <c r="BH24" s="3">
        <f ca="1">IF(BH$5="",0,SUMIFS(INDIRECT($S$2&amp;$A24&amp;":"&amp;$A24),BP!$5:$5,BH$4))</f>
        <v>0</v>
      </c>
      <c r="BI24" s="3">
        <f ca="1">IF(BI$5="",0,SUMIFS(INDIRECT($S$2&amp;$A24&amp;":"&amp;$A24),BP!$5:$5,BI$4))</f>
        <v>0</v>
      </c>
      <c r="BJ24" s="3">
        <f>IF(BJ$5="",0,SUMIFS(BP!24:24,BP!$5:$5,BJ$4))</f>
        <v>0</v>
      </c>
      <c r="BK24" s="3">
        <f>IF(BK$5="",0,SUMIFS(BP!24:24,BP!$5:$5,BK$4))</f>
        <v>0</v>
      </c>
      <c r="BL24" s="3">
        <f>IF(BL$5="",0,SUMIFS(BP!24:24,BP!$5:$5,BL$4))</f>
        <v>0</v>
      </c>
      <c r="BM24" s="3">
        <f>IF(BM$5="",0,SUMIFS(BP!24:24,BP!$5:$5,BM$4))</f>
        <v>0</v>
      </c>
      <c r="BN24" s="3">
        <f>IF(BN$5="",0,SUMIFS(BP!24:24,BP!$5:$5,BN$4))</f>
        <v>0</v>
      </c>
      <c r="BO24" s="3">
        <f>IF(BO$5="",0,SUMIFS(BP!24:24,BP!$5:$5,BO$4))</f>
        <v>0</v>
      </c>
      <c r="BP24" s="3">
        <f>IF(BP$5="",0,SUMIFS(BP!24:24,BP!$5:$5,BP$4))</f>
        <v>0</v>
      </c>
      <c r="BQ24" s="3">
        <f>IF(BQ$5="",0,SUMIFS(BP!24:24,BP!$5:$5,BQ$4))</f>
        <v>0</v>
      </c>
      <c r="BR24" s="3">
        <f>IF(BR$5="",0,SUMIFS(BP!24:24,BP!$5:$5,BR$4))</f>
        <v>0</v>
      </c>
      <c r="BS24" s="3">
        <f>IF(BS$5="",0,SUMIFS(BP!24:24,BP!$5:$5,BS$4))</f>
        <v>0</v>
      </c>
      <c r="BT24" s="3">
        <f>IF(BT$5="",0,SUMIFS(BP!24:24,BP!$5:$5,BT$4))</f>
        <v>0</v>
      </c>
      <c r="BU24" s="3">
        <f>IF(BU$5="",0,SUMIFS(BP!24:24,BP!$5:$5,BU$4))</f>
        <v>0</v>
      </c>
      <c r="BV24" s="3">
        <f>IF(BV$5="",0,SUMIFS(BP!24:24,BP!$5:$5,BV$4))</f>
        <v>0</v>
      </c>
      <c r="BW24" s="3">
        <f>IF(BW$5="",0,SUMIFS(BP!24:24,BP!$5:$5,BW$4))</f>
        <v>0</v>
      </c>
      <c r="BX24" s="3">
        <f>IF(BX$5="",0,SUMIFS(BP!24:24,BP!$5:$5,BX$4))</f>
        <v>0</v>
      </c>
      <c r="BY24" s="3">
        <f>IF(BY$5="",0,SUMIFS(BP!24:24,BP!$5:$5,BY$4))</f>
        <v>0</v>
      </c>
      <c r="BZ24" s="3">
        <f>IF(BZ$5="",0,SUMIFS(BP!24:24,BP!$5:$5,BZ$4))</f>
        <v>0</v>
      </c>
      <c r="CA24" s="3">
        <f>IF(CA$5="",0,SUMIFS(BP!24:24,BP!$5:$5,CA$4))</f>
        <v>0</v>
      </c>
      <c r="CB24" s="3">
        <f>IF(CB$5="",0,SUMIFS(BP!24:24,BP!$5:$5,CB$4))</f>
        <v>0</v>
      </c>
      <c r="CC24" s="3">
        <f>IF(CC$5="",0,SUMIFS(BP!24:24,BP!$5:$5,CC$4))</f>
        <v>0</v>
      </c>
      <c r="CD24" s="3">
        <f>IF(CD$5="",0,SUMIFS(BP!24:24,BP!$5:$5,CD$4))</f>
        <v>0</v>
      </c>
      <c r="CE24" s="3">
        <f>IF(CE$5="",0,SUMIFS(BP!24:24,BP!$5:$5,CE$4))</f>
        <v>0</v>
      </c>
      <c r="CF24" s="3">
        <f>IF(CF$5="",0,SUMIFS(BP!24:24,BP!$5:$5,CF$4))</f>
        <v>0</v>
      </c>
      <c r="CG24" s="3">
        <f>IF(CG$5="",0,SUMIFS(BP!24:24,BP!$5:$5,CG$4))</f>
        <v>0</v>
      </c>
      <c r="CH24" s="3">
        <f>IF(CH$5="",0,SUMIFS(BP!24:24,BP!$5:$5,CH$4))</f>
        <v>0</v>
      </c>
      <c r="CI24" s="3">
        <f>IF(CI$5="",0,SUMIFS(BP!24:24,BP!$5:$5,CI$4))</f>
        <v>0</v>
      </c>
      <c r="CJ24" s="3">
        <f>IF(CJ$5="",0,SUMIFS(BP!24:24,BP!$5:$5,CJ$4))</f>
        <v>0</v>
      </c>
      <c r="CK24" s="3">
        <f>IF(CK$5="",0,SUMIFS(BP!24:24,BP!$5:$5,CK$4))</f>
        <v>0</v>
      </c>
      <c r="CL24" s="3">
        <f>IF(CL$5="",0,SUMIFS(BP!24:24,BP!$5:$5,CL$4))</f>
        <v>0</v>
      </c>
      <c r="CM24" s="3">
        <f>IF(CM$5="",0,SUMIFS(BP!24:24,BP!$5:$5,CM$4))</f>
        <v>0</v>
      </c>
      <c r="CN24" s="3">
        <f>IF(CN$5="",0,SUMIFS(BP!24:24,BP!$5:$5,CN$4))</f>
        <v>0</v>
      </c>
      <c r="CO24" s="3">
        <f>IF(CO$5="",0,SUMIFS(BP!24:24,BP!$5:$5,CO$4))</f>
        <v>0</v>
      </c>
      <c r="CP24" s="3">
        <f>IF(CP$5="",0,SUMIFS(BP!24:24,BP!$5:$5,CP$4))</f>
        <v>0</v>
      </c>
      <c r="CQ24" s="3">
        <f>IF(CQ$5="",0,SUMIFS(BP!24:24,BP!$5:$5,CQ$4))</f>
        <v>0</v>
      </c>
      <c r="CR24" s="3">
        <f>IF(CR$5="",0,SUMIFS(BP!24:24,BP!$5:$5,CR$4))</f>
        <v>0</v>
      </c>
      <c r="CS24" s="3">
        <f>IF(CS$5="",0,SUMIFS(BP!24:24,BP!$5:$5,CS$4))</f>
        <v>0</v>
      </c>
      <c r="CT24" s="3">
        <f>IF(CT$5="",0,SUMIFS(BP!24:24,BP!$5:$5,CT$4))</f>
        <v>0</v>
      </c>
    </row>
    <row r="25" spans="1:98" s="2" customFormat="1" ht="10.199999999999999" x14ac:dyDescent="0.2">
      <c r="A25" s="11">
        <f>ROW()</f>
        <v>25</v>
      </c>
      <c r="E25" s="15"/>
      <c r="W25" s="5"/>
      <c r="Z25" s="3">
        <f ca="1">IF(Z$5="",0,SUMIFS(INDIRECT($S$2&amp;$A25&amp;":"&amp;$A25),BP!$5:$5,Z$4))</f>
        <v>0</v>
      </c>
      <c r="AA25" s="3">
        <f ca="1">IF(AA$5="",0,SUMIFS(INDIRECT($S$2&amp;$A25&amp;":"&amp;$A25),BP!$5:$5,AA$4))</f>
        <v>0</v>
      </c>
      <c r="AB25" s="3">
        <f ca="1">IF(AB$5="",0,SUMIFS(INDIRECT($S$2&amp;$A25&amp;":"&amp;$A25),BP!$5:$5,AB$4))</f>
        <v>0</v>
      </c>
      <c r="AC25" s="3">
        <f ca="1">IF(AC$5="",0,SUMIFS(INDIRECT($S$2&amp;$A25&amp;":"&amp;$A25),BP!$5:$5,AC$4))</f>
        <v>0</v>
      </c>
      <c r="AD25" s="3">
        <f ca="1">IF(AD$5="",0,SUMIFS(INDIRECT($S$2&amp;$A25&amp;":"&amp;$A25),BP!$5:$5,AD$4))</f>
        <v>0</v>
      </c>
      <c r="AE25" s="3">
        <f ca="1">IF(AE$5="",0,SUMIFS(INDIRECT($S$2&amp;$A25&amp;":"&amp;$A25),BP!$5:$5,AE$4))</f>
        <v>0</v>
      </c>
      <c r="AF25" s="3">
        <f ca="1">IF(AF$5="",0,SUMIFS(INDIRECT($S$2&amp;$A25&amp;":"&amp;$A25),BP!$5:$5,AF$4))</f>
        <v>0</v>
      </c>
      <c r="AG25" s="3">
        <f ca="1">IF(AG$5="",0,SUMIFS(INDIRECT($S$2&amp;$A25&amp;":"&amp;$A25),BP!$5:$5,AG$4))</f>
        <v>0</v>
      </c>
      <c r="AH25" s="3">
        <f ca="1">IF(AH$5="",0,SUMIFS(INDIRECT($S$2&amp;$A25&amp;":"&amp;$A25),BP!$5:$5,AH$4))</f>
        <v>0</v>
      </c>
      <c r="AI25" s="3">
        <f ca="1">IF(AI$5="",0,SUMIFS(INDIRECT($S$2&amp;$A25&amp;":"&amp;$A25),BP!$5:$5,AI$4))</f>
        <v>0</v>
      </c>
      <c r="AJ25" s="3">
        <f ca="1">IF(AJ$5="",0,SUMIFS(INDIRECT($S$2&amp;$A25&amp;":"&amp;$A25),BP!$5:$5,AJ$4))</f>
        <v>0</v>
      </c>
      <c r="AK25" s="3">
        <f ca="1">IF(AK$5="",0,SUMIFS(INDIRECT($S$2&amp;$A25&amp;":"&amp;$A25),BP!$5:$5,AK$4))</f>
        <v>0</v>
      </c>
      <c r="AL25" s="3">
        <f ca="1">IF(AL$5="",0,SUMIFS(INDIRECT($S$2&amp;$A25&amp;":"&amp;$A25),BP!$5:$5,AL$4))</f>
        <v>0</v>
      </c>
      <c r="AM25" s="3">
        <f ca="1">IF(AM$5="",0,SUMIFS(INDIRECT($S$2&amp;$A25&amp;":"&amp;$A25),BP!$5:$5,AM$4))</f>
        <v>0</v>
      </c>
      <c r="AN25" s="3">
        <f ca="1">IF(AN$5="",0,SUMIFS(INDIRECT($S$2&amp;$A25&amp;":"&amp;$A25),BP!$5:$5,AN$4))</f>
        <v>0</v>
      </c>
      <c r="AO25" s="3">
        <f ca="1">IF(AO$5="",0,SUMIFS(INDIRECT($S$2&amp;$A25&amp;":"&amp;$A25),BP!$5:$5,AO$4))</f>
        <v>0</v>
      </c>
      <c r="AP25" s="3">
        <f ca="1">IF(AP$5="",0,SUMIFS(INDIRECT($S$2&amp;$A25&amp;":"&amp;$A25),BP!$5:$5,AP$4))</f>
        <v>0</v>
      </c>
      <c r="AQ25" s="3">
        <f ca="1">IF(AQ$5="",0,SUMIFS(INDIRECT($S$2&amp;$A25&amp;":"&amp;$A25),BP!$5:$5,AQ$4))</f>
        <v>0</v>
      </c>
      <c r="AR25" s="3">
        <f ca="1">IF(AR$5="",0,SUMIFS(INDIRECT($S$2&amp;$A25&amp;":"&amp;$A25),BP!$5:$5,AR$4))</f>
        <v>0</v>
      </c>
      <c r="AS25" s="3">
        <f ca="1">IF(AS$5="",0,SUMIFS(INDIRECT($S$2&amp;$A25&amp;":"&amp;$A25),BP!$5:$5,AS$4))</f>
        <v>0</v>
      </c>
      <c r="AT25" s="3">
        <f ca="1">IF(AT$5="",0,SUMIFS(INDIRECT($S$2&amp;$A25&amp;":"&amp;$A25),BP!$5:$5,AT$4))</f>
        <v>0</v>
      </c>
      <c r="AU25" s="3">
        <f ca="1">IF(AU$5="",0,SUMIFS(INDIRECT($S$2&amp;$A25&amp;":"&amp;$A25),BP!$5:$5,AU$4))</f>
        <v>0</v>
      </c>
      <c r="AV25" s="3">
        <f ca="1">IF(AV$5="",0,SUMIFS(INDIRECT($S$2&amp;$A25&amp;":"&amp;$A25),BP!$5:$5,AV$4))</f>
        <v>0</v>
      </c>
      <c r="AW25" s="3">
        <f ca="1">IF(AW$5="",0,SUMIFS(INDIRECT($S$2&amp;$A25&amp;":"&amp;$A25),BP!$5:$5,AW$4))</f>
        <v>0</v>
      </c>
      <c r="AX25" s="3">
        <f ca="1">IF(AX$5="",0,SUMIFS(INDIRECT($S$2&amp;$A25&amp;":"&amp;$A25),BP!$5:$5,AX$4))</f>
        <v>0</v>
      </c>
      <c r="AY25" s="3">
        <f ca="1">IF(AY$5="",0,SUMIFS(INDIRECT($S$2&amp;$A25&amp;":"&amp;$A25),BP!$5:$5,AY$4))</f>
        <v>0</v>
      </c>
      <c r="AZ25" s="3">
        <f ca="1">IF(AZ$5="",0,SUMIFS(INDIRECT($S$2&amp;$A25&amp;":"&amp;$A25),BP!$5:$5,AZ$4))</f>
        <v>0</v>
      </c>
      <c r="BA25" s="3">
        <f ca="1">IF(BA$5="",0,SUMIFS(INDIRECT($S$2&amp;$A25&amp;":"&amp;$A25),BP!$5:$5,BA$4))</f>
        <v>0</v>
      </c>
      <c r="BB25" s="3">
        <f ca="1">IF(BB$5="",0,SUMIFS(INDIRECT($S$2&amp;$A25&amp;":"&amp;$A25),BP!$5:$5,BB$4))</f>
        <v>0</v>
      </c>
      <c r="BC25" s="3">
        <f ca="1">IF(BC$5="",0,SUMIFS(INDIRECT($S$2&amp;$A25&amp;":"&amp;$A25),BP!$5:$5,BC$4))</f>
        <v>0</v>
      </c>
      <c r="BD25" s="3">
        <f ca="1">IF(BD$5="",0,SUMIFS(INDIRECT($S$2&amp;$A25&amp;":"&amp;$A25),BP!$5:$5,BD$4))</f>
        <v>0</v>
      </c>
      <c r="BE25" s="3">
        <f ca="1">IF(BE$5="",0,SUMIFS(INDIRECT($S$2&amp;$A25&amp;":"&amp;$A25),BP!$5:$5,BE$4))</f>
        <v>0</v>
      </c>
      <c r="BF25" s="3">
        <f ca="1">IF(BF$5="",0,SUMIFS(INDIRECT($S$2&amp;$A25&amp;":"&amp;$A25),BP!$5:$5,BF$4))</f>
        <v>0</v>
      </c>
      <c r="BG25" s="3">
        <f ca="1">IF(BG$5="",0,SUMIFS(INDIRECT($S$2&amp;$A25&amp;":"&amp;$A25),BP!$5:$5,BG$4))</f>
        <v>0</v>
      </c>
      <c r="BH25" s="3">
        <f ca="1">IF(BH$5="",0,SUMIFS(INDIRECT($S$2&amp;$A25&amp;":"&amp;$A25),BP!$5:$5,BH$4))</f>
        <v>0</v>
      </c>
      <c r="BI25" s="3">
        <f ca="1">IF(BI$5="",0,SUMIFS(INDIRECT($S$2&amp;$A25&amp;":"&amp;$A25),BP!$5:$5,BI$4))</f>
        <v>0</v>
      </c>
      <c r="BJ25" s="3">
        <f>IF(BJ$5="",0,SUMIFS(BP!25:25,BP!$5:$5,BJ$4))</f>
        <v>0</v>
      </c>
      <c r="BK25" s="3">
        <f>IF(BK$5="",0,SUMIFS(BP!25:25,BP!$5:$5,BK$4))</f>
        <v>0</v>
      </c>
      <c r="BL25" s="3">
        <f>IF(BL$5="",0,SUMIFS(BP!25:25,BP!$5:$5,BL$4))</f>
        <v>0</v>
      </c>
      <c r="BM25" s="3">
        <f>IF(BM$5="",0,SUMIFS(BP!25:25,BP!$5:$5,BM$4))</f>
        <v>0</v>
      </c>
      <c r="BN25" s="3">
        <f>IF(BN$5="",0,SUMIFS(BP!25:25,BP!$5:$5,BN$4))</f>
        <v>0</v>
      </c>
      <c r="BO25" s="3">
        <f>IF(BO$5="",0,SUMIFS(BP!25:25,BP!$5:$5,BO$4))</f>
        <v>0</v>
      </c>
      <c r="BP25" s="3">
        <f>IF(BP$5="",0,SUMIFS(BP!25:25,BP!$5:$5,BP$4))</f>
        <v>0</v>
      </c>
      <c r="BQ25" s="3">
        <f>IF(BQ$5="",0,SUMIFS(BP!25:25,BP!$5:$5,BQ$4))</f>
        <v>0</v>
      </c>
      <c r="BR25" s="3">
        <f>IF(BR$5="",0,SUMIFS(BP!25:25,BP!$5:$5,BR$4))</f>
        <v>0</v>
      </c>
      <c r="BS25" s="3">
        <f>IF(BS$5="",0,SUMIFS(BP!25:25,BP!$5:$5,BS$4))</f>
        <v>0</v>
      </c>
      <c r="BT25" s="3">
        <f>IF(BT$5="",0,SUMIFS(BP!25:25,BP!$5:$5,BT$4))</f>
        <v>0</v>
      </c>
      <c r="BU25" s="3">
        <f>IF(BU$5="",0,SUMIFS(BP!25:25,BP!$5:$5,BU$4))</f>
        <v>0</v>
      </c>
      <c r="BV25" s="3">
        <f>IF(BV$5="",0,SUMIFS(BP!25:25,BP!$5:$5,BV$4))</f>
        <v>0</v>
      </c>
      <c r="BW25" s="3">
        <f>IF(BW$5="",0,SUMIFS(BP!25:25,BP!$5:$5,BW$4))</f>
        <v>0</v>
      </c>
      <c r="BX25" s="3">
        <f>IF(BX$5="",0,SUMIFS(BP!25:25,BP!$5:$5,BX$4))</f>
        <v>0</v>
      </c>
      <c r="BY25" s="3">
        <f>IF(BY$5="",0,SUMIFS(BP!25:25,BP!$5:$5,BY$4))</f>
        <v>0</v>
      </c>
      <c r="BZ25" s="3">
        <f>IF(BZ$5="",0,SUMIFS(BP!25:25,BP!$5:$5,BZ$4))</f>
        <v>0</v>
      </c>
      <c r="CA25" s="3">
        <f>IF(CA$5="",0,SUMIFS(BP!25:25,BP!$5:$5,CA$4))</f>
        <v>0</v>
      </c>
      <c r="CB25" s="3">
        <f>IF(CB$5="",0,SUMIFS(BP!25:25,BP!$5:$5,CB$4))</f>
        <v>0</v>
      </c>
      <c r="CC25" s="3">
        <f>IF(CC$5="",0,SUMIFS(BP!25:25,BP!$5:$5,CC$4))</f>
        <v>0</v>
      </c>
      <c r="CD25" s="3">
        <f>IF(CD$5="",0,SUMIFS(BP!25:25,BP!$5:$5,CD$4))</f>
        <v>0</v>
      </c>
      <c r="CE25" s="3">
        <f>IF(CE$5="",0,SUMIFS(BP!25:25,BP!$5:$5,CE$4))</f>
        <v>0</v>
      </c>
      <c r="CF25" s="3">
        <f>IF(CF$5="",0,SUMIFS(BP!25:25,BP!$5:$5,CF$4))</f>
        <v>0</v>
      </c>
      <c r="CG25" s="3">
        <f>IF(CG$5="",0,SUMIFS(BP!25:25,BP!$5:$5,CG$4))</f>
        <v>0</v>
      </c>
      <c r="CH25" s="3">
        <f>IF(CH$5="",0,SUMIFS(BP!25:25,BP!$5:$5,CH$4))</f>
        <v>0</v>
      </c>
      <c r="CI25" s="3">
        <f>IF(CI$5="",0,SUMIFS(BP!25:25,BP!$5:$5,CI$4))</f>
        <v>0</v>
      </c>
      <c r="CJ25" s="3">
        <f>IF(CJ$5="",0,SUMIFS(BP!25:25,BP!$5:$5,CJ$4))</f>
        <v>0</v>
      </c>
      <c r="CK25" s="3">
        <f>IF(CK$5="",0,SUMIFS(BP!25:25,BP!$5:$5,CK$4))</f>
        <v>0</v>
      </c>
      <c r="CL25" s="3">
        <f>IF(CL$5="",0,SUMIFS(BP!25:25,BP!$5:$5,CL$4))</f>
        <v>0</v>
      </c>
      <c r="CM25" s="3">
        <f>IF(CM$5="",0,SUMIFS(BP!25:25,BP!$5:$5,CM$4))</f>
        <v>0</v>
      </c>
      <c r="CN25" s="3">
        <f>IF(CN$5="",0,SUMIFS(BP!25:25,BP!$5:$5,CN$4))</f>
        <v>0</v>
      </c>
      <c r="CO25" s="3">
        <f>IF(CO$5="",0,SUMIFS(BP!25:25,BP!$5:$5,CO$4))</f>
        <v>0</v>
      </c>
      <c r="CP25" s="3">
        <f>IF(CP$5="",0,SUMIFS(BP!25:25,BP!$5:$5,CP$4))</f>
        <v>0</v>
      </c>
      <c r="CQ25" s="3">
        <f>IF(CQ$5="",0,SUMIFS(BP!25:25,BP!$5:$5,CQ$4))</f>
        <v>0</v>
      </c>
      <c r="CR25" s="3">
        <f>IF(CR$5="",0,SUMIFS(BP!25:25,BP!$5:$5,CR$4))</f>
        <v>0</v>
      </c>
      <c r="CS25" s="3">
        <f>IF(CS$5="",0,SUMIFS(BP!25:25,BP!$5:$5,CS$4))</f>
        <v>0</v>
      </c>
      <c r="CT25" s="3">
        <f>IF(CT$5="",0,SUMIFS(BP!25:25,BP!$5:$5,CT$4))</f>
        <v>0</v>
      </c>
    </row>
    <row r="26" spans="1:98" s="2" customFormat="1" ht="10.199999999999999" x14ac:dyDescent="0.2">
      <c r="A26" s="11">
        <f>ROW()</f>
        <v>26</v>
      </c>
      <c r="E26" s="15"/>
      <c r="W26" s="5"/>
      <c r="Z26" s="3">
        <f ca="1">IF(Z$5="",0,SUMIFS(INDIRECT($S$2&amp;$A26&amp;":"&amp;$A26),BP!$5:$5,Z$4))</f>
        <v>0</v>
      </c>
      <c r="AA26" s="3">
        <f ca="1">IF(AA$5="",0,SUMIFS(INDIRECT($S$2&amp;$A26&amp;":"&amp;$A26),BP!$5:$5,AA$4))</f>
        <v>0</v>
      </c>
      <c r="AB26" s="3">
        <f ca="1">IF(AB$5="",0,SUMIFS(INDIRECT($S$2&amp;$A26&amp;":"&amp;$A26),BP!$5:$5,AB$4))</f>
        <v>0</v>
      </c>
      <c r="AC26" s="3">
        <f ca="1">IF(AC$5="",0,SUMIFS(INDIRECT($S$2&amp;$A26&amp;":"&amp;$A26),BP!$5:$5,AC$4))</f>
        <v>0</v>
      </c>
      <c r="AD26" s="3">
        <f ca="1">IF(AD$5="",0,SUMIFS(INDIRECT($S$2&amp;$A26&amp;":"&amp;$A26),BP!$5:$5,AD$4))</f>
        <v>0</v>
      </c>
      <c r="AE26" s="3">
        <f ca="1">IF(AE$5="",0,SUMIFS(INDIRECT($S$2&amp;$A26&amp;":"&amp;$A26),BP!$5:$5,AE$4))</f>
        <v>0</v>
      </c>
      <c r="AF26" s="3">
        <f ca="1">IF(AF$5="",0,SUMIFS(INDIRECT($S$2&amp;$A26&amp;":"&amp;$A26),BP!$5:$5,AF$4))</f>
        <v>0</v>
      </c>
      <c r="AG26" s="3">
        <f ca="1">IF(AG$5="",0,SUMIFS(INDIRECT($S$2&amp;$A26&amp;":"&amp;$A26),BP!$5:$5,AG$4))</f>
        <v>0</v>
      </c>
      <c r="AH26" s="3">
        <f ca="1">IF(AH$5="",0,SUMIFS(INDIRECT($S$2&amp;$A26&amp;":"&amp;$A26),BP!$5:$5,AH$4))</f>
        <v>0</v>
      </c>
      <c r="AI26" s="3">
        <f ca="1">IF(AI$5="",0,SUMIFS(INDIRECT($S$2&amp;$A26&amp;":"&amp;$A26),BP!$5:$5,AI$4))</f>
        <v>0</v>
      </c>
      <c r="AJ26" s="3">
        <f ca="1">IF(AJ$5="",0,SUMIFS(INDIRECT($S$2&amp;$A26&amp;":"&amp;$A26),BP!$5:$5,AJ$4))</f>
        <v>0</v>
      </c>
      <c r="AK26" s="3">
        <f ca="1">IF(AK$5="",0,SUMIFS(INDIRECT($S$2&amp;$A26&amp;":"&amp;$A26),BP!$5:$5,AK$4))</f>
        <v>0</v>
      </c>
      <c r="AL26" s="3">
        <f ca="1">IF(AL$5="",0,SUMIFS(INDIRECT($S$2&amp;$A26&amp;":"&amp;$A26),BP!$5:$5,AL$4))</f>
        <v>0</v>
      </c>
      <c r="AM26" s="3">
        <f ca="1">IF(AM$5="",0,SUMIFS(INDIRECT($S$2&amp;$A26&amp;":"&amp;$A26),BP!$5:$5,AM$4))</f>
        <v>0</v>
      </c>
      <c r="AN26" s="3">
        <f ca="1">IF(AN$5="",0,SUMIFS(INDIRECT($S$2&amp;$A26&amp;":"&amp;$A26),BP!$5:$5,AN$4))</f>
        <v>0</v>
      </c>
      <c r="AO26" s="3">
        <f ca="1">IF(AO$5="",0,SUMIFS(INDIRECT($S$2&amp;$A26&amp;":"&amp;$A26),BP!$5:$5,AO$4))</f>
        <v>0</v>
      </c>
      <c r="AP26" s="3">
        <f ca="1">IF(AP$5="",0,SUMIFS(INDIRECT($S$2&amp;$A26&amp;":"&amp;$A26),BP!$5:$5,AP$4))</f>
        <v>0</v>
      </c>
      <c r="AQ26" s="3">
        <f ca="1">IF(AQ$5="",0,SUMIFS(INDIRECT($S$2&amp;$A26&amp;":"&amp;$A26),BP!$5:$5,AQ$4))</f>
        <v>0</v>
      </c>
      <c r="AR26" s="3">
        <f ca="1">IF(AR$5="",0,SUMIFS(INDIRECT($S$2&amp;$A26&amp;":"&amp;$A26),BP!$5:$5,AR$4))</f>
        <v>0</v>
      </c>
      <c r="AS26" s="3">
        <f ca="1">IF(AS$5="",0,SUMIFS(INDIRECT($S$2&amp;$A26&amp;":"&amp;$A26),BP!$5:$5,AS$4))</f>
        <v>0</v>
      </c>
      <c r="AT26" s="3">
        <f ca="1">IF(AT$5="",0,SUMIFS(INDIRECT($S$2&amp;$A26&amp;":"&amp;$A26),BP!$5:$5,AT$4))</f>
        <v>0</v>
      </c>
      <c r="AU26" s="3">
        <f ca="1">IF(AU$5="",0,SUMIFS(INDIRECT($S$2&amp;$A26&amp;":"&amp;$A26),BP!$5:$5,AU$4))</f>
        <v>0</v>
      </c>
      <c r="AV26" s="3">
        <f ca="1">IF(AV$5="",0,SUMIFS(INDIRECT($S$2&amp;$A26&amp;":"&amp;$A26),BP!$5:$5,AV$4))</f>
        <v>0</v>
      </c>
      <c r="AW26" s="3">
        <f ca="1">IF(AW$5="",0,SUMIFS(INDIRECT($S$2&amp;$A26&amp;":"&amp;$A26),BP!$5:$5,AW$4))</f>
        <v>0</v>
      </c>
      <c r="AX26" s="3">
        <f ca="1">IF(AX$5="",0,SUMIFS(INDIRECT($S$2&amp;$A26&amp;":"&amp;$A26),BP!$5:$5,AX$4))</f>
        <v>0</v>
      </c>
      <c r="AY26" s="3">
        <f ca="1">IF(AY$5="",0,SUMIFS(INDIRECT($S$2&amp;$A26&amp;":"&amp;$A26),BP!$5:$5,AY$4))</f>
        <v>0</v>
      </c>
      <c r="AZ26" s="3">
        <f ca="1">IF(AZ$5="",0,SUMIFS(INDIRECT($S$2&amp;$A26&amp;":"&amp;$A26),BP!$5:$5,AZ$4))</f>
        <v>0</v>
      </c>
      <c r="BA26" s="3">
        <f ca="1">IF(BA$5="",0,SUMIFS(INDIRECT($S$2&amp;$A26&amp;":"&amp;$A26),BP!$5:$5,BA$4))</f>
        <v>0</v>
      </c>
      <c r="BB26" s="3">
        <f ca="1">IF(BB$5="",0,SUMIFS(INDIRECT($S$2&amp;$A26&amp;":"&amp;$A26),BP!$5:$5,BB$4))</f>
        <v>0</v>
      </c>
      <c r="BC26" s="3">
        <f ca="1">IF(BC$5="",0,SUMIFS(INDIRECT($S$2&amp;$A26&amp;":"&amp;$A26),BP!$5:$5,BC$4))</f>
        <v>0</v>
      </c>
      <c r="BD26" s="3">
        <f ca="1">IF(BD$5="",0,SUMIFS(INDIRECT($S$2&amp;$A26&amp;":"&amp;$A26),BP!$5:$5,BD$4))</f>
        <v>0</v>
      </c>
      <c r="BE26" s="3">
        <f ca="1">IF(BE$5="",0,SUMIFS(INDIRECT($S$2&amp;$A26&amp;":"&amp;$A26),BP!$5:$5,BE$4))</f>
        <v>0</v>
      </c>
      <c r="BF26" s="3">
        <f ca="1">IF(BF$5="",0,SUMIFS(INDIRECT($S$2&amp;$A26&amp;":"&amp;$A26),BP!$5:$5,BF$4))</f>
        <v>0</v>
      </c>
      <c r="BG26" s="3">
        <f ca="1">IF(BG$5="",0,SUMIFS(INDIRECT($S$2&amp;$A26&amp;":"&amp;$A26),BP!$5:$5,BG$4))</f>
        <v>0</v>
      </c>
      <c r="BH26" s="3">
        <f ca="1">IF(BH$5="",0,SUMIFS(INDIRECT($S$2&amp;$A26&amp;":"&amp;$A26),BP!$5:$5,BH$4))</f>
        <v>0</v>
      </c>
      <c r="BI26" s="3">
        <f ca="1">IF(BI$5="",0,SUMIFS(INDIRECT($S$2&amp;$A26&amp;":"&amp;$A26),BP!$5:$5,BI$4))</f>
        <v>0</v>
      </c>
      <c r="BJ26" s="3">
        <f>IF(BJ$5="",0,SUMIFS(BP!26:26,BP!$5:$5,BJ$4))</f>
        <v>0</v>
      </c>
      <c r="BK26" s="3">
        <f>IF(BK$5="",0,SUMIFS(BP!26:26,BP!$5:$5,BK$4))</f>
        <v>0</v>
      </c>
      <c r="BL26" s="3">
        <f>IF(BL$5="",0,SUMIFS(BP!26:26,BP!$5:$5,BL$4))</f>
        <v>0</v>
      </c>
      <c r="BM26" s="3">
        <f>IF(BM$5="",0,SUMIFS(BP!26:26,BP!$5:$5,BM$4))</f>
        <v>0</v>
      </c>
      <c r="BN26" s="3">
        <f>IF(BN$5="",0,SUMIFS(BP!26:26,BP!$5:$5,BN$4))</f>
        <v>0</v>
      </c>
      <c r="BO26" s="3">
        <f>IF(BO$5="",0,SUMIFS(BP!26:26,BP!$5:$5,BO$4))</f>
        <v>0</v>
      </c>
      <c r="BP26" s="3">
        <f>IF(BP$5="",0,SUMIFS(BP!26:26,BP!$5:$5,BP$4))</f>
        <v>0</v>
      </c>
      <c r="BQ26" s="3">
        <f>IF(BQ$5="",0,SUMIFS(BP!26:26,BP!$5:$5,BQ$4))</f>
        <v>0</v>
      </c>
      <c r="BR26" s="3">
        <f>IF(BR$5="",0,SUMIFS(BP!26:26,BP!$5:$5,BR$4))</f>
        <v>0</v>
      </c>
      <c r="BS26" s="3">
        <f>IF(BS$5="",0,SUMIFS(BP!26:26,BP!$5:$5,BS$4))</f>
        <v>0</v>
      </c>
      <c r="BT26" s="3">
        <f>IF(BT$5="",0,SUMIFS(BP!26:26,BP!$5:$5,BT$4))</f>
        <v>0</v>
      </c>
      <c r="BU26" s="3">
        <f>IF(BU$5="",0,SUMIFS(BP!26:26,BP!$5:$5,BU$4))</f>
        <v>0</v>
      </c>
      <c r="BV26" s="3">
        <f>IF(BV$5="",0,SUMIFS(BP!26:26,BP!$5:$5,BV$4))</f>
        <v>0</v>
      </c>
      <c r="BW26" s="3">
        <f>IF(BW$5="",0,SUMIFS(BP!26:26,BP!$5:$5,BW$4))</f>
        <v>0</v>
      </c>
      <c r="BX26" s="3">
        <f>IF(BX$5="",0,SUMIFS(BP!26:26,BP!$5:$5,BX$4))</f>
        <v>0</v>
      </c>
      <c r="BY26" s="3">
        <f>IF(BY$5="",0,SUMIFS(BP!26:26,BP!$5:$5,BY$4))</f>
        <v>0</v>
      </c>
      <c r="BZ26" s="3">
        <f>IF(BZ$5="",0,SUMIFS(BP!26:26,BP!$5:$5,BZ$4))</f>
        <v>0</v>
      </c>
      <c r="CA26" s="3">
        <f>IF(CA$5="",0,SUMIFS(BP!26:26,BP!$5:$5,CA$4))</f>
        <v>0</v>
      </c>
      <c r="CB26" s="3">
        <f>IF(CB$5="",0,SUMIFS(BP!26:26,BP!$5:$5,CB$4))</f>
        <v>0</v>
      </c>
      <c r="CC26" s="3">
        <f>IF(CC$5="",0,SUMIFS(BP!26:26,BP!$5:$5,CC$4))</f>
        <v>0</v>
      </c>
      <c r="CD26" s="3">
        <f>IF(CD$5="",0,SUMIFS(BP!26:26,BP!$5:$5,CD$4))</f>
        <v>0</v>
      </c>
      <c r="CE26" s="3">
        <f>IF(CE$5="",0,SUMIFS(BP!26:26,BP!$5:$5,CE$4))</f>
        <v>0</v>
      </c>
      <c r="CF26" s="3">
        <f>IF(CF$5="",0,SUMIFS(BP!26:26,BP!$5:$5,CF$4))</f>
        <v>0</v>
      </c>
      <c r="CG26" s="3">
        <f>IF(CG$5="",0,SUMIFS(BP!26:26,BP!$5:$5,CG$4))</f>
        <v>0</v>
      </c>
      <c r="CH26" s="3">
        <f>IF(CH$5="",0,SUMIFS(BP!26:26,BP!$5:$5,CH$4))</f>
        <v>0</v>
      </c>
      <c r="CI26" s="3">
        <f>IF(CI$5="",0,SUMIFS(BP!26:26,BP!$5:$5,CI$4))</f>
        <v>0</v>
      </c>
      <c r="CJ26" s="3">
        <f>IF(CJ$5="",0,SUMIFS(BP!26:26,BP!$5:$5,CJ$4))</f>
        <v>0</v>
      </c>
      <c r="CK26" s="3">
        <f>IF(CK$5="",0,SUMIFS(BP!26:26,BP!$5:$5,CK$4))</f>
        <v>0</v>
      </c>
      <c r="CL26" s="3">
        <f>IF(CL$5="",0,SUMIFS(BP!26:26,BP!$5:$5,CL$4))</f>
        <v>0</v>
      </c>
      <c r="CM26" s="3">
        <f>IF(CM$5="",0,SUMIFS(BP!26:26,BP!$5:$5,CM$4))</f>
        <v>0</v>
      </c>
      <c r="CN26" s="3">
        <f>IF(CN$5="",0,SUMIFS(BP!26:26,BP!$5:$5,CN$4))</f>
        <v>0</v>
      </c>
      <c r="CO26" s="3">
        <f>IF(CO$5="",0,SUMIFS(BP!26:26,BP!$5:$5,CO$4))</f>
        <v>0</v>
      </c>
      <c r="CP26" s="3">
        <f>IF(CP$5="",0,SUMIFS(BP!26:26,BP!$5:$5,CP$4))</f>
        <v>0</v>
      </c>
      <c r="CQ26" s="3">
        <f>IF(CQ$5="",0,SUMIFS(BP!26:26,BP!$5:$5,CQ$4))</f>
        <v>0</v>
      </c>
      <c r="CR26" s="3">
        <f>IF(CR$5="",0,SUMIFS(BP!26:26,BP!$5:$5,CR$4))</f>
        <v>0</v>
      </c>
      <c r="CS26" s="3">
        <f>IF(CS$5="",0,SUMIFS(BP!26:26,BP!$5:$5,CS$4))</f>
        <v>0</v>
      </c>
      <c r="CT26" s="3">
        <f>IF(CT$5="",0,SUMIFS(BP!26:26,BP!$5:$5,CT$4))</f>
        <v>0</v>
      </c>
    </row>
    <row r="27" spans="1:98" s="2" customFormat="1" ht="10.199999999999999" x14ac:dyDescent="0.2">
      <c r="A27" s="11">
        <f>ROW()</f>
        <v>27</v>
      </c>
      <c r="E27" s="15"/>
      <c r="W27" s="5"/>
      <c r="Z27" s="3">
        <f ca="1">IF(Z$5="",0,SUMIFS(INDIRECT($S$2&amp;$A27&amp;":"&amp;$A27),BP!$5:$5,Z$4))</f>
        <v>0</v>
      </c>
      <c r="AA27" s="3">
        <f ca="1">IF(AA$5="",0,SUMIFS(INDIRECT($S$2&amp;$A27&amp;":"&amp;$A27),BP!$5:$5,AA$4))</f>
        <v>0</v>
      </c>
      <c r="AB27" s="3">
        <f ca="1">IF(AB$5="",0,SUMIFS(INDIRECT($S$2&amp;$A27&amp;":"&amp;$A27),BP!$5:$5,AB$4))</f>
        <v>0</v>
      </c>
      <c r="AC27" s="3">
        <f ca="1">IF(AC$5="",0,SUMIFS(INDIRECT($S$2&amp;$A27&amp;":"&amp;$A27),BP!$5:$5,AC$4))</f>
        <v>0</v>
      </c>
      <c r="AD27" s="3">
        <f ca="1">IF(AD$5="",0,SUMIFS(INDIRECT($S$2&amp;$A27&amp;":"&amp;$A27),BP!$5:$5,AD$4))</f>
        <v>0</v>
      </c>
      <c r="AE27" s="3">
        <f ca="1">IF(AE$5="",0,SUMIFS(INDIRECT($S$2&amp;$A27&amp;":"&amp;$A27),BP!$5:$5,AE$4))</f>
        <v>0</v>
      </c>
      <c r="AF27" s="3">
        <f ca="1">IF(AF$5="",0,SUMIFS(INDIRECT($S$2&amp;$A27&amp;":"&amp;$A27),BP!$5:$5,AF$4))</f>
        <v>0</v>
      </c>
      <c r="AG27" s="3">
        <f ca="1">IF(AG$5="",0,SUMIFS(INDIRECT($S$2&amp;$A27&amp;":"&amp;$A27),BP!$5:$5,AG$4))</f>
        <v>0</v>
      </c>
      <c r="AH27" s="3">
        <f ca="1">IF(AH$5="",0,SUMIFS(INDIRECT($S$2&amp;$A27&amp;":"&amp;$A27),BP!$5:$5,AH$4))</f>
        <v>0</v>
      </c>
      <c r="AI27" s="3">
        <f ca="1">IF(AI$5="",0,SUMIFS(INDIRECT($S$2&amp;$A27&amp;":"&amp;$A27),BP!$5:$5,AI$4))</f>
        <v>0</v>
      </c>
      <c r="AJ27" s="3">
        <f ca="1">IF(AJ$5="",0,SUMIFS(INDIRECT($S$2&amp;$A27&amp;":"&amp;$A27),BP!$5:$5,AJ$4))</f>
        <v>0</v>
      </c>
      <c r="AK27" s="3">
        <f ca="1">IF(AK$5="",0,SUMIFS(INDIRECT($S$2&amp;$A27&amp;":"&amp;$A27),BP!$5:$5,AK$4))</f>
        <v>0</v>
      </c>
      <c r="AL27" s="3">
        <f ca="1">IF(AL$5="",0,SUMIFS(INDIRECT($S$2&amp;$A27&amp;":"&amp;$A27),BP!$5:$5,AL$4))</f>
        <v>0</v>
      </c>
      <c r="AM27" s="3">
        <f ca="1">IF(AM$5="",0,SUMIFS(INDIRECT($S$2&amp;$A27&amp;":"&amp;$A27),BP!$5:$5,AM$4))</f>
        <v>0</v>
      </c>
      <c r="AN27" s="3">
        <f ca="1">IF(AN$5="",0,SUMIFS(INDIRECT($S$2&amp;$A27&amp;":"&amp;$A27),BP!$5:$5,AN$4))</f>
        <v>0</v>
      </c>
      <c r="AO27" s="3">
        <f ca="1">IF(AO$5="",0,SUMIFS(INDIRECT($S$2&amp;$A27&amp;":"&amp;$A27),BP!$5:$5,AO$4))</f>
        <v>0</v>
      </c>
      <c r="AP27" s="3">
        <f ca="1">IF(AP$5="",0,SUMIFS(INDIRECT($S$2&amp;$A27&amp;":"&amp;$A27),BP!$5:$5,AP$4))</f>
        <v>0</v>
      </c>
      <c r="AQ27" s="3">
        <f ca="1">IF(AQ$5="",0,SUMIFS(INDIRECT($S$2&amp;$A27&amp;":"&amp;$A27),BP!$5:$5,AQ$4))</f>
        <v>0</v>
      </c>
      <c r="AR27" s="3">
        <f ca="1">IF(AR$5="",0,SUMIFS(INDIRECT($S$2&amp;$A27&amp;":"&amp;$A27),BP!$5:$5,AR$4))</f>
        <v>0</v>
      </c>
      <c r="AS27" s="3">
        <f ca="1">IF(AS$5="",0,SUMIFS(INDIRECT($S$2&amp;$A27&amp;":"&amp;$A27),BP!$5:$5,AS$4))</f>
        <v>0</v>
      </c>
      <c r="AT27" s="3">
        <f ca="1">IF(AT$5="",0,SUMIFS(INDIRECT($S$2&amp;$A27&amp;":"&amp;$A27),BP!$5:$5,AT$4))</f>
        <v>0</v>
      </c>
      <c r="AU27" s="3">
        <f ca="1">IF(AU$5="",0,SUMIFS(INDIRECT($S$2&amp;$A27&amp;":"&amp;$A27),BP!$5:$5,AU$4))</f>
        <v>0</v>
      </c>
      <c r="AV27" s="3">
        <f ca="1">IF(AV$5="",0,SUMIFS(INDIRECT($S$2&amp;$A27&amp;":"&amp;$A27),BP!$5:$5,AV$4))</f>
        <v>0</v>
      </c>
      <c r="AW27" s="3">
        <f ca="1">IF(AW$5="",0,SUMIFS(INDIRECT($S$2&amp;$A27&amp;":"&amp;$A27),BP!$5:$5,AW$4))</f>
        <v>0</v>
      </c>
      <c r="AX27" s="3">
        <f ca="1">IF(AX$5="",0,SUMIFS(INDIRECT($S$2&amp;$A27&amp;":"&amp;$A27),BP!$5:$5,AX$4))</f>
        <v>0</v>
      </c>
      <c r="AY27" s="3">
        <f ca="1">IF(AY$5="",0,SUMIFS(INDIRECT($S$2&amp;$A27&amp;":"&amp;$A27),BP!$5:$5,AY$4))</f>
        <v>0</v>
      </c>
      <c r="AZ27" s="3">
        <f ca="1">IF(AZ$5="",0,SUMIFS(INDIRECT($S$2&amp;$A27&amp;":"&amp;$A27),BP!$5:$5,AZ$4))</f>
        <v>0</v>
      </c>
      <c r="BA27" s="3">
        <f ca="1">IF(BA$5="",0,SUMIFS(INDIRECT($S$2&amp;$A27&amp;":"&amp;$A27),BP!$5:$5,BA$4))</f>
        <v>0</v>
      </c>
      <c r="BB27" s="3">
        <f ca="1">IF(BB$5="",0,SUMIFS(INDIRECT($S$2&amp;$A27&amp;":"&amp;$A27),BP!$5:$5,BB$4))</f>
        <v>0</v>
      </c>
      <c r="BC27" s="3">
        <f ca="1">IF(BC$5="",0,SUMIFS(INDIRECT($S$2&amp;$A27&amp;":"&amp;$A27),BP!$5:$5,BC$4))</f>
        <v>0</v>
      </c>
      <c r="BD27" s="3">
        <f ca="1">IF(BD$5="",0,SUMIFS(INDIRECT($S$2&amp;$A27&amp;":"&amp;$A27),BP!$5:$5,BD$4))</f>
        <v>0</v>
      </c>
      <c r="BE27" s="3">
        <f ca="1">IF(BE$5="",0,SUMIFS(INDIRECT($S$2&amp;$A27&amp;":"&amp;$A27),BP!$5:$5,BE$4))</f>
        <v>0</v>
      </c>
      <c r="BF27" s="3">
        <f ca="1">IF(BF$5="",0,SUMIFS(INDIRECT($S$2&amp;$A27&amp;":"&amp;$A27),BP!$5:$5,BF$4))</f>
        <v>0</v>
      </c>
      <c r="BG27" s="3">
        <f ca="1">IF(BG$5="",0,SUMIFS(INDIRECT($S$2&amp;$A27&amp;":"&amp;$A27),BP!$5:$5,BG$4))</f>
        <v>0</v>
      </c>
      <c r="BH27" s="3">
        <f ca="1">IF(BH$5="",0,SUMIFS(INDIRECT($S$2&amp;$A27&amp;":"&amp;$A27),BP!$5:$5,BH$4))</f>
        <v>0</v>
      </c>
      <c r="BI27" s="3">
        <f ca="1">IF(BI$5="",0,SUMIFS(INDIRECT($S$2&amp;$A27&amp;":"&amp;$A27),BP!$5:$5,BI$4))</f>
        <v>0</v>
      </c>
      <c r="BJ27" s="3">
        <f>IF(BJ$5="",0,SUMIFS(BP!27:27,BP!$5:$5,BJ$4))</f>
        <v>0</v>
      </c>
      <c r="BK27" s="3">
        <f>IF(BK$5="",0,SUMIFS(BP!27:27,BP!$5:$5,BK$4))</f>
        <v>0</v>
      </c>
      <c r="BL27" s="3">
        <f>IF(BL$5="",0,SUMIFS(BP!27:27,BP!$5:$5,BL$4))</f>
        <v>0</v>
      </c>
      <c r="BM27" s="3">
        <f>IF(BM$5="",0,SUMIFS(BP!27:27,BP!$5:$5,BM$4))</f>
        <v>0</v>
      </c>
      <c r="BN27" s="3">
        <f>IF(BN$5="",0,SUMIFS(BP!27:27,BP!$5:$5,BN$4))</f>
        <v>0</v>
      </c>
      <c r="BO27" s="3">
        <f>IF(BO$5="",0,SUMIFS(BP!27:27,BP!$5:$5,BO$4))</f>
        <v>0</v>
      </c>
      <c r="BP27" s="3">
        <f>IF(BP$5="",0,SUMIFS(BP!27:27,BP!$5:$5,BP$4))</f>
        <v>0</v>
      </c>
      <c r="BQ27" s="3">
        <f>IF(BQ$5="",0,SUMIFS(BP!27:27,BP!$5:$5,BQ$4))</f>
        <v>0</v>
      </c>
      <c r="BR27" s="3">
        <f>IF(BR$5="",0,SUMIFS(BP!27:27,BP!$5:$5,BR$4))</f>
        <v>0</v>
      </c>
      <c r="BS27" s="3">
        <f>IF(BS$5="",0,SUMIFS(BP!27:27,BP!$5:$5,BS$4))</f>
        <v>0</v>
      </c>
      <c r="BT27" s="3">
        <f>IF(BT$5="",0,SUMIFS(BP!27:27,BP!$5:$5,BT$4))</f>
        <v>0</v>
      </c>
      <c r="BU27" s="3">
        <f>IF(BU$5="",0,SUMIFS(BP!27:27,BP!$5:$5,BU$4))</f>
        <v>0</v>
      </c>
      <c r="BV27" s="3">
        <f>IF(BV$5="",0,SUMIFS(BP!27:27,BP!$5:$5,BV$4))</f>
        <v>0</v>
      </c>
      <c r="BW27" s="3">
        <f>IF(BW$5="",0,SUMIFS(BP!27:27,BP!$5:$5,BW$4))</f>
        <v>0</v>
      </c>
      <c r="BX27" s="3">
        <f>IF(BX$5="",0,SUMIFS(BP!27:27,BP!$5:$5,BX$4))</f>
        <v>0</v>
      </c>
      <c r="BY27" s="3">
        <f>IF(BY$5="",0,SUMIFS(BP!27:27,BP!$5:$5,BY$4))</f>
        <v>0</v>
      </c>
      <c r="BZ27" s="3">
        <f>IF(BZ$5="",0,SUMIFS(BP!27:27,BP!$5:$5,BZ$4))</f>
        <v>0</v>
      </c>
      <c r="CA27" s="3">
        <f>IF(CA$5="",0,SUMIFS(BP!27:27,BP!$5:$5,CA$4))</f>
        <v>0</v>
      </c>
      <c r="CB27" s="3">
        <f>IF(CB$5="",0,SUMIFS(BP!27:27,BP!$5:$5,CB$4))</f>
        <v>0</v>
      </c>
      <c r="CC27" s="3">
        <f>IF(CC$5="",0,SUMIFS(BP!27:27,BP!$5:$5,CC$4))</f>
        <v>0</v>
      </c>
      <c r="CD27" s="3">
        <f>IF(CD$5="",0,SUMIFS(BP!27:27,BP!$5:$5,CD$4))</f>
        <v>0</v>
      </c>
      <c r="CE27" s="3">
        <f>IF(CE$5="",0,SUMIFS(BP!27:27,BP!$5:$5,CE$4))</f>
        <v>0</v>
      </c>
      <c r="CF27" s="3">
        <f>IF(CF$5="",0,SUMIFS(BP!27:27,BP!$5:$5,CF$4))</f>
        <v>0</v>
      </c>
      <c r="CG27" s="3">
        <f>IF(CG$5="",0,SUMIFS(BP!27:27,BP!$5:$5,CG$4))</f>
        <v>0</v>
      </c>
      <c r="CH27" s="3">
        <f>IF(CH$5="",0,SUMIFS(BP!27:27,BP!$5:$5,CH$4))</f>
        <v>0</v>
      </c>
      <c r="CI27" s="3">
        <f>IF(CI$5="",0,SUMIFS(BP!27:27,BP!$5:$5,CI$4))</f>
        <v>0</v>
      </c>
      <c r="CJ27" s="3">
        <f>IF(CJ$5="",0,SUMIFS(BP!27:27,BP!$5:$5,CJ$4))</f>
        <v>0</v>
      </c>
      <c r="CK27" s="3">
        <f>IF(CK$5="",0,SUMIFS(BP!27:27,BP!$5:$5,CK$4))</f>
        <v>0</v>
      </c>
      <c r="CL27" s="3">
        <f>IF(CL$5="",0,SUMIFS(BP!27:27,BP!$5:$5,CL$4))</f>
        <v>0</v>
      </c>
      <c r="CM27" s="3">
        <f>IF(CM$5="",0,SUMIFS(BP!27:27,BP!$5:$5,CM$4))</f>
        <v>0</v>
      </c>
      <c r="CN27" s="3">
        <f>IF(CN$5="",0,SUMIFS(BP!27:27,BP!$5:$5,CN$4))</f>
        <v>0</v>
      </c>
      <c r="CO27" s="3">
        <f>IF(CO$5="",0,SUMIFS(BP!27:27,BP!$5:$5,CO$4))</f>
        <v>0</v>
      </c>
      <c r="CP27" s="3">
        <f>IF(CP$5="",0,SUMIFS(BP!27:27,BP!$5:$5,CP$4))</f>
        <v>0</v>
      </c>
      <c r="CQ27" s="3">
        <f>IF(CQ$5="",0,SUMIFS(BP!27:27,BP!$5:$5,CQ$4))</f>
        <v>0</v>
      </c>
      <c r="CR27" s="3">
        <f>IF(CR$5="",0,SUMIFS(BP!27:27,BP!$5:$5,CR$4))</f>
        <v>0</v>
      </c>
      <c r="CS27" s="3">
        <f>IF(CS$5="",0,SUMIFS(BP!27:27,BP!$5:$5,CS$4))</f>
        <v>0</v>
      </c>
      <c r="CT27" s="3">
        <f>IF(CT$5="",0,SUMIFS(BP!27:27,BP!$5:$5,CT$4))</f>
        <v>0</v>
      </c>
    </row>
    <row r="28" spans="1:98" s="2" customFormat="1" ht="10.199999999999999" x14ac:dyDescent="0.2">
      <c r="A28" s="11">
        <f>ROW()</f>
        <v>28</v>
      </c>
      <c r="E28" s="15"/>
      <c r="W28" s="5"/>
      <c r="Z28" s="3">
        <f ca="1">IF(Z$5="",0,SUMIFS(INDIRECT($S$2&amp;$A28&amp;":"&amp;$A28),BP!$5:$5,Z$4))</f>
        <v>0</v>
      </c>
      <c r="AA28" s="3">
        <f ca="1">IF(AA$5="",0,SUMIFS(INDIRECT($S$2&amp;$A28&amp;":"&amp;$A28),BP!$5:$5,AA$4))</f>
        <v>0</v>
      </c>
      <c r="AB28" s="3">
        <f ca="1">IF(AB$5="",0,SUMIFS(INDIRECT($S$2&amp;$A28&amp;":"&amp;$A28),BP!$5:$5,AB$4))</f>
        <v>0</v>
      </c>
      <c r="AC28" s="3">
        <f ca="1">IF(AC$5="",0,SUMIFS(INDIRECT($S$2&amp;$A28&amp;":"&amp;$A28),BP!$5:$5,AC$4))</f>
        <v>0</v>
      </c>
      <c r="AD28" s="3">
        <f ca="1">IF(AD$5="",0,SUMIFS(INDIRECT($S$2&amp;$A28&amp;":"&amp;$A28),BP!$5:$5,AD$4))</f>
        <v>0</v>
      </c>
      <c r="AE28" s="3">
        <f ca="1">IF(AE$5="",0,SUMIFS(INDIRECT($S$2&amp;$A28&amp;":"&amp;$A28),BP!$5:$5,AE$4))</f>
        <v>0</v>
      </c>
      <c r="AF28" s="3">
        <f ca="1">IF(AF$5="",0,SUMIFS(INDIRECT($S$2&amp;$A28&amp;":"&amp;$A28),BP!$5:$5,AF$4))</f>
        <v>0</v>
      </c>
      <c r="AG28" s="3">
        <f ca="1">IF(AG$5="",0,SUMIFS(INDIRECT($S$2&amp;$A28&amp;":"&amp;$A28),BP!$5:$5,AG$4))</f>
        <v>0</v>
      </c>
      <c r="AH28" s="3">
        <f ca="1">IF(AH$5="",0,SUMIFS(INDIRECT($S$2&amp;$A28&amp;":"&amp;$A28),BP!$5:$5,AH$4))</f>
        <v>0</v>
      </c>
      <c r="AI28" s="3">
        <f ca="1">IF(AI$5="",0,SUMIFS(INDIRECT($S$2&amp;$A28&amp;":"&amp;$A28),BP!$5:$5,AI$4))</f>
        <v>0</v>
      </c>
      <c r="AJ28" s="3">
        <f ca="1">IF(AJ$5="",0,SUMIFS(INDIRECT($S$2&amp;$A28&amp;":"&amp;$A28),BP!$5:$5,AJ$4))</f>
        <v>0</v>
      </c>
      <c r="AK28" s="3">
        <f ca="1">IF(AK$5="",0,SUMIFS(INDIRECT($S$2&amp;$A28&amp;":"&amp;$A28),BP!$5:$5,AK$4))</f>
        <v>0</v>
      </c>
      <c r="AL28" s="3">
        <f ca="1">IF(AL$5="",0,SUMIFS(INDIRECT($S$2&amp;$A28&amp;":"&amp;$A28),BP!$5:$5,AL$4))</f>
        <v>0</v>
      </c>
      <c r="AM28" s="3">
        <f ca="1">IF(AM$5="",0,SUMIFS(INDIRECT($S$2&amp;$A28&amp;":"&amp;$A28),BP!$5:$5,AM$4))</f>
        <v>0</v>
      </c>
      <c r="AN28" s="3">
        <f ca="1">IF(AN$5="",0,SUMIFS(INDIRECT($S$2&amp;$A28&amp;":"&amp;$A28),BP!$5:$5,AN$4))</f>
        <v>0</v>
      </c>
      <c r="AO28" s="3">
        <f ca="1">IF(AO$5="",0,SUMIFS(INDIRECT($S$2&amp;$A28&amp;":"&amp;$A28),BP!$5:$5,AO$4))</f>
        <v>0</v>
      </c>
      <c r="AP28" s="3">
        <f ca="1">IF(AP$5="",0,SUMIFS(INDIRECT($S$2&amp;$A28&amp;":"&amp;$A28),BP!$5:$5,AP$4))</f>
        <v>0</v>
      </c>
      <c r="AQ28" s="3">
        <f ca="1">IF(AQ$5="",0,SUMIFS(INDIRECT($S$2&amp;$A28&amp;":"&amp;$A28),BP!$5:$5,AQ$4))</f>
        <v>0</v>
      </c>
      <c r="AR28" s="3">
        <f ca="1">IF(AR$5="",0,SUMIFS(INDIRECT($S$2&amp;$A28&amp;":"&amp;$A28),BP!$5:$5,AR$4))</f>
        <v>0</v>
      </c>
      <c r="AS28" s="3">
        <f ca="1">IF(AS$5="",0,SUMIFS(INDIRECT($S$2&amp;$A28&amp;":"&amp;$A28),BP!$5:$5,AS$4))</f>
        <v>0</v>
      </c>
      <c r="AT28" s="3">
        <f ca="1">IF(AT$5="",0,SUMIFS(INDIRECT($S$2&amp;$A28&amp;":"&amp;$A28),BP!$5:$5,AT$4))</f>
        <v>0</v>
      </c>
      <c r="AU28" s="3">
        <f ca="1">IF(AU$5="",0,SUMIFS(INDIRECT($S$2&amp;$A28&amp;":"&amp;$A28),BP!$5:$5,AU$4))</f>
        <v>0</v>
      </c>
      <c r="AV28" s="3">
        <f ca="1">IF(AV$5="",0,SUMIFS(INDIRECT($S$2&amp;$A28&amp;":"&amp;$A28),BP!$5:$5,AV$4))</f>
        <v>0</v>
      </c>
      <c r="AW28" s="3">
        <f ca="1">IF(AW$5="",0,SUMIFS(INDIRECT($S$2&amp;$A28&amp;":"&amp;$A28),BP!$5:$5,AW$4))</f>
        <v>0</v>
      </c>
      <c r="AX28" s="3">
        <f ca="1">IF(AX$5="",0,SUMIFS(INDIRECT($S$2&amp;$A28&amp;":"&amp;$A28),BP!$5:$5,AX$4))</f>
        <v>0</v>
      </c>
      <c r="AY28" s="3">
        <f ca="1">IF(AY$5="",0,SUMIFS(INDIRECT($S$2&amp;$A28&amp;":"&amp;$A28),BP!$5:$5,AY$4))</f>
        <v>0</v>
      </c>
      <c r="AZ28" s="3">
        <f ca="1">IF(AZ$5="",0,SUMIFS(INDIRECT($S$2&amp;$A28&amp;":"&amp;$A28),BP!$5:$5,AZ$4))</f>
        <v>0</v>
      </c>
      <c r="BA28" s="3">
        <f ca="1">IF(BA$5="",0,SUMIFS(INDIRECT($S$2&amp;$A28&amp;":"&amp;$A28),BP!$5:$5,BA$4))</f>
        <v>0</v>
      </c>
      <c r="BB28" s="3">
        <f ca="1">IF(BB$5="",0,SUMIFS(INDIRECT($S$2&amp;$A28&amp;":"&amp;$A28),BP!$5:$5,BB$4))</f>
        <v>0</v>
      </c>
      <c r="BC28" s="3">
        <f ca="1">IF(BC$5="",0,SUMIFS(INDIRECT($S$2&amp;$A28&amp;":"&amp;$A28),BP!$5:$5,BC$4))</f>
        <v>0</v>
      </c>
      <c r="BD28" s="3">
        <f ca="1">IF(BD$5="",0,SUMIFS(INDIRECT($S$2&amp;$A28&amp;":"&amp;$A28),BP!$5:$5,BD$4))</f>
        <v>0</v>
      </c>
      <c r="BE28" s="3">
        <f ca="1">IF(BE$5="",0,SUMIFS(INDIRECT($S$2&amp;$A28&amp;":"&amp;$A28),BP!$5:$5,BE$4))</f>
        <v>0</v>
      </c>
      <c r="BF28" s="3">
        <f ca="1">IF(BF$5="",0,SUMIFS(INDIRECT($S$2&amp;$A28&amp;":"&amp;$A28),BP!$5:$5,BF$4))</f>
        <v>0</v>
      </c>
      <c r="BG28" s="3">
        <f ca="1">IF(BG$5="",0,SUMIFS(INDIRECT($S$2&amp;$A28&amp;":"&amp;$A28),BP!$5:$5,BG$4))</f>
        <v>0</v>
      </c>
      <c r="BH28" s="3">
        <f ca="1">IF(BH$5="",0,SUMIFS(INDIRECT($S$2&amp;$A28&amp;":"&amp;$A28),BP!$5:$5,BH$4))</f>
        <v>0</v>
      </c>
      <c r="BI28" s="3">
        <f ca="1">IF(BI$5="",0,SUMIFS(INDIRECT($S$2&amp;$A28&amp;":"&amp;$A28),BP!$5:$5,BI$4))</f>
        <v>0</v>
      </c>
      <c r="BJ28" s="3">
        <f>IF(BJ$5="",0,SUMIFS(BP!28:28,BP!$5:$5,BJ$4))</f>
        <v>0</v>
      </c>
      <c r="BK28" s="3">
        <f>IF(BK$5="",0,SUMIFS(BP!28:28,BP!$5:$5,BK$4))</f>
        <v>0</v>
      </c>
      <c r="BL28" s="3">
        <f>IF(BL$5="",0,SUMIFS(BP!28:28,BP!$5:$5,BL$4))</f>
        <v>0</v>
      </c>
      <c r="BM28" s="3">
        <f>IF(BM$5="",0,SUMIFS(BP!28:28,BP!$5:$5,BM$4))</f>
        <v>0</v>
      </c>
      <c r="BN28" s="3">
        <f>IF(BN$5="",0,SUMIFS(BP!28:28,BP!$5:$5,BN$4))</f>
        <v>0</v>
      </c>
      <c r="BO28" s="3">
        <f>IF(BO$5="",0,SUMIFS(BP!28:28,BP!$5:$5,BO$4))</f>
        <v>0</v>
      </c>
      <c r="BP28" s="3">
        <f>IF(BP$5="",0,SUMIFS(BP!28:28,BP!$5:$5,BP$4))</f>
        <v>0</v>
      </c>
      <c r="BQ28" s="3">
        <f>IF(BQ$5="",0,SUMIFS(BP!28:28,BP!$5:$5,BQ$4))</f>
        <v>0</v>
      </c>
      <c r="BR28" s="3">
        <f>IF(BR$5="",0,SUMIFS(BP!28:28,BP!$5:$5,BR$4))</f>
        <v>0</v>
      </c>
      <c r="BS28" s="3">
        <f>IF(BS$5="",0,SUMIFS(BP!28:28,BP!$5:$5,BS$4))</f>
        <v>0</v>
      </c>
      <c r="BT28" s="3">
        <f>IF(BT$5="",0,SUMIFS(BP!28:28,BP!$5:$5,BT$4))</f>
        <v>0</v>
      </c>
      <c r="BU28" s="3">
        <f>IF(BU$5="",0,SUMIFS(BP!28:28,BP!$5:$5,BU$4))</f>
        <v>0</v>
      </c>
      <c r="BV28" s="3">
        <f>IF(BV$5="",0,SUMIFS(BP!28:28,BP!$5:$5,BV$4))</f>
        <v>0</v>
      </c>
      <c r="BW28" s="3">
        <f>IF(BW$5="",0,SUMIFS(BP!28:28,BP!$5:$5,BW$4))</f>
        <v>0</v>
      </c>
      <c r="BX28" s="3">
        <f>IF(BX$5="",0,SUMIFS(BP!28:28,BP!$5:$5,BX$4))</f>
        <v>0</v>
      </c>
      <c r="BY28" s="3">
        <f>IF(BY$5="",0,SUMIFS(BP!28:28,BP!$5:$5,BY$4))</f>
        <v>0</v>
      </c>
      <c r="BZ28" s="3">
        <f>IF(BZ$5="",0,SUMIFS(BP!28:28,BP!$5:$5,BZ$4))</f>
        <v>0</v>
      </c>
      <c r="CA28" s="3">
        <f>IF(CA$5="",0,SUMIFS(BP!28:28,BP!$5:$5,CA$4))</f>
        <v>0</v>
      </c>
      <c r="CB28" s="3">
        <f>IF(CB$5="",0,SUMIFS(BP!28:28,BP!$5:$5,CB$4))</f>
        <v>0</v>
      </c>
      <c r="CC28" s="3">
        <f>IF(CC$5="",0,SUMIFS(BP!28:28,BP!$5:$5,CC$4))</f>
        <v>0</v>
      </c>
      <c r="CD28" s="3">
        <f>IF(CD$5="",0,SUMIFS(BP!28:28,BP!$5:$5,CD$4))</f>
        <v>0</v>
      </c>
      <c r="CE28" s="3">
        <f>IF(CE$5="",0,SUMIFS(BP!28:28,BP!$5:$5,CE$4))</f>
        <v>0</v>
      </c>
      <c r="CF28" s="3">
        <f>IF(CF$5="",0,SUMIFS(BP!28:28,BP!$5:$5,CF$4))</f>
        <v>0</v>
      </c>
      <c r="CG28" s="3">
        <f>IF(CG$5="",0,SUMIFS(BP!28:28,BP!$5:$5,CG$4))</f>
        <v>0</v>
      </c>
      <c r="CH28" s="3">
        <f>IF(CH$5="",0,SUMIFS(BP!28:28,BP!$5:$5,CH$4))</f>
        <v>0</v>
      </c>
      <c r="CI28" s="3">
        <f>IF(CI$5="",0,SUMIFS(BP!28:28,BP!$5:$5,CI$4))</f>
        <v>0</v>
      </c>
      <c r="CJ28" s="3">
        <f>IF(CJ$5="",0,SUMIFS(BP!28:28,BP!$5:$5,CJ$4))</f>
        <v>0</v>
      </c>
      <c r="CK28" s="3">
        <f>IF(CK$5="",0,SUMIFS(BP!28:28,BP!$5:$5,CK$4))</f>
        <v>0</v>
      </c>
      <c r="CL28" s="3">
        <f>IF(CL$5="",0,SUMIFS(BP!28:28,BP!$5:$5,CL$4))</f>
        <v>0</v>
      </c>
      <c r="CM28" s="3">
        <f>IF(CM$5="",0,SUMIFS(BP!28:28,BP!$5:$5,CM$4))</f>
        <v>0</v>
      </c>
      <c r="CN28" s="3">
        <f>IF(CN$5="",0,SUMIFS(BP!28:28,BP!$5:$5,CN$4))</f>
        <v>0</v>
      </c>
      <c r="CO28" s="3">
        <f>IF(CO$5="",0,SUMIFS(BP!28:28,BP!$5:$5,CO$4))</f>
        <v>0</v>
      </c>
      <c r="CP28" s="3">
        <f>IF(CP$5="",0,SUMIFS(BP!28:28,BP!$5:$5,CP$4))</f>
        <v>0</v>
      </c>
      <c r="CQ28" s="3">
        <f>IF(CQ$5="",0,SUMIFS(BP!28:28,BP!$5:$5,CQ$4))</f>
        <v>0</v>
      </c>
      <c r="CR28" s="3">
        <f>IF(CR$5="",0,SUMIFS(BP!28:28,BP!$5:$5,CR$4))</f>
        <v>0</v>
      </c>
      <c r="CS28" s="3">
        <f>IF(CS$5="",0,SUMIFS(BP!28:28,BP!$5:$5,CS$4))</f>
        <v>0</v>
      </c>
      <c r="CT28" s="3">
        <f>IF(CT$5="",0,SUMIFS(BP!28:28,BP!$5:$5,CT$4))</f>
        <v>0</v>
      </c>
    </row>
    <row r="29" spans="1:98" s="2" customFormat="1" ht="10.199999999999999" x14ac:dyDescent="0.2">
      <c r="A29" s="11">
        <f>ROW()</f>
        <v>29</v>
      </c>
      <c r="E29" s="15"/>
      <c r="W29" s="5"/>
      <c r="Z29" s="3">
        <f ca="1">IF(Z$5="",0,SUMIFS(INDIRECT($S$2&amp;$A29&amp;":"&amp;$A29),BP!$5:$5,Z$4))</f>
        <v>0</v>
      </c>
      <c r="AA29" s="3">
        <f ca="1">IF(AA$5="",0,SUMIFS(INDIRECT($S$2&amp;$A29&amp;":"&amp;$A29),BP!$5:$5,AA$4))</f>
        <v>0</v>
      </c>
      <c r="AB29" s="3">
        <f ca="1">IF(AB$5="",0,SUMIFS(INDIRECT($S$2&amp;$A29&amp;":"&amp;$A29),BP!$5:$5,AB$4))</f>
        <v>0</v>
      </c>
      <c r="AC29" s="3">
        <f ca="1">IF(AC$5="",0,SUMIFS(INDIRECT($S$2&amp;$A29&amp;":"&amp;$A29),BP!$5:$5,AC$4))</f>
        <v>0</v>
      </c>
      <c r="AD29" s="3">
        <f ca="1">IF(AD$5="",0,SUMIFS(INDIRECT($S$2&amp;$A29&amp;":"&amp;$A29),BP!$5:$5,AD$4))</f>
        <v>0</v>
      </c>
      <c r="AE29" s="3">
        <f ca="1">IF(AE$5="",0,SUMIFS(INDIRECT($S$2&amp;$A29&amp;":"&amp;$A29),BP!$5:$5,AE$4))</f>
        <v>0</v>
      </c>
      <c r="AF29" s="3">
        <f ca="1">IF(AF$5="",0,SUMIFS(INDIRECT($S$2&amp;$A29&amp;":"&amp;$A29),BP!$5:$5,AF$4))</f>
        <v>0</v>
      </c>
      <c r="AG29" s="3">
        <f ca="1">IF(AG$5="",0,SUMIFS(INDIRECT($S$2&amp;$A29&amp;":"&amp;$A29),BP!$5:$5,AG$4))</f>
        <v>0</v>
      </c>
      <c r="AH29" s="3">
        <f ca="1">IF(AH$5="",0,SUMIFS(INDIRECT($S$2&amp;$A29&amp;":"&amp;$A29),BP!$5:$5,AH$4))</f>
        <v>0</v>
      </c>
      <c r="AI29" s="3">
        <f ca="1">IF(AI$5="",0,SUMIFS(INDIRECT($S$2&amp;$A29&amp;":"&amp;$A29),BP!$5:$5,AI$4))</f>
        <v>0</v>
      </c>
      <c r="AJ29" s="3">
        <f ca="1">IF(AJ$5="",0,SUMIFS(INDIRECT($S$2&amp;$A29&amp;":"&amp;$A29),BP!$5:$5,AJ$4))</f>
        <v>0</v>
      </c>
      <c r="AK29" s="3">
        <f ca="1">IF(AK$5="",0,SUMIFS(INDIRECT($S$2&amp;$A29&amp;":"&amp;$A29),BP!$5:$5,AK$4))</f>
        <v>0</v>
      </c>
      <c r="AL29" s="3">
        <f ca="1">IF(AL$5="",0,SUMIFS(INDIRECT($S$2&amp;$A29&amp;":"&amp;$A29),BP!$5:$5,AL$4))</f>
        <v>0</v>
      </c>
      <c r="AM29" s="3">
        <f ca="1">IF(AM$5="",0,SUMIFS(INDIRECT($S$2&amp;$A29&amp;":"&amp;$A29),BP!$5:$5,AM$4))</f>
        <v>0</v>
      </c>
      <c r="AN29" s="3">
        <f ca="1">IF(AN$5="",0,SUMIFS(INDIRECT($S$2&amp;$A29&amp;":"&amp;$A29),BP!$5:$5,AN$4))</f>
        <v>0</v>
      </c>
      <c r="AO29" s="3">
        <f ca="1">IF(AO$5="",0,SUMIFS(INDIRECT($S$2&amp;$A29&amp;":"&amp;$A29),BP!$5:$5,AO$4))</f>
        <v>0</v>
      </c>
      <c r="AP29" s="3">
        <f ca="1">IF(AP$5="",0,SUMIFS(INDIRECT($S$2&amp;$A29&amp;":"&amp;$A29),BP!$5:$5,AP$4))</f>
        <v>0</v>
      </c>
      <c r="AQ29" s="3">
        <f ca="1">IF(AQ$5="",0,SUMIFS(INDIRECT($S$2&amp;$A29&amp;":"&amp;$A29),BP!$5:$5,AQ$4))</f>
        <v>0</v>
      </c>
      <c r="AR29" s="3">
        <f ca="1">IF(AR$5="",0,SUMIFS(INDIRECT($S$2&amp;$A29&amp;":"&amp;$A29),BP!$5:$5,AR$4))</f>
        <v>0</v>
      </c>
      <c r="AS29" s="3">
        <f ca="1">IF(AS$5="",0,SUMIFS(INDIRECT($S$2&amp;$A29&amp;":"&amp;$A29),BP!$5:$5,AS$4))</f>
        <v>0</v>
      </c>
      <c r="AT29" s="3">
        <f ca="1">IF(AT$5="",0,SUMIFS(INDIRECT($S$2&amp;$A29&amp;":"&amp;$A29),BP!$5:$5,AT$4))</f>
        <v>0</v>
      </c>
      <c r="AU29" s="3">
        <f ca="1">IF(AU$5="",0,SUMIFS(INDIRECT($S$2&amp;$A29&amp;":"&amp;$A29),BP!$5:$5,AU$4))</f>
        <v>0</v>
      </c>
      <c r="AV29" s="3">
        <f ca="1">IF(AV$5="",0,SUMIFS(INDIRECT($S$2&amp;$A29&amp;":"&amp;$A29),BP!$5:$5,AV$4))</f>
        <v>0</v>
      </c>
      <c r="AW29" s="3">
        <f ca="1">IF(AW$5="",0,SUMIFS(INDIRECT($S$2&amp;$A29&amp;":"&amp;$A29),BP!$5:$5,AW$4))</f>
        <v>0</v>
      </c>
      <c r="AX29" s="3">
        <f ca="1">IF(AX$5="",0,SUMIFS(INDIRECT($S$2&amp;$A29&amp;":"&amp;$A29),BP!$5:$5,AX$4))</f>
        <v>0</v>
      </c>
      <c r="AY29" s="3">
        <f ca="1">IF(AY$5="",0,SUMIFS(INDIRECT($S$2&amp;$A29&amp;":"&amp;$A29),BP!$5:$5,AY$4))</f>
        <v>0</v>
      </c>
      <c r="AZ29" s="3">
        <f ca="1">IF(AZ$5="",0,SUMIFS(INDIRECT($S$2&amp;$A29&amp;":"&amp;$A29),BP!$5:$5,AZ$4))</f>
        <v>0</v>
      </c>
      <c r="BA29" s="3">
        <f ca="1">IF(BA$5="",0,SUMIFS(INDIRECT($S$2&amp;$A29&amp;":"&amp;$A29),BP!$5:$5,BA$4))</f>
        <v>0</v>
      </c>
      <c r="BB29" s="3">
        <f ca="1">IF(BB$5="",0,SUMIFS(INDIRECT($S$2&amp;$A29&amp;":"&amp;$A29),BP!$5:$5,BB$4))</f>
        <v>0</v>
      </c>
      <c r="BC29" s="3">
        <f ca="1">IF(BC$5="",0,SUMIFS(INDIRECT($S$2&amp;$A29&amp;":"&amp;$A29),BP!$5:$5,BC$4))</f>
        <v>0</v>
      </c>
      <c r="BD29" s="3">
        <f ca="1">IF(BD$5="",0,SUMIFS(INDIRECT($S$2&amp;$A29&amp;":"&amp;$A29),BP!$5:$5,BD$4))</f>
        <v>0</v>
      </c>
      <c r="BE29" s="3">
        <f ca="1">IF(BE$5="",0,SUMIFS(INDIRECT($S$2&amp;$A29&amp;":"&amp;$A29),BP!$5:$5,BE$4))</f>
        <v>0</v>
      </c>
      <c r="BF29" s="3">
        <f ca="1">IF(BF$5="",0,SUMIFS(INDIRECT($S$2&amp;$A29&amp;":"&amp;$A29),BP!$5:$5,BF$4))</f>
        <v>0</v>
      </c>
      <c r="BG29" s="3">
        <f ca="1">IF(BG$5="",0,SUMIFS(INDIRECT($S$2&amp;$A29&amp;":"&amp;$A29),BP!$5:$5,BG$4))</f>
        <v>0</v>
      </c>
      <c r="BH29" s="3">
        <f ca="1">IF(BH$5="",0,SUMIFS(INDIRECT($S$2&amp;$A29&amp;":"&amp;$A29),BP!$5:$5,BH$4))</f>
        <v>0</v>
      </c>
      <c r="BI29" s="3">
        <f ca="1">IF(BI$5="",0,SUMIFS(INDIRECT($S$2&amp;$A29&amp;":"&amp;$A29),BP!$5:$5,BI$4))</f>
        <v>0</v>
      </c>
      <c r="BJ29" s="3">
        <f>IF(BJ$5="",0,SUMIFS(BP!29:29,BP!$5:$5,BJ$4))</f>
        <v>0</v>
      </c>
      <c r="BK29" s="3">
        <f>IF(BK$5="",0,SUMIFS(BP!29:29,BP!$5:$5,BK$4))</f>
        <v>0</v>
      </c>
      <c r="BL29" s="3">
        <f>IF(BL$5="",0,SUMIFS(BP!29:29,BP!$5:$5,BL$4))</f>
        <v>0</v>
      </c>
      <c r="BM29" s="3">
        <f>IF(BM$5="",0,SUMIFS(BP!29:29,BP!$5:$5,BM$4))</f>
        <v>0</v>
      </c>
      <c r="BN29" s="3">
        <f>IF(BN$5="",0,SUMIFS(BP!29:29,BP!$5:$5,BN$4))</f>
        <v>0</v>
      </c>
      <c r="BO29" s="3">
        <f>IF(BO$5="",0,SUMIFS(BP!29:29,BP!$5:$5,BO$4))</f>
        <v>0</v>
      </c>
      <c r="BP29" s="3">
        <f>IF(BP$5="",0,SUMIFS(BP!29:29,BP!$5:$5,BP$4))</f>
        <v>0</v>
      </c>
      <c r="BQ29" s="3">
        <f>IF(BQ$5="",0,SUMIFS(BP!29:29,BP!$5:$5,BQ$4))</f>
        <v>0</v>
      </c>
      <c r="BR29" s="3">
        <f>IF(BR$5="",0,SUMIFS(BP!29:29,BP!$5:$5,BR$4))</f>
        <v>0</v>
      </c>
      <c r="BS29" s="3">
        <f>IF(BS$5="",0,SUMIFS(BP!29:29,BP!$5:$5,BS$4))</f>
        <v>0</v>
      </c>
      <c r="BT29" s="3">
        <f>IF(BT$5="",0,SUMIFS(BP!29:29,BP!$5:$5,BT$4))</f>
        <v>0</v>
      </c>
      <c r="BU29" s="3">
        <f>IF(BU$5="",0,SUMIFS(BP!29:29,BP!$5:$5,BU$4))</f>
        <v>0</v>
      </c>
      <c r="BV29" s="3">
        <f>IF(BV$5="",0,SUMIFS(BP!29:29,BP!$5:$5,BV$4))</f>
        <v>0</v>
      </c>
      <c r="BW29" s="3">
        <f>IF(BW$5="",0,SUMIFS(BP!29:29,BP!$5:$5,BW$4))</f>
        <v>0</v>
      </c>
      <c r="BX29" s="3">
        <f>IF(BX$5="",0,SUMIFS(BP!29:29,BP!$5:$5,BX$4))</f>
        <v>0</v>
      </c>
      <c r="BY29" s="3">
        <f>IF(BY$5="",0,SUMIFS(BP!29:29,BP!$5:$5,BY$4))</f>
        <v>0</v>
      </c>
      <c r="BZ29" s="3">
        <f>IF(BZ$5="",0,SUMIFS(BP!29:29,BP!$5:$5,BZ$4))</f>
        <v>0</v>
      </c>
      <c r="CA29" s="3">
        <f>IF(CA$5="",0,SUMIFS(BP!29:29,BP!$5:$5,CA$4))</f>
        <v>0</v>
      </c>
      <c r="CB29" s="3">
        <f>IF(CB$5="",0,SUMIFS(BP!29:29,BP!$5:$5,CB$4))</f>
        <v>0</v>
      </c>
      <c r="CC29" s="3">
        <f>IF(CC$5="",0,SUMIFS(BP!29:29,BP!$5:$5,CC$4))</f>
        <v>0</v>
      </c>
      <c r="CD29" s="3">
        <f>IF(CD$5="",0,SUMIFS(BP!29:29,BP!$5:$5,CD$4))</f>
        <v>0</v>
      </c>
      <c r="CE29" s="3">
        <f>IF(CE$5="",0,SUMIFS(BP!29:29,BP!$5:$5,CE$4))</f>
        <v>0</v>
      </c>
      <c r="CF29" s="3">
        <f>IF(CF$5="",0,SUMIFS(BP!29:29,BP!$5:$5,CF$4))</f>
        <v>0</v>
      </c>
      <c r="CG29" s="3">
        <f>IF(CG$5="",0,SUMIFS(BP!29:29,BP!$5:$5,CG$4))</f>
        <v>0</v>
      </c>
      <c r="CH29" s="3">
        <f>IF(CH$5="",0,SUMIFS(BP!29:29,BP!$5:$5,CH$4))</f>
        <v>0</v>
      </c>
      <c r="CI29" s="3">
        <f>IF(CI$5="",0,SUMIFS(BP!29:29,BP!$5:$5,CI$4))</f>
        <v>0</v>
      </c>
      <c r="CJ29" s="3">
        <f>IF(CJ$5="",0,SUMIFS(BP!29:29,BP!$5:$5,CJ$4))</f>
        <v>0</v>
      </c>
      <c r="CK29" s="3">
        <f>IF(CK$5="",0,SUMIFS(BP!29:29,BP!$5:$5,CK$4))</f>
        <v>0</v>
      </c>
      <c r="CL29" s="3">
        <f>IF(CL$5="",0,SUMIFS(BP!29:29,BP!$5:$5,CL$4))</f>
        <v>0</v>
      </c>
      <c r="CM29" s="3">
        <f>IF(CM$5="",0,SUMIFS(BP!29:29,BP!$5:$5,CM$4))</f>
        <v>0</v>
      </c>
      <c r="CN29" s="3">
        <f>IF(CN$5="",0,SUMIFS(BP!29:29,BP!$5:$5,CN$4))</f>
        <v>0</v>
      </c>
      <c r="CO29" s="3">
        <f>IF(CO$5="",0,SUMIFS(BP!29:29,BP!$5:$5,CO$4))</f>
        <v>0</v>
      </c>
      <c r="CP29" s="3">
        <f>IF(CP$5="",0,SUMIFS(BP!29:29,BP!$5:$5,CP$4))</f>
        <v>0</v>
      </c>
      <c r="CQ29" s="3">
        <f>IF(CQ$5="",0,SUMIFS(BP!29:29,BP!$5:$5,CQ$4))</f>
        <v>0</v>
      </c>
      <c r="CR29" s="3">
        <f>IF(CR$5="",0,SUMIFS(BP!29:29,BP!$5:$5,CR$4))</f>
        <v>0</v>
      </c>
      <c r="CS29" s="3">
        <f>IF(CS$5="",0,SUMIFS(BP!29:29,BP!$5:$5,CS$4))</f>
        <v>0</v>
      </c>
      <c r="CT29" s="3">
        <f>IF(CT$5="",0,SUMIFS(BP!29:29,BP!$5:$5,CT$4))</f>
        <v>0</v>
      </c>
    </row>
    <row r="30" spans="1:98" s="2" customFormat="1" ht="10.199999999999999" x14ac:dyDescent="0.2">
      <c r="A30" s="11">
        <f>ROW()</f>
        <v>30</v>
      </c>
      <c r="E30" s="15"/>
      <c r="W30" s="5"/>
      <c r="Z30" s="3">
        <f ca="1">IF(Z$5="",0,SUMIFS(INDIRECT($S$2&amp;$A30&amp;":"&amp;$A30),BP!$5:$5,Z$4))</f>
        <v>0</v>
      </c>
      <c r="AA30" s="3">
        <f ca="1">IF(AA$5="",0,SUMIFS(INDIRECT($S$2&amp;$A30&amp;":"&amp;$A30),BP!$5:$5,AA$4))</f>
        <v>0</v>
      </c>
      <c r="AB30" s="3">
        <f ca="1">IF(AB$5="",0,SUMIFS(INDIRECT($S$2&amp;$A30&amp;":"&amp;$A30),BP!$5:$5,AB$4))</f>
        <v>0</v>
      </c>
      <c r="AC30" s="3">
        <f ca="1">IF(AC$5="",0,SUMIFS(INDIRECT($S$2&amp;$A30&amp;":"&amp;$A30),BP!$5:$5,AC$4))</f>
        <v>0</v>
      </c>
      <c r="AD30" s="3">
        <f ca="1">IF(AD$5="",0,SUMIFS(INDIRECT($S$2&amp;$A30&amp;":"&amp;$A30),BP!$5:$5,AD$4))</f>
        <v>0</v>
      </c>
      <c r="AE30" s="3">
        <f ca="1">IF(AE$5="",0,SUMIFS(INDIRECT($S$2&amp;$A30&amp;":"&amp;$A30),BP!$5:$5,AE$4))</f>
        <v>0</v>
      </c>
      <c r="AF30" s="3">
        <f ca="1">IF(AF$5="",0,SUMIFS(INDIRECT($S$2&amp;$A30&amp;":"&amp;$A30),BP!$5:$5,AF$4))</f>
        <v>0</v>
      </c>
      <c r="AG30" s="3">
        <f ca="1">IF(AG$5="",0,SUMIFS(INDIRECT($S$2&amp;$A30&amp;":"&amp;$A30),BP!$5:$5,AG$4))</f>
        <v>0</v>
      </c>
      <c r="AH30" s="3">
        <f ca="1">IF(AH$5="",0,SUMIFS(INDIRECT($S$2&amp;$A30&amp;":"&amp;$A30),BP!$5:$5,AH$4))</f>
        <v>0</v>
      </c>
      <c r="AI30" s="3">
        <f ca="1">IF(AI$5="",0,SUMIFS(INDIRECT($S$2&amp;$A30&amp;":"&amp;$A30),BP!$5:$5,AI$4))</f>
        <v>0</v>
      </c>
      <c r="AJ30" s="3">
        <f ca="1">IF(AJ$5="",0,SUMIFS(INDIRECT($S$2&amp;$A30&amp;":"&amp;$A30),BP!$5:$5,AJ$4))</f>
        <v>0</v>
      </c>
      <c r="AK30" s="3">
        <f ca="1">IF(AK$5="",0,SUMIFS(INDIRECT($S$2&amp;$A30&amp;":"&amp;$A30),BP!$5:$5,AK$4))</f>
        <v>0</v>
      </c>
      <c r="AL30" s="3">
        <f ca="1">IF(AL$5="",0,SUMIFS(INDIRECT($S$2&amp;$A30&amp;":"&amp;$A30),BP!$5:$5,AL$4))</f>
        <v>0</v>
      </c>
      <c r="AM30" s="3">
        <f ca="1">IF(AM$5="",0,SUMIFS(INDIRECT($S$2&amp;$A30&amp;":"&amp;$A30),BP!$5:$5,AM$4))</f>
        <v>0</v>
      </c>
      <c r="AN30" s="3">
        <f ca="1">IF(AN$5="",0,SUMIFS(INDIRECT($S$2&amp;$A30&amp;":"&amp;$A30),BP!$5:$5,AN$4))</f>
        <v>0</v>
      </c>
      <c r="AO30" s="3">
        <f ca="1">IF(AO$5="",0,SUMIFS(INDIRECT($S$2&amp;$A30&amp;":"&amp;$A30),BP!$5:$5,AO$4))</f>
        <v>0</v>
      </c>
      <c r="AP30" s="3">
        <f ca="1">IF(AP$5="",0,SUMIFS(INDIRECT($S$2&amp;$A30&amp;":"&amp;$A30),BP!$5:$5,AP$4))</f>
        <v>0</v>
      </c>
      <c r="AQ30" s="3">
        <f ca="1">IF(AQ$5="",0,SUMIFS(INDIRECT($S$2&amp;$A30&amp;":"&amp;$A30),BP!$5:$5,AQ$4))</f>
        <v>0</v>
      </c>
      <c r="AR30" s="3">
        <f ca="1">IF(AR$5="",0,SUMIFS(INDIRECT($S$2&amp;$A30&amp;":"&amp;$A30),BP!$5:$5,AR$4))</f>
        <v>0</v>
      </c>
      <c r="AS30" s="3">
        <f ca="1">IF(AS$5="",0,SUMIFS(INDIRECT($S$2&amp;$A30&amp;":"&amp;$A30),BP!$5:$5,AS$4))</f>
        <v>0</v>
      </c>
      <c r="AT30" s="3">
        <f ca="1">IF(AT$5="",0,SUMIFS(INDIRECT($S$2&amp;$A30&amp;":"&amp;$A30),BP!$5:$5,AT$4))</f>
        <v>0</v>
      </c>
      <c r="AU30" s="3">
        <f ca="1">IF(AU$5="",0,SUMIFS(INDIRECT($S$2&amp;$A30&amp;":"&amp;$A30),BP!$5:$5,AU$4))</f>
        <v>0</v>
      </c>
      <c r="AV30" s="3">
        <f ca="1">IF(AV$5="",0,SUMIFS(INDIRECT($S$2&amp;$A30&amp;":"&amp;$A30),BP!$5:$5,AV$4))</f>
        <v>0</v>
      </c>
      <c r="AW30" s="3">
        <f ca="1">IF(AW$5="",0,SUMIFS(INDIRECT($S$2&amp;$A30&amp;":"&amp;$A30),BP!$5:$5,AW$4))</f>
        <v>0</v>
      </c>
      <c r="AX30" s="3">
        <f ca="1">IF(AX$5="",0,SUMIFS(INDIRECT($S$2&amp;$A30&amp;":"&amp;$A30),BP!$5:$5,AX$4))</f>
        <v>0</v>
      </c>
      <c r="AY30" s="3">
        <f ca="1">IF(AY$5="",0,SUMIFS(INDIRECT($S$2&amp;$A30&amp;":"&amp;$A30),BP!$5:$5,AY$4))</f>
        <v>0</v>
      </c>
      <c r="AZ30" s="3">
        <f ca="1">IF(AZ$5="",0,SUMIFS(INDIRECT($S$2&amp;$A30&amp;":"&amp;$A30),BP!$5:$5,AZ$4))</f>
        <v>0</v>
      </c>
      <c r="BA30" s="3">
        <f ca="1">IF(BA$5="",0,SUMIFS(INDIRECT($S$2&amp;$A30&amp;":"&amp;$A30),BP!$5:$5,BA$4))</f>
        <v>0</v>
      </c>
      <c r="BB30" s="3">
        <f ca="1">IF(BB$5="",0,SUMIFS(INDIRECT($S$2&amp;$A30&amp;":"&amp;$A30),BP!$5:$5,BB$4))</f>
        <v>0</v>
      </c>
      <c r="BC30" s="3">
        <f ca="1">IF(BC$5="",0,SUMIFS(INDIRECT($S$2&amp;$A30&amp;":"&amp;$A30),BP!$5:$5,BC$4))</f>
        <v>0</v>
      </c>
      <c r="BD30" s="3">
        <f ca="1">IF(BD$5="",0,SUMIFS(INDIRECT($S$2&amp;$A30&amp;":"&amp;$A30),BP!$5:$5,BD$4))</f>
        <v>0</v>
      </c>
      <c r="BE30" s="3">
        <f ca="1">IF(BE$5="",0,SUMIFS(INDIRECT($S$2&amp;$A30&amp;":"&amp;$A30),BP!$5:$5,BE$4))</f>
        <v>0</v>
      </c>
      <c r="BF30" s="3">
        <f ca="1">IF(BF$5="",0,SUMIFS(INDIRECT($S$2&amp;$A30&amp;":"&amp;$A30),BP!$5:$5,BF$4))</f>
        <v>0</v>
      </c>
      <c r="BG30" s="3">
        <f ca="1">IF(BG$5="",0,SUMIFS(INDIRECT($S$2&amp;$A30&amp;":"&amp;$A30),BP!$5:$5,BG$4))</f>
        <v>0</v>
      </c>
      <c r="BH30" s="3">
        <f ca="1">IF(BH$5="",0,SUMIFS(INDIRECT($S$2&amp;$A30&amp;":"&amp;$A30),BP!$5:$5,BH$4))</f>
        <v>0</v>
      </c>
      <c r="BI30" s="3">
        <f ca="1">IF(BI$5="",0,SUMIFS(INDIRECT($S$2&amp;$A30&amp;":"&amp;$A30),BP!$5:$5,BI$4))</f>
        <v>0</v>
      </c>
      <c r="BJ30" s="3">
        <f>IF(BJ$5="",0,SUMIFS(BP!30:30,BP!$5:$5,BJ$4))</f>
        <v>0</v>
      </c>
      <c r="BK30" s="3">
        <f>IF(BK$5="",0,SUMIFS(BP!30:30,BP!$5:$5,BK$4))</f>
        <v>0</v>
      </c>
      <c r="BL30" s="3">
        <f>IF(BL$5="",0,SUMIFS(BP!30:30,BP!$5:$5,BL$4))</f>
        <v>0</v>
      </c>
      <c r="BM30" s="3">
        <f>IF(BM$5="",0,SUMIFS(BP!30:30,BP!$5:$5,BM$4))</f>
        <v>0</v>
      </c>
      <c r="BN30" s="3">
        <f>IF(BN$5="",0,SUMIFS(BP!30:30,BP!$5:$5,BN$4))</f>
        <v>0</v>
      </c>
      <c r="BO30" s="3">
        <f>IF(BO$5="",0,SUMIFS(BP!30:30,BP!$5:$5,BO$4))</f>
        <v>0</v>
      </c>
      <c r="BP30" s="3">
        <f>IF(BP$5="",0,SUMIFS(BP!30:30,BP!$5:$5,BP$4))</f>
        <v>0</v>
      </c>
      <c r="BQ30" s="3">
        <f>IF(BQ$5="",0,SUMIFS(BP!30:30,BP!$5:$5,BQ$4))</f>
        <v>0</v>
      </c>
      <c r="BR30" s="3">
        <f>IF(BR$5="",0,SUMIFS(BP!30:30,BP!$5:$5,BR$4))</f>
        <v>0</v>
      </c>
      <c r="BS30" s="3">
        <f>IF(BS$5="",0,SUMIFS(BP!30:30,BP!$5:$5,BS$4))</f>
        <v>0</v>
      </c>
      <c r="BT30" s="3">
        <f>IF(BT$5="",0,SUMIFS(BP!30:30,BP!$5:$5,BT$4))</f>
        <v>0</v>
      </c>
      <c r="BU30" s="3">
        <f>IF(BU$5="",0,SUMIFS(BP!30:30,BP!$5:$5,BU$4))</f>
        <v>0</v>
      </c>
      <c r="BV30" s="3">
        <f>IF(BV$5="",0,SUMIFS(BP!30:30,BP!$5:$5,BV$4))</f>
        <v>0</v>
      </c>
      <c r="BW30" s="3">
        <f>IF(BW$5="",0,SUMIFS(BP!30:30,BP!$5:$5,BW$4))</f>
        <v>0</v>
      </c>
      <c r="BX30" s="3">
        <f>IF(BX$5="",0,SUMIFS(BP!30:30,BP!$5:$5,BX$4))</f>
        <v>0</v>
      </c>
      <c r="BY30" s="3">
        <f>IF(BY$5="",0,SUMIFS(BP!30:30,BP!$5:$5,BY$4))</f>
        <v>0</v>
      </c>
      <c r="BZ30" s="3">
        <f>IF(BZ$5="",0,SUMIFS(BP!30:30,BP!$5:$5,BZ$4))</f>
        <v>0</v>
      </c>
      <c r="CA30" s="3">
        <f>IF(CA$5="",0,SUMIFS(BP!30:30,BP!$5:$5,CA$4))</f>
        <v>0</v>
      </c>
      <c r="CB30" s="3">
        <f>IF(CB$5="",0,SUMIFS(BP!30:30,BP!$5:$5,CB$4))</f>
        <v>0</v>
      </c>
      <c r="CC30" s="3">
        <f>IF(CC$5="",0,SUMIFS(BP!30:30,BP!$5:$5,CC$4))</f>
        <v>0</v>
      </c>
      <c r="CD30" s="3">
        <f>IF(CD$5="",0,SUMIFS(BP!30:30,BP!$5:$5,CD$4))</f>
        <v>0</v>
      </c>
      <c r="CE30" s="3">
        <f>IF(CE$5="",0,SUMIFS(BP!30:30,BP!$5:$5,CE$4))</f>
        <v>0</v>
      </c>
      <c r="CF30" s="3">
        <f>IF(CF$5="",0,SUMIFS(BP!30:30,BP!$5:$5,CF$4))</f>
        <v>0</v>
      </c>
      <c r="CG30" s="3">
        <f>IF(CG$5="",0,SUMIFS(BP!30:30,BP!$5:$5,CG$4))</f>
        <v>0</v>
      </c>
      <c r="CH30" s="3">
        <f>IF(CH$5="",0,SUMIFS(BP!30:30,BP!$5:$5,CH$4))</f>
        <v>0</v>
      </c>
      <c r="CI30" s="3">
        <f>IF(CI$5="",0,SUMIFS(BP!30:30,BP!$5:$5,CI$4))</f>
        <v>0</v>
      </c>
      <c r="CJ30" s="3">
        <f>IF(CJ$5="",0,SUMIFS(BP!30:30,BP!$5:$5,CJ$4))</f>
        <v>0</v>
      </c>
      <c r="CK30" s="3">
        <f>IF(CK$5="",0,SUMIFS(BP!30:30,BP!$5:$5,CK$4))</f>
        <v>0</v>
      </c>
      <c r="CL30" s="3">
        <f>IF(CL$5="",0,SUMIFS(BP!30:30,BP!$5:$5,CL$4))</f>
        <v>0</v>
      </c>
      <c r="CM30" s="3">
        <f>IF(CM$5="",0,SUMIFS(BP!30:30,BP!$5:$5,CM$4))</f>
        <v>0</v>
      </c>
      <c r="CN30" s="3">
        <f>IF(CN$5="",0,SUMIFS(BP!30:30,BP!$5:$5,CN$4))</f>
        <v>0</v>
      </c>
      <c r="CO30" s="3">
        <f>IF(CO$5="",0,SUMIFS(BP!30:30,BP!$5:$5,CO$4))</f>
        <v>0</v>
      </c>
      <c r="CP30" s="3">
        <f>IF(CP$5="",0,SUMIFS(BP!30:30,BP!$5:$5,CP$4))</f>
        <v>0</v>
      </c>
      <c r="CQ30" s="3">
        <f>IF(CQ$5="",0,SUMIFS(BP!30:30,BP!$5:$5,CQ$4))</f>
        <v>0</v>
      </c>
      <c r="CR30" s="3">
        <f>IF(CR$5="",0,SUMIFS(BP!30:30,BP!$5:$5,CR$4))</f>
        <v>0</v>
      </c>
      <c r="CS30" s="3">
        <f>IF(CS$5="",0,SUMIFS(BP!30:30,BP!$5:$5,CS$4))</f>
        <v>0</v>
      </c>
      <c r="CT30" s="3">
        <f>IF(CT$5="",0,SUMIFS(BP!30:30,BP!$5:$5,CT$4))</f>
        <v>0</v>
      </c>
    </row>
    <row r="31" spans="1:98" s="2" customFormat="1" ht="10.199999999999999" x14ac:dyDescent="0.2">
      <c r="A31" s="11">
        <f>ROW()</f>
        <v>31</v>
      </c>
      <c r="E31" s="15"/>
      <c r="W31" s="5"/>
      <c r="Z31" s="3">
        <f ca="1">IF(Z$5="",0,SUMIFS(INDIRECT($S$2&amp;$A31&amp;":"&amp;$A31),BP!$5:$5,Z$4))</f>
        <v>0</v>
      </c>
      <c r="AA31" s="3">
        <f ca="1">IF(AA$5="",0,SUMIFS(INDIRECT($S$2&amp;$A31&amp;":"&amp;$A31),BP!$5:$5,AA$4))</f>
        <v>0</v>
      </c>
      <c r="AB31" s="3">
        <f ca="1">IF(AB$5="",0,SUMIFS(INDIRECT($S$2&amp;$A31&amp;":"&amp;$A31),BP!$5:$5,AB$4))</f>
        <v>0</v>
      </c>
      <c r="AC31" s="3">
        <f ca="1">IF(AC$5="",0,SUMIFS(INDIRECT($S$2&amp;$A31&amp;":"&amp;$A31),BP!$5:$5,AC$4))</f>
        <v>0</v>
      </c>
      <c r="AD31" s="3">
        <f ca="1">IF(AD$5="",0,SUMIFS(INDIRECT($S$2&amp;$A31&amp;":"&amp;$A31),BP!$5:$5,AD$4))</f>
        <v>0</v>
      </c>
      <c r="AE31" s="3">
        <f ca="1">IF(AE$5="",0,SUMIFS(INDIRECT($S$2&amp;$A31&amp;":"&amp;$A31),BP!$5:$5,AE$4))</f>
        <v>0</v>
      </c>
      <c r="AF31" s="3">
        <f ca="1">IF(AF$5="",0,SUMIFS(INDIRECT($S$2&amp;$A31&amp;":"&amp;$A31),BP!$5:$5,AF$4))</f>
        <v>0</v>
      </c>
      <c r="AG31" s="3">
        <f ca="1">IF(AG$5="",0,SUMIFS(INDIRECT($S$2&amp;$A31&amp;":"&amp;$A31),BP!$5:$5,AG$4))</f>
        <v>0</v>
      </c>
      <c r="AH31" s="3">
        <f ca="1">IF(AH$5="",0,SUMIFS(INDIRECT($S$2&amp;$A31&amp;":"&amp;$A31),BP!$5:$5,AH$4))</f>
        <v>0</v>
      </c>
      <c r="AI31" s="3">
        <f ca="1">IF(AI$5="",0,SUMIFS(INDIRECT($S$2&amp;$A31&amp;":"&amp;$A31),BP!$5:$5,AI$4))</f>
        <v>0</v>
      </c>
      <c r="AJ31" s="3">
        <f ca="1">IF(AJ$5="",0,SUMIFS(INDIRECT($S$2&amp;$A31&amp;":"&amp;$A31),BP!$5:$5,AJ$4))</f>
        <v>0</v>
      </c>
      <c r="AK31" s="3">
        <f ca="1">IF(AK$5="",0,SUMIFS(INDIRECT($S$2&amp;$A31&amp;":"&amp;$A31),BP!$5:$5,AK$4))</f>
        <v>0</v>
      </c>
      <c r="AL31" s="3">
        <f ca="1">IF(AL$5="",0,SUMIFS(INDIRECT($S$2&amp;$A31&amp;":"&amp;$A31),BP!$5:$5,AL$4))</f>
        <v>0</v>
      </c>
      <c r="AM31" s="3">
        <f ca="1">IF(AM$5="",0,SUMIFS(INDIRECT($S$2&amp;$A31&amp;":"&amp;$A31),BP!$5:$5,AM$4))</f>
        <v>0</v>
      </c>
      <c r="AN31" s="3">
        <f ca="1">IF(AN$5="",0,SUMIFS(INDIRECT($S$2&amp;$A31&amp;":"&amp;$A31),BP!$5:$5,AN$4))</f>
        <v>0</v>
      </c>
      <c r="AO31" s="3">
        <f ca="1">IF(AO$5="",0,SUMIFS(INDIRECT($S$2&amp;$A31&amp;":"&amp;$A31),BP!$5:$5,AO$4))</f>
        <v>0</v>
      </c>
      <c r="AP31" s="3">
        <f ca="1">IF(AP$5="",0,SUMIFS(INDIRECT($S$2&amp;$A31&amp;":"&amp;$A31),BP!$5:$5,AP$4))</f>
        <v>0</v>
      </c>
      <c r="AQ31" s="3">
        <f ca="1">IF(AQ$5="",0,SUMIFS(INDIRECT($S$2&amp;$A31&amp;":"&amp;$A31),BP!$5:$5,AQ$4))</f>
        <v>0</v>
      </c>
      <c r="AR31" s="3">
        <f ca="1">IF(AR$5="",0,SUMIFS(INDIRECT($S$2&amp;$A31&amp;":"&amp;$A31),BP!$5:$5,AR$4))</f>
        <v>0</v>
      </c>
      <c r="AS31" s="3">
        <f ca="1">IF(AS$5="",0,SUMIFS(INDIRECT($S$2&amp;$A31&amp;":"&amp;$A31),BP!$5:$5,AS$4))</f>
        <v>0</v>
      </c>
      <c r="AT31" s="3">
        <f ca="1">IF(AT$5="",0,SUMIFS(INDIRECT($S$2&amp;$A31&amp;":"&amp;$A31),BP!$5:$5,AT$4))</f>
        <v>0</v>
      </c>
      <c r="AU31" s="3">
        <f ca="1">IF(AU$5="",0,SUMIFS(INDIRECT($S$2&amp;$A31&amp;":"&amp;$A31),BP!$5:$5,AU$4))</f>
        <v>0</v>
      </c>
      <c r="AV31" s="3">
        <f ca="1">IF(AV$5="",0,SUMIFS(INDIRECT($S$2&amp;$A31&amp;":"&amp;$A31),BP!$5:$5,AV$4))</f>
        <v>0</v>
      </c>
      <c r="AW31" s="3">
        <f ca="1">IF(AW$5="",0,SUMIFS(INDIRECT($S$2&amp;$A31&amp;":"&amp;$A31),BP!$5:$5,AW$4))</f>
        <v>0</v>
      </c>
      <c r="AX31" s="3">
        <f ca="1">IF(AX$5="",0,SUMIFS(INDIRECT($S$2&amp;$A31&amp;":"&amp;$A31),BP!$5:$5,AX$4))</f>
        <v>0</v>
      </c>
      <c r="AY31" s="3">
        <f ca="1">IF(AY$5="",0,SUMIFS(INDIRECT($S$2&amp;$A31&amp;":"&amp;$A31),BP!$5:$5,AY$4))</f>
        <v>0</v>
      </c>
      <c r="AZ31" s="3">
        <f ca="1">IF(AZ$5="",0,SUMIFS(INDIRECT($S$2&amp;$A31&amp;":"&amp;$A31),BP!$5:$5,AZ$4))</f>
        <v>0</v>
      </c>
      <c r="BA31" s="3">
        <f ca="1">IF(BA$5="",0,SUMIFS(INDIRECT($S$2&amp;$A31&amp;":"&amp;$A31),BP!$5:$5,BA$4))</f>
        <v>0</v>
      </c>
      <c r="BB31" s="3">
        <f ca="1">IF(BB$5="",0,SUMIFS(INDIRECT($S$2&amp;$A31&amp;":"&amp;$A31),BP!$5:$5,BB$4))</f>
        <v>0</v>
      </c>
      <c r="BC31" s="3">
        <f ca="1">IF(BC$5="",0,SUMIFS(INDIRECT($S$2&amp;$A31&amp;":"&amp;$A31),BP!$5:$5,BC$4))</f>
        <v>0</v>
      </c>
      <c r="BD31" s="3">
        <f ca="1">IF(BD$5="",0,SUMIFS(INDIRECT($S$2&amp;$A31&amp;":"&amp;$A31),BP!$5:$5,BD$4))</f>
        <v>0</v>
      </c>
      <c r="BE31" s="3">
        <f ca="1">IF(BE$5="",0,SUMIFS(INDIRECT($S$2&amp;$A31&amp;":"&amp;$A31),BP!$5:$5,BE$4))</f>
        <v>0</v>
      </c>
      <c r="BF31" s="3">
        <f ca="1">IF(BF$5="",0,SUMIFS(INDIRECT($S$2&amp;$A31&amp;":"&amp;$A31),BP!$5:$5,BF$4))</f>
        <v>0</v>
      </c>
      <c r="BG31" s="3">
        <f ca="1">IF(BG$5="",0,SUMIFS(INDIRECT($S$2&amp;$A31&amp;":"&amp;$A31),BP!$5:$5,BG$4))</f>
        <v>0</v>
      </c>
      <c r="BH31" s="3">
        <f ca="1">IF(BH$5="",0,SUMIFS(INDIRECT($S$2&amp;$A31&amp;":"&amp;$A31),BP!$5:$5,BH$4))</f>
        <v>0</v>
      </c>
      <c r="BI31" s="3">
        <f ca="1">IF(BI$5="",0,SUMIFS(INDIRECT($S$2&amp;$A31&amp;":"&amp;$A31),BP!$5:$5,BI$4))</f>
        <v>0</v>
      </c>
      <c r="BJ31" s="3">
        <f>IF(BJ$5="",0,SUMIFS(BP!31:31,BP!$5:$5,BJ$4))</f>
        <v>0</v>
      </c>
      <c r="BK31" s="3">
        <f>IF(BK$5="",0,SUMIFS(BP!31:31,BP!$5:$5,BK$4))</f>
        <v>0</v>
      </c>
      <c r="BL31" s="3">
        <f>IF(BL$5="",0,SUMIFS(BP!31:31,BP!$5:$5,BL$4))</f>
        <v>0</v>
      </c>
      <c r="BM31" s="3">
        <f>IF(BM$5="",0,SUMIFS(BP!31:31,BP!$5:$5,BM$4))</f>
        <v>0</v>
      </c>
      <c r="BN31" s="3">
        <f>IF(BN$5="",0,SUMIFS(BP!31:31,BP!$5:$5,BN$4))</f>
        <v>0</v>
      </c>
      <c r="BO31" s="3">
        <f>IF(BO$5="",0,SUMIFS(BP!31:31,BP!$5:$5,BO$4))</f>
        <v>0</v>
      </c>
      <c r="BP31" s="3">
        <f>IF(BP$5="",0,SUMIFS(BP!31:31,BP!$5:$5,BP$4))</f>
        <v>0</v>
      </c>
      <c r="BQ31" s="3">
        <f>IF(BQ$5="",0,SUMIFS(BP!31:31,BP!$5:$5,BQ$4))</f>
        <v>0</v>
      </c>
      <c r="BR31" s="3">
        <f>IF(BR$5="",0,SUMIFS(BP!31:31,BP!$5:$5,BR$4))</f>
        <v>0</v>
      </c>
      <c r="BS31" s="3">
        <f>IF(BS$5="",0,SUMIFS(BP!31:31,BP!$5:$5,BS$4))</f>
        <v>0</v>
      </c>
      <c r="BT31" s="3">
        <f>IF(BT$5="",0,SUMIFS(BP!31:31,BP!$5:$5,BT$4))</f>
        <v>0</v>
      </c>
      <c r="BU31" s="3">
        <f>IF(BU$5="",0,SUMIFS(BP!31:31,BP!$5:$5,BU$4))</f>
        <v>0</v>
      </c>
      <c r="BV31" s="3">
        <f>IF(BV$5="",0,SUMIFS(BP!31:31,BP!$5:$5,BV$4))</f>
        <v>0</v>
      </c>
      <c r="BW31" s="3">
        <f>IF(BW$5="",0,SUMIFS(BP!31:31,BP!$5:$5,BW$4))</f>
        <v>0</v>
      </c>
      <c r="BX31" s="3">
        <f>IF(BX$5="",0,SUMIFS(BP!31:31,BP!$5:$5,BX$4))</f>
        <v>0</v>
      </c>
      <c r="BY31" s="3">
        <f>IF(BY$5="",0,SUMIFS(BP!31:31,BP!$5:$5,BY$4))</f>
        <v>0</v>
      </c>
      <c r="BZ31" s="3">
        <f>IF(BZ$5="",0,SUMIFS(BP!31:31,BP!$5:$5,BZ$4))</f>
        <v>0</v>
      </c>
      <c r="CA31" s="3">
        <f>IF(CA$5="",0,SUMIFS(BP!31:31,BP!$5:$5,CA$4))</f>
        <v>0</v>
      </c>
      <c r="CB31" s="3">
        <f>IF(CB$5="",0,SUMIFS(BP!31:31,BP!$5:$5,CB$4))</f>
        <v>0</v>
      </c>
      <c r="CC31" s="3">
        <f>IF(CC$5="",0,SUMIFS(BP!31:31,BP!$5:$5,CC$4))</f>
        <v>0</v>
      </c>
      <c r="CD31" s="3">
        <f>IF(CD$5="",0,SUMIFS(BP!31:31,BP!$5:$5,CD$4))</f>
        <v>0</v>
      </c>
      <c r="CE31" s="3">
        <f>IF(CE$5="",0,SUMIFS(BP!31:31,BP!$5:$5,CE$4))</f>
        <v>0</v>
      </c>
      <c r="CF31" s="3">
        <f>IF(CF$5="",0,SUMIFS(BP!31:31,BP!$5:$5,CF$4))</f>
        <v>0</v>
      </c>
      <c r="CG31" s="3">
        <f>IF(CG$5="",0,SUMIFS(BP!31:31,BP!$5:$5,CG$4))</f>
        <v>0</v>
      </c>
      <c r="CH31" s="3">
        <f>IF(CH$5="",0,SUMIFS(BP!31:31,BP!$5:$5,CH$4))</f>
        <v>0</v>
      </c>
      <c r="CI31" s="3">
        <f>IF(CI$5="",0,SUMIFS(BP!31:31,BP!$5:$5,CI$4))</f>
        <v>0</v>
      </c>
      <c r="CJ31" s="3">
        <f>IF(CJ$5="",0,SUMIFS(BP!31:31,BP!$5:$5,CJ$4))</f>
        <v>0</v>
      </c>
      <c r="CK31" s="3">
        <f>IF(CK$5="",0,SUMIFS(BP!31:31,BP!$5:$5,CK$4))</f>
        <v>0</v>
      </c>
      <c r="CL31" s="3">
        <f>IF(CL$5="",0,SUMIFS(BP!31:31,BP!$5:$5,CL$4))</f>
        <v>0</v>
      </c>
      <c r="CM31" s="3">
        <f>IF(CM$5="",0,SUMIFS(BP!31:31,BP!$5:$5,CM$4))</f>
        <v>0</v>
      </c>
      <c r="CN31" s="3">
        <f>IF(CN$5="",0,SUMIFS(BP!31:31,BP!$5:$5,CN$4))</f>
        <v>0</v>
      </c>
      <c r="CO31" s="3">
        <f>IF(CO$5="",0,SUMIFS(BP!31:31,BP!$5:$5,CO$4))</f>
        <v>0</v>
      </c>
      <c r="CP31" s="3">
        <f>IF(CP$5="",0,SUMIFS(BP!31:31,BP!$5:$5,CP$4))</f>
        <v>0</v>
      </c>
      <c r="CQ31" s="3">
        <f>IF(CQ$5="",0,SUMIFS(BP!31:31,BP!$5:$5,CQ$4))</f>
        <v>0</v>
      </c>
      <c r="CR31" s="3">
        <f>IF(CR$5="",0,SUMIFS(BP!31:31,BP!$5:$5,CR$4))</f>
        <v>0</v>
      </c>
      <c r="CS31" s="3">
        <f>IF(CS$5="",0,SUMIFS(BP!31:31,BP!$5:$5,CS$4))</f>
        <v>0</v>
      </c>
      <c r="CT31" s="3">
        <f>IF(CT$5="",0,SUMIFS(BP!31:31,BP!$5:$5,CT$4))</f>
        <v>0</v>
      </c>
    </row>
    <row r="32" spans="1:98" s="2" customFormat="1" ht="10.199999999999999" x14ac:dyDescent="0.2">
      <c r="A32" s="11">
        <f>ROW()</f>
        <v>32</v>
      </c>
      <c r="E32" s="15"/>
      <c r="W32" s="5"/>
      <c r="Z32" s="3">
        <f ca="1">IF(Z$5="",0,SUMIFS(INDIRECT($S$2&amp;$A32&amp;":"&amp;$A32),BP!$5:$5,Z$4))</f>
        <v>0</v>
      </c>
      <c r="AA32" s="3">
        <f ca="1">IF(AA$5="",0,SUMIFS(INDIRECT($S$2&amp;$A32&amp;":"&amp;$A32),BP!$5:$5,AA$4))</f>
        <v>0</v>
      </c>
      <c r="AB32" s="3">
        <f ca="1">IF(AB$5="",0,SUMIFS(INDIRECT($S$2&amp;$A32&amp;":"&amp;$A32),BP!$5:$5,AB$4))</f>
        <v>0</v>
      </c>
      <c r="AC32" s="3">
        <f ca="1">IF(AC$5="",0,SUMIFS(INDIRECT($S$2&amp;$A32&amp;":"&amp;$A32),BP!$5:$5,AC$4))</f>
        <v>0</v>
      </c>
      <c r="AD32" s="3">
        <f ca="1">IF(AD$5="",0,SUMIFS(INDIRECT($S$2&amp;$A32&amp;":"&amp;$A32),BP!$5:$5,AD$4))</f>
        <v>0</v>
      </c>
      <c r="AE32" s="3">
        <f ca="1">IF(AE$5="",0,SUMIFS(INDIRECT($S$2&amp;$A32&amp;":"&amp;$A32),BP!$5:$5,AE$4))</f>
        <v>0</v>
      </c>
      <c r="AF32" s="3">
        <f ca="1">IF(AF$5="",0,SUMIFS(INDIRECT($S$2&amp;$A32&amp;":"&amp;$A32),BP!$5:$5,AF$4))</f>
        <v>0</v>
      </c>
      <c r="AG32" s="3">
        <f ca="1">IF(AG$5="",0,SUMIFS(INDIRECT($S$2&amp;$A32&amp;":"&amp;$A32),BP!$5:$5,AG$4))</f>
        <v>0</v>
      </c>
      <c r="AH32" s="3">
        <f ca="1">IF(AH$5="",0,SUMIFS(INDIRECT($S$2&amp;$A32&amp;":"&amp;$A32),BP!$5:$5,AH$4))</f>
        <v>0</v>
      </c>
      <c r="AI32" s="3">
        <f ca="1">IF(AI$5="",0,SUMIFS(INDIRECT($S$2&amp;$A32&amp;":"&amp;$A32),BP!$5:$5,AI$4))</f>
        <v>0</v>
      </c>
      <c r="AJ32" s="3">
        <f ca="1">IF(AJ$5="",0,SUMIFS(INDIRECT($S$2&amp;$A32&amp;":"&amp;$A32),BP!$5:$5,AJ$4))</f>
        <v>0</v>
      </c>
      <c r="AK32" s="3">
        <f ca="1">IF(AK$5="",0,SUMIFS(INDIRECT($S$2&amp;$A32&amp;":"&amp;$A32),BP!$5:$5,AK$4))</f>
        <v>0</v>
      </c>
      <c r="AL32" s="3">
        <f ca="1">IF(AL$5="",0,SUMIFS(INDIRECT($S$2&amp;$A32&amp;":"&amp;$A32),BP!$5:$5,AL$4))</f>
        <v>0</v>
      </c>
      <c r="AM32" s="3">
        <f ca="1">IF(AM$5="",0,SUMIFS(INDIRECT($S$2&amp;$A32&amp;":"&amp;$A32),BP!$5:$5,AM$4))</f>
        <v>0</v>
      </c>
      <c r="AN32" s="3">
        <f ca="1">IF(AN$5="",0,SUMIFS(INDIRECT($S$2&amp;$A32&amp;":"&amp;$A32),BP!$5:$5,AN$4))</f>
        <v>0</v>
      </c>
      <c r="AO32" s="3">
        <f ca="1">IF(AO$5="",0,SUMIFS(INDIRECT($S$2&amp;$A32&amp;":"&amp;$A32),BP!$5:$5,AO$4))</f>
        <v>0</v>
      </c>
      <c r="AP32" s="3">
        <f ca="1">IF(AP$5="",0,SUMIFS(INDIRECT($S$2&amp;$A32&amp;":"&amp;$A32),BP!$5:$5,AP$4))</f>
        <v>0</v>
      </c>
      <c r="AQ32" s="3">
        <f ca="1">IF(AQ$5="",0,SUMIFS(INDIRECT($S$2&amp;$A32&amp;":"&amp;$A32),BP!$5:$5,AQ$4))</f>
        <v>0</v>
      </c>
      <c r="AR32" s="3">
        <f ca="1">IF(AR$5="",0,SUMIFS(INDIRECT($S$2&amp;$A32&amp;":"&amp;$A32),BP!$5:$5,AR$4))</f>
        <v>0</v>
      </c>
      <c r="AS32" s="3">
        <f ca="1">IF(AS$5="",0,SUMIFS(INDIRECT($S$2&amp;$A32&amp;":"&amp;$A32),BP!$5:$5,AS$4))</f>
        <v>0</v>
      </c>
      <c r="AT32" s="3">
        <f ca="1">IF(AT$5="",0,SUMIFS(INDIRECT($S$2&amp;$A32&amp;":"&amp;$A32),BP!$5:$5,AT$4))</f>
        <v>0</v>
      </c>
      <c r="AU32" s="3">
        <f ca="1">IF(AU$5="",0,SUMIFS(INDIRECT($S$2&amp;$A32&amp;":"&amp;$A32),BP!$5:$5,AU$4))</f>
        <v>0</v>
      </c>
      <c r="AV32" s="3">
        <f ca="1">IF(AV$5="",0,SUMIFS(INDIRECT($S$2&amp;$A32&amp;":"&amp;$A32),BP!$5:$5,AV$4))</f>
        <v>0</v>
      </c>
      <c r="AW32" s="3">
        <f ca="1">IF(AW$5="",0,SUMIFS(INDIRECT($S$2&amp;$A32&amp;":"&amp;$A32),BP!$5:$5,AW$4))</f>
        <v>0</v>
      </c>
      <c r="AX32" s="3">
        <f ca="1">IF(AX$5="",0,SUMIFS(INDIRECT($S$2&amp;$A32&amp;":"&amp;$A32),BP!$5:$5,AX$4))</f>
        <v>0</v>
      </c>
      <c r="AY32" s="3">
        <f ca="1">IF(AY$5="",0,SUMIFS(INDIRECT($S$2&amp;$A32&amp;":"&amp;$A32),BP!$5:$5,AY$4))</f>
        <v>0</v>
      </c>
      <c r="AZ32" s="3">
        <f ca="1">IF(AZ$5="",0,SUMIFS(INDIRECT($S$2&amp;$A32&amp;":"&amp;$A32),BP!$5:$5,AZ$4))</f>
        <v>0</v>
      </c>
      <c r="BA32" s="3">
        <f ca="1">IF(BA$5="",0,SUMIFS(INDIRECT($S$2&amp;$A32&amp;":"&amp;$A32),BP!$5:$5,BA$4))</f>
        <v>0</v>
      </c>
      <c r="BB32" s="3">
        <f ca="1">IF(BB$5="",0,SUMIFS(INDIRECT($S$2&amp;$A32&amp;":"&amp;$A32),BP!$5:$5,BB$4))</f>
        <v>0</v>
      </c>
      <c r="BC32" s="3">
        <f ca="1">IF(BC$5="",0,SUMIFS(INDIRECT($S$2&amp;$A32&amp;":"&amp;$A32),BP!$5:$5,BC$4))</f>
        <v>0</v>
      </c>
      <c r="BD32" s="3">
        <f ca="1">IF(BD$5="",0,SUMIFS(INDIRECT($S$2&amp;$A32&amp;":"&amp;$A32),BP!$5:$5,BD$4))</f>
        <v>0</v>
      </c>
      <c r="BE32" s="3">
        <f ca="1">IF(BE$5="",0,SUMIFS(INDIRECT($S$2&amp;$A32&amp;":"&amp;$A32),BP!$5:$5,BE$4))</f>
        <v>0</v>
      </c>
      <c r="BF32" s="3">
        <f ca="1">IF(BF$5="",0,SUMIFS(INDIRECT($S$2&amp;$A32&amp;":"&amp;$A32),BP!$5:$5,BF$4))</f>
        <v>0</v>
      </c>
      <c r="BG32" s="3">
        <f ca="1">IF(BG$5="",0,SUMIFS(INDIRECT($S$2&amp;$A32&amp;":"&amp;$A32),BP!$5:$5,BG$4))</f>
        <v>0</v>
      </c>
      <c r="BH32" s="3">
        <f ca="1">IF(BH$5="",0,SUMIFS(INDIRECT($S$2&amp;$A32&amp;":"&amp;$A32),BP!$5:$5,BH$4))</f>
        <v>0</v>
      </c>
      <c r="BI32" s="3">
        <f ca="1">IF(BI$5="",0,SUMIFS(INDIRECT($S$2&amp;$A32&amp;":"&amp;$A32),BP!$5:$5,BI$4))</f>
        <v>0</v>
      </c>
      <c r="BJ32" s="3">
        <f>IF(BJ$5="",0,SUMIFS(BP!32:32,BP!$5:$5,BJ$4))</f>
        <v>0</v>
      </c>
      <c r="BK32" s="3">
        <f>IF(BK$5="",0,SUMIFS(BP!32:32,BP!$5:$5,BK$4))</f>
        <v>0</v>
      </c>
      <c r="BL32" s="3">
        <f>IF(BL$5="",0,SUMIFS(BP!32:32,BP!$5:$5,BL$4))</f>
        <v>0</v>
      </c>
      <c r="BM32" s="3">
        <f>IF(BM$5="",0,SUMIFS(BP!32:32,BP!$5:$5,BM$4))</f>
        <v>0</v>
      </c>
      <c r="BN32" s="3">
        <f>IF(BN$5="",0,SUMIFS(BP!32:32,BP!$5:$5,BN$4))</f>
        <v>0</v>
      </c>
      <c r="BO32" s="3">
        <f>IF(BO$5="",0,SUMIFS(BP!32:32,BP!$5:$5,BO$4))</f>
        <v>0</v>
      </c>
      <c r="BP32" s="3">
        <f>IF(BP$5="",0,SUMIFS(BP!32:32,BP!$5:$5,BP$4))</f>
        <v>0</v>
      </c>
      <c r="BQ32" s="3">
        <f>IF(BQ$5="",0,SUMIFS(BP!32:32,BP!$5:$5,BQ$4))</f>
        <v>0</v>
      </c>
      <c r="BR32" s="3">
        <f>IF(BR$5="",0,SUMIFS(BP!32:32,BP!$5:$5,BR$4))</f>
        <v>0</v>
      </c>
      <c r="BS32" s="3">
        <f>IF(BS$5="",0,SUMIFS(BP!32:32,BP!$5:$5,BS$4))</f>
        <v>0</v>
      </c>
      <c r="BT32" s="3">
        <f>IF(BT$5="",0,SUMIFS(BP!32:32,BP!$5:$5,BT$4))</f>
        <v>0</v>
      </c>
      <c r="BU32" s="3">
        <f>IF(BU$5="",0,SUMIFS(BP!32:32,BP!$5:$5,BU$4))</f>
        <v>0</v>
      </c>
      <c r="BV32" s="3">
        <f>IF(BV$5="",0,SUMIFS(BP!32:32,BP!$5:$5,BV$4))</f>
        <v>0</v>
      </c>
      <c r="BW32" s="3">
        <f>IF(BW$5="",0,SUMIFS(BP!32:32,BP!$5:$5,BW$4))</f>
        <v>0</v>
      </c>
      <c r="BX32" s="3">
        <f>IF(BX$5="",0,SUMIFS(BP!32:32,BP!$5:$5,BX$4))</f>
        <v>0</v>
      </c>
      <c r="BY32" s="3">
        <f>IF(BY$5="",0,SUMIFS(BP!32:32,BP!$5:$5,BY$4))</f>
        <v>0</v>
      </c>
      <c r="BZ32" s="3">
        <f>IF(BZ$5="",0,SUMIFS(BP!32:32,BP!$5:$5,BZ$4))</f>
        <v>0</v>
      </c>
      <c r="CA32" s="3">
        <f>IF(CA$5="",0,SUMIFS(BP!32:32,BP!$5:$5,CA$4))</f>
        <v>0</v>
      </c>
      <c r="CB32" s="3">
        <f>IF(CB$5="",0,SUMIFS(BP!32:32,BP!$5:$5,CB$4))</f>
        <v>0</v>
      </c>
      <c r="CC32" s="3">
        <f>IF(CC$5="",0,SUMIFS(BP!32:32,BP!$5:$5,CC$4))</f>
        <v>0</v>
      </c>
      <c r="CD32" s="3">
        <f>IF(CD$5="",0,SUMIFS(BP!32:32,BP!$5:$5,CD$4))</f>
        <v>0</v>
      </c>
      <c r="CE32" s="3">
        <f>IF(CE$5="",0,SUMIFS(BP!32:32,BP!$5:$5,CE$4))</f>
        <v>0</v>
      </c>
      <c r="CF32" s="3">
        <f>IF(CF$5="",0,SUMIFS(BP!32:32,BP!$5:$5,CF$4))</f>
        <v>0</v>
      </c>
      <c r="CG32" s="3">
        <f>IF(CG$5="",0,SUMIFS(BP!32:32,BP!$5:$5,CG$4))</f>
        <v>0</v>
      </c>
      <c r="CH32" s="3">
        <f>IF(CH$5="",0,SUMIFS(BP!32:32,BP!$5:$5,CH$4))</f>
        <v>0</v>
      </c>
      <c r="CI32" s="3">
        <f>IF(CI$5="",0,SUMIFS(BP!32:32,BP!$5:$5,CI$4))</f>
        <v>0</v>
      </c>
      <c r="CJ32" s="3">
        <f>IF(CJ$5="",0,SUMIFS(BP!32:32,BP!$5:$5,CJ$4))</f>
        <v>0</v>
      </c>
      <c r="CK32" s="3">
        <f>IF(CK$5="",0,SUMIFS(BP!32:32,BP!$5:$5,CK$4))</f>
        <v>0</v>
      </c>
      <c r="CL32" s="3">
        <f>IF(CL$5="",0,SUMIFS(BP!32:32,BP!$5:$5,CL$4))</f>
        <v>0</v>
      </c>
      <c r="CM32" s="3">
        <f>IF(CM$5="",0,SUMIFS(BP!32:32,BP!$5:$5,CM$4))</f>
        <v>0</v>
      </c>
      <c r="CN32" s="3">
        <f>IF(CN$5="",0,SUMIFS(BP!32:32,BP!$5:$5,CN$4))</f>
        <v>0</v>
      </c>
      <c r="CO32" s="3">
        <f>IF(CO$5="",0,SUMIFS(BP!32:32,BP!$5:$5,CO$4))</f>
        <v>0</v>
      </c>
      <c r="CP32" s="3">
        <f>IF(CP$5="",0,SUMIFS(BP!32:32,BP!$5:$5,CP$4))</f>
        <v>0</v>
      </c>
      <c r="CQ32" s="3">
        <f>IF(CQ$5="",0,SUMIFS(BP!32:32,BP!$5:$5,CQ$4))</f>
        <v>0</v>
      </c>
      <c r="CR32" s="3">
        <f>IF(CR$5="",0,SUMIFS(BP!32:32,BP!$5:$5,CR$4))</f>
        <v>0</v>
      </c>
      <c r="CS32" s="3">
        <f>IF(CS$5="",0,SUMIFS(BP!32:32,BP!$5:$5,CS$4))</f>
        <v>0</v>
      </c>
      <c r="CT32" s="3">
        <f>IF(CT$5="",0,SUMIFS(BP!32:32,BP!$5:$5,CT$4))</f>
        <v>0</v>
      </c>
    </row>
    <row r="33" spans="1:98" s="2" customFormat="1" ht="10.199999999999999" x14ac:dyDescent="0.2">
      <c r="A33" s="11">
        <f>ROW()</f>
        <v>33</v>
      </c>
      <c r="E33" s="15"/>
      <c r="W33" s="5"/>
      <c r="Z33" s="3">
        <f ca="1">IF(Z$5="",0,SUMIFS(INDIRECT($S$2&amp;$A33&amp;":"&amp;$A33),BP!$5:$5,Z$4))</f>
        <v>0</v>
      </c>
      <c r="AA33" s="3">
        <f ca="1">IF(AA$5="",0,SUMIFS(INDIRECT($S$2&amp;$A33&amp;":"&amp;$A33),BP!$5:$5,AA$4))</f>
        <v>0</v>
      </c>
      <c r="AB33" s="3">
        <f ca="1">IF(AB$5="",0,SUMIFS(INDIRECT($S$2&amp;$A33&amp;":"&amp;$A33),BP!$5:$5,AB$4))</f>
        <v>0</v>
      </c>
      <c r="AC33" s="3">
        <f ca="1">IF(AC$5="",0,SUMIFS(INDIRECT($S$2&amp;$A33&amp;":"&amp;$A33),BP!$5:$5,AC$4))</f>
        <v>0</v>
      </c>
      <c r="AD33" s="3">
        <f ca="1">IF(AD$5="",0,SUMIFS(INDIRECT($S$2&amp;$A33&amp;":"&amp;$A33),BP!$5:$5,AD$4))</f>
        <v>0</v>
      </c>
      <c r="AE33" s="3">
        <f ca="1">IF(AE$5="",0,SUMIFS(INDIRECT($S$2&amp;$A33&amp;":"&amp;$A33),BP!$5:$5,AE$4))</f>
        <v>0</v>
      </c>
      <c r="AF33" s="3">
        <f ca="1">IF(AF$5="",0,SUMIFS(INDIRECT($S$2&amp;$A33&amp;":"&amp;$A33),BP!$5:$5,AF$4))</f>
        <v>0</v>
      </c>
      <c r="AG33" s="3">
        <f ca="1">IF(AG$5="",0,SUMIFS(INDIRECT($S$2&amp;$A33&amp;":"&amp;$A33),BP!$5:$5,AG$4))</f>
        <v>0</v>
      </c>
      <c r="AH33" s="3">
        <f ca="1">IF(AH$5="",0,SUMIFS(INDIRECT($S$2&amp;$A33&amp;":"&amp;$A33),BP!$5:$5,AH$4))</f>
        <v>0</v>
      </c>
      <c r="AI33" s="3">
        <f ca="1">IF(AI$5="",0,SUMIFS(INDIRECT($S$2&amp;$A33&amp;":"&amp;$A33),BP!$5:$5,AI$4))</f>
        <v>0</v>
      </c>
      <c r="AJ33" s="3">
        <f ca="1">IF(AJ$5="",0,SUMIFS(INDIRECT($S$2&amp;$A33&amp;":"&amp;$A33),BP!$5:$5,AJ$4))</f>
        <v>0</v>
      </c>
      <c r="AK33" s="3">
        <f ca="1">IF(AK$5="",0,SUMIFS(INDIRECT($S$2&amp;$A33&amp;":"&amp;$A33),BP!$5:$5,AK$4))</f>
        <v>0</v>
      </c>
      <c r="AL33" s="3">
        <f ca="1">IF(AL$5="",0,SUMIFS(INDIRECT($S$2&amp;$A33&amp;":"&amp;$A33),BP!$5:$5,AL$4))</f>
        <v>0</v>
      </c>
      <c r="AM33" s="3">
        <f ca="1">IF(AM$5="",0,SUMIFS(INDIRECT($S$2&amp;$A33&amp;":"&amp;$A33),BP!$5:$5,AM$4))</f>
        <v>0</v>
      </c>
      <c r="AN33" s="3">
        <f ca="1">IF(AN$5="",0,SUMIFS(INDIRECT($S$2&amp;$A33&amp;":"&amp;$A33),BP!$5:$5,AN$4))</f>
        <v>0</v>
      </c>
      <c r="AO33" s="3">
        <f ca="1">IF(AO$5="",0,SUMIFS(INDIRECT($S$2&amp;$A33&amp;":"&amp;$A33),BP!$5:$5,AO$4))</f>
        <v>0</v>
      </c>
      <c r="AP33" s="3">
        <f ca="1">IF(AP$5="",0,SUMIFS(INDIRECT($S$2&amp;$A33&amp;":"&amp;$A33),BP!$5:$5,AP$4))</f>
        <v>0</v>
      </c>
      <c r="AQ33" s="3">
        <f ca="1">IF(AQ$5="",0,SUMIFS(INDIRECT($S$2&amp;$A33&amp;":"&amp;$A33),BP!$5:$5,AQ$4))</f>
        <v>0</v>
      </c>
      <c r="AR33" s="3">
        <f ca="1">IF(AR$5="",0,SUMIFS(INDIRECT($S$2&amp;$A33&amp;":"&amp;$A33),BP!$5:$5,AR$4))</f>
        <v>0</v>
      </c>
      <c r="AS33" s="3">
        <f ca="1">IF(AS$5="",0,SUMIFS(INDIRECT($S$2&amp;$A33&amp;":"&amp;$A33),BP!$5:$5,AS$4))</f>
        <v>0</v>
      </c>
      <c r="AT33" s="3">
        <f ca="1">IF(AT$5="",0,SUMIFS(INDIRECT($S$2&amp;$A33&amp;":"&amp;$A33),BP!$5:$5,AT$4))</f>
        <v>0</v>
      </c>
      <c r="AU33" s="3">
        <f ca="1">IF(AU$5="",0,SUMIFS(INDIRECT($S$2&amp;$A33&amp;":"&amp;$A33),BP!$5:$5,AU$4))</f>
        <v>0</v>
      </c>
      <c r="AV33" s="3">
        <f ca="1">IF(AV$5="",0,SUMIFS(INDIRECT($S$2&amp;$A33&amp;":"&amp;$A33),BP!$5:$5,AV$4))</f>
        <v>0</v>
      </c>
      <c r="AW33" s="3">
        <f ca="1">IF(AW$5="",0,SUMIFS(INDIRECT($S$2&amp;$A33&amp;":"&amp;$A33),BP!$5:$5,AW$4))</f>
        <v>0</v>
      </c>
      <c r="AX33" s="3">
        <f ca="1">IF(AX$5="",0,SUMIFS(INDIRECT($S$2&amp;$A33&amp;":"&amp;$A33),BP!$5:$5,AX$4))</f>
        <v>0</v>
      </c>
      <c r="AY33" s="3">
        <f ca="1">IF(AY$5="",0,SUMIFS(INDIRECT($S$2&amp;$A33&amp;":"&amp;$A33),BP!$5:$5,AY$4))</f>
        <v>0</v>
      </c>
      <c r="AZ33" s="3">
        <f ca="1">IF(AZ$5="",0,SUMIFS(INDIRECT($S$2&amp;$A33&amp;":"&amp;$A33),BP!$5:$5,AZ$4))</f>
        <v>0</v>
      </c>
      <c r="BA33" s="3">
        <f ca="1">IF(BA$5="",0,SUMIFS(INDIRECT($S$2&amp;$A33&amp;":"&amp;$A33),BP!$5:$5,BA$4))</f>
        <v>0</v>
      </c>
      <c r="BB33" s="3">
        <f ca="1">IF(BB$5="",0,SUMIFS(INDIRECT($S$2&amp;$A33&amp;":"&amp;$A33),BP!$5:$5,BB$4))</f>
        <v>0</v>
      </c>
      <c r="BC33" s="3">
        <f ca="1">IF(BC$5="",0,SUMIFS(INDIRECT($S$2&amp;$A33&amp;":"&amp;$A33),BP!$5:$5,BC$4))</f>
        <v>0</v>
      </c>
      <c r="BD33" s="3">
        <f ca="1">IF(BD$5="",0,SUMIFS(INDIRECT($S$2&amp;$A33&amp;":"&amp;$A33),BP!$5:$5,BD$4))</f>
        <v>0</v>
      </c>
      <c r="BE33" s="3">
        <f ca="1">IF(BE$5="",0,SUMIFS(INDIRECT($S$2&amp;$A33&amp;":"&amp;$A33),BP!$5:$5,BE$4))</f>
        <v>0</v>
      </c>
      <c r="BF33" s="3">
        <f ca="1">IF(BF$5="",0,SUMIFS(INDIRECT($S$2&amp;$A33&amp;":"&amp;$A33),BP!$5:$5,BF$4))</f>
        <v>0</v>
      </c>
      <c r="BG33" s="3">
        <f ca="1">IF(BG$5="",0,SUMIFS(INDIRECT($S$2&amp;$A33&amp;":"&amp;$A33),BP!$5:$5,BG$4))</f>
        <v>0</v>
      </c>
      <c r="BH33" s="3">
        <f ca="1">IF(BH$5="",0,SUMIFS(INDIRECT($S$2&amp;$A33&amp;":"&amp;$A33),BP!$5:$5,BH$4))</f>
        <v>0</v>
      </c>
      <c r="BI33" s="3">
        <f ca="1">IF(BI$5="",0,SUMIFS(INDIRECT($S$2&amp;$A33&amp;":"&amp;$A33),BP!$5:$5,BI$4))</f>
        <v>0</v>
      </c>
      <c r="BJ33" s="3">
        <f>IF(BJ$5="",0,SUMIFS(BP!33:33,BP!$5:$5,BJ$4))</f>
        <v>0</v>
      </c>
      <c r="BK33" s="3">
        <f>IF(BK$5="",0,SUMIFS(BP!33:33,BP!$5:$5,BK$4))</f>
        <v>0</v>
      </c>
      <c r="BL33" s="3">
        <f>IF(BL$5="",0,SUMIFS(BP!33:33,BP!$5:$5,BL$4))</f>
        <v>0</v>
      </c>
      <c r="BM33" s="3">
        <f>IF(BM$5="",0,SUMIFS(BP!33:33,BP!$5:$5,BM$4))</f>
        <v>0</v>
      </c>
      <c r="BN33" s="3">
        <f>IF(BN$5="",0,SUMIFS(BP!33:33,BP!$5:$5,BN$4))</f>
        <v>0</v>
      </c>
      <c r="BO33" s="3">
        <f>IF(BO$5="",0,SUMIFS(BP!33:33,BP!$5:$5,BO$4))</f>
        <v>0</v>
      </c>
      <c r="BP33" s="3">
        <f>IF(BP$5="",0,SUMIFS(BP!33:33,BP!$5:$5,BP$4))</f>
        <v>0</v>
      </c>
      <c r="BQ33" s="3">
        <f>IF(BQ$5="",0,SUMIFS(BP!33:33,BP!$5:$5,BQ$4))</f>
        <v>0</v>
      </c>
      <c r="BR33" s="3">
        <f>IF(BR$5="",0,SUMIFS(BP!33:33,BP!$5:$5,BR$4))</f>
        <v>0</v>
      </c>
      <c r="BS33" s="3">
        <f>IF(BS$5="",0,SUMIFS(BP!33:33,BP!$5:$5,BS$4))</f>
        <v>0</v>
      </c>
      <c r="BT33" s="3">
        <f>IF(BT$5="",0,SUMIFS(BP!33:33,BP!$5:$5,BT$4))</f>
        <v>0</v>
      </c>
      <c r="BU33" s="3">
        <f>IF(BU$5="",0,SUMIFS(BP!33:33,BP!$5:$5,BU$4))</f>
        <v>0</v>
      </c>
      <c r="BV33" s="3">
        <f>IF(BV$5="",0,SUMIFS(BP!33:33,BP!$5:$5,BV$4))</f>
        <v>0</v>
      </c>
      <c r="BW33" s="3">
        <f>IF(BW$5="",0,SUMIFS(BP!33:33,BP!$5:$5,BW$4))</f>
        <v>0</v>
      </c>
      <c r="BX33" s="3">
        <f>IF(BX$5="",0,SUMIFS(BP!33:33,BP!$5:$5,BX$4))</f>
        <v>0</v>
      </c>
      <c r="BY33" s="3">
        <f>IF(BY$5="",0,SUMIFS(BP!33:33,BP!$5:$5,BY$4))</f>
        <v>0</v>
      </c>
      <c r="BZ33" s="3">
        <f>IF(BZ$5="",0,SUMIFS(BP!33:33,BP!$5:$5,BZ$4))</f>
        <v>0</v>
      </c>
      <c r="CA33" s="3">
        <f>IF(CA$5="",0,SUMIFS(BP!33:33,BP!$5:$5,CA$4))</f>
        <v>0</v>
      </c>
      <c r="CB33" s="3">
        <f>IF(CB$5="",0,SUMIFS(BP!33:33,BP!$5:$5,CB$4))</f>
        <v>0</v>
      </c>
      <c r="CC33" s="3">
        <f>IF(CC$5="",0,SUMIFS(BP!33:33,BP!$5:$5,CC$4))</f>
        <v>0</v>
      </c>
      <c r="CD33" s="3">
        <f>IF(CD$5="",0,SUMIFS(BP!33:33,BP!$5:$5,CD$4))</f>
        <v>0</v>
      </c>
      <c r="CE33" s="3">
        <f>IF(CE$5="",0,SUMIFS(BP!33:33,BP!$5:$5,CE$4))</f>
        <v>0</v>
      </c>
      <c r="CF33" s="3">
        <f>IF(CF$5="",0,SUMIFS(BP!33:33,BP!$5:$5,CF$4))</f>
        <v>0</v>
      </c>
      <c r="CG33" s="3">
        <f>IF(CG$5="",0,SUMIFS(BP!33:33,BP!$5:$5,CG$4))</f>
        <v>0</v>
      </c>
      <c r="CH33" s="3">
        <f>IF(CH$5="",0,SUMIFS(BP!33:33,BP!$5:$5,CH$4))</f>
        <v>0</v>
      </c>
      <c r="CI33" s="3">
        <f>IF(CI$5="",0,SUMIFS(BP!33:33,BP!$5:$5,CI$4))</f>
        <v>0</v>
      </c>
      <c r="CJ33" s="3">
        <f>IF(CJ$5="",0,SUMIFS(BP!33:33,BP!$5:$5,CJ$4))</f>
        <v>0</v>
      </c>
      <c r="CK33" s="3">
        <f>IF(CK$5="",0,SUMIFS(BP!33:33,BP!$5:$5,CK$4))</f>
        <v>0</v>
      </c>
      <c r="CL33" s="3">
        <f>IF(CL$5="",0,SUMIFS(BP!33:33,BP!$5:$5,CL$4))</f>
        <v>0</v>
      </c>
      <c r="CM33" s="3">
        <f>IF(CM$5="",0,SUMIFS(BP!33:33,BP!$5:$5,CM$4))</f>
        <v>0</v>
      </c>
      <c r="CN33" s="3">
        <f>IF(CN$5="",0,SUMIFS(BP!33:33,BP!$5:$5,CN$4))</f>
        <v>0</v>
      </c>
      <c r="CO33" s="3">
        <f>IF(CO$5="",0,SUMIFS(BP!33:33,BP!$5:$5,CO$4))</f>
        <v>0</v>
      </c>
      <c r="CP33" s="3">
        <f>IF(CP$5="",0,SUMIFS(BP!33:33,BP!$5:$5,CP$4))</f>
        <v>0</v>
      </c>
      <c r="CQ33" s="3">
        <f>IF(CQ$5="",0,SUMIFS(BP!33:33,BP!$5:$5,CQ$4))</f>
        <v>0</v>
      </c>
      <c r="CR33" s="3">
        <f>IF(CR$5="",0,SUMIFS(BP!33:33,BP!$5:$5,CR$4))</f>
        <v>0</v>
      </c>
      <c r="CS33" s="3">
        <f>IF(CS$5="",0,SUMIFS(BP!33:33,BP!$5:$5,CS$4))</f>
        <v>0</v>
      </c>
      <c r="CT33" s="3">
        <f>IF(CT$5="",0,SUMIFS(BP!33:33,BP!$5:$5,CT$4))</f>
        <v>0</v>
      </c>
    </row>
    <row r="34" spans="1:98" s="2" customFormat="1" ht="10.199999999999999" x14ac:dyDescent="0.2">
      <c r="A34" s="11">
        <f>ROW()</f>
        <v>34</v>
      </c>
      <c r="E34" s="15"/>
      <c r="W34" s="5"/>
      <c r="Z34" s="3">
        <f ca="1">IF(Z$5="",0,SUMIFS(INDIRECT($S$2&amp;$A34&amp;":"&amp;$A34),BP!$5:$5,Z$4))</f>
        <v>0</v>
      </c>
      <c r="AA34" s="3">
        <f ca="1">IF(AA$5="",0,SUMIFS(INDIRECT($S$2&amp;$A34&amp;":"&amp;$A34),BP!$5:$5,AA$4))</f>
        <v>0</v>
      </c>
      <c r="AB34" s="3">
        <f ca="1">IF(AB$5="",0,SUMIFS(INDIRECT($S$2&amp;$A34&amp;":"&amp;$A34),BP!$5:$5,AB$4))</f>
        <v>0</v>
      </c>
      <c r="AC34" s="3">
        <f ca="1">IF(AC$5="",0,SUMIFS(INDIRECT($S$2&amp;$A34&amp;":"&amp;$A34),BP!$5:$5,AC$4))</f>
        <v>0</v>
      </c>
      <c r="AD34" s="3">
        <f ca="1">IF(AD$5="",0,SUMIFS(INDIRECT($S$2&amp;$A34&amp;":"&amp;$A34),BP!$5:$5,AD$4))</f>
        <v>0</v>
      </c>
      <c r="AE34" s="3">
        <f ca="1">IF(AE$5="",0,SUMIFS(INDIRECT($S$2&amp;$A34&amp;":"&amp;$A34),BP!$5:$5,AE$4))</f>
        <v>0</v>
      </c>
      <c r="AF34" s="3">
        <f ca="1">IF(AF$5="",0,SUMIFS(INDIRECT($S$2&amp;$A34&amp;":"&amp;$A34),BP!$5:$5,AF$4))</f>
        <v>0</v>
      </c>
      <c r="AG34" s="3">
        <f ca="1">IF(AG$5="",0,SUMIFS(INDIRECT($S$2&amp;$A34&amp;":"&amp;$A34),BP!$5:$5,AG$4))</f>
        <v>0</v>
      </c>
      <c r="AH34" s="3">
        <f ca="1">IF(AH$5="",0,SUMIFS(INDIRECT($S$2&amp;$A34&amp;":"&amp;$A34),BP!$5:$5,AH$4))</f>
        <v>0</v>
      </c>
      <c r="AI34" s="3">
        <f ca="1">IF(AI$5="",0,SUMIFS(INDIRECT($S$2&amp;$A34&amp;":"&amp;$A34),BP!$5:$5,AI$4))</f>
        <v>0</v>
      </c>
      <c r="AJ34" s="3">
        <f ca="1">IF(AJ$5="",0,SUMIFS(INDIRECT($S$2&amp;$A34&amp;":"&amp;$A34),BP!$5:$5,AJ$4))</f>
        <v>0</v>
      </c>
      <c r="AK34" s="3">
        <f ca="1">IF(AK$5="",0,SUMIFS(INDIRECT($S$2&amp;$A34&amp;":"&amp;$A34),BP!$5:$5,AK$4))</f>
        <v>0</v>
      </c>
      <c r="AL34" s="3">
        <f ca="1">IF(AL$5="",0,SUMIFS(INDIRECT($S$2&amp;$A34&amp;":"&amp;$A34),BP!$5:$5,AL$4))</f>
        <v>0</v>
      </c>
      <c r="AM34" s="3">
        <f ca="1">IF(AM$5="",0,SUMIFS(INDIRECT($S$2&amp;$A34&amp;":"&amp;$A34),BP!$5:$5,AM$4))</f>
        <v>0</v>
      </c>
      <c r="AN34" s="3">
        <f ca="1">IF(AN$5="",0,SUMIFS(INDIRECT($S$2&amp;$A34&amp;":"&amp;$A34),BP!$5:$5,AN$4))</f>
        <v>0</v>
      </c>
      <c r="AO34" s="3">
        <f ca="1">IF(AO$5="",0,SUMIFS(INDIRECT($S$2&amp;$A34&amp;":"&amp;$A34),BP!$5:$5,AO$4))</f>
        <v>0</v>
      </c>
      <c r="AP34" s="3">
        <f ca="1">IF(AP$5="",0,SUMIFS(INDIRECT($S$2&amp;$A34&amp;":"&amp;$A34),BP!$5:$5,AP$4))</f>
        <v>0</v>
      </c>
      <c r="AQ34" s="3">
        <f ca="1">IF(AQ$5="",0,SUMIFS(INDIRECT($S$2&amp;$A34&amp;":"&amp;$A34),BP!$5:$5,AQ$4))</f>
        <v>0</v>
      </c>
      <c r="AR34" s="3">
        <f ca="1">IF(AR$5="",0,SUMIFS(INDIRECT($S$2&amp;$A34&amp;":"&amp;$A34),BP!$5:$5,AR$4))</f>
        <v>0</v>
      </c>
      <c r="AS34" s="3">
        <f ca="1">IF(AS$5="",0,SUMIFS(INDIRECT($S$2&amp;$A34&amp;":"&amp;$A34),BP!$5:$5,AS$4))</f>
        <v>0</v>
      </c>
      <c r="AT34" s="3">
        <f ca="1">IF(AT$5="",0,SUMIFS(INDIRECT($S$2&amp;$A34&amp;":"&amp;$A34),BP!$5:$5,AT$4))</f>
        <v>0</v>
      </c>
      <c r="AU34" s="3">
        <f ca="1">IF(AU$5="",0,SUMIFS(INDIRECT($S$2&amp;$A34&amp;":"&amp;$A34),BP!$5:$5,AU$4))</f>
        <v>0</v>
      </c>
      <c r="AV34" s="3">
        <f ca="1">IF(AV$5="",0,SUMIFS(INDIRECT($S$2&amp;$A34&amp;":"&amp;$A34),BP!$5:$5,AV$4))</f>
        <v>0</v>
      </c>
      <c r="AW34" s="3">
        <f ca="1">IF(AW$5="",0,SUMIFS(INDIRECT($S$2&amp;$A34&amp;":"&amp;$A34),BP!$5:$5,AW$4))</f>
        <v>0</v>
      </c>
      <c r="AX34" s="3">
        <f ca="1">IF(AX$5="",0,SUMIFS(INDIRECT($S$2&amp;$A34&amp;":"&amp;$A34),BP!$5:$5,AX$4))</f>
        <v>0</v>
      </c>
      <c r="AY34" s="3">
        <f ca="1">IF(AY$5="",0,SUMIFS(INDIRECT($S$2&amp;$A34&amp;":"&amp;$A34),BP!$5:$5,AY$4))</f>
        <v>0</v>
      </c>
      <c r="AZ34" s="3">
        <f ca="1">IF(AZ$5="",0,SUMIFS(INDIRECT($S$2&amp;$A34&amp;":"&amp;$A34),BP!$5:$5,AZ$4))</f>
        <v>0</v>
      </c>
      <c r="BA34" s="3">
        <f ca="1">IF(BA$5="",0,SUMIFS(INDIRECT($S$2&amp;$A34&amp;":"&amp;$A34),BP!$5:$5,BA$4))</f>
        <v>0</v>
      </c>
      <c r="BB34" s="3">
        <f ca="1">IF(BB$5="",0,SUMIFS(INDIRECT($S$2&amp;$A34&amp;":"&amp;$A34),BP!$5:$5,BB$4))</f>
        <v>0</v>
      </c>
      <c r="BC34" s="3">
        <f ca="1">IF(BC$5="",0,SUMIFS(INDIRECT($S$2&amp;$A34&amp;":"&amp;$A34),BP!$5:$5,BC$4))</f>
        <v>0</v>
      </c>
      <c r="BD34" s="3">
        <f ca="1">IF(BD$5="",0,SUMIFS(INDIRECT($S$2&amp;$A34&amp;":"&amp;$A34),BP!$5:$5,BD$4))</f>
        <v>0</v>
      </c>
      <c r="BE34" s="3">
        <f ca="1">IF(BE$5="",0,SUMIFS(INDIRECT($S$2&amp;$A34&amp;":"&amp;$A34),BP!$5:$5,BE$4))</f>
        <v>0</v>
      </c>
      <c r="BF34" s="3">
        <f ca="1">IF(BF$5="",0,SUMIFS(INDIRECT($S$2&amp;$A34&amp;":"&amp;$A34),BP!$5:$5,BF$4))</f>
        <v>0</v>
      </c>
      <c r="BG34" s="3">
        <f ca="1">IF(BG$5="",0,SUMIFS(INDIRECT($S$2&amp;$A34&amp;":"&amp;$A34),BP!$5:$5,BG$4))</f>
        <v>0</v>
      </c>
      <c r="BH34" s="3">
        <f ca="1">IF(BH$5="",0,SUMIFS(INDIRECT($S$2&amp;$A34&amp;":"&amp;$A34),BP!$5:$5,BH$4))</f>
        <v>0</v>
      </c>
      <c r="BI34" s="3">
        <f ca="1">IF(BI$5="",0,SUMIFS(INDIRECT($S$2&amp;$A34&amp;":"&amp;$A34),BP!$5:$5,BI$4))</f>
        <v>0</v>
      </c>
      <c r="BJ34" s="3">
        <f>IF(BJ$5="",0,SUMIFS(BP!34:34,BP!$5:$5,BJ$4))</f>
        <v>0</v>
      </c>
      <c r="BK34" s="3">
        <f>IF(BK$5="",0,SUMIFS(BP!34:34,BP!$5:$5,BK$4))</f>
        <v>0</v>
      </c>
      <c r="BL34" s="3">
        <f>IF(BL$5="",0,SUMIFS(BP!34:34,BP!$5:$5,BL$4))</f>
        <v>0</v>
      </c>
      <c r="BM34" s="3">
        <f>IF(BM$5="",0,SUMIFS(BP!34:34,BP!$5:$5,BM$4))</f>
        <v>0</v>
      </c>
      <c r="BN34" s="3">
        <f>IF(BN$5="",0,SUMIFS(BP!34:34,BP!$5:$5,BN$4))</f>
        <v>0</v>
      </c>
      <c r="BO34" s="3">
        <f>IF(BO$5="",0,SUMIFS(BP!34:34,BP!$5:$5,BO$4))</f>
        <v>0</v>
      </c>
      <c r="BP34" s="3">
        <f>IF(BP$5="",0,SUMIFS(BP!34:34,BP!$5:$5,BP$4))</f>
        <v>0</v>
      </c>
      <c r="BQ34" s="3">
        <f>IF(BQ$5="",0,SUMIFS(BP!34:34,BP!$5:$5,BQ$4))</f>
        <v>0</v>
      </c>
      <c r="BR34" s="3">
        <f>IF(BR$5="",0,SUMIFS(BP!34:34,BP!$5:$5,BR$4))</f>
        <v>0</v>
      </c>
      <c r="BS34" s="3">
        <f>IF(BS$5="",0,SUMIFS(BP!34:34,BP!$5:$5,BS$4))</f>
        <v>0</v>
      </c>
      <c r="BT34" s="3">
        <f>IF(BT$5="",0,SUMIFS(BP!34:34,BP!$5:$5,BT$4))</f>
        <v>0</v>
      </c>
      <c r="BU34" s="3">
        <f>IF(BU$5="",0,SUMIFS(BP!34:34,BP!$5:$5,BU$4))</f>
        <v>0</v>
      </c>
      <c r="BV34" s="3">
        <f>IF(BV$5="",0,SUMIFS(BP!34:34,BP!$5:$5,BV$4))</f>
        <v>0</v>
      </c>
      <c r="BW34" s="3">
        <f>IF(BW$5="",0,SUMIFS(BP!34:34,BP!$5:$5,BW$4))</f>
        <v>0</v>
      </c>
      <c r="BX34" s="3">
        <f>IF(BX$5="",0,SUMIFS(BP!34:34,BP!$5:$5,BX$4))</f>
        <v>0</v>
      </c>
      <c r="BY34" s="3">
        <f>IF(BY$5="",0,SUMIFS(BP!34:34,BP!$5:$5,BY$4))</f>
        <v>0</v>
      </c>
      <c r="BZ34" s="3">
        <f>IF(BZ$5="",0,SUMIFS(BP!34:34,BP!$5:$5,BZ$4))</f>
        <v>0</v>
      </c>
      <c r="CA34" s="3">
        <f>IF(CA$5="",0,SUMIFS(BP!34:34,BP!$5:$5,CA$4))</f>
        <v>0</v>
      </c>
      <c r="CB34" s="3">
        <f>IF(CB$5="",0,SUMIFS(BP!34:34,BP!$5:$5,CB$4))</f>
        <v>0</v>
      </c>
      <c r="CC34" s="3">
        <f>IF(CC$5="",0,SUMIFS(BP!34:34,BP!$5:$5,CC$4))</f>
        <v>0</v>
      </c>
      <c r="CD34" s="3">
        <f>IF(CD$5="",0,SUMIFS(BP!34:34,BP!$5:$5,CD$4))</f>
        <v>0</v>
      </c>
      <c r="CE34" s="3">
        <f>IF(CE$5="",0,SUMIFS(BP!34:34,BP!$5:$5,CE$4))</f>
        <v>0</v>
      </c>
      <c r="CF34" s="3">
        <f>IF(CF$5="",0,SUMIFS(BP!34:34,BP!$5:$5,CF$4))</f>
        <v>0</v>
      </c>
      <c r="CG34" s="3">
        <f>IF(CG$5="",0,SUMIFS(BP!34:34,BP!$5:$5,CG$4))</f>
        <v>0</v>
      </c>
      <c r="CH34" s="3">
        <f>IF(CH$5="",0,SUMIFS(BP!34:34,BP!$5:$5,CH$4))</f>
        <v>0</v>
      </c>
      <c r="CI34" s="3">
        <f>IF(CI$5="",0,SUMIFS(BP!34:34,BP!$5:$5,CI$4))</f>
        <v>0</v>
      </c>
      <c r="CJ34" s="3">
        <f>IF(CJ$5="",0,SUMIFS(BP!34:34,BP!$5:$5,CJ$4))</f>
        <v>0</v>
      </c>
      <c r="CK34" s="3">
        <f>IF(CK$5="",0,SUMIFS(BP!34:34,BP!$5:$5,CK$4))</f>
        <v>0</v>
      </c>
      <c r="CL34" s="3">
        <f>IF(CL$5="",0,SUMIFS(BP!34:34,BP!$5:$5,CL$4))</f>
        <v>0</v>
      </c>
      <c r="CM34" s="3">
        <f>IF(CM$5="",0,SUMIFS(BP!34:34,BP!$5:$5,CM$4))</f>
        <v>0</v>
      </c>
      <c r="CN34" s="3">
        <f>IF(CN$5="",0,SUMIFS(BP!34:34,BP!$5:$5,CN$4))</f>
        <v>0</v>
      </c>
      <c r="CO34" s="3">
        <f>IF(CO$5="",0,SUMIFS(BP!34:34,BP!$5:$5,CO$4))</f>
        <v>0</v>
      </c>
      <c r="CP34" s="3">
        <f>IF(CP$5="",0,SUMIFS(BP!34:34,BP!$5:$5,CP$4))</f>
        <v>0</v>
      </c>
      <c r="CQ34" s="3">
        <f>IF(CQ$5="",0,SUMIFS(BP!34:34,BP!$5:$5,CQ$4))</f>
        <v>0</v>
      </c>
      <c r="CR34" s="3">
        <f>IF(CR$5="",0,SUMIFS(BP!34:34,BP!$5:$5,CR$4))</f>
        <v>0</v>
      </c>
      <c r="CS34" s="3">
        <f>IF(CS$5="",0,SUMIFS(BP!34:34,BP!$5:$5,CS$4))</f>
        <v>0</v>
      </c>
      <c r="CT34" s="3">
        <f>IF(CT$5="",0,SUMIFS(BP!34:34,BP!$5:$5,CT$4))</f>
        <v>0</v>
      </c>
    </row>
    <row r="35" spans="1:98" s="2" customFormat="1" ht="10.199999999999999" x14ac:dyDescent="0.2">
      <c r="A35" s="11">
        <f>ROW()</f>
        <v>35</v>
      </c>
      <c r="E35" s="15"/>
      <c r="W35" s="5"/>
      <c r="Z35" s="3">
        <f ca="1">IF(Z$5="",0,SUMIFS(INDIRECT($S$2&amp;$A35&amp;":"&amp;$A35),BP!$5:$5,Z$4))</f>
        <v>0</v>
      </c>
      <c r="AA35" s="3">
        <f ca="1">IF(AA$5="",0,SUMIFS(INDIRECT($S$2&amp;$A35&amp;":"&amp;$A35),BP!$5:$5,AA$4))</f>
        <v>0</v>
      </c>
      <c r="AB35" s="3">
        <f ca="1">IF(AB$5="",0,SUMIFS(INDIRECT($S$2&amp;$A35&amp;":"&amp;$A35),BP!$5:$5,AB$4))</f>
        <v>0</v>
      </c>
      <c r="AC35" s="3">
        <f ca="1">IF(AC$5="",0,SUMIFS(INDIRECT($S$2&amp;$A35&amp;":"&amp;$A35),BP!$5:$5,AC$4))</f>
        <v>0</v>
      </c>
      <c r="AD35" s="3">
        <f ca="1">IF(AD$5="",0,SUMIFS(INDIRECT($S$2&amp;$A35&amp;":"&amp;$A35),BP!$5:$5,AD$4))</f>
        <v>0</v>
      </c>
      <c r="AE35" s="3">
        <f ca="1">IF(AE$5="",0,SUMIFS(INDIRECT($S$2&amp;$A35&amp;":"&amp;$A35),BP!$5:$5,AE$4))</f>
        <v>0</v>
      </c>
      <c r="AF35" s="3">
        <f ca="1">IF(AF$5="",0,SUMIFS(INDIRECT($S$2&amp;$A35&amp;":"&amp;$A35),BP!$5:$5,AF$4))</f>
        <v>0</v>
      </c>
      <c r="AG35" s="3">
        <f ca="1">IF(AG$5="",0,SUMIFS(INDIRECT($S$2&amp;$A35&amp;":"&amp;$A35),BP!$5:$5,AG$4))</f>
        <v>0</v>
      </c>
      <c r="AH35" s="3">
        <f ca="1">IF(AH$5="",0,SUMIFS(INDIRECT($S$2&amp;$A35&amp;":"&amp;$A35),BP!$5:$5,AH$4))</f>
        <v>0</v>
      </c>
      <c r="AI35" s="3">
        <f ca="1">IF(AI$5="",0,SUMIFS(INDIRECT($S$2&amp;$A35&amp;":"&amp;$A35),BP!$5:$5,AI$4))</f>
        <v>0</v>
      </c>
      <c r="AJ35" s="3">
        <f ca="1">IF(AJ$5="",0,SUMIFS(INDIRECT($S$2&amp;$A35&amp;":"&amp;$A35),BP!$5:$5,AJ$4))</f>
        <v>0</v>
      </c>
      <c r="AK35" s="3">
        <f ca="1">IF(AK$5="",0,SUMIFS(INDIRECT($S$2&amp;$A35&amp;":"&amp;$A35),BP!$5:$5,AK$4))</f>
        <v>0</v>
      </c>
      <c r="AL35" s="3">
        <f ca="1">IF(AL$5="",0,SUMIFS(INDIRECT($S$2&amp;$A35&amp;":"&amp;$A35),BP!$5:$5,AL$4))</f>
        <v>0</v>
      </c>
      <c r="AM35" s="3">
        <f ca="1">IF(AM$5="",0,SUMIFS(INDIRECT($S$2&amp;$A35&amp;":"&amp;$A35),BP!$5:$5,AM$4))</f>
        <v>0</v>
      </c>
      <c r="AN35" s="3">
        <f ca="1">IF(AN$5="",0,SUMIFS(INDIRECT($S$2&amp;$A35&amp;":"&amp;$A35),BP!$5:$5,AN$4))</f>
        <v>0</v>
      </c>
      <c r="AO35" s="3">
        <f ca="1">IF(AO$5="",0,SUMIFS(INDIRECT($S$2&amp;$A35&amp;":"&amp;$A35),BP!$5:$5,AO$4))</f>
        <v>0</v>
      </c>
      <c r="AP35" s="3">
        <f ca="1">IF(AP$5="",0,SUMIFS(INDIRECT($S$2&amp;$A35&amp;":"&amp;$A35),BP!$5:$5,AP$4))</f>
        <v>0</v>
      </c>
      <c r="AQ35" s="3">
        <f ca="1">IF(AQ$5="",0,SUMIFS(INDIRECT($S$2&amp;$A35&amp;":"&amp;$A35),BP!$5:$5,AQ$4))</f>
        <v>0</v>
      </c>
      <c r="AR35" s="3">
        <f ca="1">IF(AR$5="",0,SUMIFS(INDIRECT($S$2&amp;$A35&amp;":"&amp;$A35),BP!$5:$5,AR$4))</f>
        <v>0</v>
      </c>
      <c r="AS35" s="3">
        <f ca="1">IF(AS$5="",0,SUMIFS(INDIRECT($S$2&amp;$A35&amp;":"&amp;$A35),BP!$5:$5,AS$4))</f>
        <v>0</v>
      </c>
      <c r="AT35" s="3">
        <f ca="1">IF(AT$5="",0,SUMIFS(INDIRECT($S$2&amp;$A35&amp;":"&amp;$A35),BP!$5:$5,AT$4))</f>
        <v>0</v>
      </c>
      <c r="AU35" s="3">
        <f ca="1">IF(AU$5="",0,SUMIFS(INDIRECT($S$2&amp;$A35&amp;":"&amp;$A35),BP!$5:$5,AU$4))</f>
        <v>0</v>
      </c>
      <c r="AV35" s="3">
        <f ca="1">IF(AV$5="",0,SUMIFS(INDIRECT($S$2&amp;$A35&amp;":"&amp;$A35),BP!$5:$5,AV$4))</f>
        <v>0</v>
      </c>
      <c r="AW35" s="3">
        <f ca="1">IF(AW$5="",0,SUMIFS(INDIRECT($S$2&amp;$A35&amp;":"&amp;$A35),BP!$5:$5,AW$4))</f>
        <v>0</v>
      </c>
      <c r="AX35" s="3">
        <f ca="1">IF(AX$5="",0,SUMIFS(INDIRECT($S$2&amp;$A35&amp;":"&amp;$A35),BP!$5:$5,AX$4))</f>
        <v>0</v>
      </c>
      <c r="AY35" s="3">
        <f ca="1">IF(AY$5="",0,SUMIFS(INDIRECT($S$2&amp;$A35&amp;":"&amp;$A35),BP!$5:$5,AY$4))</f>
        <v>0</v>
      </c>
      <c r="AZ35" s="3">
        <f ca="1">IF(AZ$5="",0,SUMIFS(INDIRECT($S$2&amp;$A35&amp;":"&amp;$A35),BP!$5:$5,AZ$4))</f>
        <v>0</v>
      </c>
      <c r="BA35" s="3">
        <f ca="1">IF(BA$5="",0,SUMIFS(INDIRECT($S$2&amp;$A35&amp;":"&amp;$A35),BP!$5:$5,BA$4))</f>
        <v>0</v>
      </c>
      <c r="BB35" s="3">
        <f ca="1">IF(BB$5="",0,SUMIFS(INDIRECT($S$2&amp;$A35&amp;":"&amp;$A35),BP!$5:$5,BB$4))</f>
        <v>0</v>
      </c>
      <c r="BC35" s="3">
        <f ca="1">IF(BC$5="",0,SUMIFS(INDIRECT($S$2&amp;$A35&amp;":"&amp;$A35),BP!$5:$5,BC$4))</f>
        <v>0</v>
      </c>
      <c r="BD35" s="3">
        <f ca="1">IF(BD$5="",0,SUMIFS(INDIRECT($S$2&amp;$A35&amp;":"&amp;$A35),BP!$5:$5,BD$4))</f>
        <v>0</v>
      </c>
      <c r="BE35" s="3">
        <f ca="1">IF(BE$5="",0,SUMIFS(INDIRECT($S$2&amp;$A35&amp;":"&amp;$A35),BP!$5:$5,BE$4))</f>
        <v>0</v>
      </c>
      <c r="BF35" s="3">
        <f ca="1">IF(BF$5="",0,SUMIFS(INDIRECT($S$2&amp;$A35&amp;":"&amp;$A35),BP!$5:$5,BF$4))</f>
        <v>0</v>
      </c>
      <c r="BG35" s="3">
        <f ca="1">IF(BG$5="",0,SUMIFS(INDIRECT($S$2&amp;$A35&amp;":"&amp;$A35),BP!$5:$5,BG$4))</f>
        <v>0</v>
      </c>
      <c r="BH35" s="3">
        <f ca="1">IF(BH$5="",0,SUMIFS(INDIRECT($S$2&amp;$A35&amp;":"&amp;$A35),BP!$5:$5,BH$4))</f>
        <v>0</v>
      </c>
      <c r="BI35" s="3">
        <f ca="1">IF(BI$5="",0,SUMIFS(INDIRECT($S$2&amp;$A35&amp;":"&amp;$A35),BP!$5:$5,BI$4))</f>
        <v>0</v>
      </c>
      <c r="BJ35" s="3">
        <f>IF(BJ$5="",0,SUMIFS(BP!35:35,BP!$5:$5,BJ$4))</f>
        <v>0</v>
      </c>
      <c r="BK35" s="3">
        <f>IF(BK$5="",0,SUMIFS(BP!35:35,BP!$5:$5,BK$4))</f>
        <v>0</v>
      </c>
      <c r="BL35" s="3">
        <f>IF(BL$5="",0,SUMIFS(BP!35:35,BP!$5:$5,BL$4))</f>
        <v>0</v>
      </c>
      <c r="BM35" s="3">
        <f>IF(BM$5="",0,SUMIFS(BP!35:35,BP!$5:$5,BM$4))</f>
        <v>0</v>
      </c>
      <c r="BN35" s="3">
        <f>IF(BN$5="",0,SUMIFS(BP!35:35,BP!$5:$5,BN$4))</f>
        <v>0</v>
      </c>
      <c r="BO35" s="3">
        <f>IF(BO$5="",0,SUMIFS(BP!35:35,BP!$5:$5,BO$4))</f>
        <v>0</v>
      </c>
      <c r="BP35" s="3">
        <f>IF(BP$5="",0,SUMIFS(BP!35:35,BP!$5:$5,BP$4))</f>
        <v>0</v>
      </c>
      <c r="BQ35" s="3">
        <f>IF(BQ$5="",0,SUMIFS(BP!35:35,BP!$5:$5,BQ$4))</f>
        <v>0</v>
      </c>
      <c r="BR35" s="3">
        <f>IF(BR$5="",0,SUMIFS(BP!35:35,BP!$5:$5,BR$4))</f>
        <v>0</v>
      </c>
      <c r="BS35" s="3">
        <f>IF(BS$5="",0,SUMIFS(BP!35:35,BP!$5:$5,BS$4))</f>
        <v>0</v>
      </c>
      <c r="BT35" s="3">
        <f>IF(BT$5="",0,SUMIFS(BP!35:35,BP!$5:$5,BT$4))</f>
        <v>0</v>
      </c>
      <c r="BU35" s="3">
        <f>IF(BU$5="",0,SUMIFS(BP!35:35,BP!$5:$5,BU$4))</f>
        <v>0</v>
      </c>
      <c r="BV35" s="3">
        <f>IF(BV$5="",0,SUMIFS(BP!35:35,BP!$5:$5,BV$4))</f>
        <v>0</v>
      </c>
      <c r="BW35" s="3">
        <f>IF(BW$5="",0,SUMIFS(BP!35:35,BP!$5:$5,BW$4))</f>
        <v>0</v>
      </c>
      <c r="BX35" s="3">
        <f>IF(BX$5="",0,SUMIFS(BP!35:35,BP!$5:$5,BX$4))</f>
        <v>0</v>
      </c>
      <c r="BY35" s="3">
        <f>IF(BY$5="",0,SUMIFS(BP!35:35,BP!$5:$5,BY$4))</f>
        <v>0</v>
      </c>
      <c r="BZ35" s="3">
        <f>IF(BZ$5="",0,SUMIFS(BP!35:35,BP!$5:$5,BZ$4))</f>
        <v>0</v>
      </c>
      <c r="CA35" s="3">
        <f>IF(CA$5="",0,SUMIFS(BP!35:35,BP!$5:$5,CA$4))</f>
        <v>0</v>
      </c>
      <c r="CB35" s="3">
        <f>IF(CB$5="",0,SUMIFS(BP!35:35,BP!$5:$5,CB$4))</f>
        <v>0</v>
      </c>
      <c r="CC35" s="3">
        <f>IF(CC$5="",0,SUMIFS(BP!35:35,BP!$5:$5,CC$4))</f>
        <v>0</v>
      </c>
      <c r="CD35" s="3">
        <f>IF(CD$5="",0,SUMIFS(BP!35:35,BP!$5:$5,CD$4))</f>
        <v>0</v>
      </c>
      <c r="CE35" s="3">
        <f>IF(CE$5="",0,SUMIFS(BP!35:35,BP!$5:$5,CE$4))</f>
        <v>0</v>
      </c>
      <c r="CF35" s="3">
        <f>IF(CF$5="",0,SUMIFS(BP!35:35,BP!$5:$5,CF$4))</f>
        <v>0</v>
      </c>
      <c r="CG35" s="3">
        <f>IF(CG$5="",0,SUMIFS(BP!35:35,BP!$5:$5,CG$4))</f>
        <v>0</v>
      </c>
      <c r="CH35" s="3">
        <f>IF(CH$5="",0,SUMIFS(BP!35:35,BP!$5:$5,CH$4))</f>
        <v>0</v>
      </c>
      <c r="CI35" s="3">
        <f>IF(CI$5="",0,SUMIFS(BP!35:35,BP!$5:$5,CI$4))</f>
        <v>0</v>
      </c>
      <c r="CJ35" s="3">
        <f>IF(CJ$5="",0,SUMIFS(BP!35:35,BP!$5:$5,CJ$4))</f>
        <v>0</v>
      </c>
      <c r="CK35" s="3">
        <f>IF(CK$5="",0,SUMIFS(BP!35:35,BP!$5:$5,CK$4))</f>
        <v>0</v>
      </c>
      <c r="CL35" s="3">
        <f>IF(CL$5="",0,SUMIFS(BP!35:35,BP!$5:$5,CL$4))</f>
        <v>0</v>
      </c>
      <c r="CM35" s="3">
        <f>IF(CM$5="",0,SUMIFS(BP!35:35,BP!$5:$5,CM$4))</f>
        <v>0</v>
      </c>
      <c r="CN35" s="3">
        <f>IF(CN$5="",0,SUMIFS(BP!35:35,BP!$5:$5,CN$4))</f>
        <v>0</v>
      </c>
      <c r="CO35" s="3">
        <f>IF(CO$5="",0,SUMIFS(BP!35:35,BP!$5:$5,CO$4))</f>
        <v>0</v>
      </c>
      <c r="CP35" s="3">
        <f>IF(CP$5="",0,SUMIFS(BP!35:35,BP!$5:$5,CP$4))</f>
        <v>0</v>
      </c>
      <c r="CQ35" s="3">
        <f>IF(CQ$5="",0,SUMIFS(BP!35:35,BP!$5:$5,CQ$4))</f>
        <v>0</v>
      </c>
      <c r="CR35" s="3">
        <f>IF(CR$5="",0,SUMIFS(BP!35:35,BP!$5:$5,CR$4))</f>
        <v>0</v>
      </c>
      <c r="CS35" s="3">
        <f>IF(CS$5="",0,SUMIFS(BP!35:35,BP!$5:$5,CS$4))</f>
        <v>0</v>
      </c>
      <c r="CT35" s="3">
        <f>IF(CT$5="",0,SUMIFS(BP!35:35,BP!$5:$5,CT$4))</f>
        <v>0</v>
      </c>
    </row>
    <row r="36" spans="1:98" s="2" customFormat="1" ht="10.199999999999999" x14ac:dyDescent="0.2">
      <c r="A36" s="11">
        <f>ROW()</f>
        <v>36</v>
      </c>
      <c r="E36" s="15"/>
      <c r="W36" s="5"/>
      <c r="Z36" s="3">
        <f ca="1">IF(Z$5="",0,SUMIFS(INDIRECT($S$2&amp;$A36&amp;":"&amp;$A36),BP!$5:$5,Z$4))</f>
        <v>0</v>
      </c>
      <c r="AA36" s="3">
        <f ca="1">IF(AA$5="",0,SUMIFS(INDIRECT($S$2&amp;$A36&amp;":"&amp;$A36),BP!$5:$5,AA$4))</f>
        <v>0</v>
      </c>
      <c r="AB36" s="3">
        <f ca="1">IF(AB$5="",0,SUMIFS(INDIRECT($S$2&amp;$A36&amp;":"&amp;$A36),BP!$5:$5,AB$4))</f>
        <v>0</v>
      </c>
      <c r="AC36" s="3">
        <f ca="1">IF(AC$5="",0,SUMIFS(INDIRECT($S$2&amp;$A36&amp;":"&amp;$A36),BP!$5:$5,AC$4))</f>
        <v>0</v>
      </c>
      <c r="AD36" s="3">
        <f ca="1">IF(AD$5="",0,SUMIFS(INDIRECT($S$2&amp;$A36&amp;":"&amp;$A36),BP!$5:$5,AD$4))</f>
        <v>0</v>
      </c>
      <c r="AE36" s="3">
        <f ca="1">IF(AE$5="",0,SUMIFS(INDIRECT($S$2&amp;$A36&amp;":"&amp;$A36),BP!$5:$5,AE$4))</f>
        <v>0</v>
      </c>
      <c r="AF36" s="3">
        <f ca="1">IF(AF$5="",0,SUMIFS(INDIRECT($S$2&amp;$A36&amp;":"&amp;$A36),BP!$5:$5,AF$4))</f>
        <v>0</v>
      </c>
      <c r="AG36" s="3">
        <f ca="1">IF(AG$5="",0,SUMIFS(INDIRECT($S$2&amp;$A36&amp;":"&amp;$A36),BP!$5:$5,AG$4))</f>
        <v>0</v>
      </c>
      <c r="AH36" s="3">
        <f ca="1">IF(AH$5="",0,SUMIFS(INDIRECT($S$2&amp;$A36&amp;":"&amp;$A36),BP!$5:$5,AH$4))</f>
        <v>0</v>
      </c>
      <c r="AI36" s="3">
        <f ca="1">IF(AI$5="",0,SUMIFS(INDIRECT($S$2&amp;$A36&amp;":"&amp;$A36),BP!$5:$5,AI$4))</f>
        <v>0</v>
      </c>
      <c r="AJ36" s="3">
        <f ca="1">IF(AJ$5="",0,SUMIFS(INDIRECT($S$2&amp;$A36&amp;":"&amp;$A36),BP!$5:$5,AJ$4))</f>
        <v>0</v>
      </c>
      <c r="AK36" s="3">
        <f ca="1">IF(AK$5="",0,SUMIFS(INDIRECT($S$2&amp;$A36&amp;":"&amp;$A36),BP!$5:$5,AK$4))</f>
        <v>0</v>
      </c>
      <c r="AL36" s="3">
        <f ca="1">IF(AL$5="",0,SUMIFS(INDIRECT($S$2&amp;$A36&amp;":"&amp;$A36),BP!$5:$5,AL$4))</f>
        <v>0</v>
      </c>
      <c r="AM36" s="3">
        <f ca="1">IF(AM$5="",0,SUMIFS(INDIRECT($S$2&amp;$A36&amp;":"&amp;$A36),BP!$5:$5,AM$4))</f>
        <v>0</v>
      </c>
      <c r="AN36" s="3">
        <f ca="1">IF(AN$5="",0,SUMIFS(INDIRECT($S$2&amp;$A36&amp;":"&amp;$A36),BP!$5:$5,AN$4))</f>
        <v>0</v>
      </c>
      <c r="AO36" s="3">
        <f ca="1">IF(AO$5="",0,SUMIFS(INDIRECT($S$2&amp;$A36&amp;":"&amp;$A36),BP!$5:$5,AO$4))</f>
        <v>0</v>
      </c>
      <c r="AP36" s="3">
        <f ca="1">IF(AP$5="",0,SUMIFS(INDIRECT($S$2&amp;$A36&amp;":"&amp;$A36),BP!$5:$5,AP$4))</f>
        <v>0</v>
      </c>
      <c r="AQ36" s="3">
        <f ca="1">IF(AQ$5="",0,SUMIFS(INDIRECT($S$2&amp;$A36&amp;":"&amp;$A36),BP!$5:$5,AQ$4))</f>
        <v>0</v>
      </c>
      <c r="AR36" s="3">
        <f ca="1">IF(AR$5="",0,SUMIFS(INDIRECT($S$2&amp;$A36&amp;":"&amp;$A36),BP!$5:$5,AR$4))</f>
        <v>0</v>
      </c>
      <c r="AS36" s="3">
        <f ca="1">IF(AS$5="",0,SUMIFS(INDIRECT($S$2&amp;$A36&amp;":"&amp;$A36),BP!$5:$5,AS$4))</f>
        <v>0</v>
      </c>
      <c r="AT36" s="3">
        <f ca="1">IF(AT$5="",0,SUMIFS(INDIRECT($S$2&amp;$A36&amp;":"&amp;$A36),BP!$5:$5,AT$4))</f>
        <v>0</v>
      </c>
      <c r="AU36" s="3">
        <f ca="1">IF(AU$5="",0,SUMIFS(INDIRECT($S$2&amp;$A36&amp;":"&amp;$A36),BP!$5:$5,AU$4))</f>
        <v>0</v>
      </c>
      <c r="AV36" s="3">
        <f ca="1">IF(AV$5="",0,SUMIFS(INDIRECT($S$2&amp;$A36&amp;":"&amp;$A36),BP!$5:$5,AV$4))</f>
        <v>0</v>
      </c>
      <c r="AW36" s="3">
        <f ca="1">IF(AW$5="",0,SUMIFS(INDIRECT($S$2&amp;$A36&amp;":"&amp;$A36),BP!$5:$5,AW$4))</f>
        <v>0</v>
      </c>
      <c r="AX36" s="3">
        <f ca="1">IF(AX$5="",0,SUMIFS(INDIRECT($S$2&amp;$A36&amp;":"&amp;$A36),BP!$5:$5,AX$4))</f>
        <v>0</v>
      </c>
      <c r="AY36" s="3">
        <f ca="1">IF(AY$5="",0,SUMIFS(INDIRECT($S$2&amp;$A36&amp;":"&amp;$A36),BP!$5:$5,AY$4))</f>
        <v>0</v>
      </c>
      <c r="AZ36" s="3">
        <f ca="1">IF(AZ$5="",0,SUMIFS(INDIRECT($S$2&amp;$A36&amp;":"&amp;$A36),BP!$5:$5,AZ$4))</f>
        <v>0</v>
      </c>
      <c r="BA36" s="3">
        <f ca="1">IF(BA$5="",0,SUMIFS(INDIRECT($S$2&amp;$A36&amp;":"&amp;$A36),BP!$5:$5,BA$4))</f>
        <v>0</v>
      </c>
      <c r="BB36" s="3">
        <f ca="1">IF(BB$5="",0,SUMIFS(INDIRECT($S$2&amp;$A36&amp;":"&amp;$A36),BP!$5:$5,BB$4))</f>
        <v>0</v>
      </c>
      <c r="BC36" s="3">
        <f ca="1">IF(BC$5="",0,SUMIFS(INDIRECT($S$2&amp;$A36&amp;":"&amp;$A36),BP!$5:$5,BC$4))</f>
        <v>0</v>
      </c>
      <c r="BD36" s="3">
        <f ca="1">IF(BD$5="",0,SUMIFS(INDIRECT($S$2&amp;$A36&amp;":"&amp;$A36),BP!$5:$5,BD$4))</f>
        <v>0</v>
      </c>
      <c r="BE36" s="3">
        <f ca="1">IF(BE$5="",0,SUMIFS(INDIRECT($S$2&amp;$A36&amp;":"&amp;$A36),BP!$5:$5,BE$4))</f>
        <v>0</v>
      </c>
      <c r="BF36" s="3">
        <f ca="1">IF(BF$5="",0,SUMIFS(INDIRECT($S$2&amp;$A36&amp;":"&amp;$A36),BP!$5:$5,BF$4))</f>
        <v>0</v>
      </c>
      <c r="BG36" s="3">
        <f ca="1">IF(BG$5="",0,SUMIFS(INDIRECT($S$2&amp;$A36&amp;":"&amp;$A36),BP!$5:$5,BG$4))</f>
        <v>0</v>
      </c>
      <c r="BH36" s="3">
        <f ca="1">IF(BH$5="",0,SUMIFS(INDIRECT($S$2&amp;$A36&amp;":"&amp;$A36),BP!$5:$5,BH$4))</f>
        <v>0</v>
      </c>
      <c r="BI36" s="3">
        <f ca="1">IF(BI$5="",0,SUMIFS(INDIRECT($S$2&amp;$A36&amp;":"&amp;$A36),BP!$5:$5,BI$4))</f>
        <v>0</v>
      </c>
      <c r="BJ36" s="3">
        <f>IF(BJ$5="",0,SUMIFS(BP!36:36,BP!$5:$5,BJ$4))</f>
        <v>0</v>
      </c>
      <c r="BK36" s="3">
        <f>IF(BK$5="",0,SUMIFS(BP!36:36,BP!$5:$5,BK$4))</f>
        <v>0</v>
      </c>
      <c r="BL36" s="3">
        <f>IF(BL$5="",0,SUMIFS(BP!36:36,BP!$5:$5,BL$4))</f>
        <v>0</v>
      </c>
      <c r="BM36" s="3">
        <f>IF(BM$5="",0,SUMIFS(BP!36:36,BP!$5:$5,BM$4))</f>
        <v>0</v>
      </c>
      <c r="BN36" s="3">
        <f>IF(BN$5="",0,SUMIFS(BP!36:36,BP!$5:$5,BN$4))</f>
        <v>0</v>
      </c>
      <c r="BO36" s="3">
        <f>IF(BO$5="",0,SUMIFS(BP!36:36,BP!$5:$5,BO$4))</f>
        <v>0</v>
      </c>
      <c r="BP36" s="3">
        <f>IF(BP$5="",0,SUMIFS(BP!36:36,BP!$5:$5,BP$4))</f>
        <v>0</v>
      </c>
      <c r="BQ36" s="3">
        <f>IF(BQ$5="",0,SUMIFS(BP!36:36,BP!$5:$5,BQ$4))</f>
        <v>0</v>
      </c>
      <c r="BR36" s="3">
        <f>IF(BR$5="",0,SUMIFS(BP!36:36,BP!$5:$5,BR$4))</f>
        <v>0</v>
      </c>
      <c r="BS36" s="3">
        <f>IF(BS$5="",0,SUMIFS(BP!36:36,BP!$5:$5,BS$4))</f>
        <v>0</v>
      </c>
      <c r="BT36" s="3">
        <f>IF(BT$5="",0,SUMIFS(BP!36:36,BP!$5:$5,BT$4))</f>
        <v>0</v>
      </c>
      <c r="BU36" s="3">
        <f>IF(BU$5="",0,SUMIFS(BP!36:36,BP!$5:$5,BU$4))</f>
        <v>0</v>
      </c>
      <c r="BV36" s="3">
        <f>IF(BV$5="",0,SUMIFS(BP!36:36,BP!$5:$5,BV$4))</f>
        <v>0</v>
      </c>
      <c r="BW36" s="3">
        <f>IF(BW$5="",0,SUMIFS(BP!36:36,BP!$5:$5,BW$4))</f>
        <v>0</v>
      </c>
      <c r="BX36" s="3">
        <f>IF(BX$5="",0,SUMIFS(BP!36:36,BP!$5:$5,BX$4))</f>
        <v>0</v>
      </c>
      <c r="BY36" s="3">
        <f>IF(BY$5="",0,SUMIFS(BP!36:36,BP!$5:$5,BY$4))</f>
        <v>0</v>
      </c>
      <c r="BZ36" s="3">
        <f>IF(BZ$5="",0,SUMIFS(BP!36:36,BP!$5:$5,BZ$4))</f>
        <v>0</v>
      </c>
      <c r="CA36" s="3">
        <f>IF(CA$5="",0,SUMIFS(BP!36:36,BP!$5:$5,CA$4))</f>
        <v>0</v>
      </c>
      <c r="CB36" s="3">
        <f>IF(CB$5="",0,SUMIFS(BP!36:36,BP!$5:$5,CB$4))</f>
        <v>0</v>
      </c>
      <c r="CC36" s="3">
        <f>IF(CC$5="",0,SUMIFS(BP!36:36,BP!$5:$5,CC$4))</f>
        <v>0</v>
      </c>
      <c r="CD36" s="3">
        <f>IF(CD$5="",0,SUMIFS(BP!36:36,BP!$5:$5,CD$4))</f>
        <v>0</v>
      </c>
      <c r="CE36" s="3">
        <f>IF(CE$5="",0,SUMIFS(BP!36:36,BP!$5:$5,CE$4))</f>
        <v>0</v>
      </c>
      <c r="CF36" s="3">
        <f>IF(CF$5="",0,SUMIFS(BP!36:36,BP!$5:$5,CF$4))</f>
        <v>0</v>
      </c>
      <c r="CG36" s="3">
        <f>IF(CG$5="",0,SUMIFS(BP!36:36,BP!$5:$5,CG$4))</f>
        <v>0</v>
      </c>
      <c r="CH36" s="3">
        <f>IF(CH$5="",0,SUMIFS(BP!36:36,BP!$5:$5,CH$4))</f>
        <v>0</v>
      </c>
      <c r="CI36" s="3">
        <f>IF(CI$5="",0,SUMIFS(BP!36:36,BP!$5:$5,CI$4))</f>
        <v>0</v>
      </c>
      <c r="CJ36" s="3">
        <f>IF(CJ$5="",0,SUMIFS(BP!36:36,BP!$5:$5,CJ$4))</f>
        <v>0</v>
      </c>
      <c r="CK36" s="3">
        <f>IF(CK$5="",0,SUMIFS(BP!36:36,BP!$5:$5,CK$4))</f>
        <v>0</v>
      </c>
      <c r="CL36" s="3">
        <f>IF(CL$5="",0,SUMIFS(BP!36:36,BP!$5:$5,CL$4))</f>
        <v>0</v>
      </c>
      <c r="CM36" s="3">
        <f>IF(CM$5="",0,SUMIFS(BP!36:36,BP!$5:$5,CM$4))</f>
        <v>0</v>
      </c>
      <c r="CN36" s="3">
        <f>IF(CN$5="",0,SUMIFS(BP!36:36,BP!$5:$5,CN$4))</f>
        <v>0</v>
      </c>
      <c r="CO36" s="3">
        <f>IF(CO$5="",0,SUMIFS(BP!36:36,BP!$5:$5,CO$4))</f>
        <v>0</v>
      </c>
      <c r="CP36" s="3">
        <f>IF(CP$5="",0,SUMIFS(BP!36:36,BP!$5:$5,CP$4))</f>
        <v>0</v>
      </c>
      <c r="CQ36" s="3">
        <f>IF(CQ$5="",0,SUMIFS(BP!36:36,BP!$5:$5,CQ$4))</f>
        <v>0</v>
      </c>
      <c r="CR36" s="3">
        <f>IF(CR$5="",0,SUMIFS(BP!36:36,BP!$5:$5,CR$4))</f>
        <v>0</v>
      </c>
      <c r="CS36" s="3">
        <f>IF(CS$5="",0,SUMIFS(BP!36:36,BP!$5:$5,CS$4))</f>
        <v>0</v>
      </c>
      <c r="CT36" s="3">
        <f>IF(CT$5="",0,SUMIFS(BP!36:36,BP!$5:$5,CT$4))</f>
        <v>0</v>
      </c>
    </row>
    <row r="37" spans="1:98" s="2" customFormat="1" ht="10.199999999999999" x14ac:dyDescent="0.2">
      <c r="A37" s="11">
        <f>ROW()</f>
        <v>37</v>
      </c>
      <c r="E37" s="15"/>
      <c r="W37" s="5"/>
      <c r="Z37" s="3">
        <f ca="1">IF(Z$5="",0,SUMIFS(INDIRECT($S$2&amp;$A37&amp;":"&amp;$A37),BP!$5:$5,Z$4))</f>
        <v>0</v>
      </c>
      <c r="AA37" s="3">
        <f ca="1">IF(AA$5="",0,SUMIFS(INDIRECT($S$2&amp;$A37&amp;":"&amp;$A37),BP!$5:$5,AA$4))</f>
        <v>0</v>
      </c>
      <c r="AB37" s="3">
        <f ca="1">IF(AB$5="",0,SUMIFS(INDIRECT($S$2&amp;$A37&amp;":"&amp;$A37),BP!$5:$5,AB$4))</f>
        <v>0</v>
      </c>
      <c r="AC37" s="3">
        <f ca="1">IF(AC$5="",0,SUMIFS(INDIRECT($S$2&amp;$A37&amp;":"&amp;$A37),BP!$5:$5,AC$4))</f>
        <v>0</v>
      </c>
      <c r="AD37" s="3">
        <f ca="1">IF(AD$5="",0,SUMIFS(INDIRECT($S$2&amp;$A37&amp;":"&amp;$A37),BP!$5:$5,AD$4))</f>
        <v>0</v>
      </c>
      <c r="AE37" s="3">
        <f ca="1">IF(AE$5="",0,SUMIFS(INDIRECT($S$2&amp;$A37&amp;":"&amp;$A37),BP!$5:$5,AE$4))</f>
        <v>0</v>
      </c>
      <c r="AF37" s="3">
        <f ca="1">IF(AF$5="",0,SUMIFS(INDIRECT($S$2&amp;$A37&amp;":"&amp;$A37),BP!$5:$5,AF$4))</f>
        <v>0</v>
      </c>
      <c r="AG37" s="3">
        <f ca="1">IF(AG$5="",0,SUMIFS(INDIRECT($S$2&amp;$A37&amp;":"&amp;$A37),BP!$5:$5,AG$4))</f>
        <v>0</v>
      </c>
      <c r="AH37" s="3">
        <f ca="1">IF(AH$5="",0,SUMIFS(INDIRECT($S$2&amp;$A37&amp;":"&amp;$A37),BP!$5:$5,AH$4))</f>
        <v>0</v>
      </c>
      <c r="AI37" s="3">
        <f ca="1">IF(AI$5="",0,SUMIFS(INDIRECT($S$2&amp;$A37&amp;":"&amp;$A37),BP!$5:$5,AI$4))</f>
        <v>0</v>
      </c>
      <c r="AJ37" s="3">
        <f ca="1">IF(AJ$5="",0,SUMIFS(INDIRECT($S$2&amp;$A37&amp;":"&amp;$A37),BP!$5:$5,AJ$4))</f>
        <v>0</v>
      </c>
      <c r="AK37" s="3">
        <f ca="1">IF(AK$5="",0,SUMIFS(INDIRECT($S$2&amp;$A37&amp;":"&amp;$A37),BP!$5:$5,AK$4))</f>
        <v>0</v>
      </c>
      <c r="AL37" s="3">
        <f ca="1">IF(AL$5="",0,SUMIFS(INDIRECT($S$2&amp;$A37&amp;":"&amp;$A37),BP!$5:$5,AL$4))</f>
        <v>0</v>
      </c>
      <c r="AM37" s="3">
        <f ca="1">IF(AM$5="",0,SUMIFS(INDIRECT($S$2&amp;$A37&amp;":"&amp;$A37),BP!$5:$5,AM$4))</f>
        <v>0</v>
      </c>
      <c r="AN37" s="3">
        <f ca="1">IF(AN$5="",0,SUMIFS(INDIRECT($S$2&amp;$A37&amp;":"&amp;$A37),BP!$5:$5,AN$4))</f>
        <v>0</v>
      </c>
      <c r="AO37" s="3">
        <f ca="1">IF(AO$5="",0,SUMIFS(INDIRECT($S$2&amp;$A37&amp;":"&amp;$A37),BP!$5:$5,AO$4))</f>
        <v>0</v>
      </c>
      <c r="AP37" s="3">
        <f ca="1">IF(AP$5="",0,SUMIFS(INDIRECT($S$2&amp;$A37&amp;":"&amp;$A37),BP!$5:$5,AP$4))</f>
        <v>0</v>
      </c>
      <c r="AQ37" s="3">
        <f ca="1">IF(AQ$5="",0,SUMIFS(INDIRECT($S$2&amp;$A37&amp;":"&amp;$A37),BP!$5:$5,AQ$4))</f>
        <v>0</v>
      </c>
      <c r="AR37" s="3">
        <f ca="1">IF(AR$5="",0,SUMIFS(INDIRECT($S$2&amp;$A37&amp;":"&amp;$A37),BP!$5:$5,AR$4))</f>
        <v>0</v>
      </c>
      <c r="AS37" s="3">
        <f ca="1">IF(AS$5="",0,SUMIFS(INDIRECT($S$2&amp;$A37&amp;":"&amp;$A37),BP!$5:$5,AS$4))</f>
        <v>0</v>
      </c>
      <c r="AT37" s="3">
        <f ca="1">IF(AT$5="",0,SUMIFS(INDIRECT($S$2&amp;$A37&amp;":"&amp;$A37),BP!$5:$5,AT$4))</f>
        <v>0</v>
      </c>
      <c r="AU37" s="3">
        <f ca="1">IF(AU$5="",0,SUMIFS(INDIRECT($S$2&amp;$A37&amp;":"&amp;$A37),BP!$5:$5,AU$4))</f>
        <v>0</v>
      </c>
      <c r="AV37" s="3">
        <f ca="1">IF(AV$5="",0,SUMIFS(INDIRECT($S$2&amp;$A37&amp;":"&amp;$A37),BP!$5:$5,AV$4))</f>
        <v>0</v>
      </c>
      <c r="AW37" s="3">
        <f ca="1">IF(AW$5="",0,SUMIFS(INDIRECT($S$2&amp;$A37&amp;":"&amp;$A37),BP!$5:$5,AW$4))</f>
        <v>0</v>
      </c>
      <c r="AX37" s="3">
        <f ca="1">IF(AX$5="",0,SUMIFS(INDIRECT($S$2&amp;$A37&amp;":"&amp;$A37),BP!$5:$5,AX$4))</f>
        <v>0</v>
      </c>
      <c r="AY37" s="3">
        <f ca="1">IF(AY$5="",0,SUMIFS(INDIRECT($S$2&amp;$A37&amp;":"&amp;$A37),BP!$5:$5,AY$4))</f>
        <v>0</v>
      </c>
      <c r="AZ37" s="3">
        <f ca="1">IF(AZ$5="",0,SUMIFS(INDIRECT($S$2&amp;$A37&amp;":"&amp;$A37),BP!$5:$5,AZ$4))</f>
        <v>0</v>
      </c>
      <c r="BA37" s="3">
        <f ca="1">IF(BA$5="",0,SUMIFS(INDIRECT($S$2&amp;$A37&amp;":"&amp;$A37),BP!$5:$5,BA$4))</f>
        <v>0</v>
      </c>
      <c r="BB37" s="3">
        <f ca="1">IF(BB$5="",0,SUMIFS(INDIRECT($S$2&amp;$A37&amp;":"&amp;$A37),BP!$5:$5,BB$4))</f>
        <v>0</v>
      </c>
      <c r="BC37" s="3">
        <f ca="1">IF(BC$5="",0,SUMIFS(INDIRECT($S$2&amp;$A37&amp;":"&amp;$A37),BP!$5:$5,BC$4))</f>
        <v>0</v>
      </c>
      <c r="BD37" s="3">
        <f ca="1">IF(BD$5="",0,SUMIFS(INDIRECT($S$2&amp;$A37&amp;":"&amp;$A37),BP!$5:$5,BD$4))</f>
        <v>0</v>
      </c>
      <c r="BE37" s="3">
        <f ca="1">IF(BE$5="",0,SUMIFS(INDIRECT($S$2&amp;$A37&amp;":"&amp;$A37),BP!$5:$5,BE$4))</f>
        <v>0</v>
      </c>
      <c r="BF37" s="3">
        <f ca="1">IF(BF$5="",0,SUMIFS(INDIRECT($S$2&amp;$A37&amp;":"&amp;$A37),BP!$5:$5,BF$4))</f>
        <v>0</v>
      </c>
      <c r="BG37" s="3">
        <f ca="1">IF(BG$5="",0,SUMIFS(INDIRECT($S$2&amp;$A37&amp;":"&amp;$A37),BP!$5:$5,BG$4))</f>
        <v>0</v>
      </c>
      <c r="BH37" s="3">
        <f ca="1">IF(BH$5="",0,SUMIFS(INDIRECT($S$2&amp;$A37&amp;":"&amp;$A37),BP!$5:$5,BH$4))</f>
        <v>0</v>
      </c>
      <c r="BI37" s="3">
        <f ca="1">IF(BI$5="",0,SUMIFS(INDIRECT($S$2&amp;$A37&amp;":"&amp;$A37),BP!$5:$5,BI$4))</f>
        <v>0</v>
      </c>
      <c r="BJ37" s="3">
        <f>IF(BJ$5="",0,SUMIFS(BP!37:37,BP!$5:$5,BJ$4))</f>
        <v>0</v>
      </c>
      <c r="BK37" s="3">
        <f>IF(BK$5="",0,SUMIFS(BP!37:37,BP!$5:$5,BK$4))</f>
        <v>0</v>
      </c>
      <c r="BL37" s="3">
        <f>IF(BL$5="",0,SUMIFS(BP!37:37,BP!$5:$5,BL$4))</f>
        <v>0</v>
      </c>
      <c r="BM37" s="3">
        <f>IF(BM$5="",0,SUMIFS(BP!37:37,BP!$5:$5,BM$4))</f>
        <v>0</v>
      </c>
      <c r="BN37" s="3">
        <f>IF(BN$5="",0,SUMIFS(BP!37:37,BP!$5:$5,BN$4))</f>
        <v>0</v>
      </c>
      <c r="BO37" s="3">
        <f>IF(BO$5="",0,SUMIFS(BP!37:37,BP!$5:$5,BO$4))</f>
        <v>0</v>
      </c>
      <c r="BP37" s="3">
        <f>IF(BP$5="",0,SUMIFS(BP!37:37,BP!$5:$5,BP$4))</f>
        <v>0</v>
      </c>
      <c r="BQ37" s="3">
        <f>IF(BQ$5="",0,SUMIFS(BP!37:37,BP!$5:$5,BQ$4))</f>
        <v>0</v>
      </c>
      <c r="BR37" s="3">
        <f>IF(BR$5="",0,SUMIFS(BP!37:37,BP!$5:$5,BR$4))</f>
        <v>0</v>
      </c>
      <c r="BS37" s="3">
        <f>IF(BS$5="",0,SUMIFS(BP!37:37,BP!$5:$5,BS$4))</f>
        <v>0</v>
      </c>
      <c r="BT37" s="3">
        <f>IF(BT$5="",0,SUMIFS(BP!37:37,BP!$5:$5,BT$4))</f>
        <v>0</v>
      </c>
      <c r="BU37" s="3">
        <f>IF(BU$5="",0,SUMIFS(BP!37:37,BP!$5:$5,BU$4))</f>
        <v>0</v>
      </c>
      <c r="BV37" s="3">
        <f>IF(BV$5="",0,SUMIFS(BP!37:37,BP!$5:$5,BV$4))</f>
        <v>0</v>
      </c>
      <c r="BW37" s="3">
        <f>IF(BW$5="",0,SUMIFS(BP!37:37,BP!$5:$5,BW$4))</f>
        <v>0</v>
      </c>
      <c r="BX37" s="3">
        <f>IF(BX$5="",0,SUMIFS(BP!37:37,BP!$5:$5,BX$4))</f>
        <v>0</v>
      </c>
      <c r="BY37" s="3">
        <f>IF(BY$5="",0,SUMIFS(BP!37:37,BP!$5:$5,BY$4))</f>
        <v>0</v>
      </c>
      <c r="BZ37" s="3">
        <f>IF(BZ$5="",0,SUMIFS(BP!37:37,BP!$5:$5,BZ$4))</f>
        <v>0</v>
      </c>
      <c r="CA37" s="3">
        <f>IF(CA$5="",0,SUMIFS(BP!37:37,BP!$5:$5,CA$4))</f>
        <v>0</v>
      </c>
      <c r="CB37" s="3">
        <f>IF(CB$5="",0,SUMIFS(BP!37:37,BP!$5:$5,CB$4))</f>
        <v>0</v>
      </c>
      <c r="CC37" s="3">
        <f>IF(CC$5="",0,SUMIFS(BP!37:37,BP!$5:$5,CC$4))</f>
        <v>0</v>
      </c>
      <c r="CD37" s="3">
        <f>IF(CD$5="",0,SUMIFS(BP!37:37,BP!$5:$5,CD$4))</f>
        <v>0</v>
      </c>
      <c r="CE37" s="3">
        <f>IF(CE$5="",0,SUMIFS(BP!37:37,BP!$5:$5,CE$4))</f>
        <v>0</v>
      </c>
      <c r="CF37" s="3">
        <f>IF(CF$5="",0,SUMIFS(BP!37:37,BP!$5:$5,CF$4))</f>
        <v>0</v>
      </c>
      <c r="CG37" s="3">
        <f>IF(CG$5="",0,SUMIFS(BP!37:37,BP!$5:$5,CG$4))</f>
        <v>0</v>
      </c>
      <c r="CH37" s="3">
        <f>IF(CH$5="",0,SUMIFS(BP!37:37,BP!$5:$5,CH$4))</f>
        <v>0</v>
      </c>
      <c r="CI37" s="3">
        <f>IF(CI$5="",0,SUMIFS(BP!37:37,BP!$5:$5,CI$4))</f>
        <v>0</v>
      </c>
      <c r="CJ37" s="3">
        <f>IF(CJ$5="",0,SUMIFS(BP!37:37,BP!$5:$5,CJ$4))</f>
        <v>0</v>
      </c>
      <c r="CK37" s="3">
        <f>IF(CK$5="",0,SUMIFS(BP!37:37,BP!$5:$5,CK$4))</f>
        <v>0</v>
      </c>
      <c r="CL37" s="3">
        <f>IF(CL$5="",0,SUMIFS(BP!37:37,BP!$5:$5,CL$4))</f>
        <v>0</v>
      </c>
      <c r="CM37" s="3">
        <f>IF(CM$5="",0,SUMIFS(BP!37:37,BP!$5:$5,CM$4))</f>
        <v>0</v>
      </c>
      <c r="CN37" s="3">
        <f>IF(CN$5="",0,SUMIFS(BP!37:37,BP!$5:$5,CN$4))</f>
        <v>0</v>
      </c>
      <c r="CO37" s="3">
        <f>IF(CO$5="",0,SUMIFS(BP!37:37,BP!$5:$5,CO$4))</f>
        <v>0</v>
      </c>
      <c r="CP37" s="3">
        <f>IF(CP$5="",0,SUMIFS(BP!37:37,BP!$5:$5,CP$4))</f>
        <v>0</v>
      </c>
      <c r="CQ37" s="3">
        <f>IF(CQ$5="",0,SUMIFS(BP!37:37,BP!$5:$5,CQ$4))</f>
        <v>0</v>
      </c>
      <c r="CR37" s="3">
        <f>IF(CR$5="",0,SUMIFS(BP!37:37,BP!$5:$5,CR$4))</f>
        <v>0</v>
      </c>
      <c r="CS37" s="3">
        <f>IF(CS$5="",0,SUMIFS(BP!37:37,BP!$5:$5,CS$4))</f>
        <v>0</v>
      </c>
      <c r="CT37" s="3">
        <f>IF(CT$5="",0,SUMIFS(BP!37:37,BP!$5:$5,CT$4))</f>
        <v>0</v>
      </c>
    </row>
    <row r="38" spans="1:98" s="2" customFormat="1" ht="10.199999999999999" x14ac:dyDescent="0.2">
      <c r="A38" s="11">
        <f>ROW()</f>
        <v>38</v>
      </c>
      <c r="E38" s="15"/>
      <c r="W38" s="5"/>
      <c r="Z38" s="3">
        <f ca="1">IF(Z$5="",0,SUMIFS(INDIRECT($S$2&amp;$A38&amp;":"&amp;$A38),BP!$5:$5,Z$4))</f>
        <v>0</v>
      </c>
      <c r="AA38" s="3">
        <f ca="1">IF(AA$5="",0,SUMIFS(INDIRECT($S$2&amp;$A38&amp;":"&amp;$A38),BP!$5:$5,AA$4))</f>
        <v>0</v>
      </c>
      <c r="AB38" s="3">
        <f ca="1">IF(AB$5="",0,SUMIFS(INDIRECT($S$2&amp;$A38&amp;":"&amp;$A38),BP!$5:$5,AB$4))</f>
        <v>0</v>
      </c>
      <c r="AC38" s="3">
        <f ca="1">IF(AC$5="",0,SUMIFS(INDIRECT($S$2&amp;$A38&amp;":"&amp;$A38),BP!$5:$5,AC$4))</f>
        <v>0</v>
      </c>
      <c r="AD38" s="3">
        <f ca="1">IF(AD$5="",0,SUMIFS(INDIRECT($S$2&amp;$A38&amp;":"&amp;$A38),BP!$5:$5,AD$4))</f>
        <v>0</v>
      </c>
      <c r="AE38" s="3">
        <f ca="1">IF(AE$5="",0,SUMIFS(INDIRECT($S$2&amp;$A38&amp;":"&amp;$A38),BP!$5:$5,AE$4))</f>
        <v>0</v>
      </c>
      <c r="AF38" s="3">
        <f ca="1">IF(AF$5="",0,SUMIFS(INDIRECT($S$2&amp;$A38&amp;":"&amp;$A38),BP!$5:$5,AF$4))</f>
        <v>0</v>
      </c>
      <c r="AG38" s="3">
        <f ca="1">IF(AG$5="",0,SUMIFS(INDIRECT($S$2&amp;$A38&amp;":"&amp;$A38),BP!$5:$5,AG$4))</f>
        <v>0</v>
      </c>
      <c r="AH38" s="3">
        <f ca="1">IF(AH$5="",0,SUMIFS(INDIRECT($S$2&amp;$A38&amp;":"&amp;$A38),BP!$5:$5,AH$4))</f>
        <v>0</v>
      </c>
      <c r="AI38" s="3">
        <f ca="1">IF(AI$5="",0,SUMIFS(INDIRECT($S$2&amp;$A38&amp;":"&amp;$A38),BP!$5:$5,AI$4))</f>
        <v>0</v>
      </c>
      <c r="AJ38" s="3">
        <f ca="1">IF(AJ$5="",0,SUMIFS(INDIRECT($S$2&amp;$A38&amp;":"&amp;$A38),BP!$5:$5,AJ$4))</f>
        <v>0</v>
      </c>
      <c r="AK38" s="3">
        <f ca="1">IF(AK$5="",0,SUMIFS(INDIRECT($S$2&amp;$A38&amp;":"&amp;$A38),BP!$5:$5,AK$4))</f>
        <v>0</v>
      </c>
      <c r="AL38" s="3">
        <f ca="1">IF(AL$5="",0,SUMIFS(INDIRECT($S$2&amp;$A38&amp;":"&amp;$A38),BP!$5:$5,AL$4))</f>
        <v>0</v>
      </c>
      <c r="AM38" s="3">
        <f ca="1">IF(AM$5="",0,SUMIFS(INDIRECT($S$2&amp;$A38&amp;":"&amp;$A38),BP!$5:$5,AM$4))</f>
        <v>0</v>
      </c>
      <c r="AN38" s="3">
        <f ca="1">IF(AN$5="",0,SUMIFS(INDIRECT($S$2&amp;$A38&amp;":"&amp;$A38),BP!$5:$5,AN$4))</f>
        <v>0</v>
      </c>
      <c r="AO38" s="3">
        <f ca="1">IF(AO$5="",0,SUMIFS(INDIRECT($S$2&amp;$A38&amp;":"&amp;$A38),BP!$5:$5,AO$4))</f>
        <v>0</v>
      </c>
      <c r="AP38" s="3">
        <f ca="1">IF(AP$5="",0,SUMIFS(INDIRECT($S$2&amp;$A38&amp;":"&amp;$A38),BP!$5:$5,AP$4))</f>
        <v>0</v>
      </c>
      <c r="AQ38" s="3">
        <f ca="1">IF(AQ$5="",0,SUMIFS(INDIRECT($S$2&amp;$A38&amp;":"&amp;$A38),BP!$5:$5,AQ$4))</f>
        <v>0</v>
      </c>
      <c r="AR38" s="3">
        <f ca="1">IF(AR$5="",0,SUMIFS(INDIRECT($S$2&amp;$A38&amp;":"&amp;$A38),BP!$5:$5,AR$4))</f>
        <v>0</v>
      </c>
      <c r="AS38" s="3">
        <f ca="1">IF(AS$5="",0,SUMIFS(INDIRECT($S$2&amp;$A38&amp;":"&amp;$A38),BP!$5:$5,AS$4))</f>
        <v>0</v>
      </c>
      <c r="AT38" s="3">
        <f ca="1">IF(AT$5="",0,SUMIFS(INDIRECT($S$2&amp;$A38&amp;":"&amp;$A38),BP!$5:$5,AT$4))</f>
        <v>0</v>
      </c>
      <c r="AU38" s="3">
        <f ca="1">IF(AU$5="",0,SUMIFS(INDIRECT($S$2&amp;$A38&amp;":"&amp;$A38),BP!$5:$5,AU$4))</f>
        <v>0</v>
      </c>
      <c r="AV38" s="3">
        <f ca="1">IF(AV$5="",0,SUMIFS(INDIRECT($S$2&amp;$A38&amp;":"&amp;$A38),BP!$5:$5,AV$4))</f>
        <v>0</v>
      </c>
      <c r="AW38" s="3">
        <f ca="1">IF(AW$5="",0,SUMIFS(INDIRECT($S$2&amp;$A38&amp;":"&amp;$A38),BP!$5:$5,AW$4))</f>
        <v>0</v>
      </c>
      <c r="AX38" s="3">
        <f ca="1">IF(AX$5="",0,SUMIFS(INDIRECT($S$2&amp;$A38&amp;":"&amp;$A38),BP!$5:$5,AX$4))</f>
        <v>0</v>
      </c>
      <c r="AY38" s="3">
        <f ca="1">IF(AY$5="",0,SUMIFS(INDIRECT($S$2&amp;$A38&amp;":"&amp;$A38),BP!$5:$5,AY$4))</f>
        <v>0</v>
      </c>
      <c r="AZ38" s="3">
        <f ca="1">IF(AZ$5="",0,SUMIFS(INDIRECT($S$2&amp;$A38&amp;":"&amp;$A38),BP!$5:$5,AZ$4))</f>
        <v>0</v>
      </c>
      <c r="BA38" s="3">
        <f ca="1">IF(BA$5="",0,SUMIFS(INDIRECT($S$2&amp;$A38&amp;":"&amp;$A38),BP!$5:$5,BA$4))</f>
        <v>0</v>
      </c>
      <c r="BB38" s="3">
        <f ca="1">IF(BB$5="",0,SUMIFS(INDIRECT($S$2&amp;$A38&amp;":"&amp;$A38),BP!$5:$5,BB$4))</f>
        <v>0</v>
      </c>
      <c r="BC38" s="3">
        <f ca="1">IF(BC$5="",0,SUMIFS(INDIRECT($S$2&amp;$A38&amp;":"&amp;$A38),BP!$5:$5,BC$4))</f>
        <v>0</v>
      </c>
      <c r="BD38" s="3">
        <f ca="1">IF(BD$5="",0,SUMIFS(INDIRECT($S$2&amp;$A38&amp;":"&amp;$A38),BP!$5:$5,BD$4))</f>
        <v>0</v>
      </c>
      <c r="BE38" s="3">
        <f ca="1">IF(BE$5="",0,SUMIFS(INDIRECT($S$2&amp;$A38&amp;":"&amp;$A38),BP!$5:$5,BE$4))</f>
        <v>0</v>
      </c>
      <c r="BF38" s="3">
        <f ca="1">IF(BF$5="",0,SUMIFS(INDIRECT($S$2&amp;$A38&amp;":"&amp;$A38),BP!$5:$5,BF$4))</f>
        <v>0</v>
      </c>
      <c r="BG38" s="3">
        <f ca="1">IF(BG$5="",0,SUMIFS(INDIRECT($S$2&amp;$A38&amp;":"&amp;$A38),BP!$5:$5,BG$4))</f>
        <v>0</v>
      </c>
      <c r="BH38" s="3">
        <f ca="1">IF(BH$5="",0,SUMIFS(INDIRECT($S$2&amp;$A38&amp;":"&amp;$A38),BP!$5:$5,BH$4))</f>
        <v>0</v>
      </c>
      <c r="BI38" s="3">
        <f ca="1">IF(BI$5="",0,SUMIFS(INDIRECT($S$2&amp;$A38&amp;":"&amp;$A38),BP!$5:$5,BI$4))</f>
        <v>0</v>
      </c>
      <c r="BJ38" s="3">
        <f>IF(BJ$5="",0,SUMIFS(BP!38:38,BP!$5:$5,BJ$4))</f>
        <v>0</v>
      </c>
      <c r="BK38" s="3">
        <f>IF(BK$5="",0,SUMIFS(BP!38:38,BP!$5:$5,BK$4))</f>
        <v>0</v>
      </c>
      <c r="BL38" s="3">
        <f>IF(BL$5="",0,SUMIFS(BP!38:38,BP!$5:$5,BL$4))</f>
        <v>0</v>
      </c>
      <c r="BM38" s="3">
        <f>IF(BM$5="",0,SUMIFS(BP!38:38,BP!$5:$5,BM$4))</f>
        <v>0</v>
      </c>
      <c r="BN38" s="3">
        <f>IF(BN$5="",0,SUMIFS(BP!38:38,BP!$5:$5,BN$4))</f>
        <v>0</v>
      </c>
      <c r="BO38" s="3">
        <f>IF(BO$5="",0,SUMIFS(BP!38:38,BP!$5:$5,BO$4))</f>
        <v>0</v>
      </c>
      <c r="BP38" s="3">
        <f>IF(BP$5="",0,SUMIFS(BP!38:38,BP!$5:$5,BP$4))</f>
        <v>0</v>
      </c>
      <c r="BQ38" s="3">
        <f>IF(BQ$5="",0,SUMIFS(BP!38:38,BP!$5:$5,BQ$4))</f>
        <v>0</v>
      </c>
      <c r="BR38" s="3">
        <f>IF(BR$5="",0,SUMIFS(BP!38:38,BP!$5:$5,BR$4))</f>
        <v>0</v>
      </c>
      <c r="BS38" s="3">
        <f>IF(BS$5="",0,SUMIFS(BP!38:38,BP!$5:$5,BS$4))</f>
        <v>0</v>
      </c>
      <c r="BT38" s="3">
        <f>IF(BT$5="",0,SUMIFS(BP!38:38,BP!$5:$5,BT$4))</f>
        <v>0</v>
      </c>
      <c r="BU38" s="3">
        <f>IF(BU$5="",0,SUMIFS(BP!38:38,BP!$5:$5,BU$4))</f>
        <v>0</v>
      </c>
      <c r="BV38" s="3">
        <f>IF(BV$5="",0,SUMIFS(BP!38:38,BP!$5:$5,BV$4))</f>
        <v>0</v>
      </c>
      <c r="BW38" s="3">
        <f>IF(BW$5="",0,SUMIFS(BP!38:38,BP!$5:$5,BW$4))</f>
        <v>0</v>
      </c>
      <c r="BX38" s="3">
        <f>IF(BX$5="",0,SUMIFS(BP!38:38,BP!$5:$5,BX$4))</f>
        <v>0</v>
      </c>
      <c r="BY38" s="3">
        <f>IF(BY$5="",0,SUMIFS(BP!38:38,BP!$5:$5,BY$4))</f>
        <v>0</v>
      </c>
      <c r="BZ38" s="3">
        <f>IF(BZ$5="",0,SUMIFS(BP!38:38,BP!$5:$5,BZ$4))</f>
        <v>0</v>
      </c>
      <c r="CA38" s="3">
        <f>IF(CA$5="",0,SUMIFS(BP!38:38,BP!$5:$5,CA$4))</f>
        <v>0</v>
      </c>
      <c r="CB38" s="3">
        <f>IF(CB$5="",0,SUMIFS(BP!38:38,BP!$5:$5,CB$4))</f>
        <v>0</v>
      </c>
      <c r="CC38" s="3">
        <f>IF(CC$5="",0,SUMIFS(BP!38:38,BP!$5:$5,CC$4))</f>
        <v>0</v>
      </c>
      <c r="CD38" s="3">
        <f>IF(CD$5="",0,SUMIFS(BP!38:38,BP!$5:$5,CD$4))</f>
        <v>0</v>
      </c>
      <c r="CE38" s="3">
        <f>IF(CE$5="",0,SUMIFS(BP!38:38,BP!$5:$5,CE$4))</f>
        <v>0</v>
      </c>
      <c r="CF38" s="3">
        <f>IF(CF$5="",0,SUMIFS(BP!38:38,BP!$5:$5,CF$4))</f>
        <v>0</v>
      </c>
      <c r="CG38" s="3">
        <f>IF(CG$5="",0,SUMIFS(BP!38:38,BP!$5:$5,CG$4))</f>
        <v>0</v>
      </c>
      <c r="CH38" s="3">
        <f>IF(CH$5="",0,SUMIFS(BP!38:38,BP!$5:$5,CH$4))</f>
        <v>0</v>
      </c>
      <c r="CI38" s="3">
        <f>IF(CI$5="",0,SUMIFS(BP!38:38,BP!$5:$5,CI$4))</f>
        <v>0</v>
      </c>
      <c r="CJ38" s="3">
        <f>IF(CJ$5="",0,SUMIFS(BP!38:38,BP!$5:$5,CJ$4))</f>
        <v>0</v>
      </c>
      <c r="CK38" s="3">
        <f>IF(CK$5="",0,SUMIFS(BP!38:38,BP!$5:$5,CK$4))</f>
        <v>0</v>
      </c>
      <c r="CL38" s="3">
        <f>IF(CL$5="",0,SUMIFS(BP!38:38,BP!$5:$5,CL$4))</f>
        <v>0</v>
      </c>
      <c r="CM38" s="3">
        <f>IF(CM$5="",0,SUMIFS(BP!38:38,BP!$5:$5,CM$4))</f>
        <v>0</v>
      </c>
      <c r="CN38" s="3">
        <f>IF(CN$5="",0,SUMIFS(BP!38:38,BP!$5:$5,CN$4))</f>
        <v>0</v>
      </c>
      <c r="CO38" s="3">
        <f>IF(CO$5="",0,SUMIFS(BP!38:38,BP!$5:$5,CO$4))</f>
        <v>0</v>
      </c>
      <c r="CP38" s="3">
        <f>IF(CP$5="",0,SUMIFS(BP!38:38,BP!$5:$5,CP$4))</f>
        <v>0</v>
      </c>
      <c r="CQ38" s="3">
        <f>IF(CQ$5="",0,SUMIFS(BP!38:38,BP!$5:$5,CQ$4))</f>
        <v>0</v>
      </c>
      <c r="CR38" s="3">
        <f>IF(CR$5="",0,SUMIFS(BP!38:38,BP!$5:$5,CR$4))</f>
        <v>0</v>
      </c>
      <c r="CS38" s="3">
        <f>IF(CS$5="",0,SUMIFS(BP!38:38,BP!$5:$5,CS$4))</f>
        <v>0</v>
      </c>
      <c r="CT38" s="3">
        <f>IF(CT$5="",0,SUMIFS(BP!38:38,BP!$5:$5,CT$4))</f>
        <v>0</v>
      </c>
    </row>
    <row r="39" spans="1:98" s="2" customFormat="1" ht="10.199999999999999" x14ac:dyDescent="0.2">
      <c r="A39" s="11">
        <f>ROW()</f>
        <v>39</v>
      </c>
      <c r="E39" s="15"/>
      <c r="W39" s="5"/>
      <c r="Z39" s="3">
        <f ca="1">IF(Z$5="",0,SUMIFS(INDIRECT($S$2&amp;$A39&amp;":"&amp;$A39),BP!$5:$5,Z$4))</f>
        <v>0</v>
      </c>
      <c r="AA39" s="3">
        <f ca="1">IF(AA$5="",0,SUMIFS(INDIRECT($S$2&amp;$A39&amp;":"&amp;$A39),BP!$5:$5,AA$4))</f>
        <v>0</v>
      </c>
      <c r="AB39" s="3">
        <f ca="1">IF(AB$5="",0,SUMIFS(INDIRECT($S$2&amp;$A39&amp;":"&amp;$A39),BP!$5:$5,AB$4))</f>
        <v>0</v>
      </c>
      <c r="AC39" s="3">
        <f ca="1">IF(AC$5="",0,SUMIFS(INDIRECT($S$2&amp;$A39&amp;":"&amp;$A39),BP!$5:$5,AC$4))</f>
        <v>0</v>
      </c>
      <c r="AD39" s="3">
        <f ca="1">IF(AD$5="",0,SUMIFS(INDIRECT($S$2&amp;$A39&amp;":"&amp;$A39),BP!$5:$5,AD$4))</f>
        <v>0</v>
      </c>
      <c r="AE39" s="3">
        <f ca="1">IF(AE$5="",0,SUMIFS(INDIRECT($S$2&amp;$A39&amp;":"&amp;$A39),BP!$5:$5,AE$4))</f>
        <v>0</v>
      </c>
      <c r="AF39" s="3">
        <f ca="1">IF(AF$5="",0,SUMIFS(INDIRECT($S$2&amp;$A39&amp;":"&amp;$A39),BP!$5:$5,AF$4))</f>
        <v>0</v>
      </c>
      <c r="AG39" s="3">
        <f ca="1">IF(AG$5="",0,SUMIFS(INDIRECT($S$2&amp;$A39&amp;":"&amp;$A39),BP!$5:$5,AG$4))</f>
        <v>0</v>
      </c>
      <c r="AH39" s="3">
        <f ca="1">IF(AH$5="",0,SUMIFS(INDIRECT($S$2&amp;$A39&amp;":"&amp;$A39),BP!$5:$5,AH$4))</f>
        <v>0</v>
      </c>
      <c r="AI39" s="3">
        <f ca="1">IF(AI$5="",0,SUMIFS(INDIRECT($S$2&amp;$A39&amp;":"&amp;$A39),BP!$5:$5,AI$4))</f>
        <v>0</v>
      </c>
      <c r="AJ39" s="3">
        <f ca="1">IF(AJ$5="",0,SUMIFS(INDIRECT($S$2&amp;$A39&amp;":"&amp;$A39),BP!$5:$5,AJ$4))</f>
        <v>0</v>
      </c>
      <c r="AK39" s="3">
        <f ca="1">IF(AK$5="",0,SUMIFS(INDIRECT($S$2&amp;$A39&amp;":"&amp;$A39),BP!$5:$5,AK$4))</f>
        <v>0</v>
      </c>
      <c r="AL39" s="3">
        <f ca="1">IF(AL$5="",0,SUMIFS(INDIRECT($S$2&amp;$A39&amp;":"&amp;$A39),BP!$5:$5,AL$4))</f>
        <v>0</v>
      </c>
      <c r="AM39" s="3">
        <f ca="1">IF(AM$5="",0,SUMIFS(INDIRECT($S$2&amp;$A39&amp;":"&amp;$A39),BP!$5:$5,AM$4))</f>
        <v>0</v>
      </c>
      <c r="AN39" s="3">
        <f ca="1">IF(AN$5="",0,SUMIFS(INDIRECT($S$2&amp;$A39&amp;":"&amp;$A39),BP!$5:$5,AN$4))</f>
        <v>0</v>
      </c>
      <c r="AO39" s="3">
        <f ca="1">IF(AO$5="",0,SUMIFS(INDIRECT($S$2&amp;$A39&amp;":"&amp;$A39),BP!$5:$5,AO$4))</f>
        <v>0</v>
      </c>
      <c r="AP39" s="3">
        <f ca="1">IF(AP$5="",0,SUMIFS(INDIRECT($S$2&amp;$A39&amp;":"&amp;$A39),BP!$5:$5,AP$4))</f>
        <v>0</v>
      </c>
      <c r="AQ39" s="3">
        <f ca="1">IF(AQ$5="",0,SUMIFS(INDIRECT($S$2&amp;$A39&amp;":"&amp;$A39),BP!$5:$5,AQ$4))</f>
        <v>0</v>
      </c>
      <c r="AR39" s="3">
        <f ca="1">IF(AR$5="",0,SUMIFS(INDIRECT($S$2&amp;$A39&amp;":"&amp;$A39),BP!$5:$5,AR$4))</f>
        <v>0</v>
      </c>
      <c r="AS39" s="3">
        <f ca="1">IF(AS$5="",0,SUMIFS(INDIRECT($S$2&amp;$A39&amp;":"&amp;$A39),BP!$5:$5,AS$4))</f>
        <v>0</v>
      </c>
      <c r="AT39" s="3">
        <f ca="1">IF(AT$5="",0,SUMIFS(INDIRECT($S$2&amp;$A39&amp;":"&amp;$A39),BP!$5:$5,AT$4))</f>
        <v>0</v>
      </c>
      <c r="AU39" s="3">
        <f ca="1">IF(AU$5="",0,SUMIFS(INDIRECT($S$2&amp;$A39&amp;":"&amp;$A39),BP!$5:$5,AU$4))</f>
        <v>0</v>
      </c>
      <c r="AV39" s="3">
        <f ca="1">IF(AV$5="",0,SUMIFS(INDIRECT($S$2&amp;$A39&amp;":"&amp;$A39),BP!$5:$5,AV$4))</f>
        <v>0</v>
      </c>
      <c r="AW39" s="3">
        <f ca="1">IF(AW$5="",0,SUMIFS(INDIRECT($S$2&amp;$A39&amp;":"&amp;$A39),BP!$5:$5,AW$4))</f>
        <v>0</v>
      </c>
      <c r="AX39" s="3">
        <f ca="1">IF(AX$5="",0,SUMIFS(INDIRECT($S$2&amp;$A39&amp;":"&amp;$A39),BP!$5:$5,AX$4))</f>
        <v>0</v>
      </c>
      <c r="AY39" s="3">
        <f ca="1">IF(AY$5="",0,SUMIFS(INDIRECT($S$2&amp;$A39&amp;":"&amp;$A39),BP!$5:$5,AY$4))</f>
        <v>0</v>
      </c>
      <c r="AZ39" s="3">
        <f ca="1">IF(AZ$5="",0,SUMIFS(INDIRECT($S$2&amp;$A39&amp;":"&amp;$A39),BP!$5:$5,AZ$4))</f>
        <v>0</v>
      </c>
      <c r="BA39" s="3">
        <f ca="1">IF(BA$5="",0,SUMIFS(INDIRECT($S$2&amp;$A39&amp;":"&amp;$A39),BP!$5:$5,BA$4))</f>
        <v>0</v>
      </c>
      <c r="BB39" s="3">
        <f ca="1">IF(BB$5="",0,SUMIFS(INDIRECT($S$2&amp;$A39&amp;":"&amp;$A39),BP!$5:$5,BB$4))</f>
        <v>0</v>
      </c>
      <c r="BC39" s="3">
        <f ca="1">IF(BC$5="",0,SUMIFS(INDIRECT($S$2&amp;$A39&amp;":"&amp;$A39),BP!$5:$5,BC$4))</f>
        <v>0</v>
      </c>
      <c r="BD39" s="3">
        <f ca="1">IF(BD$5="",0,SUMIFS(INDIRECT($S$2&amp;$A39&amp;":"&amp;$A39),BP!$5:$5,BD$4))</f>
        <v>0</v>
      </c>
      <c r="BE39" s="3">
        <f ca="1">IF(BE$5="",0,SUMIFS(INDIRECT($S$2&amp;$A39&amp;":"&amp;$A39),BP!$5:$5,BE$4))</f>
        <v>0</v>
      </c>
      <c r="BF39" s="3">
        <f ca="1">IF(BF$5="",0,SUMIFS(INDIRECT($S$2&amp;$A39&amp;":"&amp;$A39),BP!$5:$5,BF$4))</f>
        <v>0</v>
      </c>
      <c r="BG39" s="3">
        <f ca="1">IF(BG$5="",0,SUMIFS(INDIRECT($S$2&amp;$A39&amp;":"&amp;$A39),BP!$5:$5,BG$4))</f>
        <v>0</v>
      </c>
      <c r="BH39" s="3">
        <f ca="1">IF(BH$5="",0,SUMIFS(INDIRECT($S$2&amp;$A39&amp;":"&amp;$A39),BP!$5:$5,BH$4))</f>
        <v>0</v>
      </c>
      <c r="BI39" s="3">
        <f ca="1">IF(BI$5="",0,SUMIFS(INDIRECT($S$2&amp;$A39&amp;":"&amp;$A39),BP!$5:$5,BI$4))</f>
        <v>0</v>
      </c>
      <c r="BJ39" s="3">
        <f>IF(BJ$5="",0,SUMIFS(BP!39:39,BP!$5:$5,BJ$4))</f>
        <v>0</v>
      </c>
      <c r="BK39" s="3">
        <f>IF(BK$5="",0,SUMIFS(BP!39:39,BP!$5:$5,BK$4))</f>
        <v>0</v>
      </c>
      <c r="BL39" s="3">
        <f>IF(BL$5="",0,SUMIFS(BP!39:39,BP!$5:$5,BL$4))</f>
        <v>0</v>
      </c>
      <c r="BM39" s="3">
        <f>IF(BM$5="",0,SUMIFS(BP!39:39,BP!$5:$5,BM$4))</f>
        <v>0</v>
      </c>
      <c r="BN39" s="3">
        <f>IF(BN$5="",0,SUMIFS(BP!39:39,BP!$5:$5,BN$4))</f>
        <v>0</v>
      </c>
      <c r="BO39" s="3">
        <f>IF(BO$5="",0,SUMIFS(BP!39:39,BP!$5:$5,BO$4))</f>
        <v>0</v>
      </c>
      <c r="BP39" s="3">
        <f>IF(BP$5="",0,SUMIFS(BP!39:39,BP!$5:$5,BP$4))</f>
        <v>0</v>
      </c>
      <c r="BQ39" s="3">
        <f>IF(BQ$5="",0,SUMIFS(BP!39:39,BP!$5:$5,BQ$4))</f>
        <v>0</v>
      </c>
      <c r="BR39" s="3">
        <f>IF(BR$5="",0,SUMIFS(BP!39:39,BP!$5:$5,BR$4))</f>
        <v>0</v>
      </c>
      <c r="BS39" s="3">
        <f>IF(BS$5="",0,SUMIFS(BP!39:39,BP!$5:$5,BS$4))</f>
        <v>0</v>
      </c>
      <c r="BT39" s="3">
        <f>IF(BT$5="",0,SUMIFS(BP!39:39,BP!$5:$5,BT$4))</f>
        <v>0</v>
      </c>
      <c r="BU39" s="3">
        <f>IF(BU$5="",0,SUMIFS(BP!39:39,BP!$5:$5,BU$4))</f>
        <v>0</v>
      </c>
      <c r="BV39" s="3">
        <f>IF(BV$5="",0,SUMIFS(BP!39:39,BP!$5:$5,BV$4))</f>
        <v>0</v>
      </c>
      <c r="BW39" s="3">
        <f>IF(BW$5="",0,SUMIFS(BP!39:39,BP!$5:$5,BW$4))</f>
        <v>0</v>
      </c>
      <c r="BX39" s="3">
        <f>IF(BX$5="",0,SUMIFS(BP!39:39,BP!$5:$5,BX$4))</f>
        <v>0</v>
      </c>
      <c r="BY39" s="3">
        <f>IF(BY$5="",0,SUMIFS(BP!39:39,BP!$5:$5,BY$4))</f>
        <v>0</v>
      </c>
      <c r="BZ39" s="3">
        <f>IF(BZ$5="",0,SUMIFS(BP!39:39,BP!$5:$5,BZ$4))</f>
        <v>0</v>
      </c>
      <c r="CA39" s="3">
        <f>IF(CA$5="",0,SUMIFS(BP!39:39,BP!$5:$5,CA$4))</f>
        <v>0</v>
      </c>
      <c r="CB39" s="3">
        <f>IF(CB$5="",0,SUMIFS(BP!39:39,BP!$5:$5,CB$4))</f>
        <v>0</v>
      </c>
      <c r="CC39" s="3">
        <f>IF(CC$5="",0,SUMIFS(BP!39:39,BP!$5:$5,CC$4))</f>
        <v>0</v>
      </c>
      <c r="CD39" s="3">
        <f>IF(CD$5="",0,SUMIFS(BP!39:39,BP!$5:$5,CD$4))</f>
        <v>0</v>
      </c>
      <c r="CE39" s="3">
        <f>IF(CE$5="",0,SUMIFS(BP!39:39,BP!$5:$5,CE$4))</f>
        <v>0</v>
      </c>
      <c r="CF39" s="3">
        <f>IF(CF$5="",0,SUMIFS(BP!39:39,BP!$5:$5,CF$4))</f>
        <v>0</v>
      </c>
      <c r="CG39" s="3">
        <f>IF(CG$5="",0,SUMIFS(BP!39:39,BP!$5:$5,CG$4))</f>
        <v>0</v>
      </c>
      <c r="CH39" s="3">
        <f>IF(CH$5="",0,SUMIFS(BP!39:39,BP!$5:$5,CH$4))</f>
        <v>0</v>
      </c>
      <c r="CI39" s="3">
        <f>IF(CI$5="",0,SUMIFS(BP!39:39,BP!$5:$5,CI$4))</f>
        <v>0</v>
      </c>
      <c r="CJ39" s="3">
        <f>IF(CJ$5="",0,SUMIFS(BP!39:39,BP!$5:$5,CJ$4))</f>
        <v>0</v>
      </c>
      <c r="CK39" s="3">
        <f>IF(CK$5="",0,SUMIFS(BP!39:39,BP!$5:$5,CK$4))</f>
        <v>0</v>
      </c>
      <c r="CL39" s="3">
        <f>IF(CL$5="",0,SUMIFS(BP!39:39,BP!$5:$5,CL$4))</f>
        <v>0</v>
      </c>
      <c r="CM39" s="3">
        <f>IF(CM$5="",0,SUMIFS(BP!39:39,BP!$5:$5,CM$4))</f>
        <v>0</v>
      </c>
      <c r="CN39" s="3">
        <f>IF(CN$5="",0,SUMIFS(BP!39:39,BP!$5:$5,CN$4))</f>
        <v>0</v>
      </c>
      <c r="CO39" s="3">
        <f>IF(CO$5="",0,SUMIFS(BP!39:39,BP!$5:$5,CO$4))</f>
        <v>0</v>
      </c>
      <c r="CP39" s="3">
        <f>IF(CP$5="",0,SUMIFS(BP!39:39,BP!$5:$5,CP$4))</f>
        <v>0</v>
      </c>
      <c r="CQ39" s="3">
        <f>IF(CQ$5="",0,SUMIFS(BP!39:39,BP!$5:$5,CQ$4))</f>
        <v>0</v>
      </c>
      <c r="CR39" s="3">
        <f>IF(CR$5="",0,SUMIFS(BP!39:39,BP!$5:$5,CR$4))</f>
        <v>0</v>
      </c>
      <c r="CS39" s="3">
        <f>IF(CS$5="",0,SUMIFS(BP!39:39,BP!$5:$5,CS$4))</f>
        <v>0</v>
      </c>
      <c r="CT39" s="3">
        <f>IF(CT$5="",0,SUMIFS(BP!39:39,BP!$5:$5,CT$4))</f>
        <v>0</v>
      </c>
    </row>
    <row r="40" spans="1:98" s="2" customFormat="1" ht="10.199999999999999" x14ac:dyDescent="0.2">
      <c r="A40" s="11">
        <f>ROW()</f>
        <v>40</v>
      </c>
      <c r="E40" s="15"/>
      <c r="W40" s="5"/>
      <c r="Z40" s="3">
        <f ca="1">IF(Z$5="",0,SUMIFS(INDIRECT($S$2&amp;$A40&amp;":"&amp;$A40),BP!$5:$5,Z$4))</f>
        <v>0</v>
      </c>
      <c r="AA40" s="3">
        <f ca="1">IF(AA$5="",0,SUMIFS(INDIRECT($S$2&amp;$A40&amp;":"&amp;$A40),BP!$5:$5,AA$4))</f>
        <v>0</v>
      </c>
      <c r="AB40" s="3">
        <f ca="1">IF(AB$5="",0,SUMIFS(INDIRECT($S$2&amp;$A40&amp;":"&amp;$A40),BP!$5:$5,AB$4))</f>
        <v>0</v>
      </c>
      <c r="AC40" s="3">
        <f ca="1">IF(AC$5="",0,SUMIFS(INDIRECT($S$2&amp;$A40&amp;":"&amp;$A40),BP!$5:$5,AC$4))</f>
        <v>0</v>
      </c>
      <c r="AD40" s="3">
        <f ca="1">IF(AD$5="",0,SUMIFS(INDIRECT($S$2&amp;$A40&amp;":"&amp;$A40),BP!$5:$5,AD$4))</f>
        <v>0</v>
      </c>
      <c r="AE40" s="3">
        <f ca="1">IF(AE$5="",0,SUMIFS(INDIRECT($S$2&amp;$A40&amp;":"&amp;$A40),BP!$5:$5,AE$4))</f>
        <v>0</v>
      </c>
      <c r="AF40" s="3">
        <f ca="1">IF(AF$5="",0,SUMIFS(INDIRECT($S$2&amp;$A40&amp;":"&amp;$A40),BP!$5:$5,AF$4))</f>
        <v>0</v>
      </c>
      <c r="AG40" s="3">
        <f ca="1">IF(AG$5="",0,SUMIFS(INDIRECT($S$2&amp;$A40&amp;":"&amp;$A40),BP!$5:$5,AG$4))</f>
        <v>0</v>
      </c>
      <c r="AH40" s="3">
        <f ca="1">IF(AH$5="",0,SUMIFS(INDIRECT($S$2&amp;$A40&amp;":"&amp;$A40),BP!$5:$5,AH$4))</f>
        <v>0</v>
      </c>
      <c r="AI40" s="3">
        <f ca="1">IF(AI$5="",0,SUMIFS(INDIRECT($S$2&amp;$A40&amp;":"&amp;$A40),BP!$5:$5,AI$4))</f>
        <v>0</v>
      </c>
      <c r="AJ40" s="3">
        <f ca="1">IF(AJ$5="",0,SUMIFS(INDIRECT($S$2&amp;$A40&amp;":"&amp;$A40),BP!$5:$5,AJ$4))</f>
        <v>0</v>
      </c>
      <c r="AK40" s="3">
        <f ca="1">IF(AK$5="",0,SUMIFS(INDIRECT($S$2&amp;$A40&amp;":"&amp;$A40),BP!$5:$5,AK$4))</f>
        <v>0</v>
      </c>
      <c r="AL40" s="3">
        <f ca="1">IF(AL$5="",0,SUMIFS(INDIRECT($S$2&amp;$A40&amp;":"&amp;$A40),BP!$5:$5,AL$4))</f>
        <v>0</v>
      </c>
      <c r="AM40" s="3">
        <f ca="1">IF(AM$5="",0,SUMIFS(INDIRECT($S$2&amp;$A40&amp;":"&amp;$A40),BP!$5:$5,AM$4))</f>
        <v>0</v>
      </c>
      <c r="AN40" s="3">
        <f ca="1">IF(AN$5="",0,SUMIFS(INDIRECT($S$2&amp;$A40&amp;":"&amp;$A40),BP!$5:$5,AN$4))</f>
        <v>0</v>
      </c>
      <c r="AO40" s="3">
        <f ca="1">IF(AO$5="",0,SUMIFS(INDIRECT($S$2&amp;$A40&amp;":"&amp;$A40),BP!$5:$5,AO$4))</f>
        <v>0</v>
      </c>
      <c r="AP40" s="3">
        <f ca="1">IF(AP$5="",0,SUMIFS(INDIRECT($S$2&amp;$A40&amp;":"&amp;$A40),BP!$5:$5,AP$4))</f>
        <v>0</v>
      </c>
      <c r="AQ40" s="3">
        <f ca="1">IF(AQ$5="",0,SUMIFS(INDIRECT($S$2&amp;$A40&amp;":"&amp;$A40),BP!$5:$5,AQ$4))</f>
        <v>0</v>
      </c>
      <c r="AR40" s="3">
        <f ca="1">IF(AR$5="",0,SUMIFS(INDIRECT($S$2&amp;$A40&amp;":"&amp;$A40),BP!$5:$5,AR$4))</f>
        <v>0</v>
      </c>
      <c r="AS40" s="3">
        <f ca="1">IF(AS$5="",0,SUMIFS(INDIRECT($S$2&amp;$A40&amp;":"&amp;$A40),BP!$5:$5,AS$4))</f>
        <v>0</v>
      </c>
      <c r="AT40" s="3">
        <f ca="1">IF(AT$5="",0,SUMIFS(INDIRECT($S$2&amp;$A40&amp;":"&amp;$A40),BP!$5:$5,AT$4))</f>
        <v>0</v>
      </c>
      <c r="AU40" s="3">
        <f ca="1">IF(AU$5="",0,SUMIFS(INDIRECT($S$2&amp;$A40&amp;":"&amp;$A40),BP!$5:$5,AU$4))</f>
        <v>0</v>
      </c>
      <c r="AV40" s="3">
        <f ca="1">IF(AV$5="",0,SUMIFS(INDIRECT($S$2&amp;$A40&amp;":"&amp;$A40),BP!$5:$5,AV$4))</f>
        <v>0</v>
      </c>
      <c r="AW40" s="3">
        <f ca="1">IF(AW$5="",0,SUMIFS(INDIRECT($S$2&amp;$A40&amp;":"&amp;$A40),BP!$5:$5,AW$4))</f>
        <v>0</v>
      </c>
      <c r="AX40" s="3">
        <f ca="1">IF(AX$5="",0,SUMIFS(INDIRECT($S$2&amp;$A40&amp;":"&amp;$A40),BP!$5:$5,AX$4))</f>
        <v>0</v>
      </c>
      <c r="AY40" s="3">
        <f ca="1">IF(AY$5="",0,SUMIFS(INDIRECT($S$2&amp;$A40&amp;":"&amp;$A40),BP!$5:$5,AY$4))</f>
        <v>0</v>
      </c>
      <c r="AZ40" s="3">
        <f ca="1">IF(AZ$5="",0,SUMIFS(INDIRECT($S$2&amp;$A40&amp;":"&amp;$A40),BP!$5:$5,AZ$4))</f>
        <v>0</v>
      </c>
      <c r="BA40" s="3">
        <f ca="1">IF(BA$5="",0,SUMIFS(INDIRECT($S$2&amp;$A40&amp;":"&amp;$A40),BP!$5:$5,BA$4))</f>
        <v>0</v>
      </c>
      <c r="BB40" s="3">
        <f ca="1">IF(BB$5="",0,SUMIFS(INDIRECT($S$2&amp;$A40&amp;":"&amp;$A40),BP!$5:$5,BB$4))</f>
        <v>0</v>
      </c>
      <c r="BC40" s="3">
        <f ca="1">IF(BC$5="",0,SUMIFS(INDIRECT($S$2&amp;$A40&amp;":"&amp;$A40),BP!$5:$5,BC$4))</f>
        <v>0</v>
      </c>
      <c r="BD40" s="3">
        <f ca="1">IF(BD$5="",0,SUMIFS(INDIRECT($S$2&amp;$A40&amp;":"&amp;$A40),BP!$5:$5,BD$4))</f>
        <v>0</v>
      </c>
      <c r="BE40" s="3">
        <f ca="1">IF(BE$5="",0,SUMIFS(INDIRECT($S$2&amp;$A40&amp;":"&amp;$A40),BP!$5:$5,BE$4))</f>
        <v>0</v>
      </c>
      <c r="BF40" s="3">
        <f ca="1">IF(BF$5="",0,SUMIFS(INDIRECT($S$2&amp;$A40&amp;":"&amp;$A40),BP!$5:$5,BF$4))</f>
        <v>0</v>
      </c>
      <c r="BG40" s="3">
        <f ca="1">IF(BG$5="",0,SUMIFS(INDIRECT($S$2&amp;$A40&amp;":"&amp;$A40),BP!$5:$5,BG$4))</f>
        <v>0</v>
      </c>
      <c r="BH40" s="3">
        <f ca="1">IF(BH$5="",0,SUMIFS(INDIRECT($S$2&amp;$A40&amp;":"&amp;$A40),BP!$5:$5,BH$4))</f>
        <v>0</v>
      </c>
      <c r="BI40" s="3">
        <f ca="1">IF(BI$5="",0,SUMIFS(INDIRECT($S$2&amp;$A40&amp;":"&amp;$A40),BP!$5:$5,BI$4))</f>
        <v>0</v>
      </c>
      <c r="BJ40" s="3">
        <f>IF(BJ$5="",0,SUMIFS(BP!40:40,BP!$5:$5,BJ$4))</f>
        <v>0</v>
      </c>
      <c r="BK40" s="3">
        <f>IF(BK$5="",0,SUMIFS(BP!40:40,BP!$5:$5,BK$4))</f>
        <v>0</v>
      </c>
      <c r="BL40" s="3">
        <f>IF(BL$5="",0,SUMIFS(BP!40:40,BP!$5:$5,BL$4))</f>
        <v>0</v>
      </c>
      <c r="BM40" s="3">
        <f>IF(BM$5="",0,SUMIFS(BP!40:40,BP!$5:$5,BM$4))</f>
        <v>0</v>
      </c>
      <c r="BN40" s="3">
        <f>IF(BN$5="",0,SUMIFS(BP!40:40,BP!$5:$5,BN$4))</f>
        <v>0</v>
      </c>
      <c r="BO40" s="3">
        <f>IF(BO$5="",0,SUMIFS(BP!40:40,BP!$5:$5,BO$4))</f>
        <v>0</v>
      </c>
      <c r="BP40" s="3">
        <f>IF(BP$5="",0,SUMIFS(BP!40:40,BP!$5:$5,BP$4))</f>
        <v>0</v>
      </c>
      <c r="BQ40" s="3">
        <f>IF(BQ$5="",0,SUMIFS(BP!40:40,BP!$5:$5,BQ$4))</f>
        <v>0</v>
      </c>
      <c r="BR40" s="3">
        <f>IF(BR$5="",0,SUMIFS(BP!40:40,BP!$5:$5,BR$4))</f>
        <v>0</v>
      </c>
      <c r="BS40" s="3">
        <f>IF(BS$5="",0,SUMIFS(BP!40:40,BP!$5:$5,BS$4))</f>
        <v>0</v>
      </c>
      <c r="BT40" s="3">
        <f>IF(BT$5="",0,SUMIFS(BP!40:40,BP!$5:$5,BT$4))</f>
        <v>0</v>
      </c>
      <c r="BU40" s="3">
        <f>IF(BU$5="",0,SUMIFS(BP!40:40,BP!$5:$5,BU$4))</f>
        <v>0</v>
      </c>
      <c r="BV40" s="3">
        <f>IF(BV$5="",0,SUMIFS(BP!40:40,BP!$5:$5,BV$4))</f>
        <v>0</v>
      </c>
      <c r="BW40" s="3">
        <f>IF(BW$5="",0,SUMIFS(BP!40:40,BP!$5:$5,BW$4))</f>
        <v>0</v>
      </c>
      <c r="BX40" s="3">
        <f>IF(BX$5="",0,SUMIFS(BP!40:40,BP!$5:$5,BX$4))</f>
        <v>0</v>
      </c>
      <c r="BY40" s="3">
        <f>IF(BY$5="",0,SUMIFS(BP!40:40,BP!$5:$5,BY$4))</f>
        <v>0</v>
      </c>
      <c r="BZ40" s="3">
        <f>IF(BZ$5="",0,SUMIFS(BP!40:40,BP!$5:$5,BZ$4))</f>
        <v>0</v>
      </c>
      <c r="CA40" s="3">
        <f>IF(CA$5="",0,SUMIFS(BP!40:40,BP!$5:$5,CA$4))</f>
        <v>0</v>
      </c>
      <c r="CB40" s="3">
        <f>IF(CB$5="",0,SUMIFS(BP!40:40,BP!$5:$5,CB$4))</f>
        <v>0</v>
      </c>
      <c r="CC40" s="3">
        <f>IF(CC$5="",0,SUMIFS(BP!40:40,BP!$5:$5,CC$4))</f>
        <v>0</v>
      </c>
      <c r="CD40" s="3">
        <f>IF(CD$5="",0,SUMIFS(BP!40:40,BP!$5:$5,CD$4))</f>
        <v>0</v>
      </c>
      <c r="CE40" s="3">
        <f>IF(CE$5="",0,SUMIFS(BP!40:40,BP!$5:$5,CE$4))</f>
        <v>0</v>
      </c>
      <c r="CF40" s="3">
        <f>IF(CF$5="",0,SUMIFS(BP!40:40,BP!$5:$5,CF$4))</f>
        <v>0</v>
      </c>
      <c r="CG40" s="3">
        <f>IF(CG$5="",0,SUMIFS(BP!40:40,BP!$5:$5,CG$4))</f>
        <v>0</v>
      </c>
      <c r="CH40" s="3">
        <f>IF(CH$5="",0,SUMIFS(BP!40:40,BP!$5:$5,CH$4))</f>
        <v>0</v>
      </c>
      <c r="CI40" s="3">
        <f>IF(CI$5="",0,SUMIFS(BP!40:40,BP!$5:$5,CI$4))</f>
        <v>0</v>
      </c>
      <c r="CJ40" s="3">
        <f>IF(CJ$5="",0,SUMIFS(BP!40:40,BP!$5:$5,CJ$4))</f>
        <v>0</v>
      </c>
      <c r="CK40" s="3">
        <f>IF(CK$5="",0,SUMIFS(BP!40:40,BP!$5:$5,CK$4))</f>
        <v>0</v>
      </c>
      <c r="CL40" s="3">
        <f>IF(CL$5="",0,SUMIFS(BP!40:40,BP!$5:$5,CL$4))</f>
        <v>0</v>
      </c>
      <c r="CM40" s="3">
        <f>IF(CM$5="",0,SUMIFS(BP!40:40,BP!$5:$5,CM$4))</f>
        <v>0</v>
      </c>
      <c r="CN40" s="3">
        <f>IF(CN$5="",0,SUMIFS(BP!40:40,BP!$5:$5,CN$4))</f>
        <v>0</v>
      </c>
      <c r="CO40" s="3">
        <f>IF(CO$5="",0,SUMIFS(BP!40:40,BP!$5:$5,CO$4))</f>
        <v>0</v>
      </c>
      <c r="CP40" s="3">
        <f>IF(CP$5="",0,SUMIFS(BP!40:40,BP!$5:$5,CP$4))</f>
        <v>0</v>
      </c>
      <c r="CQ40" s="3">
        <f>IF(CQ$5="",0,SUMIFS(BP!40:40,BP!$5:$5,CQ$4))</f>
        <v>0</v>
      </c>
      <c r="CR40" s="3">
        <f>IF(CR$5="",0,SUMIFS(BP!40:40,BP!$5:$5,CR$4))</f>
        <v>0</v>
      </c>
      <c r="CS40" s="3">
        <f>IF(CS$5="",0,SUMIFS(BP!40:40,BP!$5:$5,CS$4))</f>
        <v>0</v>
      </c>
      <c r="CT40" s="3">
        <f>IF(CT$5="",0,SUMIFS(BP!40:40,BP!$5:$5,CT$4))</f>
        <v>0</v>
      </c>
    </row>
    <row r="41" spans="1:98" s="2" customFormat="1" ht="10.199999999999999" x14ac:dyDescent="0.2">
      <c r="A41" s="11">
        <f>ROW()</f>
        <v>41</v>
      </c>
      <c r="E41" s="15"/>
      <c r="W41" s="5"/>
      <c r="Z41" s="3">
        <f ca="1">IF(Z$5="",0,SUMIFS(INDIRECT($S$2&amp;$A41&amp;":"&amp;$A41),BP!$5:$5,Z$4))</f>
        <v>0</v>
      </c>
      <c r="AA41" s="3">
        <f ca="1">IF(AA$5="",0,SUMIFS(INDIRECT($S$2&amp;$A41&amp;":"&amp;$A41),BP!$5:$5,AA$4))</f>
        <v>0</v>
      </c>
      <c r="AB41" s="3">
        <f ca="1">IF(AB$5="",0,SUMIFS(INDIRECT($S$2&amp;$A41&amp;":"&amp;$A41),BP!$5:$5,AB$4))</f>
        <v>0</v>
      </c>
      <c r="AC41" s="3">
        <f ca="1">IF(AC$5="",0,SUMIFS(INDIRECT($S$2&amp;$A41&amp;":"&amp;$A41),BP!$5:$5,AC$4))</f>
        <v>0</v>
      </c>
      <c r="AD41" s="3">
        <f ca="1">IF(AD$5="",0,SUMIFS(INDIRECT($S$2&amp;$A41&amp;":"&amp;$A41),BP!$5:$5,AD$4))</f>
        <v>0</v>
      </c>
      <c r="AE41" s="3">
        <f ca="1">IF(AE$5="",0,SUMIFS(INDIRECT($S$2&amp;$A41&amp;":"&amp;$A41),BP!$5:$5,AE$4))</f>
        <v>0</v>
      </c>
      <c r="AF41" s="3">
        <f ca="1">IF(AF$5="",0,SUMIFS(INDIRECT($S$2&amp;$A41&amp;":"&amp;$A41),BP!$5:$5,AF$4))</f>
        <v>0</v>
      </c>
      <c r="AG41" s="3">
        <f ca="1">IF(AG$5="",0,SUMIFS(INDIRECT($S$2&amp;$A41&amp;":"&amp;$A41),BP!$5:$5,AG$4))</f>
        <v>0</v>
      </c>
      <c r="AH41" s="3">
        <f ca="1">IF(AH$5="",0,SUMIFS(INDIRECT($S$2&amp;$A41&amp;":"&amp;$A41),BP!$5:$5,AH$4))</f>
        <v>0</v>
      </c>
      <c r="AI41" s="3">
        <f ca="1">IF(AI$5="",0,SUMIFS(INDIRECT($S$2&amp;$A41&amp;":"&amp;$A41),BP!$5:$5,AI$4))</f>
        <v>0</v>
      </c>
      <c r="AJ41" s="3">
        <f ca="1">IF(AJ$5="",0,SUMIFS(INDIRECT($S$2&amp;$A41&amp;":"&amp;$A41),BP!$5:$5,AJ$4))</f>
        <v>0</v>
      </c>
      <c r="AK41" s="3">
        <f ca="1">IF(AK$5="",0,SUMIFS(INDIRECT($S$2&amp;$A41&amp;":"&amp;$A41),BP!$5:$5,AK$4))</f>
        <v>0</v>
      </c>
      <c r="AL41" s="3">
        <f ca="1">IF(AL$5="",0,SUMIFS(INDIRECT($S$2&amp;$A41&amp;":"&amp;$A41),BP!$5:$5,AL$4))</f>
        <v>0</v>
      </c>
      <c r="AM41" s="3">
        <f ca="1">IF(AM$5="",0,SUMIFS(INDIRECT($S$2&amp;$A41&amp;":"&amp;$A41),BP!$5:$5,AM$4))</f>
        <v>0</v>
      </c>
      <c r="AN41" s="3">
        <f ca="1">IF(AN$5="",0,SUMIFS(INDIRECT($S$2&amp;$A41&amp;":"&amp;$A41),BP!$5:$5,AN$4))</f>
        <v>0</v>
      </c>
      <c r="AO41" s="3">
        <f ca="1">IF(AO$5="",0,SUMIFS(INDIRECT($S$2&amp;$A41&amp;":"&amp;$A41),BP!$5:$5,AO$4))</f>
        <v>0</v>
      </c>
      <c r="AP41" s="3">
        <f ca="1">IF(AP$5="",0,SUMIFS(INDIRECT($S$2&amp;$A41&amp;":"&amp;$A41),BP!$5:$5,AP$4))</f>
        <v>0</v>
      </c>
      <c r="AQ41" s="3">
        <f ca="1">IF(AQ$5="",0,SUMIFS(INDIRECT($S$2&amp;$A41&amp;":"&amp;$A41),BP!$5:$5,AQ$4))</f>
        <v>0</v>
      </c>
      <c r="AR41" s="3">
        <f ca="1">IF(AR$5="",0,SUMIFS(INDIRECT($S$2&amp;$A41&amp;":"&amp;$A41),BP!$5:$5,AR$4))</f>
        <v>0</v>
      </c>
      <c r="AS41" s="3">
        <f ca="1">IF(AS$5="",0,SUMIFS(INDIRECT($S$2&amp;$A41&amp;":"&amp;$A41),BP!$5:$5,AS$4))</f>
        <v>0</v>
      </c>
      <c r="AT41" s="3">
        <f ca="1">IF(AT$5="",0,SUMIFS(INDIRECT($S$2&amp;$A41&amp;":"&amp;$A41),BP!$5:$5,AT$4))</f>
        <v>0</v>
      </c>
      <c r="AU41" s="3">
        <f ca="1">IF(AU$5="",0,SUMIFS(INDIRECT($S$2&amp;$A41&amp;":"&amp;$A41),BP!$5:$5,AU$4))</f>
        <v>0</v>
      </c>
      <c r="AV41" s="3">
        <f ca="1">IF(AV$5="",0,SUMIFS(INDIRECT($S$2&amp;$A41&amp;":"&amp;$A41),BP!$5:$5,AV$4))</f>
        <v>0</v>
      </c>
      <c r="AW41" s="3">
        <f ca="1">IF(AW$5="",0,SUMIFS(INDIRECT($S$2&amp;$A41&amp;":"&amp;$A41),BP!$5:$5,AW$4))</f>
        <v>0</v>
      </c>
      <c r="AX41" s="3">
        <f ca="1">IF(AX$5="",0,SUMIFS(INDIRECT($S$2&amp;$A41&amp;":"&amp;$A41),BP!$5:$5,AX$4))</f>
        <v>0</v>
      </c>
      <c r="AY41" s="3">
        <f ca="1">IF(AY$5="",0,SUMIFS(INDIRECT($S$2&amp;$A41&amp;":"&amp;$A41),BP!$5:$5,AY$4))</f>
        <v>0</v>
      </c>
      <c r="AZ41" s="3">
        <f ca="1">IF(AZ$5="",0,SUMIFS(INDIRECT($S$2&amp;$A41&amp;":"&amp;$A41),BP!$5:$5,AZ$4))</f>
        <v>0</v>
      </c>
      <c r="BA41" s="3">
        <f ca="1">IF(BA$5="",0,SUMIFS(INDIRECT($S$2&amp;$A41&amp;":"&amp;$A41),BP!$5:$5,BA$4))</f>
        <v>0</v>
      </c>
      <c r="BB41" s="3">
        <f ca="1">IF(BB$5="",0,SUMIFS(INDIRECT($S$2&amp;$A41&amp;":"&amp;$A41),BP!$5:$5,BB$4))</f>
        <v>0</v>
      </c>
      <c r="BC41" s="3">
        <f ca="1">IF(BC$5="",0,SUMIFS(INDIRECT($S$2&amp;$A41&amp;":"&amp;$A41),BP!$5:$5,BC$4))</f>
        <v>0</v>
      </c>
      <c r="BD41" s="3">
        <f ca="1">IF(BD$5="",0,SUMIFS(INDIRECT($S$2&amp;$A41&amp;":"&amp;$A41),BP!$5:$5,BD$4))</f>
        <v>0</v>
      </c>
      <c r="BE41" s="3">
        <f ca="1">IF(BE$5="",0,SUMIFS(INDIRECT($S$2&amp;$A41&amp;":"&amp;$A41),BP!$5:$5,BE$4))</f>
        <v>0</v>
      </c>
      <c r="BF41" s="3">
        <f ca="1">IF(BF$5="",0,SUMIFS(INDIRECT($S$2&amp;$A41&amp;":"&amp;$A41),BP!$5:$5,BF$4))</f>
        <v>0</v>
      </c>
      <c r="BG41" s="3">
        <f ca="1">IF(BG$5="",0,SUMIFS(INDIRECT($S$2&amp;$A41&amp;":"&amp;$A41),BP!$5:$5,BG$4))</f>
        <v>0</v>
      </c>
      <c r="BH41" s="3">
        <f ca="1">IF(BH$5="",0,SUMIFS(INDIRECT($S$2&amp;$A41&amp;":"&amp;$A41),BP!$5:$5,BH$4))</f>
        <v>0</v>
      </c>
      <c r="BI41" s="3">
        <f ca="1">IF(BI$5="",0,SUMIFS(INDIRECT($S$2&amp;$A41&amp;":"&amp;$A41),BP!$5:$5,BI$4))</f>
        <v>0</v>
      </c>
      <c r="BJ41" s="3">
        <f>IF(BJ$5="",0,SUMIFS(BP!41:41,BP!$5:$5,BJ$4))</f>
        <v>0</v>
      </c>
      <c r="BK41" s="3">
        <f>IF(BK$5="",0,SUMIFS(BP!41:41,BP!$5:$5,BK$4))</f>
        <v>0</v>
      </c>
      <c r="BL41" s="3">
        <f>IF(BL$5="",0,SUMIFS(BP!41:41,BP!$5:$5,BL$4))</f>
        <v>0</v>
      </c>
      <c r="BM41" s="3">
        <f>IF(BM$5="",0,SUMIFS(BP!41:41,BP!$5:$5,BM$4))</f>
        <v>0</v>
      </c>
      <c r="BN41" s="3">
        <f>IF(BN$5="",0,SUMIFS(BP!41:41,BP!$5:$5,BN$4))</f>
        <v>0</v>
      </c>
      <c r="BO41" s="3">
        <f>IF(BO$5="",0,SUMIFS(BP!41:41,BP!$5:$5,BO$4))</f>
        <v>0</v>
      </c>
      <c r="BP41" s="3">
        <f>IF(BP$5="",0,SUMIFS(BP!41:41,BP!$5:$5,BP$4))</f>
        <v>0</v>
      </c>
      <c r="BQ41" s="3">
        <f>IF(BQ$5="",0,SUMIFS(BP!41:41,BP!$5:$5,BQ$4))</f>
        <v>0</v>
      </c>
      <c r="BR41" s="3">
        <f>IF(BR$5="",0,SUMIFS(BP!41:41,BP!$5:$5,BR$4))</f>
        <v>0</v>
      </c>
      <c r="BS41" s="3">
        <f>IF(BS$5="",0,SUMIFS(BP!41:41,BP!$5:$5,BS$4))</f>
        <v>0</v>
      </c>
      <c r="BT41" s="3">
        <f>IF(BT$5="",0,SUMIFS(BP!41:41,BP!$5:$5,BT$4))</f>
        <v>0</v>
      </c>
      <c r="BU41" s="3">
        <f>IF(BU$5="",0,SUMIFS(BP!41:41,BP!$5:$5,BU$4))</f>
        <v>0</v>
      </c>
      <c r="BV41" s="3">
        <f>IF(BV$5="",0,SUMIFS(BP!41:41,BP!$5:$5,BV$4))</f>
        <v>0</v>
      </c>
      <c r="BW41" s="3">
        <f>IF(BW$5="",0,SUMIFS(BP!41:41,BP!$5:$5,BW$4))</f>
        <v>0</v>
      </c>
      <c r="BX41" s="3">
        <f>IF(BX$5="",0,SUMIFS(BP!41:41,BP!$5:$5,BX$4))</f>
        <v>0</v>
      </c>
      <c r="BY41" s="3">
        <f>IF(BY$5="",0,SUMIFS(BP!41:41,BP!$5:$5,BY$4))</f>
        <v>0</v>
      </c>
      <c r="BZ41" s="3">
        <f>IF(BZ$5="",0,SUMIFS(BP!41:41,BP!$5:$5,BZ$4))</f>
        <v>0</v>
      </c>
      <c r="CA41" s="3">
        <f>IF(CA$5="",0,SUMIFS(BP!41:41,BP!$5:$5,CA$4))</f>
        <v>0</v>
      </c>
      <c r="CB41" s="3">
        <f>IF(CB$5="",0,SUMIFS(BP!41:41,BP!$5:$5,CB$4))</f>
        <v>0</v>
      </c>
      <c r="CC41" s="3">
        <f>IF(CC$5="",0,SUMIFS(BP!41:41,BP!$5:$5,CC$4))</f>
        <v>0</v>
      </c>
      <c r="CD41" s="3">
        <f>IF(CD$5="",0,SUMIFS(BP!41:41,BP!$5:$5,CD$4))</f>
        <v>0</v>
      </c>
      <c r="CE41" s="3">
        <f>IF(CE$5="",0,SUMIFS(BP!41:41,BP!$5:$5,CE$4))</f>
        <v>0</v>
      </c>
      <c r="CF41" s="3">
        <f>IF(CF$5="",0,SUMIFS(BP!41:41,BP!$5:$5,CF$4))</f>
        <v>0</v>
      </c>
      <c r="CG41" s="3">
        <f>IF(CG$5="",0,SUMIFS(BP!41:41,BP!$5:$5,CG$4))</f>
        <v>0</v>
      </c>
      <c r="CH41" s="3">
        <f>IF(CH$5="",0,SUMIFS(BP!41:41,BP!$5:$5,CH$4))</f>
        <v>0</v>
      </c>
      <c r="CI41" s="3">
        <f>IF(CI$5="",0,SUMIFS(BP!41:41,BP!$5:$5,CI$4))</f>
        <v>0</v>
      </c>
      <c r="CJ41" s="3">
        <f>IF(CJ$5="",0,SUMIFS(BP!41:41,BP!$5:$5,CJ$4))</f>
        <v>0</v>
      </c>
      <c r="CK41" s="3">
        <f>IF(CK$5="",0,SUMIFS(BP!41:41,BP!$5:$5,CK$4))</f>
        <v>0</v>
      </c>
      <c r="CL41" s="3">
        <f>IF(CL$5="",0,SUMIFS(BP!41:41,BP!$5:$5,CL$4))</f>
        <v>0</v>
      </c>
      <c r="CM41" s="3">
        <f>IF(CM$5="",0,SUMIFS(BP!41:41,BP!$5:$5,CM$4))</f>
        <v>0</v>
      </c>
      <c r="CN41" s="3">
        <f>IF(CN$5="",0,SUMIFS(BP!41:41,BP!$5:$5,CN$4))</f>
        <v>0</v>
      </c>
      <c r="CO41" s="3">
        <f>IF(CO$5="",0,SUMIFS(BP!41:41,BP!$5:$5,CO$4))</f>
        <v>0</v>
      </c>
      <c r="CP41" s="3">
        <f>IF(CP$5="",0,SUMIFS(BP!41:41,BP!$5:$5,CP$4))</f>
        <v>0</v>
      </c>
      <c r="CQ41" s="3">
        <f>IF(CQ$5="",0,SUMIFS(BP!41:41,BP!$5:$5,CQ$4))</f>
        <v>0</v>
      </c>
      <c r="CR41" s="3">
        <f>IF(CR$5="",0,SUMIFS(BP!41:41,BP!$5:$5,CR$4))</f>
        <v>0</v>
      </c>
      <c r="CS41" s="3">
        <f>IF(CS$5="",0,SUMIFS(BP!41:41,BP!$5:$5,CS$4))</f>
        <v>0</v>
      </c>
      <c r="CT41" s="3">
        <f>IF(CT$5="",0,SUMIFS(BP!41:41,BP!$5:$5,CT$4))</f>
        <v>0</v>
      </c>
    </row>
    <row r="42" spans="1:98" s="2" customFormat="1" ht="10.199999999999999" x14ac:dyDescent="0.2">
      <c r="A42" s="11">
        <f>ROW()</f>
        <v>42</v>
      </c>
      <c r="E42" s="15"/>
      <c r="W42" s="5"/>
      <c r="Z42" s="3">
        <f ca="1">IF(Z$5="",0,SUMIFS(INDIRECT($S$2&amp;$A42&amp;":"&amp;$A42),BP!$5:$5,Z$4))</f>
        <v>0</v>
      </c>
      <c r="AA42" s="3">
        <f ca="1">IF(AA$5="",0,SUMIFS(INDIRECT($S$2&amp;$A42&amp;":"&amp;$A42),BP!$5:$5,AA$4))</f>
        <v>0</v>
      </c>
      <c r="AB42" s="3">
        <f ca="1">IF(AB$5="",0,SUMIFS(INDIRECT($S$2&amp;$A42&amp;":"&amp;$A42),BP!$5:$5,AB$4))</f>
        <v>0</v>
      </c>
      <c r="AC42" s="3">
        <f ca="1">IF(AC$5="",0,SUMIFS(INDIRECT($S$2&amp;$A42&amp;":"&amp;$A42),BP!$5:$5,AC$4))</f>
        <v>0</v>
      </c>
      <c r="AD42" s="3">
        <f ca="1">IF(AD$5="",0,SUMIFS(INDIRECT($S$2&amp;$A42&amp;":"&amp;$A42),BP!$5:$5,AD$4))</f>
        <v>0</v>
      </c>
      <c r="AE42" s="3">
        <f ca="1">IF(AE$5="",0,SUMIFS(INDIRECT($S$2&amp;$A42&amp;":"&amp;$A42),BP!$5:$5,AE$4))</f>
        <v>0</v>
      </c>
      <c r="AF42" s="3">
        <f ca="1">IF(AF$5="",0,SUMIFS(INDIRECT($S$2&amp;$A42&amp;":"&amp;$A42),BP!$5:$5,AF$4))</f>
        <v>0</v>
      </c>
      <c r="AG42" s="3">
        <f ca="1">IF(AG$5="",0,SUMIFS(INDIRECT($S$2&amp;$A42&amp;":"&amp;$A42),BP!$5:$5,AG$4))</f>
        <v>0</v>
      </c>
      <c r="AH42" s="3">
        <f ca="1">IF(AH$5="",0,SUMIFS(INDIRECT($S$2&amp;$A42&amp;":"&amp;$A42),BP!$5:$5,AH$4))</f>
        <v>0</v>
      </c>
      <c r="AI42" s="3">
        <f ca="1">IF(AI$5="",0,SUMIFS(INDIRECT($S$2&amp;$A42&amp;":"&amp;$A42),BP!$5:$5,AI$4))</f>
        <v>0</v>
      </c>
      <c r="AJ42" s="3">
        <f ca="1">IF(AJ$5="",0,SUMIFS(INDIRECT($S$2&amp;$A42&amp;":"&amp;$A42),BP!$5:$5,AJ$4))</f>
        <v>0</v>
      </c>
      <c r="AK42" s="3">
        <f ca="1">IF(AK$5="",0,SUMIFS(INDIRECT($S$2&amp;$A42&amp;":"&amp;$A42),BP!$5:$5,AK$4))</f>
        <v>0</v>
      </c>
      <c r="AL42" s="3">
        <f ca="1">IF(AL$5="",0,SUMIFS(INDIRECT($S$2&amp;$A42&amp;":"&amp;$A42),BP!$5:$5,AL$4))</f>
        <v>0</v>
      </c>
      <c r="AM42" s="3">
        <f ca="1">IF(AM$5="",0,SUMIFS(INDIRECT($S$2&amp;$A42&amp;":"&amp;$A42),BP!$5:$5,AM$4))</f>
        <v>0</v>
      </c>
      <c r="AN42" s="3">
        <f ca="1">IF(AN$5="",0,SUMIFS(INDIRECT($S$2&amp;$A42&amp;":"&amp;$A42),BP!$5:$5,AN$4))</f>
        <v>0</v>
      </c>
      <c r="AO42" s="3">
        <f ca="1">IF(AO$5="",0,SUMIFS(INDIRECT($S$2&amp;$A42&amp;":"&amp;$A42),BP!$5:$5,AO$4))</f>
        <v>0</v>
      </c>
      <c r="AP42" s="3">
        <f ca="1">IF(AP$5="",0,SUMIFS(INDIRECT($S$2&amp;$A42&amp;":"&amp;$A42),BP!$5:$5,AP$4))</f>
        <v>0</v>
      </c>
      <c r="AQ42" s="3">
        <f ca="1">IF(AQ$5="",0,SUMIFS(INDIRECT($S$2&amp;$A42&amp;":"&amp;$A42),BP!$5:$5,AQ$4))</f>
        <v>0</v>
      </c>
      <c r="AR42" s="3">
        <f ca="1">IF(AR$5="",0,SUMIFS(INDIRECT($S$2&amp;$A42&amp;":"&amp;$A42),BP!$5:$5,AR$4))</f>
        <v>0</v>
      </c>
      <c r="AS42" s="3">
        <f ca="1">IF(AS$5="",0,SUMIFS(INDIRECT($S$2&amp;$A42&amp;":"&amp;$A42),BP!$5:$5,AS$4))</f>
        <v>0</v>
      </c>
      <c r="AT42" s="3">
        <f ca="1">IF(AT$5="",0,SUMIFS(INDIRECT($S$2&amp;$A42&amp;":"&amp;$A42),BP!$5:$5,AT$4))</f>
        <v>0</v>
      </c>
      <c r="AU42" s="3">
        <f ca="1">IF(AU$5="",0,SUMIFS(INDIRECT($S$2&amp;$A42&amp;":"&amp;$A42),BP!$5:$5,AU$4))</f>
        <v>0</v>
      </c>
      <c r="AV42" s="3">
        <f ca="1">IF(AV$5="",0,SUMIFS(INDIRECT($S$2&amp;$A42&amp;":"&amp;$A42),BP!$5:$5,AV$4))</f>
        <v>0</v>
      </c>
      <c r="AW42" s="3">
        <f ca="1">IF(AW$5="",0,SUMIFS(INDIRECT($S$2&amp;$A42&amp;":"&amp;$A42),BP!$5:$5,AW$4))</f>
        <v>0</v>
      </c>
      <c r="AX42" s="3">
        <f ca="1">IF(AX$5="",0,SUMIFS(INDIRECT($S$2&amp;$A42&amp;":"&amp;$A42),BP!$5:$5,AX$4))</f>
        <v>0</v>
      </c>
      <c r="AY42" s="3">
        <f ca="1">IF(AY$5="",0,SUMIFS(INDIRECT($S$2&amp;$A42&amp;":"&amp;$A42),BP!$5:$5,AY$4))</f>
        <v>0</v>
      </c>
      <c r="AZ42" s="3">
        <f ca="1">IF(AZ$5="",0,SUMIFS(INDIRECT($S$2&amp;$A42&amp;":"&amp;$A42),BP!$5:$5,AZ$4))</f>
        <v>0</v>
      </c>
      <c r="BA42" s="3">
        <f ca="1">IF(BA$5="",0,SUMIFS(INDIRECT($S$2&amp;$A42&amp;":"&amp;$A42),BP!$5:$5,BA$4))</f>
        <v>0</v>
      </c>
      <c r="BB42" s="3">
        <f ca="1">IF(BB$5="",0,SUMIFS(INDIRECT($S$2&amp;$A42&amp;":"&amp;$A42),BP!$5:$5,BB$4))</f>
        <v>0</v>
      </c>
      <c r="BC42" s="3">
        <f ca="1">IF(BC$5="",0,SUMIFS(INDIRECT($S$2&amp;$A42&amp;":"&amp;$A42),BP!$5:$5,BC$4))</f>
        <v>0</v>
      </c>
      <c r="BD42" s="3">
        <f ca="1">IF(BD$5="",0,SUMIFS(INDIRECT($S$2&amp;$A42&amp;":"&amp;$A42),BP!$5:$5,BD$4))</f>
        <v>0</v>
      </c>
      <c r="BE42" s="3">
        <f ca="1">IF(BE$5="",0,SUMIFS(INDIRECT($S$2&amp;$A42&amp;":"&amp;$A42),BP!$5:$5,BE$4))</f>
        <v>0</v>
      </c>
      <c r="BF42" s="3">
        <f ca="1">IF(BF$5="",0,SUMIFS(INDIRECT($S$2&amp;$A42&amp;":"&amp;$A42),BP!$5:$5,BF$4))</f>
        <v>0</v>
      </c>
      <c r="BG42" s="3">
        <f ca="1">IF(BG$5="",0,SUMIFS(INDIRECT($S$2&amp;$A42&amp;":"&amp;$A42),BP!$5:$5,BG$4))</f>
        <v>0</v>
      </c>
      <c r="BH42" s="3">
        <f ca="1">IF(BH$5="",0,SUMIFS(INDIRECT($S$2&amp;$A42&amp;":"&amp;$A42),BP!$5:$5,BH$4))</f>
        <v>0</v>
      </c>
      <c r="BI42" s="3">
        <f ca="1">IF(BI$5="",0,SUMIFS(INDIRECT($S$2&amp;$A42&amp;":"&amp;$A42),BP!$5:$5,BI$4))</f>
        <v>0</v>
      </c>
      <c r="BJ42" s="3">
        <f>IF(BJ$5="",0,SUMIFS(BP!42:42,BP!$5:$5,BJ$4))</f>
        <v>0</v>
      </c>
      <c r="BK42" s="3">
        <f>IF(BK$5="",0,SUMIFS(BP!42:42,BP!$5:$5,BK$4))</f>
        <v>0</v>
      </c>
      <c r="BL42" s="3">
        <f>IF(BL$5="",0,SUMIFS(BP!42:42,BP!$5:$5,BL$4))</f>
        <v>0</v>
      </c>
      <c r="BM42" s="3">
        <f>IF(BM$5="",0,SUMIFS(BP!42:42,BP!$5:$5,BM$4))</f>
        <v>0</v>
      </c>
      <c r="BN42" s="3">
        <f>IF(BN$5="",0,SUMIFS(BP!42:42,BP!$5:$5,BN$4))</f>
        <v>0</v>
      </c>
      <c r="BO42" s="3">
        <f>IF(BO$5="",0,SUMIFS(BP!42:42,BP!$5:$5,BO$4))</f>
        <v>0</v>
      </c>
      <c r="BP42" s="3">
        <f>IF(BP$5="",0,SUMIFS(BP!42:42,BP!$5:$5,BP$4))</f>
        <v>0</v>
      </c>
      <c r="BQ42" s="3">
        <f>IF(BQ$5="",0,SUMIFS(BP!42:42,BP!$5:$5,BQ$4))</f>
        <v>0</v>
      </c>
      <c r="BR42" s="3">
        <f>IF(BR$5="",0,SUMIFS(BP!42:42,BP!$5:$5,BR$4))</f>
        <v>0</v>
      </c>
      <c r="BS42" s="3">
        <f>IF(BS$5="",0,SUMIFS(BP!42:42,BP!$5:$5,BS$4))</f>
        <v>0</v>
      </c>
      <c r="BT42" s="3">
        <f>IF(BT$5="",0,SUMIFS(BP!42:42,BP!$5:$5,BT$4))</f>
        <v>0</v>
      </c>
      <c r="BU42" s="3">
        <f>IF(BU$5="",0,SUMIFS(BP!42:42,BP!$5:$5,BU$4))</f>
        <v>0</v>
      </c>
      <c r="BV42" s="3">
        <f>IF(BV$5="",0,SUMIFS(BP!42:42,BP!$5:$5,BV$4))</f>
        <v>0</v>
      </c>
      <c r="BW42" s="3">
        <f>IF(BW$5="",0,SUMIFS(BP!42:42,BP!$5:$5,BW$4))</f>
        <v>0</v>
      </c>
      <c r="BX42" s="3">
        <f>IF(BX$5="",0,SUMIFS(BP!42:42,BP!$5:$5,BX$4))</f>
        <v>0</v>
      </c>
      <c r="BY42" s="3">
        <f>IF(BY$5="",0,SUMIFS(BP!42:42,BP!$5:$5,BY$4))</f>
        <v>0</v>
      </c>
      <c r="BZ42" s="3">
        <f>IF(BZ$5="",0,SUMIFS(BP!42:42,BP!$5:$5,BZ$4))</f>
        <v>0</v>
      </c>
      <c r="CA42" s="3">
        <f>IF(CA$5="",0,SUMIFS(BP!42:42,BP!$5:$5,CA$4))</f>
        <v>0</v>
      </c>
      <c r="CB42" s="3">
        <f>IF(CB$5="",0,SUMIFS(BP!42:42,BP!$5:$5,CB$4))</f>
        <v>0</v>
      </c>
      <c r="CC42" s="3">
        <f>IF(CC$5="",0,SUMIFS(BP!42:42,BP!$5:$5,CC$4))</f>
        <v>0</v>
      </c>
      <c r="CD42" s="3">
        <f>IF(CD$5="",0,SUMIFS(BP!42:42,BP!$5:$5,CD$4))</f>
        <v>0</v>
      </c>
      <c r="CE42" s="3">
        <f>IF(CE$5="",0,SUMIFS(BP!42:42,BP!$5:$5,CE$4))</f>
        <v>0</v>
      </c>
      <c r="CF42" s="3">
        <f>IF(CF$5="",0,SUMIFS(BP!42:42,BP!$5:$5,CF$4))</f>
        <v>0</v>
      </c>
      <c r="CG42" s="3">
        <f>IF(CG$5="",0,SUMIFS(BP!42:42,BP!$5:$5,CG$4))</f>
        <v>0</v>
      </c>
      <c r="CH42" s="3">
        <f>IF(CH$5="",0,SUMIFS(BP!42:42,BP!$5:$5,CH$4))</f>
        <v>0</v>
      </c>
      <c r="CI42" s="3">
        <f>IF(CI$5="",0,SUMIFS(BP!42:42,BP!$5:$5,CI$4))</f>
        <v>0</v>
      </c>
      <c r="CJ42" s="3">
        <f>IF(CJ$5="",0,SUMIFS(BP!42:42,BP!$5:$5,CJ$4))</f>
        <v>0</v>
      </c>
      <c r="CK42" s="3">
        <f>IF(CK$5="",0,SUMIFS(BP!42:42,BP!$5:$5,CK$4))</f>
        <v>0</v>
      </c>
      <c r="CL42" s="3">
        <f>IF(CL$5="",0,SUMIFS(BP!42:42,BP!$5:$5,CL$4))</f>
        <v>0</v>
      </c>
      <c r="CM42" s="3">
        <f>IF(CM$5="",0,SUMIFS(BP!42:42,BP!$5:$5,CM$4))</f>
        <v>0</v>
      </c>
      <c r="CN42" s="3">
        <f>IF(CN$5="",0,SUMIFS(BP!42:42,BP!$5:$5,CN$4))</f>
        <v>0</v>
      </c>
      <c r="CO42" s="3">
        <f>IF(CO$5="",0,SUMIFS(BP!42:42,BP!$5:$5,CO$4))</f>
        <v>0</v>
      </c>
      <c r="CP42" s="3">
        <f>IF(CP$5="",0,SUMIFS(BP!42:42,BP!$5:$5,CP$4))</f>
        <v>0</v>
      </c>
      <c r="CQ42" s="3">
        <f>IF(CQ$5="",0,SUMIFS(BP!42:42,BP!$5:$5,CQ$4))</f>
        <v>0</v>
      </c>
      <c r="CR42" s="3">
        <f>IF(CR$5="",0,SUMIFS(BP!42:42,BP!$5:$5,CR$4))</f>
        <v>0</v>
      </c>
      <c r="CS42" s="3">
        <f>IF(CS$5="",0,SUMIFS(BP!42:42,BP!$5:$5,CS$4))</f>
        <v>0</v>
      </c>
      <c r="CT42" s="3">
        <f>IF(CT$5="",0,SUMIFS(BP!42:42,BP!$5:$5,CT$4))</f>
        <v>0</v>
      </c>
    </row>
    <row r="43" spans="1:98" s="2" customFormat="1" ht="10.199999999999999" x14ac:dyDescent="0.2">
      <c r="A43" s="11">
        <f>ROW()</f>
        <v>43</v>
      </c>
      <c r="E43" s="15"/>
      <c r="W43" s="5"/>
      <c r="Z43" s="3">
        <f ca="1">IF(Z$5="",0,SUMIFS(INDIRECT($S$2&amp;$A43&amp;":"&amp;$A43),BP!$5:$5,Z$4))</f>
        <v>0</v>
      </c>
      <c r="AA43" s="3">
        <f ca="1">IF(AA$5="",0,SUMIFS(INDIRECT($S$2&amp;$A43&amp;":"&amp;$A43),BP!$5:$5,AA$4))</f>
        <v>0</v>
      </c>
      <c r="AB43" s="3">
        <f ca="1">IF(AB$5="",0,SUMIFS(INDIRECT($S$2&amp;$A43&amp;":"&amp;$A43),BP!$5:$5,AB$4))</f>
        <v>0</v>
      </c>
      <c r="AC43" s="3">
        <f ca="1">IF(AC$5="",0,SUMIFS(INDIRECT($S$2&amp;$A43&amp;":"&amp;$A43),BP!$5:$5,AC$4))</f>
        <v>0</v>
      </c>
      <c r="AD43" s="3">
        <f ca="1">IF(AD$5="",0,SUMIFS(INDIRECT($S$2&amp;$A43&amp;":"&amp;$A43),BP!$5:$5,AD$4))</f>
        <v>0</v>
      </c>
      <c r="AE43" s="3">
        <f ca="1">IF(AE$5="",0,SUMIFS(INDIRECT($S$2&amp;$A43&amp;":"&amp;$A43),BP!$5:$5,AE$4))</f>
        <v>0</v>
      </c>
      <c r="AF43" s="3">
        <f ca="1">IF(AF$5="",0,SUMIFS(INDIRECT($S$2&amp;$A43&amp;":"&amp;$A43),BP!$5:$5,AF$4))</f>
        <v>0</v>
      </c>
      <c r="AG43" s="3">
        <f ca="1">IF(AG$5="",0,SUMIFS(INDIRECT($S$2&amp;$A43&amp;":"&amp;$A43),BP!$5:$5,AG$4))</f>
        <v>0</v>
      </c>
      <c r="AH43" s="3">
        <f ca="1">IF(AH$5="",0,SUMIFS(INDIRECT($S$2&amp;$A43&amp;":"&amp;$A43),BP!$5:$5,AH$4))</f>
        <v>0</v>
      </c>
      <c r="AI43" s="3">
        <f ca="1">IF(AI$5="",0,SUMIFS(INDIRECT($S$2&amp;$A43&amp;":"&amp;$A43),BP!$5:$5,AI$4))</f>
        <v>0</v>
      </c>
      <c r="AJ43" s="3">
        <f ca="1">IF(AJ$5="",0,SUMIFS(INDIRECT($S$2&amp;$A43&amp;":"&amp;$A43),BP!$5:$5,AJ$4))</f>
        <v>0</v>
      </c>
      <c r="AK43" s="3">
        <f ca="1">IF(AK$5="",0,SUMIFS(INDIRECT($S$2&amp;$A43&amp;":"&amp;$A43),BP!$5:$5,AK$4))</f>
        <v>0</v>
      </c>
      <c r="AL43" s="3">
        <f ca="1">IF(AL$5="",0,SUMIFS(INDIRECT($S$2&amp;$A43&amp;":"&amp;$A43),BP!$5:$5,AL$4))</f>
        <v>0</v>
      </c>
      <c r="AM43" s="3">
        <f ca="1">IF(AM$5="",0,SUMIFS(INDIRECT($S$2&amp;$A43&amp;":"&amp;$A43),BP!$5:$5,AM$4))</f>
        <v>0</v>
      </c>
      <c r="AN43" s="3">
        <f ca="1">IF(AN$5="",0,SUMIFS(INDIRECT($S$2&amp;$A43&amp;":"&amp;$A43),BP!$5:$5,AN$4))</f>
        <v>0</v>
      </c>
      <c r="AO43" s="3">
        <f ca="1">IF(AO$5="",0,SUMIFS(INDIRECT($S$2&amp;$A43&amp;":"&amp;$A43),BP!$5:$5,AO$4))</f>
        <v>0</v>
      </c>
      <c r="AP43" s="3">
        <f ca="1">IF(AP$5="",0,SUMIFS(INDIRECT($S$2&amp;$A43&amp;":"&amp;$A43),BP!$5:$5,AP$4))</f>
        <v>0</v>
      </c>
      <c r="AQ43" s="3">
        <f ca="1">IF(AQ$5="",0,SUMIFS(INDIRECT($S$2&amp;$A43&amp;":"&amp;$A43),BP!$5:$5,AQ$4))</f>
        <v>0</v>
      </c>
      <c r="AR43" s="3">
        <f ca="1">IF(AR$5="",0,SUMIFS(INDIRECT($S$2&amp;$A43&amp;":"&amp;$A43),BP!$5:$5,AR$4))</f>
        <v>0</v>
      </c>
      <c r="AS43" s="3">
        <f ca="1">IF(AS$5="",0,SUMIFS(INDIRECT($S$2&amp;$A43&amp;":"&amp;$A43),BP!$5:$5,AS$4))</f>
        <v>0</v>
      </c>
      <c r="AT43" s="3">
        <f ca="1">IF(AT$5="",0,SUMIFS(INDIRECT($S$2&amp;$A43&amp;":"&amp;$A43),BP!$5:$5,AT$4))</f>
        <v>0</v>
      </c>
      <c r="AU43" s="3">
        <f ca="1">IF(AU$5="",0,SUMIFS(INDIRECT($S$2&amp;$A43&amp;":"&amp;$A43),BP!$5:$5,AU$4))</f>
        <v>0</v>
      </c>
      <c r="AV43" s="3">
        <f ca="1">IF(AV$5="",0,SUMIFS(INDIRECT($S$2&amp;$A43&amp;":"&amp;$A43),BP!$5:$5,AV$4))</f>
        <v>0</v>
      </c>
      <c r="AW43" s="3">
        <f ca="1">IF(AW$5="",0,SUMIFS(INDIRECT($S$2&amp;$A43&amp;":"&amp;$A43),BP!$5:$5,AW$4))</f>
        <v>0</v>
      </c>
      <c r="AX43" s="3">
        <f ca="1">IF(AX$5="",0,SUMIFS(INDIRECT($S$2&amp;$A43&amp;":"&amp;$A43),BP!$5:$5,AX$4))</f>
        <v>0</v>
      </c>
      <c r="AY43" s="3">
        <f ca="1">IF(AY$5="",0,SUMIFS(INDIRECT($S$2&amp;$A43&amp;":"&amp;$A43),BP!$5:$5,AY$4))</f>
        <v>0</v>
      </c>
      <c r="AZ43" s="3">
        <f ca="1">IF(AZ$5="",0,SUMIFS(INDIRECT($S$2&amp;$A43&amp;":"&amp;$A43),BP!$5:$5,AZ$4))</f>
        <v>0</v>
      </c>
      <c r="BA43" s="3">
        <f ca="1">IF(BA$5="",0,SUMIFS(INDIRECT($S$2&amp;$A43&amp;":"&amp;$A43),BP!$5:$5,BA$4))</f>
        <v>0</v>
      </c>
      <c r="BB43" s="3">
        <f ca="1">IF(BB$5="",0,SUMIFS(INDIRECT($S$2&amp;$A43&amp;":"&amp;$A43),BP!$5:$5,BB$4))</f>
        <v>0</v>
      </c>
      <c r="BC43" s="3">
        <f ca="1">IF(BC$5="",0,SUMIFS(INDIRECT($S$2&amp;$A43&amp;":"&amp;$A43),BP!$5:$5,BC$4))</f>
        <v>0</v>
      </c>
      <c r="BD43" s="3">
        <f ca="1">IF(BD$5="",0,SUMIFS(INDIRECT($S$2&amp;$A43&amp;":"&amp;$A43),BP!$5:$5,BD$4))</f>
        <v>0</v>
      </c>
      <c r="BE43" s="3">
        <f ca="1">IF(BE$5="",0,SUMIFS(INDIRECT($S$2&amp;$A43&amp;":"&amp;$A43),BP!$5:$5,BE$4))</f>
        <v>0</v>
      </c>
      <c r="BF43" s="3">
        <f ca="1">IF(BF$5="",0,SUMIFS(INDIRECT($S$2&amp;$A43&amp;":"&amp;$A43),BP!$5:$5,BF$4))</f>
        <v>0</v>
      </c>
      <c r="BG43" s="3">
        <f ca="1">IF(BG$5="",0,SUMIFS(INDIRECT($S$2&amp;$A43&amp;":"&amp;$A43),BP!$5:$5,BG$4))</f>
        <v>0</v>
      </c>
      <c r="BH43" s="3">
        <f ca="1">IF(BH$5="",0,SUMIFS(INDIRECT($S$2&amp;$A43&amp;":"&amp;$A43),BP!$5:$5,BH$4))</f>
        <v>0</v>
      </c>
      <c r="BI43" s="3">
        <f ca="1">IF(BI$5="",0,SUMIFS(INDIRECT($S$2&amp;$A43&amp;":"&amp;$A43),BP!$5:$5,BI$4))</f>
        <v>0</v>
      </c>
      <c r="BJ43" s="3">
        <f>IF(BJ$5="",0,SUMIFS(BP!43:43,BP!$5:$5,BJ$4))</f>
        <v>0</v>
      </c>
      <c r="BK43" s="3">
        <f>IF(BK$5="",0,SUMIFS(BP!43:43,BP!$5:$5,BK$4))</f>
        <v>0</v>
      </c>
      <c r="BL43" s="3">
        <f>IF(BL$5="",0,SUMIFS(BP!43:43,BP!$5:$5,BL$4))</f>
        <v>0</v>
      </c>
      <c r="BM43" s="3">
        <f>IF(BM$5="",0,SUMIFS(BP!43:43,BP!$5:$5,BM$4))</f>
        <v>0</v>
      </c>
      <c r="BN43" s="3">
        <f>IF(BN$5="",0,SUMIFS(BP!43:43,BP!$5:$5,BN$4))</f>
        <v>0</v>
      </c>
      <c r="BO43" s="3">
        <f>IF(BO$5="",0,SUMIFS(BP!43:43,BP!$5:$5,BO$4))</f>
        <v>0</v>
      </c>
      <c r="BP43" s="3">
        <f>IF(BP$5="",0,SUMIFS(BP!43:43,BP!$5:$5,BP$4))</f>
        <v>0</v>
      </c>
      <c r="BQ43" s="3">
        <f>IF(BQ$5="",0,SUMIFS(BP!43:43,BP!$5:$5,BQ$4))</f>
        <v>0</v>
      </c>
      <c r="BR43" s="3">
        <f>IF(BR$5="",0,SUMIFS(BP!43:43,BP!$5:$5,BR$4))</f>
        <v>0</v>
      </c>
      <c r="BS43" s="3">
        <f>IF(BS$5="",0,SUMIFS(BP!43:43,BP!$5:$5,BS$4))</f>
        <v>0</v>
      </c>
      <c r="BT43" s="3">
        <f>IF(BT$5="",0,SUMIFS(BP!43:43,BP!$5:$5,BT$4))</f>
        <v>0</v>
      </c>
      <c r="BU43" s="3">
        <f>IF(BU$5="",0,SUMIFS(BP!43:43,BP!$5:$5,BU$4))</f>
        <v>0</v>
      </c>
      <c r="BV43" s="3">
        <f>IF(BV$5="",0,SUMIFS(BP!43:43,BP!$5:$5,BV$4))</f>
        <v>0</v>
      </c>
      <c r="BW43" s="3">
        <f>IF(BW$5="",0,SUMIFS(BP!43:43,BP!$5:$5,BW$4))</f>
        <v>0</v>
      </c>
      <c r="BX43" s="3">
        <f>IF(BX$5="",0,SUMIFS(BP!43:43,BP!$5:$5,BX$4))</f>
        <v>0</v>
      </c>
      <c r="BY43" s="3">
        <f>IF(BY$5="",0,SUMIFS(BP!43:43,BP!$5:$5,BY$4))</f>
        <v>0</v>
      </c>
      <c r="BZ43" s="3">
        <f>IF(BZ$5="",0,SUMIFS(BP!43:43,BP!$5:$5,BZ$4))</f>
        <v>0</v>
      </c>
      <c r="CA43" s="3">
        <f>IF(CA$5="",0,SUMIFS(BP!43:43,BP!$5:$5,CA$4))</f>
        <v>0</v>
      </c>
      <c r="CB43" s="3">
        <f>IF(CB$5="",0,SUMIFS(BP!43:43,BP!$5:$5,CB$4))</f>
        <v>0</v>
      </c>
      <c r="CC43" s="3">
        <f>IF(CC$5="",0,SUMIFS(BP!43:43,BP!$5:$5,CC$4))</f>
        <v>0</v>
      </c>
      <c r="CD43" s="3">
        <f>IF(CD$5="",0,SUMIFS(BP!43:43,BP!$5:$5,CD$4))</f>
        <v>0</v>
      </c>
      <c r="CE43" s="3">
        <f>IF(CE$5="",0,SUMIFS(BP!43:43,BP!$5:$5,CE$4))</f>
        <v>0</v>
      </c>
      <c r="CF43" s="3">
        <f>IF(CF$5="",0,SUMIFS(BP!43:43,BP!$5:$5,CF$4))</f>
        <v>0</v>
      </c>
      <c r="CG43" s="3">
        <f>IF(CG$5="",0,SUMIFS(BP!43:43,BP!$5:$5,CG$4))</f>
        <v>0</v>
      </c>
      <c r="CH43" s="3">
        <f>IF(CH$5="",0,SUMIFS(BP!43:43,BP!$5:$5,CH$4))</f>
        <v>0</v>
      </c>
      <c r="CI43" s="3">
        <f>IF(CI$5="",0,SUMIFS(BP!43:43,BP!$5:$5,CI$4))</f>
        <v>0</v>
      </c>
      <c r="CJ43" s="3">
        <f>IF(CJ$5="",0,SUMIFS(BP!43:43,BP!$5:$5,CJ$4))</f>
        <v>0</v>
      </c>
      <c r="CK43" s="3">
        <f>IF(CK$5="",0,SUMIFS(BP!43:43,BP!$5:$5,CK$4))</f>
        <v>0</v>
      </c>
      <c r="CL43" s="3">
        <f>IF(CL$5="",0,SUMIFS(BP!43:43,BP!$5:$5,CL$4))</f>
        <v>0</v>
      </c>
      <c r="CM43" s="3">
        <f>IF(CM$5="",0,SUMIFS(BP!43:43,BP!$5:$5,CM$4))</f>
        <v>0</v>
      </c>
      <c r="CN43" s="3">
        <f>IF(CN$5="",0,SUMIFS(BP!43:43,BP!$5:$5,CN$4))</f>
        <v>0</v>
      </c>
      <c r="CO43" s="3">
        <f>IF(CO$5="",0,SUMIFS(BP!43:43,BP!$5:$5,CO$4))</f>
        <v>0</v>
      </c>
      <c r="CP43" s="3">
        <f>IF(CP$5="",0,SUMIFS(BP!43:43,BP!$5:$5,CP$4))</f>
        <v>0</v>
      </c>
      <c r="CQ43" s="3">
        <f>IF(CQ$5="",0,SUMIFS(BP!43:43,BP!$5:$5,CQ$4))</f>
        <v>0</v>
      </c>
      <c r="CR43" s="3">
        <f>IF(CR$5="",0,SUMIFS(BP!43:43,BP!$5:$5,CR$4))</f>
        <v>0</v>
      </c>
      <c r="CS43" s="3">
        <f>IF(CS$5="",0,SUMIFS(BP!43:43,BP!$5:$5,CS$4))</f>
        <v>0</v>
      </c>
      <c r="CT43" s="3">
        <f>IF(CT$5="",0,SUMIFS(BP!43:43,BP!$5:$5,CT$4))</f>
        <v>0</v>
      </c>
    </row>
    <row r="44" spans="1:98" s="2" customFormat="1" ht="10.199999999999999" x14ac:dyDescent="0.2">
      <c r="A44" s="11">
        <f>ROW()</f>
        <v>44</v>
      </c>
      <c r="E44" s="15"/>
      <c r="W44" s="5"/>
      <c r="Z44" s="3">
        <f ca="1">IF(Z$5="",0,SUMIFS(INDIRECT($S$2&amp;$A44&amp;":"&amp;$A44),BP!$5:$5,Z$4))</f>
        <v>0</v>
      </c>
      <c r="AA44" s="3">
        <f ca="1">IF(AA$5="",0,SUMIFS(INDIRECT($S$2&amp;$A44&amp;":"&amp;$A44),BP!$5:$5,AA$4))</f>
        <v>0</v>
      </c>
      <c r="AB44" s="3">
        <f ca="1">IF(AB$5="",0,SUMIFS(INDIRECT($S$2&amp;$A44&amp;":"&amp;$A44),BP!$5:$5,AB$4))</f>
        <v>0</v>
      </c>
      <c r="AC44" s="3">
        <f ca="1">IF(AC$5="",0,SUMIFS(INDIRECT($S$2&amp;$A44&amp;":"&amp;$A44),BP!$5:$5,AC$4))</f>
        <v>0</v>
      </c>
      <c r="AD44" s="3">
        <f ca="1">IF(AD$5="",0,SUMIFS(INDIRECT($S$2&amp;$A44&amp;":"&amp;$A44),BP!$5:$5,AD$4))</f>
        <v>0</v>
      </c>
      <c r="AE44" s="3">
        <f ca="1">IF(AE$5="",0,SUMIFS(INDIRECT($S$2&amp;$A44&amp;":"&amp;$A44),BP!$5:$5,AE$4))</f>
        <v>0</v>
      </c>
      <c r="AF44" s="3">
        <f ca="1">IF(AF$5="",0,SUMIFS(INDIRECT($S$2&amp;$A44&amp;":"&amp;$A44),BP!$5:$5,AF$4))</f>
        <v>0</v>
      </c>
      <c r="AG44" s="3">
        <f ca="1">IF(AG$5="",0,SUMIFS(INDIRECT($S$2&amp;$A44&amp;":"&amp;$A44),BP!$5:$5,AG$4))</f>
        <v>0</v>
      </c>
      <c r="AH44" s="3">
        <f ca="1">IF(AH$5="",0,SUMIFS(INDIRECT($S$2&amp;$A44&amp;":"&amp;$A44),BP!$5:$5,AH$4))</f>
        <v>0</v>
      </c>
      <c r="AI44" s="3">
        <f ca="1">IF(AI$5="",0,SUMIFS(INDIRECT($S$2&amp;$A44&amp;":"&amp;$A44),BP!$5:$5,AI$4))</f>
        <v>0</v>
      </c>
      <c r="AJ44" s="3">
        <f ca="1">IF(AJ$5="",0,SUMIFS(INDIRECT($S$2&amp;$A44&amp;":"&amp;$A44),BP!$5:$5,AJ$4))</f>
        <v>0</v>
      </c>
      <c r="AK44" s="3">
        <f ca="1">IF(AK$5="",0,SUMIFS(INDIRECT($S$2&amp;$A44&amp;":"&amp;$A44),BP!$5:$5,AK$4))</f>
        <v>0</v>
      </c>
      <c r="AL44" s="3">
        <f ca="1">IF(AL$5="",0,SUMIFS(INDIRECT($S$2&amp;$A44&amp;":"&amp;$A44),BP!$5:$5,AL$4))</f>
        <v>0</v>
      </c>
      <c r="AM44" s="3">
        <f ca="1">IF(AM$5="",0,SUMIFS(INDIRECT($S$2&amp;$A44&amp;":"&amp;$A44),BP!$5:$5,AM$4))</f>
        <v>0</v>
      </c>
      <c r="AN44" s="3">
        <f ca="1">IF(AN$5="",0,SUMIFS(INDIRECT($S$2&amp;$A44&amp;":"&amp;$A44),BP!$5:$5,AN$4))</f>
        <v>0</v>
      </c>
      <c r="AO44" s="3">
        <f ca="1">IF(AO$5="",0,SUMIFS(INDIRECT($S$2&amp;$A44&amp;":"&amp;$A44),BP!$5:$5,AO$4))</f>
        <v>0</v>
      </c>
      <c r="AP44" s="3">
        <f ca="1">IF(AP$5="",0,SUMIFS(INDIRECT($S$2&amp;$A44&amp;":"&amp;$A44),BP!$5:$5,AP$4))</f>
        <v>0</v>
      </c>
      <c r="AQ44" s="3">
        <f ca="1">IF(AQ$5="",0,SUMIFS(INDIRECT($S$2&amp;$A44&amp;":"&amp;$A44),BP!$5:$5,AQ$4))</f>
        <v>0</v>
      </c>
      <c r="AR44" s="3">
        <f ca="1">IF(AR$5="",0,SUMIFS(INDIRECT($S$2&amp;$A44&amp;":"&amp;$A44),BP!$5:$5,AR$4))</f>
        <v>0</v>
      </c>
      <c r="AS44" s="3">
        <f ca="1">IF(AS$5="",0,SUMIFS(INDIRECT($S$2&amp;$A44&amp;":"&amp;$A44),BP!$5:$5,AS$4))</f>
        <v>0</v>
      </c>
      <c r="AT44" s="3">
        <f ca="1">IF(AT$5="",0,SUMIFS(INDIRECT($S$2&amp;$A44&amp;":"&amp;$A44),BP!$5:$5,AT$4))</f>
        <v>0</v>
      </c>
      <c r="AU44" s="3">
        <f ca="1">IF(AU$5="",0,SUMIFS(INDIRECT($S$2&amp;$A44&amp;":"&amp;$A44),BP!$5:$5,AU$4))</f>
        <v>0</v>
      </c>
      <c r="AV44" s="3">
        <f ca="1">IF(AV$5="",0,SUMIFS(INDIRECT($S$2&amp;$A44&amp;":"&amp;$A44),BP!$5:$5,AV$4))</f>
        <v>0</v>
      </c>
      <c r="AW44" s="3">
        <f ca="1">IF(AW$5="",0,SUMIFS(INDIRECT($S$2&amp;$A44&amp;":"&amp;$A44),BP!$5:$5,AW$4))</f>
        <v>0</v>
      </c>
      <c r="AX44" s="3">
        <f ca="1">IF(AX$5="",0,SUMIFS(INDIRECT($S$2&amp;$A44&amp;":"&amp;$A44),BP!$5:$5,AX$4))</f>
        <v>0</v>
      </c>
      <c r="AY44" s="3">
        <f ca="1">IF(AY$5="",0,SUMIFS(INDIRECT($S$2&amp;$A44&amp;":"&amp;$A44),BP!$5:$5,AY$4))</f>
        <v>0</v>
      </c>
      <c r="AZ44" s="3">
        <f ca="1">IF(AZ$5="",0,SUMIFS(INDIRECT($S$2&amp;$A44&amp;":"&amp;$A44),BP!$5:$5,AZ$4))</f>
        <v>0</v>
      </c>
      <c r="BA44" s="3">
        <f ca="1">IF(BA$5="",0,SUMIFS(INDIRECT($S$2&amp;$A44&amp;":"&amp;$A44),BP!$5:$5,BA$4))</f>
        <v>0</v>
      </c>
      <c r="BB44" s="3">
        <f ca="1">IF(BB$5="",0,SUMIFS(INDIRECT($S$2&amp;$A44&amp;":"&amp;$A44),BP!$5:$5,BB$4))</f>
        <v>0</v>
      </c>
      <c r="BC44" s="3">
        <f ca="1">IF(BC$5="",0,SUMIFS(INDIRECT($S$2&amp;$A44&amp;":"&amp;$A44),BP!$5:$5,BC$4))</f>
        <v>0</v>
      </c>
      <c r="BD44" s="3">
        <f ca="1">IF(BD$5="",0,SUMIFS(INDIRECT($S$2&amp;$A44&amp;":"&amp;$A44),BP!$5:$5,BD$4))</f>
        <v>0</v>
      </c>
      <c r="BE44" s="3">
        <f ca="1">IF(BE$5="",0,SUMIFS(INDIRECT($S$2&amp;$A44&amp;":"&amp;$A44),BP!$5:$5,BE$4))</f>
        <v>0</v>
      </c>
      <c r="BF44" s="3">
        <f ca="1">IF(BF$5="",0,SUMIFS(INDIRECT($S$2&amp;$A44&amp;":"&amp;$A44),BP!$5:$5,BF$4))</f>
        <v>0</v>
      </c>
      <c r="BG44" s="3">
        <f ca="1">IF(BG$5="",0,SUMIFS(INDIRECT($S$2&amp;$A44&amp;":"&amp;$A44),BP!$5:$5,BG$4))</f>
        <v>0</v>
      </c>
      <c r="BH44" s="3">
        <f ca="1">IF(BH$5="",0,SUMIFS(INDIRECT($S$2&amp;$A44&amp;":"&amp;$A44),BP!$5:$5,BH$4))</f>
        <v>0</v>
      </c>
      <c r="BI44" s="3">
        <f ca="1">IF(BI$5="",0,SUMIFS(INDIRECT($S$2&amp;$A44&amp;":"&amp;$A44),BP!$5:$5,BI$4))</f>
        <v>0</v>
      </c>
      <c r="BJ44" s="3">
        <f>IF(BJ$5="",0,SUMIFS(BP!44:44,BP!$5:$5,BJ$4))</f>
        <v>0</v>
      </c>
      <c r="BK44" s="3">
        <f>IF(BK$5="",0,SUMIFS(BP!44:44,BP!$5:$5,BK$4))</f>
        <v>0</v>
      </c>
      <c r="BL44" s="3">
        <f>IF(BL$5="",0,SUMIFS(BP!44:44,BP!$5:$5,BL$4))</f>
        <v>0</v>
      </c>
      <c r="BM44" s="3">
        <f>IF(BM$5="",0,SUMIFS(BP!44:44,BP!$5:$5,BM$4))</f>
        <v>0</v>
      </c>
      <c r="BN44" s="3">
        <f>IF(BN$5="",0,SUMIFS(BP!44:44,BP!$5:$5,BN$4))</f>
        <v>0</v>
      </c>
      <c r="BO44" s="3">
        <f>IF(BO$5="",0,SUMIFS(BP!44:44,BP!$5:$5,BO$4))</f>
        <v>0</v>
      </c>
      <c r="BP44" s="3">
        <f>IF(BP$5="",0,SUMIFS(BP!44:44,BP!$5:$5,BP$4))</f>
        <v>0</v>
      </c>
      <c r="BQ44" s="3">
        <f>IF(BQ$5="",0,SUMIFS(BP!44:44,BP!$5:$5,BQ$4))</f>
        <v>0</v>
      </c>
      <c r="BR44" s="3">
        <f>IF(BR$5="",0,SUMIFS(BP!44:44,BP!$5:$5,BR$4))</f>
        <v>0</v>
      </c>
      <c r="BS44" s="3">
        <f>IF(BS$5="",0,SUMIFS(BP!44:44,BP!$5:$5,BS$4))</f>
        <v>0</v>
      </c>
      <c r="BT44" s="3">
        <f>IF(BT$5="",0,SUMIFS(BP!44:44,BP!$5:$5,BT$4))</f>
        <v>0</v>
      </c>
      <c r="BU44" s="3">
        <f>IF(BU$5="",0,SUMIFS(BP!44:44,BP!$5:$5,BU$4))</f>
        <v>0</v>
      </c>
      <c r="BV44" s="3">
        <f>IF(BV$5="",0,SUMIFS(BP!44:44,BP!$5:$5,BV$4))</f>
        <v>0</v>
      </c>
      <c r="BW44" s="3">
        <f>IF(BW$5="",0,SUMIFS(BP!44:44,BP!$5:$5,BW$4))</f>
        <v>0</v>
      </c>
      <c r="BX44" s="3">
        <f>IF(BX$5="",0,SUMIFS(BP!44:44,BP!$5:$5,BX$4))</f>
        <v>0</v>
      </c>
      <c r="BY44" s="3">
        <f>IF(BY$5="",0,SUMIFS(BP!44:44,BP!$5:$5,BY$4))</f>
        <v>0</v>
      </c>
      <c r="BZ44" s="3">
        <f>IF(BZ$5="",0,SUMIFS(BP!44:44,BP!$5:$5,BZ$4))</f>
        <v>0</v>
      </c>
      <c r="CA44" s="3">
        <f>IF(CA$5="",0,SUMIFS(BP!44:44,BP!$5:$5,CA$4))</f>
        <v>0</v>
      </c>
      <c r="CB44" s="3">
        <f>IF(CB$5="",0,SUMIFS(BP!44:44,BP!$5:$5,CB$4))</f>
        <v>0</v>
      </c>
      <c r="CC44" s="3">
        <f>IF(CC$5="",0,SUMIFS(BP!44:44,BP!$5:$5,CC$4))</f>
        <v>0</v>
      </c>
      <c r="CD44" s="3">
        <f>IF(CD$5="",0,SUMIFS(BP!44:44,BP!$5:$5,CD$4))</f>
        <v>0</v>
      </c>
      <c r="CE44" s="3">
        <f>IF(CE$5="",0,SUMIFS(BP!44:44,BP!$5:$5,CE$4))</f>
        <v>0</v>
      </c>
      <c r="CF44" s="3">
        <f>IF(CF$5="",0,SUMIFS(BP!44:44,BP!$5:$5,CF$4))</f>
        <v>0</v>
      </c>
      <c r="CG44" s="3">
        <f>IF(CG$5="",0,SUMIFS(BP!44:44,BP!$5:$5,CG$4))</f>
        <v>0</v>
      </c>
      <c r="CH44" s="3">
        <f>IF(CH$5="",0,SUMIFS(BP!44:44,BP!$5:$5,CH$4))</f>
        <v>0</v>
      </c>
      <c r="CI44" s="3">
        <f>IF(CI$5="",0,SUMIFS(BP!44:44,BP!$5:$5,CI$4))</f>
        <v>0</v>
      </c>
      <c r="CJ44" s="3">
        <f>IF(CJ$5="",0,SUMIFS(BP!44:44,BP!$5:$5,CJ$4))</f>
        <v>0</v>
      </c>
      <c r="CK44" s="3">
        <f>IF(CK$5="",0,SUMIFS(BP!44:44,BP!$5:$5,CK$4))</f>
        <v>0</v>
      </c>
      <c r="CL44" s="3">
        <f>IF(CL$5="",0,SUMIFS(BP!44:44,BP!$5:$5,CL$4))</f>
        <v>0</v>
      </c>
      <c r="CM44" s="3">
        <f>IF(CM$5="",0,SUMIFS(BP!44:44,BP!$5:$5,CM$4))</f>
        <v>0</v>
      </c>
      <c r="CN44" s="3">
        <f>IF(CN$5="",0,SUMIFS(BP!44:44,BP!$5:$5,CN$4))</f>
        <v>0</v>
      </c>
      <c r="CO44" s="3">
        <f>IF(CO$5="",0,SUMIFS(BP!44:44,BP!$5:$5,CO$4))</f>
        <v>0</v>
      </c>
      <c r="CP44" s="3">
        <f>IF(CP$5="",0,SUMIFS(BP!44:44,BP!$5:$5,CP$4))</f>
        <v>0</v>
      </c>
      <c r="CQ44" s="3">
        <f>IF(CQ$5="",0,SUMIFS(BP!44:44,BP!$5:$5,CQ$4))</f>
        <v>0</v>
      </c>
      <c r="CR44" s="3">
        <f>IF(CR$5="",0,SUMIFS(BP!44:44,BP!$5:$5,CR$4))</f>
        <v>0</v>
      </c>
      <c r="CS44" s="3">
        <f>IF(CS$5="",0,SUMIFS(BP!44:44,BP!$5:$5,CS$4))</f>
        <v>0</v>
      </c>
      <c r="CT44" s="3">
        <f>IF(CT$5="",0,SUMIFS(BP!44:44,BP!$5:$5,CT$4))</f>
        <v>0</v>
      </c>
    </row>
    <row r="45" spans="1:98" s="2" customFormat="1" ht="10.199999999999999" x14ac:dyDescent="0.2">
      <c r="A45" s="11">
        <f>ROW()</f>
        <v>45</v>
      </c>
      <c r="E45" s="15"/>
      <c r="W45" s="5"/>
      <c r="Z45" s="3">
        <f ca="1">IF(Z$5="",0,SUMIFS(INDIRECT($S$2&amp;$A45&amp;":"&amp;$A45),BP!$5:$5,Z$4))</f>
        <v>0</v>
      </c>
      <c r="AA45" s="3">
        <f ca="1">IF(AA$5="",0,SUMIFS(INDIRECT($S$2&amp;$A45&amp;":"&amp;$A45),BP!$5:$5,AA$4))</f>
        <v>0</v>
      </c>
      <c r="AB45" s="3">
        <f ca="1">IF(AB$5="",0,SUMIFS(INDIRECT($S$2&amp;$A45&amp;":"&amp;$A45),BP!$5:$5,AB$4))</f>
        <v>0</v>
      </c>
      <c r="AC45" s="3">
        <f ca="1">IF(AC$5="",0,SUMIFS(INDIRECT($S$2&amp;$A45&amp;":"&amp;$A45),BP!$5:$5,AC$4))</f>
        <v>0</v>
      </c>
      <c r="AD45" s="3">
        <f ca="1">IF(AD$5="",0,SUMIFS(INDIRECT($S$2&amp;$A45&amp;":"&amp;$A45),BP!$5:$5,AD$4))</f>
        <v>0</v>
      </c>
      <c r="AE45" s="3">
        <f ca="1">IF(AE$5="",0,SUMIFS(INDIRECT($S$2&amp;$A45&amp;":"&amp;$A45),BP!$5:$5,AE$4))</f>
        <v>0</v>
      </c>
      <c r="AF45" s="3">
        <f ca="1">IF(AF$5="",0,SUMIFS(INDIRECT($S$2&amp;$A45&amp;":"&amp;$A45),BP!$5:$5,AF$4))</f>
        <v>0</v>
      </c>
      <c r="AG45" s="3">
        <f ca="1">IF(AG$5="",0,SUMIFS(INDIRECT($S$2&amp;$A45&amp;":"&amp;$A45),BP!$5:$5,AG$4))</f>
        <v>0</v>
      </c>
      <c r="AH45" s="3">
        <f ca="1">IF(AH$5="",0,SUMIFS(INDIRECT($S$2&amp;$A45&amp;":"&amp;$A45),BP!$5:$5,AH$4))</f>
        <v>0</v>
      </c>
      <c r="AI45" s="3">
        <f ca="1">IF(AI$5="",0,SUMIFS(INDIRECT($S$2&amp;$A45&amp;":"&amp;$A45),BP!$5:$5,AI$4))</f>
        <v>0</v>
      </c>
      <c r="AJ45" s="3">
        <f ca="1">IF(AJ$5="",0,SUMIFS(INDIRECT($S$2&amp;$A45&amp;":"&amp;$A45),BP!$5:$5,AJ$4))</f>
        <v>0</v>
      </c>
      <c r="AK45" s="3">
        <f ca="1">IF(AK$5="",0,SUMIFS(INDIRECT($S$2&amp;$A45&amp;":"&amp;$A45),BP!$5:$5,AK$4))</f>
        <v>0</v>
      </c>
      <c r="AL45" s="3">
        <f ca="1">IF(AL$5="",0,SUMIFS(INDIRECT($S$2&amp;$A45&amp;":"&amp;$A45),BP!$5:$5,AL$4))</f>
        <v>0</v>
      </c>
      <c r="AM45" s="3">
        <f ca="1">IF(AM$5="",0,SUMIFS(INDIRECT($S$2&amp;$A45&amp;":"&amp;$A45),BP!$5:$5,AM$4))</f>
        <v>0</v>
      </c>
      <c r="AN45" s="3">
        <f ca="1">IF(AN$5="",0,SUMIFS(INDIRECT($S$2&amp;$A45&amp;":"&amp;$A45),BP!$5:$5,AN$4))</f>
        <v>0</v>
      </c>
      <c r="AO45" s="3">
        <f ca="1">IF(AO$5="",0,SUMIFS(INDIRECT($S$2&amp;$A45&amp;":"&amp;$A45),BP!$5:$5,AO$4))</f>
        <v>0</v>
      </c>
      <c r="AP45" s="3">
        <f ca="1">IF(AP$5="",0,SUMIFS(INDIRECT($S$2&amp;$A45&amp;":"&amp;$A45),BP!$5:$5,AP$4))</f>
        <v>0</v>
      </c>
      <c r="AQ45" s="3">
        <f ca="1">IF(AQ$5="",0,SUMIFS(INDIRECT($S$2&amp;$A45&amp;":"&amp;$A45),BP!$5:$5,AQ$4))</f>
        <v>0</v>
      </c>
      <c r="AR45" s="3">
        <f ca="1">IF(AR$5="",0,SUMIFS(INDIRECT($S$2&amp;$A45&amp;":"&amp;$A45),BP!$5:$5,AR$4))</f>
        <v>0</v>
      </c>
      <c r="AS45" s="3">
        <f ca="1">IF(AS$5="",0,SUMIFS(INDIRECT($S$2&amp;$A45&amp;":"&amp;$A45),BP!$5:$5,AS$4))</f>
        <v>0</v>
      </c>
      <c r="AT45" s="3">
        <f ca="1">IF(AT$5="",0,SUMIFS(INDIRECT($S$2&amp;$A45&amp;":"&amp;$A45),BP!$5:$5,AT$4))</f>
        <v>0</v>
      </c>
      <c r="AU45" s="3">
        <f ca="1">IF(AU$5="",0,SUMIFS(INDIRECT($S$2&amp;$A45&amp;":"&amp;$A45),BP!$5:$5,AU$4))</f>
        <v>0</v>
      </c>
      <c r="AV45" s="3">
        <f ca="1">IF(AV$5="",0,SUMIFS(INDIRECT($S$2&amp;$A45&amp;":"&amp;$A45),BP!$5:$5,AV$4))</f>
        <v>0</v>
      </c>
      <c r="AW45" s="3">
        <f ca="1">IF(AW$5="",0,SUMIFS(INDIRECT($S$2&amp;$A45&amp;":"&amp;$A45),BP!$5:$5,AW$4))</f>
        <v>0</v>
      </c>
      <c r="AX45" s="3">
        <f ca="1">IF(AX$5="",0,SUMIFS(INDIRECT($S$2&amp;$A45&amp;":"&amp;$A45),BP!$5:$5,AX$4))</f>
        <v>0</v>
      </c>
      <c r="AY45" s="3">
        <f ca="1">IF(AY$5="",0,SUMIFS(INDIRECT($S$2&amp;$A45&amp;":"&amp;$A45),BP!$5:$5,AY$4))</f>
        <v>0</v>
      </c>
      <c r="AZ45" s="3">
        <f ca="1">IF(AZ$5="",0,SUMIFS(INDIRECT($S$2&amp;$A45&amp;":"&amp;$A45),BP!$5:$5,AZ$4))</f>
        <v>0</v>
      </c>
      <c r="BA45" s="3">
        <f ca="1">IF(BA$5="",0,SUMIFS(INDIRECT($S$2&amp;$A45&amp;":"&amp;$A45),BP!$5:$5,BA$4))</f>
        <v>0</v>
      </c>
      <c r="BB45" s="3">
        <f ca="1">IF(BB$5="",0,SUMIFS(INDIRECT($S$2&amp;$A45&amp;":"&amp;$A45),BP!$5:$5,BB$4))</f>
        <v>0</v>
      </c>
      <c r="BC45" s="3">
        <f ca="1">IF(BC$5="",0,SUMIFS(INDIRECT($S$2&amp;$A45&amp;":"&amp;$A45),BP!$5:$5,BC$4))</f>
        <v>0</v>
      </c>
      <c r="BD45" s="3">
        <f ca="1">IF(BD$5="",0,SUMIFS(INDIRECT($S$2&amp;$A45&amp;":"&amp;$A45),BP!$5:$5,BD$4))</f>
        <v>0</v>
      </c>
      <c r="BE45" s="3">
        <f ca="1">IF(BE$5="",0,SUMIFS(INDIRECT($S$2&amp;$A45&amp;":"&amp;$A45),BP!$5:$5,BE$4))</f>
        <v>0</v>
      </c>
      <c r="BF45" s="3">
        <f ca="1">IF(BF$5="",0,SUMIFS(INDIRECT($S$2&amp;$A45&amp;":"&amp;$A45),BP!$5:$5,BF$4))</f>
        <v>0</v>
      </c>
      <c r="BG45" s="3">
        <f ca="1">IF(BG$5="",0,SUMIFS(INDIRECT($S$2&amp;$A45&amp;":"&amp;$A45),BP!$5:$5,BG$4))</f>
        <v>0</v>
      </c>
      <c r="BH45" s="3">
        <f ca="1">IF(BH$5="",0,SUMIFS(INDIRECT($S$2&amp;$A45&amp;":"&amp;$A45),BP!$5:$5,BH$4))</f>
        <v>0</v>
      </c>
      <c r="BI45" s="3">
        <f ca="1">IF(BI$5="",0,SUMIFS(INDIRECT($S$2&amp;$A45&amp;":"&amp;$A45),BP!$5:$5,BI$4))</f>
        <v>0</v>
      </c>
      <c r="BJ45" s="3">
        <f>IF(BJ$5="",0,SUMIFS(BP!45:45,BP!$5:$5,BJ$4))</f>
        <v>0</v>
      </c>
      <c r="BK45" s="3">
        <f>IF(BK$5="",0,SUMIFS(BP!45:45,BP!$5:$5,BK$4))</f>
        <v>0</v>
      </c>
      <c r="BL45" s="3">
        <f>IF(BL$5="",0,SUMIFS(BP!45:45,BP!$5:$5,BL$4))</f>
        <v>0</v>
      </c>
      <c r="BM45" s="3">
        <f>IF(BM$5="",0,SUMIFS(BP!45:45,BP!$5:$5,BM$4))</f>
        <v>0</v>
      </c>
      <c r="BN45" s="3">
        <f>IF(BN$5="",0,SUMIFS(BP!45:45,BP!$5:$5,BN$4))</f>
        <v>0</v>
      </c>
      <c r="BO45" s="3">
        <f>IF(BO$5="",0,SUMIFS(BP!45:45,BP!$5:$5,BO$4))</f>
        <v>0</v>
      </c>
      <c r="BP45" s="3">
        <f>IF(BP$5="",0,SUMIFS(BP!45:45,BP!$5:$5,BP$4))</f>
        <v>0</v>
      </c>
      <c r="BQ45" s="3">
        <f>IF(BQ$5="",0,SUMIFS(BP!45:45,BP!$5:$5,BQ$4))</f>
        <v>0</v>
      </c>
      <c r="BR45" s="3">
        <f>IF(BR$5="",0,SUMIFS(BP!45:45,BP!$5:$5,BR$4))</f>
        <v>0</v>
      </c>
      <c r="BS45" s="3">
        <f>IF(BS$5="",0,SUMIFS(BP!45:45,BP!$5:$5,BS$4))</f>
        <v>0</v>
      </c>
      <c r="BT45" s="3">
        <f>IF(BT$5="",0,SUMIFS(BP!45:45,BP!$5:$5,BT$4))</f>
        <v>0</v>
      </c>
      <c r="BU45" s="3">
        <f>IF(BU$5="",0,SUMIFS(BP!45:45,BP!$5:$5,BU$4))</f>
        <v>0</v>
      </c>
      <c r="BV45" s="3">
        <f>IF(BV$5="",0,SUMIFS(BP!45:45,BP!$5:$5,BV$4))</f>
        <v>0</v>
      </c>
      <c r="BW45" s="3">
        <f>IF(BW$5="",0,SUMIFS(BP!45:45,BP!$5:$5,BW$4))</f>
        <v>0</v>
      </c>
      <c r="BX45" s="3">
        <f>IF(BX$5="",0,SUMIFS(BP!45:45,BP!$5:$5,BX$4))</f>
        <v>0</v>
      </c>
      <c r="BY45" s="3">
        <f>IF(BY$5="",0,SUMIFS(BP!45:45,BP!$5:$5,BY$4))</f>
        <v>0</v>
      </c>
      <c r="BZ45" s="3">
        <f>IF(BZ$5="",0,SUMIFS(BP!45:45,BP!$5:$5,BZ$4))</f>
        <v>0</v>
      </c>
      <c r="CA45" s="3">
        <f>IF(CA$5="",0,SUMIFS(BP!45:45,BP!$5:$5,CA$4))</f>
        <v>0</v>
      </c>
      <c r="CB45" s="3">
        <f>IF(CB$5="",0,SUMIFS(BP!45:45,BP!$5:$5,CB$4))</f>
        <v>0</v>
      </c>
      <c r="CC45" s="3">
        <f>IF(CC$5="",0,SUMIFS(BP!45:45,BP!$5:$5,CC$4))</f>
        <v>0</v>
      </c>
      <c r="CD45" s="3">
        <f>IF(CD$5="",0,SUMIFS(BP!45:45,BP!$5:$5,CD$4))</f>
        <v>0</v>
      </c>
      <c r="CE45" s="3">
        <f>IF(CE$5="",0,SUMIFS(BP!45:45,BP!$5:$5,CE$4))</f>
        <v>0</v>
      </c>
      <c r="CF45" s="3">
        <f>IF(CF$5="",0,SUMIFS(BP!45:45,BP!$5:$5,CF$4))</f>
        <v>0</v>
      </c>
      <c r="CG45" s="3">
        <f>IF(CG$5="",0,SUMIFS(BP!45:45,BP!$5:$5,CG$4))</f>
        <v>0</v>
      </c>
      <c r="CH45" s="3">
        <f>IF(CH$5="",0,SUMIFS(BP!45:45,BP!$5:$5,CH$4))</f>
        <v>0</v>
      </c>
      <c r="CI45" s="3">
        <f>IF(CI$5="",0,SUMIFS(BP!45:45,BP!$5:$5,CI$4))</f>
        <v>0</v>
      </c>
      <c r="CJ45" s="3">
        <f>IF(CJ$5="",0,SUMIFS(BP!45:45,BP!$5:$5,CJ$4))</f>
        <v>0</v>
      </c>
      <c r="CK45" s="3">
        <f>IF(CK$5="",0,SUMIFS(BP!45:45,BP!$5:$5,CK$4))</f>
        <v>0</v>
      </c>
      <c r="CL45" s="3">
        <f>IF(CL$5="",0,SUMIFS(BP!45:45,BP!$5:$5,CL$4))</f>
        <v>0</v>
      </c>
      <c r="CM45" s="3">
        <f>IF(CM$5="",0,SUMIFS(BP!45:45,BP!$5:$5,CM$4))</f>
        <v>0</v>
      </c>
      <c r="CN45" s="3">
        <f>IF(CN$5="",0,SUMIFS(BP!45:45,BP!$5:$5,CN$4))</f>
        <v>0</v>
      </c>
      <c r="CO45" s="3">
        <f>IF(CO$5="",0,SUMIFS(BP!45:45,BP!$5:$5,CO$4))</f>
        <v>0</v>
      </c>
      <c r="CP45" s="3">
        <f>IF(CP$5="",0,SUMIFS(BP!45:45,BP!$5:$5,CP$4))</f>
        <v>0</v>
      </c>
      <c r="CQ45" s="3">
        <f>IF(CQ$5="",0,SUMIFS(BP!45:45,BP!$5:$5,CQ$4))</f>
        <v>0</v>
      </c>
      <c r="CR45" s="3">
        <f>IF(CR$5="",0,SUMIFS(BP!45:45,BP!$5:$5,CR$4))</f>
        <v>0</v>
      </c>
      <c r="CS45" s="3">
        <f>IF(CS$5="",0,SUMIFS(BP!45:45,BP!$5:$5,CS$4))</f>
        <v>0</v>
      </c>
      <c r="CT45" s="3">
        <f>IF(CT$5="",0,SUMIFS(BP!45:45,BP!$5:$5,CT$4))</f>
        <v>0</v>
      </c>
    </row>
    <row r="46" spans="1:98" s="2" customFormat="1" ht="10.199999999999999" x14ac:dyDescent="0.2">
      <c r="A46" s="11">
        <f>ROW()</f>
        <v>46</v>
      </c>
      <c r="E46" s="15"/>
      <c r="W46" s="5"/>
      <c r="Z46" s="3">
        <f ca="1">IF(Z$5="",0,SUMIFS(INDIRECT($S$2&amp;$A46&amp;":"&amp;$A46),BP!$5:$5,Z$4))</f>
        <v>0</v>
      </c>
      <c r="AA46" s="3">
        <f ca="1">IF(AA$5="",0,SUMIFS(INDIRECT($S$2&amp;$A46&amp;":"&amp;$A46),BP!$5:$5,AA$4))</f>
        <v>0</v>
      </c>
      <c r="AB46" s="3">
        <f ca="1">IF(AB$5="",0,SUMIFS(INDIRECT($S$2&amp;$A46&amp;":"&amp;$A46),BP!$5:$5,AB$4))</f>
        <v>0</v>
      </c>
      <c r="AC46" s="3">
        <f ca="1">IF(AC$5="",0,SUMIFS(INDIRECT($S$2&amp;$A46&amp;":"&amp;$A46),BP!$5:$5,AC$4))</f>
        <v>0</v>
      </c>
      <c r="AD46" s="3">
        <f ca="1">IF(AD$5="",0,SUMIFS(INDIRECT($S$2&amp;$A46&amp;":"&amp;$A46),BP!$5:$5,AD$4))</f>
        <v>0</v>
      </c>
      <c r="AE46" s="3">
        <f ca="1">IF(AE$5="",0,SUMIFS(INDIRECT($S$2&amp;$A46&amp;":"&amp;$A46),BP!$5:$5,AE$4))</f>
        <v>0</v>
      </c>
      <c r="AF46" s="3">
        <f ca="1">IF(AF$5="",0,SUMIFS(INDIRECT($S$2&amp;$A46&amp;":"&amp;$A46),BP!$5:$5,AF$4))</f>
        <v>0</v>
      </c>
      <c r="AG46" s="3">
        <f ca="1">IF(AG$5="",0,SUMIFS(INDIRECT($S$2&amp;$A46&amp;":"&amp;$A46),BP!$5:$5,AG$4))</f>
        <v>0</v>
      </c>
      <c r="AH46" s="3">
        <f ca="1">IF(AH$5="",0,SUMIFS(INDIRECT($S$2&amp;$A46&amp;":"&amp;$A46),BP!$5:$5,AH$4))</f>
        <v>0</v>
      </c>
      <c r="AI46" s="3">
        <f ca="1">IF(AI$5="",0,SUMIFS(INDIRECT($S$2&amp;$A46&amp;":"&amp;$A46),BP!$5:$5,AI$4))</f>
        <v>0</v>
      </c>
      <c r="AJ46" s="3">
        <f ca="1">IF(AJ$5="",0,SUMIFS(INDIRECT($S$2&amp;$A46&amp;":"&amp;$A46),BP!$5:$5,AJ$4))</f>
        <v>0</v>
      </c>
      <c r="AK46" s="3">
        <f ca="1">IF(AK$5="",0,SUMIFS(INDIRECT($S$2&amp;$A46&amp;":"&amp;$A46),BP!$5:$5,AK$4))</f>
        <v>0</v>
      </c>
      <c r="AL46" s="3">
        <f ca="1">IF(AL$5="",0,SUMIFS(INDIRECT($S$2&amp;$A46&amp;":"&amp;$A46),BP!$5:$5,AL$4))</f>
        <v>0</v>
      </c>
      <c r="AM46" s="3">
        <f ca="1">IF(AM$5="",0,SUMIFS(INDIRECT($S$2&amp;$A46&amp;":"&amp;$A46),BP!$5:$5,AM$4))</f>
        <v>0</v>
      </c>
      <c r="AN46" s="3">
        <f ca="1">IF(AN$5="",0,SUMIFS(INDIRECT($S$2&amp;$A46&amp;":"&amp;$A46),BP!$5:$5,AN$4))</f>
        <v>0</v>
      </c>
      <c r="AO46" s="3">
        <f ca="1">IF(AO$5="",0,SUMIFS(INDIRECT($S$2&amp;$A46&amp;":"&amp;$A46),BP!$5:$5,AO$4))</f>
        <v>0</v>
      </c>
      <c r="AP46" s="3">
        <f ca="1">IF(AP$5="",0,SUMIFS(INDIRECT($S$2&amp;$A46&amp;":"&amp;$A46),BP!$5:$5,AP$4))</f>
        <v>0</v>
      </c>
      <c r="AQ46" s="3">
        <f ca="1">IF(AQ$5="",0,SUMIFS(INDIRECT($S$2&amp;$A46&amp;":"&amp;$A46),BP!$5:$5,AQ$4))</f>
        <v>0</v>
      </c>
      <c r="AR46" s="3">
        <f ca="1">IF(AR$5="",0,SUMIFS(INDIRECT($S$2&amp;$A46&amp;":"&amp;$A46),BP!$5:$5,AR$4))</f>
        <v>0</v>
      </c>
      <c r="AS46" s="3">
        <f ca="1">IF(AS$5="",0,SUMIFS(INDIRECT($S$2&amp;$A46&amp;":"&amp;$A46),BP!$5:$5,AS$4))</f>
        <v>0</v>
      </c>
      <c r="AT46" s="3">
        <f ca="1">IF(AT$5="",0,SUMIFS(INDIRECT($S$2&amp;$A46&amp;":"&amp;$A46),BP!$5:$5,AT$4))</f>
        <v>0</v>
      </c>
      <c r="AU46" s="3">
        <f ca="1">IF(AU$5="",0,SUMIFS(INDIRECT($S$2&amp;$A46&amp;":"&amp;$A46),BP!$5:$5,AU$4))</f>
        <v>0</v>
      </c>
      <c r="AV46" s="3">
        <f ca="1">IF(AV$5="",0,SUMIFS(INDIRECT($S$2&amp;$A46&amp;":"&amp;$A46),BP!$5:$5,AV$4))</f>
        <v>0</v>
      </c>
      <c r="AW46" s="3">
        <f ca="1">IF(AW$5="",0,SUMIFS(INDIRECT($S$2&amp;$A46&amp;":"&amp;$A46),BP!$5:$5,AW$4))</f>
        <v>0</v>
      </c>
      <c r="AX46" s="3">
        <f ca="1">IF(AX$5="",0,SUMIFS(INDIRECT($S$2&amp;$A46&amp;":"&amp;$A46),BP!$5:$5,AX$4))</f>
        <v>0</v>
      </c>
      <c r="AY46" s="3">
        <f ca="1">IF(AY$5="",0,SUMIFS(INDIRECT($S$2&amp;$A46&amp;":"&amp;$A46),BP!$5:$5,AY$4))</f>
        <v>0</v>
      </c>
      <c r="AZ46" s="3">
        <f ca="1">IF(AZ$5="",0,SUMIFS(INDIRECT($S$2&amp;$A46&amp;":"&amp;$A46),BP!$5:$5,AZ$4))</f>
        <v>0</v>
      </c>
      <c r="BA46" s="3">
        <f ca="1">IF(BA$5="",0,SUMIFS(INDIRECT($S$2&amp;$A46&amp;":"&amp;$A46),BP!$5:$5,BA$4))</f>
        <v>0</v>
      </c>
      <c r="BB46" s="3">
        <f ca="1">IF(BB$5="",0,SUMIFS(INDIRECT($S$2&amp;$A46&amp;":"&amp;$A46),BP!$5:$5,BB$4))</f>
        <v>0</v>
      </c>
      <c r="BC46" s="3">
        <f ca="1">IF(BC$5="",0,SUMIFS(INDIRECT($S$2&amp;$A46&amp;":"&amp;$A46),BP!$5:$5,BC$4))</f>
        <v>0</v>
      </c>
      <c r="BD46" s="3">
        <f ca="1">IF(BD$5="",0,SUMIFS(INDIRECT($S$2&amp;$A46&amp;":"&amp;$A46),BP!$5:$5,BD$4))</f>
        <v>0</v>
      </c>
      <c r="BE46" s="3">
        <f ca="1">IF(BE$5="",0,SUMIFS(INDIRECT($S$2&amp;$A46&amp;":"&amp;$A46),BP!$5:$5,BE$4))</f>
        <v>0</v>
      </c>
      <c r="BF46" s="3">
        <f ca="1">IF(BF$5="",0,SUMIFS(INDIRECT($S$2&amp;$A46&amp;":"&amp;$A46),BP!$5:$5,BF$4))</f>
        <v>0</v>
      </c>
      <c r="BG46" s="3">
        <f ca="1">IF(BG$5="",0,SUMIFS(INDIRECT($S$2&amp;$A46&amp;":"&amp;$A46),BP!$5:$5,BG$4))</f>
        <v>0</v>
      </c>
      <c r="BH46" s="3">
        <f ca="1">IF(BH$5="",0,SUMIFS(INDIRECT($S$2&amp;$A46&amp;":"&amp;$A46),BP!$5:$5,BH$4))</f>
        <v>0</v>
      </c>
      <c r="BI46" s="3">
        <f ca="1">IF(BI$5="",0,SUMIFS(INDIRECT($S$2&amp;$A46&amp;":"&amp;$A46),BP!$5:$5,BI$4))</f>
        <v>0</v>
      </c>
      <c r="BJ46" s="3">
        <f>IF(BJ$5="",0,SUMIFS(BP!46:46,BP!$5:$5,BJ$4))</f>
        <v>0</v>
      </c>
      <c r="BK46" s="3">
        <f>IF(BK$5="",0,SUMIFS(BP!46:46,BP!$5:$5,BK$4))</f>
        <v>0</v>
      </c>
      <c r="BL46" s="3">
        <f>IF(BL$5="",0,SUMIFS(BP!46:46,BP!$5:$5,BL$4))</f>
        <v>0</v>
      </c>
      <c r="BM46" s="3">
        <f>IF(BM$5="",0,SUMIFS(BP!46:46,BP!$5:$5,BM$4))</f>
        <v>0</v>
      </c>
      <c r="BN46" s="3">
        <f>IF(BN$5="",0,SUMIFS(BP!46:46,BP!$5:$5,BN$4))</f>
        <v>0</v>
      </c>
      <c r="BO46" s="3">
        <f>IF(BO$5="",0,SUMIFS(BP!46:46,BP!$5:$5,BO$4))</f>
        <v>0</v>
      </c>
      <c r="BP46" s="3">
        <f>IF(BP$5="",0,SUMIFS(BP!46:46,BP!$5:$5,BP$4))</f>
        <v>0</v>
      </c>
      <c r="BQ46" s="3">
        <f>IF(BQ$5="",0,SUMIFS(BP!46:46,BP!$5:$5,BQ$4))</f>
        <v>0</v>
      </c>
      <c r="BR46" s="3">
        <f>IF(BR$5="",0,SUMIFS(BP!46:46,BP!$5:$5,BR$4))</f>
        <v>0</v>
      </c>
      <c r="BS46" s="3">
        <f>IF(BS$5="",0,SUMIFS(BP!46:46,BP!$5:$5,BS$4))</f>
        <v>0</v>
      </c>
      <c r="BT46" s="3">
        <f>IF(BT$5="",0,SUMIFS(BP!46:46,BP!$5:$5,BT$4))</f>
        <v>0</v>
      </c>
      <c r="BU46" s="3">
        <f>IF(BU$5="",0,SUMIFS(BP!46:46,BP!$5:$5,BU$4))</f>
        <v>0</v>
      </c>
      <c r="BV46" s="3">
        <f>IF(BV$5="",0,SUMIFS(BP!46:46,BP!$5:$5,BV$4))</f>
        <v>0</v>
      </c>
      <c r="BW46" s="3">
        <f>IF(BW$5="",0,SUMIFS(BP!46:46,BP!$5:$5,BW$4))</f>
        <v>0</v>
      </c>
      <c r="BX46" s="3">
        <f>IF(BX$5="",0,SUMIFS(BP!46:46,BP!$5:$5,BX$4))</f>
        <v>0</v>
      </c>
      <c r="BY46" s="3">
        <f>IF(BY$5="",0,SUMIFS(BP!46:46,BP!$5:$5,BY$4))</f>
        <v>0</v>
      </c>
      <c r="BZ46" s="3">
        <f>IF(BZ$5="",0,SUMIFS(BP!46:46,BP!$5:$5,BZ$4))</f>
        <v>0</v>
      </c>
      <c r="CA46" s="3">
        <f>IF(CA$5="",0,SUMIFS(BP!46:46,BP!$5:$5,CA$4))</f>
        <v>0</v>
      </c>
      <c r="CB46" s="3">
        <f>IF(CB$5="",0,SUMIFS(BP!46:46,BP!$5:$5,CB$4))</f>
        <v>0</v>
      </c>
      <c r="CC46" s="3">
        <f>IF(CC$5="",0,SUMIFS(BP!46:46,BP!$5:$5,CC$4))</f>
        <v>0</v>
      </c>
      <c r="CD46" s="3">
        <f>IF(CD$5="",0,SUMIFS(BP!46:46,BP!$5:$5,CD$4))</f>
        <v>0</v>
      </c>
      <c r="CE46" s="3">
        <f>IF(CE$5="",0,SUMIFS(BP!46:46,BP!$5:$5,CE$4))</f>
        <v>0</v>
      </c>
      <c r="CF46" s="3">
        <f>IF(CF$5="",0,SUMIFS(BP!46:46,BP!$5:$5,CF$4))</f>
        <v>0</v>
      </c>
      <c r="CG46" s="3">
        <f>IF(CG$5="",0,SUMIFS(BP!46:46,BP!$5:$5,CG$4))</f>
        <v>0</v>
      </c>
      <c r="CH46" s="3">
        <f>IF(CH$5="",0,SUMIFS(BP!46:46,BP!$5:$5,CH$4))</f>
        <v>0</v>
      </c>
      <c r="CI46" s="3">
        <f>IF(CI$5="",0,SUMIFS(BP!46:46,BP!$5:$5,CI$4))</f>
        <v>0</v>
      </c>
      <c r="CJ46" s="3">
        <f>IF(CJ$5="",0,SUMIFS(BP!46:46,BP!$5:$5,CJ$4))</f>
        <v>0</v>
      </c>
      <c r="CK46" s="3">
        <f>IF(CK$5="",0,SUMIFS(BP!46:46,BP!$5:$5,CK$4))</f>
        <v>0</v>
      </c>
      <c r="CL46" s="3">
        <f>IF(CL$5="",0,SUMIFS(BP!46:46,BP!$5:$5,CL$4))</f>
        <v>0</v>
      </c>
      <c r="CM46" s="3">
        <f>IF(CM$5="",0,SUMIFS(BP!46:46,BP!$5:$5,CM$4))</f>
        <v>0</v>
      </c>
      <c r="CN46" s="3">
        <f>IF(CN$5="",0,SUMIFS(BP!46:46,BP!$5:$5,CN$4))</f>
        <v>0</v>
      </c>
      <c r="CO46" s="3">
        <f>IF(CO$5="",0,SUMIFS(BP!46:46,BP!$5:$5,CO$4))</f>
        <v>0</v>
      </c>
      <c r="CP46" s="3">
        <f>IF(CP$5="",0,SUMIFS(BP!46:46,BP!$5:$5,CP$4))</f>
        <v>0</v>
      </c>
      <c r="CQ46" s="3">
        <f>IF(CQ$5="",0,SUMIFS(BP!46:46,BP!$5:$5,CQ$4))</f>
        <v>0</v>
      </c>
      <c r="CR46" s="3">
        <f>IF(CR$5="",0,SUMIFS(BP!46:46,BP!$5:$5,CR$4))</f>
        <v>0</v>
      </c>
      <c r="CS46" s="3">
        <f>IF(CS$5="",0,SUMIFS(BP!46:46,BP!$5:$5,CS$4))</f>
        <v>0</v>
      </c>
      <c r="CT46" s="3">
        <f>IF(CT$5="",0,SUMIFS(BP!46:46,BP!$5:$5,CT$4))</f>
        <v>0</v>
      </c>
    </row>
    <row r="47" spans="1:98" s="2" customFormat="1" ht="10.199999999999999" x14ac:dyDescent="0.2">
      <c r="A47" s="11">
        <f>ROW()</f>
        <v>47</v>
      </c>
      <c r="E47" s="15"/>
      <c r="W47" s="5"/>
      <c r="Z47" s="3">
        <f ca="1">IF(Z$5="",0,SUMIFS(INDIRECT($S$2&amp;$A47&amp;":"&amp;$A47),BP!$5:$5,Z$4))</f>
        <v>0</v>
      </c>
      <c r="AA47" s="3">
        <f ca="1">IF(AA$5="",0,SUMIFS(INDIRECT($S$2&amp;$A47&amp;":"&amp;$A47),BP!$5:$5,AA$4))</f>
        <v>0</v>
      </c>
      <c r="AB47" s="3">
        <f ca="1">IF(AB$5="",0,SUMIFS(INDIRECT($S$2&amp;$A47&amp;":"&amp;$A47),BP!$5:$5,AB$4))</f>
        <v>0</v>
      </c>
      <c r="AC47" s="3">
        <f ca="1">IF(AC$5="",0,SUMIFS(INDIRECT($S$2&amp;$A47&amp;":"&amp;$A47),BP!$5:$5,AC$4))</f>
        <v>0</v>
      </c>
      <c r="AD47" s="3">
        <f ca="1">IF(AD$5="",0,SUMIFS(INDIRECT($S$2&amp;$A47&amp;":"&amp;$A47),BP!$5:$5,AD$4))</f>
        <v>0</v>
      </c>
      <c r="AE47" s="3">
        <f ca="1">IF(AE$5="",0,SUMIFS(INDIRECT($S$2&amp;$A47&amp;":"&amp;$A47),BP!$5:$5,AE$4))</f>
        <v>0</v>
      </c>
      <c r="AF47" s="3">
        <f ca="1">IF(AF$5="",0,SUMIFS(INDIRECT($S$2&amp;$A47&amp;":"&amp;$A47),BP!$5:$5,AF$4))</f>
        <v>0</v>
      </c>
      <c r="AG47" s="3">
        <f ca="1">IF(AG$5="",0,SUMIFS(INDIRECT($S$2&amp;$A47&amp;":"&amp;$A47),BP!$5:$5,AG$4))</f>
        <v>0</v>
      </c>
      <c r="AH47" s="3">
        <f ca="1">IF(AH$5="",0,SUMIFS(INDIRECT($S$2&amp;$A47&amp;":"&amp;$A47),BP!$5:$5,AH$4))</f>
        <v>0</v>
      </c>
      <c r="AI47" s="3">
        <f ca="1">IF(AI$5="",0,SUMIFS(INDIRECT($S$2&amp;$A47&amp;":"&amp;$A47),BP!$5:$5,AI$4))</f>
        <v>0</v>
      </c>
      <c r="AJ47" s="3">
        <f ca="1">IF(AJ$5="",0,SUMIFS(INDIRECT($S$2&amp;$A47&amp;":"&amp;$A47),BP!$5:$5,AJ$4))</f>
        <v>0</v>
      </c>
      <c r="AK47" s="3">
        <f ca="1">IF(AK$5="",0,SUMIFS(INDIRECT($S$2&amp;$A47&amp;":"&amp;$A47),BP!$5:$5,AK$4))</f>
        <v>0</v>
      </c>
      <c r="AL47" s="3">
        <f ca="1">IF(AL$5="",0,SUMIFS(INDIRECT($S$2&amp;$A47&amp;":"&amp;$A47),BP!$5:$5,AL$4))</f>
        <v>0</v>
      </c>
      <c r="AM47" s="3">
        <f ca="1">IF(AM$5="",0,SUMIFS(INDIRECT($S$2&amp;$A47&amp;":"&amp;$A47),BP!$5:$5,AM$4))</f>
        <v>0</v>
      </c>
      <c r="AN47" s="3">
        <f ca="1">IF(AN$5="",0,SUMIFS(INDIRECT($S$2&amp;$A47&amp;":"&amp;$A47),BP!$5:$5,AN$4))</f>
        <v>0</v>
      </c>
      <c r="AO47" s="3">
        <f ca="1">IF(AO$5="",0,SUMIFS(INDIRECT($S$2&amp;$A47&amp;":"&amp;$A47),BP!$5:$5,AO$4))</f>
        <v>0</v>
      </c>
      <c r="AP47" s="3">
        <f ca="1">IF(AP$5="",0,SUMIFS(INDIRECT($S$2&amp;$A47&amp;":"&amp;$A47),BP!$5:$5,AP$4))</f>
        <v>0</v>
      </c>
      <c r="AQ47" s="3">
        <f ca="1">IF(AQ$5="",0,SUMIFS(INDIRECT($S$2&amp;$A47&amp;":"&amp;$A47),BP!$5:$5,AQ$4))</f>
        <v>0</v>
      </c>
      <c r="AR47" s="3">
        <f ca="1">IF(AR$5="",0,SUMIFS(INDIRECT($S$2&amp;$A47&amp;":"&amp;$A47),BP!$5:$5,AR$4))</f>
        <v>0</v>
      </c>
      <c r="AS47" s="3">
        <f ca="1">IF(AS$5="",0,SUMIFS(INDIRECT($S$2&amp;$A47&amp;":"&amp;$A47),BP!$5:$5,AS$4))</f>
        <v>0</v>
      </c>
      <c r="AT47" s="3">
        <f ca="1">IF(AT$5="",0,SUMIFS(INDIRECT($S$2&amp;$A47&amp;":"&amp;$A47),BP!$5:$5,AT$4))</f>
        <v>0</v>
      </c>
      <c r="AU47" s="3">
        <f ca="1">IF(AU$5="",0,SUMIFS(INDIRECT($S$2&amp;$A47&amp;":"&amp;$A47),BP!$5:$5,AU$4))</f>
        <v>0</v>
      </c>
      <c r="AV47" s="3">
        <f ca="1">IF(AV$5="",0,SUMIFS(INDIRECT($S$2&amp;$A47&amp;":"&amp;$A47),BP!$5:$5,AV$4))</f>
        <v>0</v>
      </c>
      <c r="AW47" s="3">
        <f ca="1">IF(AW$5="",0,SUMIFS(INDIRECT($S$2&amp;$A47&amp;":"&amp;$A47),BP!$5:$5,AW$4))</f>
        <v>0</v>
      </c>
      <c r="AX47" s="3">
        <f ca="1">IF(AX$5="",0,SUMIFS(INDIRECT($S$2&amp;$A47&amp;":"&amp;$A47),BP!$5:$5,AX$4))</f>
        <v>0</v>
      </c>
      <c r="AY47" s="3">
        <f ca="1">IF(AY$5="",0,SUMIFS(INDIRECT($S$2&amp;$A47&amp;":"&amp;$A47),BP!$5:$5,AY$4))</f>
        <v>0</v>
      </c>
      <c r="AZ47" s="3">
        <f ca="1">IF(AZ$5="",0,SUMIFS(INDIRECT($S$2&amp;$A47&amp;":"&amp;$A47),BP!$5:$5,AZ$4))</f>
        <v>0</v>
      </c>
      <c r="BA47" s="3">
        <f ca="1">IF(BA$5="",0,SUMIFS(INDIRECT($S$2&amp;$A47&amp;":"&amp;$A47),BP!$5:$5,BA$4))</f>
        <v>0</v>
      </c>
      <c r="BB47" s="3">
        <f ca="1">IF(BB$5="",0,SUMIFS(INDIRECT($S$2&amp;$A47&amp;":"&amp;$A47),BP!$5:$5,BB$4))</f>
        <v>0</v>
      </c>
      <c r="BC47" s="3">
        <f ca="1">IF(BC$5="",0,SUMIFS(INDIRECT($S$2&amp;$A47&amp;":"&amp;$A47),BP!$5:$5,BC$4))</f>
        <v>0</v>
      </c>
      <c r="BD47" s="3">
        <f ca="1">IF(BD$5="",0,SUMIFS(INDIRECT($S$2&amp;$A47&amp;":"&amp;$A47),BP!$5:$5,BD$4))</f>
        <v>0</v>
      </c>
      <c r="BE47" s="3">
        <f ca="1">IF(BE$5="",0,SUMIFS(INDIRECT($S$2&amp;$A47&amp;":"&amp;$A47),BP!$5:$5,BE$4))</f>
        <v>0</v>
      </c>
      <c r="BF47" s="3">
        <f ca="1">IF(BF$5="",0,SUMIFS(INDIRECT($S$2&amp;$A47&amp;":"&amp;$A47),BP!$5:$5,BF$4))</f>
        <v>0</v>
      </c>
      <c r="BG47" s="3">
        <f ca="1">IF(BG$5="",0,SUMIFS(INDIRECT($S$2&amp;$A47&amp;":"&amp;$A47),BP!$5:$5,BG$4))</f>
        <v>0</v>
      </c>
      <c r="BH47" s="3">
        <f ca="1">IF(BH$5="",0,SUMIFS(INDIRECT($S$2&amp;$A47&amp;":"&amp;$A47),BP!$5:$5,BH$4))</f>
        <v>0</v>
      </c>
      <c r="BI47" s="3">
        <f ca="1">IF(BI$5="",0,SUMIFS(INDIRECT($S$2&amp;$A47&amp;":"&amp;$A47),BP!$5:$5,BI$4))</f>
        <v>0</v>
      </c>
      <c r="BJ47" s="3">
        <f>IF(BJ$5="",0,SUMIFS(BP!47:47,BP!$5:$5,BJ$4))</f>
        <v>0</v>
      </c>
      <c r="BK47" s="3">
        <f>IF(BK$5="",0,SUMIFS(BP!47:47,BP!$5:$5,BK$4))</f>
        <v>0</v>
      </c>
      <c r="BL47" s="3">
        <f>IF(BL$5="",0,SUMIFS(BP!47:47,BP!$5:$5,BL$4))</f>
        <v>0</v>
      </c>
      <c r="BM47" s="3">
        <f>IF(BM$5="",0,SUMIFS(BP!47:47,BP!$5:$5,BM$4))</f>
        <v>0</v>
      </c>
      <c r="BN47" s="3">
        <f>IF(BN$5="",0,SUMIFS(BP!47:47,BP!$5:$5,BN$4))</f>
        <v>0</v>
      </c>
      <c r="BO47" s="3">
        <f>IF(BO$5="",0,SUMIFS(BP!47:47,BP!$5:$5,BO$4))</f>
        <v>0</v>
      </c>
      <c r="BP47" s="3">
        <f>IF(BP$5="",0,SUMIFS(BP!47:47,BP!$5:$5,BP$4))</f>
        <v>0</v>
      </c>
      <c r="BQ47" s="3">
        <f>IF(BQ$5="",0,SUMIFS(BP!47:47,BP!$5:$5,BQ$4))</f>
        <v>0</v>
      </c>
      <c r="BR47" s="3">
        <f>IF(BR$5="",0,SUMIFS(BP!47:47,BP!$5:$5,BR$4))</f>
        <v>0</v>
      </c>
      <c r="BS47" s="3">
        <f>IF(BS$5="",0,SUMIFS(BP!47:47,BP!$5:$5,BS$4))</f>
        <v>0</v>
      </c>
      <c r="BT47" s="3">
        <f>IF(BT$5="",0,SUMIFS(BP!47:47,BP!$5:$5,BT$4))</f>
        <v>0</v>
      </c>
      <c r="BU47" s="3">
        <f>IF(BU$5="",0,SUMIFS(BP!47:47,BP!$5:$5,BU$4))</f>
        <v>0</v>
      </c>
      <c r="BV47" s="3">
        <f>IF(BV$5="",0,SUMIFS(BP!47:47,BP!$5:$5,BV$4))</f>
        <v>0</v>
      </c>
      <c r="BW47" s="3">
        <f>IF(BW$5="",0,SUMIFS(BP!47:47,BP!$5:$5,BW$4))</f>
        <v>0</v>
      </c>
      <c r="BX47" s="3">
        <f>IF(BX$5="",0,SUMIFS(BP!47:47,BP!$5:$5,BX$4))</f>
        <v>0</v>
      </c>
      <c r="BY47" s="3">
        <f>IF(BY$5="",0,SUMIFS(BP!47:47,BP!$5:$5,BY$4))</f>
        <v>0</v>
      </c>
      <c r="BZ47" s="3">
        <f>IF(BZ$5="",0,SUMIFS(BP!47:47,BP!$5:$5,BZ$4))</f>
        <v>0</v>
      </c>
      <c r="CA47" s="3">
        <f>IF(CA$5="",0,SUMIFS(BP!47:47,BP!$5:$5,CA$4))</f>
        <v>0</v>
      </c>
      <c r="CB47" s="3">
        <f>IF(CB$5="",0,SUMIFS(BP!47:47,BP!$5:$5,CB$4))</f>
        <v>0</v>
      </c>
      <c r="CC47" s="3">
        <f>IF(CC$5="",0,SUMIFS(BP!47:47,BP!$5:$5,CC$4))</f>
        <v>0</v>
      </c>
      <c r="CD47" s="3">
        <f>IF(CD$5="",0,SUMIFS(BP!47:47,BP!$5:$5,CD$4))</f>
        <v>0</v>
      </c>
      <c r="CE47" s="3">
        <f>IF(CE$5="",0,SUMIFS(BP!47:47,BP!$5:$5,CE$4))</f>
        <v>0</v>
      </c>
      <c r="CF47" s="3">
        <f>IF(CF$5="",0,SUMIFS(BP!47:47,BP!$5:$5,CF$4))</f>
        <v>0</v>
      </c>
      <c r="CG47" s="3">
        <f>IF(CG$5="",0,SUMIFS(BP!47:47,BP!$5:$5,CG$4))</f>
        <v>0</v>
      </c>
      <c r="CH47" s="3">
        <f>IF(CH$5="",0,SUMIFS(BP!47:47,BP!$5:$5,CH$4))</f>
        <v>0</v>
      </c>
      <c r="CI47" s="3">
        <f>IF(CI$5="",0,SUMIFS(BP!47:47,BP!$5:$5,CI$4))</f>
        <v>0</v>
      </c>
      <c r="CJ47" s="3">
        <f>IF(CJ$5="",0,SUMIFS(BP!47:47,BP!$5:$5,CJ$4))</f>
        <v>0</v>
      </c>
      <c r="CK47" s="3">
        <f>IF(CK$5="",0,SUMIFS(BP!47:47,BP!$5:$5,CK$4))</f>
        <v>0</v>
      </c>
      <c r="CL47" s="3">
        <f>IF(CL$5="",0,SUMIFS(BP!47:47,BP!$5:$5,CL$4))</f>
        <v>0</v>
      </c>
      <c r="CM47" s="3">
        <f>IF(CM$5="",0,SUMIFS(BP!47:47,BP!$5:$5,CM$4))</f>
        <v>0</v>
      </c>
      <c r="CN47" s="3">
        <f>IF(CN$5="",0,SUMIFS(BP!47:47,BP!$5:$5,CN$4))</f>
        <v>0</v>
      </c>
      <c r="CO47" s="3">
        <f>IF(CO$5="",0,SUMIFS(BP!47:47,BP!$5:$5,CO$4))</f>
        <v>0</v>
      </c>
      <c r="CP47" s="3">
        <f>IF(CP$5="",0,SUMIFS(BP!47:47,BP!$5:$5,CP$4))</f>
        <v>0</v>
      </c>
      <c r="CQ47" s="3">
        <f>IF(CQ$5="",0,SUMIFS(BP!47:47,BP!$5:$5,CQ$4))</f>
        <v>0</v>
      </c>
      <c r="CR47" s="3">
        <f>IF(CR$5="",0,SUMIFS(BP!47:47,BP!$5:$5,CR$4))</f>
        <v>0</v>
      </c>
      <c r="CS47" s="3">
        <f>IF(CS$5="",0,SUMIFS(BP!47:47,BP!$5:$5,CS$4))</f>
        <v>0</v>
      </c>
      <c r="CT47" s="3">
        <f>IF(CT$5="",0,SUMIFS(BP!47:47,BP!$5:$5,CT$4))</f>
        <v>0</v>
      </c>
    </row>
    <row r="48" spans="1:98" s="2" customFormat="1" ht="10.199999999999999" x14ac:dyDescent="0.2">
      <c r="A48" s="11">
        <f>ROW()</f>
        <v>48</v>
      </c>
      <c r="E48" s="15"/>
      <c r="W48" s="5"/>
      <c r="Z48" s="3">
        <f ca="1">IF(Z$5="",0,SUMIFS(INDIRECT($S$2&amp;$A48&amp;":"&amp;$A48),BP!$5:$5,Z$4))</f>
        <v>0</v>
      </c>
      <c r="AA48" s="3">
        <f ca="1">IF(AA$5="",0,SUMIFS(INDIRECT($S$2&amp;$A48&amp;":"&amp;$A48),BP!$5:$5,AA$4))</f>
        <v>0</v>
      </c>
      <c r="AB48" s="3">
        <f ca="1">IF(AB$5="",0,SUMIFS(INDIRECT($S$2&amp;$A48&amp;":"&amp;$A48),BP!$5:$5,AB$4))</f>
        <v>0</v>
      </c>
      <c r="AC48" s="3">
        <f ca="1">IF(AC$5="",0,SUMIFS(INDIRECT($S$2&amp;$A48&amp;":"&amp;$A48),BP!$5:$5,AC$4))</f>
        <v>0</v>
      </c>
      <c r="AD48" s="3">
        <f ca="1">IF(AD$5="",0,SUMIFS(INDIRECT($S$2&amp;$A48&amp;":"&amp;$A48),BP!$5:$5,AD$4))</f>
        <v>0</v>
      </c>
      <c r="AE48" s="3">
        <f ca="1">IF(AE$5="",0,SUMIFS(INDIRECT($S$2&amp;$A48&amp;":"&amp;$A48),BP!$5:$5,AE$4))</f>
        <v>0</v>
      </c>
      <c r="AF48" s="3">
        <f ca="1">IF(AF$5="",0,SUMIFS(INDIRECT($S$2&amp;$A48&amp;":"&amp;$A48),BP!$5:$5,AF$4))</f>
        <v>0</v>
      </c>
      <c r="AG48" s="3">
        <f ca="1">IF(AG$5="",0,SUMIFS(INDIRECT($S$2&amp;$A48&amp;":"&amp;$A48),BP!$5:$5,AG$4))</f>
        <v>0</v>
      </c>
      <c r="AH48" s="3">
        <f ca="1">IF(AH$5="",0,SUMIFS(INDIRECT($S$2&amp;$A48&amp;":"&amp;$A48),BP!$5:$5,AH$4))</f>
        <v>0</v>
      </c>
      <c r="AI48" s="3">
        <f ca="1">IF(AI$5="",0,SUMIFS(INDIRECT($S$2&amp;$A48&amp;":"&amp;$A48),BP!$5:$5,AI$4))</f>
        <v>0</v>
      </c>
      <c r="AJ48" s="3">
        <f ca="1">IF(AJ$5="",0,SUMIFS(INDIRECT($S$2&amp;$A48&amp;":"&amp;$A48),BP!$5:$5,AJ$4))</f>
        <v>0</v>
      </c>
      <c r="AK48" s="3">
        <f ca="1">IF(AK$5="",0,SUMIFS(INDIRECT($S$2&amp;$A48&amp;":"&amp;$A48),BP!$5:$5,AK$4))</f>
        <v>0</v>
      </c>
      <c r="AL48" s="3">
        <f ca="1">IF(AL$5="",0,SUMIFS(INDIRECT($S$2&amp;$A48&amp;":"&amp;$A48),BP!$5:$5,AL$4))</f>
        <v>0</v>
      </c>
      <c r="AM48" s="3">
        <f ca="1">IF(AM$5="",0,SUMIFS(INDIRECT($S$2&amp;$A48&amp;":"&amp;$A48),BP!$5:$5,AM$4))</f>
        <v>0</v>
      </c>
      <c r="AN48" s="3">
        <f ca="1">IF(AN$5="",0,SUMIFS(INDIRECT($S$2&amp;$A48&amp;":"&amp;$A48),BP!$5:$5,AN$4))</f>
        <v>0</v>
      </c>
      <c r="AO48" s="3">
        <f ca="1">IF(AO$5="",0,SUMIFS(INDIRECT($S$2&amp;$A48&amp;":"&amp;$A48),BP!$5:$5,AO$4))</f>
        <v>0</v>
      </c>
      <c r="AP48" s="3">
        <f ca="1">IF(AP$5="",0,SUMIFS(INDIRECT($S$2&amp;$A48&amp;":"&amp;$A48),BP!$5:$5,AP$4))</f>
        <v>0</v>
      </c>
      <c r="AQ48" s="3">
        <f ca="1">IF(AQ$5="",0,SUMIFS(INDIRECT($S$2&amp;$A48&amp;":"&amp;$A48),BP!$5:$5,AQ$4))</f>
        <v>0</v>
      </c>
      <c r="AR48" s="3">
        <f ca="1">IF(AR$5="",0,SUMIFS(INDIRECT($S$2&amp;$A48&amp;":"&amp;$A48),BP!$5:$5,AR$4))</f>
        <v>0</v>
      </c>
      <c r="AS48" s="3">
        <f ca="1">IF(AS$5="",0,SUMIFS(INDIRECT($S$2&amp;$A48&amp;":"&amp;$A48),BP!$5:$5,AS$4))</f>
        <v>0</v>
      </c>
      <c r="AT48" s="3">
        <f ca="1">IF(AT$5="",0,SUMIFS(INDIRECT($S$2&amp;$A48&amp;":"&amp;$A48),BP!$5:$5,AT$4))</f>
        <v>0</v>
      </c>
      <c r="AU48" s="3">
        <f ca="1">IF(AU$5="",0,SUMIFS(INDIRECT($S$2&amp;$A48&amp;":"&amp;$A48),BP!$5:$5,AU$4))</f>
        <v>0</v>
      </c>
      <c r="AV48" s="3">
        <f ca="1">IF(AV$5="",0,SUMIFS(INDIRECT($S$2&amp;$A48&amp;":"&amp;$A48),BP!$5:$5,AV$4))</f>
        <v>0</v>
      </c>
      <c r="AW48" s="3">
        <f ca="1">IF(AW$5="",0,SUMIFS(INDIRECT($S$2&amp;$A48&amp;":"&amp;$A48),BP!$5:$5,AW$4))</f>
        <v>0</v>
      </c>
      <c r="AX48" s="3">
        <f ca="1">IF(AX$5="",0,SUMIFS(INDIRECT($S$2&amp;$A48&amp;":"&amp;$A48),BP!$5:$5,AX$4))</f>
        <v>0</v>
      </c>
      <c r="AY48" s="3">
        <f ca="1">IF(AY$5="",0,SUMIFS(INDIRECT($S$2&amp;$A48&amp;":"&amp;$A48),BP!$5:$5,AY$4))</f>
        <v>0</v>
      </c>
      <c r="AZ48" s="3">
        <f ca="1">IF(AZ$5="",0,SUMIFS(INDIRECT($S$2&amp;$A48&amp;":"&amp;$A48),BP!$5:$5,AZ$4))</f>
        <v>0</v>
      </c>
      <c r="BA48" s="3">
        <f ca="1">IF(BA$5="",0,SUMIFS(INDIRECT($S$2&amp;$A48&amp;":"&amp;$A48),BP!$5:$5,BA$4))</f>
        <v>0</v>
      </c>
      <c r="BB48" s="3">
        <f ca="1">IF(BB$5="",0,SUMIFS(INDIRECT($S$2&amp;$A48&amp;":"&amp;$A48),BP!$5:$5,BB$4))</f>
        <v>0</v>
      </c>
      <c r="BC48" s="3">
        <f ca="1">IF(BC$5="",0,SUMIFS(INDIRECT($S$2&amp;$A48&amp;":"&amp;$A48),BP!$5:$5,BC$4))</f>
        <v>0</v>
      </c>
      <c r="BD48" s="3">
        <f ca="1">IF(BD$5="",0,SUMIFS(INDIRECT($S$2&amp;$A48&amp;":"&amp;$A48),BP!$5:$5,BD$4))</f>
        <v>0</v>
      </c>
      <c r="BE48" s="3">
        <f ca="1">IF(BE$5="",0,SUMIFS(INDIRECT($S$2&amp;$A48&amp;":"&amp;$A48),BP!$5:$5,BE$4))</f>
        <v>0</v>
      </c>
      <c r="BF48" s="3">
        <f ca="1">IF(BF$5="",0,SUMIFS(INDIRECT($S$2&amp;$A48&amp;":"&amp;$A48),BP!$5:$5,BF$4))</f>
        <v>0</v>
      </c>
      <c r="BG48" s="3">
        <f ca="1">IF(BG$5="",0,SUMIFS(INDIRECT($S$2&amp;$A48&amp;":"&amp;$A48),BP!$5:$5,BG$4))</f>
        <v>0</v>
      </c>
      <c r="BH48" s="3">
        <f ca="1">IF(BH$5="",0,SUMIFS(INDIRECT($S$2&amp;$A48&amp;":"&amp;$A48),BP!$5:$5,BH$4))</f>
        <v>0</v>
      </c>
      <c r="BI48" s="3">
        <f ca="1">IF(BI$5="",0,SUMIFS(INDIRECT($S$2&amp;$A48&amp;":"&amp;$A48),BP!$5:$5,BI$4))</f>
        <v>0</v>
      </c>
      <c r="BJ48" s="3">
        <f>IF(BJ$5="",0,SUMIFS(BP!48:48,BP!$5:$5,BJ$4))</f>
        <v>0</v>
      </c>
      <c r="BK48" s="3">
        <f>IF(BK$5="",0,SUMIFS(BP!48:48,BP!$5:$5,BK$4))</f>
        <v>0</v>
      </c>
      <c r="BL48" s="3">
        <f>IF(BL$5="",0,SUMIFS(BP!48:48,BP!$5:$5,BL$4))</f>
        <v>0</v>
      </c>
      <c r="BM48" s="3">
        <f>IF(BM$5="",0,SUMIFS(BP!48:48,BP!$5:$5,BM$4))</f>
        <v>0</v>
      </c>
      <c r="BN48" s="3">
        <f>IF(BN$5="",0,SUMIFS(BP!48:48,BP!$5:$5,BN$4))</f>
        <v>0</v>
      </c>
      <c r="BO48" s="3">
        <f>IF(BO$5="",0,SUMIFS(BP!48:48,BP!$5:$5,BO$4))</f>
        <v>0</v>
      </c>
      <c r="BP48" s="3">
        <f>IF(BP$5="",0,SUMIFS(BP!48:48,BP!$5:$5,BP$4))</f>
        <v>0</v>
      </c>
      <c r="BQ48" s="3">
        <f>IF(BQ$5="",0,SUMIFS(BP!48:48,BP!$5:$5,BQ$4))</f>
        <v>0</v>
      </c>
      <c r="BR48" s="3">
        <f>IF(BR$5="",0,SUMIFS(BP!48:48,BP!$5:$5,BR$4))</f>
        <v>0</v>
      </c>
      <c r="BS48" s="3">
        <f>IF(BS$5="",0,SUMIFS(BP!48:48,BP!$5:$5,BS$4))</f>
        <v>0</v>
      </c>
      <c r="BT48" s="3">
        <f>IF(BT$5="",0,SUMIFS(BP!48:48,BP!$5:$5,BT$4))</f>
        <v>0</v>
      </c>
      <c r="BU48" s="3">
        <f>IF(BU$5="",0,SUMIFS(BP!48:48,BP!$5:$5,BU$4))</f>
        <v>0</v>
      </c>
      <c r="BV48" s="3">
        <f>IF(BV$5="",0,SUMIFS(BP!48:48,BP!$5:$5,BV$4))</f>
        <v>0</v>
      </c>
      <c r="BW48" s="3">
        <f>IF(BW$5="",0,SUMIFS(BP!48:48,BP!$5:$5,BW$4))</f>
        <v>0</v>
      </c>
      <c r="BX48" s="3">
        <f>IF(BX$5="",0,SUMIFS(BP!48:48,BP!$5:$5,BX$4))</f>
        <v>0</v>
      </c>
      <c r="BY48" s="3">
        <f>IF(BY$5="",0,SUMIFS(BP!48:48,BP!$5:$5,BY$4))</f>
        <v>0</v>
      </c>
      <c r="BZ48" s="3">
        <f>IF(BZ$5="",0,SUMIFS(BP!48:48,BP!$5:$5,BZ$4))</f>
        <v>0</v>
      </c>
      <c r="CA48" s="3">
        <f>IF(CA$5="",0,SUMIFS(BP!48:48,BP!$5:$5,CA$4))</f>
        <v>0</v>
      </c>
      <c r="CB48" s="3">
        <f>IF(CB$5="",0,SUMIFS(BP!48:48,BP!$5:$5,CB$4))</f>
        <v>0</v>
      </c>
      <c r="CC48" s="3">
        <f>IF(CC$5="",0,SUMIFS(BP!48:48,BP!$5:$5,CC$4))</f>
        <v>0</v>
      </c>
      <c r="CD48" s="3">
        <f>IF(CD$5="",0,SUMIFS(BP!48:48,BP!$5:$5,CD$4))</f>
        <v>0</v>
      </c>
      <c r="CE48" s="3">
        <f>IF(CE$5="",0,SUMIFS(BP!48:48,BP!$5:$5,CE$4))</f>
        <v>0</v>
      </c>
      <c r="CF48" s="3">
        <f>IF(CF$5="",0,SUMIFS(BP!48:48,BP!$5:$5,CF$4))</f>
        <v>0</v>
      </c>
      <c r="CG48" s="3">
        <f>IF(CG$5="",0,SUMIFS(BP!48:48,BP!$5:$5,CG$4))</f>
        <v>0</v>
      </c>
      <c r="CH48" s="3">
        <f>IF(CH$5="",0,SUMIFS(BP!48:48,BP!$5:$5,CH$4))</f>
        <v>0</v>
      </c>
      <c r="CI48" s="3">
        <f>IF(CI$5="",0,SUMIFS(BP!48:48,BP!$5:$5,CI$4))</f>
        <v>0</v>
      </c>
      <c r="CJ48" s="3">
        <f>IF(CJ$5="",0,SUMIFS(BP!48:48,BP!$5:$5,CJ$4))</f>
        <v>0</v>
      </c>
      <c r="CK48" s="3">
        <f>IF(CK$5="",0,SUMIFS(BP!48:48,BP!$5:$5,CK$4))</f>
        <v>0</v>
      </c>
      <c r="CL48" s="3">
        <f>IF(CL$5="",0,SUMIFS(BP!48:48,BP!$5:$5,CL$4))</f>
        <v>0</v>
      </c>
      <c r="CM48" s="3">
        <f>IF(CM$5="",0,SUMIFS(BP!48:48,BP!$5:$5,CM$4))</f>
        <v>0</v>
      </c>
      <c r="CN48" s="3">
        <f>IF(CN$5="",0,SUMIFS(BP!48:48,BP!$5:$5,CN$4))</f>
        <v>0</v>
      </c>
      <c r="CO48" s="3">
        <f>IF(CO$5="",0,SUMIFS(BP!48:48,BP!$5:$5,CO$4))</f>
        <v>0</v>
      </c>
      <c r="CP48" s="3">
        <f>IF(CP$5="",0,SUMIFS(BP!48:48,BP!$5:$5,CP$4))</f>
        <v>0</v>
      </c>
      <c r="CQ48" s="3">
        <f>IF(CQ$5="",0,SUMIFS(BP!48:48,BP!$5:$5,CQ$4))</f>
        <v>0</v>
      </c>
      <c r="CR48" s="3">
        <f>IF(CR$5="",0,SUMIFS(BP!48:48,BP!$5:$5,CR$4))</f>
        <v>0</v>
      </c>
      <c r="CS48" s="3">
        <f>IF(CS$5="",0,SUMIFS(BP!48:48,BP!$5:$5,CS$4))</f>
        <v>0</v>
      </c>
      <c r="CT48" s="3">
        <f>IF(CT$5="",0,SUMIFS(BP!48:48,BP!$5:$5,CT$4))</f>
        <v>0</v>
      </c>
    </row>
    <row r="49" spans="1:98" s="2" customFormat="1" ht="10.199999999999999" x14ac:dyDescent="0.2">
      <c r="A49" s="11">
        <f>ROW()</f>
        <v>49</v>
      </c>
      <c r="E49" s="15"/>
      <c r="W49" s="5"/>
      <c r="Z49" s="3">
        <f ca="1">IF(Z$5="",0,SUMIFS(INDIRECT($S$2&amp;$A49&amp;":"&amp;$A49),BP!$5:$5,Z$4))</f>
        <v>0</v>
      </c>
      <c r="AA49" s="3">
        <f ca="1">IF(AA$5="",0,SUMIFS(INDIRECT($S$2&amp;$A49&amp;":"&amp;$A49),BP!$5:$5,AA$4))</f>
        <v>0</v>
      </c>
      <c r="AB49" s="3">
        <f ca="1">IF(AB$5="",0,SUMIFS(INDIRECT($S$2&amp;$A49&amp;":"&amp;$A49),BP!$5:$5,AB$4))</f>
        <v>0</v>
      </c>
      <c r="AC49" s="3">
        <f ca="1">IF(AC$5="",0,SUMIFS(INDIRECT($S$2&amp;$A49&amp;":"&amp;$A49),BP!$5:$5,AC$4))</f>
        <v>0</v>
      </c>
      <c r="AD49" s="3">
        <f ca="1">IF(AD$5="",0,SUMIFS(INDIRECT($S$2&amp;$A49&amp;":"&amp;$A49),BP!$5:$5,AD$4))</f>
        <v>0</v>
      </c>
      <c r="AE49" s="3">
        <f ca="1">IF(AE$5="",0,SUMIFS(INDIRECT($S$2&amp;$A49&amp;":"&amp;$A49),BP!$5:$5,AE$4))</f>
        <v>0</v>
      </c>
      <c r="AF49" s="3">
        <f ca="1">IF(AF$5="",0,SUMIFS(INDIRECT($S$2&amp;$A49&amp;":"&amp;$A49),BP!$5:$5,AF$4))</f>
        <v>0</v>
      </c>
      <c r="AG49" s="3">
        <f ca="1">IF(AG$5="",0,SUMIFS(INDIRECT($S$2&amp;$A49&amp;":"&amp;$A49),BP!$5:$5,AG$4))</f>
        <v>0</v>
      </c>
      <c r="AH49" s="3">
        <f ca="1">IF(AH$5="",0,SUMIFS(INDIRECT($S$2&amp;$A49&amp;":"&amp;$A49),BP!$5:$5,AH$4))</f>
        <v>0</v>
      </c>
      <c r="AI49" s="3">
        <f ca="1">IF(AI$5="",0,SUMIFS(INDIRECT($S$2&amp;$A49&amp;":"&amp;$A49),BP!$5:$5,AI$4))</f>
        <v>0</v>
      </c>
      <c r="AJ49" s="3">
        <f ca="1">IF(AJ$5="",0,SUMIFS(INDIRECT($S$2&amp;$A49&amp;":"&amp;$A49),BP!$5:$5,AJ$4))</f>
        <v>0</v>
      </c>
      <c r="AK49" s="3">
        <f ca="1">IF(AK$5="",0,SUMIFS(INDIRECT($S$2&amp;$A49&amp;":"&amp;$A49),BP!$5:$5,AK$4))</f>
        <v>0</v>
      </c>
      <c r="AL49" s="3">
        <f ca="1">IF(AL$5="",0,SUMIFS(INDIRECT($S$2&amp;$A49&amp;":"&amp;$A49),BP!$5:$5,AL$4))</f>
        <v>0</v>
      </c>
      <c r="AM49" s="3">
        <f ca="1">IF(AM$5="",0,SUMIFS(INDIRECT($S$2&amp;$A49&amp;":"&amp;$A49),BP!$5:$5,AM$4))</f>
        <v>0</v>
      </c>
      <c r="AN49" s="3">
        <f ca="1">IF(AN$5="",0,SUMIFS(INDIRECT($S$2&amp;$A49&amp;":"&amp;$A49),BP!$5:$5,AN$4))</f>
        <v>0</v>
      </c>
      <c r="AO49" s="3">
        <f ca="1">IF(AO$5="",0,SUMIFS(INDIRECT($S$2&amp;$A49&amp;":"&amp;$A49),BP!$5:$5,AO$4))</f>
        <v>0</v>
      </c>
      <c r="AP49" s="3">
        <f ca="1">IF(AP$5="",0,SUMIFS(INDIRECT($S$2&amp;$A49&amp;":"&amp;$A49),BP!$5:$5,AP$4))</f>
        <v>0</v>
      </c>
      <c r="AQ49" s="3">
        <f ca="1">IF(AQ$5="",0,SUMIFS(INDIRECT($S$2&amp;$A49&amp;":"&amp;$A49),BP!$5:$5,AQ$4))</f>
        <v>0</v>
      </c>
      <c r="AR49" s="3">
        <f ca="1">IF(AR$5="",0,SUMIFS(INDIRECT($S$2&amp;$A49&amp;":"&amp;$A49),BP!$5:$5,AR$4))</f>
        <v>0</v>
      </c>
      <c r="AS49" s="3">
        <f ca="1">IF(AS$5="",0,SUMIFS(INDIRECT($S$2&amp;$A49&amp;":"&amp;$A49),BP!$5:$5,AS$4))</f>
        <v>0</v>
      </c>
      <c r="AT49" s="3">
        <f ca="1">IF(AT$5="",0,SUMIFS(INDIRECT($S$2&amp;$A49&amp;":"&amp;$A49),BP!$5:$5,AT$4))</f>
        <v>0</v>
      </c>
      <c r="AU49" s="3">
        <f ca="1">IF(AU$5="",0,SUMIFS(INDIRECT($S$2&amp;$A49&amp;":"&amp;$A49),BP!$5:$5,AU$4))</f>
        <v>0</v>
      </c>
      <c r="AV49" s="3">
        <f ca="1">IF(AV$5="",0,SUMIFS(INDIRECT($S$2&amp;$A49&amp;":"&amp;$A49),BP!$5:$5,AV$4))</f>
        <v>0</v>
      </c>
      <c r="AW49" s="3">
        <f ca="1">IF(AW$5="",0,SUMIFS(INDIRECT($S$2&amp;$A49&amp;":"&amp;$A49),BP!$5:$5,AW$4))</f>
        <v>0</v>
      </c>
      <c r="AX49" s="3">
        <f ca="1">IF(AX$5="",0,SUMIFS(INDIRECT($S$2&amp;$A49&amp;":"&amp;$A49),BP!$5:$5,AX$4))</f>
        <v>0</v>
      </c>
      <c r="AY49" s="3">
        <f ca="1">IF(AY$5="",0,SUMIFS(INDIRECT($S$2&amp;$A49&amp;":"&amp;$A49),BP!$5:$5,AY$4))</f>
        <v>0</v>
      </c>
      <c r="AZ49" s="3">
        <f ca="1">IF(AZ$5="",0,SUMIFS(INDIRECT($S$2&amp;$A49&amp;":"&amp;$A49),BP!$5:$5,AZ$4))</f>
        <v>0</v>
      </c>
      <c r="BA49" s="3">
        <f ca="1">IF(BA$5="",0,SUMIFS(INDIRECT($S$2&amp;$A49&amp;":"&amp;$A49),BP!$5:$5,BA$4))</f>
        <v>0</v>
      </c>
      <c r="BB49" s="3">
        <f ca="1">IF(BB$5="",0,SUMIFS(INDIRECT($S$2&amp;$A49&amp;":"&amp;$A49),BP!$5:$5,BB$4))</f>
        <v>0</v>
      </c>
      <c r="BC49" s="3">
        <f ca="1">IF(BC$5="",0,SUMIFS(INDIRECT($S$2&amp;$A49&amp;":"&amp;$A49),BP!$5:$5,BC$4))</f>
        <v>0</v>
      </c>
      <c r="BD49" s="3">
        <f ca="1">IF(BD$5="",0,SUMIFS(INDIRECT($S$2&amp;$A49&amp;":"&amp;$A49),BP!$5:$5,BD$4))</f>
        <v>0</v>
      </c>
      <c r="BE49" s="3">
        <f ca="1">IF(BE$5="",0,SUMIFS(INDIRECT($S$2&amp;$A49&amp;":"&amp;$A49),BP!$5:$5,BE$4))</f>
        <v>0</v>
      </c>
      <c r="BF49" s="3">
        <f ca="1">IF(BF$5="",0,SUMIFS(INDIRECT($S$2&amp;$A49&amp;":"&amp;$A49),BP!$5:$5,BF$4))</f>
        <v>0</v>
      </c>
      <c r="BG49" s="3">
        <f ca="1">IF(BG$5="",0,SUMIFS(INDIRECT($S$2&amp;$A49&amp;":"&amp;$A49),BP!$5:$5,BG$4))</f>
        <v>0</v>
      </c>
      <c r="BH49" s="3">
        <f ca="1">IF(BH$5="",0,SUMIFS(INDIRECT($S$2&amp;$A49&amp;":"&amp;$A49),BP!$5:$5,BH$4))</f>
        <v>0</v>
      </c>
      <c r="BI49" s="3">
        <f ca="1">IF(BI$5="",0,SUMIFS(INDIRECT($S$2&amp;$A49&amp;":"&amp;$A49),BP!$5:$5,BI$4))</f>
        <v>0</v>
      </c>
      <c r="BJ49" s="3">
        <f>IF(BJ$5="",0,SUMIFS(BP!49:49,BP!$5:$5,BJ$4))</f>
        <v>0</v>
      </c>
      <c r="BK49" s="3">
        <f>IF(BK$5="",0,SUMIFS(BP!49:49,BP!$5:$5,BK$4))</f>
        <v>0</v>
      </c>
      <c r="BL49" s="3">
        <f>IF(BL$5="",0,SUMIFS(BP!49:49,BP!$5:$5,BL$4))</f>
        <v>0</v>
      </c>
      <c r="BM49" s="3">
        <f>IF(BM$5="",0,SUMIFS(BP!49:49,BP!$5:$5,BM$4))</f>
        <v>0</v>
      </c>
      <c r="BN49" s="3">
        <f>IF(BN$5="",0,SUMIFS(BP!49:49,BP!$5:$5,BN$4))</f>
        <v>0</v>
      </c>
      <c r="BO49" s="3">
        <f>IF(BO$5="",0,SUMIFS(BP!49:49,BP!$5:$5,BO$4))</f>
        <v>0</v>
      </c>
      <c r="BP49" s="3">
        <f>IF(BP$5="",0,SUMIFS(BP!49:49,BP!$5:$5,BP$4))</f>
        <v>0</v>
      </c>
      <c r="BQ49" s="3">
        <f>IF(BQ$5="",0,SUMIFS(BP!49:49,BP!$5:$5,BQ$4))</f>
        <v>0</v>
      </c>
      <c r="BR49" s="3">
        <f>IF(BR$5="",0,SUMIFS(BP!49:49,BP!$5:$5,BR$4))</f>
        <v>0</v>
      </c>
      <c r="BS49" s="3">
        <f>IF(BS$5="",0,SUMIFS(BP!49:49,BP!$5:$5,BS$4))</f>
        <v>0</v>
      </c>
      <c r="BT49" s="3">
        <f>IF(BT$5="",0,SUMIFS(BP!49:49,BP!$5:$5,BT$4))</f>
        <v>0</v>
      </c>
      <c r="BU49" s="3">
        <f>IF(BU$5="",0,SUMIFS(BP!49:49,BP!$5:$5,BU$4))</f>
        <v>0</v>
      </c>
      <c r="BV49" s="3">
        <f>IF(BV$5="",0,SUMIFS(BP!49:49,BP!$5:$5,BV$4))</f>
        <v>0</v>
      </c>
      <c r="BW49" s="3">
        <f>IF(BW$5="",0,SUMIFS(BP!49:49,BP!$5:$5,BW$4))</f>
        <v>0</v>
      </c>
      <c r="BX49" s="3">
        <f>IF(BX$5="",0,SUMIFS(BP!49:49,BP!$5:$5,BX$4))</f>
        <v>0</v>
      </c>
      <c r="BY49" s="3">
        <f>IF(BY$5="",0,SUMIFS(BP!49:49,BP!$5:$5,BY$4))</f>
        <v>0</v>
      </c>
      <c r="BZ49" s="3">
        <f>IF(BZ$5="",0,SUMIFS(BP!49:49,BP!$5:$5,BZ$4))</f>
        <v>0</v>
      </c>
      <c r="CA49" s="3">
        <f>IF(CA$5="",0,SUMIFS(BP!49:49,BP!$5:$5,CA$4))</f>
        <v>0</v>
      </c>
      <c r="CB49" s="3">
        <f>IF(CB$5="",0,SUMIFS(BP!49:49,BP!$5:$5,CB$4))</f>
        <v>0</v>
      </c>
      <c r="CC49" s="3">
        <f>IF(CC$5="",0,SUMIFS(BP!49:49,BP!$5:$5,CC$4))</f>
        <v>0</v>
      </c>
      <c r="CD49" s="3">
        <f>IF(CD$5="",0,SUMIFS(BP!49:49,BP!$5:$5,CD$4))</f>
        <v>0</v>
      </c>
      <c r="CE49" s="3">
        <f>IF(CE$5="",0,SUMIFS(BP!49:49,BP!$5:$5,CE$4))</f>
        <v>0</v>
      </c>
      <c r="CF49" s="3">
        <f>IF(CF$5="",0,SUMIFS(BP!49:49,BP!$5:$5,CF$4))</f>
        <v>0</v>
      </c>
      <c r="CG49" s="3">
        <f>IF(CG$5="",0,SUMIFS(BP!49:49,BP!$5:$5,CG$4))</f>
        <v>0</v>
      </c>
      <c r="CH49" s="3">
        <f>IF(CH$5="",0,SUMIFS(BP!49:49,BP!$5:$5,CH$4))</f>
        <v>0</v>
      </c>
      <c r="CI49" s="3">
        <f>IF(CI$5="",0,SUMIFS(BP!49:49,BP!$5:$5,CI$4))</f>
        <v>0</v>
      </c>
      <c r="CJ49" s="3">
        <f>IF(CJ$5="",0,SUMIFS(BP!49:49,BP!$5:$5,CJ$4))</f>
        <v>0</v>
      </c>
      <c r="CK49" s="3">
        <f>IF(CK$5="",0,SUMIFS(BP!49:49,BP!$5:$5,CK$4))</f>
        <v>0</v>
      </c>
      <c r="CL49" s="3">
        <f>IF(CL$5="",0,SUMIFS(BP!49:49,BP!$5:$5,CL$4))</f>
        <v>0</v>
      </c>
      <c r="CM49" s="3">
        <f>IF(CM$5="",0,SUMIFS(BP!49:49,BP!$5:$5,CM$4))</f>
        <v>0</v>
      </c>
      <c r="CN49" s="3">
        <f>IF(CN$5="",0,SUMIFS(BP!49:49,BP!$5:$5,CN$4))</f>
        <v>0</v>
      </c>
      <c r="CO49" s="3">
        <f>IF(CO$5="",0,SUMIFS(BP!49:49,BP!$5:$5,CO$4))</f>
        <v>0</v>
      </c>
      <c r="CP49" s="3">
        <f>IF(CP$5="",0,SUMIFS(BP!49:49,BP!$5:$5,CP$4))</f>
        <v>0</v>
      </c>
      <c r="CQ49" s="3">
        <f>IF(CQ$5="",0,SUMIFS(BP!49:49,BP!$5:$5,CQ$4))</f>
        <v>0</v>
      </c>
      <c r="CR49" s="3">
        <f>IF(CR$5="",0,SUMIFS(BP!49:49,BP!$5:$5,CR$4))</f>
        <v>0</v>
      </c>
      <c r="CS49" s="3">
        <f>IF(CS$5="",0,SUMIFS(BP!49:49,BP!$5:$5,CS$4))</f>
        <v>0</v>
      </c>
      <c r="CT49" s="3">
        <f>IF(CT$5="",0,SUMIFS(BP!49:49,BP!$5:$5,CT$4))</f>
        <v>0</v>
      </c>
    </row>
    <row r="50" spans="1:98" s="2" customFormat="1" ht="10.199999999999999" x14ac:dyDescent="0.2">
      <c r="A50" s="11">
        <f>ROW()</f>
        <v>50</v>
      </c>
      <c r="E50" s="15"/>
      <c r="W50" s="5"/>
      <c r="Z50" s="3">
        <f ca="1">IF(Z$5="",0,SUMIFS(INDIRECT($S$2&amp;$A50&amp;":"&amp;$A50),BP!$5:$5,Z$4))</f>
        <v>0</v>
      </c>
      <c r="AA50" s="3">
        <f ca="1">IF(AA$5="",0,SUMIFS(INDIRECT($S$2&amp;$A50&amp;":"&amp;$A50),BP!$5:$5,AA$4))</f>
        <v>0</v>
      </c>
      <c r="AB50" s="3">
        <f ca="1">IF(AB$5="",0,SUMIFS(INDIRECT($S$2&amp;$A50&amp;":"&amp;$A50),BP!$5:$5,AB$4))</f>
        <v>0</v>
      </c>
      <c r="AC50" s="3">
        <f ca="1">IF(AC$5="",0,SUMIFS(INDIRECT($S$2&amp;$A50&amp;":"&amp;$A50),BP!$5:$5,AC$4))</f>
        <v>0</v>
      </c>
      <c r="AD50" s="3">
        <f ca="1">IF(AD$5="",0,SUMIFS(INDIRECT($S$2&amp;$A50&amp;":"&amp;$A50),BP!$5:$5,AD$4))</f>
        <v>0</v>
      </c>
      <c r="AE50" s="3">
        <f ca="1">IF(AE$5="",0,SUMIFS(INDIRECT($S$2&amp;$A50&amp;":"&amp;$A50),BP!$5:$5,AE$4))</f>
        <v>0</v>
      </c>
      <c r="AF50" s="3">
        <f ca="1">IF(AF$5="",0,SUMIFS(INDIRECT($S$2&amp;$A50&amp;":"&amp;$A50),BP!$5:$5,AF$4))</f>
        <v>0</v>
      </c>
      <c r="AG50" s="3">
        <f ca="1">IF(AG$5="",0,SUMIFS(INDIRECT($S$2&amp;$A50&amp;":"&amp;$A50),BP!$5:$5,AG$4))</f>
        <v>0</v>
      </c>
      <c r="AH50" s="3">
        <f ca="1">IF(AH$5="",0,SUMIFS(INDIRECT($S$2&amp;$A50&amp;":"&amp;$A50),BP!$5:$5,AH$4))</f>
        <v>0</v>
      </c>
      <c r="AI50" s="3">
        <f ca="1">IF(AI$5="",0,SUMIFS(INDIRECT($S$2&amp;$A50&amp;":"&amp;$A50),BP!$5:$5,AI$4))</f>
        <v>0</v>
      </c>
      <c r="AJ50" s="3">
        <f ca="1">IF(AJ$5="",0,SUMIFS(INDIRECT($S$2&amp;$A50&amp;":"&amp;$A50),BP!$5:$5,AJ$4))</f>
        <v>0</v>
      </c>
      <c r="AK50" s="3">
        <f ca="1">IF(AK$5="",0,SUMIFS(INDIRECT($S$2&amp;$A50&amp;":"&amp;$A50),BP!$5:$5,AK$4))</f>
        <v>0</v>
      </c>
      <c r="AL50" s="3">
        <f ca="1">IF(AL$5="",0,SUMIFS(INDIRECT($S$2&amp;$A50&amp;":"&amp;$A50),BP!$5:$5,AL$4))</f>
        <v>0</v>
      </c>
      <c r="AM50" s="3">
        <f ca="1">IF(AM$5="",0,SUMIFS(INDIRECT($S$2&amp;$A50&amp;":"&amp;$A50),BP!$5:$5,AM$4))</f>
        <v>0</v>
      </c>
      <c r="AN50" s="3">
        <f ca="1">IF(AN$5="",0,SUMIFS(INDIRECT($S$2&amp;$A50&amp;":"&amp;$A50),BP!$5:$5,AN$4))</f>
        <v>0</v>
      </c>
      <c r="AO50" s="3">
        <f ca="1">IF(AO$5="",0,SUMIFS(INDIRECT($S$2&amp;$A50&amp;":"&amp;$A50),BP!$5:$5,AO$4))</f>
        <v>0</v>
      </c>
      <c r="AP50" s="3">
        <f ca="1">IF(AP$5="",0,SUMIFS(INDIRECT($S$2&amp;$A50&amp;":"&amp;$A50),BP!$5:$5,AP$4))</f>
        <v>0</v>
      </c>
      <c r="AQ50" s="3">
        <f ca="1">IF(AQ$5="",0,SUMIFS(INDIRECT($S$2&amp;$A50&amp;":"&amp;$A50),BP!$5:$5,AQ$4))</f>
        <v>0</v>
      </c>
      <c r="AR50" s="3">
        <f ca="1">IF(AR$5="",0,SUMIFS(INDIRECT($S$2&amp;$A50&amp;":"&amp;$A50),BP!$5:$5,AR$4))</f>
        <v>0</v>
      </c>
      <c r="AS50" s="3">
        <f ca="1">IF(AS$5="",0,SUMIFS(INDIRECT($S$2&amp;$A50&amp;":"&amp;$A50),BP!$5:$5,AS$4))</f>
        <v>0</v>
      </c>
      <c r="AT50" s="3">
        <f ca="1">IF(AT$5="",0,SUMIFS(INDIRECT($S$2&amp;$A50&amp;":"&amp;$A50),BP!$5:$5,AT$4))</f>
        <v>0</v>
      </c>
      <c r="AU50" s="3">
        <f ca="1">IF(AU$5="",0,SUMIFS(INDIRECT($S$2&amp;$A50&amp;":"&amp;$A50),BP!$5:$5,AU$4))</f>
        <v>0</v>
      </c>
      <c r="AV50" s="3">
        <f ca="1">IF(AV$5="",0,SUMIFS(INDIRECT($S$2&amp;$A50&amp;":"&amp;$A50),BP!$5:$5,AV$4))</f>
        <v>0</v>
      </c>
      <c r="AW50" s="3">
        <f ca="1">IF(AW$5="",0,SUMIFS(INDIRECT($S$2&amp;$A50&amp;":"&amp;$A50),BP!$5:$5,AW$4))</f>
        <v>0</v>
      </c>
      <c r="AX50" s="3">
        <f ca="1">IF(AX$5="",0,SUMIFS(INDIRECT($S$2&amp;$A50&amp;":"&amp;$A50),BP!$5:$5,AX$4))</f>
        <v>0</v>
      </c>
      <c r="AY50" s="3">
        <f ca="1">IF(AY$5="",0,SUMIFS(INDIRECT($S$2&amp;$A50&amp;":"&amp;$A50),BP!$5:$5,AY$4))</f>
        <v>0</v>
      </c>
      <c r="AZ50" s="3">
        <f ca="1">IF(AZ$5="",0,SUMIFS(INDIRECT($S$2&amp;$A50&amp;":"&amp;$A50),BP!$5:$5,AZ$4))</f>
        <v>0</v>
      </c>
      <c r="BA50" s="3">
        <f ca="1">IF(BA$5="",0,SUMIFS(INDIRECT($S$2&amp;$A50&amp;":"&amp;$A50),BP!$5:$5,BA$4))</f>
        <v>0</v>
      </c>
      <c r="BB50" s="3">
        <f ca="1">IF(BB$5="",0,SUMIFS(INDIRECT($S$2&amp;$A50&amp;":"&amp;$A50),BP!$5:$5,BB$4))</f>
        <v>0</v>
      </c>
      <c r="BC50" s="3">
        <f ca="1">IF(BC$5="",0,SUMIFS(INDIRECT($S$2&amp;$A50&amp;":"&amp;$A50),BP!$5:$5,BC$4))</f>
        <v>0</v>
      </c>
      <c r="BD50" s="3">
        <f ca="1">IF(BD$5="",0,SUMIFS(INDIRECT($S$2&amp;$A50&amp;":"&amp;$A50),BP!$5:$5,BD$4))</f>
        <v>0</v>
      </c>
      <c r="BE50" s="3">
        <f ca="1">IF(BE$5="",0,SUMIFS(INDIRECT($S$2&amp;$A50&amp;":"&amp;$A50),BP!$5:$5,BE$4))</f>
        <v>0</v>
      </c>
      <c r="BF50" s="3">
        <f ca="1">IF(BF$5="",0,SUMIFS(INDIRECT($S$2&amp;$A50&amp;":"&amp;$A50),BP!$5:$5,BF$4))</f>
        <v>0</v>
      </c>
      <c r="BG50" s="3">
        <f ca="1">IF(BG$5="",0,SUMIFS(INDIRECT($S$2&amp;$A50&amp;":"&amp;$A50),BP!$5:$5,BG$4))</f>
        <v>0</v>
      </c>
      <c r="BH50" s="3">
        <f ca="1">IF(BH$5="",0,SUMIFS(INDIRECT($S$2&amp;$A50&amp;":"&amp;$A50),BP!$5:$5,BH$4))</f>
        <v>0</v>
      </c>
      <c r="BI50" s="3">
        <f ca="1">IF(BI$5="",0,SUMIFS(INDIRECT($S$2&amp;$A50&amp;":"&amp;$A50),BP!$5:$5,BI$4))</f>
        <v>0</v>
      </c>
      <c r="BJ50" s="3">
        <f>IF(BJ$5="",0,SUMIFS(BP!50:50,BP!$5:$5,BJ$4))</f>
        <v>0</v>
      </c>
      <c r="BK50" s="3">
        <f>IF(BK$5="",0,SUMIFS(BP!50:50,BP!$5:$5,BK$4))</f>
        <v>0</v>
      </c>
      <c r="BL50" s="3">
        <f>IF(BL$5="",0,SUMIFS(BP!50:50,BP!$5:$5,BL$4))</f>
        <v>0</v>
      </c>
      <c r="BM50" s="3">
        <f>IF(BM$5="",0,SUMIFS(BP!50:50,BP!$5:$5,BM$4))</f>
        <v>0</v>
      </c>
      <c r="BN50" s="3">
        <f>IF(BN$5="",0,SUMIFS(BP!50:50,BP!$5:$5,BN$4))</f>
        <v>0</v>
      </c>
      <c r="BO50" s="3">
        <f>IF(BO$5="",0,SUMIFS(BP!50:50,BP!$5:$5,BO$4))</f>
        <v>0</v>
      </c>
      <c r="BP50" s="3">
        <f>IF(BP$5="",0,SUMIFS(BP!50:50,BP!$5:$5,BP$4))</f>
        <v>0</v>
      </c>
      <c r="BQ50" s="3">
        <f>IF(BQ$5="",0,SUMIFS(BP!50:50,BP!$5:$5,BQ$4))</f>
        <v>0</v>
      </c>
      <c r="BR50" s="3">
        <f>IF(BR$5="",0,SUMIFS(BP!50:50,BP!$5:$5,BR$4))</f>
        <v>0</v>
      </c>
      <c r="BS50" s="3">
        <f>IF(BS$5="",0,SUMIFS(BP!50:50,BP!$5:$5,BS$4))</f>
        <v>0</v>
      </c>
      <c r="BT50" s="3">
        <f>IF(BT$5="",0,SUMIFS(BP!50:50,BP!$5:$5,BT$4))</f>
        <v>0</v>
      </c>
      <c r="BU50" s="3">
        <f>IF(BU$5="",0,SUMIFS(BP!50:50,BP!$5:$5,BU$4))</f>
        <v>0</v>
      </c>
      <c r="BV50" s="3">
        <f>IF(BV$5="",0,SUMIFS(BP!50:50,BP!$5:$5,BV$4))</f>
        <v>0</v>
      </c>
      <c r="BW50" s="3">
        <f>IF(BW$5="",0,SUMIFS(BP!50:50,BP!$5:$5,BW$4))</f>
        <v>0</v>
      </c>
      <c r="BX50" s="3">
        <f>IF(BX$5="",0,SUMIFS(BP!50:50,BP!$5:$5,BX$4))</f>
        <v>0</v>
      </c>
      <c r="BY50" s="3">
        <f>IF(BY$5="",0,SUMIFS(BP!50:50,BP!$5:$5,BY$4))</f>
        <v>0</v>
      </c>
      <c r="BZ50" s="3">
        <f>IF(BZ$5="",0,SUMIFS(BP!50:50,BP!$5:$5,BZ$4))</f>
        <v>0</v>
      </c>
      <c r="CA50" s="3">
        <f>IF(CA$5="",0,SUMIFS(BP!50:50,BP!$5:$5,CA$4))</f>
        <v>0</v>
      </c>
      <c r="CB50" s="3">
        <f>IF(CB$5="",0,SUMIFS(BP!50:50,BP!$5:$5,CB$4))</f>
        <v>0</v>
      </c>
      <c r="CC50" s="3">
        <f>IF(CC$5="",0,SUMIFS(BP!50:50,BP!$5:$5,CC$4))</f>
        <v>0</v>
      </c>
      <c r="CD50" s="3">
        <f>IF(CD$5="",0,SUMIFS(BP!50:50,BP!$5:$5,CD$4))</f>
        <v>0</v>
      </c>
      <c r="CE50" s="3">
        <f>IF(CE$5="",0,SUMIFS(BP!50:50,BP!$5:$5,CE$4))</f>
        <v>0</v>
      </c>
      <c r="CF50" s="3">
        <f>IF(CF$5="",0,SUMIFS(BP!50:50,BP!$5:$5,CF$4))</f>
        <v>0</v>
      </c>
      <c r="CG50" s="3">
        <f>IF(CG$5="",0,SUMIFS(BP!50:50,BP!$5:$5,CG$4))</f>
        <v>0</v>
      </c>
      <c r="CH50" s="3">
        <f>IF(CH$5="",0,SUMIFS(BP!50:50,BP!$5:$5,CH$4))</f>
        <v>0</v>
      </c>
      <c r="CI50" s="3">
        <f>IF(CI$5="",0,SUMIFS(BP!50:50,BP!$5:$5,CI$4))</f>
        <v>0</v>
      </c>
      <c r="CJ50" s="3">
        <f>IF(CJ$5="",0,SUMIFS(BP!50:50,BP!$5:$5,CJ$4))</f>
        <v>0</v>
      </c>
      <c r="CK50" s="3">
        <f>IF(CK$5="",0,SUMIFS(BP!50:50,BP!$5:$5,CK$4))</f>
        <v>0</v>
      </c>
      <c r="CL50" s="3">
        <f>IF(CL$5="",0,SUMIFS(BP!50:50,BP!$5:$5,CL$4))</f>
        <v>0</v>
      </c>
      <c r="CM50" s="3">
        <f>IF(CM$5="",0,SUMIFS(BP!50:50,BP!$5:$5,CM$4))</f>
        <v>0</v>
      </c>
      <c r="CN50" s="3">
        <f>IF(CN$5="",0,SUMIFS(BP!50:50,BP!$5:$5,CN$4))</f>
        <v>0</v>
      </c>
      <c r="CO50" s="3">
        <f>IF(CO$5="",0,SUMIFS(BP!50:50,BP!$5:$5,CO$4))</f>
        <v>0</v>
      </c>
      <c r="CP50" s="3">
        <f>IF(CP$5="",0,SUMIFS(BP!50:50,BP!$5:$5,CP$4))</f>
        <v>0</v>
      </c>
      <c r="CQ50" s="3">
        <f>IF(CQ$5="",0,SUMIFS(BP!50:50,BP!$5:$5,CQ$4))</f>
        <v>0</v>
      </c>
      <c r="CR50" s="3">
        <f>IF(CR$5="",0,SUMIFS(BP!50:50,BP!$5:$5,CR$4))</f>
        <v>0</v>
      </c>
      <c r="CS50" s="3">
        <f>IF(CS$5="",0,SUMIFS(BP!50:50,BP!$5:$5,CS$4))</f>
        <v>0</v>
      </c>
      <c r="CT50" s="3">
        <f>IF(CT$5="",0,SUMIFS(BP!50:50,BP!$5:$5,CT$4))</f>
        <v>0</v>
      </c>
    </row>
    <row r="51" spans="1:98" s="2" customFormat="1" ht="10.199999999999999" x14ac:dyDescent="0.2">
      <c r="A51" s="11">
        <f>ROW()</f>
        <v>51</v>
      </c>
      <c r="E51" s="15"/>
      <c r="W51" s="5"/>
      <c r="Z51" s="3">
        <f ca="1">IF(Z$5="",0,SUMIFS(INDIRECT($S$2&amp;$A51&amp;":"&amp;$A51),BP!$5:$5,Z$4))</f>
        <v>0</v>
      </c>
      <c r="AA51" s="3">
        <f ca="1">IF(AA$5="",0,SUMIFS(INDIRECT($S$2&amp;$A51&amp;":"&amp;$A51),BP!$5:$5,AA$4))</f>
        <v>0</v>
      </c>
      <c r="AB51" s="3">
        <f ca="1">IF(AB$5="",0,SUMIFS(INDIRECT($S$2&amp;$A51&amp;":"&amp;$A51),BP!$5:$5,AB$4))</f>
        <v>0</v>
      </c>
      <c r="AC51" s="3">
        <f ca="1">IF(AC$5="",0,SUMIFS(INDIRECT($S$2&amp;$A51&amp;":"&amp;$A51),BP!$5:$5,AC$4))</f>
        <v>0</v>
      </c>
      <c r="AD51" s="3">
        <f ca="1">IF(AD$5="",0,SUMIFS(INDIRECT($S$2&amp;$A51&amp;":"&amp;$A51),BP!$5:$5,AD$4))</f>
        <v>0</v>
      </c>
      <c r="AE51" s="3">
        <f ca="1">IF(AE$5="",0,SUMIFS(INDIRECT($S$2&amp;$A51&amp;":"&amp;$A51),BP!$5:$5,AE$4))</f>
        <v>0</v>
      </c>
      <c r="AF51" s="3">
        <f ca="1">IF(AF$5="",0,SUMIFS(INDIRECT($S$2&amp;$A51&amp;":"&amp;$A51),BP!$5:$5,AF$4))</f>
        <v>0</v>
      </c>
      <c r="AG51" s="3">
        <f ca="1">IF(AG$5="",0,SUMIFS(INDIRECT($S$2&amp;$A51&amp;":"&amp;$A51),BP!$5:$5,AG$4))</f>
        <v>0</v>
      </c>
      <c r="AH51" s="3">
        <f ca="1">IF(AH$5="",0,SUMIFS(INDIRECT($S$2&amp;$A51&amp;":"&amp;$A51),BP!$5:$5,AH$4))</f>
        <v>0</v>
      </c>
      <c r="AI51" s="3">
        <f ca="1">IF(AI$5="",0,SUMIFS(INDIRECT($S$2&amp;$A51&amp;":"&amp;$A51),BP!$5:$5,AI$4))</f>
        <v>0</v>
      </c>
      <c r="AJ51" s="3">
        <f ca="1">IF(AJ$5="",0,SUMIFS(INDIRECT($S$2&amp;$A51&amp;":"&amp;$A51),BP!$5:$5,AJ$4))</f>
        <v>0</v>
      </c>
      <c r="AK51" s="3">
        <f ca="1">IF(AK$5="",0,SUMIFS(INDIRECT($S$2&amp;$A51&amp;":"&amp;$A51),BP!$5:$5,AK$4))</f>
        <v>0</v>
      </c>
      <c r="AL51" s="3">
        <f ca="1">IF(AL$5="",0,SUMIFS(INDIRECT($S$2&amp;$A51&amp;":"&amp;$A51),BP!$5:$5,AL$4))</f>
        <v>0</v>
      </c>
      <c r="AM51" s="3">
        <f ca="1">IF(AM$5="",0,SUMIFS(INDIRECT($S$2&amp;$A51&amp;":"&amp;$A51),BP!$5:$5,AM$4))</f>
        <v>0</v>
      </c>
      <c r="AN51" s="3">
        <f ca="1">IF(AN$5="",0,SUMIFS(INDIRECT($S$2&amp;$A51&amp;":"&amp;$A51),BP!$5:$5,AN$4))</f>
        <v>0</v>
      </c>
      <c r="AO51" s="3">
        <f ca="1">IF(AO$5="",0,SUMIFS(INDIRECT($S$2&amp;$A51&amp;":"&amp;$A51),BP!$5:$5,AO$4))</f>
        <v>0</v>
      </c>
      <c r="AP51" s="3">
        <f ca="1">IF(AP$5="",0,SUMIFS(INDIRECT($S$2&amp;$A51&amp;":"&amp;$A51),BP!$5:$5,AP$4))</f>
        <v>0</v>
      </c>
      <c r="AQ51" s="3">
        <f ca="1">IF(AQ$5="",0,SUMIFS(INDIRECT($S$2&amp;$A51&amp;":"&amp;$A51),BP!$5:$5,AQ$4))</f>
        <v>0</v>
      </c>
      <c r="AR51" s="3">
        <f ca="1">IF(AR$5="",0,SUMIFS(INDIRECT($S$2&amp;$A51&amp;":"&amp;$A51),BP!$5:$5,AR$4))</f>
        <v>0</v>
      </c>
      <c r="AS51" s="3">
        <f ca="1">IF(AS$5="",0,SUMIFS(INDIRECT($S$2&amp;$A51&amp;":"&amp;$A51),BP!$5:$5,AS$4))</f>
        <v>0</v>
      </c>
      <c r="AT51" s="3">
        <f ca="1">IF(AT$5="",0,SUMIFS(INDIRECT($S$2&amp;$A51&amp;":"&amp;$A51),BP!$5:$5,AT$4))</f>
        <v>0</v>
      </c>
      <c r="AU51" s="3">
        <f ca="1">IF(AU$5="",0,SUMIFS(INDIRECT($S$2&amp;$A51&amp;":"&amp;$A51),BP!$5:$5,AU$4))</f>
        <v>0</v>
      </c>
      <c r="AV51" s="3">
        <f ca="1">IF(AV$5="",0,SUMIFS(INDIRECT($S$2&amp;$A51&amp;":"&amp;$A51),BP!$5:$5,AV$4))</f>
        <v>0</v>
      </c>
      <c r="AW51" s="3">
        <f ca="1">IF(AW$5="",0,SUMIFS(INDIRECT($S$2&amp;$A51&amp;":"&amp;$A51),BP!$5:$5,AW$4))</f>
        <v>0</v>
      </c>
      <c r="AX51" s="3">
        <f ca="1">IF(AX$5="",0,SUMIFS(INDIRECT($S$2&amp;$A51&amp;":"&amp;$A51),BP!$5:$5,AX$4))</f>
        <v>0</v>
      </c>
      <c r="AY51" s="3">
        <f ca="1">IF(AY$5="",0,SUMIFS(INDIRECT($S$2&amp;$A51&amp;":"&amp;$A51),BP!$5:$5,AY$4))</f>
        <v>0</v>
      </c>
      <c r="AZ51" s="3">
        <f ca="1">IF(AZ$5="",0,SUMIFS(INDIRECT($S$2&amp;$A51&amp;":"&amp;$A51),BP!$5:$5,AZ$4))</f>
        <v>0</v>
      </c>
      <c r="BA51" s="3">
        <f ca="1">IF(BA$5="",0,SUMIFS(INDIRECT($S$2&amp;$A51&amp;":"&amp;$A51),BP!$5:$5,BA$4))</f>
        <v>0</v>
      </c>
      <c r="BB51" s="3">
        <f ca="1">IF(BB$5="",0,SUMIFS(INDIRECT($S$2&amp;$A51&amp;":"&amp;$A51),BP!$5:$5,BB$4))</f>
        <v>0</v>
      </c>
      <c r="BC51" s="3">
        <f ca="1">IF(BC$5="",0,SUMIFS(INDIRECT($S$2&amp;$A51&amp;":"&amp;$A51),BP!$5:$5,BC$4))</f>
        <v>0</v>
      </c>
      <c r="BD51" s="3">
        <f ca="1">IF(BD$5="",0,SUMIFS(INDIRECT($S$2&amp;$A51&amp;":"&amp;$A51),BP!$5:$5,BD$4))</f>
        <v>0</v>
      </c>
      <c r="BE51" s="3">
        <f ca="1">IF(BE$5="",0,SUMIFS(INDIRECT($S$2&amp;$A51&amp;":"&amp;$A51),BP!$5:$5,BE$4))</f>
        <v>0</v>
      </c>
      <c r="BF51" s="3">
        <f ca="1">IF(BF$5="",0,SUMIFS(INDIRECT($S$2&amp;$A51&amp;":"&amp;$A51),BP!$5:$5,BF$4))</f>
        <v>0</v>
      </c>
      <c r="BG51" s="3">
        <f ca="1">IF(BG$5="",0,SUMIFS(INDIRECT($S$2&amp;$A51&amp;":"&amp;$A51),BP!$5:$5,BG$4))</f>
        <v>0</v>
      </c>
      <c r="BH51" s="3">
        <f ca="1">IF(BH$5="",0,SUMIFS(INDIRECT($S$2&amp;$A51&amp;":"&amp;$A51),BP!$5:$5,BH$4))</f>
        <v>0</v>
      </c>
      <c r="BI51" s="3">
        <f ca="1">IF(BI$5="",0,SUMIFS(INDIRECT($S$2&amp;$A51&amp;":"&amp;$A51),BP!$5:$5,BI$4))</f>
        <v>0</v>
      </c>
      <c r="BJ51" s="3">
        <f>IF(BJ$5="",0,SUMIFS(BP!51:51,BP!$5:$5,BJ$4))</f>
        <v>0</v>
      </c>
      <c r="BK51" s="3">
        <f>IF(BK$5="",0,SUMIFS(BP!51:51,BP!$5:$5,BK$4))</f>
        <v>0</v>
      </c>
      <c r="BL51" s="3">
        <f>IF(BL$5="",0,SUMIFS(BP!51:51,BP!$5:$5,BL$4))</f>
        <v>0</v>
      </c>
      <c r="BM51" s="3">
        <f>IF(BM$5="",0,SUMIFS(BP!51:51,BP!$5:$5,BM$4))</f>
        <v>0</v>
      </c>
      <c r="BN51" s="3">
        <f>IF(BN$5="",0,SUMIFS(BP!51:51,BP!$5:$5,BN$4))</f>
        <v>0</v>
      </c>
      <c r="BO51" s="3">
        <f>IF(BO$5="",0,SUMIFS(BP!51:51,BP!$5:$5,BO$4))</f>
        <v>0</v>
      </c>
      <c r="BP51" s="3">
        <f>IF(BP$5="",0,SUMIFS(BP!51:51,BP!$5:$5,BP$4))</f>
        <v>0</v>
      </c>
      <c r="BQ51" s="3">
        <f>IF(BQ$5="",0,SUMIFS(BP!51:51,BP!$5:$5,BQ$4))</f>
        <v>0</v>
      </c>
      <c r="BR51" s="3">
        <f>IF(BR$5="",0,SUMIFS(BP!51:51,BP!$5:$5,BR$4))</f>
        <v>0</v>
      </c>
      <c r="BS51" s="3">
        <f>IF(BS$5="",0,SUMIFS(BP!51:51,BP!$5:$5,BS$4))</f>
        <v>0</v>
      </c>
      <c r="BT51" s="3">
        <f>IF(BT$5="",0,SUMIFS(BP!51:51,BP!$5:$5,BT$4))</f>
        <v>0</v>
      </c>
      <c r="BU51" s="3">
        <f>IF(BU$5="",0,SUMIFS(BP!51:51,BP!$5:$5,BU$4))</f>
        <v>0</v>
      </c>
      <c r="BV51" s="3">
        <f>IF(BV$5="",0,SUMIFS(BP!51:51,BP!$5:$5,BV$4))</f>
        <v>0</v>
      </c>
      <c r="BW51" s="3">
        <f>IF(BW$5="",0,SUMIFS(BP!51:51,BP!$5:$5,BW$4))</f>
        <v>0</v>
      </c>
      <c r="BX51" s="3">
        <f>IF(BX$5="",0,SUMIFS(BP!51:51,BP!$5:$5,BX$4))</f>
        <v>0</v>
      </c>
      <c r="BY51" s="3">
        <f>IF(BY$5="",0,SUMIFS(BP!51:51,BP!$5:$5,BY$4))</f>
        <v>0</v>
      </c>
      <c r="BZ51" s="3">
        <f>IF(BZ$5="",0,SUMIFS(BP!51:51,BP!$5:$5,BZ$4))</f>
        <v>0</v>
      </c>
      <c r="CA51" s="3">
        <f>IF(CA$5="",0,SUMIFS(BP!51:51,BP!$5:$5,CA$4))</f>
        <v>0</v>
      </c>
      <c r="CB51" s="3">
        <f>IF(CB$5="",0,SUMIFS(BP!51:51,BP!$5:$5,CB$4))</f>
        <v>0</v>
      </c>
      <c r="CC51" s="3">
        <f>IF(CC$5="",0,SUMIFS(BP!51:51,BP!$5:$5,CC$4))</f>
        <v>0</v>
      </c>
      <c r="CD51" s="3">
        <f>IF(CD$5="",0,SUMIFS(BP!51:51,BP!$5:$5,CD$4))</f>
        <v>0</v>
      </c>
      <c r="CE51" s="3">
        <f>IF(CE$5="",0,SUMIFS(BP!51:51,BP!$5:$5,CE$4))</f>
        <v>0</v>
      </c>
      <c r="CF51" s="3">
        <f>IF(CF$5="",0,SUMIFS(BP!51:51,BP!$5:$5,CF$4))</f>
        <v>0</v>
      </c>
      <c r="CG51" s="3">
        <f>IF(CG$5="",0,SUMIFS(BP!51:51,BP!$5:$5,CG$4))</f>
        <v>0</v>
      </c>
      <c r="CH51" s="3">
        <f>IF(CH$5="",0,SUMIFS(BP!51:51,BP!$5:$5,CH$4))</f>
        <v>0</v>
      </c>
      <c r="CI51" s="3">
        <f>IF(CI$5="",0,SUMIFS(BP!51:51,BP!$5:$5,CI$4))</f>
        <v>0</v>
      </c>
      <c r="CJ51" s="3">
        <f>IF(CJ$5="",0,SUMIFS(BP!51:51,BP!$5:$5,CJ$4))</f>
        <v>0</v>
      </c>
      <c r="CK51" s="3">
        <f>IF(CK$5="",0,SUMIFS(BP!51:51,BP!$5:$5,CK$4))</f>
        <v>0</v>
      </c>
      <c r="CL51" s="3">
        <f>IF(CL$5="",0,SUMIFS(BP!51:51,BP!$5:$5,CL$4))</f>
        <v>0</v>
      </c>
      <c r="CM51" s="3">
        <f>IF(CM$5="",0,SUMIFS(BP!51:51,BP!$5:$5,CM$4))</f>
        <v>0</v>
      </c>
      <c r="CN51" s="3">
        <f>IF(CN$5="",0,SUMIFS(BP!51:51,BP!$5:$5,CN$4))</f>
        <v>0</v>
      </c>
      <c r="CO51" s="3">
        <f>IF(CO$5="",0,SUMIFS(BP!51:51,BP!$5:$5,CO$4))</f>
        <v>0</v>
      </c>
      <c r="CP51" s="3">
        <f>IF(CP$5="",0,SUMIFS(BP!51:51,BP!$5:$5,CP$4))</f>
        <v>0</v>
      </c>
      <c r="CQ51" s="3">
        <f>IF(CQ$5="",0,SUMIFS(BP!51:51,BP!$5:$5,CQ$4))</f>
        <v>0</v>
      </c>
      <c r="CR51" s="3">
        <f>IF(CR$5="",0,SUMIFS(BP!51:51,BP!$5:$5,CR$4))</f>
        <v>0</v>
      </c>
      <c r="CS51" s="3">
        <f>IF(CS$5="",0,SUMIFS(BP!51:51,BP!$5:$5,CS$4))</f>
        <v>0</v>
      </c>
      <c r="CT51" s="3">
        <f>IF(CT$5="",0,SUMIFS(BP!51:51,BP!$5:$5,CT$4))</f>
        <v>0</v>
      </c>
    </row>
    <row r="52" spans="1:98" s="2" customFormat="1" ht="10.199999999999999" x14ac:dyDescent="0.2">
      <c r="A52" s="11">
        <f>ROW()</f>
        <v>52</v>
      </c>
      <c r="E52" s="15"/>
      <c r="W52" s="5"/>
      <c r="Z52" s="3">
        <f ca="1">IF(Z$5="",0,SUMIFS(INDIRECT($S$2&amp;$A52&amp;":"&amp;$A52),BP!$5:$5,Z$4))</f>
        <v>0</v>
      </c>
      <c r="AA52" s="3">
        <f ca="1">IF(AA$5="",0,SUMIFS(INDIRECT($S$2&amp;$A52&amp;":"&amp;$A52),BP!$5:$5,AA$4))</f>
        <v>0</v>
      </c>
      <c r="AB52" s="3">
        <f ca="1">IF(AB$5="",0,SUMIFS(INDIRECT($S$2&amp;$A52&amp;":"&amp;$A52),BP!$5:$5,AB$4))</f>
        <v>0</v>
      </c>
      <c r="AC52" s="3">
        <f ca="1">IF(AC$5="",0,SUMIFS(INDIRECT($S$2&amp;$A52&amp;":"&amp;$A52),BP!$5:$5,AC$4))</f>
        <v>0</v>
      </c>
      <c r="AD52" s="3">
        <f ca="1">IF(AD$5="",0,SUMIFS(INDIRECT($S$2&amp;$A52&amp;":"&amp;$A52),BP!$5:$5,AD$4))</f>
        <v>0</v>
      </c>
      <c r="AE52" s="3">
        <f ca="1">IF(AE$5="",0,SUMIFS(INDIRECT($S$2&amp;$A52&amp;":"&amp;$A52),BP!$5:$5,AE$4))</f>
        <v>0</v>
      </c>
      <c r="AF52" s="3">
        <f ca="1">IF(AF$5="",0,SUMIFS(INDIRECT($S$2&amp;$A52&amp;":"&amp;$A52),BP!$5:$5,AF$4))</f>
        <v>0</v>
      </c>
      <c r="AG52" s="3">
        <f ca="1">IF(AG$5="",0,SUMIFS(INDIRECT($S$2&amp;$A52&amp;":"&amp;$A52),BP!$5:$5,AG$4))</f>
        <v>0</v>
      </c>
      <c r="AH52" s="3">
        <f ca="1">IF(AH$5="",0,SUMIFS(INDIRECT($S$2&amp;$A52&amp;":"&amp;$A52),BP!$5:$5,AH$4))</f>
        <v>0</v>
      </c>
      <c r="AI52" s="3">
        <f ca="1">IF(AI$5="",0,SUMIFS(INDIRECT($S$2&amp;$A52&amp;":"&amp;$A52),BP!$5:$5,AI$4))</f>
        <v>0</v>
      </c>
      <c r="AJ52" s="3">
        <f ca="1">IF(AJ$5="",0,SUMIFS(INDIRECT($S$2&amp;$A52&amp;":"&amp;$A52),BP!$5:$5,AJ$4))</f>
        <v>0</v>
      </c>
      <c r="AK52" s="3">
        <f ca="1">IF(AK$5="",0,SUMIFS(INDIRECT($S$2&amp;$A52&amp;":"&amp;$A52),BP!$5:$5,AK$4))</f>
        <v>0</v>
      </c>
      <c r="AL52" s="3">
        <f ca="1">IF(AL$5="",0,SUMIFS(INDIRECT($S$2&amp;$A52&amp;":"&amp;$A52),BP!$5:$5,AL$4))</f>
        <v>0</v>
      </c>
      <c r="AM52" s="3">
        <f ca="1">IF(AM$5="",0,SUMIFS(INDIRECT($S$2&amp;$A52&amp;":"&amp;$A52),BP!$5:$5,AM$4))</f>
        <v>0</v>
      </c>
      <c r="AN52" s="3">
        <f ca="1">IF(AN$5="",0,SUMIFS(INDIRECT($S$2&amp;$A52&amp;":"&amp;$A52),BP!$5:$5,AN$4))</f>
        <v>0</v>
      </c>
      <c r="AO52" s="3">
        <f ca="1">IF(AO$5="",0,SUMIFS(INDIRECT($S$2&amp;$A52&amp;":"&amp;$A52),BP!$5:$5,AO$4))</f>
        <v>0</v>
      </c>
      <c r="AP52" s="3">
        <f ca="1">IF(AP$5="",0,SUMIFS(INDIRECT($S$2&amp;$A52&amp;":"&amp;$A52),BP!$5:$5,AP$4))</f>
        <v>0</v>
      </c>
      <c r="AQ52" s="3">
        <f ca="1">IF(AQ$5="",0,SUMIFS(INDIRECT($S$2&amp;$A52&amp;":"&amp;$A52),BP!$5:$5,AQ$4))</f>
        <v>0</v>
      </c>
      <c r="AR52" s="3">
        <f ca="1">IF(AR$5="",0,SUMIFS(INDIRECT($S$2&amp;$A52&amp;":"&amp;$A52),BP!$5:$5,AR$4))</f>
        <v>0</v>
      </c>
      <c r="AS52" s="3">
        <f ca="1">IF(AS$5="",0,SUMIFS(INDIRECT($S$2&amp;$A52&amp;":"&amp;$A52),BP!$5:$5,AS$4))</f>
        <v>0</v>
      </c>
      <c r="AT52" s="3">
        <f ca="1">IF(AT$5="",0,SUMIFS(INDIRECT($S$2&amp;$A52&amp;":"&amp;$A52),BP!$5:$5,AT$4))</f>
        <v>0</v>
      </c>
      <c r="AU52" s="3">
        <f ca="1">IF(AU$5="",0,SUMIFS(INDIRECT($S$2&amp;$A52&amp;":"&amp;$A52),BP!$5:$5,AU$4))</f>
        <v>0</v>
      </c>
      <c r="AV52" s="3">
        <f ca="1">IF(AV$5="",0,SUMIFS(INDIRECT($S$2&amp;$A52&amp;":"&amp;$A52),BP!$5:$5,AV$4))</f>
        <v>0</v>
      </c>
      <c r="AW52" s="3">
        <f ca="1">IF(AW$5="",0,SUMIFS(INDIRECT($S$2&amp;$A52&amp;":"&amp;$A52),BP!$5:$5,AW$4))</f>
        <v>0</v>
      </c>
      <c r="AX52" s="3">
        <f ca="1">IF(AX$5="",0,SUMIFS(INDIRECT($S$2&amp;$A52&amp;":"&amp;$A52),BP!$5:$5,AX$4))</f>
        <v>0</v>
      </c>
      <c r="AY52" s="3">
        <f ca="1">IF(AY$5="",0,SUMIFS(INDIRECT($S$2&amp;$A52&amp;":"&amp;$A52),BP!$5:$5,AY$4))</f>
        <v>0</v>
      </c>
      <c r="AZ52" s="3">
        <f ca="1">IF(AZ$5="",0,SUMIFS(INDIRECT($S$2&amp;$A52&amp;":"&amp;$A52),BP!$5:$5,AZ$4))</f>
        <v>0</v>
      </c>
      <c r="BA52" s="3">
        <f ca="1">IF(BA$5="",0,SUMIFS(INDIRECT($S$2&amp;$A52&amp;":"&amp;$A52),BP!$5:$5,BA$4))</f>
        <v>0</v>
      </c>
      <c r="BB52" s="3">
        <f ca="1">IF(BB$5="",0,SUMIFS(INDIRECT($S$2&amp;$A52&amp;":"&amp;$A52),BP!$5:$5,BB$4))</f>
        <v>0</v>
      </c>
      <c r="BC52" s="3">
        <f ca="1">IF(BC$5="",0,SUMIFS(INDIRECT($S$2&amp;$A52&amp;":"&amp;$A52),BP!$5:$5,BC$4))</f>
        <v>0</v>
      </c>
      <c r="BD52" s="3">
        <f ca="1">IF(BD$5="",0,SUMIFS(INDIRECT($S$2&amp;$A52&amp;":"&amp;$A52),BP!$5:$5,BD$4))</f>
        <v>0</v>
      </c>
      <c r="BE52" s="3">
        <f ca="1">IF(BE$5="",0,SUMIFS(INDIRECT($S$2&amp;$A52&amp;":"&amp;$A52),BP!$5:$5,BE$4))</f>
        <v>0</v>
      </c>
      <c r="BF52" s="3">
        <f ca="1">IF(BF$5="",0,SUMIFS(INDIRECT($S$2&amp;$A52&amp;":"&amp;$A52),BP!$5:$5,BF$4))</f>
        <v>0</v>
      </c>
      <c r="BG52" s="3">
        <f ca="1">IF(BG$5="",0,SUMIFS(INDIRECT($S$2&amp;$A52&amp;":"&amp;$A52),BP!$5:$5,BG$4))</f>
        <v>0</v>
      </c>
      <c r="BH52" s="3">
        <f ca="1">IF(BH$5="",0,SUMIFS(INDIRECT($S$2&amp;$A52&amp;":"&amp;$A52),BP!$5:$5,BH$4))</f>
        <v>0</v>
      </c>
      <c r="BI52" s="3">
        <f ca="1">IF(BI$5="",0,SUMIFS(INDIRECT($S$2&amp;$A52&amp;":"&amp;$A52),BP!$5:$5,BI$4))</f>
        <v>0</v>
      </c>
      <c r="BJ52" s="3">
        <f>IF(BJ$5="",0,SUMIFS(BP!52:52,BP!$5:$5,BJ$4))</f>
        <v>0</v>
      </c>
      <c r="BK52" s="3">
        <f>IF(BK$5="",0,SUMIFS(BP!52:52,BP!$5:$5,BK$4))</f>
        <v>0</v>
      </c>
      <c r="BL52" s="3">
        <f>IF(BL$5="",0,SUMIFS(BP!52:52,BP!$5:$5,BL$4))</f>
        <v>0</v>
      </c>
      <c r="BM52" s="3">
        <f>IF(BM$5="",0,SUMIFS(BP!52:52,BP!$5:$5,BM$4))</f>
        <v>0</v>
      </c>
      <c r="BN52" s="3">
        <f>IF(BN$5="",0,SUMIFS(BP!52:52,BP!$5:$5,BN$4))</f>
        <v>0</v>
      </c>
      <c r="BO52" s="3">
        <f>IF(BO$5="",0,SUMIFS(BP!52:52,BP!$5:$5,BO$4))</f>
        <v>0</v>
      </c>
      <c r="BP52" s="3">
        <f>IF(BP$5="",0,SUMIFS(BP!52:52,BP!$5:$5,BP$4))</f>
        <v>0</v>
      </c>
      <c r="BQ52" s="3">
        <f>IF(BQ$5="",0,SUMIFS(BP!52:52,BP!$5:$5,BQ$4))</f>
        <v>0</v>
      </c>
      <c r="BR52" s="3">
        <f>IF(BR$5="",0,SUMIFS(BP!52:52,BP!$5:$5,BR$4))</f>
        <v>0</v>
      </c>
      <c r="BS52" s="3">
        <f>IF(BS$5="",0,SUMIFS(BP!52:52,BP!$5:$5,BS$4))</f>
        <v>0</v>
      </c>
      <c r="BT52" s="3">
        <f>IF(BT$5="",0,SUMIFS(BP!52:52,BP!$5:$5,BT$4))</f>
        <v>0</v>
      </c>
      <c r="BU52" s="3">
        <f>IF(BU$5="",0,SUMIFS(BP!52:52,BP!$5:$5,BU$4))</f>
        <v>0</v>
      </c>
      <c r="BV52" s="3">
        <f>IF(BV$5="",0,SUMIFS(BP!52:52,BP!$5:$5,BV$4))</f>
        <v>0</v>
      </c>
      <c r="BW52" s="3">
        <f>IF(BW$5="",0,SUMIFS(BP!52:52,BP!$5:$5,BW$4))</f>
        <v>0</v>
      </c>
      <c r="BX52" s="3">
        <f>IF(BX$5="",0,SUMIFS(BP!52:52,BP!$5:$5,BX$4))</f>
        <v>0</v>
      </c>
      <c r="BY52" s="3">
        <f>IF(BY$5="",0,SUMIFS(BP!52:52,BP!$5:$5,BY$4))</f>
        <v>0</v>
      </c>
      <c r="BZ52" s="3">
        <f>IF(BZ$5="",0,SUMIFS(BP!52:52,BP!$5:$5,BZ$4))</f>
        <v>0</v>
      </c>
      <c r="CA52" s="3">
        <f>IF(CA$5="",0,SUMIFS(BP!52:52,BP!$5:$5,CA$4))</f>
        <v>0</v>
      </c>
      <c r="CB52" s="3">
        <f>IF(CB$5="",0,SUMIFS(BP!52:52,BP!$5:$5,CB$4))</f>
        <v>0</v>
      </c>
      <c r="CC52" s="3">
        <f>IF(CC$5="",0,SUMIFS(BP!52:52,BP!$5:$5,CC$4))</f>
        <v>0</v>
      </c>
      <c r="CD52" s="3">
        <f>IF(CD$5="",0,SUMIFS(BP!52:52,BP!$5:$5,CD$4))</f>
        <v>0</v>
      </c>
      <c r="CE52" s="3">
        <f>IF(CE$5="",0,SUMIFS(BP!52:52,BP!$5:$5,CE$4))</f>
        <v>0</v>
      </c>
      <c r="CF52" s="3">
        <f>IF(CF$5="",0,SUMIFS(BP!52:52,BP!$5:$5,CF$4))</f>
        <v>0</v>
      </c>
      <c r="CG52" s="3">
        <f>IF(CG$5="",0,SUMIFS(BP!52:52,BP!$5:$5,CG$4))</f>
        <v>0</v>
      </c>
      <c r="CH52" s="3">
        <f>IF(CH$5="",0,SUMIFS(BP!52:52,BP!$5:$5,CH$4))</f>
        <v>0</v>
      </c>
      <c r="CI52" s="3">
        <f>IF(CI$5="",0,SUMIFS(BP!52:52,BP!$5:$5,CI$4))</f>
        <v>0</v>
      </c>
      <c r="CJ52" s="3">
        <f>IF(CJ$5="",0,SUMIFS(BP!52:52,BP!$5:$5,CJ$4))</f>
        <v>0</v>
      </c>
      <c r="CK52" s="3">
        <f>IF(CK$5="",0,SUMIFS(BP!52:52,BP!$5:$5,CK$4))</f>
        <v>0</v>
      </c>
      <c r="CL52" s="3">
        <f>IF(CL$5="",0,SUMIFS(BP!52:52,BP!$5:$5,CL$4))</f>
        <v>0</v>
      </c>
      <c r="CM52" s="3">
        <f>IF(CM$5="",0,SUMIFS(BP!52:52,BP!$5:$5,CM$4))</f>
        <v>0</v>
      </c>
      <c r="CN52" s="3">
        <f>IF(CN$5="",0,SUMIFS(BP!52:52,BP!$5:$5,CN$4))</f>
        <v>0</v>
      </c>
      <c r="CO52" s="3">
        <f>IF(CO$5="",0,SUMIFS(BP!52:52,BP!$5:$5,CO$4))</f>
        <v>0</v>
      </c>
      <c r="CP52" s="3">
        <f>IF(CP$5="",0,SUMIFS(BP!52:52,BP!$5:$5,CP$4))</f>
        <v>0</v>
      </c>
      <c r="CQ52" s="3">
        <f>IF(CQ$5="",0,SUMIFS(BP!52:52,BP!$5:$5,CQ$4))</f>
        <v>0</v>
      </c>
      <c r="CR52" s="3">
        <f>IF(CR$5="",0,SUMIFS(BP!52:52,BP!$5:$5,CR$4))</f>
        <v>0</v>
      </c>
      <c r="CS52" s="3">
        <f>IF(CS$5="",0,SUMIFS(BP!52:52,BP!$5:$5,CS$4))</f>
        <v>0</v>
      </c>
      <c r="CT52" s="3">
        <f>IF(CT$5="",0,SUMIFS(BP!52:52,BP!$5:$5,CT$4))</f>
        <v>0</v>
      </c>
    </row>
    <row r="53" spans="1:98" s="2" customFormat="1" ht="10.199999999999999" x14ac:dyDescent="0.2">
      <c r="A53" s="11">
        <f>ROW()</f>
        <v>53</v>
      </c>
      <c r="E53" s="15"/>
      <c r="W53" s="5"/>
      <c r="Z53" s="3">
        <f ca="1">IF(Z$5="",0,SUMIFS(INDIRECT($S$2&amp;$A53&amp;":"&amp;$A53),BP!$5:$5,Z$4))</f>
        <v>0</v>
      </c>
      <c r="AA53" s="3">
        <f ca="1">IF(AA$5="",0,SUMIFS(INDIRECT($S$2&amp;$A53&amp;":"&amp;$A53),BP!$5:$5,AA$4))</f>
        <v>0</v>
      </c>
      <c r="AB53" s="3">
        <f ca="1">IF(AB$5="",0,SUMIFS(INDIRECT($S$2&amp;$A53&amp;":"&amp;$A53),BP!$5:$5,AB$4))</f>
        <v>0</v>
      </c>
      <c r="AC53" s="3">
        <f ca="1">IF(AC$5="",0,SUMIFS(INDIRECT($S$2&amp;$A53&amp;":"&amp;$A53),BP!$5:$5,AC$4))</f>
        <v>0</v>
      </c>
      <c r="AD53" s="3">
        <f ca="1">IF(AD$5="",0,SUMIFS(INDIRECT($S$2&amp;$A53&amp;":"&amp;$A53),BP!$5:$5,AD$4))</f>
        <v>0</v>
      </c>
      <c r="AE53" s="3">
        <f ca="1">IF(AE$5="",0,SUMIFS(INDIRECT($S$2&amp;$A53&amp;":"&amp;$A53),BP!$5:$5,AE$4))</f>
        <v>0</v>
      </c>
      <c r="AF53" s="3">
        <f ca="1">IF(AF$5="",0,SUMIFS(INDIRECT($S$2&amp;$A53&amp;":"&amp;$A53),BP!$5:$5,AF$4))</f>
        <v>0</v>
      </c>
      <c r="AG53" s="3">
        <f ca="1">IF(AG$5="",0,SUMIFS(INDIRECT($S$2&amp;$A53&amp;":"&amp;$A53),BP!$5:$5,AG$4))</f>
        <v>0</v>
      </c>
      <c r="AH53" s="3">
        <f ca="1">IF(AH$5="",0,SUMIFS(INDIRECT($S$2&amp;$A53&amp;":"&amp;$A53),BP!$5:$5,AH$4))</f>
        <v>0</v>
      </c>
      <c r="AI53" s="3">
        <f ca="1">IF(AI$5="",0,SUMIFS(INDIRECT($S$2&amp;$A53&amp;":"&amp;$A53),BP!$5:$5,AI$4))</f>
        <v>0</v>
      </c>
      <c r="AJ53" s="3">
        <f ca="1">IF(AJ$5="",0,SUMIFS(INDIRECT($S$2&amp;$A53&amp;":"&amp;$A53),BP!$5:$5,AJ$4))</f>
        <v>0</v>
      </c>
      <c r="AK53" s="3">
        <f ca="1">IF(AK$5="",0,SUMIFS(INDIRECT($S$2&amp;$A53&amp;":"&amp;$A53),BP!$5:$5,AK$4))</f>
        <v>0</v>
      </c>
      <c r="AL53" s="3">
        <f ca="1">IF(AL$5="",0,SUMIFS(INDIRECT($S$2&amp;$A53&amp;":"&amp;$A53),BP!$5:$5,AL$4))</f>
        <v>0</v>
      </c>
      <c r="AM53" s="3">
        <f ca="1">IF(AM$5="",0,SUMIFS(INDIRECT($S$2&amp;$A53&amp;":"&amp;$A53),BP!$5:$5,AM$4))</f>
        <v>0</v>
      </c>
      <c r="AN53" s="3">
        <f ca="1">IF(AN$5="",0,SUMIFS(INDIRECT($S$2&amp;$A53&amp;":"&amp;$A53),BP!$5:$5,AN$4))</f>
        <v>0</v>
      </c>
      <c r="AO53" s="3">
        <f ca="1">IF(AO$5="",0,SUMIFS(INDIRECT($S$2&amp;$A53&amp;":"&amp;$A53),BP!$5:$5,AO$4))</f>
        <v>0</v>
      </c>
      <c r="AP53" s="3">
        <f ca="1">IF(AP$5="",0,SUMIFS(INDIRECT($S$2&amp;$A53&amp;":"&amp;$A53),BP!$5:$5,AP$4))</f>
        <v>0</v>
      </c>
      <c r="AQ53" s="3">
        <f ca="1">IF(AQ$5="",0,SUMIFS(INDIRECT($S$2&amp;$A53&amp;":"&amp;$A53),BP!$5:$5,AQ$4))</f>
        <v>0</v>
      </c>
      <c r="AR53" s="3">
        <f ca="1">IF(AR$5="",0,SUMIFS(INDIRECT($S$2&amp;$A53&amp;":"&amp;$A53),BP!$5:$5,AR$4))</f>
        <v>0</v>
      </c>
      <c r="AS53" s="3">
        <f ca="1">IF(AS$5="",0,SUMIFS(INDIRECT($S$2&amp;$A53&amp;":"&amp;$A53),BP!$5:$5,AS$4))</f>
        <v>0</v>
      </c>
      <c r="AT53" s="3">
        <f ca="1">IF(AT$5="",0,SUMIFS(INDIRECT($S$2&amp;$A53&amp;":"&amp;$A53),BP!$5:$5,AT$4))</f>
        <v>0</v>
      </c>
      <c r="AU53" s="3">
        <f ca="1">IF(AU$5="",0,SUMIFS(INDIRECT($S$2&amp;$A53&amp;":"&amp;$A53),BP!$5:$5,AU$4))</f>
        <v>0</v>
      </c>
      <c r="AV53" s="3">
        <f ca="1">IF(AV$5="",0,SUMIFS(INDIRECT($S$2&amp;$A53&amp;":"&amp;$A53),BP!$5:$5,AV$4))</f>
        <v>0</v>
      </c>
      <c r="AW53" s="3">
        <f ca="1">IF(AW$5="",0,SUMIFS(INDIRECT($S$2&amp;$A53&amp;":"&amp;$A53),BP!$5:$5,AW$4))</f>
        <v>0</v>
      </c>
      <c r="AX53" s="3">
        <f ca="1">IF(AX$5="",0,SUMIFS(INDIRECT($S$2&amp;$A53&amp;":"&amp;$A53),BP!$5:$5,AX$4))</f>
        <v>0</v>
      </c>
      <c r="AY53" s="3">
        <f ca="1">IF(AY$5="",0,SUMIFS(INDIRECT($S$2&amp;$A53&amp;":"&amp;$A53),BP!$5:$5,AY$4))</f>
        <v>0</v>
      </c>
      <c r="AZ53" s="3">
        <f ca="1">IF(AZ$5="",0,SUMIFS(INDIRECT($S$2&amp;$A53&amp;":"&amp;$A53),BP!$5:$5,AZ$4))</f>
        <v>0</v>
      </c>
      <c r="BA53" s="3">
        <f ca="1">IF(BA$5="",0,SUMIFS(INDIRECT($S$2&amp;$A53&amp;":"&amp;$A53),BP!$5:$5,BA$4))</f>
        <v>0</v>
      </c>
      <c r="BB53" s="3">
        <f ca="1">IF(BB$5="",0,SUMIFS(INDIRECT($S$2&amp;$A53&amp;":"&amp;$A53),BP!$5:$5,BB$4))</f>
        <v>0</v>
      </c>
      <c r="BC53" s="3">
        <f ca="1">IF(BC$5="",0,SUMIFS(INDIRECT($S$2&amp;$A53&amp;":"&amp;$A53),BP!$5:$5,BC$4))</f>
        <v>0</v>
      </c>
      <c r="BD53" s="3">
        <f ca="1">IF(BD$5="",0,SUMIFS(INDIRECT($S$2&amp;$A53&amp;":"&amp;$A53),BP!$5:$5,BD$4))</f>
        <v>0</v>
      </c>
      <c r="BE53" s="3">
        <f ca="1">IF(BE$5="",0,SUMIFS(INDIRECT($S$2&amp;$A53&amp;":"&amp;$A53),BP!$5:$5,BE$4))</f>
        <v>0</v>
      </c>
      <c r="BF53" s="3">
        <f ca="1">IF(BF$5="",0,SUMIFS(INDIRECT($S$2&amp;$A53&amp;":"&amp;$A53),BP!$5:$5,BF$4))</f>
        <v>0</v>
      </c>
      <c r="BG53" s="3">
        <f ca="1">IF(BG$5="",0,SUMIFS(INDIRECT($S$2&amp;$A53&amp;":"&amp;$A53),BP!$5:$5,BG$4))</f>
        <v>0</v>
      </c>
      <c r="BH53" s="3">
        <f ca="1">IF(BH$5="",0,SUMIFS(INDIRECT($S$2&amp;$A53&amp;":"&amp;$A53),BP!$5:$5,BH$4))</f>
        <v>0</v>
      </c>
      <c r="BI53" s="3">
        <f ca="1">IF(BI$5="",0,SUMIFS(INDIRECT($S$2&amp;$A53&amp;":"&amp;$A53),BP!$5:$5,BI$4))</f>
        <v>0</v>
      </c>
      <c r="BJ53" s="3">
        <f>IF(BJ$5="",0,SUMIFS(BP!53:53,BP!$5:$5,BJ$4))</f>
        <v>0</v>
      </c>
      <c r="BK53" s="3">
        <f>IF(BK$5="",0,SUMIFS(BP!53:53,BP!$5:$5,BK$4))</f>
        <v>0</v>
      </c>
      <c r="BL53" s="3">
        <f>IF(BL$5="",0,SUMIFS(BP!53:53,BP!$5:$5,BL$4))</f>
        <v>0</v>
      </c>
      <c r="BM53" s="3">
        <f>IF(BM$5="",0,SUMIFS(BP!53:53,BP!$5:$5,BM$4))</f>
        <v>0</v>
      </c>
      <c r="BN53" s="3">
        <f>IF(BN$5="",0,SUMIFS(BP!53:53,BP!$5:$5,BN$4))</f>
        <v>0</v>
      </c>
      <c r="BO53" s="3">
        <f>IF(BO$5="",0,SUMIFS(BP!53:53,BP!$5:$5,BO$4))</f>
        <v>0</v>
      </c>
      <c r="BP53" s="3">
        <f>IF(BP$5="",0,SUMIFS(BP!53:53,BP!$5:$5,BP$4))</f>
        <v>0</v>
      </c>
      <c r="BQ53" s="3">
        <f>IF(BQ$5="",0,SUMIFS(BP!53:53,BP!$5:$5,BQ$4))</f>
        <v>0</v>
      </c>
      <c r="BR53" s="3">
        <f>IF(BR$5="",0,SUMIFS(BP!53:53,BP!$5:$5,BR$4))</f>
        <v>0</v>
      </c>
      <c r="BS53" s="3">
        <f>IF(BS$5="",0,SUMIFS(BP!53:53,BP!$5:$5,BS$4))</f>
        <v>0</v>
      </c>
      <c r="BT53" s="3">
        <f>IF(BT$5="",0,SUMIFS(BP!53:53,BP!$5:$5,BT$4))</f>
        <v>0</v>
      </c>
      <c r="BU53" s="3">
        <f>IF(BU$5="",0,SUMIFS(BP!53:53,BP!$5:$5,BU$4))</f>
        <v>0</v>
      </c>
      <c r="BV53" s="3">
        <f>IF(BV$5="",0,SUMIFS(BP!53:53,BP!$5:$5,BV$4))</f>
        <v>0</v>
      </c>
      <c r="BW53" s="3">
        <f>IF(BW$5="",0,SUMIFS(BP!53:53,BP!$5:$5,BW$4))</f>
        <v>0</v>
      </c>
      <c r="BX53" s="3">
        <f>IF(BX$5="",0,SUMIFS(BP!53:53,BP!$5:$5,BX$4))</f>
        <v>0</v>
      </c>
      <c r="BY53" s="3">
        <f>IF(BY$5="",0,SUMIFS(BP!53:53,BP!$5:$5,BY$4))</f>
        <v>0</v>
      </c>
      <c r="BZ53" s="3">
        <f>IF(BZ$5="",0,SUMIFS(BP!53:53,BP!$5:$5,BZ$4))</f>
        <v>0</v>
      </c>
      <c r="CA53" s="3">
        <f>IF(CA$5="",0,SUMIFS(BP!53:53,BP!$5:$5,CA$4))</f>
        <v>0</v>
      </c>
      <c r="CB53" s="3">
        <f>IF(CB$5="",0,SUMIFS(BP!53:53,BP!$5:$5,CB$4))</f>
        <v>0</v>
      </c>
      <c r="CC53" s="3">
        <f>IF(CC$5="",0,SUMIFS(BP!53:53,BP!$5:$5,CC$4))</f>
        <v>0</v>
      </c>
      <c r="CD53" s="3">
        <f>IF(CD$5="",0,SUMIFS(BP!53:53,BP!$5:$5,CD$4))</f>
        <v>0</v>
      </c>
      <c r="CE53" s="3">
        <f>IF(CE$5="",0,SUMIFS(BP!53:53,BP!$5:$5,CE$4))</f>
        <v>0</v>
      </c>
      <c r="CF53" s="3">
        <f>IF(CF$5="",0,SUMIFS(BP!53:53,BP!$5:$5,CF$4))</f>
        <v>0</v>
      </c>
      <c r="CG53" s="3">
        <f>IF(CG$5="",0,SUMIFS(BP!53:53,BP!$5:$5,CG$4))</f>
        <v>0</v>
      </c>
      <c r="CH53" s="3">
        <f>IF(CH$5="",0,SUMIFS(BP!53:53,BP!$5:$5,CH$4))</f>
        <v>0</v>
      </c>
      <c r="CI53" s="3">
        <f>IF(CI$5="",0,SUMIFS(BP!53:53,BP!$5:$5,CI$4))</f>
        <v>0</v>
      </c>
      <c r="CJ53" s="3">
        <f>IF(CJ$5="",0,SUMIFS(BP!53:53,BP!$5:$5,CJ$4))</f>
        <v>0</v>
      </c>
      <c r="CK53" s="3">
        <f>IF(CK$5="",0,SUMIFS(BP!53:53,BP!$5:$5,CK$4))</f>
        <v>0</v>
      </c>
      <c r="CL53" s="3">
        <f>IF(CL$5="",0,SUMIFS(BP!53:53,BP!$5:$5,CL$4))</f>
        <v>0</v>
      </c>
      <c r="CM53" s="3">
        <f>IF(CM$5="",0,SUMIFS(BP!53:53,BP!$5:$5,CM$4))</f>
        <v>0</v>
      </c>
      <c r="CN53" s="3">
        <f>IF(CN$5="",0,SUMIFS(BP!53:53,BP!$5:$5,CN$4))</f>
        <v>0</v>
      </c>
      <c r="CO53" s="3">
        <f>IF(CO$5="",0,SUMIFS(BP!53:53,BP!$5:$5,CO$4))</f>
        <v>0</v>
      </c>
      <c r="CP53" s="3">
        <f>IF(CP$5="",0,SUMIFS(BP!53:53,BP!$5:$5,CP$4))</f>
        <v>0</v>
      </c>
      <c r="CQ53" s="3">
        <f>IF(CQ$5="",0,SUMIFS(BP!53:53,BP!$5:$5,CQ$4))</f>
        <v>0</v>
      </c>
      <c r="CR53" s="3">
        <f>IF(CR$5="",0,SUMIFS(BP!53:53,BP!$5:$5,CR$4))</f>
        <v>0</v>
      </c>
      <c r="CS53" s="3">
        <f>IF(CS$5="",0,SUMIFS(BP!53:53,BP!$5:$5,CS$4))</f>
        <v>0</v>
      </c>
      <c r="CT53" s="3">
        <f>IF(CT$5="",0,SUMIFS(BP!53:53,BP!$5:$5,CT$4))</f>
        <v>0</v>
      </c>
    </row>
    <row r="54" spans="1:98" s="2" customFormat="1" ht="10.199999999999999" x14ac:dyDescent="0.2">
      <c r="A54" s="11">
        <f>ROW()</f>
        <v>54</v>
      </c>
      <c r="E54" s="15"/>
      <c r="W54" s="5"/>
      <c r="Z54" s="3">
        <f ca="1">IF(Z$5="",0,SUMIFS(INDIRECT($S$2&amp;$A54&amp;":"&amp;$A54),BP!$5:$5,Z$4))</f>
        <v>0</v>
      </c>
      <c r="AA54" s="3">
        <f ca="1">IF(AA$5="",0,SUMIFS(INDIRECT($S$2&amp;$A54&amp;":"&amp;$A54),BP!$5:$5,AA$4))</f>
        <v>0</v>
      </c>
      <c r="AB54" s="3">
        <f ca="1">IF(AB$5="",0,SUMIFS(INDIRECT($S$2&amp;$A54&amp;":"&amp;$A54),BP!$5:$5,AB$4))</f>
        <v>0</v>
      </c>
      <c r="AC54" s="3">
        <f ca="1">IF(AC$5="",0,SUMIFS(INDIRECT($S$2&amp;$A54&amp;":"&amp;$A54),BP!$5:$5,AC$4))</f>
        <v>0</v>
      </c>
      <c r="AD54" s="3">
        <f ca="1">IF(AD$5="",0,SUMIFS(INDIRECT($S$2&amp;$A54&amp;":"&amp;$A54),BP!$5:$5,AD$4))</f>
        <v>0</v>
      </c>
      <c r="AE54" s="3">
        <f ca="1">IF(AE$5="",0,SUMIFS(INDIRECT($S$2&amp;$A54&amp;":"&amp;$A54),BP!$5:$5,AE$4))</f>
        <v>0</v>
      </c>
      <c r="AF54" s="3">
        <f ca="1">IF(AF$5="",0,SUMIFS(INDIRECT($S$2&amp;$A54&amp;":"&amp;$A54),BP!$5:$5,AF$4))</f>
        <v>0</v>
      </c>
      <c r="AG54" s="3">
        <f ca="1">IF(AG$5="",0,SUMIFS(INDIRECT($S$2&amp;$A54&amp;":"&amp;$A54),BP!$5:$5,AG$4))</f>
        <v>0</v>
      </c>
      <c r="AH54" s="3">
        <f ca="1">IF(AH$5="",0,SUMIFS(INDIRECT($S$2&amp;$A54&amp;":"&amp;$A54),BP!$5:$5,AH$4))</f>
        <v>0</v>
      </c>
      <c r="AI54" s="3">
        <f ca="1">IF(AI$5="",0,SUMIFS(INDIRECT($S$2&amp;$A54&amp;":"&amp;$A54),BP!$5:$5,AI$4))</f>
        <v>0</v>
      </c>
      <c r="AJ54" s="3">
        <f ca="1">IF(AJ$5="",0,SUMIFS(INDIRECT($S$2&amp;$A54&amp;":"&amp;$A54),BP!$5:$5,AJ$4))</f>
        <v>0</v>
      </c>
      <c r="AK54" s="3">
        <f ca="1">IF(AK$5="",0,SUMIFS(INDIRECT($S$2&amp;$A54&amp;":"&amp;$A54),BP!$5:$5,AK$4))</f>
        <v>0</v>
      </c>
      <c r="AL54" s="3">
        <f ca="1">IF(AL$5="",0,SUMIFS(INDIRECT($S$2&amp;$A54&amp;":"&amp;$A54),BP!$5:$5,AL$4))</f>
        <v>0</v>
      </c>
      <c r="AM54" s="3">
        <f ca="1">IF(AM$5="",0,SUMIFS(INDIRECT($S$2&amp;$A54&amp;":"&amp;$A54),BP!$5:$5,AM$4))</f>
        <v>0</v>
      </c>
      <c r="AN54" s="3">
        <f ca="1">IF(AN$5="",0,SUMIFS(INDIRECT($S$2&amp;$A54&amp;":"&amp;$A54),BP!$5:$5,AN$4))</f>
        <v>0</v>
      </c>
      <c r="AO54" s="3">
        <f ca="1">IF(AO$5="",0,SUMIFS(INDIRECT($S$2&amp;$A54&amp;":"&amp;$A54),BP!$5:$5,AO$4))</f>
        <v>0</v>
      </c>
      <c r="AP54" s="3">
        <f ca="1">IF(AP$5="",0,SUMIFS(INDIRECT($S$2&amp;$A54&amp;":"&amp;$A54),BP!$5:$5,AP$4))</f>
        <v>0</v>
      </c>
      <c r="AQ54" s="3">
        <f ca="1">IF(AQ$5="",0,SUMIFS(INDIRECT($S$2&amp;$A54&amp;":"&amp;$A54),BP!$5:$5,AQ$4))</f>
        <v>0</v>
      </c>
      <c r="AR54" s="3">
        <f ca="1">IF(AR$5="",0,SUMIFS(INDIRECT($S$2&amp;$A54&amp;":"&amp;$A54),BP!$5:$5,AR$4))</f>
        <v>0</v>
      </c>
      <c r="AS54" s="3">
        <f ca="1">IF(AS$5="",0,SUMIFS(INDIRECT($S$2&amp;$A54&amp;":"&amp;$A54),BP!$5:$5,AS$4))</f>
        <v>0</v>
      </c>
      <c r="AT54" s="3">
        <f ca="1">IF(AT$5="",0,SUMIFS(INDIRECT($S$2&amp;$A54&amp;":"&amp;$A54),BP!$5:$5,AT$4))</f>
        <v>0</v>
      </c>
      <c r="AU54" s="3">
        <f ca="1">IF(AU$5="",0,SUMIFS(INDIRECT($S$2&amp;$A54&amp;":"&amp;$A54),BP!$5:$5,AU$4))</f>
        <v>0</v>
      </c>
      <c r="AV54" s="3">
        <f ca="1">IF(AV$5="",0,SUMIFS(INDIRECT($S$2&amp;$A54&amp;":"&amp;$A54),BP!$5:$5,AV$4))</f>
        <v>0</v>
      </c>
      <c r="AW54" s="3">
        <f ca="1">IF(AW$5="",0,SUMIFS(INDIRECT($S$2&amp;$A54&amp;":"&amp;$A54),BP!$5:$5,AW$4))</f>
        <v>0</v>
      </c>
      <c r="AX54" s="3">
        <f ca="1">IF(AX$5="",0,SUMIFS(INDIRECT($S$2&amp;$A54&amp;":"&amp;$A54),BP!$5:$5,AX$4))</f>
        <v>0</v>
      </c>
      <c r="AY54" s="3">
        <f ca="1">IF(AY$5="",0,SUMIFS(INDIRECT($S$2&amp;$A54&amp;":"&amp;$A54),BP!$5:$5,AY$4))</f>
        <v>0</v>
      </c>
      <c r="AZ54" s="3">
        <f ca="1">IF(AZ$5="",0,SUMIFS(INDIRECT($S$2&amp;$A54&amp;":"&amp;$A54),BP!$5:$5,AZ$4))</f>
        <v>0</v>
      </c>
      <c r="BA54" s="3">
        <f ca="1">IF(BA$5="",0,SUMIFS(INDIRECT($S$2&amp;$A54&amp;":"&amp;$A54),BP!$5:$5,BA$4))</f>
        <v>0</v>
      </c>
      <c r="BB54" s="3">
        <f ca="1">IF(BB$5="",0,SUMIFS(INDIRECT($S$2&amp;$A54&amp;":"&amp;$A54),BP!$5:$5,BB$4))</f>
        <v>0</v>
      </c>
      <c r="BC54" s="3">
        <f ca="1">IF(BC$5="",0,SUMIFS(INDIRECT($S$2&amp;$A54&amp;":"&amp;$A54),BP!$5:$5,BC$4))</f>
        <v>0</v>
      </c>
      <c r="BD54" s="3">
        <f ca="1">IF(BD$5="",0,SUMIFS(INDIRECT($S$2&amp;$A54&amp;":"&amp;$A54),BP!$5:$5,BD$4))</f>
        <v>0</v>
      </c>
      <c r="BE54" s="3">
        <f ca="1">IF(BE$5="",0,SUMIFS(INDIRECT($S$2&amp;$A54&amp;":"&amp;$A54),BP!$5:$5,BE$4))</f>
        <v>0</v>
      </c>
      <c r="BF54" s="3">
        <f ca="1">IF(BF$5="",0,SUMIFS(INDIRECT($S$2&amp;$A54&amp;":"&amp;$A54),BP!$5:$5,BF$4))</f>
        <v>0</v>
      </c>
      <c r="BG54" s="3">
        <f ca="1">IF(BG$5="",0,SUMIFS(INDIRECT($S$2&amp;$A54&amp;":"&amp;$A54),BP!$5:$5,BG$4))</f>
        <v>0</v>
      </c>
      <c r="BH54" s="3">
        <f ca="1">IF(BH$5="",0,SUMIFS(INDIRECT($S$2&amp;$A54&amp;":"&amp;$A54),BP!$5:$5,BH$4))</f>
        <v>0</v>
      </c>
      <c r="BI54" s="3">
        <f ca="1">IF(BI$5="",0,SUMIFS(INDIRECT($S$2&amp;$A54&amp;":"&amp;$A54),BP!$5:$5,BI$4))</f>
        <v>0</v>
      </c>
      <c r="BJ54" s="3">
        <f>IF(BJ$5="",0,SUMIFS(BP!54:54,BP!$5:$5,BJ$4))</f>
        <v>0</v>
      </c>
      <c r="BK54" s="3">
        <f>IF(BK$5="",0,SUMIFS(BP!54:54,BP!$5:$5,BK$4))</f>
        <v>0</v>
      </c>
      <c r="BL54" s="3">
        <f>IF(BL$5="",0,SUMIFS(BP!54:54,BP!$5:$5,BL$4))</f>
        <v>0</v>
      </c>
      <c r="BM54" s="3">
        <f>IF(BM$5="",0,SUMIFS(BP!54:54,BP!$5:$5,BM$4))</f>
        <v>0</v>
      </c>
      <c r="BN54" s="3">
        <f>IF(BN$5="",0,SUMIFS(BP!54:54,BP!$5:$5,BN$4))</f>
        <v>0</v>
      </c>
      <c r="BO54" s="3">
        <f>IF(BO$5="",0,SUMIFS(BP!54:54,BP!$5:$5,BO$4))</f>
        <v>0</v>
      </c>
      <c r="BP54" s="3">
        <f>IF(BP$5="",0,SUMIFS(BP!54:54,BP!$5:$5,BP$4))</f>
        <v>0</v>
      </c>
      <c r="BQ54" s="3">
        <f>IF(BQ$5="",0,SUMIFS(BP!54:54,BP!$5:$5,BQ$4))</f>
        <v>0</v>
      </c>
      <c r="BR54" s="3">
        <f>IF(BR$5="",0,SUMIFS(BP!54:54,BP!$5:$5,BR$4))</f>
        <v>0</v>
      </c>
      <c r="BS54" s="3">
        <f>IF(BS$5="",0,SUMIFS(BP!54:54,BP!$5:$5,BS$4))</f>
        <v>0</v>
      </c>
      <c r="BT54" s="3">
        <f>IF(BT$5="",0,SUMIFS(BP!54:54,BP!$5:$5,BT$4))</f>
        <v>0</v>
      </c>
      <c r="BU54" s="3">
        <f>IF(BU$5="",0,SUMIFS(BP!54:54,BP!$5:$5,BU$4))</f>
        <v>0</v>
      </c>
      <c r="BV54" s="3">
        <f>IF(BV$5="",0,SUMIFS(BP!54:54,BP!$5:$5,BV$4))</f>
        <v>0</v>
      </c>
      <c r="BW54" s="3">
        <f>IF(BW$5="",0,SUMIFS(BP!54:54,BP!$5:$5,BW$4))</f>
        <v>0</v>
      </c>
      <c r="BX54" s="3">
        <f>IF(BX$5="",0,SUMIFS(BP!54:54,BP!$5:$5,BX$4))</f>
        <v>0</v>
      </c>
      <c r="BY54" s="3">
        <f>IF(BY$5="",0,SUMIFS(BP!54:54,BP!$5:$5,BY$4))</f>
        <v>0</v>
      </c>
      <c r="BZ54" s="3">
        <f>IF(BZ$5="",0,SUMIFS(BP!54:54,BP!$5:$5,BZ$4))</f>
        <v>0</v>
      </c>
      <c r="CA54" s="3">
        <f>IF(CA$5="",0,SUMIFS(BP!54:54,BP!$5:$5,CA$4))</f>
        <v>0</v>
      </c>
      <c r="CB54" s="3">
        <f>IF(CB$5="",0,SUMIFS(BP!54:54,BP!$5:$5,CB$4))</f>
        <v>0</v>
      </c>
      <c r="CC54" s="3">
        <f>IF(CC$5="",0,SUMIFS(BP!54:54,BP!$5:$5,CC$4))</f>
        <v>0</v>
      </c>
      <c r="CD54" s="3">
        <f>IF(CD$5="",0,SUMIFS(BP!54:54,BP!$5:$5,CD$4))</f>
        <v>0</v>
      </c>
      <c r="CE54" s="3">
        <f>IF(CE$5="",0,SUMIFS(BP!54:54,BP!$5:$5,CE$4))</f>
        <v>0</v>
      </c>
      <c r="CF54" s="3">
        <f>IF(CF$5="",0,SUMIFS(BP!54:54,BP!$5:$5,CF$4))</f>
        <v>0</v>
      </c>
      <c r="CG54" s="3">
        <f>IF(CG$5="",0,SUMIFS(BP!54:54,BP!$5:$5,CG$4))</f>
        <v>0</v>
      </c>
      <c r="CH54" s="3">
        <f>IF(CH$5="",0,SUMIFS(BP!54:54,BP!$5:$5,CH$4))</f>
        <v>0</v>
      </c>
      <c r="CI54" s="3">
        <f>IF(CI$5="",0,SUMIFS(BP!54:54,BP!$5:$5,CI$4))</f>
        <v>0</v>
      </c>
      <c r="CJ54" s="3">
        <f>IF(CJ$5="",0,SUMIFS(BP!54:54,BP!$5:$5,CJ$4))</f>
        <v>0</v>
      </c>
      <c r="CK54" s="3">
        <f>IF(CK$5="",0,SUMIFS(BP!54:54,BP!$5:$5,CK$4))</f>
        <v>0</v>
      </c>
      <c r="CL54" s="3">
        <f>IF(CL$5="",0,SUMIFS(BP!54:54,BP!$5:$5,CL$4))</f>
        <v>0</v>
      </c>
      <c r="CM54" s="3">
        <f>IF(CM$5="",0,SUMIFS(BP!54:54,BP!$5:$5,CM$4))</f>
        <v>0</v>
      </c>
      <c r="CN54" s="3">
        <f>IF(CN$5="",0,SUMIFS(BP!54:54,BP!$5:$5,CN$4))</f>
        <v>0</v>
      </c>
      <c r="CO54" s="3">
        <f>IF(CO$5="",0,SUMIFS(BP!54:54,BP!$5:$5,CO$4))</f>
        <v>0</v>
      </c>
      <c r="CP54" s="3">
        <f>IF(CP$5="",0,SUMIFS(BP!54:54,BP!$5:$5,CP$4))</f>
        <v>0</v>
      </c>
      <c r="CQ54" s="3">
        <f>IF(CQ$5="",0,SUMIFS(BP!54:54,BP!$5:$5,CQ$4))</f>
        <v>0</v>
      </c>
      <c r="CR54" s="3">
        <f>IF(CR$5="",0,SUMIFS(BP!54:54,BP!$5:$5,CR$4))</f>
        <v>0</v>
      </c>
      <c r="CS54" s="3">
        <f>IF(CS$5="",0,SUMIFS(BP!54:54,BP!$5:$5,CS$4))</f>
        <v>0</v>
      </c>
      <c r="CT54" s="3">
        <f>IF(CT$5="",0,SUMIFS(BP!54:54,BP!$5:$5,CT$4))</f>
        <v>0</v>
      </c>
    </row>
    <row r="55" spans="1:98" s="2" customFormat="1" ht="10.199999999999999" x14ac:dyDescent="0.2">
      <c r="A55" s="11">
        <f>ROW()</f>
        <v>55</v>
      </c>
      <c r="E55" s="15"/>
      <c r="W55" s="5"/>
      <c r="Z55" s="3">
        <f ca="1">IF(Z$5="",0,SUMIFS(INDIRECT($S$2&amp;$A55&amp;":"&amp;$A55),BP!$5:$5,Z$4))</f>
        <v>0</v>
      </c>
      <c r="AA55" s="3">
        <f ca="1">IF(AA$5="",0,SUMIFS(INDIRECT($S$2&amp;$A55&amp;":"&amp;$A55),BP!$5:$5,AA$4))</f>
        <v>0</v>
      </c>
      <c r="AB55" s="3">
        <f ca="1">IF(AB$5="",0,SUMIFS(INDIRECT($S$2&amp;$A55&amp;":"&amp;$A55),BP!$5:$5,AB$4))</f>
        <v>0</v>
      </c>
      <c r="AC55" s="3">
        <f ca="1">IF(AC$5="",0,SUMIFS(INDIRECT($S$2&amp;$A55&amp;":"&amp;$A55),BP!$5:$5,AC$4))</f>
        <v>0</v>
      </c>
      <c r="AD55" s="3">
        <f ca="1">IF(AD$5="",0,SUMIFS(INDIRECT($S$2&amp;$A55&amp;":"&amp;$A55),BP!$5:$5,AD$4))</f>
        <v>0</v>
      </c>
      <c r="AE55" s="3">
        <f ca="1">IF(AE$5="",0,SUMIFS(INDIRECT($S$2&amp;$A55&amp;":"&amp;$A55),BP!$5:$5,AE$4))</f>
        <v>0</v>
      </c>
      <c r="AF55" s="3">
        <f ca="1">IF(AF$5="",0,SUMIFS(INDIRECT($S$2&amp;$A55&amp;":"&amp;$A55),BP!$5:$5,AF$4))</f>
        <v>0</v>
      </c>
      <c r="AG55" s="3">
        <f ca="1">IF(AG$5="",0,SUMIFS(INDIRECT($S$2&amp;$A55&amp;":"&amp;$A55),BP!$5:$5,AG$4))</f>
        <v>0</v>
      </c>
      <c r="AH55" s="3">
        <f ca="1">IF(AH$5="",0,SUMIFS(INDIRECT($S$2&amp;$A55&amp;":"&amp;$A55),BP!$5:$5,AH$4))</f>
        <v>0</v>
      </c>
      <c r="AI55" s="3">
        <f ca="1">IF(AI$5="",0,SUMIFS(INDIRECT($S$2&amp;$A55&amp;":"&amp;$A55),BP!$5:$5,AI$4))</f>
        <v>0</v>
      </c>
      <c r="AJ55" s="3">
        <f ca="1">IF(AJ$5="",0,SUMIFS(INDIRECT($S$2&amp;$A55&amp;":"&amp;$A55),BP!$5:$5,AJ$4))</f>
        <v>0</v>
      </c>
      <c r="AK55" s="3">
        <f ca="1">IF(AK$5="",0,SUMIFS(INDIRECT($S$2&amp;$A55&amp;":"&amp;$A55),BP!$5:$5,AK$4))</f>
        <v>0</v>
      </c>
      <c r="AL55" s="3">
        <f ca="1">IF(AL$5="",0,SUMIFS(INDIRECT($S$2&amp;$A55&amp;":"&amp;$A55),BP!$5:$5,AL$4))</f>
        <v>0</v>
      </c>
      <c r="AM55" s="3">
        <f ca="1">IF(AM$5="",0,SUMIFS(INDIRECT($S$2&amp;$A55&amp;":"&amp;$A55),BP!$5:$5,AM$4))</f>
        <v>0</v>
      </c>
      <c r="AN55" s="3">
        <f ca="1">IF(AN$5="",0,SUMIFS(INDIRECT($S$2&amp;$A55&amp;":"&amp;$A55),BP!$5:$5,AN$4))</f>
        <v>0</v>
      </c>
      <c r="AO55" s="3">
        <f ca="1">IF(AO$5="",0,SUMIFS(INDIRECT($S$2&amp;$A55&amp;":"&amp;$A55),BP!$5:$5,AO$4))</f>
        <v>0</v>
      </c>
      <c r="AP55" s="3">
        <f ca="1">IF(AP$5="",0,SUMIFS(INDIRECT($S$2&amp;$A55&amp;":"&amp;$A55),BP!$5:$5,AP$4))</f>
        <v>0</v>
      </c>
      <c r="AQ55" s="3">
        <f ca="1">IF(AQ$5="",0,SUMIFS(INDIRECT($S$2&amp;$A55&amp;":"&amp;$A55),BP!$5:$5,AQ$4))</f>
        <v>0</v>
      </c>
      <c r="AR55" s="3">
        <f ca="1">IF(AR$5="",0,SUMIFS(INDIRECT($S$2&amp;$A55&amp;":"&amp;$A55),BP!$5:$5,AR$4))</f>
        <v>0</v>
      </c>
      <c r="AS55" s="3">
        <f ca="1">IF(AS$5="",0,SUMIFS(INDIRECT($S$2&amp;$A55&amp;":"&amp;$A55),BP!$5:$5,AS$4))</f>
        <v>0</v>
      </c>
      <c r="AT55" s="3">
        <f ca="1">IF(AT$5="",0,SUMIFS(INDIRECT($S$2&amp;$A55&amp;":"&amp;$A55),BP!$5:$5,AT$4))</f>
        <v>0</v>
      </c>
      <c r="AU55" s="3">
        <f ca="1">IF(AU$5="",0,SUMIFS(INDIRECT($S$2&amp;$A55&amp;":"&amp;$A55),BP!$5:$5,AU$4))</f>
        <v>0</v>
      </c>
      <c r="AV55" s="3">
        <f ca="1">IF(AV$5="",0,SUMIFS(INDIRECT($S$2&amp;$A55&amp;":"&amp;$A55),BP!$5:$5,AV$4))</f>
        <v>0</v>
      </c>
      <c r="AW55" s="3">
        <f ca="1">IF(AW$5="",0,SUMIFS(INDIRECT($S$2&amp;$A55&amp;":"&amp;$A55),BP!$5:$5,AW$4))</f>
        <v>0</v>
      </c>
      <c r="AX55" s="3">
        <f ca="1">IF(AX$5="",0,SUMIFS(INDIRECT($S$2&amp;$A55&amp;":"&amp;$A55),BP!$5:$5,AX$4))</f>
        <v>0</v>
      </c>
      <c r="AY55" s="3">
        <f ca="1">IF(AY$5="",0,SUMIFS(INDIRECT($S$2&amp;$A55&amp;":"&amp;$A55),BP!$5:$5,AY$4))</f>
        <v>0</v>
      </c>
      <c r="AZ55" s="3">
        <f ca="1">IF(AZ$5="",0,SUMIFS(INDIRECT($S$2&amp;$A55&amp;":"&amp;$A55),BP!$5:$5,AZ$4))</f>
        <v>0</v>
      </c>
      <c r="BA55" s="3">
        <f ca="1">IF(BA$5="",0,SUMIFS(INDIRECT($S$2&amp;$A55&amp;":"&amp;$A55),BP!$5:$5,BA$4))</f>
        <v>0</v>
      </c>
      <c r="BB55" s="3">
        <f ca="1">IF(BB$5="",0,SUMIFS(INDIRECT($S$2&amp;$A55&amp;":"&amp;$A55),BP!$5:$5,BB$4))</f>
        <v>0</v>
      </c>
      <c r="BC55" s="3">
        <f ca="1">IF(BC$5="",0,SUMIFS(INDIRECT($S$2&amp;$A55&amp;":"&amp;$A55),BP!$5:$5,BC$4))</f>
        <v>0</v>
      </c>
      <c r="BD55" s="3">
        <f ca="1">IF(BD$5="",0,SUMIFS(INDIRECT($S$2&amp;$A55&amp;":"&amp;$A55),BP!$5:$5,BD$4))</f>
        <v>0</v>
      </c>
      <c r="BE55" s="3">
        <f ca="1">IF(BE$5="",0,SUMIFS(INDIRECT($S$2&amp;$A55&amp;":"&amp;$A55),BP!$5:$5,BE$4))</f>
        <v>0</v>
      </c>
      <c r="BF55" s="3">
        <f ca="1">IF(BF$5="",0,SUMIFS(INDIRECT($S$2&amp;$A55&amp;":"&amp;$A55),BP!$5:$5,BF$4))</f>
        <v>0</v>
      </c>
      <c r="BG55" s="3">
        <f ca="1">IF(BG$5="",0,SUMIFS(INDIRECT($S$2&amp;$A55&amp;":"&amp;$A55),BP!$5:$5,BG$4))</f>
        <v>0</v>
      </c>
      <c r="BH55" s="3">
        <f ca="1">IF(BH$5="",0,SUMIFS(INDIRECT($S$2&amp;$A55&amp;":"&amp;$A55),BP!$5:$5,BH$4))</f>
        <v>0</v>
      </c>
      <c r="BI55" s="3">
        <f ca="1">IF(BI$5="",0,SUMIFS(INDIRECT($S$2&amp;$A55&amp;":"&amp;$A55),BP!$5:$5,BI$4))</f>
        <v>0</v>
      </c>
      <c r="BJ55" s="3">
        <f>IF(BJ$5="",0,SUMIFS(BP!55:55,BP!$5:$5,BJ$4))</f>
        <v>0</v>
      </c>
      <c r="BK55" s="3">
        <f>IF(BK$5="",0,SUMIFS(BP!55:55,BP!$5:$5,BK$4))</f>
        <v>0</v>
      </c>
      <c r="BL55" s="3">
        <f>IF(BL$5="",0,SUMIFS(BP!55:55,BP!$5:$5,BL$4))</f>
        <v>0</v>
      </c>
      <c r="BM55" s="3">
        <f>IF(BM$5="",0,SUMIFS(BP!55:55,BP!$5:$5,BM$4))</f>
        <v>0</v>
      </c>
      <c r="BN55" s="3">
        <f>IF(BN$5="",0,SUMIFS(BP!55:55,BP!$5:$5,BN$4))</f>
        <v>0</v>
      </c>
      <c r="BO55" s="3">
        <f>IF(BO$5="",0,SUMIFS(BP!55:55,BP!$5:$5,BO$4))</f>
        <v>0</v>
      </c>
      <c r="BP55" s="3">
        <f>IF(BP$5="",0,SUMIFS(BP!55:55,BP!$5:$5,BP$4))</f>
        <v>0</v>
      </c>
      <c r="BQ55" s="3">
        <f>IF(BQ$5="",0,SUMIFS(BP!55:55,BP!$5:$5,BQ$4))</f>
        <v>0</v>
      </c>
      <c r="BR55" s="3">
        <f>IF(BR$5="",0,SUMIFS(BP!55:55,BP!$5:$5,BR$4))</f>
        <v>0</v>
      </c>
      <c r="BS55" s="3">
        <f>IF(BS$5="",0,SUMIFS(BP!55:55,BP!$5:$5,BS$4))</f>
        <v>0</v>
      </c>
      <c r="BT55" s="3">
        <f>IF(BT$5="",0,SUMIFS(BP!55:55,BP!$5:$5,BT$4))</f>
        <v>0</v>
      </c>
      <c r="BU55" s="3">
        <f>IF(BU$5="",0,SUMIFS(BP!55:55,BP!$5:$5,BU$4))</f>
        <v>0</v>
      </c>
      <c r="BV55" s="3">
        <f>IF(BV$5="",0,SUMIFS(BP!55:55,BP!$5:$5,BV$4))</f>
        <v>0</v>
      </c>
      <c r="BW55" s="3">
        <f>IF(BW$5="",0,SUMIFS(BP!55:55,BP!$5:$5,BW$4))</f>
        <v>0</v>
      </c>
      <c r="BX55" s="3">
        <f>IF(BX$5="",0,SUMIFS(BP!55:55,BP!$5:$5,BX$4))</f>
        <v>0</v>
      </c>
      <c r="BY55" s="3">
        <f>IF(BY$5="",0,SUMIFS(BP!55:55,BP!$5:$5,BY$4))</f>
        <v>0</v>
      </c>
      <c r="BZ55" s="3">
        <f>IF(BZ$5="",0,SUMIFS(BP!55:55,BP!$5:$5,BZ$4))</f>
        <v>0</v>
      </c>
      <c r="CA55" s="3">
        <f>IF(CA$5="",0,SUMIFS(BP!55:55,BP!$5:$5,CA$4))</f>
        <v>0</v>
      </c>
      <c r="CB55" s="3">
        <f>IF(CB$5="",0,SUMIFS(BP!55:55,BP!$5:$5,CB$4))</f>
        <v>0</v>
      </c>
      <c r="CC55" s="3">
        <f>IF(CC$5="",0,SUMIFS(BP!55:55,BP!$5:$5,CC$4))</f>
        <v>0</v>
      </c>
      <c r="CD55" s="3">
        <f>IF(CD$5="",0,SUMIFS(BP!55:55,BP!$5:$5,CD$4))</f>
        <v>0</v>
      </c>
      <c r="CE55" s="3">
        <f>IF(CE$5="",0,SUMIFS(BP!55:55,BP!$5:$5,CE$4))</f>
        <v>0</v>
      </c>
      <c r="CF55" s="3">
        <f>IF(CF$5="",0,SUMIFS(BP!55:55,BP!$5:$5,CF$4))</f>
        <v>0</v>
      </c>
      <c r="CG55" s="3">
        <f>IF(CG$5="",0,SUMIFS(BP!55:55,BP!$5:$5,CG$4))</f>
        <v>0</v>
      </c>
      <c r="CH55" s="3">
        <f>IF(CH$5="",0,SUMIFS(BP!55:55,BP!$5:$5,CH$4))</f>
        <v>0</v>
      </c>
      <c r="CI55" s="3">
        <f>IF(CI$5="",0,SUMIFS(BP!55:55,BP!$5:$5,CI$4))</f>
        <v>0</v>
      </c>
      <c r="CJ55" s="3">
        <f>IF(CJ$5="",0,SUMIFS(BP!55:55,BP!$5:$5,CJ$4))</f>
        <v>0</v>
      </c>
      <c r="CK55" s="3">
        <f>IF(CK$5="",0,SUMIFS(BP!55:55,BP!$5:$5,CK$4))</f>
        <v>0</v>
      </c>
      <c r="CL55" s="3">
        <f>IF(CL$5="",0,SUMIFS(BP!55:55,BP!$5:$5,CL$4))</f>
        <v>0</v>
      </c>
      <c r="CM55" s="3">
        <f>IF(CM$5="",0,SUMIFS(BP!55:55,BP!$5:$5,CM$4))</f>
        <v>0</v>
      </c>
      <c r="CN55" s="3">
        <f>IF(CN$5="",0,SUMIFS(BP!55:55,BP!$5:$5,CN$4))</f>
        <v>0</v>
      </c>
      <c r="CO55" s="3">
        <f>IF(CO$5="",0,SUMIFS(BP!55:55,BP!$5:$5,CO$4))</f>
        <v>0</v>
      </c>
      <c r="CP55" s="3">
        <f>IF(CP$5="",0,SUMIFS(BP!55:55,BP!$5:$5,CP$4))</f>
        <v>0</v>
      </c>
      <c r="CQ55" s="3">
        <f>IF(CQ$5="",0,SUMIFS(BP!55:55,BP!$5:$5,CQ$4))</f>
        <v>0</v>
      </c>
      <c r="CR55" s="3">
        <f>IF(CR$5="",0,SUMIFS(BP!55:55,BP!$5:$5,CR$4))</f>
        <v>0</v>
      </c>
      <c r="CS55" s="3">
        <f>IF(CS$5="",0,SUMIFS(BP!55:55,BP!$5:$5,CS$4))</f>
        <v>0</v>
      </c>
      <c r="CT55" s="3">
        <f>IF(CT$5="",0,SUMIFS(BP!55:55,BP!$5:$5,CT$4))</f>
        <v>0</v>
      </c>
    </row>
    <row r="56" spans="1:98" s="2" customFormat="1" ht="10.199999999999999" x14ac:dyDescent="0.2">
      <c r="A56" s="11">
        <f>ROW()</f>
        <v>56</v>
      </c>
      <c r="E56" s="15"/>
      <c r="W56" s="5"/>
      <c r="Z56" s="3">
        <f ca="1">IF(Z$5="",0,SUMIFS(INDIRECT($S$2&amp;$A56&amp;":"&amp;$A56),BP!$5:$5,Z$4))</f>
        <v>0</v>
      </c>
      <c r="AA56" s="3">
        <f ca="1">IF(AA$5="",0,SUMIFS(INDIRECT($S$2&amp;$A56&amp;":"&amp;$A56),BP!$5:$5,AA$4))</f>
        <v>0</v>
      </c>
      <c r="AB56" s="3">
        <f ca="1">IF(AB$5="",0,SUMIFS(INDIRECT($S$2&amp;$A56&amp;":"&amp;$A56),BP!$5:$5,AB$4))</f>
        <v>0</v>
      </c>
      <c r="AC56" s="3">
        <f ca="1">IF(AC$5="",0,SUMIFS(INDIRECT($S$2&amp;$A56&amp;":"&amp;$A56),BP!$5:$5,AC$4))</f>
        <v>0</v>
      </c>
      <c r="AD56" s="3">
        <f ca="1">IF(AD$5="",0,SUMIFS(INDIRECT($S$2&amp;$A56&amp;":"&amp;$A56),BP!$5:$5,AD$4))</f>
        <v>0</v>
      </c>
      <c r="AE56" s="3">
        <f ca="1">IF(AE$5="",0,SUMIFS(INDIRECT($S$2&amp;$A56&amp;":"&amp;$A56),BP!$5:$5,AE$4))</f>
        <v>0</v>
      </c>
      <c r="AF56" s="3">
        <f ca="1">IF(AF$5="",0,SUMIFS(INDIRECT($S$2&amp;$A56&amp;":"&amp;$A56),BP!$5:$5,AF$4))</f>
        <v>0</v>
      </c>
      <c r="AG56" s="3">
        <f ca="1">IF(AG$5="",0,SUMIFS(INDIRECT($S$2&amp;$A56&amp;":"&amp;$A56),BP!$5:$5,AG$4))</f>
        <v>0</v>
      </c>
      <c r="AH56" s="3">
        <f ca="1">IF(AH$5="",0,SUMIFS(INDIRECT($S$2&amp;$A56&amp;":"&amp;$A56),BP!$5:$5,AH$4))</f>
        <v>0</v>
      </c>
      <c r="AI56" s="3">
        <f ca="1">IF(AI$5="",0,SUMIFS(INDIRECT($S$2&amp;$A56&amp;":"&amp;$A56),BP!$5:$5,AI$4))</f>
        <v>0</v>
      </c>
      <c r="AJ56" s="3">
        <f ca="1">IF(AJ$5="",0,SUMIFS(INDIRECT($S$2&amp;$A56&amp;":"&amp;$A56),BP!$5:$5,AJ$4))</f>
        <v>0</v>
      </c>
      <c r="AK56" s="3">
        <f ca="1">IF(AK$5="",0,SUMIFS(INDIRECT($S$2&amp;$A56&amp;":"&amp;$A56),BP!$5:$5,AK$4))</f>
        <v>0</v>
      </c>
      <c r="AL56" s="3">
        <f ca="1">IF(AL$5="",0,SUMIFS(INDIRECT($S$2&amp;$A56&amp;":"&amp;$A56),BP!$5:$5,AL$4))</f>
        <v>0</v>
      </c>
      <c r="AM56" s="3">
        <f ca="1">IF(AM$5="",0,SUMIFS(INDIRECT($S$2&amp;$A56&amp;":"&amp;$A56),BP!$5:$5,AM$4))</f>
        <v>0</v>
      </c>
      <c r="AN56" s="3">
        <f ca="1">IF(AN$5="",0,SUMIFS(INDIRECT($S$2&amp;$A56&amp;":"&amp;$A56),BP!$5:$5,AN$4))</f>
        <v>0</v>
      </c>
      <c r="AO56" s="3">
        <f ca="1">IF(AO$5="",0,SUMIFS(INDIRECT($S$2&amp;$A56&amp;":"&amp;$A56),BP!$5:$5,AO$4))</f>
        <v>0</v>
      </c>
      <c r="AP56" s="3">
        <f ca="1">IF(AP$5="",0,SUMIFS(INDIRECT($S$2&amp;$A56&amp;":"&amp;$A56),BP!$5:$5,AP$4))</f>
        <v>0</v>
      </c>
      <c r="AQ56" s="3">
        <f ca="1">IF(AQ$5="",0,SUMIFS(INDIRECT($S$2&amp;$A56&amp;":"&amp;$A56),BP!$5:$5,AQ$4))</f>
        <v>0</v>
      </c>
      <c r="AR56" s="3">
        <f ca="1">IF(AR$5="",0,SUMIFS(INDIRECT($S$2&amp;$A56&amp;":"&amp;$A56),BP!$5:$5,AR$4))</f>
        <v>0</v>
      </c>
      <c r="AS56" s="3">
        <f ca="1">IF(AS$5="",0,SUMIFS(INDIRECT($S$2&amp;$A56&amp;":"&amp;$A56),BP!$5:$5,AS$4))</f>
        <v>0</v>
      </c>
      <c r="AT56" s="3">
        <f ca="1">IF(AT$5="",0,SUMIFS(INDIRECT($S$2&amp;$A56&amp;":"&amp;$A56),BP!$5:$5,AT$4))</f>
        <v>0</v>
      </c>
      <c r="AU56" s="3">
        <f ca="1">IF(AU$5="",0,SUMIFS(INDIRECT($S$2&amp;$A56&amp;":"&amp;$A56),BP!$5:$5,AU$4))</f>
        <v>0</v>
      </c>
      <c r="AV56" s="3">
        <f ca="1">IF(AV$5="",0,SUMIFS(INDIRECT($S$2&amp;$A56&amp;":"&amp;$A56),BP!$5:$5,AV$4))</f>
        <v>0</v>
      </c>
      <c r="AW56" s="3">
        <f ca="1">IF(AW$5="",0,SUMIFS(INDIRECT($S$2&amp;$A56&amp;":"&amp;$A56),BP!$5:$5,AW$4))</f>
        <v>0</v>
      </c>
      <c r="AX56" s="3">
        <f ca="1">IF(AX$5="",0,SUMIFS(INDIRECT($S$2&amp;$A56&amp;":"&amp;$A56),BP!$5:$5,AX$4))</f>
        <v>0</v>
      </c>
      <c r="AY56" s="3">
        <f ca="1">IF(AY$5="",0,SUMIFS(INDIRECT($S$2&amp;$A56&amp;":"&amp;$A56),BP!$5:$5,AY$4))</f>
        <v>0</v>
      </c>
      <c r="AZ56" s="3">
        <f ca="1">IF(AZ$5="",0,SUMIFS(INDIRECT($S$2&amp;$A56&amp;":"&amp;$A56),BP!$5:$5,AZ$4))</f>
        <v>0</v>
      </c>
      <c r="BA56" s="3">
        <f ca="1">IF(BA$5="",0,SUMIFS(INDIRECT($S$2&amp;$A56&amp;":"&amp;$A56),BP!$5:$5,BA$4))</f>
        <v>0</v>
      </c>
      <c r="BB56" s="3">
        <f ca="1">IF(BB$5="",0,SUMIFS(INDIRECT($S$2&amp;$A56&amp;":"&amp;$A56),BP!$5:$5,BB$4))</f>
        <v>0</v>
      </c>
      <c r="BC56" s="3">
        <f ca="1">IF(BC$5="",0,SUMIFS(INDIRECT($S$2&amp;$A56&amp;":"&amp;$A56),BP!$5:$5,BC$4))</f>
        <v>0</v>
      </c>
      <c r="BD56" s="3">
        <f ca="1">IF(BD$5="",0,SUMIFS(INDIRECT($S$2&amp;$A56&amp;":"&amp;$A56),BP!$5:$5,BD$4))</f>
        <v>0</v>
      </c>
      <c r="BE56" s="3">
        <f ca="1">IF(BE$5="",0,SUMIFS(INDIRECT($S$2&amp;$A56&amp;":"&amp;$A56),BP!$5:$5,BE$4))</f>
        <v>0</v>
      </c>
      <c r="BF56" s="3">
        <f ca="1">IF(BF$5="",0,SUMIFS(INDIRECT($S$2&amp;$A56&amp;":"&amp;$A56),BP!$5:$5,BF$4))</f>
        <v>0</v>
      </c>
      <c r="BG56" s="3">
        <f ca="1">IF(BG$5="",0,SUMIFS(INDIRECT($S$2&amp;$A56&amp;":"&amp;$A56),BP!$5:$5,BG$4))</f>
        <v>0</v>
      </c>
      <c r="BH56" s="3">
        <f ca="1">IF(BH$5="",0,SUMIFS(INDIRECT($S$2&amp;$A56&amp;":"&amp;$A56),BP!$5:$5,BH$4))</f>
        <v>0</v>
      </c>
      <c r="BI56" s="3">
        <f ca="1">IF(BI$5="",0,SUMIFS(INDIRECT($S$2&amp;$A56&amp;":"&amp;$A56),BP!$5:$5,BI$4))</f>
        <v>0</v>
      </c>
      <c r="BJ56" s="3">
        <f>IF(BJ$5="",0,SUMIFS(BP!56:56,BP!$5:$5,BJ$4))</f>
        <v>0</v>
      </c>
      <c r="BK56" s="3">
        <f>IF(BK$5="",0,SUMIFS(BP!56:56,BP!$5:$5,BK$4))</f>
        <v>0</v>
      </c>
      <c r="BL56" s="3">
        <f>IF(BL$5="",0,SUMIFS(BP!56:56,BP!$5:$5,BL$4))</f>
        <v>0</v>
      </c>
      <c r="BM56" s="3">
        <f>IF(BM$5="",0,SUMIFS(BP!56:56,BP!$5:$5,BM$4))</f>
        <v>0</v>
      </c>
      <c r="BN56" s="3">
        <f>IF(BN$5="",0,SUMIFS(BP!56:56,BP!$5:$5,BN$4))</f>
        <v>0</v>
      </c>
      <c r="BO56" s="3">
        <f>IF(BO$5="",0,SUMIFS(BP!56:56,BP!$5:$5,BO$4))</f>
        <v>0</v>
      </c>
      <c r="BP56" s="3">
        <f>IF(BP$5="",0,SUMIFS(BP!56:56,BP!$5:$5,BP$4))</f>
        <v>0</v>
      </c>
      <c r="BQ56" s="3">
        <f>IF(BQ$5="",0,SUMIFS(BP!56:56,BP!$5:$5,BQ$4))</f>
        <v>0</v>
      </c>
      <c r="BR56" s="3">
        <f>IF(BR$5="",0,SUMIFS(BP!56:56,BP!$5:$5,BR$4))</f>
        <v>0</v>
      </c>
      <c r="BS56" s="3">
        <f>IF(BS$5="",0,SUMIFS(BP!56:56,BP!$5:$5,BS$4))</f>
        <v>0</v>
      </c>
      <c r="BT56" s="3">
        <f>IF(BT$5="",0,SUMIFS(BP!56:56,BP!$5:$5,BT$4))</f>
        <v>0</v>
      </c>
      <c r="BU56" s="3">
        <f>IF(BU$5="",0,SUMIFS(BP!56:56,BP!$5:$5,BU$4))</f>
        <v>0</v>
      </c>
      <c r="BV56" s="3">
        <f>IF(BV$5="",0,SUMIFS(BP!56:56,BP!$5:$5,BV$4))</f>
        <v>0</v>
      </c>
      <c r="BW56" s="3">
        <f>IF(BW$5="",0,SUMIFS(BP!56:56,BP!$5:$5,BW$4))</f>
        <v>0</v>
      </c>
      <c r="BX56" s="3">
        <f>IF(BX$5="",0,SUMIFS(BP!56:56,BP!$5:$5,BX$4))</f>
        <v>0</v>
      </c>
      <c r="BY56" s="3">
        <f>IF(BY$5="",0,SUMIFS(BP!56:56,BP!$5:$5,BY$4))</f>
        <v>0</v>
      </c>
      <c r="BZ56" s="3">
        <f>IF(BZ$5="",0,SUMIFS(BP!56:56,BP!$5:$5,BZ$4))</f>
        <v>0</v>
      </c>
      <c r="CA56" s="3">
        <f>IF(CA$5="",0,SUMIFS(BP!56:56,BP!$5:$5,CA$4))</f>
        <v>0</v>
      </c>
      <c r="CB56" s="3">
        <f>IF(CB$5="",0,SUMIFS(BP!56:56,BP!$5:$5,CB$4))</f>
        <v>0</v>
      </c>
      <c r="CC56" s="3">
        <f>IF(CC$5="",0,SUMIFS(BP!56:56,BP!$5:$5,CC$4))</f>
        <v>0</v>
      </c>
      <c r="CD56" s="3">
        <f>IF(CD$5="",0,SUMIFS(BP!56:56,BP!$5:$5,CD$4))</f>
        <v>0</v>
      </c>
      <c r="CE56" s="3">
        <f>IF(CE$5="",0,SUMIFS(BP!56:56,BP!$5:$5,CE$4))</f>
        <v>0</v>
      </c>
      <c r="CF56" s="3">
        <f>IF(CF$5="",0,SUMIFS(BP!56:56,BP!$5:$5,CF$4))</f>
        <v>0</v>
      </c>
      <c r="CG56" s="3">
        <f>IF(CG$5="",0,SUMIFS(BP!56:56,BP!$5:$5,CG$4))</f>
        <v>0</v>
      </c>
      <c r="CH56" s="3">
        <f>IF(CH$5="",0,SUMIFS(BP!56:56,BP!$5:$5,CH$4))</f>
        <v>0</v>
      </c>
      <c r="CI56" s="3">
        <f>IF(CI$5="",0,SUMIFS(BP!56:56,BP!$5:$5,CI$4))</f>
        <v>0</v>
      </c>
      <c r="CJ56" s="3">
        <f>IF(CJ$5="",0,SUMIFS(BP!56:56,BP!$5:$5,CJ$4))</f>
        <v>0</v>
      </c>
      <c r="CK56" s="3">
        <f>IF(CK$5="",0,SUMIFS(BP!56:56,BP!$5:$5,CK$4))</f>
        <v>0</v>
      </c>
      <c r="CL56" s="3">
        <f>IF(CL$5="",0,SUMIFS(BP!56:56,BP!$5:$5,CL$4))</f>
        <v>0</v>
      </c>
      <c r="CM56" s="3">
        <f>IF(CM$5="",0,SUMIFS(BP!56:56,BP!$5:$5,CM$4))</f>
        <v>0</v>
      </c>
      <c r="CN56" s="3">
        <f>IF(CN$5="",0,SUMIFS(BP!56:56,BP!$5:$5,CN$4))</f>
        <v>0</v>
      </c>
      <c r="CO56" s="3">
        <f>IF(CO$5="",0,SUMIFS(BP!56:56,BP!$5:$5,CO$4))</f>
        <v>0</v>
      </c>
      <c r="CP56" s="3">
        <f>IF(CP$5="",0,SUMIFS(BP!56:56,BP!$5:$5,CP$4))</f>
        <v>0</v>
      </c>
      <c r="CQ56" s="3">
        <f>IF(CQ$5="",0,SUMIFS(BP!56:56,BP!$5:$5,CQ$4))</f>
        <v>0</v>
      </c>
      <c r="CR56" s="3">
        <f>IF(CR$5="",0,SUMIFS(BP!56:56,BP!$5:$5,CR$4))</f>
        <v>0</v>
      </c>
      <c r="CS56" s="3">
        <f>IF(CS$5="",0,SUMIFS(BP!56:56,BP!$5:$5,CS$4))</f>
        <v>0</v>
      </c>
      <c r="CT56" s="3">
        <f>IF(CT$5="",0,SUMIFS(BP!56:56,BP!$5:$5,CT$4))</f>
        <v>0</v>
      </c>
    </row>
    <row r="57" spans="1:98" s="2" customFormat="1" ht="10.199999999999999" x14ac:dyDescent="0.2">
      <c r="A57" s="11">
        <f>ROW()</f>
        <v>57</v>
      </c>
      <c r="E57" s="15"/>
      <c r="W57" s="5"/>
      <c r="Z57" s="3">
        <f ca="1">IF(Z$5="",0,SUMIFS(INDIRECT($S$2&amp;$A57&amp;":"&amp;$A57),BP!$5:$5,Z$4))</f>
        <v>0</v>
      </c>
      <c r="AA57" s="3">
        <f ca="1">IF(AA$5="",0,SUMIFS(INDIRECT($S$2&amp;$A57&amp;":"&amp;$A57),BP!$5:$5,AA$4))</f>
        <v>0</v>
      </c>
      <c r="AB57" s="3">
        <f ca="1">IF(AB$5="",0,SUMIFS(INDIRECT($S$2&amp;$A57&amp;":"&amp;$A57),BP!$5:$5,AB$4))</f>
        <v>0</v>
      </c>
      <c r="AC57" s="3">
        <f ca="1">IF(AC$5="",0,SUMIFS(INDIRECT($S$2&amp;$A57&amp;":"&amp;$A57),BP!$5:$5,AC$4))</f>
        <v>0</v>
      </c>
      <c r="AD57" s="3">
        <f ca="1">IF(AD$5="",0,SUMIFS(INDIRECT($S$2&amp;$A57&amp;":"&amp;$A57),BP!$5:$5,AD$4))</f>
        <v>0</v>
      </c>
      <c r="AE57" s="3">
        <f ca="1">IF(AE$5="",0,SUMIFS(INDIRECT($S$2&amp;$A57&amp;":"&amp;$A57),BP!$5:$5,AE$4))</f>
        <v>0</v>
      </c>
      <c r="AF57" s="3">
        <f ca="1">IF(AF$5="",0,SUMIFS(INDIRECT($S$2&amp;$A57&amp;":"&amp;$A57),BP!$5:$5,AF$4))</f>
        <v>0</v>
      </c>
      <c r="AG57" s="3">
        <f ca="1">IF(AG$5="",0,SUMIFS(INDIRECT($S$2&amp;$A57&amp;":"&amp;$A57),BP!$5:$5,AG$4))</f>
        <v>0</v>
      </c>
      <c r="AH57" s="3">
        <f ca="1">IF(AH$5="",0,SUMIFS(INDIRECT($S$2&amp;$A57&amp;":"&amp;$A57),BP!$5:$5,AH$4))</f>
        <v>0</v>
      </c>
      <c r="AI57" s="3">
        <f ca="1">IF(AI$5="",0,SUMIFS(INDIRECT($S$2&amp;$A57&amp;":"&amp;$A57),BP!$5:$5,AI$4))</f>
        <v>0</v>
      </c>
      <c r="AJ57" s="3">
        <f ca="1">IF(AJ$5="",0,SUMIFS(INDIRECT($S$2&amp;$A57&amp;":"&amp;$A57),BP!$5:$5,AJ$4))</f>
        <v>0</v>
      </c>
      <c r="AK57" s="3">
        <f ca="1">IF(AK$5="",0,SUMIFS(INDIRECT($S$2&amp;$A57&amp;":"&amp;$A57),BP!$5:$5,AK$4))</f>
        <v>0</v>
      </c>
      <c r="AL57" s="3">
        <f ca="1">IF(AL$5="",0,SUMIFS(INDIRECT($S$2&amp;$A57&amp;":"&amp;$A57),BP!$5:$5,AL$4))</f>
        <v>0</v>
      </c>
      <c r="AM57" s="3">
        <f ca="1">IF(AM$5="",0,SUMIFS(INDIRECT($S$2&amp;$A57&amp;":"&amp;$A57),BP!$5:$5,AM$4))</f>
        <v>0</v>
      </c>
      <c r="AN57" s="3">
        <f ca="1">IF(AN$5="",0,SUMIFS(INDIRECT($S$2&amp;$A57&amp;":"&amp;$A57),BP!$5:$5,AN$4))</f>
        <v>0</v>
      </c>
      <c r="AO57" s="3">
        <f ca="1">IF(AO$5="",0,SUMIFS(INDIRECT($S$2&amp;$A57&amp;":"&amp;$A57),BP!$5:$5,AO$4))</f>
        <v>0</v>
      </c>
      <c r="AP57" s="3">
        <f ca="1">IF(AP$5="",0,SUMIFS(INDIRECT($S$2&amp;$A57&amp;":"&amp;$A57),BP!$5:$5,AP$4))</f>
        <v>0</v>
      </c>
      <c r="AQ57" s="3">
        <f ca="1">IF(AQ$5="",0,SUMIFS(INDIRECT($S$2&amp;$A57&amp;":"&amp;$A57),BP!$5:$5,AQ$4))</f>
        <v>0</v>
      </c>
      <c r="AR57" s="3">
        <f ca="1">IF(AR$5="",0,SUMIFS(INDIRECT($S$2&amp;$A57&amp;":"&amp;$A57),BP!$5:$5,AR$4))</f>
        <v>0</v>
      </c>
      <c r="AS57" s="3">
        <f ca="1">IF(AS$5="",0,SUMIFS(INDIRECT($S$2&amp;$A57&amp;":"&amp;$A57),BP!$5:$5,AS$4))</f>
        <v>0</v>
      </c>
      <c r="AT57" s="3">
        <f ca="1">IF(AT$5="",0,SUMIFS(INDIRECT($S$2&amp;$A57&amp;":"&amp;$A57),BP!$5:$5,AT$4))</f>
        <v>0</v>
      </c>
      <c r="AU57" s="3">
        <f ca="1">IF(AU$5="",0,SUMIFS(INDIRECT($S$2&amp;$A57&amp;":"&amp;$A57),BP!$5:$5,AU$4))</f>
        <v>0</v>
      </c>
      <c r="AV57" s="3">
        <f ca="1">IF(AV$5="",0,SUMIFS(INDIRECT($S$2&amp;$A57&amp;":"&amp;$A57),BP!$5:$5,AV$4))</f>
        <v>0</v>
      </c>
      <c r="AW57" s="3">
        <f ca="1">IF(AW$5="",0,SUMIFS(INDIRECT($S$2&amp;$A57&amp;":"&amp;$A57),BP!$5:$5,AW$4))</f>
        <v>0</v>
      </c>
      <c r="AX57" s="3">
        <f ca="1">IF(AX$5="",0,SUMIFS(INDIRECT($S$2&amp;$A57&amp;":"&amp;$A57),BP!$5:$5,AX$4))</f>
        <v>0</v>
      </c>
      <c r="AY57" s="3">
        <f ca="1">IF(AY$5="",0,SUMIFS(INDIRECT($S$2&amp;$A57&amp;":"&amp;$A57),BP!$5:$5,AY$4))</f>
        <v>0</v>
      </c>
      <c r="AZ57" s="3">
        <f ca="1">IF(AZ$5="",0,SUMIFS(INDIRECT($S$2&amp;$A57&amp;":"&amp;$A57),BP!$5:$5,AZ$4))</f>
        <v>0</v>
      </c>
      <c r="BA57" s="3">
        <f ca="1">IF(BA$5="",0,SUMIFS(INDIRECT($S$2&amp;$A57&amp;":"&amp;$A57),BP!$5:$5,BA$4))</f>
        <v>0</v>
      </c>
      <c r="BB57" s="3">
        <f ca="1">IF(BB$5="",0,SUMIFS(INDIRECT($S$2&amp;$A57&amp;":"&amp;$A57),BP!$5:$5,BB$4))</f>
        <v>0</v>
      </c>
      <c r="BC57" s="3">
        <f ca="1">IF(BC$5="",0,SUMIFS(INDIRECT($S$2&amp;$A57&amp;":"&amp;$A57),BP!$5:$5,BC$4))</f>
        <v>0</v>
      </c>
      <c r="BD57" s="3">
        <f ca="1">IF(BD$5="",0,SUMIFS(INDIRECT($S$2&amp;$A57&amp;":"&amp;$A57),BP!$5:$5,BD$4))</f>
        <v>0</v>
      </c>
      <c r="BE57" s="3">
        <f ca="1">IF(BE$5="",0,SUMIFS(INDIRECT($S$2&amp;$A57&amp;":"&amp;$A57),BP!$5:$5,BE$4))</f>
        <v>0</v>
      </c>
      <c r="BF57" s="3">
        <f ca="1">IF(BF$5="",0,SUMIFS(INDIRECT($S$2&amp;$A57&amp;":"&amp;$A57),BP!$5:$5,BF$4))</f>
        <v>0</v>
      </c>
      <c r="BG57" s="3">
        <f ca="1">IF(BG$5="",0,SUMIFS(INDIRECT($S$2&amp;$A57&amp;":"&amp;$A57),BP!$5:$5,BG$4))</f>
        <v>0</v>
      </c>
      <c r="BH57" s="3">
        <f ca="1">IF(BH$5="",0,SUMIFS(INDIRECT($S$2&amp;$A57&amp;":"&amp;$A57),BP!$5:$5,BH$4))</f>
        <v>0</v>
      </c>
      <c r="BI57" s="3">
        <f ca="1">IF(BI$5="",0,SUMIFS(INDIRECT($S$2&amp;$A57&amp;":"&amp;$A57),BP!$5:$5,BI$4))</f>
        <v>0</v>
      </c>
      <c r="BJ57" s="3">
        <f>IF(BJ$5="",0,SUMIFS(BP!57:57,BP!$5:$5,BJ$4))</f>
        <v>0</v>
      </c>
      <c r="BK57" s="3">
        <f>IF(BK$5="",0,SUMIFS(BP!57:57,BP!$5:$5,BK$4))</f>
        <v>0</v>
      </c>
      <c r="BL57" s="3">
        <f>IF(BL$5="",0,SUMIFS(BP!57:57,BP!$5:$5,BL$4))</f>
        <v>0</v>
      </c>
      <c r="BM57" s="3">
        <f>IF(BM$5="",0,SUMIFS(BP!57:57,BP!$5:$5,BM$4))</f>
        <v>0</v>
      </c>
      <c r="BN57" s="3">
        <f>IF(BN$5="",0,SUMIFS(BP!57:57,BP!$5:$5,BN$4))</f>
        <v>0</v>
      </c>
      <c r="BO57" s="3">
        <f>IF(BO$5="",0,SUMIFS(BP!57:57,BP!$5:$5,BO$4))</f>
        <v>0</v>
      </c>
      <c r="BP57" s="3">
        <f>IF(BP$5="",0,SUMIFS(BP!57:57,BP!$5:$5,BP$4))</f>
        <v>0</v>
      </c>
      <c r="BQ57" s="3">
        <f>IF(BQ$5="",0,SUMIFS(BP!57:57,BP!$5:$5,BQ$4))</f>
        <v>0</v>
      </c>
      <c r="BR57" s="3">
        <f>IF(BR$5="",0,SUMIFS(BP!57:57,BP!$5:$5,BR$4))</f>
        <v>0</v>
      </c>
      <c r="BS57" s="3">
        <f>IF(BS$5="",0,SUMIFS(BP!57:57,BP!$5:$5,BS$4))</f>
        <v>0</v>
      </c>
      <c r="BT57" s="3">
        <f>IF(BT$5="",0,SUMIFS(BP!57:57,BP!$5:$5,BT$4))</f>
        <v>0</v>
      </c>
      <c r="BU57" s="3">
        <f>IF(BU$5="",0,SUMIFS(BP!57:57,BP!$5:$5,BU$4))</f>
        <v>1.5</v>
      </c>
      <c r="BV57" s="3">
        <f>IF(BV$5="",0,SUMIFS(BP!57:57,BP!$5:$5,BV$4))</f>
        <v>0</v>
      </c>
      <c r="BW57" s="3">
        <f>IF(BW$5="",0,SUMIFS(BP!57:57,BP!$5:$5,BW$4))</f>
        <v>0</v>
      </c>
      <c r="BX57" s="3">
        <f>IF(BX$5="",0,SUMIFS(BP!57:57,BP!$5:$5,BX$4))</f>
        <v>0</v>
      </c>
      <c r="BY57" s="3">
        <f>IF(BY$5="",0,SUMIFS(BP!57:57,BP!$5:$5,BY$4))</f>
        <v>0</v>
      </c>
      <c r="BZ57" s="3">
        <f>IF(BZ$5="",0,SUMIFS(BP!57:57,BP!$5:$5,BZ$4))</f>
        <v>0</v>
      </c>
      <c r="CA57" s="3">
        <f>IF(CA$5="",0,SUMIFS(BP!57:57,BP!$5:$5,CA$4))</f>
        <v>0</v>
      </c>
      <c r="CB57" s="3">
        <f>IF(CB$5="",0,SUMIFS(BP!57:57,BP!$5:$5,CB$4))</f>
        <v>0</v>
      </c>
      <c r="CC57" s="3">
        <f>IF(CC$5="",0,SUMIFS(BP!57:57,BP!$5:$5,CC$4))</f>
        <v>0</v>
      </c>
      <c r="CD57" s="3">
        <f>IF(CD$5="",0,SUMIFS(BP!57:57,BP!$5:$5,CD$4))</f>
        <v>0</v>
      </c>
      <c r="CE57" s="3">
        <f>IF(CE$5="",0,SUMIFS(BP!57:57,BP!$5:$5,CE$4))</f>
        <v>0</v>
      </c>
      <c r="CF57" s="3">
        <f>IF(CF$5="",0,SUMIFS(BP!57:57,BP!$5:$5,CF$4))</f>
        <v>0</v>
      </c>
      <c r="CG57" s="3">
        <f>IF(CG$5="",0,SUMIFS(BP!57:57,BP!$5:$5,CG$4))</f>
        <v>0</v>
      </c>
      <c r="CH57" s="3">
        <f>IF(CH$5="",0,SUMIFS(BP!57:57,BP!$5:$5,CH$4))</f>
        <v>0</v>
      </c>
      <c r="CI57" s="3">
        <f>IF(CI$5="",0,SUMIFS(BP!57:57,BP!$5:$5,CI$4))</f>
        <v>0</v>
      </c>
      <c r="CJ57" s="3">
        <f>IF(CJ$5="",0,SUMIFS(BP!57:57,BP!$5:$5,CJ$4))</f>
        <v>0</v>
      </c>
      <c r="CK57" s="3">
        <f>IF(CK$5="",0,SUMIFS(BP!57:57,BP!$5:$5,CK$4))</f>
        <v>0</v>
      </c>
      <c r="CL57" s="3">
        <f>IF(CL$5="",0,SUMIFS(BP!57:57,BP!$5:$5,CL$4))</f>
        <v>0</v>
      </c>
      <c r="CM57" s="3">
        <f>IF(CM$5="",0,SUMIFS(BP!57:57,BP!$5:$5,CM$4))</f>
        <v>0</v>
      </c>
      <c r="CN57" s="3">
        <f>IF(CN$5="",0,SUMIFS(BP!57:57,BP!$5:$5,CN$4))</f>
        <v>0</v>
      </c>
      <c r="CO57" s="3">
        <f>IF(CO$5="",0,SUMIFS(BP!57:57,BP!$5:$5,CO$4))</f>
        <v>0</v>
      </c>
      <c r="CP57" s="3">
        <f>IF(CP$5="",0,SUMIFS(BP!57:57,BP!$5:$5,CP$4))</f>
        <v>0</v>
      </c>
      <c r="CQ57" s="3">
        <f>IF(CQ$5="",0,SUMIFS(BP!57:57,BP!$5:$5,CQ$4))</f>
        <v>0</v>
      </c>
      <c r="CR57" s="3">
        <f>IF(CR$5="",0,SUMIFS(BP!57:57,BP!$5:$5,CR$4))</f>
        <v>0</v>
      </c>
      <c r="CS57" s="3">
        <f>IF(CS$5="",0,SUMIFS(BP!57:57,BP!$5:$5,CS$4))</f>
        <v>0</v>
      </c>
      <c r="CT57" s="3">
        <f>IF(CT$5="",0,SUMIFS(BP!57:57,BP!$5:$5,CT$4))</f>
        <v>0</v>
      </c>
    </row>
    <row r="58" spans="1:98" s="2" customFormat="1" ht="10.199999999999999" x14ac:dyDescent="0.2">
      <c r="A58" s="11">
        <f>ROW()</f>
        <v>58</v>
      </c>
      <c r="E58" s="15"/>
      <c r="W58" s="5"/>
      <c r="Z58" s="3">
        <f ca="1">IF(Z$5="",0,SUMIFS(INDIRECT($S$2&amp;$A58&amp;":"&amp;$A58),BP!$5:$5,Z$4))</f>
        <v>0</v>
      </c>
      <c r="AA58" s="3">
        <f ca="1">IF(AA$5="",0,SUMIFS(INDIRECT($S$2&amp;$A58&amp;":"&amp;$A58),BP!$5:$5,AA$4))</f>
        <v>0</v>
      </c>
      <c r="AB58" s="3">
        <f ca="1">IF(AB$5="",0,SUMIFS(INDIRECT($S$2&amp;$A58&amp;":"&amp;$A58),BP!$5:$5,AB$4))</f>
        <v>0</v>
      </c>
      <c r="AC58" s="3">
        <f ca="1">IF(AC$5="",0,SUMIFS(INDIRECT($S$2&amp;$A58&amp;":"&amp;$A58),BP!$5:$5,AC$4))</f>
        <v>0</v>
      </c>
      <c r="AD58" s="3">
        <f ca="1">IF(AD$5="",0,SUMIFS(INDIRECT($S$2&amp;$A58&amp;":"&amp;$A58),BP!$5:$5,AD$4))</f>
        <v>0</v>
      </c>
      <c r="AE58" s="3">
        <f ca="1">IF(AE$5="",0,SUMIFS(INDIRECT($S$2&amp;$A58&amp;":"&amp;$A58),BP!$5:$5,AE$4))</f>
        <v>0</v>
      </c>
      <c r="AF58" s="3">
        <f ca="1">IF(AF$5="",0,SUMIFS(INDIRECT($S$2&amp;$A58&amp;":"&amp;$A58),BP!$5:$5,AF$4))</f>
        <v>0</v>
      </c>
      <c r="AG58" s="3">
        <f ca="1">IF(AG$5="",0,SUMIFS(INDIRECT($S$2&amp;$A58&amp;":"&amp;$A58),BP!$5:$5,AG$4))</f>
        <v>0</v>
      </c>
      <c r="AH58" s="3">
        <f ca="1">IF(AH$5="",0,SUMIFS(INDIRECT($S$2&amp;$A58&amp;":"&amp;$A58),BP!$5:$5,AH$4))</f>
        <v>0</v>
      </c>
      <c r="AI58" s="3">
        <f ca="1">IF(AI$5="",0,SUMIFS(INDIRECT($S$2&amp;$A58&amp;":"&amp;$A58),BP!$5:$5,AI$4))</f>
        <v>0</v>
      </c>
      <c r="AJ58" s="3">
        <f ca="1">IF(AJ$5="",0,SUMIFS(INDIRECT($S$2&amp;$A58&amp;":"&amp;$A58),BP!$5:$5,AJ$4))</f>
        <v>0</v>
      </c>
      <c r="AK58" s="3">
        <f ca="1">IF(AK$5="",0,SUMIFS(INDIRECT($S$2&amp;$A58&amp;":"&amp;$A58),BP!$5:$5,AK$4))</f>
        <v>0</v>
      </c>
      <c r="AL58" s="3">
        <f ca="1">IF(AL$5="",0,SUMIFS(INDIRECT($S$2&amp;$A58&amp;":"&amp;$A58),BP!$5:$5,AL$4))</f>
        <v>0</v>
      </c>
      <c r="AM58" s="3">
        <f ca="1">IF(AM$5="",0,SUMIFS(INDIRECT($S$2&amp;$A58&amp;":"&amp;$A58),BP!$5:$5,AM$4))</f>
        <v>0</v>
      </c>
      <c r="AN58" s="3">
        <f ca="1">IF(AN$5="",0,SUMIFS(INDIRECT($S$2&amp;$A58&amp;":"&amp;$A58),BP!$5:$5,AN$4))</f>
        <v>0</v>
      </c>
      <c r="AO58" s="3">
        <f ca="1">IF(AO$5="",0,SUMIFS(INDIRECT($S$2&amp;$A58&amp;":"&amp;$A58),BP!$5:$5,AO$4))</f>
        <v>0</v>
      </c>
      <c r="AP58" s="3">
        <f ca="1">IF(AP$5="",0,SUMIFS(INDIRECT($S$2&amp;$A58&amp;":"&amp;$A58),BP!$5:$5,AP$4))</f>
        <v>0</v>
      </c>
      <c r="AQ58" s="3">
        <f ca="1">IF(AQ$5="",0,SUMIFS(INDIRECT($S$2&amp;$A58&amp;":"&amp;$A58),BP!$5:$5,AQ$4))</f>
        <v>0</v>
      </c>
      <c r="AR58" s="3">
        <f ca="1">IF(AR$5="",0,SUMIFS(INDIRECT($S$2&amp;$A58&amp;":"&amp;$A58),BP!$5:$5,AR$4))</f>
        <v>0</v>
      </c>
      <c r="AS58" s="3">
        <f ca="1">IF(AS$5="",0,SUMIFS(INDIRECT($S$2&amp;$A58&amp;":"&amp;$A58),BP!$5:$5,AS$4))</f>
        <v>0</v>
      </c>
      <c r="AT58" s="3">
        <f ca="1">IF(AT$5="",0,SUMIFS(INDIRECT($S$2&amp;$A58&amp;":"&amp;$A58),BP!$5:$5,AT$4))</f>
        <v>0</v>
      </c>
      <c r="AU58" s="3">
        <f ca="1">IF(AU$5="",0,SUMIFS(INDIRECT($S$2&amp;$A58&amp;":"&amp;$A58),BP!$5:$5,AU$4))</f>
        <v>0</v>
      </c>
      <c r="AV58" s="3">
        <f ca="1">IF(AV$5="",0,SUMIFS(INDIRECT($S$2&amp;$A58&amp;":"&amp;$A58),BP!$5:$5,AV$4))</f>
        <v>0</v>
      </c>
      <c r="AW58" s="3">
        <f ca="1">IF(AW$5="",0,SUMIFS(INDIRECT($S$2&amp;$A58&amp;":"&amp;$A58),BP!$5:$5,AW$4))</f>
        <v>0</v>
      </c>
      <c r="AX58" s="3">
        <f ca="1">IF(AX$5="",0,SUMIFS(INDIRECT($S$2&amp;$A58&amp;":"&amp;$A58),BP!$5:$5,AX$4))</f>
        <v>0</v>
      </c>
      <c r="AY58" s="3">
        <f ca="1">IF(AY$5="",0,SUMIFS(INDIRECT($S$2&amp;$A58&amp;":"&amp;$A58),BP!$5:$5,AY$4))</f>
        <v>0</v>
      </c>
      <c r="AZ58" s="3">
        <f ca="1">IF(AZ$5="",0,SUMIFS(INDIRECT($S$2&amp;$A58&amp;":"&amp;$A58),BP!$5:$5,AZ$4))</f>
        <v>0</v>
      </c>
      <c r="BA58" s="3">
        <f ca="1">IF(BA$5="",0,SUMIFS(INDIRECT($S$2&amp;$A58&amp;":"&amp;$A58),BP!$5:$5,BA$4))</f>
        <v>0</v>
      </c>
      <c r="BB58" s="3">
        <f ca="1">IF(BB$5="",0,SUMIFS(INDIRECT($S$2&amp;$A58&amp;":"&amp;$A58),BP!$5:$5,BB$4))</f>
        <v>0</v>
      </c>
      <c r="BC58" s="3">
        <f ca="1">IF(BC$5="",0,SUMIFS(INDIRECT($S$2&amp;$A58&amp;":"&amp;$A58),BP!$5:$5,BC$4))</f>
        <v>0</v>
      </c>
      <c r="BD58" s="3">
        <f ca="1">IF(BD$5="",0,SUMIFS(INDIRECT($S$2&amp;$A58&amp;":"&amp;$A58),BP!$5:$5,BD$4))</f>
        <v>0</v>
      </c>
      <c r="BE58" s="3">
        <f ca="1">IF(BE$5="",0,SUMIFS(INDIRECT($S$2&amp;$A58&amp;":"&amp;$A58),BP!$5:$5,BE$4))</f>
        <v>0</v>
      </c>
      <c r="BF58" s="3">
        <f ca="1">IF(BF$5="",0,SUMIFS(INDIRECT($S$2&amp;$A58&amp;":"&amp;$A58),BP!$5:$5,BF$4))</f>
        <v>0</v>
      </c>
      <c r="BG58" s="3">
        <f ca="1">IF(BG$5="",0,SUMIFS(INDIRECT($S$2&amp;$A58&amp;":"&amp;$A58),BP!$5:$5,BG$4))</f>
        <v>0</v>
      </c>
      <c r="BH58" s="3">
        <f ca="1">IF(BH$5="",0,SUMIFS(INDIRECT($S$2&amp;$A58&amp;":"&amp;$A58),BP!$5:$5,BH$4))</f>
        <v>0</v>
      </c>
      <c r="BI58" s="3">
        <f ca="1">IF(BI$5="",0,SUMIFS(INDIRECT($S$2&amp;$A58&amp;":"&amp;$A58),BP!$5:$5,BI$4))</f>
        <v>0</v>
      </c>
      <c r="BJ58" s="3">
        <f>IF(BJ$5="",0,SUMIFS(BP!58:58,BP!$5:$5,BJ$4))</f>
        <v>0</v>
      </c>
      <c r="BK58" s="3">
        <f>IF(BK$5="",0,SUMIFS(BP!58:58,BP!$5:$5,BK$4))</f>
        <v>0</v>
      </c>
      <c r="BL58" s="3">
        <f>IF(BL$5="",0,SUMIFS(BP!58:58,BP!$5:$5,BL$4))</f>
        <v>0</v>
      </c>
      <c r="BM58" s="3">
        <f>IF(BM$5="",0,SUMIFS(BP!58:58,BP!$5:$5,BM$4))</f>
        <v>0</v>
      </c>
      <c r="BN58" s="3">
        <f>IF(BN$5="",0,SUMIFS(BP!58:58,BP!$5:$5,BN$4))</f>
        <v>0</v>
      </c>
      <c r="BO58" s="3">
        <f>IF(BO$5="",0,SUMIFS(BP!58:58,BP!$5:$5,BO$4))</f>
        <v>0</v>
      </c>
      <c r="BP58" s="3">
        <f>IF(BP$5="",0,SUMIFS(BP!58:58,BP!$5:$5,BP$4))</f>
        <v>0</v>
      </c>
      <c r="BQ58" s="3">
        <f>IF(BQ$5="",0,SUMIFS(BP!58:58,BP!$5:$5,BQ$4))</f>
        <v>0</v>
      </c>
      <c r="BR58" s="3">
        <f>IF(BR$5="",0,SUMIFS(BP!58:58,BP!$5:$5,BR$4))</f>
        <v>0</v>
      </c>
      <c r="BS58" s="3">
        <f>IF(BS$5="",0,SUMIFS(BP!58:58,BP!$5:$5,BS$4))</f>
        <v>0</v>
      </c>
      <c r="BT58" s="3">
        <f>IF(BT$5="",0,SUMIFS(BP!58:58,BP!$5:$5,BT$4))</f>
        <v>0</v>
      </c>
      <c r="BU58" s="3">
        <f>IF(BU$5="",0,SUMIFS(BP!58:58,BP!$5:$5,BU$4))</f>
        <v>0.4</v>
      </c>
      <c r="BV58" s="3">
        <f>IF(BV$5="",0,SUMIFS(BP!58:58,BP!$5:$5,BV$4))</f>
        <v>0</v>
      </c>
      <c r="BW58" s="3">
        <f>IF(BW$5="",0,SUMIFS(BP!58:58,BP!$5:$5,BW$4))</f>
        <v>0</v>
      </c>
      <c r="BX58" s="3">
        <f>IF(BX$5="",0,SUMIFS(BP!58:58,BP!$5:$5,BX$4))</f>
        <v>0</v>
      </c>
      <c r="BY58" s="3">
        <f>IF(BY$5="",0,SUMIFS(BP!58:58,BP!$5:$5,BY$4))</f>
        <v>0</v>
      </c>
      <c r="BZ58" s="3">
        <f>IF(BZ$5="",0,SUMIFS(BP!58:58,BP!$5:$5,BZ$4))</f>
        <v>0</v>
      </c>
      <c r="CA58" s="3">
        <f>IF(CA$5="",0,SUMIFS(BP!58:58,BP!$5:$5,CA$4))</f>
        <v>0</v>
      </c>
      <c r="CB58" s="3">
        <f>IF(CB$5="",0,SUMIFS(BP!58:58,BP!$5:$5,CB$4))</f>
        <v>0</v>
      </c>
      <c r="CC58" s="3">
        <f>IF(CC$5="",0,SUMIFS(BP!58:58,BP!$5:$5,CC$4))</f>
        <v>0</v>
      </c>
      <c r="CD58" s="3">
        <f>IF(CD$5="",0,SUMIFS(BP!58:58,BP!$5:$5,CD$4))</f>
        <v>0</v>
      </c>
      <c r="CE58" s="3">
        <f>IF(CE$5="",0,SUMIFS(BP!58:58,BP!$5:$5,CE$4))</f>
        <v>0</v>
      </c>
      <c r="CF58" s="3">
        <f>IF(CF$5="",0,SUMIFS(BP!58:58,BP!$5:$5,CF$4))</f>
        <v>0</v>
      </c>
      <c r="CG58" s="3">
        <f>IF(CG$5="",0,SUMIFS(BP!58:58,BP!$5:$5,CG$4))</f>
        <v>0</v>
      </c>
      <c r="CH58" s="3">
        <f>IF(CH$5="",0,SUMIFS(BP!58:58,BP!$5:$5,CH$4))</f>
        <v>0</v>
      </c>
      <c r="CI58" s="3">
        <f>IF(CI$5="",0,SUMIFS(BP!58:58,BP!$5:$5,CI$4))</f>
        <v>0</v>
      </c>
      <c r="CJ58" s="3">
        <f>IF(CJ$5="",0,SUMIFS(BP!58:58,BP!$5:$5,CJ$4))</f>
        <v>0</v>
      </c>
      <c r="CK58" s="3">
        <f>IF(CK$5="",0,SUMIFS(BP!58:58,BP!$5:$5,CK$4))</f>
        <v>0</v>
      </c>
      <c r="CL58" s="3">
        <f>IF(CL$5="",0,SUMIFS(BP!58:58,BP!$5:$5,CL$4))</f>
        <v>0</v>
      </c>
      <c r="CM58" s="3">
        <f>IF(CM$5="",0,SUMIFS(BP!58:58,BP!$5:$5,CM$4))</f>
        <v>0</v>
      </c>
      <c r="CN58" s="3">
        <f>IF(CN$5="",0,SUMIFS(BP!58:58,BP!$5:$5,CN$4))</f>
        <v>0</v>
      </c>
      <c r="CO58" s="3">
        <f>IF(CO$5="",0,SUMIFS(BP!58:58,BP!$5:$5,CO$4))</f>
        <v>0</v>
      </c>
      <c r="CP58" s="3">
        <f>IF(CP$5="",0,SUMIFS(BP!58:58,BP!$5:$5,CP$4))</f>
        <v>0</v>
      </c>
      <c r="CQ58" s="3">
        <f>IF(CQ$5="",0,SUMIFS(BP!58:58,BP!$5:$5,CQ$4))</f>
        <v>0</v>
      </c>
      <c r="CR58" s="3">
        <f>IF(CR$5="",0,SUMIFS(BP!58:58,BP!$5:$5,CR$4))</f>
        <v>0</v>
      </c>
      <c r="CS58" s="3">
        <f>IF(CS$5="",0,SUMIFS(BP!58:58,BP!$5:$5,CS$4))</f>
        <v>0</v>
      </c>
      <c r="CT58" s="3">
        <f>IF(CT$5="",0,SUMIFS(BP!58:58,BP!$5:$5,CT$4))</f>
        <v>0</v>
      </c>
    </row>
    <row r="59" spans="1:98" s="2" customFormat="1" ht="10.199999999999999" x14ac:dyDescent="0.2">
      <c r="A59" s="11">
        <f>ROW()</f>
        <v>59</v>
      </c>
      <c r="E59" s="15"/>
      <c r="W59" s="5"/>
      <c r="Z59" s="3">
        <f ca="1">IF(Z$5="",0,SUMIFS(INDIRECT($S$2&amp;$A59&amp;":"&amp;$A59),BP!$5:$5,Z$4))</f>
        <v>0</v>
      </c>
      <c r="AA59" s="3">
        <f ca="1">IF(AA$5="",0,SUMIFS(INDIRECT($S$2&amp;$A59&amp;":"&amp;$A59),BP!$5:$5,AA$4))</f>
        <v>0</v>
      </c>
      <c r="AB59" s="3">
        <f ca="1">IF(AB$5="",0,SUMIFS(INDIRECT($S$2&amp;$A59&amp;":"&amp;$A59),BP!$5:$5,AB$4))</f>
        <v>0</v>
      </c>
      <c r="AC59" s="3">
        <f ca="1">IF(AC$5="",0,SUMIFS(INDIRECT($S$2&amp;$A59&amp;":"&amp;$A59),BP!$5:$5,AC$4))</f>
        <v>0</v>
      </c>
      <c r="AD59" s="3">
        <f ca="1">IF(AD$5="",0,SUMIFS(INDIRECT($S$2&amp;$A59&amp;":"&amp;$A59),BP!$5:$5,AD$4))</f>
        <v>0</v>
      </c>
      <c r="AE59" s="3">
        <f ca="1">IF(AE$5="",0,SUMIFS(INDIRECT($S$2&amp;$A59&amp;":"&amp;$A59),BP!$5:$5,AE$4))</f>
        <v>0</v>
      </c>
      <c r="AF59" s="3">
        <f ca="1">IF(AF$5="",0,SUMIFS(INDIRECT($S$2&amp;$A59&amp;":"&amp;$A59),BP!$5:$5,AF$4))</f>
        <v>0</v>
      </c>
      <c r="AG59" s="3">
        <f ca="1">IF(AG$5="",0,SUMIFS(INDIRECT($S$2&amp;$A59&amp;":"&amp;$A59),BP!$5:$5,AG$4))</f>
        <v>0</v>
      </c>
      <c r="AH59" s="3">
        <f ca="1">IF(AH$5="",0,SUMIFS(INDIRECT($S$2&amp;$A59&amp;":"&amp;$A59),BP!$5:$5,AH$4))</f>
        <v>0</v>
      </c>
      <c r="AI59" s="3">
        <f ca="1">IF(AI$5="",0,SUMIFS(INDIRECT($S$2&amp;$A59&amp;":"&amp;$A59),BP!$5:$5,AI$4))</f>
        <v>0</v>
      </c>
      <c r="AJ59" s="3">
        <f ca="1">IF(AJ$5="",0,SUMIFS(INDIRECT($S$2&amp;$A59&amp;":"&amp;$A59),BP!$5:$5,AJ$4))</f>
        <v>0</v>
      </c>
      <c r="AK59" s="3">
        <f ca="1">IF(AK$5="",0,SUMIFS(INDIRECT($S$2&amp;$A59&amp;":"&amp;$A59),BP!$5:$5,AK$4))</f>
        <v>0</v>
      </c>
      <c r="AL59" s="3">
        <f ca="1">IF(AL$5="",0,SUMIFS(INDIRECT($S$2&amp;$A59&amp;":"&amp;$A59),BP!$5:$5,AL$4))</f>
        <v>0</v>
      </c>
      <c r="AM59" s="3">
        <f ca="1">IF(AM$5="",0,SUMIFS(INDIRECT($S$2&amp;$A59&amp;":"&amp;$A59),BP!$5:$5,AM$4))</f>
        <v>0</v>
      </c>
      <c r="AN59" s="3">
        <f ca="1">IF(AN$5="",0,SUMIFS(INDIRECT($S$2&amp;$A59&amp;":"&amp;$A59),BP!$5:$5,AN$4))</f>
        <v>0</v>
      </c>
      <c r="AO59" s="3">
        <f ca="1">IF(AO$5="",0,SUMIFS(INDIRECT($S$2&amp;$A59&amp;":"&amp;$A59),BP!$5:$5,AO$4))</f>
        <v>0</v>
      </c>
      <c r="AP59" s="3">
        <f ca="1">IF(AP$5="",0,SUMIFS(INDIRECT($S$2&amp;$A59&amp;":"&amp;$A59),BP!$5:$5,AP$4))</f>
        <v>0</v>
      </c>
      <c r="AQ59" s="3">
        <f ca="1">IF(AQ$5="",0,SUMIFS(INDIRECT($S$2&amp;$A59&amp;":"&amp;$A59),BP!$5:$5,AQ$4))</f>
        <v>0</v>
      </c>
      <c r="AR59" s="3">
        <f ca="1">IF(AR$5="",0,SUMIFS(INDIRECT($S$2&amp;$A59&amp;":"&amp;$A59),BP!$5:$5,AR$4))</f>
        <v>0</v>
      </c>
      <c r="AS59" s="3">
        <f ca="1">IF(AS$5="",0,SUMIFS(INDIRECT($S$2&amp;$A59&amp;":"&amp;$A59),BP!$5:$5,AS$4))</f>
        <v>0</v>
      </c>
      <c r="AT59" s="3">
        <f ca="1">IF(AT$5="",0,SUMIFS(INDIRECT($S$2&amp;$A59&amp;":"&amp;$A59),BP!$5:$5,AT$4))</f>
        <v>0</v>
      </c>
      <c r="AU59" s="3">
        <f ca="1">IF(AU$5="",0,SUMIFS(INDIRECT($S$2&amp;$A59&amp;":"&amp;$A59),BP!$5:$5,AU$4))</f>
        <v>0</v>
      </c>
      <c r="AV59" s="3">
        <f ca="1">IF(AV$5="",0,SUMIFS(INDIRECT($S$2&amp;$A59&amp;":"&amp;$A59),BP!$5:$5,AV$4))</f>
        <v>0</v>
      </c>
      <c r="AW59" s="3">
        <f ca="1">IF(AW$5="",0,SUMIFS(INDIRECT($S$2&amp;$A59&amp;":"&amp;$A59),BP!$5:$5,AW$4))</f>
        <v>0</v>
      </c>
      <c r="AX59" s="3">
        <f ca="1">IF(AX$5="",0,SUMIFS(INDIRECT($S$2&amp;$A59&amp;":"&amp;$A59),BP!$5:$5,AX$4))</f>
        <v>0</v>
      </c>
      <c r="AY59" s="3">
        <f ca="1">IF(AY$5="",0,SUMIFS(INDIRECT($S$2&amp;$A59&amp;":"&amp;$A59),BP!$5:$5,AY$4))</f>
        <v>0</v>
      </c>
      <c r="AZ59" s="3">
        <f ca="1">IF(AZ$5="",0,SUMIFS(INDIRECT($S$2&amp;$A59&amp;":"&amp;$A59),BP!$5:$5,AZ$4))</f>
        <v>0</v>
      </c>
      <c r="BA59" s="3">
        <f ca="1">IF(BA$5="",0,SUMIFS(INDIRECT($S$2&amp;$A59&amp;":"&amp;$A59),BP!$5:$5,BA$4))</f>
        <v>0</v>
      </c>
      <c r="BB59" s="3">
        <f ca="1">IF(BB$5="",0,SUMIFS(INDIRECT($S$2&amp;$A59&amp;":"&amp;$A59),BP!$5:$5,BB$4))</f>
        <v>0</v>
      </c>
      <c r="BC59" s="3">
        <f ca="1">IF(BC$5="",0,SUMIFS(INDIRECT($S$2&amp;$A59&amp;":"&amp;$A59),BP!$5:$5,BC$4))</f>
        <v>0</v>
      </c>
      <c r="BD59" s="3">
        <f ca="1">IF(BD$5="",0,SUMIFS(INDIRECT($S$2&amp;$A59&amp;":"&amp;$A59),BP!$5:$5,BD$4))</f>
        <v>0</v>
      </c>
      <c r="BE59" s="3">
        <f ca="1">IF(BE$5="",0,SUMIFS(INDIRECT($S$2&amp;$A59&amp;":"&amp;$A59),BP!$5:$5,BE$4))</f>
        <v>0</v>
      </c>
      <c r="BF59" s="3">
        <f ca="1">IF(BF$5="",0,SUMIFS(INDIRECT($S$2&amp;$A59&amp;":"&amp;$A59),BP!$5:$5,BF$4))</f>
        <v>0</v>
      </c>
      <c r="BG59" s="3">
        <f ca="1">IF(BG$5="",0,SUMIFS(INDIRECT($S$2&amp;$A59&amp;":"&amp;$A59),BP!$5:$5,BG$4))</f>
        <v>0</v>
      </c>
      <c r="BH59" s="3">
        <f ca="1">IF(BH$5="",0,SUMIFS(INDIRECT($S$2&amp;$A59&amp;":"&amp;$A59),BP!$5:$5,BH$4))</f>
        <v>0</v>
      </c>
      <c r="BI59" s="3">
        <f ca="1">IF(BI$5="",0,SUMIFS(INDIRECT($S$2&amp;$A59&amp;":"&amp;$A59),BP!$5:$5,BI$4))</f>
        <v>0</v>
      </c>
      <c r="BJ59" s="3">
        <f>IF(BJ$5="",0,SUMIFS(BP!59:59,BP!$5:$5,BJ$4))</f>
        <v>0</v>
      </c>
      <c r="BK59" s="3">
        <f>IF(BK$5="",0,SUMIFS(BP!59:59,BP!$5:$5,BK$4))</f>
        <v>0</v>
      </c>
      <c r="BL59" s="3">
        <f>IF(BL$5="",0,SUMIFS(BP!59:59,BP!$5:$5,BL$4))</f>
        <v>0</v>
      </c>
      <c r="BM59" s="3">
        <f>IF(BM$5="",0,SUMIFS(BP!59:59,BP!$5:$5,BM$4))</f>
        <v>0</v>
      </c>
      <c r="BN59" s="3">
        <f>IF(BN$5="",0,SUMIFS(BP!59:59,BP!$5:$5,BN$4))</f>
        <v>0</v>
      </c>
      <c r="BO59" s="3">
        <f>IF(BO$5="",0,SUMIFS(BP!59:59,BP!$5:$5,BO$4))</f>
        <v>0</v>
      </c>
      <c r="BP59" s="3">
        <f>IF(BP$5="",0,SUMIFS(BP!59:59,BP!$5:$5,BP$4))</f>
        <v>0</v>
      </c>
      <c r="BQ59" s="3">
        <f>IF(BQ$5="",0,SUMIFS(BP!59:59,BP!$5:$5,BQ$4))</f>
        <v>0</v>
      </c>
      <c r="BR59" s="3">
        <f>IF(BR$5="",0,SUMIFS(BP!59:59,BP!$5:$5,BR$4))</f>
        <v>0</v>
      </c>
      <c r="BS59" s="3">
        <f>IF(BS$5="",0,SUMIFS(BP!59:59,BP!$5:$5,BS$4))</f>
        <v>0</v>
      </c>
      <c r="BT59" s="3">
        <f>IF(BT$5="",0,SUMIFS(BP!59:59,BP!$5:$5,BT$4))</f>
        <v>0.7</v>
      </c>
      <c r="BU59" s="3">
        <f>IF(BU$5="",0,SUMIFS(BP!59:59,BP!$5:$5,BU$4))</f>
        <v>0</v>
      </c>
      <c r="BV59" s="3">
        <f>IF(BV$5="",0,SUMIFS(BP!59:59,BP!$5:$5,BV$4))</f>
        <v>0</v>
      </c>
      <c r="BW59" s="3">
        <f>IF(BW$5="",0,SUMIFS(BP!59:59,BP!$5:$5,BW$4))</f>
        <v>0</v>
      </c>
      <c r="BX59" s="3">
        <f>IF(BX$5="",0,SUMIFS(BP!59:59,BP!$5:$5,BX$4))</f>
        <v>0</v>
      </c>
      <c r="BY59" s="3">
        <f>IF(BY$5="",0,SUMIFS(BP!59:59,BP!$5:$5,BY$4))</f>
        <v>0</v>
      </c>
      <c r="BZ59" s="3">
        <f>IF(BZ$5="",0,SUMIFS(BP!59:59,BP!$5:$5,BZ$4))</f>
        <v>0</v>
      </c>
      <c r="CA59" s="3">
        <f>IF(CA$5="",0,SUMIFS(BP!59:59,BP!$5:$5,CA$4))</f>
        <v>0</v>
      </c>
      <c r="CB59" s="3">
        <f>IF(CB$5="",0,SUMIFS(BP!59:59,BP!$5:$5,CB$4))</f>
        <v>0</v>
      </c>
      <c r="CC59" s="3">
        <f>IF(CC$5="",0,SUMIFS(BP!59:59,BP!$5:$5,CC$4))</f>
        <v>0</v>
      </c>
      <c r="CD59" s="3">
        <f>IF(CD$5="",0,SUMIFS(BP!59:59,BP!$5:$5,CD$4))</f>
        <v>0</v>
      </c>
      <c r="CE59" s="3">
        <f>IF(CE$5="",0,SUMIFS(BP!59:59,BP!$5:$5,CE$4))</f>
        <v>0</v>
      </c>
      <c r="CF59" s="3">
        <f>IF(CF$5="",0,SUMIFS(BP!59:59,BP!$5:$5,CF$4))</f>
        <v>0</v>
      </c>
      <c r="CG59" s="3">
        <f>IF(CG$5="",0,SUMIFS(BP!59:59,BP!$5:$5,CG$4))</f>
        <v>0</v>
      </c>
      <c r="CH59" s="3">
        <f>IF(CH$5="",0,SUMIFS(BP!59:59,BP!$5:$5,CH$4))</f>
        <v>0</v>
      </c>
      <c r="CI59" s="3">
        <f>IF(CI$5="",0,SUMIFS(BP!59:59,BP!$5:$5,CI$4))</f>
        <v>0</v>
      </c>
      <c r="CJ59" s="3">
        <f>IF(CJ$5="",0,SUMIFS(BP!59:59,BP!$5:$5,CJ$4))</f>
        <v>0</v>
      </c>
      <c r="CK59" s="3">
        <f>IF(CK$5="",0,SUMIFS(BP!59:59,BP!$5:$5,CK$4))</f>
        <v>0</v>
      </c>
      <c r="CL59" s="3">
        <f>IF(CL$5="",0,SUMIFS(BP!59:59,BP!$5:$5,CL$4))</f>
        <v>0</v>
      </c>
      <c r="CM59" s="3">
        <f>IF(CM$5="",0,SUMIFS(BP!59:59,BP!$5:$5,CM$4))</f>
        <v>0</v>
      </c>
      <c r="CN59" s="3">
        <f>IF(CN$5="",0,SUMIFS(BP!59:59,BP!$5:$5,CN$4))</f>
        <v>0</v>
      </c>
      <c r="CO59" s="3">
        <f>IF(CO$5="",0,SUMIFS(BP!59:59,BP!$5:$5,CO$4))</f>
        <v>0</v>
      </c>
      <c r="CP59" s="3">
        <f>IF(CP$5="",0,SUMIFS(BP!59:59,BP!$5:$5,CP$4))</f>
        <v>0</v>
      </c>
      <c r="CQ59" s="3">
        <f>IF(CQ$5="",0,SUMIFS(BP!59:59,BP!$5:$5,CQ$4))</f>
        <v>0</v>
      </c>
      <c r="CR59" s="3">
        <f>IF(CR$5="",0,SUMIFS(BP!59:59,BP!$5:$5,CR$4))</f>
        <v>0</v>
      </c>
      <c r="CS59" s="3">
        <f>IF(CS$5="",0,SUMIFS(BP!59:59,BP!$5:$5,CS$4))</f>
        <v>0</v>
      </c>
      <c r="CT59" s="3">
        <f>IF(CT$5="",0,SUMIFS(BP!59:59,BP!$5:$5,CT$4))</f>
        <v>0</v>
      </c>
    </row>
    <row r="60" spans="1:98" s="2" customFormat="1" ht="10.199999999999999" x14ac:dyDescent="0.2">
      <c r="A60" s="11">
        <f>ROW()</f>
        <v>60</v>
      </c>
      <c r="E60" s="15"/>
      <c r="W60" s="5"/>
      <c r="Z60" s="3">
        <f ca="1">IF(Z$5="",0,SUMIFS(INDIRECT($S$2&amp;$A60&amp;":"&amp;$A60),BP!$5:$5,Z$4))</f>
        <v>0</v>
      </c>
      <c r="AA60" s="3">
        <f ca="1">IF(AA$5="",0,SUMIFS(INDIRECT($S$2&amp;$A60&amp;":"&amp;$A60),BP!$5:$5,AA$4))</f>
        <v>0</v>
      </c>
      <c r="AB60" s="3">
        <f ca="1">IF(AB$5="",0,SUMIFS(INDIRECT($S$2&amp;$A60&amp;":"&amp;$A60),BP!$5:$5,AB$4))</f>
        <v>0</v>
      </c>
      <c r="AC60" s="3">
        <f ca="1">IF(AC$5="",0,SUMIFS(INDIRECT($S$2&amp;$A60&amp;":"&amp;$A60),BP!$5:$5,AC$4))</f>
        <v>0</v>
      </c>
      <c r="AD60" s="3">
        <f ca="1">IF(AD$5="",0,SUMIFS(INDIRECT($S$2&amp;$A60&amp;":"&amp;$A60),BP!$5:$5,AD$4))</f>
        <v>0</v>
      </c>
      <c r="AE60" s="3">
        <f ca="1">IF(AE$5="",0,SUMIFS(INDIRECT($S$2&amp;$A60&amp;":"&amp;$A60),BP!$5:$5,AE$4))</f>
        <v>0</v>
      </c>
      <c r="AF60" s="3">
        <f ca="1">IF(AF$5="",0,SUMIFS(INDIRECT($S$2&amp;$A60&amp;":"&amp;$A60),BP!$5:$5,AF$4))</f>
        <v>0</v>
      </c>
      <c r="AG60" s="3">
        <f ca="1">IF(AG$5="",0,SUMIFS(INDIRECT($S$2&amp;$A60&amp;":"&amp;$A60),BP!$5:$5,AG$4))</f>
        <v>0</v>
      </c>
      <c r="AH60" s="3">
        <f ca="1">IF(AH$5="",0,SUMIFS(INDIRECT($S$2&amp;$A60&amp;":"&amp;$A60),BP!$5:$5,AH$4))</f>
        <v>0</v>
      </c>
      <c r="AI60" s="3">
        <f ca="1">IF(AI$5="",0,SUMIFS(INDIRECT($S$2&amp;$A60&amp;":"&amp;$A60),BP!$5:$5,AI$4))</f>
        <v>0</v>
      </c>
      <c r="AJ60" s="3">
        <f ca="1">IF(AJ$5="",0,SUMIFS(INDIRECT($S$2&amp;$A60&amp;":"&amp;$A60),BP!$5:$5,AJ$4))</f>
        <v>0</v>
      </c>
      <c r="AK60" s="3">
        <f ca="1">IF(AK$5="",0,SUMIFS(INDIRECT($S$2&amp;$A60&amp;":"&amp;$A60),BP!$5:$5,AK$4))</f>
        <v>0</v>
      </c>
      <c r="AL60" s="3">
        <f ca="1">IF(AL$5="",0,SUMIFS(INDIRECT($S$2&amp;$A60&amp;":"&amp;$A60),BP!$5:$5,AL$4))</f>
        <v>0</v>
      </c>
      <c r="AM60" s="3">
        <f ca="1">IF(AM$5="",0,SUMIFS(INDIRECT($S$2&amp;$A60&amp;":"&amp;$A60),BP!$5:$5,AM$4))</f>
        <v>0</v>
      </c>
      <c r="AN60" s="3">
        <f ca="1">IF(AN$5="",0,SUMIFS(INDIRECT($S$2&amp;$A60&amp;":"&amp;$A60),BP!$5:$5,AN$4))</f>
        <v>0</v>
      </c>
      <c r="AO60" s="3">
        <f ca="1">IF(AO$5="",0,SUMIFS(INDIRECT($S$2&amp;$A60&amp;":"&amp;$A60),BP!$5:$5,AO$4))</f>
        <v>0</v>
      </c>
      <c r="AP60" s="3">
        <f ca="1">IF(AP$5="",0,SUMIFS(INDIRECT($S$2&amp;$A60&amp;":"&amp;$A60),BP!$5:$5,AP$4))</f>
        <v>0</v>
      </c>
      <c r="AQ60" s="3">
        <f ca="1">IF(AQ$5="",0,SUMIFS(INDIRECT($S$2&amp;$A60&amp;":"&amp;$A60),BP!$5:$5,AQ$4))</f>
        <v>0</v>
      </c>
      <c r="AR60" s="3">
        <f ca="1">IF(AR$5="",0,SUMIFS(INDIRECT($S$2&amp;$A60&amp;":"&amp;$A60),BP!$5:$5,AR$4))</f>
        <v>0</v>
      </c>
      <c r="AS60" s="3">
        <f ca="1">IF(AS$5="",0,SUMIFS(INDIRECT($S$2&amp;$A60&amp;":"&amp;$A60),BP!$5:$5,AS$4))</f>
        <v>0</v>
      </c>
      <c r="AT60" s="3">
        <f ca="1">IF(AT$5="",0,SUMIFS(INDIRECT($S$2&amp;$A60&amp;":"&amp;$A60),BP!$5:$5,AT$4))</f>
        <v>0</v>
      </c>
      <c r="AU60" s="3">
        <f ca="1">IF(AU$5="",0,SUMIFS(INDIRECT($S$2&amp;$A60&amp;":"&amp;$A60),BP!$5:$5,AU$4))</f>
        <v>0</v>
      </c>
      <c r="AV60" s="3">
        <f ca="1">IF(AV$5="",0,SUMIFS(INDIRECT($S$2&amp;$A60&amp;":"&amp;$A60),BP!$5:$5,AV$4))</f>
        <v>0</v>
      </c>
      <c r="AW60" s="3">
        <f ca="1">IF(AW$5="",0,SUMIFS(INDIRECT($S$2&amp;$A60&amp;":"&amp;$A60),BP!$5:$5,AW$4))</f>
        <v>0</v>
      </c>
      <c r="AX60" s="3">
        <f ca="1">IF(AX$5="",0,SUMIFS(INDIRECT($S$2&amp;$A60&amp;":"&amp;$A60),BP!$5:$5,AX$4))</f>
        <v>0</v>
      </c>
      <c r="AY60" s="3">
        <f ca="1">IF(AY$5="",0,SUMIFS(INDIRECT($S$2&amp;$A60&amp;":"&amp;$A60),BP!$5:$5,AY$4))</f>
        <v>0</v>
      </c>
      <c r="AZ60" s="3">
        <f ca="1">IF(AZ$5="",0,SUMIFS(INDIRECT($S$2&amp;$A60&amp;":"&amp;$A60),BP!$5:$5,AZ$4))</f>
        <v>0</v>
      </c>
      <c r="BA60" s="3">
        <f ca="1">IF(BA$5="",0,SUMIFS(INDIRECT($S$2&amp;$A60&amp;":"&amp;$A60),BP!$5:$5,BA$4))</f>
        <v>0</v>
      </c>
      <c r="BB60" s="3">
        <f ca="1">IF(BB$5="",0,SUMIFS(INDIRECT($S$2&amp;$A60&amp;":"&amp;$A60),BP!$5:$5,BB$4))</f>
        <v>0</v>
      </c>
      <c r="BC60" s="3">
        <f ca="1">IF(BC$5="",0,SUMIFS(INDIRECT($S$2&amp;$A60&amp;":"&amp;$A60),BP!$5:$5,BC$4))</f>
        <v>0</v>
      </c>
      <c r="BD60" s="3">
        <f ca="1">IF(BD$5="",0,SUMIFS(INDIRECT($S$2&amp;$A60&amp;":"&amp;$A60),BP!$5:$5,BD$4))</f>
        <v>0</v>
      </c>
      <c r="BE60" s="3">
        <f ca="1">IF(BE$5="",0,SUMIFS(INDIRECT($S$2&amp;$A60&amp;":"&amp;$A60),BP!$5:$5,BE$4))</f>
        <v>0</v>
      </c>
      <c r="BF60" s="3">
        <f ca="1">IF(BF$5="",0,SUMIFS(INDIRECT($S$2&amp;$A60&amp;":"&amp;$A60),BP!$5:$5,BF$4))</f>
        <v>0</v>
      </c>
      <c r="BG60" s="3">
        <f ca="1">IF(BG$5="",0,SUMIFS(INDIRECT($S$2&amp;$A60&amp;":"&amp;$A60),BP!$5:$5,BG$4))</f>
        <v>0</v>
      </c>
      <c r="BH60" s="3">
        <f ca="1">IF(BH$5="",0,SUMIFS(INDIRECT($S$2&amp;$A60&amp;":"&amp;$A60),BP!$5:$5,BH$4))</f>
        <v>0</v>
      </c>
      <c r="BI60" s="3">
        <f ca="1">IF(BI$5="",0,SUMIFS(INDIRECT($S$2&amp;$A60&amp;":"&amp;$A60),BP!$5:$5,BI$4))</f>
        <v>0</v>
      </c>
      <c r="BJ60" s="3">
        <f>IF(BJ$5="",0,SUMIFS(BP!60:60,BP!$5:$5,BJ$4))</f>
        <v>0</v>
      </c>
      <c r="BK60" s="3">
        <f>IF(BK$5="",0,SUMIFS(BP!60:60,BP!$5:$5,BK$4))</f>
        <v>0</v>
      </c>
      <c r="BL60" s="3">
        <f>IF(BL$5="",0,SUMIFS(BP!60:60,BP!$5:$5,BL$4))</f>
        <v>0</v>
      </c>
      <c r="BM60" s="3">
        <f>IF(BM$5="",0,SUMIFS(BP!60:60,BP!$5:$5,BM$4))</f>
        <v>0</v>
      </c>
      <c r="BN60" s="3">
        <f>IF(BN$5="",0,SUMIFS(BP!60:60,BP!$5:$5,BN$4))</f>
        <v>0</v>
      </c>
      <c r="BO60" s="3">
        <f>IF(BO$5="",0,SUMIFS(BP!60:60,BP!$5:$5,BO$4))</f>
        <v>0</v>
      </c>
      <c r="BP60" s="3">
        <f>IF(BP$5="",0,SUMIFS(BP!60:60,BP!$5:$5,BP$4))</f>
        <v>0</v>
      </c>
      <c r="BQ60" s="3">
        <f>IF(BQ$5="",0,SUMIFS(BP!60:60,BP!$5:$5,BQ$4))</f>
        <v>0</v>
      </c>
      <c r="BR60" s="3">
        <f>IF(BR$5="",0,SUMIFS(BP!60:60,BP!$5:$5,BR$4))</f>
        <v>0</v>
      </c>
      <c r="BS60" s="3">
        <f>IF(BS$5="",0,SUMIFS(BP!60:60,BP!$5:$5,BS$4))</f>
        <v>0</v>
      </c>
      <c r="BT60" s="3">
        <f>IF(BT$5="",0,SUMIFS(BP!60:60,BP!$5:$5,BT$4))</f>
        <v>0</v>
      </c>
      <c r="BU60" s="3">
        <f>IF(BU$5="",0,SUMIFS(BP!60:60,BP!$5:$5,BU$4))</f>
        <v>0</v>
      </c>
      <c r="BV60" s="3">
        <f>IF(BV$5="",0,SUMIFS(BP!60:60,BP!$5:$5,BV$4))</f>
        <v>0</v>
      </c>
      <c r="BW60" s="3">
        <f>IF(BW$5="",0,SUMIFS(BP!60:60,BP!$5:$5,BW$4))</f>
        <v>0</v>
      </c>
      <c r="BX60" s="3">
        <f>IF(BX$5="",0,SUMIFS(BP!60:60,BP!$5:$5,BX$4))</f>
        <v>0</v>
      </c>
      <c r="BY60" s="3">
        <f>IF(BY$5="",0,SUMIFS(BP!60:60,BP!$5:$5,BY$4))</f>
        <v>0</v>
      </c>
      <c r="BZ60" s="3">
        <f>IF(BZ$5="",0,SUMIFS(BP!60:60,BP!$5:$5,BZ$4))</f>
        <v>0</v>
      </c>
      <c r="CA60" s="3">
        <f>IF(CA$5="",0,SUMIFS(BP!60:60,BP!$5:$5,CA$4))</f>
        <v>0</v>
      </c>
      <c r="CB60" s="3">
        <f>IF(CB$5="",0,SUMIFS(BP!60:60,BP!$5:$5,CB$4))</f>
        <v>0</v>
      </c>
      <c r="CC60" s="3">
        <f>IF(CC$5="",0,SUMIFS(BP!60:60,BP!$5:$5,CC$4))</f>
        <v>0</v>
      </c>
      <c r="CD60" s="3">
        <f>IF(CD$5="",0,SUMIFS(BP!60:60,BP!$5:$5,CD$4))</f>
        <v>0</v>
      </c>
      <c r="CE60" s="3">
        <f>IF(CE$5="",0,SUMIFS(BP!60:60,BP!$5:$5,CE$4))</f>
        <v>0</v>
      </c>
      <c r="CF60" s="3">
        <f>IF(CF$5="",0,SUMIFS(BP!60:60,BP!$5:$5,CF$4))</f>
        <v>0</v>
      </c>
      <c r="CG60" s="3">
        <f>IF(CG$5="",0,SUMIFS(BP!60:60,BP!$5:$5,CG$4))</f>
        <v>0</v>
      </c>
      <c r="CH60" s="3">
        <f>IF(CH$5="",0,SUMIFS(BP!60:60,BP!$5:$5,CH$4))</f>
        <v>0</v>
      </c>
      <c r="CI60" s="3">
        <f>IF(CI$5="",0,SUMIFS(BP!60:60,BP!$5:$5,CI$4))</f>
        <v>0</v>
      </c>
      <c r="CJ60" s="3">
        <f>IF(CJ$5="",0,SUMIFS(BP!60:60,BP!$5:$5,CJ$4))</f>
        <v>0</v>
      </c>
      <c r="CK60" s="3">
        <f>IF(CK$5="",0,SUMIFS(BP!60:60,BP!$5:$5,CK$4))</f>
        <v>0</v>
      </c>
      <c r="CL60" s="3">
        <f>IF(CL$5="",0,SUMIFS(BP!60:60,BP!$5:$5,CL$4))</f>
        <v>0</v>
      </c>
      <c r="CM60" s="3">
        <f>IF(CM$5="",0,SUMIFS(BP!60:60,BP!$5:$5,CM$4))</f>
        <v>0</v>
      </c>
      <c r="CN60" s="3">
        <f>IF(CN$5="",0,SUMIFS(BP!60:60,BP!$5:$5,CN$4))</f>
        <v>0</v>
      </c>
      <c r="CO60" s="3">
        <f>IF(CO$5="",0,SUMIFS(BP!60:60,BP!$5:$5,CO$4))</f>
        <v>0</v>
      </c>
      <c r="CP60" s="3">
        <f>IF(CP$5="",0,SUMIFS(BP!60:60,BP!$5:$5,CP$4))</f>
        <v>0</v>
      </c>
      <c r="CQ60" s="3">
        <f>IF(CQ$5="",0,SUMIFS(BP!60:60,BP!$5:$5,CQ$4))</f>
        <v>0</v>
      </c>
      <c r="CR60" s="3">
        <f>IF(CR$5="",0,SUMIFS(BP!60:60,BP!$5:$5,CR$4))</f>
        <v>0</v>
      </c>
      <c r="CS60" s="3">
        <f>IF(CS$5="",0,SUMIFS(BP!60:60,BP!$5:$5,CS$4))</f>
        <v>0</v>
      </c>
      <c r="CT60" s="3">
        <f>IF(CT$5="",0,SUMIFS(BP!60:60,BP!$5:$5,CT$4))</f>
        <v>0</v>
      </c>
    </row>
    <row r="61" spans="1:98" s="2" customFormat="1" ht="10.199999999999999" x14ac:dyDescent="0.2">
      <c r="A61" s="11">
        <f>ROW()</f>
        <v>61</v>
      </c>
      <c r="E61" s="15"/>
      <c r="W61" s="5"/>
      <c r="Z61" s="3">
        <f ca="1">IF(Z$5="",0,SUMIFS(INDIRECT($S$2&amp;$A61&amp;":"&amp;$A61),BP!$5:$5,Z$4))</f>
        <v>0</v>
      </c>
      <c r="AA61" s="3">
        <f ca="1">IF(AA$5="",0,SUMIFS(INDIRECT($S$2&amp;$A61&amp;":"&amp;$A61),BP!$5:$5,AA$4))</f>
        <v>0</v>
      </c>
      <c r="AB61" s="3">
        <f ca="1">IF(AB$5="",0,SUMIFS(INDIRECT($S$2&amp;$A61&amp;":"&amp;$A61),BP!$5:$5,AB$4))</f>
        <v>0</v>
      </c>
      <c r="AC61" s="3">
        <f ca="1">IF(AC$5="",0,SUMIFS(INDIRECT($S$2&amp;$A61&amp;":"&amp;$A61),BP!$5:$5,AC$4))</f>
        <v>0</v>
      </c>
      <c r="AD61" s="3">
        <f ca="1">IF(AD$5="",0,SUMIFS(INDIRECT($S$2&amp;$A61&amp;":"&amp;$A61),BP!$5:$5,AD$4))</f>
        <v>0</v>
      </c>
      <c r="AE61" s="3">
        <f ca="1">IF(AE$5="",0,SUMIFS(INDIRECT($S$2&amp;$A61&amp;":"&amp;$A61),BP!$5:$5,AE$4))</f>
        <v>0</v>
      </c>
      <c r="AF61" s="3">
        <f ca="1">IF(AF$5="",0,SUMIFS(INDIRECT($S$2&amp;$A61&amp;":"&amp;$A61),BP!$5:$5,AF$4))</f>
        <v>0</v>
      </c>
      <c r="AG61" s="3">
        <f ca="1">IF(AG$5="",0,SUMIFS(INDIRECT($S$2&amp;$A61&amp;":"&amp;$A61),BP!$5:$5,AG$4))</f>
        <v>0</v>
      </c>
      <c r="AH61" s="3">
        <f ca="1">IF(AH$5="",0,SUMIFS(INDIRECT($S$2&amp;$A61&amp;":"&amp;$A61),BP!$5:$5,AH$4))</f>
        <v>0</v>
      </c>
      <c r="AI61" s="3">
        <f ca="1">IF(AI$5="",0,SUMIFS(INDIRECT($S$2&amp;$A61&amp;":"&amp;$A61),BP!$5:$5,AI$4))</f>
        <v>0</v>
      </c>
      <c r="AJ61" s="3">
        <f ca="1">IF(AJ$5="",0,SUMIFS(INDIRECT($S$2&amp;$A61&amp;":"&amp;$A61),BP!$5:$5,AJ$4))</f>
        <v>0</v>
      </c>
      <c r="AK61" s="3">
        <f ca="1">IF(AK$5="",0,SUMIFS(INDIRECT($S$2&amp;$A61&amp;":"&amp;$A61),BP!$5:$5,AK$4))</f>
        <v>0</v>
      </c>
      <c r="AL61" s="3">
        <f ca="1">IF(AL$5="",0,SUMIFS(INDIRECT($S$2&amp;$A61&amp;":"&amp;$A61),BP!$5:$5,AL$4))</f>
        <v>0</v>
      </c>
      <c r="AM61" s="3">
        <f ca="1">IF(AM$5="",0,SUMIFS(INDIRECT($S$2&amp;$A61&amp;":"&amp;$A61),BP!$5:$5,AM$4))</f>
        <v>0</v>
      </c>
      <c r="AN61" s="3">
        <f ca="1">IF(AN$5="",0,SUMIFS(INDIRECT($S$2&amp;$A61&amp;":"&amp;$A61),BP!$5:$5,AN$4))</f>
        <v>0</v>
      </c>
      <c r="AO61" s="3">
        <f ca="1">IF(AO$5="",0,SUMIFS(INDIRECT($S$2&amp;$A61&amp;":"&amp;$A61),BP!$5:$5,AO$4))</f>
        <v>0</v>
      </c>
      <c r="AP61" s="3">
        <f ca="1">IF(AP$5="",0,SUMIFS(INDIRECT($S$2&amp;$A61&amp;":"&amp;$A61),BP!$5:$5,AP$4))</f>
        <v>0</v>
      </c>
      <c r="AQ61" s="3">
        <f ca="1">IF(AQ$5="",0,SUMIFS(INDIRECT($S$2&amp;$A61&amp;":"&amp;$A61),BP!$5:$5,AQ$4))</f>
        <v>0</v>
      </c>
      <c r="AR61" s="3">
        <f ca="1">IF(AR$5="",0,SUMIFS(INDIRECT($S$2&amp;$A61&amp;":"&amp;$A61),BP!$5:$5,AR$4))</f>
        <v>0</v>
      </c>
      <c r="AS61" s="3">
        <f ca="1">IF(AS$5="",0,SUMIFS(INDIRECT($S$2&amp;$A61&amp;":"&amp;$A61),BP!$5:$5,AS$4))</f>
        <v>0</v>
      </c>
      <c r="AT61" s="3">
        <f ca="1">IF(AT$5="",0,SUMIFS(INDIRECT($S$2&amp;$A61&amp;":"&amp;$A61),BP!$5:$5,AT$4))</f>
        <v>0</v>
      </c>
      <c r="AU61" s="3">
        <f ca="1">IF(AU$5="",0,SUMIFS(INDIRECT($S$2&amp;$A61&amp;":"&amp;$A61),BP!$5:$5,AU$4))</f>
        <v>0</v>
      </c>
      <c r="AV61" s="3">
        <f ca="1">IF(AV$5="",0,SUMIFS(INDIRECT($S$2&amp;$A61&amp;":"&amp;$A61),BP!$5:$5,AV$4))</f>
        <v>0</v>
      </c>
      <c r="AW61" s="3">
        <f ca="1">IF(AW$5="",0,SUMIFS(INDIRECT($S$2&amp;$A61&amp;":"&amp;$A61),BP!$5:$5,AW$4))</f>
        <v>0</v>
      </c>
      <c r="AX61" s="3">
        <f ca="1">IF(AX$5="",0,SUMIFS(INDIRECT($S$2&amp;$A61&amp;":"&amp;$A61),BP!$5:$5,AX$4))</f>
        <v>0</v>
      </c>
      <c r="AY61" s="3">
        <f ca="1">IF(AY$5="",0,SUMIFS(INDIRECT($S$2&amp;$A61&amp;":"&amp;$A61),BP!$5:$5,AY$4))</f>
        <v>0</v>
      </c>
      <c r="AZ61" s="3">
        <f ca="1">IF(AZ$5="",0,SUMIFS(INDIRECT($S$2&amp;$A61&amp;":"&amp;$A61),BP!$5:$5,AZ$4))</f>
        <v>0</v>
      </c>
      <c r="BA61" s="3">
        <f ca="1">IF(BA$5="",0,SUMIFS(INDIRECT($S$2&amp;$A61&amp;":"&amp;$A61),BP!$5:$5,BA$4))</f>
        <v>0</v>
      </c>
      <c r="BB61" s="3">
        <f ca="1">IF(BB$5="",0,SUMIFS(INDIRECT($S$2&amp;$A61&amp;":"&amp;$A61),BP!$5:$5,BB$4))</f>
        <v>0</v>
      </c>
      <c r="BC61" s="3">
        <f ca="1">IF(BC$5="",0,SUMIFS(INDIRECT($S$2&amp;$A61&amp;":"&amp;$A61),BP!$5:$5,BC$4))</f>
        <v>0</v>
      </c>
      <c r="BD61" s="3">
        <f ca="1">IF(BD$5="",0,SUMIFS(INDIRECT($S$2&amp;$A61&amp;":"&amp;$A61),BP!$5:$5,BD$4))</f>
        <v>0</v>
      </c>
      <c r="BE61" s="3">
        <f ca="1">IF(BE$5="",0,SUMIFS(INDIRECT($S$2&amp;$A61&amp;":"&amp;$A61),BP!$5:$5,BE$4))</f>
        <v>0</v>
      </c>
      <c r="BF61" s="3">
        <f ca="1">IF(BF$5="",0,SUMIFS(INDIRECT($S$2&amp;$A61&amp;":"&amp;$A61),BP!$5:$5,BF$4))</f>
        <v>0</v>
      </c>
      <c r="BG61" s="3">
        <f ca="1">IF(BG$5="",0,SUMIFS(INDIRECT($S$2&amp;$A61&amp;":"&amp;$A61),BP!$5:$5,BG$4))</f>
        <v>0</v>
      </c>
      <c r="BH61" s="3">
        <f ca="1">IF(BH$5="",0,SUMIFS(INDIRECT($S$2&amp;$A61&amp;":"&amp;$A61),BP!$5:$5,BH$4))</f>
        <v>0</v>
      </c>
      <c r="BI61" s="3">
        <f ca="1">IF(BI$5="",0,SUMIFS(INDIRECT($S$2&amp;$A61&amp;":"&amp;$A61),BP!$5:$5,BI$4))</f>
        <v>0</v>
      </c>
      <c r="BJ61" s="3">
        <f>IF(BJ$5="",0,SUMIFS(BP!61:61,BP!$5:$5,BJ$4))</f>
        <v>0</v>
      </c>
      <c r="BK61" s="3">
        <f>IF(BK$5="",0,SUMIFS(BP!61:61,BP!$5:$5,BK$4))</f>
        <v>0</v>
      </c>
      <c r="BL61" s="3">
        <f>IF(BL$5="",0,SUMIFS(BP!61:61,BP!$5:$5,BL$4))</f>
        <v>0</v>
      </c>
      <c r="BM61" s="3">
        <f>IF(BM$5="",0,SUMIFS(BP!61:61,BP!$5:$5,BM$4))</f>
        <v>0</v>
      </c>
      <c r="BN61" s="3">
        <f>IF(BN$5="",0,SUMIFS(BP!61:61,BP!$5:$5,BN$4))</f>
        <v>0</v>
      </c>
      <c r="BO61" s="3">
        <f>IF(BO$5="",0,SUMIFS(BP!61:61,BP!$5:$5,BO$4))</f>
        <v>0</v>
      </c>
      <c r="BP61" s="3">
        <f>IF(BP$5="",0,SUMIFS(BP!61:61,BP!$5:$5,BP$4))</f>
        <v>0</v>
      </c>
      <c r="BQ61" s="3">
        <f>IF(BQ$5="",0,SUMIFS(BP!61:61,BP!$5:$5,BQ$4))</f>
        <v>0</v>
      </c>
      <c r="BR61" s="3">
        <f>IF(BR$5="",0,SUMIFS(BP!61:61,BP!$5:$5,BR$4))</f>
        <v>0</v>
      </c>
      <c r="BS61" s="3">
        <f>IF(BS$5="",0,SUMIFS(BP!61:61,BP!$5:$5,BS$4))</f>
        <v>0</v>
      </c>
      <c r="BT61" s="3">
        <f>IF(BT$5="",0,SUMIFS(BP!61:61,BP!$5:$5,BT$4))</f>
        <v>1</v>
      </c>
      <c r="BU61" s="3">
        <f>IF(BU$5="",0,SUMIFS(BP!61:61,BP!$5:$5,BU$4))</f>
        <v>0</v>
      </c>
      <c r="BV61" s="3">
        <f>IF(BV$5="",0,SUMIFS(BP!61:61,BP!$5:$5,BV$4))</f>
        <v>0</v>
      </c>
      <c r="BW61" s="3">
        <f>IF(BW$5="",0,SUMIFS(BP!61:61,BP!$5:$5,BW$4))</f>
        <v>0</v>
      </c>
      <c r="BX61" s="3">
        <f>IF(BX$5="",0,SUMIFS(BP!61:61,BP!$5:$5,BX$4))</f>
        <v>0</v>
      </c>
      <c r="BY61" s="3">
        <f>IF(BY$5="",0,SUMIFS(BP!61:61,BP!$5:$5,BY$4))</f>
        <v>0</v>
      </c>
      <c r="BZ61" s="3">
        <f>IF(BZ$5="",0,SUMIFS(BP!61:61,BP!$5:$5,BZ$4))</f>
        <v>0</v>
      </c>
      <c r="CA61" s="3">
        <f>IF(CA$5="",0,SUMIFS(BP!61:61,BP!$5:$5,CA$4))</f>
        <v>0</v>
      </c>
      <c r="CB61" s="3">
        <f>IF(CB$5="",0,SUMIFS(BP!61:61,BP!$5:$5,CB$4))</f>
        <v>0</v>
      </c>
      <c r="CC61" s="3">
        <f>IF(CC$5="",0,SUMIFS(BP!61:61,BP!$5:$5,CC$4))</f>
        <v>0</v>
      </c>
      <c r="CD61" s="3">
        <f>IF(CD$5="",0,SUMIFS(BP!61:61,BP!$5:$5,CD$4))</f>
        <v>0</v>
      </c>
      <c r="CE61" s="3">
        <f>IF(CE$5="",0,SUMIFS(BP!61:61,BP!$5:$5,CE$4))</f>
        <v>0</v>
      </c>
      <c r="CF61" s="3">
        <f>IF(CF$5="",0,SUMIFS(BP!61:61,BP!$5:$5,CF$4))</f>
        <v>0</v>
      </c>
      <c r="CG61" s="3">
        <f>IF(CG$5="",0,SUMIFS(BP!61:61,BP!$5:$5,CG$4))</f>
        <v>0</v>
      </c>
      <c r="CH61" s="3">
        <f>IF(CH$5="",0,SUMIFS(BP!61:61,BP!$5:$5,CH$4))</f>
        <v>0</v>
      </c>
      <c r="CI61" s="3">
        <f>IF(CI$5="",0,SUMIFS(BP!61:61,BP!$5:$5,CI$4))</f>
        <v>0</v>
      </c>
      <c r="CJ61" s="3">
        <f>IF(CJ$5="",0,SUMIFS(BP!61:61,BP!$5:$5,CJ$4))</f>
        <v>0</v>
      </c>
      <c r="CK61" s="3">
        <f>IF(CK$5="",0,SUMIFS(BP!61:61,BP!$5:$5,CK$4))</f>
        <v>0</v>
      </c>
      <c r="CL61" s="3">
        <f>IF(CL$5="",0,SUMIFS(BP!61:61,BP!$5:$5,CL$4))</f>
        <v>0</v>
      </c>
      <c r="CM61" s="3">
        <f>IF(CM$5="",0,SUMIFS(BP!61:61,BP!$5:$5,CM$4))</f>
        <v>0</v>
      </c>
      <c r="CN61" s="3">
        <f>IF(CN$5="",0,SUMIFS(BP!61:61,BP!$5:$5,CN$4))</f>
        <v>0</v>
      </c>
      <c r="CO61" s="3">
        <f>IF(CO$5="",0,SUMIFS(BP!61:61,BP!$5:$5,CO$4))</f>
        <v>0</v>
      </c>
      <c r="CP61" s="3">
        <f>IF(CP$5="",0,SUMIFS(BP!61:61,BP!$5:$5,CP$4))</f>
        <v>0</v>
      </c>
      <c r="CQ61" s="3">
        <f>IF(CQ$5="",0,SUMIFS(BP!61:61,BP!$5:$5,CQ$4))</f>
        <v>0</v>
      </c>
      <c r="CR61" s="3">
        <f>IF(CR$5="",0,SUMIFS(BP!61:61,BP!$5:$5,CR$4))</f>
        <v>0</v>
      </c>
      <c r="CS61" s="3">
        <f>IF(CS$5="",0,SUMIFS(BP!61:61,BP!$5:$5,CS$4))</f>
        <v>0</v>
      </c>
      <c r="CT61" s="3">
        <f>IF(CT$5="",0,SUMIFS(BP!61:61,BP!$5:$5,CT$4))</f>
        <v>0</v>
      </c>
    </row>
    <row r="62" spans="1:98" s="2" customFormat="1" ht="10.199999999999999" x14ac:dyDescent="0.2">
      <c r="A62" s="11">
        <f>ROW()</f>
        <v>62</v>
      </c>
      <c r="E62" s="15"/>
      <c r="W62" s="5"/>
      <c r="Z62" s="3">
        <f ca="1">IF(Z$5="",0,SUMIFS(INDIRECT($S$2&amp;$A62&amp;":"&amp;$A62),BP!$5:$5,Z$4))</f>
        <v>0</v>
      </c>
      <c r="AA62" s="3">
        <f ca="1">IF(AA$5="",0,SUMIFS(INDIRECT($S$2&amp;$A62&amp;":"&amp;$A62),BP!$5:$5,AA$4))</f>
        <v>0</v>
      </c>
      <c r="AB62" s="3">
        <f ca="1">IF(AB$5="",0,SUMIFS(INDIRECT($S$2&amp;$A62&amp;":"&amp;$A62),BP!$5:$5,AB$4))</f>
        <v>0</v>
      </c>
      <c r="AC62" s="3">
        <f ca="1">IF(AC$5="",0,SUMIFS(INDIRECT($S$2&amp;$A62&amp;":"&amp;$A62),BP!$5:$5,AC$4))</f>
        <v>0</v>
      </c>
      <c r="AD62" s="3">
        <f ca="1">IF(AD$5="",0,SUMIFS(INDIRECT($S$2&amp;$A62&amp;":"&amp;$A62),BP!$5:$5,AD$4))</f>
        <v>0</v>
      </c>
      <c r="AE62" s="3">
        <f ca="1">IF(AE$5="",0,SUMIFS(INDIRECT($S$2&amp;$A62&amp;":"&amp;$A62),BP!$5:$5,AE$4))</f>
        <v>0</v>
      </c>
      <c r="AF62" s="3">
        <f ca="1">IF(AF$5="",0,SUMIFS(INDIRECT($S$2&amp;$A62&amp;":"&amp;$A62),BP!$5:$5,AF$4))</f>
        <v>0</v>
      </c>
      <c r="AG62" s="3">
        <f ca="1">IF(AG$5="",0,SUMIFS(INDIRECT($S$2&amp;$A62&amp;":"&amp;$A62),BP!$5:$5,AG$4))</f>
        <v>0</v>
      </c>
      <c r="AH62" s="3">
        <f ca="1">IF(AH$5="",0,SUMIFS(INDIRECT($S$2&amp;$A62&amp;":"&amp;$A62),BP!$5:$5,AH$4))</f>
        <v>0</v>
      </c>
      <c r="AI62" s="3">
        <f ca="1">IF(AI$5="",0,SUMIFS(INDIRECT($S$2&amp;$A62&amp;":"&amp;$A62),BP!$5:$5,AI$4))</f>
        <v>0</v>
      </c>
      <c r="AJ62" s="3">
        <f ca="1">IF(AJ$5="",0,SUMIFS(INDIRECT($S$2&amp;$A62&amp;":"&amp;$A62),BP!$5:$5,AJ$4))</f>
        <v>0</v>
      </c>
      <c r="AK62" s="3">
        <f ca="1">IF(AK$5="",0,SUMIFS(INDIRECT($S$2&amp;$A62&amp;":"&amp;$A62),BP!$5:$5,AK$4))</f>
        <v>0</v>
      </c>
      <c r="AL62" s="3">
        <f ca="1">IF(AL$5="",0,SUMIFS(INDIRECT($S$2&amp;$A62&amp;":"&amp;$A62),BP!$5:$5,AL$4))</f>
        <v>0</v>
      </c>
      <c r="AM62" s="3">
        <f ca="1">IF(AM$5="",0,SUMIFS(INDIRECT($S$2&amp;$A62&amp;":"&amp;$A62),BP!$5:$5,AM$4))</f>
        <v>0</v>
      </c>
      <c r="AN62" s="3">
        <f ca="1">IF(AN$5="",0,SUMIFS(INDIRECT($S$2&amp;$A62&amp;":"&amp;$A62),BP!$5:$5,AN$4))</f>
        <v>0</v>
      </c>
      <c r="AO62" s="3">
        <f ca="1">IF(AO$5="",0,SUMIFS(INDIRECT($S$2&amp;$A62&amp;":"&amp;$A62),BP!$5:$5,AO$4))</f>
        <v>0</v>
      </c>
      <c r="AP62" s="3">
        <f ca="1">IF(AP$5="",0,SUMIFS(INDIRECT($S$2&amp;$A62&amp;":"&amp;$A62),BP!$5:$5,AP$4))</f>
        <v>0</v>
      </c>
      <c r="AQ62" s="3">
        <f ca="1">IF(AQ$5="",0,SUMIFS(INDIRECT($S$2&amp;$A62&amp;":"&amp;$A62),BP!$5:$5,AQ$4))</f>
        <v>0</v>
      </c>
      <c r="AR62" s="3">
        <f ca="1">IF(AR$5="",0,SUMIFS(INDIRECT($S$2&amp;$A62&amp;":"&amp;$A62),BP!$5:$5,AR$4))</f>
        <v>0</v>
      </c>
      <c r="AS62" s="3">
        <f ca="1">IF(AS$5="",0,SUMIFS(INDIRECT($S$2&amp;$A62&amp;":"&amp;$A62),BP!$5:$5,AS$4))</f>
        <v>0</v>
      </c>
      <c r="AT62" s="3">
        <f ca="1">IF(AT$5="",0,SUMIFS(INDIRECT($S$2&amp;$A62&amp;":"&amp;$A62),BP!$5:$5,AT$4))</f>
        <v>0</v>
      </c>
      <c r="AU62" s="3">
        <f ca="1">IF(AU$5="",0,SUMIFS(INDIRECT($S$2&amp;$A62&amp;":"&amp;$A62),BP!$5:$5,AU$4))</f>
        <v>0</v>
      </c>
      <c r="AV62" s="3">
        <f ca="1">IF(AV$5="",0,SUMIFS(INDIRECT($S$2&amp;$A62&amp;":"&amp;$A62),BP!$5:$5,AV$4))</f>
        <v>0</v>
      </c>
      <c r="AW62" s="3">
        <f ca="1">IF(AW$5="",0,SUMIFS(INDIRECT($S$2&amp;$A62&amp;":"&amp;$A62),BP!$5:$5,AW$4))</f>
        <v>0</v>
      </c>
      <c r="AX62" s="3">
        <f ca="1">IF(AX$5="",0,SUMIFS(INDIRECT($S$2&amp;$A62&amp;":"&amp;$A62),BP!$5:$5,AX$4))</f>
        <v>0</v>
      </c>
      <c r="AY62" s="3">
        <f ca="1">IF(AY$5="",0,SUMIFS(INDIRECT($S$2&amp;$A62&amp;":"&amp;$A62),BP!$5:$5,AY$4))</f>
        <v>0</v>
      </c>
      <c r="AZ62" s="3">
        <f ca="1">IF(AZ$5="",0,SUMIFS(INDIRECT($S$2&amp;$A62&amp;":"&amp;$A62),BP!$5:$5,AZ$4))</f>
        <v>0</v>
      </c>
      <c r="BA62" s="3">
        <f ca="1">IF(BA$5="",0,SUMIFS(INDIRECT($S$2&amp;$A62&amp;":"&amp;$A62),BP!$5:$5,BA$4))</f>
        <v>0</v>
      </c>
      <c r="BB62" s="3">
        <f ca="1">IF(BB$5="",0,SUMIFS(INDIRECT($S$2&amp;$A62&amp;":"&amp;$A62),BP!$5:$5,BB$4))</f>
        <v>0</v>
      </c>
      <c r="BC62" s="3">
        <f ca="1">IF(BC$5="",0,SUMIFS(INDIRECT($S$2&amp;$A62&amp;":"&amp;$A62),BP!$5:$5,BC$4))</f>
        <v>0</v>
      </c>
      <c r="BD62" s="3">
        <f ca="1">IF(BD$5="",0,SUMIFS(INDIRECT($S$2&amp;$A62&amp;":"&amp;$A62),BP!$5:$5,BD$4))</f>
        <v>0</v>
      </c>
      <c r="BE62" s="3">
        <f ca="1">IF(BE$5="",0,SUMIFS(INDIRECT($S$2&amp;$A62&amp;":"&amp;$A62),BP!$5:$5,BE$4))</f>
        <v>0</v>
      </c>
      <c r="BF62" s="3">
        <f ca="1">IF(BF$5="",0,SUMIFS(INDIRECT($S$2&amp;$A62&amp;":"&amp;$A62),BP!$5:$5,BF$4))</f>
        <v>0</v>
      </c>
      <c r="BG62" s="3">
        <f ca="1">IF(BG$5="",0,SUMIFS(INDIRECT($S$2&amp;$A62&amp;":"&amp;$A62),BP!$5:$5,BG$4))</f>
        <v>0</v>
      </c>
      <c r="BH62" s="3">
        <f ca="1">IF(BH$5="",0,SUMIFS(INDIRECT($S$2&amp;$A62&amp;":"&amp;$A62),BP!$5:$5,BH$4))</f>
        <v>0</v>
      </c>
      <c r="BI62" s="3">
        <f ca="1">IF(BI$5="",0,SUMIFS(INDIRECT($S$2&amp;$A62&amp;":"&amp;$A62),BP!$5:$5,BI$4))</f>
        <v>0</v>
      </c>
      <c r="BJ62" s="3">
        <f>IF(BJ$5="",0,SUMIFS(BP!62:62,BP!$5:$5,BJ$4))</f>
        <v>0</v>
      </c>
      <c r="BK62" s="3">
        <f>IF(BK$5="",0,SUMIFS(BP!62:62,BP!$5:$5,BK$4))</f>
        <v>0</v>
      </c>
      <c r="BL62" s="3">
        <f>IF(BL$5="",0,SUMIFS(BP!62:62,BP!$5:$5,BL$4))</f>
        <v>0</v>
      </c>
      <c r="BM62" s="3">
        <f>IF(BM$5="",0,SUMIFS(BP!62:62,BP!$5:$5,BM$4))</f>
        <v>0</v>
      </c>
      <c r="BN62" s="3">
        <f>IF(BN$5="",0,SUMIFS(BP!62:62,BP!$5:$5,BN$4))</f>
        <v>0</v>
      </c>
      <c r="BO62" s="3">
        <f>IF(BO$5="",0,SUMIFS(BP!62:62,BP!$5:$5,BO$4))</f>
        <v>0</v>
      </c>
      <c r="BP62" s="3">
        <f>IF(BP$5="",0,SUMIFS(BP!62:62,BP!$5:$5,BP$4))</f>
        <v>0</v>
      </c>
      <c r="BQ62" s="3">
        <f>IF(BQ$5="",0,SUMIFS(BP!62:62,BP!$5:$5,BQ$4))</f>
        <v>0</v>
      </c>
      <c r="BR62" s="3">
        <f>IF(BR$5="",0,SUMIFS(BP!62:62,BP!$5:$5,BR$4))</f>
        <v>0</v>
      </c>
      <c r="BS62" s="3">
        <f>IF(BS$5="",0,SUMIFS(BP!62:62,BP!$5:$5,BS$4))</f>
        <v>0</v>
      </c>
      <c r="BT62" s="3">
        <f>IF(BT$5="",0,SUMIFS(BP!62:62,BP!$5:$5,BT$4))</f>
        <v>0</v>
      </c>
      <c r="BU62" s="3">
        <f>IF(BU$5="",0,SUMIFS(BP!62:62,BP!$5:$5,BU$4))</f>
        <v>0</v>
      </c>
      <c r="BV62" s="3">
        <f>IF(BV$5="",0,SUMIFS(BP!62:62,BP!$5:$5,BV$4))</f>
        <v>0</v>
      </c>
      <c r="BW62" s="3">
        <f>IF(BW$5="",0,SUMIFS(BP!62:62,BP!$5:$5,BW$4))</f>
        <v>0</v>
      </c>
      <c r="BX62" s="3">
        <f>IF(BX$5="",0,SUMIFS(BP!62:62,BP!$5:$5,BX$4))</f>
        <v>0</v>
      </c>
      <c r="BY62" s="3">
        <f>IF(BY$5="",0,SUMIFS(BP!62:62,BP!$5:$5,BY$4))</f>
        <v>0</v>
      </c>
      <c r="BZ62" s="3">
        <f>IF(BZ$5="",0,SUMIFS(BP!62:62,BP!$5:$5,BZ$4))</f>
        <v>0</v>
      </c>
      <c r="CA62" s="3">
        <f>IF(CA$5="",0,SUMIFS(BP!62:62,BP!$5:$5,CA$4))</f>
        <v>0</v>
      </c>
      <c r="CB62" s="3">
        <f>IF(CB$5="",0,SUMIFS(BP!62:62,BP!$5:$5,CB$4))</f>
        <v>0</v>
      </c>
      <c r="CC62" s="3">
        <f>IF(CC$5="",0,SUMIFS(BP!62:62,BP!$5:$5,CC$4))</f>
        <v>0</v>
      </c>
      <c r="CD62" s="3">
        <f>IF(CD$5="",0,SUMIFS(BP!62:62,BP!$5:$5,CD$4))</f>
        <v>0</v>
      </c>
      <c r="CE62" s="3">
        <f>IF(CE$5="",0,SUMIFS(BP!62:62,BP!$5:$5,CE$4))</f>
        <v>0</v>
      </c>
      <c r="CF62" s="3">
        <f>IF(CF$5="",0,SUMIFS(BP!62:62,BP!$5:$5,CF$4))</f>
        <v>0</v>
      </c>
      <c r="CG62" s="3">
        <f>IF(CG$5="",0,SUMIFS(BP!62:62,BP!$5:$5,CG$4))</f>
        <v>0</v>
      </c>
      <c r="CH62" s="3">
        <f>IF(CH$5="",0,SUMIFS(BP!62:62,BP!$5:$5,CH$4))</f>
        <v>0</v>
      </c>
      <c r="CI62" s="3">
        <f>IF(CI$5="",0,SUMIFS(BP!62:62,BP!$5:$5,CI$4))</f>
        <v>0</v>
      </c>
      <c r="CJ62" s="3">
        <f>IF(CJ$5="",0,SUMIFS(BP!62:62,BP!$5:$5,CJ$4))</f>
        <v>0</v>
      </c>
      <c r="CK62" s="3">
        <f>IF(CK$5="",0,SUMIFS(BP!62:62,BP!$5:$5,CK$4))</f>
        <v>0</v>
      </c>
      <c r="CL62" s="3">
        <f>IF(CL$5="",0,SUMIFS(BP!62:62,BP!$5:$5,CL$4))</f>
        <v>0</v>
      </c>
      <c r="CM62" s="3">
        <f>IF(CM$5="",0,SUMIFS(BP!62:62,BP!$5:$5,CM$4))</f>
        <v>0</v>
      </c>
      <c r="CN62" s="3">
        <f>IF(CN$5="",0,SUMIFS(BP!62:62,BP!$5:$5,CN$4))</f>
        <v>0</v>
      </c>
      <c r="CO62" s="3">
        <f>IF(CO$5="",0,SUMIFS(BP!62:62,BP!$5:$5,CO$4))</f>
        <v>0</v>
      </c>
      <c r="CP62" s="3">
        <f>IF(CP$5="",0,SUMIFS(BP!62:62,BP!$5:$5,CP$4))</f>
        <v>0</v>
      </c>
      <c r="CQ62" s="3">
        <f>IF(CQ$5="",0,SUMIFS(BP!62:62,BP!$5:$5,CQ$4))</f>
        <v>0</v>
      </c>
      <c r="CR62" s="3">
        <f>IF(CR$5="",0,SUMIFS(BP!62:62,BP!$5:$5,CR$4))</f>
        <v>0</v>
      </c>
      <c r="CS62" s="3">
        <f>IF(CS$5="",0,SUMIFS(BP!62:62,BP!$5:$5,CS$4))</f>
        <v>0</v>
      </c>
      <c r="CT62" s="3">
        <f>IF(CT$5="",0,SUMIFS(BP!62:62,BP!$5:$5,CT$4))</f>
        <v>0</v>
      </c>
    </row>
    <row r="63" spans="1:98" s="2" customFormat="1" ht="10.199999999999999" x14ac:dyDescent="0.2">
      <c r="A63" s="11">
        <f>ROW()</f>
        <v>63</v>
      </c>
      <c r="E63" s="15"/>
      <c r="W63" s="5"/>
      <c r="Z63" s="3">
        <f ca="1">IF(Z$5="",0,SUMIFS(INDIRECT($S$2&amp;$A63&amp;":"&amp;$A63),BP!$5:$5,Z$4))</f>
        <v>0</v>
      </c>
      <c r="AA63" s="3">
        <f ca="1">IF(AA$5="",0,SUMIFS(INDIRECT($S$2&amp;$A63&amp;":"&amp;$A63),BP!$5:$5,AA$4))</f>
        <v>0</v>
      </c>
      <c r="AB63" s="3">
        <f ca="1">IF(AB$5="",0,SUMIFS(INDIRECT($S$2&amp;$A63&amp;":"&amp;$A63),BP!$5:$5,AB$4))</f>
        <v>0</v>
      </c>
      <c r="AC63" s="3">
        <f ca="1">IF(AC$5="",0,SUMIFS(INDIRECT($S$2&amp;$A63&amp;":"&amp;$A63),BP!$5:$5,AC$4))</f>
        <v>0</v>
      </c>
      <c r="AD63" s="3">
        <f ca="1">IF(AD$5="",0,SUMIFS(INDIRECT($S$2&amp;$A63&amp;":"&amp;$A63),BP!$5:$5,AD$4))</f>
        <v>0</v>
      </c>
      <c r="AE63" s="3">
        <f ca="1">IF(AE$5="",0,SUMIFS(INDIRECT($S$2&amp;$A63&amp;":"&amp;$A63),BP!$5:$5,AE$4))</f>
        <v>0</v>
      </c>
      <c r="AF63" s="3">
        <f ca="1">IF(AF$5="",0,SUMIFS(INDIRECT($S$2&amp;$A63&amp;":"&amp;$A63),BP!$5:$5,AF$4))</f>
        <v>0</v>
      </c>
      <c r="AG63" s="3">
        <f ca="1">IF(AG$5="",0,SUMIFS(INDIRECT($S$2&amp;$A63&amp;":"&amp;$A63),BP!$5:$5,AG$4))</f>
        <v>0</v>
      </c>
      <c r="AH63" s="3">
        <f ca="1">IF(AH$5="",0,SUMIFS(INDIRECT($S$2&amp;$A63&amp;":"&amp;$A63),BP!$5:$5,AH$4))</f>
        <v>0</v>
      </c>
      <c r="AI63" s="3">
        <f ca="1">IF(AI$5="",0,SUMIFS(INDIRECT($S$2&amp;$A63&amp;":"&amp;$A63),BP!$5:$5,AI$4))</f>
        <v>0</v>
      </c>
      <c r="AJ63" s="3">
        <f ca="1">IF(AJ$5="",0,SUMIFS(INDIRECT($S$2&amp;$A63&amp;":"&amp;$A63),BP!$5:$5,AJ$4))</f>
        <v>0</v>
      </c>
      <c r="AK63" s="3">
        <f ca="1">IF(AK$5="",0,SUMIFS(INDIRECT($S$2&amp;$A63&amp;":"&amp;$A63),BP!$5:$5,AK$4))</f>
        <v>0</v>
      </c>
      <c r="AL63" s="3">
        <f ca="1">IF(AL$5="",0,SUMIFS(INDIRECT($S$2&amp;$A63&amp;":"&amp;$A63),BP!$5:$5,AL$4))</f>
        <v>0</v>
      </c>
      <c r="AM63" s="3">
        <f ca="1">IF(AM$5="",0,SUMIFS(INDIRECT($S$2&amp;$A63&amp;":"&amp;$A63),BP!$5:$5,AM$4))</f>
        <v>0</v>
      </c>
      <c r="AN63" s="3">
        <f ca="1">IF(AN$5="",0,SUMIFS(INDIRECT($S$2&amp;$A63&amp;":"&amp;$A63),BP!$5:$5,AN$4))</f>
        <v>0</v>
      </c>
      <c r="AO63" s="3">
        <f ca="1">IF(AO$5="",0,SUMIFS(INDIRECT($S$2&amp;$A63&amp;":"&amp;$A63),BP!$5:$5,AO$4))</f>
        <v>0</v>
      </c>
      <c r="AP63" s="3">
        <f ca="1">IF(AP$5="",0,SUMIFS(INDIRECT($S$2&amp;$A63&amp;":"&amp;$A63),BP!$5:$5,AP$4))</f>
        <v>0</v>
      </c>
      <c r="AQ63" s="3">
        <f ca="1">IF(AQ$5="",0,SUMIFS(INDIRECT($S$2&amp;$A63&amp;":"&amp;$A63),BP!$5:$5,AQ$4))</f>
        <v>0</v>
      </c>
      <c r="AR63" s="3">
        <f ca="1">IF(AR$5="",0,SUMIFS(INDIRECT($S$2&amp;$A63&amp;":"&amp;$A63),BP!$5:$5,AR$4))</f>
        <v>0</v>
      </c>
      <c r="AS63" s="3">
        <f ca="1">IF(AS$5="",0,SUMIFS(INDIRECT($S$2&amp;$A63&amp;":"&amp;$A63),BP!$5:$5,AS$4))</f>
        <v>0</v>
      </c>
      <c r="AT63" s="3">
        <f ca="1">IF(AT$5="",0,SUMIFS(INDIRECT($S$2&amp;$A63&amp;":"&amp;$A63),BP!$5:$5,AT$4))</f>
        <v>0</v>
      </c>
      <c r="AU63" s="3">
        <f ca="1">IF(AU$5="",0,SUMIFS(INDIRECT($S$2&amp;$A63&amp;":"&amp;$A63),BP!$5:$5,AU$4))</f>
        <v>0</v>
      </c>
      <c r="AV63" s="3">
        <f ca="1">IF(AV$5="",0,SUMIFS(INDIRECT($S$2&amp;$A63&amp;":"&amp;$A63),BP!$5:$5,AV$4))</f>
        <v>0</v>
      </c>
      <c r="AW63" s="3">
        <f ca="1">IF(AW$5="",0,SUMIFS(INDIRECT($S$2&amp;$A63&amp;":"&amp;$A63),BP!$5:$5,AW$4))</f>
        <v>0</v>
      </c>
      <c r="AX63" s="3">
        <f ca="1">IF(AX$5="",0,SUMIFS(INDIRECT($S$2&amp;$A63&amp;":"&amp;$A63),BP!$5:$5,AX$4))</f>
        <v>0</v>
      </c>
      <c r="AY63" s="3">
        <f ca="1">IF(AY$5="",0,SUMIFS(INDIRECT($S$2&amp;$A63&amp;":"&amp;$A63),BP!$5:$5,AY$4))</f>
        <v>0</v>
      </c>
      <c r="AZ63" s="3">
        <f ca="1">IF(AZ$5="",0,SUMIFS(INDIRECT($S$2&amp;$A63&amp;":"&amp;$A63),BP!$5:$5,AZ$4))</f>
        <v>0</v>
      </c>
      <c r="BA63" s="3">
        <f ca="1">IF(BA$5="",0,SUMIFS(INDIRECT($S$2&amp;$A63&amp;":"&amp;$A63),BP!$5:$5,BA$4))</f>
        <v>0</v>
      </c>
      <c r="BB63" s="3">
        <f ca="1">IF(BB$5="",0,SUMIFS(INDIRECT($S$2&amp;$A63&amp;":"&amp;$A63),BP!$5:$5,BB$4))</f>
        <v>0</v>
      </c>
      <c r="BC63" s="3">
        <f ca="1">IF(BC$5="",0,SUMIFS(INDIRECT($S$2&amp;$A63&amp;":"&amp;$A63),BP!$5:$5,BC$4))</f>
        <v>0</v>
      </c>
      <c r="BD63" s="3">
        <f ca="1">IF(BD$5="",0,SUMIFS(INDIRECT($S$2&amp;$A63&amp;":"&amp;$A63),BP!$5:$5,BD$4))</f>
        <v>0</v>
      </c>
      <c r="BE63" s="3">
        <f ca="1">IF(BE$5="",0,SUMIFS(INDIRECT($S$2&amp;$A63&amp;":"&amp;$A63),BP!$5:$5,BE$4))</f>
        <v>0</v>
      </c>
      <c r="BF63" s="3">
        <f ca="1">IF(BF$5="",0,SUMIFS(INDIRECT($S$2&amp;$A63&amp;":"&amp;$A63),BP!$5:$5,BF$4))</f>
        <v>0</v>
      </c>
      <c r="BG63" s="3">
        <f ca="1">IF(BG$5="",0,SUMIFS(INDIRECT($S$2&amp;$A63&amp;":"&amp;$A63),BP!$5:$5,BG$4))</f>
        <v>0</v>
      </c>
      <c r="BH63" s="3">
        <f ca="1">IF(BH$5="",0,SUMIFS(INDIRECT($S$2&amp;$A63&amp;":"&amp;$A63),BP!$5:$5,BH$4))</f>
        <v>0</v>
      </c>
      <c r="BI63" s="3">
        <f ca="1">IF(BI$5="",0,SUMIFS(INDIRECT($S$2&amp;$A63&amp;":"&amp;$A63),BP!$5:$5,BI$4))</f>
        <v>0</v>
      </c>
      <c r="BJ63" s="3">
        <f>IF(BJ$5="",0,SUMIFS(BP!63:63,BP!$5:$5,BJ$4))</f>
        <v>0</v>
      </c>
      <c r="BK63" s="3">
        <f>IF(BK$5="",0,SUMIFS(BP!63:63,BP!$5:$5,BK$4))</f>
        <v>0</v>
      </c>
      <c r="BL63" s="3">
        <f>IF(BL$5="",0,SUMIFS(BP!63:63,BP!$5:$5,BL$4))</f>
        <v>0</v>
      </c>
      <c r="BM63" s="3">
        <f>IF(BM$5="",0,SUMIFS(BP!63:63,BP!$5:$5,BM$4))</f>
        <v>0</v>
      </c>
      <c r="BN63" s="3">
        <f>IF(BN$5="",0,SUMIFS(BP!63:63,BP!$5:$5,BN$4))</f>
        <v>0</v>
      </c>
      <c r="BO63" s="3">
        <f>IF(BO$5="",0,SUMIFS(BP!63:63,BP!$5:$5,BO$4))</f>
        <v>0</v>
      </c>
      <c r="BP63" s="3">
        <f>IF(BP$5="",0,SUMIFS(BP!63:63,BP!$5:$5,BP$4))</f>
        <v>0</v>
      </c>
      <c r="BQ63" s="3">
        <f>IF(BQ$5="",0,SUMIFS(BP!63:63,BP!$5:$5,BQ$4))</f>
        <v>0</v>
      </c>
      <c r="BR63" s="3">
        <f>IF(BR$5="",0,SUMIFS(BP!63:63,BP!$5:$5,BR$4))</f>
        <v>0</v>
      </c>
      <c r="BS63" s="3">
        <f>IF(BS$5="",0,SUMIFS(BP!63:63,BP!$5:$5,BS$4))</f>
        <v>0</v>
      </c>
      <c r="BT63" s="3">
        <f>IF(BT$5="",0,SUMIFS(BP!63:63,BP!$5:$5,BT$4))</f>
        <v>0</v>
      </c>
      <c r="BU63" s="3">
        <f>IF(BU$5="",0,SUMIFS(BP!63:63,BP!$5:$5,BU$4))</f>
        <v>0</v>
      </c>
      <c r="BV63" s="3">
        <f>IF(BV$5="",0,SUMIFS(BP!63:63,BP!$5:$5,BV$4))</f>
        <v>0</v>
      </c>
      <c r="BW63" s="3">
        <f>IF(BW$5="",0,SUMIFS(BP!63:63,BP!$5:$5,BW$4))</f>
        <v>0</v>
      </c>
      <c r="BX63" s="3">
        <f>IF(BX$5="",0,SUMIFS(BP!63:63,BP!$5:$5,BX$4))</f>
        <v>0</v>
      </c>
      <c r="BY63" s="3">
        <f>IF(BY$5="",0,SUMIFS(BP!63:63,BP!$5:$5,BY$4))</f>
        <v>0</v>
      </c>
      <c r="BZ63" s="3">
        <f>IF(BZ$5="",0,SUMIFS(BP!63:63,BP!$5:$5,BZ$4))</f>
        <v>0</v>
      </c>
      <c r="CA63" s="3">
        <f>IF(CA$5="",0,SUMIFS(BP!63:63,BP!$5:$5,CA$4))</f>
        <v>0</v>
      </c>
      <c r="CB63" s="3">
        <f>IF(CB$5="",0,SUMIFS(BP!63:63,BP!$5:$5,CB$4))</f>
        <v>0</v>
      </c>
      <c r="CC63" s="3">
        <f>IF(CC$5="",0,SUMIFS(BP!63:63,BP!$5:$5,CC$4))</f>
        <v>0</v>
      </c>
      <c r="CD63" s="3">
        <f>IF(CD$5="",0,SUMIFS(BP!63:63,BP!$5:$5,CD$4))</f>
        <v>0</v>
      </c>
      <c r="CE63" s="3">
        <f>IF(CE$5="",0,SUMIFS(BP!63:63,BP!$5:$5,CE$4))</f>
        <v>0</v>
      </c>
      <c r="CF63" s="3">
        <f>IF(CF$5="",0,SUMIFS(BP!63:63,BP!$5:$5,CF$4))</f>
        <v>0</v>
      </c>
      <c r="CG63" s="3">
        <f>IF(CG$5="",0,SUMIFS(BP!63:63,BP!$5:$5,CG$4))</f>
        <v>0</v>
      </c>
      <c r="CH63" s="3">
        <f>IF(CH$5="",0,SUMIFS(BP!63:63,BP!$5:$5,CH$4))</f>
        <v>0</v>
      </c>
      <c r="CI63" s="3">
        <f>IF(CI$5="",0,SUMIFS(BP!63:63,BP!$5:$5,CI$4))</f>
        <v>0</v>
      </c>
      <c r="CJ63" s="3">
        <f>IF(CJ$5="",0,SUMIFS(BP!63:63,BP!$5:$5,CJ$4))</f>
        <v>0</v>
      </c>
      <c r="CK63" s="3">
        <f>IF(CK$5="",0,SUMIFS(BP!63:63,BP!$5:$5,CK$4))</f>
        <v>0</v>
      </c>
      <c r="CL63" s="3">
        <f>IF(CL$5="",0,SUMIFS(BP!63:63,BP!$5:$5,CL$4))</f>
        <v>0</v>
      </c>
      <c r="CM63" s="3">
        <f>IF(CM$5="",0,SUMIFS(BP!63:63,BP!$5:$5,CM$4))</f>
        <v>0</v>
      </c>
      <c r="CN63" s="3">
        <f>IF(CN$5="",0,SUMIFS(BP!63:63,BP!$5:$5,CN$4))</f>
        <v>0</v>
      </c>
      <c r="CO63" s="3">
        <f>IF(CO$5="",0,SUMIFS(BP!63:63,BP!$5:$5,CO$4))</f>
        <v>0</v>
      </c>
      <c r="CP63" s="3">
        <f>IF(CP$5="",0,SUMIFS(BP!63:63,BP!$5:$5,CP$4))</f>
        <v>0</v>
      </c>
      <c r="CQ63" s="3">
        <f>IF(CQ$5="",0,SUMIFS(BP!63:63,BP!$5:$5,CQ$4))</f>
        <v>0</v>
      </c>
      <c r="CR63" s="3">
        <f>IF(CR$5="",0,SUMIFS(BP!63:63,BP!$5:$5,CR$4))</f>
        <v>0</v>
      </c>
      <c r="CS63" s="3">
        <f>IF(CS$5="",0,SUMIFS(BP!63:63,BP!$5:$5,CS$4))</f>
        <v>0</v>
      </c>
      <c r="CT63" s="3">
        <f>IF(CT$5="",0,SUMIFS(BP!63:63,BP!$5:$5,CT$4))</f>
        <v>0</v>
      </c>
    </row>
    <row r="64" spans="1:98" s="2" customFormat="1" ht="10.199999999999999" x14ac:dyDescent="0.2">
      <c r="A64" s="11">
        <f>ROW()</f>
        <v>64</v>
      </c>
      <c r="E64" s="15"/>
      <c r="W64" s="5"/>
      <c r="Z64" s="3">
        <f ca="1">IF(Z$5="",0,SUMIFS(INDIRECT($S$2&amp;$A64&amp;":"&amp;$A64),BP!$5:$5,Z$4))</f>
        <v>0</v>
      </c>
      <c r="AA64" s="3">
        <f ca="1">IF(AA$5="",0,SUMIFS(INDIRECT($S$2&amp;$A64&amp;":"&amp;$A64),BP!$5:$5,AA$4))</f>
        <v>0</v>
      </c>
      <c r="AB64" s="3">
        <f ca="1">IF(AB$5="",0,SUMIFS(INDIRECT($S$2&amp;$A64&amp;":"&amp;$A64),BP!$5:$5,AB$4))</f>
        <v>0</v>
      </c>
      <c r="AC64" s="3">
        <f ca="1">IF(AC$5="",0,SUMIFS(INDIRECT($S$2&amp;$A64&amp;":"&amp;$A64),BP!$5:$5,AC$4))</f>
        <v>0</v>
      </c>
      <c r="AD64" s="3">
        <f ca="1">IF(AD$5="",0,SUMIFS(INDIRECT($S$2&amp;$A64&amp;":"&amp;$A64),BP!$5:$5,AD$4))</f>
        <v>0</v>
      </c>
      <c r="AE64" s="3">
        <f ca="1">IF(AE$5="",0,SUMIFS(INDIRECT($S$2&amp;$A64&amp;":"&amp;$A64),BP!$5:$5,AE$4))</f>
        <v>0</v>
      </c>
      <c r="AF64" s="3">
        <f ca="1">IF(AF$5="",0,SUMIFS(INDIRECT($S$2&amp;$A64&amp;":"&amp;$A64),BP!$5:$5,AF$4))</f>
        <v>0</v>
      </c>
      <c r="AG64" s="3">
        <f ca="1">IF(AG$5="",0,SUMIFS(INDIRECT($S$2&amp;$A64&amp;":"&amp;$A64),BP!$5:$5,AG$4))</f>
        <v>0</v>
      </c>
      <c r="AH64" s="3">
        <f ca="1">IF(AH$5="",0,SUMIFS(INDIRECT($S$2&amp;$A64&amp;":"&amp;$A64),BP!$5:$5,AH$4))</f>
        <v>0</v>
      </c>
      <c r="AI64" s="3">
        <f ca="1">IF(AI$5="",0,SUMIFS(INDIRECT($S$2&amp;$A64&amp;":"&amp;$A64),BP!$5:$5,AI$4))</f>
        <v>0</v>
      </c>
      <c r="AJ64" s="3">
        <f ca="1">IF(AJ$5="",0,SUMIFS(INDIRECT($S$2&amp;$A64&amp;":"&amp;$A64),BP!$5:$5,AJ$4))</f>
        <v>0</v>
      </c>
      <c r="AK64" s="3">
        <f ca="1">IF(AK$5="",0,SUMIFS(INDIRECT($S$2&amp;$A64&amp;":"&amp;$A64),BP!$5:$5,AK$4))</f>
        <v>0</v>
      </c>
      <c r="AL64" s="3">
        <f ca="1">IF(AL$5="",0,SUMIFS(INDIRECT($S$2&amp;$A64&amp;":"&amp;$A64),BP!$5:$5,AL$4))</f>
        <v>0</v>
      </c>
      <c r="AM64" s="3">
        <f ca="1">IF(AM$5="",0,SUMIFS(INDIRECT($S$2&amp;$A64&amp;":"&amp;$A64),BP!$5:$5,AM$4))</f>
        <v>0</v>
      </c>
      <c r="AN64" s="3">
        <f ca="1">IF(AN$5="",0,SUMIFS(INDIRECT($S$2&amp;$A64&amp;":"&amp;$A64),BP!$5:$5,AN$4))</f>
        <v>0</v>
      </c>
      <c r="AO64" s="3">
        <f ca="1">IF(AO$5="",0,SUMIFS(INDIRECT($S$2&amp;$A64&amp;":"&amp;$A64),BP!$5:$5,AO$4))</f>
        <v>0</v>
      </c>
      <c r="AP64" s="3">
        <f ca="1">IF(AP$5="",0,SUMIFS(INDIRECT($S$2&amp;$A64&amp;":"&amp;$A64),BP!$5:$5,AP$4))</f>
        <v>0</v>
      </c>
      <c r="AQ64" s="3">
        <f ca="1">IF(AQ$5="",0,SUMIFS(INDIRECT($S$2&amp;$A64&amp;":"&amp;$A64),BP!$5:$5,AQ$4))</f>
        <v>0</v>
      </c>
      <c r="AR64" s="3">
        <f ca="1">IF(AR$5="",0,SUMIFS(INDIRECT($S$2&amp;$A64&amp;":"&amp;$A64),BP!$5:$5,AR$4))</f>
        <v>0</v>
      </c>
      <c r="AS64" s="3">
        <f ca="1">IF(AS$5="",0,SUMIFS(INDIRECT($S$2&amp;$A64&amp;":"&amp;$A64),BP!$5:$5,AS$4))</f>
        <v>0</v>
      </c>
      <c r="AT64" s="3">
        <f ca="1">IF(AT$5="",0,SUMIFS(INDIRECT($S$2&amp;$A64&amp;":"&amp;$A64),BP!$5:$5,AT$4))</f>
        <v>0</v>
      </c>
      <c r="AU64" s="3">
        <f ca="1">IF(AU$5="",0,SUMIFS(INDIRECT($S$2&amp;$A64&amp;":"&amp;$A64),BP!$5:$5,AU$4))</f>
        <v>0</v>
      </c>
      <c r="AV64" s="3">
        <f ca="1">IF(AV$5="",0,SUMIFS(INDIRECT($S$2&amp;$A64&amp;":"&amp;$A64),BP!$5:$5,AV$4))</f>
        <v>0</v>
      </c>
      <c r="AW64" s="3">
        <f ca="1">IF(AW$5="",0,SUMIFS(INDIRECT($S$2&amp;$A64&amp;":"&amp;$A64),BP!$5:$5,AW$4))</f>
        <v>0</v>
      </c>
      <c r="AX64" s="3">
        <f ca="1">IF(AX$5="",0,SUMIFS(INDIRECT($S$2&amp;$A64&amp;":"&amp;$A64),BP!$5:$5,AX$4))</f>
        <v>0</v>
      </c>
      <c r="AY64" s="3">
        <f ca="1">IF(AY$5="",0,SUMIFS(INDIRECT($S$2&amp;$A64&amp;":"&amp;$A64),BP!$5:$5,AY$4))</f>
        <v>0</v>
      </c>
      <c r="AZ64" s="3">
        <f ca="1">IF(AZ$5="",0,SUMIFS(INDIRECT($S$2&amp;$A64&amp;":"&amp;$A64),BP!$5:$5,AZ$4))</f>
        <v>0</v>
      </c>
      <c r="BA64" s="3">
        <f ca="1">IF(BA$5="",0,SUMIFS(INDIRECT($S$2&amp;$A64&amp;":"&amp;$A64),BP!$5:$5,BA$4))</f>
        <v>0</v>
      </c>
      <c r="BB64" s="3">
        <f ca="1">IF(BB$5="",0,SUMIFS(INDIRECT($S$2&amp;$A64&amp;":"&amp;$A64),BP!$5:$5,BB$4))</f>
        <v>0</v>
      </c>
      <c r="BC64" s="3">
        <f ca="1">IF(BC$5="",0,SUMIFS(INDIRECT($S$2&amp;$A64&amp;":"&amp;$A64),BP!$5:$5,BC$4))</f>
        <v>0</v>
      </c>
      <c r="BD64" s="3">
        <f ca="1">IF(BD$5="",0,SUMIFS(INDIRECT($S$2&amp;$A64&amp;":"&amp;$A64),BP!$5:$5,BD$4))</f>
        <v>0</v>
      </c>
      <c r="BE64" s="3">
        <f ca="1">IF(BE$5="",0,SUMIFS(INDIRECT($S$2&amp;$A64&amp;":"&amp;$A64),BP!$5:$5,BE$4))</f>
        <v>0</v>
      </c>
      <c r="BF64" s="3">
        <f ca="1">IF(BF$5="",0,SUMIFS(INDIRECT($S$2&amp;$A64&amp;":"&amp;$A64),BP!$5:$5,BF$4))</f>
        <v>0</v>
      </c>
      <c r="BG64" s="3">
        <f ca="1">IF(BG$5="",0,SUMIFS(INDIRECT($S$2&amp;$A64&amp;":"&amp;$A64),BP!$5:$5,BG$4))</f>
        <v>0</v>
      </c>
      <c r="BH64" s="3">
        <f ca="1">IF(BH$5="",0,SUMIFS(INDIRECT($S$2&amp;$A64&amp;":"&amp;$A64),BP!$5:$5,BH$4))</f>
        <v>0</v>
      </c>
      <c r="BI64" s="3">
        <f ca="1">IF(BI$5="",0,SUMIFS(INDIRECT($S$2&amp;$A64&amp;":"&amp;$A64),BP!$5:$5,BI$4))</f>
        <v>0</v>
      </c>
      <c r="BJ64" s="3">
        <f>IF(BJ$5="",0,SUMIFS(BP!64:64,BP!$5:$5,BJ$4))</f>
        <v>0</v>
      </c>
      <c r="BK64" s="3">
        <f>IF(BK$5="",0,SUMIFS(BP!64:64,BP!$5:$5,BK$4))</f>
        <v>0</v>
      </c>
      <c r="BL64" s="3">
        <f>IF(BL$5="",0,SUMIFS(BP!64:64,BP!$5:$5,BL$4))</f>
        <v>0</v>
      </c>
      <c r="BM64" s="3">
        <f>IF(BM$5="",0,SUMIFS(BP!64:64,BP!$5:$5,BM$4))</f>
        <v>0</v>
      </c>
      <c r="BN64" s="3">
        <f>IF(BN$5="",0,SUMIFS(BP!64:64,BP!$5:$5,BN$4))</f>
        <v>0</v>
      </c>
      <c r="BO64" s="3">
        <f>IF(BO$5="",0,SUMIFS(BP!64:64,BP!$5:$5,BO$4))</f>
        <v>0</v>
      </c>
      <c r="BP64" s="3">
        <f>IF(BP$5="",0,SUMIFS(BP!64:64,BP!$5:$5,BP$4))</f>
        <v>0</v>
      </c>
      <c r="BQ64" s="3">
        <f>IF(BQ$5="",0,SUMIFS(BP!64:64,BP!$5:$5,BQ$4))</f>
        <v>0</v>
      </c>
      <c r="BR64" s="3">
        <f>IF(BR$5="",0,SUMIFS(BP!64:64,BP!$5:$5,BR$4))</f>
        <v>0</v>
      </c>
      <c r="BS64" s="3">
        <f>IF(BS$5="",0,SUMIFS(BP!64:64,BP!$5:$5,BS$4))</f>
        <v>0</v>
      </c>
      <c r="BT64" s="3">
        <f>IF(BT$5="",0,SUMIFS(BP!64:64,BP!$5:$5,BT$4))</f>
        <v>0</v>
      </c>
      <c r="BU64" s="3">
        <f>IF(BU$5="",0,SUMIFS(BP!64:64,BP!$5:$5,BU$4))</f>
        <v>0</v>
      </c>
      <c r="BV64" s="3">
        <f>IF(BV$5="",0,SUMIFS(BP!64:64,BP!$5:$5,BV$4))</f>
        <v>0</v>
      </c>
      <c r="BW64" s="3">
        <f>IF(BW$5="",0,SUMIFS(BP!64:64,BP!$5:$5,BW$4))</f>
        <v>0</v>
      </c>
      <c r="BX64" s="3">
        <f>IF(BX$5="",0,SUMIFS(BP!64:64,BP!$5:$5,BX$4))</f>
        <v>0</v>
      </c>
      <c r="BY64" s="3">
        <f>IF(BY$5="",0,SUMIFS(BP!64:64,BP!$5:$5,BY$4))</f>
        <v>0</v>
      </c>
      <c r="BZ64" s="3">
        <f>IF(BZ$5="",0,SUMIFS(BP!64:64,BP!$5:$5,BZ$4))</f>
        <v>0</v>
      </c>
      <c r="CA64" s="3">
        <f>IF(CA$5="",0,SUMIFS(BP!64:64,BP!$5:$5,CA$4))</f>
        <v>0</v>
      </c>
      <c r="CB64" s="3">
        <f>IF(CB$5="",0,SUMIFS(BP!64:64,BP!$5:$5,CB$4))</f>
        <v>0</v>
      </c>
      <c r="CC64" s="3">
        <f>IF(CC$5="",0,SUMIFS(BP!64:64,BP!$5:$5,CC$4))</f>
        <v>0</v>
      </c>
      <c r="CD64" s="3">
        <f>IF(CD$5="",0,SUMIFS(BP!64:64,BP!$5:$5,CD$4))</f>
        <v>0</v>
      </c>
      <c r="CE64" s="3">
        <f>IF(CE$5="",0,SUMIFS(BP!64:64,BP!$5:$5,CE$4))</f>
        <v>0</v>
      </c>
      <c r="CF64" s="3">
        <f>IF(CF$5="",0,SUMIFS(BP!64:64,BP!$5:$5,CF$4))</f>
        <v>0</v>
      </c>
      <c r="CG64" s="3">
        <f>IF(CG$5="",0,SUMIFS(BP!64:64,BP!$5:$5,CG$4))</f>
        <v>0</v>
      </c>
      <c r="CH64" s="3">
        <f>IF(CH$5="",0,SUMIFS(BP!64:64,BP!$5:$5,CH$4))</f>
        <v>0</v>
      </c>
      <c r="CI64" s="3">
        <f>IF(CI$5="",0,SUMIFS(BP!64:64,BP!$5:$5,CI$4))</f>
        <v>0</v>
      </c>
      <c r="CJ64" s="3">
        <f>IF(CJ$5="",0,SUMIFS(BP!64:64,BP!$5:$5,CJ$4))</f>
        <v>0</v>
      </c>
      <c r="CK64" s="3">
        <f>IF(CK$5="",0,SUMIFS(BP!64:64,BP!$5:$5,CK$4))</f>
        <v>0</v>
      </c>
      <c r="CL64" s="3">
        <f>IF(CL$5="",0,SUMIFS(BP!64:64,BP!$5:$5,CL$4))</f>
        <v>0</v>
      </c>
      <c r="CM64" s="3">
        <f>IF(CM$5="",0,SUMIFS(BP!64:64,BP!$5:$5,CM$4))</f>
        <v>0</v>
      </c>
      <c r="CN64" s="3">
        <f>IF(CN$5="",0,SUMIFS(BP!64:64,BP!$5:$5,CN$4))</f>
        <v>0</v>
      </c>
      <c r="CO64" s="3">
        <f>IF(CO$5="",0,SUMIFS(BP!64:64,BP!$5:$5,CO$4))</f>
        <v>0</v>
      </c>
      <c r="CP64" s="3">
        <f>IF(CP$5="",0,SUMIFS(BP!64:64,BP!$5:$5,CP$4))</f>
        <v>0</v>
      </c>
      <c r="CQ64" s="3">
        <f>IF(CQ$5="",0,SUMIFS(BP!64:64,BP!$5:$5,CQ$4))</f>
        <v>0</v>
      </c>
      <c r="CR64" s="3">
        <f>IF(CR$5="",0,SUMIFS(BP!64:64,BP!$5:$5,CR$4))</f>
        <v>0</v>
      </c>
      <c r="CS64" s="3">
        <f>IF(CS$5="",0,SUMIFS(BP!64:64,BP!$5:$5,CS$4))</f>
        <v>0</v>
      </c>
      <c r="CT64" s="3">
        <f>IF(CT$5="",0,SUMIFS(BP!64:64,BP!$5:$5,CT$4))</f>
        <v>0</v>
      </c>
    </row>
    <row r="65" spans="1:98" s="2" customFormat="1" ht="10.199999999999999" x14ac:dyDescent="0.2">
      <c r="A65" s="11">
        <f>ROW()</f>
        <v>65</v>
      </c>
      <c r="E65" s="15"/>
      <c r="W65" s="5"/>
      <c r="Z65" s="3">
        <f ca="1">IF(Z$5="",0,SUMIFS(INDIRECT($S$2&amp;$A65&amp;":"&amp;$A65),BP!$5:$5,Z$4))</f>
        <v>0</v>
      </c>
      <c r="AA65" s="3">
        <f ca="1">IF(AA$5="",0,SUMIFS(INDIRECT($S$2&amp;$A65&amp;":"&amp;$A65),BP!$5:$5,AA$4))</f>
        <v>0</v>
      </c>
      <c r="AB65" s="3">
        <f ca="1">IF(AB$5="",0,SUMIFS(INDIRECT($S$2&amp;$A65&amp;":"&amp;$A65),BP!$5:$5,AB$4))</f>
        <v>0</v>
      </c>
      <c r="AC65" s="3">
        <f ca="1">IF(AC$5="",0,SUMIFS(INDIRECT($S$2&amp;$A65&amp;":"&amp;$A65),BP!$5:$5,AC$4))</f>
        <v>0</v>
      </c>
      <c r="AD65" s="3">
        <f ca="1">IF(AD$5="",0,SUMIFS(INDIRECT($S$2&amp;$A65&amp;":"&amp;$A65),BP!$5:$5,AD$4))</f>
        <v>0</v>
      </c>
      <c r="AE65" s="3">
        <f ca="1">IF(AE$5="",0,SUMIFS(INDIRECT($S$2&amp;$A65&amp;":"&amp;$A65),BP!$5:$5,AE$4))</f>
        <v>0</v>
      </c>
      <c r="AF65" s="3">
        <f ca="1">IF(AF$5="",0,SUMIFS(INDIRECT($S$2&amp;$A65&amp;":"&amp;$A65),BP!$5:$5,AF$4))</f>
        <v>0</v>
      </c>
      <c r="AG65" s="3">
        <f ca="1">IF(AG$5="",0,SUMIFS(INDIRECT($S$2&amp;$A65&amp;":"&amp;$A65),BP!$5:$5,AG$4))</f>
        <v>0</v>
      </c>
      <c r="AH65" s="3">
        <f ca="1">IF(AH$5="",0,SUMIFS(INDIRECT($S$2&amp;$A65&amp;":"&amp;$A65),BP!$5:$5,AH$4))</f>
        <v>0</v>
      </c>
      <c r="AI65" s="3">
        <f ca="1">IF(AI$5="",0,SUMIFS(INDIRECT($S$2&amp;$A65&amp;":"&amp;$A65),BP!$5:$5,AI$4))</f>
        <v>0</v>
      </c>
      <c r="AJ65" s="3">
        <f ca="1">IF(AJ$5="",0,SUMIFS(INDIRECT($S$2&amp;$A65&amp;":"&amp;$A65),BP!$5:$5,AJ$4))</f>
        <v>0</v>
      </c>
      <c r="AK65" s="3">
        <f ca="1">IF(AK$5="",0,SUMIFS(INDIRECT($S$2&amp;$A65&amp;":"&amp;$A65),BP!$5:$5,AK$4))</f>
        <v>0</v>
      </c>
      <c r="AL65" s="3">
        <f ca="1">IF(AL$5="",0,SUMIFS(INDIRECT($S$2&amp;$A65&amp;":"&amp;$A65),BP!$5:$5,AL$4))</f>
        <v>0</v>
      </c>
      <c r="AM65" s="3">
        <f ca="1">IF(AM$5="",0,SUMIFS(INDIRECT($S$2&amp;$A65&amp;":"&amp;$A65),BP!$5:$5,AM$4))</f>
        <v>0</v>
      </c>
      <c r="AN65" s="3">
        <f ca="1">IF(AN$5="",0,SUMIFS(INDIRECT($S$2&amp;$A65&amp;":"&amp;$A65),BP!$5:$5,AN$4))</f>
        <v>0</v>
      </c>
      <c r="AO65" s="3">
        <f ca="1">IF(AO$5="",0,SUMIFS(INDIRECT($S$2&amp;$A65&amp;":"&amp;$A65),BP!$5:$5,AO$4))</f>
        <v>0</v>
      </c>
      <c r="AP65" s="3">
        <f ca="1">IF(AP$5="",0,SUMIFS(INDIRECT($S$2&amp;$A65&amp;":"&amp;$A65),BP!$5:$5,AP$4))</f>
        <v>0</v>
      </c>
      <c r="AQ65" s="3">
        <f ca="1">IF(AQ$5="",0,SUMIFS(INDIRECT($S$2&amp;$A65&amp;":"&amp;$A65),BP!$5:$5,AQ$4))</f>
        <v>0</v>
      </c>
      <c r="AR65" s="3">
        <f ca="1">IF(AR$5="",0,SUMIFS(INDIRECT($S$2&amp;$A65&amp;":"&amp;$A65),BP!$5:$5,AR$4))</f>
        <v>0</v>
      </c>
      <c r="AS65" s="3">
        <f ca="1">IF(AS$5="",0,SUMIFS(INDIRECT($S$2&amp;$A65&amp;":"&amp;$A65),BP!$5:$5,AS$4))</f>
        <v>0</v>
      </c>
      <c r="AT65" s="3">
        <f ca="1">IF(AT$5="",0,SUMIFS(INDIRECT($S$2&amp;$A65&amp;":"&amp;$A65),BP!$5:$5,AT$4))</f>
        <v>0</v>
      </c>
      <c r="AU65" s="3">
        <f ca="1">IF(AU$5="",0,SUMIFS(INDIRECT($S$2&amp;$A65&amp;":"&amp;$A65),BP!$5:$5,AU$4))</f>
        <v>0</v>
      </c>
      <c r="AV65" s="3">
        <f ca="1">IF(AV$5="",0,SUMIFS(INDIRECT($S$2&amp;$A65&amp;":"&amp;$A65),BP!$5:$5,AV$4))</f>
        <v>0</v>
      </c>
      <c r="AW65" s="3">
        <f ca="1">IF(AW$5="",0,SUMIFS(INDIRECT($S$2&amp;$A65&amp;":"&amp;$A65),BP!$5:$5,AW$4))</f>
        <v>0</v>
      </c>
      <c r="AX65" s="3">
        <f ca="1">IF(AX$5="",0,SUMIFS(INDIRECT($S$2&amp;$A65&amp;":"&amp;$A65),BP!$5:$5,AX$4))</f>
        <v>0</v>
      </c>
      <c r="AY65" s="3">
        <f ca="1">IF(AY$5="",0,SUMIFS(INDIRECT($S$2&amp;$A65&amp;":"&amp;$A65),BP!$5:$5,AY$4))</f>
        <v>0</v>
      </c>
      <c r="AZ65" s="3">
        <f ca="1">IF(AZ$5="",0,SUMIFS(INDIRECT($S$2&amp;$A65&amp;":"&amp;$A65),BP!$5:$5,AZ$4))</f>
        <v>0</v>
      </c>
      <c r="BA65" s="3">
        <f ca="1">IF(BA$5="",0,SUMIFS(INDIRECT($S$2&amp;$A65&amp;":"&amp;$A65),BP!$5:$5,BA$4))</f>
        <v>0</v>
      </c>
      <c r="BB65" s="3">
        <f ca="1">IF(BB$5="",0,SUMIFS(INDIRECT($S$2&amp;$A65&amp;":"&amp;$A65),BP!$5:$5,BB$4))</f>
        <v>0</v>
      </c>
      <c r="BC65" s="3">
        <f ca="1">IF(BC$5="",0,SUMIFS(INDIRECT($S$2&amp;$A65&amp;":"&amp;$A65),BP!$5:$5,BC$4))</f>
        <v>0</v>
      </c>
      <c r="BD65" s="3">
        <f ca="1">IF(BD$5="",0,SUMIFS(INDIRECT($S$2&amp;$A65&amp;":"&amp;$A65),BP!$5:$5,BD$4))</f>
        <v>0</v>
      </c>
      <c r="BE65" s="3">
        <f ca="1">IF(BE$5="",0,SUMIFS(INDIRECT($S$2&amp;$A65&amp;":"&amp;$A65),BP!$5:$5,BE$4))</f>
        <v>0</v>
      </c>
      <c r="BF65" s="3">
        <f ca="1">IF(BF$5="",0,SUMIFS(INDIRECT($S$2&amp;$A65&amp;":"&amp;$A65),BP!$5:$5,BF$4))</f>
        <v>0</v>
      </c>
      <c r="BG65" s="3">
        <f ca="1">IF(BG$5="",0,SUMIFS(INDIRECT($S$2&amp;$A65&amp;":"&amp;$A65),BP!$5:$5,BG$4))</f>
        <v>0</v>
      </c>
      <c r="BH65" s="3">
        <f ca="1">IF(BH$5="",0,SUMIFS(INDIRECT($S$2&amp;$A65&amp;":"&amp;$A65),BP!$5:$5,BH$4))</f>
        <v>0</v>
      </c>
      <c r="BI65" s="3">
        <f ca="1">IF(BI$5="",0,SUMIFS(INDIRECT($S$2&amp;$A65&amp;":"&amp;$A65),BP!$5:$5,BI$4))</f>
        <v>0</v>
      </c>
      <c r="BJ65" s="3">
        <f>IF(BJ$5="",0,SUMIFS(BP!65:65,BP!$5:$5,BJ$4))</f>
        <v>0</v>
      </c>
      <c r="BK65" s="3">
        <f>IF(BK$5="",0,SUMIFS(BP!65:65,BP!$5:$5,BK$4))</f>
        <v>0</v>
      </c>
      <c r="BL65" s="3">
        <f>IF(BL$5="",0,SUMIFS(BP!65:65,BP!$5:$5,BL$4))</f>
        <v>0</v>
      </c>
      <c r="BM65" s="3">
        <f>IF(BM$5="",0,SUMIFS(BP!65:65,BP!$5:$5,BM$4))</f>
        <v>0</v>
      </c>
      <c r="BN65" s="3">
        <f>IF(BN$5="",0,SUMIFS(BP!65:65,BP!$5:$5,BN$4))</f>
        <v>0</v>
      </c>
      <c r="BO65" s="3">
        <f>IF(BO$5="",0,SUMIFS(BP!65:65,BP!$5:$5,BO$4))</f>
        <v>0</v>
      </c>
      <c r="BP65" s="3">
        <f>IF(BP$5="",0,SUMIFS(BP!65:65,BP!$5:$5,BP$4))</f>
        <v>0</v>
      </c>
      <c r="BQ65" s="3">
        <f>IF(BQ$5="",0,SUMIFS(BP!65:65,BP!$5:$5,BQ$4))</f>
        <v>0</v>
      </c>
      <c r="BR65" s="3">
        <f>IF(BR$5="",0,SUMIFS(BP!65:65,BP!$5:$5,BR$4))</f>
        <v>0</v>
      </c>
      <c r="BS65" s="3">
        <f>IF(BS$5="",0,SUMIFS(BP!65:65,BP!$5:$5,BS$4))</f>
        <v>0</v>
      </c>
      <c r="BT65" s="3">
        <f>IF(BT$5="",0,SUMIFS(BP!65:65,BP!$5:$5,BT$4))</f>
        <v>0</v>
      </c>
      <c r="BU65" s="3">
        <f>IF(BU$5="",0,SUMIFS(BP!65:65,BP!$5:$5,BU$4))</f>
        <v>0</v>
      </c>
      <c r="BV65" s="3">
        <f>IF(BV$5="",0,SUMIFS(BP!65:65,BP!$5:$5,BV$4))</f>
        <v>0</v>
      </c>
      <c r="BW65" s="3">
        <f>IF(BW$5="",0,SUMIFS(BP!65:65,BP!$5:$5,BW$4))</f>
        <v>0</v>
      </c>
      <c r="BX65" s="3">
        <f>IF(BX$5="",0,SUMIFS(BP!65:65,BP!$5:$5,BX$4))</f>
        <v>0</v>
      </c>
      <c r="BY65" s="3">
        <f>IF(BY$5="",0,SUMIFS(BP!65:65,BP!$5:$5,BY$4))</f>
        <v>0</v>
      </c>
      <c r="BZ65" s="3">
        <f>IF(BZ$5="",0,SUMIFS(BP!65:65,BP!$5:$5,BZ$4))</f>
        <v>0</v>
      </c>
      <c r="CA65" s="3">
        <f>IF(CA$5="",0,SUMIFS(BP!65:65,BP!$5:$5,CA$4))</f>
        <v>0</v>
      </c>
      <c r="CB65" s="3">
        <f>IF(CB$5="",0,SUMIFS(BP!65:65,BP!$5:$5,CB$4))</f>
        <v>0</v>
      </c>
      <c r="CC65" s="3">
        <f>IF(CC$5="",0,SUMIFS(BP!65:65,BP!$5:$5,CC$4))</f>
        <v>0</v>
      </c>
      <c r="CD65" s="3">
        <f>IF(CD$5="",0,SUMIFS(BP!65:65,BP!$5:$5,CD$4))</f>
        <v>0</v>
      </c>
      <c r="CE65" s="3">
        <f>IF(CE$5="",0,SUMIFS(BP!65:65,BP!$5:$5,CE$4))</f>
        <v>0</v>
      </c>
      <c r="CF65" s="3">
        <f>IF(CF$5="",0,SUMIFS(BP!65:65,BP!$5:$5,CF$4))</f>
        <v>0</v>
      </c>
      <c r="CG65" s="3">
        <f>IF(CG$5="",0,SUMIFS(BP!65:65,BP!$5:$5,CG$4))</f>
        <v>0</v>
      </c>
      <c r="CH65" s="3">
        <f>IF(CH$5="",0,SUMIFS(BP!65:65,BP!$5:$5,CH$4))</f>
        <v>0</v>
      </c>
      <c r="CI65" s="3">
        <f>IF(CI$5="",0,SUMIFS(BP!65:65,BP!$5:$5,CI$4))</f>
        <v>0</v>
      </c>
      <c r="CJ65" s="3">
        <f>IF(CJ$5="",0,SUMIFS(BP!65:65,BP!$5:$5,CJ$4))</f>
        <v>0</v>
      </c>
      <c r="CK65" s="3">
        <f>IF(CK$5="",0,SUMIFS(BP!65:65,BP!$5:$5,CK$4))</f>
        <v>0</v>
      </c>
      <c r="CL65" s="3">
        <f>IF(CL$5="",0,SUMIFS(BP!65:65,BP!$5:$5,CL$4))</f>
        <v>0</v>
      </c>
      <c r="CM65" s="3">
        <f>IF(CM$5="",0,SUMIFS(BP!65:65,BP!$5:$5,CM$4))</f>
        <v>0</v>
      </c>
      <c r="CN65" s="3">
        <f>IF(CN$5="",0,SUMIFS(BP!65:65,BP!$5:$5,CN$4))</f>
        <v>0</v>
      </c>
      <c r="CO65" s="3">
        <f>IF(CO$5="",0,SUMIFS(BP!65:65,BP!$5:$5,CO$4))</f>
        <v>0</v>
      </c>
      <c r="CP65" s="3">
        <f>IF(CP$5="",0,SUMIFS(BP!65:65,BP!$5:$5,CP$4))</f>
        <v>0</v>
      </c>
      <c r="CQ65" s="3">
        <f>IF(CQ$5="",0,SUMIFS(BP!65:65,BP!$5:$5,CQ$4))</f>
        <v>0</v>
      </c>
      <c r="CR65" s="3">
        <f>IF(CR$5="",0,SUMIFS(BP!65:65,BP!$5:$5,CR$4))</f>
        <v>0</v>
      </c>
      <c r="CS65" s="3">
        <f>IF(CS$5="",0,SUMIFS(BP!65:65,BP!$5:$5,CS$4))</f>
        <v>0</v>
      </c>
      <c r="CT65" s="3">
        <f>IF(CT$5="",0,SUMIFS(BP!65:65,BP!$5:$5,CT$4))</f>
        <v>0</v>
      </c>
    </row>
    <row r="66" spans="1:98" s="2" customFormat="1" ht="10.199999999999999" x14ac:dyDescent="0.2">
      <c r="A66" s="11">
        <f>ROW()</f>
        <v>66</v>
      </c>
      <c r="E66" s="15"/>
      <c r="W66" s="5"/>
      <c r="Z66" s="3">
        <f ca="1">IF(Z$5="",0,SUMIFS(INDIRECT($S$2&amp;$A66&amp;":"&amp;$A66),BP!$5:$5,Z$4))</f>
        <v>0</v>
      </c>
      <c r="AA66" s="3">
        <f ca="1">IF(AA$5="",0,SUMIFS(INDIRECT($S$2&amp;$A66&amp;":"&amp;$A66),BP!$5:$5,AA$4))</f>
        <v>0</v>
      </c>
      <c r="AB66" s="3">
        <f ca="1">IF(AB$5="",0,SUMIFS(INDIRECT($S$2&amp;$A66&amp;":"&amp;$A66),BP!$5:$5,AB$4))</f>
        <v>0</v>
      </c>
      <c r="AC66" s="3">
        <f ca="1">IF(AC$5="",0,SUMIFS(INDIRECT($S$2&amp;$A66&amp;":"&amp;$A66),BP!$5:$5,AC$4))</f>
        <v>0</v>
      </c>
      <c r="AD66" s="3">
        <f ca="1">IF(AD$5="",0,SUMIFS(INDIRECT($S$2&amp;$A66&amp;":"&amp;$A66),BP!$5:$5,AD$4))</f>
        <v>0</v>
      </c>
      <c r="AE66" s="3">
        <f ca="1">IF(AE$5="",0,SUMIFS(INDIRECT($S$2&amp;$A66&amp;":"&amp;$A66),BP!$5:$5,AE$4))</f>
        <v>0</v>
      </c>
      <c r="AF66" s="3">
        <f ca="1">IF(AF$5="",0,SUMIFS(INDIRECT($S$2&amp;$A66&amp;":"&amp;$A66),BP!$5:$5,AF$4))</f>
        <v>0</v>
      </c>
      <c r="AG66" s="3">
        <f ca="1">IF(AG$5="",0,SUMIFS(INDIRECT($S$2&amp;$A66&amp;":"&amp;$A66),BP!$5:$5,AG$4))</f>
        <v>0</v>
      </c>
      <c r="AH66" s="3">
        <f ca="1">IF(AH$5="",0,SUMIFS(INDIRECT($S$2&amp;$A66&amp;":"&amp;$A66),BP!$5:$5,AH$4))</f>
        <v>0</v>
      </c>
      <c r="AI66" s="3">
        <f ca="1">IF(AI$5="",0,SUMIFS(INDIRECT($S$2&amp;$A66&amp;":"&amp;$A66),BP!$5:$5,AI$4))</f>
        <v>0</v>
      </c>
      <c r="AJ66" s="3">
        <f ca="1">IF(AJ$5="",0,SUMIFS(INDIRECT($S$2&amp;$A66&amp;":"&amp;$A66),BP!$5:$5,AJ$4))</f>
        <v>0</v>
      </c>
      <c r="AK66" s="3">
        <f ca="1">IF(AK$5="",0,SUMIFS(INDIRECT($S$2&amp;$A66&amp;":"&amp;$A66),BP!$5:$5,AK$4))</f>
        <v>0</v>
      </c>
      <c r="AL66" s="3">
        <f ca="1">IF(AL$5="",0,SUMIFS(INDIRECT($S$2&amp;$A66&amp;":"&amp;$A66),BP!$5:$5,AL$4))</f>
        <v>0</v>
      </c>
      <c r="AM66" s="3">
        <f ca="1">IF(AM$5="",0,SUMIFS(INDIRECT($S$2&amp;$A66&amp;":"&amp;$A66),BP!$5:$5,AM$4))</f>
        <v>0</v>
      </c>
      <c r="AN66" s="3">
        <f ca="1">IF(AN$5="",0,SUMIFS(INDIRECT($S$2&amp;$A66&amp;":"&amp;$A66),BP!$5:$5,AN$4))</f>
        <v>0</v>
      </c>
      <c r="AO66" s="3">
        <f ca="1">IF(AO$5="",0,SUMIFS(INDIRECT($S$2&amp;$A66&amp;":"&amp;$A66),BP!$5:$5,AO$4))</f>
        <v>0</v>
      </c>
      <c r="AP66" s="3">
        <f ca="1">IF(AP$5="",0,SUMIFS(INDIRECT($S$2&amp;$A66&amp;":"&amp;$A66),BP!$5:$5,AP$4))</f>
        <v>0</v>
      </c>
      <c r="AQ66" s="3">
        <f ca="1">IF(AQ$5="",0,SUMIFS(INDIRECT($S$2&amp;$A66&amp;":"&amp;$A66),BP!$5:$5,AQ$4))</f>
        <v>0</v>
      </c>
      <c r="AR66" s="3">
        <f ca="1">IF(AR$5="",0,SUMIFS(INDIRECT($S$2&amp;$A66&amp;":"&amp;$A66),BP!$5:$5,AR$4))</f>
        <v>0</v>
      </c>
      <c r="AS66" s="3">
        <f ca="1">IF(AS$5="",0,SUMIFS(INDIRECT($S$2&amp;$A66&amp;":"&amp;$A66),BP!$5:$5,AS$4))</f>
        <v>0</v>
      </c>
      <c r="AT66" s="3">
        <f ca="1">IF(AT$5="",0,SUMIFS(INDIRECT($S$2&amp;$A66&amp;":"&amp;$A66),BP!$5:$5,AT$4))</f>
        <v>0</v>
      </c>
      <c r="AU66" s="3">
        <f ca="1">IF(AU$5="",0,SUMIFS(INDIRECT($S$2&amp;$A66&amp;":"&amp;$A66),BP!$5:$5,AU$4))</f>
        <v>0</v>
      </c>
      <c r="AV66" s="3">
        <f ca="1">IF(AV$5="",0,SUMIFS(INDIRECT($S$2&amp;$A66&amp;":"&amp;$A66),BP!$5:$5,AV$4))</f>
        <v>0</v>
      </c>
      <c r="AW66" s="3">
        <f ca="1">IF(AW$5="",0,SUMIFS(INDIRECT($S$2&amp;$A66&amp;":"&amp;$A66),BP!$5:$5,AW$4))</f>
        <v>0</v>
      </c>
      <c r="AX66" s="3">
        <f ca="1">IF(AX$5="",0,SUMIFS(INDIRECT($S$2&amp;$A66&amp;":"&amp;$A66),BP!$5:$5,AX$4))</f>
        <v>0</v>
      </c>
      <c r="AY66" s="3">
        <f ca="1">IF(AY$5="",0,SUMIFS(INDIRECT($S$2&amp;$A66&amp;":"&amp;$A66),BP!$5:$5,AY$4))</f>
        <v>0</v>
      </c>
      <c r="AZ66" s="3">
        <f ca="1">IF(AZ$5="",0,SUMIFS(INDIRECT($S$2&amp;$A66&amp;":"&amp;$A66),BP!$5:$5,AZ$4))</f>
        <v>0</v>
      </c>
      <c r="BA66" s="3">
        <f ca="1">IF(BA$5="",0,SUMIFS(INDIRECT($S$2&amp;$A66&amp;":"&amp;$A66),BP!$5:$5,BA$4))</f>
        <v>0</v>
      </c>
      <c r="BB66" s="3">
        <f ca="1">IF(BB$5="",0,SUMIFS(INDIRECT($S$2&amp;$A66&amp;":"&amp;$A66),BP!$5:$5,BB$4))</f>
        <v>0</v>
      </c>
      <c r="BC66" s="3">
        <f ca="1">IF(BC$5="",0,SUMIFS(INDIRECT($S$2&amp;$A66&amp;":"&amp;$A66),BP!$5:$5,BC$4))</f>
        <v>0</v>
      </c>
      <c r="BD66" s="3">
        <f ca="1">IF(BD$5="",0,SUMIFS(INDIRECT($S$2&amp;$A66&amp;":"&amp;$A66),BP!$5:$5,BD$4))</f>
        <v>0</v>
      </c>
      <c r="BE66" s="3">
        <f ca="1">IF(BE$5="",0,SUMIFS(INDIRECT($S$2&amp;$A66&amp;":"&amp;$A66),BP!$5:$5,BE$4))</f>
        <v>0</v>
      </c>
      <c r="BF66" s="3">
        <f ca="1">IF(BF$5="",0,SUMIFS(INDIRECT($S$2&amp;$A66&amp;":"&amp;$A66),BP!$5:$5,BF$4))</f>
        <v>0</v>
      </c>
      <c r="BG66" s="3">
        <f ca="1">IF(BG$5="",0,SUMIFS(INDIRECT($S$2&amp;$A66&amp;":"&amp;$A66),BP!$5:$5,BG$4))</f>
        <v>0</v>
      </c>
      <c r="BH66" s="3">
        <f ca="1">IF(BH$5="",0,SUMIFS(INDIRECT($S$2&amp;$A66&amp;":"&amp;$A66),BP!$5:$5,BH$4))</f>
        <v>0</v>
      </c>
      <c r="BI66" s="3">
        <f ca="1">IF(BI$5="",0,SUMIFS(INDIRECT($S$2&amp;$A66&amp;":"&amp;$A66),BP!$5:$5,BI$4))</f>
        <v>0</v>
      </c>
      <c r="BJ66" s="3">
        <f>IF(BJ$5="",0,SUMIFS(BP!66:66,BP!$5:$5,BJ$4))</f>
        <v>0</v>
      </c>
      <c r="BK66" s="3">
        <f>IF(BK$5="",0,SUMIFS(BP!66:66,BP!$5:$5,BK$4))</f>
        <v>0</v>
      </c>
      <c r="BL66" s="3">
        <f>IF(BL$5="",0,SUMIFS(BP!66:66,BP!$5:$5,BL$4))</f>
        <v>0</v>
      </c>
      <c r="BM66" s="3">
        <f>IF(BM$5="",0,SUMIFS(BP!66:66,BP!$5:$5,BM$4))</f>
        <v>0</v>
      </c>
      <c r="BN66" s="3">
        <f>IF(BN$5="",0,SUMIFS(BP!66:66,BP!$5:$5,BN$4))</f>
        <v>0</v>
      </c>
      <c r="BO66" s="3">
        <f>IF(BO$5="",0,SUMIFS(BP!66:66,BP!$5:$5,BO$4))</f>
        <v>0</v>
      </c>
      <c r="BP66" s="3">
        <f>IF(BP$5="",0,SUMIFS(BP!66:66,BP!$5:$5,BP$4))</f>
        <v>0</v>
      </c>
      <c r="BQ66" s="3">
        <f>IF(BQ$5="",0,SUMIFS(BP!66:66,BP!$5:$5,BQ$4))</f>
        <v>0</v>
      </c>
      <c r="BR66" s="3">
        <f>IF(BR$5="",0,SUMIFS(BP!66:66,BP!$5:$5,BR$4))</f>
        <v>0</v>
      </c>
      <c r="BS66" s="3">
        <f>IF(BS$5="",0,SUMIFS(BP!66:66,BP!$5:$5,BS$4))</f>
        <v>0</v>
      </c>
      <c r="BT66" s="3">
        <f>IF(BT$5="",0,SUMIFS(BP!66:66,BP!$5:$5,BT$4))</f>
        <v>0</v>
      </c>
      <c r="BU66" s="3">
        <f>IF(BU$5="",0,SUMIFS(BP!66:66,BP!$5:$5,BU$4))</f>
        <v>0</v>
      </c>
      <c r="BV66" s="3">
        <f>IF(BV$5="",0,SUMIFS(BP!66:66,BP!$5:$5,BV$4))</f>
        <v>0</v>
      </c>
      <c r="BW66" s="3">
        <f>IF(BW$5="",0,SUMIFS(BP!66:66,BP!$5:$5,BW$4))</f>
        <v>0</v>
      </c>
      <c r="BX66" s="3">
        <f>IF(BX$5="",0,SUMIFS(BP!66:66,BP!$5:$5,BX$4))</f>
        <v>0</v>
      </c>
      <c r="BY66" s="3">
        <f>IF(BY$5="",0,SUMIFS(BP!66:66,BP!$5:$5,BY$4))</f>
        <v>0</v>
      </c>
      <c r="BZ66" s="3">
        <f>IF(BZ$5="",0,SUMIFS(BP!66:66,BP!$5:$5,BZ$4))</f>
        <v>0</v>
      </c>
      <c r="CA66" s="3">
        <f>IF(CA$5="",0,SUMIFS(BP!66:66,BP!$5:$5,CA$4))</f>
        <v>0</v>
      </c>
      <c r="CB66" s="3">
        <f>IF(CB$5="",0,SUMIFS(BP!66:66,BP!$5:$5,CB$4))</f>
        <v>0</v>
      </c>
      <c r="CC66" s="3">
        <f>IF(CC$5="",0,SUMIFS(BP!66:66,BP!$5:$5,CC$4))</f>
        <v>0</v>
      </c>
      <c r="CD66" s="3">
        <f>IF(CD$5="",0,SUMIFS(BP!66:66,BP!$5:$5,CD$4))</f>
        <v>0</v>
      </c>
      <c r="CE66" s="3">
        <f>IF(CE$5="",0,SUMIFS(BP!66:66,BP!$5:$5,CE$4))</f>
        <v>0</v>
      </c>
      <c r="CF66" s="3">
        <f>IF(CF$5="",0,SUMIFS(BP!66:66,BP!$5:$5,CF$4))</f>
        <v>0</v>
      </c>
      <c r="CG66" s="3">
        <f>IF(CG$5="",0,SUMIFS(BP!66:66,BP!$5:$5,CG$4))</f>
        <v>0</v>
      </c>
      <c r="CH66" s="3">
        <f>IF(CH$5="",0,SUMIFS(BP!66:66,BP!$5:$5,CH$4))</f>
        <v>0</v>
      </c>
      <c r="CI66" s="3">
        <f>IF(CI$5="",0,SUMIFS(BP!66:66,BP!$5:$5,CI$4))</f>
        <v>0</v>
      </c>
      <c r="CJ66" s="3">
        <f>IF(CJ$5="",0,SUMIFS(BP!66:66,BP!$5:$5,CJ$4))</f>
        <v>0</v>
      </c>
      <c r="CK66" s="3">
        <f>IF(CK$5="",0,SUMIFS(BP!66:66,BP!$5:$5,CK$4))</f>
        <v>0</v>
      </c>
      <c r="CL66" s="3">
        <f>IF(CL$5="",0,SUMIFS(BP!66:66,BP!$5:$5,CL$4))</f>
        <v>0</v>
      </c>
      <c r="CM66" s="3">
        <f>IF(CM$5="",0,SUMIFS(BP!66:66,BP!$5:$5,CM$4))</f>
        <v>0</v>
      </c>
      <c r="CN66" s="3">
        <f>IF(CN$5="",0,SUMIFS(BP!66:66,BP!$5:$5,CN$4))</f>
        <v>0</v>
      </c>
      <c r="CO66" s="3">
        <f>IF(CO$5="",0,SUMIFS(BP!66:66,BP!$5:$5,CO$4))</f>
        <v>0</v>
      </c>
      <c r="CP66" s="3">
        <f>IF(CP$5="",0,SUMIFS(BP!66:66,BP!$5:$5,CP$4))</f>
        <v>0</v>
      </c>
      <c r="CQ66" s="3">
        <f>IF(CQ$5="",0,SUMIFS(BP!66:66,BP!$5:$5,CQ$4))</f>
        <v>0</v>
      </c>
      <c r="CR66" s="3">
        <f>IF(CR$5="",0,SUMIFS(BP!66:66,BP!$5:$5,CR$4))</f>
        <v>0</v>
      </c>
      <c r="CS66" s="3">
        <f>IF(CS$5="",0,SUMIFS(BP!66:66,BP!$5:$5,CS$4))</f>
        <v>0</v>
      </c>
      <c r="CT66" s="3">
        <f>IF(CT$5="",0,SUMIFS(BP!66:66,BP!$5:$5,CT$4))</f>
        <v>0</v>
      </c>
    </row>
    <row r="67" spans="1:98" s="2" customFormat="1" ht="10.199999999999999" x14ac:dyDescent="0.2">
      <c r="A67" s="11">
        <f>ROW()</f>
        <v>67</v>
      </c>
      <c r="E67" s="15"/>
      <c r="W67" s="5"/>
      <c r="Z67" s="3">
        <f ca="1">IF(Z$5="",0,SUMIFS(INDIRECT($S$2&amp;$A67&amp;":"&amp;$A67),BP!$5:$5,Z$4))</f>
        <v>0</v>
      </c>
      <c r="AA67" s="3">
        <f ca="1">IF(AA$5="",0,SUMIFS(INDIRECT($S$2&amp;$A67&amp;":"&amp;$A67),BP!$5:$5,AA$4))</f>
        <v>0</v>
      </c>
      <c r="AB67" s="3">
        <f ca="1">IF(AB$5="",0,SUMIFS(INDIRECT($S$2&amp;$A67&amp;":"&amp;$A67),BP!$5:$5,AB$4))</f>
        <v>0</v>
      </c>
      <c r="AC67" s="3">
        <f ca="1">IF(AC$5="",0,SUMIFS(INDIRECT($S$2&amp;$A67&amp;":"&amp;$A67),BP!$5:$5,AC$4))</f>
        <v>0</v>
      </c>
      <c r="AD67" s="3">
        <f ca="1">IF(AD$5="",0,SUMIFS(INDIRECT($S$2&amp;$A67&amp;":"&amp;$A67),BP!$5:$5,AD$4))</f>
        <v>0</v>
      </c>
      <c r="AE67" s="3">
        <f ca="1">IF(AE$5="",0,SUMIFS(INDIRECT($S$2&amp;$A67&amp;":"&amp;$A67),BP!$5:$5,AE$4))</f>
        <v>0</v>
      </c>
      <c r="AF67" s="3">
        <f ca="1">IF(AF$5="",0,SUMIFS(INDIRECT($S$2&amp;$A67&amp;":"&amp;$A67),BP!$5:$5,AF$4))</f>
        <v>0</v>
      </c>
      <c r="AG67" s="3">
        <f ca="1">IF(AG$5="",0,SUMIFS(INDIRECT($S$2&amp;$A67&amp;":"&amp;$A67),BP!$5:$5,AG$4))</f>
        <v>0</v>
      </c>
      <c r="AH67" s="3">
        <f ca="1">IF(AH$5="",0,SUMIFS(INDIRECT($S$2&amp;$A67&amp;":"&amp;$A67),BP!$5:$5,AH$4))</f>
        <v>0</v>
      </c>
      <c r="AI67" s="3">
        <f ca="1">IF(AI$5="",0,SUMIFS(INDIRECT($S$2&amp;$A67&amp;":"&amp;$A67),BP!$5:$5,AI$4))</f>
        <v>0</v>
      </c>
      <c r="AJ67" s="3">
        <f ca="1">IF(AJ$5="",0,SUMIFS(INDIRECT($S$2&amp;$A67&amp;":"&amp;$A67),BP!$5:$5,AJ$4))</f>
        <v>0</v>
      </c>
      <c r="AK67" s="3">
        <f ca="1">IF(AK$5="",0,SUMIFS(INDIRECT($S$2&amp;$A67&amp;":"&amp;$A67),BP!$5:$5,AK$4))</f>
        <v>0</v>
      </c>
      <c r="AL67" s="3">
        <f ca="1">IF(AL$5="",0,SUMIFS(INDIRECT($S$2&amp;$A67&amp;":"&amp;$A67),BP!$5:$5,AL$4))</f>
        <v>0</v>
      </c>
      <c r="AM67" s="3">
        <f ca="1">IF(AM$5="",0,SUMIFS(INDIRECT($S$2&amp;$A67&amp;":"&amp;$A67),BP!$5:$5,AM$4))</f>
        <v>0</v>
      </c>
      <c r="AN67" s="3">
        <f ca="1">IF(AN$5="",0,SUMIFS(INDIRECT($S$2&amp;$A67&amp;":"&amp;$A67),BP!$5:$5,AN$4))</f>
        <v>0</v>
      </c>
      <c r="AO67" s="3">
        <f ca="1">IF(AO$5="",0,SUMIFS(INDIRECT($S$2&amp;$A67&amp;":"&amp;$A67),BP!$5:$5,AO$4))</f>
        <v>0</v>
      </c>
      <c r="AP67" s="3">
        <f ca="1">IF(AP$5="",0,SUMIFS(INDIRECT($S$2&amp;$A67&amp;":"&amp;$A67),BP!$5:$5,AP$4))</f>
        <v>0</v>
      </c>
      <c r="AQ67" s="3">
        <f ca="1">IF(AQ$5="",0,SUMIFS(INDIRECT($S$2&amp;$A67&amp;":"&amp;$A67),BP!$5:$5,AQ$4))</f>
        <v>0</v>
      </c>
      <c r="AR67" s="3">
        <f ca="1">IF(AR$5="",0,SUMIFS(INDIRECT($S$2&amp;$A67&amp;":"&amp;$A67),BP!$5:$5,AR$4))</f>
        <v>0</v>
      </c>
      <c r="AS67" s="3">
        <f ca="1">IF(AS$5="",0,SUMIFS(INDIRECT($S$2&amp;$A67&amp;":"&amp;$A67),BP!$5:$5,AS$4))</f>
        <v>0</v>
      </c>
      <c r="AT67" s="3">
        <f ca="1">IF(AT$5="",0,SUMIFS(INDIRECT($S$2&amp;$A67&amp;":"&amp;$A67),BP!$5:$5,AT$4))</f>
        <v>0</v>
      </c>
      <c r="AU67" s="3">
        <f ca="1">IF(AU$5="",0,SUMIFS(INDIRECT($S$2&amp;$A67&amp;":"&amp;$A67),BP!$5:$5,AU$4))</f>
        <v>0</v>
      </c>
      <c r="AV67" s="3">
        <f ca="1">IF(AV$5="",0,SUMIFS(INDIRECT($S$2&amp;$A67&amp;":"&amp;$A67),BP!$5:$5,AV$4))</f>
        <v>0</v>
      </c>
      <c r="AW67" s="3">
        <f ca="1">IF(AW$5="",0,SUMIFS(INDIRECT($S$2&amp;$A67&amp;":"&amp;$A67),BP!$5:$5,AW$4))</f>
        <v>0</v>
      </c>
      <c r="AX67" s="3">
        <f ca="1">IF(AX$5="",0,SUMIFS(INDIRECT($S$2&amp;$A67&amp;":"&amp;$A67),BP!$5:$5,AX$4))</f>
        <v>0</v>
      </c>
      <c r="AY67" s="3">
        <f ca="1">IF(AY$5="",0,SUMIFS(INDIRECT($S$2&amp;$A67&amp;":"&amp;$A67),BP!$5:$5,AY$4))</f>
        <v>0</v>
      </c>
      <c r="AZ67" s="3">
        <f ca="1">IF(AZ$5="",0,SUMIFS(INDIRECT($S$2&amp;$A67&amp;":"&amp;$A67),BP!$5:$5,AZ$4))</f>
        <v>0</v>
      </c>
      <c r="BA67" s="3">
        <f ca="1">IF(BA$5="",0,SUMIFS(INDIRECT($S$2&amp;$A67&amp;":"&amp;$A67),BP!$5:$5,BA$4))</f>
        <v>0</v>
      </c>
      <c r="BB67" s="3">
        <f ca="1">IF(BB$5="",0,SUMIFS(INDIRECT($S$2&amp;$A67&amp;":"&amp;$A67),BP!$5:$5,BB$4))</f>
        <v>0</v>
      </c>
      <c r="BC67" s="3">
        <f ca="1">IF(BC$5="",0,SUMIFS(INDIRECT($S$2&amp;$A67&amp;":"&amp;$A67),BP!$5:$5,BC$4))</f>
        <v>0</v>
      </c>
      <c r="BD67" s="3">
        <f ca="1">IF(BD$5="",0,SUMIFS(INDIRECT($S$2&amp;$A67&amp;":"&amp;$A67),BP!$5:$5,BD$4))</f>
        <v>0</v>
      </c>
      <c r="BE67" s="3">
        <f ca="1">IF(BE$5="",0,SUMIFS(INDIRECT($S$2&amp;$A67&amp;":"&amp;$A67),BP!$5:$5,BE$4))</f>
        <v>0</v>
      </c>
      <c r="BF67" s="3">
        <f ca="1">IF(BF$5="",0,SUMIFS(INDIRECT($S$2&amp;$A67&amp;":"&amp;$A67),BP!$5:$5,BF$4))</f>
        <v>0</v>
      </c>
      <c r="BG67" s="3">
        <f ca="1">IF(BG$5="",0,SUMIFS(INDIRECT($S$2&amp;$A67&amp;":"&amp;$A67),BP!$5:$5,BG$4))</f>
        <v>0</v>
      </c>
      <c r="BH67" s="3">
        <f ca="1">IF(BH$5="",0,SUMIFS(INDIRECT($S$2&amp;$A67&amp;":"&amp;$A67),BP!$5:$5,BH$4))</f>
        <v>0</v>
      </c>
      <c r="BI67" s="3">
        <f ca="1">IF(BI$5="",0,SUMIFS(INDIRECT($S$2&amp;$A67&amp;":"&amp;$A67),BP!$5:$5,BI$4))</f>
        <v>0</v>
      </c>
      <c r="BJ67" s="3">
        <f>IF(BJ$5="",0,SUMIFS(BP!67:67,BP!$5:$5,BJ$4))</f>
        <v>0</v>
      </c>
      <c r="BK67" s="3">
        <f>IF(BK$5="",0,SUMIFS(BP!67:67,BP!$5:$5,BK$4))</f>
        <v>0</v>
      </c>
      <c r="BL67" s="3">
        <f>IF(BL$5="",0,SUMIFS(BP!67:67,BP!$5:$5,BL$4))</f>
        <v>0</v>
      </c>
      <c r="BM67" s="3">
        <f>IF(BM$5="",0,SUMIFS(BP!67:67,BP!$5:$5,BM$4))</f>
        <v>0</v>
      </c>
      <c r="BN67" s="3">
        <f>IF(BN$5="",0,SUMIFS(BP!67:67,BP!$5:$5,BN$4))</f>
        <v>0</v>
      </c>
      <c r="BO67" s="3">
        <f>IF(BO$5="",0,SUMIFS(BP!67:67,BP!$5:$5,BO$4))</f>
        <v>0</v>
      </c>
      <c r="BP67" s="3">
        <f>IF(BP$5="",0,SUMIFS(BP!67:67,BP!$5:$5,BP$4))</f>
        <v>0</v>
      </c>
      <c r="BQ67" s="3">
        <f>IF(BQ$5="",0,SUMIFS(BP!67:67,BP!$5:$5,BQ$4))</f>
        <v>0</v>
      </c>
      <c r="BR67" s="3">
        <f>IF(BR$5="",0,SUMIFS(BP!67:67,BP!$5:$5,BR$4))</f>
        <v>0</v>
      </c>
      <c r="BS67" s="3">
        <f>IF(BS$5="",0,SUMIFS(BP!67:67,BP!$5:$5,BS$4))</f>
        <v>0</v>
      </c>
      <c r="BT67" s="3">
        <f>IF(BT$5="",0,SUMIFS(BP!67:67,BP!$5:$5,BT$4))</f>
        <v>54</v>
      </c>
      <c r="BU67" s="3">
        <f>IF(BU$5="",0,SUMIFS(BP!67:67,BP!$5:$5,BU$4))</f>
        <v>117</v>
      </c>
      <c r="BV67" s="3">
        <f>IF(BV$5="",0,SUMIFS(BP!67:67,BP!$5:$5,BV$4))</f>
        <v>0</v>
      </c>
      <c r="BW67" s="3">
        <f>IF(BW$5="",0,SUMIFS(BP!67:67,BP!$5:$5,BW$4))</f>
        <v>0</v>
      </c>
      <c r="BX67" s="3">
        <f>IF(BX$5="",0,SUMIFS(BP!67:67,BP!$5:$5,BX$4))</f>
        <v>0</v>
      </c>
      <c r="BY67" s="3">
        <f>IF(BY$5="",0,SUMIFS(BP!67:67,BP!$5:$5,BY$4))</f>
        <v>0</v>
      </c>
      <c r="BZ67" s="3">
        <f>IF(BZ$5="",0,SUMIFS(BP!67:67,BP!$5:$5,BZ$4))</f>
        <v>0</v>
      </c>
      <c r="CA67" s="3">
        <f>IF(CA$5="",0,SUMIFS(BP!67:67,BP!$5:$5,CA$4))</f>
        <v>0</v>
      </c>
      <c r="CB67" s="3">
        <f>IF(CB$5="",0,SUMIFS(BP!67:67,BP!$5:$5,CB$4))</f>
        <v>0</v>
      </c>
      <c r="CC67" s="3">
        <f>IF(CC$5="",0,SUMIFS(BP!67:67,BP!$5:$5,CC$4))</f>
        <v>0</v>
      </c>
      <c r="CD67" s="3">
        <f>IF(CD$5="",0,SUMIFS(BP!67:67,BP!$5:$5,CD$4))</f>
        <v>0</v>
      </c>
      <c r="CE67" s="3">
        <f>IF(CE$5="",0,SUMIFS(BP!67:67,BP!$5:$5,CE$4))</f>
        <v>0</v>
      </c>
      <c r="CF67" s="3">
        <f>IF(CF$5="",0,SUMIFS(BP!67:67,BP!$5:$5,CF$4))</f>
        <v>0</v>
      </c>
      <c r="CG67" s="3">
        <f>IF(CG$5="",0,SUMIFS(BP!67:67,BP!$5:$5,CG$4))</f>
        <v>0</v>
      </c>
      <c r="CH67" s="3">
        <f>IF(CH$5="",0,SUMIFS(BP!67:67,BP!$5:$5,CH$4))</f>
        <v>0</v>
      </c>
      <c r="CI67" s="3">
        <f>IF(CI$5="",0,SUMIFS(BP!67:67,BP!$5:$5,CI$4))</f>
        <v>0</v>
      </c>
      <c r="CJ67" s="3">
        <f>IF(CJ$5="",0,SUMIFS(BP!67:67,BP!$5:$5,CJ$4))</f>
        <v>0</v>
      </c>
      <c r="CK67" s="3">
        <f>IF(CK$5="",0,SUMIFS(BP!67:67,BP!$5:$5,CK$4))</f>
        <v>0</v>
      </c>
      <c r="CL67" s="3">
        <f>IF(CL$5="",0,SUMIFS(BP!67:67,BP!$5:$5,CL$4))</f>
        <v>0</v>
      </c>
      <c r="CM67" s="3">
        <f>IF(CM$5="",0,SUMIFS(BP!67:67,BP!$5:$5,CM$4))</f>
        <v>0</v>
      </c>
      <c r="CN67" s="3">
        <f>IF(CN$5="",0,SUMIFS(BP!67:67,BP!$5:$5,CN$4))</f>
        <v>0</v>
      </c>
      <c r="CO67" s="3">
        <f>IF(CO$5="",0,SUMIFS(BP!67:67,BP!$5:$5,CO$4))</f>
        <v>0</v>
      </c>
      <c r="CP67" s="3">
        <f>IF(CP$5="",0,SUMIFS(BP!67:67,BP!$5:$5,CP$4))</f>
        <v>0</v>
      </c>
      <c r="CQ67" s="3">
        <f>IF(CQ$5="",0,SUMIFS(BP!67:67,BP!$5:$5,CQ$4))</f>
        <v>0</v>
      </c>
      <c r="CR67" s="3">
        <f>IF(CR$5="",0,SUMIFS(BP!67:67,BP!$5:$5,CR$4))</f>
        <v>0</v>
      </c>
      <c r="CS67" s="3">
        <f>IF(CS$5="",0,SUMIFS(BP!67:67,BP!$5:$5,CS$4))</f>
        <v>0</v>
      </c>
      <c r="CT67" s="3">
        <f>IF(CT$5="",0,SUMIFS(BP!67:67,BP!$5:$5,CT$4))</f>
        <v>0</v>
      </c>
    </row>
    <row r="68" spans="1:98" s="2" customFormat="1" ht="10.199999999999999" x14ac:dyDescent="0.2">
      <c r="A68" s="11">
        <f>ROW()</f>
        <v>68</v>
      </c>
      <c r="E68" s="15"/>
      <c r="W68" s="5"/>
      <c r="Z68" s="3">
        <f ca="1">IF(Z$5="",0,SUMIFS(INDIRECT($S$2&amp;$A68&amp;":"&amp;$A68),BP!$5:$5,Z$4))</f>
        <v>0</v>
      </c>
      <c r="AA68" s="3">
        <f ca="1">IF(AA$5="",0,SUMIFS(INDIRECT($S$2&amp;$A68&amp;":"&amp;$A68),BP!$5:$5,AA$4))</f>
        <v>0</v>
      </c>
      <c r="AB68" s="3">
        <f ca="1">IF(AB$5="",0,SUMIFS(INDIRECT($S$2&amp;$A68&amp;":"&amp;$A68),BP!$5:$5,AB$4))</f>
        <v>0</v>
      </c>
      <c r="AC68" s="3">
        <f ca="1">IF(AC$5="",0,SUMIFS(INDIRECT($S$2&amp;$A68&amp;":"&amp;$A68),BP!$5:$5,AC$4))</f>
        <v>0</v>
      </c>
      <c r="AD68" s="3">
        <f ca="1">IF(AD$5="",0,SUMIFS(INDIRECT($S$2&amp;$A68&amp;":"&amp;$A68),BP!$5:$5,AD$4))</f>
        <v>0</v>
      </c>
      <c r="AE68" s="3">
        <f ca="1">IF(AE$5="",0,SUMIFS(INDIRECT($S$2&amp;$A68&amp;":"&amp;$A68),BP!$5:$5,AE$4))</f>
        <v>0</v>
      </c>
      <c r="AF68" s="3">
        <f ca="1">IF(AF$5="",0,SUMIFS(INDIRECT($S$2&amp;$A68&amp;":"&amp;$A68),BP!$5:$5,AF$4))</f>
        <v>0</v>
      </c>
      <c r="AG68" s="3">
        <f ca="1">IF(AG$5="",0,SUMIFS(INDIRECT($S$2&amp;$A68&amp;":"&amp;$A68),BP!$5:$5,AG$4))</f>
        <v>0</v>
      </c>
      <c r="AH68" s="3">
        <f ca="1">IF(AH$5="",0,SUMIFS(INDIRECT($S$2&amp;$A68&amp;":"&amp;$A68),BP!$5:$5,AH$4))</f>
        <v>0</v>
      </c>
      <c r="AI68" s="3">
        <f ca="1">IF(AI$5="",0,SUMIFS(INDIRECT($S$2&amp;$A68&amp;":"&amp;$A68),BP!$5:$5,AI$4))</f>
        <v>0</v>
      </c>
      <c r="AJ68" s="3">
        <f ca="1">IF(AJ$5="",0,SUMIFS(INDIRECT($S$2&amp;$A68&amp;":"&amp;$A68),BP!$5:$5,AJ$4))</f>
        <v>0</v>
      </c>
      <c r="AK68" s="3">
        <f ca="1">IF(AK$5="",0,SUMIFS(INDIRECT($S$2&amp;$A68&amp;":"&amp;$A68),BP!$5:$5,AK$4))</f>
        <v>0</v>
      </c>
      <c r="AL68" s="3">
        <f ca="1">IF(AL$5="",0,SUMIFS(INDIRECT($S$2&amp;$A68&amp;":"&amp;$A68),BP!$5:$5,AL$4))</f>
        <v>0</v>
      </c>
      <c r="AM68" s="3">
        <f ca="1">IF(AM$5="",0,SUMIFS(INDIRECT($S$2&amp;$A68&amp;":"&amp;$A68),BP!$5:$5,AM$4))</f>
        <v>0</v>
      </c>
      <c r="AN68" s="3">
        <f ca="1">IF(AN$5="",0,SUMIFS(INDIRECT($S$2&amp;$A68&amp;":"&amp;$A68),BP!$5:$5,AN$4))</f>
        <v>0</v>
      </c>
      <c r="AO68" s="3">
        <f ca="1">IF(AO$5="",0,SUMIFS(INDIRECT($S$2&amp;$A68&amp;":"&amp;$A68),BP!$5:$5,AO$4))</f>
        <v>0</v>
      </c>
      <c r="AP68" s="3">
        <f ca="1">IF(AP$5="",0,SUMIFS(INDIRECT($S$2&amp;$A68&amp;":"&amp;$A68),BP!$5:$5,AP$4))</f>
        <v>0</v>
      </c>
      <c r="AQ68" s="3">
        <f ca="1">IF(AQ$5="",0,SUMIFS(INDIRECT($S$2&amp;$A68&amp;":"&amp;$A68),BP!$5:$5,AQ$4))</f>
        <v>0</v>
      </c>
      <c r="AR68" s="3">
        <f ca="1">IF(AR$5="",0,SUMIFS(INDIRECT($S$2&amp;$A68&amp;":"&amp;$A68),BP!$5:$5,AR$4))</f>
        <v>0</v>
      </c>
      <c r="AS68" s="3">
        <f ca="1">IF(AS$5="",0,SUMIFS(INDIRECT($S$2&amp;$A68&amp;":"&amp;$A68),BP!$5:$5,AS$4))</f>
        <v>0</v>
      </c>
      <c r="AT68" s="3">
        <f ca="1">IF(AT$5="",0,SUMIFS(INDIRECT($S$2&amp;$A68&amp;":"&amp;$A68),BP!$5:$5,AT$4))</f>
        <v>0</v>
      </c>
      <c r="AU68" s="3">
        <f ca="1">IF(AU$5="",0,SUMIFS(INDIRECT($S$2&amp;$A68&amp;":"&amp;$A68),BP!$5:$5,AU$4))</f>
        <v>0</v>
      </c>
      <c r="AV68" s="3">
        <f ca="1">IF(AV$5="",0,SUMIFS(INDIRECT($S$2&amp;$A68&amp;":"&amp;$A68),BP!$5:$5,AV$4))</f>
        <v>0</v>
      </c>
      <c r="AW68" s="3">
        <f ca="1">IF(AW$5="",0,SUMIFS(INDIRECT($S$2&amp;$A68&amp;":"&amp;$A68),BP!$5:$5,AW$4))</f>
        <v>0</v>
      </c>
      <c r="AX68" s="3">
        <f ca="1">IF(AX$5="",0,SUMIFS(INDIRECT($S$2&amp;$A68&amp;":"&amp;$A68),BP!$5:$5,AX$4))</f>
        <v>0</v>
      </c>
      <c r="AY68" s="3">
        <f ca="1">IF(AY$5="",0,SUMIFS(INDIRECT($S$2&amp;$A68&amp;":"&amp;$A68),BP!$5:$5,AY$4))</f>
        <v>0</v>
      </c>
      <c r="AZ68" s="3">
        <f ca="1">IF(AZ$5="",0,SUMIFS(INDIRECT($S$2&amp;$A68&amp;":"&amp;$A68),BP!$5:$5,AZ$4))</f>
        <v>0</v>
      </c>
      <c r="BA68" s="3">
        <f ca="1">IF(BA$5="",0,SUMIFS(INDIRECT($S$2&amp;$A68&amp;":"&amp;$A68),BP!$5:$5,BA$4))</f>
        <v>0</v>
      </c>
      <c r="BB68" s="3">
        <f ca="1">IF(BB$5="",0,SUMIFS(INDIRECT($S$2&amp;$A68&amp;":"&amp;$A68),BP!$5:$5,BB$4))</f>
        <v>0</v>
      </c>
      <c r="BC68" s="3">
        <f ca="1">IF(BC$5="",0,SUMIFS(INDIRECT($S$2&amp;$A68&amp;":"&amp;$A68),BP!$5:$5,BC$4))</f>
        <v>0</v>
      </c>
      <c r="BD68" s="3">
        <f ca="1">IF(BD$5="",0,SUMIFS(INDIRECT($S$2&amp;$A68&amp;":"&amp;$A68),BP!$5:$5,BD$4))</f>
        <v>0</v>
      </c>
      <c r="BE68" s="3">
        <f ca="1">IF(BE$5="",0,SUMIFS(INDIRECT($S$2&amp;$A68&amp;":"&amp;$A68),BP!$5:$5,BE$4))</f>
        <v>0</v>
      </c>
      <c r="BF68" s="3">
        <f ca="1">IF(BF$5="",0,SUMIFS(INDIRECT($S$2&amp;$A68&amp;":"&amp;$A68),BP!$5:$5,BF$4))</f>
        <v>0</v>
      </c>
      <c r="BG68" s="3">
        <f ca="1">IF(BG$5="",0,SUMIFS(INDIRECT($S$2&amp;$A68&amp;":"&amp;$A68),BP!$5:$5,BG$4))</f>
        <v>0</v>
      </c>
      <c r="BH68" s="3">
        <f ca="1">IF(BH$5="",0,SUMIFS(INDIRECT($S$2&amp;$A68&amp;":"&amp;$A68),BP!$5:$5,BH$4))</f>
        <v>0</v>
      </c>
      <c r="BI68" s="3">
        <f ca="1">IF(BI$5="",0,SUMIFS(INDIRECT($S$2&amp;$A68&amp;":"&amp;$A68),BP!$5:$5,BI$4))</f>
        <v>0</v>
      </c>
      <c r="BJ68" s="3">
        <f>IF(BJ$5="",0,SUMIFS(BP!68:68,BP!$5:$5,BJ$4))</f>
        <v>0</v>
      </c>
      <c r="BK68" s="3">
        <f>IF(BK$5="",0,SUMIFS(BP!68:68,BP!$5:$5,BK$4))</f>
        <v>0</v>
      </c>
      <c r="BL68" s="3">
        <f>IF(BL$5="",0,SUMIFS(BP!68:68,BP!$5:$5,BL$4))</f>
        <v>0</v>
      </c>
      <c r="BM68" s="3">
        <f>IF(BM$5="",0,SUMIFS(BP!68:68,BP!$5:$5,BM$4))</f>
        <v>0</v>
      </c>
      <c r="BN68" s="3">
        <f>IF(BN$5="",0,SUMIFS(BP!68:68,BP!$5:$5,BN$4))</f>
        <v>0</v>
      </c>
      <c r="BO68" s="3">
        <f>IF(BO$5="",0,SUMIFS(BP!68:68,BP!$5:$5,BO$4))</f>
        <v>0</v>
      </c>
      <c r="BP68" s="3">
        <f>IF(BP$5="",0,SUMIFS(BP!68:68,BP!$5:$5,BP$4))</f>
        <v>0</v>
      </c>
      <c r="BQ68" s="3">
        <f>IF(BQ$5="",0,SUMIFS(BP!68:68,BP!$5:$5,BQ$4))</f>
        <v>0</v>
      </c>
      <c r="BR68" s="3">
        <f>IF(BR$5="",0,SUMIFS(BP!68:68,BP!$5:$5,BR$4))</f>
        <v>0</v>
      </c>
      <c r="BS68" s="3">
        <f>IF(BS$5="",0,SUMIFS(BP!68:68,BP!$5:$5,BS$4))</f>
        <v>0</v>
      </c>
      <c r="BT68" s="3">
        <f>IF(BT$5="",0,SUMIFS(BP!68:68,BP!$5:$5,BT$4))</f>
        <v>0</v>
      </c>
      <c r="BU68" s="3">
        <f>IF(BU$5="",0,SUMIFS(BP!68:68,BP!$5:$5,BU$4))</f>
        <v>0</v>
      </c>
      <c r="BV68" s="3">
        <f>IF(BV$5="",0,SUMIFS(BP!68:68,BP!$5:$5,BV$4))</f>
        <v>0</v>
      </c>
      <c r="BW68" s="3">
        <f>IF(BW$5="",0,SUMIFS(BP!68:68,BP!$5:$5,BW$4))</f>
        <v>0</v>
      </c>
      <c r="BX68" s="3">
        <f>IF(BX$5="",0,SUMIFS(BP!68:68,BP!$5:$5,BX$4))</f>
        <v>0</v>
      </c>
      <c r="BY68" s="3">
        <f>IF(BY$5="",0,SUMIFS(BP!68:68,BP!$5:$5,BY$4))</f>
        <v>0</v>
      </c>
      <c r="BZ68" s="3">
        <f>IF(BZ$5="",0,SUMIFS(BP!68:68,BP!$5:$5,BZ$4))</f>
        <v>0</v>
      </c>
      <c r="CA68" s="3">
        <f>IF(CA$5="",0,SUMIFS(BP!68:68,BP!$5:$5,CA$4))</f>
        <v>0</v>
      </c>
      <c r="CB68" s="3">
        <f>IF(CB$5="",0,SUMIFS(BP!68:68,BP!$5:$5,CB$4))</f>
        <v>0</v>
      </c>
      <c r="CC68" s="3">
        <f>IF(CC$5="",0,SUMIFS(BP!68:68,BP!$5:$5,CC$4))</f>
        <v>0</v>
      </c>
      <c r="CD68" s="3">
        <f>IF(CD$5="",0,SUMIFS(BP!68:68,BP!$5:$5,CD$4))</f>
        <v>0</v>
      </c>
      <c r="CE68" s="3">
        <f>IF(CE$5="",0,SUMIFS(BP!68:68,BP!$5:$5,CE$4))</f>
        <v>0</v>
      </c>
      <c r="CF68" s="3">
        <f>IF(CF$5="",0,SUMIFS(BP!68:68,BP!$5:$5,CF$4))</f>
        <v>0</v>
      </c>
      <c r="CG68" s="3">
        <f>IF(CG$5="",0,SUMIFS(BP!68:68,BP!$5:$5,CG$4))</f>
        <v>0</v>
      </c>
      <c r="CH68" s="3">
        <f>IF(CH$5="",0,SUMIFS(BP!68:68,BP!$5:$5,CH$4))</f>
        <v>0</v>
      </c>
      <c r="CI68" s="3">
        <f>IF(CI$5="",0,SUMIFS(BP!68:68,BP!$5:$5,CI$4))</f>
        <v>0</v>
      </c>
      <c r="CJ68" s="3">
        <f>IF(CJ$5="",0,SUMIFS(BP!68:68,BP!$5:$5,CJ$4))</f>
        <v>0</v>
      </c>
      <c r="CK68" s="3">
        <f>IF(CK$5="",0,SUMIFS(BP!68:68,BP!$5:$5,CK$4))</f>
        <v>0</v>
      </c>
      <c r="CL68" s="3">
        <f>IF(CL$5="",0,SUMIFS(BP!68:68,BP!$5:$5,CL$4))</f>
        <v>0</v>
      </c>
      <c r="CM68" s="3">
        <f>IF(CM$5="",0,SUMIFS(BP!68:68,BP!$5:$5,CM$4))</f>
        <v>0</v>
      </c>
      <c r="CN68" s="3">
        <f>IF(CN$5="",0,SUMIFS(BP!68:68,BP!$5:$5,CN$4))</f>
        <v>0</v>
      </c>
      <c r="CO68" s="3">
        <f>IF(CO$5="",0,SUMIFS(BP!68:68,BP!$5:$5,CO$4))</f>
        <v>0</v>
      </c>
      <c r="CP68" s="3">
        <f>IF(CP$5="",0,SUMIFS(BP!68:68,BP!$5:$5,CP$4))</f>
        <v>0</v>
      </c>
      <c r="CQ68" s="3">
        <f>IF(CQ$5="",0,SUMIFS(BP!68:68,BP!$5:$5,CQ$4))</f>
        <v>0</v>
      </c>
      <c r="CR68" s="3">
        <f>IF(CR$5="",0,SUMIFS(BP!68:68,BP!$5:$5,CR$4))</f>
        <v>0</v>
      </c>
      <c r="CS68" s="3">
        <f>IF(CS$5="",0,SUMIFS(BP!68:68,BP!$5:$5,CS$4))</f>
        <v>0</v>
      </c>
      <c r="CT68" s="3">
        <f>IF(CT$5="",0,SUMIFS(BP!68:68,BP!$5:$5,CT$4))</f>
        <v>0</v>
      </c>
    </row>
    <row r="69" spans="1:98" s="2" customFormat="1" ht="10.199999999999999" x14ac:dyDescent="0.2">
      <c r="A69" s="11">
        <f>ROW()</f>
        <v>69</v>
      </c>
      <c r="E69" s="15"/>
      <c r="W69" s="5"/>
      <c r="Z69" s="3">
        <f ca="1">IF(Z$5="",0,SUMIFS(INDIRECT($S$2&amp;$A69&amp;":"&amp;$A69),BP!$5:$5,Z$4))</f>
        <v>0</v>
      </c>
      <c r="AA69" s="3">
        <f ca="1">IF(AA$5="",0,SUMIFS(INDIRECT($S$2&amp;$A69&amp;":"&amp;$A69),BP!$5:$5,AA$4))</f>
        <v>0</v>
      </c>
      <c r="AB69" s="3">
        <f ca="1">IF(AB$5="",0,SUMIFS(INDIRECT($S$2&amp;$A69&amp;":"&amp;$A69),BP!$5:$5,AB$4))</f>
        <v>0</v>
      </c>
      <c r="AC69" s="3">
        <f ca="1">IF(AC$5="",0,SUMIFS(INDIRECT($S$2&amp;$A69&amp;":"&amp;$A69),BP!$5:$5,AC$4))</f>
        <v>0</v>
      </c>
      <c r="AD69" s="3">
        <f ca="1">IF(AD$5="",0,SUMIFS(INDIRECT($S$2&amp;$A69&amp;":"&amp;$A69),BP!$5:$5,AD$4))</f>
        <v>0</v>
      </c>
      <c r="AE69" s="3">
        <f ca="1">IF(AE$5="",0,SUMIFS(INDIRECT($S$2&amp;$A69&amp;":"&amp;$A69),BP!$5:$5,AE$4))</f>
        <v>0</v>
      </c>
      <c r="AF69" s="3">
        <f ca="1">IF(AF$5="",0,SUMIFS(INDIRECT($S$2&amp;$A69&amp;":"&amp;$A69),BP!$5:$5,AF$4))</f>
        <v>0</v>
      </c>
      <c r="AG69" s="3">
        <f ca="1">IF(AG$5="",0,SUMIFS(INDIRECT($S$2&amp;$A69&amp;":"&amp;$A69),BP!$5:$5,AG$4))</f>
        <v>0</v>
      </c>
      <c r="AH69" s="3">
        <f ca="1">IF(AH$5="",0,SUMIFS(INDIRECT($S$2&amp;$A69&amp;":"&amp;$A69),BP!$5:$5,AH$4))</f>
        <v>0</v>
      </c>
      <c r="AI69" s="3">
        <f ca="1">IF(AI$5="",0,SUMIFS(INDIRECT($S$2&amp;$A69&amp;":"&amp;$A69),BP!$5:$5,AI$4))</f>
        <v>0</v>
      </c>
      <c r="AJ69" s="3">
        <f ca="1">IF(AJ$5="",0,SUMIFS(INDIRECT($S$2&amp;$A69&amp;":"&amp;$A69),BP!$5:$5,AJ$4))</f>
        <v>0</v>
      </c>
      <c r="AK69" s="3">
        <f ca="1">IF(AK$5="",0,SUMIFS(INDIRECT($S$2&amp;$A69&amp;":"&amp;$A69),BP!$5:$5,AK$4))</f>
        <v>0</v>
      </c>
      <c r="AL69" s="3">
        <f ca="1">IF(AL$5="",0,SUMIFS(INDIRECT($S$2&amp;$A69&amp;":"&amp;$A69),BP!$5:$5,AL$4))</f>
        <v>0</v>
      </c>
      <c r="AM69" s="3">
        <f ca="1">IF(AM$5="",0,SUMIFS(INDIRECT($S$2&amp;$A69&amp;":"&amp;$A69),BP!$5:$5,AM$4))</f>
        <v>0</v>
      </c>
      <c r="AN69" s="3">
        <f ca="1">IF(AN$5="",0,SUMIFS(INDIRECT($S$2&amp;$A69&amp;":"&amp;$A69),BP!$5:$5,AN$4))</f>
        <v>0</v>
      </c>
      <c r="AO69" s="3">
        <f ca="1">IF(AO$5="",0,SUMIFS(INDIRECT($S$2&amp;$A69&amp;":"&amp;$A69),BP!$5:$5,AO$4))</f>
        <v>0</v>
      </c>
      <c r="AP69" s="3">
        <f ca="1">IF(AP$5="",0,SUMIFS(INDIRECT($S$2&amp;$A69&amp;":"&amp;$A69),BP!$5:$5,AP$4))</f>
        <v>0</v>
      </c>
      <c r="AQ69" s="3">
        <f ca="1">IF(AQ$5="",0,SUMIFS(INDIRECT($S$2&amp;$A69&amp;":"&amp;$A69),BP!$5:$5,AQ$4))</f>
        <v>0</v>
      </c>
      <c r="AR69" s="3">
        <f ca="1">IF(AR$5="",0,SUMIFS(INDIRECT($S$2&amp;$A69&amp;":"&amp;$A69),BP!$5:$5,AR$4))</f>
        <v>0</v>
      </c>
      <c r="AS69" s="3">
        <f ca="1">IF(AS$5="",0,SUMIFS(INDIRECT($S$2&amp;$A69&amp;":"&amp;$A69),BP!$5:$5,AS$4))</f>
        <v>0</v>
      </c>
      <c r="AT69" s="3">
        <f ca="1">IF(AT$5="",0,SUMIFS(INDIRECT($S$2&amp;$A69&amp;":"&amp;$A69),BP!$5:$5,AT$4))</f>
        <v>0</v>
      </c>
      <c r="AU69" s="3">
        <f ca="1">IF(AU$5="",0,SUMIFS(INDIRECT($S$2&amp;$A69&amp;":"&amp;$A69),BP!$5:$5,AU$4))</f>
        <v>0</v>
      </c>
      <c r="AV69" s="3">
        <f ca="1">IF(AV$5="",0,SUMIFS(INDIRECT($S$2&amp;$A69&amp;":"&amp;$A69),BP!$5:$5,AV$4))</f>
        <v>0</v>
      </c>
      <c r="AW69" s="3">
        <f ca="1">IF(AW$5="",0,SUMIFS(INDIRECT($S$2&amp;$A69&amp;":"&amp;$A69),BP!$5:$5,AW$4))</f>
        <v>0</v>
      </c>
      <c r="AX69" s="3">
        <f ca="1">IF(AX$5="",0,SUMIFS(INDIRECT($S$2&amp;$A69&amp;":"&amp;$A69),BP!$5:$5,AX$4))</f>
        <v>0</v>
      </c>
      <c r="AY69" s="3">
        <f ca="1">IF(AY$5="",0,SUMIFS(INDIRECT($S$2&amp;$A69&amp;":"&amp;$A69),BP!$5:$5,AY$4))</f>
        <v>0</v>
      </c>
      <c r="AZ69" s="3">
        <f ca="1">IF(AZ$5="",0,SUMIFS(INDIRECT($S$2&amp;$A69&amp;":"&amp;$A69),BP!$5:$5,AZ$4))</f>
        <v>0</v>
      </c>
      <c r="BA69" s="3">
        <f ca="1">IF(BA$5="",0,SUMIFS(INDIRECT($S$2&amp;$A69&amp;":"&amp;$A69),BP!$5:$5,BA$4))</f>
        <v>0</v>
      </c>
      <c r="BB69" s="3">
        <f ca="1">IF(BB$5="",0,SUMIFS(INDIRECT($S$2&amp;$A69&amp;":"&amp;$A69),BP!$5:$5,BB$4))</f>
        <v>0</v>
      </c>
      <c r="BC69" s="3">
        <f ca="1">IF(BC$5="",0,SUMIFS(INDIRECT($S$2&amp;$A69&amp;":"&amp;$A69),BP!$5:$5,BC$4))</f>
        <v>0</v>
      </c>
      <c r="BD69" s="3">
        <f ca="1">IF(BD$5="",0,SUMIFS(INDIRECT($S$2&amp;$A69&amp;":"&amp;$A69),BP!$5:$5,BD$4))</f>
        <v>0</v>
      </c>
      <c r="BE69" s="3">
        <f ca="1">IF(BE$5="",0,SUMIFS(INDIRECT($S$2&amp;$A69&amp;":"&amp;$A69),BP!$5:$5,BE$4))</f>
        <v>0</v>
      </c>
      <c r="BF69" s="3">
        <f ca="1">IF(BF$5="",0,SUMIFS(INDIRECT($S$2&amp;$A69&amp;":"&amp;$A69),BP!$5:$5,BF$4))</f>
        <v>0</v>
      </c>
      <c r="BG69" s="3">
        <f ca="1">IF(BG$5="",0,SUMIFS(INDIRECT($S$2&amp;$A69&amp;":"&amp;$A69),BP!$5:$5,BG$4))</f>
        <v>0</v>
      </c>
      <c r="BH69" s="3">
        <f ca="1">IF(BH$5="",0,SUMIFS(INDIRECT($S$2&amp;$A69&amp;":"&amp;$A69),BP!$5:$5,BH$4))</f>
        <v>0</v>
      </c>
      <c r="BI69" s="3">
        <f ca="1">IF(BI$5="",0,SUMIFS(INDIRECT($S$2&amp;$A69&amp;":"&amp;$A69),BP!$5:$5,BI$4))</f>
        <v>0</v>
      </c>
      <c r="BJ69" s="3">
        <f>IF(BJ$5="",0,SUMIFS(BP!69:69,BP!$5:$5,BJ$4))</f>
        <v>0</v>
      </c>
      <c r="BK69" s="3">
        <f>IF(BK$5="",0,SUMIFS(BP!69:69,BP!$5:$5,BK$4))</f>
        <v>0</v>
      </c>
      <c r="BL69" s="3">
        <f>IF(BL$5="",0,SUMIFS(BP!69:69,BP!$5:$5,BL$4))</f>
        <v>0</v>
      </c>
      <c r="BM69" s="3">
        <f>IF(BM$5="",0,SUMIFS(BP!69:69,BP!$5:$5,BM$4))</f>
        <v>0</v>
      </c>
      <c r="BN69" s="3">
        <f>IF(BN$5="",0,SUMIFS(BP!69:69,BP!$5:$5,BN$4))</f>
        <v>0</v>
      </c>
      <c r="BO69" s="3">
        <f>IF(BO$5="",0,SUMIFS(BP!69:69,BP!$5:$5,BO$4))</f>
        <v>0</v>
      </c>
      <c r="BP69" s="3">
        <f>IF(BP$5="",0,SUMIFS(BP!69:69,BP!$5:$5,BP$4))</f>
        <v>0</v>
      </c>
      <c r="BQ69" s="3">
        <f>IF(BQ$5="",0,SUMIFS(BP!69:69,BP!$5:$5,BQ$4))</f>
        <v>0</v>
      </c>
      <c r="BR69" s="3">
        <f>IF(BR$5="",0,SUMIFS(BP!69:69,BP!$5:$5,BR$4))</f>
        <v>0</v>
      </c>
      <c r="BS69" s="3">
        <f>IF(BS$5="",0,SUMIFS(BP!69:69,BP!$5:$5,BS$4))</f>
        <v>0</v>
      </c>
      <c r="BT69" s="3">
        <f>IF(BT$5="",0,SUMIFS(BP!69:69,BP!$5:$5,BT$4))</f>
        <v>0</v>
      </c>
      <c r="BU69" s="3">
        <f>IF(BU$5="",0,SUMIFS(BP!69:69,BP!$5:$5,BU$4))</f>
        <v>105</v>
      </c>
      <c r="BV69" s="3">
        <f>IF(BV$5="",0,SUMIFS(BP!69:69,BP!$5:$5,BV$4))</f>
        <v>0</v>
      </c>
      <c r="BW69" s="3">
        <f>IF(BW$5="",0,SUMIFS(BP!69:69,BP!$5:$5,BW$4))</f>
        <v>0</v>
      </c>
      <c r="BX69" s="3">
        <f>IF(BX$5="",0,SUMIFS(BP!69:69,BP!$5:$5,BX$4))</f>
        <v>0</v>
      </c>
      <c r="BY69" s="3">
        <f>IF(BY$5="",0,SUMIFS(BP!69:69,BP!$5:$5,BY$4))</f>
        <v>0</v>
      </c>
      <c r="BZ69" s="3">
        <f>IF(BZ$5="",0,SUMIFS(BP!69:69,BP!$5:$5,BZ$4))</f>
        <v>0</v>
      </c>
      <c r="CA69" s="3">
        <f>IF(CA$5="",0,SUMIFS(BP!69:69,BP!$5:$5,CA$4))</f>
        <v>0</v>
      </c>
      <c r="CB69" s="3">
        <f>IF(CB$5="",0,SUMIFS(BP!69:69,BP!$5:$5,CB$4))</f>
        <v>0</v>
      </c>
      <c r="CC69" s="3">
        <f>IF(CC$5="",0,SUMIFS(BP!69:69,BP!$5:$5,CC$4))</f>
        <v>0</v>
      </c>
      <c r="CD69" s="3">
        <f>IF(CD$5="",0,SUMIFS(BP!69:69,BP!$5:$5,CD$4))</f>
        <v>0</v>
      </c>
      <c r="CE69" s="3">
        <f>IF(CE$5="",0,SUMIFS(BP!69:69,BP!$5:$5,CE$4))</f>
        <v>0</v>
      </c>
      <c r="CF69" s="3">
        <f>IF(CF$5="",0,SUMIFS(BP!69:69,BP!$5:$5,CF$4))</f>
        <v>0</v>
      </c>
      <c r="CG69" s="3">
        <f>IF(CG$5="",0,SUMIFS(BP!69:69,BP!$5:$5,CG$4))</f>
        <v>0</v>
      </c>
      <c r="CH69" s="3">
        <f>IF(CH$5="",0,SUMIFS(BP!69:69,BP!$5:$5,CH$4))</f>
        <v>0</v>
      </c>
      <c r="CI69" s="3">
        <f>IF(CI$5="",0,SUMIFS(BP!69:69,BP!$5:$5,CI$4))</f>
        <v>0</v>
      </c>
      <c r="CJ69" s="3">
        <f>IF(CJ$5="",0,SUMIFS(BP!69:69,BP!$5:$5,CJ$4))</f>
        <v>0</v>
      </c>
      <c r="CK69" s="3">
        <f>IF(CK$5="",0,SUMIFS(BP!69:69,BP!$5:$5,CK$4))</f>
        <v>0</v>
      </c>
      <c r="CL69" s="3">
        <f>IF(CL$5="",0,SUMIFS(BP!69:69,BP!$5:$5,CL$4))</f>
        <v>0</v>
      </c>
      <c r="CM69" s="3">
        <f>IF(CM$5="",0,SUMIFS(BP!69:69,BP!$5:$5,CM$4))</f>
        <v>0</v>
      </c>
      <c r="CN69" s="3">
        <f>IF(CN$5="",0,SUMIFS(BP!69:69,BP!$5:$5,CN$4))</f>
        <v>0</v>
      </c>
      <c r="CO69" s="3">
        <f>IF(CO$5="",0,SUMIFS(BP!69:69,BP!$5:$5,CO$4))</f>
        <v>0</v>
      </c>
      <c r="CP69" s="3">
        <f>IF(CP$5="",0,SUMIFS(BP!69:69,BP!$5:$5,CP$4))</f>
        <v>0</v>
      </c>
      <c r="CQ69" s="3">
        <f>IF(CQ$5="",0,SUMIFS(BP!69:69,BP!$5:$5,CQ$4))</f>
        <v>0</v>
      </c>
      <c r="CR69" s="3">
        <f>IF(CR$5="",0,SUMIFS(BP!69:69,BP!$5:$5,CR$4))</f>
        <v>0</v>
      </c>
      <c r="CS69" s="3">
        <f>IF(CS$5="",0,SUMIFS(BP!69:69,BP!$5:$5,CS$4))</f>
        <v>0</v>
      </c>
      <c r="CT69" s="3">
        <f>IF(CT$5="",0,SUMIFS(BP!69:69,BP!$5:$5,CT$4))</f>
        <v>0</v>
      </c>
    </row>
    <row r="70" spans="1:98" s="2" customFormat="1" ht="10.199999999999999" x14ac:dyDescent="0.2">
      <c r="A70" s="11">
        <f>ROW()</f>
        <v>70</v>
      </c>
      <c r="E70" s="15"/>
      <c r="W70" s="5"/>
      <c r="Z70" s="3">
        <f ca="1">IF(Z$5="",0,SUMIFS(INDIRECT($S$2&amp;$A70&amp;":"&amp;$A70),BP!$5:$5,Z$4))</f>
        <v>0</v>
      </c>
      <c r="AA70" s="3">
        <f ca="1">IF(AA$5="",0,SUMIFS(INDIRECT($S$2&amp;$A70&amp;":"&amp;$A70),BP!$5:$5,AA$4))</f>
        <v>0</v>
      </c>
      <c r="AB70" s="3">
        <f ca="1">IF(AB$5="",0,SUMIFS(INDIRECT($S$2&amp;$A70&amp;":"&amp;$A70),BP!$5:$5,AB$4))</f>
        <v>0</v>
      </c>
      <c r="AC70" s="3">
        <f ca="1">IF(AC$5="",0,SUMIFS(INDIRECT($S$2&amp;$A70&amp;":"&amp;$A70),BP!$5:$5,AC$4))</f>
        <v>0</v>
      </c>
      <c r="AD70" s="3">
        <f ca="1">IF(AD$5="",0,SUMIFS(INDIRECT($S$2&amp;$A70&amp;":"&amp;$A70),BP!$5:$5,AD$4))</f>
        <v>0</v>
      </c>
      <c r="AE70" s="3">
        <f ca="1">IF(AE$5="",0,SUMIFS(INDIRECT($S$2&amp;$A70&amp;":"&amp;$A70),BP!$5:$5,AE$4))</f>
        <v>0</v>
      </c>
      <c r="AF70" s="3">
        <f ca="1">IF(AF$5="",0,SUMIFS(INDIRECT($S$2&amp;$A70&amp;":"&amp;$A70),BP!$5:$5,AF$4))</f>
        <v>0</v>
      </c>
      <c r="AG70" s="3">
        <f ca="1">IF(AG$5="",0,SUMIFS(INDIRECT($S$2&amp;$A70&amp;":"&amp;$A70),BP!$5:$5,AG$4))</f>
        <v>0</v>
      </c>
      <c r="AH70" s="3">
        <f ca="1">IF(AH$5="",0,SUMIFS(INDIRECT($S$2&amp;$A70&amp;":"&amp;$A70),BP!$5:$5,AH$4))</f>
        <v>0</v>
      </c>
      <c r="AI70" s="3">
        <f ca="1">IF(AI$5="",0,SUMIFS(INDIRECT($S$2&amp;$A70&amp;":"&amp;$A70),BP!$5:$5,AI$4))</f>
        <v>0</v>
      </c>
      <c r="AJ70" s="3">
        <f ca="1">IF(AJ$5="",0,SUMIFS(INDIRECT($S$2&amp;$A70&amp;":"&amp;$A70),BP!$5:$5,AJ$4))</f>
        <v>0</v>
      </c>
      <c r="AK70" s="3">
        <f ca="1">IF(AK$5="",0,SUMIFS(INDIRECT($S$2&amp;$A70&amp;":"&amp;$A70),BP!$5:$5,AK$4))</f>
        <v>0</v>
      </c>
      <c r="AL70" s="3">
        <f ca="1">IF(AL$5="",0,SUMIFS(INDIRECT($S$2&amp;$A70&amp;":"&amp;$A70),BP!$5:$5,AL$4))</f>
        <v>0</v>
      </c>
      <c r="AM70" s="3">
        <f ca="1">IF(AM$5="",0,SUMIFS(INDIRECT($S$2&amp;$A70&amp;":"&amp;$A70),BP!$5:$5,AM$4))</f>
        <v>0</v>
      </c>
      <c r="AN70" s="3">
        <f ca="1">IF(AN$5="",0,SUMIFS(INDIRECT($S$2&amp;$A70&amp;":"&amp;$A70),BP!$5:$5,AN$4))</f>
        <v>0</v>
      </c>
      <c r="AO70" s="3">
        <f ca="1">IF(AO$5="",0,SUMIFS(INDIRECT($S$2&amp;$A70&amp;":"&amp;$A70),BP!$5:$5,AO$4))</f>
        <v>0</v>
      </c>
      <c r="AP70" s="3">
        <f ca="1">IF(AP$5="",0,SUMIFS(INDIRECT($S$2&amp;$A70&amp;":"&amp;$A70),BP!$5:$5,AP$4))</f>
        <v>0</v>
      </c>
      <c r="AQ70" s="3">
        <f ca="1">IF(AQ$5="",0,SUMIFS(INDIRECT($S$2&amp;$A70&amp;":"&amp;$A70),BP!$5:$5,AQ$4))</f>
        <v>0</v>
      </c>
      <c r="AR70" s="3">
        <f ca="1">IF(AR$5="",0,SUMIFS(INDIRECT($S$2&amp;$A70&amp;":"&amp;$A70),BP!$5:$5,AR$4))</f>
        <v>0</v>
      </c>
      <c r="AS70" s="3">
        <f ca="1">IF(AS$5="",0,SUMIFS(INDIRECT($S$2&amp;$A70&amp;":"&amp;$A70),BP!$5:$5,AS$4))</f>
        <v>0</v>
      </c>
      <c r="AT70" s="3">
        <f ca="1">IF(AT$5="",0,SUMIFS(INDIRECT($S$2&amp;$A70&amp;":"&amp;$A70),BP!$5:$5,AT$4))</f>
        <v>0</v>
      </c>
      <c r="AU70" s="3">
        <f ca="1">IF(AU$5="",0,SUMIFS(INDIRECT($S$2&amp;$A70&amp;":"&amp;$A70),BP!$5:$5,AU$4))</f>
        <v>0</v>
      </c>
      <c r="AV70" s="3">
        <f ca="1">IF(AV$5="",0,SUMIFS(INDIRECT($S$2&amp;$A70&amp;":"&amp;$A70),BP!$5:$5,AV$4))</f>
        <v>0</v>
      </c>
      <c r="AW70" s="3">
        <f ca="1">IF(AW$5="",0,SUMIFS(INDIRECT($S$2&amp;$A70&amp;":"&amp;$A70),BP!$5:$5,AW$4))</f>
        <v>0</v>
      </c>
      <c r="AX70" s="3">
        <f ca="1">IF(AX$5="",0,SUMIFS(INDIRECT($S$2&amp;$A70&amp;":"&amp;$A70),BP!$5:$5,AX$4))</f>
        <v>0</v>
      </c>
      <c r="AY70" s="3">
        <f ca="1">IF(AY$5="",0,SUMIFS(INDIRECT($S$2&amp;$A70&amp;":"&amp;$A70),BP!$5:$5,AY$4))</f>
        <v>0</v>
      </c>
      <c r="AZ70" s="3">
        <f ca="1">IF(AZ$5="",0,SUMIFS(INDIRECT($S$2&amp;$A70&amp;":"&amp;$A70),BP!$5:$5,AZ$4))</f>
        <v>0</v>
      </c>
      <c r="BA70" s="3">
        <f ca="1">IF(BA$5="",0,SUMIFS(INDIRECT($S$2&amp;$A70&amp;":"&amp;$A70),BP!$5:$5,BA$4))</f>
        <v>0</v>
      </c>
      <c r="BB70" s="3">
        <f ca="1">IF(BB$5="",0,SUMIFS(INDIRECT($S$2&amp;$A70&amp;":"&amp;$A70),BP!$5:$5,BB$4))</f>
        <v>0</v>
      </c>
      <c r="BC70" s="3">
        <f ca="1">IF(BC$5="",0,SUMIFS(INDIRECT($S$2&amp;$A70&amp;":"&amp;$A70),BP!$5:$5,BC$4))</f>
        <v>0</v>
      </c>
      <c r="BD70" s="3">
        <f ca="1">IF(BD$5="",0,SUMIFS(INDIRECT($S$2&amp;$A70&amp;":"&amp;$A70),BP!$5:$5,BD$4))</f>
        <v>0</v>
      </c>
      <c r="BE70" s="3">
        <f ca="1">IF(BE$5="",0,SUMIFS(INDIRECT($S$2&amp;$A70&amp;":"&amp;$A70),BP!$5:$5,BE$4))</f>
        <v>0</v>
      </c>
      <c r="BF70" s="3">
        <f ca="1">IF(BF$5="",0,SUMIFS(INDIRECT($S$2&amp;$A70&amp;":"&amp;$A70),BP!$5:$5,BF$4))</f>
        <v>0</v>
      </c>
      <c r="BG70" s="3">
        <f ca="1">IF(BG$5="",0,SUMIFS(INDIRECT($S$2&amp;$A70&amp;":"&amp;$A70),BP!$5:$5,BG$4))</f>
        <v>0</v>
      </c>
      <c r="BH70" s="3">
        <f ca="1">IF(BH$5="",0,SUMIFS(INDIRECT($S$2&amp;$A70&amp;":"&amp;$A70),BP!$5:$5,BH$4))</f>
        <v>0</v>
      </c>
      <c r="BI70" s="3">
        <f ca="1">IF(BI$5="",0,SUMIFS(INDIRECT($S$2&amp;$A70&amp;":"&amp;$A70),BP!$5:$5,BI$4))</f>
        <v>0</v>
      </c>
      <c r="BJ70" s="3">
        <f>IF(BJ$5="",0,SUMIFS(BP!70:70,BP!$5:$5,BJ$4))</f>
        <v>0</v>
      </c>
      <c r="BK70" s="3">
        <f>IF(BK$5="",0,SUMIFS(BP!70:70,BP!$5:$5,BK$4))</f>
        <v>0</v>
      </c>
      <c r="BL70" s="3">
        <f>IF(BL$5="",0,SUMIFS(BP!70:70,BP!$5:$5,BL$4))</f>
        <v>0</v>
      </c>
      <c r="BM70" s="3">
        <f>IF(BM$5="",0,SUMIFS(BP!70:70,BP!$5:$5,BM$4))</f>
        <v>0</v>
      </c>
      <c r="BN70" s="3">
        <f>IF(BN$5="",0,SUMIFS(BP!70:70,BP!$5:$5,BN$4))</f>
        <v>0</v>
      </c>
      <c r="BO70" s="3">
        <f>IF(BO$5="",0,SUMIFS(BP!70:70,BP!$5:$5,BO$4))</f>
        <v>0</v>
      </c>
      <c r="BP70" s="3">
        <f>IF(BP$5="",0,SUMIFS(BP!70:70,BP!$5:$5,BP$4))</f>
        <v>0</v>
      </c>
      <c r="BQ70" s="3">
        <f>IF(BQ$5="",0,SUMIFS(BP!70:70,BP!$5:$5,BQ$4))</f>
        <v>0</v>
      </c>
      <c r="BR70" s="3">
        <f>IF(BR$5="",0,SUMIFS(BP!70:70,BP!$5:$5,BR$4))</f>
        <v>0</v>
      </c>
      <c r="BS70" s="3">
        <f>IF(BS$5="",0,SUMIFS(BP!70:70,BP!$5:$5,BS$4))</f>
        <v>0</v>
      </c>
      <c r="BT70" s="3">
        <f>IF(BT$5="",0,SUMIFS(BP!70:70,BP!$5:$5,BT$4))</f>
        <v>0</v>
      </c>
      <c r="BU70" s="3">
        <f>IF(BU$5="",0,SUMIFS(BP!70:70,BP!$5:$5,BU$4))</f>
        <v>12</v>
      </c>
      <c r="BV70" s="3">
        <f>IF(BV$5="",0,SUMIFS(BP!70:70,BP!$5:$5,BV$4))</f>
        <v>0</v>
      </c>
      <c r="BW70" s="3">
        <f>IF(BW$5="",0,SUMIFS(BP!70:70,BP!$5:$5,BW$4))</f>
        <v>0</v>
      </c>
      <c r="BX70" s="3">
        <f>IF(BX$5="",0,SUMIFS(BP!70:70,BP!$5:$5,BX$4))</f>
        <v>0</v>
      </c>
      <c r="BY70" s="3">
        <f>IF(BY$5="",0,SUMIFS(BP!70:70,BP!$5:$5,BY$4))</f>
        <v>0</v>
      </c>
      <c r="BZ70" s="3">
        <f>IF(BZ$5="",0,SUMIFS(BP!70:70,BP!$5:$5,BZ$4))</f>
        <v>0</v>
      </c>
      <c r="CA70" s="3">
        <f>IF(CA$5="",0,SUMIFS(BP!70:70,BP!$5:$5,CA$4))</f>
        <v>0</v>
      </c>
      <c r="CB70" s="3">
        <f>IF(CB$5="",0,SUMIFS(BP!70:70,BP!$5:$5,CB$4))</f>
        <v>0</v>
      </c>
      <c r="CC70" s="3">
        <f>IF(CC$5="",0,SUMIFS(BP!70:70,BP!$5:$5,CC$4))</f>
        <v>0</v>
      </c>
      <c r="CD70" s="3">
        <f>IF(CD$5="",0,SUMIFS(BP!70:70,BP!$5:$5,CD$4))</f>
        <v>0</v>
      </c>
      <c r="CE70" s="3">
        <f>IF(CE$5="",0,SUMIFS(BP!70:70,BP!$5:$5,CE$4))</f>
        <v>0</v>
      </c>
      <c r="CF70" s="3">
        <f>IF(CF$5="",0,SUMIFS(BP!70:70,BP!$5:$5,CF$4))</f>
        <v>0</v>
      </c>
      <c r="CG70" s="3">
        <f>IF(CG$5="",0,SUMIFS(BP!70:70,BP!$5:$5,CG$4))</f>
        <v>0</v>
      </c>
      <c r="CH70" s="3">
        <f>IF(CH$5="",0,SUMIFS(BP!70:70,BP!$5:$5,CH$4))</f>
        <v>0</v>
      </c>
      <c r="CI70" s="3">
        <f>IF(CI$5="",0,SUMIFS(BP!70:70,BP!$5:$5,CI$4))</f>
        <v>0</v>
      </c>
      <c r="CJ70" s="3">
        <f>IF(CJ$5="",0,SUMIFS(BP!70:70,BP!$5:$5,CJ$4))</f>
        <v>0</v>
      </c>
      <c r="CK70" s="3">
        <f>IF(CK$5="",0,SUMIFS(BP!70:70,BP!$5:$5,CK$4))</f>
        <v>0</v>
      </c>
      <c r="CL70" s="3">
        <f>IF(CL$5="",0,SUMIFS(BP!70:70,BP!$5:$5,CL$4))</f>
        <v>0</v>
      </c>
      <c r="CM70" s="3">
        <f>IF(CM$5="",0,SUMIFS(BP!70:70,BP!$5:$5,CM$4))</f>
        <v>0</v>
      </c>
      <c r="CN70" s="3">
        <f>IF(CN$5="",0,SUMIFS(BP!70:70,BP!$5:$5,CN$4))</f>
        <v>0</v>
      </c>
      <c r="CO70" s="3">
        <f>IF(CO$5="",0,SUMIFS(BP!70:70,BP!$5:$5,CO$4))</f>
        <v>0</v>
      </c>
      <c r="CP70" s="3">
        <f>IF(CP$5="",0,SUMIFS(BP!70:70,BP!$5:$5,CP$4))</f>
        <v>0</v>
      </c>
      <c r="CQ70" s="3">
        <f>IF(CQ$5="",0,SUMIFS(BP!70:70,BP!$5:$5,CQ$4))</f>
        <v>0</v>
      </c>
      <c r="CR70" s="3">
        <f>IF(CR$5="",0,SUMIFS(BP!70:70,BP!$5:$5,CR$4))</f>
        <v>0</v>
      </c>
      <c r="CS70" s="3">
        <f>IF(CS$5="",0,SUMIFS(BP!70:70,BP!$5:$5,CS$4))</f>
        <v>0</v>
      </c>
      <c r="CT70" s="3">
        <f>IF(CT$5="",0,SUMIFS(BP!70:70,BP!$5:$5,CT$4))</f>
        <v>0</v>
      </c>
    </row>
    <row r="71" spans="1:98" s="2" customFormat="1" ht="10.199999999999999" x14ac:dyDescent="0.2">
      <c r="A71" s="11">
        <f>ROW()</f>
        <v>71</v>
      </c>
      <c r="E71" s="15"/>
      <c r="W71" s="5"/>
      <c r="Z71" s="3">
        <f ca="1">IF(Z$5="",0,SUMIFS(INDIRECT($S$2&amp;$A71&amp;":"&amp;$A71),BP!$5:$5,Z$4))</f>
        <v>0</v>
      </c>
      <c r="AA71" s="3">
        <f ca="1">IF(AA$5="",0,SUMIFS(INDIRECT($S$2&amp;$A71&amp;":"&amp;$A71),BP!$5:$5,AA$4))</f>
        <v>0</v>
      </c>
      <c r="AB71" s="3">
        <f ca="1">IF(AB$5="",0,SUMIFS(INDIRECT($S$2&amp;$A71&amp;":"&amp;$A71),BP!$5:$5,AB$4))</f>
        <v>0</v>
      </c>
      <c r="AC71" s="3">
        <f ca="1">IF(AC$5="",0,SUMIFS(INDIRECT($S$2&amp;$A71&amp;":"&amp;$A71),BP!$5:$5,AC$4))</f>
        <v>0</v>
      </c>
      <c r="AD71" s="3">
        <f ca="1">IF(AD$5="",0,SUMIFS(INDIRECT($S$2&amp;$A71&amp;":"&amp;$A71),BP!$5:$5,AD$4))</f>
        <v>0</v>
      </c>
      <c r="AE71" s="3">
        <f ca="1">IF(AE$5="",0,SUMIFS(INDIRECT($S$2&amp;$A71&amp;":"&amp;$A71),BP!$5:$5,AE$4))</f>
        <v>0</v>
      </c>
      <c r="AF71" s="3">
        <f ca="1">IF(AF$5="",0,SUMIFS(INDIRECT($S$2&amp;$A71&amp;":"&amp;$A71),BP!$5:$5,AF$4))</f>
        <v>0</v>
      </c>
      <c r="AG71" s="3">
        <f ca="1">IF(AG$5="",0,SUMIFS(INDIRECT($S$2&amp;$A71&amp;":"&amp;$A71),BP!$5:$5,AG$4))</f>
        <v>0</v>
      </c>
      <c r="AH71" s="3">
        <f ca="1">IF(AH$5="",0,SUMIFS(INDIRECT($S$2&amp;$A71&amp;":"&amp;$A71),BP!$5:$5,AH$4))</f>
        <v>0</v>
      </c>
      <c r="AI71" s="3">
        <f ca="1">IF(AI$5="",0,SUMIFS(INDIRECT($S$2&amp;$A71&amp;":"&amp;$A71),BP!$5:$5,AI$4))</f>
        <v>0</v>
      </c>
      <c r="AJ71" s="3">
        <f ca="1">IF(AJ$5="",0,SUMIFS(INDIRECT($S$2&amp;$A71&amp;":"&amp;$A71),BP!$5:$5,AJ$4))</f>
        <v>0</v>
      </c>
      <c r="AK71" s="3">
        <f ca="1">IF(AK$5="",0,SUMIFS(INDIRECT($S$2&amp;$A71&amp;":"&amp;$A71),BP!$5:$5,AK$4))</f>
        <v>0</v>
      </c>
      <c r="AL71" s="3">
        <f ca="1">IF(AL$5="",0,SUMIFS(INDIRECT($S$2&amp;$A71&amp;":"&amp;$A71),BP!$5:$5,AL$4))</f>
        <v>0</v>
      </c>
      <c r="AM71" s="3">
        <f ca="1">IF(AM$5="",0,SUMIFS(INDIRECT($S$2&amp;$A71&amp;":"&amp;$A71),BP!$5:$5,AM$4))</f>
        <v>0</v>
      </c>
      <c r="AN71" s="3">
        <f ca="1">IF(AN$5="",0,SUMIFS(INDIRECT($S$2&amp;$A71&amp;":"&amp;$A71),BP!$5:$5,AN$4))</f>
        <v>0</v>
      </c>
      <c r="AO71" s="3">
        <f ca="1">IF(AO$5="",0,SUMIFS(INDIRECT($S$2&amp;$A71&amp;":"&amp;$A71),BP!$5:$5,AO$4))</f>
        <v>0</v>
      </c>
      <c r="AP71" s="3">
        <f ca="1">IF(AP$5="",0,SUMIFS(INDIRECT($S$2&amp;$A71&amp;":"&amp;$A71),BP!$5:$5,AP$4))</f>
        <v>0</v>
      </c>
      <c r="AQ71" s="3">
        <f ca="1">IF(AQ$5="",0,SUMIFS(INDIRECT($S$2&amp;$A71&amp;":"&amp;$A71),BP!$5:$5,AQ$4))</f>
        <v>0</v>
      </c>
      <c r="AR71" s="3">
        <f ca="1">IF(AR$5="",0,SUMIFS(INDIRECT($S$2&amp;$A71&amp;":"&amp;$A71),BP!$5:$5,AR$4))</f>
        <v>0</v>
      </c>
      <c r="AS71" s="3">
        <f ca="1">IF(AS$5="",0,SUMIFS(INDIRECT($S$2&amp;$A71&amp;":"&amp;$A71),BP!$5:$5,AS$4))</f>
        <v>0</v>
      </c>
      <c r="AT71" s="3">
        <f ca="1">IF(AT$5="",0,SUMIFS(INDIRECT($S$2&amp;$A71&amp;":"&amp;$A71),BP!$5:$5,AT$4))</f>
        <v>0</v>
      </c>
      <c r="AU71" s="3">
        <f ca="1">IF(AU$5="",0,SUMIFS(INDIRECT($S$2&amp;$A71&amp;":"&amp;$A71),BP!$5:$5,AU$4))</f>
        <v>0</v>
      </c>
      <c r="AV71" s="3">
        <f ca="1">IF(AV$5="",0,SUMIFS(INDIRECT($S$2&amp;$A71&amp;":"&amp;$A71),BP!$5:$5,AV$4))</f>
        <v>0</v>
      </c>
      <c r="AW71" s="3">
        <f ca="1">IF(AW$5="",0,SUMIFS(INDIRECT($S$2&amp;$A71&amp;":"&amp;$A71),BP!$5:$5,AW$4))</f>
        <v>0</v>
      </c>
      <c r="AX71" s="3">
        <f ca="1">IF(AX$5="",0,SUMIFS(INDIRECT($S$2&amp;$A71&amp;":"&amp;$A71),BP!$5:$5,AX$4))</f>
        <v>0</v>
      </c>
      <c r="AY71" s="3">
        <f ca="1">IF(AY$5="",0,SUMIFS(INDIRECT($S$2&amp;$A71&amp;":"&amp;$A71),BP!$5:$5,AY$4))</f>
        <v>0</v>
      </c>
      <c r="AZ71" s="3">
        <f ca="1">IF(AZ$5="",0,SUMIFS(INDIRECT($S$2&amp;$A71&amp;":"&amp;$A71),BP!$5:$5,AZ$4))</f>
        <v>0</v>
      </c>
      <c r="BA71" s="3">
        <f ca="1">IF(BA$5="",0,SUMIFS(INDIRECT($S$2&amp;$A71&amp;":"&amp;$A71),BP!$5:$5,BA$4))</f>
        <v>0</v>
      </c>
      <c r="BB71" s="3">
        <f ca="1">IF(BB$5="",0,SUMIFS(INDIRECT($S$2&amp;$A71&amp;":"&amp;$A71),BP!$5:$5,BB$4))</f>
        <v>0</v>
      </c>
      <c r="BC71" s="3">
        <f ca="1">IF(BC$5="",0,SUMIFS(INDIRECT($S$2&amp;$A71&amp;":"&amp;$A71),BP!$5:$5,BC$4))</f>
        <v>0</v>
      </c>
      <c r="BD71" s="3">
        <f ca="1">IF(BD$5="",0,SUMIFS(INDIRECT($S$2&amp;$A71&amp;":"&amp;$A71),BP!$5:$5,BD$4))</f>
        <v>0</v>
      </c>
      <c r="BE71" s="3">
        <f ca="1">IF(BE$5="",0,SUMIFS(INDIRECT($S$2&amp;$A71&amp;":"&amp;$A71),BP!$5:$5,BE$4))</f>
        <v>0</v>
      </c>
      <c r="BF71" s="3">
        <f ca="1">IF(BF$5="",0,SUMIFS(INDIRECT($S$2&amp;$A71&amp;":"&amp;$A71),BP!$5:$5,BF$4))</f>
        <v>0</v>
      </c>
      <c r="BG71" s="3">
        <f ca="1">IF(BG$5="",0,SUMIFS(INDIRECT($S$2&amp;$A71&amp;":"&amp;$A71),BP!$5:$5,BG$4))</f>
        <v>0</v>
      </c>
      <c r="BH71" s="3">
        <f ca="1">IF(BH$5="",0,SUMIFS(INDIRECT($S$2&amp;$A71&amp;":"&amp;$A71),BP!$5:$5,BH$4))</f>
        <v>0</v>
      </c>
      <c r="BI71" s="3">
        <f ca="1">IF(BI$5="",0,SUMIFS(INDIRECT($S$2&amp;$A71&amp;":"&amp;$A71),BP!$5:$5,BI$4))</f>
        <v>0</v>
      </c>
      <c r="BJ71" s="3">
        <f>IF(BJ$5="",0,SUMIFS(BP!71:71,BP!$5:$5,BJ$4))</f>
        <v>0</v>
      </c>
      <c r="BK71" s="3">
        <f>IF(BK$5="",0,SUMIFS(BP!71:71,BP!$5:$5,BK$4))</f>
        <v>0</v>
      </c>
      <c r="BL71" s="3">
        <f>IF(BL$5="",0,SUMIFS(BP!71:71,BP!$5:$5,BL$4))</f>
        <v>0</v>
      </c>
      <c r="BM71" s="3">
        <f>IF(BM$5="",0,SUMIFS(BP!71:71,BP!$5:$5,BM$4))</f>
        <v>0</v>
      </c>
      <c r="BN71" s="3">
        <f>IF(BN$5="",0,SUMIFS(BP!71:71,BP!$5:$5,BN$4))</f>
        <v>0</v>
      </c>
      <c r="BO71" s="3">
        <f>IF(BO$5="",0,SUMIFS(BP!71:71,BP!$5:$5,BO$4))</f>
        <v>0</v>
      </c>
      <c r="BP71" s="3">
        <f>IF(BP$5="",0,SUMIFS(BP!71:71,BP!$5:$5,BP$4))</f>
        <v>0</v>
      </c>
      <c r="BQ71" s="3">
        <f>IF(BQ$5="",0,SUMIFS(BP!71:71,BP!$5:$5,BQ$4))</f>
        <v>0</v>
      </c>
      <c r="BR71" s="3">
        <f>IF(BR$5="",0,SUMIFS(BP!71:71,BP!$5:$5,BR$4))</f>
        <v>0</v>
      </c>
      <c r="BS71" s="3">
        <f>IF(BS$5="",0,SUMIFS(BP!71:71,BP!$5:$5,BS$4))</f>
        <v>0</v>
      </c>
      <c r="BT71" s="3">
        <f>IF(BT$5="",0,SUMIFS(BP!71:71,BP!$5:$5,BT$4))</f>
        <v>14</v>
      </c>
      <c r="BU71" s="3">
        <f>IF(BU$5="",0,SUMIFS(BP!71:71,BP!$5:$5,BU$4))</f>
        <v>0</v>
      </c>
      <c r="BV71" s="3">
        <f>IF(BV$5="",0,SUMIFS(BP!71:71,BP!$5:$5,BV$4))</f>
        <v>0</v>
      </c>
      <c r="BW71" s="3">
        <f>IF(BW$5="",0,SUMIFS(BP!71:71,BP!$5:$5,BW$4))</f>
        <v>0</v>
      </c>
      <c r="BX71" s="3">
        <f>IF(BX$5="",0,SUMIFS(BP!71:71,BP!$5:$5,BX$4))</f>
        <v>0</v>
      </c>
      <c r="BY71" s="3">
        <f>IF(BY$5="",0,SUMIFS(BP!71:71,BP!$5:$5,BY$4))</f>
        <v>0</v>
      </c>
      <c r="BZ71" s="3">
        <f>IF(BZ$5="",0,SUMIFS(BP!71:71,BP!$5:$5,BZ$4))</f>
        <v>0</v>
      </c>
      <c r="CA71" s="3">
        <f>IF(CA$5="",0,SUMIFS(BP!71:71,BP!$5:$5,CA$4))</f>
        <v>0</v>
      </c>
      <c r="CB71" s="3">
        <f>IF(CB$5="",0,SUMIFS(BP!71:71,BP!$5:$5,CB$4))</f>
        <v>0</v>
      </c>
      <c r="CC71" s="3">
        <f>IF(CC$5="",0,SUMIFS(BP!71:71,BP!$5:$5,CC$4))</f>
        <v>0</v>
      </c>
      <c r="CD71" s="3">
        <f>IF(CD$5="",0,SUMIFS(BP!71:71,BP!$5:$5,CD$4))</f>
        <v>0</v>
      </c>
      <c r="CE71" s="3">
        <f>IF(CE$5="",0,SUMIFS(BP!71:71,BP!$5:$5,CE$4))</f>
        <v>0</v>
      </c>
      <c r="CF71" s="3">
        <f>IF(CF$5="",0,SUMIFS(BP!71:71,BP!$5:$5,CF$4))</f>
        <v>0</v>
      </c>
      <c r="CG71" s="3">
        <f>IF(CG$5="",0,SUMIFS(BP!71:71,BP!$5:$5,CG$4))</f>
        <v>0</v>
      </c>
      <c r="CH71" s="3">
        <f>IF(CH$5="",0,SUMIFS(BP!71:71,BP!$5:$5,CH$4))</f>
        <v>0</v>
      </c>
      <c r="CI71" s="3">
        <f>IF(CI$5="",0,SUMIFS(BP!71:71,BP!$5:$5,CI$4))</f>
        <v>0</v>
      </c>
      <c r="CJ71" s="3">
        <f>IF(CJ$5="",0,SUMIFS(BP!71:71,BP!$5:$5,CJ$4))</f>
        <v>0</v>
      </c>
      <c r="CK71" s="3">
        <f>IF(CK$5="",0,SUMIFS(BP!71:71,BP!$5:$5,CK$4))</f>
        <v>0</v>
      </c>
      <c r="CL71" s="3">
        <f>IF(CL$5="",0,SUMIFS(BP!71:71,BP!$5:$5,CL$4))</f>
        <v>0</v>
      </c>
      <c r="CM71" s="3">
        <f>IF(CM$5="",0,SUMIFS(BP!71:71,BP!$5:$5,CM$4))</f>
        <v>0</v>
      </c>
      <c r="CN71" s="3">
        <f>IF(CN$5="",0,SUMIFS(BP!71:71,BP!$5:$5,CN$4))</f>
        <v>0</v>
      </c>
      <c r="CO71" s="3">
        <f>IF(CO$5="",0,SUMIFS(BP!71:71,BP!$5:$5,CO$4))</f>
        <v>0</v>
      </c>
      <c r="CP71" s="3">
        <f>IF(CP$5="",0,SUMIFS(BP!71:71,BP!$5:$5,CP$4))</f>
        <v>0</v>
      </c>
      <c r="CQ71" s="3">
        <f>IF(CQ$5="",0,SUMIFS(BP!71:71,BP!$5:$5,CQ$4))</f>
        <v>0</v>
      </c>
      <c r="CR71" s="3">
        <f>IF(CR$5="",0,SUMIFS(BP!71:71,BP!$5:$5,CR$4))</f>
        <v>0</v>
      </c>
      <c r="CS71" s="3">
        <f>IF(CS$5="",0,SUMIFS(BP!71:71,BP!$5:$5,CS$4))</f>
        <v>0</v>
      </c>
      <c r="CT71" s="3">
        <f>IF(CT$5="",0,SUMIFS(BP!71:71,BP!$5:$5,CT$4))</f>
        <v>0</v>
      </c>
    </row>
    <row r="72" spans="1:98" s="2" customFormat="1" ht="10.199999999999999" x14ac:dyDescent="0.2">
      <c r="A72" s="11">
        <f>ROW()</f>
        <v>72</v>
      </c>
      <c r="E72" s="15"/>
      <c r="W72" s="5"/>
      <c r="Z72" s="3">
        <f ca="1">IF(Z$5="",0,SUMIFS(INDIRECT($S$2&amp;$A72&amp;":"&amp;$A72),BP!$5:$5,Z$4))</f>
        <v>0</v>
      </c>
      <c r="AA72" s="3">
        <f ca="1">IF(AA$5="",0,SUMIFS(INDIRECT($S$2&amp;$A72&amp;":"&amp;$A72),BP!$5:$5,AA$4))</f>
        <v>0</v>
      </c>
      <c r="AB72" s="3">
        <f ca="1">IF(AB$5="",0,SUMIFS(INDIRECT($S$2&amp;$A72&amp;":"&amp;$A72),BP!$5:$5,AB$4))</f>
        <v>0</v>
      </c>
      <c r="AC72" s="3">
        <f ca="1">IF(AC$5="",0,SUMIFS(INDIRECT($S$2&amp;$A72&amp;":"&amp;$A72),BP!$5:$5,AC$4))</f>
        <v>0</v>
      </c>
      <c r="AD72" s="3">
        <f ca="1">IF(AD$5="",0,SUMIFS(INDIRECT($S$2&amp;$A72&amp;":"&amp;$A72),BP!$5:$5,AD$4))</f>
        <v>0</v>
      </c>
      <c r="AE72" s="3">
        <f ca="1">IF(AE$5="",0,SUMIFS(INDIRECT($S$2&amp;$A72&amp;":"&amp;$A72),BP!$5:$5,AE$4))</f>
        <v>0</v>
      </c>
      <c r="AF72" s="3">
        <f ca="1">IF(AF$5="",0,SUMIFS(INDIRECT($S$2&amp;$A72&amp;":"&amp;$A72),BP!$5:$5,AF$4))</f>
        <v>0</v>
      </c>
      <c r="AG72" s="3">
        <f ca="1">IF(AG$5="",0,SUMIFS(INDIRECT($S$2&amp;$A72&amp;":"&amp;$A72),BP!$5:$5,AG$4))</f>
        <v>0</v>
      </c>
      <c r="AH72" s="3">
        <f ca="1">IF(AH$5="",0,SUMIFS(INDIRECT($S$2&amp;$A72&amp;":"&amp;$A72),BP!$5:$5,AH$4))</f>
        <v>0</v>
      </c>
      <c r="AI72" s="3">
        <f ca="1">IF(AI$5="",0,SUMIFS(INDIRECT($S$2&amp;$A72&amp;":"&amp;$A72),BP!$5:$5,AI$4))</f>
        <v>0</v>
      </c>
      <c r="AJ72" s="3">
        <f ca="1">IF(AJ$5="",0,SUMIFS(INDIRECT($S$2&amp;$A72&amp;":"&amp;$A72),BP!$5:$5,AJ$4))</f>
        <v>0</v>
      </c>
      <c r="AK72" s="3">
        <f ca="1">IF(AK$5="",0,SUMIFS(INDIRECT($S$2&amp;$A72&amp;":"&amp;$A72),BP!$5:$5,AK$4))</f>
        <v>0</v>
      </c>
      <c r="AL72" s="3">
        <f ca="1">IF(AL$5="",0,SUMIFS(INDIRECT($S$2&amp;$A72&amp;":"&amp;$A72),BP!$5:$5,AL$4))</f>
        <v>0</v>
      </c>
      <c r="AM72" s="3">
        <f ca="1">IF(AM$5="",0,SUMIFS(INDIRECT($S$2&amp;$A72&amp;":"&amp;$A72),BP!$5:$5,AM$4))</f>
        <v>0</v>
      </c>
      <c r="AN72" s="3">
        <f ca="1">IF(AN$5="",0,SUMIFS(INDIRECT($S$2&amp;$A72&amp;":"&amp;$A72),BP!$5:$5,AN$4))</f>
        <v>0</v>
      </c>
      <c r="AO72" s="3">
        <f ca="1">IF(AO$5="",0,SUMIFS(INDIRECT($S$2&amp;$A72&amp;":"&amp;$A72),BP!$5:$5,AO$4))</f>
        <v>0</v>
      </c>
      <c r="AP72" s="3">
        <f ca="1">IF(AP$5="",0,SUMIFS(INDIRECT($S$2&amp;$A72&amp;":"&amp;$A72),BP!$5:$5,AP$4))</f>
        <v>0</v>
      </c>
      <c r="AQ72" s="3">
        <f ca="1">IF(AQ$5="",0,SUMIFS(INDIRECT($S$2&amp;$A72&amp;":"&amp;$A72),BP!$5:$5,AQ$4))</f>
        <v>0</v>
      </c>
      <c r="AR72" s="3">
        <f ca="1">IF(AR$5="",0,SUMIFS(INDIRECT($S$2&amp;$A72&amp;":"&amp;$A72),BP!$5:$5,AR$4))</f>
        <v>0</v>
      </c>
      <c r="AS72" s="3">
        <f ca="1">IF(AS$5="",0,SUMIFS(INDIRECT($S$2&amp;$A72&amp;":"&amp;$A72),BP!$5:$5,AS$4))</f>
        <v>0</v>
      </c>
      <c r="AT72" s="3">
        <f ca="1">IF(AT$5="",0,SUMIFS(INDIRECT($S$2&amp;$A72&amp;":"&amp;$A72),BP!$5:$5,AT$4))</f>
        <v>0</v>
      </c>
      <c r="AU72" s="3">
        <f ca="1">IF(AU$5="",0,SUMIFS(INDIRECT($S$2&amp;$A72&amp;":"&amp;$A72),BP!$5:$5,AU$4))</f>
        <v>0</v>
      </c>
      <c r="AV72" s="3">
        <f ca="1">IF(AV$5="",0,SUMIFS(INDIRECT($S$2&amp;$A72&amp;":"&amp;$A72),BP!$5:$5,AV$4))</f>
        <v>0</v>
      </c>
      <c r="AW72" s="3">
        <f ca="1">IF(AW$5="",0,SUMIFS(INDIRECT($S$2&amp;$A72&amp;":"&amp;$A72),BP!$5:$5,AW$4))</f>
        <v>0</v>
      </c>
      <c r="AX72" s="3">
        <f ca="1">IF(AX$5="",0,SUMIFS(INDIRECT($S$2&amp;$A72&amp;":"&amp;$A72),BP!$5:$5,AX$4))</f>
        <v>0</v>
      </c>
      <c r="AY72" s="3">
        <f ca="1">IF(AY$5="",0,SUMIFS(INDIRECT($S$2&amp;$A72&amp;":"&amp;$A72),BP!$5:$5,AY$4))</f>
        <v>0</v>
      </c>
      <c r="AZ72" s="3">
        <f ca="1">IF(AZ$5="",0,SUMIFS(INDIRECT($S$2&amp;$A72&amp;":"&amp;$A72),BP!$5:$5,AZ$4))</f>
        <v>0</v>
      </c>
      <c r="BA72" s="3">
        <f ca="1">IF(BA$5="",0,SUMIFS(INDIRECT($S$2&amp;$A72&amp;":"&amp;$A72),BP!$5:$5,BA$4))</f>
        <v>0</v>
      </c>
      <c r="BB72" s="3">
        <f ca="1">IF(BB$5="",0,SUMIFS(INDIRECT($S$2&amp;$A72&amp;":"&amp;$A72),BP!$5:$5,BB$4))</f>
        <v>0</v>
      </c>
      <c r="BC72" s="3">
        <f ca="1">IF(BC$5="",0,SUMIFS(INDIRECT($S$2&amp;$A72&amp;":"&amp;$A72),BP!$5:$5,BC$4))</f>
        <v>0</v>
      </c>
      <c r="BD72" s="3">
        <f ca="1">IF(BD$5="",0,SUMIFS(INDIRECT($S$2&amp;$A72&amp;":"&amp;$A72),BP!$5:$5,BD$4))</f>
        <v>0</v>
      </c>
      <c r="BE72" s="3">
        <f ca="1">IF(BE$5="",0,SUMIFS(INDIRECT($S$2&amp;$A72&amp;":"&amp;$A72),BP!$5:$5,BE$4))</f>
        <v>0</v>
      </c>
      <c r="BF72" s="3">
        <f ca="1">IF(BF$5="",0,SUMIFS(INDIRECT($S$2&amp;$A72&amp;":"&amp;$A72),BP!$5:$5,BF$4))</f>
        <v>0</v>
      </c>
      <c r="BG72" s="3">
        <f ca="1">IF(BG$5="",0,SUMIFS(INDIRECT($S$2&amp;$A72&amp;":"&amp;$A72),BP!$5:$5,BG$4))</f>
        <v>0</v>
      </c>
      <c r="BH72" s="3">
        <f ca="1">IF(BH$5="",0,SUMIFS(INDIRECT($S$2&amp;$A72&amp;":"&amp;$A72),BP!$5:$5,BH$4))</f>
        <v>0</v>
      </c>
      <c r="BI72" s="3">
        <f ca="1">IF(BI$5="",0,SUMIFS(INDIRECT($S$2&amp;$A72&amp;":"&amp;$A72),BP!$5:$5,BI$4))</f>
        <v>0</v>
      </c>
      <c r="BJ72" s="3">
        <f>IF(BJ$5="",0,SUMIFS(BP!72:72,BP!$5:$5,BJ$4))</f>
        <v>0</v>
      </c>
      <c r="BK72" s="3">
        <f>IF(BK$5="",0,SUMIFS(BP!72:72,BP!$5:$5,BK$4))</f>
        <v>0</v>
      </c>
      <c r="BL72" s="3">
        <f>IF(BL$5="",0,SUMIFS(BP!72:72,BP!$5:$5,BL$4))</f>
        <v>0</v>
      </c>
      <c r="BM72" s="3">
        <f>IF(BM$5="",0,SUMIFS(BP!72:72,BP!$5:$5,BM$4))</f>
        <v>0</v>
      </c>
      <c r="BN72" s="3">
        <f>IF(BN$5="",0,SUMIFS(BP!72:72,BP!$5:$5,BN$4))</f>
        <v>0</v>
      </c>
      <c r="BO72" s="3">
        <f>IF(BO$5="",0,SUMIFS(BP!72:72,BP!$5:$5,BO$4))</f>
        <v>0</v>
      </c>
      <c r="BP72" s="3">
        <f>IF(BP$5="",0,SUMIFS(BP!72:72,BP!$5:$5,BP$4))</f>
        <v>0</v>
      </c>
      <c r="BQ72" s="3">
        <f>IF(BQ$5="",0,SUMIFS(BP!72:72,BP!$5:$5,BQ$4))</f>
        <v>0</v>
      </c>
      <c r="BR72" s="3">
        <f>IF(BR$5="",0,SUMIFS(BP!72:72,BP!$5:$5,BR$4))</f>
        <v>0</v>
      </c>
      <c r="BS72" s="3">
        <f>IF(BS$5="",0,SUMIFS(BP!72:72,BP!$5:$5,BS$4))</f>
        <v>0</v>
      </c>
      <c r="BT72" s="3">
        <f>IF(BT$5="",0,SUMIFS(BP!72:72,BP!$5:$5,BT$4))</f>
        <v>0</v>
      </c>
      <c r="BU72" s="3">
        <f>IF(BU$5="",0,SUMIFS(BP!72:72,BP!$5:$5,BU$4))</f>
        <v>0</v>
      </c>
      <c r="BV72" s="3">
        <f>IF(BV$5="",0,SUMIFS(BP!72:72,BP!$5:$5,BV$4))</f>
        <v>0</v>
      </c>
      <c r="BW72" s="3">
        <f>IF(BW$5="",0,SUMIFS(BP!72:72,BP!$5:$5,BW$4))</f>
        <v>0</v>
      </c>
      <c r="BX72" s="3">
        <f>IF(BX$5="",0,SUMIFS(BP!72:72,BP!$5:$5,BX$4))</f>
        <v>0</v>
      </c>
      <c r="BY72" s="3">
        <f>IF(BY$5="",0,SUMIFS(BP!72:72,BP!$5:$5,BY$4))</f>
        <v>0</v>
      </c>
      <c r="BZ72" s="3">
        <f>IF(BZ$5="",0,SUMIFS(BP!72:72,BP!$5:$5,BZ$4))</f>
        <v>0</v>
      </c>
      <c r="CA72" s="3">
        <f>IF(CA$5="",0,SUMIFS(BP!72:72,BP!$5:$5,CA$4))</f>
        <v>0</v>
      </c>
      <c r="CB72" s="3">
        <f>IF(CB$5="",0,SUMIFS(BP!72:72,BP!$5:$5,CB$4))</f>
        <v>0</v>
      </c>
      <c r="CC72" s="3">
        <f>IF(CC$5="",0,SUMIFS(BP!72:72,BP!$5:$5,CC$4))</f>
        <v>0</v>
      </c>
      <c r="CD72" s="3">
        <f>IF(CD$5="",0,SUMIFS(BP!72:72,BP!$5:$5,CD$4))</f>
        <v>0</v>
      </c>
      <c r="CE72" s="3">
        <f>IF(CE$5="",0,SUMIFS(BP!72:72,BP!$5:$5,CE$4))</f>
        <v>0</v>
      </c>
      <c r="CF72" s="3">
        <f>IF(CF$5="",0,SUMIFS(BP!72:72,BP!$5:$5,CF$4))</f>
        <v>0</v>
      </c>
      <c r="CG72" s="3">
        <f>IF(CG$5="",0,SUMIFS(BP!72:72,BP!$5:$5,CG$4))</f>
        <v>0</v>
      </c>
      <c r="CH72" s="3">
        <f>IF(CH$5="",0,SUMIFS(BP!72:72,BP!$5:$5,CH$4))</f>
        <v>0</v>
      </c>
      <c r="CI72" s="3">
        <f>IF(CI$5="",0,SUMIFS(BP!72:72,BP!$5:$5,CI$4))</f>
        <v>0</v>
      </c>
      <c r="CJ72" s="3">
        <f>IF(CJ$5="",0,SUMIFS(BP!72:72,BP!$5:$5,CJ$4))</f>
        <v>0</v>
      </c>
      <c r="CK72" s="3">
        <f>IF(CK$5="",0,SUMIFS(BP!72:72,BP!$5:$5,CK$4))</f>
        <v>0</v>
      </c>
      <c r="CL72" s="3">
        <f>IF(CL$5="",0,SUMIFS(BP!72:72,BP!$5:$5,CL$4))</f>
        <v>0</v>
      </c>
      <c r="CM72" s="3">
        <f>IF(CM$5="",0,SUMIFS(BP!72:72,BP!$5:$5,CM$4))</f>
        <v>0</v>
      </c>
      <c r="CN72" s="3">
        <f>IF(CN$5="",0,SUMIFS(BP!72:72,BP!$5:$5,CN$4))</f>
        <v>0</v>
      </c>
      <c r="CO72" s="3">
        <f>IF(CO$5="",0,SUMIFS(BP!72:72,BP!$5:$5,CO$4))</f>
        <v>0</v>
      </c>
      <c r="CP72" s="3">
        <f>IF(CP$5="",0,SUMIFS(BP!72:72,BP!$5:$5,CP$4))</f>
        <v>0</v>
      </c>
      <c r="CQ72" s="3">
        <f>IF(CQ$5="",0,SUMIFS(BP!72:72,BP!$5:$5,CQ$4))</f>
        <v>0</v>
      </c>
      <c r="CR72" s="3">
        <f>IF(CR$5="",0,SUMIFS(BP!72:72,BP!$5:$5,CR$4))</f>
        <v>0</v>
      </c>
      <c r="CS72" s="3">
        <f>IF(CS$5="",0,SUMIFS(BP!72:72,BP!$5:$5,CS$4))</f>
        <v>0</v>
      </c>
      <c r="CT72" s="3">
        <f>IF(CT$5="",0,SUMIFS(BP!72:72,BP!$5:$5,CT$4))</f>
        <v>0</v>
      </c>
    </row>
    <row r="73" spans="1:98" s="2" customFormat="1" ht="10.199999999999999" x14ac:dyDescent="0.2">
      <c r="A73" s="11">
        <f>ROW()</f>
        <v>73</v>
      </c>
      <c r="E73" s="15"/>
      <c r="W73" s="5"/>
      <c r="Z73" s="3">
        <f ca="1">IF(Z$5="",0,SUMIFS(INDIRECT($S$2&amp;$A73&amp;":"&amp;$A73),BP!$5:$5,Z$4))</f>
        <v>0</v>
      </c>
      <c r="AA73" s="3">
        <f ca="1">IF(AA$5="",0,SUMIFS(INDIRECT($S$2&amp;$A73&amp;":"&amp;$A73),BP!$5:$5,AA$4))</f>
        <v>0</v>
      </c>
      <c r="AB73" s="3">
        <f ca="1">IF(AB$5="",0,SUMIFS(INDIRECT($S$2&amp;$A73&amp;":"&amp;$A73),BP!$5:$5,AB$4))</f>
        <v>0</v>
      </c>
      <c r="AC73" s="3">
        <f ca="1">IF(AC$5="",0,SUMIFS(INDIRECT($S$2&amp;$A73&amp;":"&amp;$A73),BP!$5:$5,AC$4))</f>
        <v>0</v>
      </c>
      <c r="AD73" s="3">
        <f ca="1">IF(AD$5="",0,SUMIFS(INDIRECT($S$2&amp;$A73&amp;":"&amp;$A73),BP!$5:$5,AD$4))</f>
        <v>0</v>
      </c>
      <c r="AE73" s="3">
        <f ca="1">IF(AE$5="",0,SUMIFS(INDIRECT($S$2&amp;$A73&amp;":"&amp;$A73),BP!$5:$5,AE$4))</f>
        <v>0</v>
      </c>
      <c r="AF73" s="3">
        <f ca="1">IF(AF$5="",0,SUMIFS(INDIRECT($S$2&amp;$A73&amp;":"&amp;$A73),BP!$5:$5,AF$4))</f>
        <v>0</v>
      </c>
      <c r="AG73" s="3">
        <f ca="1">IF(AG$5="",0,SUMIFS(INDIRECT($S$2&amp;$A73&amp;":"&amp;$A73),BP!$5:$5,AG$4))</f>
        <v>0</v>
      </c>
      <c r="AH73" s="3">
        <f ca="1">IF(AH$5="",0,SUMIFS(INDIRECT($S$2&amp;$A73&amp;":"&amp;$A73),BP!$5:$5,AH$4))</f>
        <v>0</v>
      </c>
      <c r="AI73" s="3">
        <f ca="1">IF(AI$5="",0,SUMIFS(INDIRECT($S$2&amp;$A73&amp;":"&amp;$A73),BP!$5:$5,AI$4))</f>
        <v>0</v>
      </c>
      <c r="AJ73" s="3">
        <f ca="1">IF(AJ$5="",0,SUMIFS(INDIRECT($S$2&amp;$A73&amp;":"&amp;$A73),BP!$5:$5,AJ$4))</f>
        <v>0</v>
      </c>
      <c r="AK73" s="3">
        <f ca="1">IF(AK$5="",0,SUMIFS(INDIRECT($S$2&amp;$A73&amp;":"&amp;$A73),BP!$5:$5,AK$4))</f>
        <v>0</v>
      </c>
      <c r="AL73" s="3">
        <f ca="1">IF(AL$5="",0,SUMIFS(INDIRECT($S$2&amp;$A73&amp;":"&amp;$A73),BP!$5:$5,AL$4))</f>
        <v>0</v>
      </c>
      <c r="AM73" s="3">
        <f ca="1">IF(AM$5="",0,SUMIFS(INDIRECT($S$2&amp;$A73&amp;":"&amp;$A73),BP!$5:$5,AM$4))</f>
        <v>0</v>
      </c>
      <c r="AN73" s="3">
        <f ca="1">IF(AN$5="",0,SUMIFS(INDIRECT($S$2&amp;$A73&amp;":"&amp;$A73),BP!$5:$5,AN$4))</f>
        <v>0</v>
      </c>
      <c r="AO73" s="3">
        <f ca="1">IF(AO$5="",0,SUMIFS(INDIRECT($S$2&amp;$A73&amp;":"&amp;$A73),BP!$5:$5,AO$4))</f>
        <v>0</v>
      </c>
      <c r="AP73" s="3">
        <f ca="1">IF(AP$5="",0,SUMIFS(INDIRECT($S$2&amp;$A73&amp;":"&amp;$A73),BP!$5:$5,AP$4))</f>
        <v>0</v>
      </c>
      <c r="AQ73" s="3">
        <f ca="1">IF(AQ$5="",0,SUMIFS(INDIRECT($S$2&amp;$A73&amp;":"&amp;$A73),BP!$5:$5,AQ$4))</f>
        <v>0</v>
      </c>
      <c r="AR73" s="3">
        <f ca="1">IF(AR$5="",0,SUMIFS(INDIRECT($S$2&amp;$A73&amp;":"&amp;$A73),BP!$5:$5,AR$4))</f>
        <v>0</v>
      </c>
      <c r="AS73" s="3">
        <f ca="1">IF(AS$5="",0,SUMIFS(INDIRECT($S$2&amp;$A73&amp;":"&amp;$A73),BP!$5:$5,AS$4))</f>
        <v>0</v>
      </c>
      <c r="AT73" s="3">
        <f ca="1">IF(AT$5="",0,SUMIFS(INDIRECT($S$2&amp;$A73&amp;":"&amp;$A73),BP!$5:$5,AT$4))</f>
        <v>0</v>
      </c>
      <c r="AU73" s="3">
        <f ca="1">IF(AU$5="",0,SUMIFS(INDIRECT($S$2&amp;$A73&amp;":"&amp;$A73),BP!$5:$5,AU$4))</f>
        <v>0</v>
      </c>
      <c r="AV73" s="3">
        <f ca="1">IF(AV$5="",0,SUMIFS(INDIRECT($S$2&amp;$A73&amp;":"&amp;$A73),BP!$5:$5,AV$4))</f>
        <v>0</v>
      </c>
      <c r="AW73" s="3">
        <f ca="1">IF(AW$5="",0,SUMIFS(INDIRECT($S$2&amp;$A73&amp;":"&amp;$A73),BP!$5:$5,AW$4))</f>
        <v>0</v>
      </c>
      <c r="AX73" s="3">
        <f ca="1">IF(AX$5="",0,SUMIFS(INDIRECT($S$2&amp;$A73&amp;":"&amp;$A73),BP!$5:$5,AX$4))</f>
        <v>0</v>
      </c>
      <c r="AY73" s="3">
        <f ca="1">IF(AY$5="",0,SUMIFS(INDIRECT($S$2&amp;$A73&amp;":"&amp;$A73),BP!$5:$5,AY$4))</f>
        <v>0</v>
      </c>
      <c r="AZ73" s="3">
        <f ca="1">IF(AZ$5="",0,SUMIFS(INDIRECT($S$2&amp;$A73&amp;":"&amp;$A73),BP!$5:$5,AZ$4))</f>
        <v>0</v>
      </c>
      <c r="BA73" s="3">
        <f ca="1">IF(BA$5="",0,SUMIFS(INDIRECT($S$2&amp;$A73&amp;":"&amp;$A73),BP!$5:$5,BA$4))</f>
        <v>0</v>
      </c>
      <c r="BB73" s="3">
        <f ca="1">IF(BB$5="",0,SUMIFS(INDIRECT($S$2&amp;$A73&amp;":"&amp;$A73),BP!$5:$5,BB$4))</f>
        <v>0</v>
      </c>
      <c r="BC73" s="3">
        <f ca="1">IF(BC$5="",0,SUMIFS(INDIRECT($S$2&amp;$A73&amp;":"&amp;$A73),BP!$5:$5,BC$4))</f>
        <v>0</v>
      </c>
      <c r="BD73" s="3">
        <f ca="1">IF(BD$5="",0,SUMIFS(INDIRECT($S$2&amp;$A73&amp;":"&amp;$A73),BP!$5:$5,BD$4))</f>
        <v>0</v>
      </c>
      <c r="BE73" s="3">
        <f ca="1">IF(BE$5="",0,SUMIFS(INDIRECT($S$2&amp;$A73&amp;":"&amp;$A73),BP!$5:$5,BE$4))</f>
        <v>0</v>
      </c>
      <c r="BF73" s="3">
        <f ca="1">IF(BF$5="",0,SUMIFS(INDIRECT($S$2&amp;$A73&amp;":"&amp;$A73),BP!$5:$5,BF$4))</f>
        <v>0</v>
      </c>
      <c r="BG73" s="3">
        <f ca="1">IF(BG$5="",0,SUMIFS(INDIRECT($S$2&amp;$A73&amp;":"&amp;$A73),BP!$5:$5,BG$4))</f>
        <v>0</v>
      </c>
      <c r="BH73" s="3">
        <f ca="1">IF(BH$5="",0,SUMIFS(INDIRECT($S$2&amp;$A73&amp;":"&amp;$A73),BP!$5:$5,BH$4))</f>
        <v>0</v>
      </c>
      <c r="BI73" s="3">
        <f ca="1">IF(BI$5="",0,SUMIFS(INDIRECT($S$2&amp;$A73&amp;":"&amp;$A73),BP!$5:$5,BI$4))</f>
        <v>0</v>
      </c>
      <c r="BJ73" s="3">
        <f>IF(BJ$5="",0,SUMIFS(BP!73:73,BP!$5:$5,BJ$4))</f>
        <v>0</v>
      </c>
      <c r="BK73" s="3">
        <f>IF(BK$5="",0,SUMIFS(BP!73:73,BP!$5:$5,BK$4))</f>
        <v>0</v>
      </c>
      <c r="BL73" s="3">
        <f>IF(BL$5="",0,SUMIFS(BP!73:73,BP!$5:$5,BL$4))</f>
        <v>0</v>
      </c>
      <c r="BM73" s="3">
        <f>IF(BM$5="",0,SUMIFS(BP!73:73,BP!$5:$5,BM$4))</f>
        <v>0</v>
      </c>
      <c r="BN73" s="3">
        <f>IF(BN$5="",0,SUMIFS(BP!73:73,BP!$5:$5,BN$4))</f>
        <v>0</v>
      </c>
      <c r="BO73" s="3">
        <f>IF(BO$5="",0,SUMIFS(BP!73:73,BP!$5:$5,BO$4))</f>
        <v>0</v>
      </c>
      <c r="BP73" s="3">
        <f>IF(BP$5="",0,SUMIFS(BP!73:73,BP!$5:$5,BP$4))</f>
        <v>0</v>
      </c>
      <c r="BQ73" s="3">
        <f>IF(BQ$5="",0,SUMIFS(BP!73:73,BP!$5:$5,BQ$4))</f>
        <v>0</v>
      </c>
      <c r="BR73" s="3">
        <f>IF(BR$5="",0,SUMIFS(BP!73:73,BP!$5:$5,BR$4))</f>
        <v>0</v>
      </c>
      <c r="BS73" s="3">
        <f>IF(BS$5="",0,SUMIFS(BP!73:73,BP!$5:$5,BS$4))</f>
        <v>0</v>
      </c>
      <c r="BT73" s="3">
        <f>IF(BT$5="",0,SUMIFS(BP!73:73,BP!$5:$5,BT$4))</f>
        <v>40</v>
      </c>
      <c r="BU73" s="3">
        <f>IF(BU$5="",0,SUMIFS(BP!73:73,BP!$5:$5,BU$4))</f>
        <v>0</v>
      </c>
      <c r="BV73" s="3">
        <f>IF(BV$5="",0,SUMIFS(BP!73:73,BP!$5:$5,BV$4))</f>
        <v>0</v>
      </c>
      <c r="BW73" s="3">
        <f>IF(BW$5="",0,SUMIFS(BP!73:73,BP!$5:$5,BW$4))</f>
        <v>0</v>
      </c>
      <c r="BX73" s="3">
        <f>IF(BX$5="",0,SUMIFS(BP!73:73,BP!$5:$5,BX$4))</f>
        <v>0</v>
      </c>
      <c r="BY73" s="3">
        <f>IF(BY$5="",0,SUMIFS(BP!73:73,BP!$5:$5,BY$4))</f>
        <v>0</v>
      </c>
      <c r="BZ73" s="3">
        <f>IF(BZ$5="",0,SUMIFS(BP!73:73,BP!$5:$5,BZ$4))</f>
        <v>0</v>
      </c>
      <c r="CA73" s="3">
        <f>IF(CA$5="",0,SUMIFS(BP!73:73,BP!$5:$5,CA$4))</f>
        <v>0</v>
      </c>
      <c r="CB73" s="3">
        <f>IF(CB$5="",0,SUMIFS(BP!73:73,BP!$5:$5,CB$4))</f>
        <v>0</v>
      </c>
      <c r="CC73" s="3">
        <f>IF(CC$5="",0,SUMIFS(BP!73:73,BP!$5:$5,CC$4))</f>
        <v>0</v>
      </c>
      <c r="CD73" s="3">
        <f>IF(CD$5="",0,SUMIFS(BP!73:73,BP!$5:$5,CD$4))</f>
        <v>0</v>
      </c>
      <c r="CE73" s="3">
        <f>IF(CE$5="",0,SUMIFS(BP!73:73,BP!$5:$5,CE$4))</f>
        <v>0</v>
      </c>
      <c r="CF73" s="3">
        <f>IF(CF$5="",0,SUMIFS(BP!73:73,BP!$5:$5,CF$4))</f>
        <v>0</v>
      </c>
      <c r="CG73" s="3">
        <f>IF(CG$5="",0,SUMIFS(BP!73:73,BP!$5:$5,CG$4))</f>
        <v>0</v>
      </c>
      <c r="CH73" s="3">
        <f>IF(CH$5="",0,SUMIFS(BP!73:73,BP!$5:$5,CH$4))</f>
        <v>0</v>
      </c>
      <c r="CI73" s="3">
        <f>IF(CI$5="",0,SUMIFS(BP!73:73,BP!$5:$5,CI$4))</f>
        <v>0</v>
      </c>
      <c r="CJ73" s="3">
        <f>IF(CJ$5="",0,SUMIFS(BP!73:73,BP!$5:$5,CJ$4))</f>
        <v>0</v>
      </c>
      <c r="CK73" s="3">
        <f>IF(CK$5="",0,SUMIFS(BP!73:73,BP!$5:$5,CK$4))</f>
        <v>0</v>
      </c>
      <c r="CL73" s="3">
        <f>IF(CL$5="",0,SUMIFS(BP!73:73,BP!$5:$5,CL$4))</f>
        <v>0</v>
      </c>
      <c r="CM73" s="3">
        <f>IF(CM$5="",0,SUMIFS(BP!73:73,BP!$5:$5,CM$4))</f>
        <v>0</v>
      </c>
      <c r="CN73" s="3">
        <f>IF(CN$5="",0,SUMIFS(BP!73:73,BP!$5:$5,CN$4))</f>
        <v>0</v>
      </c>
      <c r="CO73" s="3">
        <f>IF(CO$5="",0,SUMIFS(BP!73:73,BP!$5:$5,CO$4))</f>
        <v>0</v>
      </c>
      <c r="CP73" s="3">
        <f>IF(CP$5="",0,SUMIFS(BP!73:73,BP!$5:$5,CP$4))</f>
        <v>0</v>
      </c>
      <c r="CQ73" s="3">
        <f>IF(CQ$5="",0,SUMIFS(BP!73:73,BP!$5:$5,CQ$4))</f>
        <v>0</v>
      </c>
      <c r="CR73" s="3">
        <f>IF(CR$5="",0,SUMIFS(BP!73:73,BP!$5:$5,CR$4))</f>
        <v>0</v>
      </c>
      <c r="CS73" s="3">
        <f>IF(CS$5="",0,SUMIFS(BP!73:73,BP!$5:$5,CS$4))</f>
        <v>0</v>
      </c>
      <c r="CT73" s="3">
        <f>IF(CT$5="",0,SUMIFS(BP!73:73,BP!$5:$5,CT$4))</f>
        <v>0</v>
      </c>
    </row>
    <row r="74" spans="1:98" s="2" customFormat="1" ht="10.199999999999999" x14ac:dyDescent="0.2">
      <c r="A74" s="11">
        <f>ROW()</f>
        <v>74</v>
      </c>
      <c r="E74" s="15"/>
      <c r="W74" s="5"/>
      <c r="Z74" s="3">
        <f ca="1">IF(Z$5="",0,SUMIFS(INDIRECT($S$2&amp;$A74&amp;":"&amp;$A74),BP!$5:$5,Z$4))</f>
        <v>0</v>
      </c>
      <c r="AA74" s="3">
        <f ca="1">IF(AA$5="",0,SUMIFS(INDIRECT($S$2&amp;$A74&amp;":"&amp;$A74),BP!$5:$5,AA$4))</f>
        <v>0</v>
      </c>
      <c r="AB74" s="3">
        <f ca="1">IF(AB$5="",0,SUMIFS(INDIRECT($S$2&amp;$A74&amp;":"&amp;$A74),BP!$5:$5,AB$4))</f>
        <v>0</v>
      </c>
      <c r="AC74" s="3">
        <f ca="1">IF(AC$5="",0,SUMIFS(INDIRECT($S$2&amp;$A74&amp;":"&amp;$A74),BP!$5:$5,AC$4))</f>
        <v>0</v>
      </c>
      <c r="AD74" s="3">
        <f ca="1">IF(AD$5="",0,SUMIFS(INDIRECT($S$2&amp;$A74&amp;":"&amp;$A74),BP!$5:$5,AD$4))</f>
        <v>0</v>
      </c>
      <c r="AE74" s="3">
        <f ca="1">IF(AE$5="",0,SUMIFS(INDIRECT($S$2&amp;$A74&amp;":"&amp;$A74),BP!$5:$5,AE$4))</f>
        <v>0</v>
      </c>
      <c r="AF74" s="3">
        <f ca="1">IF(AF$5="",0,SUMIFS(INDIRECT($S$2&amp;$A74&amp;":"&amp;$A74),BP!$5:$5,AF$4))</f>
        <v>0</v>
      </c>
      <c r="AG74" s="3">
        <f ca="1">IF(AG$5="",0,SUMIFS(INDIRECT($S$2&amp;$A74&amp;":"&amp;$A74),BP!$5:$5,AG$4))</f>
        <v>0</v>
      </c>
      <c r="AH74" s="3">
        <f ca="1">IF(AH$5="",0,SUMIFS(INDIRECT($S$2&amp;$A74&amp;":"&amp;$A74),BP!$5:$5,AH$4))</f>
        <v>0</v>
      </c>
      <c r="AI74" s="3">
        <f ca="1">IF(AI$5="",0,SUMIFS(INDIRECT($S$2&amp;$A74&amp;":"&amp;$A74),BP!$5:$5,AI$4))</f>
        <v>0</v>
      </c>
      <c r="AJ74" s="3">
        <f ca="1">IF(AJ$5="",0,SUMIFS(INDIRECT($S$2&amp;$A74&amp;":"&amp;$A74),BP!$5:$5,AJ$4))</f>
        <v>0</v>
      </c>
      <c r="AK74" s="3">
        <f ca="1">IF(AK$5="",0,SUMIFS(INDIRECT($S$2&amp;$A74&amp;":"&amp;$A74),BP!$5:$5,AK$4))</f>
        <v>0</v>
      </c>
      <c r="AL74" s="3">
        <f ca="1">IF(AL$5="",0,SUMIFS(INDIRECT($S$2&amp;$A74&amp;":"&amp;$A74),BP!$5:$5,AL$4))</f>
        <v>0</v>
      </c>
      <c r="AM74" s="3">
        <f ca="1">IF(AM$5="",0,SUMIFS(INDIRECT($S$2&amp;$A74&amp;":"&amp;$A74),BP!$5:$5,AM$4))</f>
        <v>0</v>
      </c>
      <c r="AN74" s="3">
        <f ca="1">IF(AN$5="",0,SUMIFS(INDIRECT($S$2&amp;$A74&amp;":"&amp;$A74),BP!$5:$5,AN$4))</f>
        <v>0</v>
      </c>
      <c r="AO74" s="3">
        <f ca="1">IF(AO$5="",0,SUMIFS(INDIRECT($S$2&amp;$A74&amp;":"&amp;$A74),BP!$5:$5,AO$4))</f>
        <v>0</v>
      </c>
      <c r="AP74" s="3">
        <f ca="1">IF(AP$5="",0,SUMIFS(INDIRECT($S$2&amp;$A74&amp;":"&amp;$A74),BP!$5:$5,AP$4))</f>
        <v>0</v>
      </c>
      <c r="AQ74" s="3">
        <f ca="1">IF(AQ$5="",0,SUMIFS(INDIRECT($S$2&amp;$A74&amp;":"&amp;$A74),BP!$5:$5,AQ$4))</f>
        <v>0</v>
      </c>
      <c r="AR74" s="3">
        <f ca="1">IF(AR$5="",0,SUMIFS(INDIRECT($S$2&amp;$A74&amp;":"&amp;$A74),BP!$5:$5,AR$4))</f>
        <v>0</v>
      </c>
      <c r="AS74" s="3">
        <f ca="1">IF(AS$5="",0,SUMIFS(INDIRECT($S$2&amp;$A74&amp;":"&amp;$A74),BP!$5:$5,AS$4))</f>
        <v>0</v>
      </c>
      <c r="AT74" s="3">
        <f ca="1">IF(AT$5="",0,SUMIFS(INDIRECT($S$2&amp;$A74&amp;":"&amp;$A74),BP!$5:$5,AT$4))</f>
        <v>0</v>
      </c>
      <c r="AU74" s="3">
        <f ca="1">IF(AU$5="",0,SUMIFS(INDIRECT($S$2&amp;$A74&amp;":"&amp;$A74),BP!$5:$5,AU$4))</f>
        <v>0</v>
      </c>
      <c r="AV74" s="3">
        <f ca="1">IF(AV$5="",0,SUMIFS(INDIRECT($S$2&amp;$A74&amp;":"&amp;$A74),BP!$5:$5,AV$4))</f>
        <v>0</v>
      </c>
      <c r="AW74" s="3">
        <f ca="1">IF(AW$5="",0,SUMIFS(INDIRECT($S$2&amp;$A74&amp;":"&amp;$A74),BP!$5:$5,AW$4))</f>
        <v>0</v>
      </c>
      <c r="AX74" s="3">
        <f ca="1">IF(AX$5="",0,SUMIFS(INDIRECT($S$2&amp;$A74&amp;":"&amp;$A74),BP!$5:$5,AX$4))</f>
        <v>0</v>
      </c>
      <c r="AY74" s="3">
        <f ca="1">IF(AY$5="",0,SUMIFS(INDIRECT($S$2&amp;$A74&amp;":"&amp;$A74),BP!$5:$5,AY$4))</f>
        <v>0</v>
      </c>
      <c r="AZ74" s="3">
        <f ca="1">IF(AZ$5="",0,SUMIFS(INDIRECT($S$2&amp;$A74&amp;":"&amp;$A74),BP!$5:$5,AZ$4))</f>
        <v>0</v>
      </c>
      <c r="BA74" s="3">
        <f ca="1">IF(BA$5="",0,SUMIFS(INDIRECT($S$2&amp;$A74&amp;":"&amp;$A74),BP!$5:$5,BA$4))</f>
        <v>0</v>
      </c>
      <c r="BB74" s="3">
        <f ca="1">IF(BB$5="",0,SUMIFS(INDIRECT($S$2&amp;$A74&amp;":"&amp;$A74),BP!$5:$5,BB$4))</f>
        <v>0</v>
      </c>
      <c r="BC74" s="3">
        <f ca="1">IF(BC$5="",0,SUMIFS(INDIRECT($S$2&amp;$A74&amp;":"&amp;$A74),BP!$5:$5,BC$4))</f>
        <v>0</v>
      </c>
      <c r="BD74" s="3">
        <f ca="1">IF(BD$5="",0,SUMIFS(INDIRECT($S$2&amp;$A74&amp;":"&amp;$A74),BP!$5:$5,BD$4))</f>
        <v>0</v>
      </c>
      <c r="BE74" s="3">
        <f ca="1">IF(BE$5="",0,SUMIFS(INDIRECT($S$2&amp;$A74&amp;":"&amp;$A74),BP!$5:$5,BE$4))</f>
        <v>0</v>
      </c>
      <c r="BF74" s="3">
        <f ca="1">IF(BF$5="",0,SUMIFS(INDIRECT($S$2&amp;$A74&amp;":"&amp;$A74),BP!$5:$5,BF$4))</f>
        <v>0</v>
      </c>
      <c r="BG74" s="3">
        <f ca="1">IF(BG$5="",0,SUMIFS(INDIRECT($S$2&amp;$A74&amp;":"&amp;$A74),BP!$5:$5,BG$4))</f>
        <v>0</v>
      </c>
      <c r="BH74" s="3">
        <f ca="1">IF(BH$5="",0,SUMIFS(INDIRECT($S$2&amp;$A74&amp;":"&amp;$A74),BP!$5:$5,BH$4))</f>
        <v>0</v>
      </c>
      <c r="BI74" s="3">
        <f ca="1">IF(BI$5="",0,SUMIFS(INDIRECT($S$2&amp;$A74&amp;":"&amp;$A74),BP!$5:$5,BI$4))</f>
        <v>0</v>
      </c>
      <c r="BJ74" s="3">
        <f>IF(BJ$5="",0,SUMIFS(BP!74:74,BP!$5:$5,BJ$4))</f>
        <v>0</v>
      </c>
      <c r="BK74" s="3">
        <f>IF(BK$5="",0,SUMIFS(BP!74:74,BP!$5:$5,BK$4))</f>
        <v>0</v>
      </c>
      <c r="BL74" s="3">
        <f>IF(BL$5="",0,SUMIFS(BP!74:74,BP!$5:$5,BL$4))</f>
        <v>0</v>
      </c>
      <c r="BM74" s="3">
        <f>IF(BM$5="",0,SUMIFS(BP!74:74,BP!$5:$5,BM$4))</f>
        <v>0</v>
      </c>
      <c r="BN74" s="3">
        <f>IF(BN$5="",0,SUMIFS(BP!74:74,BP!$5:$5,BN$4))</f>
        <v>0</v>
      </c>
      <c r="BO74" s="3">
        <f>IF(BO$5="",0,SUMIFS(BP!74:74,BP!$5:$5,BO$4))</f>
        <v>0</v>
      </c>
      <c r="BP74" s="3">
        <f>IF(BP$5="",0,SUMIFS(BP!74:74,BP!$5:$5,BP$4))</f>
        <v>0</v>
      </c>
      <c r="BQ74" s="3">
        <f>IF(BQ$5="",0,SUMIFS(BP!74:74,BP!$5:$5,BQ$4))</f>
        <v>0</v>
      </c>
      <c r="BR74" s="3">
        <f>IF(BR$5="",0,SUMIFS(BP!74:74,BP!$5:$5,BR$4))</f>
        <v>0</v>
      </c>
      <c r="BS74" s="3">
        <f>IF(BS$5="",0,SUMIFS(BP!74:74,BP!$5:$5,BS$4))</f>
        <v>0</v>
      </c>
      <c r="BT74" s="3">
        <f>IF(BT$5="",0,SUMIFS(BP!74:74,BP!$5:$5,BT$4))</f>
        <v>0</v>
      </c>
      <c r="BU74" s="3">
        <f>IF(BU$5="",0,SUMIFS(BP!74:74,BP!$5:$5,BU$4))</f>
        <v>0</v>
      </c>
      <c r="BV74" s="3">
        <f>IF(BV$5="",0,SUMIFS(BP!74:74,BP!$5:$5,BV$4))</f>
        <v>0</v>
      </c>
      <c r="BW74" s="3">
        <f>IF(BW$5="",0,SUMIFS(BP!74:74,BP!$5:$5,BW$4))</f>
        <v>0</v>
      </c>
      <c r="BX74" s="3">
        <f>IF(BX$5="",0,SUMIFS(BP!74:74,BP!$5:$5,BX$4))</f>
        <v>0</v>
      </c>
      <c r="BY74" s="3">
        <f>IF(BY$5="",0,SUMIFS(BP!74:74,BP!$5:$5,BY$4))</f>
        <v>0</v>
      </c>
      <c r="BZ74" s="3">
        <f>IF(BZ$5="",0,SUMIFS(BP!74:74,BP!$5:$5,BZ$4))</f>
        <v>0</v>
      </c>
      <c r="CA74" s="3">
        <f>IF(CA$5="",0,SUMIFS(BP!74:74,BP!$5:$5,CA$4))</f>
        <v>0</v>
      </c>
      <c r="CB74" s="3">
        <f>IF(CB$5="",0,SUMIFS(BP!74:74,BP!$5:$5,CB$4))</f>
        <v>0</v>
      </c>
      <c r="CC74" s="3">
        <f>IF(CC$5="",0,SUMIFS(BP!74:74,BP!$5:$5,CC$4))</f>
        <v>0</v>
      </c>
      <c r="CD74" s="3">
        <f>IF(CD$5="",0,SUMIFS(BP!74:74,BP!$5:$5,CD$4))</f>
        <v>0</v>
      </c>
      <c r="CE74" s="3">
        <f>IF(CE$5="",0,SUMIFS(BP!74:74,BP!$5:$5,CE$4))</f>
        <v>0</v>
      </c>
      <c r="CF74" s="3">
        <f>IF(CF$5="",0,SUMIFS(BP!74:74,BP!$5:$5,CF$4))</f>
        <v>0</v>
      </c>
      <c r="CG74" s="3">
        <f>IF(CG$5="",0,SUMIFS(BP!74:74,BP!$5:$5,CG$4))</f>
        <v>0</v>
      </c>
      <c r="CH74" s="3">
        <f>IF(CH$5="",0,SUMIFS(BP!74:74,BP!$5:$5,CH$4))</f>
        <v>0</v>
      </c>
      <c r="CI74" s="3">
        <f>IF(CI$5="",0,SUMIFS(BP!74:74,BP!$5:$5,CI$4))</f>
        <v>0</v>
      </c>
      <c r="CJ74" s="3">
        <f>IF(CJ$5="",0,SUMIFS(BP!74:74,BP!$5:$5,CJ$4))</f>
        <v>0</v>
      </c>
      <c r="CK74" s="3">
        <f>IF(CK$5="",0,SUMIFS(BP!74:74,BP!$5:$5,CK$4))</f>
        <v>0</v>
      </c>
      <c r="CL74" s="3">
        <f>IF(CL$5="",0,SUMIFS(BP!74:74,BP!$5:$5,CL$4))</f>
        <v>0</v>
      </c>
      <c r="CM74" s="3">
        <f>IF(CM$5="",0,SUMIFS(BP!74:74,BP!$5:$5,CM$4))</f>
        <v>0</v>
      </c>
      <c r="CN74" s="3">
        <f>IF(CN$5="",0,SUMIFS(BP!74:74,BP!$5:$5,CN$4))</f>
        <v>0</v>
      </c>
      <c r="CO74" s="3">
        <f>IF(CO$5="",0,SUMIFS(BP!74:74,BP!$5:$5,CO$4))</f>
        <v>0</v>
      </c>
      <c r="CP74" s="3">
        <f>IF(CP$5="",0,SUMIFS(BP!74:74,BP!$5:$5,CP$4))</f>
        <v>0</v>
      </c>
      <c r="CQ74" s="3">
        <f>IF(CQ$5="",0,SUMIFS(BP!74:74,BP!$5:$5,CQ$4))</f>
        <v>0</v>
      </c>
      <c r="CR74" s="3">
        <f>IF(CR$5="",0,SUMIFS(BP!74:74,BP!$5:$5,CR$4))</f>
        <v>0</v>
      </c>
      <c r="CS74" s="3">
        <f>IF(CS$5="",0,SUMIFS(BP!74:74,BP!$5:$5,CS$4))</f>
        <v>0</v>
      </c>
      <c r="CT74" s="3">
        <f>IF(CT$5="",0,SUMIFS(BP!74:74,BP!$5:$5,CT$4))</f>
        <v>0</v>
      </c>
    </row>
    <row r="75" spans="1:98" s="2" customFormat="1" ht="10.199999999999999" x14ac:dyDescent="0.2">
      <c r="A75" s="11">
        <f>ROW()</f>
        <v>75</v>
      </c>
      <c r="E75" s="15"/>
      <c r="W75" s="5"/>
      <c r="Z75" s="3">
        <f ca="1">IF(Z$5="",0,SUMIFS(INDIRECT($S$2&amp;$A75&amp;":"&amp;$A75),BP!$5:$5,Z$4))</f>
        <v>0</v>
      </c>
      <c r="AA75" s="3">
        <f ca="1">IF(AA$5="",0,SUMIFS(INDIRECT($S$2&amp;$A75&amp;":"&amp;$A75),BP!$5:$5,AA$4))</f>
        <v>0</v>
      </c>
      <c r="AB75" s="3">
        <f ca="1">IF(AB$5="",0,SUMIFS(INDIRECT($S$2&amp;$A75&amp;":"&amp;$A75),BP!$5:$5,AB$4))</f>
        <v>0</v>
      </c>
      <c r="AC75" s="3">
        <f ca="1">IF(AC$5="",0,SUMIFS(INDIRECT($S$2&amp;$A75&amp;":"&amp;$A75),BP!$5:$5,AC$4))</f>
        <v>0</v>
      </c>
      <c r="AD75" s="3">
        <f ca="1">IF(AD$5="",0,SUMIFS(INDIRECT($S$2&amp;$A75&amp;":"&amp;$A75),BP!$5:$5,AD$4))</f>
        <v>0</v>
      </c>
      <c r="AE75" s="3">
        <f ca="1">IF(AE$5="",0,SUMIFS(INDIRECT($S$2&amp;$A75&amp;":"&amp;$A75),BP!$5:$5,AE$4))</f>
        <v>0</v>
      </c>
      <c r="AF75" s="3">
        <f ca="1">IF(AF$5="",0,SUMIFS(INDIRECT($S$2&amp;$A75&amp;":"&amp;$A75),BP!$5:$5,AF$4))</f>
        <v>0</v>
      </c>
      <c r="AG75" s="3">
        <f ca="1">IF(AG$5="",0,SUMIFS(INDIRECT($S$2&amp;$A75&amp;":"&amp;$A75),BP!$5:$5,AG$4))</f>
        <v>0</v>
      </c>
      <c r="AH75" s="3">
        <f ca="1">IF(AH$5="",0,SUMIFS(INDIRECT($S$2&amp;$A75&amp;":"&amp;$A75),BP!$5:$5,AH$4))</f>
        <v>0</v>
      </c>
      <c r="AI75" s="3">
        <f ca="1">IF(AI$5="",0,SUMIFS(INDIRECT($S$2&amp;$A75&amp;":"&amp;$A75),BP!$5:$5,AI$4))</f>
        <v>0</v>
      </c>
      <c r="AJ75" s="3">
        <f ca="1">IF(AJ$5="",0,SUMIFS(INDIRECT($S$2&amp;$A75&amp;":"&amp;$A75),BP!$5:$5,AJ$4))</f>
        <v>0</v>
      </c>
      <c r="AK75" s="3">
        <f ca="1">IF(AK$5="",0,SUMIFS(INDIRECT($S$2&amp;$A75&amp;":"&amp;$A75),BP!$5:$5,AK$4))</f>
        <v>0</v>
      </c>
      <c r="AL75" s="3">
        <f ca="1">IF(AL$5="",0,SUMIFS(INDIRECT($S$2&amp;$A75&amp;":"&amp;$A75),BP!$5:$5,AL$4))</f>
        <v>0</v>
      </c>
      <c r="AM75" s="3">
        <f ca="1">IF(AM$5="",0,SUMIFS(INDIRECT($S$2&amp;$A75&amp;":"&amp;$A75),BP!$5:$5,AM$4))</f>
        <v>0</v>
      </c>
      <c r="AN75" s="3">
        <f ca="1">IF(AN$5="",0,SUMIFS(INDIRECT($S$2&amp;$A75&amp;":"&amp;$A75),BP!$5:$5,AN$4))</f>
        <v>0</v>
      </c>
      <c r="AO75" s="3">
        <f ca="1">IF(AO$5="",0,SUMIFS(INDIRECT($S$2&amp;$A75&amp;":"&amp;$A75),BP!$5:$5,AO$4))</f>
        <v>0</v>
      </c>
      <c r="AP75" s="3">
        <f ca="1">IF(AP$5="",0,SUMIFS(INDIRECT($S$2&amp;$A75&amp;":"&amp;$A75),BP!$5:$5,AP$4))</f>
        <v>0</v>
      </c>
      <c r="AQ75" s="3">
        <f ca="1">IF(AQ$5="",0,SUMIFS(INDIRECT($S$2&amp;$A75&amp;":"&amp;$A75),BP!$5:$5,AQ$4))</f>
        <v>0</v>
      </c>
      <c r="AR75" s="3">
        <f ca="1">IF(AR$5="",0,SUMIFS(INDIRECT($S$2&amp;$A75&amp;":"&amp;$A75),BP!$5:$5,AR$4))</f>
        <v>0</v>
      </c>
      <c r="AS75" s="3">
        <f ca="1">IF(AS$5="",0,SUMIFS(INDIRECT($S$2&amp;$A75&amp;":"&amp;$A75),BP!$5:$5,AS$4))</f>
        <v>0</v>
      </c>
      <c r="AT75" s="3">
        <f ca="1">IF(AT$5="",0,SUMIFS(INDIRECT($S$2&amp;$A75&amp;":"&amp;$A75),BP!$5:$5,AT$4))</f>
        <v>0</v>
      </c>
      <c r="AU75" s="3">
        <f ca="1">IF(AU$5="",0,SUMIFS(INDIRECT($S$2&amp;$A75&amp;":"&amp;$A75),BP!$5:$5,AU$4))</f>
        <v>0</v>
      </c>
      <c r="AV75" s="3">
        <f ca="1">IF(AV$5="",0,SUMIFS(INDIRECT($S$2&amp;$A75&amp;":"&amp;$A75),BP!$5:$5,AV$4))</f>
        <v>0</v>
      </c>
      <c r="AW75" s="3">
        <f ca="1">IF(AW$5="",0,SUMIFS(INDIRECT($S$2&amp;$A75&amp;":"&amp;$A75),BP!$5:$5,AW$4))</f>
        <v>0</v>
      </c>
      <c r="AX75" s="3">
        <f ca="1">IF(AX$5="",0,SUMIFS(INDIRECT($S$2&amp;$A75&amp;":"&amp;$A75),BP!$5:$5,AX$4))</f>
        <v>0</v>
      </c>
      <c r="AY75" s="3">
        <f ca="1">IF(AY$5="",0,SUMIFS(INDIRECT($S$2&amp;$A75&amp;":"&amp;$A75),BP!$5:$5,AY$4))</f>
        <v>0</v>
      </c>
      <c r="AZ75" s="3">
        <f ca="1">IF(AZ$5="",0,SUMIFS(INDIRECT($S$2&amp;$A75&amp;":"&amp;$A75),BP!$5:$5,AZ$4))</f>
        <v>0</v>
      </c>
      <c r="BA75" s="3">
        <f ca="1">IF(BA$5="",0,SUMIFS(INDIRECT($S$2&amp;$A75&amp;":"&amp;$A75),BP!$5:$5,BA$4))</f>
        <v>0</v>
      </c>
      <c r="BB75" s="3">
        <f ca="1">IF(BB$5="",0,SUMIFS(INDIRECT($S$2&amp;$A75&amp;":"&amp;$A75),BP!$5:$5,BB$4))</f>
        <v>0</v>
      </c>
      <c r="BC75" s="3">
        <f ca="1">IF(BC$5="",0,SUMIFS(INDIRECT($S$2&amp;$A75&amp;":"&amp;$A75),BP!$5:$5,BC$4))</f>
        <v>0</v>
      </c>
      <c r="BD75" s="3">
        <f ca="1">IF(BD$5="",0,SUMIFS(INDIRECT($S$2&amp;$A75&amp;":"&amp;$A75),BP!$5:$5,BD$4))</f>
        <v>0</v>
      </c>
      <c r="BE75" s="3">
        <f ca="1">IF(BE$5="",0,SUMIFS(INDIRECT($S$2&amp;$A75&amp;":"&amp;$A75),BP!$5:$5,BE$4))</f>
        <v>0</v>
      </c>
      <c r="BF75" s="3">
        <f ca="1">IF(BF$5="",0,SUMIFS(INDIRECT($S$2&amp;$A75&amp;":"&amp;$A75),BP!$5:$5,BF$4))</f>
        <v>0</v>
      </c>
      <c r="BG75" s="3">
        <f ca="1">IF(BG$5="",0,SUMIFS(INDIRECT($S$2&amp;$A75&amp;":"&amp;$A75),BP!$5:$5,BG$4))</f>
        <v>0</v>
      </c>
      <c r="BH75" s="3">
        <f ca="1">IF(BH$5="",0,SUMIFS(INDIRECT($S$2&amp;$A75&amp;":"&amp;$A75),BP!$5:$5,BH$4))</f>
        <v>0</v>
      </c>
      <c r="BI75" s="3">
        <f ca="1">IF(BI$5="",0,SUMIFS(INDIRECT($S$2&amp;$A75&amp;":"&amp;$A75),BP!$5:$5,BI$4))</f>
        <v>0</v>
      </c>
      <c r="BJ75" s="3">
        <f>IF(BJ$5="",0,SUMIFS(BP!75:75,BP!$5:$5,BJ$4))</f>
        <v>0</v>
      </c>
      <c r="BK75" s="3">
        <f>IF(BK$5="",0,SUMIFS(BP!75:75,BP!$5:$5,BK$4))</f>
        <v>0</v>
      </c>
      <c r="BL75" s="3">
        <f>IF(BL$5="",0,SUMIFS(BP!75:75,BP!$5:$5,BL$4))</f>
        <v>0</v>
      </c>
      <c r="BM75" s="3">
        <f>IF(BM$5="",0,SUMIFS(BP!75:75,BP!$5:$5,BM$4))</f>
        <v>0</v>
      </c>
      <c r="BN75" s="3">
        <f>IF(BN$5="",0,SUMIFS(BP!75:75,BP!$5:$5,BN$4))</f>
        <v>0</v>
      </c>
      <c r="BO75" s="3">
        <f>IF(BO$5="",0,SUMIFS(BP!75:75,BP!$5:$5,BO$4))</f>
        <v>0</v>
      </c>
      <c r="BP75" s="3">
        <f>IF(BP$5="",0,SUMIFS(BP!75:75,BP!$5:$5,BP$4))</f>
        <v>0</v>
      </c>
      <c r="BQ75" s="3">
        <f>IF(BQ$5="",0,SUMIFS(BP!75:75,BP!$5:$5,BQ$4))</f>
        <v>0</v>
      </c>
      <c r="BR75" s="3">
        <f>IF(BR$5="",0,SUMIFS(BP!75:75,BP!$5:$5,BR$4))</f>
        <v>0</v>
      </c>
      <c r="BS75" s="3">
        <f>IF(BS$5="",0,SUMIFS(BP!75:75,BP!$5:$5,BS$4))</f>
        <v>0</v>
      </c>
      <c r="BT75" s="3">
        <f>IF(BT$5="",0,SUMIFS(BP!75:75,BP!$5:$5,BT$4))</f>
        <v>0</v>
      </c>
      <c r="BU75" s="3">
        <f>IF(BU$5="",0,SUMIFS(BP!75:75,BP!$5:$5,BU$4))</f>
        <v>0</v>
      </c>
      <c r="BV75" s="3">
        <f>IF(BV$5="",0,SUMIFS(BP!75:75,BP!$5:$5,BV$4))</f>
        <v>0</v>
      </c>
      <c r="BW75" s="3">
        <f>IF(BW$5="",0,SUMIFS(BP!75:75,BP!$5:$5,BW$4))</f>
        <v>0</v>
      </c>
      <c r="BX75" s="3">
        <f>IF(BX$5="",0,SUMIFS(BP!75:75,BP!$5:$5,BX$4))</f>
        <v>0</v>
      </c>
      <c r="BY75" s="3">
        <f>IF(BY$5="",0,SUMIFS(BP!75:75,BP!$5:$5,BY$4))</f>
        <v>0</v>
      </c>
      <c r="BZ75" s="3">
        <f>IF(BZ$5="",0,SUMIFS(BP!75:75,BP!$5:$5,BZ$4))</f>
        <v>0</v>
      </c>
      <c r="CA75" s="3">
        <f>IF(CA$5="",0,SUMIFS(BP!75:75,BP!$5:$5,CA$4))</f>
        <v>0</v>
      </c>
      <c r="CB75" s="3">
        <f>IF(CB$5="",0,SUMIFS(BP!75:75,BP!$5:$5,CB$4))</f>
        <v>0</v>
      </c>
      <c r="CC75" s="3">
        <f>IF(CC$5="",0,SUMIFS(BP!75:75,BP!$5:$5,CC$4))</f>
        <v>0</v>
      </c>
      <c r="CD75" s="3">
        <f>IF(CD$5="",0,SUMIFS(BP!75:75,BP!$5:$5,CD$4))</f>
        <v>0</v>
      </c>
      <c r="CE75" s="3">
        <f>IF(CE$5="",0,SUMIFS(BP!75:75,BP!$5:$5,CE$4))</f>
        <v>0</v>
      </c>
      <c r="CF75" s="3">
        <f>IF(CF$5="",0,SUMIFS(BP!75:75,BP!$5:$5,CF$4))</f>
        <v>0</v>
      </c>
      <c r="CG75" s="3">
        <f>IF(CG$5="",0,SUMIFS(BP!75:75,BP!$5:$5,CG$4))</f>
        <v>0</v>
      </c>
      <c r="CH75" s="3">
        <f>IF(CH$5="",0,SUMIFS(BP!75:75,BP!$5:$5,CH$4))</f>
        <v>0</v>
      </c>
      <c r="CI75" s="3">
        <f>IF(CI$5="",0,SUMIFS(BP!75:75,BP!$5:$5,CI$4))</f>
        <v>0</v>
      </c>
      <c r="CJ75" s="3">
        <f>IF(CJ$5="",0,SUMIFS(BP!75:75,BP!$5:$5,CJ$4))</f>
        <v>0</v>
      </c>
      <c r="CK75" s="3">
        <f>IF(CK$5="",0,SUMIFS(BP!75:75,BP!$5:$5,CK$4))</f>
        <v>0</v>
      </c>
      <c r="CL75" s="3">
        <f>IF(CL$5="",0,SUMIFS(BP!75:75,BP!$5:$5,CL$4))</f>
        <v>0</v>
      </c>
      <c r="CM75" s="3">
        <f>IF(CM$5="",0,SUMIFS(BP!75:75,BP!$5:$5,CM$4))</f>
        <v>0</v>
      </c>
      <c r="CN75" s="3">
        <f>IF(CN$5="",0,SUMIFS(BP!75:75,BP!$5:$5,CN$4))</f>
        <v>0</v>
      </c>
      <c r="CO75" s="3">
        <f>IF(CO$5="",0,SUMIFS(BP!75:75,BP!$5:$5,CO$4))</f>
        <v>0</v>
      </c>
      <c r="CP75" s="3">
        <f>IF(CP$5="",0,SUMIFS(BP!75:75,BP!$5:$5,CP$4))</f>
        <v>0</v>
      </c>
      <c r="CQ75" s="3">
        <f>IF(CQ$5="",0,SUMIFS(BP!75:75,BP!$5:$5,CQ$4))</f>
        <v>0</v>
      </c>
      <c r="CR75" s="3">
        <f>IF(CR$5="",0,SUMIFS(BP!75:75,BP!$5:$5,CR$4))</f>
        <v>0</v>
      </c>
      <c r="CS75" s="3">
        <f>IF(CS$5="",0,SUMIFS(BP!75:75,BP!$5:$5,CS$4))</f>
        <v>0</v>
      </c>
      <c r="CT75" s="3">
        <f>IF(CT$5="",0,SUMIFS(BP!75:75,BP!$5:$5,CT$4))</f>
        <v>0</v>
      </c>
    </row>
    <row r="76" spans="1:98" s="2" customFormat="1" ht="10.199999999999999" x14ac:dyDescent="0.2">
      <c r="A76" s="11">
        <f>ROW()</f>
        <v>76</v>
      </c>
      <c r="E76" s="15"/>
      <c r="W76" s="5"/>
      <c r="Z76" s="3">
        <f ca="1">IF(Z$5="",0,SUMIFS(INDIRECT($S$2&amp;$A76&amp;":"&amp;$A76),BP!$5:$5,Z$4))</f>
        <v>0</v>
      </c>
      <c r="AA76" s="3">
        <f ca="1">IF(AA$5="",0,SUMIFS(INDIRECT($S$2&amp;$A76&amp;":"&amp;$A76),BP!$5:$5,AA$4))</f>
        <v>0</v>
      </c>
      <c r="AB76" s="3">
        <f ca="1">IF(AB$5="",0,SUMIFS(INDIRECT($S$2&amp;$A76&amp;":"&amp;$A76),BP!$5:$5,AB$4))</f>
        <v>0</v>
      </c>
      <c r="AC76" s="3">
        <f ca="1">IF(AC$5="",0,SUMIFS(INDIRECT($S$2&amp;$A76&amp;":"&amp;$A76),BP!$5:$5,AC$4))</f>
        <v>0</v>
      </c>
      <c r="AD76" s="3">
        <f ca="1">IF(AD$5="",0,SUMIFS(INDIRECT($S$2&amp;$A76&amp;":"&amp;$A76),BP!$5:$5,AD$4))</f>
        <v>0</v>
      </c>
      <c r="AE76" s="3">
        <f ca="1">IF(AE$5="",0,SUMIFS(INDIRECT($S$2&amp;$A76&amp;":"&amp;$A76),BP!$5:$5,AE$4))</f>
        <v>0</v>
      </c>
      <c r="AF76" s="3">
        <f ca="1">IF(AF$5="",0,SUMIFS(INDIRECT($S$2&amp;$A76&amp;":"&amp;$A76),BP!$5:$5,AF$4))</f>
        <v>0</v>
      </c>
      <c r="AG76" s="3">
        <f ca="1">IF(AG$5="",0,SUMIFS(INDIRECT($S$2&amp;$A76&amp;":"&amp;$A76),BP!$5:$5,AG$4))</f>
        <v>0</v>
      </c>
      <c r="AH76" s="3">
        <f ca="1">IF(AH$5="",0,SUMIFS(INDIRECT($S$2&amp;$A76&amp;":"&amp;$A76),BP!$5:$5,AH$4))</f>
        <v>0</v>
      </c>
      <c r="AI76" s="3">
        <f ca="1">IF(AI$5="",0,SUMIFS(INDIRECT($S$2&amp;$A76&amp;":"&amp;$A76),BP!$5:$5,AI$4))</f>
        <v>0</v>
      </c>
      <c r="AJ76" s="3">
        <f ca="1">IF(AJ$5="",0,SUMIFS(INDIRECT($S$2&amp;$A76&amp;":"&amp;$A76),BP!$5:$5,AJ$4))</f>
        <v>0</v>
      </c>
      <c r="AK76" s="3">
        <f ca="1">IF(AK$5="",0,SUMIFS(INDIRECT($S$2&amp;$A76&amp;":"&amp;$A76),BP!$5:$5,AK$4))</f>
        <v>0</v>
      </c>
      <c r="AL76" s="3">
        <f ca="1">IF(AL$5="",0,SUMIFS(INDIRECT($S$2&amp;$A76&amp;":"&amp;$A76),BP!$5:$5,AL$4))</f>
        <v>0</v>
      </c>
      <c r="AM76" s="3">
        <f ca="1">IF(AM$5="",0,SUMIFS(INDIRECT($S$2&amp;$A76&amp;":"&amp;$A76),BP!$5:$5,AM$4))</f>
        <v>0</v>
      </c>
      <c r="AN76" s="3">
        <f ca="1">IF(AN$5="",0,SUMIFS(INDIRECT($S$2&amp;$A76&amp;":"&amp;$A76),BP!$5:$5,AN$4))</f>
        <v>0</v>
      </c>
      <c r="AO76" s="3">
        <f ca="1">IF(AO$5="",0,SUMIFS(INDIRECT($S$2&amp;$A76&amp;":"&amp;$A76),BP!$5:$5,AO$4))</f>
        <v>0</v>
      </c>
      <c r="AP76" s="3">
        <f ca="1">IF(AP$5="",0,SUMIFS(INDIRECT($S$2&amp;$A76&amp;":"&amp;$A76),BP!$5:$5,AP$4))</f>
        <v>0</v>
      </c>
      <c r="AQ76" s="3">
        <f ca="1">IF(AQ$5="",0,SUMIFS(INDIRECT($S$2&amp;$A76&amp;":"&amp;$A76),BP!$5:$5,AQ$4))</f>
        <v>0</v>
      </c>
      <c r="AR76" s="3">
        <f ca="1">IF(AR$5="",0,SUMIFS(INDIRECT($S$2&amp;$A76&amp;":"&amp;$A76),BP!$5:$5,AR$4))</f>
        <v>0</v>
      </c>
      <c r="AS76" s="3">
        <f ca="1">IF(AS$5="",0,SUMIFS(INDIRECT($S$2&amp;$A76&amp;":"&amp;$A76),BP!$5:$5,AS$4))</f>
        <v>0</v>
      </c>
      <c r="AT76" s="3">
        <f ca="1">IF(AT$5="",0,SUMIFS(INDIRECT($S$2&amp;$A76&amp;":"&amp;$A76),BP!$5:$5,AT$4))</f>
        <v>0</v>
      </c>
      <c r="AU76" s="3">
        <f ca="1">IF(AU$5="",0,SUMIFS(INDIRECT($S$2&amp;$A76&amp;":"&amp;$A76),BP!$5:$5,AU$4))</f>
        <v>0</v>
      </c>
      <c r="AV76" s="3">
        <f ca="1">IF(AV$5="",0,SUMIFS(INDIRECT($S$2&amp;$A76&amp;":"&amp;$A76),BP!$5:$5,AV$4))</f>
        <v>0</v>
      </c>
      <c r="AW76" s="3">
        <f ca="1">IF(AW$5="",0,SUMIFS(INDIRECT($S$2&amp;$A76&amp;":"&amp;$A76),BP!$5:$5,AW$4))</f>
        <v>0</v>
      </c>
      <c r="AX76" s="3">
        <f ca="1">IF(AX$5="",0,SUMIFS(INDIRECT($S$2&amp;$A76&amp;":"&amp;$A76),BP!$5:$5,AX$4))</f>
        <v>0</v>
      </c>
      <c r="AY76" s="3">
        <f ca="1">IF(AY$5="",0,SUMIFS(INDIRECT($S$2&amp;$A76&amp;":"&amp;$A76),BP!$5:$5,AY$4))</f>
        <v>0</v>
      </c>
      <c r="AZ76" s="3">
        <f ca="1">IF(AZ$5="",0,SUMIFS(INDIRECT($S$2&amp;$A76&amp;":"&amp;$A76),BP!$5:$5,AZ$4))</f>
        <v>0</v>
      </c>
      <c r="BA76" s="3">
        <f ca="1">IF(BA$5="",0,SUMIFS(INDIRECT($S$2&amp;$A76&amp;":"&amp;$A76),BP!$5:$5,BA$4))</f>
        <v>0</v>
      </c>
      <c r="BB76" s="3">
        <f ca="1">IF(BB$5="",0,SUMIFS(INDIRECT($S$2&amp;$A76&amp;":"&amp;$A76),BP!$5:$5,BB$4))</f>
        <v>0</v>
      </c>
      <c r="BC76" s="3">
        <f ca="1">IF(BC$5="",0,SUMIFS(INDIRECT($S$2&amp;$A76&amp;":"&amp;$A76),BP!$5:$5,BC$4))</f>
        <v>0</v>
      </c>
      <c r="BD76" s="3">
        <f ca="1">IF(BD$5="",0,SUMIFS(INDIRECT($S$2&amp;$A76&amp;":"&amp;$A76),BP!$5:$5,BD$4))</f>
        <v>0</v>
      </c>
      <c r="BE76" s="3">
        <f ca="1">IF(BE$5="",0,SUMIFS(INDIRECT($S$2&amp;$A76&amp;":"&amp;$A76),BP!$5:$5,BE$4))</f>
        <v>0</v>
      </c>
      <c r="BF76" s="3">
        <f ca="1">IF(BF$5="",0,SUMIFS(INDIRECT($S$2&amp;$A76&amp;":"&amp;$A76),BP!$5:$5,BF$4))</f>
        <v>0</v>
      </c>
      <c r="BG76" s="3">
        <f ca="1">IF(BG$5="",0,SUMIFS(INDIRECT($S$2&amp;$A76&amp;":"&amp;$A76),BP!$5:$5,BG$4))</f>
        <v>0</v>
      </c>
      <c r="BH76" s="3">
        <f ca="1">IF(BH$5="",0,SUMIFS(INDIRECT($S$2&amp;$A76&amp;":"&amp;$A76),BP!$5:$5,BH$4))</f>
        <v>0</v>
      </c>
      <c r="BI76" s="3">
        <f ca="1">IF(BI$5="",0,SUMIFS(INDIRECT($S$2&amp;$A76&amp;":"&amp;$A76),BP!$5:$5,BI$4))</f>
        <v>0</v>
      </c>
      <c r="BJ76" s="3">
        <f>IF(BJ$5="",0,SUMIFS(BP!76:76,BP!$5:$5,BJ$4))</f>
        <v>0</v>
      </c>
      <c r="BK76" s="3">
        <f>IF(BK$5="",0,SUMIFS(BP!76:76,BP!$5:$5,BK$4))</f>
        <v>0</v>
      </c>
      <c r="BL76" s="3">
        <f>IF(BL$5="",0,SUMIFS(BP!76:76,BP!$5:$5,BL$4))</f>
        <v>0</v>
      </c>
      <c r="BM76" s="3">
        <f>IF(BM$5="",0,SUMIFS(BP!76:76,BP!$5:$5,BM$4))</f>
        <v>0</v>
      </c>
      <c r="BN76" s="3">
        <f>IF(BN$5="",0,SUMIFS(BP!76:76,BP!$5:$5,BN$4))</f>
        <v>0</v>
      </c>
      <c r="BO76" s="3">
        <f>IF(BO$5="",0,SUMIFS(BP!76:76,BP!$5:$5,BO$4))</f>
        <v>0</v>
      </c>
      <c r="BP76" s="3">
        <f>IF(BP$5="",0,SUMIFS(BP!76:76,BP!$5:$5,BP$4))</f>
        <v>0</v>
      </c>
      <c r="BQ76" s="3">
        <f>IF(BQ$5="",0,SUMIFS(BP!76:76,BP!$5:$5,BQ$4))</f>
        <v>0</v>
      </c>
      <c r="BR76" s="3">
        <f>IF(BR$5="",0,SUMIFS(BP!76:76,BP!$5:$5,BR$4))</f>
        <v>0</v>
      </c>
      <c r="BS76" s="3">
        <f>IF(BS$5="",0,SUMIFS(BP!76:76,BP!$5:$5,BS$4))</f>
        <v>0</v>
      </c>
      <c r="BT76" s="3">
        <f>IF(BT$5="",0,SUMIFS(BP!76:76,BP!$5:$5,BT$4))</f>
        <v>0</v>
      </c>
      <c r="BU76" s="3">
        <f>IF(BU$5="",0,SUMIFS(BP!76:76,BP!$5:$5,BU$4))</f>
        <v>0</v>
      </c>
      <c r="BV76" s="3">
        <f>IF(BV$5="",0,SUMIFS(BP!76:76,BP!$5:$5,BV$4))</f>
        <v>0</v>
      </c>
      <c r="BW76" s="3">
        <f>IF(BW$5="",0,SUMIFS(BP!76:76,BP!$5:$5,BW$4))</f>
        <v>0</v>
      </c>
      <c r="BX76" s="3">
        <f>IF(BX$5="",0,SUMIFS(BP!76:76,BP!$5:$5,BX$4))</f>
        <v>0</v>
      </c>
      <c r="BY76" s="3">
        <f>IF(BY$5="",0,SUMIFS(BP!76:76,BP!$5:$5,BY$4))</f>
        <v>0</v>
      </c>
      <c r="BZ76" s="3">
        <f>IF(BZ$5="",0,SUMIFS(BP!76:76,BP!$5:$5,BZ$4))</f>
        <v>0</v>
      </c>
      <c r="CA76" s="3">
        <f>IF(CA$5="",0,SUMIFS(BP!76:76,BP!$5:$5,CA$4))</f>
        <v>0</v>
      </c>
      <c r="CB76" s="3">
        <f>IF(CB$5="",0,SUMIFS(BP!76:76,BP!$5:$5,CB$4))</f>
        <v>0</v>
      </c>
      <c r="CC76" s="3">
        <f>IF(CC$5="",0,SUMIFS(BP!76:76,BP!$5:$5,CC$4))</f>
        <v>0</v>
      </c>
      <c r="CD76" s="3">
        <f>IF(CD$5="",0,SUMIFS(BP!76:76,BP!$5:$5,CD$4))</f>
        <v>0</v>
      </c>
      <c r="CE76" s="3">
        <f>IF(CE$5="",0,SUMIFS(BP!76:76,BP!$5:$5,CE$4))</f>
        <v>0</v>
      </c>
      <c r="CF76" s="3">
        <f>IF(CF$5="",0,SUMIFS(BP!76:76,BP!$5:$5,CF$4))</f>
        <v>0</v>
      </c>
      <c r="CG76" s="3">
        <f>IF(CG$5="",0,SUMIFS(BP!76:76,BP!$5:$5,CG$4))</f>
        <v>0</v>
      </c>
      <c r="CH76" s="3">
        <f>IF(CH$5="",0,SUMIFS(BP!76:76,BP!$5:$5,CH$4))</f>
        <v>0</v>
      </c>
      <c r="CI76" s="3">
        <f>IF(CI$5="",0,SUMIFS(BP!76:76,BP!$5:$5,CI$4))</f>
        <v>0</v>
      </c>
      <c r="CJ76" s="3">
        <f>IF(CJ$5="",0,SUMIFS(BP!76:76,BP!$5:$5,CJ$4))</f>
        <v>0</v>
      </c>
      <c r="CK76" s="3">
        <f>IF(CK$5="",0,SUMIFS(BP!76:76,BP!$5:$5,CK$4))</f>
        <v>0</v>
      </c>
      <c r="CL76" s="3">
        <f>IF(CL$5="",0,SUMIFS(BP!76:76,BP!$5:$5,CL$4))</f>
        <v>0</v>
      </c>
      <c r="CM76" s="3">
        <f>IF(CM$5="",0,SUMIFS(BP!76:76,BP!$5:$5,CM$4))</f>
        <v>0</v>
      </c>
      <c r="CN76" s="3">
        <f>IF(CN$5="",0,SUMIFS(BP!76:76,BP!$5:$5,CN$4))</f>
        <v>0</v>
      </c>
      <c r="CO76" s="3">
        <f>IF(CO$5="",0,SUMIFS(BP!76:76,BP!$5:$5,CO$4))</f>
        <v>0</v>
      </c>
      <c r="CP76" s="3">
        <f>IF(CP$5="",0,SUMIFS(BP!76:76,BP!$5:$5,CP$4))</f>
        <v>0</v>
      </c>
      <c r="CQ76" s="3">
        <f>IF(CQ$5="",0,SUMIFS(BP!76:76,BP!$5:$5,CQ$4))</f>
        <v>0</v>
      </c>
      <c r="CR76" s="3">
        <f>IF(CR$5="",0,SUMIFS(BP!76:76,BP!$5:$5,CR$4))</f>
        <v>0</v>
      </c>
      <c r="CS76" s="3">
        <f>IF(CS$5="",0,SUMIFS(BP!76:76,BP!$5:$5,CS$4))</f>
        <v>0</v>
      </c>
      <c r="CT76" s="3">
        <f>IF(CT$5="",0,SUMIFS(BP!76:76,BP!$5:$5,CT$4))</f>
        <v>0</v>
      </c>
    </row>
    <row r="77" spans="1:98" s="2" customFormat="1" ht="10.199999999999999" x14ac:dyDescent="0.2">
      <c r="A77" s="11">
        <f>ROW()</f>
        <v>77</v>
      </c>
      <c r="E77" s="15"/>
      <c r="W77" s="5"/>
      <c r="Z77" s="3">
        <f ca="1">IF(Z$5="",0,SUMIFS(INDIRECT($S$2&amp;$A77&amp;":"&amp;$A77),BP!$5:$5,Z$4))</f>
        <v>0</v>
      </c>
      <c r="AA77" s="3">
        <f ca="1">IF(AA$5="",0,SUMIFS(INDIRECT($S$2&amp;$A77&amp;":"&amp;$A77),BP!$5:$5,AA$4))</f>
        <v>0</v>
      </c>
      <c r="AB77" s="3">
        <f ca="1">IF(AB$5="",0,SUMIFS(INDIRECT($S$2&amp;$A77&amp;":"&amp;$A77),BP!$5:$5,AB$4))</f>
        <v>0</v>
      </c>
      <c r="AC77" s="3">
        <f ca="1">IF(AC$5="",0,SUMIFS(INDIRECT($S$2&amp;$A77&amp;":"&amp;$A77),BP!$5:$5,AC$4))</f>
        <v>0</v>
      </c>
      <c r="AD77" s="3">
        <f ca="1">IF(AD$5="",0,SUMIFS(INDIRECT($S$2&amp;$A77&amp;":"&amp;$A77),BP!$5:$5,AD$4))</f>
        <v>0</v>
      </c>
      <c r="AE77" s="3">
        <f ca="1">IF(AE$5="",0,SUMIFS(INDIRECT($S$2&amp;$A77&amp;":"&amp;$A77),BP!$5:$5,AE$4))</f>
        <v>0</v>
      </c>
      <c r="AF77" s="3">
        <f ca="1">IF(AF$5="",0,SUMIFS(INDIRECT($S$2&amp;$A77&amp;":"&amp;$A77),BP!$5:$5,AF$4))</f>
        <v>0</v>
      </c>
      <c r="AG77" s="3">
        <f ca="1">IF(AG$5="",0,SUMIFS(INDIRECT($S$2&amp;$A77&amp;":"&amp;$A77),BP!$5:$5,AG$4))</f>
        <v>0</v>
      </c>
      <c r="AH77" s="3">
        <f ca="1">IF(AH$5="",0,SUMIFS(INDIRECT($S$2&amp;$A77&amp;":"&amp;$A77),BP!$5:$5,AH$4))</f>
        <v>0</v>
      </c>
      <c r="AI77" s="3">
        <f ca="1">IF(AI$5="",0,SUMIFS(INDIRECT($S$2&amp;$A77&amp;":"&amp;$A77),BP!$5:$5,AI$4))</f>
        <v>0</v>
      </c>
      <c r="AJ77" s="3">
        <f ca="1">IF(AJ$5="",0,SUMIFS(INDIRECT($S$2&amp;$A77&amp;":"&amp;$A77),BP!$5:$5,AJ$4))</f>
        <v>0</v>
      </c>
      <c r="AK77" s="3">
        <f ca="1">IF(AK$5="",0,SUMIFS(INDIRECT($S$2&amp;$A77&amp;":"&amp;$A77),BP!$5:$5,AK$4))</f>
        <v>0</v>
      </c>
      <c r="AL77" s="3">
        <f ca="1">IF(AL$5="",0,SUMIFS(INDIRECT($S$2&amp;$A77&amp;":"&amp;$A77),BP!$5:$5,AL$4))</f>
        <v>0</v>
      </c>
      <c r="AM77" s="3">
        <f ca="1">IF(AM$5="",0,SUMIFS(INDIRECT($S$2&amp;$A77&amp;":"&amp;$A77),BP!$5:$5,AM$4))</f>
        <v>0</v>
      </c>
      <c r="AN77" s="3">
        <f ca="1">IF(AN$5="",0,SUMIFS(INDIRECT($S$2&amp;$A77&amp;":"&amp;$A77),BP!$5:$5,AN$4))</f>
        <v>0</v>
      </c>
      <c r="AO77" s="3">
        <f ca="1">IF(AO$5="",0,SUMIFS(INDIRECT($S$2&amp;$A77&amp;":"&amp;$A77),BP!$5:$5,AO$4))</f>
        <v>0</v>
      </c>
      <c r="AP77" s="3">
        <f ca="1">IF(AP$5="",0,SUMIFS(INDIRECT($S$2&amp;$A77&amp;":"&amp;$A77),BP!$5:$5,AP$4))</f>
        <v>0</v>
      </c>
      <c r="AQ77" s="3">
        <f ca="1">IF(AQ$5="",0,SUMIFS(INDIRECT($S$2&amp;$A77&amp;":"&amp;$A77),BP!$5:$5,AQ$4))</f>
        <v>0</v>
      </c>
      <c r="AR77" s="3">
        <f ca="1">IF(AR$5="",0,SUMIFS(INDIRECT($S$2&amp;$A77&amp;":"&amp;$A77),BP!$5:$5,AR$4))</f>
        <v>0</v>
      </c>
      <c r="AS77" s="3">
        <f ca="1">IF(AS$5="",0,SUMIFS(INDIRECT($S$2&amp;$A77&amp;":"&amp;$A77),BP!$5:$5,AS$4))</f>
        <v>0</v>
      </c>
      <c r="AT77" s="3">
        <f ca="1">IF(AT$5="",0,SUMIFS(INDIRECT($S$2&amp;$A77&amp;":"&amp;$A77),BP!$5:$5,AT$4))</f>
        <v>0</v>
      </c>
      <c r="AU77" s="3">
        <f ca="1">IF(AU$5="",0,SUMIFS(INDIRECT($S$2&amp;$A77&amp;":"&amp;$A77),BP!$5:$5,AU$4))</f>
        <v>0</v>
      </c>
      <c r="AV77" s="3">
        <f ca="1">IF(AV$5="",0,SUMIFS(INDIRECT($S$2&amp;$A77&amp;":"&amp;$A77),BP!$5:$5,AV$4))</f>
        <v>0</v>
      </c>
      <c r="AW77" s="3">
        <f ca="1">IF(AW$5="",0,SUMIFS(INDIRECT($S$2&amp;$A77&amp;":"&amp;$A77),BP!$5:$5,AW$4))</f>
        <v>0</v>
      </c>
      <c r="AX77" s="3">
        <f ca="1">IF(AX$5="",0,SUMIFS(INDIRECT($S$2&amp;$A77&amp;":"&amp;$A77),BP!$5:$5,AX$4))</f>
        <v>0</v>
      </c>
      <c r="AY77" s="3">
        <f ca="1">IF(AY$5="",0,SUMIFS(INDIRECT($S$2&amp;$A77&amp;":"&amp;$A77),BP!$5:$5,AY$4))</f>
        <v>0</v>
      </c>
      <c r="AZ77" s="3">
        <f ca="1">IF(AZ$5="",0,SUMIFS(INDIRECT($S$2&amp;$A77&amp;":"&amp;$A77),BP!$5:$5,AZ$4))</f>
        <v>0</v>
      </c>
      <c r="BA77" s="3">
        <f ca="1">IF(BA$5="",0,SUMIFS(INDIRECT($S$2&amp;$A77&amp;":"&amp;$A77),BP!$5:$5,BA$4))</f>
        <v>0</v>
      </c>
      <c r="BB77" s="3">
        <f ca="1">IF(BB$5="",0,SUMIFS(INDIRECT($S$2&amp;$A77&amp;":"&amp;$A77),BP!$5:$5,BB$4))</f>
        <v>0</v>
      </c>
      <c r="BC77" s="3">
        <f ca="1">IF(BC$5="",0,SUMIFS(INDIRECT($S$2&amp;$A77&amp;":"&amp;$A77),BP!$5:$5,BC$4))</f>
        <v>0</v>
      </c>
      <c r="BD77" s="3">
        <f ca="1">IF(BD$5="",0,SUMIFS(INDIRECT($S$2&amp;$A77&amp;":"&amp;$A77),BP!$5:$5,BD$4))</f>
        <v>0</v>
      </c>
      <c r="BE77" s="3">
        <f ca="1">IF(BE$5="",0,SUMIFS(INDIRECT($S$2&amp;$A77&amp;":"&amp;$A77),BP!$5:$5,BE$4))</f>
        <v>0</v>
      </c>
      <c r="BF77" s="3">
        <f ca="1">IF(BF$5="",0,SUMIFS(INDIRECT($S$2&amp;$A77&amp;":"&amp;$A77),BP!$5:$5,BF$4))</f>
        <v>0</v>
      </c>
      <c r="BG77" s="3">
        <f ca="1">IF(BG$5="",0,SUMIFS(INDIRECT($S$2&amp;$A77&amp;":"&amp;$A77),BP!$5:$5,BG$4))</f>
        <v>0</v>
      </c>
      <c r="BH77" s="3">
        <f ca="1">IF(BH$5="",0,SUMIFS(INDIRECT($S$2&amp;$A77&amp;":"&amp;$A77),BP!$5:$5,BH$4))</f>
        <v>0</v>
      </c>
      <c r="BI77" s="3">
        <f ca="1">IF(BI$5="",0,SUMIFS(INDIRECT($S$2&amp;$A77&amp;":"&amp;$A77),BP!$5:$5,BI$4))</f>
        <v>0</v>
      </c>
      <c r="BJ77" s="3">
        <f>IF(BJ$5="",0,SUMIFS(BP!77:77,BP!$5:$5,BJ$4))</f>
        <v>0</v>
      </c>
      <c r="BK77" s="3">
        <f>IF(BK$5="",0,SUMIFS(BP!77:77,BP!$5:$5,BK$4))</f>
        <v>0</v>
      </c>
      <c r="BL77" s="3">
        <f>IF(BL$5="",0,SUMIFS(BP!77:77,BP!$5:$5,BL$4))</f>
        <v>0</v>
      </c>
      <c r="BM77" s="3">
        <f>IF(BM$5="",0,SUMIFS(BP!77:77,BP!$5:$5,BM$4))</f>
        <v>0</v>
      </c>
      <c r="BN77" s="3">
        <f>IF(BN$5="",0,SUMIFS(BP!77:77,BP!$5:$5,BN$4))</f>
        <v>0</v>
      </c>
      <c r="BO77" s="3">
        <f>IF(BO$5="",0,SUMIFS(BP!77:77,BP!$5:$5,BO$4))</f>
        <v>0</v>
      </c>
      <c r="BP77" s="3">
        <f>IF(BP$5="",0,SUMIFS(BP!77:77,BP!$5:$5,BP$4))</f>
        <v>0</v>
      </c>
      <c r="BQ77" s="3">
        <f>IF(BQ$5="",0,SUMIFS(BP!77:77,BP!$5:$5,BQ$4))</f>
        <v>0</v>
      </c>
      <c r="BR77" s="3">
        <f>IF(BR$5="",0,SUMIFS(BP!77:77,BP!$5:$5,BR$4))</f>
        <v>0</v>
      </c>
      <c r="BS77" s="3">
        <f>IF(BS$5="",0,SUMIFS(BP!77:77,BP!$5:$5,BS$4))</f>
        <v>0</v>
      </c>
      <c r="BT77" s="3">
        <f>IF(BT$5="",0,SUMIFS(BP!77:77,BP!$5:$5,BT$4))</f>
        <v>0</v>
      </c>
      <c r="BU77" s="3">
        <f>IF(BU$5="",0,SUMIFS(BP!77:77,BP!$5:$5,BU$4))</f>
        <v>0</v>
      </c>
      <c r="BV77" s="3">
        <f>IF(BV$5="",0,SUMIFS(BP!77:77,BP!$5:$5,BV$4))</f>
        <v>0</v>
      </c>
      <c r="BW77" s="3">
        <f>IF(BW$5="",0,SUMIFS(BP!77:77,BP!$5:$5,BW$4))</f>
        <v>0</v>
      </c>
      <c r="BX77" s="3">
        <f>IF(BX$5="",0,SUMIFS(BP!77:77,BP!$5:$5,BX$4))</f>
        <v>0</v>
      </c>
      <c r="BY77" s="3">
        <f>IF(BY$5="",0,SUMIFS(BP!77:77,BP!$5:$5,BY$4))</f>
        <v>0</v>
      </c>
      <c r="BZ77" s="3">
        <f>IF(BZ$5="",0,SUMIFS(BP!77:77,BP!$5:$5,BZ$4))</f>
        <v>0</v>
      </c>
      <c r="CA77" s="3">
        <f>IF(CA$5="",0,SUMIFS(BP!77:77,BP!$5:$5,CA$4))</f>
        <v>0</v>
      </c>
      <c r="CB77" s="3">
        <f>IF(CB$5="",0,SUMIFS(BP!77:77,BP!$5:$5,CB$4))</f>
        <v>0</v>
      </c>
      <c r="CC77" s="3">
        <f>IF(CC$5="",0,SUMIFS(BP!77:77,BP!$5:$5,CC$4))</f>
        <v>0</v>
      </c>
      <c r="CD77" s="3">
        <f>IF(CD$5="",0,SUMIFS(BP!77:77,BP!$5:$5,CD$4))</f>
        <v>0</v>
      </c>
      <c r="CE77" s="3">
        <f>IF(CE$5="",0,SUMIFS(BP!77:77,BP!$5:$5,CE$4))</f>
        <v>0</v>
      </c>
      <c r="CF77" s="3">
        <f>IF(CF$5="",0,SUMIFS(BP!77:77,BP!$5:$5,CF$4))</f>
        <v>0</v>
      </c>
      <c r="CG77" s="3">
        <f>IF(CG$5="",0,SUMIFS(BP!77:77,BP!$5:$5,CG$4))</f>
        <v>0</v>
      </c>
      <c r="CH77" s="3">
        <f>IF(CH$5="",0,SUMIFS(BP!77:77,BP!$5:$5,CH$4))</f>
        <v>0</v>
      </c>
      <c r="CI77" s="3">
        <f>IF(CI$5="",0,SUMIFS(BP!77:77,BP!$5:$5,CI$4))</f>
        <v>0</v>
      </c>
      <c r="CJ77" s="3">
        <f>IF(CJ$5="",0,SUMIFS(BP!77:77,BP!$5:$5,CJ$4))</f>
        <v>0</v>
      </c>
      <c r="CK77" s="3">
        <f>IF(CK$5="",0,SUMIFS(BP!77:77,BP!$5:$5,CK$4))</f>
        <v>0</v>
      </c>
      <c r="CL77" s="3">
        <f>IF(CL$5="",0,SUMIFS(BP!77:77,BP!$5:$5,CL$4))</f>
        <v>0</v>
      </c>
      <c r="CM77" s="3">
        <f>IF(CM$5="",0,SUMIFS(BP!77:77,BP!$5:$5,CM$4))</f>
        <v>0</v>
      </c>
      <c r="CN77" s="3">
        <f>IF(CN$5="",0,SUMIFS(BP!77:77,BP!$5:$5,CN$4))</f>
        <v>0</v>
      </c>
      <c r="CO77" s="3">
        <f>IF(CO$5="",0,SUMIFS(BP!77:77,BP!$5:$5,CO$4))</f>
        <v>0</v>
      </c>
      <c r="CP77" s="3">
        <f>IF(CP$5="",0,SUMIFS(BP!77:77,BP!$5:$5,CP$4))</f>
        <v>0</v>
      </c>
      <c r="CQ77" s="3">
        <f>IF(CQ$5="",0,SUMIFS(BP!77:77,BP!$5:$5,CQ$4))</f>
        <v>0</v>
      </c>
      <c r="CR77" s="3">
        <f>IF(CR$5="",0,SUMIFS(BP!77:77,BP!$5:$5,CR$4))</f>
        <v>0</v>
      </c>
      <c r="CS77" s="3">
        <f>IF(CS$5="",0,SUMIFS(BP!77:77,BP!$5:$5,CS$4))</f>
        <v>0</v>
      </c>
      <c r="CT77" s="3">
        <f>IF(CT$5="",0,SUMIFS(BP!77:77,BP!$5:$5,CT$4))</f>
        <v>0</v>
      </c>
    </row>
    <row r="78" spans="1:98" s="2" customFormat="1" ht="10.199999999999999" x14ac:dyDescent="0.2">
      <c r="A78" s="11">
        <f>ROW()</f>
        <v>78</v>
      </c>
      <c r="E78" s="15"/>
      <c r="W78" s="5"/>
      <c r="Z78" s="3">
        <f ca="1">IF(Z$5="",0,SUMIFS(INDIRECT($S$2&amp;$A78&amp;":"&amp;$A78),BP!$5:$5,Z$4))</f>
        <v>0</v>
      </c>
      <c r="AA78" s="3">
        <f ca="1">IF(AA$5="",0,SUMIFS(INDIRECT($S$2&amp;$A78&amp;":"&amp;$A78),BP!$5:$5,AA$4))</f>
        <v>0</v>
      </c>
      <c r="AB78" s="3">
        <f ca="1">IF(AB$5="",0,SUMIFS(INDIRECT($S$2&amp;$A78&amp;":"&amp;$A78),BP!$5:$5,AB$4))</f>
        <v>0</v>
      </c>
      <c r="AC78" s="3">
        <f ca="1">IF(AC$5="",0,SUMIFS(INDIRECT($S$2&amp;$A78&amp;":"&amp;$A78),BP!$5:$5,AC$4))</f>
        <v>0</v>
      </c>
      <c r="AD78" s="3">
        <f ca="1">IF(AD$5="",0,SUMIFS(INDIRECT($S$2&amp;$A78&amp;":"&amp;$A78),BP!$5:$5,AD$4))</f>
        <v>0</v>
      </c>
      <c r="AE78" s="3">
        <f ca="1">IF(AE$5="",0,SUMIFS(INDIRECT($S$2&amp;$A78&amp;":"&amp;$A78),BP!$5:$5,AE$4))</f>
        <v>0</v>
      </c>
      <c r="AF78" s="3">
        <f ca="1">IF(AF$5="",0,SUMIFS(INDIRECT($S$2&amp;$A78&amp;":"&amp;$A78),BP!$5:$5,AF$4))</f>
        <v>0</v>
      </c>
      <c r="AG78" s="3">
        <f ca="1">IF(AG$5="",0,SUMIFS(INDIRECT($S$2&amp;$A78&amp;":"&amp;$A78),BP!$5:$5,AG$4))</f>
        <v>0</v>
      </c>
      <c r="AH78" s="3">
        <f ca="1">IF(AH$5="",0,SUMIFS(INDIRECT($S$2&amp;$A78&amp;":"&amp;$A78),BP!$5:$5,AH$4))</f>
        <v>0</v>
      </c>
      <c r="AI78" s="3">
        <f ca="1">IF(AI$5="",0,SUMIFS(INDIRECT($S$2&amp;$A78&amp;":"&amp;$A78),BP!$5:$5,AI$4))</f>
        <v>0</v>
      </c>
      <c r="AJ78" s="3">
        <f ca="1">IF(AJ$5="",0,SUMIFS(INDIRECT($S$2&amp;$A78&amp;":"&amp;$A78),BP!$5:$5,AJ$4))</f>
        <v>0</v>
      </c>
      <c r="AK78" s="3">
        <f ca="1">IF(AK$5="",0,SUMIFS(INDIRECT($S$2&amp;$A78&amp;":"&amp;$A78),BP!$5:$5,AK$4))</f>
        <v>0</v>
      </c>
      <c r="AL78" s="3">
        <f ca="1">IF(AL$5="",0,SUMIFS(INDIRECT($S$2&amp;$A78&amp;":"&amp;$A78),BP!$5:$5,AL$4))</f>
        <v>0</v>
      </c>
      <c r="AM78" s="3">
        <f ca="1">IF(AM$5="",0,SUMIFS(INDIRECT($S$2&amp;$A78&amp;":"&amp;$A78),BP!$5:$5,AM$4))</f>
        <v>0</v>
      </c>
      <c r="AN78" s="3">
        <f ca="1">IF(AN$5="",0,SUMIFS(INDIRECT($S$2&amp;$A78&amp;":"&amp;$A78),BP!$5:$5,AN$4))</f>
        <v>0</v>
      </c>
      <c r="AO78" s="3">
        <f ca="1">IF(AO$5="",0,SUMIFS(INDIRECT($S$2&amp;$A78&amp;":"&amp;$A78),BP!$5:$5,AO$4))</f>
        <v>0</v>
      </c>
      <c r="AP78" s="3">
        <f ca="1">IF(AP$5="",0,SUMIFS(INDIRECT($S$2&amp;$A78&amp;":"&amp;$A78),BP!$5:$5,AP$4))</f>
        <v>0</v>
      </c>
      <c r="AQ78" s="3">
        <f ca="1">IF(AQ$5="",0,SUMIFS(INDIRECT($S$2&amp;$A78&amp;":"&amp;$A78),BP!$5:$5,AQ$4))</f>
        <v>0</v>
      </c>
      <c r="AR78" s="3">
        <f ca="1">IF(AR$5="",0,SUMIFS(INDIRECT($S$2&amp;$A78&amp;":"&amp;$A78),BP!$5:$5,AR$4))</f>
        <v>0</v>
      </c>
      <c r="AS78" s="3">
        <f ca="1">IF(AS$5="",0,SUMIFS(INDIRECT($S$2&amp;$A78&amp;":"&amp;$A78),BP!$5:$5,AS$4))</f>
        <v>0</v>
      </c>
      <c r="AT78" s="3">
        <f ca="1">IF(AT$5="",0,SUMIFS(INDIRECT($S$2&amp;$A78&amp;":"&amp;$A78),BP!$5:$5,AT$4))</f>
        <v>0</v>
      </c>
      <c r="AU78" s="3">
        <f ca="1">IF(AU$5="",0,SUMIFS(INDIRECT($S$2&amp;$A78&amp;":"&amp;$A78),BP!$5:$5,AU$4))</f>
        <v>0</v>
      </c>
      <c r="AV78" s="3">
        <f ca="1">IF(AV$5="",0,SUMIFS(INDIRECT($S$2&amp;$A78&amp;":"&amp;$A78),BP!$5:$5,AV$4))</f>
        <v>0</v>
      </c>
      <c r="AW78" s="3">
        <f ca="1">IF(AW$5="",0,SUMIFS(INDIRECT($S$2&amp;$A78&amp;":"&amp;$A78),BP!$5:$5,AW$4))</f>
        <v>0</v>
      </c>
      <c r="AX78" s="3">
        <f ca="1">IF(AX$5="",0,SUMIFS(INDIRECT($S$2&amp;$A78&amp;":"&amp;$A78),BP!$5:$5,AX$4))</f>
        <v>0</v>
      </c>
      <c r="AY78" s="3">
        <f ca="1">IF(AY$5="",0,SUMIFS(INDIRECT($S$2&amp;$A78&amp;":"&amp;$A78),BP!$5:$5,AY$4))</f>
        <v>0</v>
      </c>
      <c r="AZ78" s="3">
        <f ca="1">IF(AZ$5="",0,SUMIFS(INDIRECT($S$2&amp;$A78&amp;":"&amp;$A78),BP!$5:$5,AZ$4))</f>
        <v>0</v>
      </c>
      <c r="BA78" s="3">
        <f ca="1">IF(BA$5="",0,SUMIFS(INDIRECT($S$2&amp;$A78&amp;":"&amp;$A78),BP!$5:$5,BA$4))</f>
        <v>0</v>
      </c>
      <c r="BB78" s="3">
        <f ca="1">IF(BB$5="",0,SUMIFS(INDIRECT($S$2&amp;$A78&amp;":"&amp;$A78),BP!$5:$5,BB$4))</f>
        <v>0</v>
      </c>
      <c r="BC78" s="3">
        <f ca="1">IF(BC$5="",0,SUMIFS(INDIRECT($S$2&amp;$A78&amp;":"&amp;$A78),BP!$5:$5,BC$4))</f>
        <v>0</v>
      </c>
      <c r="BD78" s="3">
        <f ca="1">IF(BD$5="",0,SUMIFS(INDIRECT($S$2&amp;$A78&amp;":"&amp;$A78),BP!$5:$5,BD$4))</f>
        <v>0</v>
      </c>
      <c r="BE78" s="3">
        <f ca="1">IF(BE$5="",0,SUMIFS(INDIRECT($S$2&amp;$A78&amp;":"&amp;$A78),BP!$5:$5,BE$4))</f>
        <v>0</v>
      </c>
      <c r="BF78" s="3">
        <f ca="1">IF(BF$5="",0,SUMIFS(INDIRECT($S$2&amp;$A78&amp;":"&amp;$A78),BP!$5:$5,BF$4))</f>
        <v>0</v>
      </c>
      <c r="BG78" s="3">
        <f ca="1">IF(BG$5="",0,SUMIFS(INDIRECT($S$2&amp;$A78&amp;":"&amp;$A78),BP!$5:$5,BG$4))</f>
        <v>0</v>
      </c>
      <c r="BH78" s="3">
        <f ca="1">IF(BH$5="",0,SUMIFS(INDIRECT($S$2&amp;$A78&amp;":"&amp;$A78),BP!$5:$5,BH$4))</f>
        <v>0</v>
      </c>
      <c r="BI78" s="3">
        <f ca="1">IF(BI$5="",0,SUMIFS(INDIRECT($S$2&amp;$A78&amp;":"&amp;$A78),BP!$5:$5,BI$4))</f>
        <v>0</v>
      </c>
      <c r="BJ78" s="3">
        <f>IF(BJ$5="",0,SUMIFS(BP!78:78,BP!$5:$5,BJ$4))</f>
        <v>0</v>
      </c>
      <c r="BK78" s="3">
        <f>IF(BK$5="",0,SUMIFS(BP!78:78,BP!$5:$5,BK$4))</f>
        <v>0</v>
      </c>
      <c r="BL78" s="3">
        <f>IF(BL$5="",0,SUMIFS(BP!78:78,BP!$5:$5,BL$4))</f>
        <v>0</v>
      </c>
      <c r="BM78" s="3">
        <f>IF(BM$5="",0,SUMIFS(BP!78:78,BP!$5:$5,BM$4))</f>
        <v>0</v>
      </c>
      <c r="BN78" s="3">
        <f>IF(BN$5="",0,SUMIFS(BP!78:78,BP!$5:$5,BN$4))</f>
        <v>0</v>
      </c>
      <c r="BO78" s="3">
        <f>IF(BO$5="",0,SUMIFS(BP!78:78,BP!$5:$5,BO$4))</f>
        <v>0</v>
      </c>
      <c r="BP78" s="3">
        <f>IF(BP$5="",0,SUMIFS(BP!78:78,BP!$5:$5,BP$4))</f>
        <v>0</v>
      </c>
      <c r="BQ78" s="3">
        <f>IF(BQ$5="",0,SUMIFS(BP!78:78,BP!$5:$5,BQ$4))</f>
        <v>0</v>
      </c>
      <c r="BR78" s="3">
        <f>IF(BR$5="",0,SUMIFS(BP!78:78,BP!$5:$5,BR$4))</f>
        <v>0</v>
      </c>
      <c r="BS78" s="3">
        <f>IF(BS$5="",0,SUMIFS(BP!78:78,BP!$5:$5,BS$4))</f>
        <v>0</v>
      </c>
      <c r="BT78" s="3">
        <f>IF(BT$5="",0,SUMIFS(BP!78:78,BP!$5:$5,BT$4))</f>
        <v>0</v>
      </c>
      <c r="BU78" s="3">
        <f>IF(BU$5="",0,SUMIFS(BP!78:78,BP!$5:$5,BU$4))</f>
        <v>0</v>
      </c>
      <c r="BV78" s="3">
        <f>IF(BV$5="",0,SUMIFS(BP!78:78,BP!$5:$5,BV$4))</f>
        <v>0</v>
      </c>
      <c r="BW78" s="3">
        <f>IF(BW$5="",0,SUMIFS(BP!78:78,BP!$5:$5,BW$4))</f>
        <v>0</v>
      </c>
      <c r="BX78" s="3">
        <f>IF(BX$5="",0,SUMIFS(BP!78:78,BP!$5:$5,BX$4))</f>
        <v>0</v>
      </c>
      <c r="BY78" s="3">
        <f>IF(BY$5="",0,SUMIFS(BP!78:78,BP!$5:$5,BY$4))</f>
        <v>0</v>
      </c>
      <c r="BZ78" s="3">
        <f>IF(BZ$5="",0,SUMIFS(BP!78:78,BP!$5:$5,BZ$4))</f>
        <v>0</v>
      </c>
      <c r="CA78" s="3">
        <f>IF(CA$5="",0,SUMIFS(BP!78:78,BP!$5:$5,CA$4))</f>
        <v>0</v>
      </c>
      <c r="CB78" s="3">
        <f>IF(CB$5="",0,SUMIFS(BP!78:78,BP!$5:$5,CB$4))</f>
        <v>0</v>
      </c>
      <c r="CC78" s="3">
        <f>IF(CC$5="",0,SUMIFS(BP!78:78,BP!$5:$5,CC$4))</f>
        <v>0</v>
      </c>
      <c r="CD78" s="3">
        <f>IF(CD$5="",0,SUMIFS(BP!78:78,BP!$5:$5,CD$4))</f>
        <v>0</v>
      </c>
      <c r="CE78" s="3">
        <f>IF(CE$5="",0,SUMIFS(BP!78:78,BP!$5:$5,CE$4))</f>
        <v>0</v>
      </c>
      <c r="CF78" s="3">
        <f>IF(CF$5="",0,SUMIFS(BP!78:78,BP!$5:$5,CF$4))</f>
        <v>0</v>
      </c>
      <c r="CG78" s="3">
        <f>IF(CG$5="",0,SUMIFS(BP!78:78,BP!$5:$5,CG$4))</f>
        <v>0</v>
      </c>
      <c r="CH78" s="3">
        <f>IF(CH$5="",0,SUMIFS(BP!78:78,BP!$5:$5,CH$4))</f>
        <v>0</v>
      </c>
      <c r="CI78" s="3">
        <f>IF(CI$5="",0,SUMIFS(BP!78:78,BP!$5:$5,CI$4))</f>
        <v>0</v>
      </c>
      <c r="CJ78" s="3">
        <f>IF(CJ$5="",0,SUMIFS(BP!78:78,BP!$5:$5,CJ$4))</f>
        <v>0</v>
      </c>
      <c r="CK78" s="3">
        <f>IF(CK$5="",0,SUMIFS(BP!78:78,BP!$5:$5,CK$4))</f>
        <v>0</v>
      </c>
      <c r="CL78" s="3">
        <f>IF(CL$5="",0,SUMIFS(BP!78:78,BP!$5:$5,CL$4))</f>
        <v>0</v>
      </c>
      <c r="CM78" s="3">
        <f>IF(CM$5="",0,SUMIFS(BP!78:78,BP!$5:$5,CM$4))</f>
        <v>0</v>
      </c>
      <c r="CN78" s="3">
        <f>IF(CN$5="",0,SUMIFS(BP!78:78,BP!$5:$5,CN$4))</f>
        <v>0</v>
      </c>
      <c r="CO78" s="3">
        <f>IF(CO$5="",0,SUMIFS(BP!78:78,BP!$5:$5,CO$4))</f>
        <v>0</v>
      </c>
      <c r="CP78" s="3">
        <f>IF(CP$5="",0,SUMIFS(BP!78:78,BP!$5:$5,CP$4))</f>
        <v>0</v>
      </c>
      <c r="CQ78" s="3">
        <f>IF(CQ$5="",0,SUMIFS(BP!78:78,BP!$5:$5,CQ$4))</f>
        <v>0</v>
      </c>
      <c r="CR78" s="3">
        <f>IF(CR$5="",0,SUMIFS(BP!78:78,BP!$5:$5,CR$4))</f>
        <v>0</v>
      </c>
      <c r="CS78" s="3">
        <f>IF(CS$5="",0,SUMIFS(BP!78:78,BP!$5:$5,CS$4))</f>
        <v>0</v>
      </c>
      <c r="CT78" s="3">
        <f>IF(CT$5="",0,SUMIFS(BP!78:78,BP!$5:$5,CT$4))</f>
        <v>0</v>
      </c>
    </row>
    <row r="79" spans="1:98" s="2" customFormat="1" ht="10.199999999999999" x14ac:dyDescent="0.2">
      <c r="A79" s="11">
        <f>ROW()</f>
        <v>79</v>
      </c>
      <c r="E79" s="15"/>
      <c r="W79" s="5"/>
      <c r="Z79" s="3">
        <f ca="1">IF(Z$5="",0,SUMIFS(INDIRECT($S$2&amp;$A79&amp;":"&amp;$A79),BP!$5:$5,Z$4))</f>
        <v>0</v>
      </c>
      <c r="AA79" s="3">
        <f ca="1">IF(AA$5="",0,SUMIFS(INDIRECT($S$2&amp;$A79&amp;":"&amp;$A79),BP!$5:$5,AA$4))</f>
        <v>0</v>
      </c>
      <c r="AB79" s="3">
        <f ca="1">IF(AB$5="",0,SUMIFS(INDIRECT($S$2&amp;$A79&amp;":"&amp;$A79),BP!$5:$5,AB$4))</f>
        <v>0</v>
      </c>
      <c r="AC79" s="3">
        <f ca="1">IF(AC$5="",0,SUMIFS(INDIRECT($S$2&amp;$A79&amp;":"&amp;$A79),BP!$5:$5,AC$4))</f>
        <v>0</v>
      </c>
      <c r="AD79" s="3">
        <f ca="1">IF(AD$5="",0,SUMIFS(INDIRECT($S$2&amp;$A79&amp;":"&amp;$A79),BP!$5:$5,AD$4))</f>
        <v>0</v>
      </c>
      <c r="AE79" s="3">
        <f ca="1">IF(AE$5="",0,SUMIFS(INDIRECT($S$2&amp;$A79&amp;":"&amp;$A79),BP!$5:$5,AE$4))</f>
        <v>0</v>
      </c>
      <c r="AF79" s="3">
        <f ca="1">IF(AF$5="",0,SUMIFS(INDIRECT($S$2&amp;$A79&amp;":"&amp;$A79),BP!$5:$5,AF$4))</f>
        <v>0</v>
      </c>
      <c r="AG79" s="3">
        <f ca="1">IF(AG$5="",0,SUMIFS(INDIRECT($S$2&amp;$A79&amp;":"&amp;$A79),BP!$5:$5,AG$4))</f>
        <v>0</v>
      </c>
      <c r="AH79" s="3">
        <f ca="1">IF(AH$5="",0,SUMIFS(INDIRECT($S$2&amp;$A79&amp;":"&amp;$A79),BP!$5:$5,AH$4))</f>
        <v>0</v>
      </c>
      <c r="AI79" s="3">
        <f ca="1">IF(AI$5="",0,SUMIFS(INDIRECT($S$2&amp;$A79&amp;":"&amp;$A79),BP!$5:$5,AI$4))</f>
        <v>0</v>
      </c>
      <c r="AJ79" s="3">
        <f ca="1">IF(AJ$5="",0,SUMIFS(INDIRECT($S$2&amp;$A79&amp;":"&amp;$A79),BP!$5:$5,AJ$4))</f>
        <v>0</v>
      </c>
      <c r="AK79" s="3">
        <f ca="1">IF(AK$5="",0,SUMIFS(INDIRECT($S$2&amp;$A79&amp;":"&amp;$A79),BP!$5:$5,AK$4))</f>
        <v>0</v>
      </c>
      <c r="AL79" s="3">
        <f ca="1">IF(AL$5="",0,SUMIFS(INDIRECT($S$2&amp;$A79&amp;":"&amp;$A79),BP!$5:$5,AL$4))</f>
        <v>0</v>
      </c>
      <c r="AM79" s="3">
        <f ca="1">IF(AM$5="",0,SUMIFS(INDIRECT($S$2&amp;$A79&amp;":"&amp;$A79),BP!$5:$5,AM$4))</f>
        <v>0</v>
      </c>
      <c r="AN79" s="3">
        <f ca="1">IF(AN$5="",0,SUMIFS(INDIRECT($S$2&amp;$A79&amp;":"&amp;$A79),BP!$5:$5,AN$4))</f>
        <v>0</v>
      </c>
      <c r="AO79" s="3">
        <f ca="1">IF(AO$5="",0,SUMIFS(INDIRECT($S$2&amp;$A79&amp;":"&amp;$A79),BP!$5:$5,AO$4))</f>
        <v>0</v>
      </c>
      <c r="AP79" s="3">
        <f ca="1">IF(AP$5="",0,SUMIFS(INDIRECT($S$2&amp;$A79&amp;":"&amp;$A79),BP!$5:$5,AP$4))</f>
        <v>0</v>
      </c>
      <c r="AQ79" s="3">
        <f ca="1">IF(AQ$5="",0,SUMIFS(INDIRECT($S$2&amp;$A79&amp;":"&amp;$A79),BP!$5:$5,AQ$4))</f>
        <v>0</v>
      </c>
      <c r="AR79" s="3">
        <f ca="1">IF(AR$5="",0,SUMIFS(INDIRECT($S$2&amp;$A79&amp;":"&amp;$A79),BP!$5:$5,AR$4))</f>
        <v>0</v>
      </c>
      <c r="AS79" s="3">
        <f ca="1">IF(AS$5="",0,SUMIFS(INDIRECT($S$2&amp;$A79&amp;":"&amp;$A79),BP!$5:$5,AS$4))</f>
        <v>0</v>
      </c>
      <c r="AT79" s="3">
        <f ca="1">IF(AT$5="",0,SUMIFS(INDIRECT($S$2&amp;$A79&amp;":"&amp;$A79),BP!$5:$5,AT$4))</f>
        <v>0</v>
      </c>
      <c r="AU79" s="3">
        <f ca="1">IF(AU$5="",0,SUMIFS(INDIRECT($S$2&amp;$A79&amp;":"&amp;$A79),BP!$5:$5,AU$4))</f>
        <v>0</v>
      </c>
      <c r="AV79" s="3">
        <f ca="1">IF(AV$5="",0,SUMIFS(INDIRECT($S$2&amp;$A79&amp;":"&amp;$A79),BP!$5:$5,AV$4))</f>
        <v>0</v>
      </c>
      <c r="AW79" s="3">
        <f ca="1">IF(AW$5="",0,SUMIFS(INDIRECT($S$2&amp;$A79&amp;":"&amp;$A79),BP!$5:$5,AW$4))</f>
        <v>0</v>
      </c>
      <c r="AX79" s="3">
        <f ca="1">IF(AX$5="",0,SUMIFS(INDIRECT($S$2&amp;$A79&amp;":"&amp;$A79),BP!$5:$5,AX$4))</f>
        <v>0</v>
      </c>
      <c r="AY79" s="3">
        <f ca="1">IF(AY$5="",0,SUMIFS(INDIRECT($S$2&amp;$A79&amp;":"&amp;$A79),BP!$5:$5,AY$4))</f>
        <v>0</v>
      </c>
      <c r="AZ79" s="3">
        <f ca="1">IF(AZ$5="",0,SUMIFS(INDIRECT($S$2&amp;$A79&amp;":"&amp;$A79),BP!$5:$5,AZ$4))</f>
        <v>0</v>
      </c>
      <c r="BA79" s="3">
        <f ca="1">IF(BA$5="",0,SUMIFS(INDIRECT($S$2&amp;$A79&amp;":"&amp;$A79),BP!$5:$5,BA$4))</f>
        <v>0</v>
      </c>
      <c r="BB79" s="3">
        <f ca="1">IF(BB$5="",0,SUMIFS(INDIRECT($S$2&amp;$A79&amp;":"&amp;$A79),BP!$5:$5,BB$4))</f>
        <v>0</v>
      </c>
      <c r="BC79" s="3">
        <f ca="1">IF(BC$5="",0,SUMIFS(INDIRECT($S$2&amp;$A79&amp;":"&amp;$A79),BP!$5:$5,BC$4))</f>
        <v>0</v>
      </c>
      <c r="BD79" s="3">
        <f ca="1">IF(BD$5="",0,SUMIFS(INDIRECT($S$2&amp;$A79&amp;":"&amp;$A79),BP!$5:$5,BD$4))</f>
        <v>0</v>
      </c>
      <c r="BE79" s="3">
        <f ca="1">IF(BE$5="",0,SUMIFS(INDIRECT($S$2&amp;$A79&amp;":"&amp;$A79),BP!$5:$5,BE$4))</f>
        <v>0</v>
      </c>
      <c r="BF79" s="3">
        <f ca="1">IF(BF$5="",0,SUMIFS(INDIRECT($S$2&amp;$A79&amp;":"&amp;$A79),BP!$5:$5,BF$4))</f>
        <v>0</v>
      </c>
      <c r="BG79" s="3">
        <f ca="1">IF(BG$5="",0,SUMIFS(INDIRECT($S$2&amp;$A79&amp;":"&amp;$A79),BP!$5:$5,BG$4))</f>
        <v>0</v>
      </c>
      <c r="BH79" s="3">
        <f ca="1">IF(BH$5="",0,SUMIFS(INDIRECT($S$2&amp;$A79&amp;":"&amp;$A79),BP!$5:$5,BH$4))</f>
        <v>0</v>
      </c>
      <c r="BI79" s="3">
        <f ca="1">IF(BI$5="",0,SUMIFS(INDIRECT($S$2&amp;$A79&amp;":"&amp;$A79),BP!$5:$5,BI$4))</f>
        <v>0</v>
      </c>
      <c r="BJ79" s="3">
        <f>IF(BJ$5="",0,SUMIFS(BP!79:79,BP!$5:$5,BJ$4))</f>
        <v>0</v>
      </c>
      <c r="BK79" s="3">
        <f>IF(BK$5="",0,SUMIFS(BP!79:79,BP!$5:$5,BK$4))</f>
        <v>0</v>
      </c>
      <c r="BL79" s="3">
        <f>IF(BL$5="",0,SUMIFS(BP!79:79,BP!$5:$5,BL$4))</f>
        <v>0</v>
      </c>
      <c r="BM79" s="3">
        <f>IF(BM$5="",0,SUMIFS(BP!79:79,BP!$5:$5,BM$4))</f>
        <v>0</v>
      </c>
      <c r="BN79" s="3">
        <f>IF(BN$5="",0,SUMIFS(BP!79:79,BP!$5:$5,BN$4))</f>
        <v>0</v>
      </c>
      <c r="BO79" s="3">
        <f>IF(BO$5="",0,SUMIFS(BP!79:79,BP!$5:$5,BO$4))</f>
        <v>0</v>
      </c>
      <c r="BP79" s="3">
        <f>IF(BP$5="",0,SUMIFS(BP!79:79,BP!$5:$5,BP$4))</f>
        <v>0</v>
      </c>
      <c r="BQ79" s="3">
        <f>IF(BQ$5="",0,SUMIFS(BP!79:79,BP!$5:$5,BQ$4))</f>
        <v>0</v>
      </c>
      <c r="BR79" s="3">
        <f>IF(BR$5="",0,SUMIFS(BP!79:79,BP!$5:$5,BR$4))</f>
        <v>0</v>
      </c>
      <c r="BS79" s="3">
        <f>IF(BS$5="",0,SUMIFS(BP!79:79,BP!$5:$5,BS$4))</f>
        <v>0</v>
      </c>
      <c r="BT79" s="3">
        <f>IF(BT$5="",0,SUMIFS(BP!79:79,BP!$5:$5,BT$4))</f>
        <v>0</v>
      </c>
      <c r="BU79" s="3">
        <f>IF(BU$5="",0,SUMIFS(BP!79:79,BP!$5:$5,BU$4))</f>
        <v>0</v>
      </c>
      <c r="BV79" s="3">
        <f>IF(BV$5="",0,SUMIFS(BP!79:79,BP!$5:$5,BV$4))</f>
        <v>0</v>
      </c>
      <c r="BW79" s="3">
        <f>IF(BW$5="",0,SUMIFS(BP!79:79,BP!$5:$5,BW$4))</f>
        <v>0</v>
      </c>
      <c r="BX79" s="3">
        <f>IF(BX$5="",0,SUMIFS(BP!79:79,BP!$5:$5,BX$4))</f>
        <v>0</v>
      </c>
      <c r="BY79" s="3">
        <f>IF(BY$5="",0,SUMIFS(BP!79:79,BP!$5:$5,BY$4))</f>
        <v>0</v>
      </c>
      <c r="BZ79" s="3">
        <f>IF(BZ$5="",0,SUMIFS(BP!79:79,BP!$5:$5,BZ$4))</f>
        <v>0</v>
      </c>
      <c r="CA79" s="3">
        <f>IF(CA$5="",0,SUMIFS(BP!79:79,BP!$5:$5,CA$4))</f>
        <v>0</v>
      </c>
      <c r="CB79" s="3">
        <f>IF(CB$5="",0,SUMIFS(BP!79:79,BP!$5:$5,CB$4))</f>
        <v>0</v>
      </c>
      <c r="CC79" s="3">
        <f>IF(CC$5="",0,SUMIFS(BP!79:79,BP!$5:$5,CC$4))</f>
        <v>0</v>
      </c>
      <c r="CD79" s="3">
        <f>IF(CD$5="",0,SUMIFS(BP!79:79,BP!$5:$5,CD$4))</f>
        <v>0</v>
      </c>
      <c r="CE79" s="3">
        <f>IF(CE$5="",0,SUMIFS(BP!79:79,BP!$5:$5,CE$4))</f>
        <v>0</v>
      </c>
      <c r="CF79" s="3">
        <f>IF(CF$5="",0,SUMIFS(BP!79:79,BP!$5:$5,CF$4))</f>
        <v>0</v>
      </c>
      <c r="CG79" s="3">
        <f>IF(CG$5="",0,SUMIFS(BP!79:79,BP!$5:$5,CG$4))</f>
        <v>0</v>
      </c>
      <c r="CH79" s="3">
        <f>IF(CH$5="",0,SUMIFS(BP!79:79,BP!$5:$5,CH$4))</f>
        <v>0</v>
      </c>
      <c r="CI79" s="3">
        <f>IF(CI$5="",0,SUMIFS(BP!79:79,BP!$5:$5,CI$4))</f>
        <v>0</v>
      </c>
      <c r="CJ79" s="3">
        <f>IF(CJ$5="",0,SUMIFS(BP!79:79,BP!$5:$5,CJ$4))</f>
        <v>0</v>
      </c>
      <c r="CK79" s="3">
        <f>IF(CK$5="",0,SUMIFS(BP!79:79,BP!$5:$5,CK$4))</f>
        <v>0</v>
      </c>
      <c r="CL79" s="3">
        <f>IF(CL$5="",0,SUMIFS(BP!79:79,BP!$5:$5,CL$4))</f>
        <v>0</v>
      </c>
      <c r="CM79" s="3">
        <f>IF(CM$5="",0,SUMIFS(BP!79:79,BP!$5:$5,CM$4))</f>
        <v>0</v>
      </c>
      <c r="CN79" s="3">
        <f>IF(CN$5="",0,SUMIFS(BP!79:79,BP!$5:$5,CN$4))</f>
        <v>0</v>
      </c>
      <c r="CO79" s="3">
        <f>IF(CO$5="",0,SUMIFS(BP!79:79,BP!$5:$5,CO$4))</f>
        <v>0</v>
      </c>
      <c r="CP79" s="3">
        <f>IF(CP$5="",0,SUMIFS(BP!79:79,BP!$5:$5,CP$4))</f>
        <v>0</v>
      </c>
      <c r="CQ79" s="3">
        <f>IF(CQ$5="",0,SUMIFS(BP!79:79,BP!$5:$5,CQ$4))</f>
        <v>0</v>
      </c>
      <c r="CR79" s="3">
        <f>IF(CR$5="",0,SUMIFS(BP!79:79,BP!$5:$5,CR$4))</f>
        <v>0</v>
      </c>
      <c r="CS79" s="3">
        <f>IF(CS$5="",0,SUMIFS(BP!79:79,BP!$5:$5,CS$4))</f>
        <v>0</v>
      </c>
      <c r="CT79" s="3">
        <f>IF(CT$5="",0,SUMIFS(BP!79:79,BP!$5:$5,CT$4))</f>
        <v>0</v>
      </c>
    </row>
    <row r="80" spans="1:98" s="2" customFormat="1" ht="10.199999999999999" x14ac:dyDescent="0.2">
      <c r="A80" s="11">
        <f>ROW()</f>
        <v>80</v>
      </c>
      <c r="E80" s="15"/>
      <c r="W80" s="5"/>
      <c r="Z80" s="3">
        <f ca="1">IF(Z$5="",0,SUMIFS(INDIRECT($S$2&amp;$A80&amp;":"&amp;$A80),BP!$5:$5,Z$4))</f>
        <v>0</v>
      </c>
      <c r="AA80" s="3">
        <f ca="1">IF(AA$5="",0,SUMIFS(INDIRECT($S$2&amp;$A80&amp;":"&amp;$A80),BP!$5:$5,AA$4))</f>
        <v>0</v>
      </c>
      <c r="AB80" s="3">
        <f ca="1">IF(AB$5="",0,SUMIFS(INDIRECT($S$2&amp;$A80&amp;":"&amp;$A80),BP!$5:$5,AB$4))</f>
        <v>0</v>
      </c>
      <c r="AC80" s="3">
        <f ca="1">IF(AC$5="",0,SUMIFS(INDIRECT($S$2&amp;$A80&amp;":"&amp;$A80),BP!$5:$5,AC$4))</f>
        <v>0</v>
      </c>
      <c r="AD80" s="3">
        <f ca="1">IF(AD$5="",0,SUMIFS(INDIRECT($S$2&amp;$A80&amp;":"&amp;$A80),BP!$5:$5,AD$4))</f>
        <v>0</v>
      </c>
      <c r="AE80" s="3">
        <f ca="1">IF(AE$5="",0,SUMIFS(INDIRECT($S$2&amp;$A80&amp;":"&amp;$A80),BP!$5:$5,AE$4))</f>
        <v>0</v>
      </c>
      <c r="AF80" s="3">
        <f ca="1">IF(AF$5="",0,SUMIFS(INDIRECT($S$2&amp;$A80&amp;":"&amp;$A80),BP!$5:$5,AF$4))</f>
        <v>0</v>
      </c>
      <c r="AG80" s="3">
        <f ca="1">IF(AG$5="",0,SUMIFS(INDIRECT($S$2&amp;$A80&amp;":"&amp;$A80),BP!$5:$5,AG$4))</f>
        <v>0</v>
      </c>
      <c r="AH80" s="3">
        <f ca="1">IF(AH$5="",0,SUMIFS(INDIRECT($S$2&amp;$A80&amp;":"&amp;$A80),BP!$5:$5,AH$4))</f>
        <v>0</v>
      </c>
      <c r="AI80" s="3">
        <f ca="1">IF(AI$5="",0,SUMIFS(INDIRECT($S$2&amp;$A80&amp;":"&amp;$A80),BP!$5:$5,AI$4))</f>
        <v>0</v>
      </c>
      <c r="AJ80" s="3">
        <f ca="1">IF(AJ$5="",0,SUMIFS(INDIRECT($S$2&amp;$A80&amp;":"&amp;$A80),BP!$5:$5,AJ$4))</f>
        <v>0</v>
      </c>
      <c r="AK80" s="3">
        <f ca="1">IF(AK$5="",0,SUMIFS(INDIRECT($S$2&amp;$A80&amp;":"&amp;$A80),BP!$5:$5,AK$4))</f>
        <v>0</v>
      </c>
      <c r="AL80" s="3">
        <f ca="1">IF(AL$5="",0,SUMIFS(INDIRECT($S$2&amp;$A80&amp;":"&amp;$A80),BP!$5:$5,AL$4))</f>
        <v>0</v>
      </c>
      <c r="AM80" s="3">
        <f ca="1">IF(AM$5="",0,SUMIFS(INDIRECT($S$2&amp;$A80&amp;":"&amp;$A80),BP!$5:$5,AM$4))</f>
        <v>0</v>
      </c>
      <c r="AN80" s="3">
        <f ca="1">IF(AN$5="",0,SUMIFS(INDIRECT($S$2&amp;$A80&amp;":"&amp;$A80),BP!$5:$5,AN$4))</f>
        <v>0</v>
      </c>
      <c r="AO80" s="3">
        <f ca="1">IF(AO$5="",0,SUMIFS(INDIRECT($S$2&amp;$A80&amp;":"&amp;$A80),BP!$5:$5,AO$4))</f>
        <v>0</v>
      </c>
      <c r="AP80" s="3">
        <f ca="1">IF(AP$5="",0,SUMIFS(INDIRECT($S$2&amp;$A80&amp;":"&amp;$A80),BP!$5:$5,AP$4))</f>
        <v>0</v>
      </c>
      <c r="AQ80" s="3">
        <f ca="1">IF(AQ$5="",0,SUMIFS(INDIRECT($S$2&amp;$A80&amp;":"&amp;$A80),BP!$5:$5,AQ$4))</f>
        <v>0</v>
      </c>
      <c r="AR80" s="3">
        <f ca="1">IF(AR$5="",0,SUMIFS(INDIRECT($S$2&amp;$A80&amp;":"&amp;$A80),BP!$5:$5,AR$4))</f>
        <v>0</v>
      </c>
      <c r="AS80" s="3">
        <f ca="1">IF(AS$5="",0,SUMIFS(INDIRECT($S$2&amp;$A80&amp;":"&amp;$A80),BP!$5:$5,AS$4))</f>
        <v>0</v>
      </c>
      <c r="AT80" s="3">
        <f ca="1">IF(AT$5="",0,SUMIFS(INDIRECT($S$2&amp;$A80&amp;":"&amp;$A80),BP!$5:$5,AT$4))</f>
        <v>0</v>
      </c>
      <c r="AU80" s="3">
        <f ca="1">IF(AU$5="",0,SUMIFS(INDIRECT($S$2&amp;$A80&amp;":"&amp;$A80),BP!$5:$5,AU$4))</f>
        <v>0</v>
      </c>
      <c r="AV80" s="3">
        <f ca="1">IF(AV$5="",0,SUMIFS(INDIRECT($S$2&amp;$A80&amp;":"&amp;$A80),BP!$5:$5,AV$4))</f>
        <v>0</v>
      </c>
      <c r="AW80" s="3">
        <f ca="1">IF(AW$5="",0,SUMIFS(INDIRECT($S$2&amp;$A80&amp;":"&amp;$A80),BP!$5:$5,AW$4))</f>
        <v>0</v>
      </c>
      <c r="AX80" s="3">
        <f ca="1">IF(AX$5="",0,SUMIFS(INDIRECT($S$2&amp;$A80&amp;":"&amp;$A80),BP!$5:$5,AX$4))</f>
        <v>0</v>
      </c>
      <c r="AY80" s="3">
        <f ca="1">IF(AY$5="",0,SUMIFS(INDIRECT($S$2&amp;$A80&amp;":"&amp;$A80),BP!$5:$5,AY$4))</f>
        <v>0</v>
      </c>
      <c r="AZ80" s="3">
        <f ca="1">IF(AZ$5="",0,SUMIFS(INDIRECT($S$2&amp;$A80&amp;":"&amp;$A80),BP!$5:$5,AZ$4))</f>
        <v>0</v>
      </c>
      <c r="BA80" s="3">
        <f ca="1">IF(BA$5="",0,SUMIFS(INDIRECT($S$2&amp;$A80&amp;":"&amp;$A80),BP!$5:$5,BA$4))</f>
        <v>0</v>
      </c>
      <c r="BB80" s="3">
        <f ca="1">IF(BB$5="",0,SUMIFS(INDIRECT($S$2&amp;$A80&amp;":"&amp;$A80),BP!$5:$5,BB$4))</f>
        <v>0</v>
      </c>
      <c r="BC80" s="3">
        <f ca="1">IF(BC$5="",0,SUMIFS(INDIRECT($S$2&amp;$A80&amp;":"&amp;$A80),BP!$5:$5,BC$4))</f>
        <v>0</v>
      </c>
      <c r="BD80" s="3">
        <f ca="1">IF(BD$5="",0,SUMIFS(INDIRECT($S$2&amp;$A80&amp;":"&amp;$A80),BP!$5:$5,BD$4))</f>
        <v>0</v>
      </c>
      <c r="BE80" s="3">
        <f ca="1">IF(BE$5="",0,SUMIFS(INDIRECT($S$2&amp;$A80&amp;":"&amp;$A80),BP!$5:$5,BE$4))</f>
        <v>0</v>
      </c>
      <c r="BF80" s="3">
        <f ca="1">IF(BF$5="",0,SUMIFS(INDIRECT($S$2&amp;$A80&amp;":"&amp;$A80),BP!$5:$5,BF$4))</f>
        <v>0</v>
      </c>
      <c r="BG80" s="3">
        <f ca="1">IF(BG$5="",0,SUMIFS(INDIRECT($S$2&amp;$A80&amp;":"&amp;$A80),BP!$5:$5,BG$4))</f>
        <v>0</v>
      </c>
      <c r="BH80" s="3">
        <f ca="1">IF(BH$5="",0,SUMIFS(INDIRECT($S$2&amp;$A80&amp;":"&amp;$A80),BP!$5:$5,BH$4))</f>
        <v>0</v>
      </c>
      <c r="BI80" s="3">
        <f ca="1">IF(BI$5="",0,SUMIFS(INDIRECT($S$2&amp;$A80&amp;":"&amp;$A80),BP!$5:$5,BI$4))</f>
        <v>0</v>
      </c>
      <c r="BJ80" s="3">
        <f>IF(BJ$5="",0,SUMIFS(BP!80:80,BP!$5:$5,BJ$4))</f>
        <v>0</v>
      </c>
      <c r="BK80" s="3">
        <f>IF(BK$5="",0,SUMIFS(BP!80:80,BP!$5:$5,BK$4))</f>
        <v>0</v>
      </c>
      <c r="BL80" s="3">
        <f>IF(BL$5="",0,SUMIFS(BP!80:80,BP!$5:$5,BL$4))</f>
        <v>0</v>
      </c>
      <c r="BM80" s="3">
        <f>IF(BM$5="",0,SUMIFS(BP!80:80,BP!$5:$5,BM$4))</f>
        <v>0</v>
      </c>
      <c r="BN80" s="3">
        <f>IF(BN$5="",0,SUMIFS(BP!80:80,BP!$5:$5,BN$4))</f>
        <v>0</v>
      </c>
      <c r="BO80" s="3">
        <f>IF(BO$5="",0,SUMIFS(BP!80:80,BP!$5:$5,BO$4))</f>
        <v>0</v>
      </c>
      <c r="BP80" s="3">
        <f>IF(BP$5="",0,SUMIFS(BP!80:80,BP!$5:$5,BP$4))</f>
        <v>0</v>
      </c>
      <c r="BQ80" s="3">
        <f>IF(BQ$5="",0,SUMIFS(BP!80:80,BP!$5:$5,BQ$4))</f>
        <v>0</v>
      </c>
      <c r="BR80" s="3">
        <f>IF(BR$5="",0,SUMIFS(BP!80:80,BP!$5:$5,BR$4))</f>
        <v>0</v>
      </c>
      <c r="BS80" s="3">
        <f>IF(BS$5="",0,SUMIFS(BP!80:80,BP!$5:$5,BS$4))</f>
        <v>0</v>
      </c>
      <c r="BT80" s="3">
        <f>IF(BT$5="",0,SUMIFS(BP!80:80,BP!$5:$5,BT$4))</f>
        <v>0</v>
      </c>
      <c r="BU80" s="3">
        <f>IF(BU$5="",0,SUMIFS(BP!80:80,BP!$5:$5,BU$4))</f>
        <v>0</v>
      </c>
      <c r="BV80" s="3">
        <f>IF(BV$5="",0,SUMIFS(BP!80:80,BP!$5:$5,BV$4))</f>
        <v>0</v>
      </c>
      <c r="BW80" s="3">
        <f>IF(BW$5="",0,SUMIFS(BP!80:80,BP!$5:$5,BW$4))</f>
        <v>0</v>
      </c>
      <c r="BX80" s="3">
        <f>IF(BX$5="",0,SUMIFS(BP!80:80,BP!$5:$5,BX$4))</f>
        <v>0</v>
      </c>
      <c r="BY80" s="3">
        <f>IF(BY$5="",0,SUMIFS(BP!80:80,BP!$5:$5,BY$4))</f>
        <v>0</v>
      </c>
      <c r="BZ80" s="3">
        <f>IF(BZ$5="",0,SUMIFS(BP!80:80,BP!$5:$5,BZ$4))</f>
        <v>0</v>
      </c>
      <c r="CA80" s="3">
        <f>IF(CA$5="",0,SUMIFS(BP!80:80,BP!$5:$5,CA$4))</f>
        <v>0</v>
      </c>
      <c r="CB80" s="3">
        <f>IF(CB$5="",0,SUMIFS(BP!80:80,BP!$5:$5,CB$4))</f>
        <v>0</v>
      </c>
      <c r="CC80" s="3">
        <f>IF(CC$5="",0,SUMIFS(BP!80:80,BP!$5:$5,CC$4))</f>
        <v>0</v>
      </c>
      <c r="CD80" s="3">
        <f>IF(CD$5="",0,SUMIFS(BP!80:80,BP!$5:$5,CD$4))</f>
        <v>0</v>
      </c>
      <c r="CE80" s="3">
        <f>IF(CE$5="",0,SUMIFS(BP!80:80,BP!$5:$5,CE$4))</f>
        <v>0</v>
      </c>
      <c r="CF80" s="3">
        <f>IF(CF$5="",0,SUMIFS(BP!80:80,BP!$5:$5,CF$4))</f>
        <v>0</v>
      </c>
      <c r="CG80" s="3">
        <f>IF(CG$5="",0,SUMIFS(BP!80:80,BP!$5:$5,CG$4))</f>
        <v>0</v>
      </c>
      <c r="CH80" s="3">
        <f>IF(CH$5="",0,SUMIFS(BP!80:80,BP!$5:$5,CH$4))</f>
        <v>0</v>
      </c>
      <c r="CI80" s="3">
        <f>IF(CI$5="",0,SUMIFS(BP!80:80,BP!$5:$5,CI$4))</f>
        <v>0</v>
      </c>
      <c r="CJ80" s="3">
        <f>IF(CJ$5="",0,SUMIFS(BP!80:80,BP!$5:$5,CJ$4))</f>
        <v>0</v>
      </c>
      <c r="CK80" s="3">
        <f>IF(CK$5="",0,SUMIFS(BP!80:80,BP!$5:$5,CK$4))</f>
        <v>0</v>
      </c>
      <c r="CL80" s="3">
        <f>IF(CL$5="",0,SUMIFS(BP!80:80,BP!$5:$5,CL$4))</f>
        <v>0</v>
      </c>
      <c r="CM80" s="3">
        <f>IF(CM$5="",0,SUMIFS(BP!80:80,BP!$5:$5,CM$4))</f>
        <v>0</v>
      </c>
      <c r="CN80" s="3">
        <f>IF(CN$5="",0,SUMIFS(BP!80:80,BP!$5:$5,CN$4))</f>
        <v>0</v>
      </c>
      <c r="CO80" s="3">
        <f>IF(CO$5="",0,SUMIFS(BP!80:80,BP!$5:$5,CO$4))</f>
        <v>0</v>
      </c>
      <c r="CP80" s="3">
        <f>IF(CP$5="",0,SUMIFS(BP!80:80,BP!$5:$5,CP$4))</f>
        <v>0</v>
      </c>
      <c r="CQ80" s="3">
        <f>IF(CQ$5="",0,SUMIFS(BP!80:80,BP!$5:$5,CQ$4))</f>
        <v>0</v>
      </c>
      <c r="CR80" s="3">
        <f>IF(CR$5="",0,SUMIFS(BP!80:80,BP!$5:$5,CR$4))</f>
        <v>0</v>
      </c>
      <c r="CS80" s="3">
        <f>IF(CS$5="",0,SUMIFS(BP!80:80,BP!$5:$5,CS$4))</f>
        <v>0</v>
      </c>
      <c r="CT80" s="3">
        <f>IF(CT$5="",0,SUMIFS(BP!80:80,BP!$5:$5,CT$4))</f>
        <v>0</v>
      </c>
    </row>
    <row r="81" spans="1:98" s="2" customFormat="1" ht="10.199999999999999" x14ac:dyDescent="0.2">
      <c r="A81" s="11">
        <f>ROW()</f>
        <v>81</v>
      </c>
      <c r="E81" s="15"/>
      <c r="W81" s="5"/>
      <c r="Z81" s="3">
        <f ca="1">IF(Z$5="",0,SUMIFS(INDIRECT($S$2&amp;$A81&amp;":"&amp;$A81),BP!$5:$5,Z$4))</f>
        <v>0</v>
      </c>
      <c r="AA81" s="3">
        <f ca="1">IF(AA$5="",0,SUMIFS(INDIRECT($S$2&amp;$A81&amp;":"&amp;$A81),BP!$5:$5,AA$4))</f>
        <v>0</v>
      </c>
      <c r="AB81" s="3">
        <f ca="1">IF(AB$5="",0,SUMIFS(INDIRECT($S$2&amp;$A81&amp;":"&amp;$A81),BP!$5:$5,AB$4))</f>
        <v>0</v>
      </c>
      <c r="AC81" s="3">
        <f ca="1">IF(AC$5="",0,SUMIFS(INDIRECT($S$2&amp;$A81&amp;":"&amp;$A81),BP!$5:$5,AC$4))</f>
        <v>0</v>
      </c>
      <c r="AD81" s="3">
        <f ca="1">IF(AD$5="",0,SUMIFS(INDIRECT($S$2&amp;$A81&amp;":"&amp;$A81),BP!$5:$5,AD$4))</f>
        <v>0</v>
      </c>
      <c r="AE81" s="3">
        <f ca="1">IF(AE$5="",0,SUMIFS(INDIRECT($S$2&amp;$A81&amp;":"&amp;$A81),BP!$5:$5,AE$4))</f>
        <v>0</v>
      </c>
      <c r="AF81" s="3">
        <f ca="1">IF(AF$5="",0,SUMIFS(INDIRECT($S$2&amp;$A81&amp;":"&amp;$A81),BP!$5:$5,AF$4))</f>
        <v>0</v>
      </c>
      <c r="AG81" s="3">
        <f ca="1">IF(AG$5="",0,SUMIFS(INDIRECT($S$2&amp;$A81&amp;":"&amp;$A81),BP!$5:$5,AG$4))</f>
        <v>0</v>
      </c>
      <c r="AH81" s="3">
        <f ca="1">IF(AH$5="",0,SUMIFS(INDIRECT($S$2&amp;$A81&amp;":"&amp;$A81),BP!$5:$5,AH$4))</f>
        <v>0</v>
      </c>
      <c r="AI81" s="3">
        <f ca="1">IF(AI$5="",0,SUMIFS(INDIRECT($S$2&amp;$A81&amp;":"&amp;$A81),BP!$5:$5,AI$4))</f>
        <v>0</v>
      </c>
      <c r="AJ81" s="3">
        <f ca="1">IF(AJ$5="",0,SUMIFS(INDIRECT($S$2&amp;$A81&amp;":"&amp;$A81),BP!$5:$5,AJ$4))</f>
        <v>0</v>
      </c>
      <c r="AK81" s="3">
        <f ca="1">IF(AK$5="",0,SUMIFS(INDIRECT($S$2&amp;$A81&amp;":"&amp;$A81),BP!$5:$5,AK$4))</f>
        <v>0</v>
      </c>
      <c r="AL81" s="3">
        <f ca="1">IF(AL$5="",0,SUMIFS(INDIRECT($S$2&amp;$A81&amp;":"&amp;$A81),BP!$5:$5,AL$4))</f>
        <v>0</v>
      </c>
      <c r="AM81" s="3">
        <f ca="1">IF(AM$5="",0,SUMIFS(INDIRECT($S$2&amp;$A81&amp;":"&amp;$A81),BP!$5:$5,AM$4))</f>
        <v>0</v>
      </c>
      <c r="AN81" s="3">
        <f ca="1">IF(AN$5="",0,SUMIFS(INDIRECT($S$2&amp;$A81&amp;":"&amp;$A81),BP!$5:$5,AN$4))</f>
        <v>0</v>
      </c>
      <c r="AO81" s="3">
        <f ca="1">IF(AO$5="",0,SUMIFS(INDIRECT($S$2&amp;$A81&amp;":"&amp;$A81),BP!$5:$5,AO$4))</f>
        <v>0</v>
      </c>
      <c r="AP81" s="3">
        <f ca="1">IF(AP$5="",0,SUMIFS(INDIRECT($S$2&amp;$A81&amp;":"&amp;$A81),BP!$5:$5,AP$4))</f>
        <v>0</v>
      </c>
      <c r="AQ81" s="3">
        <f ca="1">IF(AQ$5="",0,SUMIFS(INDIRECT($S$2&amp;$A81&amp;":"&amp;$A81),BP!$5:$5,AQ$4))</f>
        <v>0</v>
      </c>
      <c r="AR81" s="3">
        <f ca="1">IF(AR$5="",0,SUMIFS(INDIRECT($S$2&amp;$A81&amp;":"&amp;$A81),BP!$5:$5,AR$4))</f>
        <v>0</v>
      </c>
      <c r="AS81" s="3">
        <f ca="1">IF(AS$5="",0,SUMIFS(INDIRECT($S$2&amp;$A81&amp;":"&amp;$A81),BP!$5:$5,AS$4))</f>
        <v>0</v>
      </c>
      <c r="AT81" s="3">
        <f ca="1">IF(AT$5="",0,SUMIFS(INDIRECT($S$2&amp;$A81&amp;":"&amp;$A81),BP!$5:$5,AT$4))</f>
        <v>0</v>
      </c>
      <c r="AU81" s="3">
        <f ca="1">IF(AU$5="",0,SUMIFS(INDIRECT($S$2&amp;$A81&amp;":"&amp;$A81),BP!$5:$5,AU$4))</f>
        <v>0</v>
      </c>
      <c r="AV81" s="3">
        <f ca="1">IF(AV$5="",0,SUMIFS(INDIRECT($S$2&amp;$A81&amp;":"&amp;$A81),BP!$5:$5,AV$4))</f>
        <v>0</v>
      </c>
      <c r="AW81" s="3">
        <f ca="1">IF(AW$5="",0,SUMIFS(INDIRECT($S$2&amp;$A81&amp;":"&amp;$A81),BP!$5:$5,AW$4))</f>
        <v>0</v>
      </c>
      <c r="AX81" s="3">
        <f ca="1">IF(AX$5="",0,SUMIFS(INDIRECT($S$2&amp;$A81&amp;":"&amp;$A81),BP!$5:$5,AX$4))</f>
        <v>0</v>
      </c>
      <c r="AY81" s="3">
        <f ca="1">IF(AY$5="",0,SUMIFS(INDIRECT($S$2&amp;$A81&amp;":"&amp;$A81),BP!$5:$5,AY$4))</f>
        <v>0</v>
      </c>
      <c r="AZ81" s="3">
        <f ca="1">IF(AZ$5="",0,SUMIFS(INDIRECT($S$2&amp;$A81&amp;":"&amp;$A81),BP!$5:$5,AZ$4))</f>
        <v>0</v>
      </c>
      <c r="BA81" s="3">
        <f ca="1">IF(BA$5="",0,SUMIFS(INDIRECT($S$2&amp;$A81&amp;":"&amp;$A81),BP!$5:$5,BA$4))</f>
        <v>0</v>
      </c>
      <c r="BB81" s="3">
        <f ca="1">IF(BB$5="",0,SUMIFS(INDIRECT($S$2&amp;$A81&amp;":"&amp;$A81),BP!$5:$5,BB$4))</f>
        <v>0</v>
      </c>
      <c r="BC81" s="3">
        <f ca="1">IF(BC$5="",0,SUMIFS(INDIRECT($S$2&amp;$A81&amp;":"&amp;$A81),BP!$5:$5,BC$4))</f>
        <v>0</v>
      </c>
      <c r="BD81" s="3">
        <f ca="1">IF(BD$5="",0,SUMIFS(INDIRECT($S$2&amp;$A81&amp;":"&amp;$A81),BP!$5:$5,BD$4))</f>
        <v>0</v>
      </c>
      <c r="BE81" s="3">
        <f ca="1">IF(BE$5="",0,SUMIFS(INDIRECT($S$2&amp;$A81&amp;":"&amp;$A81),BP!$5:$5,BE$4))</f>
        <v>0</v>
      </c>
      <c r="BF81" s="3">
        <f ca="1">IF(BF$5="",0,SUMIFS(INDIRECT($S$2&amp;$A81&amp;":"&amp;$A81),BP!$5:$5,BF$4))</f>
        <v>0</v>
      </c>
      <c r="BG81" s="3">
        <f ca="1">IF(BG$5="",0,SUMIFS(INDIRECT($S$2&amp;$A81&amp;":"&amp;$A81),BP!$5:$5,BG$4))</f>
        <v>0</v>
      </c>
      <c r="BH81" s="3">
        <f ca="1">IF(BH$5="",0,SUMIFS(INDIRECT($S$2&amp;$A81&amp;":"&amp;$A81),BP!$5:$5,BH$4))</f>
        <v>0</v>
      </c>
      <c r="BI81" s="3">
        <f ca="1">IF(BI$5="",0,SUMIFS(INDIRECT($S$2&amp;$A81&amp;":"&amp;$A81),BP!$5:$5,BI$4))</f>
        <v>0</v>
      </c>
      <c r="BJ81" s="3">
        <f>IF(BJ$5="",0,SUMIFS(BP!81:81,BP!$5:$5,BJ$4))</f>
        <v>0</v>
      </c>
      <c r="BK81" s="3">
        <f>IF(BK$5="",0,SUMIFS(BP!81:81,BP!$5:$5,BK$4))</f>
        <v>0</v>
      </c>
      <c r="BL81" s="3">
        <f>IF(BL$5="",0,SUMIFS(BP!81:81,BP!$5:$5,BL$4))</f>
        <v>0</v>
      </c>
      <c r="BM81" s="3">
        <f>IF(BM$5="",0,SUMIFS(BP!81:81,BP!$5:$5,BM$4))</f>
        <v>0</v>
      </c>
      <c r="BN81" s="3">
        <f>IF(BN$5="",0,SUMIFS(BP!81:81,BP!$5:$5,BN$4))</f>
        <v>0</v>
      </c>
      <c r="BO81" s="3">
        <f>IF(BO$5="",0,SUMIFS(BP!81:81,BP!$5:$5,BO$4))</f>
        <v>0</v>
      </c>
      <c r="BP81" s="3">
        <f>IF(BP$5="",0,SUMIFS(BP!81:81,BP!$5:$5,BP$4))</f>
        <v>0</v>
      </c>
      <c r="BQ81" s="3">
        <f>IF(BQ$5="",0,SUMIFS(BP!81:81,BP!$5:$5,BQ$4))</f>
        <v>0</v>
      </c>
      <c r="BR81" s="3">
        <f>IF(BR$5="",0,SUMIFS(BP!81:81,BP!$5:$5,BR$4))</f>
        <v>0</v>
      </c>
      <c r="BS81" s="3">
        <f>IF(BS$5="",0,SUMIFS(BP!81:81,BP!$5:$5,BS$4))</f>
        <v>0</v>
      </c>
      <c r="BT81" s="3">
        <f>IF(BT$5="",0,SUMIFS(BP!81:81,BP!$5:$5,BT$4))</f>
        <v>1.5</v>
      </c>
      <c r="BU81" s="3">
        <f>IF(BU$5="",0,SUMIFS(BP!81:81,BP!$5:$5,BU$4))</f>
        <v>0</v>
      </c>
      <c r="BV81" s="3">
        <f>IF(BV$5="",0,SUMIFS(BP!81:81,BP!$5:$5,BV$4))</f>
        <v>0</v>
      </c>
      <c r="BW81" s="3">
        <f>IF(BW$5="",0,SUMIFS(BP!81:81,BP!$5:$5,BW$4))</f>
        <v>0</v>
      </c>
      <c r="BX81" s="3">
        <f>IF(BX$5="",0,SUMIFS(BP!81:81,BP!$5:$5,BX$4))</f>
        <v>0</v>
      </c>
      <c r="BY81" s="3">
        <f>IF(BY$5="",0,SUMIFS(BP!81:81,BP!$5:$5,BY$4))</f>
        <v>0</v>
      </c>
      <c r="BZ81" s="3">
        <f>IF(BZ$5="",0,SUMIFS(BP!81:81,BP!$5:$5,BZ$4))</f>
        <v>0</v>
      </c>
      <c r="CA81" s="3">
        <f>IF(CA$5="",0,SUMIFS(BP!81:81,BP!$5:$5,CA$4))</f>
        <v>0</v>
      </c>
      <c r="CB81" s="3">
        <f>IF(CB$5="",0,SUMIFS(BP!81:81,BP!$5:$5,CB$4))</f>
        <v>0</v>
      </c>
      <c r="CC81" s="3">
        <f>IF(CC$5="",0,SUMIFS(BP!81:81,BP!$5:$5,CC$4))</f>
        <v>0</v>
      </c>
      <c r="CD81" s="3">
        <f>IF(CD$5="",0,SUMIFS(BP!81:81,BP!$5:$5,CD$4))</f>
        <v>0</v>
      </c>
      <c r="CE81" s="3">
        <f>IF(CE$5="",0,SUMIFS(BP!81:81,BP!$5:$5,CE$4))</f>
        <v>0</v>
      </c>
      <c r="CF81" s="3">
        <f>IF(CF$5="",0,SUMIFS(BP!81:81,BP!$5:$5,CF$4))</f>
        <v>0</v>
      </c>
      <c r="CG81" s="3">
        <f>IF(CG$5="",0,SUMIFS(BP!81:81,BP!$5:$5,CG$4))</f>
        <v>0</v>
      </c>
      <c r="CH81" s="3">
        <f>IF(CH$5="",0,SUMIFS(BP!81:81,BP!$5:$5,CH$4))</f>
        <v>0</v>
      </c>
      <c r="CI81" s="3">
        <f>IF(CI$5="",0,SUMIFS(BP!81:81,BP!$5:$5,CI$4))</f>
        <v>0</v>
      </c>
      <c r="CJ81" s="3">
        <f>IF(CJ$5="",0,SUMIFS(BP!81:81,BP!$5:$5,CJ$4))</f>
        <v>0</v>
      </c>
      <c r="CK81" s="3">
        <f>IF(CK$5="",0,SUMIFS(BP!81:81,BP!$5:$5,CK$4))</f>
        <v>0</v>
      </c>
      <c r="CL81" s="3">
        <f>IF(CL$5="",0,SUMIFS(BP!81:81,BP!$5:$5,CL$4))</f>
        <v>0</v>
      </c>
      <c r="CM81" s="3">
        <f>IF(CM$5="",0,SUMIFS(BP!81:81,BP!$5:$5,CM$4))</f>
        <v>0</v>
      </c>
      <c r="CN81" s="3">
        <f>IF(CN$5="",0,SUMIFS(BP!81:81,BP!$5:$5,CN$4))</f>
        <v>0</v>
      </c>
      <c r="CO81" s="3">
        <f>IF(CO$5="",0,SUMIFS(BP!81:81,BP!$5:$5,CO$4))</f>
        <v>0</v>
      </c>
      <c r="CP81" s="3">
        <f>IF(CP$5="",0,SUMIFS(BP!81:81,BP!$5:$5,CP$4))</f>
        <v>0</v>
      </c>
      <c r="CQ81" s="3">
        <f>IF(CQ$5="",0,SUMIFS(BP!81:81,BP!$5:$5,CQ$4))</f>
        <v>0</v>
      </c>
      <c r="CR81" s="3">
        <f>IF(CR$5="",0,SUMIFS(BP!81:81,BP!$5:$5,CR$4))</f>
        <v>0</v>
      </c>
      <c r="CS81" s="3">
        <f>IF(CS$5="",0,SUMIFS(BP!81:81,BP!$5:$5,CS$4))</f>
        <v>0</v>
      </c>
      <c r="CT81" s="3">
        <f>IF(CT$5="",0,SUMIFS(BP!81:81,BP!$5:$5,CT$4))</f>
        <v>0</v>
      </c>
    </row>
    <row r="82" spans="1:98" s="2" customFormat="1" ht="10.199999999999999" x14ac:dyDescent="0.2">
      <c r="A82" s="11">
        <f>ROW()</f>
        <v>82</v>
      </c>
      <c r="E82" s="15"/>
      <c r="W82" s="5"/>
      <c r="Z82" s="3">
        <f ca="1">IF(Z$5="",0,SUMIFS(INDIRECT($S$2&amp;$A82&amp;":"&amp;$A82),BP!$5:$5,Z$4))</f>
        <v>0</v>
      </c>
      <c r="AA82" s="3">
        <f ca="1">IF(AA$5="",0,SUMIFS(INDIRECT($S$2&amp;$A82&amp;":"&amp;$A82),BP!$5:$5,AA$4))</f>
        <v>0</v>
      </c>
      <c r="AB82" s="3">
        <f ca="1">IF(AB$5="",0,SUMIFS(INDIRECT($S$2&amp;$A82&amp;":"&amp;$A82),BP!$5:$5,AB$4))</f>
        <v>0</v>
      </c>
      <c r="AC82" s="3">
        <f ca="1">IF(AC$5="",0,SUMIFS(INDIRECT($S$2&amp;$A82&amp;":"&amp;$A82),BP!$5:$5,AC$4))</f>
        <v>0</v>
      </c>
      <c r="AD82" s="3">
        <f ca="1">IF(AD$5="",0,SUMIFS(INDIRECT($S$2&amp;$A82&amp;":"&amp;$A82),BP!$5:$5,AD$4))</f>
        <v>0</v>
      </c>
      <c r="AE82" s="3">
        <f ca="1">IF(AE$5="",0,SUMIFS(INDIRECT($S$2&amp;$A82&amp;":"&amp;$A82),BP!$5:$5,AE$4))</f>
        <v>0</v>
      </c>
      <c r="AF82" s="3">
        <f ca="1">IF(AF$5="",0,SUMIFS(INDIRECT($S$2&amp;$A82&amp;":"&amp;$A82),BP!$5:$5,AF$4))</f>
        <v>0</v>
      </c>
      <c r="AG82" s="3">
        <f ca="1">IF(AG$5="",0,SUMIFS(INDIRECT($S$2&amp;$A82&amp;":"&amp;$A82),BP!$5:$5,AG$4))</f>
        <v>0</v>
      </c>
      <c r="AH82" s="3">
        <f ca="1">IF(AH$5="",0,SUMIFS(INDIRECT($S$2&amp;$A82&amp;":"&amp;$A82),BP!$5:$5,AH$4))</f>
        <v>0</v>
      </c>
      <c r="AI82" s="3">
        <f ca="1">IF(AI$5="",0,SUMIFS(INDIRECT($S$2&amp;$A82&amp;":"&amp;$A82),BP!$5:$5,AI$4))</f>
        <v>0</v>
      </c>
      <c r="AJ82" s="3">
        <f ca="1">IF(AJ$5="",0,SUMIFS(INDIRECT($S$2&amp;$A82&amp;":"&amp;$A82),BP!$5:$5,AJ$4))</f>
        <v>0</v>
      </c>
      <c r="AK82" s="3">
        <f ca="1">IF(AK$5="",0,SUMIFS(INDIRECT($S$2&amp;$A82&amp;":"&amp;$A82),BP!$5:$5,AK$4))</f>
        <v>0</v>
      </c>
      <c r="AL82" s="3">
        <f ca="1">IF(AL$5="",0,SUMIFS(INDIRECT($S$2&amp;$A82&amp;":"&amp;$A82),BP!$5:$5,AL$4))</f>
        <v>0</v>
      </c>
      <c r="AM82" s="3">
        <f ca="1">IF(AM$5="",0,SUMIFS(INDIRECT($S$2&amp;$A82&amp;":"&amp;$A82),BP!$5:$5,AM$4))</f>
        <v>0</v>
      </c>
      <c r="AN82" s="3">
        <f ca="1">IF(AN$5="",0,SUMIFS(INDIRECT($S$2&amp;$A82&amp;":"&amp;$A82),BP!$5:$5,AN$4))</f>
        <v>0</v>
      </c>
      <c r="AO82" s="3">
        <f ca="1">IF(AO$5="",0,SUMIFS(INDIRECT($S$2&amp;$A82&amp;":"&amp;$A82),BP!$5:$5,AO$4))</f>
        <v>0</v>
      </c>
      <c r="AP82" s="3">
        <f ca="1">IF(AP$5="",0,SUMIFS(INDIRECT($S$2&amp;$A82&amp;":"&amp;$A82),BP!$5:$5,AP$4))</f>
        <v>0</v>
      </c>
      <c r="AQ82" s="3">
        <f ca="1">IF(AQ$5="",0,SUMIFS(INDIRECT($S$2&amp;$A82&amp;":"&amp;$A82),BP!$5:$5,AQ$4))</f>
        <v>0</v>
      </c>
      <c r="AR82" s="3">
        <f ca="1">IF(AR$5="",0,SUMIFS(INDIRECT($S$2&amp;$A82&amp;":"&amp;$A82),BP!$5:$5,AR$4))</f>
        <v>0</v>
      </c>
      <c r="AS82" s="3">
        <f ca="1">IF(AS$5="",0,SUMIFS(INDIRECT($S$2&amp;$A82&amp;":"&amp;$A82),BP!$5:$5,AS$4))</f>
        <v>0</v>
      </c>
      <c r="AT82" s="3">
        <f ca="1">IF(AT$5="",0,SUMIFS(INDIRECT($S$2&amp;$A82&amp;":"&amp;$A82),BP!$5:$5,AT$4))</f>
        <v>0</v>
      </c>
      <c r="AU82" s="3">
        <f ca="1">IF(AU$5="",0,SUMIFS(INDIRECT($S$2&amp;$A82&amp;":"&amp;$A82),BP!$5:$5,AU$4))</f>
        <v>0</v>
      </c>
      <c r="AV82" s="3">
        <f ca="1">IF(AV$5="",0,SUMIFS(INDIRECT($S$2&amp;$A82&amp;":"&amp;$A82),BP!$5:$5,AV$4))</f>
        <v>0</v>
      </c>
      <c r="AW82" s="3">
        <f ca="1">IF(AW$5="",0,SUMIFS(INDIRECT($S$2&amp;$A82&amp;":"&amp;$A82),BP!$5:$5,AW$4))</f>
        <v>0</v>
      </c>
      <c r="AX82" s="3">
        <f ca="1">IF(AX$5="",0,SUMIFS(INDIRECT($S$2&amp;$A82&amp;":"&amp;$A82),BP!$5:$5,AX$4))</f>
        <v>0</v>
      </c>
      <c r="AY82" s="3">
        <f ca="1">IF(AY$5="",0,SUMIFS(INDIRECT($S$2&amp;$A82&amp;":"&amp;$A82),BP!$5:$5,AY$4))</f>
        <v>0</v>
      </c>
      <c r="AZ82" s="3">
        <f ca="1">IF(AZ$5="",0,SUMIFS(INDIRECT($S$2&amp;$A82&amp;":"&amp;$A82),BP!$5:$5,AZ$4))</f>
        <v>0</v>
      </c>
      <c r="BA82" s="3">
        <f ca="1">IF(BA$5="",0,SUMIFS(INDIRECT($S$2&amp;$A82&amp;":"&amp;$A82),BP!$5:$5,BA$4))</f>
        <v>0</v>
      </c>
      <c r="BB82" s="3">
        <f ca="1">IF(BB$5="",0,SUMIFS(INDIRECT($S$2&amp;$A82&amp;":"&amp;$A82),BP!$5:$5,BB$4))</f>
        <v>0</v>
      </c>
      <c r="BC82" s="3">
        <f ca="1">IF(BC$5="",0,SUMIFS(INDIRECT($S$2&amp;$A82&amp;":"&amp;$A82),BP!$5:$5,BC$4))</f>
        <v>0</v>
      </c>
      <c r="BD82" s="3">
        <f ca="1">IF(BD$5="",0,SUMIFS(INDIRECT($S$2&amp;$A82&amp;":"&amp;$A82),BP!$5:$5,BD$4))</f>
        <v>0</v>
      </c>
      <c r="BE82" s="3">
        <f ca="1">IF(BE$5="",0,SUMIFS(INDIRECT($S$2&amp;$A82&amp;":"&amp;$A82),BP!$5:$5,BE$4))</f>
        <v>0</v>
      </c>
      <c r="BF82" s="3">
        <f ca="1">IF(BF$5="",0,SUMIFS(INDIRECT($S$2&amp;$A82&amp;":"&amp;$A82),BP!$5:$5,BF$4))</f>
        <v>0</v>
      </c>
      <c r="BG82" s="3">
        <f ca="1">IF(BG$5="",0,SUMIFS(INDIRECT($S$2&amp;$A82&amp;":"&amp;$A82),BP!$5:$5,BG$4))</f>
        <v>0</v>
      </c>
      <c r="BH82" s="3">
        <f ca="1">IF(BH$5="",0,SUMIFS(INDIRECT($S$2&amp;$A82&amp;":"&amp;$A82),BP!$5:$5,BH$4))</f>
        <v>0</v>
      </c>
      <c r="BI82" s="3">
        <f ca="1">IF(BI$5="",0,SUMIFS(INDIRECT($S$2&amp;$A82&amp;":"&amp;$A82),BP!$5:$5,BI$4))</f>
        <v>0</v>
      </c>
      <c r="BJ82" s="3">
        <f>IF(BJ$5="",0,SUMIFS(BP!82:82,BP!$5:$5,BJ$4))</f>
        <v>0</v>
      </c>
      <c r="BK82" s="3">
        <f>IF(BK$5="",0,SUMIFS(BP!82:82,BP!$5:$5,BK$4))</f>
        <v>0</v>
      </c>
      <c r="BL82" s="3">
        <f>IF(BL$5="",0,SUMIFS(BP!82:82,BP!$5:$5,BL$4))</f>
        <v>0</v>
      </c>
      <c r="BM82" s="3">
        <f>IF(BM$5="",0,SUMIFS(BP!82:82,BP!$5:$5,BM$4))</f>
        <v>0</v>
      </c>
      <c r="BN82" s="3">
        <f>IF(BN$5="",0,SUMIFS(BP!82:82,BP!$5:$5,BN$4))</f>
        <v>0</v>
      </c>
      <c r="BO82" s="3">
        <f>IF(BO$5="",0,SUMIFS(BP!82:82,BP!$5:$5,BO$4))</f>
        <v>0</v>
      </c>
      <c r="BP82" s="3">
        <f>IF(BP$5="",0,SUMIFS(BP!82:82,BP!$5:$5,BP$4))</f>
        <v>0</v>
      </c>
      <c r="BQ82" s="3">
        <f>IF(BQ$5="",0,SUMIFS(BP!82:82,BP!$5:$5,BQ$4))</f>
        <v>0</v>
      </c>
      <c r="BR82" s="3">
        <f>IF(BR$5="",0,SUMIFS(BP!82:82,BP!$5:$5,BR$4))</f>
        <v>0</v>
      </c>
      <c r="BS82" s="3">
        <f>IF(BS$5="",0,SUMIFS(BP!82:82,BP!$5:$5,BS$4))</f>
        <v>0</v>
      </c>
      <c r="BT82" s="3">
        <f>IF(BT$5="",0,SUMIFS(BP!82:82,BP!$5:$5,BT$4))</f>
        <v>0.4</v>
      </c>
      <c r="BU82" s="3">
        <f>IF(BU$5="",0,SUMIFS(BP!82:82,BP!$5:$5,BU$4))</f>
        <v>0</v>
      </c>
      <c r="BV82" s="3">
        <f>IF(BV$5="",0,SUMIFS(BP!82:82,BP!$5:$5,BV$4))</f>
        <v>0</v>
      </c>
      <c r="BW82" s="3">
        <f>IF(BW$5="",0,SUMIFS(BP!82:82,BP!$5:$5,BW$4))</f>
        <v>0</v>
      </c>
      <c r="BX82" s="3">
        <f>IF(BX$5="",0,SUMIFS(BP!82:82,BP!$5:$5,BX$4))</f>
        <v>0</v>
      </c>
      <c r="BY82" s="3">
        <f>IF(BY$5="",0,SUMIFS(BP!82:82,BP!$5:$5,BY$4))</f>
        <v>0</v>
      </c>
      <c r="BZ82" s="3">
        <f>IF(BZ$5="",0,SUMIFS(BP!82:82,BP!$5:$5,BZ$4))</f>
        <v>0</v>
      </c>
      <c r="CA82" s="3">
        <f>IF(CA$5="",0,SUMIFS(BP!82:82,BP!$5:$5,CA$4))</f>
        <v>0</v>
      </c>
      <c r="CB82" s="3">
        <f>IF(CB$5="",0,SUMIFS(BP!82:82,BP!$5:$5,CB$4))</f>
        <v>0</v>
      </c>
      <c r="CC82" s="3">
        <f>IF(CC$5="",0,SUMIFS(BP!82:82,BP!$5:$5,CC$4))</f>
        <v>0</v>
      </c>
      <c r="CD82" s="3">
        <f>IF(CD$5="",0,SUMIFS(BP!82:82,BP!$5:$5,CD$4))</f>
        <v>0</v>
      </c>
      <c r="CE82" s="3">
        <f>IF(CE$5="",0,SUMIFS(BP!82:82,BP!$5:$5,CE$4))</f>
        <v>0</v>
      </c>
      <c r="CF82" s="3">
        <f>IF(CF$5="",0,SUMIFS(BP!82:82,BP!$5:$5,CF$4))</f>
        <v>0</v>
      </c>
      <c r="CG82" s="3">
        <f>IF(CG$5="",0,SUMIFS(BP!82:82,BP!$5:$5,CG$4))</f>
        <v>0</v>
      </c>
      <c r="CH82" s="3">
        <f>IF(CH$5="",0,SUMIFS(BP!82:82,BP!$5:$5,CH$4))</f>
        <v>0</v>
      </c>
      <c r="CI82" s="3">
        <f>IF(CI$5="",0,SUMIFS(BP!82:82,BP!$5:$5,CI$4))</f>
        <v>0</v>
      </c>
      <c r="CJ82" s="3">
        <f>IF(CJ$5="",0,SUMIFS(BP!82:82,BP!$5:$5,CJ$4))</f>
        <v>0</v>
      </c>
      <c r="CK82" s="3">
        <f>IF(CK$5="",0,SUMIFS(BP!82:82,BP!$5:$5,CK$4))</f>
        <v>0</v>
      </c>
      <c r="CL82" s="3">
        <f>IF(CL$5="",0,SUMIFS(BP!82:82,BP!$5:$5,CL$4))</f>
        <v>0</v>
      </c>
      <c r="CM82" s="3">
        <f>IF(CM$5="",0,SUMIFS(BP!82:82,BP!$5:$5,CM$4))</f>
        <v>0</v>
      </c>
      <c r="CN82" s="3">
        <f>IF(CN$5="",0,SUMIFS(BP!82:82,BP!$5:$5,CN$4))</f>
        <v>0</v>
      </c>
      <c r="CO82" s="3">
        <f>IF(CO$5="",0,SUMIFS(BP!82:82,BP!$5:$5,CO$4))</f>
        <v>0</v>
      </c>
      <c r="CP82" s="3">
        <f>IF(CP$5="",0,SUMIFS(BP!82:82,BP!$5:$5,CP$4))</f>
        <v>0</v>
      </c>
      <c r="CQ82" s="3">
        <f>IF(CQ$5="",0,SUMIFS(BP!82:82,BP!$5:$5,CQ$4))</f>
        <v>0</v>
      </c>
      <c r="CR82" s="3">
        <f>IF(CR$5="",0,SUMIFS(BP!82:82,BP!$5:$5,CR$4))</f>
        <v>0</v>
      </c>
      <c r="CS82" s="3">
        <f>IF(CS$5="",0,SUMIFS(BP!82:82,BP!$5:$5,CS$4))</f>
        <v>0</v>
      </c>
      <c r="CT82" s="3">
        <f>IF(CT$5="",0,SUMIFS(BP!82:82,BP!$5:$5,CT$4))</f>
        <v>0</v>
      </c>
    </row>
    <row r="83" spans="1:98" s="2" customFormat="1" ht="10.199999999999999" x14ac:dyDescent="0.2">
      <c r="A83" s="11">
        <f>ROW()</f>
        <v>83</v>
      </c>
      <c r="E83" s="15"/>
      <c r="W83" s="5"/>
      <c r="Z83" s="3">
        <f ca="1">IF(Z$5="",0,SUMIFS(INDIRECT($S$2&amp;$A83&amp;":"&amp;$A83),BP!$5:$5,Z$4))</f>
        <v>0</v>
      </c>
      <c r="AA83" s="3">
        <f ca="1">IF(AA$5="",0,SUMIFS(INDIRECT($S$2&amp;$A83&amp;":"&amp;$A83),BP!$5:$5,AA$4))</f>
        <v>0</v>
      </c>
      <c r="AB83" s="3">
        <f ca="1">IF(AB$5="",0,SUMIFS(INDIRECT($S$2&amp;$A83&amp;":"&amp;$A83),BP!$5:$5,AB$4))</f>
        <v>0</v>
      </c>
      <c r="AC83" s="3">
        <f ca="1">IF(AC$5="",0,SUMIFS(INDIRECT($S$2&amp;$A83&amp;":"&amp;$A83),BP!$5:$5,AC$4))</f>
        <v>0</v>
      </c>
      <c r="AD83" s="3">
        <f ca="1">IF(AD$5="",0,SUMIFS(INDIRECT($S$2&amp;$A83&amp;":"&amp;$A83),BP!$5:$5,AD$4))</f>
        <v>0</v>
      </c>
      <c r="AE83" s="3">
        <f ca="1">IF(AE$5="",0,SUMIFS(INDIRECT($S$2&amp;$A83&amp;":"&amp;$A83),BP!$5:$5,AE$4))</f>
        <v>0</v>
      </c>
      <c r="AF83" s="3">
        <f ca="1">IF(AF$5="",0,SUMIFS(INDIRECT($S$2&amp;$A83&amp;":"&amp;$A83),BP!$5:$5,AF$4))</f>
        <v>0</v>
      </c>
      <c r="AG83" s="3">
        <f ca="1">IF(AG$5="",0,SUMIFS(INDIRECT($S$2&amp;$A83&amp;":"&amp;$A83),BP!$5:$5,AG$4))</f>
        <v>0</v>
      </c>
      <c r="AH83" s="3">
        <f ca="1">IF(AH$5="",0,SUMIFS(INDIRECT($S$2&amp;$A83&amp;":"&amp;$A83),BP!$5:$5,AH$4))</f>
        <v>0</v>
      </c>
      <c r="AI83" s="3">
        <f ca="1">IF(AI$5="",0,SUMIFS(INDIRECT($S$2&amp;$A83&amp;":"&amp;$A83),BP!$5:$5,AI$4))</f>
        <v>0</v>
      </c>
      <c r="AJ83" s="3">
        <f ca="1">IF(AJ$5="",0,SUMIFS(INDIRECT($S$2&amp;$A83&amp;":"&amp;$A83),BP!$5:$5,AJ$4))</f>
        <v>0</v>
      </c>
      <c r="AK83" s="3">
        <f ca="1">IF(AK$5="",0,SUMIFS(INDIRECT($S$2&amp;$A83&amp;":"&amp;$A83),BP!$5:$5,AK$4))</f>
        <v>0</v>
      </c>
      <c r="AL83" s="3">
        <f ca="1">IF(AL$5="",0,SUMIFS(INDIRECT($S$2&amp;$A83&amp;":"&amp;$A83),BP!$5:$5,AL$4))</f>
        <v>0</v>
      </c>
      <c r="AM83" s="3">
        <f ca="1">IF(AM$5="",0,SUMIFS(INDIRECT($S$2&amp;$A83&amp;":"&amp;$A83),BP!$5:$5,AM$4))</f>
        <v>0</v>
      </c>
      <c r="AN83" s="3">
        <f ca="1">IF(AN$5="",0,SUMIFS(INDIRECT($S$2&amp;$A83&amp;":"&amp;$A83),BP!$5:$5,AN$4))</f>
        <v>0</v>
      </c>
      <c r="AO83" s="3">
        <f ca="1">IF(AO$5="",0,SUMIFS(INDIRECT($S$2&amp;$A83&amp;":"&amp;$A83),BP!$5:$5,AO$4))</f>
        <v>0</v>
      </c>
      <c r="AP83" s="3">
        <f ca="1">IF(AP$5="",0,SUMIFS(INDIRECT($S$2&amp;$A83&amp;":"&amp;$A83),BP!$5:$5,AP$4))</f>
        <v>0</v>
      </c>
      <c r="AQ83" s="3">
        <f ca="1">IF(AQ$5="",0,SUMIFS(INDIRECT($S$2&amp;$A83&amp;":"&amp;$A83),BP!$5:$5,AQ$4))</f>
        <v>0</v>
      </c>
      <c r="AR83" s="3">
        <f ca="1">IF(AR$5="",0,SUMIFS(INDIRECT($S$2&amp;$A83&amp;":"&amp;$A83),BP!$5:$5,AR$4))</f>
        <v>0</v>
      </c>
      <c r="AS83" s="3">
        <f ca="1">IF(AS$5="",0,SUMIFS(INDIRECT($S$2&amp;$A83&amp;":"&amp;$A83),BP!$5:$5,AS$4))</f>
        <v>0</v>
      </c>
      <c r="AT83" s="3">
        <f ca="1">IF(AT$5="",0,SUMIFS(INDIRECT($S$2&amp;$A83&amp;":"&amp;$A83),BP!$5:$5,AT$4))</f>
        <v>0</v>
      </c>
      <c r="AU83" s="3">
        <f ca="1">IF(AU$5="",0,SUMIFS(INDIRECT($S$2&amp;$A83&amp;":"&amp;$A83),BP!$5:$5,AU$4))</f>
        <v>0</v>
      </c>
      <c r="AV83" s="3">
        <f ca="1">IF(AV$5="",0,SUMIFS(INDIRECT($S$2&amp;$A83&amp;":"&amp;$A83),BP!$5:$5,AV$4))</f>
        <v>0</v>
      </c>
      <c r="AW83" s="3">
        <f ca="1">IF(AW$5="",0,SUMIFS(INDIRECT($S$2&amp;$A83&amp;":"&amp;$A83),BP!$5:$5,AW$4))</f>
        <v>0</v>
      </c>
      <c r="AX83" s="3">
        <f ca="1">IF(AX$5="",0,SUMIFS(INDIRECT($S$2&amp;$A83&amp;":"&amp;$A83),BP!$5:$5,AX$4))</f>
        <v>0</v>
      </c>
      <c r="AY83" s="3">
        <f ca="1">IF(AY$5="",0,SUMIFS(INDIRECT($S$2&amp;$A83&amp;":"&amp;$A83),BP!$5:$5,AY$4))</f>
        <v>0</v>
      </c>
      <c r="AZ83" s="3">
        <f ca="1">IF(AZ$5="",0,SUMIFS(INDIRECT($S$2&amp;$A83&amp;":"&amp;$A83),BP!$5:$5,AZ$4))</f>
        <v>0</v>
      </c>
      <c r="BA83" s="3">
        <f ca="1">IF(BA$5="",0,SUMIFS(INDIRECT($S$2&amp;$A83&amp;":"&amp;$A83),BP!$5:$5,BA$4))</f>
        <v>0</v>
      </c>
      <c r="BB83" s="3">
        <f ca="1">IF(BB$5="",0,SUMIFS(INDIRECT($S$2&amp;$A83&amp;":"&amp;$A83),BP!$5:$5,BB$4))</f>
        <v>0</v>
      </c>
      <c r="BC83" s="3">
        <f ca="1">IF(BC$5="",0,SUMIFS(INDIRECT($S$2&amp;$A83&amp;":"&amp;$A83),BP!$5:$5,BC$4))</f>
        <v>0</v>
      </c>
      <c r="BD83" s="3">
        <f ca="1">IF(BD$5="",0,SUMIFS(INDIRECT($S$2&amp;$A83&amp;":"&amp;$A83),BP!$5:$5,BD$4))</f>
        <v>0</v>
      </c>
      <c r="BE83" s="3">
        <f ca="1">IF(BE$5="",0,SUMIFS(INDIRECT($S$2&amp;$A83&amp;":"&amp;$A83),BP!$5:$5,BE$4))</f>
        <v>0</v>
      </c>
      <c r="BF83" s="3">
        <f ca="1">IF(BF$5="",0,SUMIFS(INDIRECT($S$2&amp;$A83&amp;":"&amp;$A83),BP!$5:$5,BF$4))</f>
        <v>0</v>
      </c>
      <c r="BG83" s="3">
        <f ca="1">IF(BG$5="",0,SUMIFS(INDIRECT($S$2&amp;$A83&amp;":"&amp;$A83),BP!$5:$5,BG$4))</f>
        <v>0</v>
      </c>
      <c r="BH83" s="3">
        <f ca="1">IF(BH$5="",0,SUMIFS(INDIRECT($S$2&amp;$A83&amp;":"&amp;$A83),BP!$5:$5,BH$4))</f>
        <v>0</v>
      </c>
      <c r="BI83" s="3">
        <f ca="1">IF(BI$5="",0,SUMIFS(INDIRECT($S$2&amp;$A83&amp;":"&amp;$A83),BP!$5:$5,BI$4))</f>
        <v>0</v>
      </c>
      <c r="BJ83" s="3">
        <f>IF(BJ$5="",0,SUMIFS(BP!83:83,BP!$5:$5,BJ$4))</f>
        <v>0</v>
      </c>
      <c r="BK83" s="3">
        <f>IF(BK$5="",0,SUMIFS(BP!83:83,BP!$5:$5,BK$4))</f>
        <v>0</v>
      </c>
      <c r="BL83" s="3">
        <f>IF(BL$5="",0,SUMIFS(BP!83:83,BP!$5:$5,BL$4))</f>
        <v>0</v>
      </c>
      <c r="BM83" s="3">
        <f>IF(BM$5="",0,SUMIFS(BP!83:83,BP!$5:$5,BM$4))</f>
        <v>0</v>
      </c>
      <c r="BN83" s="3">
        <f>IF(BN$5="",0,SUMIFS(BP!83:83,BP!$5:$5,BN$4))</f>
        <v>0</v>
      </c>
      <c r="BO83" s="3">
        <f>IF(BO$5="",0,SUMIFS(BP!83:83,BP!$5:$5,BO$4))</f>
        <v>0</v>
      </c>
      <c r="BP83" s="3">
        <f>IF(BP$5="",0,SUMIFS(BP!83:83,BP!$5:$5,BP$4))</f>
        <v>0</v>
      </c>
      <c r="BQ83" s="3">
        <f>IF(BQ$5="",0,SUMIFS(BP!83:83,BP!$5:$5,BQ$4))</f>
        <v>0</v>
      </c>
      <c r="BR83" s="3">
        <f>IF(BR$5="",0,SUMIFS(BP!83:83,BP!$5:$5,BR$4))</f>
        <v>0</v>
      </c>
      <c r="BS83" s="3">
        <f>IF(BS$5="",0,SUMIFS(BP!83:83,BP!$5:$5,BS$4))</f>
        <v>0</v>
      </c>
      <c r="BT83" s="3">
        <f>IF(BT$5="",0,SUMIFS(BP!83:83,BP!$5:$5,BT$4))</f>
        <v>0</v>
      </c>
      <c r="BU83" s="3">
        <f>IF(BU$5="",0,SUMIFS(BP!83:83,BP!$5:$5,BU$4))</f>
        <v>0</v>
      </c>
      <c r="BV83" s="3">
        <f>IF(BV$5="",0,SUMIFS(BP!83:83,BP!$5:$5,BV$4))</f>
        <v>0</v>
      </c>
      <c r="BW83" s="3">
        <f>IF(BW$5="",0,SUMIFS(BP!83:83,BP!$5:$5,BW$4))</f>
        <v>0</v>
      </c>
      <c r="BX83" s="3">
        <f>IF(BX$5="",0,SUMIFS(BP!83:83,BP!$5:$5,BX$4))</f>
        <v>0</v>
      </c>
      <c r="BY83" s="3">
        <f>IF(BY$5="",0,SUMIFS(BP!83:83,BP!$5:$5,BY$4))</f>
        <v>0</v>
      </c>
      <c r="BZ83" s="3">
        <f>IF(BZ$5="",0,SUMIFS(BP!83:83,BP!$5:$5,BZ$4))</f>
        <v>0</v>
      </c>
      <c r="CA83" s="3">
        <f>IF(CA$5="",0,SUMIFS(BP!83:83,BP!$5:$5,CA$4))</f>
        <v>0</v>
      </c>
      <c r="CB83" s="3">
        <f>IF(CB$5="",0,SUMIFS(BP!83:83,BP!$5:$5,CB$4))</f>
        <v>0</v>
      </c>
      <c r="CC83" s="3">
        <f>IF(CC$5="",0,SUMIFS(BP!83:83,BP!$5:$5,CC$4))</f>
        <v>0</v>
      </c>
      <c r="CD83" s="3">
        <f>IF(CD$5="",0,SUMIFS(BP!83:83,BP!$5:$5,CD$4))</f>
        <v>0</v>
      </c>
      <c r="CE83" s="3">
        <f>IF(CE$5="",0,SUMIFS(BP!83:83,BP!$5:$5,CE$4))</f>
        <v>0</v>
      </c>
      <c r="CF83" s="3">
        <f>IF(CF$5="",0,SUMIFS(BP!83:83,BP!$5:$5,CF$4))</f>
        <v>0</v>
      </c>
      <c r="CG83" s="3">
        <f>IF(CG$5="",0,SUMIFS(BP!83:83,BP!$5:$5,CG$4))</f>
        <v>0</v>
      </c>
      <c r="CH83" s="3">
        <f>IF(CH$5="",0,SUMIFS(BP!83:83,BP!$5:$5,CH$4))</f>
        <v>0</v>
      </c>
      <c r="CI83" s="3">
        <f>IF(CI$5="",0,SUMIFS(BP!83:83,BP!$5:$5,CI$4))</f>
        <v>0</v>
      </c>
      <c r="CJ83" s="3">
        <f>IF(CJ$5="",0,SUMIFS(BP!83:83,BP!$5:$5,CJ$4))</f>
        <v>0</v>
      </c>
      <c r="CK83" s="3">
        <f>IF(CK$5="",0,SUMIFS(BP!83:83,BP!$5:$5,CK$4))</f>
        <v>0</v>
      </c>
      <c r="CL83" s="3">
        <f>IF(CL$5="",0,SUMIFS(BP!83:83,BP!$5:$5,CL$4))</f>
        <v>0</v>
      </c>
      <c r="CM83" s="3">
        <f>IF(CM$5="",0,SUMIFS(BP!83:83,BP!$5:$5,CM$4))</f>
        <v>0</v>
      </c>
      <c r="CN83" s="3">
        <f>IF(CN$5="",0,SUMIFS(BP!83:83,BP!$5:$5,CN$4))</f>
        <v>0</v>
      </c>
      <c r="CO83" s="3">
        <f>IF(CO$5="",0,SUMIFS(BP!83:83,BP!$5:$5,CO$4))</f>
        <v>0</v>
      </c>
      <c r="CP83" s="3">
        <f>IF(CP$5="",0,SUMIFS(BP!83:83,BP!$5:$5,CP$4))</f>
        <v>0</v>
      </c>
      <c r="CQ83" s="3">
        <f>IF(CQ$5="",0,SUMIFS(BP!83:83,BP!$5:$5,CQ$4))</f>
        <v>0</v>
      </c>
      <c r="CR83" s="3">
        <f>IF(CR$5="",0,SUMIFS(BP!83:83,BP!$5:$5,CR$4))</f>
        <v>0</v>
      </c>
      <c r="CS83" s="3">
        <f>IF(CS$5="",0,SUMIFS(BP!83:83,BP!$5:$5,CS$4))</f>
        <v>0</v>
      </c>
      <c r="CT83" s="3">
        <f>IF(CT$5="",0,SUMIFS(BP!83:83,BP!$5:$5,CT$4))</f>
        <v>0</v>
      </c>
    </row>
    <row r="84" spans="1:98" s="2" customFormat="1" ht="10.199999999999999" x14ac:dyDescent="0.2">
      <c r="A84" s="11">
        <f>ROW()</f>
        <v>84</v>
      </c>
      <c r="E84" s="15"/>
      <c r="W84" s="5"/>
      <c r="Z84" s="3">
        <f ca="1">IF(Z$5="",0,SUMIFS(INDIRECT($S$2&amp;$A84&amp;":"&amp;$A84),BP!$5:$5,Z$4))</f>
        <v>0</v>
      </c>
      <c r="AA84" s="3">
        <f ca="1">IF(AA$5="",0,SUMIFS(INDIRECT($S$2&amp;$A84&amp;":"&amp;$A84),BP!$5:$5,AA$4))</f>
        <v>0</v>
      </c>
      <c r="AB84" s="3">
        <f ca="1">IF(AB$5="",0,SUMIFS(INDIRECT($S$2&amp;$A84&amp;":"&amp;$A84),BP!$5:$5,AB$4))</f>
        <v>0</v>
      </c>
      <c r="AC84" s="3">
        <f ca="1">IF(AC$5="",0,SUMIFS(INDIRECT($S$2&amp;$A84&amp;":"&amp;$A84),BP!$5:$5,AC$4))</f>
        <v>0</v>
      </c>
      <c r="AD84" s="3">
        <f ca="1">IF(AD$5="",0,SUMIFS(INDIRECT($S$2&amp;$A84&amp;":"&amp;$A84),BP!$5:$5,AD$4))</f>
        <v>0</v>
      </c>
      <c r="AE84" s="3">
        <f ca="1">IF(AE$5="",0,SUMIFS(INDIRECT($S$2&amp;$A84&amp;":"&amp;$A84),BP!$5:$5,AE$4))</f>
        <v>0</v>
      </c>
      <c r="AF84" s="3">
        <f ca="1">IF(AF$5="",0,SUMIFS(INDIRECT($S$2&amp;$A84&amp;":"&amp;$A84),BP!$5:$5,AF$4))</f>
        <v>0</v>
      </c>
      <c r="AG84" s="3">
        <f ca="1">IF(AG$5="",0,SUMIFS(INDIRECT($S$2&amp;$A84&amp;":"&amp;$A84),BP!$5:$5,AG$4))</f>
        <v>0</v>
      </c>
      <c r="AH84" s="3">
        <f ca="1">IF(AH$5="",0,SUMIFS(INDIRECT($S$2&amp;$A84&amp;":"&amp;$A84),BP!$5:$5,AH$4))</f>
        <v>0</v>
      </c>
      <c r="AI84" s="3">
        <f ca="1">IF(AI$5="",0,SUMIFS(INDIRECT($S$2&amp;$A84&amp;":"&amp;$A84),BP!$5:$5,AI$4))</f>
        <v>0</v>
      </c>
      <c r="AJ84" s="3">
        <f ca="1">IF(AJ$5="",0,SUMIFS(INDIRECT($S$2&amp;$A84&amp;":"&amp;$A84),BP!$5:$5,AJ$4))</f>
        <v>0</v>
      </c>
      <c r="AK84" s="3">
        <f ca="1">IF(AK$5="",0,SUMIFS(INDIRECT($S$2&amp;$A84&amp;":"&amp;$A84),BP!$5:$5,AK$4))</f>
        <v>0</v>
      </c>
      <c r="AL84" s="3">
        <f ca="1">IF(AL$5="",0,SUMIFS(INDIRECT($S$2&amp;$A84&amp;":"&amp;$A84),BP!$5:$5,AL$4))</f>
        <v>0</v>
      </c>
      <c r="AM84" s="3">
        <f ca="1">IF(AM$5="",0,SUMIFS(INDIRECT($S$2&amp;$A84&amp;":"&amp;$A84),BP!$5:$5,AM$4))</f>
        <v>0</v>
      </c>
      <c r="AN84" s="3">
        <f ca="1">IF(AN$5="",0,SUMIFS(INDIRECT($S$2&amp;$A84&amp;":"&amp;$A84),BP!$5:$5,AN$4))</f>
        <v>0</v>
      </c>
      <c r="AO84" s="3">
        <f ca="1">IF(AO$5="",0,SUMIFS(INDIRECT($S$2&amp;$A84&amp;":"&amp;$A84),BP!$5:$5,AO$4))</f>
        <v>0</v>
      </c>
      <c r="AP84" s="3">
        <f ca="1">IF(AP$5="",0,SUMIFS(INDIRECT($S$2&amp;$A84&amp;":"&amp;$A84),BP!$5:$5,AP$4))</f>
        <v>0</v>
      </c>
      <c r="AQ84" s="3">
        <f ca="1">IF(AQ$5="",0,SUMIFS(INDIRECT($S$2&amp;$A84&amp;":"&amp;$A84),BP!$5:$5,AQ$4))</f>
        <v>0</v>
      </c>
      <c r="AR84" s="3">
        <f ca="1">IF(AR$5="",0,SUMIFS(INDIRECT($S$2&amp;$A84&amp;":"&amp;$A84),BP!$5:$5,AR$4))</f>
        <v>0</v>
      </c>
      <c r="AS84" s="3">
        <f ca="1">IF(AS$5="",0,SUMIFS(INDIRECT($S$2&amp;$A84&amp;":"&amp;$A84),BP!$5:$5,AS$4))</f>
        <v>0</v>
      </c>
      <c r="AT84" s="3">
        <f ca="1">IF(AT$5="",0,SUMIFS(INDIRECT($S$2&amp;$A84&amp;":"&amp;$A84),BP!$5:$5,AT$4))</f>
        <v>0</v>
      </c>
      <c r="AU84" s="3">
        <f ca="1">IF(AU$5="",0,SUMIFS(INDIRECT($S$2&amp;$A84&amp;":"&amp;$A84),BP!$5:$5,AU$4))</f>
        <v>0</v>
      </c>
      <c r="AV84" s="3">
        <f ca="1">IF(AV$5="",0,SUMIFS(INDIRECT($S$2&amp;$A84&amp;":"&amp;$A84),BP!$5:$5,AV$4))</f>
        <v>0</v>
      </c>
      <c r="AW84" s="3">
        <f ca="1">IF(AW$5="",0,SUMIFS(INDIRECT($S$2&amp;$A84&amp;":"&amp;$A84),BP!$5:$5,AW$4))</f>
        <v>0</v>
      </c>
      <c r="AX84" s="3">
        <f ca="1">IF(AX$5="",0,SUMIFS(INDIRECT($S$2&amp;$A84&amp;":"&amp;$A84),BP!$5:$5,AX$4))</f>
        <v>0</v>
      </c>
      <c r="AY84" s="3">
        <f ca="1">IF(AY$5="",0,SUMIFS(INDIRECT($S$2&amp;$A84&amp;":"&amp;$A84),BP!$5:$5,AY$4))</f>
        <v>0</v>
      </c>
      <c r="AZ84" s="3">
        <f ca="1">IF(AZ$5="",0,SUMIFS(INDIRECT($S$2&amp;$A84&amp;":"&amp;$A84),BP!$5:$5,AZ$4))</f>
        <v>0</v>
      </c>
      <c r="BA84" s="3">
        <f ca="1">IF(BA$5="",0,SUMIFS(INDIRECT($S$2&amp;$A84&amp;":"&amp;$A84),BP!$5:$5,BA$4))</f>
        <v>0</v>
      </c>
      <c r="BB84" s="3">
        <f ca="1">IF(BB$5="",0,SUMIFS(INDIRECT($S$2&amp;$A84&amp;":"&amp;$A84),BP!$5:$5,BB$4))</f>
        <v>0</v>
      </c>
      <c r="BC84" s="3">
        <f ca="1">IF(BC$5="",0,SUMIFS(INDIRECT($S$2&amp;$A84&amp;":"&amp;$A84),BP!$5:$5,BC$4))</f>
        <v>0</v>
      </c>
      <c r="BD84" s="3">
        <f ca="1">IF(BD$5="",0,SUMIFS(INDIRECT($S$2&amp;$A84&amp;":"&amp;$A84),BP!$5:$5,BD$4))</f>
        <v>0</v>
      </c>
      <c r="BE84" s="3">
        <f ca="1">IF(BE$5="",0,SUMIFS(INDIRECT($S$2&amp;$A84&amp;":"&amp;$A84),BP!$5:$5,BE$4))</f>
        <v>0</v>
      </c>
      <c r="BF84" s="3">
        <f ca="1">IF(BF$5="",0,SUMIFS(INDIRECT($S$2&amp;$A84&amp;":"&amp;$A84),BP!$5:$5,BF$4))</f>
        <v>0</v>
      </c>
      <c r="BG84" s="3">
        <f ca="1">IF(BG$5="",0,SUMIFS(INDIRECT($S$2&amp;$A84&amp;":"&amp;$A84),BP!$5:$5,BG$4))</f>
        <v>0</v>
      </c>
      <c r="BH84" s="3">
        <f ca="1">IF(BH$5="",0,SUMIFS(INDIRECT($S$2&amp;$A84&amp;":"&amp;$A84),BP!$5:$5,BH$4))</f>
        <v>0</v>
      </c>
      <c r="BI84" s="3">
        <f ca="1">IF(BI$5="",0,SUMIFS(INDIRECT($S$2&amp;$A84&amp;":"&amp;$A84),BP!$5:$5,BI$4))</f>
        <v>0</v>
      </c>
      <c r="BJ84" s="3">
        <f>IF(BJ$5="",0,SUMIFS(BP!84:84,BP!$5:$5,BJ$4))</f>
        <v>0</v>
      </c>
      <c r="BK84" s="3">
        <f>IF(BK$5="",0,SUMIFS(BP!84:84,BP!$5:$5,BK$4))</f>
        <v>0</v>
      </c>
      <c r="BL84" s="3">
        <f>IF(BL$5="",0,SUMIFS(BP!84:84,BP!$5:$5,BL$4))</f>
        <v>0</v>
      </c>
      <c r="BM84" s="3">
        <f>IF(BM$5="",0,SUMIFS(BP!84:84,BP!$5:$5,BM$4))</f>
        <v>0</v>
      </c>
      <c r="BN84" s="3">
        <f>IF(BN$5="",0,SUMIFS(BP!84:84,BP!$5:$5,BN$4))</f>
        <v>0</v>
      </c>
      <c r="BO84" s="3">
        <f>IF(BO$5="",0,SUMIFS(BP!84:84,BP!$5:$5,BO$4))</f>
        <v>0</v>
      </c>
      <c r="BP84" s="3">
        <f>IF(BP$5="",0,SUMIFS(BP!84:84,BP!$5:$5,BP$4))</f>
        <v>0</v>
      </c>
      <c r="BQ84" s="3">
        <f>IF(BQ$5="",0,SUMIFS(BP!84:84,BP!$5:$5,BQ$4))</f>
        <v>0</v>
      </c>
      <c r="BR84" s="3">
        <f>IF(BR$5="",0,SUMIFS(BP!84:84,BP!$5:$5,BR$4))</f>
        <v>0</v>
      </c>
      <c r="BS84" s="3">
        <f>IF(BS$5="",0,SUMIFS(BP!84:84,BP!$5:$5,BS$4))</f>
        <v>0</v>
      </c>
      <c r="BT84" s="3">
        <f>IF(BT$5="",0,SUMIFS(BP!84:84,BP!$5:$5,BT$4))</f>
        <v>0</v>
      </c>
      <c r="BU84" s="3">
        <f>IF(BU$5="",0,SUMIFS(BP!84:84,BP!$5:$5,BU$4))</f>
        <v>0</v>
      </c>
      <c r="BV84" s="3">
        <f>IF(BV$5="",0,SUMIFS(BP!84:84,BP!$5:$5,BV$4))</f>
        <v>0</v>
      </c>
      <c r="BW84" s="3">
        <f>IF(BW$5="",0,SUMIFS(BP!84:84,BP!$5:$5,BW$4))</f>
        <v>0</v>
      </c>
      <c r="BX84" s="3">
        <f>IF(BX$5="",0,SUMIFS(BP!84:84,BP!$5:$5,BX$4))</f>
        <v>0</v>
      </c>
      <c r="BY84" s="3">
        <f>IF(BY$5="",0,SUMIFS(BP!84:84,BP!$5:$5,BY$4))</f>
        <v>0</v>
      </c>
      <c r="BZ84" s="3">
        <f>IF(BZ$5="",0,SUMIFS(BP!84:84,BP!$5:$5,BZ$4))</f>
        <v>0</v>
      </c>
      <c r="CA84" s="3">
        <f>IF(CA$5="",0,SUMIFS(BP!84:84,BP!$5:$5,CA$4))</f>
        <v>0</v>
      </c>
      <c r="CB84" s="3">
        <f>IF(CB$5="",0,SUMIFS(BP!84:84,BP!$5:$5,CB$4))</f>
        <v>0</v>
      </c>
      <c r="CC84" s="3">
        <f>IF(CC$5="",0,SUMIFS(BP!84:84,BP!$5:$5,CC$4))</f>
        <v>0</v>
      </c>
      <c r="CD84" s="3">
        <f>IF(CD$5="",0,SUMIFS(BP!84:84,BP!$5:$5,CD$4))</f>
        <v>0</v>
      </c>
      <c r="CE84" s="3">
        <f>IF(CE$5="",0,SUMIFS(BP!84:84,BP!$5:$5,CE$4))</f>
        <v>0</v>
      </c>
      <c r="CF84" s="3">
        <f>IF(CF$5="",0,SUMIFS(BP!84:84,BP!$5:$5,CF$4))</f>
        <v>0</v>
      </c>
      <c r="CG84" s="3">
        <f>IF(CG$5="",0,SUMIFS(BP!84:84,BP!$5:$5,CG$4))</f>
        <v>0</v>
      </c>
      <c r="CH84" s="3">
        <f>IF(CH$5="",0,SUMIFS(BP!84:84,BP!$5:$5,CH$4))</f>
        <v>0</v>
      </c>
      <c r="CI84" s="3">
        <f>IF(CI$5="",0,SUMIFS(BP!84:84,BP!$5:$5,CI$4))</f>
        <v>0</v>
      </c>
      <c r="CJ84" s="3">
        <f>IF(CJ$5="",0,SUMIFS(BP!84:84,BP!$5:$5,CJ$4))</f>
        <v>0</v>
      </c>
      <c r="CK84" s="3">
        <f>IF(CK$5="",0,SUMIFS(BP!84:84,BP!$5:$5,CK$4))</f>
        <v>0</v>
      </c>
      <c r="CL84" s="3">
        <f>IF(CL$5="",0,SUMIFS(BP!84:84,BP!$5:$5,CL$4))</f>
        <v>0</v>
      </c>
      <c r="CM84" s="3">
        <f>IF(CM$5="",0,SUMIFS(BP!84:84,BP!$5:$5,CM$4))</f>
        <v>0</v>
      </c>
      <c r="CN84" s="3">
        <f>IF(CN$5="",0,SUMIFS(BP!84:84,BP!$5:$5,CN$4))</f>
        <v>0</v>
      </c>
      <c r="CO84" s="3">
        <f>IF(CO$5="",0,SUMIFS(BP!84:84,BP!$5:$5,CO$4))</f>
        <v>0</v>
      </c>
      <c r="CP84" s="3">
        <f>IF(CP$5="",0,SUMIFS(BP!84:84,BP!$5:$5,CP$4))</f>
        <v>0</v>
      </c>
      <c r="CQ84" s="3">
        <f>IF(CQ$5="",0,SUMIFS(BP!84:84,BP!$5:$5,CQ$4))</f>
        <v>0</v>
      </c>
      <c r="CR84" s="3">
        <f>IF(CR$5="",0,SUMIFS(BP!84:84,BP!$5:$5,CR$4))</f>
        <v>0</v>
      </c>
      <c r="CS84" s="3">
        <f>IF(CS$5="",0,SUMIFS(BP!84:84,BP!$5:$5,CS$4))</f>
        <v>0</v>
      </c>
      <c r="CT84" s="3">
        <f>IF(CT$5="",0,SUMIFS(BP!84:84,BP!$5:$5,CT$4))</f>
        <v>0</v>
      </c>
    </row>
    <row r="85" spans="1:98" s="2" customFormat="1" ht="10.199999999999999" x14ac:dyDescent="0.2">
      <c r="A85" s="11">
        <f>ROW()</f>
        <v>85</v>
      </c>
      <c r="E85" s="15"/>
      <c r="W85" s="5"/>
      <c r="Z85" s="3">
        <f ca="1">IF(Z$5="",0,SUMIFS(INDIRECT($S$2&amp;$A85&amp;":"&amp;$A85),BP!$5:$5,Z$4))</f>
        <v>0</v>
      </c>
      <c r="AA85" s="3">
        <f ca="1">IF(AA$5="",0,SUMIFS(INDIRECT($S$2&amp;$A85&amp;":"&amp;$A85),BP!$5:$5,AA$4))</f>
        <v>0</v>
      </c>
      <c r="AB85" s="3">
        <f ca="1">IF(AB$5="",0,SUMIFS(INDIRECT($S$2&amp;$A85&amp;":"&amp;$A85),BP!$5:$5,AB$4))</f>
        <v>0</v>
      </c>
      <c r="AC85" s="3">
        <f ca="1">IF(AC$5="",0,SUMIFS(INDIRECT($S$2&amp;$A85&amp;":"&amp;$A85),BP!$5:$5,AC$4))</f>
        <v>0</v>
      </c>
      <c r="AD85" s="3">
        <f ca="1">IF(AD$5="",0,SUMIFS(INDIRECT($S$2&amp;$A85&amp;":"&amp;$A85),BP!$5:$5,AD$4))</f>
        <v>0</v>
      </c>
      <c r="AE85" s="3">
        <f ca="1">IF(AE$5="",0,SUMIFS(INDIRECT($S$2&amp;$A85&amp;":"&amp;$A85),BP!$5:$5,AE$4))</f>
        <v>0</v>
      </c>
      <c r="AF85" s="3">
        <f ca="1">IF(AF$5="",0,SUMIFS(INDIRECT($S$2&amp;$A85&amp;":"&amp;$A85),BP!$5:$5,AF$4))</f>
        <v>0</v>
      </c>
      <c r="AG85" s="3">
        <f ca="1">IF(AG$5="",0,SUMIFS(INDIRECT($S$2&amp;$A85&amp;":"&amp;$A85),BP!$5:$5,AG$4))</f>
        <v>0</v>
      </c>
      <c r="AH85" s="3">
        <f ca="1">IF(AH$5="",0,SUMIFS(INDIRECT($S$2&amp;$A85&amp;":"&amp;$A85),BP!$5:$5,AH$4))</f>
        <v>0</v>
      </c>
      <c r="AI85" s="3">
        <f ca="1">IF(AI$5="",0,SUMIFS(INDIRECT($S$2&amp;$A85&amp;":"&amp;$A85),BP!$5:$5,AI$4))</f>
        <v>0</v>
      </c>
      <c r="AJ85" s="3">
        <f ca="1">IF(AJ$5="",0,SUMIFS(INDIRECT($S$2&amp;$A85&amp;":"&amp;$A85),BP!$5:$5,AJ$4))</f>
        <v>0</v>
      </c>
      <c r="AK85" s="3">
        <f ca="1">IF(AK$5="",0,SUMIFS(INDIRECT($S$2&amp;$A85&amp;":"&amp;$A85),BP!$5:$5,AK$4))</f>
        <v>0</v>
      </c>
      <c r="AL85" s="3">
        <f ca="1">IF(AL$5="",0,SUMIFS(INDIRECT($S$2&amp;$A85&amp;":"&amp;$A85),BP!$5:$5,AL$4))</f>
        <v>0</v>
      </c>
      <c r="AM85" s="3">
        <f ca="1">IF(AM$5="",0,SUMIFS(INDIRECT($S$2&amp;$A85&amp;":"&amp;$A85),BP!$5:$5,AM$4))</f>
        <v>0</v>
      </c>
      <c r="AN85" s="3">
        <f ca="1">IF(AN$5="",0,SUMIFS(INDIRECT($S$2&amp;$A85&amp;":"&amp;$A85),BP!$5:$5,AN$4))</f>
        <v>0</v>
      </c>
      <c r="AO85" s="3">
        <f ca="1">IF(AO$5="",0,SUMIFS(INDIRECT($S$2&amp;$A85&amp;":"&amp;$A85),BP!$5:$5,AO$4))</f>
        <v>0</v>
      </c>
      <c r="AP85" s="3">
        <f ca="1">IF(AP$5="",0,SUMIFS(INDIRECT($S$2&amp;$A85&amp;":"&amp;$A85),BP!$5:$5,AP$4))</f>
        <v>0</v>
      </c>
      <c r="AQ85" s="3">
        <f ca="1">IF(AQ$5="",0,SUMIFS(INDIRECT($S$2&amp;$A85&amp;":"&amp;$A85),BP!$5:$5,AQ$4))</f>
        <v>0</v>
      </c>
      <c r="AR85" s="3">
        <f ca="1">IF(AR$5="",0,SUMIFS(INDIRECT($S$2&amp;$A85&amp;":"&amp;$A85),BP!$5:$5,AR$4))</f>
        <v>0</v>
      </c>
      <c r="AS85" s="3">
        <f ca="1">IF(AS$5="",0,SUMIFS(INDIRECT($S$2&amp;$A85&amp;":"&amp;$A85),BP!$5:$5,AS$4))</f>
        <v>0</v>
      </c>
      <c r="AT85" s="3">
        <f ca="1">IF(AT$5="",0,SUMIFS(INDIRECT($S$2&amp;$A85&amp;":"&amp;$A85),BP!$5:$5,AT$4))</f>
        <v>0</v>
      </c>
      <c r="AU85" s="3">
        <f ca="1">IF(AU$5="",0,SUMIFS(INDIRECT($S$2&amp;$A85&amp;":"&amp;$A85),BP!$5:$5,AU$4))</f>
        <v>0</v>
      </c>
      <c r="AV85" s="3">
        <f ca="1">IF(AV$5="",0,SUMIFS(INDIRECT($S$2&amp;$A85&amp;":"&amp;$A85),BP!$5:$5,AV$4))</f>
        <v>0</v>
      </c>
      <c r="AW85" s="3">
        <f ca="1">IF(AW$5="",0,SUMIFS(INDIRECT($S$2&amp;$A85&amp;":"&amp;$A85),BP!$5:$5,AW$4))</f>
        <v>0</v>
      </c>
      <c r="AX85" s="3">
        <f ca="1">IF(AX$5="",0,SUMIFS(INDIRECT($S$2&amp;$A85&amp;":"&amp;$A85),BP!$5:$5,AX$4))</f>
        <v>0</v>
      </c>
      <c r="AY85" s="3">
        <f ca="1">IF(AY$5="",0,SUMIFS(INDIRECT($S$2&amp;$A85&amp;":"&amp;$A85),BP!$5:$5,AY$4))</f>
        <v>0</v>
      </c>
      <c r="AZ85" s="3">
        <f ca="1">IF(AZ$5="",0,SUMIFS(INDIRECT($S$2&amp;$A85&amp;":"&amp;$A85),BP!$5:$5,AZ$4))</f>
        <v>0</v>
      </c>
      <c r="BA85" s="3">
        <f ca="1">IF(BA$5="",0,SUMIFS(INDIRECT($S$2&amp;$A85&amp;":"&amp;$A85),BP!$5:$5,BA$4))</f>
        <v>0</v>
      </c>
      <c r="BB85" s="3">
        <f ca="1">IF(BB$5="",0,SUMIFS(INDIRECT($S$2&amp;$A85&amp;":"&amp;$A85),BP!$5:$5,BB$4))</f>
        <v>0</v>
      </c>
      <c r="BC85" s="3">
        <f ca="1">IF(BC$5="",0,SUMIFS(INDIRECT($S$2&amp;$A85&amp;":"&amp;$A85),BP!$5:$5,BC$4))</f>
        <v>0</v>
      </c>
      <c r="BD85" s="3">
        <f ca="1">IF(BD$5="",0,SUMIFS(INDIRECT($S$2&amp;$A85&amp;":"&amp;$A85),BP!$5:$5,BD$4))</f>
        <v>0</v>
      </c>
      <c r="BE85" s="3">
        <f ca="1">IF(BE$5="",0,SUMIFS(INDIRECT($S$2&amp;$A85&amp;":"&amp;$A85),BP!$5:$5,BE$4))</f>
        <v>0</v>
      </c>
      <c r="BF85" s="3">
        <f ca="1">IF(BF$5="",0,SUMIFS(INDIRECT($S$2&amp;$A85&amp;":"&amp;$A85),BP!$5:$5,BF$4))</f>
        <v>0</v>
      </c>
      <c r="BG85" s="3">
        <f ca="1">IF(BG$5="",0,SUMIFS(INDIRECT($S$2&amp;$A85&amp;":"&amp;$A85),BP!$5:$5,BG$4))</f>
        <v>0</v>
      </c>
      <c r="BH85" s="3">
        <f ca="1">IF(BH$5="",0,SUMIFS(INDIRECT($S$2&amp;$A85&amp;":"&amp;$A85),BP!$5:$5,BH$4))</f>
        <v>0</v>
      </c>
      <c r="BI85" s="3">
        <f ca="1">IF(BI$5="",0,SUMIFS(INDIRECT($S$2&amp;$A85&amp;":"&amp;$A85),BP!$5:$5,BI$4))</f>
        <v>0</v>
      </c>
      <c r="BJ85" s="3">
        <f>IF(BJ$5="",0,SUMIFS(BP!85:85,BP!$5:$5,BJ$4))</f>
        <v>0</v>
      </c>
      <c r="BK85" s="3">
        <f>IF(BK$5="",0,SUMIFS(BP!85:85,BP!$5:$5,BK$4))</f>
        <v>0</v>
      </c>
      <c r="BL85" s="3">
        <f>IF(BL$5="",0,SUMIFS(BP!85:85,BP!$5:$5,BL$4))</f>
        <v>0</v>
      </c>
      <c r="BM85" s="3">
        <f>IF(BM$5="",0,SUMIFS(BP!85:85,BP!$5:$5,BM$4))</f>
        <v>0</v>
      </c>
      <c r="BN85" s="3">
        <f>IF(BN$5="",0,SUMIFS(BP!85:85,BP!$5:$5,BN$4))</f>
        <v>0</v>
      </c>
      <c r="BO85" s="3">
        <f>IF(BO$5="",0,SUMIFS(BP!85:85,BP!$5:$5,BO$4))</f>
        <v>0</v>
      </c>
      <c r="BP85" s="3">
        <f>IF(BP$5="",0,SUMIFS(BP!85:85,BP!$5:$5,BP$4))</f>
        <v>0</v>
      </c>
      <c r="BQ85" s="3">
        <f>IF(BQ$5="",0,SUMIFS(BP!85:85,BP!$5:$5,BQ$4))</f>
        <v>0</v>
      </c>
      <c r="BR85" s="3">
        <f>IF(BR$5="",0,SUMIFS(BP!85:85,BP!$5:$5,BR$4))</f>
        <v>0</v>
      </c>
      <c r="BS85" s="3">
        <f>IF(BS$5="",0,SUMIFS(BP!85:85,BP!$5:$5,BS$4))</f>
        <v>0</v>
      </c>
      <c r="BT85" s="3">
        <f>IF(BT$5="",0,SUMIFS(BP!85:85,BP!$5:$5,BT$4))</f>
        <v>0</v>
      </c>
      <c r="BU85" s="3">
        <f>IF(BU$5="",0,SUMIFS(BP!85:85,BP!$5:$5,BU$4))</f>
        <v>0</v>
      </c>
      <c r="BV85" s="3">
        <f>IF(BV$5="",0,SUMIFS(BP!85:85,BP!$5:$5,BV$4))</f>
        <v>0</v>
      </c>
      <c r="BW85" s="3">
        <f>IF(BW$5="",0,SUMIFS(BP!85:85,BP!$5:$5,BW$4))</f>
        <v>0</v>
      </c>
      <c r="BX85" s="3">
        <f>IF(BX$5="",0,SUMIFS(BP!85:85,BP!$5:$5,BX$4))</f>
        <v>0</v>
      </c>
      <c r="BY85" s="3">
        <f>IF(BY$5="",0,SUMIFS(BP!85:85,BP!$5:$5,BY$4))</f>
        <v>0</v>
      </c>
      <c r="BZ85" s="3">
        <f>IF(BZ$5="",0,SUMIFS(BP!85:85,BP!$5:$5,BZ$4))</f>
        <v>0</v>
      </c>
      <c r="CA85" s="3">
        <f>IF(CA$5="",0,SUMIFS(BP!85:85,BP!$5:$5,CA$4))</f>
        <v>0</v>
      </c>
      <c r="CB85" s="3">
        <f>IF(CB$5="",0,SUMIFS(BP!85:85,BP!$5:$5,CB$4))</f>
        <v>0</v>
      </c>
      <c r="CC85" s="3">
        <f>IF(CC$5="",0,SUMIFS(BP!85:85,BP!$5:$5,CC$4))</f>
        <v>0</v>
      </c>
      <c r="CD85" s="3">
        <f>IF(CD$5="",0,SUMIFS(BP!85:85,BP!$5:$5,CD$4))</f>
        <v>0</v>
      </c>
      <c r="CE85" s="3">
        <f>IF(CE$5="",0,SUMIFS(BP!85:85,BP!$5:$5,CE$4))</f>
        <v>0</v>
      </c>
      <c r="CF85" s="3">
        <f>IF(CF$5="",0,SUMIFS(BP!85:85,BP!$5:$5,CF$4))</f>
        <v>0</v>
      </c>
      <c r="CG85" s="3">
        <f>IF(CG$5="",0,SUMIFS(BP!85:85,BP!$5:$5,CG$4))</f>
        <v>0</v>
      </c>
      <c r="CH85" s="3">
        <f>IF(CH$5="",0,SUMIFS(BP!85:85,BP!$5:$5,CH$4))</f>
        <v>0</v>
      </c>
      <c r="CI85" s="3">
        <f>IF(CI$5="",0,SUMIFS(BP!85:85,BP!$5:$5,CI$4))</f>
        <v>0</v>
      </c>
      <c r="CJ85" s="3">
        <f>IF(CJ$5="",0,SUMIFS(BP!85:85,BP!$5:$5,CJ$4))</f>
        <v>0</v>
      </c>
      <c r="CK85" s="3">
        <f>IF(CK$5="",0,SUMIFS(BP!85:85,BP!$5:$5,CK$4))</f>
        <v>0</v>
      </c>
      <c r="CL85" s="3">
        <f>IF(CL$5="",0,SUMIFS(BP!85:85,BP!$5:$5,CL$4))</f>
        <v>0</v>
      </c>
      <c r="CM85" s="3">
        <f>IF(CM$5="",0,SUMIFS(BP!85:85,BP!$5:$5,CM$4))</f>
        <v>0</v>
      </c>
      <c r="CN85" s="3">
        <f>IF(CN$5="",0,SUMIFS(BP!85:85,BP!$5:$5,CN$4))</f>
        <v>0</v>
      </c>
      <c r="CO85" s="3">
        <f>IF(CO$5="",0,SUMIFS(BP!85:85,BP!$5:$5,CO$4))</f>
        <v>0</v>
      </c>
      <c r="CP85" s="3">
        <f>IF(CP$5="",0,SUMIFS(BP!85:85,BP!$5:$5,CP$4))</f>
        <v>0</v>
      </c>
      <c r="CQ85" s="3">
        <f>IF(CQ$5="",0,SUMIFS(BP!85:85,BP!$5:$5,CQ$4))</f>
        <v>0</v>
      </c>
      <c r="CR85" s="3">
        <f>IF(CR$5="",0,SUMIFS(BP!85:85,BP!$5:$5,CR$4))</f>
        <v>0</v>
      </c>
      <c r="CS85" s="3">
        <f>IF(CS$5="",0,SUMIFS(BP!85:85,BP!$5:$5,CS$4))</f>
        <v>0</v>
      </c>
      <c r="CT85" s="3">
        <f>IF(CT$5="",0,SUMIFS(BP!85:85,BP!$5:$5,CT$4))</f>
        <v>0</v>
      </c>
    </row>
    <row r="86" spans="1:98" s="2" customFormat="1" ht="10.199999999999999" x14ac:dyDescent="0.2">
      <c r="A86" s="11">
        <f>ROW()</f>
        <v>86</v>
      </c>
      <c r="E86" s="15"/>
      <c r="W86" s="5"/>
      <c r="Z86" s="3">
        <f ca="1">IF(Z$5="",0,SUMIFS(INDIRECT($S$2&amp;$A86&amp;":"&amp;$A86),BP!$5:$5,Z$4))</f>
        <v>0</v>
      </c>
      <c r="AA86" s="3">
        <f ca="1">IF(AA$5="",0,SUMIFS(INDIRECT($S$2&amp;$A86&amp;":"&amp;$A86),BP!$5:$5,AA$4))</f>
        <v>0</v>
      </c>
      <c r="AB86" s="3">
        <f ca="1">IF(AB$5="",0,SUMIFS(INDIRECT($S$2&amp;$A86&amp;":"&amp;$A86),BP!$5:$5,AB$4))</f>
        <v>0</v>
      </c>
      <c r="AC86" s="3">
        <f ca="1">IF(AC$5="",0,SUMIFS(INDIRECT($S$2&amp;$A86&amp;":"&amp;$A86),BP!$5:$5,AC$4))</f>
        <v>0</v>
      </c>
      <c r="AD86" s="3">
        <f ca="1">IF(AD$5="",0,SUMIFS(INDIRECT($S$2&amp;$A86&amp;":"&amp;$A86),BP!$5:$5,AD$4))</f>
        <v>0</v>
      </c>
      <c r="AE86" s="3">
        <f ca="1">IF(AE$5="",0,SUMIFS(INDIRECT($S$2&amp;$A86&amp;":"&amp;$A86),BP!$5:$5,AE$4))</f>
        <v>0</v>
      </c>
      <c r="AF86" s="3">
        <f ca="1">IF(AF$5="",0,SUMIFS(INDIRECT($S$2&amp;$A86&amp;":"&amp;$A86),BP!$5:$5,AF$4))</f>
        <v>0</v>
      </c>
      <c r="AG86" s="3">
        <f ca="1">IF(AG$5="",0,SUMIFS(INDIRECT($S$2&amp;$A86&amp;":"&amp;$A86),BP!$5:$5,AG$4))</f>
        <v>0</v>
      </c>
      <c r="AH86" s="3">
        <f ca="1">IF(AH$5="",0,SUMIFS(INDIRECT($S$2&amp;$A86&amp;":"&amp;$A86),BP!$5:$5,AH$4))</f>
        <v>0</v>
      </c>
      <c r="AI86" s="3">
        <f ca="1">IF(AI$5="",0,SUMIFS(INDIRECT($S$2&amp;$A86&amp;":"&amp;$A86),BP!$5:$5,AI$4))</f>
        <v>0</v>
      </c>
      <c r="AJ86" s="3">
        <f ca="1">IF(AJ$5="",0,SUMIFS(INDIRECT($S$2&amp;$A86&amp;":"&amp;$A86),BP!$5:$5,AJ$4))</f>
        <v>0</v>
      </c>
      <c r="AK86" s="3">
        <f ca="1">IF(AK$5="",0,SUMIFS(INDIRECT($S$2&amp;$A86&amp;":"&amp;$A86),BP!$5:$5,AK$4))</f>
        <v>0</v>
      </c>
      <c r="AL86" s="3">
        <f ca="1">IF(AL$5="",0,SUMIFS(INDIRECT($S$2&amp;$A86&amp;":"&amp;$A86),BP!$5:$5,AL$4))</f>
        <v>0</v>
      </c>
      <c r="AM86" s="3">
        <f ca="1">IF(AM$5="",0,SUMIFS(INDIRECT($S$2&amp;$A86&amp;":"&amp;$A86),BP!$5:$5,AM$4))</f>
        <v>0</v>
      </c>
      <c r="AN86" s="3">
        <f ca="1">IF(AN$5="",0,SUMIFS(INDIRECT($S$2&amp;$A86&amp;":"&amp;$A86),BP!$5:$5,AN$4))</f>
        <v>0</v>
      </c>
      <c r="AO86" s="3">
        <f ca="1">IF(AO$5="",0,SUMIFS(INDIRECT($S$2&amp;$A86&amp;":"&amp;$A86),BP!$5:$5,AO$4))</f>
        <v>0</v>
      </c>
      <c r="AP86" s="3">
        <f ca="1">IF(AP$5="",0,SUMIFS(INDIRECT($S$2&amp;$A86&amp;":"&amp;$A86),BP!$5:$5,AP$4))</f>
        <v>0</v>
      </c>
      <c r="AQ86" s="3">
        <f ca="1">IF(AQ$5="",0,SUMIFS(INDIRECT($S$2&amp;$A86&amp;":"&amp;$A86),BP!$5:$5,AQ$4))</f>
        <v>0</v>
      </c>
      <c r="AR86" s="3">
        <f ca="1">IF(AR$5="",0,SUMIFS(INDIRECT($S$2&amp;$A86&amp;":"&amp;$A86),BP!$5:$5,AR$4))</f>
        <v>0</v>
      </c>
      <c r="AS86" s="3">
        <f ca="1">IF(AS$5="",0,SUMIFS(INDIRECT($S$2&amp;$A86&amp;":"&amp;$A86),BP!$5:$5,AS$4))</f>
        <v>0</v>
      </c>
      <c r="AT86" s="3">
        <f ca="1">IF(AT$5="",0,SUMIFS(INDIRECT($S$2&amp;$A86&amp;":"&amp;$A86),BP!$5:$5,AT$4))</f>
        <v>0</v>
      </c>
      <c r="AU86" s="3">
        <f ca="1">IF(AU$5="",0,SUMIFS(INDIRECT($S$2&amp;$A86&amp;":"&amp;$A86),BP!$5:$5,AU$4))</f>
        <v>0</v>
      </c>
      <c r="AV86" s="3">
        <f ca="1">IF(AV$5="",0,SUMIFS(INDIRECT($S$2&amp;$A86&amp;":"&amp;$A86),BP!$5:$5,AV$4))</f>
        <v>0</v>
      </c>
      <c r="AW86" s="3">
        <f ca="1">IF(AW$5="",0,SUMIFS(INDIRECT($S$2&amp;$A86&amp;":"&amp;$A86),BP!$5:$5,AW$4))</f>
        <v>0</v>
      </c>
      <c r="AX86" s="3">
        <f ca="1">IF(AX$5="",0,SUMIFS(INDIRECT($S$2&amp;$A86&amp;":"&amp;$A86),BP!$5:$5,AX$4))</f>
        <v>0</v>
      </c>
      <c r="AY86" s="3">
        <f ca="1">IF(AY$5="",0,SUMIFS(INDIRECT($S$2&amp;$A86&amp;":"&amp;$A86),BP!$5:$5,AY$4))</f>
        <v>0</v>
      </c>
      <c r="AZ86" s="3">
        <f ca="1">IF(AZ$5="",0,SUMIFS(INDIRECT($S$2&amp;$A86&amp;":"&amp;$A86),BP!$5:$5,AZ$4))</f>
        <v>0</v>
      </c>
      <c r="BA86" s="3">
        <f ca="1">IF(BA$5="",0,SUMIFS(INDIRECT($S$2&amp;$A86&amp;":"&amp;$A86),BP!$5:$5,BA$4))</f>
        <v>0</v>
      </c>
      <c r="BB86" s="3">
        <f ca="1">IF(BB$5="",0,SUMIFS(INDIRECT($S$2&amp;$A86&amp;":"&amp;$A86),BP!$5:$5,BB$4))</f>
        <v>0</v>
      </c>
      <c r="BC86" s="3">
        <f ca="1">IF(BC$5="",0,SUMIFS(INDIRECT($S$2&amp;$A86&amp;":"&amp;$A86),BP!$5:$5,BC$4))</f>
        <v>0</v>
      </c>
      <c r="BD86" s="3">
        <f ca="1">IF(BD$5="",0,SUMIFS(INDIRECT($S$2&amp;$A86&amp;":"&amp;$A86),BP!$5:$5,BD$4))</f>
        <v>0</v>
      </c>
      <c r="BE86" s="3">
        <f ca="1">IF(BE$5="",0,SUMIFS(INDIRECT($S$2&amp;$A86&amp;":"&amp;$A86),BP!$5:$5,BE$4))</f>
        <v>0</v>
      </c>
      <c r="BF86" s="3">
        <f ca="1">IF(BF$5="",0,SUMIFS(INDIRECT($S$2&amp;$A86&amp;":"&amp;$A86),BP!$5:$5,BF$4))</f>
        <v>0</v>
      </c>
      <c r="BG86" s="3">
        <f ca="1">IF(BG$5="",0,SUMIFS(INDIRECT($S$2&amp;$A86&amp;":"&amp;$A86),BP!$5:$5,BG$4))</f>
        <v>0</v>
      </c>
      <c r="BH86" s="3">
        <f ca="1">IF(BH$5="",0,SUMIFS(INDIRECT($S$2&amp;$A86&amp;":"&amp;$A86),BP!$5:$5,BH$4))</f>
        <v>0</v>
      </c>
      <c r="BI86" s="3">
        <f ca="1">IF(BI$5="",0,SUMIFS(INDIRECT($S$2&amp;$A86&amp;":"&amp;$A86),BP!$5:$5,BI$4))</f>
        <v>0</v>
      </c>
      <c r="BJ86" s="3">
        <f>IF(BJ$5="",0,SUMIFS(BP!86:86,BP!$5:$5,BJ$4))</f>
        <v>0</v>
      </c>
      <c r="BK86" s="3">
        <f>IF(BK$5="",0,SUMIFS(BP!86:86,BP!$5:$5,BK$4))</f>
        <v>0</v>
      </c>
      <c r="BL86" s="3">
        <f>IF(BL$5="",0,SUMIFS(BP!86:86,BP!$5:$5,BL$4))</f>
        <v>0</v>
      </c>
      <c r="BM86" s="3">
        <f>IF(BM$5="",0,SUMIFS(BP!86:86,BP!$5:$5,BM$4))</f>
        <v>0</v>
      </c>
      <c r="BN86" s="3">
        <f>IF(BN$5="",0,SUMIFS(BP!86:86,BP!$5:$5,BN$4))</f>
        <v>0</v>
      </c>
      <c r="BO86" s="3">
        <f>IF(BO$5="",0,SUMIFS(BP!86:86,BP!$5:$5,BO$4))</f>
        <v>0</v>
      </c>
      <c r="BP86" s="3">
        <f>IF(BP$5="",0,SUMIFS(BP!86:86,BP!$5:$5,BP$4))</f>
        <v>0</v>
      </c>
      <c r="BQ86" s="3">
        <f>IF(BQ$5="",0,SUMIFS(BP!86:86,BP!$5:$5,BQ$4))</f>
        <v>0</v>
      </c>
      <c r="BR86" s="3">
        <f>IF(BR$5="",0,SUMIFS(BP!86:86,BP!$5:$5,BR$4))</f>
        <v>0</v>
      </c>
      <c r="BS86" s="3">
        <f>IF(BS$5="",0,SUMIFS(BP!86:86,BP!$5:$5,BS$4))</f>
        <v>0</v>
      </c>
      <c r="BT86" s="3">
        <f>IF(BT$5="",0,SUMIFS(BP!86:86,BP!$5:$5,BT$4))</f>
        <v>0.3</v>
      </c>
      <c r="BU86" s="3">
        <f>IF(BU$5="",0,SUMIFS(BP!86:86,BP!$5:$5,BU$4))</f>
        <v>0</v>
      </c>
      <c r="BV86" s="3">
        <f>IF(BV$5="",0,SUMIFS(BP!86:86,BP!$5:$5,BV$4))</f>
        <v>0</v>
      </c>
      <c r="BW86" s="3">
        <f>IF(BW$5="",0,SUMIFS(BP!86:86,BP!$5:$5,BW$4))</f>
        <v>0</v>
      </c>
      <c r="BX86" s="3">
        <f>IF(BX$5="",0,SUMIFS(BP!86:86,BP!$5:$5,BX$4))</f>
        <v>0</v>
      </c>
      <c r="BY86" s="3">
        <f>IF(BY$5="",0,SUMIFS(BP!86:86,BP!$5:$5,BY$4))</f>
        <v>0</v>
      </c>
      <c r="BZ86" s="3">
        <f>IF(BZ$5="",0,SUMIFS(BP!86:86,BP!$5:$5,BZ$4))</f>
        <v>0</v>
      </c>
      <c r="CA86" s="3">
        <f>IF(CA$5="",0,SUMIFS(BP!86:86,BP!$5:$5,CA$4))</f>
        <v>0</v>
      </c>
      <c r="CB86" s="3">
        <f>IF(CB$5="",0,SUMIFS(BP!86:86,BP!$5:$5,CB$4))</f>
        <v>0</v>
      </c>
      <c r="CC86" s="3">
        <f>IF(CC$5="",0,SUMIFS(BP!86:86,BP!$5:$5,CC$4))</f>
        <v>0</v>
      </c>
      <c r="CD86" s="3">
        <f>IF(CD$5="",0,SUMIFS(BP!86:86,BP!$5:$5,CD$4))</f>
        <v>0</v>
      </c>
      <c r="CE86" s="3">
        <f>IF(CE$5="",0,SUMIFS(BP!86:86,BP!$5:$5,CE$4))</f>
        <v>0</v>
      </c>
      <c r="CF86" s="3">
        <f>IF(CF$5="",0,SUMIFS(BP!86:86,BP!$5:$5,CF$4))</f>
        <v>0</v>
      </c>
      <c r="CG86" s="3">
        <f>IF(CG$5="",0,SUMIFS(BP!86:86,BP!$5:$5,CG$4))</f>
        <v>0</v>
      </c>
      <c r="CH86" s="3">
        <f>IF(CH$5="",0,SUMIFS(BP!86:86,BP!$5:$5,CH$4))</f>
        <v>0</v>
      </c>
      <c r="CI86" s="3">
        <f>IF(CI$5="",0,SUMIFS(BP!86:86,BP!$5:$5,CI$4))</f>
        <v>0</v>
      </c>
      <c r="CJ86" s="3">
        <f>IF(CJ$5="",0,SUMIFS(BP!86:86,BP!$5:$5,CJ$4))</f>
        <v>0</v>
      </c>
      <c r="CK86" s="3">
        <f>IF(CK$5="",0,SUMIFS(BP!86:86,BP!$5:$5,CK$4))</f>
        <v>0</v>
      </c>
      <c r="CL86" s="3">
        <f>IF(CL$5="",0,SUMIFS(BP!86:86,BP!$5:$5,CL$4))</f>
        <v>0</v>
      </c>
      <c r="CM86" s="3">
        <f>IF(CM$5="",0,SUMIFS(BP!86:86,BP!$5:$5,CM$4))</f>
        <v>0</v>
      </c>
      <c r="CN86" s="3">
        <f>IF(CN$5="",0,SUMIFS(BP!86:86,BP!$5:$5,CN$4))</f>
        <v>0</v>
      </c>
      <c r="CO86" s="3">
        <f>IF(CO$5="",0,SUMIFS(BP!86:86,BP!$5:$5,CO$4))</f>
        <v>0</v>
      </c>
      <c r="CP86" s="3">
        <f>IF(CP$5="",0,SUMIFS(BP!86:86,BP!$5:$5,CP$4))</f>
        <v>0</v>
      </c>
      <c r="CQ86" s="3">
        <f>IF(CQ$5="",0,SUMIFS(BP!86:86,BP!$5:$5,CQ$4))</f>
        <v>0</v>
      </c>
      <c r="CR86" s="3">
        <f>IF(CR$5="",0,SUMIFS(BP!86:86,BP!$5:$5,CR$4))</f>
        <v>0</v>
      </c>
      <c r="CS86" s="3">
        <f>IF(CS$5="",0,SUMIFS(BP!86:86,BP!$5:$5,CS$4))</f>
        <v>0</v>
      </c>
      <c r="CT86" s="3">
        <f>IF(CT$5="",0,SUMIFS(BP!86:86,BP!$5:$5,CT$4))</f>
        <v>0</v>
      </c>
    </row>
    <row r="87" spans="1:98" s="2" customFormat="1" ht="10.199999999999999" x14ac:dyDescent="0.2">
      <c r="A87" s="11">
        <f>ROW()</f>
        <v>87</v>
      </c>
      <c r="E87" s="15"/>
      <c r="W87" s="5"/>
      <c r="Z87" s="3">
        <f ca="1">IF(Z$5="",0,SUMIFS(INDIRECT($S$2&amp;$A87&amp;":"&amp;$A87),BP!$5:$5,Z$4))</f>
        <v>0</v>
      </c>
      <c r="AA87" s="3">
        <f ca="1">IF(AA$5="",0,SUMIFS(INDIRECT($S$2&amp;$A87&amp;":"&amp;$A87),BP!$5:$5,AA$4))</f>
        <v>0</v>
      </c>
      <c r="AB87" s="3">
        <f ca="1">IF(AB$5="",0,SUMIFS(INDIRECT($S$2&amp;$A87&amp;":"&amp;$A87),BP!$5:$5,AB$4))</f>
        <v>0</v>
      </c>
      <c r="AC87" s="3">
        <f ca="1">IF(AC$5="",0,SUMIFS(INDIRECT($S$2&amp;$A87&amp;":"&amp;$A87),BP!$5:$5,AC$4))</f>
        <v>0</v>
      </c>
      <c r="AD87" s="3">
        <f ca="1">IF(AD$5="",0,SUMIFS(INDIRECT($S$2&amp;$A87&amp;":"&amp;$A87),BP!$5:$5,AD$4))</f>
        <v>0</v>
      </c>
      <c r="AE87" s="3">
        <f ca="1">IF(AE$5="",0,SUMIFS(INDIRECT($S$2&amp;$A87&amp;":"&amp;$A87),BP!$5:$5,AE$4))</f>
        <v>0</v>
      </c>
      <c r="AF87" s="3">
        <f ca="1">IF(AF$5="",0,SUMIFS(INDIRECT($S$2&amp;$A87&amp;":"&amp;$A87),BP!$5:$5,AF$4))</f>
        <v>0</v>
      </c>
      <c r="AG87" s="3">
        <f ca="1">IF(AG$5="",0,SUMIFS(INDIRECT($S$2&amp;$A87&amp;":"&amp;$A87),BP!$5:$5,AG$4))</f>
        <v>0</v>
      </c>
      <c r="AH87" s="3">
        <f ca="1">IF(AH$5="",0,SUMIFS(INDIRECT($S$2&amp;$A87&amp;":"&amp;$A87),BP!$5:$5,AH$4))</f>
        <v>0</v>
      </c>
      <c r="AI87" s="3">
        <f ca="1">IF(AI$5="",0,SUMIFS(INDIRECT($S$2&amp;$A87&amp;":"&amp;$A87),BP!$5:$5,AI$4))</f>
        <v>0</v>
      </c>
      <c r="AJ87" s="3">
        <f ca="1">IF(AJ$5="",0,SUMIFS(INDIRECT($S$2&amp;$A87&amp;":"&amp;$A87),BP!$5:$5,AJ$4))</f>
        <v>0</v>
      </c>
      <c r="AK87" s="3">
        <f ca="1">IF(AK$5="",0,SUMIFS(INDIRECT($S$2&amp;$A87&amp;":"&amp;$A87),BP!$5:$5,AK$4))</f>
        <v>0</v>
      </c>
      <c r="AL87" s="3">
        <f ca="1">IF(AL$5="",0,SUMIFS(INDIRECT($S$2&amp;$A87&amp;":"&amp;$A87),BP!$5:$5,AL$4))</f>
        <v>0</v>
      </c>
      <c r="AM87" s="3">
        <f ca="1">IF(AM$5="",0,SUMIFS(INDIRECT($S$2&amp;$A87&amp;":"&amp;$A87),BP!$5:$5,AM$4))</f>
        <v>0</v>
      </c>
      <c r="AN87" s="3">
        <f ca="1">IF(AN$5="",0,SUMIFS(INDIRECT($S$2&amp;$A87&amp;":"&amp;$A87),BP!$5:$5,AN$4))</f>
        <v>0</v>
      </c>
      <c r="AO87" s="3">
        <f ca="1">IF(AO$5="",0,SUMIFS(INDIRECT($S$2&amp;$A87&amp;":"&amp;$A87),BP!$5:$5,AO$4))</f>
        <v>0</v>
      </c>
      <c r="AP87" s="3">
        <f ca="1">IF(AP$5="",0,SUMIFS(INDIRECT($S$2&amp;$A87&amp;":"&amp;$A87),BP!$5:$5,AP$4))</f>
        <v>0</v>
      </c>
      <c r="AQ87" s="3">
        <f ca="1">IF(AQ$5="",0,SUMIFS(INDIRECT($S$2&amp;$A87&amp;":"&amp;$A87),BP!$5:$5,AQ$4))</f>
        <v>0</v>
      </c>
      <c r="AR87" s="3">
        <f ca="1">IF(AR$5="",0,SUMIFS(INDIRECT($S$2&amp;$A87&amp;":"&amp;$A87),BP!$5:$5,AR$4))</f>
        <v>0</v>
      </c>
      <c r="AS87" s="3">
        <f ca="1">IF(AS$5="",0,SUMIFS(INDIRECT($S$2&amp;$A87&amp;":"&amp;$A87),BP!$5:$5,AS$4))</f>
        <v>0</v>
      </c>
      <c r="AT87" s="3">
        <f ca="1">IF(AT$5="",0,SUMIFS(INDIRECT($S$2&amp;$A87&amp;":"&amp;$A87),BP!$5:$5,AT$4))</f>
        <v>0</v>
      </c>
      <c r="AU87" s="3">
        <f ca="1">IF(AU$5="",0,SUMIFS(INDIRECT($S$2&amp;$A87&amp;":"&amp;$A87),BP!$5:$5,AU$4))</f>
        <v>0</v>
      </c>
      <c r="AV87" s="3">
        <f ca="1">IF(AV$5="",0,SUMIFS(INDIRECT($S$2&amp;$A87&amp;":"&amp;$A87),BP!$5:$5,AV$4))</f>
        <v>0</v>
      </c>
      <c r="AW87" s="3">
        <f ca="1">IF(AW$5="",0,SUMIFS(INDIRECT($S$2&amp;$A87&amp;":"&amp;$A87),BP!$5:$5,AW$4))</f>
        <v>0</v>
      </c>
      <c r="AX87" s="3">
        <f ca="1">IF(AX$5="",0,SUMIFS(INDIRECT($S$2&amp;$A87&amp;":"&amp;$A87),BP!$5:$5,AX$4))</f>
        <v>0</v>
      </c>
      <c r="AY87" s="3">
        <f ca="1">IF(AY$5="",0,SUMIFS(INDIRECT($S$2&amp;$A87&amp;":"&amp;$A87),BP!$5:$5,AY$4))</f>
        <v>0</v>
      </c>
      <c r="AZ87" s="3">
        <f ca="1">IF(AZ$5="",0,SUMIFS(INDIRECT($S$2&amp;$A87&amp;":"&amp;$A87),BP!$5:$5,AZ$4))</f>
        <v>0</v>
      </c>
      <c r="BA87" s="3">
        <f ca="1">IF(BA$5="",0,SUMIFS(INDIRECT($S$2&amp;$A87&amp;":"&amp;$A87),BP!$5:$5,BA$4))</f>
        <v>0</v>
      </c>
      <c r="BB87" s="3">
        <f ca="1">IF(BB$5="",0,SUMIFS(INDIRECT($S$2&amp;$A87&amp;":"&amp;$A87),BP!$5:$5,BB$4))</f>
        <v>0</v>
      </c>
      <c r="BC87" s="3">
        <f ca="1">IF(BC$5="",0,SUMIFS(INDIRECT($S$2&amp;$A87&amp;":"&amp;$A87),BP!$5:$5,BC$4))</f>
        <v>0</v>
      </c>
      <c r="BD87" s="3">
        <f ca="1">IF(BD$5="",0,SUMIFS(INDIRECT($S$2&amp;$A87&amp;":"&amp;$A87),BP!$5:$5,BD$4))</f>
        <v>0</v>
      </c>
      <c r="BE87" s="3">
        <f ca="1">IF(BE$5="",0,SUMIFS(INDIRECT($S$2&amp;$A87&amp;":"&amp;$A87),BP!$5:$5,BE$4))</f>
        <v>0</v>
      </c>
      <c r="BF87" s="3">
        <f ca="1">IF(BF$5="",0,SUMIFS(INDIRECT($S$2&amp;$A87&amp;":"&amp;$A87),BP!$5:$5,BF$4))</f>
        <v>0</v>
      </c>
      <c r="BG87" s="3">
        <f ca="1">IF(BG$5="",0,SUMIFS(INDIRECT($S$2&amp;$A87&amp;":"&amp;$A87),BP!$5:$5,BG$4))</f>
        <v>0</v>
      </c>
      <c r="BH87" s="3">
        <f ca="1">IF(BH$5="",0,SUMIFS(INDIRECT($S$2&amp;$A87&amp;":"&amp;$A87),BP!$5:$5,BH$4))</f>
        <v>0</v>
      </c>
      <c r="BI87" s="3">
        <f ca="1">IF(BI$5="",0,SUMIFS(INDIRECT($S$2&amp;$A87&amp;":"&amp;$A87),BP!$5:$5,BI$4))</f>
        <v>0</v>
      </c>
      <c r="BJ87" s="3">
        <f>IF(BJ$5="",0,SUMIFS(BP!87:87,BP!$5:$5,BJ$4))</f>
        <v>0</v>
      </c>
      <c r="BK87" s="3">
        <f>IF(BK$5="",0,SUMIFS(BP!87:87,BP!$5:$5,BK$4))</f>
        <v>0</v>
      </c>
      <c r="BL87" s="3">
        <f>IF(BL$5="",0,SUMIFS(BP!87:87,BP!$5:$5,BL$4))</f>
        <v>0</v>
      </c>
      <c r="BM87" s="3">
        <f>IF(BM$5="",0,SUMIFS(BP!87:87,BP!$5:$5,BM$4))</f>
        <v>0</v>
      </c>
      <c r="BN87" s="3">
        <f>IF(BN$5="",0,SUMIFS(BP!87:87,BP!$5:$5,BN$4))</f>
        <v>0</v>
      </c>
      <c r="BO87" s="3">
        <f>IF(BO$5="",0,SUMIFS(BP!87:87,BP!$5:$5,BO$4))</f>
        <v>0</v>
      </c>
      <c r="BP87" s="3">
        <f>IF(BP$5="",0,SUMIFS(BP!87:87,BP!$5:$5,BP$4))</f>
        <v>0</v>
      </c>
      <c r="BQ87" s="3">
        <f>IF(BQ$5="",0,SUMIFS(BP!87:87,BP!$5:$5,BQ$4))</f>
        <v>0</v>
      </c>
      <c r="BR87" s="3">
        <f>IF(BR$5="",0,SUMIFS(BP!87:87,BP!$5:$5,BR$4))</f>
        <v>0</v>
      </c>
      <c r="BS87" s="3">
        <f>IF(BS$5="",0,SUMIFS(BP!87:87,BP!$5:$5,BS$4))</f>
        <v>0</v>
      </c>
      <c r="BT87" s="3">
        <f>IF(BT$5="",0,SUMIFS(BP!87:87,BP!$5:$5,BT$4))</f>
        <v>0</v>
      </c>
      <c r="BU87" s="3">
        <f>IF(BU$5="",0,SUMIFS(BP!87:87,BP!$5:$5,BU$4))</f>
        <v>0</v>
      </c>
      <c r="BV87" s="3">
        <f>IF(BV$5="",0,SUMIFS(BP!87:87,BP!$5:$5,BV$4))</f>
        <v>0</v>
      </c>
      <c r="BW87" s="3">
        <f>IF(BW$5="",0,SUMIFS(BP!87:87,BP!$5:$5,BW$4))</f>
        <v>0</v>
      </c>
      <c r="BX87" s="3">
        <f>IF(BX$5="",0,SUMIFS(BP!87:87,BP!$5:$5,BX$4))</f>
        <v>0</v>
      </c>
      <c r="BY87" s="3">
        <f>IF(BY$5="",0,SUMIFS(BP!87:87,BP!$5:$5,BY$4))</f>
        <v>0</v>
      </c>
      <c r="BZ87" s="3">
        <f>IF(BZ$5="",0,SUMIFS(BP!87:87,BP!$5:$5,BZ$4))</f>
        <v>0</v>
      </c>
      <c r="CA87" s="3">
        <f>IF(CA$5="",0,SUMIFS(BP!87:87,BP!$5:$5,CA$4))</f>
        <v>0</v>
      </c>
      <c r="CB87" s="3">
        <f>IF(CB$5="",0,SUMIFS(BP!87:87,BP!$5:$5,CB$4))</f>
        <v>0</v>
      </c>
      <c r="CC87" s="3">
        <f>IF(CC$5="",0,SUMIFS(BP!87:87,BP!$5:$5,CC$4))</f>
        <v>0</v>
      </c>
      <c r="CD87" s="3">
        <f>IF(CD$5="",0,SUMIFS(BP!87:87,BP!$5:$5,CD$4))</f>
        <v>0</v>
      </c>
      <c r="CE87" s="3">
        <f>IF(CE$5="",0,SUMIFS(BP!87:87,BP!$5:$5,CE$4))</f>
        <v>0</v>
      </c>
      <c r="CF87" s="3">
        <f>IF(CF$5="",0,SUMIFS(BP!87:87,BP!$5:$5,CF$4))</f>
        <v>0</v>
      </c>
      <c r="CG87" s="3">
        <f>IF(CG$5="",0,SUMIFS(BP!87:87,BP!$5:$5,CG$4))</f>
        <v>0</v>
      </c>
      <c r="CH87" s="3">
        <f>IF(CH$5="",0,SUMIFS(BP!87:87,BP!$5:$5,CH$4))</f>
        <v>0</v>
      </c>
      <c r="CI87" s="3">
        <f>IF(CI$5="",0,SUMIFS(BP!87:87,BP!$5:$5,CI$4))</f>
        <v>0</v>
      </c>
      <c r="CJ87" s="3">
        <f>IF(CJ$5="",0,SUMIFS(BP!87:87,BP!$5:$5,CJ$4))</f>
        <v>0</v>
      </c>
      <c r="CK87" s="3">
        <f>IF(CK$5="",0,SUMIFS(BP!87:87,BP!$5:$5,CK$4))</f>
        <v>0</v>
      </c>
      <c r="CL87" s="3">
        <f>IF(CL$5="",0,SUMIFS(BP!87:87,BP!$5:$5,CL$4))</f>
        <v>0</v>
      </c>
      <c r="CM87" s="3">
        <f>IF(CM$5="",0,SUMIFS(BP!87:87,BP!$5:$5,CM$4))</f>
        <v>0</v>
      </c>
      <c r="CN87" s="3">
        <f>IF(CN$5="",0,SUMIFS(BP!87:87,BP!$5:$5,CN$4))</f>
        <v>0</v>
      </c>
      <c r="CO87" s="3">
        <f>IF(CO$5="",0,SUMIFS(BP!87:87,BP!$5:$5,CO$4))</f>
        <v>0</v>
      </c>
      <c r="CP87" s="3">
        <f>IF(CP$5="",0,SUMIFS(BP!87:87,BP!$5:$5,CP$4))</f>
        <v>0</v>
      </c>
      <c r="CQ87" s="3">
        <f>IF(CQ$5="",0,SUMIFS(BP!87:87,BP!$5:$5,CQ$4))</f>
        <v>0</v>
      </c>
      <c r="CR87" s="3">
        <f>IF(CR$5="",0,SUMIFS(BP!87:87,BP!$5:$5,CR$4))</f>
        <v>0</v>
      </c>
      <c r="CS87" s="3">
        <f>IF(CS$5="",0,SUMIFS(BP!87:87,BP!$5:$5,CS$4))</f>
        <v>0</v>
      </c>
      <c r="CT87" s="3">
        <f>IF(CT$5="",0,SUMIFS(BP!87:87,BP!$5:$5,CT$4))</f>
        <v>0</v>
      </c>
    </row>
    <row r="88" spans="1:98" s="2" customFormat="1" ht="10.199999999999999" x14ac:dyDescent="0.2">
      <c r="A88" s="11">
        <f>ROW()</f>
        <v>88</v>
      </c>
      <c r="E88" s="15"/>
      <c r="W88" s="5"/>
      <c r="Z88" s="3">
        <f ca="1">IF(Z$5="",0,SUMIFS(INDIRECT($S$2&amp;$A88&amp;":"&amp;$A88),BP!$5:$5,Z$4))</f>
        <v>0</v>
      </c>
      <c r="AA88" s="3">
        <f ca="1">IF(AA$5="",0,SUMIFS(INDIRECT($S$2&amp;$A88&amp;":"&amp;$A88),BP!$5:$5,AA$4))</f>
        <v>0</v>
      </c>
      <c r="AB88" s="3">
        <f ca="1">IF(AB$5="",0,SUMIFS(INDIRECT($S$2&amp;$A88&amp;":"&amp;$A88),BP!$5:$5,AB$4))</f>
        <v>0</v>
      </c>
      <c r="AC88" s="3">
        <f ca="1">IF(AC$5="",0,SUMIFS(INDIRECT($S$2&amp;$A88&amp;":"&amp;$A88),BP!$5:$5,AC$4))</f>
        <v>0</v>
      </c>
      <c r="AD88" s="3">
        <f ca="1">IF(AD$5="",0,SUMIFS(INDIRECT($S$2&amp;$A88&amp;":"&amp;$A88),BP!$5:$5,AD$4))</f>
        <v>0</v>
      </c>
      <c r="AE88" s="3">
        <f ca="1">IF(AE$5="",0,SUMIFS(INDIRECT($S$2&amp;$A88&amp;":"&amp;$A88),BP!$5:$5,AE$4))</f>
        <v>0</v>
      </c>
      <c r="AF88" s="3">
        <f ca="1">IF(AF$5="",0,SUMIFS(INDIRECT($S$2&amp;$A88&amp;":"&amp;$A88),BP!$5:$5,AF$4))</f>
        <v>0</v>
      </c>
      <c r="AG88" s="3">
        <f ca="1">IF(AG$5="",0,SUMIFS(INDIRECT($S$2&amp;$A88&amp;":"&amp;$A88),BP!$5:$5,AG$4))</f>
        <v>0</v>
      </c>
      <c r="AH88" s="3">
        <f ca="1">IF(AH$5="",0,SUMIFS(INDIRECT($S$2&amp;$A88&amp;":"&amp;$A88),BP!$5:$5,AH$4))</f>
        <v>0</v>
      </c>
      <c r="AI88" s="3">
        <f ca="1">IF(AI$5="",0,SUMIFS(INDIRECT($S$2&amp;$A88&amp;":"&amp;$A88),BP!$5:$5,AI$4))</f>
        <v>0</v>
      </c>
      <c r="AJ88" s="3">
        <f ca="1">IF(AJ$5="",0,SUMIFS(INDIRECT($S$2&amp;$A88&amp;":"&amp;$A88),BP!$5:$5,AJ$4))</f>
        <v>0</v>
      </c>
      <c r="AK88" s="3">
        <f ca="1">IF(AK$5="",0,SUMIFS(INDIRECT($S$2&amp;$A88&amp;":"&amp;$A88),BP!$5:$5,AK$4))</f>
        <v>0</v>
      </c>
      <c r="AL88" s="3">
        <f ca="1">IF(AL$5="",0,SUMIFS(INDIRECT($S$2&amp;$A88&amp;":"&amp;$A88),BP!$5:$5,AL$4))</f>
        <v>0</v>
      </c>
      <c r="AM88" s="3">
        <f ca="1">IF(AM$5="",0,SUMIFS(INDIRECT($S$2&amp;$A88&amp;":"&amp;$A88),BP!$5:$5,AM$4))</f>
        <v>0</v>
      </c>
      <c r="AN88" s="3">
        <f ca="1">IF(AN$5="",0,SUMIFS(INDIRECT($S$2&amp;$A88&amp;":"&amp;$A88),BP!$5:$5,AN$4))</f>
        <v>0</v>
      </c>
      <c r="AO88" s="3">
        <f ca="1">IF(AO$5="",0,SUMIFS(INDIRECT($S$2&amp;$A88&amp;":"&amp;$A88),BP!$5:$5,AO$4))</f>
        <v>0</v>
      </c>
      <c r="AP88" s="3">
        <f ca="1">IF(AP$5="",0,SUMIFS(INDIRECT($S$2&amp;$A88&amp;":"&amp;$A88),BP!$5:$5,AP$4))</f>
        <v>0</v>
      </c>
      <c r="AQ88" s="3">
        <f ca="1">IF(AQ$5="",0,SUMIFS(INDIRECT($S$2&amp;$A88&amp;":"&amp;$A88),BP!$5:$5,AQ$4))</f>
        <v>0</v>
      </c>
      <c r="AR88" s="3">
        <f ca="1">IF(AR$5="",0,SUMIFS(INDIRECT($S$2&amp;$A88&amp;":"&amp;$A88),BP!$5:$5,AR$4))</f>
        <v>0</v>
      </c>
      <c r="AS88" s="3">
        <f ca="1">IF(AS$5="",0,SUMIFS(INDIRECT($S$2&amp;$A88&amp;":"&amp;$A88),BP!$5:$5,AS$4))</f>
        <v>0</v>
      </c>
      <c r="AT88" s="3">
        <f ca="1">IF(AT$5="",0,SUMIFS(INDIRECT($S$2&amp;$A88&amp;":"&amp;$A88),BP!$5:$5,AT$4))</f>
        <v>0</v>
      </c>
      <c r="AU88" s="3">
        <f ca="1">IF(AU$5="",0,SUMIFS(INDIRECT($S$2&amp;$A88&amp;":"&amp;$A88),BP!$5:$5,AU$4))</f>
        <v>0</v>
      </c>
      <c r="AV88" s="3">
        <f ca="1">IF(AV$5="",0,SUMIFS(INDIRECT($S$2&amp;$A88&amp;":"&amp;$A88),BP!$5:$5,AV$4))</f>
        <v>0</v>
      </c>
      <c r="AW88" s="3">
        <f ca="1">IF(AW$5="",0,SUMIFS(INDIRECT($S$2&amp;$A88&amp;":"&amp;$A88),BP!$5:$5,AW$4))</f>
        <v>0</v>
      </c>
      <c r="AX88" s="3">
        <f ca="1">IF(AX$5="",0,SUMIFS(INDIRECT($S$2&amp;$A88&amp;":"&amp;$A88),BP!$5:$5,AX$4))</f>
        <v>0</v>
      </c>
      <c r="AY88" s="3">
        <f ca="1">IF(AY$5="",0,SUMIFS(INDIRECT($S$2&amp;$A88&amp;":"&amp;$A88),BP!$5:$5,AY$4))</f>
        <v>0</v>
      </c>
      <c r="AZ88" s="3">
        <f ca="1">IF(AZ$5="",0,SUMIFS(INDIRECT($S$2&amp;$A88&amp;":"&amp;$A88),BP!$5:$5,AZ$4))</f>
        <v>0</v>
      </c>
      <c r="BA88" s="3">
        <f ca="1">IF(BA$5="",0,SUMIFS(INDIRECT($S$2&amp;$A88&amp;":"&amp;$A88),BP!$5:$5,BA$4))</f>
        <v>0</v>
      </c>
      <c r="BB88" s="3">
        <f ca="1">IF(BB$5="",0,SUMIFS(INDIRECT($S$2&amp;$A88&amp;":"&amp;$A88),BP!$5:$5,BB$4))</f>
        <v>0</v>
      </c>
      <c r="BC88" s="3">
        <f ca="1">IF(BC$5="",0,SUMIFS(INDIRECT($S$2&amp;$A88&amp;":"&amp;$A88),BP!$5:$5,BC$4))</f>
        <v>0</v>
      </c>
      <c r="BD88" s="3">
        <f ca="1">IF(BD$5="",0,SUMIFS(INDIRECT($S$2&amp;$A88&amp;":"&amp;$A88),BP!$5:$5,BD$4))</f>
        <v>0</v>
      </c>
      <c r="BE88" s="3">
        <f ca="1">IF(BE$5="",0,SUMIFS(INDIRECT($S$2&amp;$A88&amp;":"&amp;$A88),BP!$5:$5,BE$4))</f>
        <v>0</v>
      </c>
      <c r="BF88" s="3">
        <f ca="1">IF(BF$5="",0,SUMIFS(INDIRECT($S$2&amp;$A88&amp;":"&amp;$A88),BP!$5:$5,BF$4))</f>
        <v>0</v>
      </c>
      <c r="BG88" s="3">
        <f ca="1">IF(BG$5="",0,SUMIFS(INDIRECT($S$2&amp;$A88&amp;":"&amp;$A88),BP!$5:$5,BG$4))</f>
        <v>0</v>
      </c>
      <c r="BH88" s="3">
        <f ca="1">IF(BH$5="",0,SUMIFS(INDIRECT($S$2&amp;$A88&amp;":"&amp;$A88),BP!$5:$5,BH$4))</f>
        <v>0</v>
      </c>
      <c r="BI88" s="3">
        <f ca="1">IF(BI$5="",0,SUMIFS(INDIRECT($S$2&amp;$A88&amp;":"&amp;$A88),BP!$5:$5,BI$4))</f>
        <v>0</v>
      </c>
      <c r="BJ88" s="3">
        <f>IF(BJ$5="",0,SUMIFS(BP!88:88,BP!$5:$5,BJ$4))</f>
        <v>0</v>
      </c>
      <c r="BK88" s="3">
        <f>IF(BK$5="",0,SUMIFS(BP!88:88,BP!$5:$5,BK$4))</f>
        <v>0</v>
      </c>
      <c r="BL88" s="3">
        <f>IF(BL$5="",0,SUMIFS(BP!88:88,BP!$5:$5,BL$4))</f>
        <v>0</v>
      </c>
      <c r="BM88" s="3">
        <f>IF(BM$5="",0,SUMIFS(BP!88:88,BP!$5:$5,BM$4))</f>
        <v>0</v>
      </c>
      <c r="BN88" s="3">
        <f>IF(BN$5="",0,SUMIFS(BP!88:88,BP!$5:$5,BN$4))</f>
        <v>0</v>
      </c>
      <c r="BO88" s="3">
        <f>IF(BO$5="",0,SUMIFS(BP!88:88,BP!$5:$5,BO$4))</f>
        <v>0</v>
      </c>
      <c r="BP88" s="3">
        <f>IF(BP$5="",0,SUMIFS(BP!88:88,BP!$5:$5,BP$4))</f>
        <v>0</v>
      </c>
      <c r="BQ88" s="3">
        <f>IF(BQ$5="",0,SUMIFS(BP!88:88,BP!$5:$5,BQ$4))</f>
        <v>0</v>
      </c>
      <c r="BR88" s="3">
        <f>IF(BR$5="",0,SUMIFS(BP!88:88,BP!$5:$5,BR$4))</f>
        <v>0</v>
      </c>
      <c r="BS88" s="3">
        <f>IF(BS$5="",0,SUMIFS(BP!88:88,BP!$5:$5,BS$4))</f>
        <v>0</v>
      </c>
      <c r="BT88" s="3">
        <f>IF(BT$5="",0,SUMIFS(BP!88:88,BP!$5:$5,BT$4))</f>
        <v>0.3</v>
      </c>
      <c r="BU88" s="3">
        <f>IF(BU$5="",0,SUMIFS(BP!88:88,BP!$5:$5,BU$4))</f>
        <v>0</v>
      </c>
      <c r="BV88" s="3">
        <f>IF(BV$5="",0,SUMIFS(BP!88:88,BP!$5:$5,BV$4))</f>
        <v>0</v>
      </c>
      <c r="BW88" s="3">
        <f>IF(BW$5="",0,SUMIFS(BP!88:88,BP!$5:$5,BW$4))</f>
        <v>0</v>
      </c>
      <c r="BX88" s="3">
        <f>IF(BX$5="",0,SUMIFS(BP!88:88,BP!$5:$5,BX$4))</f>
        <v>0</v>
      </c>
      <c r="BY88" s="3">
        <f>IF(BY$5="",0,SUMIFS(BP!88:88,BP!$5:$5,BY$4))</f>
        <v>0</v>
      </c>
      <c r="BZ88" s="3">
        <f>IF(BZ$5="",0,SUMIFS(BP!88:88,BP!$5:$5,BZ$4))</f>
        <v>0</v>
      </c>
      <c r="CA88" s="3">
        <f>IF(CA$5="",0,SUMIFS(BP!88:88,BP!$5:$5,CA$4))</f>
        <v>0</v>
      </c>
      <c r="CB88" s="3">
        <f>IF(CB$5="",0,SUMIFS(BP!88:88,BP!$5:$5,CB$4))</f>
        <v>0</v>
      </c>
      <c r="CC88" s="3">
        <f>IF(CC$5="",0,SUMIFS(BP!88:88,BP!$5:$5,CC$4))</f>
        <v>0</v>
      </c>
      <c r="CD88" s="3">
        <f>IF(CD$5="",0,SUMIFS(BP!88:88,BP!$5:$5,CD$4))</f>
        <v>0</v>
      </c>
      <c r="CE88" s="3">
        <f>IF(CE$5="",0,SUMIFS(BP!88:88,BP!$5:$5,CE$4))</f>
        <v>0</v>
      </c>
      <c r="CF88" s="3">
        <f>IF(CF$5="",0,SUMIFS(BP!88:88,BP!$5:$5,CF$4))</f>
        <v>0</v>
      </c>
      <c r="CG88" s="3">
        <f>IF(CG$5="",0,SUMIFS(BP!88:88,BP!$5:$5,CG$4))</f>
        <v>0</v>
      </c>
      <c r="CH88" s="3">
        <f>IF(CH$5="",0,SUMIFS(BP!88:88,BP!$5:$5,CH$4))</f>
        <v>0</v>
      </c>
      <c r="CI88" s="3">
        <f>IF(CI$5="",0,SUMIFS(BP!88:88,BP!$5:$5,CI$4))</f>
        <v>0</v>
      </c>
      <c r="CJ88" s="3">
        <f>IF(CJ$5="",0,SUMIFS(BP!88:88,BP!$5:$5,CJ$4))</f>
        <v>0</v>
      </c>
      <c r="CK88" s="3">
        <f>IF(CK$5="",0,SUMIFS(BP!88:88,BP!$5:$5,CK$4))</f>
        <v>0</v>
      </c>
      <c r="CL88" s="3">
        <f>IF(CL$5="",0,SUMIFS(BP!88:88,BP!$5:$5,CL$4))</f>
        <v>0</v>
      </c>
      <c r="CM88" s="3">
        <f>IF(CM$5="",0,SUMIFS(BP!88:88,BP!$5:$5,CM$4))</f>
        <v>0</v>
      </c>
      <c r="CN88" s="3">
        <f>IF(CN$5="",0,SUMIFS(BP!88:88,BP!$5:$5,CN$4))</f>
        <v>0</v>
      </c>
      <c r="CO88" s="3">
        <f>IF(CO$5="",0,SUMIFS(BP!88:88,BP!$5:$5,CO$4))</f>
        <v>0</v>
      </c>
      <c r="CP88" s="3">
        <f>IF(CP$5="",0,SUMIFS(BP!88:88,BP!$5:$5,CP$4))</f>
        <v>0</v>
      </c>
      <c r="CQ88" s="3">
        <f>IF(CQ$5="",0,SUMIFS(BP!88:88,BP!$5:$5,CQ$4))</f>
        <v>0</v>
      </c>
      <c r="CR88" s="3">
        <f>IF(CR$5="",0,SUMIFS(BP!88:88,BP!$5:$5,CR$4))</f>
        <v>0</v>
      </c>
      <c r="CS88" s="3">
        <f>IF(CS$5="",0,SUMIFS(BP!88:88,BP!$5:$5,CS$4))</f>
        <v>0</v>
      </c>
      <c r="CT88" s="3">
        <f>IF(CT$5="",0,SUMIFS(BP!88:88,BP!$5:$5,CT$4))</f>
        <v>0</v>
      </c>
    </row>
    <row r="89" spans="1:98" s="2" customFormat="1" ht="10.199999999999999" x14ac:dyDescent="0.2">
      <c r="A89" s="11">
        <f>ROW()</f>
        <v>89</v>
      </c>
      <c r="E89" s="15"/>
      <c r="W89" s="5"/>
      <c r="Z89" s="3">
        <f ca="1">IF(Z$5="",0,SUMIFS(INDIRECT($S$2&amp;$A89&amp;":"&amp;$A89),BP!$5:$5,Z$4))</f>
        <v>0</v>
      </c>
      <c r="AA89" s="3">
        <f ca="1">IF(AA$5="",0,SUMIFS(INDIRECT($S$2&amp;$A89&amp;":"&amp;$A89),BP!$5:$5,AA$4))</f>
        <v>0</v>
      </c>
      <c r="AB89" s="3">
        <f ca="1">IF(AB$5="",0,SUMIFS(INDIRECT($S$2&amp;$A89&amp;":"&amp;$A89),BP!$5:$5,AB$4))</f>
        <v>0</v>
      </c>
      <c r="AC89" s="3">
        <f ca="1">IF(AC$5="",0,SUMIFS(INDIRECT($S$2&amp;$A89&amp;":"&amp;$A89),BP!$5:$5,AC$4))</f>
        <v>0</v>
      </c>
      <c r="AD89" s="3">
        <f ca="1">IF(AD$5="",0,SUMIFS(INDIRECT($S$2&amp;$A89&amp;":"&amp;$A89),BP!$5:$5,AD$4))</f>
        <v>0</v>
      </c>
      <c r="AE89" s="3">
        <f ca="1">IF(AE$5="",0,SUMIFS(INDIRECT($S$2&amp;$A89&amp;":"&amp;$A89),BP!$5:$5,AE$4))</f>
        <v>0</v>
      </c>
      <c r="AF89" s="3">
        <f ca="1">IF(AF$5="",0,SUMIFS(INDIRECT($S$2&amp;$A89&amp;":"&amp;$A89),BP!$5:$5,AF$4))</f>
        <v>0</v>
      </c>
      <c r="AG89" s="3">
        <f ca="1">IF(AG$5="",0,SUMIFS(INDIRECT($S$2&amp;$A89&amp;":"&amp;$A89),BP!$5:$5,AG$4))</f>
        <v>0</v>
      </c>
      <c r="AH89" s="3">
        <f ca="1">IF(AH$5="",0,SUMIFS(INDIRECT($S$2&amp;$A89&amp;":"&amp;$A89),BP!$5:$5,AH$4))</f>
        <v>0</v>
      </c>
      <c r="AI89" s="3">
        <f ca="1">IF(AI$5="",0,SUMIFS(INDIRECT($S$2&amp;$A89&amp;":"&amp;$A89),BP!$5:$5,AI$4))</f>
        <v>0</v>
      </c>
      <c r="AJ89" s="3">
        <f ca="1">IF(AJ$5="",0,SUMIFS(INDIRECT($S$2&amp;$A89&amp;":"&amp;$A89),BP!$5:$5,AJ$4))</f>
        <v>0</v>
      </c>
      <c r="AK89" s="3">
        <f ca="1">IF(AK$5="",0,SUMIFS(INDIRECT($S$2&amp;$A89&amp;":"&amp;$A89),BP!$5:$5,AK$4))</f>
        <v>0</v>
      </c>
      <c r="AL89" s="3">
        <f ca="1">IF(AL$5="",0,SUMIFS(INDIRECT($S$2&amp;$A89&amp;":"&amp;$A89),BP!$5:$5,AL$4))</f>
        <v>0</v>
      </c>
      <c r="AM89" s="3">
        <f ca="1">IF(AM$5="",0,SUMIFS(INDIRECT($S$2&amp;$A89&amp;":"&amp;$A89),BP!$5:$5,AM$4))</f>
        <v>0</v>
      </c>
      <c r="AN89" s="3">
        <f ca="1">IF(AN$5="",0,SUMIFS(INDIRECT($S$2&amp;$A89&amp;":"&amp;$A89),BP!$5:$5,AN$4))</f>
        <v>0</v>
      </c>
      <c r="AO89" s="3">
        <f ca="1">IF(AO$5="",0,SUMIFS(INDIRECT($S$2&amp;$A89&amp;":"&amp;$A89),BP!$5:$5,AO$4))</f>
        <v>0</v>
      </c>
      <c r="AP89" s="3">
        <f ca="1">IF(AP$5="",0,SUMIFS(INDIRECT($S$2&amp;$A89&amp;":"&amp;$A89),BP!$5:$5,AP$4))</f>
        <v>0</v>
      </c>
      <c r="AQ89" s="3">
        <f ca="1">IF(AQ$5="",0,SUMIFS(INDIRECT($S$2&amp;$A89&amp;":"&amp;$A89),BP!$5:$5,AQ$4))</f>
        <v>0</v>
      </c>
      <c r="AR89" s="3">
        <f ca="1">IF(AR$5="",0,SUMIFS(INDIRECT($S$2&amp;$A89&amp;":"&amp;$A89),BP!$5:$5,AR$4))</f>
        <v>0</v>
      </c>
      <c r="AS89" s="3">
        <f ca="1">IF(AS$5="",0,SUMIFS(INDIRECT($S$2&amp;$A89&amp;":"&amp;$A89),BP!$5:$5,AS$4))</f>
        <v>0</v>
      </c>
      <c r="AT89" s="3">
        <f ca="1">IF(AT$5="",0,SUMIFS(INDIRECT($S$2&amp;$A89&amp;":"&amp;$A89),BP!$5:$5,AT$4))</f>
        <v>0</v>
      </c>
      <c r="AU89" s="3">
        <f ca="1">IF(AU$5="",0,SUMIFS(INDIRECT($S$2&amp;$A89&amp;":"&amp;$A89),BP!$5:$5,AU$4))</f>
        <v>0</v>
      </c>
      <c r="AV89" s="3">
        <f ca="1">IF(AV$5="",0,SUMIFS(INDIRECT($S$2&amp;$A89&amp;":"&amp;$A89),BP!$5:$5,AV$4))</f>
        <v>0</v>
      </c>
      <c r="AW89" s="3">
        <f ca="1">IF(AW$5="",0,SUMIFS(INDIRECT($S$2&amp;$A89&amp;":"&amp;$A89),BP!$5:$5,AW$4))</f>
        <v>0</v>
      </c>
      <c r="AX89" s="3">
        <f ca="1">IF(AX$5="",0,SUMIFS(INDIRECT($S$2&amp;$A89&amp;":"&amp;$A89),BP!$5:$5,AX$4))</f>
        <v>0</v>
      </c>
      <c r="AY89" s="3">
        <f ca="1">IF(AY$5="",0,SUMIFS(INDIRECT($S$2&amp;$A89&amp;":"&amp;$A89),BP!$5:$5,AY$4))</f>
        <v>0</v>
      </c>
      <c r="AZ89" s="3">
        <f ca="1">IF(AZ$5="",0,SUMIFS(INDIRECT($S$2&amp;$A89&amp;":"&amp;$A89),BP!$5:$5,AZ$4))</f>
        <v>0</v>
      </c>
      <c r="BA89" s="3">
        <f ca="1">IF(BA$5="",0,SUMIFS(INDIRECT($S$2&amp;$A89&amp;":"&amp;$A89),BP!$5:$5,BA$4))</f>
        <v>0</v>
      </c>
      <c r="BB89" s="3">
        <f ca="1">IF(BB$5="",0,SUMIFS(INDIRECT($S$2&amp;$A89&amp;":"&amp;$A89),BP!$5:$5,BB$4))</f>
        <v>0</v>
      </c>
      <c r="BC89" s="3">
        <f ca="1">IF(BC$5="",0,SUMIFS(INDIRECT($S$2&amp;$A89&amp;":"&amp;$A89),BP!$5:$5,BC$4))</f>
        <v>0</v>
      </c>
      <c r="BD89" s="3">
        <f ca="1">IF(BD$5="",0,SUMIFS(INDIRECT($S$2&amp;$A89&amp;":"&amp;$A89),BP!$5:$5,BD$4))</f>
        <v>0</v>
      </c>
      <c r="BE89" s="3">
        <f ca="1">IF(BE$5="",0,SUMIFS(INDIRECT($S$2&amp;$A89&amp;":"&amp;$A89),BP!$5:$5,BE$4))</f>
        <v>0</v>
      </c>
      <c r="BF89" s="3">
        <f ca="1">IF(BF$5="",0,SUMIFS(INDIRECT($S$2&amp;$A89&amp;":"&amp;$A89),BP!$5:$5,BF$4))</f>
        <v>0</v>
      </c>
      <c r="BG89" s="3">
        <f ca="1">IF(BG$5="",0,SUMIFS(INDIRECT($S$2&amp;$A89&amp;":"&amp;$A89),BP!$5:$5,BG$4))</f>
        <v>0</v>
      </c>
      <c r="BH89" s="3">
        <f ca="1">IF(BH$5="",0,SUMIFS(INDIRECT($S$2&amp;$A89&amp;":"&amp;$A89),BP!$5:$5,BH$4))</f>
        <v>0</v>
      </c>
      <c r="BI89" s="3">
        <f ca="1">IF(BI$5="",0,SUMIFS(INDIRECT($S$2&amp;$A89&amp;":"&amp;$A89),BP!$5:$5,BI$4))</f>
        <v>0</v>
      </c>
      <c r="BJ89" s="3">
        <f>IF(BJ$5="",0,SUMIFS(BP!89:89,BP!$5:$5,BJ$4))</f>
        <v>0</v>
      </c>
      <c r="BK89" s="3">
        <f>IF(BK$5="",0,SUMIFS(BP!89:89,BP!$5:$5,BK$4))</f>
        <v>0</v>
      </c>
      <c r="BL89" s="3">
        <f>IF(BL$5="",0,SUMIFS(BP!89:89,BP!$5:$5,BL$4))</f>
        <v>0</v>
      </c>
      <c r="BM89" s="3">
        <f>IF(BM$5="",0,SUMIFS(BP!89:89,BP!$5:$5,BM$4))</f>
        <v>0</v>
      </c>
      <c r="BN89" s="3">
        <f>IF(BN$5="",0,SUMIFS(BP!89:89,BP!$5:$5,BN$4))</f>
        <v>0</v>
      </c>
      <c r="BO89" s="3">
        <f>IF(BO$5="",0,SUMIFS(BP!89:89,BP!$5:$5,BO$4))</f>
        <v>0</v>
      </c>
      <c r="BP89" s="3">
        <f>IF(BP$5="",0,SUMIFS(BP!89:89,BP!$5:$5,BP$4))</f>
        <v>0</v>
      </c>
      <c r="BQ89" s="3">
        <f>IF(BQ$5="",0,SUMIFS(BP!89:89,BP!$5:$5,BQ$4))</f>
        <v>0</v>
      </c>
      <c r="BR89" s="3">
        <f>IF(BR$5="",0,SUMIFS(BP!89:89,BP!$5:$5,BR$4))</f>
        <v>0</v>
      </c>
      <c r="BS89" s="3">
        <f>IF(BS$5="",0,SUMIFS(BP!89:89,BP!$5:$5,BS$4))</f>
        <v>0</v>
      </c>
      <c r="BT89" s="3">
        <f>IF(BT$5="",0,SUMIFS(BP!89:89,BP!$5:$5,BT$4))</f>
        <v>0.55999999999999994</v>
      </c>
      <c r="BU89" s="3">
        <f>IF(BU$5="",0,SUMIFS(BP!89:89,BP!$5:$5,BU$4))</f>
        <v>0</v>
      </c>
      <c r="BV89" s="3">
        <f>IF(BV$5="",0,SUMIFS(BP!89:89,BP!$5:$5,BV$4))</f>
        <v>0</v>
      </c>
      <c r="BW89" s="3">
        <f>IF(BW$5="",0,SUMIFS(BP!89:89,BP!$5:$5,BW$4))</f>
        <v>0</v>
      </c>
      <c r="BX89" s="3">
        <f>IF(BX$5="",0,SUMIFS(BP!89:89,BP!$5:$5,BX$4))</f>
        <v>0</v>
      </c>
      <c r="BY89" s="3">
        <f>IF(BY$5="",0,SUMIFS(BP!89:89,BP!$5:$5,BY$4))</f>
        <v>0</v>
      </c>
      <c r="BZ89" s="3">
        <f>IF(BZ$5="",0,SUMIFS(BP!89:89,BP!$5:$5,BZ$4))</f>
        <v>0</v>
      </c>
      <c r="CA89" s="3">
        <f>IF(CA$5="",0,SUMIFS(BP!89:89,BP!$5:$5,CA$4))</f>
        <v>0</v>
      </c>
      <c r="CB89" s="3">
        <f>IF(CB$5="",0,SUMIFS(BP!89:89,BP!$5:$5,CB$4))</f>
        <v>0</v>
      </c>
      <c r="CC89" s="3">
        <f>IF(CC$5="",0,SUMIFS(BP!89:89,BP!$5:$5,CC$4))</f>
        <v>0</v>
      </c>
      <c r="CD89" s="3">
        <f>IF(CD$5="",0,SUMIFS(BP!89:89,BP!$5:$5,CD$4))</f>
        <v>0</v>
      </c>
      <c r="CE89" s="3">
        <f>IF(CE$5="",0,SUMIFS(BP!89:89,BP!$5:$5,CE$4))</f>
        <v>0</v>
      </c>
      <c r="CF89" s="3">
        <f>IF(CF$5="",0,SUMIFS(BP!89:89,BP!$5:$5,CF$4))</f>
        <v>0</v>
      </c>
      <c r="CG89" s="3">
        <f>IF(CG$5="",0,SUMIFS(BP!89:89,BP!$5:$5,CG$4))</f>
        <v>0</v>
      </c>
      <c r="CH89" s="3">
        <f>IF(CH$5="",0,SUMIFS(BP!89:89,BP!$5:$5,CH$4))</f>
        <v>0</v>
      </c>
      <c r="CI89" s="3">
        <f>IF(CI$5="",0,SUMIFS(BP!89:89,BP!$5:$5,CI$4))</f>
        <v>0</v>
      </c>
      <c r="CJ89" s="3">
        <f>IF(CJ$5="",0,SUMIFS(BP!89:89,BP!$5:$5,CJ$4))</f>
        <v>0</v>
      </c>
      <c r="CK89" s="3">
        <f>IF(CK$5="",0,SUMIFS(BP!89:89,BP!$5:$5,CK$4))</f>
        <v>0</v>
      </c>
      <c r="CL89" s="3">
        <f>IF(CL$5="",0,SUMIFS(BP!89:89,BP!$5:$5,CL$4))</f>
        <v>0</v>
      </c>
      <c r="CM89" s="3">
        <f>IF(CM$5="",0,SUMIFS(BP!89:89,BP!$5:$5,CM$4))</f>
        <v>0</v>
      </c>
      <c r="CN89" s="3">
        <f>IF(CN$5="",0,SUMIFS(BP!89:89,BP!$5:$5,CN$4))</f>
        <v>0</v>
      </c>
      <c r="CO89" s="3">
        <f>IF(CO$5="",0,SUMIFS(BP!89:89,BP!$5:$5,CO$4))</f>
        <v>0</v>
      </c>
      <c r="CP89" s="3">
        <f>IF(CP$5="",0,SUMIFS(BP!89:89,BP!$5:$5,CP$4))</f>
        <v>0</v>
      </c>
      <c r="CQ89" s="3">
        <f>IF(CQ$5="",0,SUMIFS(BP!89:89,BP!$5:$5,CQ$4))</f>
        <v>0</v>
      </c>
      <c r="CR89" s="3">
        <f>IF(CR$5="",0,SUMIFS(BP!89:89,BP!$5:$5,CR$4))</f>
        <v>0</v>
      </c>
      <c r="CS89" s="3">
        <f>IF(CS$5="",0,SUMIFS(BP!89:89,BP!$5:$5,CS$4))</f>
        <v>0</v>
      </c>
      <c r="CT89" s="3">
        <f>IF(CT$5="",0,SUMIFS(BP!89:89,BP!$5:$5,CT$4))</f>
        <v>0</v>
      </c>
    </row>
    <row r="90" spans="1:98" s="2" customFormat="1" ht="10.199999999999999" x14ac:dyDescent="0.2">
      <c r="A90" s="11">
        <f>ROW()</f>
        <v>90</v>
      </c>
      <c r="E90" s="15"/>
      <c r="W90" s="5"/>
      <c r="Z90" s="3">
        <f ca="1">IF(Z$5="",0,SUMIFS(INDIRECT($S$2&amp;$A90&amp;":"&amp;$A90),BP!$5:$5,Z$4))</f>
        <v>0</v>
      </c>
      <c r="AA90" s="3">
        <f ca="1">IF(AA$5="",0,SUMIFS(INDIRECT($S$2&amp;$A90&amp;":"&amp;$A90),BP!$5:$5,AA$4))</f>
        <v>0</v>
      </c>
      <c r="AB90" s="3">
        <f ca="1">IF(AB$5="",0,SUMIFS(INDIRECT($S$2&amp;$A90&amp;":"&amp;$A90),BP!$5:$5,AB$4))</f>
        <v>0</v>
      </c>
      <c r="AC90" s="3">
        <f ca="1">IF(AC$5="",0,SUMIFS(INDIRECT($S$2&amp;$A90&amp;":"&amp;$A90),BP!$5:$5,AC$4))</f>
        <v>0</v>
      </c>
      <c r="AD90" s="3">
        <f ca="1">IF(AD$5="",0,SUMIFS(INDIRECT($S$2&amp;$A90&amp;":"&amp;$A90),BP!$5:$5,AD$4))</f>
        <v>0</v>
      </c>
      <c r="AE90" s="3">
        <f ca="1">IF(AE$5="",0,SUMIFS(INDIRECT($S$2&amp;$A90&amp;":"&amp;$A90),BP!$5:$5,AE$4))</f>
        <v>0</v>
      </c>
      <c r="AF90" s="3">
        <f ca="1">IF(AF$5="",0,SUMIFS(INDIRECT($S$2&amp;$A90&amp;":"&amp;$A90),BP!$5:$5,AF$4))</f>
        <v>0</v>
      </c>
      <c r="AG90" s="3">
        <f ca="1">IF(AG$5="",0,SUMIFS(INDIRECT($S$2&amp;$A90&amp;":"&amp;$A90),BP!$5:$5,AG$4))</f>
        <v>0</v>
      </c>
      <c r="AH90" s="3">
        <f ca="1">IF(AH$5="",0,SUMIFS(INDIRECT($S$2&amp;$A90&amp;":"&amp;$A90),BP!$5:$5,AH$4))</f>
        <v>0</v>
      </c>
      <c r="AI90" s="3">
        <f ca="1">IF(AI$5="",0,SUMIFS(INDIRECT($S$2&amp;$A90&amp;":"&amp;$A90),BP!$5:$5,AI$4))</f>
        <v>0</v>
      </c>
      <c r="AJ90" s="3">
        <f ca="1">IF(AJ$5="",0,SUMIFS(INDIRECT($S$2&amp;$A90&amp;":"&amp;$A90),BP!$5:$5,AJ$4))</f>
        <v>0</v>
      </c>
      <c r="AK90" s="3">
        <f ca="1">IF(AK$5="",0,SUMIFS(INDIRECT($S$2&amp;$A90&amp;":"&amp;$A90),BP!$5:$5,AK$4))</f>
        <v>0</v>
      </c>
      <c r="AL90" s="3">
        <f ca="1">IF(AL$5="",0,SUMIFS(INDIRECT($S$2&amp;$A90&amp;":"&amp;$A90),BP!$5:$5,AL$4))</f>
        <v>0</v>
      </c>
      <c r="AM90" s="3">
        <f ca="1">IF(AM$5="",0,SUMIFS(INDIRECT($S$2&amp;$A90&amp;":"&amp;$A90),BP!$5:$5,AM$4))</f>
        <v>0</v>
      </c>
      <c r="AN90" s="3">
        <f ca="1">IF(AN$5="",0,SUMIFS(INDIRECT($S$2&amp;$A90&amp;":"&amp;$A90),BP!$5:$5,AN$4))</f>
        <v>0</v>
      </c>
      <c r="AO90" s="3">
        <f ca="1">IF(AO$5="",0,SUMIFS(INDIRECT($S$2&amp;$A90&amp;":"&amp;$A90),BP!$5:$5,AO$4))</f>
        <v>0</v>
      </c>
      <c r="AP90" s="3">
        <f ca="1">IF(AP$5="",0,SUMIFS(INDIRECT($S$2&amp;$A90&amp;":"&amp;$A90),BP!$5:$5,AP$4))</f>
        <v>0</v>
      </c>
      <c r="AQ90" s="3">
        <f ca="1">IF(AQ$5="",0,SUMIFS(INDIRECT($S$2&amp;$A90&amp;":"&amp;$A90),BP!$5:$5,AQ$4))</f>
        <v>0</v>
      </c>
      <c r="AR90" s="3">
        <f ca="1">IF(AR$5="",0,SUMIFS(INDIRECT($S$2&amp;$A90&amp;":"&amp;$A90),BP!$5:$5,AR$4))</f>
        <v>0</v>
      </c>
      <c r="AS90" s="3">
        <f ca="1">IF(AS$5="",0,SUMIFS(INDIRECT($S$2&amp;$A90&amp;":"&amp;$A90),BP!$5:$5,AS$4))</f>
        <v>0</v>
      </c>
      <c r="AT90" s="3">
        <f ca="1">IF(AT$5="",0,SUMIFS(INDIRECT($S$2&amp;$A90&amp;":"&amp;$A90),BP!$5:$5,AT$4))</f>
        <v>0</v>
      </c>
      <c r="AU90" s="3">
        <f ca="1">IF(AU$5="",0,SUMIFS(INDIRECT($S$2&amp;$A90&amp;":"&amp;$A90),BP!$5:$5,AU$4))</f>
        <v>0</v>
      </c>
      <c r="AV90" s="3">
        <f ca="1">IF(AV$5="",0,SUMIFS(INDIRECT($S$2&amp;$A90&amp;":"&amp;$A90),BP!$5:$5,AV$4))</f>
        <v>0</v>
      </c>
      <c r="AW90" s="3">
        <f ca="1">IF(AW$5="",0,SUMIFS(INDIRECT($S$2&amp;$A90&amp;":"&amp;$A90),BP!$5:$5,AW$4))</f>
        <v>0</v>
      </c>
      <c r="AX90" s="3">
        <f ca="1">IF(AX$5="",0,SUMIFS(INDIRECT($S$2&amp;$A90&amp;":"&amp;$A90),BP!$5:$5,AX$4))</f>
        <v>0</v>
      </c>
      <c r="AY90" s="3">
        <f ca="1">IF(AY$5="",0,SUMIFS(INDIRECT($S$2&amp;$A90&amp;":"&amp;$A90),BP!$5:$5,AY$4))</f>
        <v>0</v>
      </c>
      <c r="AZ90" s="3">
        <f ca="1">IF(AZ$5="",0,SUMIFS(INDIRECT($S$2&amp;$A90&amp;":"&amp;$A90),BP!$5:$5,AZ$4))</f>
        <v>0</v>
      </c>
      <c r="BA90" s="3">
        <f ca="1">IF(BA$5="",0,SUMIFS(INDIRECT($S$2&amp;$A90&amp;":"&amp;$A90),BP!$5:$5,BA$4))</f>
        <v>0</v>
      </c>
      <c r="BB90" s="3">
        <f ca="1">IF(BB$5="",0,SUMIFS(INDIRECT($S$2&amp;$A90&amp;":"&amp;$A90),BP!$5:$5,BB$4))</f>
        <v>0</v>
      </c>
      <c r="BC90" s="3">
        <f ca="1">IF(BC$5="",0,SUMIFS(INDIRECT($S$2&amp;$A90&amp;":"&amp;$A90),BP!$5:$5,BC$4))</f>
        <v>0</v>
      </c>
      <c r="BD90" s="3">
        <f ca="1">IF(BD$5="",0,SUMIFS(INDIRECT($S$2&amp;$A90&amp;":"&amp;$A90),BP!$5:$5,BD$4))</f>
        <v>0</v>
      </c>
      <c r="BE90" s="3">
        <f ca="1">IF(BE$5="",0,SUMIFS(INDIRECT($S$2&amp;$A90&amp;":"&amp;$A90),BP!$5:$5,BE$4))</f>
        <v>0</v>
      </c>
      <c r="BF90" s="3">
        <f ca="1">IF(BF$5="",0,SUMIFS(INDIRECT($S$2&amp;$A90&amp;":"&amp;$A90),BP!$5:$5,BF$4))</f>
        <v>0</v>
      </c>
      <c r="BG90" s="3">
        <f ca="1">IF(BG$5="",0,SUMIFS(INDIRECT($S$2&amp;$A90&amp;":"&amp;$A90),BP!$5:$5,BG$4))</f>
        <v>0</v>
      </c>
      <c r="BH90" s="3">
        <f ca="1">IF(BH$5="",0,SUMIFS(INDIRECT($S$2&amp;$A90&amp;":"&amp;$A90),BP!$5:$5,BH$4))</f>
        <v>0</v>
      </c>
      <c r="BI90" s="3">
        <f ca="1">IF(BI$5="",0,SUMIFS(INDIRECT($S$2&amp;$A90&amp;":"&amp;$A90),BP!$5:$5,BI$4))</f>
        <v>0</v>
      </c>
      <c r="BJ90" s="3">
        <f>IF(BJ$5="",0,SUMIFS(BP!90:90,BP!$5:$5,BJ$4))</f>
        <v>0</v>
      </c>
      <c r="BK90" s="3">
        <f>IF(BK$5="",0,SUMIFS(BP!90:90,BP!$5:$5,BK$4))</f>
        <v>0</v>
      </c>
      <c r="BL90" s="3">
        <f>IF(BL$5="",0,SUMIFS(BP!90:90,BP!$5:$5,BL$4))</f>
        <v>0</v>
      </c>
      <c r="BM90" s="3">
        <f>IF(BM$5="",0,SUMIFS(BP!90:90,BP!$5:$5,BM$4))</f>
        <v>0</v>
      </c>
      <c r="BN90" s="3">
        <f>IF(BN$5="",0,SUMIFS(BP!90:90,BP!$5:$5,BN$4))</f>
        <v>0</v>
      </c>
      <c r="BO90" s="3">
        <f>IF(BO$5="",0,SUMIFS(BP!90:90,BP!$5:$5,BO$4))</f>
        <v>0</v>
      </c>
      <c r="BP90" s="3">
        <f>IF(BP$5="",0,SUMIFS(BP!90:90,BP!$5:$5,BP$4))</f>
        <v>0</v>
      </c>
      <c r="BQ90" s="3">
        <f>IF(BQ$5="",0,SUMIFS(BP!90:90,BP!$5:$5,BQ$4))</f>
        <v>0</v>
      </c>
      <c r="BR90" s="3">
        <f>IF(BR$5="",0,SUMIFS(BP!90:90,BP!$5:$5,BR$4))</f>
        <v>0</v>
      </c>
      <c r="BS90" s="3">
        <f>IF(BS$5="",0,SUMIFS(BP!90:90,BP!$5:$5,BS$4))</f>
        <v>0</v>
      </c>
      <c r="BT90" s="3">
        <f>IF(BT$5="",0,SUMIFS(BP!90:90,BP!$5:$5,BT$4))</f>
        <v>0</v>
      </c>
      <c r="BU90" s="3">
        <f>IF(BU$5="",0,SUMIFS(BP!90:90,BP!$5:$5,BU$4))</f>
        <v>0</v>
      </c>
      <c r="BV90" s="3">
        <f>IF(BV$5="",0,SUMIFS(BP!90:90,BP!$5:$5,BV$4))</f>
        <v>0</v>
      </c>
      <c r="BW90" s="3">
        <f>IF(BW$5="",0,SUMIFS(BP!90:90,BP!$5:$5,BW$4))</f>
        <v>0</v>
      </c>
      <c r="BX90" s="3">
        <f>IF(BX$5="",0,SUMIFS(BP!90:90,BP!$5:$5,BX$4))</f>
        <v>0</v>
      </c>
      <c r="BY90" s="3">
        <f>IF(BY$5="",0,SUMIFS(BP!90:90,BP!$5:$5,BY$4))</f>
        <v>0</v>
      </c>
      <c r="BZ90" s="3">
        <f>IF(BZ$5="",0,SUMIFS(BP!90:90,BP!$5:$5,BZ$4))</f>
        <v>0</v>
      </c>
      <c r="CA90" s="3">
        <f>IF(CA$5="",0,SUMIFS(BP!90:90,BP!$5:$5,CA$4))</f>
        <v>0</v>
      </c>
      <c r="CB90" s="3">
        <f>IF(CB$5="",0,SUMIFS(BP!90:90,BP!$5:$5,CB$4))</f>
        <v>0</v>
      </c>
      <c r="CC90" s="3">
        <f>IF(CC$5="",0,SUMIFS(BP!90:90,BP!$5:$5,CC$4))</f>
        <v>0</v>
      </c>
      <c r="CD90" s="3">
        <f>IF(CD$5="",0,SUMIFS(BP!90:90,BP!$5:$5,CD$4))</f>
        <v>0</v>
      </c>
      <c r="CE90" s="3">
        <f>IF(CE$5="",0,SUMIFS(BP!90:90,BP!$5:$5,CE$4))</f>
        <v>0</v>
      </c>
      <c r="CF90" s="3">
        <f>IF(CF$5="",0,SUMIFS(BP!90:90,BP!$5:$5,CF$4))</f>
        <v>0</v>
      </c>
      <c r="CG90" s="3">
        <f>IF(CG$5="",0,SUMIFS(BP!90:90,BP!$5:$5,CG$4))</f>
        <v>0</v>
      </c>
      <c r="CH90" s="3">
        <f>IF(CH$5="",0,SUMIFS(BP!90:90,BP!$5:$5,CH$4))</f>
        <v>0</v>
      </c>
      <c r="CI90" s="3">
        <f>IF(CI$5="",0,SUMIFS(BP!90:90,BP!$5:$5,CI$4))</f>
        <v>0</v>
      </c>
      <c r="CJ90" s="3">
        <f>IF(CJ$5="",0,SUMIFS(BP!90:90,BP!$5:$5,CJ$4))</f>
        <v>0</v>
      </c>
      <c r="CK90" s="3">
        <f>IF(CK$5="",0,SUMIFS(BP!90:90,BP!$5:$5,CK$4))</f>
        <v>0</v>
      </c>
      <c r="CL90" s="3">
        <f>IF(CL$5="",0,SUMIFS(BP!90:90,BP!$5:$5,CL$4))</f>
        <v>0</v>
      </c>
      <c r="CM90" s="3">
        <f>IF(CM$5="",0,SUMIFS(BP!90:90,BP!$5:$5,CM$4))</f>
        <v>0</v>
      </c>
      <c r="CN90" s="3">
        <f>IF(CN$5="",0,SUMIFS(BP!90:90,BP!$5:$5,CN$4))</f>
        <v>0</v>
      </c>
      <c r="CO90" s="3">
        <f>IF(CO$5="",0,SUMIFS(BP!90:90,BP!$5:$5,CO$4))</f>
        <v>0</v>
      </c>
      <c r="CP90" s="3">
        <f>IF(CP$5="",0,SUMIFS(BP!90:90,BP!$5:$5,CP$4))</f>
        <v>0</v>
      </c>
      <c r="CQ90" s="3">
        <f>IF(CQ$5="",0,SUMIFS(BP!90:90,BP!$5:$5,CQ$4))</f>
        <v>0</v>
      </c>
      <c r="CR90" s="3">
        <f>IF(CR$5="",0,SUMIFS(BP!90:90,BP!$5:$5,CR$4))</f>
        <v>0</v>
      </c>
      <c r="CS90" s="3">
        <f>IF(CS$5="",0,SUMIFS(BP!90:90,BP!$5:$5,CS$4))</f>
        <v>0</v>
      </c>
      <c r="CT90" s="3">
        <f>IF(CT$5="",0,SUMIFS(BP!90:90,BP!$5:$5,CT$4))</f>
        <v>0</v>
      </c>
    </row>
    <row r="91" spans="1:98" s="2" customFormat="1" ht="10.199999999999999" x14ac:dyDescent="0.2">
      <c r="A91" s="11">
        <f>ROW()</f>
        <v>91</v>
      </c>
      <c r="E91" s="15"/>
      <c r="W91" s="5"/>
      <c r="Z91" s="3">
        <f ca="1">IF(Z$5="",0,SUMIFS(INDIRECT($S$2&amp;$A91&amp;":"&amp;$A91),BP!$5:$5,Z$4))</f>
        <v>0</v>
      </c>
      <c r="AA91" s="3">
        <f ca="1">IF(AA$5="",0,SUMIFS(INDIRECT($S$2&amp;$A91&amp;":"&amp;$A91),BP!$5:$5,AA$4))</f>
        <v>0</v>
      </c>
      <c r="AB91" s="3">
        <f ca="1">IF(AB$5="",0,SUMIFS(INDIRECT($S$2&amp;$A91&amp;":"&amp;$A91),BP!$5:$5,AB$4))</f>
        <v>0</v>
      </c>
      <c r="AC91" s="3">
        <f ca="1">IF(AC$5="",0,SUMIFS(INDIRECT($S$2&amp;$A91&amp;":"&amp;$A91),BP!$5:$5,AC$4))</f>
        <v>0</v>
      </c>
      <c r="AD91" s="3">
        <f ca="1">IF(AD$5="",0,SUMIFS(INDIRECT($S$2&amp;$A91&amp;":"&amp;$A91),BP!$5:$5,AD$4))</f>
        <v>0</v>
      </c>
      <c r="AE91" s="3">
        <f ca="1">IF(AE$5="",0,SUMIFS(INDIRECT($S$2&amp;$A91&amp;":"&amp;$A91),BP!$5:$5,AE$4))</f>
        <v>0</v>
      </c>
      <c r="AF91" s="3">
        <f ca="1">IF(AF$5="",0,SUMIFS(INDIRECT($S$2&amp;$A91&amp;":"&amp;$A91),BP!$5:$5,AF$4))</f>
        <v>0</v>
      </c>
      <c r="AG91" s="3">
        <f ca="1">IF(AG$5="",0,SUMIFS(INDIRECT($S$2&amp;$A91&amp;":"&amp;$A91),BP!$5:$5,AG$4))</f>
        <v>0</v>
      </c>
      <c r="AH91" s="3">
        <f ca="1">IF(AH$5="",0,SUMIFS(INDIRECT($S$2&amp;$A91&amp;":"&amp;$A91),BP!$5:$5,AH$4))</f>
        <v>0</v>
      </c>
      <c r="AI91" s="3">
        <f ca="1">IF(AI$5="",0,SUMIFS(INDIRECT($S$2&amp;$A91&amp;":"&amp;$A91),BP!$5:$5,AI$4))</f>
        <v>0</v>
      </c>
      <c r="AJ91" s="3">
        <f ca="1">IF(AJ$5="",0,SUMIFS(INDIRECT($S$2&amp;$A91&amp;":"&amp;$A91),BP!$5:$5,AJ$4))</f>
        <v>0</v>
      </c>
      <c r="AK91" s="3">
        <f ca="1">IF(AK$5="",0,SUMIFS(INDIRECT($S$2&amp;$A91&amp;":"&amp;$A91),BP!$5:$5,AK$4))</f>
        <v>0</v>
      </c>
      <c r="AL91" s="3">
        <f ca="1">IF(AL$5="",0,SUMIFS(INDIRECT($S$2&amp;$A91&amp;":"&amp;$A91),BP!$5:$5,AL$4))</f>
        <v>0</v>
      </c>
      <c r="AM91" s="3">
        <f ca="1">IF(AM$5="",0,SUMIFS(INDIRECT($S$2&amp;$A91&amp;":"&amp;$A91),BP!$5:$5,AM$4))</f>
        <v>0</v>
      </c>
      <c r="AN91" s="3">
        <f ca="1">IF(AN$5="",0,SUMIFS(INDIRECT($S$2&amp;$A91&amp;":"&amp;$A91),BP!$5:$5,AN$4))</f>
        <v>0</v>
      </c>
      <c r="AO91" s="3">
        <f ca="1">IF(AO$5="",0,SUMIFS(INDIRECT($S$2&amp;$A91&amp;":"&amp;$A91),BP!$5:$5,AO$4))</f>
        <v>0</v>
      </c>
      <c r="AP91" s="3">
        <f ca="1">IF(AP$5="",0,SUMIFS(INDIRECT($S$2&amp;$A91&amp;":"&amp;$A91),BP!$5:$5,AP$4))</f>
        <v>0</v>
      </c>
      <c r="AQ91" s="3">
        <f ca="1">IF(AQ$5="",0,SUMIFS(INDIRECT($S$2&amp;$A91&amp;":"&amp;$A91),BP!$5:$5,AQ$4))</f>
        <v>0</v>
      </c>
      <c r="AR91" s="3">
        <f ca="1">IF(AR$5="",0,SUMIFS(INDIRECT($S$2&amp;$A91&amp;":"&amp;$A91),BP!$5:$5,AR$4))</f>
        <v>0</v>
      </c>
      <c r="AS91" s="3">
        <f ca="1">IF(AS$5="",0,SUMIFS(INDIRECT($S$2&amp;$A91&amp;":"&amp;$A91),BP!$5:$5,AS$4))</f>
        <v>0</v>
      </c>
      <c r="AT91" s="3">
        <f ca="1">IF(AT$5="",0,SUMIFS(INDIRECT($S$2&amp;$A91&amp;":"&amp;$A91),BP!$5:$5,AT$4))</f>
        <v>0</v>
      </c>
      <c r="AU91" s="3">
        <f ca="1">IF(AU$5="",0,SUMIFS(INDIRECT($S$2&amp;$A91&amp;":"&amp;$A91),BP!$5:$5,AU$4))</f>
        <v>0</v>
      </c>
      <c r="AV91" s="3">
        <f ca="1">IF(AV$5="",0,SUMIFS(INDIRECT($S$2&amp;$A91&amp;":"&amp;$A91),BP!$5:$5,AV$4))</f>
        <v>0</v>
      </c>
      <c r="AW91" s="3">
        <f ca="1">IF(AW$5="",0,SUMIFS(INDIRECT($S$2&amp;$A91&amp;":"&amp;$A91),BP!$5:$5,AW$4))</f>
        <v>0</v>
      </c>
      <c r="AX91" s="3">
        <f ca="1">IF(AX$5="",0,SUMIFS(INDIRECT($S$2&amp;$A91&amp;":"&amp;$A91),BP!$5:$5,AX$4))</f>
        <v>0</v>
      </c>
      <c r="AY91" s="3">
        <f ca="1">IF(AY$5="",0,SUMIFS(INDIRECT($S$2&amp;$A91&amp;":"&amp;$A91),BP!$5:$5,AY$4))</f>
        <v>0</v>
      </c>
      <c r="AZ91" s="3">
        <f ca="1">IF(AZ$5="",0,SUMIFS(INDIRECT($S$2&amp;$A91&amp;":"&amp;$A91),BP!$5:$5,AZ$4))</f>
        <v>0</v>
      </c>
      <c r="BA91" s="3">
        <f ca="1">IF(BA$5="",0,SUMIFS(INDIRECT($S$2&amp;$A91&amp;":"&amp;$A91),BP!$5:$5,BA$4))</f>
        <v>0</v>
      </c>
      <c r="BB91" s="3">
        <f ca="1">IF(BB$5="",0,SUMIFS(INDIRECT($S$2&amp;$A91&amp;":"&amp;$A91),BP!$5:$5,BB$4))</f>
        <v>0</v>
      </c>
      <c r="BC91" s="3">
        <f ca="1">IF(BC$5="",0,SUMIFS(INDIRECT($S$2&amp;$A91&amp;":"&amp;$A91),BP!$5:$5,BC$4))</f>
        <v>0</v>
      </c>
      <c r="BD91" s="3">
        <f ca="1">IF(BD$5="",0,SUMIFS(INDIRECT($S$2&amp;$A91&amp;":"&amp;$A91),BP!$5:$5,BD$4))</f>
        <v>0</v>
      </c>
      <c r="BE91" s="3">
        <f ca="1">IF(BE$5="",0,SUMIFS(INDIRECT($S$2&amp;$A91&amp;":"&amp;$A91),BP!$5:$5,BE$4))</f>
        <v>0</v>
      </c>
      <c r="BF91" s="3">
        <f ca="1">IF(BF$5="",0,SUMIFS(INDIRECT($S$2&amp;$A91&amp;":"&amp;$A91),BP!$5:$5,BF$4))</f>
        <v>0</v>
      </c>
      <c r="BG91" s="3">
        <f ca="1">IF(BG$5="",0,SUMIFS(INDIRECT($S$2&amp;$A91&amp;":"&amp;$A91),BP!$5:$5,BG$4))</f>
        <v>0</v>
      </c>
      <c r="BH91" s="3">
        <f ca="1">IF(BH$5="",0,SUMIFS(INDIRECT($S$2&amp;$A91&amp;":"&amp;$A91),BP!$5:$5,BH$4))</f>
        <v>0</v>
      </c>
      <c r="BI91" s="3">
        <f ca="1">IF(BI$5="",0,SUMIFS(INDIRECT($S$2&amp;$A91&amp;":"&amp;$A91),BP!$5:$5,BI$4))</f>
        <v>0</v>
      </c>
      <c r="BJ91" s="3">
        <f>IF(BJ$5="",0,SUMIFS(BP!91:91,BP!$5:$5,BJ$4))</f>
        <v>0</v>
      </c>
      <c r="BK91" s="3">
        <f>IF(BK$5="",0,SUMIFS(BP!91:91,BP!$5:$5,BK$4))</f>
        <v>0</v>
      </c>
      <c r="BL91" s="3">
        <f>IF(BL$5="",0,SUMIFS(BP!91:91,BP!$5:$5,BL$4))</f>
        <v>0</v>
      </c>
      <c r="BM91" s="3">
        <f>IF(BM$5="",0,SUMIFS(BP!91:91,BP!$5:$5,BM$4))</f>
        <v>0</v>
      </c>
      <c r="BN91" s="3">
        <f>IF(BN$5="",0,SUMIFS(BP!91:91,BP!$5:$5,BN$4))</f>
        <v>0</v>
      </c>
      <c r="BO91" s="3">
        <f>IF(BO$5="",0,SUMIFS(BP!91:91,BP!$5:$5,BO$4))</f>
        <v>0</v>
      </c>
      <c r="BP91" s="3">
        <f>IF(BP$5="",0,SUMIFS(BP!91:91,BP!$5:$5,BP$4))</f>
        <v>0</v>
      </c>
      <c r="BQ91" s="3">
        <f>IF(BQ$5="",0,SUMIFS(BP!91:91,BP!$5:$5,BQ$4))</f>
        <v>0</v>
      </c>
      <c r="BR91" s="3">
        <f>IF(BR$5="",0,SUMIFS(BP!91:91,BP!$5:$5,BR$4))</f>
        <v>0</v>
      </c>
      <c r="BS91" s="3">
        <f>IF(BS$5="",0,SUMIFS(BP!91:91,BP!$5:$5,BS$4))</f>
        <v>0</v>
      </c>
      <c r="BT91" s="3">
        <f>IF(BT$5="",0,SUMIFS(BP!91:91,BP!$5:$5,BT$4))</f>
        <v>139.72</v>
      </c>
      <c r="BU91" s="3">
        <f>IF(BU$5="",0,SUMIFS(BP!91:91,BP!$5:$5,BU$4))</f>
        <v>0</v>
      </c>
      <c r="BV91" s="3">
        <f>IF(BV$5="",0,SUMIFS(BP!91:91,BP!$5:$5,BV$4))</f>
        <v>0</v>
      </c>
      <c r="BW91" s="3">
        <f>IF(BW$5="",0,SUMIFS(BP!91:91,BP!$5:$5,BW$4))</f>
        <v>0</v>
      </c>
      <c r="BX91" s="3">
        <f>IF(BX$5="",0,SUMIFS(BP!91:91,BP!$5:$5,BX$4))</f>
        <v>0</v>
      </c>
      <c r="BY91" s="3">
        <f>IF(BY$5="",0,SUMIFS(BP!91:91,BP!$5:$5,BY$4))</f>
        <v>0</v>
      </c>
      <c r="BZ91" s="3">
        <f>IF(BZ$5="",0,SUMIFS(BP!91:91,BP!$5:$5,BZ$4))</f>
        <v>0</v>
      </c>
      <c r="CA91" s="3">
        <f>IF(CA$5="",0,SUMIFS(BP!91:91,BP!$5:$5,CA$4))</f>
        <v>0</v>
      </c>
      <c r="CB91" s="3">
        <f>IF(CB$5="",0,SUMIFS(BP!91:91,BP!$5:$5,CB$4))</f>
        <v>0</v>
      </c>
      <c r="CC91" s="3">
        <f>IF(CC$5="",0,SUMIFS(BP!91:91,BP!$5:$5,CC$4))</f>
        <v>0</v>
      </c>
      <c r="CD91" s="3">
        <f>IF(CD$5="",0,SUMIFS(BP!91:91,BP!$5:$5,CD$4))</f>
        <v>0</v>
      </c>
      <c r="CE91" s="3">
        <f>IF(CE$5="",0,SUMIFS(BP!91:91,BP!$5:$5,CE$4))</f>
        <v>0</v>
      </c>
      <c r="CF91" s="3">
        <f>IF(CF$5="",0,SUMIFS(BP!91:91,BP!$5:$5,CF$4))</f>
        <v>0</v>
      </c>
      <c r="CG91" s="3">
        <f>IF(CG$5="",0,SUMIFS(BP!91:91,BP!$5:$5,CG$4))</f>
        <v>0</v>
      </c>
      <c r="CH91" s="3">
        <f>IF(CH$5="",0,SUMIFS(BP!91:91,BP!$5:$5,CH$4))</f>
        <v>0</v>
      </c>
      <c r="CI91" s="3">
        <f>IF(CI$5="",0,SUMIFS(BP!91:91,BP!$5:$5,CI$4))</f>
        <v>0</v>
      </c>
      <c r="CJ91" s="3">
        <f>IF(CJ$5="",0,SUMIFS(BP!91:91,BP!$5:$5,CJ$4))</f>
        <v>0</v>
      </c>
      <c r="CK91" s="3">
        <f>IF(CK$5="",0,SUMIFS(BP!91:91,BP!$5:$5,CK$4))</f>
        <v>0</v>
      </c>
      <c r="CL91" s="3">
        <f>IF(CL$5="",0,SUMIFS(BP!91:91,BP!$5:$5,CL$4))</f>
        <v>0</v>
      </c>
      <c r="CM91" s="3">
        <f>IF(CM$5="",0,SUMIFS(BP!91:91,BP!$5:$5,CM$4))</f>
        <v>0</v>
      </c>
      <c r="CN91" s="3">
        <f>IF(CN$5="",0,SUMIFS(BP!91:91,BP!$5:$5,CN$4))</f>
        <v>0</v>
      </c>
      <c r="CO91" s="3">
        <f>IF(CO$5="",0,SUMIFS(BP!91:91,BP!$5:$5,CO$4))</f>
        <v>0</v>
      </c>
      <c r="CP91" s="3">
        <f>IF(CP$5="",0,SUMIFS(BP!91:91,BP!$5:$5,CP$4))</f>
        <v>0</v>
      </c>
      <c r="CQ91" s="3">
        <f>IF(CQ$5="",0,SUMIFS(BP!91:91,BP!$5:$5,CQ$4))</f>
        <v>0</v>
      </c>
      <c r="CR91" s="3">
        <f>IF(CR$5="",0,SUMIFS(BP!91:91,BP!$5:$5,CR$4))</f>
        <v>0</v>
      </c>
      <c r="CS91" s="3">
        <f>IF(CS$5="",0,SUMIFS(BP!91:91,BP!$5:$5,CS$4))</f>
        <v>0</v>
      </c>
      <c r="CT91" s="3">
        <f>IF(CT$5="",0,SUMIFS(BP!91:91,BP!$5:$5,CT$4))</f>
        <v>0</v>
      </c>
    </row>
    <row r="92" spans="1:98" s="2" customFormat="1" ht="10.199999999999999" x14ac:dyDescent="0.2">
      <c r="A92" s="11">
        <f>ROW()</f>
        <v>92</v>
      </c>
      <c r="E92" s="15"/>
      <c r="W92" s="5"/>
      <c r="Z92" s="3">
        <f ca="1">IF(Z$5="",0,SUMIFS(INDIRECT($S$2&amp;$A92&amp;":"&amp;$A92),BP!$5:$5,Z$4))</f>
        <v>0</v>
      </c>
      <c r="AA92" s="3">
        <f ca="1">IF(AA$5="",0,SUMIFS(INDIRECT($S$2&amp;$A92&amp;":"&amp;$A92),BP!$5:$5,AA$4))</f>
        <v>0</v>
      </c>
      <c r="AB92" s="3">
        <f ca="1">IF(AB$5="",0,SUMIFS(INDIRECT($S$2&amp;$A92&amp;":"&amp;$A92),BP!$5:$5,AB$4))</f>
        <v>0</v>
      </c>
      <c r="AC92" s="3">
        <f ca="1">IF(AC$5="",0,SUMIFS(INDIRECT($S$2&amp;$A92&amp;":"&amp;$A92),BP!$5:$5,AC$4))</f>
        <v>0</v>
      </c>
      <c r="AD92" s="3">
        <f ca="1">IF(AD$5="",0,SUMIFS(INDIRECT($S$2&amp;$A92&amp;":"&amp;$A92),BP!$5:$5,AD$4))</f>
        <v>0</v>
      </c>
      <c r="AE92" s="3">
        <f ca="1">IF(AE$5="",0,SUMIFS(INDIRECT($S$2&amp;$A92&amp;":"&amp;$A92),BP!$5:$5,AE$4))</f>
        <v>0</v>
      </c>
      <c r="AF92" s="3">
        <f ca="1">IF(AF$5="",0,SUMIFS(INDIRECT($S$2&amp;$A92&amp;":"&amp;$A92),BP!$5:$5,AF$4))</f>
        <v>0</v>
      </c>
      <c r="AG92" s="3">
        <f ca="1">IF(AG$5="",0,SUMIFS(INDIRECT($S$2&amp;$A92&amp;":"&amp;$A92),BP!$5:$5,AG$4))</f>
        <v>0</v>
      </c>
      <c r="AH92" s="3">
        <f ca="1">IF(AH$5="",0,SUMIFS(INDIRECT($S$2&amp;$A92&amp;":"&amp;$A92),BP!$5:$5,AH$4))</f>
        <v>0</v>
      </c>
      <c r="AI92" s="3">
        <f ca="1">IF(AI$5="",0,SUMIFS(INDIRECT($S$2&amp;$A92&amp;":"&amp;$A92),BP!$5:$5,AI$4))</f>
        <v>0</v>
      </c>
      <c r="AJ92" s="3">
        <f ca="1">IF(AJ$5="",0,SUMIFS(INDIRECT($S$2&amp;$A92&amp;":"&amp;$A92),BP!$5:$5,AJ$4))</f>
        <v>0</v>
      </c>
      <c r="AK92" s="3">
        <f ca="1">IF(AK$5="",0,SUMIFS(INDIRECT($S$2&amp;$A92&amp;":"&amp;$A92),BP!$5:$5,AK$4))</f>
        <v>0</v>
      </c>
      <c r="AL92" s="3">
        <f ca="1">IF(AL$5="",0,SUMIFS(INDIRECT($S$2&amp;$A92&amp;":"&amp;$A92),BP!$5:$5,AL$4))</f>
        <v>0</v>
      </c>
      <c r="AM92" s="3">
        <f ca="1">IF(AM$5="",0,SUMIFS(INDIRECT($S$2&amp;$A92&amp;":"&amp;$A92),BP!$5:$5,AM$4))</f>
        <v>0</v>
      </c>
      <c r="AN92" s="3">
        <f ca="1">IF(AN$5="",0,SUMIFS(INDIRECT($S$2&amp;$A92&amp;":"&amp;$A92),BP!$5:$5,AN$4))</f>
        <v>0</v>
      </c>
      <c r="AO92" s="3">
        <f ca="1">IF(AO$5="",0,SUMIFS(INDIRECT($S$2&amp;$A92&amp;":"&amp;$A92),BP!$5:$5,AO$4))</f>
        <v>0</v>
      </c>
      <c r="AP92" s="3">
        <f ca="1">IF(AP$5="",0,SUMIFS(INDIRECT($S$2&amp;$A92&amp;":"&amp;$A92),BP!$5:$5,AP$4))</f>
        <v>0</v>
      </c>
      <c r="AQ92" s="3">
        <f ca="1">IF(AQ$5="",0,SUMIFS(INDIRECT($S$2&amp;$A92&amp;":"&amp;$A92),BP!$5:$5,AQ$4))</f>
        <v>0</v>
      </c>
      <c r="AR92" s="3">
        <f ca="1">IF(AR$5="",0,SUMIFS(INDIRECT($S$2&amp;$A92&amp;":"&amp;$A92),BP!$5:$5,AR$4))</f>
        <v>0</v>
      </c>
      <c r="AS92" s="3">
        <f ca="1">IF(AS$5="",0,SUMIFS(INDIRECT($S$2&amp;$A92&amp;":"&amp;$A92),BP!$5:$5,AS$4))</f>
        <v>0</v>
      </c>
      <c r="AT92" s="3">
        <f ca="1">IF(AT$5="",0,SUMIFS(INDIRECT($S$2&amp;$A92&amp;":"&amp;$A92),BP!$5:$5,AT$4))</f>
        <v>0</v>
      </c>
      <c r="AU92" s="3">
        <f ca="1">IF(AU$5="",0,SUMIFS(INDIRECT($S$2&amp;$A92&amp;":"&amp;$A92),BP!$5:$5,AU$4))</f>
        <v>0</v>
      </c>
      <c r="AV92" s="3">
        <f ca="1">IF(AV$5="",0,SUMIFS(INDIRECT($S$2&amp;$A92&amp;":"&amp;$A92),BP!$5:$5,AV$4))</f>
        <v>0</v>
      </c>
      <c r="AW92" s="3">
        <f ca="1">IF(AW$5="",0,SUMIFS(INDIRECT($S$2&amp;$A92&amp;":"&amp;$A92),BP!$5:$5,AW$4))</f>
        <v>0</v>
      </c>
      <c r="AX92" s="3">
        <f ca="1">IF(AX$5="",0,SUMIFS(INDIRECT($S$2&amp;$A92&amp;":"&amp;$A92),BP!$5:$5,AX$4))</f>
        <v>0</v>
      </c>
      <c r="AY92" s="3">
        <f ca="1">IF(AY$5="",0,SUMIFS(INDIRECT($S$2&amp;$A92&amp;":"&amp;$A92),BP!$5:$5,AY$4))</f>
        <v>0</v>
      </c>
      <c r="AZ92" s="3">
        <f ca="1">IF(AZ$5="",0,SUMIFS(INDIRECT($S$2&amp;$A92&amp;":"&amp;$A92),BP!$5:$5,AZ$4))</f>
        <v>0</v>
      </c>
      <c r="BA92" s="3">
        <f ca="1">IF(BA$5="",0,SUMIFS(INDIRECT($S$2&amp;$A92&amp;":"&amp;$A92),BP!$5:$5,BA$4))</f>
        <v>0</v>
      </c>
      <c r="BB92" s="3">
        <f ca="1">IF(BB$5="",0,SUMIFS(INDIRECT($S$2&amp;$A92&amp;":"&amp;$A92),BP!$5:$5,BB$4))</f>
        <v>0</v>
      </c>
      <c r="BC92" s="3">
        <f ca="1">IF(BC$5="",0,SUMIFS(INDIRECT($S$2&amp;$A92&amp;":"&amp;$A92),BP!$5:$5,BC$4))</f>
        <v>0</v>
      </c>
      <c r="BD92" s="3">
        <f ca="1">IF(BD$5="",0,SUMIFS(INDIRECT($S$2&amp;$A92&amp;":"&amp;$A92),BP!$5:$5,BD$4))</f>
        <v>0</v>
      </c>
      <c r="BE92" s="3">
        <f ca="1">IF(BE$5="",0,SUMIFS(INDIRECT($S$2&amp;$A92&amp;":"&amp;$A92),BP!$5:$5,BE$4))</f>
        <v>0</v>
      </c>
      <c r="BF92" s="3">
        <f ca="1">IF(BF$5="",0,SUMIFS(INDIRECT($S$2&amp;$A92&amp;":"&amp;$A92),BP!$5:$5,BF$4))</f>
        <v>0</v>
      </c>
      <c r="BG92" s="3">
        <f ca="1">IF(BG$5="",0,SUMIFS(INDIRECT($S$2&amp;$A92&amp;":"&amp;$A92),BP!$5:$5,BG$4))</f>
        <v>0</v>
      </c>
      <c r="BH92" s="3">
        <f ca="1">IF(BH$5="",0,SUMIFS(INDIRECT($S$2&amp;$A92&amp;":"&amp;$A92),BP!$5:$5,BH$4))</f>
        <v>0</v>
      </c>
      <c r="BI92" s="3">
        <f ca="1">IF(BI$5="",0,SUMIFS(INDIRECT($S$2&amp;$A92&amp;":"&amp;$A92),BP!$5:$5,BI$4))</f>
        <v>0</v>
      </c>
      <c r="BJ92" s="3">
        <f>IF(BJ$5="",0,SUMIFS(BP!92:92,BP!$5:$5,BJ$4))</f>
        <v>0</v>
      </c>
      <c r="BK92" s="3">
        <f>IF(BK$5="",0,SUMIFS(BP!92:92,BP!$5:$5,BK$4))</f>
        <v>0</v>
      </c>
      <c r="BL92" s="3">
        <f>IF(BL$5="",0,SUMIFS(BP!92:92,BP!$5:$5,BL$4))</f>
        <v>0</v>
      </c>
      <c r="BM92" s="3">
        <f>IF(BM$5="",0,SUMIFS(BP!92:92,BP!$5:$5,BM$4))</f>
        <v>0</v>
      </c>
      <c r="BN92" s="3">
        <f>IF(BN$5="",0,SUMIFS(BP!92:92,BP!$5:$5,BN$4))</f>
        <v>0</v>
      </c>
      <c r="BO92" s="3">
        <f>IF(BO$5="",0,SUMIFS(BP!92:92,BP!$5:$5,BO$4))</f>
        <v>0</v>
      </c>
      <c r="BP92" s="3">
        <f>IF(BP$5="",0,SUMIFS(BP!92:92,BP!$5:$5,BP$4))</f>
        <v>0</v>
      </c>
      <c r="BQ92" s="3">
        <f>IF(BQ$5="",0,SUMIFS(BP!92:92,BP!$5:$5,BQ$4))</f>
        <v>0</v>
      </c>
      <c r="BR92" s="3">
        <f>IF(BR$5="",0,SUMIFS(BP!92:92,BP!$5:$5,BR$4))</f>
        <v>0</v>
      </c>
      <c r="BS92" s="3">
        <f>IF(BS$5="",0,SUMIFS(BP!92:92,BP!$5:$5,BS$4))</f>
        <v>0</v>
      </c>
      <c r="BT92" s="3">
        <f>IF(BT$5="",0,SUMIFS(BP!92:92,BP!$5:$5,BT$4))</f>
        <v>0</v>
      </c>
      <c r="BU92" s="3">
        <f>IF(BU$5="",0,SUMIFS(BP!92:92,BP!$5:$5,BU$4))</f>
        <v>0</v>
      </c>
      <c r="BV92" s="3">
        <f>IF(BV$5="",0,SUMIFS(BP!92:92,BP!$5:$5,BV$4))</f>
        <v>0</v>
      </c>
      <c r="BW92" s="3">
        <f>IF(BW$5="",0,SUMIFS(BP!92:92,BP!$5:$5,BW$4))</f>
        <v>0</v>
      </c>
      <c r="BX92" s="3">
        <f>IF(BX$5="",0,SUMIFS(BP!92:92,BP!$5:$5,BX$4))</f>
        <v>0</v>
      </c>
      <c r="BY92" s="3">
        <f>IF(BY$5="",0,SUMIFS(BP!92:92,BP!$5:$5,BY$4))</f>
        <v>0</v>
      </c>
      <c r="BZ92" s="3">
        <f>IF(BZ$5="",0,SUMIFS(BP!92:92,BP!$5:$5,BZ$4))</f>
        <v>0</v>
      </c>
      <c r="CA92" s="3">
        <f>IF(CA$5="",0,SUMIFS(BP!92:92,BP!$5:$5,CA$4))</f>
        <v>0</v>
      </c>
      <c r="CB92" s="3">
        <f>IF(CB$5="",0,SUMIFS(BP!92:92,BP!$5:$5,CB$4))</f>
        <v>0</v>
      </c>
      <c r="CC92" s="3">
        <f>IF(CC$5="",0,SUMIFS(BP!92:92,BP!$5:$5,CC$4))</f>
        <v>0</v>
      </c>
      <c r="CD92" s="3">
        <f>IF(CD$5="",0,SUMIFS(BP!92:92,BP!$5:$5,CD$4))</f>
        <v>0</v>
      </c>
      <c r="CE92" s="3">
        <f>IF(CE$5="",0,SUMIFS(BP!92:92,BP!$5:$5,CE$4))</f>
        <v>0</v>
      </c>
      <c r="CF92" s="3">
        <f>IF(CF$5="",0,SUMIFS(BP!92:92,BP!$5:$5,CF$4))</f>
        <v>0</v>
      </c>
      <c r="CG92" s="3">
        <f>IF(CG$5="",0,SUMIFS(BP!92:92,BP!$5:$5,CG$4))</f>
        <v>0</v>
      </c>
      <c r="CH92" s="3">
        <f>IF(CH$5="",0,SUMIFS(BP!92:92,BP!$5:$5,CH$4))</f>
        <v>0</v>
      </c>
      <c r="CI92" s="3">
        <f>IF(CI$5="",0,SUMIFS(BP!92:92,BP!$5:$5,CI$4))</f>
        <v>0</v>
      </c>
      <c r="CJ92" s="3">
        <f>IF(CJ$5="",0,SUMIFS(BP!92:92,BP!$5:$5,CJ$4))</f>
        <v>0</v>
      </c>
      <c r="CK92" s="3">
        <f>IF(CK$5="",0,SUMIFS(BP!92:92,BP!$5:$5,CK$4))</f>
        <v>0</v>
      </c>
      <c r="CL92" s="3">
        <f>IF(CL$5="",0,SUMIFS(BP!92:92,BP!$5:$5,CL$4))</f>
        <v>0</v>
      </c>
      <c r="CM92" s="3">
        <f>IF(CM$5="",0,SUMIFS(BP!92:92,BP!$5:$5,CM$4))</f>
        <v>0</v>
      </c>
      <c r="CN92" s="3">
        <f>IF(CN$5="",0,SUMIFS(BP!92:92,BP!$5:$5,CN$4))</f>
        <v>0</v>
      </c>
      <c r="CO92" s="3">
        <f>IF(CO$5="",0,SUMIFS(BP!92:92,BP!$5:$5,CO$4))</f>
        <v>0</v>
      </c>
      <c r="CP92" s="3">
        <f>IF(CP$5="",0,SUMIFS(BP!92:92,BP!$5:$5,CP$4))</f>
        <v>0</v>
      </c>
      <c r="CQ92" s="3">
        <f>IF(CQ$5="",0,SUMIFS(BP!92:92,BP!$5:$5,CQ$4))</f>
        <v>0</v>
      </c>
      <c r="CR92" s="3">
        <f>IF(CR$5="",0,SUMIFS(BP!92:92,BP!$5:$5,CR$4))</f>
        <v>0</v>
      </c>
      <c r="CS92" s="3">
        <f>IF(CS$5="",0,SUMIFS(BP!92:92,BP!$5:$5,CS$4))</f>
        <v>0</v>
      </c>
      <c r="CT92" s="3">
        <f>IF(CT$5="",0,SUMIFS(BP!92:92,BP!$5:$5,CT$4))</f>
        <v>0</v>
      </c>
    </row>
    <row r="93" spans="1:98" s="2" customFormat="1" ht="10.199999999999999" x14ac:dyDescent="0.2">
      <c r="A93" s="11">
        <f>ROW()</f>
        <v>93</v>
      </c>
      <c r="E93" s="15"/>
      <c r="W93" s="5"/>
      <c r="Z93" s="3">
        <f ca="1">IF(Z$5="",0,SUMIFS(INDIRECT($S$2&amp;$A93&amp;":"&amp;$A93),BP!$5:$5,Z$4))</f>
        <v>0</v>
      </c>
      <c r="AA93" s="3">
        <f ca="1">IF(AA$5="",0,SUMIFS(INDIRECT($S$2&amp;$A93&amp;":"&amp;$A93),BP!$5:$5,AA$4))</f>
        <v>0</v>
      </c>
      <c r="AB93" s="3">
        <f ca="1">IF(AB$5="",0,SUMIFS(INDIRECT($S$2&amp;$A93&amp;":"&amp;$A93),BP!$5:$5,AB$4))</f>
        <v>0</v>
      </c>
      <c r="AC93" s="3">
        <f ca="1">IF(AC$5="",0,SUMIFS(INDIRECT($S$2&amp;$A93&amp;":"&amp;$A93),BP!$5:$5,AC$4))</f>
        <v>0</v>
      </c>
      <c r="AD93" s="3">
        <f ca="1">IF(AD$5="",0,SUMIFS(INDIRECT($S$2&amp;$A93&amp;":"&amp;$A93),BP!$5:$5,AD$4))</f>
        <v>0</v>
      </c>
      <c r="AE93" s="3">
        <f ca="1">IF(AE$5="",0,SUMIFS(INDIRECT($S$2&amp;$A93&amp;":"&amp;$A93),BP!$5:$5,AE$4))</f>
        <v>0</v>
      </c>
      <c r="AF93" s="3">
        <f ca="1">IF(AF$5="",0,SUMIFS(INDIRECT($S$2&amp;$A93&amp;":"&amp;$A93),BP!$5:$5,AF$4))</f>
        <v>0</v>
      </c>
      <c r="AG93" s="3">
        <f ca="1">IF(AG$5="",0,SUMIFS(INDIRECT($S$2&amp;$A93&amp;":"&amp;$A93),BP!$5:$5,AG$4))</f>
        <v>0</v>
      </c>
      <c r="AH93" s="3">
        <f ca="1">IF(AH$5="",0,SUMIFS(INDIRECT($S$2&amp;$A93&amp;":"&amp;$A93),BP!$5:$5,AH$4))</f>
        <v>0</v>
      </c>
      <c r="AI93" s="3">
        <f ca="1">IF(AI$5="",0,SUMIFS(INDIRECT($S$2&amp;$A93&amp;":"&amp;$A93),BP!$5:$5,AI$4))</f>
        <v>0</v>
      </c>
      <c r="AJ93" s="3">
        <f ca="1">IF(AJ$5="",0,SUMIFS(INDIRECT($S$2&amp;$A93&amp;":"&amp;$A93),BP!$5:$5,AJ$4))</f>
        <v>0</v>
      </c>
      <c r="AK93" s="3">
        <f ca="1">IF(AK$5="",0,SUMIFS(INDIRECT($S$2&amp;$A93&amp;":"&amp;$A93),BP!$5:$5,AK$4))</f>
        <v>0</v>
      </c>
      <c r="AL93" s="3">
        <f ca="1">IF(AL$5="",0,SUMIFS(INDIRECT($S$2&amp;$A93&amp;":"&amp;$A93),BP!$5:$5,AL$4))</f>
        <v>0</v>
      </c>
      <c r="AM93" s="3">
        <f ca="1">IF(AM$5="",0,SUMIFS(INDIRECT($S$2&amp;$A93&amp;":"&amp;$A93),BP!$5:$5,AM$4))</f>
        <v>0</v>
      </c>
      <c r="AN93" s="3">
        <f ca="1">IF(AN$5="",0,SUMIFS(INDIRECT($S$2&amp;$A93&amp;":"&amp;$A93),BP!$5:$5,AN$4))</f>
        <v>0</v>
      </c>
      <c r="AO93" s="3">
        <f ca="1">IF(AO$5="",0,SUMIFS(INDIRECT($S$2&amp;$A93&amp;":"&amp;$A93),BP!$5:$5,AO$4))</f>
        <v>0</v>
      </c>
      <c r="AP93" s="3">
        <f ca="1">IF(AP$5="",0,SUMIFS(INDIRECT($S$2&amp;$A93&amp;":"&amp;$A93),BP!$5:$5,AP$4))</f>
        <v>0</v>
      </c>
      <c r="AQ93" s="3">
        <f ca="1">IF(AQ$5="",0,SUMIFS(INDIRECT($S$2&amp;$A93&amp;":"&amp;$A93),BP!$5:$5,AQ$4))</f>
        <v>0</v>
      </c>
      <c r="AR93" s="3">
        <f ca="1">IF(AR$5="",0,SUMIFS(INDIRECT($S$2&amp;$A93&amp;":"&amp;$A93),BP!$5:$5,AR$4))</f>
        <v>0</v>
      </c>
      <c r="AS93" s="3">
        <f ca="1">IF(AS$5="",0,SUMIFS(INDIRECT($S$2&amp;$A93&amp;":"&amp;$A93),BP!$5:$5,AS$4))</f>
        <v>0</v>
      </c>
      <c r="AT93" s="3">
        <f ca="1">IF(AT$5="",0,SUMIFS(INDIRECT($S$2&amp;$A93&amp;":"&amp;$A93),BP!$5:$5,AT$4))</f>
        <v>0</v>
      </c>
      <c r="AU93" s="3">
        <f ca="1">IF(AU$5="",0,SUMIFS(INDIRECT($S$2&amp;$A93&amp;":"&amp;$A93),BP!$5:$5,AU$4))</f>
        <v>0</v>
      </c>
      <c r="AV93" s="3">
        <f ca="1">IF(AV$5="",0,SUMIFS(INDIRECT($S$2&amp;$A93&amp;":"&amp;$A93),BP!$5:$5,AV$4))</f>
        <v>0</v>
      </c>
      <c r="AW93" s="3">
        <f ca="1">IF(AW$5="",0,SUMIFS(INDIRECT($S$2&amp;$A93&amp;":"&amp;$A93),BP!$5:$5,AW$4))</f>
        <v>0</v>
      </c>
      <c r="AX93" s="3">
        <f ca="1">IF(AX$5="",0,SUMIFS(INDIRECT($S$2&amp;$A93&amp;":"&amp;$A93),BP!$5:$5,AX$4))</f>
        <v>0</v>
      </c>
      <c r="AY93" s="3">
        <f ca="1">IF(AY$5="",0,SUMIFS(INDIRECT($S$2&amp;$A93&amp;":"&amp;$A93),BP!$5:$5,AY$4))</f>
        <v>0</v>
      </c>
      <c r="AZ93" s="3">
        <f ca="1">IF(AZ$5="",0,SUMIFS(INDIRECT($S$2&amp;$A93&amp;":"&amp;$A93),BP!$5:$5,AZ$4))</f>
        <v>0</v>
      </c>
      <c r="BA93" s="3">
        <f ca="1">IF(BA$5="",0,SUMIFS(INDIRECT($S$2&amp;$A93&amp;":"&amp;$A93),BP!$5:$5,BA$4))</f>
        <v>0</v>
      </c>
      <c r="BB93" s="3">
        <f ca="1">IF(BB$5="",0,SUMIFS(INDIRECT($S$2&amp;$A93&amp;":"&amp;$A93),BP!$5:$5,BB$4))</f>
        <v>0</v>
      </c>
      <c r="BC93" s="3">
        <f ca="1">IF(BC$5="",0,SUMIFS(INDIRECT($S$2&amp;$A93&amp;":"&amp;$A93),BP!$5:$5,BC$4))</f>
        <v>0</v>
      </c>
      <c r="BD93" s="3">
        <f ca="1">IF(BD$5="",0,SUMIFS(INDIRECT($S$2&amp;$A93&amp;":"&amp;$A93),BP!$5:$5,BD$4))</f>
        <v>0</v>
      </c>
      <c r="BE93" s="3">
        <f ca="1">IF(BE$5="",0,SUMIFS(INDIRECT($S$2&amp;$A93&amp;":"&amp;$A93),BP!$5:$5,BE$4))</f>
        <v>0</v>
      </c>
      <c r="BF93" s="3">
        <f ca="1">IF(BF$5="",0,SUMIFS(INDIRECT($S$2&amp;$A93&amp;":"&amp;$A93),BP!$5:$5,BF$4))</f>
        <v>0</v>
      </c>
      <c r="BG93" s="3">
        <f ca="1">IF(BG$5="",0,SUMIFS(INDIRECT($S$2&amp;$A93&amp;":"&amp;$A93),BP!$5:$5,BG$4))</f>
        <v>0</v>
      </c>
      <c r="BH93" s="3">
        <f ca="1">IF(BH$5="",0,SUMIFS(INDIRECT($S$2&amp;$A93&amp;":"&amp;$A93),BP!$5:$5,BH$4))</f>
        <v>0</v>
      </c>
      <c r="BI93" s="3">
        <f ca="1">IF(BI$5="",0,SUMIFS(INDIRECT($S$2&amp;$A93&amp;":"&amp;$A93),BP!$5:$5,BI$4))</f>
        <v>0</v>
      </c>
      <c r="BJ93" s="3">
        <f>IF(BJ$5="",0,SUMIFS(BP!93:93,BP!$5:$5,BJ$4))</f>
        <v>0</v>
      </c>
      <c r="BK93" s="3">
        <f>IF(BK$5="",0,SUMIFS(BP!93:93,BP!$5:$5,BK$4))</f>
        <v>0</v>
      </c>
      <c r="BL93" s="3">
        <f>IF(BL$5="",0,SUMIFS(BP!93:93,BP!$5:$5,BL$4))</f>
        <v>0</v>
      </c>
      <c r="BM93" s="3">
        <f>IF(BM$5="",0,SUMIFS(BP!93:93,BP!$5:$5,BM$4))</f>
        <v>0</v>
      </c>
      <c r="BN93" s="3">
        <f>IF(BN$5="",0,SUMIFS(BP!93:93,BP!$5:$5,BN$4))</f>
        <v>0</v>
      </c>
      <c r="BO93" s="3">
        <f>IF(BO$5="",0,SUMIFS(BP!93:93,BP!$5:$5,BO$4))</f>
        <v>0</v>
      </c>
      <c r="BP93" s="3">
        <f>IF(BP$5="",0,SUMIFS(BP!93:93,BP!$5:$5,BP$4))</f>
        <v>0</v>
      </c>
      <c r="BQ93" s="3">
        <f>IF(BQ$5="",0,SUMIFS(BP!93:93,BP!$5:$5,BQ$4))</f>
        <v>0</v>
      </c>
      <c r="BR93" s="3">
        <f>IF(BR$5="",0,SUMIFS(BP!93:93,BP!$5:$5,BR$4))</f>
        <v>0</v>
      </c>
      <c r="BS93" s="3">
        <f>IF(BS$5="",0,SUMIFS(BP!93:93,BP!$5:$5,BS$4))</f>
        <v>0</v>
      </c>
      <c r="BT93" s="3">
        <f>IF(BT$5="",0,SUMIFS(BP!93:93,BP!$5:$5,BT$4))</f>
        <v>105</v>
      </c>
      <c r="BU93" s="3">
        <f>IF(BU$5="",0,SUMIFS(BP!93:93,BP!$5:$5,BU$4))</f>
        <v>0</v>
      </c>
      <c r="BV93" s="3">
        <f>IF(BV$5="",0,SUMIFS(BP!93:93,BP!$5:$5,BV$4))</f>
        <v>0</v>
      </c>
      <c r="BW93" s="3">
        <f>IF(BW$5="",0,SUMIFS(BP!93:93,BP!$5:$5,BW$4))</f>
        <v>0</v>
      </c>
      <c r="BX93" s="3">
        <f>IF(BX$5="",0,SUMIFS(BP!93:93,BP!$5:$5,BX$4))</f>
        <v>0</v>
      </c>
      <c r="BY93" s="3">
        <f>IF(BY$5="",0,SUMIFS(BP!93:93,BP!$5:$5,BY$4))</f>
        <v>0</v>
      </c>
      <c r="BZ93" s="3">
        <f>IF(BZ$5="",0,SUMIFS(BP!93:93,BP!$5:$5,BZ$4))</f>
        <v>0</v>
      </c>
      <c r="CA93" s="3">
        <f>IF(CA$5="",0,SUMIFS(BP!93:93,BP!$5:$5,CA$4))</f>
        <v>0</v>
      </c>
      <c r="CB93" s="3">
        <f>IF(CB$5="",0,SUMIFS(BP!93:93,BP!$5:$5,CB$4))</f>
        <v>0</v>
      </c>
      <c r="CC93" s="3">
        <f>IF(CC$5="",0,SUMIFS(BP!93:93,BP!$5:$5,CC$4))</f>
        <v>0</v>
      </c>
      <c r="CD93" s="3">
        <f>IF(CD$5="",0,SUMIFS(BP!93:93,BP!$5:$5,CD$4))</f>
        <v>0</v>
      </c>
      <c r="CE93" s="3">
        <f>IF(CE$5="",0,SUMIFS(BP!93:93,BP!$5:$5,CE$4))</f>
        <v>0</v>
      </c>
      <c r="CF93" s="3">
        <f>IF(CF$5="",0,SUMIFS(BP!93:93,BP!$5:$5,CF$4))</f>
        <v>0</v>
      </c>
      <c r="CG93" s="3">
        <f>IF(CG$5="",0,SUMIFS(BP!93:93,BP!$5:$5,CG$4))</f>
        <v>0</v>
      </c>
      <c r="CH93" s="3">
        <f>IF(CH$5="",0,SUMIFS(BP!93:93,BP!$5:$5,CH$4))</f>
        <v>0</v>
      </c>
      <c r="CI93" s="3">
        <f>IF(CI$5="",0,SUMIFS(BP!93:93,BP!$5:$5,CI$4))</f>
        <v>0</v>
      </c>
      <c r="CJ93" s="3">
        <f>IF(CJ$5="",0,SUMIFS(BP!93:93,BP!$5:$5,CJ$4))</f>
        <v>0</v>
      </c>
      <c r="CK93" s="3">
        <f>IF(CK$5="",0,SUMIFS(BP!93:93,BP!$5:$5,CK$4))</f>
        <v>0</v>
      </c>
      <c r="CL93" s="3">
        <f>IF(CL$5="",0,SUMIFS(BP!93:93,BP!$5:$5,CL$4))</f>
        <v>0</v>
      </c>
      <c r="CM93" s="3">
        <f>IF(CM$5="",0,SUMIFS(BP!93:93,BP!$5:$5,CM$4))</f>
        <v>0</v>
      </c>
      <c r="CN93" s="3">
        <f>IF(CN$5="",0,SUMIFS(BP!93:93,BP!$5:$5,CN$4))</f>
        <v>0</v>
      </c>
      <c r="CO93" s="3">
        <f>IF(CO$5="",0,SUMIFS(BP!93:93,BP!$5:$5,CO$4))</f>
        <v>0</v>
      </c>
      <c r="CP93" s="3">
        <f>IF(CP$5="",0,SUMIFS(BP!93:93,BP!$5:$5,CP$4))</f>
        <v>0</v>
      </c>
      <c r="CQ93" s="3">
        <f>IF(CQ$5="",0,SUMIFS(BP!93:93,BP!$5:$5,CQ$4))</f>
        <v>0</v>
      </c>
      <c r="CR93" s="3">
        <f>IF(CR$5="",0,SUMIFS(BP!93:93,BP!$5:$5,CR$4))</f>
        <v>0</v>
      </c>
      <c r="CS93" s="3">
        <f>IF(CS$5="",0,SUMIFS(BP!93:93,BP!$5:$5,CS$4))</f>
        <v>0</v>
      </c>
      <c r="CT93" s="3">
        <f>IF(CT$5="",0,SUMIFS(BP!93:93,BP!$5:$5,CT$4))</f>
        <v>0</v>
      </c>
    </row>
    <row r="94" spans="1:98" s="2" customFormat="1" ht="10.199999999999999" x14ac:dyDescent="0.2">
      <c r="A94" s="11">
        <f>ROW()</f>
        <v>94</v>
      </c>
      <c r="E94" s="15"/>
      <c r="W94" s="5"/>
      <c r="Z94" s="3">
        <f ca="1">IF(Z$5="",0,SUMIFS(INDIRECT($S$2&amp;$A94&amp;":"&amp;$A94),BP!$5:$5,Z$4))</f>
        <v>0</v>
      </c>
      <c r="AA94" s="3">
        <f ca="1">IF(AA$5="",0,SUMIFS(INDIRECT($S$2&amp;$A94&amp;":"&amp;$A94),BP!$5:$5,AA$4))</f>
        <v>0</v>
      </c>
      <c r="AB94" s="3">
        <f ca="1">IF(AB$5="",0,SUMIFS(INDIRECT($S$2&amp;$A94&amp;":"&amp;$A94),BP!$5:$5,AB$4))</f>
        <v>0</v>
      </c>
      <c r="AC94" s="3">
        <f ca="1">IF(AC$5="",0,SUMIFS(INDIRECT($S$2&amp;$A94&amp;":"&amp;$A94),BP!$5:$5,AC$4))</f>
        <v>0</v>
      </c>
      <c r="AD94" s="3">
        <f ca="1">IF(AD$5="",0,SUMIFS(INDIRECT($S$2&amp;$A94&amp;":"&amp;$A94),BP!$5:$5,AD$4))</f>
        <v>0</v>
      </c>
      <c r="AE94" s="3">
        <f ca="1">IF(AE$5="",0,SUMIFS(INDIRECT($S$2&amp;$A94&amp;":"&amp;$A94),BP!$5:$5,AE$4))</f>
        <v>0</v>
      </c>
      <c r="AF94" s="3">
        <f ca="1">IF(AF$5="",0,SUMIFS(INDIRECT($S$2&amp;$A94&amp;":"&amp;$A94),BP!$5:$5,AF$4))</f>
        <v>0</v>
      </c>
      <c r="AG94" s="3">
        <f ca="1">IF(AG$5="",0,SUMIFS(INDIRECT($S$2&amp;$A94&amp;":"&amp;$A94),BP!$5:$5,AG$4))</f>
        <v>0</v>
      </c>
      <c r="AH94" s="3">
        <f ca="1">IF(AH$5="",0,SUMIFS(INDIRECT($S$2&amp;$A94&amp;":"&amp;$A94),BP!$5:$5,AH$4))</f>
        <v>0</v>
      </c>
      <c r="AI94" s="3">
        <f ca="1">IF(AI$5="",0,SUMIFS(INDIRECT($S$2&amp;$A94&amp;":"&amp;$A94),BP!$5:$5,AI$4))</f>
        <v>0</v>
      </c>
      <c r="AJ94" s="3">
        <f ca="1">IF(AJ$5="",0,SUMIFS(INDIRECT($S$2&amp;$A94&amp;":"&amp;$A94),BP!$5:$5,AJ$4))</f>
        <v>0</v>
      </c>
      <c r="AK94" s="3">
        <f ca="1">IF(AK$5="",0,SUMIFS(INDIRECT($S$2&amp;$A94&amp;":"&amp;$A94),BP!$5:$5,AK$4))</f>
        <v>0</v>
      </c>
      <c r="AL94" s="3">
        <f ca="1">IF(AL$5="",0,SUMIFS(INDIRECT($S$2&amp;$A94&amp;":"&amp;$A94),BP!$5:$5,AL$4))</f>
        <v>0</v>
      </c>
      <c r="AM94" s="3">
        <f ca="1">IF(AM$5="",0,SUMIFS(INDIRECT($S$2&amp;$A94&amp;":"&amp;$A94),BP!$5:$5,AM$4))</f>
        <v>0</v>
      </c>
      <c r="AN94" s="3">
        <f ca="1">IF(AN$5="",0,SUMIFS(INDIRECT($S$2&amp;$A94&amp;":"&amp;$A94),BP!$5:$5,AN$4))</f>
        <v>0</v>
      </c>
      <c r="AO94" s="3">
        <f ca="1">IF(AO$5="",0,SUMIFS(INDIRECT($S$2&amp;$A94&amp;":"&amp;$A94),BP!$5:$5,AO$4))</f>
        <v>0</v>
      </c>
      <c r="AP94" s="3">
        <f ca="1">IF(AP$5="",0,SUMIFS(INDIRECT($S$2&amp;$A94&amp;":"&amp;$A94),BP!$5:$5,AP$4))</f>
        <v>0</v>
      </c>
      <c r="AQ94" s="3">
        <f ca="1">IF(AQ$5="",0,SUMIFS(INDIRECT($S$2&amp;$A94&amp;":"&amp;$A94),BP!$5:$5,AQ$4))</f>
        <v>0</v>
      </c>
      <c r="AR94" s="3">
        <f ca="1">IF(AR$5="",0,SUMIFS(INDIRECT($S$2&amp;$A94&amp;":"&amp;$A94),BP!$5:$5,AR$4))</f>
        <v>0</v>
      </c>
      <c r="AS94" s="3">
        <f ca="1">IF(AS$5="",0,SUMIFS(INDIRECT($S$2&amp;$A94&amp;":"&amp;$A94),BP!$5:$5,AS$4))</f>
        <v>0</v>
      </c>
      <c r="AT94" s="3">
        <f ca="1">IF(AT$5="",0,SUMIFS(INDIRECT($S$2&amp;$A94&amp;":"&amp;$A94),BP!$5:$5,AT$4))</f>
        <v>0</v>
      </c>
      <c r="AU94" s="3">
        <f ca="1">IF(AU$5="",0,SUMIFS(INDIRECT($S$2&amp;$A94&amp;":"&amp;$A94),BP!$5:$5,AU$4))</f>
        <v>0</v>
      </c>
      <c r="AV94" s="3">
        <f ca="1">IF(AV$5="",0,SUMIFS(INDIRECT($S$2&amp;$A94&amp;":"&amp;$A94),BP!$5:$5,AV$4))</f>
        <v>0</v>
      </c>
      <c r="AW94" s="3">
        <f ca="1">IF(AW$5="",0,SUMIFS(INDIRECT($S$2&amp;$A94&amp;":"&amp;$A94),BP!$5:$5,AW$4))</f>
        <v>0</v>
      </c>
      <c r="AX94" s="3">
        <f ca="1">IF(AX$5="",0,SUMIFS(INDIRECT($S$2&amp;$A94&amp;":"&amp;$A94),BP!$5:$5,AX$4))</f>
        <v>0</v>
      </c>
      <c r="AY94" s="3">
        <f ca="1">IF(AY$5="",0,SUMIFS(INDIRECT($S$2&amp;$A94&amp;":"&amp;$A94),BP!$5:$5,AY$4))</f>
        <v>0</v>
      </c>
      <c r="AZ94" s="3">
        <f ca="1">IF(AZ$5="",0,SUMIFS(INDIRECT($S$2&amp;$A94&amp;":"&amp;$A94),BP!$5:$5,AZ$4))</f>
        <v>0</v>
      </c>
      <c r="BA94" s="3">
        <f ca="1">IF(BA$5="",0,SUMIFS(INDIRECT($S$2&amp;$A94&amp;":"&amp;$A94),BP!$5:$5,BA$4))</f>
        <v>0</v>
      </c>
      <c r="BB94" s="3">
        <f ca="1">IF(BB$5="",0,SUMIFS(INDIRECT($S$2&amp;$A94&amp;":"&amp;$A94),BP!$5:$5,BB$4))</f>
        <v>0</v>
      </c>
      <c r="BC94" s="3">
        <f ca="1">IF(BC$5="",0,SUMIFS(INDIRECT($S$2&amp;$A94&amp;":"&amp;$A94),BP!$5:$5,BC$4))</f>
        <v>0</v>
      </c>
      <c r="BD94" s="3">
        <f ca="1">IF(BD$5="",0,SUMIFS(INDIRECT($S$2&amp;$A94&amp;":"&amp;$A94),BP!$5:$5,BD$4))</f>
        <v>0</v>
      </c>
      <c r="BE94" s="3">
        <f ca="1">IF(BE$5="",0,SUMIFS(INDIRECT($S$2&amp;$A94&amp;":"&amp;$A94),BP!$5:$5,BE$4))</f>
        <v>0</v>
      </c>
      <c r="BF94" s="3">
        <f ca="1">IF(BF$5="",0,SUMIFS(INDIRECT($S$2&amp;$A94&amp;":"&amp;$A94),BP!$5:$5,BF$4))</f>
        <v>0</v>
      </c>
      <c r="BG94" s="3">
        <f ca="1">IF(BG$5="",0,SUMIFS(INDIRECT($S$2&amp;$A94&amp;":"&amp;$A94),BP!$5:$5,BG$4))</f>
        <v>0</v>
      </c>
      <c r="BH94" s="3">
        <f ca="1">IF(BH$5="",0,SUMIFS(INDIRECT($S$2&amp;$A94&amp;":"&amp;$A94),BP!$5:$5,BH$4))</f>
        <v>0</v>
      </c>
      <c r="BI94" s="3">
        <f ca="1">IF(BI$5="",0,SUMIFS(INDIRECT($S$2&amp;$A94&amp;":"&amp;$A94),BP!$5:$5,BI$4))</f>
        <v>0</v>
      </c>
      <c r="BJ94" s="3">
        <f>IF(BJ$5="",0,SUMIFS(BP!94:94,BP!$5:$5,BJ$4))</f>
        <v>0</v>
      </c>
      <c r="BK94" s="3">
        <f>IF(BK$5="",0,SUMIFS(BP!94:94,BP!$5:$5,BK$4))</f>
        <v>0</v>
      </c>
      <c r="BL94" s="3">
        <f>IF(BL$5="",0,SUMIFS(BP!94:94,BP!$5:$5,BL$4))</f>
        <v>0</v>
      </c>
      <c r="BM94" s="3">
        <f>IF(BM$5="",0,SUMIFS(BP!94:94,BP!$5:$5,BM$4))</f>
        <v>0</v>
      </c>
      <c r="BN94" s="3">
        <f>IF(BN$5="",0,SUMIFS(BP!94:94,BP!$5:$5,BN$4))</f>
        <v>0</v>
      </c>
      <c r="BO94" s="3">
        <f>IF(BO$5="",0,SUMIFS(BP!94:94,BP!$5:$5,BO$4))</f>
        <v>0</v>
      </c>
      <c r="BP94" s="3">
        <f>IF(BP$5="",0,SUMIFS(BP!94:94,BP!$5:$5,BP$4))</f>
        <v>0</v>
      </c>
      <c r="BQ94" s="3">
        <f>IF(BQ$5="",0,SUMIFS(BP!94:94,BP!$5:$5,BQ$4))</f>
        <v>0</v>
      </c>
      <c r="BR94" s="3">
        <f>IF(BR$5="",0,SUMIFS(BP!94:94,BP!$5:$5,BR$4))</f>
        <v>0</v>
      </c>
      <c r="BS94" s="3">
        <f>IF(BS$5="",0,SUMIFS(BP!94:94,BP!$5:$5,BS$4))</f>
        <v>0</v>
      </c>
      <c r="BT94" s="3">
        <f>IF(BT$5="",0,SUMIFS(BP!94:94,BP!$5:$5,BT$4))</f>
        <v>12</v>
      </c>
      <c r="BU94" s="3">
        <f>IF(BU$5="",0,SUMIFS(BP!94:94,BP!$5:$5,BU$4))</f>
        <v>0</v>
      </c>
      <c r="BV94" s="3">
        <f>IF(BV$5="",0,SUMIFS(BP!94:94,BP!$5:$5,BV$4))</f>
        <v>0</v>
      </c>
      <c r="BW94" s="3">
        <f>IF(BW$5="",0,SUMIFS(BP!94:94,BP!$5:$5,BW$4))</f>
        <v>0</v>
      </c>
      <c r="BX94" s="3">
        <f>IF(BX$5="",0,SUMIFS(BP!94:94,BP!$5:$5,BX$4))</f>
        <v>0</v>
      </c>
      <c r="BY94" s="3">
        <f>IF(BY$5="",0,SUMIFS(BP!94:94,BP!$5:$5,BY$4))</f>
        <v>0</v>
      </c>
      <c r="BZ94" s="3">
        <f>IF(BZ$5="",0,SUMIFS(BP!94:94,BP!$5:$5,BZ$4))</f>
        <v>0</v>
      </c>
      <c r="CA94" s="3">
        <f>IF(CA$5="",0,SUMIFS(BP!94:94,BP!$5:$5,CA$4))</f>
        <v>0</v>
      </c>
      <c r="CB94" s="3">
        <f>IF(CB$5="",0,SUMIFS(BP!94:94,BP!$5:$5,CB$4))</f>
        <v>0</v>
      </c>
      <c r="CC94" s="3">
        <f>IF(CC$5="",0,SUMIFS(BP!94:94,BP!$5:$5,CC$4))</f>
        <v>0</v>
      </c>
      <c r="CD94" s="3">
        <f>IF(CD$5="",0,SUMIFS(BP!94:94,BP!$5:$5,CD$4))</f>
        <v>0</v>
      </c>
      <c r="CE94" s="3">
        <f>IF(CE$5="",0,SUMIFS(BP!94:94,BP!$5:$5,CE$4))</f>
        <v>0</v>
      </c>
      <c r="CF94" s="3">
        <f>IF(CF$5="",0,SUMIFS(BP!94:94,BP!$5:$5,CF$4))</f>
        <v>0</v>
      </c>
      <c r="CG94" s="3">
        <f>IF(CG$5="",0,SUMIFS(BP!94:94,BP!$5:$5,CG$4))</f>
        <v>0</v>
      </c>
      <c r="CH94" s="3">
        <f>IF(CH$5="",0,SUMIFS(BP!94:94,BP!$5:$5,CH$4))</f>
        <v>0</v>
      </c>
      <c r="CI94" s="3">
        <f>IF(CI$5="",0,SUMIFS(BP!94:94,BP!$5:$5,CI$4))</f>
        <v>0</v>
      </c>
      <c r="CJ94" s="3">
        <f>IF(CJ$5="",0,SUMIFS(BP!94:94,BP!$5:$5,CJ$4))</f>
        <v>0</v>
      </c>
      <c r="CK94" s="3">
        <f>IF(CK$5="",0,SUMIFS(BP!94:94,BP!$5:$5,CK$4))</f>
        <v>0</v>
      </c>
      <c r="CL94" s="3">
        <f>IF(CL$5="",0,SUMIFS(BP!94:94,BP!$5:$5,CL$4))</f>
        <v>0</v>
      </c>
      <c r="CM94" s="3">
        <f>IF(CM$5="",0,SUMIFS(BP!94:94,BP!$5:$5,CM$4))</f>
        <v>0</v>
      </c>
      <c r="CN94" s="3">
        <f>IF(CN$5="",0,SUMIFS(BP!94:94,BP!$5:$5,CN$4))</f>
        <v>0</v>
      </c>
      <c r="CO94" s="3">
        <f>IF(CO$5="",0,SUMIFS(BP!94:94,BP!$5:$5,CO$4))</f>
        <v>0</v>
      </c>
      <c r="CP94" s="3">
        <f>IF(CP$5="",0,SUMIFS(BP!94:94,BP!$5:$5,CP$4))</f>
        <v>0</v>
      </c>
      <c r="CQ94" s="3">
        <f>IF(CQ$5="",0,SUMIFS(BP!94:94,BP!$5:$5,CQ$4))</f>
        <v>0</v>
      </c>
      <c r="CR94" s="3">
        <f>IF(CR$5="",0,SUMIFS(BP!94:94,BP!$5:$5,CR$4))</f>
        <v>0</v>
      </c>
      <c r="CS94" s="3">
        <f>IF(CS$5="",0,SUMIFS(BP!94:94,BP!$5:$5,CS$4))</f>
        <v>0</v>
      </c>
      <c r="CT94" s="3">
        <f>IF(CT$5="",0,SUMIFS(BP!94:94,BP!$5:$5,CT$4))</f>
        <v>0</v>
      </c>
    </row>
    <row r="95" spans="1:98" s="2" customFormat="1" ht="10.199999999999999" x14ac:dyDescent="0.2">
      <c r="A95" s="11">
        <f>ROW()</f>
        <v>95</v>
      </c>
      <c r="E95" s="15"/>
      <c r="W95" s="5"/>
      <c r="Z95" s="3">
        <f ca="1">IF(Z$5="",0,SUMIFS(INDIRECT($S$2&amp;$A95&amp;":"&amp;$A95),BP!$5:$5,Z$4))</f>
        <v>0</v>
      </c>
      <c r="AA95" s="3">
        <f ca="1">IF(AA$5="",0,SUMIFS(INDIRECT($S$2&amp;$A95&amp;":"&amp;$A95),BP!$5:$5,AA$4))</f>
        <v>0</v>
      </c>
      <c r="AB95" s="3">
        <f ca="1">IF(AB$5="",0,SUMIFS(INDIRECT($S$2&amp;$A95&amp;":"&amp;$A95),BP!$5:$5,AB$4))</f>
        <v>0</v>
      </c>
      <c r="AC95" s="3">
        <f ca="1">IF(AC$5="",0,SUMIFS(INDIRECT($S$2&amp;$A95&amp;":"&amp;$A95),BP!$5:$5,AC$4))</f>
        <v>0</v>
      </c>
      <c r="AD95" s="3">
        <f ca="1">IF(AD$5="",0,SUMIFS(INDIRECT($S$2&amp;$A95&amp;":"&amp;$A95),BP!$5:$5,AD$4))</f>
        <v>0</v>
      </c>
      <c r="AE95" s="3">
        <f ca="1">IF(AE$5="",0,SUMIFS(INDIRECT($S$2&amp;$A95&amp;":"&amp;$A95),BP!$5:$5,AE$4))</f>
        <v>0</v>
      </c>
      <c r="AF95" s="3">
        <f ca="1">IF(AF$5="",0,SUMIFS(INDIRECT($S$2&amp;$A95&amp;":"&amp;$A95),BP!$5:$5,AF$4))</f>
        <v>0</v>
      </c>
      <c r="AG95" s="3">
        <f ca="1">IF(AG$5="",0,SUMIFS(INDIRECT($S$2&amp;$A95&amp;":"&amp;$A95),BP!$5:$5,AG$4))</f>
        <v>0</v>
      </c>
      <c r="AH95" s="3">
        <f ca="1">IF(AH$5="",0,SUMIFS(INDIRECT($S$2&amp;$A95&amp;":"&amp;$A95),BP!$5:$5,AH$4))</f>
        <v>0</v>
      </c>
      <c r="AI95" s="3">
        <f ca="1">IF(AI$5="",0,SUMIFS(INDIRECT($S$2&amp;$A95&amp;":"&amp;$A95),BP!$5:$5,AI$4))</f>
        <v>0</v>
      </c>
      <c r="AJ95" s="3">
        <f ca="1">IF(AJ$5="",0,SUMIFS(INDIRECT($S$2&amp;$A95&amp;":"&amp;$A95),BP!$5:$5,AJ$4))</f>
        <v>0</v>
      </c>
      <c r="AK95" s="3">
        <f ca="1">IF(AK$5="",0,SUMIFS(INDIRECT($S$2&amp;$A95&amp;":"&amp;$A95),BP!$5:$5,AK$4))</f>
        <v>0</v>
      </c>
      <c r="AL95" s="3">
        <f ca="1">IF(AL$5="",0,SUMIFS(INDIRECT($S$2&amp;$A95&amp;":"&amp;$A95),BP!$5:$5,AL$4))</f>
        <v>0</v>
      </c>
      <c r="AM95" s="3">
        <f ca="1">IF(AM$5="",0,SUMIFS(INDIRECT($S$2&amp;$A95&amp;":"&amp;$A95),BP!$5:$5,AM$4))</f>
        <v>0</v>
      </c>
      <c r="AN95" s="3">
        <f ca="1">IF(AN$5="",0,SUMIFS(INDIRECT($S$2&amp;$A95&amp;":"&amp;$A95),BP!$5:$5,AN$4))</f>
        <v>0</v>
      </c>
      <c r="AO95" s="3">
        <f ca="1">IF(AO$5="",0,SUMIFS(INDIRECT($S$2&amp;$A95&amp;":"&amp;$A95),BP!$5:$5,AO$4))</f>
        <v>0</v>
      </c>
      <c r="AP95" s="3">
        <f ca="1">IF(AP$5="",0,SUMIFS(INDIRECT($S$2&amp;$A95&amp;":"&amp;$A95),BP!$5:$5,AP$4))</f>
        <v>0</v>
      </c>
      <c r="AQ95" s="3">
        <f ca="1">IF(AQ$5="",0,SUMIFS(INDIRECT($S$2&amp;$A95&amp;":"&amp;$A95),BP!$5:$5,AQ$4))</f>
        <v>0</v>
      </c>
      <c r="AR95" s="3">
        <f ca="1">IF(AR$5="",0,SUMIFS(INDIRECT($S$2&amp;$A95&amp;":"&amp;$A95),BP!$5:$5,AR$4))</f>
        <v>0</v>
      </c>
      <c r="AS95" s="3">
        <f ca="1">IF(AS$5="",0,SUMIFS(INDIRECT($S$2&amp;$A95&amp;":"&amp;$A95),BP!$5:$5,AS$4))</f>
        <v>0</v>
      </c>
      <c r="AT95" s="3">
        <f ca="1">IF(AT$5="",0,SUMIFS(INDIRECT($S$2&amp;$A95&amp;":"&amp;$A95),BP!$5:$5,AT$4))</f>
        <v>0</v>
      </c>
      <c r="AU95" s="3">
        <f ca="1">IF(AU$5="",0,SUMIFS(INDIRECT($S$2&amp;$A95&amp;":"&amp;$A95),BP!$5:$5,AU$4))</f>
        <v>0</v>
      </c>
      <c r="AV95" s="3">
        <f ca="1">IF(AV$5="",0,SUMIFS(INDIRECT($S$2&amp;$A95&amp;":"&amp;$A95),BP!$5:$5,AV$4))</f>
        <v>0</v>
      </c>
      <c r="AW95" s="3">
        <f ca="1">IF(AW$5="",0,SUMIFS(INDIRECT($S$2&amp;$A95&amp;":"&amp;$A95),BP!$5:$5,AW$4))</f>
        <v>0</v>
      </c>
      <c r="AX95" s="3">
        <f ca="1">IF(AX$5="",0,SUMIFS(INDIRECT($S$2&amp;$A95&amp;":"&amp;$A95),BP!$5:$5,AX$4))</f>
        <v>0</v>
      </c>
      <c r="AY95" s="3">
        <f ca="1">IF(AY$5="",0,SUMIFS(INDIRECT($S$2&amp;$A95&amp;":"&amp;$A95),BP!$5:$5,AY$4))</f>
        <v>0</v>
      </c>
      <c r="AZ95" s="3">
        <f ca="1">IF(AZ$5="",0,SUMIFS(INDIRECT($S$2&amp;$A95&amp;":"&amp;$A95),BP!$5:$5,AZ$4))</f>
        <v>0</v>
      </c>
      <c r="BA95" s="3">
        <f ca="1">IF(BA$5="",0,SUMIFS(INDIRECT($S$2&amp;$A95&amp;":"&amp;$A95),BP!$5:$5,BA$4))</f>
        <v>0</v>
      </c>
      <c r="BB95" s="3">
        <f ca="1">IF(BB$5="",0,SUMIFS(INDIRECT($S$2&amp;$A95&amp;":"&amp;$A95),BP!$5:$5,BB$4))</f>
        <v>0</v>
      </c>
      <c r="BC95" s="3">
        <f ca="1">IF(BC$5="",0,SUMIFS(INDIRECT($S$2&amp;$A95&amp;":"&amp;$A95),BP!$5:$5,BC$4))</f>
        <v>0</v>
      </c>
      <c r="BD95" s="3">
        <f ca="1">IF(BD$5="",0,SUMIFS(INDIRECT($S$2&amp;$A95&amp;":"&amp;$A95),BP!$5:$5,BD$4))</f>
        <v>0</v>
      </c>
      <c r="BE95" s="3">
        <f ca="1">IF(BE$5="",0,SUMIFS(INDIRECT($S$2&amp;$A95&amp;":"&amp;$A95),BP!$5:$5,BE$4))</f>
        <v>0</v>
      </c>
      <c r="BF95" s="3">
        <f ca="1">IF(BF$5="",0,SUMIFS(INDIRECT($S$2&amp;$A95&amp;":"&amp;$A95),BP!$5:$5,BF$4))</f>
        <v>0</v>
      </c>
      <c r="BG95" s="3">
        <f ca="1">IF(BG$5="",0,SUMIFS(INDIRECT($S$2&amp;$A95&amp;":"&amp;$A95),BP!$5:$5,BG$4))</f>
        <v>0</v>
      </c>
      <c r="BH95" s="3">
        <f ca="1">IF(BH$5="",0,SUMIFS(INDIRECT($S$2&amp;$A95&amp;":"&amp;$A95),BP!$5:$5,BH$4))</f>
        <v>0</v>
      </c>
      <c r="BI95" s="3">
        <f ca="1">IF(BI$5="",0,SUMIFS(INDIRECT($S$2&amp;$A95&amp;":"&amp;$A95),BP!$5:$5,BI$4))</f>
        <v>0</v>
      </c>
      <c r="BJ95" s="3">
        <f>IF(BJ$5="",0,SUMIFS(BP!95:95,BP!$5:$5,BJ$4))</f>
        <v>0</v>
      </c>
      <c r="BK95" s="3">
        <f>IF(BK$5="",0,SUMIFS(BP!95:95,BP!$5:$5,BK$4))</f>
        <v>0</v>
      </c>
      <c r="BL95" s="3">
        <f>IF(BL$5="",0,SUMIFS(BP!95:95,BP!$5:$5,BL$4))</f>
        <v>0</v>
      </c>
      <c r="BM95" s="3">
        <f>IF(BM$5="",0,SUMIFS(BP!95:95,BP!$5:$5,BM$4))</f>
        <v>0</v>
      </c>
      <c r="BN95" s="3">
        <f>IF(BN$5="",0,SUMIFS(BP!95:95,BP!$5:$5,BN$4))</f>
        <v>0</v>
      </c>
      <c r="BO95" s="3">
        <f>IF(BO$5="",0,SUMIFS(BP!95:95,BP!$5:$5,BO$4))</f>
        <v>0</v>
      </c>
      <c r="BP95" s="3">
        <f>IF(BP$5="",0,SUMIFS(BP!95:95,BP!$5:$5,BP$4))</f>
        <v>0</v>
      </c>
      <c r="BQ95" s="3">
        <f>IF(BQ$5="",0,SUMIFS(BP!95:95,BP!$5:$5,BQ$4))</f>
        <v>0</v>
      </c>
      <c r="BR95" s="3">
        <f>IF(BR$5="",0,SUMIFS(BP!95:95,BP!$5:$5,BR$4))</f>
        <v>0</v>
      </c>
      <c r="BS95" s="3">
        <f>IF(BS$5="",0,SUMIFS(BP!95:95,BP!$5:$5,BS$4))</f>
        <v>0</v>
      </c>
      <c r="BT95" s="3">
        <f>IF(BT$5="",0,SUMIFS(BP!95:95,BP!$5:$5,BT$4))</f>
        <v>0</v>
      </c>
      <c r="BU95" s="3">
        <f>IF(BU$5="",0,SUMIFS(BP!95:95,BP!$5:$5,BU$4))</f>
        <v>0</v>
      </c>
      <c r="BV95" s="3">
        <f>IF(BV$5="",0,SUMIFS(BP!95:95,BP!$5:$5,BV$4))</f>
        <v>0</v>
      </c>
      <c r="BW95" s="3">
        <f>IF(BW$5="",0,SUMIFS(BP!95:95,BP!$5:$5,BW$4))</f>
        <v>0</v>
      </c>
      <c r="BX95" s="3">
        <f>IF(BX$5="",0,SUMIFS(BP!95:95,BP!$5:$5,BX$4))</f>
        <v>0</v>
      </c>
      <c r="BY95" s="3">
        <f>IF(BY$5="",0,SUMIFS(BP!95:95,BP!$5:$5,BY$4))</f>
        <v>0</v>
      </c>
      <c r="BZ95" s="3">
        <f>IF(BZ$5="",0,SUMIFS(BP!95:95,BP!$5:$5,BZ$4))</f>
        <v>0</v>
      </c>
      <c r="CA95" s="3">
        <f>IF(CA$5="",0,SUMIFS(BP!95:95,BP!$5:$5,CA$4))</f>
        <v>0</v>
      </c>
      <c r="CB95" s="3">
        <f>IF(CB$5="",0,SUMIFS(BP!95:95,BP!$5:$5,CB$4))</f>
        <v>0</v>
      </c>
      <c r="CC95" s="3">
        <f>IF(CC$5="",0,SUMIFS(BP!95:95,BP!$5:$5,CC$4))</f>
        <v>0</v>
      </c>
      <c r="CD95" s="3">
        <f>IF(CD$5="",0,SUMIFS(BP!95:95,BP!$5:$5,CD$4))</f>
        <v>0</v>
      </c>
      <c r="CE95" s="3">
        <f>IF(CE$5="",0,SUMIFS(BP!95:95,BP!$5:$5,CE$4))</f>
        <v>0</v>
      </c>
      <c r="CF95" s="3">
        <f>IF(CF$5="",0,SUMIFS(BP!95:95,BP!$5:$5,CF$4))</f>
        <v>0</v>
      </c>
      <c r="CG95" s="3">
        <f>IF(CG$5="",0,SUMIFS(BP!95:95,BP!$5:$5,CG$4))</f>
        <v>0</v>
      </c>
      <c r="CH95" s="3">
        <f>IF(CH$5="",0,SUMIFS(BP!95:95,BP!$5:$5,CH$4))</f>
        <v>0</v>
      </c>
      <c r="CI95" s="3">
        <f>IF(CI$5="",0,SUMIFS(BP!95:95,BP!$5:$5,CI$4))</f>
        <v>0</v>
      </c>
      <c r="CJ95" s="3">
        <f>IF(CJ$5="",0,SUMIFS(BP!95:95,BP!$5:$5,CJ$4))</f>
        <v>0</v>
      </c>
      <c r="CK95" s="3">
        <f>IF(CK$5="",0,SUMIFS(BP!95:95,BP!$5:$5,CK$4))</f>
        <v>0</v>
      </c>
      <c r="CL95" s="3">
        <f>IF(CL$5="",0,SUMIFS(BP!95:95,BP!$5:$5,CL$4))</f>
        <v>0</v>
      </c>
      <c r="CM95" s="3">
        <f>IF(CM$5="",0,SUMIFS(BP!95:95,BP!$5:$5,CM$4))</f>
        <v>0</v>
      </c>
      <c r="CN95" s="3">
        <f>IF(CN$5="",0,SUMIFS(BP!95:95,BP!$5:$5,CN$4))</f>
        <v>0</v>
      </c>
      <c r="CO95" s="3">
        <f>IF(CO$5="",0,SUMIFS(BP!95:95,BP!$5:$5,CO$4))</f>
        <v>0</v>
      </c>
      <c r="CP95" s="3">
        <f>IF(CP$5="",0,SUMIFS(BP!95:95,BP!$5:$5,CP$4))</f>
        <v>0</v>
      </c>
      <c r="CQ95" s="3">
        <f>IF(CQ$5="",0,SUMIFS(BP!95:95,BP!$5:$5,CQ$4))</f>
        <v>0</v>
      </c>
      <c r="CR95" s="3">
        <f>IF(CR$5="",0,SUMIFS(BP!95:95,BP!$5:$5,CR$4))</f>
        <v>0</v>
      </c>
      <c r="CS95" s="3">
        <f>IF(CS$5="",0,SUMIFS(BP!95:95,BP!$5:$5,CS$4))</f>
        <v>0</v>
      </c>
      <c r="CT95" s="3">
        <f>IF(CT$5="",0,SUMIFS(BP!95:95,BP!$5:$5,CT$4))</f>
        <v>0</v>
      </c>
    </row>
    <row r="96" spans="1:98" s="2" customFormat="1" ht="10.199999999999999" x14ac:dyDescent="0.2">
      <c r="A96" s="11">
        <f>ROW()</f>
        <v>96</v>
      </c>
      <c r="E96" s="15"/>
      <c r="W96" s="5"/>
      <c r="Z96" s="3">
        <f ca="1">IF(Z$5="",0,SUMIFS(INDIRECT($S$2&amp;$A96&amp;":"&amp;$A96),BP!$5:$5,Z$4))</f>
        <v>0</v>
      </c>
      <c r="AA96" s="3">
        <f ca="1">IF(AA$5="",0,SUMIFS(INDIRECT($S$2&amp;$A96&amp;":"&amp;$A96),BP!$5:$5,AA$4))</f>
        <v>0</v>
      </c>
      <c r="AB96" s="3">
        <f ca="1">IF(AB$5="",0,SUMIFS(INDIRECT($S$2&amp;$A96&amp;":"&amp;$A96),BP!$5:$5,AB$4))</f>
        <v>0</v>
      </c>
      <c r="AC96" s="3">
        <f ca="1">IF(AC$5="",0,SUMIFS(INDIRECT($S$2&amp;$A96&amp;":"&amp;$A96),BP!$5:$5,AC$4))</f>
        <v>0</v>
      </c>
      <c r="AD96" s="3">
        <f ca="1">IF(AD$5="",0,SUMIFS(INDIRECT($S$2&amp;$A96&amp;":"&amp;$A96),BP!$5:$5,AD$4))</f>
        <v>0</v>
      </c>
      <c r="AE96" s="3">
        <f ca="1">IF(AE$5="",0,SUMIFS(INDIRECT($S$2&amp;$A96&amp;":"&amp;$A96),BP!$5:$5,AE$4))</f>
        <v>0</v>
      </c>
      <c r="AF96" s="3">
        <f ca="1">IF(AF$5="",0,SUMIFS(INDIRECT($S$2&amp;$A96&amp;":"&amp;$A96),BP!$5:$5,AF$4))</f>
        <v>0</v>
      </c>
      <c r="AG96" s="3">
        <f ca="1">IF(AG$5="",0,SUMIFS(INDIRECT($S$2&amp;$A96&amp;":"&amp;$A96),BP!$5:$5,AG$4))</f>
        <v>0</v>
      </c>
      <c r="AH96" s="3">
        <f ca="1">IF(AH$5="",0,SUMIFS(INDIRECT($S$2&amp;$A96&amp;":"&amp;$A96),BP!$5:$5,AH$4))</f>
        <v>0</v>
      </c>
      <c r="AI96" s="3">
        <f ca="1">IF(AI$5="",0,SUMIFS(INDIRECT($S$2&amp;$A96&amp;":"&amp;$A96),BP!$5:$5,AI$4))</f>
        <v>0</v>
      </c>
      <c r="AJ96" s="3">
        <f ca="1">IF(AJ$5="",0,SUMIFS(INDIRECT($S$2&amp;$A96&amp;":"&amp;$A96),BP!$5:$5,AJ$4))</f>
        <v>0</v>
      </c>
      <c r="AK96" s="3">
        <f ca="1">IF(AK$5="",0,SUMIFS(INDIRECT($S$2&amp;$A96&amp;":"&amp;$A96),BP!$5:$5,AK$4))</f>
        <v>0</v>
      </c>
      <c r="AL96" s="3">
        <f ca="1">IF(AL$5="",0,SUMIFS(INDIRECT($S$2&amp;$A96&amp;":"&amp;$A96),BP!$5:$5,AL$4))</f>
        <v>0</v>
      </c>
      <c r="AM96" s="3">
        <f ca="1">IF(AM$5="",0,SUMIFS(INDIRECT($S$2&amp;$A96&amp;":"&amp;$A96),BP!$5:$5,AM$4))</f>
        <v>0</v>
      </c>
      <c r="AN96" s="3">
        <f ca="1">IF(AN$5="",0,SUMIFS(INDIRECT($S$2&amp;$A96&amp;":"&amp;$A96),BP!$5:$5,AN$4))</f>
        <v>0</v>
      </c>
      <c r="AO96" s="3">
        <f ca="1">IF(AO$5="",0,SUMIFS(INDIRECT($S$2&amp;$A96&amp;":"&amp;$A96),BP!$5:$5,AO$4))</f>
        <v>0</v>
      </c>
      <c r="AP96" s="3">
        <f ca="1">IF(AP$5="",0,SUMIFS(INDIRECT($S$2&amp;$A96&amp;":"&amp;$A96),BP!$5:$5,AP$4))</f>
        <v>0</v>
      </c>
      <c r="AQ96" s="3">
        <f ca="1">IF(AQ$5="",0,SUMIFS(INDIRECT($S$2&amp;$A96&amp;":"&amp;$A96),BP!$5:$5,AQ$4))</f>
        <v>0</v>
      </c>
      <c r="AR96" s="3">
        <f ca="1">IF(AR$5="",0,SUMIFS(INDIRECT($S$2&amp;$A96&amp;":"&amp;$A96),BP!$5:$5,AR$4))</f>
        <v>0</v>
      </c>
      <c r="AS96" s="3">
        <f ca="1">IF(AS$5="",0,SUMIFS(INDIRECT($S$2&amp;$A96&amp;":"&amp;$A96),BP!$5:$5,AS$4))</f>
        <v>0</v>
      </c>
      <c r="AT96" s="3">
        <f ca="1">IF(AT$5="",0,SUMIFS(INDIRECT($S$2&amp;$A96&amp;":"&amp;$A96),BP!$5:$5,AT$4))</f>
        <v>0</v>
      </c>
      <c r="AU96" s="3">
        <f ca="1">IF(AU$5="",0,SUMIFS(INDIRECT($S$2&amp;$A96&amp;":"&amp;$A96),BP!$5:$5,AU$4))</f>
        <v>0</v>
      </c>
      <c r="AV96" s="3">
        <f ca="1">IF(AV$5="",0,SUMIFS(INDIRECT($S$2&amp;$A96&amp;":"&amp;$A96),BP!$5:$5,AV$4))</f>
        <v>0</v>
      </c>
      <c r="AW96" s="3">
        <f ca="1">IF(AW$5="",0,SUMIFS(INDIRECT($S$2&amp;$A96&amp;":"&amp;$A96),BP!$5:$5,AW$4))</f>
        <v>0</v>
      </c>
      <c r="AX96" s="3">
        <f ca="1">IF(AX$5="",0,SUMIFS(INDIRECT($S$2&amp;$A96&amp;":"&amp;$A96),BP!$5:$5,AX$4))</f>
        <v>0</v>
      </c>
      <c r="AY96" s="3">
        <f ca="1">IF(AY$5="",0,SUMIFS(INDIRECT($S$2&amp;$A96&amp;":"&amp;$A96),BP!$5:$5,AY$4))</f>
        <v>0</v>
      </c>
      <c r="AZ96" s="3">
        <f ca="1">IF(AZ$5="",0,SUMIFS(INDIRECT($S$2&amp;$A96&amp;":"&amp;$A96),BP!$5:$5,AZ$4))</f>
        <v>0</v>
      </c>
      <c r="BA96" s="3">
        <f ca="1">IF(BA$5="",0,SUMIFS(INDIRECT($S$2&amp;$A96&amp;":"&amp;$A96),BP!$5:$5,BA$4))</f>
        <v>0</v>
      </c>
      <c r="BB96" s="3">
        <f ca="1">IF(BB$5="",0,SUMIFS(INDIRECT($S$2&amp;$A96&amp;":"&amp;$A96),BP!$5:$5,BB$4))</f>
        <v>0</v>
      </c>
      <c r="BC96" s="3">
        <f ca="1">IF(BC$5="",0,SUMIFS(INDIRECT($S$2&amp;$A96&amp;":"&amp;$A96),BP!$5:$5,BC$4))</f>
        <v>0</v>
      </c>
      <c r="BD96" s="3">
        <f ca="1">IF(BD$5="",0,SUMIFS(INDIRECT($S$2&amp;$A96&amp;":"&amp;$A96),BP!$5:$5,BD$4))</f>
        <v>0</v>
      </c>
      <c r="BE96" s="3">
        <f ca="1">IF(BE$5="",0,SUMIFS(INDIRECT($S$2&amp;$A96&amp;":"&amp;$A96),BP!$5:$5,BE$4))</f>
        <v>0</v>
      </c>
      <c r="BF96" s="3">
        <f ca="1">IF(BF$5="",0,SUMIFS(INDIRECT($S$2&amp;$A96&amp;":"&amp;$A96),BP!$5:$5,BF$4))</f>
        <v>0</v>
      </c>
      <c r="BG96" s="3">
        <f ca="1">IF(BG$5="",0,SUMIFS(INDIRECT($S$2&amp;$A96&amp;":"&amp;$A96),BP!$5:$5,BG$4))</f>
        <v>0</v>
      </c>
      <c r="BH96" s="3">
        <f ca="1">IF(BH$5="",0,SUMIFS(INDIRECT($S$2&amp;$A96&amp;":"&amp;$A96),BP!$5:$5,BH$4))</f>
        <v>0</v>
      </c>
      <c r="BI96" s="3">
        <f ca="1">IF(BI$5="",0,SUMIFS(INDIRECT($S$2&amp;$A96&amp;":"&amp;$A96),BP!$5:$5,BI$4))</f>
        <v>0</v>
      </c>
      <c r="BJ96" s="3">
        <f>IF(BJ$5="",0,SUMIFS(BP!96:96,BP!$5:$5,BJ$4))</f>
        <v>0</v>
      </c>
      <c r="BK96" s="3">
        <f>IF(BK$5="",0,SUMIFS(BP!96:96,BP!$5:$5,BK$4))</f>
        <v>0</v>
      </c>
      <c r="BL96" s="3">
        <f>IF(BL$5="",0,SUMIFS(BP!96:96,BP!$5:$5,BL$4))</f>
        <v>0</v>
      </c>
      <c r="BM96" s="3">
        <f>IF(BM$5="",0,SUMIFS(BP!96:96,BP!$5:$5,BM$4))</f>
        <v>0</v>
      </c>
      <c r="BN96" s="3">
        <f>IF(BN$5="",0,SUMIFS(BP!96:96,BP!$5:$5,BN$4))</f>
        <v>0</v>
      </c>
      <c r="BO96" s="3">
        <f>IF(BO$5="",0,SUMIFS(BP!96:96,BP!$5:$5,BO$4))</f>
        <v>0</v>
      </c>
      <c r="BP96" s="3">
        <f>IF(BP$5="",0,SUMIFS(BP!96:96,BP!$5:$5,BP$4))</f>
        <v>0</v>
      </c>
      <c r="BQ96" s="3">
        <f>IF(BQ$5="",0,SUMIFS(BP!96:96,BP!$5:$5,BQ$4))</f>
        <v>0</v>
      </c>
      <c r="BR96" s="3">
        <f>IF(BR$5="",0,SUMIFS(BP!96:96,BP!$5:$5,BR$4))</f>
        <v>0</v>
      </c>
      <c r="BS96" s="3">
        <f>IF(BS$5="",0,SUMIFS(BP!96:96,BP!$5:$5,BS$4))</f>
        <v>0</v>
      </c>
      <c r="BT96" s="3">
        <f>IF(BT$5="",0,SUMIFS(BP!96:96,BP!$5:$5,BT$4))</f>
        <v>0</v>
      </c>
      <c r="BU96" s="3">
        <f>IF(BU$5="",0,SUMIFS(BP!96:96,BP!$5:$5,BU$4))</f>
        <v>0</v>
      </c>
      <c r="BV96" s="3">
        <f>IF(BV$5="",0,SUMIFS(BP!96:96,BP!$5:$5,BV$4))</f>
        <v>0</v>
      </c>
      <c r="BW96" s="3">
        <f>IF(BW$5="",0,SUMIFS(BP!96:96,BP!$5:$5,BW$4))</f>
        <v>0</v>
      </c>
      <c r="BX96" s="3">
        <f>IF(BX$5="",0,SUMIFS(BP!96:96,BP!$5:$5,BX$4))</f>
        <v>0</v>
      </c>
      <c r="BY96" s="3">
        <f>IF(BY$5="",0,SUMIFS(BP!96:96,BP!$5:$5,BY$4))</f>
        <v>0</v>
      </c>
      <c r="BZ96" s="3">
        <f>IF(BZ$5="",0,SUMIFS(BP!96:96,BP!$5:$5,BZ$4))</f>
        <v>0</v>
      </c>
      <c r="CA96" s="3">
        <f>IF(CA$5="",0,SUMIFS(BP!96:96,BP!$5:$5,CA$4))</f>
        <v>0</v>
      </c>
      <c r="CB96" s="3">
        <f>IF(CB$5="",0,SUMIFS(BP!96:96,BP!$5:$5,CB$4))</f>
        <v>0</v>
      </c>
      <c r="CC96" s="3">
        <f>IF(CC$5="",0,SUMIFS(BP!96:96,BP!$5:$5,CC$4))</f>
        <v>0</v>
      </c>
      <c r="CD96" s="3">
        <f>IF(CD$5="",0,SUMIFS(BP!96:96,BP!$5:$5,CD$4))</f>
        <v>0</v>
      </c>
      <c r="CE96" s="3">
        <f>IF(CE$5="",0,SUMIFS(BP!96:96,BP!$5:$5,CE$4))</f>
        <v>0</v>
      </c>
      <c r="CF96" s="3">
        <f>IF(CF$5="",0,SUMIFS(BP!96:96,BP!$5:$5,CF$4))</f>
        <v>0</v>
      </c>
      <c r="CG96" s="3">
        <f>IF(CG$5="",0,SUMIFS(BP!96:96,BP!$5:$5,CG$4))</f>
        <v>0</v>
      </c>
      <c r="CH96" s="3">
        <f>IF(CH$5="",0,SUMIFS(BP!96:96,BP!$5:$5,CH$4))</f>
        <v>0</v>
      </c>
      <c r="CI96" s="3">
        <f>IF(CI$5="",0,SUMIFS(BP!96:96,BP!$5:$5,CI$4))</f>
        <v>0</v>
      </c>
      <c r="CJ96" s="3">
        <f>IF(CJ$5="",0,SUMIFS(BP!96:96,BP!$5:$5,CJ$4))</f>
        <v>0</v>
      </c>
      <c r="CK96" s="3">
        <f>IF(CK$5="",0,SUMIFS(BP!96:96,BP!$5:$5,CK$4))</f>
        <v>0</v>
      </c>
      <c r="CL96" s="3">
        <f>IF(CL$5="",0,SUMIFS(BP!96:96,BP!$5:$5,CL$4))</f>
        <v>0</v>
      </c>
      <c r="CM96" s="3">
        <f>IF(CM$5="",0,SUMIFS(BP!96:96,BP!$5:$5,CM$4))</f>
        <v>0</v>
      </c>
      <c r="CN96" s="3">
        <f>IF(CN$5="",0,SUMIFS(BP!96:96,BP!$5:$5,CN$4))</f>
        <v>0</v>
      </c>
      <c r="CO96" s="3">
        <f>IF(CO$5="",0,SUMIFS(BP!96:96,BP!$5:$5,CO$4))</f>
        <v>0</v>
      </c>
      <c r="CP96" s="3">
        <f>IF(CP$5="",0,SUMIFS(BP!96:96,BP!$5:$5,CP$4))</f>
        <v>0</v>
      </c>
      <c r="CQ96" s="3">
        <f>IF(CQ$5="",0,SUMIFS(BP!96:96,BP!$5:$5,CQ$4))</f>
        <v>0</v>
      </c>
      <c r="CR96" s="3">
        <f>IF(CR$5="",0,SUMIFS(BP!96:96,BP!$5:$5,CR$4))</f>
        <v>0</v>
      </c>
      <c r="CS96" s="3">
        <f>IF(CS$5="",0,SUMIFS(BP!96:96,BP!$5:$5,CS$4))</f>
        <v>0</v>
      </c>
      <c r="CT96" s="3">
        <f>IF(CT$5="",0,SUMIFS(BP!96:96,BP!$5:$5,CT$4))</f>
        <v>0</v>
      </c>
    </row>
    <row r="97" spans="1:98" s="2" customFormat="1" ht="10.199999999999999" x14ac:dyDescent="0.2">
      <c r="A97" s="11">
        <f>ROW()</f>
        <v>97</v>
      </c>
      <c r="E97" s="15"/>
      <c r="W97" s="5"/>
      <c r="Z97" s="3">
        <f ca="1">IF(Z$5="",0,SUMIFS(INDIRECT($S$2&amp;$A97&amp;":"&amp;$A97),BP!$5:$5,Z$4))</f>
        <v>0</v>
      </c>
      <c r="AA97" s="3">
        <f ca="1">IF(AA$5="",0,SUMIFS(INDIRECT($S$2&amp;$A97&amp;":"&amp;$A97),BP!$5:$5,AA$4))</f>
        <v>0</v>
      </c>
      <c r="AB97" s="3">
        <f ca="1">IF(AB$5="",0,SUMIFS(INDIRECT($S$2&amp;$A97&amp;":"&amp;$A97),BP!$5:$5,AB$4))</f>
        <v>0</v>
      </c>
      <c r="AC97" s="3">
        <f ca="1">IF(AC$5="",0,SUMIFS(INDIRECT($S$2&amp;$A97&amp;":"&amp;$A97),BP!$5:$5,AC$4))</f>
        <v>0</v>
      </c>
      <c r="AD97" s="3">
        <f ca="1">IF(AD$5="",0,SUMIFS(INDIRECT($S$2&amp;$A97&amp;":"&amp;$A97),BP!$5:$5,AD$4))</f>
        <v>0</v>
      </c>
      <c r="AE97" s="3">
        <f ca="1">IF(AE$5="",0,SUMIFS(INDIRECT($S$2&amp;$A97&amp;":"&amp;$A97),BP!$5:$5,AE$4))</f>
        <v>0</v>
      </c>
      <c r="AF97" s="3">
        <f ca="1">IF(AF$5="",0,SUMIFS(INDIRECT($S$2&amp;$A97&amp;":"&amp;$A97),BP!$5:$5,AF$4))</f>
        <v>0</v>
      </c>
      <c r="AG97" s="3">
        <f ca="1">IF(AG$5="",0,SUMIFS(INDIRECT($S$2&amp;$A97&amp;":"&amp;$A97),BP!$5:$5,AG$4))</f>
        <v>0</v>
      </c>
      <c r="AH97" s="3">
        <f ca="1">IF(AH$5="",0,SUMIFS(INDIRECT($S$2&amp;$A97&amp;":"&amp;$A97),BP!$5:$5,AH$4))</f>
        <v>0</v>
      </c>
      <c r="AI97" s="3">
        <f ca="1">IF(AI$5="",0,SUMIFS(INDIRECT($S$2&amp;$A97&amp;":"&amp;$A97),BP!$5:$5,AI$4))</f>
        <v>0</v>
      </c>
      <c r="AJ97" s="3">
        <f ca="1">IF(AJ$5="",0,SUMIFS(INDIRECT($S$2&amp;$A97&amp;":"&amp;$A97),BP!$5:$5,AJ$4))</f>
        <v>0</v>
      </c>
      <c r="AK97" s="3">
        <f ca="1">IF(AK$5="",0,SUMIFS(INDIRECT($S$2&amp;$A97&amp;":"&amp;$A97),BP!$5:$5,AK$4))</f>
        <v>0</v>
      </c>
      <c r="AL97" s="3">
        <f ca="1">IF(AL$5="",0,SUMIFS(INDIRECT($S$2&amp;$A97&amp;":"&amp;$A97),BP!$5:$5,AL$4))</f>
        <v>0</v>
      </c>
      <c r="AM97" s="3">
        <f ca="1">IF(AM$5="",0,SUMIFS(INDIRECT($S$2&amp;$A97&amp;":"&amp;$A97),BP!$5:$5,AM$4))</f>
        <v>0</v>
      </c>
      <c r="AN97" s="3">
        <f ca="1">IF(AN$5="",0,SUMIFS(INDIRECT($S$2&amp;$A97&amp;":"&amp;$A97),BP!$5:$5,AN$4))</f>
        <v>0</v>
      </c>
      <c r="AO97" s="3">
        <f ca="1">IF(AO$5="",0,SUMIFS(INDIRECT($S$2&amp;$A97&amp;":"&amp;$A97),BP!$5:$5,AO$4))</f>
        <v>0</v>
      </c>
      <c r="AP97" s="3">
        <f ca="1">IF(AP$5="",0,SUMIFS(INDIRECT($S$2&amp;$A97&amp;":"&amp;$A97),BP!$5:$5,AP$4))</f>
        <v>0</v>
      </c>
      <c r="AQ97" s="3">
        <f ca="1">IF(AQ$5="",0,SUMIFS(INDIRECT($S$2&amp;$A97&amp;":"&amp;$A97),BP!$5:$5,AQ$4))</f>
        <v>0</v>
      </c>
      <c r="AR97" s="3">
        <f ca="1">IF(AR$5="",0,SUMIFS(INDIRECT($S$2&amp;$A97&amp;":"&amp;$A97),BP!$5:$5,AR$4))</f>
        <v>0</v>
      </c>
      <c r="AS97" s="3">
        <f ca="1">IF(AS$5="",0,SUMIFS(INDIRECT($S$2&amp;$A97&amp;":"&amp;$A97),BP!$5:$5,AS$4))</f>
        <v>0</v>
      </c>
      <c r="AT97" s="3">
        <f ca="1">IF(AT$5="",0,SUMIFS(INDIRECT($S$2&amp;$A97&amp;":"&amp;$A97),BP!$5:$5,AT$4))</f>
        <v>0</v>
      </c>
      <c r="AU97" s="3">
        <f ca="1">IF(AU$5="",0,SUMIFS(INDIRECT($S$2&amp;$A97&amp;":"&amp;$A97),BP!$5:$5,AU$4))</f>
        <v>0</v>
      </c>
      <c r="AV97" s="3">
        <f ca="1">IF(AV$5="",0,SUMIFS(INDIRECT($S$2&amp;$A97&amp;":"&amp;$A97),BP!$5:$5,AV$4))</f>
        <v>0</v>
      </c>
      <c r="AW97" s="3">
        <f ca="1">IF(AW$5="",0,SUMIFS(INDIRECT($S$2&amp;$A97&amp;":"&amp;$A97),BP!$5:$5,AW$4))</f>
        <v>0</v>
      </c>
      <c r="AX97" s="3">
        <f ca="1">IF(AX$5="",0,SUMIFS(INDIRECT($S$2&amp;$A97&amp;":"&amp;$A97),BP!$5:$5,AX$4))</f>
        <v>0</v>
      </c>
      <c r="AY97" s="3">
        <f ca="1">IF(AY$5="",0,SUMIFS(INDIRECT($S$2&amp;$A97&amp;":"&amp;$A97),BP!$5:$5,AY$4))</f>
        <v>0</v>
      </c>
      <c r="AZ97" s="3">
        <f ca="1">IF(AZ$5="",0,SUMIFS(INDIRECT($S$2&amp;$A97&amp;":"&amp;$A97),BP!$5:$5,AZ$4))</f>
        <v>0</v>
      </c>
      <c r="BA97" s="3">
        <f ca="1">IF(BA$5="",0,SUMIFS(INDIRECT($S$2&amp;$A97&amp;":"&amp;$A97),BP!$5:$5,BA$4))</f>
        <v>0</v>
      </c>
      <c r="BB97" s="3">
        <f ca="1">IF(BB$5="",0,SUMIFS(INDIRECT($S$2&amp;$A97&amp;":"&amp;$A97),BP!$5:$5,BB$4))</f>
        <v>0</v>
      </c>
      <c r="BC97" s="3">
        <f ca="1">IF(BC$5="",0,SUMIFS(INDIRECT($S$2&amp;$A97&amp;":"&amp;$A97),BP!$5:$5,BC$4))</f>
        <v>0</v>
      </c>
      <c r="BD97" s="3">
        <f ca="1">IF(BD$5="",0,SUMIFS(INDIRECT($S$2&amp;$A97&amp;":"&amp;$A97),BP!$5:$5,BD$4))</f>
        <v>0</v>
      </c>
      <c r="BE97" s="3">
        <f ca="1">IF(BE$5="",0,SUMIFS(INDIRECT($S$2&amp;$A97&amp;":"&amp;$A97),BP!$5:$5,BE$4))</f>
        <v>0</v>
      </c>
      <c r="BF97" s="3">
        <f ca="1">IF(BF$5="",0,SUMIFS(INDIRECT($S$2&amp;$A97&amp;":"&amp;$A97),BP!$5:$5,BF$4))</f>
        <v>0</v>
      </c>
      <c r="BG97" s="3">
        <f ca="1">IF(BG$5="",0,SUMIFS(INDIRECT($S$2&amp;$A97&amp;":"&amp;$A97),BP!$5:$5,BG$4))</f>
        <v>0</v>
      </c>
      <c r="BH97" s="3">
        <f ca="1">IF(BH$5="",0,SUMIFS(INDIRECT($S$2&amp;$A97&amp;":"&amp;$A97),BP!$5:$5,BH$4))</f>
        <v>0</v>
      </c>
      <c r="BI97" s="3">
        <f ca="1">IF(BI$5="",0,SUMIFS(INDIRECT($S$2&amp;$A97&amp;":"&amp;$A97),BP!$5:$5,BI$4))</f>
        <v>0</v>
      </c>
      <c r="BJ97" s="3">
        <f>IF(BJ$5="",0,SUMIFS(BP!97:97,BP!$5:$5,BJ$4))</f>
        <v>0</v>
      </c>
      <c r="BK97" s="3">
        <f>IF(BK$5="",0,SUMIFS(BP!97:97,BP!$5:$5,BK$4))</f>
        <v>0</v>
      </c>
      <c r="BL97" s="3">
        <f>IF(BL$5="",0,SUMIFS(BP!97:97,BP!$5:$5,BL$4))</f>
        <v>0</v>
      </c>
      <c r="BM97" s="3">
        <f>IF(BM$5="",0,SUMIFS(BP!97:97,BP!$5:$5,BM$4))</f>
        <v>0</v>
      </c>
      <c r="BN97" s="3">
        <f>IF(BN$5="",0,SUMIFS(BP!97:97,BP!$5:$5,BN$4))</f>
        <v>0</v>
      </c>
      <c r="BO97" s="3">
        <f>IF(BO$5="",0,SUMIFS(BP!97:97,BP!$5:$5,BO$4))</f>
        <v>0</v>
      </c>
      <c r="BP97" s="3">
        <f>IF(BP$5="",0,SUMIFS(BP!97:97,BP!$5:$5,BP$4))</f>
        <v>0</v>
      </c>
      <c r="BQ97" s="3">
        <f>IF(BQ$5="",0,SUMIFS(BP!97:97,BP!$5:$5,BQ$4))</f>
        <v>0</v>
      </c>
      <c r="BR97" s="3">
        <f>IF(BR$5="",0,SUMIFS(BP!97:97,BP!$5:$5,BR$4))</f>
        <v>0</v>
      </c>
      <c r="BS97" s="3">
        <f>IF(BS$5="",0,SUMIFS(BP!97:97,BP!$5:$5,BS$4))</f>
        <v>0</v>
      </c>
      <c r="BT97" s="3">
        <f>IF(BT$5="",0,SUMIFS(BP!97:97,BP!$5:$5,BT$4))</f>
        <v>0</v>
      </c>
      <c r="BU97" s="3">
        <f>IF(BU$5="",0,SUMIFS(BP!97:97,BP!$5:$5,BU$4))</f>
        <v>0</v>
      </c>
      <c r="BV97" s="3">
        <f>IF(BV$5="",0,SUMIFS(BP!97:97,BP!$5:$5,BV$4))</f>
        <v>0</v>
      </c>
      <c r="BW97" s="3">
        <f>IF(BW$5="",0,SUMIFS(BP!97:97,BP!$5:$5,BW$4))</f>
        <v>0</v>
      </c>
      <c r="BX97" s="3">
        <f>IF(BX$5="",0,SUMIFS(BP!97:97,BP!$5:$5,BX$4))</f>
        <v>0</v>
      </c>
      <c r="BY97" s="3">
        <f>IF(BY$5="",0,SUMIFS(BP!97:97,BP!$5:$5,BY$4))</f>
        <v>0</v>
      </c>
      <c r="BZ97" s="3">
        <f>IF(BZ$5="",0,SUMIFS(BP!97:97,BP!$5:$5,BZ$4))</f>
        <v>0</v>
      </c>
      <c r="CA97" s="3">
        <f>IF(CA$5="",0,SUMIFS(BP!97:97,BP!$5:$5,CA$4))</f>
        <v>0</v>
      </c>
      <c r="CB97" s="3">
        <f>IF(CB$5="",0,SUMIFS(BP!97:97,BP!$5:$5,CB$4))</f>
        <v>0</v>
      </c>
      <c r="CC97" s="3">
        <f>IF(CC$5="",0,SUMIFS(BP!97:97,BP!$5:$5,CC$4))</f>
        <v>0</v>
      </c>
      <c r="CD97" s="3">
        <f>IF(CD$5="",0,SUMIFS(BP!97:97,BP!$5:$5,CD$4))</f>
        <v>0</v>
      </c>
      <c r="CE97" s="3">
        <f>IF(CE$5="",0,SUMIFS(BP!97:97,BP!$5:$5,CE$4))</f>
        <v>0</v>
      </c>
      <c r="CF97" s="3">
        <f>IF(CF$5="",0,SUMIFS(BP!97:97,BP!$5:$5,CF$4))</f>
        <v>0</v>
      </c>
      <c r="CG97" s="3">
        <f>IF(CG$5="",0,SUMIFS(BP!97:97,BP!$5:$5,CG$4))</f>
        <v>0</v>
      </c>
      <c r="CH97" s="3">
        <f>IF(CH$5="",0,SUMIFS(BP!97:97,BP!$5:$5,CH$4))</f>
        <v>0</v>
      </c>
      <c r="CI97" s="3">
        <f>IF(CI$5="",0,SUMIFS(BP!97:97,BP!$5:$5,CI$4))</f>
        <v>0</v>
      </c>
      <c r="CJ97" s="3">
        <f>IF(CJ$5="",0,SUMIFS(BP!97:97,BP!$5:$5,CJ$4))</f>
        <v>0</v>
      </c>
      <c r="CK97" s="3">
        <f>IF(CK$5="",0,SUMIFS(BP!97:97,BP!$5:$5,CK$4))</f>
        <v>0</v>
      </c>
      <c r="CL97" s="3">
        <f>IF(CL$5="",0,SUMIFS(BP!97:97,BP!$5:$5,CL$4))</f>
        <v>0</v>
      </c>
      <c r="CM97" s="3">
        <f>IF(CM$5="",0,SUMIFS(BP!97:97,BP!$5:$5,CM$4))</f>
        <v>0</v>
      </c>
      <c r="CN97" s="3">
        <f>IF(CN$5="",0,SUMIFS(BP!97:97,BP!$5:$5,CN$4))</f>
        <v>0</v>
      </c>
      <c r="CO97" s="3">
        <f>IF(CO$5="",0,SUMIFS(BP!97:97,BP!$5:$5,CO$4))</f>
        <v>0</v>
      </c>
      <c r="CP97" s="3">
        <f>IF(CP$5="",0,SUMIFS(BP!97:97,BP!$5:$5,CP$4))</f>
        <v>0</v>
      </c>
      <c r="CQ97" s="3">
        <f>IF(CQ$5="",0,SUMIFS(BP!97:97,BP!$5:$5,CQ$4))</f>
        <v>0</v>
      </c>
      <c r="CR97" s="3">
        <f>IF(CR$5="",0,SUMIFS(BP!97:97,BP!$5:$5,CR$4))</f>
        <v>0</v>
      </c>
      <c r="CS97" s="3">
        <f>IF(CS$5="",0,SUMIFS(BP!97:97,BP!$5:$5,CS$4))</f>
        <v>0</v>
      </c>
      <c r="CT97" s="3">
        <f>IF(CT$5="",0,SUMIFS(BP!97:97,BP!$5:$5,CT$4))</f>
        <v>0</v>
      </c>
    </row>
    <row r="98" spans="1:98" s="2" customFormat="1" ht="10.199999999999999" x14ac:dyDescent="0.2">
      <c r="A98" s="11">
        <f>ROW()</f>
        <v>98</v>
      </c>
      <c r="E98" s="15"/>
      <c r="W98" s="5"/>
      <c r="Z98" s="3">
        <f ca="1">IF(Z$5="",0,SUMIFS(INDIRECT($S$2&amp;$A98&amp;":"&amp;$A98),BP!$5:$5,Z$4))</f>
        <v>0</v>
      </c>
      <c r="AA98" s="3">
        <f ca="1">IF(AA$5="",0,SUMIFS(INDIRECT($S$2&amp;$A98&amp;":"&amp;$A98),BP!$5:$5,AA$4))</f>
        <v>0</v>
      </c>
      <c r="AB98" s="3">
        <f ca="1">IF(AB$5="",0,SUMIFS(INDIRECT($S$2&amp;$A98&amp;":"&amp;$A98),BP!$5:$5,AB$4))</f>
        <v>0</v>
      </c>
      <c r="AC98" s="3">
        <f ca="1">IF(AC$5="",0,SUMIFS(INDIRECT($S$2&amp;$A98&amp;":"&amp;$A98),BP!$5:$5,AC$4))</f>
        <v>0</v>
      </c>
      <c r="AD98" s="3">
        <f ca="1">IF(AD$5="",0,SUMIFS(INDIRECT($S$2&amp;$A98&amp;":"&amp;$A98),BP!$5:$5,AD$4))</f>
        <v>0</v>
      </c>
      <c r="AE98" s="3">
        <f ca="1">IF(AE$5="",0,SUMIFS(INDIRECT($S$2&amp;$A98&amp;":"&amp;$A98),BP!$5:$5,AE$4))</f>
        <v>0</v>
      </c>
      <c r="AF98" s="3">
        <f ca="1">IF(AF$5="",0,SUMIFS(INDIRECT($S$2&amp;$A98&amp;":"&amp;$A98),BP!$5:$5,AF$4))</f>
        <v>0</v>
      </c>
      <c r="AG98" s="3">
        <f ca="1">IF(AG$5="",0,SUMIFS(INDIRECT($S$2&amp;$A98&amp;":"&amp;$A98),BP!$5:$5,AG$4))</f>
        <v>0</v>
      </c>
      <c r="AH98" s="3">
        <f ca="1">IF(AH$5="",0,SUMIFS(INDIRECT($S$2&amp;$A98&amp;":"&amp;$A98),BP!$5:$5,AH$4))</f>
        <v>0</v>
      </c>
      <c r="AI98" s="3">
        <f ca="1">IF(AI$5="",0,SUMIFS(INDIRECT($S$2&amp;$A98&amp;":"&amp;$A98),BP!$5:$5,AI$4))</f>
        <v>0</v>
      </c>
      <c r="AJ98" s="3">
        <f ca="1">IF(AJ$5="",0,SUMIFS(INDIRECT($S$2&amp;$A98&amp;":"&amp;$A98),BP!$5:$5,AJ$4))</f>
        <v>0</v>
      </c>
      <c r="AK98" s="3">
        <f ca="1">IF(AK$5="",0,SUMIFS(INDIRECT($S$2&amp;$A98&amp;":"&amp;$A98),BP!$5:$5,AK$4))</f>
        <v>0</v>
      </c>
      <c r="AL98" s="3">
        <f ca="1">IF(AL$5="",0,SUMIFS(INDIRECT($S$2&amp;$A98&amp;":"&amp;$A98),BP!$5:$5,AL$4))</f>
        <v>0</v>
      </c>
      <c r="AM98" s="3">
        <f ca="1">IF(AM$5="",0,SUMIFS(INDIRECT($S$2&amp;$A98&amp;":"&amp;$A98),BP!$5:$5,AM$4))</f>
        <v>0</v>
      </c>
      <c r="AN98" s="3">
        <f ca="1">IF(AN$5="",0,SUMIFS(INDIRECT($S$2&amp;$A98&amp;":"&amp;$A98),BP!$5:$5,AN$4))</f>
        <v>0</v>
      </c>
      <c r="AO98" s="3">
        <f ca="1">IF(AO$5="",0,SUMIFS(INDIRECT($S$2&amp;$A98&amp;":"&amp;$A98),BP!$5:$5,AO$4))</f>
        <v>0</v>
      </c>
      <c r="AP98" s="3">
        <f ca="1">IF(AP$5="",0,SUMIFS(INDIRECT($S$2&amp;$A98&amp;":"&amp;$A98),BP!$5:$5,AP$4))</f>
        <v>0</v>
      </c>
      <c r="AQ98" s="3">
        <f ca="1">IF(AQ$5="",0,SUMIFS(INDIRECT($S$2&amp;$A98&amp;":"&amp;$A98),BP!$5:$5,AQ$4))</f>
        <v>0</v>
      </c>
      <c r="AR98" s="3">
        <f ca="1">IF(AR$5="",0,SUMIFS(INDIRECT($S$2&amp;$A98&amp;":"&amp;$A98),BP!$5:$5,AR$4))</f>
        <v>0</v>
      </c>
      <c r="AS98" s="3">
        <f ca="1">IF(AS$5="",0,SUMIFS(INDIRECT($S$2&amp;$A98&amp;":"&amp;$A98),BP!$5:$5,AS$4))</f>
        <v>0</v>
      </c>
      <c r="AT98" s="3">
        <f ca="1">IF(AT$5="",0,SUMIFS(INDIRECT($S$2&amp;$A98&amp;":"&amp;$A98),BP!$5:$5,AT$4))</f>
        <v>0</v>
      </c>
      <c r="AU98" s="3">
        <f ca="1">IF(AU$5="",0,SUMIFS(INDIRECT($S$2&amp;$A98&amp;":"&amp;$A98),BP!$5:$5,AU$4))</f>
        <v>0</v>
      </c>
      <c r="AV98" s="3">
        <f ca="1">IF(AV$5="",0,SUMIFS(INDIRECT($S$2&amp;$A98&amp;":"&amp;$A98),BP!$5:$5,AV$4))</f>
        <v>0</v>
      </c>
      <c r="AW98" s="3">
        <f ca="1">IF(AW$5="",0,SUMIFS(INDIRECT($S$2&amp;$A98&amp;":"&amp;$A98),BP!$5:$5,AW$4))</f>
        <v>0</v>
      </c>
      <c r="AX98" s="3">
        <f ca="1">IF(AX$5="",0,SUMIFS(INDIRECT($S$2&amp;$A98&amp;":"&amp;$A98),BP!$5:$5,AX$4))</f>
        <v>0</v>
      </c>
      <c r="AY98" s="3">
        <f ca="1">IF(AY$5="",0,SUMIFS(INDIRECT($S$2&amp;$A98&amp;":"&amp;$A98),BP!$5:$5,AY$4))</f>
        <v>0</v>
      </c>
      <c r="AZ98" s="3">
        <f ca="1">IF(AZ$5="",0,SUMIFS(INDIRECT($S$2&amp;$A98&amp;":"&amp;$A98),BP!$5:$5,AZ$4))</f>
        <v>0</v>
      </c>
      <c r="BA98" s="3">
        <f ca="1">IF(BA$5="",0,SUMIFS(INDIRECT($S$2&amp;$A98&amp;":"&amp;$A98),BP!$5:$5,BA$4))</f>
        <v>0</v>
      </c>
      <c r="BB98" s="3">
        <f ca="1">IF(BB$5="",0,SUMIFS(INDIRECT($S$2&amp;$A98&amp;":"&amp;$A98),BP!$5:$5,BB$4))</f>
        <v>0</v>
      </c>
      <c r="BC98" s="3">
        <f ca="1">IF(BC$5="",0,SUMIFS(INDIRECT($S$2&amp;$A98&amp;":"&amp;$A98),BP!$5:$5,BC$4))</f>
        <v>0</v>
      </c>
      <c r="BD98" s="3">
        <f ca="1">IF(BD$5="",0,SUMIFS(INDIRECT($S$2&amp;$A98&amp;":"&amp;$A98),BP!$5:$5,BD$4))</f>
        <v>0</v>
      </c>
      <c r="BE98" s="3">
        <f ca="1">IF(BE$5="",0,SUMIFS(INDIRECT($S$2&amp;$A98&amp;":"&amp;$A98),BP!$5:$5,BE$4))</f>
        <v>0</v>
      </c>
      <c r="BF98" s="3">
        <f ca="1">IF(BF$5="",0,SUMIFS(INDIRECT($S$2&amp;$A98&amp;":"&amp;$A98),BP!$5:$5,BF$4))</f>
        <v>0</v>
      </c>
      <c r="BG98" s="3">
        <f ca="1">IF(BG$5="",0,SUMIFS(INDIRECT($S$2&amp;$A98&amp;":"&amp;$A98),BP!$5:$5,BG$4))</f>
        <v>0</v>
      </c>
      <c r="BH98" s="3">
        <f ca="1">IF(BH$5="",0,SUMIFS(INDIRECT($S$2&amp;$A98&amp;":"&amp;$A98),BP!$5:$5,BH$4))</f>
        <v>0</v>
      </c>
      <c r="BI98" s="3">
        <f ca="1">IF(BI$5="",0,SUMIFS(INDIRECT($S$2&amp;$A98&amp;":"&amp;$A98),BP!$5:$5,BI$4))</f>
        <v>0</v>
      </c>
      <c r="BJ98" s="3">
        <f>IF(BJ$5="",0,SUMIFS(BP!98:98,BP!$5:$5,BJ$4))</f>
        <v>0</v>
      </c>
      <c r="BK98" s="3">
        <f>IF(BK$5="",0,SUMIFS(BP!98:98,BP!$5:$5,BK$4))</f>
        <v>0</v>
      </c>
      <c r="BL98" s="3">
        <f>IF(BL$5="",0,SUMIFS(BP!98:98,BP!$5:$5,BL$4))</f>
        <v>0</v>
      </c>
      <c r="BM98" s="3">
        <f>IF(BM$5="",0,SUMIFS(BP!98:98,BP!$5:$5,BM$4))</f>
        <v>0</v>
      </c>
      <c r="BN98" s="3">
        <f>IF(BN$5="",0,SUMIFS(BP!98:98,BP!$5:$5,BN$4))</f>
        <v>0</v>
      </c>
      <c r="BO98" s="3">
        <f>IF(BO$5="",0,SUMIFS(BP!98:98,BP!$5:$5,BO$4))</f>
        <v>0</v>
      </c>
      <c r="BP98" s="3">
        <f>IF(BP$5="",0,SUMIFS(BP!98:98,BP!$5:$5,BP$4))</f>
        <v>0</v>
      </c>
      <c r="BQ98" s="3">
        <f>IF(BQ$5="",0,SUMIFS(BP!98:98,BP!$5:$5,BQ$4))</f>
        <v>0</v>
      </c>
      <c r="BR98" s="3">
        <f>IF(BR$5="",0,SUMIFS(BP!98:98,BP!$5:$5,BR$4))</f>
        <v>0</v>
      </c>
      <c r="BS98" s="3">
        <f>IF(BS$5="",0,SUMIFS(BP!98:98,BP!$5:$5,BS$4))</f>
        <v>0</v>
      </c>
      <c r="BT98" s="3">
        <f>IF(BT$5="",0,SUMIFS(BP!98:98,BP!$5:$5,BT$4))</f>
        <v>15</v>
      </c>
      <c r="BU98" s="3">
        <f>IF(BU$5="",0,SUMIFS(BP!98:98,BP!$5:$5,BU$4))</f>
        <v>0</v>
      </c>
      <c r="BV98" s="3">
        <f>IF(BV$5="",0,SUMIFS(BP!98:98,BP!$5:$5,BV$4))</f>
        <v>0</v>
      </c>
      <c r="BW98" s="3">
        <f>IF(BW$5="",0,SUMIFS(BP!98:98,BP!$5:$5,BW$4))</f>
        <v>0</v>
      </c>
      <c r="BX98" s="3">
        <f>IF(BX$5="",0,SUMIFS(BP!98:98,BP!$5:$5,BX$4))</f>
        <v>0</v>
      </c>
      <c r="BY98" s="3">
        <f>IF(BY$5="",0,SUMIFS(BP!98:98,BP!$5:$5,BY$4))</f>
        <v>0</v>
      </c>
      <c r="BZ98" s="3">
        <f>IF(BZ$5="",0,SUMIFS(BP!98:98,BP!$5:$5,BZ$4))</f>
        <v>0</v>
      </c>
      <c r="CA98" s="3">
        <f>IF(CA$5="",0,SUMIFS(BP!98:98,BP!$5:$5,CA$4))</f>
        <v>0</v>
      </c>
      <c r="CB98" s="3">
        <f>IF(CB$5="",0,SUMIFS(BP!98:98,BP!$5:$5,CB$4))</f>
        <v>0</v>
      </c>
      <c r="CC98" s="3">
        <f>IF(CC$5="",0,SUMIFS(BP!98:98,BP!$5:$5,CC$4))</f>
        <v>0</v>
      </c>
      <c r="CD98" s="3">
        <f>IF(CD$5="",0,SUMIFS(BP!98:98,BP!$5:$5,CD$4))</f>
        <v>0</v>
      </c>
      <c r="CE98" s="3">
        <f>IF(CE$5="",0,SUMIFS(BP!98:98,BP!$5:$5,CE$4))</f>
        <v>0</v>
      </c>
      <c r="CF98" s="3">
        <f>IF(CF$5="",0,SUMIFS(BP!98:98,BP!$5:$5,CF$4))</f>
        <v>0</v>
      </c>
      <c r="CG98" s="3">
        <f>IF(CG$5="",0,SUMIFS(BP!98:98,BP!$5:$5,CG$4))</f>
        <v>0</v>
      </c>
      <c r="CH98" s="3">
        <f>IF(CH$5="",0,SUMIFS(BP!98:98,BP!$5:$5,CH$4))</f>
        <v>0</v>
      </c>
      <c r="CI98" s="3">
        <f>IF(CI$5="",0,SUMIFS(BP!98:98,BP!$5:$5,CI$4))</f>
        <v>0</v>
      </c>
      <c r="CJ98" s="3">
        <f>IF(CJ$5="",0,SUMIFS(BP!98:98,BP!$5:$5,CJ$4))</f>
        <v>0</v>
      </c>
      <c r="CK98" s="3">
        <f>IF(CK$5="",0,SUMIFS(BP!98:98,BP!$5:$5,CK$4))</f>
        <v>0</v>
      </c>
      <c r="CL98" s="3">
        <f>IF(CL$5="",0,SUMIFS(BP!98:98,BP!$5:$5,CL$4))</f>
        <v>0</v>
      </c>
      <c r="CM98" s="3">
        <f>IF(CM$5="",0,SUMIFS(BP!98:98,BP!$5:$5,CM$4))</f>
        <v>0</v>
      </c>
      <c r="CN98" s="3">
        <f>IF(CN$5="",0,SUMIFS(BP!98:98,BP!$5:$5,CN$4))</f>
        <v>0</v>
      </c>
      <c r="CO98" s="3">
        <f>IF(CO$5="",0,SUMIFS(BP!98:98,BP!$5:$5,CO$4))</f>
        <v>0</v>
      </c>
      <c r="CP98" s="3">
        <f>IF(CP$5="",0,SUMIFS(BP!98:98,BP!$5:$5,CP$4))</f>
        <v>0</v>
      </c>
      <c r="CQ98" s="3">
        <f>IF(CQ$5="",0,SUMIFS(BP!98:98,BP!$5:$5,CQ$4))</f>
        <v>0</v>
      </c>
      <c r="CR98" s="3">
        <f>IF(CR$5="",0,SUMIFS(BP!98:98,BP!$5:$5,CR$4))</f>
        <v>0</v>
      </c>
      <c r="CS98" s="3">
        <f>IF(CS$5="",0,SUMIFS(BP!98:98,BP!$5:$5,CS$4))</f>
        <v>0</v>
      </c>
      <c r="CT98" s="3">
        <f>IF(CT$5="",0,SUMIFS(BP!98:98,BP!$5:$5,CT$4))</f>
        <v>0</v>
      </c>
    </row>
    <row r="99" spans="1:98" s="2" customFormat="1" ht="10.199999999999999" x14ac:dyDescent="0.2">
      <c r="A99" s="11">
        <f>ROW()</f>
        <v>99</v>
      </c>
      <c r="E99" s="15"/>
      <c r="W99" s="5"/>
      <c r="Z99" s="3">
        <f ca="1">IF(Z$5="",0,SUMIFS(INDIRECT($S$2&amp;$A99&amp;":"&amp;$A99),BP!$5:$5,Z$4))</f>
        <v>0</v>
      </c>
      <c r="AA99" s="3">
        <f ca="1">IF(AA$5="",0,SUMIFS(INDIRECT($S$2&amp;$A99&amp;":"&amp;$A99),BP!$5:$5,AA$4))</f>
        <v>0</v>
      </c>
      <c r="AB99" s="3">
        <f ca="1">IF(AB$5="",0,SUMIFS(INDIRECT($S$2&amp;$A99&amp;":"&amp;$A99),BP!$5:$5,AB$4))</f>
        <v>0</v>
      </c>
      <c r="AC99" s="3">
        <f ca="1">IF(AC$5="",0,SUMIFS(INDIRECT($S$2&amp;$A99&amp;":"&amp;$A99),BP!$5:$5,AC$4))</f>
        <v>0</v>
      </c>
      <c r="AD99" s="3">
        <f ca="1">IF(AD$5="",0,SUMIFS(INDIRECT($S$2&amp;$A99&amp;":"&amp;$A99),BP!$5:$5,AD$4))</f>
        <v>0</v>
      </c>
      <c r="AE99" s="3">
        <f ca="1">IF(AE$5="",0,SUMIFS(INDIRECT($S$2&amp;$A99&amp;":"&amp;$A99),BP!$5:$5,AE$4))</f>
        <v>0</v>
      </c>
      <c r="AF99" s="3">
        <f ca="1">IF(AF$5="",0,SUMIFS(INDIRECT($S$2&amp;$A99&amp;":"&amp;$A99),BP!$5:$5,AF$4))</f>
        <v>0</v>
      </c>
      <c r="AG99" s="3">
        <f ca="1">IF(AG$5="",0,SUMIFS(INDIRECT($S$2&amp;$A99&amp;":"&amp;$A99),BP!$5:$5,AG$4))</f>
        <v>0</v>
      </c>
      <c r="AH99" s="3">
        <f ca="1">IF(AH$5="",0,SUMIFS(INDIRECT($S$2&amp;$A99&amp;":"&amp;$A99),BP!$5:$5,AH$4))</f>
        <v>0</v>
      </c>
      <c r="AI99" s="3">
        <f ca="1">IF(AI$5="",0,SUMIFS(INDIRECT($S$2&amp;$A99&amp;":"&amp;$A99),BP!$5:$5,AI$4))</f>
        <v>0</v>
      </c>
      <c r="AJ99" s="3">
        <f ca="1">IF(AJ$5="",0,SUMIFS(INDIRECT($S$2&amp;$A99&amp;":"&amp;$A99),BP!$5:$5,AJ$4))</f>
        <v>0</v>
      </c>
      <c r="AK99" s="3">
        <f ca="1">IF(AK$5="",0,SUMIFS(INDIRECT($S$2&amp;$A99&amp;":"&amp;$A99),BP!$5:$5,AK$4))</f>
        <v>0</v>
      </c>
      <c r="AL99" s="3">
        <f ca="1">IF(AL$5="",0,SUMIFS(INDIRECT($S$2&amp;$A99&amp;":"&amp;$A99),BP!$5:$5,AL$4))</f>
        <v>0</v>
      </c>
      <c r="AM99" s="3">
        <f ca="1">IF(AM$5="",0,SUMIFS(INDIRECT($S$2&amp;$A99&amp;":"&amp;$A99),BP!$5:$5,AM$4))</f>
        <v>0</v>
      </c>
      <c r="AN99" s="3">
        <f ca="1">IF(AN$5="",0,SUMIFS(INDIRECT($S$2&amp;$A99&amp;":"&amp;$A99),BP!$5:$5,AN$4))</f>
        <v>0</v>
      </c>
      <c r="AO99" s="3">
        <f ca="1">IF(AO$5="",0,SUMIFS(INDIRECT($S$2&amp;$A99&amp;":"&amp;$A99),BP!$5:$5,AO$4))</f>
        <v>0</v>
      </c>
      <c r="AP99" s="3">
        <f ca="1">IF(AP$5="",0,SUMIFS(INDIRECT($S$2&amp;$A99&amp;":"&amp;$A99),BP!$5:$5,AP$4))</f>
        <v>0</v>
      </c>
      <c r="AQ99" s="3">
        <f ca="1">IF(AQ$5="",0,SUMIFS(INDIRECT($S$2&amp;$A99&amp;":"&amp;$A99),BP!$5:$5,AQ$4))</f>
        <v>0</v>
      </c>
      <c r="AR99" s="3">
        <f ca="1">IF(AR$5="",0,SUMIFS(INDIRECT($S$2&amp;$A99&amp;":"&amp;$A99),BP!$5:$5,AR$4))</f>
        <v>0</v>
      </c>
      <c r="AS99" s="3">
        <f ca="1">IF(AS$5="",0,SUMIFS(INDIRECT($S$2&amp;$A99&amp;":"&amp;$A99),BP!$5:$5,AS$4))</f>
        <v>0</v>
      </c>
      <c r="AT99" s="3">
        <f ca="1">IF(AT$5="",0,SUMIFS(INDIRECT($S$2&amp;$A99&amp;":"&amp;$A99),BP!$5:$5,AT$4))</f>
        <v>0</v>
      </c>
      <c r="AU99" s="3">
        <f ca="1">IF(AU$5="",0,SUMIFS(INDIRECT($S$2&amp;$A99&amp;":"&amp;$A99),BP!$5:$5,AU$4))</f>
        <v>0</v>
      </c>
      <c r="AV99" s="3">
        <f ca="1">IF(AV$5="",0,SUMIFS(INDIRECT($S$2&amp;$A99&amp;":"&amp;$A99),BP!$5:$5,AV$4))</f>
        <v>0</v>
      </c>
      <c r="AW99" s="3">
        <f ca="1">IF(AW$5="",0,SUMIFS(INDIRECT($S$2&amp;$A99&amp;":"&amp;$A99),BP!$5:$5,AW$4))</f>
        <v>0</v>
      </c>
      <c r="AX99" s="3">
        <f ca="1">IF(AX$5="",0,SUMIFS(INDIRECT($S$2&amp;$A99&amp;":"&amp;$A99),BP!$5:$5,AX$4))</f>
        <v>0</v>
      </c>
      <c r="AY99" s="3">
        <f ca="1">IF(AY$5="",0,SUMIFS(INDIRECT($S$2&amp;$A99&amp;":"&amp;$A99),BP!$5:$5,AY$4))</f>
        <v>0</v>
      </c>
      <c r="AZ99" s="3">
        <f ca="1">IF(AZ$5="",0,SUMIFS(INDIRECT($S$2&amp;$A99&amp;":"&amp;$A99),BP!$5:$5,AZ$4))</f>
        <v>0</v>
      </c>
      <c r="BA99" s="3">
        <f ca="1">IF(BA$5="",0,SUMIFS(INDIRECT($S$2&amp;$A99&amp;":"&amp;$A99),BP!$5:$5,BA$4))</f>
        <v>0</v>
      </c>
      <c r="BB99" s="3">
        <f ca="1">IF(BB$5="",0,SUMIFS(INDIRECT($S$2&amp;$A99&amp;":"&amp;$A99),BP!$5:$5,BB$4))</f>
        <v>0</v>
      </c>
      <c r="BC99" s="3">
        <f ca="1">IF(BC$5="",0,SUMIFS(INDIRECT($S$2&amp;$A99&amp;":"&amp;$A99),BP!$5:$5,BC$4))</f>
        <v>0</v>
      </c>
      <c r="BD99" s="3">
        <f ca="1">IF(BD$5="",0,SUMIFS(INDIRECT($S$2&amp;$A99&amp;":"&amp;$A99),BP!$5:$5,BD$4))</f>
        <v>0</v>
      </c>
      <c r="BE99" s="3">
        <f ca="1">IF(BE$5="",0,SUMIFS(INDIRECT($S$2&amp;$A99&amp;":"&amp;$A99),BP!$5:$5,BE$4))</f>
        <v>0</v>
      </c>
      <c r="BF99" s="3">
        <f ca="1">IF(BF$5="",0,SUMIFS(INDIRECT($S$2&amp;$A99&amp;":"&amp;$A99),BP!$5:$5,BF$4))</f>
        <v>0</v>
      </c>
      <c r="BG99" s="3">
        <f ca="1">IF(BG$5="",0,SUMIFS(INDIRECT($S$2&amp;$A99&amp;":"&amp;$A99),BP!$5:$5,BG$4))</f>
        <v>0</v>
      </c>
      <c r="BH99" s="3">
        <f ca="1">IF(BH$5="",0,SUMIFS(INDIRECT($S$2&amp;$A99&amp;":"&amp;$A99),BP!$5:$5,BH$4))</f>
        <v>0</v>
      </c>
      <c r="BI99" s="3">
        <f ca="1">IF(BI$5="",0,SUMIFS(INDIRECT($S$2&amp;$A99&amp;":"&amp;$A99),BP!$5:$5,BI$4))</f>
        <v>0</v>
      </c>
      <c r="BJ99" s="3">
        <f>IF(BJ$5="",0,SUMIFS(BP!99:99,BP!$5:$5,BJ$4))</f>
        <v>0</v>
      </c>
      <c r="BK99" s="3">
        <f>IF(BK$5="",0,SUMIFS(BP!99:99,BP!$5:$5,BK$4))</f>
        <v>0</v>
      </c>
      <c r="BL99" s="3">
        <f>IF(BL$5="",0,SUMIFS(BP!99:99,BP!$5:$5,BL$4))</f>
        <v>0</v>
      </c>
      <c r="BM99" s="3">
        <f>IF(BM$5="",0,SUMIFS(BP!99:99,BP!$5:$5,BM$4))</f>
        <v>0</v>
      </c>
      <c r="BN99" s="3">
        <f>IF(BN$5="",0,SUMIFS(BP!99:99,BP!$5:$5,BN$4))</f>
        <v>0</v>
      </c>
      <c r="BO99" s="3">
        <f>IF(BO$5="",0,SUMIFS(BP!99:99,BP!$5:$5,BO$4))</f>
        <v>0</v>
      </c>
      <c r="BP99" s="3">
        <f>IF(BP$5="",0,SUMIFS(BP!99:99,BP!$5:$5,BP$4))</f>
        <v>0</v>
      </c>
      <c r="BQ99" s="3">
        <f>IF(BQ$5="",0,SUMIFS(BP!99:99,BP!$5:$5,BQ$4))</f>
        <v>0</v>
      </c>
      <c r="BR99" s="3">
        <f>IF(BR$5="",0,SUMIFS(BP!99:99,BP!$5:$5,BR$4))</f>
        <v>0</v>
      </c>
      <c r="BS99" s="3">
        <f>IF(BS$5="",0,SUMIFS(BP!99:99,BP!$5:$5,BS$4))</f>
        <v>0</v>
      </c>
      <c r="BT99" s="3">
        <f>IF(BT$5="",0,SUMIFS(BP!99:99,BP!$5:$5,BT$4))</f>
        <v>0</v>
      </c>
      <c r="BU99" s="3">
        <f>IF(BU$5="",0,SUMIFS(BP!99:99,BP!$5:$5,BU$4))</f>
        <v>0</v>
      </c>
      <c r="BV99" s="3">
        <f>IF(BV$5="",0,SUMIFS(BP!99:99,BP!$5:$5,BV$4))</f>
        <v>0</v>
      </c>
      <c r="BW99" s="3">
        <f>IF(BW$5="",0,SUMIFS(BP!99:99,BP!$5:$5,BW$4))</f>
        <v>0</v>
      </c>
      <c r="BX99" s="3">
        <f>IF(BX$5="",0,SUMIFS(BP!99:99,BP!$5:$5,BX$4))</f>
        <v>0</v>
      </c>
      <c r="BY99" s="3">
        <f>IF(BY$5="",0,SUMIFS(BP!99:99,BP!$5:$5,BY$4))</f>
        <v>0</v>
      </c>
      <c r="BZ99" s="3">
        <f>IF(BZ$5="",0,SUMIFS(BP!99:99,BP!$5:$5,BZ$4))</f>
        <v>0</v>
      </c>
      <c r="CA99" s="3">
        <f>IF(CA$5="",0,SUMIFS(BP!99:99,BP!$5:$5,CA$4))</f>
        <v>0</v>
      </c>
      <c r="CB99" s="3">
        <f>IF(CB$5="",0,SUMIFS(BP!99:99,BP!$5:$5,CB$4))</f>
        <v>0</v>
      </c>
      <c r="CC99" s="3">
        <f>IF(CC$5="",0,SUMIFS(BP!99:99,BP!$5:$5,CC$4))</f>
        <v>0</v>
      </c>
      <c r="CD99" s="3">
        <f>IF(CD$5="",0,SUMIFS(BP!99:99,BP!$5:$5,CD$4))</f>
        <v>0</v>
      </c>
      <c r="CE99" s="3">
        <f>IF(CE$5="",0,SUMIFS(BP!99:99,BP!$5:$5,CE$4))</f>
        <v>0</v>
      </c>
      <c r="CF99" s="3">
        <f>IF(CF$5="",0,SUMIFS(BP!99:99,BP!$5:$5,CF$4))</f>
        <v>0</v>
      </c>
      <c r="CG99" s="3">
        <f>IF(CG$5="",0,SUMIFS(BP!99:99,BP!$5:$5,CG$4))</f>
        <v>0</v>
      </c>
      <c r="CH99" s="3">
        <f>IF(CH$5="",0,SUMIFS(BP!99:99,BP!$5:$5,CH$4))</f>
        <v>0</v>
      </c>
      <c r="CI99" s="3">
        <f>IF(CI$5="",0,SUMIFS(BP!99:99,BP!$5:$5,CI$4))</f>
        <v>0</v>
      </c>
      <c r="CJ99" s="3">
        <f>IF(CJ$5="",0,SUMIFS(BP!99:99,BP!$5:$5,CJ$4))</f>
        <v>0</v>
      </c>
      <c r="CK99" s="3">
        <f>IF(CK$5="",0,SUMIFS(BP!99:99,BP!$5:$5,CK$4))</f>
        <v>0</v>
      </c>
      <c r="CL99" s="3">
        <f>IF(CL$5="",0,SUMIFS(BP!99:99,BP!$5:$5,CL$4))</f>
        <v>0</v>
      </c>
      <c r="CM99" s="3">
        <f>IF(CM$5="",0,SUMIFS(BP!99:99,BP!$5:$5,CM$4))</f>
        <v>0</v>
      </c>
      <c r="CN99" s="3">
        <f>IF(CN$5="",0,SUMIFS(BP!99:99,BP!$5:$5,CN$4))</f>
        <v>0</v>
      </c>
      <c r="CO99" s="3">
        <f>IF(CO$5="",0,SUMIFS(BP!99:99,BP!$5:$5,CO$4))</f>
        <v>0</v>
      </c>
      <c r="CP99" s="3">
        <f>IF(CP$5="",0,SUMIFS(BP!99:99,BP!$5:$5,CP$4))</f>
        <v>0</v>
      </c>
      <c r="CQ99" s="3">
        <f>IF(CQ$5="",0,SUMIFS(BP!99:99,BP!$5:$5,CQ$4))</f>
        <v>0</v>
      </c>
      <c r="CR99" s="3">
        <f>IF(CR$5="",0,SUMIFS(BP!99:99,BP!$5:$5,CR$4))</f>
        <v>0</v>
      </c>
      <c r="CS99" s="3">
        <f>IF(CS$5="",0,SUMIFS(BP!99:99,BP!$5:$5,CS$4))</f>
        <v>0</v>
      </c>
      <c r="CT99" s="3">
        <f>IF(CT$5="",0,SUMIFS(BP!99:99,BP!$5:$5,CT$4))</f>
        <v>0</v>
      </c>
    </row>
    <row r="100" spans="1:98" s="2" customFormat="1" ht="10.199999999999999" x14ac:dyDescent="0.2">
      <c r="A100" s="11">
        <f>ROW()</f>
        <v>100</v>
      </c>
      <c r="E100" s="15"/>
      <c r="W100" s="5"/>
      <c r="Z100" s="3">
        <f ca="1">IF(Z$5="",0,SUMIFS(INDIRECT($S$2&amp;$A100&amp;":"&amp;$A100),BP!$5:$5,Z$4))</f>
        <v>0</v>
      </c>
      <c r="AA100" s="3">
        <f ca="1">IF(AA$5="",0,SUMIFS(INDIRECT($S$2&amp;$A100&amp;":"&amp;$A100),BP!$5:$5,AA$4))</f>
        <v>0</v>
      </c>
      <c r="AB100" s="3">
        <f ca="1">IF(AB$5="",0,SUMIFS(INDIRECT($S$2&amp;$A100&amp;":"&amp;$A100),BP!$5:$5,AB$4))</f>
        <v>0</v>
      </c>
      <c r="AC100" s="3">
        <f ca="1">IF(AC$5="",0,SUMIFS(INDIRECT($S$2&amp;$A100&amp;":"&amp;$A100),BP!$5:$5,AC$4))</f>
        <v>0</v>
      </c>
      <c r="AD100" s="3">
        <f ca="1">IF(AD$5="",0,SUMIFS(INDIRECT($S$2&amp;$A100&amp;":"&amp;$A100),BP!$5:$5,AD$4))</f>
        <v>0</v>
      </c>
      <c r="AE100" s="3">
        <f ca="1">IF(AE$5="",0,SUMIFS(INDIRECT($S$2&amp;$A100&amp;":"&amp;$A100),BP!$5:$5,AE$4))</f>
        <v>0</v>
      </c>
      <c r="AF100" s="3">
        <f ca="1">IF(AF$5="",0,SUMIFS(INDIRECT($S$2&amp;$A100&amp;":"&amp;$A100),BP!$5:$5,AF$4))</f>
        <v>0</v>
      </c>
      <c r="AG100" s="3">
        <f ca="1">IF(AG$5="",0,SUMIFS(INDIRECT($S$2&amp;$A100&amp;":"&amp;$A100),BP!$5:$5,AG$4))</f>
        <v>0</v>
      </c>
      <c r="AH100" s="3">
        <f ca="1">IF(AH$5="",0,SUMIFS(INDIRECT($S$2&amp;$A100&amp;":"&amp;$A100),BP!$5:$5,AH$4))</f>
        <v>0</v>
      </c>
      <c r="AI100" s="3">
        <f ca="1">IF(AI$5="",0,SUMIFS(INDIRECT($S$2&amp;$A100&amp;":"&amp;$A100),BP!$5:$5,AI$4))</f>
        <v>0</v>
      </c>
      <c r="AJ100" s="3">
        <f ca="1">IF(AJ$5="",0,SUMIFS(INDIRECT($S$2&amp;$A100&amp;":"&amp;$A100),BP!$5:$5,AJ$4))</f>
        <v>0</v>
      </c>
      <c r="AK100" s="3">
        <f ca="1">IF(AK$5="",0,SUMIFS(INDIRECT($S$2&amp;$A100&amp;":"&amp;$A100),BP!$5:$5,AK$4))</f>
        <v>0</v>
      </c>
      <c r="AL100" s="3">
        <f ca="1">IF(AL$5="",0,SUMIFS(INDIRECT($S$2&amp;$A100&amp;":"&amp;$A100),BP!$5:$5,AL$4))</f>
        <v>0</v>
      </c>
      <c r="AM100" s="3">
        <f ca="1">IF(AM$5="",0,SUMIFS(INDIRECT($S$2&amp;$A100&amp;":"&amp;$A100),BP!$5:$5,AM$4))</f>
        <v>0</v>
      </c>
      <c r="AN100" s="3">
        <f ca="1">IF(AN$5="",0,SUMIFS(INDIRECT($S$2&amp;$A100&amp;":"&amp;$A100),BP!$5:$5,AN$4))</f>
        <v>0</v>
      </c>
      <c r="AO100" s="3">
        <f ca="1">IF(AO$5="",0,SUMIFS(INDIRECT($S$2&amp;$A100&amp;":"&amp;$A100),BP!$5:$5,AO$4))</f>
        <v>0</v>
      </c>
      <c r="AP100" s="3">
        <f ca="1">IF(AP$5="",0,SUMIFS(INDIRECT($S$2&amp;$A100&amp;":"&amp;$A100),BP!$5:$5,AP$4))</f>
        <v>0</v>
      </c>
      <c r="AQ100" s="3">
        <f ca="1">IF(AQ$5="",0,SUMIFS(INDIRECT($S$2&amp;$A100&amp;":"&amp;$A100),BP!$5:$5,AQ$4))</f>
        <v>0</v>
      </c>
      <c r="AR100" s="3">
        <f ca="1">IF(AR$5="",0,SUMIFS(INDIRECT($S$2&amp;$A100&amp;":"&amp;$A100),BP!$5:$5,AR$4))</f>
        <v>0</v>
      </c>
      <c r="AS100" s="3">
        <f ca="1">IF(AS$5="",0,SUMIFS(INDIRECT($S$2&amp;$A100&amp;":"&amp;$A100),BP!$5:$5,AS$4))</f>
        <v>0</v>
      </c>
      <c r="AT100" s="3">
        <f ca="1">IF(AT$5="",0,SUMIFS(INDIRECT($S$2&amp;$A100&amp;":"&amp;$A100),BP!$5:$5,AT$4))</f>
        <v>0</v>
      </c>
      <c r="AU100" s="3">
        <f ca="1">IF(AU$5="",0,SUMIFS(INDIRECT($S$2&amp;$A100&amp;":"&amp;$A100),BP!$5:$5,AU$4))</f>
        <v>0</v>
      </c>
      <c r="AV100" s="3">
        <f ca="1">IF(AV$5="",0,SUMIFS(INDIRECT($S$2&amp;$A100&amp;":"&amp;$A100),BP!$5:$5,AV$4))</f>
        <v>0</v>
      </c>
      <c r="AW100" s="3">
        <f ca="1">IF(AW$5="",0,SUMIFS(INDIRECT($S$2&amp;$A100&amp;":"&amp;$A100),BP!$5:$5,AW$4))</f>
        <v>0</v>
      </c>
      <c r="AX100" s="3">
        <f ca="1">IF(AX$5="",0,SUMIFS(INDIRECT($S$2&amp;$A100&amp;":"&amp;$A100),BP!$5:$5,AX$4))</f>
        <v>0</v>
      </c>
      <c r="AY100" s="3">
        <f ca="1">IF(AY$5="",0,SUMIFS(INDIRECT($S$2&amp;$A100&amp;":"&amp;$A100),BP!$5:$5,AY$4))</f>
        <v>0</v>
      </c>
      <c r="AZ100" s="3">
        <f ca="1">IF(AZ$5="",0,SUMIFS(INDIRECT($S$2&amp;$A100&amp;":"&amp;$A100),BP!$5:$5,AZ$4))</f>
        <v>0</v>
      </c>
      <c r="BA100" s="3">
        <f ca="1">IF(BA$5="",0,SUMIFS(INDIRECT($S$2&amp;$A100&amp;":"&amp;$A100),BP!$5:$5,BA$4))</f>
        <v>0</v>
      </c>
      <c r="BB100" s="3">
        <f ca="1">IF(BB$5="",0,SUMIFS(INDIRECT($S$2&amp;$A100&amp;":"&amp;$A100),BP!$5:$5,BB$4))</f>
        <v>0</v>
      </c>
      <c r="BC100" s="3">
        <f ca="1">IF(BC$5="",0,SUMIFS(INDIRECT($S$2&amp;$A100&amp;":"&amp;$A100),BP!$5:$5,BC$4))</f>
        <v>0</v>
      </c>
      <c r="BD100" s="3">
        <f ca="1">IF(BD$5="",0,SUMIFS(INDIRECT($S$2&amp;$A100&amp;":"&amp;$A100),BP!$5:$5,BD$4))</f>
        <v>0</v>
      </c>
      <c r="BE100" s="3">
        <f ca="1">IF(BE$5="",0,SUMIFS(INDIRECT($S$2&amp;$A100&amp;":"&amp;$A100),BP!$5:$5,BE$4))</f>
        <v>0</v>
      </c>
      <c r="BF100" s="3">
        <f ca="1">IF(BF$5="",0,SUMIFS(INDIRECT($S$2&amp;$A100&amp;":"&amp;$A100),BP!$5:$5,BF$4))</f>
        <v>0</v>
      </c>
      <c r="BG100" s="3">
        <f ca="1">IF(BG$5="",0,SUMIFS(INDIRECT($S$2&amp;$A100&amp;":"&amp;$A100),BP!$5:$5,BG$4))</f>
        <v>0</v>
      </c>
      <c r="BH100" s="3">
        <f ca="1">IF(BH$5="",0,SUMIFS(INDIRECT($S$2&amp;$A100&amp;":"&amp;$A100),BP!$5:$5,BH$4))</f>
        <v>0</v>
      </c>
      <c r="BI100" s="3">
        <f ca="1">IF(BI$5="",0,SUMIFS(INDIRECT($S$2&amp;$A100&amp;":"&amp;$A100),BP!$5:$5,BI$4))</f>
        <v>0</v>
      </c>
      <c r="BJ100" s="3">
        <f>IF(BJ$5="",0,SUMIFS(BP!100:100,BP!$5:$5,BJ$4))</f>
        <v>0</v>
      </c>
      <c r="BK100" s="3">
        <f>IF(BK$5="",0,SUMIFS(BP!100:100,BP!$5:$5,BK$4))</f>
        <v>0</v>
      </c>
      <c r="BL100" s="3">
        <f>IF(BL$5="",0,SUMIFS(BP!100:100,BP!$5:$5,BL$4))</f>
        <v>0</v>
      </c>
      <c r="BM100" s="3">
        <f>IF(BM$5="",0,SUMIFS(BP!100:100,BP!$5:$5,BM$4))</f>
        <v>0</v>
      </c>
      <c r="BN100" s="3">
        <f>IF(BN$5="",0,SUMIFS(BP!100:100,BP!$5:$5,BN$4))</f>
        <v>0</v>
      </c>
      <c r="BO100" s="3">
        <f>IF(BO$5="",0,SUMIFS(BP!100:100,BP!$5:$5,BO$4))</f>
        <v>0</v>
      </c>
      <c r="BP100" s="3">
        <f>IF(BP$5="",0,SUMIFS(BP!100:100,BP!$5:$5,BP$4))</f>
        <v>0</v>
      </c>
      <c r="BQ100" s="3">
        <f>IF(BQ$5="",0,SUMIFS(BP!100:100,BP!$5:$5,BQ$4))</f>
        <v>0</v>
      </c>
      <c r="BR100" s="3">
        <f>IF(BR$5="",0,SUMIFS(BP!100:100,BP!$5:$5,BR$4))</f>
        <v>0</v>
      </c>
      <c r="BS100" s="3">
        <f>IF(BS$5="",0,SUMIFS(BP!100:100,BP!$5:$5,BS$4))</f>
        <v>0</v>
      </c>
      <c r="BT100" s="3">
        <f>IF(BT$5="",0,SUMIFS(BP!100:100,BP!$5:$5,BT$4))</f>
        <v>4.5</v>
      </c>
      <c r="BU100" s="3">
        <f>IF(BU$5="",0,SUMIFS(BP!100:100,BP!$5:$5,BU$4))</f>
        <v>0</v>
      </c>
      <c r="BV100" s="3">
        <f>IF(BV$5="",0,SUMIFS(BP!100:100,BP!$5:$5,BV$4))</f>
        <v>0</v>
      </c>
      <c r="BW100" s="3">
        <f>IF(BW$5="",0,SUMIFS(BP!100:100,BP!$5:$5,BW$4))</f>
        <v>0</v>
      </c>
      <c r="BX100" s="3">
        <f>IF(BX$5="",0,SUMIFS(BP!100:100,BP!$5:$5,BX$4))</f>
        <v>0</v>
      </c>
      <c r="BY100" s="3">
        <f>IF(BY$5="",0,SUMIFS(BP!100:100,BP!$5:$5,BY$4))</f>
        <v>0</v>
      </c>
      <c r="BZ100" s="3">
        <f>IF(BZ$5="",0,SUMIFS(BP!100:100,BP!$5:$5,BZ$4))</f>
        <v>0</v>
      </c>
      <c r="CA100" s="3">
        <f>IF(CA$5="",0,SUMIFS(BP!100:100,BP!$5:$5,CA$4))</f>
        <v>0</v>
      </c>
      <c r="CB100" s="3">
        <f>IF(CB$5="",0,SUMIFS(BP!100:100,BP!$5:$5,CB$4))</f>
        <v>0</v>
      </c>
      <c r="CC100" s="3">
        <f>IF(CC$5="",0,SUMIFS(BP!100:100,BP!$5:$5,CC$4))</f>
        <v>0</v>
      </c>
      <c r="CD100" s="3">
        <f>IF(CD$5="",0,SUMIFS(BP!100:100,BP!$5:$5,CD$4))</f>
        <v>0</v>
      </c>
      <c r="CE100" s="3">
        <f>IF(CE$5="",0,SUMIFS(BP!100:100,BP!$5:$5,CE$4))</f>
        <v>0</v>
      </c>
      <c r="CF100" s="3">
        <f>IF(CF$5="",0,SUMIFS(BP!100:100,BP!$5:$5,CF$4))</f>
        <v>0</v>
      </c>
      <c r="CG100" s="3">
        <f>IF(CG$5="",0,SUMIFS(BP!100:100,BP!$5:$5,CG$4))</f>
        <v>0</v>
      </c>
      <c r="CH100" s="3">
        <f>IF(CH$5="",0,SUMIFS(BP!100:100,BP!$5:$5,CH$4))</f>
        <v>0</v>
      </c>
      <c r="CI100" s="3">
        <f>IF(CI$5="",0,SUMIFS(BP!100:100,BP!$5:$5,CI$4))</f>
        <v>0</v>
      </c>
      <c r="CJ100" s="3">
        <f>IF(CJ$5="",0,SUMIFS(BP!100:100,BP!$5:$5,CJ$4))</f>
        <v>0</v>
      </c>
      <c r="CK100" s="3">
        <f>IF(CK$5="",0,SUMIFS(BP!100:100,BP!$5:$5,CK$4))</f>
        <v>0</v>
      </c>
      <c r="CL100" s="3">
        <f>IF(CL$5="",0,SUMIFS(BP!100:100,BP!$5:$5,CL$4))</f>
        <v>0</v>
      </c>
      <c r="CM100" s="3">
        <f>IF(CM$5="",0,SUMIFS(BP!100:100,BP!$5:$5,CM$4))</f>
        <v>0</v>
      </c>
      <c r="CN100" s="3">
        <f>IF(CN$5="",0,SUMIFS(BP!100:100,BP!$5:$5,CN$4))</f>
        <v>0</v>
      </c>
      <c r="CO100" s="3">
        <f>IF(CO$5="",0,SUMIFS(BP!100:100,BP!$5:$5,CO$4))</f>
        <v>0</v>
      </c>
      <c r="CP100" s="3">
        <f>IF(CP$5="",0,SUMIFS(BP!100:100,BP!$5:$5,CP$4))</f>
        <v>0</v>
      </c>
      <c r="CQ100" s="3">
        <f>IF(CQ$5="",0,SUMIFS(BP!100:100,BP!$5:$5,CQ$4))</f>
        <v>0</v>
      </c>
      <c r="CR100" s="3">
        <f>IF(CR$5="",0,SUMIFS(BP!100:100,BP!$5:$5,CR$4))</f>
        <v>0</v>
      </c>
      <c r="CS100" s="3">
        <f>IF(CS$5="",0,SUMIFS(BP!100:100,BP!$5:$5,CS$4))</f>
        <v>0</v>
      </c>
      <c r="CT100" s="3">
        <f>IF(CT$5="",0,SUMIFS(BP!100:100,BP!$5:$5,CT$4))</f>
        <v>0</v>
      </c>
    </row>
    <row r="101" spans="1:98" s="2" customFormat="1" ht="10.199999999999999" x14ac:dyDescent="0.2">
      <c r="A101" s="11">
        <f>ROW()</f>
        <v>101</v>
      </c>
      <c r="E101" s="15"/>
      <c r="W101" s="5"/>
      <c r="Z101" s="3">
        <f ca="1">IF(Z$5="",0,SUMIFS(INDIRECT($S$2&amp;$A101&amp;":"&amp;$A101),BP!$5:$5,Z$4))</f>
        <v>0</v>
      </c>
      <c r="AA101" s="3">
        <f ca="1">IF(AA$5="",0,SUMIFS(INDIRECT($S$2&amp;$A101&amp;":"&amp;$A101),BP!$5:$5,AA$4))</f>
        <v>0</v>
      </c>
      <c r="AB101" s="3">
        <f ca="1">IF(AB$5="",0,SUMIFS(INDIRECT($S$2&amp;$A101&amp;":"&amp;$A101),BP!$5:$5,AB$4))</f>
        <v>0</v>
      </c>
      <c r="AC101" s="3">
        <f ca="1">IF(AC$5="",0,SUMIFS(INDIRECT($S$2&amp;$A101&amp;":"&amp;$A101),BP!$5:$5,AC$4))</f>
        <v>0</v>
      </c>
      <c r="AD101" s="3">
        <f ca="1">IF(AD$5="",0,SUMIFS(INDIRECT($S$2&amp;$A101&amp;":"&amp;$A101),BP!$5:$5,AD$4))</f>
        <v>0</v>
      </c>
      <c r="AE101" s="3">
        <f ca="1">IF(AE$5="",0,SUMIFS(INDIRECT($S$2&amp;$A101&amp;":"&amp;$A101),BP!$5:$5,AE$4))</f>
        <v>0</v>
      </c>
      <c r="AF101" s="3">
        <f ca="1">IF(AF$5="",0,SUMIFS(INDIRECT($S$2&amp;$A101&amp;":"&amp;$A101),BP!$5:$5,AF$4))</f>
        <v>0</v>
      </c>
      <c r="AG101" s="3">
        <f ca="1">IF(AG$5="",0,SUMIFS(INDIRECT($S$2&amp;$A101&amp;":"&amp;$A101),BP!$5:$5,AG$4))</f>
        <v>0</v>
      </c>
      <c r="AH101" s="3">
        <f ca="1">IF(AH$5="",0,SUMIFS(INDIRECT($S$2&amp;$A101&amp;":"&amp;$A101),BP!$5:$5,AH$4))</f>
        <v>0</v>
      </c>
      <c r="AI101" s="3">
        <f ca="1">IF(AI$5="",0,SUMIFS(INDIRECT($S$2&amp;$A101&amp;":"&amp;$A101),BP!$5:$5,AI$4))</f>
        <v>0</v>
      </c>
      <c r="AJ101" s="3">
        <f ca="1">IF(AJ$5="",0,SUMIFS(INDIRECT($S$2&amp;$A101&amp;":"&amp;$A101),BP!$5:$5,AJ$4))</f>
        <v>0</v>
      </c>
      <c r="AK101" s="3">
        <f ca="1">IF(AK$5="",0,SUMIFS(INDIRECT($S$2&amp;$A101&amp;":"&amp;$A101),BP!$5:$5,AK$4))</f>
        <v>0</v>
      </c>
      <c r="AL101" s="3">
        <f ca="1">IF(AL$5="",0,SUMIFS(INDIRECT($S$2&amp;$A101&amp;":"&amp;$A101),BP!$5:$5,AL$4))</f>
        <v>0</v>
      </c>
      <c r="AM101" s="3">
        <f ca="1">IF(AM$5="",0,SUMIFS(INDIRECT($S$2&amp;$A101&amp;":"&amp;$A101),BP!$5:$5,AM$4))</f>
        <v>0</v>
      </c>
      <c r="AN101" s="3">
        <f ca="1">IF(AN$5="",0,SUMIFS(INDIRECT($S$2&amp;$A101&amp;":"&amp;$A101),BP!$5:$5,AN$4))</f>
        <v>0</v>
      </c>
      <c r="AO101" s="3">
        <f ca="1">IF(AO$5="",0,SUMIFS(INDIRECT($S$2&amp;$A101&amp;":"&amp;$A101),BP!$5:$5,AO$4))</f>
        <v>0</v>
      </c>
      <c r="AP101" s="3">
        <f ca="1">IF(AP$5="",0,SUMIFS(INDIRECT($S$2&amp;$A101&amp;":"&amp;$A101),BP!$5:$5,AP$4))</f>
        <v>0</v>
      </c>
      <c r="AQ101" s="3">
        <f ca="1">IF(AQ$5="",0,SUMIFS(INDIRECT($S$2&amp;$A101&amp;":"&amp;$A101),BP!$5:$5,AQ$4))</f>
        <v>0</v>
      </c>
      <c r="AR101" s="3">
        <f ca="1">IF(AR$5="",0,SUMIFS(INDIRECT($S$2&amp;$A101&amp;":"&amp;$A101),BP!$5:$5,AR$4))</f>
        <v>0</v>
      </c>
      <c r="AS101" s="3">
        <f ca="1">IF(AS$5="",0,SUMIFS(INDIRECT($S$2&amp;$A101&amp;":"&amp;$A101),BP!$5:$5,AS$4))</f>
        <v>0</v>
      </c>
      <c r="AT101" s="3">
        <f ca="1">IF(AT$5="",0,SUMIFS(INDIRECT($S$2&amp;$A101&amp;":"&amp;$A101),BP!$5:$5,AT$4))</f>
        <v>0</v>
      </c>
      <c r="AU101" s="3">
        <f ca="1">IF(AU$5="",0,SUMIFS(INDIRECT($S$2&amp;$A101&amp;":"&amp;$A101),BP!$5:$5,AU$4))</f>
        <v>0</v>
      </c>
      <c r="AV101" s="3">
        <f ca="1">IF(AV$5="",0,SUMIFS(INDIRECT($S$2&amp;$A101&amp;":"&amp;$A101),BP!$5:$5,AV$4))</f>
        <v>0</v>
      </c>
      <c r="AW101" s="3">
        <f ca="1">IF(AW$5="",0,SUMIFS(INDIRECT($S$2&amp;$A101&amp;":"&amp;$A101),BP!$5:$5,AW$4))</f>
        <v>0</v>
      </c>
      <c r="AX101" s="3">
        <f ca="1">IF(AX$5="",0,SUMIFS(INDIRECT($S$2&amp;$A101&amp;":"&amp;$A101),BP!$5:$5,AX$4))</f>
        <v>0</v>
      </c>
      <c r="AY101" s="3">
        <f ca="1">IF(AY$5="",0,SUMIFS(INDIRECT($S$2&amp;$A101&amp;":"&amp;$A101),BP!$5:$5,AY$4))</f>
        <v>0</v>
      </c>
      <c r="AZ101" s="3">
        <f ca="1">IF(AZ$5="",0,SUMIFS(INDIRECT($S$2&amp;$A101&amp;":"&amp;$A101),BP!$5:$5,AZ$4))</f>
        <v>0</v>
      </c>
      <c r="BA101" s="3">
        <f ca="1">IF(BA$5="",0,SUMIFS(INDIRECT($S$2&amp;$A101&amp;":"&amp;$A101),BP!$5:$5,BA$4))</f>
        <v>0</v>
      </c>
      <c r="BB101" s="3">
        <f ca="1">IF(BB$5="",0,SUMIFS(INDIRECT($S$2&amp;$A101&amp;":"&amp;$A101),BP!$5:$5,BB$4))</f>
        <v>0</v>
      </c>
      <c r="BC101" s="3">
        <f ca="1">IF(BC$5="",0,SUMIFS(INDIRECT($S$2&amp;$A101&amp;":"&amp;$A101),BP!$5:$5,BC$4))</f>
        <v>0</v>
      </c>
      <c r="BD101" s="3">
        <f ca="1">IF(BD$5="",0,SUMIFS(INDIRECT($S$2&amp;$A101&amp;":"&amp;$A101),BP!$5:$5,BD$4))</f>
        <v>0</v>
      </c>
      <c r="BE101" s="3">
        <f ca="1">IF(BE$5="",0,SUMIFS(INDIRECT($S$2&amp;$A101&amp;":"&amp;$A101),BP!$5:$5,BE$4))</f>
        <v>0</v>
      </c>
      <c r="BF101" s="3">
        <f ca="1">IF(BF$5="",0,SUMIFS(INDIRECT($S$2&amp;$A101&amp;":"&amp;$A101),BP!$5:$5,BF$4))</f>
        <v>0</v>
      </c>
      <c r="BG101" s="3">
        <f ca="1">IF(BG$5="",0,SUMIFS(INDIRECT($S$2&amp;$A101&amp;":"&amp;$A101),BP!$5:$5,BG$4))</f>
        <v>0</v>
      </c>
      <c r="BH101" s="3">
        <f ca="1">IF(BH$5="",0,SUMIFS(INDIRECT($S$2&amp;$A101&amp;":"&amp;$A101),BP!$5:$5,BH$4))</f>
        <v>0</v>
      </c>
      <c r="BI101" s="3">
        <f ca="1">IF(BI$5="",0,SUMIFS(INDIRECT($S$2&amp;$A101&amp;":"&amp;$A101),BP!$5:$5,BI$4))</f>
        <v>0</v>
      </c>
      <c r="BJ101" s="3">
        <f>IF(BJ$5="",0,SUMIFS(BP!101:101,BP!$5:$5,BJ$4))</f>
        <v>0</v>
      </c>
      <c r="BK101" s="3">
        <f>IF(BK$5="",0,SUMIFS(BP!101:101,BP!$5:$5,BK$4))</f>
        <v>0</v>
      </c>
      <c r="BL101" s="3">
        <f>IF(BL$5="",0,SUMIFS(BP!101:101,BP!$5:$5,BL$4))</f>
        <v>0</v>
      </c>
      <c r="BM101" s="3">
        <f>IF(BM$5="",0,SUMIFS(BP!101:101,BP!$5:$5,BM$4))</f>
        <v>0</v>
      </c>
      <c r="BN101" s="3">
        <f>IF(BN$5="",0,SUMIFS(BP!101:101,BP!$5:$5,BN$4))</f>
        <v>0</v>
      </c>
      <c r="BO101" s="3">
        <f>IF(BO$5="",0,SUMIFS(BP!101:101,BP!$5:$5,BO$4))</f>
        <v>0</v>
      </c>
      <c r="BP101" s="3">
        <f>IF(BP$5="",0,SUMIFS(BP!101:101,BP!$5:$5,BP$4))</f>
        <v>0</v>
      </c>
      <c r="BQ101" s="3">
        <f>IF(BQ$5="",0,SUMIFS(BP!101:101,BP!$5:$5,BQ$4))</f>
        <v>0</v>
      </c>
      <c r="BR101" s="3">
        <f>IF(BR$5="",0,SUMIFS(BP!101:101,BP!$5:$5,BR$4))</f>
        <v>0</v>
      </c>
      <c r="BS101" s="3">
        <f>IF(BS$5="",0,SUMIFS(BP!101:101,BP!$5:$5,BS$4))</f>
        <v>0</v>
      </c>
      <c r="BT101" s="3">
        <f>IF(BT$5="",0,SUMIFS(BP!101:101,BP!$5:$5,BT$4))</f>
        <v>3.2199999999999998</v>
      </c>
      <c r="BU101" s="3">
        <f>IF(BU$5="",0,SUMIFS(BP!101:101,BP!$5:$5,BU$4))</f>
        <v>0</v>
      </c>
      <c r="BV101" s="3">
        <f>IF(BV$5="",0,SUMIFS(BP!101:101,BP!$5:$5,BV$4))</f>
        <v>0</v>
      </c>
      <c r="BW101" s="3">
        <f>IF(BW$5="",0,SUMIFS(BP!101:101,BP!$5:$5,BW$4))</f>
        <v>0</v>
      </c>
      <c r="BX101" s="3">
        <f>IF(BX$5="",0,SUMIFS(BP!101:101,BP!$5:$5,BX$4))</f>
        <v>0</v>
      </c>
      <c r="BY101" s="3">
        <f>IF(BY$5="",0,SUMIFS(BP!101:101,BP!$5:$5,BY$4))</f>
        <v>0</v>
      </c>
      <c r="BZ101" s="3">
        <f>IF(BZ$5="",0,SUMIFS(BP!101:101,BP!$5:$5,BZ$4))</f>
        <v>0</v>
      </c>
      <c r="CA101" s="3">
        <f>IF(CA$5="",0,SUMIFS(BP!101:101,BP!$5:$5,CA$4))</f>
        <v>0</v>
      </c>
      <c r="CB101" s="3">
        <f>IF(CB$5="",0,SUMIFS(BP!101:101,BP!$5:$5,CB$4))</f>
        <v>0</v>
      </c>
      <c r="CC101" s="3">
        <f>IF(CC$5="",0,SUMIFS(BP!101:101,BP!$5:$5,CC$4))</f>
        <v>0</v>
      </c>
      <c r="CD101" s="3">
        <f>IF(CD$5="",0,SUMIFS(BP!101:101,BP!$5:$5,CD$4))</f>
        <v>0</v>
      </c>
      <c r="CE101" s="3">
        <f>IF(CE$5="",0,SUMIFS(BP!101:101,BP!$5:$5,CE$4))</f>
        <v>0</v>
      </c>
      <c r="CF101" s="3">
        <f>IF(CF$5="",0,SUMIFS(BP!101:101,BP!$5:$5,CF$4))</f>
        <v>0</v>
      </c>
      <c r="CG101" s="3">
        <f>IF(CG$5="",0,SUMIFS(BP!101:101,BP!$5:$5,CG$4))</f>
        <v>0</v>
      </c>
      <c r="CH101" s="3">
        <f>IF(CH$5="",0,SUMIFS(BP!101:101,BP!$5:$5,CH$4))</f>
        <v>0</v>
      </c>
      <c r="CI101" s="3">
        <f>IF(CI$5="",0,SUMIFS(BP!101:101,BP!$5:$5,CI$4))</f>
        <v>0</v>
      </c>
      <c r="CJ101" s="3">
        <f>IF(CJ$5="",0,SUMIFS(BP!101:101,BP!$5:$5,CJ$4))</f>
        <v>0</v>
      </c>
      <c r="CK101" s="3">
        <f>IF(CK$5="",0,SUMIFS(BP!101:101,BP!$5:$5,CK$4))</f>
        <v>0</v>
      </c>
      <c r="CL101" s="3">
        <f>IF(CL$5="",0,SUMIFS(BP!101:101,BP!$5:$5,CL$4))</f>
        <v>0</v>
      </c>
      <c r="CM101" s="3">
        <f>IF(CM$5="",0,SUMIFS(BP!101:101,BP!$5:$5,CM$4))</f>
        <v>0</v>
      </c>
      <c r="CN101" s="3">
        <f>IF(CN$5="",0,SUMIFS(BP!101:101,BP!$5:$5,CN$4))</f>
        <v>0</v>
      </c>
      <c r="CO101" s="3">
        <f>IF(CO$5="",0,SUMIFS(BP!101:101,BP!$5:$5,CO$4))</f>
        <v>0</v>
      </c>
      <c r="CP101" s="3">
        <f>IF(CP$5="",0,SUMIFS(BP!101:101,BP!$5:$5,CP$4))</f>
        <v>0</v>
      </c>
      <c r="CQ101" s="3">
        <f>IF(CQ$5="",0,SUMIFS(BP!101:101,BP!$5:$5,CQ$4))</f>
        <v>0</v>
      </c>
      <c r="CR101" s="3">
        <f>IF(CR$5="",0,SUMIFS(BP!101:101,BP!$5:$5,CR$4))</f>
        <v>0</v>
      </c>
      <c r="CS101" s="3">
        <f>IF(CS$5="",0,SUMIFS(BP!101:101,BP!$5:$5,CS$4))</f>
        <v>0</v>
      </c>
      <c r="CT101" s="3">
        <f>IF(CT$5="",0,SUMIFS(BP!101:101,BP!$5:$5,CT$4))</f>
        <v>0</v>
      </c>
    </row>
    <row r="102" spans="1:98" s="2" customFormat="1" ht="10.199999999999999" x14ac:dyDescent="0.2">
      <c r="A102" s="11">
        <f>ROW()</f>
        <v>102</v>
      </c>
      <c r="E102" s="15"/>
      <c r="W102" s="5"/>
      <c r="Z102" s="3">
        <f ca="1">IF(Z$5="",0,SUMIFS(INDIRECT($S$2&amp;$A102&amp;":"&amp;$A102),BP!$5:$5,Z$4))</f>
        <v>0</v>
      </c>
      <c r="AA102" s="3">
        <f ca="1">IF(AA$5="",0,SUMIFS(INDIRECT($S$2&amp;$A102&amp;":"&amp;$A102),BP!$5:$5,AA$4))</f>
        <v>0</v>
      </c>
      <c r="AB102" s="3">
        <f ca="1">IF(AB$5="",0,SUMIFS(INDIRECT($S$2&amp;$A102&amp;":"&amp;$A102),BP!$5:$5,AB$4))</f>
        <v>0</v>
      </c>
      <c r="AC102" s="3">
        <f ca="1">IF(AC$5="",0,SUMIFS(INDIRECT($S$2&amp;$A102&amp;":"&amp;$A102),BP!$5:$5,AC$4))</f>
        <v>0</v>
      </c>
      <c r="AD102" s="3">
        <f ca="1">IF(AD$5="",0,SUMIFS(INDIRECT($S$2&amp;$A102&amp;":"&amp;$A102),BP!$5:$5,AD$4))</f>
        <v>0</v>
      </c>
      <c r="AE102" s="3">
        <f ca="1">IF(AE$5="",0,SUMIFS(INDIRECT($S$2&amp;$A102&amp;":"&amp;$A102),BP!$5:$5,AE$4))</f>
        <v>0</v>
      </c>
      <c r="AF102" s="3">
        <f ca="1">IF(AF$5="",0,SUMIFS(INDIRECT($S$2&amp;$A102&amp;":"&amp;$A102),BP!$5:$5,AF$4))</f>
        <v>0</v>
      </c>
      <c r="AG102" s="3">
        <f ca="1">IF(AG$5="",0,SUMIFS(INDIRECT($S$2&amp;$A102&amp;":"&amp;$A102),BP!$5:$5,AG$4))</f>
        <v>0</v>
      </c>
      <c r="AH102" s="3">
        <f ca="1">IF(AH$5="",0,SUMIFS(INDIRECT($S$2&amp;$A102&amp;":"&amp;$A102),BP!$5:$5,AH$4))</f>
        <v>0</v>
      </c>
      <c r="AI102" s="3">
        <f ca="1">IF(AI$5="",0,SUMIFS(INDIRECT($S$2&amp;$A102&amp;":"&amp;$A102),BP!$5:$5,AI$4))</f>
        <v>0</v>
      </c>
      <c r="AJ102" s="3">
        <f ca="1">IF(AJ$5="",0,SUMIFS(INDIRECT($S$2&amp;$A102&amp;":"&amp;$A102),BP!$5:$5,AJ$4))</f>
        <v>0</v>
      </c>
      <c r="AK102" s="3">
        <f ca="1">IF(AK$5="",0,SUMIFS(INDIRECT($S$2&amp;$A102&amp;":"&amp;$A102),BP!$5:$5,AK$4))</f>
        <v>0</v>
      </c>
      <c r="AL102" s="3">
        <f ca="1">IF(AL$5="",0,SUMIFS(INDIRECT($S$2&amp;$A102&amp;":"&amp;$A102),BP!$5:$5,AL$4))</f>
        <v>0</v>
      </c>
      <c r="AM102" s="3">
        <f ca="1">IF(AM$5="",0,SUMIFS(INDIRECT($S$2&amp;$A102&amp;":"&amp;$A102),BP!$5:$5,AM$4))</f>
        <v>0</v>
      </c>
      <c r="AN102" s="3">
        <f ca="1">IF(AN$5="",0,SUMIFS(INDIRECT($S$2&amp;$A102&amp;":"&amp;$A102),BP!$5:$5,AN$4))</f>
        <v>0</v>
      </c>
      <c r="AO102" s="3">
        <f ca="1">IF(AO$5="",0,SUMIFS(INDIRECT($S$2&amp;$A102&amp;":"&amp;$A102),BP!$5:$5,AO$4))</f>
        <v>0</v>
      </c>
      <c r="AP102" s="3">
        <f ca="1">IF(AP$5="",0,SUMIFS(INDIRECT($S$2&amp;$A102&amp;":"&amp;$A102),BP!$5:$5,AP$4))</f>
        <v>0</v>
      </c>
      <c r="AQ102" s="3">
        <f ca="1">IF(AQ$5="",0,SUMIFS(INDIRECT($S$2&amp;$A102&amp;":"&amp;$A102),BP!$5:$5,AQ$4))</f>
        <v>0</v>
      </c>
      <c r="AR102" s="3">
        <f ca="1">IF(AR$5="",0,SUMIFS(INDIRECT($S$2&amp;$A102&amp;":"&amp;$A102),BP!$5:$5,AR$4))</f>
        <v>0</v>
      </c>
      <c r="AS102" s="3">
        <f ca="1">IF(AS$5="",0,SUMIFS(INDIRECT($S$2&amp;$A102&amp;":"&amp;$A102),BP!$5:$5,AS$4))</f>
        <v>0</v>
      </c>
      <c r="AT102" s="3">
        <f ca="1">IF(AT$5="",0,SUMIFS(INDIRECT($S$2&amp;$A102&amp;":"&amp;$A102),BP!$5:$5,AT$4))</f>
        <v>0</v>
      </c>
      <c r="AU102" s="3">
        <f ca="1">IF(AU$5="",0,SUMIFS(INDIRECT($S$2&amp;$A102&amp;":"&amp;$A102),BP!$5:$5,AU$4))</f>
        <v>0</v>
      </c>
      <c r="AV102" s="3">
        <f ca="1">IF(AV$5="",0,SUMIFS(INDIRECT($S$2&amp;$A102&amp;":"&amp;$A102),BP!$5:$5,AV$4))</f>
        <v>0</v>
      </c>
      <c r="AW102" s="3">
        <f ca="1">IF(AW$5="",0,SUMIFS(INDIRECT($S$2&amp;$A102&amp;":"&amp;$A102),BP!$5:$5,AW$4))</f>
        <v>0</v>
      </c>
      <c r="AX102" s="3">
        <f ca="1">IF(AX$5="",0,SUMIFS(INDIRECT($S$2&amp;$A102&amp;":"&amp;$A102),BP!$5:$5,AX$4))</f>
        <v>0</v>
      </c>
      <c r="AY102" s="3">
        <f ca="1">IF(AY$5="",0,SUMIFS(INDIRECT($S$2&amp;$A102&amp;":"&amp;$A102),BP!$5:$5,AY$4))</f>
        <v>0</v>
      </c>
      <c r="AZ102" s="3">
        <f ca="1">IF(AZ$5="",0,SUMIFS(INDIRECT($S$2&amp;$A102&amp;":"&amp;$A102),BP!$5:$5,AZ$4))</f>
        <v>0</v>
      </c>
      <c r="BA102" s="3">
        <f ca="1">IF(BA$5="",0,SUMIFS(INDIRECT($S$2&amp;$A102&amp;":"&amp;$A102),BP!$5:$5,BA$4))</f>
        <v>0</v>
      </c>
      <c r="BB102" s="3">
        <f ca="1">IF(BB$5="",0,SUMIFS(INDIRECT($S$2&amp;$A102&amp;":"&amp;$A102),BP!$5:$5,BB$4))</f>
        <v>0</v>
      </c>
      <c r="BC102" s="3">
        <f ca="1">IF(BC$5="",0,SUMIFS(INDIRECT($S$2&amp;$A102&amp;":"&amp;$A102),BP!$5:$5,BC$4))</f>
        <v>0</v>
      </c>
      <c r="BD102" s="3">
        <f ca="1">IF(BD$5="",0,SUMIFS(INDIRECT($S$2&amp;$A102&amp;":"&amp;$A102),BP!$5:$5,BD$4))</f>
        <v>0</v>
      </c>
      <c r="BE102" s="3">
        <f ca="1">IF(BE$5="",0,SUMIFS(INDIRECT($S$2&amp;$A102&amp;":"&amp;$A102),BP!$5:$5,BE$4))</f>
        <v>0</v>
      </c>
      <c r="BF102" s="3">
        <f ca="1">IF(BF$5="",0,SUMIFS(INDIRECT($S$2&amp;$A102&amp;":"&amp;$A102),BP!$5:$5,BF$4))</f>
        <v>0</v>
      </c>
      <c r="BG102" s="3">
        <f ca="1">IF(BG$5="",0,SUMIFS(INDIRECT($S$2&amp;$A102&amp;":"&amp;$A102),BP!$5:$5,BG$4))</f>
        <v>0</v>
      </c>
      <c r="BH102" s="3">
        <f ca="1">IF(BH$5="",0,SUMIFS(INDIRECT($S$2&amp;$A102&amp;":"&amp;$A102),BP!$5:$5,BH$4))</f>
        <v>0</v>
      </c>
      <c r="BI102" s="3">
        <f ca="1">IF(BI$5="",0,SUMIFS(INDIRECT($S$2&amp;$A102&amp;":"&amp;$A102),BP!$5:$5,BI$4))</f>
        <v>0</v>
      </c>
      <c r="BJ102" s="3">
        <f>IF(BJ$5="",0,SUMIFS(BP!102:102,BP!$5:$5,BJ$4))</f>
        <v>0</v>
      </c>
      <c r="BK102" s="3">
        <f>IF(BK$5="",0,SUMIFS(BP!102:102,BP!$5:$5,BK$4))</f>
        <v>0</v>
      </c>
      <c r="BL102" s="3">
        <f>IF(BL$5="",0,SUMIFS(BP!102:102,BP!$5:$5,BL$4))</f>
        <v>0</v>
      </c>
      <c r="BM102" s="3">
        <f>IF(BM$5="",0,SUMIFS(BP!102:102,BP!$5:$5,BM$4))</f>
        <v>0</v>
      </c>
      <c r="BN102" s="3">
        <f>IF(BN$5="",0,SUMIFS(BP!102:102,BP!$5:$5,BN$4))</f>
        <v>0</v>
      </c>
      <c r="BO102" s="3">
        <f>IF(BO$5="",0,SUMIFS(BP!102:102,BP!$5:$5,BO$4))</f>
        <v>0</v>
      </c>
      <c r="BP102" s="3">
        <f>IF(BP$5="",0,SUMIFS(BP!102:102,BP!$5:$5,BP$4))</f>
        <v>0</v>
      </c>
      <c r="BQ102" s="3">
        <f>IF(BQ$5="",0,SUMIFS(BP!102:102,BP!$5:$5,BQ$4))</f>
        <v>0</v>
      </c>
      <c r="BR102" s="3">
        <f>IF(BR$5="",0,SUMIFS(BP!102:102,BP!$5:$5,BR$4))</f>
        <v>0</v>
      </c>
      <c r="BS102" s="3">
        <f>IF(BS$5="",0,SUMIFS(BP!102:102,BP!$5:$5,BS$4))</f>
        <v>0</v>
      </c>
      <c r="BT102" s="3">
        <f>IF(BT$5="",0,SUMIFS(BP!102:102,BP!$5:$5,BT$4))</f>
        <v>0</v>
      </c>
      <c r="BU102" s="3">
        <f>IF(BU$5="",0,SUMIFS(BP!102:102,BP!$5:$5,BU$4))</f>
        <v>0</v>
      </c>
      <c r="BV102" s="3">
        <f>IF(BV$5="",0,SUMIFS(BP!102:102,BP!$5:$5,BV$4))</f>
        <v>0</v>
      </c>
      <c r="BW102" s="3">
        <f>IF(BW$5="",0,SUMIFS(BP!102:102,BP!$5:$5,BW$4))</f>
        <v>0</v>
      </c>
      <c r="BX102" s="3">
        <f>IF(BX$5="",0,SUMIFS(BP!102:102,BP!$5:$5,BX$4))</f>
        <v>0</v>
      </c>
      <c r="BY102" s="3">
        <f>IF(BY$5="",0,SUMIFS(BP!102:102,BP!$5:$5,BY$4))</f>
        <v>0</v>
      </c>
      <c r="BZ102" s="3">
        <f>IF(BZ$5="",0,SUMIFS(BP!102:102,BP!$5:$5,BZ$4))</f>
        <v>0</v>
      </c>
      <c r="CA102" s="3">
        <f>IF(CA$5="",0,SUMIFS(BP!102:102,BP!$5:$5,CA$4))</f>
        <v>0</v>
      </c>
      <c r="CB102" s="3">
        <f>IF(CB$5="",0,SUMIFS(BP!102:102,BP!$5:$5,CB$4))</f>
        <v>0</v>
      </c>
      <c r="CC102" s="3">
        <f>IF(CC$5="",0,SUMIFS(BP!102:102,BP!$5:$5,CC$4))</f>
        <v>0</v>
      </c>
      <c r="CD102" s="3">
        <f>IF(CD$5="",0,SUMIFS(BP!102:102,BP!$5:$5,CD$4))</f>
        <v>0</v>
      </c>
      <c r="CE102" s="3">
        <f>IF(CE$5="",0,SUMIFS(BP!102:102,BP!$5:$5,CE$4))</f>
        <v>0</v>
      </c>
      <c r="CF102" s="3">
        <f>IF(CF$5="",0,SUMIFS(BP!102:102,BP!$5:$5,CF$4))</f>
        <v>0</v>
      </c>
      <c r="CG102" s="3">
        <f>IF(CG$5="",0,SUMIFS(BP!102:102,BP!$5:$5,CG$4))</f>
        <v>0</v>
      </c>
      <c r="CH102" s="3">
        <f>IF(CH$5="",0,SUMIFS(BP!102:102,BP!$5:$5,CH$4))</f>
        <v>0</v>
      </c>
      <c r="CI102" s="3">
        <f>IF(CI$5="",0,SUMIFS(BP!102:102,BP!$5:$5,CI$4))</f>
        <v>0</v>
      </c>
      <c r="CJ102" s="3">
        <f>IF(CJ$5="",0,SUMIFS(BP!102:102,BP!$5:$5,CJ$4))</f>
        <v>0</v>
      </c>
      <c r="CK102" s="3">
        <f>IF(CK$5="",0,SUMIFS(BP!102:102,BP!$5:$5,CK$4))</f>
        <v>0</v>
      </c>
      <c r="CL102" s="3">
        <f>IF(CL$5="",0,SUMIFS(BP!102:102,BP!$5:$5,CL$4))</f>
        <v>0</v>
      </c>
      <c r="CM102" s="3">
        <f>IF(CM$5="",0,SUMIFS(BP!102:102,BP!$5:$5,CM$4))</f>
        <v>0</v>
      </c>
      <c r="CN102" s="3">
        <f>IF(CN$5="",0,SUMIFS(BP!102:102,BP!$5:$5,CN$4))</f>
        <v>0</v>
      </c>
      <c r="CO102" s="3">
        <f>IF(CO$5="",0,SUMIFS(BP!102:102,BP!$5:$5,CO$4))</f>
        <v>0</v>
      </c>
      <c r="CP102" s="3">
        <f>IF(CP$5="",0,SUMIFS(BP!102:102,BP!$5:$5,CP$4))</f>
        <v>0</v>
      </c>
      <c r="CQ102" s="3">
        <f>IF(CQ$5="",0,SUMIFS(BP!102:102,BP!$5:$5,CQ$4))</f>
        <v>0</v>
      </c>
      <c r="CR102" s="3">
        <f>IF(CR$5="",0,SUMIFS(BP!102:102,BP!$5:$5,CR$4))</f>
        <v>0</v>
      </c>
      <c r="CS102" s="3">
        <f>IF(CS$5="",0,SUMIFS(BP!102:102,BP!$5:$5,CS$4))</f>
        <v>0</v>
      </c>
      <c r="CT102" s="3">
        <f>IF(CT$5="",0,SUMIFS(BP!102:102,BP!$5:$5,CT$4))</f>
        <v>0</v>
      </c>
    </row>
    <row r="103" spans="1:98" s="2" customFormat="1" ht="10.199999999999999" x14ac:dyDescent="0.2">
      <c r="A103" s="11">
        <f>ROW()</f>
        <v>103</v>
      </c>
      <c r="E103" s="15"/>
      <c r="W103" s="5"/>
      <c r="Z103" s="3">
        <f ca="1">IF(Z$5="",0,SUMIFS(INDIRECT($S$2&amp;$A103&amp;":"&amp;$A103),BP!$5:$5,Z$4))</f>
        <v>0</v>
      </c>
      <c r="AA103" s="3">
        <f ca="1">IF(AA$5="",0,SUMIFS(INDIRECT($S$2&amp;$A103&amp;":"&amp;$A103),BP!$5:$5,AA$4))</f>
        <v>0</v>
      </c>
      <c r="AB103" s="3">
        <f ca="1">IF(AB$5="",0,SUMIFS(INDIRECT($S$2&amp;$A103&amp;":"&amp;$A103),BP!$5:$5,AB$4))</f>
        <v>0</v>
      </c>
      <c r="AC103" s="3">
        <f ca="1">IF(AC$5="",0,SUMIFS(INDIRECT($S$2&amp;$A103&amp;":"&amp;$A103),BP!$5:$5,AC$4))</f>
        <v>0</v>
      </c>
      <c r="AD103" s="3">
        <f ca="1">IF(AD$5="",0,SUMIFS(INDIRECT($S$2&amp;$A103&amp;":"&amp;$A103),BP!$5:$5,AD$4))</f>
        <v>0</v>
      </c>
      <c r="AE103" s="3">
        <f ca="1">IF(AE$5="",0,SUMIFS(INDIRECT($S$2&amp;$A103&amp;":"&amp;$A103),BP!$5:$5,AE$4))</f>
        <v>0</v>
      </c>
      <c r="AF103" s="3">
        <f ca="1">IF(AF$5="",0,SUMIFS(INDIRECT($S$2&amp;$A103&amp;":"&amp;$A103),BP!$5:$5,AF$4))</f>
        <v>0</v>
      </c>
      <c r="AG103" s="3">
        <f ca="1">IF(AG$5="",0,SUMIFS(INDIRECT($S$2&amp;$A103&amp;":"&amp;$A103),BP!$5:$5,AG$4))</f>
        <v>0</v>
      </c>
      <c r="AH103" s="3">
        <f ca="1">IF(AH$5="",0,SUMIFS(INDIRECT($S$2&amp;$A103&amp;":"&amp;$A103),BP!$5:$5,AH$4))</f>
        <v>0</v>
      </c>
      <c r="AI103" s="3">
        <f ca="1">IF(AI$5="",0,SUMIFS(INDIRECT($S$2&amp;$A103&amp;":"&amp;$A103),BP!$5:$5,AI$4))</f>
        <v>0</v>
      </c>
      <c r="AJ103" s="3">
        <f ca="1">IF(AJ$5="",0,SUMIFS(INDIRECT($S$2&amp;$A103&amp;":"&amp;$A103),BP!$5:$5,AJ$4))</f>
        <v>0</v>
      </c>
      <c r="AK103" s="3">
        <f ca="1">IF(AK$5="",0,SUMIFS(INDIRECT($S$2&amp;$A103&amp;":"&amp;$A103),BP!$5:$5,AK$4))</f>
        <v>0</v>
      </c>
      <c r="AL103" s="3">
        <f ca="1">IF(AL$5="",0,SUMIFS(INDIRECT($S$2&amp;$A103&amp;":"&amp;$A103),BP!$5:$5,AL$4))</f>
        <v>0</v>
      </c>
      <c r="AM103" s="3">
        <f ca="1">IF(AM$5="",0,SUMIFS(INDIRECT($S$2&amp;$A103&amp;":"&amp;$A103),BP!$5:$5,AM$4))</f>
        <v>0</v>
      </c>
      <c r="AN103" s="3">
        <f ca="1">IF(AN$5="",0,SUMIFS(INDIRECT($S$2&amp;$A103&amp;":"&amp;$A103),BP!$5:$5,AN$4))</f>
        <v>0</v>
      </c>
      <c r="AO103" s="3">
        <f ca="1">IF(AO$5="",0,SUMIFS(INDIRECT($S$2&amp;$A103&amp;":"&amp;$A103),BP!$5:$5,AO$4))</f>
        <v>0</v>
      </c>
      <c r="AP103" s="3">
        <f ca="1">IF(AP$5="",0,SUMIFS(INDIRECT($S$2&amp;$A103&amp;":"&amp;$A103),BP!$5:$5,AP$4))</f>
        <v>0</v>
      </c>
      <c r="AQ103" s="3">
        <f ca="1">IF(AQ$5="",0,SUMIFS(INDIRECT($S$2&amp;$A103&amp;":"&amp;$A103),BP!$5:$5,AQ$4))</f>
        <v>0</v>
      </c>
      <c r="AR103" s="3">
        <f ca="1">IF(AR$5="",0,SUMIFS(INDIRECT($S$2&amp;$A103&amp;":"&amp;$A103),BP!$5:$5,AR$4))</f>
        <v>0</v>
      </c>
      <c r="AS103" s="3">
        <f ca="1">IF(AS$5="",0,SUMIFS(INDIRECT($S$2&amp;$A103&amp;":"&amp;$A103),BP!$5:$5,AS$4))</f>
        <v>0</v>
      </c>
      <c r="AT103" s="3">
        <f ca="1">IF(AT$5="",0,SUMIFS(INDIRECT($S$2&amp;$A103&amp;":"&amp;$A103),BP!$5:$5,AT$4))</f>
        <v>0</v>
      </c>
      <c r="AU103" s="3">
        <f ca="1">IF(AU$5="",0,SUMIFS(INDIRECT($S$2&amp;$A103&amp;":"&amp;$A103),BP!$5:$5,AU$4))</f>
        <v>0</v>
      </c>
      <c r="AV103" s="3">
        <f ca="1">IF(AV$5="",0,SUMIFS(INDIRECT($S$2&amp;$A103&amp;":"&amp;$A103),BP!$5:$5,AV$4))</f>
        <v>0</v>
      </c>
      <c r="AW103" s="3">
        <f ca="1">IF(AW$5="",0,SUMIFS(INDIRECT($S$2&amp;$A103&amp;":"&amp;$A103),BP!$5:$5,AW$4))</f>
        <v>0</v>
      </c>
      <c r="AX103" s="3">
        <f ca="1">IF(AX$5="",0,SUMIFS(INDIRECT($S$2&amp;$A103&amp;":"&amp;$A103),BP!$5:$5,AX$4))</f>
        <v>0</v>
      </c>
      <c r="AY103" s="3">
        <f ca="1">IF(AY$5="",0,SUMIFS(INDIRECT($S$2&amp;$A103&amp;":"&amp;$A103),BP!$5:$5,AY$4))</f>
        <v>0</v>
      </c>
      <c r="AZ103" s="3">
        <f ca="1">IF(AZ$5="",0,SUMIFS(INDIRECT($S$2&amp;$A103&amp;":"&amp;$A103),BP!$5:$5,AZ$4))</f>
        <v>0</v>
      </c>
      <c r="BA103" s="3">
        <f ca="1">IF(BA$5="",0,SUMIFS(INDIRECT($S$2&amp;$A103&amp;":"&amp;$A103),BP!$5:$5,BA$4))</f>
        <v>0</v>
      </c>
      <c r="BB103" s="3">
        <f ca="1">IF(BB$5="",0,SUMIFS(INDIRECT($S$2&amp;$A103&amp;":"&amp;$A103),BP!$5:$5,BB$4))</f>
        <v>0</v>
      </c>
      <c r="BC103" s="3">
        <f ca="1">IF(BC$5="",0,SUMIFS(INDIRECT($S$2&amp;$A103&amp;":"&amp;$A103),BP!$5:$5,BC$4))</f>
        <v>0</v>
      </c>
      <c r="BD103" s="3">
        <f ca="1">IF(BD$5="",0,SUMIFS(INDIRECT($S$2&amp;$A103&amp;":"&amp;$A103),BP!$5:$5,BD$4))</f>
        <v>0</v>
      </c>
      <c r="BE103" s="3">
        <f ca="1">IF(BE$5="",0,SUMIFS(INDIRECT($S$2&amp;$A103&amp;":"&amp;$A103),BP!$5:$5,BE$4))</f>
        <v>0</v>
      </c>
      <c r="BF103" s="3">
        <f ca="1">IF(BF$5="",0,SUMIFS(INDIRECT($S$2&amp;$A103&amp;":"&amp;$A103),BP!$5:$5,BF$4))</f>
        <v>0</v>
      </c>
      <c r="BG103" s="3">
        <f ca="1">IF(BG$5="",0,SUMIFS(INDIRECT($S$2&amp;$A103&amp;":"&amp;$A103),BP!$5:$5,BG$4))</f>
        <v>0</v>
      </c>
      <c r="BH103" s="3">
        <f ca="1">IF(BH$5="",0,SUMIFS(INDIRECT($S$2&amp;$A103&amp;":"&amp;$A103),BP!$5:$5,BH$4))</f>
        <v>0</v>
      </c>
      <c r="BI103" s="3">
        <f ca="1">IF(BI$5="",0,SUMIFS(INDIRECT($S$2&amp;$A103&amp;":"&amp;$A103),BP!$5:$5,BI$4))</f>
        <v>0</v>
      </c>
      <c r="BJ103" s="3">
        <f>IF(BJ$5="",0,SUMIFS(BP!103:103,BP!$5:$5,BJ$4))</f>
        <v>0</v>
      </c>
      <c r="BK103" s="3">
        <f>IF(BK$5="",0,SUMIFS(BP!103:103,BP!$5:$5,BK$4))</f>
        <v>0</v>
      </c>
      <c r="BL103" s="3">
        <f>IF(BL$5="",0,SUMIFS(BP!103:103,BP!$5:$5,BL$4))</f>
        <v>0</v>
      </c>
      <c r="BM103" s="3">
        <f>IF(BM$5="",0,SUMIFS(BP!103:103,BP!$5:$5,BM$4))</f>
        <v>0</v>
      </c>
      <c r="BN103" s="3">
        <f>IF(BN$5="",0,SUMIFS(BP!103:103,BP!$5:$5,BN$4))</f>
        <v>0</v>
      </c>
      <c r="BO103" s="3">
        <f>IF(BO$5="",0,SUMIFS(BP!103:103,BP!$5:$5,BO$4))</f>
        <v>0</v>
      </c>
      <c r="BP103" s="3">
        <f>IF(BP$5="",0,SUMIFS(BP!103:103,BP!$5:$5,BP$4))</f>
        <v>0</v>
      </c>
      <c r="BQ103" s="3">
        <f>IF(BQ$5="",0,SUMIFS(BP!103:103,BP!$5:$5,BQ$4))</f>
        <v>0</v>
      </c>
      <c r="BR103" s="3">
        <f>IF(BR$5="",0,SUMIFS(BP!103:103,BP!$5:$5,BR$4))</f>
        <v>0</v>
      </c>
      <c r="BS103" s="3">
        <f>IF(BS$5="",0,SUMIFS(BP!103:103,BP!$5:$5,BS$4))</f>
        <v>0</v>
      </c>
      <c r="BT103" s="3">
        <f>IF(BT$5="",0,SUMIFS(BP!103:103,BP!$5:$5,BT$4))</f>
        <v>0</v>
      </c>
      <c r="BU103" s="3">
        <f>IF(BU$5="",0,SUMIFS(BP!103:103,BP!$5:$5,BU$4))</f>
        <v>0</v>
      </c>
      <c r="BV103" s="3">
        <f>IF(BV$5="",0,SUMIFS(BP!103:103,BP!$5:$5,BV$4))</f>
        <v>0</v>
      </c>
      <c r="BW103" s="3">
        <f>IF(BW$5="",0,SUMIFS(BP!103:103,BP!$5:$5,BW$4))</f>
        <v>0</v>
      </c>
      <c r="BX103" s="3">
        <f>IF(BX$5="",0,SUMIFS(BP!103:103,BP!$5:$5,BX$4))</f>
        <v>0</v>
      </c>
      <c r="BY103" s="3">
        <f>IF(BY$5="",0,SUMIFS(BP!103:103,BP!$5:$5,BY$4))</f>
        <v>0</v>
      </c>
      <c r="BZ103" s="3">
        <f>IF(BZ$5="",0,SUMIFS(BP!103:103,BP!$5:$5,BZ$4))</f>
        <v>0</v>
      </c>
      <c r="CA103" s="3">
        <f>IF(CA$5="",0,SUMIFS(BP!103:103,BP!$5:$5,CA$4))</f>
        <v>0</v>
      </c>
      <c r="CB103" s="3">
        <f>IF(CB$5="",0,SUMIFS(BP!103:103,BP!$5:$5,CB$4))</f>
        <v>0</v>
      </c>
      <c r="CC103" s="3">
        <f>IF(CC$5="",0,SUMIFS(BP!103:103,BP!$5:$5,CC$4))</f>
        <v>0</v>
      </c>
      <c r="CD103" s="3">
        <f>IF(CD$5="",0,SUMIFS(BP!103:103,BP!$5:$5,CD$4))</f>
        <v>0</v>
      </c>
      <c r="CE103" s="3">
        <f>IF(CE$5="",0,SUMIFS(BP!103:103,BP!$5:$5,CE$4))</f>
        <v>0</v>
      </c>
      <c r="CF103" s="3">
        <f>IF(CF$5="",0,SUMIFS(BP!103:103,BP!$5:$5,CF$4))</f>
        <v>0</v>
      </c>
      <c r="CG103" s="3">
        <f>IF(CG$5="",0,SUMIFS(BP!103:103,BP!$5:$5,CG$4))</f>
        <v>0</v>
      </c>
      <c r="CH103" s="3">
        <f>IF(CH$5="",0,SUMIFS(BP!103:103,BP!$5:$5,CH$4))</f>
        <v>0</v>
      </c>
      <c r="CI103" s="3">
        <f>IF(CI$5="",0,SUMIFS(BP!103:103,BP!$5:$5,CI$4))</f>
        <v>0</v>
      </c>
      <c r="CJ103" s="3">
        <f>IF(CJ$5="",0,SUMIFS(BP!103:103,BP!$5:$5,CJ$4))</f>
        <v>0</v>
      </c>
      <c r="CK103" s="3">
        <f>IF(CK$5="",0,SUMIFS(BP!103:103,BP!$5:$5,CK$4))</f>
        <v>0</v>
      </c>
      <c r="CL103" s="3">
        <f>IF(CL$5="",0,SUMIFS(BP!103:103,BP!$5:$5,CL$4))</f>
        <v>0</v>
      </c>
      <c r="CM103" s="3">
        <f>IF(CM$5="",0,SUMIFS(BP!103:103,BP!$5:$5,CM$4))</f>
        <v>0</v>
      </c>
      <c r="CN103" s="3">
        <f>IF(CN$5="",0,SUMIFS(BP!103:103,BP!$5:$5,CN$4))</f>
        <v>0</v>
      </c>
      <c r="CO103" s="3">
        <f>IF(CO$5="",0,SUMIFS(BP!103:103,BP!$5:$5,CO$4))</f>
        <v>0</v>
      </c>
      <c r="CP103" s="3">
        <f>IF(CP$5="",0,SUMIFS(BP!103:103,BP!$5:$5,CP$4))</f>
        <v>0</v>
      </c>
      <c r="CQ103" s="3">
        <f>IF(CQ$5="",0,SUMIFS(BP!103:103,BP!$5:$5,CQ$4))</f>
        <v>0</v>
      </c>
      <c r="CR103" s="3">
        <f>IF(CR$5="",0,SUMIFS(BP!103:103,BP!$5:$5,CR$4))</f>
        <v>0</v>
      </c>
      <c r="CS103" s="3">
        <f>IF(CS$5="",0,SUMIFS(BP!103:103,BP!$5:$5,CS$4))</f>
        <v>0</v>
      </c>
      <c r="CT103" s="3">
        <f>IF(CT$5="",0,SUMIFS(BP!103:103,BP!$5:$5,CT$4))</f>
        <v>0</v>
      </c>
    </row>
    <row r="104" spans="1:98" s="2" customFormat="1" ht="10.199999999999999" x14ac:dyDescent="0.2">
      <c r="A104" s="11">
        <f>ROW()</f>
        <v>104</v>
      </c>
      <c r="E104" s="15"/>
      <c r="W104" s="5"/>
      <c r="Z104" s="3">
        <f ca="1">IF(Z$5="",0,SUMIFS(INDIRECT($S$2&amp;$A104&amp;":"&amp;$A104),BP!$5:$5,Z$4))</f>
        <v>0</v>
      </c>
      <c r="AA104" s="3">
        <f ca="1">IF(AA$5="",0,SUMIFS(INDIRECT($S$2&amp;$A104&amp;":"&amp;$A104),BP!$5:$5,AA$4))</f>
        <v>0</v>
      </c>
      <c r="AB104" s="3">
        <f ca="1">IF(AB$5="",0,SUMIFS(INDIRECT($S$2&amp;$A104&amp;":"&amp;$A104),BP!$5:$5,AB$4))</f>
        <v>0</v>
      </c>
      <c r="AC104" s="3">
        <f ca="1">IF(AC$5="",0,SUMIFS(INDIRECT($S$2&amp;$A104&amp;":"&amp;$A104),BP!$5:$5,AC$4))</f>
        <v>0</v>
      </c>
      <c r="AD104" s="3">
        <f ca="1">IF(AD$5="",0,SUMIFS(INDIRECT($S$2&amp;$A104&amp;":"&amp;$A104),BP!$5:$5,AD$4))</f>
        <v>0</v>
      </c>
      <c r="AE104" s="3">
        <f ca="1">IF(AE$5="",0,SUMIFS(INDIRECT($S$2&amp;$A104&amp;":"&amp;$A104),BP!$5:$5,AE$4))</f>
        <v>0</v>
      </c>
      <c r="AF104" s="3">
        <f ca="1">IF(AF$5="",0,SUMIFS(INDIRECT($S$2&amp;$A104&amp;":"&amp;$A104),BP!$5:$5,AF$4))</f>
        <v>0</v>
      </c>
      <c r="AG104" s="3">
        <f ca="1">IF(AG$5="",0,SUMIFS(INDIRECT($S$2&amp;$A104&amp;":"&amp;$A104),BP!$5:$5,AG$4))</f>
        <v>0</v>
      </c>
      <c r="AH104" s="3">
        <f ca="1">IF(AH$5="",0,SUMIFS(INDIRECT($S$2&amp;$A104&amp;":"&amp;$A104),BP!$5:$5,AH$4))</f>
        <v>0</v>
      </c>
      <c r="AI104" s="3">
        <f ca="1">IF(AI$5="",0,SUMIFS(INDIRECT($S$2&amp;$A104&amp;":"&amp;$A104),BP!$5:$5,AI$4))</f>
        <v>0</v>
      </c>
      <c r="AJ104" s="3">
        <f ca="1">IF(AJ$5="",0,SUMIFS(INDIRECT($S$2&amp;$A104&amp;":"&amp;$A104),BP!$5:$5,AJ$4))</f>
        <v>0</v>
      </c>
      <c r="AK104" s="3">
        <f ca="1">IF(AK$5="",0,SUMIFS(INDIRECT($S$2&amp;$A104&amp;":"&amp;$A104),BP!$5:$5,AK$4))</f>
        <v>0</v>
      </c>
      <c r="AL104" s="3">
        <f ca="1">IF(AL$5="",0,SUMIFS(INDIRECT($S$2&amp;$A104&amp;":"&amp;$A104),BP!$5:$5,AL$4))</f>
        <v>0</v>
      </c>
      <c r="AM104" s="3">
        <f ca="1">IF(AM$5="",0,SUMIFS(INDIRECT($S$2&amp;$A104&amp;":"&amp;$A104),BP!$5:$5,AM$4))</f>
        <v>0</v>
      </c>
      <c r="AN104" s="3">
        <f ca="1">IF(AN$5="",0,SUMIFS(INDIRECT($S$2&amp;$A104&amp;":"&amp;$A104),BP!$5:$5,AN$4))</f>
        <v>0</v>
      </c>
      <c r="AO104" s="3">
        <f ca="1">IF(AO$5="",0,SUMIFS(INDIRECT($S$2&amp;$A104&amp;":"&amp;$A104),BP!$5:$5,AO$4))</f>
        <v>0</v>
      </c>
      <c r="AP104" s="3">
        <f ca="1">IF(AP$5="",0,SUMIFS(INDIRECT($S$2&amp;$A104&amp;":"&amp;$A104),BP!$5:$5,AP$4))</f>
        <v>0</v>
      </c>
      <c r="AQ104" s="3">
        <f ca="1">IF(AQ$5="",0,SUMIFS(INDIRECT($S$2&amp;$A104&amp;":"&amp;$A104),BP!$5:$5,AQ$4))</f>
        <v>0</v>
      </c>
      <c r="AR104" s="3">
        <f ca="1">IF(AR$5="",0,SUMIFS(INDIRECT($S$2&amp;$A104&amp;":"&amp;$A104),BP!$5:$5,AR$4))</f>
        <v>0</v>
      </c>
      <c r="AS104" s="3">
        <f ca="1">IF(AS$5="",0,SUMIFS(INDIRECT($S$2&amp;$A104&amp;":"&amp;$A104),BP!$5:$5,AS$4))</f>
        <v>0</v>
      </c>
      <c r="AT104" s="3">
        <f ca="1">IF(AT$5="",0,SUMIFS(INDIRECT($S$2&amp;$A104&amp;":"&amp;$A104),BP!$5:$5,AT$4))</f>
        <v>0</v>
      </c>
      <c r="AU104" s="3">
        <f ca="1">IF(AU$5="",0,SUMIFS(INDIRECT($S$2&amp;$A104&amp;":"&amp;$A104),BP!$5:$5,AU$4))</f>
        <v>0</v>
      </c>
      <c r="AV104" s="3">
        <f ca="1">IF(AV$5="",0,SUMIFS(INDIRECT($S$2&amp;$A104&amp;":"&amp;$A104),BP!$5:$5,AV$4))</f>
        <v>0</v>
      </c>
      <c r="AW104" s="3">
        <f ca="1">IF(AW$5="",0,SUMIFS(INDIRECT($S$2&amp;$A104&amp;":"&amp;$A104),BP!$5:$5,AW$4))</f>
        <v>0</v>
      </c>
      <c r="AX104" s="3">
        <f ca="1">IF(AX$5="",0,SUMIFS(INDIRECT($S$2&amp;$A104&amp;":"&amp;$A104),BP!$5:$5,AX$4))</f>
        <v>0</v>
      </c>
      <c r="AY104" s="3">
        <f ca="1">IF(AY$5="",0,SUMIFS(INDIRECT($S$2&amp;$A104&amp;":"&amp;$A104),BP!$5:$5,AY$4))</f>
        <v>0</v>
      </c>
      <c r="AZ104" s="3">
        <f ca="1">IF(AZ$5="",0,SUMIFS(INDIRECT($S$2&amp;$A104&amp;":"&amp;$A104),BP!$5:$5,AZ$4))</f>
        <v>0</v>
      </c>
      <c r="BA104" s="3">
        <f ca="1">IF(BA$5="",0,SUMIFS(INDIRECT($S$2&amp;$A104&amp;":"&amp;$A104),BP!$5:$5,BA$4))</f>
        <v>0</v>
      </c>
      <c r="BB104" s="3">
        <f ca="1">IF(BB$5="",0,SUMIFS(INDIRECT($S$2&amp;$A104&amp;":"&amp;$A104),BP!$5:$5,BB$4))</f>
        <v>0</v>
      </c>
      <c r="BC104" s="3">
        <f ca="1">IF(BC$5="",0,SUMIFS(INDIRECT($S$2&amp;$A104&amp;":"&amp;$A104),BP!$5:$5,BC$4))</f>
        <v>0</v>
      </c>
      <c r="BD104" s="3">
        <f ca="1">IF(BD$5="",0,SUMIFS(INDIRECT($S$2&amp;$A104&amp;":"&amp;$A104),BP!$5:$5,BD$4))</f>
        <v>0</v>
      </c>
      <c r="BE104" s="3">
        <f ca="1">IF(BE$5="",0,SUMIFS(INDIRECT($S$2&amp;$A104&amp;":"&amp;$A104),BP!$5:$5,BE$4))</f>
        <v>0</v>
      </c>
      <c r="BF104" s="3">
        <f ca="1">IF(BF$5="",0,SUMIFS(INDIRECT($S$2&amp;$A104&amp;":"&amp;$A104),BP!$5:$5,BF$4))</f>
        <v>0</v>
      </c>
      <c r="BG104" s="3">
        <f ca="1">IF(BG$5="",0,SUMIFS(INDIRECT($S$2&amp;$A104&amp;":"&amp;$A104),BP!$5:$5,BG$4))</f>
        <v>0</v>
      </c>
      <c r="BH104" s="3">
        <f ca="1">IF(BH$5="",0,SUMIFS(INDIRECT($S$2&amp;$A104&amp;":"&amp;$A104),BP!$5:$5,BH$4))</f>
        <v>0</v>
      </c>
      <c r="BI104" s="3">
        <f ca="1">IF(BI$5="",0,SUMIFS(INDIRECT($S$2&amp;$A104&amp;":"&amp;$A104),BP!$5:$5,BI$4))</f>
        <v>0</v>
      </c>
      <c r="BJ104" s="3">
        <f>IF(BJ$5="",0,SUMIFS(BP!104:104,BP!$5:$5,BJ$4))</f>
        <v>0</v>
      </c>
      <c r="BK104" s="3">
        <f>IF(BK$5="",0,SUMIFS(BP!104:104,BP!$5:$5,BK$4))</f>
        <v>0</v>
      </c>
      <c r="BL104" s="3">
        <f>IF(BL$5="",0,SUMIFS(BP!104:104,BP!$5:$5,BL$4))</f>
        <v>0</v>
      </c>
      <c r="BM104" s="3">
        <f>IF(BM$5="",0,SUMIFS(BP!104:104,BP!$5:$5,BM$4))</f>
        <v>0</v>
      </c>
      <c r="BN104" s="3">
        <f>IF(BN$5="",0,SUMIFS(BP!104:104,BP!$5:$5,BN$4))</f>
        <v>0</v>
      </c>
      <c r="BO104" s="3">
        <f>IF(BO$5="",0,SUMIFS(BP!104:104,BP!$5:$5,BO$4))</f>
        <v>0</v>
      </c>
      <c r="BP104" s="3">
        <f>IF(BP$5="",0,SUMIFS(BP!104:104,BP!$5:$5,BP$4))</f>
        <v>0</v>
      </c>
      <c r="BQ104" s="3">
        <f>IF(BQ$5="",0,SUMIFS(BP!104:104,BP!$5:$5,BQ$4))</f>
        <v>0</v>
      </c>
      <c r="BR104" s="3">
        <f>IF(BR$5="",0,SUMIFS(BP!104:104,BP!$5:$5,BR$4))</f>
        <v>0</v>
      </c>
      <c r="BS104" s="3">
        <f>IF(BS$5="",0,SUMIFS(BP!104:104,BP!$5:$5,BS$4))</f>
        <v>0</v>
      </c>
      <c r="BT104" s="3">
        <f>IF(BT$5="",0,SUMIFS(BP!104:104,BP!$5:$5,BT$4))</f>
        <v>0</v>
      </c>
      <c r="BU104" s="3">
        <f>IF(BU$5="",0,SUMIFS(BP!104:104,BP!$5:$5,BU$4))</f>
        <v>0</v>
      </c>
      <c r="BV104" s="3">
        <f>IF(BV$5="",0,SUMIFS(BP!104:104,BP!$5:$5,BV$4))</f>
        <v>0</v>
      </c>
      <c r="BW104" s="3">
        <f>IF(BW$5="",0,SUMIFS(BP!104:104,BP!$5:$5,BW$4))</f>
        <v>0</v>
      </c>
      <c r="BX104" s="3">
        <f>IF(BX$5="",0,SUMIFS(BP!104:104,BP!$5:$5,BX$4))</f>
        <v>0</v>
      </c>
      <c r="BY104" s="3">
        <f>IF(BY$5="",0,SUMIFS(BP!104:104,BP!$5:$5,BY$4))</f>
        <v>0</v>
      </c>
      <c r="BZ104" s="3">
        <f>IF(BZ$5="",0,SUMIFS(BP!104:104,BP!$5:$5,BZ$4))</f>
        <v>0</v>
      </c>
      <c r="CA104" s="3">
        <f>IF(CA$5="",0,SUMIFS(BP!104:104,BP!$5:$5,CA$4))</f>
        <v>0</v>
      </c>
      <c r="CB104" s="3">
        <f>IF(CB$5="",0,SUMIFS(BP!104:104,BP!$5:$5,CB$4))</f>
        <v>0</v>
      </c>
      <c r="CC104" s="3">
        <f>IF(CC$5="",0,SUMIFS(BP!104:104,BP!$5:$5,CC$4))</f>
        <v>0</v>
      </c>
      <c r="CD104" s="3">
        <f>IF(CD$5="",0,SUMIFS(BP!104:104,BP!$5:$5,CD$4))</f>
        <v>0</v>
      </c>
      <c r="CE104" s="3">
        <f>IF(CE$5="",0,SUMIFS(BP!104:104,BP!$5:$5,CE$4))</f>
        <v>0</v>
      </c>
      <c r="CF104" s="3">
        <f>IF(CF$5="",0,SUMIFS(BP!104:104,BP!$5:$5,CF$4))</f>
        <v>0</v>
      </c>
      <c r="CG104" s="3">
        <f>IF(CG$5="",0,SUMIFS(BP!104:104,BP!$5:$5,CG$4))</f>
        <v>0</v>
      </c>
      <c r="CH104" s="3">
        <f>IF(CH$5="",0,SUMIFS(BP!104:104,BP!$5:$5,CH$4))</f>
        <v>0</v>
      </c>
      <c r="CI104" s="3">
        <f>IF(CI$5="",0,SUMIFS(BP!104:104,BP!$5:$5,CI$4))</f>
        <v>0</v>
      </c>
      <c r="CJ104" s="3">
        <f>IF(CJ$5="",0,SUMIFS(BP!104:104,BP!$5:$5,CJ$4))</f>
        <v>0</v>
      </c>
      <c r="CK104" s="3">
        <f>IF(CK$5="",0,SUMIFS(BP!104:104,BP!$5:$5,CK$4))</f>
        <v>0</v>
      </c>
      <c r="CL104" s="3">
        <f>IF(CL$5="",0,SUMIFS(BP!104:104,BP!$5:$5,CL$4))</f>
        <v>0</v>
      </c>
      <c r="CM104" s="3">
        <f>IF(CM$5="",0,SUMIFS(BP!104:104,BP!$5:$5,CM$4))</f>
        <v>0</v>
      </c>
      <c r="CN104" s="3">
        <f>IF(CN$5="",0,SUMIFS(BP!104:104,BP!$5:$5,CN$4))</f>
        <v>0</v>
      </c>
      <c r="CO104" s="3">
        <f>IF(CO$5="",0,SUMIFS(BP!104:104,BP!$5:$5,CO$4))</f>
        <v>0</v>
      </c>
      <c r="CP104" s="3">
        <f>IF(CP$5="",0,SUMIFS(BP!104:104,BP!$5:$5,CP$4))</f>
        <v>0</v>
      </c>
      <c r="CQ104" s="3">
        <f>IF(CQ$5="",0,SUMIFS(BP!104:104,BP!$5:$5,CQ$4))</f>
        <v>0</v>
      </c>
      <c r="CR104" s="3">
        <f>IF(CR$5="",0,SUMIFS(BP!104:104,BP!$5:$5,CR$4))</f>
        <v>0</v>
      </c>
      <c r="CS104" s="3">
        <f>IF(CS$5="",0,SUMIFS(BP!104:104,BP!$5:$5,CS$4))</f>
        <v>0</v>
      </c>
      <c r="CT104" s="3">
        <f>IF(CT$5="",0,SUMIFS(BP!104:104,BP!$5:$5,CT$4))</f>
        <v>0</v>
      </c>
    </row>
    <row r="105" spans="1:98" s="2" customFormat="1" ht="10.199999999999999" x14ac:dyDescent="0.2">
      <c r="A105" s="11">
        <f>ROW()</f>
        <v>105</v>
      </c>
      <c r="E105" s="15"/>
      <c r="W105" s="5"/>
      <c r="Z105" s="3">
        <f ca="1">IF(Z$5="",0,SUMIFS(INDIRECT($S$2&amp;$A105&amp;":"&amp;$A105),BP!$5:$5,Z$4))</f>
        <v>0</v>
      </c>
      <c r="AA105" s="3">
        <f ca="1">IF(AA$5="",0,SUMIFS(INDIRECT($S$2&amp;$A105&amp;":"&amp;$A105),BP!$5:$5,AA$4))</f>
        <v>0</v>
      </c>
      <c r="AB105" s="3">
        <f ca="1">IF(AB$5="",0,SUMIFS(INDIRECT($S$2&amp;$A105&amp;":"&amp;$A105),BP!$5:$5,AB$4))</f>
        <v>0</v>
      </c>
      <c r="AC105" s="3">
        <f ca="1">IF(AC$5="",0,SUMIFS(INDIRECT($S$2&amp;$A105&amp;":"&amp;$A105),BP!$5:$5,AC$4))</f>
        <v>0</v>
      </c>
      <c r="AD105" s="3">
        <f ca="1">IF(AD$5="",0,SUMIFS(INDIRECT($S$2&amp;$A105&amp;":"&amp;$A105),BP!$5:$5,AD$4))</f>
        <v>0</v>
      </c>
      <c r="AE105" s="3">
        <f ca="1">IF(AE$5="",0,SUMIFS(INDIRECT($S$2&amp;$A105&amp;":"&amp;$A105),BP!$5:$5,AE$4))</f>
        <v>0</v>
      </c>
      <c r="AF105" s="3">
        <f ca="1">IF(AF$5="",0,SUMIFS(INDIRECT($S$2&amp;$A105&amp;":"&amp;$A105),BP!$5:$5,AF$4))</f>
        <v>0</v>
      </c>
      <c r="AG105" s="3">
        <f ca="1">IF(AG$5="",0,SUMIFS(INDIRECT($S$2&amp;$A105&amp;":"&amp;$A105),BP!$5:$5,AG$4))</f>
        <v>0</v>
      </c>
      <c r="AH105" s="3">
        <f ca="1">IF(AH$5="",0,SUMIFS(INDIRECT($S$2&amp;$A105&amp;":"&amp;$A105),BP!$5:$5,AH$4))</f>
        <v>0</v>
      </c>
      <c r="AI105" s="3">
        <f ca="1">IF(AI$5="",0,SUMIFS(INDIRECT($S$2&amp;$A105&amp;":"&amp;$A105),BP!$5:$5,AI$4))</f>
        <v>0</v>
      </c>
      <c r="AJ105" s="3">
        <f ca="1">IF(AJ$5="",0,SUMIFS(INDIRECT($S$2&amp;$A105&amp;":"&amp;$A105),BP!$5:$5,AJ$4))</f>
        <v>0</v>
      </c>
      <c r="AK105" s="3">
        <f ca="1">IF(AK$5="",0,SUMIFS(INDIRECT($S$2&amp;$A105&amp;":"&amp;$A105),BP!$5:$5,AK$4))</f>
        <v>0</v>
      </c>
      <c r="AL105" s="3">
        <f ca="1">IF(AL$5="",0,SUMIFS(INDIRECT($S$2&amp;$A105&amp;":"&amp;$A105),BP!$5:$5,AL$4))</f>
        <v>0</v>
      </c>
      <c r="AM105" s="3">
        <f ca="1">IF(AM$5="",0,SUMIFS(INDIRECT($S$2&amp;$A105&amp;":"&amp;$A105),BP!$5:$5,AM$4))</f>
        <v>0</v>
      </c>
      <c r="AN105" s="3">
        <f ca="1">IF(AN$5="",0,SUMIFS(INDIRECT($S$2&amp;$A105&amp;":"&amp;$A105),BP!$5:$5,AN$4))</f>
        <v>0</v>
      </c>
      <c r="AO105" s="3">
        <f ca="1">IF(AO$5="",0,SUMIFS(INDIRECT($S$2&amp;$A105&amp;":"&amp;$A105),BP!$5:$5,AO$4))</f>
        <v>0</v>
      </c>
      <c r="AP105" s="3">
        <f ca="1">IF(AP$5="",0,SUMIFS(INDIRECT($S$2&amp;$A105&amp;":"&amp;$A105),BP!$5:$5,AP$4))</f>
        <v>0</v>
      </c>
      <c r="AQ105" s="3">
        <f ca="1">IF(AQ$5="",0,SUMIFS(INDIRECT($S$2&amp;$A105&amp;":"&amp;$A105),BP!$5:$5,AQ$4))</f>
        <v>0</v>
      </c>
      <c r="AR105" s="3">
        <f ca="1">IF(AR$5="",0,SUMIFS(INDIRECT($S$2&amp;$A105&amp;":"&amp;$A105),BP!$5:$5,AR$4))</f>
        <v>0</v>
      </c>
      <c r="AS105" s="3">
        <f ca="1">IF(AS$5="",0,SUMIFS(INDIRECT($S$2&amp;$A105&amp;":"&amp;$A105),BP!$5:$5,AS$4))</f>
        <v>0</v>
      </c>
      <c r="AT105" s="3">
        <f ca="1">IF(AT$5="",0,SUMIFS(INDIRECT($S$2&amp;$A105&amp;":"&amp;$A105),BP!$5:$5,AT$4))</f>
        <v>0</v>
      </c>
      <c r="AU105" s="3">
        <f ca="1">IF(AU$5="",0,SUMIFS(INDIRECT($S$2&amp;$A105&amp;":"&amp;$A105),BP!$5:$5,AU$4))</f>
        <v>0</v>
      </c>
      <c r="AV105" s="3">
        <f ca="1">IF(AV$5="",0,SUMIFS(INDIRECT($S$2&amp;$A105&amp;":"&amp;$A105),BP!$5:$5,AV$4))</f>
        <v>0</v>
      </c>
      <c r="AW105" s="3">
        <f ca="1">IF(AW$5="",0,SUMIFS(INDIRECT($S$2&amp;$A105&amp;":"&amp;$A105),BP!$5:$5,AW$4))</f>
        <v>0</v>
      </c>
      <c r="AX105" s="3">
        <f ca="1">IF(AX$5="",0,SUMIFS(INDIRECT($S$2&amp;$A105&amp;":"&amp;$A105),BP!$5:$5,AX$4))</f>
        <v>0</v>
      </c>
      <c r="AY105" s="3">
        <f ca="1">IF(AY$5="",0,SUMIFS(INDIRECT($S$2&amp;$A105&amp;":"&amp;$A105),BP!$5:$5,AY$4))</f>
        <v>0</v>
      </c>
      <c r="AZ105" s="3">
        <f ca="1">IF(AZ$5="",0,SUMIFS(INDIRECT($S$2&amp;$A105&amp;":"&amp;$A105),BP!$5:$5,AZ$4))</f>
        <v>0</v>
      </c>
      <c r="BA105" s="3">
        <f ca="1">IF(BA$5="",0,SUMIFS(INDIRECT($S$2&amp;$A105&amp;":"&amp;$A105),BP!$5:$5,BA$4))</f>
        <v>0</v>
      </c>
      <c r="BB105" s="3">
        <f ca="1">IF(BB$5="",0,SUMIFS(INDIRECT($S$2&amp;$A105&amp;":"&amp;$A105),BP!$5:$5,BB$4))</f>
        <v>0</v>
      </c>
      <c r="BC105" s="3">
        <f ca="1">IF(BC$5="",0,SUMIFS(INDIRECT($S$2&amp;$A105&amp;":"&amp;$A105),BP!$5:$5,BC$4))</f>
        <v>0</v>
      </c>
      <c r="BD105" s="3">
        <f ca="1">IF(BD$5="",0,SUMIFS(INDIRECT($S$2&amp;$A105&amp;":"&amp;$A105),BP!$5:$5,BD$4))</f>
        <v>0</v>
      </c>
      <c r="BE105" s="3">
        <f ca="1">IF(BE$5="",0,SUMIFS(INDIRECT($S$2&amp;$A105&amp;":"&amp;$A105),BP!$5:$5,BE$4))</f>
        <v>0</v>
      </c>
      <c r="BF105" s="3">
        <f ca="1">IF(BF$5="",0,SUMIFS(INDIRECT($S$2&amp;$A105&amp;":"&amp;$A105),BP!$5:$5,BF$4))</f>
        <v>0</v>
      </c>
      <c r="BG105" s="3">
        <f ca="1">IF(BG$5="",0,SUMIFS(INDIRECT($S$2&amp;$A105&amp;":"&amp;$A105),BP!$5:$5,BG$4))</f>
        <v>0</v>
      </c>
      <c r="BH105" s="3">
        <f ca="1">IF(BH$5="",0,SUMIFS(INDIRECT($S$2&amp;$A105&amp;":"&amp;$A105),BP!$5:$5,BH$4))</f>
        <v>0</v>
      </c>
      <c r="BI105" s="3">
        <f ca="1">IF(BI$5="",0,SUMIFS(INDIRECT($S$2&amp;$A105&amp;":"&amp;$A105),BP!$5:$5,BI$4))</f>
        <v>0</v>
      </c>
      <c r="BJ105" s="3">
        <f>IF(BJ$5="",0,SUMIFS(BP!105:105,BP!$5:$5,BJ$4))</f>
        <v>0</v>
      </c>
      <c r="BK105" s="3">
        <f>IF(BK$5="",0,SUMIFS(BP!105:105,BP!$5:$5,BK$4))</f>
        <v>0</v>
      </c>
      <c r="BL105" s="3">
        <f>IF(BL$5="",0,SUMIFS(BP!105:105,BP!$5:$5,BL$4))</f>
        <v>0</v>
      </c>
      <c r="BM105" s="3">
        <f>IF(BM$5="",0,SUMIFS(BP!105:105,BP!$5:$5,BM$4))</f>
        <v>0</v>
      </c>
      <c r="BN105" s="3">
        <f>IF(BN$5="",0,SUMIFS(BP!105:105,BP!$5:$5,BN$4))</f>
        <v>0</v>
      </c>
      <c r="BO105" s="3">
        <f>IF(BO$5="",0,SUMIFS(BP!105:105,BP!$5:$5,BO$4))</f>
        <v>0</v>
      </c>
      <c r="BP105" s="3">
        <f>IF(BP$5="",0,SUMIFS(BP!105:105,BP!$5:$5,BP$4))</f>
        <v>0</v>
      </c>
      <c r="BQ105" s="3">
        <f>IF(BQ$5="",0,SUMIFS(BP!105:105,BP!$5:$5,BQ$4))</f>
        <v>0</v>
      </c>
      <c r="BR105" s="3">
        <f>IF(BR$5="",0,SUMIFS(BP!105:105,BP!$5:$5,BR$4))</f>
        <v>0</v>
      </c>
      <c r="BS105" s="3">
        <f>IF(BS$5="",0,SUMIFS(BP!105:105,BP!$5:$5,BS$4))</f>
        <v>1.5</v>
      </c>
      <c r="BT105" s="3">
        <f>IF(BT$5="",0,SUMIFS(BP!105:105,BP!$5:$5,BT$4))</f>
        <v>0</v>
      </c>
      <c r="BU105" s="3">
        <f>IF(BU$5="",0,SUMIFS(BP!105:105,BP!$5:$5,BU$4))</f>
        <v>0</v>
      </c>
      <c r="BV105" s="3">
        <f>IF(BV$5="",0,SUMIFS(BP!105:105,BP!$5:$5,BV$4))</f>
        <v>0</v>
      </c>
      <c r="BW105" s="3">
        <f>IF(BW$5="",0,SUMIFS(BP!105:105,BP!$5:$5,BW$4))</f>
        <v>0</v>
      </c>
      <c r="BX105" s="3">
        <f>IF(BX$5="",0,SUMIFS(BP!105:105,BP!$5:$5,BX$4))</f>
        <v>0</v>
      </c>
      <c r="BY105" s="3">
        <f>IF(BY$5="",0,SUMIFS(BP!105:105,BP!$5:$5,BY$4))</f>
        <v>0</v>
      </c>
      <c r="BZ105" s="3">
        <f>IF(BZ$5="",0,SUMIFS(BP!105:105,BP!$5:$5,BZ$4))</f>
        <v>0</v>
      </c>
      <c r="CA105" s="3">
        <f>IF(CA$5="",0,SUMIFS(BP!105:105,BP!$5:$5,CA$4))</f>
        <v>0</v>
      </c>
      <c r="CB105" s="3">
        <f>IF(CB$5="",0,SUMIFS(BP!105:105,BP!$5:$5,CB$4))</f>
        <v>0</v>
      </c>
      <c r="CC105" s="3">
        <f>IF(CC$5="",0,SUMIFS(BP!105:105,BP!$5:$5,CC$4))</f>
        <v>0</v>
      </c>
      <c r="CD105" s="3">
        <f>IF(CD$5="",0,SUMIFS(BP!105:105,BP!$5:$5,CD$4))</f>
        <v>0</v>
      </c>
      <c r="CE105" s="3">
        <f>IF(CE$5="",0,SUMIFS(BP!105:105,BP!$5:$5,CE$4))</f>
        <v>0</v>
      </c>
      <c r="CF105" s="3">
        <f>IF(CF$5="",0,SUMIFS(BP!105:105,BP!$5:$5,CF$4))</f>
        <v>0</v>
      </c>
      <c r="CG105" s="3">
        <f>IF(CG$5="",0,SUMIFS(BP!105:105,BP!$5:$5,CG$4))</f>
        <v>0</v>
      </c>
      <c r="CH105" s="3">
        <f>IF(CH$5="",0,SUMIFS(BP!105:105,BP!$5:$5,CH$4))</f>
        <v>0</v>
      </c>
      <c r="CI105" s="3">
        <f>IF(CI$5="",0,SUMIFS(BP!105:105,BP!$5:$5,CI$4))</f>
        <v>0</v>
      </c>
      <c r="CJ105" s="3">
        <f>IF(CJ$5="",0,SUMIFS(BP!105:105,BP!$5:$5,CJ$4))</f>
        <v>0</v>
      </c>
      <c r="CK105" s="3">
        <f>IF(CK$5="",0,SUMIFS(BP!105:105,BP!$5:$5,CK$4))</f>
        <v>0</v>
      </c>
      <c r="CL105" s="3">
        <f>IF(CL$5="",0,SUMIFS(BP!105:105,BP!$5:$5,CL$4))</f>
        <v>0</v>
      </c>
      <c r="CM105" s="3">
        <f>IF(CM$5="",0,SUMIFS(BP!105:105,BP!$5:$5,CM$4))</f>
        <v>0</v>
      </c>
      <c r="CN105" s="3">
        <f>IF(CN$5="",0,SUMIFS(BP!105:105,BP!$5:$5,CN$4))</f>
        <v>0</v>
      </c>
      <c r="CO105" s="3">
        <f>IF(CO$5="",0,SUMIFS(BP!105:105,BP!$5:$5,CO$4))</f>
        <v>0</v>
      </c>
      <c r="CP105" s="3">
        <f>IF(CP$5="",0,SUMIFS(BP!105:105,BP!$5:$5,CP$4))</f>
        <v>0</v>
      </c>
      <c r="CQ105" s="3">
        <f>IF(CQ$5="",0,SUMIFS(BP!105:105,BP!$5:$5,CQ$4))</f>
        <v>0</v>
      </c>
      <c r="CR105" s="3">
        <f>IF(CR$5="",0,SUMIFS(BP!105:105,BP!$5:$5,CR$4))</f>
        <v>0</v>
      </c>
      <c r="CS105" s="3">
        <f>IF(CS$5="",0,SUMIFS(BP!105:105,BP!$5:$5,CS$4))</f>
        <v>0</v>
      </c>
      <c r="CT105" s="3">
        <f>IF(CT$5="",0,SUMIFS(BP!105:105,BP!$5:$5,CT$4))</f>
        <v>0</v>
      </c>
    </row>
    <row r="106" spans="1:98" s="2" customFormat="1" ht="10.199999999999999" x14ac:dyDescent="0.2">
      <c r="A106" s="11">
        <f>ROW()</f>
        <v>106</v>
      </c>
      <c r="E106" s="15"/>
      <c r="W106" s="5"/>
      <c r="Z106" s="3">
        <f ca="1">IF(Z$5="",0,SUMIFS(INDIRECT($S$2&amp;$A106&amp;":"&amp;$A106),BP!$5:$5,Z$4))</f>
        <v>0</v>
      </c>
      <c r="AA106" s="3">
        <f ca="1">IF(AA$5="",0,SUMIFS(INDIRECT($S$2&amp;$A106&amp;":"&amp;$A106),BP!$5:$5,AA$4))</f>
        <v>0</v>
      </c>
      <c r="AB106" s="3">
        <f ca="1">IF(AB$5="",0,SUMIFS(INDIRECT($S$2&amp;$A106&amp;":"&amp;$A106),BP!$5:$5,AB$4))</f>
        <v>0</v>
      </c>
      <c r="AC106" s="3">
        <f ca="1">IF(AC$5="",0,SUMIFS(INDIRECT($S$2&amp;$A106&amp;":"&amp;$A106),BP!$5:$5,AC$4))</f>
        <v>0</v>
      </c>
      <c r="AD106" s="3">
        <f ca="1">IF(AD$5="",0,SUMIFS(INDIRECT($S$2&amp;$A106&amp;":"&amp;$A106),BP!$5:$5,AD$4))</f>
        <v>0</v>
      </c>
      <c r="AE106" s="3">
        <f ca="1">IF(AE$5="",0,SUMIFS(INDIRECT($S$2&amp;$A106&amp;":"&amp;$A106),BP!$5:$5,AE$4))</f>
        <v>0</v>
      </c>
      <c r="AF106" s="3">
        <f ca="1">IF(AF$5="",0,SUMIFS(INDIRECT($S$2&amp;$A106&amp;":"&amp;$A106),BP!$5:$5,AF$4))</f>
        <v>0</v>
      </c>
      <c r="AG106" s="3">
        <f ca="1">IF(AG$5="",0,SUMIFS(INDIRECT($S$2&amp;$A106&amp;":"&amp;$A106),BP!$5:$5,AG$4))</f>
        <v>0</v>
      </c>
      <c r="AH106" s="3">
        <f ca="1">IF(AH$5="",0,SUMIFS(INDIRECT($S$2&amp;$A106&amp;":"&amp;$A106),BP!$5:$5,AH$4))</f>
        <v>0</v>
      </c>
      <c r="AI106" s="3">
        <f ca="1">IF(AI$5="",0,SUMIFS(INDIRECT($S$2&amp;$A106&amp;":"&amp;$A106),BP!$5:$5,AI$4))</f>
        <v>0</v>
      </c>
      <c r="AJ106" s="3">
        <f ca="1">IF(AJ$5="",0,SUMIFS(INDIRECT($S$2&amp;$A106&amp;":"&amp;$A106),BP!$5:$5,AJ$4))</f>
        <v>0</v>
      </c>
      <c r="AK106" s="3">
        <f ca="1">IF(AK$5="",0,SUMIFS(INDIRECT($S$2&amp;$A106&amp;":"&amp;$A106),BP!$5:$5,AK$4))</f>
        <v>0</v>
      </c>
      <c r="AL106" s="3">
        <f ca="1">IF(AL$5="",0,SUMIFS(INDIRECT($S$2&amp;$A106&amp;":"&amp;$A106),BP!$5:$5,AL$4))</f>
        <v>0</v>
      </c>
      <c r="AM106" s="3">
        <f ca="1">IF(AM$5="",0,SUMIFS(INDIRECT($S$2&amp;$A106&amp;":"&amp;$A106),BP!$5:$5,AM$4))</f>
        <v>0</v>
      </c>
      <c r="AN106" s="3">
        <f ca="1">IF(AN$5="",0,SUMIFS(INDIRECT($S$2&amp;$A106&amp;":"&amp;$A106),BP!$5:$5,AN$4))</f>
        <v>0</v>
      </c>
      <c r="AO106" s="3">
        <f ca="1">IF(AO$5="",0,SUMIFS(INDIRECT($S$2&amp;$A106&amp;":"&amp;$A106),BP!$5:$5,AO$4))</f>
        <v>0</v>
      </c>
      <c r="AP106" s="3">
        <f ca="1">IF(AP$5="",0,SUMIFS(INDIRECT($S$2&amp;$A106&amp;":"&amp;$A106),BP!$5:$5,AP$4))</f>
        <v>0</v>
      </c>
      <c r="AQ106" s="3">
        <f ca="1">IF(AQ$5="",0,SUMIFS(INDIRECT($S$2&amp;$A106&amp;":"&amp;$A106),BP!$5:$5,AQ$4))</f>
        <v>0</v>
      </c>
      <c r="AR106" s="3">
        <f ca="1">IF(AR$5="",0,SUMIFS(INDIRECT($S$2&amp;$A106&amp;":"&amp;$A106),BP!$5:$5,AR$4))</f>
        <v>0</v>
      </c>
      <c r="AS106" s="3">
        <f ca="1">IF(AS$5="",0,SUMIFS(INDIRECT($S$2&amp;$A106&amp;":"&amp;$A106),BP!$5:$5,AS$4))</f>
        <v>0</v>
      </c>
      <c r="AT106" s="3">
        <f ca="1">IF(AT$5="",0,SUMIFS(INDIRECT($S$2&amp;$A106&amp;":"&amp;$A106),BP!$5:$5,AT$4))</f>
        <v>0</v>
      </c>
      <c r="AU106" s="3">
        <f ca="1">IF(AU$5="",0,SUMIFS(INDIRECT($S$2&amp;$A106&amp;":"&amp;$A106),BP!$5:$5,AU$4))</f>
        <v>0</v>
      </c>
      <c r="AV106" s="3">
        <f ca="1">IF(AV$5="",0,SUMIFS(INDIRECT($S$2&amp;$A106&amp;":"&amp;$A106),BP!$5:$5,AV$4))</f>
        <v>0</v>
      </c>
      <c r="AW106" s="3">
        <f ca="1">IF(AW$5="",0,SUMIFS(INDIRECT($S$2&amp;$A106&amp;":"&amp;$A106),BP!$5:$5,AW$4))</f>
        <v>0</v>
      </c>
      <c r="AX106" s="3">
        <f ca="1">IF(AX$5="",0,SUMIFS(INDIRECT($S$2&amp;$A106&amp;":"&amp;$A106),BP!$5:$5,AX$4))</f>
        <v>0</v>
      </c>
      <c r="AY106" s="3">
        <f ca="1">IF(AY$5="",0,SUMIFS(INDIRECT($S$2&amp;$A106&amp;":"&amp;$A106),BP!$5:$5,AY$4))</f>
        <v>0</v>
      </c>
      <c r="AZ106" s="3">
        <f ca="1">IF(AZ$5="",0,SUMIFS(INDIRECT($S$2&amp;$A106&amp;":"&amp;$A106),BP!$5:$5,AZ$4))</f>
        <v>0</v>
      </c>
      <c r="BA106" s="3">
        <f ca="1">IF(BA$5="",0,SUMIFS(INDIRECT($S$2&amp;$A106&amp;":"&amp;$A106),BP!$5:$5,BA$4))</f>
        <v>0</v>
      </c>
      <c r="BB106" s="3">
        <f ca="1">IF(BB$5="",0,SUMIFS(INDIRECT($S$2&amp;$A106&amp;":"&amp;$A106),BP!$5:$5,BB$4))</f>
        <v>0</v>
      </c>
      <c r="BC106" s="3">
        <f ca="1">IF(BC$5="",0,SUMIFS(INDIRECT($S$2&amp;$A106&amp;":"&amp;$A106),BP!$5:$5,BC$4))</f>
        <v>0</v>
      </c>
      <c r="BD106" s="3">
        <f ca="1">IF(BD$5="",0,SUMIFS(INDIRECT($S$2&amp;$A106&amp;":"&amp;$A106),BP!$5:$5,BD$4))</f>
        <v>0</v>
      </c>
      <c r="BE106" s="3">
        <f ca="1">IF(BE$5="",0,SUMIFS(INDIRECT($S$2&amp;$A106&amp;":"&amp;$A106),BP!$5:$5,BE$4))</f>
        <v>0</v>
      </c>
      <c r="BF106" s="3">
        <f ca="1">IF(BF$5="",0,SUMIFS(INDIRECT($S$2&amp;$A106&amp;":"&amp;$A106),BP!$5:$5,BF$4))</f>
        <v>0</v>
      </c>
      <c r="BG106" s="3">
        <f ca="1">IF(BG$5="",0,SUMIFS(INDIRECT($S$2&amp;$A106&amp;":"&amp;$A106),BP!$5:$5,BG$4))</f>
        <v>0</v>
      </c>
      <c r="BH106" s="3">
        <f ca="1">IF(BH$5="",0,SUMIFS(INDIRECT($S$2&amp;$A106&amp;":"&amp;$A106),BP!$5:$5,BH$4))</f>
        <v>0</v>
      </c>
      <c r="BI106" s="3">
        <f ca="1">IF(BI$5="",0,SUMIFS(INDIRECT($S$2&amp;$A106&amp;":"&amp;$A106),BP!$5:$5,BI$4))</f>
        <v>0</v>
      </c>
      <c r="BJ106" s="3">
        <f>IF(BJ$5="",0,SUMIFS(BP!106:106,BP!$5:$5,BJ$4))</f>
        <v>0</v>
      </c>
      <c r="BK106" s="3">
        <f>IF(BK$5="",0,SUMIFS(BP!106:106,BP!$5:$5,BK$4))</f>
        <v>0</v>
      </c>
      <c r="BL106" s="3">
        <f>IF(BL$5="",0,SUMIFS(BP!106:106,BP!$5:$5,BL$4))</f>
        <v>0</v>
      </c>
      <c r="BM106" s="3">
        <f>IF(BM$5="",0,SUMIFS(BP!106:106,BP!$5:$5,BM$4))</f>
        <v>0</v>
      </c>
      <c r="BN106" s="3">
        <f>IF(BN$5="",0,SUMIFS(BP!106:106,BP!$5:$5,BN$4))</f>
        <v>0</v>
      </c>
      <c r="BO106" s="3">
        <f>IF(BO$5="",0,SUMIFS(BP!106:106,BP!$5:$5,BO$4))</f>
        <v>0</v>
      </c>
      <c r="BP106" s="3">
        <f>IF(BP$5="",0,SUMIFS(BP!106:106,BP!$5:$5,BP$4))</f>
        <v>0</v>
      </c>
      <c r="BQ106" s="3">
        <f>IF(BQ$5="",0,SUMIFS(BP!106:106,BP!$5:$5,BQ$4))</f>
        <v>0</v>
      </c>
      <c r="BR106" s="3">
        <f>IF(BR$5="",0,SUMIFS(BP!106:106,BP!$5:$5,BR$4))</f>
        <v>0</v>
      </c>
      <c r="BS106" s="3">
        <f>IF(BS$5="",0,SUMIFS(BP!106:106,BP!$5:$5,BS$4))</f>
        <v>0.4</v>
      </c>
      <c r="BT106" s="3">
        <f>IF(BT$5="",0,SUMIFS(BP!106:106,BP!$5:$5,BT$4))</f>
        <v>0</v>
      </c>
      <c r="BU106" s="3">
        <f>IF(BU$5="",0,SUMIFS(BP!106:106,BP!$5:$5,BU$4))</f>
        <v>0</v>
      </c>
      <c r="BV106" s="3">
        <f>IF(BV$5="",0,SUMIFS(BP!106:106,BP!$5:$5,BV$4))</f>
        <v>0</v>
      </c>
      <c r="BW106" s="3">
        <f>IF(BW$5="",0,SUMIFS(BP!106:106,BP!$5:$5,BW$4))</f>
        <v>0</v>
      </c>
      <c r="BX106" s="3">
        <f>IF(BX$5="",0,SUMIFS(BP!106:106,BP!$5:$5,BX$4))</f>
        <v>0</v>
      </c>
      <c r="BY106" s="3">
        <f>IF(BY$5="",0,SUMIFS(BP!106:106,BP!$5:$5,BY$4))</f>
        <v>0</v>
      </c>
      <c r="BZ106" s="3">
        <f>IF(BZ$5="",0,SUMIFS(BP!106:106,BP!$5:$5,BZ$4))</f>
        <v>0</v>
      </c>
      <c r="CA106" s="3">
        <f>IF(CA$5="",0,SUMIFS(BP!106:106,BP!$5:$5,CA$4))</f>
        <v>0</v>
      </c>
      <c r="CB106" s="3">
        <f>IF(CB$5="",0,SUMIFS(BP!106:106,BP!$5:$5,CB$4))</f>
        <v>0</v>
      </c>
      <c r="CC106" s="3">
        <f>IF(CC$5="",0,SUMIFS(BP!106:106,BP!$5:$5,CC$4))</f>
        <v>0</v>
      </c>
      <c r="CD106" s="3">
        <f>IF(CD$5="",0,SUMIFS(BP!106:106,BP!$5:$5,CD$4))</f>
        <v>0</v>
      </c>
      <c r="CE106" s="3">
        <f>IF(CE$5="",0,SUMIFS(BP!106:106,BP!$5:$5,CE$4))</f>
        <v>0</v>
      </c>
      <c r="CF106" s="3">
        <f>IF(CF$5="",0,SUMIFS(BP!106:106,BP!$5:$5,CF$4))</f>
        <v>0</v>
      </c>
      <c r="CG106" s="3">
        <f>IF(CG$5="",0,SUMIFS(BP!106:106,BP!$5:$5,CG$4))</f>
        <v>0</v>
      </c>
      <c r="CH106" s="3">
        <f>IF(CH$5="",0,SUMIFS(BP!106:106,BP!$5:$5,CH$4))</f>
        <v>0</v>
      </c>
      <c r="CI106" s="3">
        <f>IF(CI$5="",0,SUMIFS(BP!106:106,BP!$5:$5,CI$4))</f>
        <v>0</v>
      </c>
      <c r="CJ106" s="3">
        <f>IF(CJ$5="",0,SUMIFS(BP!106:106,BP!$5:$5,CJ$4))</f>
        <v>0</v>
      </c>
      <c r="CK106" s="3">
        <f>IF(CK$5="",0,SUMIFS(BP!106:106,BP!$5:$5,CK$4))</f>
        <v>0</v>
      </c>
      <c r="CL106" s="3">
        <f>IF(CL$5="",0,SUMIFS(BP!106:106,BP!$5:$5,CL$4))</f>
        <v>0</v>
      </c>
      <c r="CM106" s="3">
        <f>IF(CM$5="",0,SUMIFS(BP!106:106,BP!$5:$5,CM$4))</f>
        <v>0</v>
      </c>
      <c r="CN106" s="3">
        <f>IF(CN$5="",0,SUMIFS(BP!106:106,BP!$5:$5,CN$4))</f>
        <v>0</v>
      </c>
      <c r="CO106" s="3">
        <f>IF(CO$5="",0,SUMIFS(BP!106:106,BP!$5:$5,CO$4))</f>
        <v>0</v>
      </c>
      <c r="CP106" s="3">
        <f>IF(CP$5="",0,SUMIFS(BP!106:106,BP!$5:$5,CP$4))</f>
        <v>0</v>
      </c>
      <c r="CQ106" s="3">
        <f>IF(CQ$5="",0,SUMIFS(BP!106:106,BP!$5:$5,CQ$4))</f>
        <v>0</v>
      </c>
      <c r="CR106" s="3">
        <f>IF(CR$5="",0,SUMIFS(BP!106:106,BP!$5:$5,CR$4))</f>
        <v>0</v>
      </c>
      <c r="CS106" s="3">
        <f>IF(CS$5="",0,SUMIFS(BP!106:106,BP!$5:$5,CS$4))</f>
        <v>0</v>
      </c>
      <c r="CT106" s="3">
        <f>IF(CT$5="",0,SUMIFS(BP!106:106,BP!$5:$5,CT$4))</f>
        <v>0</v>
      </c>
    </row>
    <row r="107" spans="1:98" s="2" customFormat="1" ht="10.199999999999999" x14ac:dyDescent="0.2">
      <c r="A107" s="11">
        <f>ROW()</f>
        <v>107</v>
      </c>
      <c r="E107" s="15"/>
      <c r="W107" s="5"/>
      <c r="Z107" s="3">
        <f ca="1">IF(Z$5="",0,SUMIFS(INDIRECT($S$2&amp;$A107&amp;":"&amp;$A107),BP!$5:$5,Z$4))</f>
        <v>0</v>
      </c>
      <c r="AA107" s="3">
        <f ca="1">IF(AA$5="",0,SUMIFS(INDIRECT($S$2&amp;$A107&amp;":"&amp;$A107),BP!$5:$5,AA$4))</f>
        <v>0</v>
      </c>
      <c r="AB107" s="3">
        <f ca="1">IF(AB$5="",0,SUMIFS(INDIRECT($S$2&amp;$A107&amp;":"&amp;$A107),BP!$5:$5,AB$4))</f>
        <v>0</v>
      </c>
      <c r="AC107" s="3">
        <f ca="1">IF(AC$5="",0,SUMIFS(INDIRECT($S$2&amp;$A107&amp;":"&amp;$A107),BP!$5:$5,AC$4))</f>
        <v>0</v>
      </c>
      <c r="AD107" s="3">
        <f ca="1">IF(AD$5="",0,SUMIFS(INDIRECT($S$2&amp;$A107&amp;":"&amp;$A107),BP!$5:$5,AD$4))</f>
        <v>0</v>
      </c>
      <c r="AE107" s="3">
        <f ca="1">IF(AE$5="",0,SUMIFS(INDIRECT($S$2&amp;$A107&amp;":"&amp;$A107),BP!$5:$5,AE$4))</f>
        <v>0</v>
      </c>
      <c r="AF107" s="3">
        <f ca="1">IF(AF$5="",0,SUMIFS(INDIRECT($S$2&amp;$A107&amp;":"&amp;$A107),BP!$5:$5,AF$4))</f>
        <v>0</v>
      </c>
      <c r="AG107" s="3">
        <f ca="1">IF(AG$5="",0,SUMIFS(INDIRECT($S$2&amp;$A107&amp;":"&amp;$A107),BP!$5:$5,AG$4))</f>
        <v>0</v>
      </c>
      <c r="AH107" s="3">
        <f ca="1">IF(AH$5="",0,SUMIFS(INDIRECT($S$2&amp;$A107&amp;":"&amp;$A107),BP!$5:$5,AH$4))</f>
        <v>0</v>
      </c>
      <c r="AI107" s="3">
        <f ca="1">IF(AI$5="",0,SUMIFS(INDIRECT($S$2&amp;$A107&amp;":"&amp;$A107),BP!$5:$5,AI$4))</f>
        <v>0</v>
      </c>
      <c r="AJ107" s="3">
        <f ca="1">IF(AJ$5="",0,SUMIFS(INDIRECT($S$2&amp;$A107&amp;":"&amp;$A107),BP!$5:$5,AJ$4))</f>
        <v>0</v>
      </c>
      <c r="AK107" s="3">
        <f ca="1">IF(AK$5="",0,SUMIFS(INDIRECT($S$2&amp;$A107&amp;":"&amp;$A107),BP!$5:$5,AK$4))</f>
        <v>0</v>
      </c>
      <c r="AL107" s="3">
        <f ca="1">IF(AL$5="",0,SUMIFS(INDIRECT($S$2&amp;$A107&amp;":"&amp;$A107),BP!$5:$5,AL$4))</f>
        <v>0</v>
      </c>
      <c r="AM107" s="3">
        <f ca="1">IF(AM$5="",0,SUMIFS(INDIRECT($S$2&amp;$A107&amp;":"&amp;$A107),BP!$5:$5,AM$4))</f>
        <v>0</v>
      </c>
      <c r="AN107" s="3">
        <f ca="1">IF(AN$5="",0,SUMIFS(INDIRECT($S$2&amp;$A107&amp;":"&amp;$A107),BP!$5:$5,AN$4))</f>
        <v>0</v>
      </c>
      <c r="AO107" s="3">
        <f ca="1">IF(AO$5="",0,SUMIFS(INDIRECT($S$2&amp;$A107&amp;":"&amp;$A107),BP!$5:$5,AO$4))</f>
        <v>0</v>
      </c>
      <c r="AP107" s="3">
        <f ca="1">IF(AP$5="",0,SUMIFS(INDIRECT($S$2&amp;$A107&amp;":"&amp;$A107),BP!$5:$5,AP$4))</f>
        <v>0</v>
      </c>
      <c r="AQ107" s="3">
        <f ca="1">IF(AQ$5="",0,SUMIFS(INDIRECT($S$2&amp;$A107&amp;":"&amp;$A107),BP!$5:$5,AQ$4))</f>
        <v>0</v>
      </c>
      <c r="AR107" s="3">
        <f ca="1">IF(AR$5="",0,SUMIFS(INDIRECT($S$2&amp;$A107&amp;":"&amp;$A107),BP!$5:$5,AR$4))</f>
        <v>0</v>
      </c>
      <c r="AS107" s="3">
        <f ca="1">IF(AS$5="",0,SUMIFS(INDIRECT($S$2&amp;$A107&amp;":"&amp;$A107),BP!$5:$5,AS$4))</f>
        <v>0</v>
      </c>
      <c r="AT107" s="3">
        <f ca="1">IF(AT$5="",0,SUMIFS(INDIRECT($S$2&amp;$A107&amp;":"&amp;$A107),BP!$5:$5,AT$4))</f>
        <v>0</v>
      </c>
      <c r="AU107" s="3">
        <f ca="1">IF(AU$5="",0,SUMIFS(INDIRECT($S$2&amp;$A107&amp;":"&amp;$A107),BP!$5:$5,AU$4))</f>
        <v>0</v>
      </c>
      <c r="AV107" s="3">
        <f ca="1">IF(AV$5="",0,SUMIFS(INDIRECT($S$2&amp;$A107&amp;":"&amp;$A107),BP!$5:$5,AV$4))</f>
        <v>0</v>
      </c>
      <c r="AW107" s="3">
        <f ca="1">IF(AW$5="",0,SUMIFS(INDIRECT($S$2&amp;$A107&amp;":"&amp;$A107),BP!$5:$5,AW$4))</f>
        <v>0</v>
      </c>
      <c r="AX107" s="3">
        <f ca="1">IF(AX$5="",0,SUMIFS(INDIRECT($S$2&amp;$A107&amp;":"&amp;$A107),BP!$5:$5,AX$4))</f>
        <v>0</v>
      </c>
      <c r="AY107" s="3">
        <f ca="1">IF(AY$5="",0,SUMIFS(INDIRECT($S$2&amp;$A107&amp;":"&amp;$A107),BP!$5:$5,AY$4))</f>
        <v>0</v>
      </c>
      <c r="AZ107" s="3">
        <f ca="1">IF(AZ$5="",0,SUMIFS(INDIRECT($S$2&amp;$A107&amp;":"&amp;$A107),BP!$5:$5,AZ$4))</f>
        <v>0</v>
      </c>
      <c r="BA107" s="3">
        <f ca="1">IF(BA$5="",0,SUMIFS(INDIRECT($S$2&amp;$A107&amp;":"&amp;$A107),BP!$5:$5,BA$4))</f>
        <v>0</v>
      </c>
      <c r="BB107" s="3">
        <f ca="1">IF(BB$5="",0,SUMIFS(INDIRECT($S$2&amp;$A107&amp;":"&amp;$A107),BP!$5:$5,BB$4))</f>
        <v>0</v>
      </c>
      <c r="BC107" s="3">
        <f ca="1">IF(BC$5="",0,SUMIFS(INDIRECT($S$2&amp;$A107&amp;":"&amp;$A107),BP!$5:$5,BC$4))</f>
        <v>0</v>
      </c>
      <c r="BD107" s="3">
        <f ca="1">IF(BD$5="",0,SUMIFS(INDIRECT($S$2&amp;$A107&amp;":"&amp;$A107),BP!$5:$5,BD$4))</f>
        <v>0</v>
      </c>
      <c r="BE107" s="3">
        <f ca="1">IF(BE$5="",0,SUMIFS(INDIRECT($S$2&amp;$A107&amp;":"&amp;$A107),BP!$5:$5,BE$4))</f>
        <v>0</v>
      </c>
      <c r="BF107" s="3">
        <f ca="1">IF(BF$5="",0,SUMIFS(INDIRECT($S$2&amp;$A107&amp;":"&amp;$A107),BP!$5:$5,BF$4))</f>
        <v>0</v>
      </c>
      <c r="BG107" s="3">
        <f ca="1">IF(BG$5="",0,SUMIFS(INDIRECT($S$2&amp;$A107&amp;":"&amp;$A107),BP!$5:$5,BG$4))</f>
        <v>0</v>
      </c>
      <c r="BH107" s="3">
        <f ca="1">IF(BH$5="",0,SUMIFS(INDIRECT($S$2&amp;$A107&amp;":"&amp;$A107),BP!$5:$5,BH$4))</f>
        <v>0</v>
      </c>
      <c r="BI107" s="3">
        <f ca="1">IF(BI$5="",0,SUMIFS(INDIRECT($S$2&amp;$A107&amp;":"&amp;$A107),BP!$5:$5,BI$4))</f>
        <v>0</v>
      </c>
      <c r="BJ107" s="3">
        <f>IF(BJ$5="",0,SUMIFS(BP!107:107,BP!$5:$5,BJ$4))</f>
        <v>0</v>
      </c>
      <c r="BK107" s="3">
        <f>IF(BK$5="",0,SUMIFS(BP!107:107,BP!$5:$5,BK$4))</f>
        <v>0</v>
      </c>
      <c r="BL107" s="3">
        <f>IF(BL$5="",0,SUMIFS(BP!107:107,BP!$5:$5,BL$4))</f>
        <v>0</v>
      </c>
      <c r="BM107" s="3">
        <f>IF(BM$5="",0,SUMIFS(BP!107:107,BP!$5:$5,BM$4))</f>
        <v>0</v>
      </c>
      <c r="BN107" s="3">
        <f>IF(BN$5="",0,SUMIFS(BP!107:107,BP!$5:$5,BN$4))</f>
        <v>0</v>
      </c>
      <c r="BO107" s="3">
        <f>IF(BO$5="",0,SUMIFS(BP!107:107,BP!$5:$5,BO$4))</f>
        <v>0</v>
      </c>
      <c r="BP107" s="3">
        <f>IF(BP$5="",0,SUMIFS(BP!107:107,BP!$5:$5,BP$4))</f>
        <v>0</v>
      </c>
      <c r="BQ107" s="3">
        <f>IF(BQ$5="",0,SUMIFS(BP!107:107,BP!$5:$5,BQ$4))</f>
        <v>0</v>
      </c>
      <c r="BR107" s="3">
        <f>IF(BR$5="",0,SUMIFS(BP!107:107,BP!$5:$5,BR$4))</f>
        <v>0</v>
      </c>
      <c r="BS107" s="3">
        <f>IF(BS$5="",0,SUMIFS(BP!107:107,BP!$5:$5,BS$4))</f>
        <v>0</v>
      </c>
      <c r="BT107" s="3">
        <f>IF(BT$5="",0,SUMIFS(BP!107:107,BP!$5:$5,BT$4))</f>
        <v>0</v>
      </c>
      <c r="BU107" s="3">
        <f>IF(BU$5="",0,SUMIFS(BP!107:107,BP!$5:$5,BU$4))</f>
        <v>0</v>
      </c>
      <c r="BV107" s="3">
        <f>IF(BV$5="",0,SUMIFS(BP!107:107,BP!$5:$5,BV$4))</f>
        <v>0</v>
      </c>
      <c r="BW107" s="3">
        <f>IF(BW$5="",0,SUMIFS(BP!107:107,BP!$5:$5,BW$4))</f>
        <v>0</v>
      </c>
      <c r="BX107" s="3">
        <f>IF(BX$5="",0,SUMIFS(BP!107:107,BP!$5:$5,BX$4))</f>
        <v>0</v>
      </c>
      <c r="BY107" s="3">
        <f>IF(BY$5="",0,SUMIFS(BP!107:107,BP!$5:$5,BY$4))</f>
        <v>0</v>
      </c>
      <c r="BZ107" s="3">
        <f>IF(BZ$5="",0,SUMIFS(BP!107:107,BP!$5:$5,BZ$4))</f>
        <v>0</v>
      </c>
      <c r="CA107" s="3">
        <f>IF(CA$5="",0,SUMIFS(BP!107:107,BP!$5:$5,CA$4))</f>
        <v>0</v>
      </c>
      <c r="CB107" s="3">
        <f>IF(CB$5="",0,SUMIFS(BP!107:107,BP!$5:$5,CB$4))</f>
        <v>0</v>
      </c>
      <c r="CC107" s="3">
        <f>IF(CC$5="",0,SUMIFS(BP!107:107,BP!$5:$5,CC$4))</f>
        <v>0</v>
      </c>
      <c r="CD107" s="3">
        <f>IF(CD$5="",0,SUMIFS(BP!107:107,BP!$5:$5,CD$4))</f>
        <v>0</v>
      </c>
      <c r="CE107" s="3">
        <f>IF(CE$5="",0,SUMIFS(BP!107:107,BP!$5:$5,CE$4))</f>
        <v>0</v>
      </c>
      <c r="CF107" s="3">
        <f>IF(CF$5="",0,SUMIFS(BP!107:107,BP!$5:$5,CF$4))</f>
        <v>0</v>
      </c>
      <c r="CG107" s="3">
        <f>IF(CG$5="",0,SUMIFS(BP!107:107,BP!$5:$5,CG$4))</f>
        <v>0</v>
      </c>
      <c r="CH107" s="3">
        <f>IF(CH$5="",0,SUMIFS(BP!107:107,BP!$5:$5,CH$4))</f>
        <v>0</v>
      </c>
      <c r="CI107" s="3">
        <f>IF(CI$5="",0,SUMIFS(BP!107:107,BP!$5:$5,CI$4))</f>
        <v>0</v>
      </c>
      <c r="CJ107" s="3">
        <f>IF(CJ$5="",0,SUMIFS(BP!107:107,BP!$5:$5,CJ$4))</f>
        <v>0</v>
      </c>
      <c r="CK107" s="3">
        <f>IF(CK$5="",0,SUMIFS(BP!107:107,BP!$5:$5,CK$4))</f>
        <v>0</v>
      </c>
      <c r="CL107" s="3">
        <f>IF(CL$5="",0,SUMIFS(BP!107:107,BP!$5:$5,CL$4))</f>
        <v>0</v>
      </c>
      <c r="CM107" s="3">
        <f>IF(CM$5="",0,SUMIFS(BP!107:107,BP!$5:$5,CM$4))</f>
        <v>0</v>
      </c>
      <c r="CN107" s="3">
        <f>IF(CN$5="",0,SUMIFS(BP!107:107,BP!$5:$5,CN$4))</f>
        <v>0</v>
      </c>
      <c r="CO107" s="3">
        <f>IF(CO$5="",0,SUMIFS(BP!107:107,BP!$5:$5,CO$4))</f>
        <v>0</v>
      </c>
      <c r="CP107" s="3">
        <f>IF(CP$5="",0,SUMIFS(BP!107:107,BP!$5:$5,CP$4))</f>
        <v>0</v>
      </c>
      <c r="CQ107" s="3">
        <f>IF(CQ$5="",0,SUMIFS(BP!107:107,BP!$5:$5,CQ$4))</f>
        <v>0</v>
      </c>
      <c r="CR107" s="3">
        <f>IF(CR$5="",0,SUMIFS(BP!107:107,BP!$5:$5,CR$4))</f>
        <v>0</v>
      </c>
      <c r="CS107" s="3">
        <f>IF(CS$5="",0,SUMIFS(BP!107:107,BP!$5:$5,CS$4))</f>
        <v>0</v>
      </c>
      <c r="CT107" s="3">
        <f>IF(CT$5="",0,SUMIFS(BP!107:107,BP!$5:$5,CT$4))</f>
        <v>0</v>
      </c>
    </row>
    <row r="108" spans="1:98" s="2" customFormat="1" ht="10.199999999999999" x14ac:dyDescent="0.2">
      <c r="A108" s="11">
        <f>ROW()</f>
        <v>108</v>
      </c>
      <c r="E108" s="15"/>
      <c r="W108" s="5"/>
      <c r="Z108" s="3">
        <f ca="1">IF(Z$5="",0,SUMIFS(INDIRECT($S$2&amp;$A108&amp;":"&amp;$A108),BP!$5:$5,Z$4))</f>
        <v>0</v>
      </c>
      <c r="AA108" s="3">
        <f ca="1">IF(AA$5="",0,SUMIFS(INDIRECT($S$2&amp;$A108&amp;":"&amp;$A108),BP!$5:$5,AA$4))</f>
        <v>0</v>
      </c>
      <c r="AB108" s="3">
        <f ca="1">IF(AB$5="",0,SUMIFS(INDIRECT($S$2&amp;$A108&amp;":"&amp;$A108),BP!$5:$5,AB$4))</f>
        <v>0</v>
      </c>
      <c r="AC108" s="3">
        <f ca="1">IF(AC$5="",0,SUMIFS(INDIRECT($S$2&amp;$A108&amp;":"&amp;$A108),BP!$5:$5,AC$4))</f>
        <v>0</v>
      </c>
      <c r="AD108" s="3">
        <f ca="1">IF(AD$5="",0,SUMIFS(INDIRECT($S$2&amp;$A108&amp;":"&amp;$A108),BP!$5:$5,AD$4))</f>
        <v>0</v>
      </c>
      <c r="AE108" s="3">
        <f ca="1">IF(AE$5="",0,SUMIFS(INDIRECT($S$2&amp;$A108&amp;":"&amp;$A108),BP!$5:$5,AE$4))</f>
        <v>0</v>
      </c>
      <c r="AF108" s="3">
        <f ca="1">IF(AF$5="",0,SUMIFS(INDIRECT($S$2&amp;$A108&amp;":"&amp;$A108),BP!$5:$5,AF$4))</f>
        <v>0</v>
      </c>
      <c r="AG108" s="3">
        <f ca="1">IF(AG$5="",0,SUMIFS(INDIRECT($S$2&amp;$A108&amp;":"&amp;$A108),BP!$5:$5,AG$4))</f>
        <v>0</v>
      </c>
      <c r="AH108" s="3">
        <f ca="1">IF(AH$5="",0,SUMIFS(INDIRECT($S$2&amp;$A108&amp;":"&amp;$A108),BP!$5:$5,AH$4))</f>
        <v>0</v>
      </c>
      <c r="AI108" s="3">
        <f ca="1">IF(AI$5="",0,SUMIFS(INDIRECT($S$2&amp;$A108&amp;":"&amp;$A108),BP!$5:$5,AI$4))</f>
        <v>0</v>
      </c>
      <c r="AJ108" s="3">
        <f ca="1">IF(AJ$5="",0,SUMIFS(INDIRECT($S$2&amp;$A108&amp;":"&amp;$A108),BP!$5:$5,AJ$4))</f>
        <v>0</v>
      </c>
      <c r="AK108" s="3">
        <f ca="1">IF(AK$5="",0,SUMIFS(INDIRECT($S$2&amp;$A108&amp;":"&amp;$A108),BP!$5:$5,AK$4))</f>
        <v>0</v>
      </c>
      <c r="AL108" s="3">
        <f ca="1">IF(AL$5="",0,SUMIFS(INDIRECT($S$2&amp;$A108&amp;":"&amp;$A108),BP!$5:$5,AL$4))</f>
        <v>0</v>
      </c>
      <c r="AM108" s="3">
        <f ca="1">IF(AM$5="",0,SUMIFS(INDIRECT($S$2&amp;$A108&amp;":"&amp;$A108),BP!$5:$5,AM$4))</f>
        <v>0</v>
      </c>
      <c r="AN108" s="3">
        <f ca="1">IF(AN$5="",0,SUMIFS(INDIRECT($S$2&amp;$A108&amp;":"&amp;$A108),BP!$5:$5,AN$4))</f>
        <v>0</v>
      </c>
      <c r="AO108" s="3">
        <f ca="1">IF(AO$5="",0,SUMIFS(INDIRECT($S$2&amp;$A108&amp;":"&amp;$A108),BP!$5:$5,AO$4))</f>
        <v>0</v>
      </c>
      <c r="AP108" s="3">
        <f ca="1">IF(AP$5="",0,SUMIFS(INDIRECT($S$2&amp;$A108&amp;":"&amp;$A108),BP!$5:$5,AP$4))</f>
        <v>0</v>
      </c>
      <c r="AQ108" s="3">
        <f ca="1">IF(AQ$5="",0,SUMIFS(INDIRECT($S$2&amp;$A108&amp;":"&amp;$A108),BP!$5:$5,AQ$4))</f>
        <v>0</v>
      </c>
      <c r="AR108" s="3">
        <f ca="1">IF(AR$5="",0,SUMIFS(INDIRECT($S$2&amp;$A108&amp;":"&amp;$A108),BP!$5:$5,AR$4))</f>
        <v>0</v>
      </c>
      <c r="AS108" s="3">
        <f ca="1">IF(AS$5="",0,SUMIFS(INDIRECT($S$2&amp;$A108&amp;":"&amp;$A108),BP!$5:$5,AS$4))</f>
        <v>0</v>
      </c>
      <c r="AT108" s="3">
        <f ca="1">IF(AT$5="",0,SUMIFS(INDIRECT($S$2&amp;$A108&amp;":"&amp;$A108),BP!$5:$5,AT$4))</f>
        <v>0</v>
      </c>
      <c r="AU108" s="3">
        <f ca="1">IF(AU$5="",0,SUMIFS(INDIRECT($S$2&amp;$A108&amp;":"&amp;$A108),BP!$5:$5,AU$4))</f>
        <v>0</v>
      </c>
      <c r="AV108" s="3">
        <f ca="1">IF(AV$5="",0,SUMIFS(INDIRECT($S$2&amp;$A108&amp;":"&amp;$A108),BP!$5:$5,AV$4))</f>
        <v>0</v>
      </c>
      <c r="AW108" s="3">
        <f ca="1">IF(AW$5="",0,SUMIFS(INDIRECT($S$2&amp;$A108&amp;":"&amp;$A108),BP!$5:$5,AW$4))</f>
        <v>0</v>
      </c>
      <c r="AX108" s="3">
        <f ca="1">IF(AX$5="",0,SUMIFS(INDIRECT($S$2&amp;$A108&amp;":"&amp;$A108),BP!$5:$5,AX$4))</f>
        <v>0</v>
      </c>
      <c r="AY108" s="3">
        <f ca="1">IF(AY$5="",0,SUMIFS(INDIRECT($S$2&amp;$A108&amp;":"&amp;$A108),BP!$5:$5,AY$4))</f>
        <v>0</v>
      </c>
      <c r="AZ108" s="3">
        <f ca="1">IF(AZ$5="",0,SUMIFS(INDIRECT($S$2&amp;$A108&amp;":"&amp;$A108),BP!$5:$5,AZ$4))</f>
        <v>0</v>
      </c>
      <c r="BA108" s="3">
        <f ca="1">IF(BA$5="",0,SUMIFS(INDIRECT($S$2&amp;$A108&amp;":"&amp;$A108),BP!$5:$5,BA$4))</f>
        <v>0</v>
      </c>
      <c r="BB108" s="3">
        <f ca="1">IF(BB$5="",0,SUMIFS(INDIRECT($S$2&amp;$A108&amp;":"&amp;$A108),BP!$5:$5,BB$4))</f>
        <v>0</v>
      </c>
      <c r="BC108" s="3">
        <f ca="1">IF(BC$5="",0,SUMIFS(INDIRECT($S$2&amp;$A108&amp;":"&amp;$A108),BP!$5:$5,BC$4))</f>
        <v>0</v>
      </c>
      <c r="BD108" s="3">
        <f ca="1">IF(BD$5="",0,SUMIFS(INDIRECT($S$2&amp;$A108&amp;":"&amp;$A108),BP!$5:$5,BD$4))</f>
        <v>0</v>
      </c>
      <c r="BE108" s="3">
        <f ca="1">IF(BE$5="",0,SUMIFS(INDIRECT($S$2&amp;$A108&amp;":"&amp;$A108),BP!$5:$5,BE$4))</f>
        <v>0</v>
      </c>
      <c r="BF108" s="3">
        <f ca="1">IF(BF$5="",0,SUMIFS(INDIRECT($S$2&amp;$A108&amp;":"&amp;$A108),BP!$5:$5,BF$4))</f>
        <v>0</v>
      </c>
      <c r="BG108" s="3">
        <f ca="1">IF(BG$5="",0,SUMIFS(INDIRECT($S$2&amp;$A108&amp;":"&amp;$A108),BP!$5:$5,BG$4))</f>
        <v>0</v>
      </c>
      <c r="BH108" s="3">
        <f ca="1">IF(BH$5="",0,SUMIFS(INDIRECT($S$2&amp;$A108&amp;":"&amp;$A108),BP!$5:$5,BH$4))</f>
        <v>0</v>
      </c>
      <c r="BI108" s="3">
        <f ca="1">IF(BI$5="",0,SUMIFS(INDIRECT($S$2&amp;$A108&amp;":"&amp;$A108),BP!$5:$5,BI$4))</f>
        <v>0</v>
      </c>
      <c r="BJ108" s="3">
        <f>IF(BJ$5="",0,SUMIFS(BP!108:108,BP!$5:$5,BJ$4))</f>
        <v>0</v>
      </c>
      <c r="BK108" s="3">
        <f>IF(BK$5="",0,SUMIFS(BP!108:108,BP!$5:$5,BK$4))</f>
        <v>0</v>
      </c>
      <c r="BL108" s="3">
        <f>IF(BL$5="",0,SUMIFS(BP!108:108,BP!$5:$5,BL$4))</f>
        <v>0</v>
      </c>
      <c r="BM108" s="3">
        <f>IF(BM$5="",0,SUMIFS(BP!108:108,BP!$5:$5,BM$4))</f>
        <v>0</v>
      </c>
      <c r="BN108" s="3">
        <f>IF(BN$5="",0,SUMIFS(BP!108:108,BP!$5:$5,BN$4))</f>
        <v>0</v>
      </c>
      <c r="BO108" s="3">
        <f>IF(BO$5="",0,SUMIFS(BP!108:108,BP!$5:$5,BO$4))</f>
        <v>0</v>
      </c>
      <c r="BP108" s="3">
        <f>IF(BP$5="",0,SUMIFS(BP!108:108,BP!$5:$5,BP$4))</f>
        <v>0</v>
      </c>
      <c r="BQ108" s="3">
        <f>IF(BQ$5="",0,SUMIFS(BP!108:108,BP!$5:$5,BQ$4))</f>
        <v>0</v>
      </c>
      <c r="BR108" s="3">
        <f>IF(BR$5="",0,SUMIFS(BP!108:108,BP!$5:$5,BR$4))</f>
        <v>0.44999999999999996</v>
      </c>
      <c r="BS108" s="3">
        <f>IF(BS$5="",0,SUMIFS(BP!108:108,BP!$5:$5,BS$4))</f>
        <v>0.55000000000000004</v>
      </c>
      <c r="BT108" s="3">
        <f>IF(BT$5="",0,SUMIFS(BP!108:108,BP!$5:$5,BT$4))</f>
        <v>0</v>
      </c>
      <c r="BU108" s="3">
        <f>IF(BU$5="",0,SUMIFS(BP!108:108,BP!$5:$5,BU$4))</f>
        <v>0</v>
      </c>
      <c r="BV108" s="3">
        <f>IF(BV$5="",0,SUMIFS(BP!108:108,BP!$5:$5,BV$4))</f>
        <v>0</v>
      </c>
      <c r="BW108" s="3">
        <f>IF(BW$5="",0,SUMIFS(BP!108:108,BP!$5:$5,BW$4))</f>
        <v>0</v>
      </c>
      <c r="BX108" s="3">
        <f>IF(BX$5="",0,SUMIFS(BP!108:108,BP!$5:$5,BX$4))</f>
        <v>0</v>
      </c>
      <c r="BY108" s="3">
        <f>IF(BY$5="",0,SUMIFS(BP!108:108,BP!$5:$5,BY$4))</f>
        <v>0</v>
      </c>
      <c r="BZ108" s="3">
        <f>IF(BZ$5="",0,SUMIFS(BP!108:108,BP!$5:$5,BZ$4))</f>
        <v>0</v>
      </c>
      <c r="CA108" s="3">
        <f>IF(CA$5="",0,SUMIFS(BP!108:108,BP!$5:$5,CA$4))</f>
        <v>0</v>
      </c>
      <c r="CB108" s="3">
        <f>IF(CB$5="",0,SUMIFS(BP!108:108,BP!$5:$5,CB$4))</f>
        <v>0</v>
      </c>
      <c r="CC108" s="3">
        <f>IF(CC$5="",0,SUMIFS(BP!108:108,BP!$5:$5,CC$4))</f>
        <v>0</v>
      </c>
      <c r="CD108" s="3">
        <f>IF(CD$5="",0,SUMIFS(BP!108:108,BP!$5:$5,CD$4))</f>
        <v>0</v>
      </c>
      <c r="CE108" s="3">
        <f>IF(CE$5="",0,SUMIFS(BP!108:108,BP!$5:$5,CE$4))</f>
        <v>0</v>
      </c>
      <c r="CF108" s="3">
        <f>IF(CF$5="",0,SUMIFS(BP!108:108,BP!$5:$5,CF$4))</f>
        <v>0</v>
      </c>
      <c r="CG108" s="3">
        <f>IF(CG$5="",0,SUMIFS(BP!108:108,BP!$5:$5,CG$4))</f>
        <v>0</v>
      </c>
      <c r="CH108" s="3">
        <f>IF(CH$5="",0,SUMIFS(BP!108:108,BP!$5:$5,CH$4))</f>
        <v>0</v>
      </c>
      <c r="CI108" s="3">
        <f>IF(CI$5="",0,SUMIFS(BP!108:108,BP!$5:$5,CI$4))</f>
        <v>0</v>
      </c>
      <c r="CJ108" s="3">
        <f>IF(CJ$5="",0,SUMIFS(BP!108:108,BP!$5:$5,CJ$4))</f>
        <v>0</v>
      </c>
      <c r="CK108" s="3">
        <f>IF(CK$5="",0,SUMIFS(BP!108:108,BP!$5:$5,CK$4))</f>
        <v>0</v>
      </c>
      <c r="CL108" s="3">
        <f>IF(CL$5="",0,SUMIFS(BP!108:108,BP!$5:$5,CL$4))</f>
        <v>0</v>
      </c>
      <c r="CM108" s="3">
        <f>IF(CM$5="",0,SUMIFS(BP!108:108,BP!$5:$5,CM$4))</f>
        <v>0</v>
      </c>
      <c r="CN108" s="3">
        <f>IF(CN$5="",0,SUMIFS(BP!108:108,BP!$5:$5,CN$4))</f>
        <v>0</v>
      </c>
      <c r="CO108" s="3">
        <f>IF(CO$5="",0,SUMIFS(BP!108:108,BP!$5:$5,CO$4))</f>
        <v>0</v>
      </c>
      <c r="CP108" s="3">
        <f>IF(CP$5="",0,SUMIFS(BP!108:108,BP!$5:$5,CP$4))</f>
        <v>0</v>
      </c>
      <c r="CQ108" s="3">
        <f>IF(CQ$5="",0,SUMIFS(BP!108:108,BP!$5:$5,CQ$4))</f>
        <v>0</v>
      </c>
      <c r="CR108" s="3">
        <f>IF(CR$5="",0,SUMIFS(BP!108:108,BP!$5:$5,CR$4))</f>
        <v>0</v>
      </c>
      <c r="CS108" s="3">
        <f>IF(CS$5="",0,SUMIFS(BP!108:108,BP!$5:$5,CS$4))</f>
        <v>0</v>
      </c>
      <c r="CT108" s="3">
        <f>IF(CT$5="",0,SUMIFS(BP!108:108,BP!$5:$5,CT$4))</f>
        <v>0</v>
      </c>
    </row>
    <row r="109" spans="1:98" s="2" customFormat="1" ht="10.199999999999999" x14ac:dyDescent="0.2">
      <c r="A109" s="11">
        <f>ROW()</f>
        <v>109</v>
      </c>
      <c r="E109" s="15"/>
      <c r="W109" s="5"/>
      <c r="Z109" s="3">
        <f ca="1">IF(Z$5="",0,SUMIFS(INDIRECT($S$2&amp;$A109&amp;":"&amp;$A109),BP!$5:$5,Z$4))</f>
        <v>0</v>
      </c>
      <c r="AA109" s="3">
        <f ca="1">IF(AA$5="",0,SUMIFS(INDIRECT($S$2&amp;$A109&amp;":"&amp;$A109),BP!$5:$5,AA$4))</f>
        <v>0</v>
      </c>
      <c r="AB109" s="3">
        <f ca="1">IF(AB$5="",0,SUMIFS(INDIRECT($S$2&amp;$A109&amp;":"&amp;$A109),BP!$5:$5,AB$4))</f>
        <v>0</v>
      </c>
      <c r="AC109" s="3">
        <f ca="1">IF(AC$5="",0,SUMIFS(INDIRECT($S$2&amp;$A109&amp;":"&amp;$A109),BP!$5:$5,AC$4))</f>
        <v>0</v>
      </c>
      <c r="AD109" s="3">
        <f ca="1">IF(AD$5="",0,SUMIFS(INDIRECT($S$2&amp;$A109&amp;":"&amp;$A109),BP!$5:$5,AD$4))</f>
        <v>0</v>
      </c>
      <c r="AE109" s="3">
        <f ca="1">IF(AE$5="",0,SUMIFS(INDIRECT($S$2&amp;$A109&amp;":"&amp;$A109),BP!$5:$5,AE$4))</f>
        <v>0</v>
      </c>
      <c r="AF109" s="3">
        <f ca="1">IF(AF$5="",0,SUMIFS(INDIRECT($S$2&amp;$A109&amp;":"&amp;$A109),BP!$5:$5,AF$4))</f>
        <v>0</v>
      </c>
      <c r="AG109" s="3">
        <f ca="1">IF(AG$5="",0,SUMIFS(INDIRECT($S$2&amp;$A109&amp;":"&amp;$A109),BP!$5:$5,AG$4))</f>
        <v>0</v>
      </c>
      <c r="AH109" s="3">
        <f ca="1">IF(AH$5="",0,SUMIFS(INDIRECT($S$2&amp;$A109&amp;":"&amp;$A109),BP!$5:$5,AH$4))</f>
        <v>0</v>
      </c>
      <c r="AI109" s="3">
        <f ca="1">IF(AI$5="",0,SUMIFS(INDIRECT($S$2&amp;$A109&amp;":"&amp;$A109),BP!$5:$5,AI$4))</f>
        <v>0</v>
      </c>
      <c r="AJ109" s="3">
        <f ca="1">IF(AJ$5="",0,SUMIFS(INDIRECT($S$2&amp;$A109&amp;":"&amp;$A109),BP!$5:$5,AJ$4))</f>
        <v>0</v>
      </c>
      <c r="AK109" s="3">
        <f ca="1">IF(AK$5="",0,SUMIFS(INDIRECT($S$2&amp;$A109&amp;":"&amp;$A109),BP!$5:$5,AK$4))</f>
        <v>0</v>
      </c>
      <c r="AL109" s="3">
        <f ca="1">IF(AL$5="",0,SUMIFS(INDIRECT($S$2&amp;$A109&amp;":"&amp;$A109),BP!$5:$5,AL$4))</f>
        <v>0</v>
      </c>
      <c r="AM109" s="3">
        <f ca="1">IF(AM$5="",0,SUMIFS(INDIRECT($S$2&amp;$A109&amp;":"&amp;$A109),BP!$5:$5,AM$4))</f>
        <v>0</v>
      </c>
      <c r="AN109" s="3">
        <f ca="1">IF(AN$5="",0,SUMIFS(INDIRECT($S$2&amp;$A109&amp;":"&amp;$A109),BP!$5:$5,AN$4))</f>
        <v>0</v>
      </c>
      <c r="AO109" s="3">
        <f ca="1">IF(AO$5="",0,SUMIFS(INDIRECT($S$2&amp;$A109&amp;":"&amp;$A109),BP!$5:$5,AO$4))</f>
        <v>0</v>
      </c>
      <c r="AP109" s="3">
        <f ca="1">IF(AP$5="",0,SUMIFS(INDIRECT($S$2&amp;$A109&amp;":"&amp;$A109),BP!$5:$5,AP$4))</f>
        <v>0</v>
      </c>
      <c r="AQ109" s="3">
        <f ca="1">IF(AQ$5="",0,SUMIFS(INDIRECT($S$2&amp;$A109&amp;":"&amp;$A109),BP!$5:$5,AQ$4))</f>
        <v>0</v>
      </c>
      <c r="AR109" s="3">
        <f ca="1">IF(AR$5="",0,SUMIFS(INDIRECT($S$2&amp;$A109&amp;":"&amp;$A109),BP!$5:$5,AR$4))</f>
        <v>0</v>
      </c>
      <c r="AS109" s="3">
        <f ca="1">IF(AS$5="",0,SUMIFS(INDIRECT($S$2&amp;$A109&amp;":"&amp;$A109),BP!$5:$5,AS$4))</f>
        <v>0</v>
      </c>
      <c r="AT109" s="3">
        <f ca="1">IF(AT$5="",0,SUMIFS(INDIRECT($S$2&amp;$A109&amp;":"&amp;$A109),BP!$5:$5,AT$4))</f>
        <v>0</v>
      </c>
      <c r="AU109" s="3">
        <f ca="1">IF(AU$5="",0,SUMIFS(INDIRECT($S$2&amp;$A109&amp;":"&amp;$A109),BP!$5:$5,AU$4))</f>
        <v>0</v>
      </c>
      <c r="AV109" s="3">
        <f ca="1">IF(AV$5="",0,SUMIFS(INDIRECT($S$2&amp;$A109&amp;":"&amp;$A109),BP!$5:$5,AV$4))</f>
        <v>0</v>
      </c>
      <c r="AW109" s="3">
        <f ca="1">IF(AW$5="",0,SUMIFS(INDIRECT($S$2&amp;$A109&amp;":"&amp;$A109),BP!$5:$5,AW$4))</f>
        <v>0</v>
      </c>
      <c r="AX109" s="3">
        <f ca="1">IF(AX$5="",0,SUMIFS(INDIRECT($S$2&amp;$A109&amp;":"&amp;$A109),BP!$5:$5,AX$4))</f>
        <v>0</v>
      </c>
      <c r="AY109" s="3">
        <f ca="1">IF(AY$5="",0,SUMIFS(INDIRECT($S$2&amp;$A109&amp;":"&amp;$A109),BP!$5:$5,AY$4))</f>
        <v>0</v>
      </c>
      <c r="AZ109" s="3">
        <f ca="1">IF(AZ$5="",0,SUMIFS(INDIRECT($S$2&amp;$A109&amp;":"&amp;$A109),BP!$5:$5,AZ$4))</f>
        <v>0</v>
      </c>
      <c r="BA109" s="3">
        <f ca="1">IF(BA$5="",0,SUMIFS(INDIRECT($S$2&amp;$A109&amp;":"&amp;$A109),BP!$5:$5,BA$4))</f>
        <v>0</v>
      </c>
      <c r="BB109" s="3">
        <f ca="1">IF(BB$5="",0,SUMIFS(INDIRECT($S$2&amp;$A109&amp;":"&amp;$A109),BP!$5:$5,BB$4))</f>
        <v>0</v>
      </c>
      <c r="BC109" s="3">
        <f ca="1">IF(BC$5="",0,SUMIFS(INDIRECT($S$2&amp;$A109&amp;":"&amp;$A109),BP!$5:$5,BC$4))</f>
        <v>0</v>
      </c>
      <c r="BD109" s="3">
        <f ca="1">IF(BD$5="",0,SUMIFS(INDIRECT($S$2&amp;$A109&amp;":"&amp;$A109),BP!$5:$5,BD$4))</f>
        <v>0</v>
      </c>
      <c r="BE109" s="3">
        <f ca="1">IF(BE$5="",0,SUMIFS(INDIRECT($S$2&amp;$A109&amp;":"&amp;$A109),BP!$5:$5,BE$4))</f>
        <v>0</v>
      </c>
      <c r="BF109" s="3">
        <f ca="1">IF(BF$5="",0,SUMIFS(INDIRECT($S$2&amp;$A109&amp;":"&amp;$A109),BP!$5:$5,BF$4))</f>
        <v>0</v>
      </c>
      <c r="BG109" s="3">
        <f ca="1">IF(BG$5="",0,SUMIFS(INDIRECT($S$2&amp;$A109&amp;":"&amp;$A109),BP!$5:$5,BG$4))</f>
        <v>0</v>
      </c>
      <c r="BH109" s="3">
        <f ca="1">IF(BH$5="",0,SUMIFS(INDIRECT($S$2&amp;$A109&amp;":"&amp;$A109),BP!$5:$5,BH$4))</f>
        <v>0</v>
      </c>
      <c r="BI109" s="3">
        <f ca="1">IF(BI$5="",0,SUMIFS(INDIRECT($S$2&amp;$A109&amp;":"&amp;$A109),BP!$5:$5,BI$4))</f>
        <v>0</v>
      </c>
      <c r="BJ109" s="3">
        <f>IF(BJ$5="",0,SUMIFS(BP!109:109,BP!$5:$5,BJ$4))</f>
        <v>0</v>
      </c>
      <c r="BK109" s="3">
        <f>IF(BK$5="",0,SUMIFS(BP!109:109,BP!$5:$5,BK$4))</f>
        <v>0</v>
      </c>
      <c r="BL109" s="3">
        <f>IF(BL$5="",0,SUMIFS(BP!109:109,BP!$5:$5,BL$4))</f>
        <v>0</v>
      </c>
      <c r="BM109" s="3">
        <f>IF(BM$5="",0,SUMIFS(BP!109:109,BP!$5:$5,BM$4))</f>
        <v>0</v>
      </c>
      <c r="BN109" s="3">
        <f>IF(BN$5="",0,SUMIFS(BP!109:109,BP!$5:$5,BN$4))</f>
        <v>0</v>
      </c>
      <c r="BO109" s="3">
        <f>IF(BO$5="",0,SUMIFS(BP!109:109,BP!$5:$5,BO$4))</f>
        <v>0</v>
      </c>
      <c r="BP109" s="3">
        <f>IF(BP$5="",0,SUMIFS(BP!109:109,BP!$5:$5,BP$4))</f>
        <v>0</v>
      </c>
      <c r="BQ109" s="3">
        <f>IF(BQ$5="",0,SUMIFS(BP!109:109,BP!$5:$5,BQ$4))</f>
        <v>0</v>
      </c>
      <c r="BR109" s="3">
        <f>IF(BR$5="",0,SUMIFS(BP!109:109,BP!$5:$5,BR$4))</f>
        <v>0</v>
      </c>
      <c r="BS109" s="3">
        <f>IF(BS$5="",0,SUMIFS(BP!109:109,BP!$5:$5,BS$4))</f>
        <v>0</v>
      </c>
      <c r="BT109" s="3">
        <f>IF(BT$5="",0,SUMIFS(BP!109:109,BP!$5:$5,BT$4))</f>
        <v>0</v>
      </c>
      <c r="BU109" s="3">
        <f>IF(BU$5="",0,SUMIFS(BP!109:109,BP!$5:$5,BU$4))</f>
        <v>0</v>
      </c>
      <c r="BV109" s="3">
        <f>IF(BV$5="",0,SUMIFS(BP!109:109,BP!$5:$5,BV$4))</f>
        <v>0</v>
      </c>
      <c r="BW109" s="3">
        <f>IF(BW$5="",0,SUMIFS(BP!109:109,BP!$5:$5,BW$4))</f>
        <v>0</v>
      </c>
      <c r="BX109" s="3">
        <f>IF(BX$5="",0,SUMIFS(BP!109:109,BP!$5:$5,BX$4))</f>
        <v>0</v>
      </c>
      <c r="BY109" s="3">
        <f>IF(BY$5="",0,SUMIFS(BP!109:109,BP!$5:$5,BY$4))</f>
        <v>0</v>
      </c>
      <c r="BZ109" s="3">
        <f>IF(BZ$5="",0,SUMIFS(BP!109:109,BP!$5:$5,BZ$4))</f>
        <v>0</v>
      </c>
      <c r="CA109" s="3">
        <f>IF(CA$5="",0,SUMIFS(BP!109:109,BP!$5:$5,CA$4))</f>
        <v>0</v>
      </c>
      <c r="CB109" s="3">
        <f>IF(CB$5="",0,SUMIFS(BP!109:109,BP!$5:$5,CB$4))</f>
        <v>0</v>
      </c>
      <c r="CC109" s="3">
        <f>IF(CC$5="",0,SUMIFS(BP!109:109,BP!$5:$5,CC$4))</f>
        <v>0</v>
      </c>
      <c r="CD109" s="3">
        <f>IF(CD$5="",0,SUMIFS(BP!109:109,BP!$5:$5,CD$4))</f>
        <v>0</v>
      </c>
      <c r="CE109" s="3">
        <f>IF(CE$5="",0,SUMIFS(BP!109:109,BP!$5:$5,CE$4))</f>
        <v>0</v>
      </c>
      <c r="CF109" s="3">
        <f>IF(CF$5="",0,SUMIFS(BP!109:109,BP!$5:$5,CF$4))</f>
        <v>0</v>
      </c>
      <c r="CG109" s="3">
        <f>IF(CG$5="",0,SUMIFS(BP!109:109,BP!$5:$5,CG$4))</f>
        <v>0</v>
      </c>
      <c r="CH109" s="3">
        <f>IF(CH$5="",0,SUMIFS(BP!109:109,BP!$5:$5,CH$4))</f>
        <v>0</v>
      </c>
      <c r="CI109" s="3">
        <f>IF(CI$5="",0,SUMIFS(BP!109:109,BP!$5:$5,CI$4))</f>
        <v>0</v>
      </c>
      <c r="CJ109" s="3">
        <f>IF(CJ$5="",0,SUMIFS(BP!109:109,BP!$5:$5,CJ$4))</f>
        <v>0</v>
      </c>
      <c r="CK109" s="3">
        <f>IF(CK$5="",0,SUMIFS(BP!109:109,BP!$5:$5,CK$4))</f>
        <v>0</v>
      </c>
      <c r="CL109" s="3">
        <f>IF(CL$5="",0,SUMIFS(BP!109:109,BP!$5:$5,CL$4))</f>
        <v>0</v>
      </c>
      <c r="CM109" s="3">
        <f>IF(CM$5="",0,SUMIFS(BP!109:109,BP!$5:$5,CM$4))</f>
        <v>0</v>
      </c>
      <c r="CN109" s="3">
        <f>IF(CN$5="",0,SUMIFS(BP!109:109,BP!$5:$5,CN$4))</f>
        <v>0</v>
      </c>
      <c r="CO109" s="3">
        <f>IF(CO$5="",0,SUMIFS(BP!109:109,BP!$5:$5,CO$4))</f>
        <v>0</v>
      </c>
      <c r="CP109" s="3">
        <f>IF(CP$5="",0,SUMIFS(BP!109:109,BP!$5:$5,CP$4))</f>
        <v>0</v>
      </c>
      <c r="CQ109" s="3">
        <f>IF(CQ$5="",0,SUMIFS(BP!109:109,BP!$5:$5,CQ$4))</f>
        <v>0</v>
      </c>
      <c r="CR109" s="3">
        <f>IF(CR$5="",0,SUMIFS(BP!109:109,BP!$5:$5,CR$4))</f>
        <v>0</v>
      </c>
      <c r="CS109" s="3">
        <f>IF(CS$5="",0,SUMIFS(BP!109:109,BP!$5:$5,CS$4))</f>
        <v>0</v>
      </c>
      <c r="CT109" s="3">
        <f>IF(CT$5="",0,SUMIFS(BP!109:109,BP!$5:$5,CT$4))</f>
        <v>0</v>
      </c>
    </row>
    <row r="110" spans="1:98" s="2" customFormat="1" ht="10.199999999999999" x14ac:dyDescent="0.2">
      <c r="A110" s="11">
        <f>ROW()</f>
        <v>110</v>
      </c>
      <c r="E110" s="15"/>
      <c r="W110" s="5"/>
      <c r="Z110" s="3">
        <f ca="1">IF(Z$5="",0,SUMIFS(INDIRECT($S$2&amp;$A110&amp;":"&amp;$A110),BP!$5:$5,Z$4))</f>
        <v>0</v>
      </c>
      <c r="AA110" s="3">
        <f ca="1">IF(AA$5="",0,SUMIFS(INDIRECT($S$2&amp;$A110&amp;":"&amp;$A110),BP!$5:$5,AA$4))</f>
        <v>0</v>
      </c>
      <c r="AB110" s="3">
        <f ca="1">IF(AB$5="",0,SUMIFS(INDIRECT($S$2&amp;$A110&amp;":"&amp;$A110),BP!$5:$5,AB$4))</f>
        <v>0</v>
      </c>
      <c r="AC110" s="3">
        <f ca="1">IF(AC$5="",0,SUMIFS(INDIRECT($S$2&amp;$A110&amp;":"&amp;$A110),BP!$5:$5,AC$4))</f>
        <v>0</v>
      </c>
      <c r="AD110" s="3">
        <f ca="1">IF(AD$5="",0,SUMIFS(INDIRECT($S$2&amp;$A110&amp;":"&amp;$A110),BP!$5:$5,AD$4))</f>
        <v>0</v>
      </c>
      <c r="AE110" s="3">
        <f ca="1">IF(AE$5="",0,SUMIFS(INDIRECT($S$2&amp;$A110&amp;":"&amp;$A110),BP!$5:$5,AE$4))</f>
        <v>0</v>
      </c>
      <c r="AF110" s="3">
        <f ca="1">IF(AF$5="",0,SUMIFS(INDIRECT($S$2&amp;$A110&amp;":"&amp;$A110),BP!$5:$5,AF$4))</f>
        <v>0</v>
      </c>
      <c r="AG110" s="3">
        <f ca="1">IF(AG$5="",0,SUMIFS(INDIRECT($S$2&amp;$A110&amp;":"&amp;$A110),BP!$5:$5,AG$4))</f>
        <v>0</v>
      </c>
      <c r="AH110" s="3">
        <f ca="1">IF(AH$5="",0,SUMIFS(INDIRECT($S$2&amp;$A110&amp;":"&amp;$A110),BP!$5:$5,AH$4))</f>
        <v>0</v>
      </c>
      <c r="AI110" s="3">
        <f ca="1">IF(AI$5="",0,SUMIFS(INDIRECT($S$2&amp;$A110&amp;":"&amp;$A110),BP!$5:$5,AI$4))</f>
        <v>0</v>
      </c>
      <c r="AJ110" s="3">
        <f ca="1">IF(AJ$5="",0,SUMIFS(INDIRECT($S$2&amp;$A110&amp;":"&amp;$A110),BP!$5:$5,AJ$4))</f>
        <v>0</v>
      </c>
      <c r="AK110" s="3">
        <f ca="1">IF(AK$5="",0,SUMIFS(INDIRECT($S$2&amp;$A110&amp;":"&amp;$A110),BP!$5:$5,AK$4))</f>
        <v>0</v>
      </c>
      <c r="AL110" s="3">
        <f ca="1">IF(AL$5="",0,SUMIFS(INDIRECT($S$2&amp;$A110&amp;":"&amp;$A110),BP!$5:$5,AL$4))</f>
        <v>0</v>
      </c>
      <c r="AM110" s="3">
        <f ca="1">IF(AM$5="",0,SUMIFS(INDIRECT($S$2&amp;$A110&amp;":"&amp;$A110),BP!$5:$5,AM$4))</f>
        <v>0</v>
      </c>
      <c r="AN110" s="3">
        <f ca="1">IF(AN$5="",0,SUMIFS(INDIRECT($S$2&amp;$A110&amp;":"&amp;$A110),BP!$5:$5,AN$4))</f>
        <v>0</v>
      </c>
      <c r="AO110" s="3">
        <f ca="1">IF(AO$5="",0,SUMIFS(INDIRECT($S$2&amp;$A110&amp;":"&amp;$A110),BP!$5:$5,AO$4))</f>
        <v>0</v>
      </c>
      <c r="AP110" s="3">
        <f ca="1">IF(AP$5="",0,SUMIFS(INDIRECT($S$2&amp;$A110&amp;":"&amp;$A110),BP!$5:$5,AP$4))</f>
        <v>0</v>
      </c>
      <c r="AQ110" s="3">
        <f ca="1">IF(AQ$5="",0,SUMIFS(INDIRECT($S$2&amp;$A110&amp;":"&amp;$A110),BP!$5:$5,AQ$4))</f>
        <v>0</v>
      </c>
      <c r="AR110" s="3">
        <f ca="1">IF(AR$5="",0,SUMIFS(INDIRECT($S$2&amp;$A110&amp;":"&amp;$A110),BP!$5:$5,AR$4))</f>
        <v>0</v>
      </c>
      <c r="AS110" s="3">
        <f ca="1">IF(AS$5="",0,SUMIFS(INDIRECT($S$2&amp;$A110&amp;":"&amp;$A110),BP!$5:$5,AS$4))</f>
        <v>0</v>
      </c>
      <c r="AT110" s="3">
        <f ca="1">IF(AT$5="",0,SUMIFS(INDIRECT($S$2&amp;$A110&amp;":"&amp;$A110),BP!$5:$5,AT$4))</f>
        <v>0</v>
      </c>
      <c r="AU110" s="3">
        <f ca="1">IF(AU$5="",0,SUMIFS(INDIRECT($S$2&amp;$A110&amp;":"&amp;$A110),BP!$5:$5,AU$4))</f>
        <v>0</v>
      </c>
      <c r="AV110" s="3">
        <f ca="1">IF(AV$5="",0,SUMIFS(INDIRECT($S$2&amp;$A110&amp;":"&amp;$A110),BP!$5:$5,AV$4))</f>
        <v>0</v>
      </c>
      <c r="AW110" s="3">
        <f ca="1">IF(AW$5="",0,SUMIFS(INDIRECT($S$2&amp;$A110&amp;":"&amp;$A110),BP!$5:$5,AW$4))</f>
        <v>0</v>
      </c>
      <c r="AX110" s="3">
        <f ca="1">IF(AX$5="",0,SUMIFS(INDIRECT($S$2&amp;$A110&amp;":"&amp;$A110),BP!$5:$5,AX$4))</f>
        <v>0</v>
      </c>
      <c r="AY110" s="3">
        <f ca="1">IF(AY$5="",0,SUMIFS(INDIRECT($S$2&amp;$A110&amp;":"&amp;$A110),BP!$5:$5,AY$4))</f>
        <v>0</v>
      </c>
      <c r="AZ110" s="3">
        <f ca="1">IF(AZ$5="",0,SUMIFS(INDIRECT($S$2&amp;$A110&amp;":"&amp;$A110),BP!$5:$5,AZ$4))</f>
        <v>0</v>
      </c>
      <c r="BA110" s="3">
        <f ca="1">IF(BA$5="",0,SUMIFS(INDIRECT($S$2&amp;$A110&amp;":"&amp;$A110),BP!$5:$5,BA$4))</f>
        <v>0</v>
      </c>
      <c r="BB110" s="3">
        <f ca="1">IF(BB$5="",0,SUMIFS(INDIRECT($S$2&amp;$A110&amp;":"&amp;$A110),BP!$5:$5,BB$4))</f>
        <v>0</v>
      </c>
      <c r="BC110" s="3">
        <f ca="1">IF(BC$5="",0,SUMIFS(INDIRECT($S$2&amp;$A110&amp;":"&amp;$A110),BP!$5:$5,BC$4))</f>
        <v>0</v>
      </c>
      <c r="BD110" s="3">
        <f ca="1">IF(BD$5="",0,SUMIFS(INDIRECT($S$2&amp;$A110&amp;":"&amp;$A110),BP!$5:$5,BD$4))</f>
        <v>0</v>
      </c>
      <c r="BE110" s="3">
        <f ca="1">IF(BE$5="",0,SUMIFS(INDIRECT($S$2&amp;$A110&amp;":"&amp;$A110),BP!$5:$5,BE$4))</f>
        <v>0</v>
      </c>
      <c r="BF110" s="3">
        <f ca="1">IF(BF$5="",0,SUMIFS(INDIRECT($S$2&amp;$A110&amp;":"&amp;$A110),BP!$5:$5,BF$4))</f>
        <v>0</v>
      </c>
      <c r="BG110" s="3">
        <f ca="1">IF(BG$5="",0,SUMIFS(INDIRECT($S$2&amp;$A110&amp;":"&amp;$A110),BP!$5:$5,BG$4))</f>
        <v>0</v>
      </c>
      <c r="BH110" s="3">
        <f ca="1">IF(BH$5="",0,SUMIFS(INDIRECT($S$2&amp;$A110&amp;":"&amp;$A110),BP!$5:$5,BH$4))</f>
        <v>0</v>
      </c>
      <c r="BI110" s="3">
        <f ca="1">IF(BI$5="",0,SUMIFS(INDIRECT($S$2&amp;$A110&amp;":"&amp;$A110),BP!$5:$5,BI$4))</f>
        <v>0</v>
      </c>
      <c r="BJ110" s="3">
        <f>IF(BJ$5="",0,SUMIFS(BP!110:110,BP!$5:$5,BJ$4))</f>
        <v>0</v>
      </c>
      <c r="BK110" s="3">
        <f>IF(BK$5="",0,SUMIFS(BP!110:110,BP!$5:$5,BK$4))</f>
        <v>0</v>
      </c>
      <c r="BL110" s="3">
        <f>IF(BL$5="",0,SUMIFS(BP!110:110,BP!$5:$5,BL$4))</f>
        <v>0</v>
      </c>
      <c r="BM110" s="3">
        <f>IF(BM$5="",0,SUMIFS(BP!110:110,BP!$5:$5,BM$4))</f>
        <v>0</v>
      </c>
      <c r="BN110" s="3">
        <f>IF(BN$5="",0,SUMIFS(BP!110:110,BP!$5:$5,BN$4))</f>
        <v>0</v>
      </c>
      <c r="BO110" s="3">
        <f>IF(BO$5="",0,SUMIFS(BP!110:110,BP!$5:$5,BO$4))</f>
        <v>0</v>
      </c>
      <c r="BP110" s="3">
        <f>IF(BP$5="",0,SUMIFS(BP!110:110,BP!$5:$5,BP$4))</f>
        <v>0</v>
      </c>
      <c r="BQ110" s="3">
        <f>IF(BQ$5="",0,SUMIFS(BP!110:110,BP!$5:$5,BQ$4))</f>
        <v>0</v>
      </c>
      <c r="BR110" s="3">
        <f>IF(BR$5="",0,SUMIFS(BP!110:110,BP!$5:$5,BR$4))</f>
        <v>0</v>
      </c>
      <c r="BS110" s="3">
        <f>IF(BS$5="",0,SUMIFS(BP!110:110,BP!$5:$5,BS$4))</f>
        <v>0.3</v>
      </c>
      <c r="BT110" s="3">
        <f>IF(BT$5="",0,SUMIFS(BP!110:110,BP!$5:$5,BT$4))</f>
        <v>0</v>
      </c>
      <c r="BU110" s="3">
        <f>IF(BU$5="",0,SUMIFS(BP!110:110,BP!$5:$5,BU$4))</f>
        <v>0</v>
      </c>
      <c r="BV110" s="3">
        <f>IF(BV$5="",0,SUMIFS(BP!110:110,BP!$5:$5,BV$4))</f>
        <v>0</v>
      </c>
      <c r="BW110" s="3">
        <f>IF(BW$5="",0,SUMIFS(BP!110:110,BP!$5:$5,BW$4))</f>
        <v>0</v>
      </c>
      <c r="BX110" s="3">
        <f>IF(BX$5="",0,SUMIFS(BP!110:110,BP!$5:$5,BX$4))</f>
        <v>0</v>
      </c>
      <c r="BY110" s="3">
        <f>IF(BY$5="",0,SUMIFS(BP!110:110,BP!$5:$5,BY$4))</f>
        <v>0</v>
      </c>
      <c r="BZ110" s="3">
        <f>IF(BZ$5="",0,SUMIFS(BP!110:110,BP!$5:$5,BZ$4))</f>
        <v>0</v>
      </c>
      <c r="CA110" s="3">
        <f>IF(CA$5="",0,SUMIFS(BP!110:110,BP!$5:$5,CA$4))</f>
        <v>0</v>
      </c>
      <c r="CB110" s="3">
        <f>IF(CB$5="",0,SUMIFS(BP!110:110,BP!$5:$5,CB$4))</f>
        <v>0</v>
      </c>
      <c r="CC110" s="3">
        <f>IF(CC$5="",0,SUMIFS(BP!110:110,BP!$5:$5,CC$4))</f>
        <v>0</v>
      </c>
      <c r="CD110" s="3">
        <f>IF(CD$5="",0,SUMIFS(BP!110:110,BP!$5:$5,CD$4))</f>
        <v>0</v>
      </c>
      <c r="CE110" s="3">
        <f>IF(CE$5="",0,SUMIFS(BP!110:110,BP!$5:$5,CE$4))</f>
        <v>0</v>
      </c>
      <c r="CF110" s="3">
        <f>IF(CF$5="",0,SUMIFS(BP!110:110,BP!$5:$5,CF$4))</f>
        <v>0</v>
      </c>
      <c r="CG110" s="3">
        <f>IF(CG$5="",0,SUMIFS(BP!110:110,BP!$5:$5,CG$4))</f>
        <v>0</v>
      </c>
      <c r="CH110" s="3">
        <f>IF(CH$5="",0,SUMIFS(BP!110:110,BP!$5:$5,CH$4))</f>
        <v>0</v>
      </c>
      <c r="CI110" s="3">
        <f>IF(CI$5="",0,SUMIFS(BP!110:110,BP!$5:$5,CI$4))</f>
        <v>0</v>
      </c>
      <c r="CJ110" s="3">
        <f>IF(CJ$5="",0,SUMIFS(BP!110:110,BP!$5:$5,CJ$4))</f>
        <v>0</v>
      </c>
      <c r="CK110" s="3">
        <f>IF(CK$5="",0,SUMIFS(BP!110:110,BP!$5:$5,CK$4))</f>
        <v>0</v>
      </c>
      <c r="CL110" s="3">
        <f>IF(CL$5="",0,SUMIFS(BP!110:110,BP!$5:$5,CL$4))</f>
        <v>0</v>
      </c>
      <c r="CM110" s="3">
        <f>IF(CM$5="",0,SUMIFS(BP!110:110,BP!$5:$5,CM$4))</f>
        <v>0</v>
      </c>
      <c r="CN110" s="3">
        <f>IF(CN$5="",0,SUMIFS(BP!110:110,BP!$5:$5,CN$4))</f>
        <v>0</v>
      </c>
      <c r="CO110" s="3">
        <f>IF(CO$5="",0,SUMIFS(BP!110:110,BP!$5:$5,CO$4))</f>
        <v>0</v>
      </c>
      <c r="CP110" s="3">
        <f>IF(CP$5="",0,SUMIFS(BP!110:110,BP!$5:$5,CP$4))</f>
        <v>0</v>
      </c>
      <c r="CQ110" s="3">
        <f>IF(CQ$5="",0,SUMIFS(BP!110:110,BP!$5:$5,CQ$4))</f>
        <v>0</v>
      </c>
      <c r="CR110" s="3">
        <f>IF(CR$5="",0,SUMIFS(BP!110:110,BP!$5:$5,CR$4))</f>
        <v>0</v>
      </c>
      <c r="CS110" s="3">
        <f>IF(CS$5="",0,SUMIFS(BP!110:110,BP!$5:$5,CS$4))</f>
        <v>0</v>
      </c>
      <c r="CT110" s="3">
        <f>IF(CT$5="",0,SUMIFS(BP!110:110,BP!$5:$5,CT$4))</f>
        <v>0</v>
      </c>
    </row>
    <row r="111" spans="1:98" s="2" customFormat="1" ht="10.199999999999999" x14ac:dyDescent="0.2">
      <c r="A111" s="11">
        <f>ROW()</f>
        <v>111</v>
      </c>
      <c r="E111" s="15"/>
      <c r="W111" s="5"/>
      <c r="Z111" s="3">
        <f ca="1">IF(Z$5="",0,SUMIFS(INDIRECT($S$2&amp;$A111&amp;":"&amp;$A111),BP!$5:$5,Z$4))</f>
        <v>0</v>
      </c>
      <c r="AA111" s="3">
        <f ca="1">IF(AA$5="",0,SUMIFS(INDIRECT($S$2&amp;$A111&amp;":"&amp;$A111),BP!$5:$5,AA$4))</f>
        <v>0</v>
      </c>
      <c r="AB111" s="3">
        <f ca="1">IF(AB$5="",0,SUMIFS(INDIRECT($S$2&amp;$A111&amp;":"&amp;$A111),BP!$5:$5,AB$4))</f>
        <v>0</v>
      </c>
      <c r="AC111" s="3">
        <f ca="1">IF(AC$5="",0,SUMIFS(INDIRECT($S$2&amp;$A111&amp;":"&amp;$A111),BP!$5:$5,AC$4))</f>
        <v>0</v>
      </c>
      <c r="AD111" s="3">
        <f ca="1">IF(AD$5="",0,SUMIFS(INDIRECT($S$2&amp;$A111&amp;":"&amp;$A111),BP!$5:$5,AD$4))</f>
        <v>0</v>
      </c>
      <c r="AE111" s="3">
        <f ca="1">IF(AE$5="",0,SUMIFS(INDIRECT($S$2&amp;$A111&amp;":"&amp;$A111),BP!$5:$5,AE$4))</f>
        <v>0</v>
      </c>
      <c r="AF111" s="3">
        <f ca="1">IF(AF$5="",0,SUMIFS(INDIRECT($S$2&amp;$A111&amp;":"&amp;$A111),BP!$5:$5,AF$4))</f>
        <v>0</v>
      </c>
      <c r="AG111" s="3">
        <f ca="1">IF(AG$5="",0,SUMIFS(INDIRECT($S$2&amp;$A111&amp;":"&amp;$A111),BP!$5:$5,AG$4))</f>
        <v>0</v>
      </c>
      <c r="AH111" s="3">
        <f ca="1">IF(AH$5="",0,SUMIFS(INDIRECT($S$2&amp;$A111&amp;":"&amp;$A111),BP!$5:$5,AH$4))</f>
        <v>0</v>
      </c>
      <c r="AI111" s="3">
        <f ca="1">IF(AI$5="",0,SUMIFS(INDIRECT($S$2&amp;$A111&amp;":"&amp;$A111),BP!$5:$5,AI$4))</f>
        <v>0</v>
      </c>
      <c r="AJ111" s="3">
        <f ca="1">IF(AJ$5="",0,SUMIFS(INDIRECT($S$2&amp;$A111&amp;":"&amp;$A111),BP!$5:$5,AJ$4))</f>
        <v>0</v>
      </c>
      <c r="AK111" s="3">
        <f ca="1">IF(AK$5="",0,SUMIFS(INDIRECT($S$2&amp;$A111&amp;":"&amp;$A111),BP!$5:$5,AK$4))</f>
        <v>0</v>
      </c>
      <c r="AL111" s="3">
        <f ca="1">IF(AL$5="",0,SUMIFS(INDIRECT($S$2&amp;$A111&amp;":"&amp;$A111),BP!$5:$5,AL$4))</f>
        <v>0</v>
      </c>
      <c r="AM111" s="3">
        <f ca="1">IF(AM$5="",0,SUMIFS(INDIRECT($S$2&amp;$A111&amp;":"&amp;$A111),BP!$5:$5,AM$4))</f>
        <v>0</v>
      </c>
      <c r="AN111" s="3">
        <f ca="1">IF(AN$5="",0,SUMIFS(INDIRECT($S$2&amp;$A111&amp;":"&amp;$A111),BP!$5:$5,AN$4))</f>
        <v>0</v>
      </c>
      <c r="AO111" s="3">
        <f ca="1">IF(AO$5="",0,SUMIFS(INDIRECT($S$2&amp;$A111&amp;":"&amp;$A111),BP!$5:$5,AO$4))</f>
        <v>0</v>
      </c>
      <c r="AP111" s="3">
        <f ca="1">IF(AP$5="",0,SUMIFS(INDIRECT($S$2&amp;$A111&amp;":"&amp;$A111),BP!$5:$5,AP$4))</f>
        <v>0</v>
      </c>
      <c r="AQ111" s="3">
        <f ca="1">IF(AQ$5="",0,SUMIFS(INDIRECT($S$2&amp;$A111&amp;":"&amp;$A111),BP!$5:$5,AQ$4))</f>
        <v>0</v>
      </c>
      <c r="AR111" s="3">
        <f ca="1">IF(AR$5="",0,SUMIFS(INDIRECT($S$2&amp;$A111&amp;":"&amp;$A111),BP!$5:$5,AR$4))</f>
        <v>0</v>
      </c>
      <c r="AS111" s="3">
        <f ca="1">IF(AS$5="",0,SUMIFS(INDIRECT($S$2&amp;$A111&amp;":"&amp;$A111),BP!$5:$5,AS$4))</f>
        <v>0</v>
      </c>
      <c r="AT111" s="3">
        <f ca="1">IF(AT$5="",0,SUMIFS(INDIRECT($S$2&amp;$A111&amp;":"&amp;$A111),BP!$5:$5,AT$4))</f>
        <v>0</v>
      </c>
      <c r="AU111" s="3">
        <f ca="1">IF(AU$5="",0,SUMIFS(INDIRECT($S$2&amp;$A111&amp;":"&amp;$A111),BP!$5:$5,AU$4))</f>
        <v>0</v>
      </c>
      <c r="AV111" s="3">
        <f ca="1">IF(AV$5="",0,SUMIFS(INDIRECT($S$2&amp;$A111&amp;":"&amp;$A111),BP!$5:$5,AV$4))</f>
        <v>0</v>
      </c>
      <c r="AW111" s="3">
        <f ca="1">IF(AW$5="",0,SUMIFS(INDIRECT($S$2&amp;$A111&amp;":"&amp;$A111),BP!$5:$5,AW$4))</f>
        <v>0</v>
      </c>
      <c r="AX111" s="3">
        <f ca="1">IF(AX$5="",0,SUMIFS(INDIRECT($S$2&amp;$A111&amp;":"&amp;$A111),BP!$5:$5,AX$4))</f>
        <v>0</v>
      </c>
      <c r="AY111" s="3">
        <f ca="1">IF(AY$5="",0,SUMIFS(INDIRECT($S$2&amp;$A111&amp;":"&amp;$A111),BP!$5:$5,AY$4))</f>
        <v>0</v>
      </c>
      <c r="AZ111" s="3">
        <f ca="1">IF(AZ$5="",0,SUMIFS(INDIRECT($S$2&amp;$A111&amp;":"&amp;$A111),BP!$5:$5,AZ$4))</f>
        <v>0</v>
      </c>
      <c r="BA111" s="3">
        <f ca="1">IF(BA$5="",0,SUMIFS(INDIRECT($S$2&amp;$A111&amp;":"&amp;$A111),BP!$5:$5,BA$4))</f>
        <v>0</v>
      </c>
      <c r="BB111" s="3">
        <f ca="1">IF(BB$5="",0,SUMIFS(INDIRECT($S$2&amp;$A111&amp;":"&amp;$A111),BP!$5:$5,BB$4))</f>
        <v>0</v>
      </c>
      <c r="BC111" s="3">
        <f ca="1">IF(BC$5="",0,SUMIFS(INDIRECT($S$2&amp;$A111&amp;":"&amp;$A111),BP!$5:$5,BC$4))</f>
        <v>0</v>
      </c>
      <c r="BD111" s="3">
        <f ca="1">IF(BD$5="",0,SUMIFS(INDIRECT($S$2&amp;$A111&amp;":"&amp;$A111),BP!$5:$5,BD$4))</f>
        <v>0</v>
      </c>
      <c r="BE111" s="3">
        <f ca="1">IF(BE$5="",0,SUMIFS(INDIRECT($S$2&amp;$A111&amp;":"&amp;$A111),BP!$5:$5,BE$4))</f>
        <v>0</v>
      </c>
      <c r="BF111" s="3">
        <f ca="1">IF(BF$5="",0,SUMIFS(INDIRECT($S$2&amp;$A111&amp;":"&amp;$A111),BP!$5:$5,BF$4))</f>
        <v>0</v>
      </c>
      <c r="BG111" s="3">
        <f ca="1">IF(BG$5="",0,SUMIFS(INDIRECT($S$2&amp;$A111&amp;":"&amp;$A111),BP!$5:$5,BG$4))</f>
        <v>0</v>
      </c>
      <c r="BH111" s="3">
        <f ca="1">IF(BH$5="",0,SUMIFS(INDIRECT($S$2&amp;$A111&amp;":"&amp;$A111),BP!$5:$5,BH$4))</f>
        <v>0</v>
      </c>
      <c r="BI111" s="3">
        <f ca="1">IF(BI$5="",0,SUMIFS(INDIRECT($S$2&amp;$A111&amp;":"&amp;$A111),BP!$5:$5,BI$4))</f>
        <v>0</v>
      </c>
      <c r="BJ111" s="3">
        <f>IF(BJ$5="",0,SUMIFS(BP!111:111,BP!$5:$5,BJ$4))</f>
        <v>0</v>
      </c>
      <c r="BK111" s="3">
        <f>IF(BK$5="",0,SUMIFS(BP!111:111,BP!$5:$5,BK$4))</f>
        <v>0</v>
      </c>
      <c r="BL111" s="3">
        <f>IF(BL$5="",0,SUMIFS(BP!111:111,BP!$5:$5,BL$4))</f>
        <v>0</v>
      </c>
      <c r="BM111" s="3">
        <f>IF(BM$5="",0,SUMIFS(BP!111:111,BP!$5:$5,BM$4))</f>
        <v>0</v>
      </c>
      <c r="BN111" s="3">
        <f>IF(BN$5="",0,SUMIFS(BP!111:111,BP!$5:$5,BN$4))</f>
        <v>0</v>
      </c>
      <c r="BO111" s="3">
        <f>IF(BO$5="",0,SUMIFS(BP!111:111,BP!$5:$5,BO$4))</f>
        <v>0</v>
      </c>
      <c r="BP111" s="3">
        <f>IF(BP$5="",0,SUMIFS(BP!111:111,BP!$5:$5,BP$4))</f>
        <v>0</v>
      </c>
      <c r="BQ111" s="3">
        <f>IF(BQ$5="",0,SUMIFS(BP!111:111,BP!$5:$5,BQ$4))</f>
        <v>0</v>
      </c>
      <c r="BR111" s="3">
        <f>IF(BR$5="",0,SUMIFS(BP!111:111,BP!$5:$5,BR$4))</f>
        <v>0</v>
      </c>
      <c r="BS111" s="3">
        <f>IF(BS$5="",0,SUMIFS(BP!111:111,BP!$5:$5,BS$4))</f>
        <v>0</v>
      </c>
      <c r="BT111" s="3">
        <f>IF(BT$5="",0,SUMIFS(BP!111:111,BP!$5:$5,BT$4))</f>
        <v>0</v>
      </c>
      <c r="BU111" s="3">
        <f>IF(BU$5="",0,SUMIFS(BP!111:111,BP!$5:$5,BU$4))</f>
        <v>0</v>
      </c>
      <c r="BV111" s="3">
        <f>IF(BV$5="",0,SUMIFS(BP!111:111,BP!$5:$5,BV$4))</f>
        <v>0</v>
      </c>
      <c r="BW111" s="3">
        <f>IF(BW$5="",0,SUMIFS(BP!111:111,BP!$5:$5,BW$4))</f>
        <v>0</v>
      </c>
      <c r="BX111" s="3">
        <f>IF(BX$5="",0,SUMIFS(BP!111:111,BP!$5:$5,BX$4))</f>
        <v>0</v>
      </c>
      <c r="BY111" s="3">
        <f>IF(BY$5="",0,SUMIFS(BP!111:111,BP!$5:$5,BY$4))</f>
        <v>0</v>
      </c>
      <c r="BZ111" s="3">
        <f>IF(BZ$5="",0,SUMIFS(BP!111:111,BP!$5:$5,BZ$4))</f>
        <v>0</v>
      </c>
      <c r="CA111" s="3">
        <f>IF(CA$5="",0,SUMIFS(BP!111:111,BP!$5:$5,CA$4))</f>
        <v>0</v>
      </c>
      <c r="CB111" s="3">
        <f>IF(CB$5="",0,SUMIFS(BP!111:111,BP!$5:$5,CB$4))</f>
        <v>0</v>
      </c>
      <c r="CC111" s="3">
        <f>IF(CC$5="",0,SUMIFS(BP!111:111,BP!$5:$5,CC$4))</f>
        <v>0</v>
      </c>
      <c r="CD111" s="3">
        <f>IF(CD$5="",0,SUMIFS(BP!111:111,BP!$5:$5,CD$4))</f>
        <v>0</v>
      </c>
      <c r="CE111" s="3">
        <f>IF(CE$5="",0,SUMIFS(BP!111:111,BP!$5:$5,CE$4))</f>
        <v>0</v>
      </c>
      <c r="CF111" s="3">
        <f>IF(CF$5="",0,SUMIFS(BP!111:111,BP!$5:$5,CF$4))</f>
        <v>0</v>
      </c>
      <c r="CG111" s="3">
        <f>IF(CG$5="",0,SUMIFS(BP!111:111,BP!$5:$5,CG$4))</f>
        <v>0</v>
      </c>
      <c r="CH111" s="3">
        <f>IF(CH$5="",0,SUMIFS(BP!111:111,BP!$5:$5,CH$4))</f>
        <v>0</v>
      </c>
      <c r="CI111" s="3">
        <f>IF(CI$5="",0,SUMIFS(BP!111:111,BP!$5:$5,CI$4))</f>
        <v>0</v>
      </c>
      <c r="CJ111" s="3">
        <f>IF(CJ$5="",0,SUMIFS(BP!111:111,BP!$5:$5,CJ$4))</f>
        <v>0</v>
      </c>
      <c r="CK111" s="3">
        <f>IF(CK$5="",0,SUMIFS(BP!111:111,BP!$5:$5,CK$4))</f>
        <v>0</v>
      </c>
      <c r="CL111" s="3">
        <f>IF(CL$5="",0,SUMIFS(BP!111:111,BP!$5:$5,CL$4))</f>
        <v>0</v>
      </c>
      <c r="CM111" s="3">
        <f>IF(CM$5="",0,SUMIFS(BP!111:111,BP!$5:$5,CM$4))</f>
        <v>0</v>
      </c>
      <c r="CN111" s="3">
        <f>IF(CN$5="",0,SUMIFS(BP!111:111,BP!$5:$5,CN$4))</f>
        <v>0</v>
      </c>
      <c r="CO111" s="3">
        <f>IF(CO$5="",0,SUMIFS(BP!111:111,BP!$5:$5,CO$4))</f>
        <v>0</v>
      </c>
      <c r="CP111" s="3">
        <f>IF(CP$5="",0,SUMIFS(BP!111:111,BP!$5:$5,CP$4))</f>
        <v>0</v>
      </c>
      <c r="CQ111" s="3">
        <f>IF(CQ$5="",0,SUMIFS(BP!111:111,BP!$5:$5,CQ$4))</f>
        <v>0</v>
      </c>
      <c r="CR111" s="3">
        <f>IF(CR$5="",0,SUMIFS(BP!111:111,BP!$5:$5,CR$4))</f>
        <v>0</v>
      </c>
      <c r="CS111" s="3">
        <f>IF(CS$5="",0,SUMIFS(BP!111:111,BP!$5:$5,CS$4))</f>
        <v>0</v>
      </c>
      <c r="CT111" s="3">
        <f>IF(CT$5="",0,SUMIFS(BP!111:111,BP!$5:$5,CT$4))</f>
        <v>0</v>
      </c>
    </row>
    <row r="112" spans="1:98" s="2" customFormat="1" ht="10.199999999999999" x14ac:dyDescent="0.2">
      <c r="A112" s="11">
        <f>ROW()</f>
        <v>112</v>
      </c>
      <c r="E112" s="15"/>
      <c r="W112" s="5"/>
      <c r="Z112" s="3">
        <f ca="1">IF(Z$5="",0,SUMIFS(INDIRECT($S$2&amp;$A112&amp;":"&amp;$A112),BP!$5:$5,Z$4))</f>
        <v>0</v>
      </c>
      <c r="AA112" s="3">
        <f ca="1">IF(AA$5="",0,SUMIFS(INDIRECT($S$2&amp;$A112&amp;":"&amp;$A112),BP!$5:$5,AA$4))</f>
        <v>0</v>
      </c>
      <c r="AB112" s="3">
        <f ca="1">IF(AB$5="",0,SUMIFS(INDIRECT($S$2&amp;$A112&amp;":"&amp;$A112),BP!$5:$5,AB$4))</f>
        <v>0</v>
      </c>
      <c r="AC112" s="3">
        <f ca="1">IF(AC$5="",0,SUMIFS(INDIRECT($S$2&amp;$A112&amp;":"&amp;$A112),BP!$5:$5,AC$4))</f>
        <v>0</v>
      </c>
      <c r="AD112" s="3">
        <f ca="1">IF(AD$5="",0,SUMIFS(INDIRECT($S$2&amp;$A112&amp;":"&amp;$A112),BP!$5:$5,AD$4))</f>
        <v>0</v>
      </c>
      <c r="AE112" s="3">
        <f ca="1">IF(AE$5="",0,SUMIFS(INDIRECT($S$2&amp;$A112&amp;":"&amp;$A112),BP!$5:$5,AE$4))</f>
        <v>0</v>
      </c>
      <c r="AF112" s="3">
        <f ca="1">IF(AF$5="",0,SUMIFS(INDIRECT($S$2&amp;$A112&amp;":"&amp;$A112),BP!$5:$5,AF$4))</f>
        <v>0</v>
      </c>
      <c r="AG112" s="3">
        <f ca="1">IF(AG$5="",0,SUMIFS(INDIRECT($S$2&amp;$A112&amp;":"&amp;$A112),BP!$5:$5,AG$4))</f>
        <v>0</v>
      </c>
      <c r="AH112" s="3">
        <f ca="1">IF(AH$5="",0,SUMIFS(INDIRECT($S$2&amp;$A112&amp;":"&amp;$A112),BP!$5:$5,AH$4))</f>
        <v>0</v>
      </c>
      <c r="AI112" s="3">
        <f ca="1">IF(AI$5="",0,SUMIFS(INDIRECT($S$2&amp;$A112&amp;":"&amp;$A112),BP!$5:$5,AI$4))</f>
        <v>0</v>
      </c>
      <c r="AJ112" s="3">
        <f ca="1">IF(AJ$5="",0,SUMIFS(INDIRECT($S$2&amp;$A112&amp;":"&amp;$A112),BP!$5:$5,AJ$4))</f>
        <v>0</v>
      </c>
      <c r="AK112" s="3">
        <f ca="1">IF(AK$5="",0,SUMIFS(INDIRECT($S$2&amp;$A112&amp;":"&amp;$A112),BP!$5:$5,AK$4))</f>
        <v>0</v>
      </c>
      <c r="AL112" s="3">
        <f ca="1">IF(AL$5="",0,SUMIFS(INDIRECT($S$2&amp;$A112&amp;":"&amp;$A112),BP!$5:$5,AL$4))</f>
        <v>0</v>
      </c>
      <c r="AM112" s="3">
        <f ca="1">IF(AM$5="",0,SUMIFS(INDIRECT($S$2&amp;$A112&amp;":"&amp;$A112),BP!$5:$5,AM$4))</f>
        <v>0</v>
      </c>
      <c r="AN112" s="3">
        <f ca="1">IF(AN$5="",0,SUMIFS(INDIRECT($S$2&amp;$A112&amp;":"&amp;$A112),BP!$5:$5,AN$4))</f>
        <v>0</v>
      </c>
      <c r="AO112" s="3">
        <f ca="1">IF(AO$5="",0,SUMIFS(INDIRECT($S$2&amp;$A112&amp;":"&amp;$A112),BP!$5:$5,AO$4))</f>
        <v>0</v>
      </c>
      <c r="AP112" s="3">
        <f ca="1">IF(AP$5="",0,SUMIFS(INDIRECT($S$2&amp;$A112&amp;":"&amp;$A112),BP!$5:$5,AP$4))</f>
        <v>0</v>
      </c>
      <c r="AQ112" s="3">
        <f ca="1">IF(AQ$5="",0,SUMIFS(INDIRECT($S$2&amp;$A112&amp;":"&amp;$A112),BP!$5:$5,AQ$4))</f>
        <v>0</v>
      </c>
      <c r="AR112" s="3">
        <f ca="1">IF(AR$5="",0,SUMIFS(INDIRECT($S$2&amp;$A112&amp;":"&amp;$A112),BP!$5:$5,AR$4))</f>
        <v>0</v>
      </c>
      <c r="AS112" s="3">
        <f ca="1">IF(AS$5="",0,SUMIFS(INDIRECT($S$2&amp;$A112&amp;":"&amp;$A112),BP!$5:$5,AS$4))</f>
        <v>0</v>
      </c>
      <c r="AT112" s="3">
        <f ca="1">IF(AT$5="",0,SUMIFS(INDIRECT($S$2&amp;$A112&amp;":"&amp;$A112),BP!$5:$5,AT$4))</f>
        <v>0</v>
      </c>
      <c r="AU112" s="3">
        <f ca="1">IF(AU$5="",0,SUMIFS(INDIRECT($S$2&amp;$A112&amp;":"&amp;$A112),BP!$5:$5,AU$4))</f>
        <v>0</v>
      </c>
      <c r="AV112" s="3">
        <f ca="1">IF(AV$5="",0,SUMIFS(INDIRECT($S$2&amp;$A112&amp;":"&amp;$A112),BP!$5:$5,AV$4))</f>
        <v>0</v>
      </c>
      <c r="AW112" s="3">
        <f ca="1">IF(AW$5="",0,SUMIFS(INDIRECT($S$2&amp;$A112&amp;":"&amp;$A112),BP!$5:$5,AW$4))</f>
        <v>0</v>
      </c>
      <c r="AX112" s="3">
        <f ca="1">IF(AX$5="",0,SUMIFS(INDIRECT($S$2&amp;$A112&amp;":"&amp;$A112),BP!$5:$5,AX$4))</f>
        <v>0</v>
      </c>
      <c r="AY112" s="3">
        <f ca="1">IF(AY$5="",0,SUMIFS(INDIRECT($S$2&amp;$A112&amp;":"&amp;$A112),BP!$5:$5,AY$4))</f>
        <v>0</v>
      </c>
      <c r="AZ112" s="3">
        <f ca="1">IF(AZ$5="",0,SUMIFS(INDIRECT($S$2&amp;$A112&amp;":"&amp;$A112),BP!$5:$5,AZ$4))</f>
        <v>0</v>
      </c>
      <c r="BA112" s="3">
        <f ca="1">IF(BA$5="",0,SUMIFS(INDIRECT($S$2&amp;$A112&amp;":"&amp;$A112),BP!$5:$5,BA$4))</f>
        <v>0</v>
      </c>
      <c r="BB112" s="3">
        <f ca="1">IF(BB$5="",0,SUMIFS(INDIRECT($S$2&amp;$A112&amp;":"&amp;$A112),BP!$5:$5,BB$4))</f>
        <v>0</v>
      </c>
      <c r="BC112" s="3">
        <f ca="1">IF(BC$5="",0,SUMIFS(INDIRECT($S$2&amp;$A112&amp;":"&amp;$A112),BP!$5:$5,BC$4))</f>
        <v>0</v>
      </c>
      <c r="BD112" s="3">
        <f ca="1">IF(BD$5="",0,SUMIFS(INDIRECT($S$2&amp;$A112&amp;":"&amp;$A112),BP!$5:$5,BD$4))</f>
        <v>0</v>
      </c>
      <c r="BE112" s="3">
        <f ca="1">IF(BE$5="",0,SUMIFS(INDIRECT($S$2&amp;$A112&amp;":"&amp;$A112),BP!$5:$5,BE$4))</f>
        <v>0</v>
      </c>
      <c r="BF112" s="3">
        <f ca="1">IF(BF$5="",0,SUMIFS(INDIRECT($S$2&amp;$A112&amp;":"&amp;$A112),BP!$5:$5,BF$4))</f>
        <v>0</v>
      </c>
      <c r="BG112" s="3">
        <f ca="1">IF(BG$5="",0,SUMIFS(INDIRECT($S$2&amp;$A112&amp;":"&amp;$A112),BP!$5:$5,BG$4))</f>
        <v>0</v>
      </c>
      <c r="BH112" s="3">
        <f ca="1">IF(BH$5="",0,SUMIFS(INDIRECT($S$2&amp;$A112&amp;":"&amp;$A112),BP!$5:$5,BH$4))</f>
        <v>0</v>
      </c>
      <c r="BI112" s="3">
        <f ca="1">IF(BI$5="",0,SUMIFS(INDIRECT($S$2&amp;$A112&amp;":"&amp;$A112),BP!$5:$5,BI$4))</f>
        <v>0</v>
      </c>
      <c r="BJ112" s="3">
        <f>IF(BJ$5="",0,SUMIFS(BP!112:112,BP!$5:$5,BJ$4))</f>
        <v>0</v>
      </c>
      <c r="BK112" s="3">
        <f>IF(BK$5="",0,SUMIFS(BP!112:112,BP!$5:$5,BK$4))</f>
        <v>0</v>
      </c>
      <c r="BL112" s="3">
        <f>IF(BL$5="",0,SUMIFS(BP!112:112,BP!$5:$5,BL$4))</f>
        <v>0</v>
      </c>
      <c r="BM112" s="3">
        <f>IF(BM$5="",0,SUMIFS(BP!112:112,BP!$5:$5,BM$4))</f>
        <v>0</v>
      </c>
      <c r="BN112" s="3">
        <f>IF(BN$5="",0,SUMIFS(BP!112:112,BP!$5:$5,BN$4))</f>
        <v>0</v>
      </c>
      <c r="BO112" s="3">
        <f>IF(BO$5="",0,SUMIFS(BP!112:112,BP!$5:$5,BO$4))</f>
        <v>0</v>
      </c>
      <c r="BP112" s="3">
        <f>IF(BP$5="",0,SUMIFS(BP!112:112,BP!$5:$5,BP$4))</f>
        <v>0</v>
      </c>
      <c r="BQ112" s="3">
        <f>IF(BQ$5="",0,SUMIFS(BP!112:112,BP!$5:$5,BQ$4))</f>
        <v>0</v>
      </c>
      <c r="BR112" s="3">
        <f>IF(BR$5="",0,SUMIFS(BP!112:112,BP!$5:$5,BR$4))</f>
        <v>0</v>
      </c>
      <c r="BS112" s="3">
        <f>IF(BS$5="",0,SUMIFS(BP!112:112,BP!$5:$5,BS$4))</f>
        <v>0.3</v>
      </c>
      <c r="BT112" s="3">
        <f>IF(BT$5="",0,SUMIFS(BP!112:112,BP!$5:$5,BT$4))</f>
        <v>0</v>
      </c>
      <c r="BU112" s="3">
        <f>IF(BU$5="",0,SUMIFS(BP!112:112,BP!$5:$5,BU$4))</f>
        <v>0</v>
      </c>
      <c r="BV112" s="3">
        <f>IF(BV$5="",0,SUMIFS(BP!112:112,BP!$5:$5,BV$4))</f>
        <v>0</v>
      </c>
      <c r="BW112" s="3">
        <f>IF(BW$5="",0,SUMIFS(BP!112:112,BP!$5:$5,BW$4))</f>
        <v>0</v>
      </c>
      <c r="BX112" s="3">
        <f>IF(BX$5="",0,SUMIFS(BP!112:112,BP!$5:$5,BX$4))</f>
        <v>0</v>
      </c>
      <c r="BY112" s="3">
        <f>IF(BY$5="",0,SUMIFS(BP!112:112,BP!$5:$5,BY$4))</f>
        <v>0</v>
      </c>
      <c r="BZ112" s="3">
        <f>IF(BZ$5="",0,SUMIFS(BP!112:112,BP!$5:$5,BZ$4))</f>
        <v>0</v>
      </c>
      <c r="CA112" s="3">
        <f>IF(CA$5="",0,SUMIFS(BP!112:112,BP!$5:$5,CA$4))</f>
        <v>0</v>
      </c>
      <c r="CB112" s="3">
        <f>IF(CB$5="",0,SUMIFS(BP!112:112,BP!$5:$5,CB$4))</f>
        <v>0</v>
      </c>
      <c r="CC112" s="3">
        <f>IF(CC$5="",0,SUMIFS(BP!112:112,BP!$5:$5,CC$4))</f>
        <v>0</v>
      </c>
      <c r="CD112" s="3">
        <f>IF(CD$5="",0,SUMIFS(BP!112:112,BP!$5:$5,CD$4))</f>
        <v>0</v>
      </c>
      <c r="CE112" s="3">
        <f>IF(CE$5="",0,SUMIFS(BP!112:112,BP!$5:$5,CE$4))</f>
        <v>0</v>
      </c>
      <c r="CF112" s="3">
        <f>IF(CF$5="",0,SUMIFS(BP!112:112,BP!$5:$5,CF$4))</f>
        <v>0</v>
      </c>
      <c r="CG112" s="3">
        <f>IF(CG$5="",0,SUMIFS(BP!112:112,BP!$5:$5,CG$4))</f>
        <v>0</v>
      </c>
      <c r="CH112" s="3">
        <f>IF(CH$5="",0,SUMIFS(BP!112:112,BP!$5:$5,CH$4))</f>
        <v>0</v>
      </c>
      <c r="CI112" s="3">
        <f>IF(CI$5="",0,SUMIFS(BP!112:112,BP!$5:$5,CI$4))</f>
        <v>0</v>
      </c>
      <c r="CJ112" s="3">
        <f>IF(CJ$5="",0,SUMIFS(BP!112:112,BP!$5:$5,CJ$4))</f>
        <v>0</v>
      </c>
      <c r="CK112" s="3">
        <f>IF(CK$5="",0,SUMIFS(BP!112:112,BP!$5:$5,CK$4))</f>
        <v>0</v>
      </c>
      <c r="CL112" s="3">
        <f>IF(CL$5="",0,SUMIFS(BP!112:112,BP!$5:$5,CL$4))</f>
        <v>0</v>
      </c>
      <c r="CM112" s="3">
        <f>IF(CM$5="",0,SUMIFS(BP!112:112,BP!$5:$5,CM$4))</f>
        <v>0</v>
      </c>
      <c r="CN112" s="3">
        <f>IF(CN$5="",0,SUMIFS(BP!112:112,BP!$5:$5,CN$4))</f>
        <v>0</v>
      </c>
      <c r="CO112" s="3">
        <f>IF(CO$5="",0,SUMIFS(BP!112:112,BP!$5:$5,CO$4))</f>
        <v>0</v>
      </c>
      <c r="CP112" s="3">
        <f>IF(CP$5="",0,SUMIFS(BP!112:112,BP!$5:$5,CP$4))</f>
        <v>0</v>
      </c>
      <c r="CQ112" s="3">
        <f>IF(CQ$5="",0,SUMIFS(BP!112:112,BP!$5:$5,CQ$4))</f>
        <v>0</v>
      </c>
      <c r="CR112" s="3">
        <f>IF(CR$5="",0,SUMIFS(BP!112:112,BP!$5:$5,CR$4))</f>
        <v>0</v>
      </c>
      <c r="CS112" s="3">
        <f>IF(CS$5="",0,SUMIFS(BP!112:112,BP!$5:$5,CS$4))</f>
        <v>0</v>
      </c>
      <c r="CT112" s="3">
        <f>IF(CT$5="",0,SUMIFS(BP!112:112,BP!$5:$5,CT$4))</f>
        <v>0</v>
      </c>
    </row>
    <row r="113" spans="1:98" s="2" customFormat="1" ht="10.199999999999999" x14ac:dyDescent="0.2">
      <c r="A113" s="11">
        <f>ROW()</f>
        <v>113</v>
      </c>
      <c r="E113" s="15"/>
      <c r="W113" s="5"/>
      <c r="Z113" s="3">
        <f ca="1">IF(Z$5="",0,SUMIFS(INDIRECT($S$2&amp;$A113&amp;":"&amp;$A113),BP!$5:$5,Z$4))</f>
        <v>0</v>
      </c>
      <c r="AA113" s="3">
        <f ca="1">IF(AA$5="",0,SUMIFS(INDIRECT($S$2&amp;$A113&amp;":"&amp;$A113),BP!$5:$5,AA$4))</f>
        <v>0</v>
      </c>
      <c r="AB113" s="3">
        <f ca="1">IF(AB$5="",0,SUMIFS(INDIRECT($S$2&amp;$A113&amp;":"&amp;$A113),BP!$5:$5,AB$4))</f>
        <v>0</v>
      </c>
      <c r="AC113" s="3">
        <f ca="1">IF(AC$5="",0,SUMIFS(INDIRECT($S$2&amp;$A113&amp;":"&amp;$A113),BP!$5:$5,AC$4))</f>
        <v>0</v>
      </c>
      <c r="AD113" s="3">
        <f ca="1">IF(AD$5="",0,SUMIFS(INDIRECT($S$2&amp;$A113&amp;":"&amp;$A113),BP!$5:$5,AD$4))</f>
        <v>0</v>
      </c>
      <c r="AE113" s="3">
        <f ca="1">IF(AE$5="",0,SUMIFS(INDIRECT($S$2&amp;$A113&amp;":"&amp;$A113),BP!$5:$5,AE$4))</f>
        <v>0</v>
      </c>
      <c r="AF113" s="3">
        <f ca="1">IF(AF$5="",0,SUMIFS(INDIRECT($S$2&amp;$A113&amp;":"&amp;$A113),BP!$5:$5,AF$4))</f>
        <v>0</v>
      </c>
      <c r="AG113" s="3">
        <f ca="1">IF(AG$5="",0,SUMIFS(INDIRECT($S$2&amp;$A113&amp;":"&amp;$A113),BP!$5:$5,AG$4))</f>
        <v>0</v>
      </c>
      <c r="AH113" s="3">
        <f ca="1">IF(AH$5="",0,SUMIFS(INDIRECT($S$2&amp;$A113&amp;":"&amp;$A113),BP!$5:$5,AH$4))</f>
        <v>0</v>
      </c>
      <c r="AI113" s="3">
        <f ca="1">IF(AI$5="",0,SUMIFS(INDIRECT($S$2&amp;$A113&amp;":"&amp;$A113),BP!$5:$5,AI$4))</f>
        <v>0</v>
      </c>
      <c r="AJ113" s="3">
        <f ca="1">IF(AJ$5="",0,SUMIFS(INDIRECT($S$2&amp;$A113&amp;":"&amp;$A113),BP!$5:$5,AJ$4))</f>
        <v>0</v>
      </c>
      <c r="AK113" s="3">
        <f ca="1">IF(AK$5="",0,SUMIFS(INDIRECT($S$2&amp;$A113&amp;":"&amp;$A113),BP!$5:$5,AK$4))</f>
        <v>0</v>
      </c>
      <c r="AL113" s="3">
        <f ca="1">IF(AL$5="",0,SUMIFS(INDIRECT($S$2&amp;$A113&amp;":"&amp;$A113),BP!$5:$5,AL$4))</f>
        <v>0</v>
      </c>
      <c r="AM113" s="3">
        <f ca="1">IF(AM$5="",0,SUMIFS(INDIRECT($S$2&amp;$A113&amp;":"&amp;$A113),BP!$5:$5,AM$4))</f>
        <v>0</v>
      </c>
      <c r="AN113" s="3">
        <f ca="1">IF(AN$5="",0,SUMIFS(INDIRECT($S$2&amp;$A113&amp;":"&amp;$A113),BP!$5:$5,AN$4))</f>
        <v>0</v>
      </c>
      <c r="AO113" s="3">
        <f ca="1">IF(AO$5="",0,SUMIFS(INDIRECT($S$2&amp;$A113&amp;":"&amp;$A113),BP!$5:$5,AO$4))</f>
        <v>0</v>
      </c>
      <c r="AP113" s="3">
        <f ca="1">IF(AP$5="",0,SUMIFS(INDIRECT($S$2&amp;$A113&amp;":"&amp;$A113),BP!$5:$5,AP$4))</f>
        <v>0</v>
      </c>
      <c r="AQ113" s="3">
        <f ca="1">IF(AQ$5="",0,SUMIFS(INDIRECT($S$2&amp;$A113&amp;":"&amp;$A113),BP!$5:$5,AQ$4))</f>
        <v>0</v>
      </c>
      <c r="AR113" s="3">
        <f ca="1">IF(AR$5="",0,SUMIFS(INDIRECT($S$2&amp;$A113&amp;":"&amp;$A113),BP!$5:$5,AR$4))</f>
        <v>0</v>
      </c>
      <c r="AS113" s="3">
        <f ca="1">IF(AS$5="",0,SUMIFS(INDIRECT($S$2&amp;$A113&amp;":"&amp;$A113),BP!$5:$5,AS$4))</f>
        <v>0</v>
      </c>
      <c r="AT113" s="3">
        <f ca="1">IF(AT$5="",0,SUMIFS(INDIRECT($S$2&amp;$A113&amp;":"&amp;$A113),BP!$5:$5,AT$4))</f>
        <v>0</v>
      </c>
      <c r="AU113" s="3">
        <f ca="1">IF(AU$5="",0,SUMIFS(INDIRECT($S$2&amp;$A113&amp;":"&amp;$A113),BP!$5:$5,AU$4))</f>
        <v>0</v>
      </c>
      <c r="AV113" s="3">
        <f ca="1">IF(AV$5="",0,SUMIFS(INDIRECT($S$2&amp;$A113&amp;":"&amp;$A113),BP!$5:$5,AV$4))</f>
        <v>0</v>
      </c>
      <c r="AW113" s="3">
        <f ca="1">IF(AW$5="",0,SUMIFS(INDIRECT($S$2&amp;$A113&amp;":"&amp;$A113),BP!$5:$5,AW$4))</f>
        <v>0</v>
      </c>
      <c r="AX113" s="3">
        <f ca="1">IF(AX$5="",0,SUMIFS(INDIRECT($S$2&amp;$A113&amp;":"&amp;$A113),BP!$5:$5,AX$4))</f>
        <v>0</v>
      </c>
      <c r="AY113" s="3">
        <f ca="1">IF(AY$5="",0,SUMIFS(INDIRECT($S$2&amp;$A113&amp;":"&amp;$A113),BP!$5:$5,AY$4))</f>
        <v>0</v>
      </c>
      <c r="AZ113" s="3">
        <f ca="1">IF(AZ$5="",0,SUMIFS(INDIRECT($S$2&amp;$A113&amp;":"&amp;$A113),BP!$5:$5,AZ$4))</f>
        <v>0</v>
      </c>
      <c r="BA113" s="3">
        <f ca="1">IF(BA$5="",0,SUMIFS(INDIRECT($S$2&amp;$A113&amp;":"&amp;$A113),BP!$5:$5,BA$4))</f>
        <v>0</v>
      </c>
      <c r="BB113" s="3">
        <f ca="1">IF(BB$5="",0,SUMIFS(INDIRECT($S$2&amp;$A113&amp;":"&amp;$A113),BP!$5:$5,BB$4))</f>
        <v>0</v>
      </c>
      <c r="BC113" s="3">
        <f ca="1">IF(BC$5="",0,SUMIFS(INDIRECT($S$2&amp;$A113&amp;":"&amp;$A113),BP!$5:$5,BC$4))</f>
        <v>0</v>
      </c>
      <c r="BD113" s="3">
        <f ca="1">IF(BD$5="",0,SUMIFS(INDIRECT($S$2&amp;$A113&amp;":"&amp;$A113),BP!$5:$5,BD$4))</f>
        <v>0</v>
      </c>
      <c r="BE113" s="3">
        <f ca="1">IF(BE$5="",0,SUMIFS(INDIRECT($S$2&amp;$A113&amp;":"&amp;$A113),BP!$5:$5,BE$4))</f>
        <v>0</v>
      </c>
      <c r="BF113" s="3">
        <f ca="1">IF(BF$5="",0,SUMIFS(INDIRECT($S$2&amp;$A113&amp;":"&amp;$A113),BP!$5:$5,BF$4))</f>
        <v>0</v>
      </c>
      <c r="BG113" s="3">
        <f ca="1">IF(BG$5="",0,SUMIFS(INDIRECT($S$2&amp;$A113&amp;":"&amp;$A113),BP!$5:$5,BG$4))</f>
        <v>0</v>
      </c>
      <c r="BH113" s="3">
        <f ca="1">IF(BH$5="",0,SUMIFS(INDIRECT($S$2&amp;$A113&amp;":"&amp;$A113),BP!$5:$5,BH$4))</f>
        <v>0</v>
      </c>
      <c r="BI113" s="3">
        <f ca="1">IF(BI$5="",0,SUMIFS(INDIRECT($S$2&amp;$A113&amp;":"&amp;$A113),BP!$5:$5,BI$4))</f>
        <v>0</v>
      </c>
      <c r="BJ113" s="3">
        <f>IF(BJ$5="",0,SUMIFS(BP!113:113,BP!$5:$5,BJ$4))</f>
        <v>0</v>
      </c>
      <c r="BK113" s="3">
        <f>IF(BK$5="",0,SUMIFS(BP!113:113,BP!$5:$5,BK$4))</f>
        <v>0</v>
      </c>
      <c r="BL113" s="3">
        <f>IF(BL$5="",0,SUMIFS(BP!113:113,BP!$5:$5,BL$4))</f>
        <v>0</v>
      </c>
      <c r="BM113" s="3">
        <f>IF(BM$5="",0,SUMIFS(BP!113:113,BP!$5:$5,BM$4))</f>
        <v>0</v>
      </c>
      <c r="BN113" s="3">
        <f>IF(BN$5="",0,SUMIFS(BP!113:113,BP!$5:$5,BN$4))</f>
        <v>0</v>
      </c>
      <c r="BO113" s="3">
        <f>IF(BO$5="",0,SUMIFS(BP!113:113,BP!$5:$5,BO$4))</f>
        <v>0</v>
      </c>
      <c r="BP113" s="3">
        <f>IF(BP$5="",0,SUMIFS(BP!113:113,BP!$5:$5,BP$4))</f>
        <v>0</v>
      </c>
      <c r="BQ113" s="3">
        <f>IF(BQ$5="",0,SUMIFS(BP!113:113,BP!$5:$5,BQ$4))</f>
        <v>0</v>
      </c>
      <c r="BR113" s="3">
        <f>IF(BR$5="",0,SUMIFS(BP!113:113,BP!$5:$5,BR$4))</f>
        <v>0</v>
      </c>
      <c r="BS113" s="3">
        <f>IF(BS$5="",0,SUMIFS(BP!113:113,BP!$5:$5,BS$4))</f>
        <v>0.55999999999999994</v>
      </c>
      <c r="BT113" s="3">
        <f>IF(BT$5="",0,SUMIFS(BP!113:113,BP!$5:$5,BT$4))</f>
        <v>0</v>
      </c>
      <c r="BU113" s="3">
        <f>IF(BU$5="",0,SUMIFS(BP!113:113,BP!$5:$5,BU$4))</f>
        <v>0</v>
      </c>
      <c r="BV113" s="3">
        <f>IF(BV$5="",0,SUMIFS(BP!113:113,BP!$5:$5,BV$4))</f>
        <v>0</v>
      </c>
      <c r="BW113" s="3">
        <f>IF(BW$5="",0,SUMIFS(BP!113:113,BP!$5:$5,BW$4))</f>
        <v>0</v>
      </c>
      <c r="BX113" s="3">
        <f>IF(BX$5="",0,SUMIFS(BP!113:113,BP!$5:$5,BX$4))</f>
        <v>0</v>
      </c>
      <c r="BY113" s="3">
        <f>IF(BY$5="",0,SUMIFS(BP!113:113,BP!$5:$5,BY$4))</f>
        <v>0</v>
      </c>
      <c r="BZ113" s="3">
        <f>IF(BZ$5="",0,SUMIFS(BP!113:113,BP!$5:$5,BZ$4))</f>
        <v>0</v>
      </c>
      <c r="CA113" s="3">
        <f>IF(CA$5="",0,SUMIFS(BP!113:113,BP!$5:$5,CA$4))</f>
        <v>0</v>
      </c>
      <c r="CB113" s="3">
        <f>IF(CB$5="",0,SUMIFS(BP!113:113,BP!$5:$5,CB$4))</f>
        <v>0</v>
      </c>
      <c r="CC113" s="3">
        <f>IF(CC$5="",0,SUMIFS(BP!113:113,BP!$5:$5,CC$4))</f>
        <v>0</v>
      </c>
      <c r="CD113" s="3">
        <f>IF(CD$5="",0,SUMIFS(BP!113:113,BP!$5:$5,CD$4))</f>
        <v>0</v>
      </c>
      <c r="CE113" s="3">
        <f>IF(CE$5="",0,SUMIFS(BP!113:113,BP!$5:$5,CE$4))</f>
        <v>0</v>
      </c>
      <c r="CF113" s="3">
        <f>IF(CF$5="",0,SUMIFS(BP!113:113,BP!$5:$5,CF$4))</f>
        <v>0</v>
      </c>
      <c r="CG113" s="3">
        <f>IF(CG$5="",0,SUMIFS(BP!113:113,BP!$5:$5,CG$4))</f>
        <v>0</v>
      </c>
      <c r="CH113" s="3">
        <f>IF(CH$5="",0,SUMIFS(BP!113:113,BP!$5:$5,CH$4))</f>
        <v>0</v>
      </c>
      <c r="CI113" s="3">
        <f>IF(CI$5="",0,SUMIFS(BP!113:113,BP!$5:$5,CI$4))</f>
        <v>0</v>
      </c>
      <c r="CJ113" s="3">
        <f>IF(CJ$5="",0,SUMIFS(BP!113:113,BP!$5:$5,CJ$4))</f>
        <v>0</v>
      </c>
      <c r="CK113" s="3">
        <f>IF(CK$5="",0,SUMIFS(BP!113:113,BP!$5:$5,CK$4))</f>
        <v>0</v>
      </c>
      <c r="CL113" s="3">
        <f>IF(CL$5="",0,SUMIFS(BP!113:113,BP!$5:$5,CL$4))</f>
        <v>0</v>
      </c>
      <c r="CM113" s="3">
        <f>IF(CM$5="",0,SUMIFS(BP!113:113,BP!$5:$5,CM$4))</f>
        <v>0</v>
      </c>
      <c r="CN113" s="3">
        <f>IF(CN$5="",0,SUMIFS(BP!113:113,BP!$5:$5,CN$4))</f>
        <v>0</v>
      </c>
      <c r="CO113" s="3">
        <f>IF(CO$5="",0,SUMIFS(BP!113:113,BP!$5:$5,CO$4))</f>
        <v>0</v>
      </c>
      <c r="CP113" s="3">
        <f>IF(CP$5="",0,SUMIFS(BP!113:113,BP!$5:$5,CP$4))</f>
        <v>0</v>
      </c>
      <c r="CQ113" s="3">
        <f>IF(CQ$5="",0,SUMIFS(BP!113:113,BP!$5:$5,CQ$4))</f>
        <v>0</v>
      </c>
      <c r="CR113" s="3">
        <f>IF(CR$5="",0,SUMIFS(BP!113:113,BP!$5:$5,CR$4))</f>
        <v>0</v>
      </c>
      <c r="CS113" s="3">
        <f>IF(CS$5="",0,SUMIFS(BP!113:113,BP!$5:$5,CS$4))</f>
        <v>0</v>
      </c>
      <c r="CT113" s="3">
        <f>IF(CT$5="",0,SUMIFS(BP!113:113,BP!$5:$5,CT$4))</f>
        <v>0</v>
      </c>
    </row>
    <row r="114" spans="1:98" s="2" customFormat="1" ht="10.199999999999999" x14ac:dyDescent="0.2">
      <c r="A114" s="11">
        <f>ROW()</f>
        <v>114</v>
      </c>
      <c r="E114" s="15"/>
      <c r="W114" s="5"/>
      <c r="Z114" s="3">
        <f ca="1">IF(Z$5="",0,SUMIFS(INDIRECT($S$2&amp;$A114&amp;":"&amp;$A114),BP!$5:$5,Z$4))</f>
        <v>0</v>
      </c>
      <c r="AA114" s="3">
        <f ca="1">IF(AA$5="",0,SUMIFS(INDIRECT($S$2&amp;$A114&amp;":"&amp;$A114),BP!$5:$5,AA$4))</f>
        <v>0</v>
      </c>
      <c r="AB114" s="3">
        <f ca="1">IF(AB$5="",0,SUMIFS(INDIRECT($S$2&amp;$A114&amp;":"&amp;$A114),BP!$5:$5,AB$4))</f>
        <v>0</v>
      </c>
      <c r="AC114" s="3">
        <f ca="1">IF(AC$5="",0,SUMIFS(INDIRECT($S$2&amp;$A114&amp;":"&amp;$A114),BP!$5:$5,AC$4))</f>
        <v>0</v>
      </c>
      <c r="AD114" s="3">
        <f ca="1">IF(AD$5="",0,SUMIFS(INDIRECT($S$2&amp;$A114&amp;":"&amp;$A114),BP!$5:$5,AD$4))</f>
        <v>0</v>
      </c>
      <c r="AE114" s="3">
        <f ca="1">IF(AE$5="",0,SUMIFS(INDIRECT($S$2&amp;$A114&amp;":"&amp;$A114),BP!$5:$5,AE$4))</f>
        <v>0</v>
      </c>
      <c r="AF114" s="3">
        <f ca="1">IF(AF$5="",0,SUMIFS(INDIRECT($S$2&amp;$A114&amp;":"&amp;$A114),BP!$5:$5,AF$4))</f>
        <v>0</v>
      </c>
      <c r="AG114" s="3">
        <f ca="1">IF(AG$5="",0,SUMIFS(INDIRECT($S$2&amp;$A114&amp;":"&amp;$A114),BP!$5:$5,AG$4))</f>
        <v>0</v>
      </c>
      <c r="AH114" s="3">
        <f ca="1">IF(AH$5="",0,SUMIFS(INDIRECT($S$2&amp;$A114&amp;":"&amp;$A114),BP!$5:$5,AH$4))</f>
        <v>0</v>
      </c>
      <c r="AI114" s="3">
        <f ca="1">IF(AI$5="",0,SUMIFS(INDIRECT($S$2&amp;$A114&amp;":"&amp;$A114),BP!$5:$5,AI$4))</f>
        <v>0</v>
      </c>
      <c r="AJ114" s="3">
        <f ca="1">IF(AJ$5="",0,SUMIFS(INDIRECT($S$2&amp;$A114&amp;":"&amp;$A114),BP!$5:$5,AJ$4))</f>
        <v>0</v>
      </c>
      <c r="AK114" s="3">
        <f ca="1">IF(AK$5="",0,SUMIFS(INDIRECT($S$2&amp;$A114&amp;":"&amp;$A114),BP!$5:$5,AK$4))</f>
        <v>0</v>
      </c>
      <c r="AL114" s="3">
        <f ca="1">IF(AL$5="",0,SUMIFS(INDIRECT($S$2&amp;$A114&amp;":"&amp;$A114),BP!$5:$5,AL$4))</f>
        <v>0</v>
      </c>
      <c r="AM114" s="3">
        <f ca="1">IF(AM$5="",0,SUMIFS(INDIRECT($S$2&amp;$A114&amp;":"&amp;$A114),BP!$5:$5,AM$4))</f>
        <v>0</v>
      </c>
      <c r="AN114" s="3">
        <f ca="1">IF(AN$5="",0,SUMIFS(INDIRECT($S$2&amp;$A114&amp;":"&amp;$A114),BP!$5:$5,AN$4))</f>
        <v>0</v>
      </c>
      <c r="AO114" s="3">
        <f ca="1">IF(AO$5="",0,SUMIFS(INDIRECT($S$2&amp;$A114&amp;":"&amp;$A114),BP!$5:$5,AO$4))</f>
        <v>0</v>
      </c>
      <c r="AP114" s="3">
        <f ca="1">IF(AP$5="",0,SUMIFS(INDIRECT($S$2&amp;$A114&amp;":"&amp;$A114),BP!$5:$5,AP$4))</f>
        <v>0</v>
      </c>
      <c r="AQ114" s="3">
        <f ca="1">IF(AQ$5="",0,SUMIFS(INDIRECT($S$2&amp;$A114&amp;":"&amp;$A114),BP!$5:$5,AQ$4))</f>
        <v>0</v>
      </c>
      <c r="AR114" s="3">
        <f ca="1">IF(AR$5="",0,SUMIFS(INDIRECT($S$2&amp;$A114&amp;":"&amp;$A114),BP!$5:$5,AR$4))</f>
        <v>0</v>
      </c>
      <c r="AS114" s="3">
        <f ca="1">IF(AS$5="",0,SUMIFS(INDIRECT($S$2&amp;$A114&amp;":"&amp;$A114),BP!$5:$5,AS$4))</f>
        <v>0</v>
      </c>
      <c r="AT114" s="3">
        <f ca="1">IF(AT$5="",0,SUMIFS(INDIRECT($S$2&amp;$A114&amp;":"&amp;$A114),BP!$5:$5,AT$4))</f>
        <v>0</v>
      </c>
      <c r="AU114" s="3">
        <f ca="1">IF(AU$5="",0,SUMIFS(INDIRECT($S$2&amp;$A114&amp;":"&amp;$A114),BP!$5:$5,AU$4))</f>
        <v>0</v>
      </c>
      <c r="AV114" s="3">
        <f ca="1">IF(AV$5="",0,SUMIFS(INDIRECT($S$2&amp;$A114&amp;":"&amp;$A114),BP!$5:$5,AV$4))</f>
        <v>0</v>
      </c>
      <c r="AW114" s="3">
        <f ca="1">IF(AW$5="",0,SUMIFS(INDIRECT($S$2&amp;$A114&amp;":"&amp;$A114),BP!$5:$5,AW$4))</f>
        <v>0</v>
      </c>
      <c r="AX114" s="3">
        <f ca="1">IF(AX$5="",0,SUMIFS(INDIRECT($S$2&amp;$A114&amp;":"&amp;$A114),BP!$5:$5,AX$4))</f>
        <v>0</v>
      </c>
      <c r="AY114" s="3">
        <f ca="1">IF(AY$5="",0,SUMIFS(INDIRECT($S$2&amp;$A114&amp;":"&amp;$A114),BP!$5:$5,AY$4))</f>
        <v>0</v>
      </c>
      <c r="AZ114" s="3">
        <f ca="1">IF(AZ$5="",0,SUMIFS(INDIRECT($S$2&amp;$A114&amp;":"&amp;$A114),BP!$5:$5,AZ$4))</f>
        <v>0</v>
      </c>
      <c r="BA114" s="3">
        <f ca="1">IF(BA$5="",0,SUMIFS(INDIRECT($S$2&amp;$A114&amp;":"&amp;$A114),BP!$5:$5,BA$4))</f>
        <v>0</v>
      </c>
      <c r="BB114" s="3">
        <f ca="1">IF(BB$5="",0,SUMIFS(INDIRECT($S$2&amp;$A114&amp;":"&amp;$A114),BP!$5:$5,BB$4))</f>
        <v>0</v>
      </c>
      <c r="BC114" s="3">
        <f ca="1">IF(BC$5="",0,SUMIFS(INDIRECT($S$2&amp;$A114&amp;":"&amp;$A114),BP!$5:$5,BC$4))</f>
        <v>0</v>
      </c>
      <c r="BD114" s="3">
        <f ca="1">IF(BD$5="",0,SUMIFS(INDIRECT($S$2&amp;$A114&amp;":"&amp;$A114),BP!$5:$5,BD$4))</f>
        <v>0</v>
      </c>
      <c r="BE114" s="3">
        <f ca="1">IF(BE$5="",0,SUMIFS(INDIRECT($S$2&amp;$A114&amp;":"&amp;$A114),BP!$5:$5,BE$4))</f>
        <v>0</v>
      </c>
      <c r="BF114" s="3">
        <f ca="1">IF(BF$5="",0,SUMIFS(INDIRECT($S$2&amp;$A114&amp;":"&amp;$A114),BP!$5:$5,BF$4))</f>
        <v>0</v>
      </c>
      <c r="BG114" s="3">
        <f ca="1">IF(BG$5="",0,SUMIFS(INDIRECT($S$2&amp;$A114&amp;":"&amp;$A114),BP!$5:$5,BG$4))</f>
        <v>0</v>
      </c>
      <c r="BH114" s="3">
        <f ca="1">IF(BH$5="",0,SUMIFS(INDIRECT($S$2&amp;$A114&amp;":"&amp;$A114),BP!$5:$5,BH$4))</f>
        <v>0</v>
      </c>
      <c r="BI114" s="3">
        <f ca="1">IF(BI$5="",0,SUMIFS(INDIRECT($S$2&amp;$A114&amp;":"&amp;$A114),BP!$5:$5,BI$4))</f>
        <v>0</v>
      </c>
      <c r="BJ114" s="3">
        <f>IF(BJ$5="",0,SUMIFS(BP!114:114,BP!$5:$5,BJ$4))</f>
        <v>0</v>
      </c>
      <c r="BK114" s="3">
        <f>IF(BK$5="",0,SUMIFS(BP!114:114,BP!$5:$5,BK$4))</f>
        <v>0</v>
      </c>
      <c r="BL114" s="3">
        <f>IF(BL$5="",0,SUMIFS(BP!114:114,BP!$5:$5,BL$4))</f>
        <v>0</v>
      </c>
      <c r="BM114" s="3">
        <f>IF(BM$5="",0,SUMIFS(BP!114:114,BP!$5:$5,BM$4))</f>
        <v>0</v>
      </c>
      <c r="BN114" s="3">
        <f>IF(BN$5="",0,SUMIFS(BP!114:114,BP!$5:$5,BN$4))</f>
        <v>0</v>
      </c>
      <c r="BO114" s="3">
        <f>IF(BO$5="",0,SUMIFS(BP!114:114,BP!$5:$5,BO$4))</f>
        <v>0</v>
      </c>
      <c r="BP114" s="3">
        <f>IF(BP$5="",0,SUMIFS(BP!114:114,BP!$5:$5,BP$4))</f>
        <v>0</v>
      </c>
      <c r="BQ114" s="3">
        <f>IF(BQ$5="",0,SUMIFS(BP!114:114,BP!$5:$5,BQ$4))</f>
        <v>0</v>
      </c>
      <c r="BR114" s="3">
        <f>IF(BR$5="",0,SUMIFS(BP!114:114,BP!$5:$5,BR$4))</f>
        <v>0</v>
      </c>
      <c r="BS114" s="3">
        <f>IF(BS$5="",0,SUMIFS(BP!114:114,BP!$5:$5,BS$4))</f>
        <v>0</v>
      </c>
      <c r="BT114" s="3">
        <f>IF(BT$5="",0,SUMIFS(BP!114:114,BP!$5:$5,BT$4))</f>
        <v>0</v>
      </c>
      <c r="BU114" s="3">
        <f>IF(BU$5="",0,SUMIFS(BP!114:114,BP!$5:$5,BU$4))</f>
        <v>0</v>
      </c>
      <c r="BV114" s="3">
        <f>IF(BV$5="",0,SUMIFS(BP!114:114,BP!$5:$5,BV$4))</f>
        <v>0</v>
      </c>
      <c r="BW114" s="3">
        <f>IF(BW$5="",0,SUMIFS(BP!114:114,BP!$5:$5,BW$4))</f>
        <v>0</v>
      </c>
      <c r="BX114" s="3">
        <f>IF(BX$5="",0,SUMIFS(BP!114:114,BP!$5:$5,BX$4))</f>
        <v>0</v>
      </c>
      <c r="BY114" s="3">
        <f>IF(BY$5="",0,SUMIFS(BP!114:114,BP!$5:$5,BY$4))</f>
        <v>0</v>
      </c>
      <c r="BZ114" s="3">
        <f>IF(BZ$5="",0,SUMIFS(BP!114:114,BP!$5:$5,BZ$4))</f>
        <v>0</v>
      </c>
      <c r="CA114" s="3">
        <f>IF(CA$5="",0,SUMIFS(BP!114:114,BP!$5:$5,CA$4))</f>
        <v>0</v>
      </c>
      <c r="CB114" s="3">
        <f>IF(CB$5="",0,SUMIFS(BP!114:114,BP!$5:$5,CB$4))</f>
        <v>0</v>
      </c>
      <c r="CC114" s="3">
        <f>IF(CC$5="",0,SUMIFS(BP!114:114,BP!$5:$5,CC$4))</f>
        <v>0</v>
      </c>
      <c r="CD114" s="3">
        <f>IF(CD$5="",0,SUMIFS(BP!114:114,BP!$5:$5,CD$4))</f>
        <v>0</v>
      </c>
      <c r="CE114" s="3">
        <f>IF(CE$5="",0,SUMIFS(BP!114:114,BP!$5:$5,CE$4))</f>
        <v>0</v>
      </c>
      <c r="CF114" s="3">
        <f>IF(CF$5="",0,SUMIFS(BP!114:114,BP!$5:$5,CF$4))</f>
        <v>0</v>
      </c>
      <c r="CG114" s="3">
        <f>IF(CG$5="",0,SUMIFS(BP!114:114,BP!$5:$5,CG$4))</f>
        <v>0</v>
      </c>
      <c r="CH114" s="3">
        <f>IF(CH$5="",0,SUMIFS(BP!114:114,BP!$5:$5,CH$4))</f>
        <v>0</v>
      </c>
      <c r="CI114" s="3">
        <f>IF(CI$5="",0,SUMIFS(BP!114:114,BP!$5:$5,CI$4))</f>
        <v>0</v>
      </c>
      <c r="CJ114" s="3">
        <f>IF(CJ$5="",0,SUMIFS(BP!114:114,BP!$5:$5,CJ$4))</f>
        <v>0</v>
      </c>
      <c r="CK114" s="3">
        <f>IF(CK$5="",0,SUMIFS(BP!114:114,BP!$5:$5,CK$4))</f>
        <v>0</v>
      </c>
      <c r="CL114" s="3">
        <f>IF(CL$5="",0,SUMIFS(BP!114:114,BP!$5:$5,CL$4))</f>
        <v>0</v>
      </c>
      <c r="CM114" s="3">
        <f>IF(CM$5="",0,SUMIFS(BP!114:114,BP!$5:$5,CM$4))</f>
        <v>0</v>
      </c>
      <c r="CN114" s="3">
        <f>IF(CN$5="",0,SUMIFS(BP!114:114,BP!$5:$5,CN$4))</f>
        <v>0</v>
      </c>
      <c r="CO114" s="3">
        <f>IF(CO$5="",0,SUMIFS(BP!114:114,BP!$5:$5,CO$4))</f>
        <v>0</v>
      </c>
      <c r="CP114" s="3">
        <f>IF(CP$5="",0,SUMIFS(BP!114:114,BP!$5:$5,CP$4))</f>
        <v>0</v>
      </c>
      <c r="CQ114" s="3">
        <f>IF(CQ$5="",0,SUMIFS(BP!114:114,BP!$5:$5,CQ$4))</f>
        <v>0</v>
      </c>
      <c r="CR114" s="3">
        <f>IF(CR$5="",0,SUMIFS(BP!114:114,BP!$5:$5,CR$4))</f>
        <v>0</v>
      </c>
      <c r="CS114" s="3">
        <f>IF(CS$5="",0,SUMIFS(BP!114:114,BP!$5:$5,CS$4))</f>
        <v>0</v>
      </c>
      <c r="CT114" s="3">
        <f>IF(CT$5="",0,SUMIFS(BP!114:114,BP!$5:$5,CT$4))</f>
        <v>0</v>
      </c>
    </row>
    <row r="115" spans="1:98" s="2" customFormat="1" ht="10.199999999999999" x14ac:dyDescent="0.2">
      <c r="A115" s="11">
        <f>ROW()</f>
        <v>115</v>
      </c>
      <c r="E115" s="15"/>
      <c r="W115" s="5"/>
      <c r="Z115" s="3">
        <f ca="1">IF(Z$5="",0,SUMIFS(INDIRECT($S$2&amp;$A115&amp;":"&amp;$A115),BP!$5:$5,Z$4))</f>
        <v>0</v>
      </c>
      <c r="AA115" s="3">
        <f ca="1">IF(AA$5="",0,SUMIFS(INDIRECT($S$2&amp;$A115&amp;":"&amp;$A115),BP!$5:$5,AA$4))</f>
        <v>0</v>
      </c>
      <c r="AB115" s="3">
        <f ca="1">IF(AB$5="",0,SUMIFS(INDIRECT($S$2&amp;$A115&amp;":"&amp;$A115),BP!$5:$5,AB$4))</f>
        <v>0</v>
      </c>
      <c r="AC115" s="3">
        <f ca="1">IF(AC$5="",0,SUMIFS(INDIRECT($S$2&amp;$A115&amp;":"&amp;$A115),BP!$5:$5,AC$4))</f>
        <v>0</v>
      </c>
      <c r="AD115" s="3">
        <f ca="1">IF(AD$5="",0,SUMIFS(INDIRECT($S$2&amp;$A115&amp;":"&amp;$A115),BP!$5:$5,AD$4))</f>
        <v>0</v>
      </c>
      <c r="AE115" s="3">
        <f ca="1">IF(AE$5="",0,SUMIFS(INDIRECT($S$2&amp;$A115&amp;":"&amp;$A115),BP!$5:$5,AE$4))</f>
        <v>0</v>
      </c>
      <c r="AF115" s="3">
        <f ca="1">IF(AF$5="",0,SUMIFS(INDIRECT($S$2&amp;$A115&amp;":"&amp;$A115),BP!$5:$5,AF$4))</f>
        <v>0</v>
      </c>
      <c r="AG115" s="3">
        <f ca="1">IF(AG$5="",0,SUMIFS(INDIRECT($S$2&amp;$A115&amp;":"&amp;$A115),BP!$5:$5,AG$4))</f>
        <v>0</v>
      </c>
      <c r="AH115" s="3">
        <f ca="1">IF(AH$5="",0,SUMIFS(INDIRECT($S$2&amp;$A115&amp;":"&amp;$A115),BP!$5:$5,AH$4))</f>
        <v>0</v>
      </c>
      <c r="AI115" s="3">
        <f ca="1">IF(AI$5="",0,SUMIFS(INDIRECT($S$2&amp;$A115&amp;":"&amp;$A115),BP!$5:$5,AI$4))</f>
        <v>0</v>
      </c>
      <c r="AJ115" s="3">
        <f ca="1">IF(AJ$5="",0,SUMIFS(INDIRECT($S$2&amp;$A115&amp;":"&amp;$A115),BP!$5:$5,AJ$4))</f>
        <v>0</v>
      </c>
      <c r="AK115" s="3">
        <f ca="1">IF(AK$5="",0,SUMIFS(INDIRECT($S$2&amp;$A115&amp;":"&amp;$A115),BP!$5:$5,AK$4))</f>
        <v>0</v>
      </c>
      <c r="AL115" s="3">
        <f ca="1">IF(AL$5="",0,SUMIFS(INDIRECT($S$2&amp;$A115&amp;":"&amp;$A115),BP!$5:$5,AL$4))</f>
        <v>0</v>
      </c>
      <c r="AM115" s="3">
        <f ca="1">IF(AM$5="",0,SUMIFS(INDIRECT($S$2&amp;$A115&amp;":"&amp;$A115),BP!$5:$5,AM$4))</f>
        <v>0</v>
      </c>
      <c r="AN115" s="3">
        <f ca="1">IF(AN$5="",0,SUMIFS(INDIRECT($S$2&amp;$A115&amp;":"&amp;$A115),BP!$5:$5,AN$4))</f>
        <v>0</v>
      </c>
      <c r="AO115" s="3">
        <f ca="1">IF(AO$5="",0,SUMIFS(INDIRECT($S$2&amp;$A115&amp;":"&amp;$A115),BP!$5:$5,AO$4))</f>
        <v>0</v>
      </c>
      <c r="AP115" s="3">
        <f ca="1">IF(AP$5="",0,SUMIFS(INDIRECT($S$2&amp;$A115&amp;":"&amp;$A115),BP!$5:$5,AP$4))</f>
        <v>0</v>
      </c>
      <c r="AQ115" s="3">
        <f ca="1">IF(AQ$5="",0,SUMIFS(INDIRECT($S$2&amp;$A115&amp;":"&amp;$A115),BP!$5:$5,AQ$4))</f>
        <v>0</v>
      </c>
      <c r="AR115" s="3">
        <f ca="1">IF(AR$5="",0,SUMIFS(INDIRECT($S$2&amp;$A115&amp;":"&amp;$A115),BP!$5:$5,AR$4))</f>
        <v>0</v>
      </c>
      <c r="AS115" s="3">
        <f ca="1">IF(AS$5="",0,SUMIFS(INDIRECT($S$2&amp;$A115&amp;":"&amp;$A115),BP!$5:$5,AS$4))</f>
        <v>0</v>
      </c>
      <c r="AT115" s="3">
        <f ca="1">IF(AT$5="",0,SUMIFS(INDIRECT($S$2&amp;$A115&amp;":"&amp;$A115),BP!$5:$5,AT$4))</f>
        <v>0</v>
      </c>
      <c r="AU115" s="3">
        <f ca="1">IF(AU$5="",0,SUMIFS(INDIRECT($S$2&amp;$A115&amp;":"&amp;$A115),BP!$5:$5,AU$4))</f>
        <v>0</v>
      </c>
      <c r="AV115" s="3">
        <f ca="1">IF(AV$5="",0,SUMIFS(INDIRECT($S$2&amp;$A115&amp;":"&amp;$A115),BP!$5:$5,AV$4))</f>
        <v>0</v>
      </c>
      <c r="AW115" s="3">
        <f ca="1">IF(AW$5="",0,SUMIFS(INDIRECT($S$2&amp;$A115&amp;":"&amp;$A115),BP!$5:$5,AW$4))</f>
        <v>0</v>
      </c>
      <c r="AX115" s="3">
        <f ca="1">IF(AX$5="",0,SUMIFS(INDIRECT($S$2&amp;$A115&amp;":"&amp;$A115),BP!$5:$5,AX$4))</f>
        <v>0</v>
      </c>
      <c r="AY115" s="3">
        <f ca="1">IF(AY$5="",0,SUMIFS(INDIRECT($S$2&amp;$A115&amp;":"&amp;$A115),BP!$5:$5,AY$4))</f>
        <v>0</v>
      </c>
      <c r="AZ115" s="3">
        <f ca="1">IF(AZ$5="",0,SUMIFS(INDIRECT($S$2&amp;$A115&amp;":"&amp;$A115),BP!$5:$5,AZ$4))</f>
        <v>0</v>
      </c>
      <c r="BA115" s="3">
        <f ca="1">IF(BA$5="",0,SUMIFS(INDIRECT($S$2&amp;$A115&amp;":"&amp;$A115),BP!$5:$5,BA$4))</f>
        <v>0</v>
      </c>
      <c r="BB115" s="3">
        <f ca="1">IF(BB$5="",0,SUMIFS(INDIRECT($S$2&amp;$A115&amp;":"&amp;$A115),BP!$5:$5,BB$4))</f>
        <v>0</v>
      </c>
      <c r="BC115" s="3">
        <f ca="1">IF(BC$5="",0,SUMIFS(INDIRECT($S$2&amp;$A115&amp;":"&amp;$A115),BP!$5:$5,BC$4))</f>
        <v>0</v>
      </c>
      <c r="BD115" s="3">
        <f ca="1">IF(BD$5="",0,SUMIFS(INDIRECT($S$2&amp;$A115&amp;":"&amp;$A115),BP!$5:$5,BD$4))</f>
        <v>0</v>
      </c>
      <c r="BE115" s="3">
        <f ca="1">IF(BE$5="",0,SUMIFS(INDIRECT($S$2&amp;$A115&amp;":"&amp;$A115),BP!$5:$5,BE$4))</f>
        <v>0</v>
      </c>
      <c r="BF115" s="3">
        <f ca="1">IF(BF$5="",0,SUMIFS(INDIRECT($S$2&amp;$A115&amp;":"&amp;$A115),BP!$5:$5,BF$4))</f>
        <v>0</v>
      </c>
      <c r="BG115" s="3">
        <f ca="1">IF(BG$5="",0,SUMIFS(INDIRECT($S$2&amp;$A115&amp;":"&amp;$A115),BP!$5:$5,BG$4))</f>
        <v>0</v>
      </c>
      <c r="BH115" s="3">
        <f ca="1">IF(BH$5="",0,SUMIFS(INDIRECT($S$2&amp;$A115&amp;":"&amp;$A115),BP!$5:$5,BH$4))</f>
        <v>0</v>
      </c>
      <c r="BI115" s="3">
        <f ca="1">IF(BI$5="",0,SUMIFS(INDIRECT($S$2&amp;$A115&amp;":"&amp;$A115),BP!$5:$5,BI$4))</f>
        <v>0</v>
      </c>
      <c r="BJ115" s="3">
        <f>IF(BJ$5="",0,SUMIFS(BP!115:115,BP!$5:$5,BJ$4))</f>
        <v>0</v>
      </c>
      <c r="BK115" s="3">
        <f>IF(BK$5="",0,SUMIFS(BP!115:115,BP!$5:$5,BK$4))</f>
        <v>0</v>
      </c>
      <c r="BL115" s="3">
        <f>IF(BL$5="",0,SUMIFS(BP!115:115,BP!$5:$5,BL$4))</f>
        <v>0</v>
      </c>
      <c r="BM115" s="3">
        <f>IF(BM$5="",0,SUMIFS(BP!115:115,BP!$5:$5,BM$4))</f>
        <v>0</v>
      </c>
      <c r="BN115" s="3">
        <f>IF(BN$5="",0,SUMIFS(BP!115:115,BP!$5:$5,BN$4))</f>
        <v>0</v>
      </c>
      <c r="BO115" s="3">
        <f>IF(BO$5="",0,SUMIFS(BP!115:115,BP!$5:$5,BO$4))</f>
        <v>0</v>
      </c>
      <c r="BP115" s="3">
        <f>IF(BP$5="",0,SUMIFS(BP!115:115,BP!$5:$5,BP$4))</f>
        <v>0</v>
      </c>
      <c r="BQ115" s="3">
        <f>IF(BQ$5="",0,SUMIFS(BP!115:115,BP!$5:$5,BQ$4))</f>
        <v>0</v>
      </c>
      <c r="BR115" s="3">
        <f>IF(BR$5="",0,SUMIFS(BP!115:115,BP!$5:$5,BR$4))</f>
        <v>135</v>
      </c>
      <c r="BS115" s="3">
        <f>IF(BS$5="",0,SUMIFS(BP!115:115,BP!$5:$5,BS$4))</f>
        <v>304.72000000000003</v>
      </c>
      <c r="BT115" s="3">
        <f>IF(BT$5="",0,SUMIFS(BP!115:115,BP!$5:$5,BT$4))</f>
        <v>0</v>
      </c>
      <c r="BU115" s="3">
        <f>IF(BU$5="",0,SUMIFS(BP!115:115,BP!$5:$5,BU$4))</f>
        <v>0</v>
      </c>
      <c r="BV115" s="3">
        <f>IF(BV$5="",0,SUMIFS(BP!115:115,BP!$5:$5,BV$4))</f>
        <v>0</v>
      </c>
      <c r="BW115" s="3">
        <f>IF(BW$5="",0,SUMIFS(BP!115:115,BP!$5:$5,BW$4))</f>
        <v>0</v>
      </c>
      <c r="BX115" s="3">
        <f>IF(BX$5="",0,SUMIFS(BP!115:115,BP!$5:$5,BX$4))</f>
        <v>0</v>
      </c>
      <c r="BY115" s="3">
        <f>IF(BY$5="",0,SUMIFS(BP!115:115,BP!$5:$5,BY$4))</f>
        <v>0</v>
      </c>
      <c r="BZ115" s="3">
        <f>IF(BZ$5="",0,SUMIFS(BP!115:115,BP!$5:$5,BZ$4))</f>
        <v>0</v>
      </c>
      <c r="CA115" s="3">
        <f>IF(CA$5="",0,SUMIFS(BP!115:115,BP!$5:$5,CA$4))</f>
        <v>0</v>
      </c>
      <c r="CB115" s="3">
        <f>IF(CB$5="",0,SUMIFS(BP!115:115,BP!$5:$5,CB$4))</f>
        <v>0</v>
      </c>
      <c r="CC115" s="3">
        <f>IF(CC$5="",0,SUMIFS(BP!115:115,BP!$5:$5,CC$4))</f>
        <v>0</v>
      </c>
      <c r="CD115" s="3">
        <f>IF(CD$5="",0,SUMIFS(BP!115:115,BP!$5:$5,CD$4))</f>
        <v>0</v>
      </c>
      <c r="CE115" s="3">
        <f>IF(CE$5="",0,SUMIFS(BP!115:115,BP!$5:$5,CE$4))</f>
        <v>0</v>
      </c>
      <c r="CF115" s="3">
        <f>IF(CF$5="",0,SUMIFS(BP!115:115,BP!$5:$5,CF$4))</f>
        <v>0</v>
      </c>
      <c r="CG115" s="3">
        <f>IF(CG$5="",0,SUMIFS(BP!115:115,BP!$5:$5,CG$4))</f>
        <v>0</v>
      </c>
      <c r="CH115" s="3">
        <f>IF(CH$5="",0,SUMIFS(BP!115:115,BP!$5:$5,CH$4))</f>
        <v>0</v>
      </c>
      <c r="CI115" s="3">
        <f>IF(CI$5="",0,SUMIFS(BP!115:115,BP!$5:$5,CI$4))</f>
        <v>0</v>
      </c>
      <c r="CJ115" s="3">
        <f>IF(CJ$5="",0,SUMIFS(BP!115:115,BP!$5:$5,CJ$4))</f>
        <v>0</v>
      </c>
      <c r="CK115" s="3">
        <f>IF(CK$5="",0,SUMIFS(BP!115:115,BP!$5:$5,CK$4))</f>
        <v>0</v>
      </c>
      <c r="CL115" s="3">
        <f>IF(CL$5="",0,SUMIFS(BP!115:115,BP!$5:$5,CL$4))</f>
        <v>0</v>
      </c>
      <c r="CM115" s="3">
        <f>IF(CM$5="",0,SUMIFS(BP!115:115,BP!$5:$5,CM$4))</f>
        <v>0</v>
      </c>
      <c r="CN115" s="3">
        <f>IF(CN$5="",0,SUMIFS(BP!115:115,BP!$5:$5,CN$4))</f>
        <v>0</v>
      </c>
      <c r="CO115" s="3">
        <f>IF(CO$5="",0,SUMIFS(BP!115:115,BP!$5:$5,CO$4))</f>
        <v>0</v>
      </c>
      <c r="CP115" s="3">
        <f>IF(CP$5="",0,SUMIFS(BP!115:115,BP!$5:$5,CP$4))</f>
        <v>0</v>
      </c>
      <c r="CQ115" s="3">
        <f>IF(CQ$5="",0,SUMIFS(BP!115:115,BP!$5:$5,CQ$4))</f>
        <v>0</v>
      </c>
      <c r="CR115" s="3">
        <f>IF(CR$5="",0,SUMIFS(BP!115:115,BP!$5:$5,CR$4))</f>
        <v>0</v>
      </c>
      <c r="CS115" s="3">
        <f>IF(CS$5="",0,SUMIFS(BP!115:115,BP!$5:$5,CS$4))</f>
        <v>0</v>
      </c>
      <c r="CT115" s="3">
        <f>IF(CT$5="",0,SUMIFS(BP!115:115,BP!$5:$5,CT$4))</f>
        <v>0</v>
      </c>
    </row>
    <row r="116" spans="1:98" s="2" customFormat="1" ht="10.199999999999999" x14ac:dyDescent="0.2">
      <c r="A116" s="11">
        <f>ROW()</f>
        <v>116</v>
      </c>
      <c r="E116" s="15"/>
      <c r="W116" s="5"/>
      <c r="Z116" s="3">
        <f ca="1">IF(Z$5="",0,SUMIFS(INDIRECT($S$2&amp;$A116&amp;":"&amp;$A116),BP!$5:$5,Z$4))</f>
        <v>0</v>
      </c>
      <c r="AA116" s="3">
        <f ca="1">IF(AA$5="",0,SUMIFS(INDIRECT($S$2&amp;$A116&amp;":"&amp;$A116),BP!$5:$5,AA$4))</f>
        <v>0</v>
      </c>
      <c r="AB116" s="3">
        <f ca="1">IF(AB$5="",0,SUMIFS(INDIRECT($S$2&amp;$A116&amp;":"&amp;$A116),BP!$5:$5,AB$4))</f>
        <v>0</v>
      </c>
      <c r="AC116" s="3">
        <f ca="1">IF(AC$5="",0,SUMIFS(INDIRECT($S$2&amp;$A116&amp;":"&amp;$A116),BP!$5:$5,AC$4))</f>
        <v>0</v>
      </c>
      <c r="AD116" s="3">
        <f ca="1">IF(AD$5="",0,SUMIFS(INDIRECT($S$2&amp;$A116&amp;":"&amp;$A116),BP!$5:$5,AD$4))</f>
        <v>0</v>
      </c>
      <c r="AE116" s="3">
        <f ca="1">IF(AE$5="",0,SUMIFS(INDIRECT($S$2&amp;$A116&amp;":"&amp;$A116),BP!$5:$5,AE$4))</f>
        <v>0</v>
      </c>
      <c r="AF116" s="3">
        <f ca="1">IF(AF$5="",0,SUMIFS(INDIRECT($S$2&amp;$A116&amp;":"&amp;$A116),BP!$5:$5,AF$4))</f>
        <v>0</v>
      </c>
      <c r="AG116" s="3">
        <f ca="1">IF(AG$5="",0,SUMIFS(INDIRECT($S$2&amp;$A116&amp;":"&amp;$A116),BP!$5:$5,AG$4))</f>
        <v>0</v>
      </c>
      <c r="AH116" s="3">
        <f ca="1">IF(AH$5="",0,SUMIFS(INDIRECT($S$2&amp;$A116&amp;":"&amp;$A116),BP!$5:$5,AH$4))</f>
        <v>0</v>
      </c>
      <c r="AI116" s="3">
        <f ca="1">IF(AI$5="",0,SUMIFS(INDIRECT($S$2&amp;$A116&amp;":"&amp;$A116),BP!$5:$5,AI$4))</f>
        <v>0</v>
      </c>
      <c r="AJ116" s="3">
        <f ca="1">IF(AJ$5="",0,SUMIFS(INDIRECT($S$2&amp;$A116&amp;":"&amp;$A116),BP!$5:$5,AJ$4))</f>
        <v>0</v>
      </c>
      <c r="AK116" s="3">
        <f ca="1">IF(AK$5="",0,SUMIFS(INDIRECT($S$2&amp;$A116&amp;":"&amp;$A116),BP!$5:$5,AK$4))</f>
        <v>0</v>
      </c>
      <c r="AL116" s="3">
        <f ca="1">IF(AL$5="",0,SUMIFS(INDIRECT($S$2&amp;$A116&amp;":"&amp;$A116),BP!$5:$5,AL$4))</f>
        <v>0</v>
      </c>
      <c r="AM116" s="3">
        <f ca="1">IF(AM$5="",0,SUMIFS(INDIRECT($S$2&amp;$A116&amp;":"&amp;$A116),BP!$5:$5,AM$4))</f>
        <v>0</v>
      </c>
      <c r="AN116" s="3">
        <f ca="1">IF(AN$5="",0,SUMIFS(INDIRECT($S$2&amp;$A116&amp;":"&amp;$A116),BP!$5:$5,AN$4))</f>
        <v>0</v>
      </c>
      <c r="AO116" s="3">
        <f ca="1">IF(AO$5="",0,SUMIFS(INDIRECT($S$2&amp;$A116&amp;":"&amp;$A116),BP!$5:$5,AO$4))</f>
        <v>0</v>
      </c>
      <c r="AP116" s="3">
        <f ca="1">IF(AP$5="",0,SUMIFS(INDIRECT($S$2&amp;$A116&amp;":"&amp;$A116),BP!$5:$5,AP$4))</f>
        <v>0</v>
      </c>
      <c r="AQ116" s="3">
        <f ca="1">IF(AQ$5="",0,SUMIFS(INDIRECT($S$2&amp;$A116&amp;":"&amp;$A116),BP!$5:$5,AQ$4))</f>
        <v>0</v>
      </c>
      <c r="AR116" s="3">
        <f ca="1">IF(AR$5="",0,SUMIFS(INDIRECT($S$2&amp;$A116&amp;":"&amp;$A116),BP!$5:$5,AR$4))</f>
        <v>0</v>
      </c>
      <c r="AS116" s="3">
        <f ca="1">IF(AS$5="",0,SUMIFS(INDIRECT($S$2&amp;$A116&amp;":"&amp;$A116),BP!$5:$5,AS$4))</f>
        <v>0</v>
      </c>
      <c r="AT116" s="3">
        <f ca="1">IF(AT$5="",0,SUMIFS(INDIRECT($S$2&amp;$A116&amp;":"&amp;$A116),BP!$5:$5,AT$4))</f>
        <v>0</v>
      </c>
      <c r="AU116" s="3">
        <f ca="1">IF(AU$5="",0,SUMIFS(INDIRECT($S$2&amp;$A116&amp;":"&amp;$A116),BP!$5:$5,AU$4))</f>
        <v>0</v>
      </c>
      <c r="AV116" s="3">
        <f ca="1">IF(AV$5="",0,SUMIFS(INDIRECT($S$2&amp;$A116&amp;":"&amp;$A116),BP!$5:$5,AV$4))</f>
        <v>0</v>
      </c>
      <c r="AW116" s="3">
        <f ca="1">IF(AW$5="",0,SUMIFS(INDIRECT($S$2&amp;$A116&amp;":"&amp;$A116),BP!$5:$5,AW$4))</f>
        <v>0</v>
      </c>
      <c r="AX116" s="3">
        <f ca="1">IF(AX$5="",0,SUMIFS(INDIRECT($S$2&amp;$A116&amp;":"&amp;$A116),BP!$5:$5,AX$4))</f>
        <v>0</v>
      </c>
      <c r="AY116" s="3">
        <f ca="1">IF(AY$5="",0,SUMIFS(INDIRECT($S$2&amp;$A116&amp;":"&amp;$A116),BP!$5:$5,AY$4))</f>
        <v>0</v>
      </c>
      <c r="AZ116" s="3">
        <f ca="1">IF(AZ$5="",0,SUMIFS(INDIRECT($S$2&amp;$A116&amp;":"&amp;$A116),BP!$5:$5,AZ$4))</f>
        <v>0</v>
      </c>
      <c r="BA116" s="3">
        <f ca="1">IF(BA$5="",0,SUMIFS(INDIRECT($S$2&amp;$A116&amp;":"&amp;$A116),BP!$5:$5,BA$4))</f>
        <v>0</v>
      </c>
      <c r="BB116" s="3">
        <f ca="1">IF(BB$5="",0,SUMIFS(INDIRECT($S$2&amp;$A116&amp;":"&amp;$A116),BP!$5:$5,BB$4))</f>
        <v>0</v>
      </c>
      <c r="BC116" s="3">
        <f ca="1">IF(BC$5="",0,SUMIFS(INDIRECT($S$2&amp;$A116&amp;":"&amp;$A116),BP!$5:$5,BC$4))</f>
        <v>0</v>
      </c>
      <c r="BD116" s="3">
        <f ca="1">IF(BD$5="",0,SUMIFS(INDIRECT($S$2&amp;$A116&amp;":"&amp;$A116),BP!$5:$5,BD$4))</f>
        <v>0</v>
      </c>
      <c r="BE116" s="3">
        <f ca="1">IF(BE$5="",0,SUMIFS(INDIRECT($S$2&amp;$A116&amp;":"&amp;$A116),BP!$5:$5,BE$4))</f>
        <v>0</v>
      </c>
      <c r="BF116" s="3">
        <f ca="1">IF(BF$5="",0,SUMIFS(INDIRECT($S$2&amp;$A116&amp;":"&amp;$A116),BP!$5:$5,BF$4))</f>
        <v>0</v>
      </c>
      <c r="BG116" s="3">
        <f ca="1">IF(BG$5="",0,SUMIFS(INDIRECT($S$2&amp;$A116&amp;":"&amp;$A116),BP!$5:$5,BG$4))</f>
        <v>0</v>
      </c>
      <c r="BH116" s="3">
        <f ca="1">IF(BH$5="",0,SUMIFS(INDIRECT($S$2&amp;$A116&amp;":"&amp;$A116),BP!$5:$5,BH$4))</f>
        <v>0</v>
      </c>
      <c r="BI116" s="3">
        <f ca="1">IF(BI$5="",0,SUMIFS(INDIRECT($S$2&amp;$A116&amp;":"&amp;$A116),BP!$5:$5,BI$4))</f>
        <v>0</v>
      </c>
      <c r="BJ116" s="3">
        <f>IF(BJ$5="",0,SUMIFS(BP!116:116,BP!$5:$5,BJ$4))</f>
        <v>0</v>
      </c>
      <c r="BK116" s="3">
        <f>IF(BK$5="",0,SUMIFS(BP!116:116,BP!$5:$5,BK$4))</f>
        <v>0</v>
      </c>
      <c r="BL116" s="3">
        <f>IF(BL$5="",0,SUMIFS(BP!116:116,BP!$5:$5,BL$4))</f>
        <v>0</v>
      </c>
      <c r="BM116" s="3">
        <f>IF(BM$5="",0,SUMIFS(BP!116:116,BP!$5:$5,BM$4))</f>
        <v>0</v>
      </c>
      <c r="BN116" s="3">
        <f>IF(BN$5="",0,SUMIFS(BP!116:116,BP!$5:$5,BN$4))</f>
        <v>0</v>
      </c>
      <c r="BO116" s="3">
        <f>IF(BO$5="",0,SUMIFS(BP!116:116,BP!$5:$5,BO$4))</f>
        <v>0</v>
      </c>
      <c r="BP116" s="3">
        <f>IF(BP$5="",0,SUMIFS(BP!116:116,BP!$5:$5,BP$4))</f>
        <v>0</v>
      </c>
      <c r="BQ116" s="3">
        <f>IF(BQ$5="",0,SUMIFS(BP!116:116,BP!$5:$5,BQ$4))</f>
        <v>0</v>
      </c>
      <c r="BR116" s="3">
        <f>IF(BR$5="",0,SUMIFS(BP!116:116,BP!$5:$5,BR$4))</f>
        <v>0</v>
      </c>
      <c r="BS116" s="3">
        <f>IF(BS$5="",0,SUMIFS(BP!116:116,BP!$5:$5,BS$4))</f>
        <v>0</v>
      </c>
      <c r="BT116" s="3">
        <f>IF(BT$5="",0,SUMIFS(BP!116:116,BP!$5:$5,BT$4))</f>
        <v>0</v>
      </c>
      <c r="BU116" s="3">
        <f>IF(BU$5="",0,SUMIFS(BP!116:116,BP!$5:$5,BU$4))</f>
        <v>0</v>
      </c>
      <c r="BV116" s="3">
        <f>IF(BV$5="",0,SUMIFS(BP!116:116,BP!$5:$5,BV$4))</f>
        <v>0</v>
      </c>
      <c r="BW116" s="3">
        <f>IF(BW$5="",0,SUMIFS(BP!116:116,BP!$5:$5,BW$4))</f>
        <v>0</v>
      </c>
      <c r="BX116" s="3">
        <f>IF(BX$5="",0,SUMIFS(BP!116:116,BP!$5:$5,BX$4))</f>
        <v>0</v>
      </c>
      <c r="BY116" s="3">
        <f>IF(BY$5="",0,SUMIFS(BP!116:116,BP!$5:$5,BY$4))</f>
        <v>0</v>
      </c>
      <c r="BZ116" s="3">
        <f>IF(BZ$5="",0,SUMIFS(BP!116:116,BP!$5:$5,BZ$4))</f>
        <v>0</v>
      </c>
      <c r="CA116" s="3">
        <f>IF(CA$5="",0,SUMIFS(BP!116:116,BP!$5:$5,CA$4))</f>
        <v>0</v>
      </c>
      <c r="CB116" s="3">
        <f>IF(CB$5="",0,SUMIFS(BP!116:116,BP!$5:$5,CB$4))</f>
        <v>0</v>
      </c>
      <c r="CC116" s="3">
        <f>IF(CC$5="",0,SUMIFS(BP!116:116,BP!$5:$5,CC$4))</f>
        <v>0</v>
      </c>
      <c r="CD116" s="3">
        <f>IF(CD$5="",0,SUMIFS(BP!116:116,BP!$5:$5,CD$4))</f>
        <v>0</v>
      </c>
      <c r="CE116" s="3">
        <f>IF(CE$5="",0,SUMIFS(BP!116:116,BP!$5:$5,CE$4))</f>
        <v>0</v>
      </c>
      <c r="CF116" s="3">
        <f>IF(CF$5="",0,SUMIFS(BP!116:116,BP!$5:$5,CF$4))</f>
        <v>0</v>
      </c>
      <c r="CG116" s="3">
        <f>IF(CG$5="",0,SUMIFS(BP!116:116,BP!$5:$5,CG$4))</f>
        <v>0</v>
      </c>
      <c r="CH116" s="3">
        <f>IF(CH$5="",0,SUMIFS(BP!116:116,BP!$5:$5,CH$4))</f>
        <v>0</v>
      </c>
      <c r="CI116" s="3">
        <f>IF(CI$5="",0,SUMIFS(BP!116:116,BP!$5:$5,CI$4))</f>
        <v>0</v>
      </c>
      <c r="CJ116" s="3">
        <f>IF(CJ$5="",0,SUMIFS(BP!116:116,BP!$5:$5,CJ$4))</f>
        <v>0</v>
      </c>
      <c r="CK116" s="3">
        <f>IF(CK$5="",0,SUMIFS(BP!116:116,BP!$5:$5,CK$4))</f>
        <v>0</v>
      </c>
      <c r="CL116" s="3">
        <f>IF(CL$5="",0,SUMIFS(BP!116:116,BP!$5:$5,CL$4))</f>
        <v>0</v>
      </c>
      <c r="CM116" s="3">
        <f>IF(CM$5="",0,SUMIFS(BP!116:116,BP!$5:$5,CM$4))</f>
        <v>0</v>
      </c>
      <c r="CN116" s="3">
        <f>IF(CN$5="",0,SUMIFS(BP!116:116,BP!$5:$5,CN$4))</f>
        <v>0</v>
      </c>
      <c r="CO116" s="3">
        <f>IF(CO$5="",0,SUMIFS(BP!116:116,BP!$5:$5,CO$4))</f>
        <v>0</v>
      </c>
      <c r="CP116" s="3">
        <f>IF(CP$5="",0,SUMIFS(BP!116:116,BP!$5:$5,CP$4))</f>
        <v>0</v>
      </c>
      <c r="CQ116" s="3">
        <f>IF(CQ$5="",0,SUMIFS(BP!116:116,BP!$5:$5,CQ$4))</f>
        <v>0</v>
      </c>
      <c r="CR116" s="3">
        <f>IF(CR$5="",0,SUMIFS(BP!116:116,BP!$5:$5,CR$4))</f>
        <v>0</v>
      </c>
      <c r="CS116" s="3">
        <f>IF(CS$5="",0,SUMIFS(BP!116:116,BP!$5:$5,CS$4))</f>
        <v>0</v>
      </c>
      <c r="CT116" s="3">
        <f>IF(CT$5="",0,SUMIFS(BP!116:116,BP!$5:$5,CT$4))</f>
        <v>0</v>
      </c>
    </row>
    <row r="117" spans="1:98" s="2" customFormat="1" ht="10.199999999999999" x14ac:dyDescent="0.2">
      <c r="A117" s="11">
        <f>ROW()</f>
        <v>117</v>
      </c>
      <c r="E117" s="15"/>
      <c r="W117" s="5"/>
      <c r="Z117" s="3">
        <f ca="1">IF(Z$5="",0,SUMIFS(INDIRECT($S$2&amp;$A117&amp;":"&amp;$A117),BP!$5:$5,Z$4))</f>
        <v>0</v>
      </c>
      <c r="AA117" s="3">
        <f ca="1">IF(AA$5="",0,SUMIFS(INDIRECT($S$2&amp;$A117&amp;":"&amp;$A117),BP!$5:$5,AA$4))</f>
        <v>0</v>
      </c>
      <c r="AB117" s="3">
        <f ca="1">IF(AB$5="",0,SUMIFS(INDIRECT($S$2&amp;$A117&amp;":"&amp;$A117),BP!$5:$5,AB$4))</f>
        <v>0</v>
      </c>
      <c r="AC117" s="3">
        <f ca="1">IF(AC$5="",0,SUMIFS(INDIRECT($S$2&amp;$A117&amp;":"&amp;$A117),BP!$5:$5,AC$4))</f>
        <v>0</v>
      </c>
      <c r="AD117" s="3">
        <f ca="1">IF(AD$5="",0,SUMIFS(INDIRECT($S$2&amp;$A117&amp;":"&amp;$A117),BP!$5:$5,AD$4))</f>
        <v>0</v>
      </c>
      <c r="AE117" s="3">
        <f ca="1">IF(AE$5="",0,SUMIFS(INDIRECT($S$2&amp;$A117&amp;":"&amp;$A117),BP!$5:$5,AE$4))</f>
        <v>0</v>
      </c>
      <c r="AF117" s="3">
        <f ca="1">IF(AF$5="",0,SUMIFS(INDIRECT($S$2&amp;$A117&amp;":"&amp;$A117),BP!$5:$5,AF$4))</f>
        <v>0</v>
      </c>
      <c r="AG117" s="3">
        <f ca="1">IF(AG$5="",0,SUMIFS(INDIRECT($S$2&amp;$A117&amp;":"&amp;$A117),BP!$5:$5,AG$4))</f>
        <v>0</v>
      </c>
      <c r="AH117" s="3">
        <f ca="1">IF(AH$5="",0,SUMIFS(INDIRECT($S$2&amp;$A117&amp;":"&amp;$A117),BP!$5:$5,AH$4))</f>
        <v>0</v>
      </c>
      <c r="AI117" s="3">
        <f ca="1">IF(AI$5="",0,SUMIFS(INDIRECT($S$2&amp;$A117&amp;":"&amp;$A117),BP!$5:$5,AI$4))</f>
        <v>0</v>
      </c>
      <c r="AJ117" s="3">
        <f ca="1">IF(AJ$5="",0,SUMIFS(INDIRECT($S$2&amp;$A117&amp;":"&amp;$A117),BP!$5:$5,AJ$4))</f>
        <v>0</v>
      </c>
      <c r="AK117" s="3">
        <f ca="1">IF(AK$5="",0,SUMIFS(INDIRECT($S$2&amp;$A117&amp;":"&amp;$A117),BP!$5:$5,AK$4))</f>
        <v>0</v>
      </c>
      <c r="AL117" s="3">
        <f ca="1">IF(AL$5="",0,SUMIFS(INDIRECT($S$2&amp;$A117&amp;":"&amp;$A117),BP!$5:$5,AL$4))</f>
        <v>0</v>
      </c>
      <c r="AM117" s="3">
        <f ca="1">IF(AM$5="",0,SUMIFS(INDIRECT($S$2&amp;$A117&amp;":"&amp;$A117),BP!$5:$5,AM$4))</f>
        <v>0</v>
      </c>
      <c r="AN117" s="3">
        <f ca="1">IF(AN$5="",0,SUMIFS(INDIRECT($S$2&amp;$A117&amp;":"&amp;$A117),BP!$5:$5,AN$4))</f>
        <v>0</v>
      </c>
      <c r="AO117" s="3">
        <f ca="1">IF(AO$5="",0,SUMIFS(INDIRECT($S$2&amp;$A117&amp;":"&amp;$A117),BP!$5:$5,AO$4))</f>
        <v>0</v>
      </c>
      <c r="AP117" s="3">
        <f ca="1">IF(AP$5="",0,SUMIFS(INDIRECT($S$2&amp;$A117&amp;":"&amp;$A117),BP!$5:$5,AP$4))</f>
        <v>0</v>
      </c>
      <c r="AQ117" s="3">
        <f ca="1">IF(AQ$5="",0,SUMIFS(INDIRECT($S$2&amp;$A117&amp;":"&amp;$A117),BP!$5:$5,AQ$4))</f>
        <v>0</v>
      </c>
      <c r="AR117" s="3">
        <f ca="1">IF(AR$5="",0,SUMIFS(INDIRECT($S$2&amp;$A117&amp;":"&amp;$A117),BP!$5:$5,AR$4))</f>
        <v>0</v>
      </c>
      <c r="AS117" s="3">
        <f ca="1">IF(AS$5="",0,SUMIFS(INDIRECT($S$2&amp;$A117&amp;":"&amp;$A117),BP!$5:$5,AS$4))</f>
        <v>0</v>
      </c>
      <c r="AT117" s="3">
        <f ca="1">IF(AT$5="",0,SUMIFS(INDIRECT($S$2&amp;$A117&amp;":"&amp;$A117),BP!$5:$5,AT$4))</f>
        <v>0</v>
      </c>
      <c r="AU117" s="3">
        <f ca="1">IF(AU$5="",0,SUMIFS(INDIRECT($S$2&amp;$A117&amp;":"&amp;$A117),BP!$5:$5,AU$4))</f>
        <v>0</v>
      </c>
      <c r="AV117" s="3">
        <f ca="1">IF(AV$5="",0,SUMIFS(INDIRECT($S$2&amp;$A117&amp;":"&amp;$A117),BP!$5:$5,AV$4))</f>
        <v>0</v>
      </c>
      <c r="AW117" s="3">
        <f ca="1">IF(AW$5="",0,SUMIFS(INDIRECT($S$2&amp;$A117&amp;":"&amp;$A117),BP!$5:$5,AW$4))</f>
        <v>0</v>
      </c>
      <c r="AX117" s="3">
        <f ca="1">IF(AX$5="",0,SUMIFS(INDIRECT($S$2&amp;$A117&amp;":"&amp;$A117),BP!$5:$5,AX$4))</f>
        <v>0</v>
      </c>
      <c r="AY117" s="3">
        <f ca="1">IF(AY$5="",0,SUMIFS(INDIRECT($S$2&amp;$A117&amp;":"&amp;$A117),BP!$5:$5,AY$4))</f>
        <v>0</v>
      </c>
      <c r="AZ117" s="3">
        <f ca="1">IF(AZ$5="",0,SUMIFS(INDIRECT($S$2&amp;$A117&amp;":"&amp;$A117),BP!$5:$5,AZ$4))</f>
        <v>0</v>
      </c>
      <c r="BA117" s="3">
        <f ca="1">IF(BA$5="",0,SUMIFS(INDIRECT($S$2&amp;$A117&amp;":"&amp;$A117),BP!$5:$5,BA$4))</f>
        <v>0</v>
      </c>
      <c r="BB117" s="3">
        <f ca="1">IF(BB$5="",0,SUMIFS(INDIRECT($S$2&amp;$A117&amp;":"&amp;$A117),BP!$5:$5,BB$4))</f>
        <v>0</v>
      </c>
      <c r="BC117" s="3">
        <f ca="1">IF(BC$5="",0,SUMIFS(INDIRECT($S$2&amp;$A117&amp;":"&amp;$A117),BP!$5:$5,BC$4))</f>
        <v>0</v>
      </c>
      <c r="BD117" s="3">
        <f ca="1">IF(BD$5="",0,SUMIFS(INDIRECT($S$2&amp;$A117&amp;":"&amp;$A117),BP!$5:$5,BD$4))</f>
        <v>0</v>
      </c>
      <c r="BE117" s="3">
        <f ca="1">IF(BE$5="",0,SUMIFS(INDIRECT($S$2&amp;$A117&amp;":"&amp;$A117),BP!$5:$5,BE$4))</f>
        <v>0</v>
      </c>
      <c r="BF117" s="3">
        <f ca="1">IF(BF$5="",0,SUMIFS(INDIRECT($S$2&amp;$A117&amp;":"&amp;$A117),BP!$5:$5,BF$4))</f>
        <v>0</v>
      </c>
      <c r="BG117" s="3">
        <f ca="1">IF(BG$5="",0,SUMIFS(INDIRECT($S$2&amp;$A117&amp;":"&amp;$A117),BP!$5:$5,BG$4))</f>
        <v>0</v>
      </c>
      <c r="BH117" s="3">
        <f ca="1">IF(BH$5="",0,SUMIFS(INDIRECT($S$2&amp;$A117&amp;":"&amp;$A117),BP!$5:$5,BH$4))</f>
        <v>0</v>
      </c>
      <c r="BI117" s="3">
        <f ca="1">IF(BI$5="",0,SUMIFS(INDIRECT($S$2&amp;$A117&amp;":"&amp;$A117),BP!$5:$5,BI$4))</f>
        <v>0</v>
      </c>
      <c r="BJ117" s="3">
        <f>IF(BJ$5="",0,SUMIFS(BP!117:117,BP!$5:$5,BJ$4))</f>
        <v>0</v>
      </c>
      <c r="BK117" s="3">
        <f>IF(BK$5="",0,SUMIFS(BP!117:117,BP!$5:$5,BK$4))</f>
        <v>0</v>
      </c>
      <c r="BL117" s="3">
        <f>IF(BL$5="",0,SUMIFS(BP!117:117,BP!$5:$5,BL$4))</f>
        <v>0</v>
      </c>
      <c r="BM117" s="3">
        <f>IF(BM$5="",0,SUMIFS(BP!117:117,BP!$5:$5,BM$4))</f>
        <v>0</v>
      </c>
      <c r="BN117" s="3">
        <f>IF(BN$5="",0,SUMIFS(BP!117:117,BP!$5:$5,BN$4))</f>
        <v>0</v>
      </c>
      <c r="BO117" s="3">
        <f>IF(BO$5="",0,SUMIFS(BP!117:117,BP!$5:$5,BO$4))</f>
        <v>0</v>
      </c>
      <c r="BP117" s="3">
        <f>IF(BP$5="",0,SUMIFS(BP!117:117,BP!$5:$5,BP$4))</f>
        <v>0</v>
      </c>
      <c r="BQ117" s="3">
        <f>IF(BQ$5="",0,SUMIFS(BP!117:117,BP!$5:$5,BQ$4))</f>
        <v>0</v>
      </c>
      <c r="BR117" s="3">
        <f>IF(BR$5="",0,SUMIFS(BP!117:117,BP!$5:$5,BR$4))</f>
        <v>0</v>
      </c>
      <c r="BS117" s="3">
        <f>IF(BS$5="",0,SUMIFS(BP!117:117,BP!$5:$5,BS$4))</f>
        <v>105</v>
      </c>
      <c r="BT117" s="3">
        <f>IF(BT$5="",0,SUMIFS(BP!117:117,BP!$5:$5,BT$4))</f>
        <v>0</v>
      </c>
      <c r="BU117" s="3">
        <f>IF(BU$5="",0,SUMIFS(BP!117:117,BP!$5:$5,BU$4))</f>
        <v>0</v>
      </c>
      <c r="BV117" s="3">
        <f>IF(BV$5="",0,SUMIFS(BP!117:117,BP!$5:$5,BV$4))</f>
        <v>0</v>
      </c>
      <c r="BW117" s="3">
        <f>IF(BW$5="",0,SUMIFS(BP!117:117,BP!$5:$5,BW$4))</f>
        <v>0</v>
      </c>
      <c r="BX117" s="3">
        <f>IF(BX$5="",0,SUMIFS(BP!117:117,BP!$5:$5,BX$4))</f>
        <v>0</v>
      </c>
      <c r="BY117" s="3">
        <f>IF(BY$5="",0,SUMIFS(BP!117:117,BP!$5:$5,BY$4))</f>
        <v>0</v>
      </c>
      <c r="BZ117" s="3">
        <f>IF(BZ$5="",0,SUMIFS(BP!117:117,BP!$5:$5,BZ$4))</f>
        <v>0</v>
      </c>
      <c r="CA117" s="3">
        <f>IF(CA$5="",0,SUMIFS(BP!117:117,BP!$5:$5,CA$4))</f>
        <v>0</v>
      </c>
      <c r="CB117" s="3">
        <f>IF(CB$5="",0,SUMIFS(BP!117:117,BP!$5:$5,CB$4))</f>
        <v>0</v>
      </c>
      <c r="CC117" s="3">
        <f>IF(CC$5="",0,SUMIFS(BP!117:117,BP!$5:$5,CC$4))</f>
        <v>0</v>
      </c>
      <c r="CD117" s="3">
        <f>IF(CD$5="",0,SUMIFS(BP!117:117,BP!$5:$5,CD$4))</f>
        <v>0</v>
      </c>
      <c r="CE117" s="3">
        <f>IF(CE$5="",0,SUMIFS(BP!117:117,BP!$5:$5,CE$4))</f>
        <v>0</v>
      </c>
      <c r="CF117" s="3">
        <f>IF(CF$5="",0,SUMIFS(BP!117:117,BP!$5:$5,CF$4))</f>
        <v>0</v>
      </c>
      <c r="CG117" s="3">
        <f>IF(CG$5="",0,SUMIFS(BP!117:117,BP!$5:$5,CG$4))</f>
        <v>0</v>
      </c>
      <c r="CH117" s="3">
        <f>IF(CH$5="",0,SUMIFS(BP!117:117,BP!$5:$5,CH$4))</f>
        <v>0</v>
      </c>
      <c r="CI117" s="3">
        <f>IF(CI$5="",0,SUMIFS(BP!117:117,BP!$5:$5,CI$4))</f>
        <v>0</v>
      </c>
      <c r="CJ117" s="3">
        <f>IF(CJ$5="",0,SUMIFS(BP!117:117,BP!$5:$5,CJ$4))</f>
        <v>0</v>
      </c>
      <c r="CK117" s="3">
        <f>IF(CK$5="",0,SUMIFS(BP!117:117,BP!$5:$5,CK$4))</f>
        <v>0</v>
      </c>
      <c r="CL117" s="3">
        <f>IF(CL$5="",0,SUMIFS(BP!117:117,BP!$5:$5,CL$4))</f>
        <v>0</v>
      </c>
      <c r="CM117" s="3">
        <f>IF(CM$5="",0,SUMIFS(BP!117:117,BP!$5:$5,CM$4))</f>
        <v>0</v>
      </c>
      <c r="CN117" s="3">
        <f>IF(CN$5="",0,SUMIFS(BP!117:117,BP!$5:$5,CN$4))</f>
        <v>0</v>
      </c>
      <c r="CO117" s="3">
        <f>IF(CO$5="",0,SUMIFS(BP!117:117,BP!$5:$5,CO$4))</f>
        <v>0</v>
      </c>
      <c r="CP117" s="3">
        <f>IF(CP$5="",0,SUMIFS(BP!117:117,BP!$5:$5,CP$4))</f>
        <v>0</v>
      </c>
      <c r="CQ117" s="3">
        <f>IF(CQ$5="",0,SUMIFS(BP!117:117,BP!$5:$5,CQ$4))</f>
        <v>0</v>
      </c>
      <c r="CR117" s="3">
        <f>IF(CR$5="",0,SUMIFS(BP!117:117,BP!$5:$5,CR$4))</f>
        <v>0</v>
      </c>
      <c r="CS117" s="3">
        <f>IF(CS$5="",0,SUMIFS(BP!117:117,BP!$5:$5,CS$4))</f>
        <v>0</v>
      </c>
      <c r="CT117" s="3">
        <f>IF(CT$5="",0,SUMIFS(BP!117:117,BP!$5:$5,CT$4))</f>
        <v>0</v>
      </c>
    </row>
    <row r="118" spans="1:98" s="2" customFormat="1" ht="10.199999999999999" x14ac:dyDescent="0.2">
      <c r="A118" s="11">
        <f>ROW()</f>
        <v>118</v>
      </c>
      <c r="E118" s="15"/>
      <c r="W118" s="5"/>
      <c r="Z118" s="3">
        <f ca="1">IF(Z$5="",0,SUMIFS(INDIRECT($S$2&amp;$A118&amp;":"&amp;$A118),BP!$5:$5,Z$4))</f>
        <v>0</v>
      </c>
      <c r="AA118" s="3">
        <f ca="1">IF(AA$5="",0,SUMIFS(INDIRECT($S$2&amp;$A118&amp;":"&amp;$A118),BP!$5:$5,AA$4))</f>
        <v>0</v>
      </c>
      <c r="AB118" s="3">
        <f ca="1">IF(AB$5="",0,SUMIFS(INDIRECT($S$2&amp;$A118&amp;":"&amp;$A118),BP!$5:$5,AB$4))</f>
        <v>0</v>
      </c>
      <c r="AC118" s="3">
        <f ca="1">IF(AC$5="",0,SUMIFS(INDIRECT($S$2&amp;$A118&amp;":"&amp;$A118),BP!$5:$5,AC$4))</f>
        <v>0</v>
      </c>
      <c r="AD118" s="3">
        <f ca="1">IF(AD$5="",0,SUMIFS(INDIRECT($S$2&amp;$A118&amp;":"&amp;$A118),BP!$5:$5,AD$4))</f>
        <v>0</v>
      </c>
      <c r="AE118" s="3">
        <f ca="1">IF(AE$5="",0,SUMIFS(INDIRECT($S$2&amp;$A118&amp;":"&amp;$A118),BP!$5:$5,AE$4))</f>
        <v>0</v>
      </c>
      <c r="AF118" s="3">
        <f ca="1">IF(AF$5="",0,SUMIFS(INDIRECT($S$2&amp;$A118&amp;":"&amp;$A118),BP!$5:$5,AF$4))</f>
        <v>0</v>
      </c>
      <c r="AG118" s="3">
        <f ca="1">IF(AG$5="",0,SUMIFS(INDIRECT($S$2&amp;$A118&amp;":"&amp;$A118),BP!$5:$5,AG$4))</f>
        <v>0</v>
      </c>
      <c r="AH118" s="3">
        <f ca="1">IF(AH$5="",0,SUMIFS(INDIRECT($S$2&amp;$A118&amp;":"&amp;$A118),BP!$5:$5,AH$4))</f>
        <v>0</v>
      </c>
      <c r="AI118" s="3">
        <f ca="1">IF(AI$5="",0,SUMIFS(INDIRECT($S$2&amp;$A118&amp;":"&amp;$A118),BP!$5:$5,AI$4))</f>
        <v>0</v>
      </c>
      <c r="AJ118" s="3">
        <f ca="1">IF(AJ$5="",0,SUMIFS(INDIRECT($S$2&amp;$A118&amp;":"&amp;$A118),BP!$5:$5,AJ$4))</f>
        <v>0</v>
      </c>
      <c r="AK118" s="3">
        <f ca="1">IF(AK$5="",0,SUMIFS(INDIRECT($S$2&amp;$A118&amp;":"&amp;$A118),BP!$5:$5,AK$4))</f>
        <v>0</v>
      </c>
      <c r="AL118" s="3">
        <f ca="1">IF(AL$5="",0,SUMIFS(INDIRECT($S$2&amp;$A118&amp;":"&amp;$A118),BP!$5:$5,AL$4))</f>
        <v>0</v>
      </c>
      <c r="AM118" s="3">
        <f ca="1">IF(AM$5="",0,SUMIFS(INDIRECT($S$2&amp;$A118&amp;":"&amp;$A118),BP!$5:$5,AM$4))</f>
        <v>0</v>
      </c>
      <c r="AN118" s="3">
        <f ca="1">IF(AN$5="",0,SUMIFS(INDIRECT($S$2&amp;$A118&amp;":"&amp;$A118),BP!$5:$5,AN$4))</f>
        <v>0</v>
      </c>
      <c r="AO118" s="3">
        <f ca="1">IF(AO$5="",0,SUMIFS(INDIRECT($S$2&amp;$A118&amp;":"&amp;$A118),BP!$5:$5,AO$4))</f>
        <v>0</v>
      </c>
      <c r="AP118" s="3">
        <f ca="1">IF(AP$5="",0,SUMIFS(INDIRECT($S$2&amp;$A118&amp;":"&amp;$A118),BP!$5:$5,AP$4))</f>
        <v>0</v>
      </c>
      <c r="AQ118" s="3">
        <f ca="1">IF(AQ$5="",0,SUMIFS(INDIRECT($S$2&amp;$A118&amp;":"&amp;$A118),BP!$5:$5,AQ$4))</f>
        <v>0</v>
      </c>
      <c r="AR118" s="3">
        <f ca="1">IF(AR$5="",0,SUMIFS(INDIRECT($S$2&amp;$A118&amp;":"&amp;$A118),BP!$5:$5,AR$4))</f>
        <v>0</v>
      </c>
      <c r="AS118" s="3">
        <f ca="1">IF(AS$5="",0,SUMIFS(INDIRECT($S$2&amp;$A118&amp;":"&amp;$A118),BP!$5:$5,AS$4))</f>
        <v>0</v>
      </c>
      <c r="AT118" s="3">
        <f ca="1">IF(AT$5="",0,SUMIFS(INDIRECT($S$2&amp;$A118&amp;":"&amp;$A118),BP!$5:$5,AT$4))</f>
        <v>0</v>
      </c>
      <c r="AU118" s="3">
        <f ca="1">IF(AU$5="",0,SUMIFS(INDIRECT($S$2&amp;$A118&amp;":"&amp;$A118),BP!$5:$5,AU$4))</f>
        <v>0</v>
      </c>
      <c r="AV118" s="3">
        <f ca="1">IF(AV$5="",0,SUMIFS(INDIRECT($S$2&amp;$A118&amp;":"&amp;$A118),BP!$5:$5,AV$4))</f>
        <v>0</v>
      </c>
      <c r="AW118" s="3">
        <f ca="1">IF(AW$5="",0,SUMIFS(INDIRECT($S$2&amp;$A118&amp;":"&amp;$A118),BP!$5:$5,AW$4))</f>
        <v>0</v>
      </c>
      <c r="AX118" s="3">
        <f ca="1">IF(AX$5="",0,SUMIFS(INDIRECT($S$2&amp;$A118&amp;":"&amp;$A118),BP!$5:$5,AX$4))</f>
        <v>0</v>
      </c>
      <c r="AY118" s="3">
        <f ca="1">IF(AY$5="",0,SUMIFS(INDIRECT($S$2&amp;$A118&amp;":"&amp;$A118),BP!$5:$5,AY$4))</f>
        <v>0</v>
      </c>
      <c r="AZ118" s="3">
        <f ca="1">IF(AZ$5="",0,SUMIFS(INDIRECT($S$2&amp;$A118&amp;":"&amp;$A118),BP!$5:$5,AZ$4))</f>
        <v>0</v>
      </c>
      <c r="BA118" s="3">
        <f ca="1">IF(BA$5="",0,SUMIFS(INDIRECT($S$2&amp;$A118&amp;":"&amp;$A118),BP!$5:$5,BA$4))</f>
        <v>0</v>
      </c>
      <c r="BB118" s="3">
        <f ca="1">IF(BB$5="",0,SUMIFS(INDIRECT($S$2&amp;$A118&amp;":"&amp;$A118),BP!$5:$5,BB$4))</f>
        <v>0</v>
      </c>
      <c r="BC118" s="3">
        <f ca="1">IF(BC$5="",0,SUMIFS(INDIRECT($S$2&amp;$A118&amp;":"&amp;$A118),BP!$5:$5,BC$4))</f>
        <v>0</v>
      </c>
      <c r="BD118" s="3">
        <f ca="1">IF(BD$5="",0,SUMIFS(INDIRECT($S$2&amp;$A118&amp;":"&amp;$A118),BP!$5:$5,BD$4))</f>
        <v>0</v>
      </c>
      <c r="BE118" s="3">
        <f ca="1">IF(BE$5="",0,SUMIFS(INDIRECT($S$2&amp;$A118&amp;":"&amp;$A118),BP!$5:$5,BE$4))</f>
        <v>0</v>
      </c>
      <c r="BF118" s="3">
        <f ca="1">IF(BF$5="",0,SUMIFS(INDIRECT($S$2&amp;$A118&amp;":"&amp;$A118),BP!$5:$5,BF$4))</f>
        <v>0</v>
      </c>
      <c r="BG118" s="3">
        <f ca="1">IF(BG$5="",0,SUMIFS(INDIRECT($S$2&amp;$A118&amp;":"&amp;$A118),BP!$5:$5,BG$4))</f>
        <v>0</v>
      </c>
      <c r="BH118" s="3">
        <f ca="1">IF(BH$5="",0,SUMIFS(INDIRECT($S$2&amp;$A118&amp;":"&amp;$A118),BP!$5:$5,BH$4))</f>
        <v>0</v>
      </c>
      <c r="BI118" s="3">
        <f ca="1">IF(BI$5="",0,SUMIFS(INDIRECT($S$2&amp;$A118&amp;":"&amp;$A118),BP!$5:$5,BI$4))</f>
        <v>0</v>
      </c>
      <c r="BJ118" s="3">
        <f>IF(BJ$5="",0,SUMIFS(BP!118:118,BP!$5:$5,BJ$4))</f>
        <v>0</v>
      </c>
      <c r="BK118" s="3">
        <f>IF(BK$5="",0,SUMIFS(BP!118:118,BP!$5:$5,BK$4))</f>
        <v>0</v>
      </c>
      <c r="BL118" s="3">
        <f>IF(BL$5="",0,SUMIFS(BP!118:118,BP!$5:$5,BL$4))</f>
        <v>0</v>
      </c>
      <c r="BM118" s="3">
        <f>IF(BM$5="",0,SUMIFS(BP!118:118,BP!$5:$5,BM$4))</f>
        <v>0</v>
      </c>
      <c r="BN118" s="3">
        <f>IF(BN$5="",0,SUMIFS(BP!118:118,BP!$5:$5,BN$4))</f>
        <v>0</v>
      </c>
      <c r="BO118" s="3">
        <f>IF(BO$5="",0,SUMIFS(BP!118:118,BP!$5:$5,BO$4))</f>
        <v>0</v>
      </c>
      <c r="BP118" s="3">
        <f>IF(BP$5="",0,SUMIFS(BP!118:118,BP!$5:$5,BP$4))</f>
        <v>0</v>
      </c>
      <c r="BQ118" s="3">
        <f>IF(BQ$5="",0,SUMIFS(BP!118:118,BP!$5:$5,BQ$4))</f>
        <v>0</v>
      </c>
      <c r="BR118" s="3">
        <f>IF(BR$5="",0,SUMIFS(BP!118:118,BP!$5:$5,BR$4))</f>
        <v>0</v>
      </c>
      <c r="BS118" s="3">
        <f>IF(BS$5="",0,SUMIFS(BP!118:118,BP!$5:$5,BS$4))</f>
        <v>12</v>
      </c>
      <c r="BT118" s="3">
        <f>IF(BT$5="",0,SUMIFS(BP!118:118,BP!$5:$5,BT$4))</f>
        <v>0</v>
      </c>
      <c r="BU118" s="3">
        <f>IF(BU$5="",0,SUMIFS(BP!118:118,BP!$5:$5,BU$4))</f>
        <v>0</v>
      </c>
      <c r="BV118" s="3">
        <f>IF(BV$5="",0,SUMIFS(BP!118:118,BP!$5:$5,BV$4))</f>
        <v>0</v>
      </c>
      <c r="BW118" s="3">
        <f>IF(BW$5="",0,SUMIFS(BP!118:118,BP!$5:$5,BW$4))</f>
        <v>0</v>
      </c>
      <c r="BX118" s="3">
        <f>IF(BX$5="",0,SUMIFS(BP!118:118,BP!$5:$5,BX$4))</f>
        <v>0</v>
      </c>
      <c r="BY118" s="3">
        <f>IF(BY$5="",0,SUMIFS(BP!118:118,BP!$5:$5,BY$4))</f>
        <v>0</v>
      </c>
      <c r="BZ118" s="3">
        <f>IF(BZ$5="",0,SUMIFS(BP!118:118,BP!$5:$5,BZ$4))</f>
        <v>0</v>
      </c>
      <c r="CA118" s="3">
        <f>IF(CA$5="",0,SUMIFS(BP!118:118,BP!$5:$5,CA$4))</f>
        <v>0</v>
      </c>
      <c r="CB118" s="3">
        <f>IF(CB$5="",0,SUMIFS(BP!118:118,BP!$5:$5,CB$4))</f>
        <v>0</v>
      </c>
      <c r="CC118" s="3">
        <f>IF(CC$5="",0,SUMIFS(BP!118:118,BP!$5:$5,CC$4))</f>
        <v>0</v>
      </c>
      <c r="CD118" s="3">
        <f>IF(CD$5="",0,SUMIFS(BP!118:118,BP!$5:$5,CD$4))</f>
        <v>0</v>
      </c>
      <c r="CE118" s="3">
        <f>IF(CE$5="",0,SUMIFS(BP!118:118,BP!$5:$5,CE$4))</f>
        <v>0</v>
      </c>
      <c r="CF118" s="3">
        <f>IF(CF$5="",0,SUMIFS(BP!118:118,BP!$5:$5,CF$4))</f>
        <v>0</v>
      </c>
      <c r="CG118" s="3">
        <f>IF(CG$5="",0,SUMIFS(BP!118:118,BP!$5:$5,CG$4))</f>
        <v>0</v>
      </c>
      <c r="CH118" s="3">
        <f>IF(CH$5="",0,SUMIFS(BP!118:118,BP!$5:$5,CH$4))</f>
        <v>0</v>
      </c>
      <c r="CI118" s="3">
        <f>IF(CI$5="",0,SUMIFS(BP!118:118,BP!$5:$5,CI$4))</f>
        <v>0</v>
      </c>
      <c r="CJ118" s="3">
        <f>IF(CJ$5="",0,SUMIFS(BP!118:118,BP!$5:$5,CJ$4))</f>
        <v>0</v>
      </c>
      <c r="CK118" s="3">
        <f>IF(CK$5="",0,SUMIFS(BP!118:118,BP!$5:$5,CK$4))</f>
        <v>0</v>
      </c>
      <c r="CL118" s="3">
        <f>IF(CL$5="",0,SUMIFS(BP!118:118,BP!$5:$5,CL$4))</f>
        <v>0</v>
      </c>
      <c r="CM118" s="3">
        <f>IF(CM$5="",0,SUMIFS(BP!118:118,BP!$5:$5,CM$4))</f>
        <v>0</v>
      </c>
      <c r="CN118" s="3">
        <f>IF(CN$5="",0,SUMIFS(BP!118:118,BP!$5:$5,CN$4))</f>
        <v>0</v>
      </c>
      <c r="CO118" s="3">
        <f>IF(CO$5="",0,SUMIFS(BP!118:118,BP!$5:$5,CO$4))</f>
        <v>0</v>
      </c>
      <c r="CP118" s="3">
        <f>IF(CP$5="",0,SUMIFS(BP!118:118,BP!$5:$5,CP$4))</f>
        <v>0</v>
      </c>
      <c r="CQ118" s="3">
        <f>IF(CQ$5="",0,SUMIFS(BP!118:118,BP!$5:$5,CQ$4))</f>
        <v>0</v>
      </c>
      <c r="CR118" s="3">
        <f>IF(CR$5="",0,SUMIFS(BP!118:118,BP!$5:$5,CR$4))</f>
        <v>0</v>
      </c>
      <c r="CS118" s="3">
        <f>IF(CS$5="",0,SUMIFS(BP!118:118,BP!$5:$5,CS$4))</f>
        <v>0</v>
      </c>
      <c r="CT118" s="3">
        <f>IF(CT$5="",0,SUMIFS(BP!118:118,BP!$5:$5,CT$4))</f>
        <v>0</v>
      </c>
    </row>
    <row r="119" spans="1:98" s="2" customFormat="1" ht="10.199999999999999" x14ac:dyDescent="0.2">
      <c r="A119" s="11">
        <f>ROW()</f>
        <v>119</v>
      </c>
      <c r="E119" s="15"/>
      <c r="W119" s="5"/>
      <c r="Z119" s="3">
        <f ca="1">IF(Z$5="",0,SUMIFS(INDIRECT($S$2&amp;$A119&amp;":"&amp;$A119),BP!$5:$5,Z$4))</f>
        <v>0</v>
      </c>
      <c r="AA119" s="3">
        <f ca="1">IF(AA$5="",0,SUMIFS(INDIRECT($S$2&amp;$A119&amp;":"&amp;$A119),BP!$5:$5,AA$4))</f>
        <v>0</v>
      </c>
      <c r="AB119" s="3">
        <f ca="1">IF(AB$5="",0,SUMIFS(INDIRECT($S$2&amp;$A119&amp;":"&amp;$A119),BP!$5:$5,AB$4))</f>
        <v>0</v>
      </c>
      <c r="AC119" s="3">
        <f ca="1">IF(AC$5="",0,SUMIFS(INDIRECT($S$2&amp;$A119&amp;":"&amp;$A119),BP!$5:$5,AC$4))</f>
        <v>0</v>
      </c>
      <c r="AD119" s="3">
        <f ca="1">IF(AD$5="",0,SUMIFS(INDIRECT($S$2&amp;$A119&amp;":"&amp;$A119),BP!$5:$5,AD$4))</f>
        <v>0</v>
      </c>
      <c r="AE119" s="3">
        <f ca="1">IF(AE$5="",0,SUMIFS(INDIRECT($S$2&amp;$A119&amp;":"&amp;$A119),BP!$5:$5,AE$4))</f>
        <v>0</v>
      </c>
      <c r="AF119" s="3">
        <f ca="1">IF(AF$5="",0,SUMIFS(INDIRECT($S$2&amp;$A119&amp;":"&amp;$A119),BP!$5:$5,AF$4))</f>
        <v>0</v>
      </c>
      <c r="AG119" s="3">
        <f ca="1">IF(AG$5="",0,SUMIFS(INDIRECT($S$2&amp;$A119&amp;":"&amp;$A119),BP!$5:$5,AG$4))</f>
        <v>0</v>
      </c>
      <c r="AH119" s="3">
        <f ca="1">IF(AH$5="",0,SUMIFS(INDIRECT($S$2&amp;$A119&amp;":"&amp;$A119),BP!$5:$5,AH$4))</f>
        <v>0</v>
      </c>
      <c r="AI119" s="3">
        <f ca="1">IF(AI$5="",0,SUMIFS(INDIRECT($S$2&amp;$A119&amp;":"&amp;$A119),BP!$5:$5,AI$4))</f>
        <v>0</v>
      </c>
      <c r="AJ119" s="3">
        <f ca="1">IF(AJ$5="",0,SUMIFS(INDIRECT($S$2&amp;$A119&amp;":"&amp;$A119),BP!$5:$5,AJ$4))</f>
        <v>0</v>
      </c>
      <c r="AK119" s="3">
        <f ca="1">IF(AK$5="",0,SUMIFS(INDIRECT($S$2&amp;$A119&amp;":"&amp;$A119),BP!$5:$5,AK$4))</f>
        <v>0</v>
      </c>
      <c r="AL119" s="3">
        <f ca="1">IF(AL$5="",0,SUMIFS(INDIRECT($S$2&amp;$A119&amp;":"&amp;$A119),BP!$5:$5,AL$4))</f>
        <v>0</v>
      </c>
      <c r="AM119" s="3">
        <f ca="1">IF(AM$5="",0,SUMIFS(INDIRECT($S$2&amp;$A119&amp;":"&amp;$A119),BP!$5:$5,AM$4))</f>
        <v>0</v>
      </c>
      <c r="AN119" s="3">
        <f ca="1">IF(AN$5="",0,SUMIFS(INDIRECT($S$2&amp;$A119&amp;":"&amp;$A119),BP!$5:$5,AN$4))</f>
        <v>0</v>
      </c>
      <c r="AO119" s="3">
        <f ca="1">IF(AO$5="",0,SUMIFS(INDIRECT($S$2&amp;$A119&amp;":"&amp;$A119),BP!$5:$5,AO$4))</f>
        <v>0</v>
      </c>
      <c r="AP119" s="3">
        <f ca="1">IF(AP$5="",0,SUMIFS(INDIRECT($S$2&amp;$A119&amp;":"&amp;$A119),BP!$5:$5,AP$4))</f>
        <v>0</v>
      </c>
      <c r="AQ119" s="3">
        <f ca="1">IF(AQ$5="",0,SUMIFS(INDIRECT($S$2&amp;$A119&amp;":"&amp;$A119),BP!$5:$5,AQ$4))</f>
        <v>0</v>
      </c>
      <c r="AR119" s="3">
        <f ca="1">IF(AR$5="",0,SUMIFS(INDIRECT($S$2&amp;$A119&amp;":"&amp;$A119),BP!$5:$5,AR$4))</f>
        <v>0</v>
      </c>
      <c r="AS119" s="3">
        <f ca="1">IF(AS$5="",0,SUMIFS(INDIRECT($S$2&amp;$A119&amp;":"&amp;$A119),BP!$5:$5,AS$4))</f>
        <v>0</v>
      </c>
      <c r="AT119" s="3">
        <f ca="1">IF(AT$5="",0,SUMIFS(INDIRECT($S$2&amp;$A119&amp;":"&amp;$A119),BP!$5:$5,AT$4))</f>
        <v>0</v>
      </c>
      <c r="AU119" s="3">
        <f ca="1">IF(AU$5="",0,SUMIFS(INDIRECT($S$2&amp;$A119&amp;":"&amp;$A119),BP!$5:$5,AU$4))</f>
        <v>0</v>
      </c>
      <c r="AV119" s="3">
        <f ca="1">IF(AV$5="",0,SUMIFS(INDIRECT($S$2&amp;$A119&amp;":"&amp;$A119),BP!$5:$5,AV$4))</f>
        <v>0</v>
      </c>
      <c r="AW119" s="3">
        <f ca="1">IF(AW$5="",0,SUMIFS(INDIRECT($S$2&amp;$A119&amp;":"&amp;$A119),BP!$5:$5,AW$4))</f>
        <v>0</v>
      </c>
      <c r="AX119" s="3">
        <f ca="1">IF(AX$5="",0,SUMIFS(INDIRECT($S$2&amp;$A119&amp;":"&amp;$A119),BP!$5:$5,AX$4))</f>
        <v>0</v>
      </c>
      <c r="AY119" s="3">
        <f ca="1">IF(AY$5="",0,SUMIFS(INDIRECT($S$2&amp;$A119&amp;":"&amp;$A119),BP!$5:$5,AY$4))</f>
        <v>0</v>
      </c>
      <c r="AZ119" s="3">
        <f ca="1">IF(AZ$5="",0,SUMIFS(INDIRECT($S$2&amp;$A119&amp;":"&amp;$A119),BP!$5:$5,AZ$4))</f>
        <v>0</v>
      </c>
      <c r="BA119" s="3">
        <f ca="1">IF(BA$5="",0,SUMIFS(INDIRECT($S$2&amp;$A119&amp;":"&amp;$A119),BP!$5:$5,BA$4))</f>
        <v>0</v>
      </c>
      <c r="BB119" s="3">
        <f ca="1">IF(BB$5="",0,SUMIFS(INDIRECT($S$2&amp;$A119&amp;":"&amp;$A119),BP!$5:$5,BB$4))</f>
        <v>0</v>
      </c>
      <c r="BC119" s="3">
        <f ca="1">IF(BC$5="",0,SUMIFS(INDIRECT($S$2&amp;$A119&amp;":"&amp;$A119),BP!$5:$5,BC$4))</f>
        <v>0</v>
      </c>
      <c r="BD119" s="3">
        <f ca="1">IF(BD$5="",0,SUMIFS(INDIRECT($S$2&amp;$A119&amp;":"&amp;$A119),BP!$5:$5,BD$4))</f>
        <v>0</v>
      </c>
      <c r="BE119" s="3">
        <f ca="1">IF(BE$5="",0,SUMIFS(INDIRECT($S$2&amp;$A119&amp;":"&amp;$A119),BP!$5:$5,BE$4))</f>
        <v>0</v>
      </c>
      <c r="BF119" s="3">
        <f ca="1">IF(BF$5="",0,SUMIFS(INDIRECT($S$2&amp;$A119&amp;":"&amp;$A119),BP!$5:$5,BF$4))</f>
        <v>0</v>
      </c>
      <c r="BG119" s="3">
        <f ca="1">IF(BG$5="",0,SUMIFS(INDIRECT($S$2&amp;$A119&amp;":"&amp;$A119),BP!$5:$5,BG$4))</f>
        <v>0</v>
      </c>
      <c r="BH119" s="3">
        <f ca="1">IF(BH$5="",0,SUMIFS(INDIRECT($S$2&amp;$A119&amp;":"&amp;$A119),BP!$5:$5,BH$4))</f>
        <v>0</v>
      </c>
      <c r="BI119" s="3">
        <f ca="1">IF(BI$5="",0,SUMIFS(INDIRECT($S$2&amp;$A119&amp;":"&amp;$A119),BP!$5:$5,BI$4))</f>
        <v>0</v>
      </c>
      <c r="BJ119" s="3">
        <f>IF(BJ$5="",0,SUMIFS(BP!119:119,BP!$5:$5,BJ$4))</f>
        <v>0</v>
      </c>
      <c r="BK119" s="3">
        <f>IF(BK$5="",0,SUMIFS(BP!119:119,BP!$5:$5,BK$4))</f>
        <v>0</v>
      </c>
      <c r="BL119" s="3">
        <f>IF(BL$5="",0,SUMIFS(BP!119:119,BP!$5:$5,BL$4))</f>
        <v>0</v>
      </c>
      <c r="BM119" s="3">
        <f>IF(BM$5="",0,SUMIFS(BP!119:119,BP!$5:$5,BM$4))</f>
        <v>0</v>
      </c>
      <c r="BN119" s="3">
        <f>IF(BN$5="",0,SUMIFS(BP!119:119,BP!$5:$5,BN$4))</f>
        <v>0</v>
      </c>
      <c r="BO119" s="3">
        <f>IF(BO$5="",0,SUMIFS(BP!119:119,BP!$5:$5,BO$4))</f>
        <v>0</v>
      </c>
      <c r="BP119" s="3">
        <f>IF(BP$5="",0,SUMIFS(BP!119:119,BP!$5:$5,BP$4))</f>
        <v>0</v>
      </c>
      <c r="BQ119" s="3">
        <f>IF(BQ$5="",0,SUMIFS(BP!119:119,BP!$5:$5,BQ$4))</f>
        <v>0</v>
      </c>
      <c r="BR119" s="3">
        <f>IF(BR$5="",0,SUMIFS(BP!119:119,BP!$5:$5,BR$4))</f>
        <v>0</v>
      </c>
      <c r="BS119" s="3">
        <f>IF(BS$5="",0,SUMIFS(BP!119:119,BP!$5:$5,BS$4))</f>
        <v>0</v>
      </c>
      <c r="BT119" s="3">
        <f>IF(BT$5="",0,SUMIFS(BP!119:119,BP!$5:$5,BT$4))</f>
        <v>0</v>
      </c>
      <c r="BU119" s="3">
        <f>IF(BU$5="",0,SUMIFS(BP!119:119,BP!$5:$5,BU$4))</f>
        <v>0</v>
      </c>
      <c r="BV119" s="3">
        <f>IF(BV$5="",0,SUMIFS(BP!119:119,BP!$5:$5,BV$4))</f>
        <v>0</v>
      </c>
      <c r="BW119" s="3">
        <f>IF(BW$5="",0,SUMIFS(BP!119:119,BP!$5:$5,BW$4))</f>
        <v>0</v>
      </c>
      <c r="BX119" s="3">
        <f>IF(BX$5="",0,SUMIFS(BP!119:119,BP!$5:$5,BX$4))</f>
        <v>0</v>
      </c>
      <c r="BY119" s="3">
        <f>IF(BY$5="",0,SUMIFS(BP!119:119,BP!$5:$5,BY$4))</f>
        <v>0</v>
      </c>
      <c r="BZ119" s="3">
        <f>IF(BZ$5="",0,SUMIFS(BP!119:119,BP!$5:$5,BZ$4))</f>
        <v>0</v>
      </c>
      <c r="CA119" s="3">
        <f>IF(CA$5="",0,SUMIFS(BP!119:119,BP!$5:$5,CA$4))</f>
        <v>0</v>
      </c>
      <c r="CB119" s="3">
        <f>IF(CB$5="",0,SUMIFS(BP!119:119,BP!$5:$5,CB$4))</f>
        <v>0</v>
      </c>
      <c r="CC119" s="3">
        <f>IF(CC$5="",0,SUMIFS(BP!119:119,BP!$5:$5,CC$4))</f>
        <v>0</v>
      </c>
      <c r="CD119" s="3">
        <f>IF(CD$5="",0,SUMIFS(BP!119:119,BP!$5:$5,CD$4))</f>
        <v>0</v>
      </c>
      <c r="CE119" s="3">
        <f>IF(CE$5="",0,SUMIFS(BP!119:119,BP!$5:$5,CE$4))</f>
        <v>0</v>
      </c>
      <c r="CF119" s="3">
        <f>IF(CF$5="",0,SUMIFS(BP!119:119,BP!$5:$5,CF$4))</f>
        <v>0</v>
      </c>
      <c r="CG119" s="3">
        <f>IF(CG$5="",0,SUMIFS(BP!119:119,BP!$5:$5,CG$4))</f>
        <v>0</v>
      </c>
      <c r="CH119" s="3">
        <f>IF(CH$5="",0,SUMIFS(BP!119:119,BP!$5:$5,CH$4))</f>
        <v>0</v>
      </c>
      <c r="CI119" s="3">
        <f>IF(CI$5="",0,SUMIFS(BP!119:119,BP!$5:$5,CI$4))</f>
        <v>0</v>
      </c>
      <c r="CJ119" s="3">
        <f>IF(CJ$5="",0,SUMIFS(BP!119:119,BP!$5:$5,CJ$4))</f>
        <v>0</v>
      </c>
      <c r="CK119" s="3">
        <f>IF(CK$5="",0,SUMIFS(BP!119:119,BP!$5:$5,CK$4))</f>
        <v>0</v>
      </c>
      <c r="CL119" s="3">
        <f>IF(CL$5="",0,SUMIFS(BP!119:119,BP!$5:$5,CL$4))</f>
        <v>0</v>
      </c>
      <c r="CM119" s="3">
        <f>IF(CM$5="",0,SUMIFS(BP!119:119,BP!$5:$5,CM$4))</f>
        <v>0</v>
      </c>
      <c r="CN119" s="3">
        <f>IF(CN$5="",0,SUMIFS(BP!119:119,BP!$5:$5,CN$4))</f>
        <v>0</v>
      </c>
      <c r="CO119" s="3">
        <f>IF(CO$5="",0,SUMIFS(BP!119:119,BP!$5:$5,CO$4))</f>
        <v>0</v>
      </c>
      <c r="CP119" s="3">
        <f>IF(CP$5="",0,SUMIFS(BP!119:119,BP!$5:$5,CP$4))</f>
        <v>0</v>
      </c>
      <c r="CQ119" s="3">
        <f>IF(CQ$5="",0,SUMIFS(BP!119:119,BP!$5:$5,CQ$4))</f>
        <v>0</v>
      </c>
      <c r="CR119" s="3">
        <f>IF(CR$5="",0,SUMIFS(BP!119:119,BP!$5:$5,CR$4))</f>
        <v>0</v>
      </c>
      <c r="CS119" s="3">
        <f>IF(CS$5="",0,SUMIFS(BP!119:119,BP!$5:$5,CS$4))</f>
        <v>0</v>
      </c>
      <c r="CT119" s="3">
        <f>IF(CT$5="",0,SUMIFS(BP!119:119,BP!$5:$5,CT$4))</f>
        <v>0</v>
      </c>
    </row>
    <row r="120" spans="1:98" s="2" customFormat="1" ht="10.199999999999999" x14ac:dyDescent="0.2">
      <c r="A120" s="11">
        <f>ROW()</f>
        <v>120</v>
      </c>
      <c r="E120" s="15"/>
      <c r="W120" s="5"/>
      <c r="Z120" s="3">
        <f ca="1">IF(Z$5="",0,SUMIFS(INDIRECT($S$2&amp;$A120&amp;":"&amp;$A120),BP!$5:$5,Z$4))</f>
        <v>0</v>
      </c>
      <c r="AA120" s="3">
        <f ca="1">IF(AA$5="",0,SUMIFS(INDIRECT($S$2&amp;$A120&amp;":"&amp;$A120),BP!$5:$5,AA$4))</f>
        <v>0</v>
      </c>
      <c r="AB120" s="3">
        <f ca="1">IF(AB$5="",0,SUMIFS(INDIRECT($S$2&amp;$A120&amp;":"&amp;$A120),BP!$5:$5,AB$4))</f>
        <v>0</v>
      </c>
      <c r="AC120" s="3">
        <f ca="1">IF(AC$5="",0,SUMIFS(INDIRECT($S$2&amp;$A120&amp;":"&amp;$A120),BP!$5:$5,AC$4))</f>
        <v>0</v>
      </c>
      <c r="AD120" s="3">
        <f ca="1">IF(AD$5="",0,SUMIFS(INDIRECT($S$2&amp;$A120&amp;":"&amp;$A120),BP!$5:$5,AD$4))</f>
        <v>0</v>
      </c>
      <c r="AE120" s="3">
        <f ca="1">IF(AE$5="",0,SUMIFS(INDIRECT($S$2&amp;$A120&amp;":"&amp;$A120),BP!$5:$5,AE$4))</f>
        <v>0</v>
      </c>
      <c r="AF120" s="3">
        <f ca="1">IF(AF$5="",0,SUMIFS(INDIRECT($S$2&amp;$A120&amp;":"&amp;$A120),BP!$5:$5,AF$4))</f>
        <v>0</v>
      </c>
      <c r="AG120" s="3">
        <f ca="1">IF(AG$5="",0,SUMIFS(INDIRECT($S$2&amp;$A120&amp;":"&amp;$A120),BP!$5:$5,AG$4))</f>
        <v>0</v>
      </c>
      <c r="AH120" s="3">
        <f ca="1">IF(AH$5="",0,SUMIFS(INDIRECT($S$2&amp;$A120&amp;":"&amp;$A120),BP!$5:$5,AH$4))</f>
        <v>0</v>
      </c>
      <c r="AI120" s="3">
        <f ca="1">IF(AI$5="",0,SUMIFS(INDIRECT($S$2&amp;$A120&amp;":"&amp;$A120),BP!$5:$5,AI$4))</f>
        <v>0</v>
      </c>
      <c r="AJ120" s="3">
        <f ca="1">IF(AJ$5="",0,SUMIFS(INDIRECT($S$2&amp;$A120&amp;":"&amp;$A120),BP!$5:$5,AJ$4))</f>
        <v>0</v>
      </c>
      <c r="AK120" s="3">
        <f ca="1">IF(AK$5="",0,SUMIFS(INDIRECT($S$2&amp;$A120&amp;":"&amp;$A120),BP!$5:$5,AK$4))</f>
        <v>0</v>
      </c>
      <c r="AL120" s="3">
        <f ca="1">IF(AL$5="",0,SUMIFS(INDIRECT($S$2&amp;$A120&amp;":"&amp;$A120),BP!$5:$5,AL$4))</f>
        <v>0</v>
      </c>
      <c r="AM120" s="3">
        <f ca="1">IF(AM$5="",0,SUMIFS(INDIRECT($S$2&amp;$A120&amp;":"&amp;$A120),BP!$5:$5,AM$4))</f>
        <v>0</v>
      </c>
      <c r="AN120" s="3">
        <f ca="1">IF(AN$5="",0,SUMIFS(INDIRECT($S$2&amp;$A120&amp;":"&amp;$A120),BP!$5:$5,AN$4))</f>
        <v>0</v>
      </c>
      <c r="AO120" s="3">
        <f ca="1">IF(AO$5="",0,SUMIFS(INDIRECT($S$2&amp;$A120&amp;":"&amp;$A120),BP!$5:$5,AO$4))</f>
        <v>0</v>
      </c>
      <c r="AP120" s="3">
        <f ca="1">IF(AP$5="",0,SUMIFS(INDIRECT($S$2&amp;$A120&amp;":"&amp;$A120),BP!$5:$5,AP$4))</f>
        <v>0</v>
      </c>
      <c r="AQ120" s="3">
        <f ca="1">IF(AQ$5="",0,SUMIFS(INDIRECT($S$2&amp;$A120&amp;":"&amp;$A120),BP!$5:$5,AQ$4))</f>
        <v>0</v>
      </c>
      <c r="AR120" s="3">
        <f ca="1">IF(AR$5="",0,SUMIFS(INDIRECT($S$2&amp;$A120&amp;":"&amp;$A120),BP!$5:$5,AR$4))</f>
        <v>0</v>
      </c>
      <c r="AS120" s="3">
        <f ca="1">IF(AS$5="",0,SUMIFS(INDIRECT($S$2&amp;$A120&amp;":"&amp;$A120),BP!$5:$5,AS$4))</f>
        <v>0</v>
      </c>
      <c r="AT120" s="3">
        <f ca="1">IF(AT$5="",0,SUMIFS(INDIRECT($S$2&amp;$A120&amp;":"&amp;$A120),BP!$5:$5,AT$4))</f>
        <v>0</v>
      </c>
      <c r="AU120" s="3">
        <f ca="1">IF(AU$5="",0,SUMIFS(INDIRECT($S$2&amp;$A120&amp;":"&amp;$A120),BP!$5:$5,AU$4))</f>
        <v>0</v>
      </c>
      <c r="AV120" s="3">
        <f ca="1">IF(AV$5="",0,SUMIFS(INDIRECT($S$2&amp;$A120&amp;":"&amp;$A120),BP!$5:$5,AV$4))</f>
        <v>0</v>
      </c>
      <c r="AW120" s="3">
        <f ca="1">IF(AW$5="",0,SUMIFS(INDIRECT($S$2&amp;$A120&amp;":"&amp;$A120),BP!$5:$5,AW$4))</f>
        <v>0</v>
      </c>
      <c r="AX120" s="3">
        <f ca="1">IF(AX$5="",0,SUMIFS(INDIRECT($S$2&amp;$A120&amp;":"&amp;$A120),BP!$5:$5,AX$4))</f>
        <v>0</v>
      </c>
      <c r="AY120" s="3">
        <f ca="1">IF(AY$5="",0,SUMIFS(INDIRECT($S$2&amp;$A120&amp;":"&amp;$A120),BP!$5:$5,AY$4))</f>
        <v>0</v>
      </c>
      <c r="AZ120" s="3">
        <f ca="1">IF(AZ$5="",0,SUMIFS(INDIRECT($S$2&amp;$A120&amp;":"&amp;$A120),BP!$5:$5,AZ$4))</f>
        <v>0</v>
      </c>
      <c r="BA120" s="3">
        <f ca="1">IF(BA$5="",0,SUMIFS(INDIRECT($S$2&amp;$A120&amp;":"&amp;$A120),BP!$5:$5,BA$4))</f>
        <v>0</v>
      </c>
      <c r="BB120" s="3">
        <f ca="1">IF(BB$5="",0,SUMIFS(INDIRECT($S$2&amp;$A120&amp;":"&amp;$A120),BP!$5:$5,BB$4))</f>
        <v>0</v>
      </c>
      <c r="BC120" s="3">
        <f ca="1">IF(BC$5="",0,SUMIFS(INDIRECT($S$2&amp;$A120&amp;":"&amp;$A120),BP!$5:$5,BC$4))</f>
        <v>0</v>
      </c>
      <c r="BD120" s="3">
        <f ca="1">IF(BD$5="",0,SUMIFS(INDIRECT($S$2&amp;$A120&amp;":"&amp;$A120),BP!$5:$5,BD$4))</f>
        <v>0</v>
      </c>
      <c r="BE120" s="3">
        <f ca="1">IF(BE$5="",0,SUMIFS(INDIRECT($S$2&amp;$A120&amp;":"&amp;$A120),BP!$5:$5,BE$4))</f>
        <v>0</v>
      </c>
      <c r="BF120" s="3">
        <f ca="1">IF(BF$5="",0,SUMIFS(INDIRECT($S$2&amp;$A120&amp;":"&amp;$A120),BP!$5:$5,BF$4))</f>
        <v>0</v>
      </c>
      <c r="BG120" s="3">
        <f ca="1">IF(BG$5="",0,SUMIFS(INDIRECT($S$2&amp;$A120&amp;":"&amp;$A120),BP!$5:$5,BG$4))</f>
        <v>0</v>
      </c>
      <c r="BH120" s="3">
        <f ca="1">IF(BH$5="",0,SUMIFS(INDIRECT($S$2&amp;$A120&amp;":"&amp;$A120),BP!$5:$5,BH$4))</f>
        <v>0</v>
      </c>
      <c r="BI120" s="3">
        <f ca="1">IF(BI$5="",0,SUMIFS(INDIRECT($S$2&amp;$A120&amp;":"&amp;$A120),BP!$5:$5,BI$4))</f>
        <v>0</v>
      </c>
      <c r="BJ120" s="3">
        <f>IF(BJ$5="",0,SUMIFS(BP!120:120,BP!$5:$5,BJ$4))</f>
        <v>0</v>
      </c>
      <c r="BK120" s="3">
        <f>IF(BK$5="",0,SUMIFS(BP!120:120,BP!$5:$5,BK$4))</f>
        <v>0</v>
      </c>
      <c r="BL120" s="3">
        <f>IF(BL$5="",0,SUMIFS(BP!120:120,BP!$5:$5,BL$4))</f>
        <v>0</v>
      </c>
      <c r="BM120" s="3">
        <f>IF(BM$5="",0,SUMIFS(BP!120:120,BP!$5:$5,BM$4))</f>
        <v>0</v>
      </c>
      <c r="BN120" s="3">
        <f>IF(BN$5="",0,SUMIFS(BP!120:120,BP!$5:$5,BN$4))</f>
        <v>0</v>
      </c>
      <c r="BO120" s="3">
        <f>IF(BO$5="",0,SUMIFS(BP!120:120,BP!$5:$5,BO$4))</f>
        <v>0</v>
      </c>
      <c r="BP120" s="3">
        <f>IF(BP$5="",0,SUMIFS(BP!120:120,BP!$5:$5,BP$4))</f>
        <v>0</v>
      </c>
      <c r="BQ120" s="3">
        <f>IF(BQ$5="",0,SUMIFS(BP!120:120,BP!$5:$5,BQ$4))</f>
        <v>0</v>
      </c>
      <c r="BR120" s="3">
        <f>IF(BR$5="",0,SUMIFS(BP!120:120,BP!$5:$5,BR$4))</f>
        <v>135</v>
      </c>
      <c r="BS120" s="3">
        <f>IF(BS$5="",0,SUMIFS(BP!120:120,BP!$5:$5,BS$4))</f>
        <v>165</v>
      </c>
      <c r="BT120" s="3">
        <f>IF(BT$5="",0,SUMIFS(BP!120:120,BP!$5:$5,BT$4))</f>
        <v>0</v>
      </c>
      <c r="BU120" s="3">
        <f>IF(BU$5="",0,SUMIFS(BP!120:120,BP!$5:$5,BU$4))</f>
        <v>0</v>
      </c>
      <c r="BV120" s="3">
        <f>IF(BV$5="",0,SUMIFS(BP!120:120,BP!$5:$5,BV$4))</f>
        <v>0</v>
      </c>
      <c r="BW120" s="3">
        <f>IF(BW$5="",0,SUMIFS(BP!120:120,BP!$5:$5,BW$4))</f>
        <v>0</v>
      </c>
      <c r="BX120" s="3">
        <f>IF(BX$5="",0,SUMIFS(BP!120:120,BP!$5:$5,BX$4))</f>
        <v>0</v>
      </c>
      <c r="BY120" s="3">
        <f>IF(BY$5="",0,SUMIFS(BP!120:120,BP!$5:$5,BY$4))</f>
        <v>0</v>
      </c>
      <c r="BZ120" s="3">
        <f>IF(BZ$5="",0,SUMIFS(BP!120:120,BP!$5:$5,BZ$4))</f>
        <v>0</v>
      </c>
      <c r="CA120" s="3">
        <f>IF(CA$5="",0,SUMIFS(BP!120:120,BP!$5:$5,CA$4))</f>
        <v>0</v>
      </c>
      <c r="CB120" s="3">
        <f>IF(CB$5="",0,SUMIFS(BP!120:120,BP!$5:$5,CB$4))</f>
        <v>0</v>
      </c>
      <c r="CC120" s="3">
        <f>IF(CC$5="",0,SUMIFS(BP!120:120,BP!$5:$5,CC$4))</f>
        <v>0</v>
      </c>
      <c r="CD120" s="3">
        <f>IF(CD$5="",0,SUMIFS(BP!120:120,BP!$5:$5,CD$4))</f>
        <v>0</v>
      </c>
      <c r="CE120" s="3">
        <f>IF(CE$5="",0,SUMIFS(BP!120:120,BP!$5:$5,CE$4))</f>
        <v>0</v>
      </c>
      <c r="CF120" s="3">
        <f>IF(CF$5="",0,SUMIFS(BP!120:120,BP!$5:$5,CF$4))</f>
        <v>0</v>
      </c>
      <c r="CG120" s="3">
        <f>IF(CG$5="",0,SUMIFS(BP!120:120,BP!$5:$5,CG$4))</f>
        <v>0</v>
      </c>
      <c r="CH120" s="3">
        <f>IF(CH$5="",0,SUMIFS(BP!120:120,BP!$5:$5,CH$4))</f>
        <v>0</v>
      </c>
      <c r="CI120" s="3">
        <f>IF(CI$5="",0,SUMIFS(BP!120:120,BP!$5:$5,CI$4))</f>
        <v>0</v>
      </c>
      <c r="CJ120" s="3">
        <f>IF(CJ$5="",0,SUMIFS(BP!120:120,BP!$5:$5,CJ$4))</f>
        <v>0</v>
      </c>
      <c r="CK120" s="3">
        <f>IF(CK$5="",0,SUMIFS(BP!120:120,BP!$5:$5,CK$4))</f>
        <v>0</v>
      </c>
      <c r="CL120" s="3">
        <f>IF(CL$5="",0,SUMIFS(BP!120:120,BP!$5:$5,CL$4))</f>
        <v>0</v>
      </c>
      <c r="CM120" s="3">
        <f>IF(CM$5="",0,SUMIFS(BP!120:120,BP!$5:$5,CM$4))</f>
        <v>0</v>
      </c>
      <c r="CN120" s="3">
        <f>IF(CN$5="",0,SUMIFS(BP!120:120,BP!$5:$5,CN$4))</f>
        <v>0</v>
      </c>
      <c r="CO120" s="3">
        <f>IF(CO$5="",0,SUMIFS(BP!120:120,BP!$5:$5,CO$4))</f>
        <v>0</v>
      </c>
      <c r="CP120" s="3">
        <f>IF(CP$5="",0,SUMIFS(BP!120:120,BP!$5:$5,CP$4))</f>
        <v>0</v>
      </c>
      <c r="CQ120" s="3">
        <f>IF(CQ$5="",0,SUMIFS(BP!120:120,BP!$5:$5,CQ$4))</f>
        <v>0</v>
      </c>
      <c r="CR120" s="3">
        <f>IF(CR$5="",0,SUMIFS(BP!120:120,BP!$5:$5,CR$4))</f>
        <v>0</v>
      </c>
      <c r="CS120" s="3">
        <f>IF(CS$5="",0,SUMIFS(BP!120:120,BP!$5:$5,CS$4))</f>
        <v>0</v>
      </c>
      <c r="CT120" s="3">
        <f>IF(CT$5="",0,SUMIFS(BP!120:120,BP!$5:$5,CT$4))</f>
        <v>0</v>
      </c>
    </row>
    <row r="121" spans="1:98" s="2" customFormat="1" ht="10.199999999999999" x14ac:dyDescent="0.2">
      <c r="A121" s="11">
        <f>ROW()</f>
        <v>121</v>
      </c>
      <c r="E121" s="15"/>
      <c r="W121" s="5"/>
      <c r="Z121" s="3">
        <f ca="1">IF(Z$5="",0,SUMIFS(INDIRECT($S$2&amp;$A121&amp;":"&amp;$A121),BP!$5:$5,Z$4))</f>
        <v>0</v>
      </c>
      <c r="AA121" s="3">
        <f ca="1">IF(AA$5="",0,SUMIFS(INDIRECT($S$2&amp;$A121&amp;":"&amp;$A121),BP!$5:$5,AA$4))</f>
        <v>0</v>
      </c>
      <c r="AB121" s="3">
        <f ca="1">IF(AB$5="",0,SUMIFS(INDIRECT($S$2&amp;$A121&amp;":"&amp;$A121),BP!$5:$5,AB$4))</f>
        <v>0</v>
      </c>
      <c r="AC121" s="3">
        <f ca="1">IF(AC$5="",0,SUMIFS(INDIRECT($S$2&amp;$A121&amp;":"&amp;$A121),BP!$5:$5,AC$4))</f>
        <v>0</v>
      </c>
      <c r="AD121" s="3">
        <f ca="1">IF(AD$5="",0,SUMIFS(INDIRECT($S$2&amp;$A121&amp;":"&amp;$A121),BP!$5:$5,AD$4))</f>
        <v>0</v>
      </c>
      <c r="AE121" s="3">
        <f ca="1">IF(AE$5="",0,SUMIFS(INDIRECT($S$2&amp;$A121&amp;":"&amp;$A121),BP!$5:$5,AE$4))</f>
        <v>0</v>
      </c>
      <c r="AF121" s="3">
        <f ca="1">IF(AF$5="",0,SUMIFS(INDIRECT($S$2&amp;$A121&amp;":"&amp;$A121),BP!$5:$5,AF$4))</f>
        <v>0</v>
      </c>
      <c r="AG121" s="3">
        <f ca="1">IF(AG$5="",0,SUMIFS(INDIRECT($S$2&amp;$A121&amp;":"&amp;$A121),BP!$5:$5,AG$4))</f>
        <v>0</v>
      </c>
      <c r="AH121" s="3">
        <f ca="1">IF(AH$5="",0,SUMIFS(INDIRECT($S$2&amp;$A121&amp;":"&amp;$A121),BP!$5:$5,AH$4))</f>
        <v>0</v>
      </c>
      <c r="AI121" s="3">
        <f ca="1">IF(AI$5="",0,SUMIFS(INDIRECT($S$2&amp;$A121&amp;":"&amp;$A121),BP!$5:$5,AI$4))</f>
        <v>0</v>
      </c>
      <c r="AJ121" s="3">
        <f ca="1">IF(AJ$5="",0,SUMIFS(INDIRECT($S$2&amp;$A121&amp;":"&amp;$A121),BP!$5:$5,AJ$4))</f>
        <v>0</v>
      </c>
      <c r="AK121" s="3">
        <f ca="1">IF(AK$5="",0,SUMIFS(INDIRECT($S$2&amp;$A121&amp;":"&amp;$A121),BP!$5:$5,AK$4))</f>
        <v>0</v>
      </c>
      <c r="AL121" s="3">
        <f ca="1">IF(AL$5="",0,SUMIFS(INDIRECT($S$2&amp;$A121&amp;":"&amp;$A121),BP!$5:$5,AL$4))</f>
        <v>0</v>
      </c>
      <c r="AM121" s="3">
        <f ca="1">IF(AM$5="",0,SUMIFS(INDIRECT($S$2&amp;$A121&amp;":"&amp;$A121),BP!$5:$5,AM$4))</f>
        <v>0</v>
      </c>
      <c r="AN121" s="3">
        <f ca="1">IF(AN$5="",0,SUMIFS(INDIRECT($S$2&amp;$A121&amp;":"&amp;$A121),BP!$5:$5,AN$4))</f>
        <v>0</v>
      </c>
      <c r="AO121" s="3">
        <f ca="1">IF(AO$5="",0,SUMIFS(INDIRECT($S$2&amp;$A121&amp;":"&amp;$A121),BP!$5:$5,AO$4))</f>
        <v>0</v>
      </c>
      <c r="AP121" s="3">
        <f ca="1">IF(AP$5="",0,SUMIFS(INDIRECT($S$2&amp;$A121&amp;":"&amp;$A121),BP!$5:$5,AP$4))</f>
        <v>0</v>
      </c>
      <c r="AQ121" s="3">
        <f ca="1">IF(AQ$5="",0,SUMIFS(INDIRECT($S$2&amp;$A121&amp;":"&amp;$A121),BP!$5:$5,AQ$4))</f>
        <v>0</v>
      </c>
      <c r="AR121" s="3">
        <f ca="1">IF(AR$5="",0,SUMIFS(INDIRECT($S$2&amp;$A121&amp;":"&amp;$A121),BP!$5:$5,AR$4))</f>
        <v>0</v>
      </c>
      <c r="AS121" s="3">
        <f ca="1">IF(AS$5="",0,SUMIFS(INDIRECT($S$2&amp;$A121&amp;":"&amp;$A121),BP!$5:$5,AS$4))</f>
        <v>0</v>
      </c>
      <c r="AT121" s="3">
        <f ca="1">IF(AT$5="",0,SUMIFS(INDIRECT($S$2&amp;$A121&amp;":"&amp;$A121),BP!$5:$5,AT$4))</f>
        <v>0</v>
      </c>
      <c r="AU121" s="3">
        <f ca="1">IF(AU$5="",0,SUMIFS(INDIRECT($S$2&amp;$A121&amp;":"&amp;$A121),BP!$5:$5,AU$4))</f>
        <v>0</v>
      </c>
      <c r="AV121" s="3">
        <f ca="1">IF(AV$5="",0,SUMIFS(INDIRECT($S$2&amp;$A121&amp;":"&amp;$A121),BP!$5:$5,AV$4))</f>
        <v>0</v>
      </c>
      <c r="AW121" s="3">
        <f ca="1">IF(AW$5="",0,SUMIFS(INDIRECT($S$2&amp;$A121&amp;":"&amp;$A121),BP!$5:$5,AW$4))</f>
        <v>0</v>
      </c>
      <c r="AX121" s="3">
        <f ca="1">IF(AX$5="",0,SUMIFS(INDIRECT($S$2&amp;$A121&amp;":"&amp;$A121),BP!$5:$5,AX$4))</f>
        <v>0</v>
      </c>
      <c r="AY121" s="3">
        <f ca="1">IF(AY$5="",0,SUMIFS(INDIRECT($S$2&amp;$A121&amp;":"&amp;$A121),BP!$5:$5,AY$4))</f>
        <v>0</v>
      </c>
      <c r="AZ121" s="3">
        <f ca="1">IF(AZ$5="",0,SUMIFS(INDIRECT($S$2&amp;$A121&amp;":"&amp;$A121),BP!$5:$5,AZ$4))</f>
        <v>0</v>
      </c>
      <c r="BA121" s="3">
        <f ca="1">IF(BA$5="",0,SUMIFS(INDIRECT($S$2&amp;$A121&amp;":"&amp;$A121),BP!$5:$5,BA$4))</f>
        <v>0</v>
      </c>
      <c r="BB121" s="3">
        <f ca="1">IF(BB$5="",0,SUMIFS(INDIRECT($S$2&amp;$A121&amp;":"&amp;$A121),BP!$5:$5,BB$4))</f>
        <v>0</v>
      </c>
      <c r="BC121" s="3">
        <f ca="1">IF(BC$5="",0,SUMIFS(INDIRECT($S$2&amp;$A121&amp;":"&amp;$A121),BP!$5:$5,BC$4))</f>
        <v>0</v>
      </c>
      <c r="BD121" s="3">
        <f ca="1">IF(BD$5="",0,SUMIFS(INDIRECT($S$2&amp;$A121&amp;":"&amp;$A121),BP!$5:$5,BD$4))</f>
        <v>0</v>
      </c>
      <c r="BE121" s="3">
        <f ca="1">IF(BE$5="",0,SUMIFS(INDIRECT($S$2&amp;$A121&amp;":"&amp;$A121),BP!$5:$5,BE$4))</f>
        <v>0</v>
      </c>
      <c r="BF121" s="3">
        <f ca="1">IF(BF$5="",0,SUMIFS(INDIRECT($S$2&amp;$A121&amp;":"&amp;$A121),BP!$5:$5,BF$4))</f>
        <v>0</v>
      </c>
      <c r="BG121" s="3">
        <f ca="1">IF(BG$5="",0,SUMIFS(INDIRECT($S$2&amp;$A121&amp;":"&amp;$A121),BP!$5:$5,BG$4))</f>
        <v>0</v>
      </c>
      <c r="BH121" s="3">
        <f ca="1">IF(BH$5="",0,SUMIFS(INDIRECT($S$2&amp;$A121&amp;":"&amp;$A121),BP!$5:$5,BH$4))</f>
        <v>0</v>
      </c>
      <c r="BI121" s="3">
        <f ca="1">IF(BI$5="",0,SUMIFS(INDIRECT($S$2&amp;$A121&amp;":"&amp;$A121),BP!$5:$5,BI$4))</f>
        <v>0</v>
      </c>
      <c r="BJ121" s="3">
        <f>IF(BJ$5="",0,SUMIFS(BP!121:121,BP!$5:$5,BJ$4))</f>
        <v>0</v>
      </c>
      <c r="BK121" s="3">
        <f>IF(BK$5="",0,SUMIFS(BP!121:121,BP!$5:$5,BK$4))</f>
        <v>0</v>
      </c>
      <c r="BL121" s="3">
        <f>IF(BL$5="",0,SUMIFS(BP!121:121,BP!$5:$5,BL$4))</f>
        <v>0</v>
      </c>
      <c r="BM121" s="3">
        <f>IF(BM$5="",0,SUMIFS(BP!121:121,BP!$5:$5,BM$4))</f>
        <v>0</v>
      </c>
      <c r="BN121" s="3">
        <f>IF(BN$5="",0,SUMIFS(BP!121:121,BP!$5:$5,BN$4))</f>
        <v>0</v>
      </c>
      <c r="BO121" s="3">
        <f>IF(BO$5="",0,SUMIFS(BP!121:121,BP!$5:$5,BO$4))</f>
        <v>0</v>
      </c>
      <c r="BP121" s="3">
        <f>IF(BP$5="",0,SUMIFS(BP!121:121,BP!$5:$5,BP$4))</f>
        <v>0</v>
      </c>
      <c r="BQ121" s="3">
        <f>IF(BQ$5="",0,SUMIFS(BP!121:121,BP!$5:$5,BQ$4))</f>
        <v>0</v>
      </c>
      <c r="BR121" s="3">
        <f>IF(BR$5="",0,SUMIFS(BP!121:121,BP!$5:$5,BR$4))</f>
        <v>0</v>
      </c>
      <c r="BS121" s="3">
        <f>IF(BS$5="",0,SUMIFS(BP!121:121,BP!$5:$5,BS$4))</f>
        <v>0</v>
      </c>
      <c r="BT121" s="3">
        <f>IF(BT$5="",0,SUMIFS(BP!121:121,BP!$5:$5,BT$4))</f>
        <v>0</v>
      </c>
      <c r="BU121" s="3">
        <f>IF(BU$5="",0,SUMIFS(BP!121:121,BP!$5:$5,BU$4))</f>
        <v>0</v>
      </c>
      <c r="BV121" s="3">
        <f>IF(BV$5="",0,SUMIFS(BP!121:121,BP!$5:$5,BV$4))</f>
        <v>0</v>
      </c>
      <c r="BW121" s="3">
        <f>IF(BW$5="",0,SUMIFS(BP!121:121,BP!$5:$5,BW$4))</f>
        <v>0</v>
      </c>
      <c r="BX121" s="3">
        <f>IF(BX$5="",0,SUMIFS(BP!121:121,BP!$5:$5,BX$4))</f>
        <v>0</v>
      </c>
      <c r="BY121" s="3">
        <f>IF(BY$5="",0,SUMIFS(BP!121:121,BP!$5:$5,BY$4))</f>
        <v>0</v>
      </c>
      <c r="BZ121" s="3">
        <f>IF(BZ$5="",0,SUMIFS(BP!121:121,BP!$5:$5,BZ$4))</f>
        <v>0</v>
      </c>
      <c r="CA121" s="3">
        <f>IF(CA$5="",0,SUMIFS(BP!121:121,BP!$5:$5,CA$4))</f>
        <v>0</v>
      </c>
      <c r="CB121" s="3">
        <f>IF(CB$5="",0,SUMIFS(BP!121:121,BP!$5:$5,CB$4))</f>
        <v>0</v>
      </c>
      <c r="CC121" s="3">
        <f>IF(CC$5="",0,SUMIFS(BP!121:121,BP!$5:$5,CC$4))</f>
        <v>0</v>
      </c>
      <c r="CD121" s="3">
        <f>IF(CD$5="",0,SUMIFS(BP!121:121,BP!$5:$5,CD$4))</f>
        <v>0</v>
      </c>
      <c r="CE121" s="3">
        <f>IF(CE$5="",0,SUMIFS(BP!121:121,BP!$5:$5,CE$4))</f>
        <v>0</v>
      </c>
      <c r="CF121" s="3">
        <f>IF(CF$5="",0,SUMIFS(BP!121:121,BP!$5:$5,CF$4))</f>
        <v>0</v>
      </c>
      <c r="CG121" s="3">
        <f>IF(CG$5="",0,SUMIFS(BP!121:121,BP!$5:$5,CG$4))</f>
        <v>0</v>
      </c>
      <c r="CH121" s="3">
        <f>IF(CH$5="",0,SUMIFS(BP!121:121,BP!$5:$5,CH$4))</f>
        <v>0</v>
      </c>
      <c r="CI121" s="3">
        <f>IF(CI$5="",0,SUMIFS(BP!121:121,BP!$5:$5,CI$4))</f>
        <v>0</v>
      </c>
      <c r="CJ121" s="3">
        <f>IF(CJ$5="",0,SUMIFS(BP!121:121,BP!$5:$5,CJ$4))</f>
        <v>0</v>
      </c>
      <c r="CK121" s="3">
        <f>IF(CK$5="",0,SUMIFS(BP!121:121,BP!$5:$5,CK$4))</f>
        <v>0</v>
      </c>
      <c r="CL121" s="3">
        <f>IF(CL$5="",0,SUMIFS(BP!121:121,BP!$5:$5,CL$4))</f>
        <v>0</v>
      </c>
      <c r="CM121" s="3">
        <f>IF(CM$5="",0,SUMIFS(BP!121:121,BP!$5:$5,CM$4))</f>
        <v>0</v>
      </c>
      <c r="CN121" s="3">
        <f>IF(CN$5="",0,SUMIFS(BP!121:121,BP!$5:$5,CN$4))</f>
        <v>0</v>
      </c>
      <c r="CO121" s="3">
        <f>IF(CO$5="",0,SUMIFS(BP!121:121,BP!$5:$5,CO$4))</f>
        <v>0</v>
      </c>
      <c r="CP121" s="3">
        <f>IF(CP$5="",0,SUMIFS(BP!121:121,BP!$5:$5,CP$4))</f>
        <v>0</v>
      </c>
      <c r="CQ121" s="3">
        <f>IF(CQ$5="",0,SUMIFS(BP!121:121,BP!$5:$5,CQ$4))</f>
        <v>0</v>
      </c>
      <c r="CR121" s="3">
        <f>IF(CR$5="",0,SUMIFS(BP!121:121,BP!$5:$5,CR$4))</f>
        <v>0</v>
      </c>
      <c r="CS121" s="3">
        <f>IF(CS$5="",0,SUMIFS(BP!121:121,BP!$5:$5,CS$4))</f>
        <v>0</v>
      </c>
      <c r="CT121" s="3">
        <f>IF(CT$5="",0,SUMIFS(BP!121:121,BP!$5:$5,CT$4))</f>
        <v>0</v>
      </c>
    </row>
    <row r="122" spans="1:98" s="2" customFormat="1" ht="10.199999999999999" x14ac:dyDescent="0.2">
      <c r="A122" s="11">
        <f>ROW()</f>
        <v>122</v>
      </c>
      <c r="E122" s="15"/>
      <c r="W122" s="5"/>
      <c r="Z122" s="3">
        <f ca="1">IF(Z$5="",0,SUMIFS(INDIRECT($S$2&amp;$A122&amp;":"&amp;$A122),BP!$5:$5,Z$4))</f>
        <v>0</v>
      </c>
      <c r="AA122" s="3">
        <f ca="1">IF(AA$5="",0,SUMIFS(INDIRECT($S$2&amp;$A122&amp;":"&amp;$A122),BP!$5:$5,AA$4))</f>
        <v>0</v>
      </c>
      <c r="AB122" s="3">
        <f ca="1">IF(AB$5="",0,SUMIFS(INDIRECT($S$2&amp;$A122&amp;":"&amp;$A122),BP!$5:$5,AB$4))</f>
        <v>0</v>
      </c>
      <c r="AC122" s="3">
        <f ca="1">IF(AC$5="",0,SUMIFS(INDIRECT($S$2&amp;$A122&amp;":"&amp;$A122),BP!$5:$5,AC$4))</f>
        <v>0</v>
      </c>
      <c r="AD122" s="3">
        <f ca="1">IF(AD$5="",0,SUMIFS(INDIRECT($S$2&amp;$A122&amp;":"&amp;$A122),BP!$5:$5,AD$4))</f>
        <v>0</v>
      </c>
      <c r="AE122" s="3">
        <f ca="1">IF(AE$5="",0,SUMIFS(INDIRECT($S$2&amp;$A122&amp;":"&amp;$A122),BP!$5:$5,AE$4))</f>
        <v>0</v>
      </c>
      <c r="AF122" s="3">
        <f ca="1">IF(AF$5="",0,SUMIFS(INDIRECT($S$2&amp;$A122&amp;":"&amp;$A122),BP!$5:$5,AF$4))</f>
        <v>0</v>
      </c>
      <c r="AG122" s="3">
        <f ca="1">IF(AG$5="",0,SUMIFS(INDIRECT($S$2&amp;$A122&amp;":"&amp;$A122),BP!$5:$5,AG$4))</f>
        <v>0</v>
      </c>
      <c r="AH122" s="3">
        <f ca="1">IF(AH$5="",0,SUMIFS(INDIRECT($S$2&amp;$A122&amp;":"&amp;$A122),BP!$5:$5,AH$4))</f>
        <v>0</v>
      </c>
      <c r="AI122" s="3">
        <f ca="1">IF(AI$5="",0,SUMIFS(INDIRECT($S$2&amp;$A122&amp;":"&amp;$A122),BP!$5:$5,AI$4))</f>
        <v>0</v>
      </c>
      <c r="AJ122" s="3">
        <f ca="1">IF(AJ$5="",0,SUMIFS(INDIRECT($S$2&amp;$A122&amp;":"&amp;$A122),BP!$5:$5,AJ$4))</f>
        <v>0</v>
      </c>
      <c r="AK122" s="3">
        <f ca="1">IF(AK$5="",0,SUMIFS(INDIRECT($S$2&amp;$A122&amp;":"&amp;$A122),BP!$5:$5,AK$4))</f>
        <v>0</v>
      </c>
      <c r="AL122" s="3">
        <f ca="1">IF(AL$5="",0,SUMIFS(INDIRECT($S$2&amp;$A122&amp;":"&amp;$A122),BP!$5:$5,AL$4))</f>
        <v>0</v>
      </c>
      <c r="AM122" s="3">
        <f ca="1">IF(AM$5="",0,SUMIFS(INDIRECT($S$2&amp;$A122&amp;":"&amp;$A122),BP!$5:$5,AM$4))</f>
        <v>0</v>
      </c>
      <c r="AN122" s="3">
        <f ca="1">IF(AN$5="",0,SUMIFS(INDIRECT($S$2&amp;$A122&amp;":"&amp;$A122),BP!$5:$5,AN$4))</f>
        <v>0</v>
      </c>
      <c r="AO122" s="3">
        <f ca="1">IF(AO$5="",0,SUMIFS(INDIRECT($S$2&amp;$A122&amp;":"&amp;$A122),BP!$5:$5,AO$4))</f>
        <v>0</v>
      </c>
      <c r="AP122" s="3">
        <f ca="1">IF(AP$5="",0,SUMIFS(INDIRECT($S$2&amp;$A122&amp;":"&amp;$A122),BP!$5:$5,AP$4))</f>
        <v>0</v>
      </c>
      <c r="AQ122" s="3">
        <f ca="1">IF(AQ$5="",0,SUMIFS(INDIRECT($S$2&amp;$A122&amp;":"&amp;$A122),BP!$5:$5,AQ$4))</f>
        <v>0</v>
      </c>
      <c r="AR122" s="3">
        <f ca="1">IF(AR$5="",0,SUMIFS(INDIRECT($S$2&amp;$A122&amp;":"&amp;$A122),BP!$5:$5,AR$4))</f>
        <v>0</v>
      </c>
      <c r="AS122" s="3">
        <f ca="1">IF(AS$5="",0,SUMIFS(INDIRECT($S$2&amp;$A122&amp;":"&amp;$A122),BP!$5:$5,AS$4))</f>
        <v>0</v>
      </c>
      <c r="AT122" s="3">
        <f ca="1">IF(AT$5="",0,SUMIFS(INDIRECT($S$2&amp;$A122&amp;":"&amp;$A122),BP!$5:$5,AT$4))</f>
        <v>0</v>
      </c>
      <c r="AU122" s="3">
        <f ca="1">IF(AU$5="",0,SUMIFS(INDIRECT($S$2&amp;$A122&amp;":"&amp;$A122),BP!$5:$5,AU$4))</f>
        <v>0</v>
      </c>
      <c r="AV122" s="3">
        <f ca="1">IF(AV$5="",0,SUMIFS(INDIRECT($S$2&amp;$A122&amp;":"&amp;$A122),BP!$5:$5,AV$4))</f>
        <v>0</v>
      </c>
      <c r="AW122" s="3">
        <f ca="1">IF(AW$5="",0,SUMIFS(INDIRECT($S$2&amp;$A122&amp;":"&amp;$A122),BP!$5:$5,AW$4))</f>
        <v>0</v>
      </c>
      <c r="AX122" s="3">
        <f ca="1">IF(AX$5="",0,SUMIFS(INDIRECT($S$2&amp;$A122&amp;":"&amp;$A122),BP!$5:$5,AX$4))</f>
        <v>0</v>
      </c>
      <c r="AY122" s="3">
        <f ca="1">IF(AY$5="",0,SUMIFS(INDIRECT($S$2&amp;$A122&amp;":"&amp;$A122),BP!$5:$5,AY$4))</f>
        <v>0</v>
      </c>
      <c r="AZ122" s="3">
        <f ca="1">IF(AZ$5="",0,SUMIFS(INDIRECT($S$2&amp;$A122&amp;":"&amp;$A122),BP!$5:$5,AZ$4))</f>
        <v>0</v>
      </c>
      <c r="BA122" s="3">
        <f ca="1">IF(BA$5="",0,SUMIFS(INDIRECT($S$2&amp;$A122&amp;":"&amp;$A122),BP!$5:$5,BA$4))</f>
        <v>0</v>
      </c>
      <c r="BB122" s="3">
        <f ca="1">IF(BB$5="",0,SUMIFS(INDIRECT($S$2&amp;$A122&amp;":"&amp;$A122),BP!$5:$5,BB$4))</f>
        <v>0</v>
      </c>
      <c r="BC122" s="3">
        <f ca="1">IF(BC$5="",0,SUMIFS(INDIRECT($S$2&amp;$A122&amp;":"&amp;$A122),BP!$5:$5,BC$4))</f>
        <v>0</v>
      </c>
      <c r="BD122" s="3">
        <f ca="1">IF(BD$5="",0,SUMIFS(INDIRECT($S$2&amp;$A122&amp;":"&amp;$A122),BP!$5:$5,BD$4))</f>
        <v>0</v>
      </c>
      <c r="BE122" s="3">
        <f ca="1">IF(BE$5="",0,SUMIFS(INDIRECT($S$2&amp;$A122&amp;":"&amp;$A122),BP!$5:$5,BE$4))</f>
        <v>0</v>
      </c>
      <c r="BF122" s="3">
        <f ca="1">IF(BF$5="",0,SUMIFS(INDIRECT($S$2&amp;$A122&amp;":"&amp;$A122),BP!$5:$5,BF$4))</f>
        <v>0</v>
      </c>
      <c r="BG122" s="3">
        <f ca="1">IF(BG$5="",0,SUMIFS(INDIRECT($S$2&amp;$A122&amp;":"&amp;$A122),BP!$5:$5,BG$4))</f>
        <v>0</v>
      </c>
      <c r="BH122" s="3">
        <f ca="1">IF(BH$5="",0,SUMIFS(INDIRECT($S$2&amp;$A122&amp;":"&amp;$A122),BP!$5:$5,BH$4))</f>
        <v>0</v>
      </c>
      <c r="BI122" s="3">
        <f ca="1">IF(BI$5="",0,SUMIFS(INDIRECT($S$2&amp;$A122&amp;":"&amp;$A122),BP!$5:$5,BI$4))</f>
        <v>0</v>
      </c>
      <c r="BJ122" s="3">
        <f>IF(BJ$5="",0,SUMIFS(BP!122:122,BP!$5:$5,BJ$4))</f>
        <v>0</v>
      </c>
      <c r="BK122" s="3">
        <f>IF(BK$5="",0,SUMIFS(BP!122:122,BP!$5:$5,BK$4))</f>
        <v>0</v>
      </c>
      <c r="BL122" s="3">
        <f>IF(BL$5="",0,SUMIFS(BP!122:122,BP!$5:$5,BL$4))</f>
        <v>0</v>
      </c>
      <c r="BM122" s="3">
        <f>IF(BM$5="",0,SUMIFS(BP!122:122,BP!$5:$5,BM$4))</f>
        <v>0</v>
      </c>
      <c r="BN122" s="3">
        <f>IF(BN$5="",0,SUMIFS(BP!122:122,BP!$5:$5,BN$4))</f>
        <v>0</v>
      </c>
      <c r="BO122" s="3">
        <f>IF(BO$5="",0,SUMIFS(BP!122:122,BP!$5:$5,BO$4))</f>
        <v>0</v>
      </c>
      <c r="BP122" s="3">
        <f>IF(BP$5="",0,SUMIFS(BP!122:122,BP!$5:$5,BP$4))</f>
        <v>0</v>
      </c>
      <c r="BQ122" s="3">
        <f>IF(BQ$5="",0,SUMIFS(BP!122:122,BP!$5:$5,BQ$4))</f>
        <v>0</v>
      </c>
      <c r="BR122" s="3">
        <f>IF(BR$5="",0,SUMIFS(BP!122:122,BP!$5:$5,BR$4))</f>
        <v>0</v>
      </c>
      <c r="BS122" s="3">
        <f>IF(BS$5="",0,SUMIFS(BP!122:122,BP!$5:$5,BS$4))</f>
        <v>15</v>
      </c>
      <c r="BT122" s="3">
        <f>IF(BT$5="",0,SUMIFS(BP!122:122,BP!$5:$5,BT$4))</f>
        <v>0</v>
      </c>
      <c r="BU122" s="3">
        <f>IF(BU$5="",0,SUMIFS(BP!122:122,BP!$5:$5,BU$4))</f>
        <v>0</v>
      </c>
      <c r="BV122" s="3">
        <f>IF(BV$5="",0,SUMIFS(BP!122:122,BP!$5:$5,BV$4))</f>
        <v>0</v>
      </c>
      <c r="BW122" s="3">
        <f>IF(BW$5="",0,SUMIFS(BP!122:122,BP!$5:$5,BW$4))</f>
        <v>0</v>
      </c>
      <c r="BX122" s="3">
        <f>IF(BX$5="",0,SUMIFS(BP!122:122,BP!$5:$5,BX$4))</f>
        <v>0</v>
      </c>
      <c r="BY122" s="3">
        <f>IF(BY$5="",0,SUMIFS(BP!122:122,BP!$5:$5,BY$4))</f>
        <v>0</v>
      </c>
      <c r="BZ122" s="3">
        <f>IF(BZ$5="",0,SUMIFS(BP!122:122,BP!$5:$5,BZ$4))</f>
        <v>0</v>
      </c>
      <c r="CA122" s="3">
        <f>IF(CA$5="",0,SUMIFS(BP!122:122,BP!$5:$5,CA$4))</f>
        <v>0</v>
      </c>
      <c r="CB122" s="3">
        <f>IF(CB$5="",0,SUMIFS(BP!122:122,BP!$5:$5,CB$4))</f>
        <v>0</v>
      </c>
      <c r="CC122" s="3">
        <f>IF(CC$5="",0,SUMIFS(BP!122:122,BP!$5:$5,CC$4))</f>
        <v>0</v>
      </c>
      <c r="CD122" s="3">
        <f>IF(CD$5="",0,SUMIFS(BP!122:122,BP!$5:$5,CD$4))</f>
        <v>0</v>
      </c>
      <c r="CE122" s="3">
        <f>IF(CE$5="",0,SUMIFS(BP!122:122,BP!$5:$5,CE$4))</f>
        <v>0</v>
      </c>
      <c r="CF122" s="3">
        <f>IF(CF$5="",0,SUMIFS(BP!122:122,BP!$5:$5,CF$4))</f>
        <v>0</v>
      </c>
      <c r="CG122" s="3">
        <f>IF(CG$5="",0,SUMIFS(BP!122:122,BP!$5:$5,CG$4))</f>
        <v>0</v>
      </c>
      <c r="CH122" s="3">
        <f>IF(CH$5="",0,SUMIFS(BP!122:122,BP!$5:$5,CH$4))</f>
        <v>0</v>
      </c>
      <c r="CI122" s="3">
        <f>IF(CI$5="",0,SUMIFS(BP!122:122,BP!$5:$5,CI$4))</f>
        <v>0</v>
      </c>
      <c r="CJ122" s="3">
        <f>IF(CJ$5="",0,SUMIFS(BP!122:122,BP!$5:$5,CJ$4))</f>
        <v>0</v>
      </c>
      <c r="CK122" s="3">
        <f>IF(CK$5="",0,SUMIFS(BP!122:122,BP!$5:$5,CK$4))</f>
        <v>0</v>
      </c>
      <c r="CL122" s="3">
        <f>IF(CL$5="",0,SUMIFS(BP!122:122,BP!$5:$5,CL$4))</f>
        <v>0</v>
      </c>
      <c r="CM122" s="3">
        <f>IF(CM$5="",0,SUMIFS(BP!122:122,BP!$5:$5,CM$4))</f>
        <v>0</v>
      </c>
      <c r="CN122" s="3">
        <f>IF(CN$5="",0,SUMIFS(BP!122:122,BP!$5:$5,CN$4))</f>
        <v>0</v>
      </c>
      <c r="CO122" s="3">
        <f>IF(CO$5="",0,SUMIFS(BP!122:122,BP!$5:$5,CO$4))</f>
        <v>0</v>
      </c>
      <c r="CP122" s="3">
        <f>IF(CP$5="",0,SUMIFS(BP!122:122,BP!$5:$5,CP$4))</f>
        <v>0</v>
      </c>
      <c r="CQ122" s="3">
        <f>IF(CQ$5="",0,SUMIFS(BP!122:122,BP!$5:$5,CQ$4))</f>
        <v>0</v>
      </c>
      <c r="CR122" s="3">
        <f>IF(CR$5="",0,SUMIFS(BP!122:122,BP!$5:$5,CR$4))</f>
        <v>0</v>
      </c>
      <c r="CS122" s="3">
        <f>IF(CS$5="",0,SUMIFS(BP!122:122,BP!$5:$5,CS$4))</f>
        <v>0</v>
      </c>
      <c r="CT122" s="3">
        <f>IF(CT$5="",0,SUMIFS(BP!122:122,BP!$5:$5,CT$4))</f>
        <v>0</v>
      </c>
    </row>
    <row r="123" spans="1:98" s="2" customFormat="1" ht="10.199999999999999" x14ac:dyDescent="0.2">
      <c r="A123" s="11">
        <f>ROW()</f>
        <v>123</v>
      </c>
      <c r="E123" s="15"/>
      <c r="W123" s="5"/>
      <c r="Z123" s="3">
        <f ca="1">IF(Z$5="",0,SUMIFS(INDIRECT($S$2&amp;$A123&amp;":"&amp;$A123),BP!$5:$5,Z$4))</f>
        <v>0</v>
      </c>
      <c r="AA123" s="3">
        <f ca="1">IF(AA$5="",0,SUMIFS(INDIRECT($S$2&amp;$A123&amp;":"&amp;$A123),BP!$5:$5,AA$4))</f>
        <v>0</v>
      </c>
      <c r="AB123" s="3">
        <f ca="1">IF(AB$5="",0,SUMIFS(INDIRECT($S$2&amp;$A123&amp;":"&amp;$A123),BP!$5:$5,AB$4))</f>
        <v>0</v>
      </c>
      <c r="AC123" s="3">
        <f ca="1">IF(AC$5="",0,SUMIFS(INDIRECT($S$2&amp;$A123&amp;":"&amp;$A123),BP!$5:$5,AC$4))</f>
        <v>0</v>
      </c>
      <c r="AD123" s="3">
        <f ca="1">IF(AD$5="",0,SUMIFS(INDIRECT($S$2&amp;$A123&amp;":"&amp;$A123),BP!$5:$5,AD$4))</f>
        <v>0</v>
      </c>
      <c r="AE123" s="3">
        <f ca="1">IF(AE$5="",0,SUMIFS(INDIRECT($S$2&amp;$A123&amp;":"&amp;$A123),BP!$5:$5,AE$4))</f>
        <v>0</v>
      </c>
      <c r="AF123" s="3">
        <f ca="1">IF(AF$5="",0,SUMIFS(INDIRECT($S$2&amp;$A123&amp;":"&amp;$A123),BP!$5:$5,AF$4))</f>
        <v>0</v>
      </c>
      <c r="AG123" s="3">
        <f ca="1">IF(AG$5="",0,SUMIFS(INDIRECT($S$2&amp;$A123&amp;":"&amp;$A123),BP!$5:$5,AG$4))</f>
        <v>0</v>
      </c>
      <c r="AH123" s="3">
        <f ca="1">IF(AH$5="",0,SUMIFS(INDIRECT($S$2&amp;$A123&amp;":"&amp;$A123),BP!$5:$5,AH$4))</f>
        <v>0</v>
      </c>
      <c r="AI123" s="3">
        <f ca="1">IF(AI$5="",0,SUMIFS(INDIRECT($S$2&amp;$A123&amp;":"&amp;$A123),BP!$5:$5,AI$4))</f>
        <v>0</v>
      </c>
      <c r="AJ123" s="3">
        <f ca="1">IF(AJ$5="",0,SUMIFS(INDIRECT($S$2&amp;$A123&amp;":"&amp;$A123),BP!$5:$5,AJ$4))</f>
        <v>0</v>
      </c>
      <c r="AK123" s="3">
        <f ca="1">IF(AK$5="",0,SUMIFS(INDIRECT($S$2&amp;$A123&amp;":"&amp;$A123),BP!$5:$5,AK$4))</f>
        <v>0</v>
      </c>
      <c r="AL123" s="3">
        <f ca="1">IF(AL$5="",0,SUMIFS(INDIRECT($S$2&amp;$A123&amp;":"&amp;$A123),BP!$5:$5,AL$4))</f>
        <v>0</v>
      </c>
      <c r="AM123" s="3">
        <f ca="1">IF(AM$5="",0,SUMIFS(INDIRECT($S$2&amp;$A123&amp;":"&amp;$A123),BP!$5:$5,AM$4))</f>
        <v>0</v>
      </c>
      <c r="AN123" s="3">
        <f ca="1">IF(AN$5="",0,SUMIFS(INDIRECT($S$2&amp;$A123&amp;":"&amp;$A123),BP!$5:$5,AN$4))</f>
        <v>0</v>
      </c>
      <c r="AO123" s="3">
        <f ca="1">IF(AO$5="",0,SUMIFS(INDIRECT($S$2&amp;$A123&amp;":"&amp;$A123),BP!$5:$5,AO$4))</f>
        <v>0</v>
      </c>
      <c r="AP123" s="3">
        <f ca="1">IF(AP$5="",0,SUMIFS(INDIRECT($S$2&amp;$A123&amp;":"&amp;$A123),BP!$5:$5,AP$4))</f>
        <v>0</v>
      </c>
      <c r="AQ123" s="3">
        <f ca="1">IF(AQ$5="",0,SUMIFS(INDIRECT($S$2&amp;$A123&amp;":"&amp;$A123),BP!$5:$5,AQ$4))</f>
        <v>0</v>
      </c>
      <c r="AR123" s="3">
        <f ca="1">IF(AR$5="",0,SUMIFS(INDIRECT($S$2&amp;$A123&amp;":"&amp;$A123),BP!$5:$5,AR$4))</f>
        <v>0</v>
      </c>
      <c r="AS123" s="3">
        <f ca="1">IF(AS$5="",0,SUMIFS(INDIRECT($S$2&amp;$A123&amp;":"&amp;$A123),BP!$5:$5,AS$4))</f>
        <v>0</v>
      </c>
      <c r="AT123" s="3">
        <f ca="1">IF(AT$5="",0,SUMIFS(INDIRECT($S$2&amp;$A123&amp;":"&amp;$A123),BP!$5:$5,AT$4))</f>
        <v>0</v>
      </c>
      <c r="AU123" s="3">
        <f ca="1">IF(AU$5="",0,SUMIFS(INDIRECT($S$2&amp;$A123&amp;":"&amp;$A123),BP!$5:$5,AU$4))</f>
        <v>0</v>
      </c>
      <c r="AV123" s="3">
        <f ca="1">IF(AV$5="",0,SUMIFS(INDIRECT($S$2&amp;$A123&amp;":"&amp;$A123),BP!$5:$5,AV$4))</f>
        <v>0</v>
      </c>
      <c r="AW123" s="3">
        <f ca="1">IF(AW$5="",0,SUMIFS(INDIRECT($S$2&amp;$A123&amp;":"&amp;$A123),BP!$5:$5,AW$4))</f>
        <v>0</v>
      </c>
      <c r="AX123" s="3">
        <f ca="1">IF(AX$5="",0,SUMIFS(INDIRECT($S$2&amp;$A123&amp;":"&amp;$A123),BP!$5:$5,AX$4))</f>
        <v>0</v>
      </c>
      <c r="AY123" s="3">
        <f ca="1">IF(AY$5="",0,SUMIFS(INDIRECT($S$2&amp;$A123&amp;":"&amp;$A123),BP!$5:$5,AY$4))</f>
        <v>0</v>
      </c>
      <c r="AZ123" s="3">
        <f ca="1">IF(AZ$5="",0,SUMIFS(INDIRECT($S$2&amp;$A123&amp;":"&amp;$A123),BP!$5:$5,AZ$4))</f>
        <v>0</v>
      </c>
      <c r="BA123" s="3">
        <f ca="1">IF(BA$5="",0,SUMIFS(INDIRECT($S$2&amp;$A123&amp;":"&amp;$A123),BP!$5:$5,BA$4))</f>
        <v>0</v>
      </c>
      <c r="BB123" s="3">
        <f ca="1">IF(BB$5="",0,SUMIFS(INDIRECT($S$2&amp;$A123&amp;":"&amp;$A123),BP!$5:$5,BB$4))</f>
        <v>0</v>
      </c>
      <c r="BC123" s="3">
        <f ca="1">IF(BC$5="",0,SUMIFS(INDIRECT($S$2&amp;$A123&amp;":"&amp;$A123),BP!$5:$5,BC$4))</f>
        <v>0</v>
      </c>
      <c r="BD123" s="3">
        <f ca="1">IF(BD$5="",0,SUMIFS(INDIRECT($S$2&amp;$A123&amp;":"&amp;$A123),BP!$5:$5,BD$4))</f>
        <v>0</v>
      </c>
      <c r="BE123" s="3">
        <f ca="1">IF(BE$5="",0,SUMIFS(INDIRECT($S$2&amp;$A123&amp;":"&amp;$A123),BP!$5:$5,BE$4))</f>
        <v>0</v>
      </c>
      <c r="BF123" s="3">
        <f ca="1">IF(BF$5="",0,SUMIFS(INDIRECT($S$2&amp;$A123&amp;":"&amp;$A123),BP!$5:$5,BF$4))</f>
        <v>0</v>
      </c>
      <c r="BG123" s="3">
        <f ca="1">IF(BG$5="",0,SUMIFS(INDIRECT($S$2&amp;$A123&amp;":"&amp;$A123),BP!$5:$5,BG$4))</f>
        <v>0</v>
      </c>
      <c r="BH123" s="3">
        <f ca="1">IF(BH$5="",0,SUMIFS(INDIRECT($S$2&amp;$A123&amp;":"&amp;$A123),BP!$5:$5,BH$4))</f>
        <v>0</v>
      </c>
      <c r="BI123" s="3">
        <f ca="1">IF(BI$5="",0,SUMIFS(INDIRECT($S$2&amp;$A123&amp;":"&amp;$A123),BP!$5:$5,BI$4))</f>
        <v>0</v>
      </c>
      <c r="BJ123" s="3">
        <f>IF(BJ$5="",0,SUMIFS(BP!123:123,BP!$5:$5,BJ$4))</f>
        <v>0</v>
      </c>
      <c r="BK123" s="3">
        <f>IF(BK$5="",0,SUMIFS(BP!123:123,BP!$5:$5,BK$4))</f>
        <v>0</v>
      </c>
      <c r="BL123" s="3">
        <f>IF(BL$5="",0,SUMIFS(BP!123:123,BP!$5:$5,BL$4))</f>
        <v>0</v>
      </c>
      <c r="BM123" s="3">
        <f>IF(BM$5="",0,SUMIFS(BP!123:123,BP!$5:$5,BM$4))</f>
        <v>0</v>
      </c>
      <c r="BN123" s="3">
        <f>IF(BN$5="",0,SUMIFS(BP!123:123,BP!$5:$5,BN$4))</f>
        <v>0</v>
      </c>
      <c r="BO123" s="3">
        <f>IF(BO$5="",0,SUMIFS(BP!123:123,BP!$5:$5,BO$4))</f>
        <v>0</v>
      </c>
      <c r="BP123" s="3">
        <f>IF(BP$5="",0,SUMIFS(BP!123:123,BP!$5:$5,BP$4))</f>
        <v>0</v>
      </c>
      <c r="BQ123" s="3">
        <f>IF(BQ$5="",0,SUMIFS(BP!123:123,BP!$5:$5,BQ$4))</f>
        <v>0</v>
      </c>
      <c r="BR123" s="3">
        <f>IF(BR$5="",0,SUMIFS(BP!123:123,BP!$5:$5,BR$4))</f>
        <v>0</v>
      </c>
      <c r="BS123" s="3">
        <f>IF(BS$5="",0,SUMIFS(BP!123:123,BP!$5:$5,BS$4))</f>
        <v>0</v>
      </c>
      <c r="BT123" s="3">
        <f>IF(BT$5="",0,SUMIFS(BP!123:123,BP!$5:$5,BT$4))</f>
        <v>0</v>
      </c>
      <c r="BU123" s="3">
        <f>IF(BU$5="",0,SUMIFS(BP!123:123,BP!$5:$5,BU$4))</f>
        <v>0</v>
      </c>
      <c r="BV123" s="3">
        <f>IF(BV$5="",0,SUMIFS(BP!123:123,BP!$5:$5,BV$4))</f>
        <v>0</v>
      </c>
      <c r="BW123" s="3">
        <f>IF(BW$5="",0,SUMIFS(BP!123:123,BP!$5:$5,BW$4))</f>
        <v>0</v>
      </c>
      <c r="BX123" s="3">
        <f>IF(BX$5="",0,SUMIFS(BP!123:123,BP!$5:$5,BX$4))</f>
        <v>0</v>
      </c>
      <c r="BY123" s="3">
        <f>IF(BY$5="",0,SUMIFS(BP!123:123,BP!$5:$5,BY$4))</f>
        <v>0</v>
      </c>
      <c r="BZ123" s="3">
        <f>IF(BZ$5="",0,SUMIFS(BP!123:123,BP!$5:$5,BZ$4))</f>
        <v>0</v>
      </c>
      <c r="CA123" s="3">
        <f>IF(CA$5="",0,SUMIFS(BP!123:123,BP!$5:$5,CA$4))</f>
        <v>0</v>
      </c>
      <c r="CB123" s="3">
        <f>IF(CB$5="",0,SUMIFS(BP!123:123,BP!$5:$5,CB$4))</f>
        <v>0</v>
      </c>
      <c r="CC123" s="3">
        <f>IF(CC$5="",0,SUMIFS(BP!123:123,BP!$5:$5,CC$4))</f>
        <v>0</v>
      </c>
      <c r="CD123" s="3">
        <f>IF(CD$5="",0,SUMIFS(BP!123:123,BP!$5:$5,CD$4))</f>
        <v>0</v>
      </c>
      <c r="CE123" s="3">
        <f>IF(CE$5="",0,SUMIFS(BP!123:123,BP!$5:$5,CE$4))</f>
        <v>0</v>
      </c>
      <c r="CF123" s="3">
        <f>IF(CF$5="",0,SUMIFS(BP!123:123,BP!$5:$5,CF$4))</f>
        <v>0</v>
      </c>
      <c r="CG123" s="3">
        <f>IF(CG$5="",0,SUMIFS(BP!123:123,BP!$5:$5,CG$4))</f>
        <v>0</v>
      </c>
      <c r="CH123" s="3">
        <f>IF(CH$5="",0,SUMIFS(BP!123:123,BP!$5:$5,CH$4))</f>
        <v>0</v>
      </c>
      <c r="CI123" s="3">
        <f>IF(CI$5="",0,SUMIFS(BP!123:123,BP!$5:$5,CI$4))</f>
        <v>0</v>
      </c>
      <c r="CJ123" s="3">
        <f>IF(CJ$5="",0,SUMIFS(BP!123:123,BP!$5:$5,CJ$4))</f>
        <v>0</v>
      </c>
      <c r="CK123" s="3">
        <f>IF(CK$5="",0,SUMIFS(BP!123:123,BP!$5:$5,CK$4))</f>
        <v>0</v>
      </c>
      <c r="CL123" s="3">
        <f>IF(CL$5="",0,SUMIFS(BP!123:123,BP!$5:$5,CL$4))</f>
        <v>0</v>
      </c>
      <c r="CM123" s="3">
        <f>IF(CM$5="",0,SUMIFS(BP!123:123,BP!$5:$5,CM$4))</f>
        <v>0</v>
      </c>
      <c r="CN123" s="3">
        <f>IF(CN$5="",0,SUMIFS(BP!123:123,BP!$5:$5,CN$4))</f>
        <v>0</v>
      </c>
      <c r="CO123" s="3">
        <f>IF(CO$5="",0,SUMIFS(BP!123:123,BP!$5:$5,CO$4))</f>
        <v>0</v>
      </c>
      <c r="CP123" s="3">
        <f>IF(CP$5="",0,SUMIFS(BP!123:123,BP!$5:$5,CP$4))</f>
        <v>0</v>
      </c>
      <c r="CQ123" s="3">
        <f>IF(CQ$5="",0,SUMIFS(BP!123:123,BP!$5:$5,CQ$4))</f>
        <v>0</v>
      </c>
      <c r="CR123" s="3">
        <f>IF(CR$5="",0,SUMIFS(BP!123:123,BP!$5:$5,CR$4))</f>
        <v>0</v>
      </c>
      <c r="CS123" s="3">
        <f>IF(CS$5="",0,SUMIFS(BP!123:123,BP!$5:$5,CS$4))</f>
        <v>0</v>
      </c>
      <c r="CT123" s="3">
        <f>IF(CT$5="",0,SUMIFS(BP!123:123,BP!$5:$5,CT$4))</f>
        <v>0</v>
      </c>
    </row>
    <row r="124" spans="1:98" s="2" customFormat="1" ht="10.199999999999999" x14ac:dyDescent="0.2">
      <c r="A124" s="11">
        <f>ROW()</f>
        <v>124</v>
      </c>
      <c r="E124" s="15"/>
      <c r="W124" s="5"/>
      <c r="Z124" s="3">
        <f ca="1">IF(Z$5="",0,SUMIFS(INDIRECT($S$2&amp;$A124&amp;":"&amp;$A124),BP!$5:$5,Z$4))</f>
        <v>0</v>
      </c>
      <c r="AA124" s="3">
        <f ca="1">IF(AA$5="",0,SUMIFS(INDIRECT($S$2&amp;$A124&amp;":"&amp;$A124),BP!$5:$5,AA$4))</f>
        <v>0</v>
      </c>
      <c r="AB124" s="3">
        <f ca="1">IF(AB$5="",0,SUMIFS(INDIRECT($S$2&amp;$A124&amp;":"&amp;$A124),BP!$5:$5,AB$4))</f>
        <v>0</v>
      </c>
      <c r="AC124" s="3">
        <f ca="1">IF(AC$5="",0,SUMIFS(INDIRECT($S$2&amp;$A124&amp;":"&amp;$A124),BP!$5:$5,AC$4))</f>
        <v>0</v>
      </c>
      <c r="AD124" s="3">
        <f ca="1">IF(AD$5="",0,SUMIFS(INDIRECT($S$2&amp;$A124&amp;":"&amp;$A124),BP!$5:$5,AD$4))</f>
        <v>0</v>
      </c>
      <c r="AE124" s="3">
        <f ca="1">IF(AE$5="",0,SUMIFS(INDIRECT($S$2&amp;$A124&amp;":"&amp;$A124),BP!$5:$5,AE$4))</f>
        <v>0</v>
      </c>
      <c r="AF124" s="3">
        <f ca="1">IF(AF$5="",0,SUMIFS(INDIRECT($S$2&amp;$A124&amp;":"&amp;$A124),BP!$5:$5,AF$4))</f>
        <v>0</v>
      </c>
      <c r="AG124" s="3">
        <f ca="1">IF(AG$5="",0,SUMIFS(INDIRECT($S$2&amp;$A124&amp;":"&amp;$A124),BP!$5:$5,AG$4))</f>
        <v>0</v>
      </c>
      <c r="AH124" s="3">
        <f ca="1">IF(AH$5="",0,SUMIFS(INDIRECT($S$2&amp;$A124&amp;":"&amp;$A124),BP!$5:$5,AH$4))</f>
        <v>0</v>
      </c>
      <c r="AI124" s="3">
        <f ca="1">IF(AI$5="",0,SUMIFS(INDIRECT($S$2&amp;$A124&amp;":"&amp;$A124),BP!$5:$5,AI$4))</f>
        <v>0</v>
      </c>
      <c r="AJ124" s="3">
        <f ca="1">IF(AJ$5="",0,SUMIFS(INDIRECT($S$2&amp;$A124&amp;":"&amp;$A124),BP!$5:$5,AJ$4))</f>
        <v>0</v>
      </c>
      <c r="AK124" s="3">
        <f ca="1">IF(AK$5="",0,SUMIFS(INDIRECT($S$2&amp;$A124&amp;":"&amp;$A124),BP!$5:$5,AK$4))</f>
        <v>0</v>
      </c>
      <c r="AL124" s="3">
        <f ca="1">IF(AL$5="",0,SUMIFS(INDIRECT($S$2&amp;$A124&amp;":"&amp;$A124),BP!$5:$5,AL$4))</f>
        <v>0</v>
      </c>
      <c r="AM124" s="3">
        <f ca="1">IF(AM$5="",0,SUMIFS(INDIRECT($S$2&amp;$A124&amp;":"&amp;$A124),BP!$5:$5,AM$4))</f>
        <v>0</v>
      </c>
      <c r="AN124" s="3">
        <f ca="1">IF(AN$5="",0,SUMIFS(INDIRECT($S$2&amp;$A124&amp;":"&amp;$A124),BP!$5:$5,AN$4))</f>
        <v>0</v>
      </c>
      <c r="AO124" s="3">
        <f ca="1">IF(AO$5="",0,SUMIFS(INDIRECT($S$2&amp;$A124&amp;":"&amp;$A124),BP!$5:$5,AO$4))</f>
        <v>0</v>
      </c>
      <c r="AP124" s="3">
        <f ca="1">IF(AP$5="",0,SUMIFS(INDIRECT($S$2&amp;$A124&amp;":"&amp;$A124),BP!$5:$5,AP$4))</f>
        <v>0</v>
      </c>
      <c r="AQ124" s="3">
        <f ca="1">IF(AQ$5="",0,SUMIFS(INDIRECT($S$2&amp;$A124&amp;":"&amp;$A124),BP!$5:$5,AQ$4))</f>
        <v>0</v>
      </c>
      <c r="AR124" s="3">
        <f ca="1">IF(AR$5="",0,SUMIFS(INDIRECT($S$2&amp;$A124&amp;":"&amp;$A124),BP!$5:$5,AR$4))</f>
        <v>0</v>
      </c>
      <c r="AS124" s="3">
        <f ca="1">IF(AS$5="",0,SUMIFS(INDIRECT($S$2&amp;$A124&amp;":"&amp;$A124),BP!$5:$5,AS$4))</f>
        <v>0</v>
      </c>
      <c r="AT124" s="3">
        <f ca="1">IF(AT$5="",0,SUMIFS(INDIRECT($S$2&amp;$A124&amp;":"&amp;$A124),BP!$5:$5,AT$4))</f>
        <v>0</v>
      </c>
      <c r="AU124" s="3">
        <f ca="1">IF(AU$5="",0,SUMIFS(INDIRECT($S$2&amp;$A124&amp;":"&amp;$A124),BP!$5:$5,AU$4))</f>
        <v>0</v>
      </c>
      <c r="AV124" s="3">
        <f ca="1">IF(AV$5="",0,SUMIFS(INDIRECT($S$2&amp;$A124&amp;":"&amp;$A124),BP!$5:$5,AV$4))</f>
        <v>0</v>
      </c>
      <c r="AW124" s="3">
        <f ca="1">IF(AW$5="",0,SUMIFS(INDIRECT($S$2&amp;$A124&amp;":"&amp;$A124),BP!$5:$5,AW$4))</f>
        <v>0</v>
      </c>
      <c r="AX124" s="3">
        <f ca="1">IF(AX$5="",0,SUMIFS(INDIRECT($S$2&amp;$A124&amp;":"&amp;$A124),BP!$5:$5,AX$4))</f>
        <v>0</v>
      </c>
      <c r="AY124" s="3">
        <f ca="1">IF(AY$5="",0,SUMIFS(INDIRECT($S$2&amp;$A124&amp;":"&amp;$A124),BP!$5:$5,AY$4))</f>
        <v>0</v>
      </c>
      <c r="AZ124" s="3">
        <f ca="1">IF(AZ$5="",0,SUMIFS(INDIRECT($S$2&amp;$A124&amp;":"&amp;$A124),BP!$5:$5,AZ$4))</f>
        <v>0</v>
      </c>
      <c r="BA124" s="3">
        <f ca="1">IF(BA$5="",0,SUMIFS(INDIRECT($S$2&amp;$A124&amp;":"&amp;$A124),BP!$5:$5,BA$4))</f>
        <v>0</v>
      </c>
      <c r="BB124" s="3">
        <f ca="1">IF(BB$5="",0,SUMIFS(INDIRECT($S$2&amp;$A124&amp;":"&amp;$A124),BP!$5:$5,BB$4))</f>
        <v>0</v>
      </c>
      <c r="BC124" s="3">
        <f ca="1">IF(BC$5="",0,SUMIFS(INDIRECT($S$2&amp;$A124&amp;":"&amp;$A124),BP!$5:$5,BC$4))</f>
        <v>0</v>
      </c>
      <c r="BD124" s="3">
        <f ca="1">IF(BD$5="",0,SUMIFS(INDIRECT($S$2&amp;$A124&amp;":"&amp;$A124),BP!$5:$5,BD$4))</f>
        <v>0</v>
      </c>
      <c r="BE124" s="3">
        <f ca="1">IF(BE$5="",0,SUMIFS(INDIRECT($S$2&amp;$A124&amp;":"&amp;$A124),BP!$5:$5,BE$4))</f>
        <v>0</v>
      </c>
      <c r="BF124" s="3">
        <f ca="1">IF(BF$5="",0,SUMIFS(INDIRECT($S$2&amp;$A124&amp;":"&amp;$A124),BP!$5:$5,BF$4))</f>
        <v>0</v>
      </c>
      <c r="BG124" s="3">
        <f ca="1">IF(BG$5="",0,SUMIFS(INDIRECT($S$2&amp;$A124&amp;":"&amp;$A124),BP!$5:$5,BG$4))</f>
        <v>0</v>
      </c>
      <c r="BH124" s="3">
        <f ca="1">IF(BH$5="",0,SUMIFS(INDIRECT($S$2&amp;$A124&amp;":"&amp;$A124),BP!$5:$5,BH$4))</f>
        <v>0</v>
      </c>
      <c r="BI124" s="3">
        <f ca="1">IF(BI$5="",0,SUMIFS(INDIRECT($S$2&amp;$A124&amp;":"&amp;$A124),BP!$5:$5,BI$4))</f>
        <v>0</v>
      </c>
      <c r="BJ124" s="3">
        <f>IF(BJ$5="",0,SUMIFS(BP!124:124,BP!$5:$5,BJ$4))</f>
        <v>0</v>
      </c>
      <c r="BK124" s="3">
        <f>IF(BK$5="",0,SUMIFS(BP!124:124,BP!$5:$5,BK$4))</f>
        <v>0</v>
      </c>
      <c r="BL124" s="3">
        <f>IF(BL$5="",0,SUMIFS(BP!124:124,BP!$5:$5,BL$4))</f>
        <v>0</v>
      </c>
      <c r="BM124" s="3">
        <f>IF(BM$5="",0,SUMIFS(BP!124:124,BP!$5:$5,BM$4))</f>
        <v>0</v>
      </c>
      <c r="BN124" s="3">
        <f>IF(BN$5="",0,SUMIFS(BP!124:124,BP!$5:$5,BN$4))</f>
        <v>0</v>
      </c>
      <c r="BO124" s="3">
        <f>IF(BO$5="",0,SUMIFS(BP!124:124,BP!$5:$5,BO$4))</f>
        <v>0</v>
      </c>
      <c r="BP124" s="3">
        <f>IF(BP$5="",0,SUMIFS(BP!124:124,BP!$5:$5,BP$4))</f>
        <v>0</v>
      </c>
      <c r="BQ124" s="3">
        <f>IF(BQ$5="",0,SUMIFS(BP!124:124,BP!$5:$5,BQ$4))</f>
        <v>0</v>
      </c>
      <c r="BR124" s="3">
        <f>IF(BR$5="",0,SUMIFS(BP!124:124,BP!$5:$5,BR$4))</f>
        <v>0</v>
      </c>
      <c r="BS124" s="3">
        <f>IF(BS$5="",0,SUMIFS(BP!124:124,BP!$5:$5,BS$4))</f>
        <v>4.5</v>
      </c>
      <c r="BT124" s="3">
        <f>IF(BT$5="",0,SUMIFS(BP!124:124,BP!$5:$5,BT$4))</f>
        <v>0</v>
      </c>
      <c r="BU124" s="3">
        <f>IF(BU$5="",0,SUMIFS(BP!124:124,BP!$5:$5,BU$4))</f>
        <v>0</v>
      </c>
      <c r="BV124" s="3">
        <f>IF(BV$5="",0,SUMIFS(BP!124:124,BP!$5:$5,BV$4))</f>
        <v>0</v>
      </c>
      <c r="BW124" s="3">
        <f>IF(BW$5="",0,SUMIFS(BP!124:124,BP!$5:$5,BW$4))</f>
        <v>0</v>
      </c>
      <c r="BX124" s="3">
        <f>IF(BX$5="",0,SUMIFS(BP!124:124,BP!$5:$5,BX$4))</f>
        <v>0</v>
      </c>
      <c r="BY124" s="3">
        <f>IF(BY$5="",0,SUMIFS(BP!124:124,BP!$5:$5,BY$4))</f>
        <v>0</v>
      </c>
      <c r="BZ124" s="3">
        <f>IF(BZ$5="",0,SUMIFS(BP!124:124,BP!$5:$5,BZ$4))</f>
        <v>0</v>
      </c>
      <c r="CA124" s="3">
        <f>IF(CA$5="",0,SUMIFS(BP!124:124,BP!$5:$5,CA$4))</f>
        <v>0</v>
      </c>
      <c r="CB124" s="3">
        <f>IF(CB$5="",0,SUMIFS(BP!124:124,BP!$5:$5,CB$4))</f>
        <v>0</v>
      </c>
      <c r="CC124" s="3">
        <f>IF(CC$5="",0,SUMIFS(BP!124:124,BP!$5:$5,CC$4))</f>
        <v>0</v>
      </c>
      <c r="CD124" s="3">
        <f>IF(CD$5="",0,SUMIFS(BP!124:124,BP!$5:$5,CD$4))</f>
        <v>0</v>
      </c>
      <c r="CE124" s="3">
        <f>IF(CE$5="",0,SUMIFS(BP!124:124,BP!$5:$5,CE$4))</f>
        <v>0</v>
      </c>
      <c r="CF124" s="3">
        <f>IF(CF$5="",0,SUMIFS(BP!124:124,BP!$5:$5,CF$4))</f>
        <v>0</v>
      </c>
      <c r="CG124" s="3">
        <f>IF(CG$5="",0,SUMIFS(BP!124:124,BP!$5:$5,CG$4))</f>
        <v>0</v>
      </c>
      <c r="CH124" s="3">
        <f>IF(CH$5="",0,SUMIFS(BP!124:124,BP!$5:$5,CH$4))</f>
        <v>0</v>
      </c>
      <c r="CI124" s="3">
        <f>IF(CI$5="",0,SUMIFS(BP!124:124,BP!$5:$5,CI$4))</f>
        <v>0</v>
      </c>
      <c r="CJ124" s="3">
        <f>IF(CJ$5="",0,SUMIFS(BP!124:124,BP!$5:$5,CJ$4))</f>
        <v>0</v>
      </c>
      <c r="CK124" s="3">
        <f>IF(CK$5="",0,SUMIFS(BP!124:124,BP!$5:$5,CK$4))</f>
        <v>0</v>
      </c>
      <c r="CL124" s="3">
        <f>IF(CL$5="",0,SUMIFS(BP!124:124,BP!$5:$5,CL$4))</f>
        <v>0</v>
      </c>
      <c r="CM124" s="3">
        <f>IF(CM$5="",0,SUMIFS(BP!124:124,BP!$5:$5,CM$4))</f>
        <v>0</v>
      </c>
      <c r="CN124" s="3">
        <f>IF(CN$5="",0,SUMIFS(BP!124:124,BP!$5:$5,CN$4))</f>
        <v>0</v>
      </c>
      <c r="CO124" s="3">
        <f>IF(CO$5="",0,SUMIFS(BP!124:124,BP!$5:$5,CO$4))</f>
        <v>0</v>
      </c>
      <c r="CP124" s="3">
        <f>IF(CP$5="",0,SUMIFS(BP!124:124,BP!$5:$5,CP$4))</f>
        <v>0</v>
      </c>
      <c r="CQ124" s="3">
        <f>IF(CQ$5="",0,SUMIFS(BP!124:124,BP!$5:$5,CQ$4))</f>
        <v>0</v>
      </c>
      <c r="CR124" s="3">
        <f>IF(CR$5="",0,SUMIFS(BP!124:124,BP!$5:$5,CR$4))</f>
        <v>0</v>
      </c>
      <c r="CS124" s="3">
        <f>IF(CS$5="",0,SUMIFS(BP!124:124,BP!$5:$5,CS$4))</f>
        <v>0</v>
      </c>
      <c r="CT124" s="3">
        <f>IF(CT$5="",0,SUMIFS(BP!124:124,BP!$5:$5,CT$4))</f>
        <v>0</v>
      </c>
    </row>
    <row r="125" spans="1:98" s="2" customFormat="1" ht="10.199999999999999" x14ac:dyDescent="0.2">
      <c r="A125" s="11">
        <f>ROW()</f>
        <v>125</v>
      </c>
      <c r="E125" s="15"/>
      <c r="W125" s="5"/>
      <c r="Z125" s="3">
        <f ca="1">IF(Z$5="",0,SUMIFS(INDIRECT($S$2&amp;$A125&amp;":"&amp;$A125),BP!$5:$5,Z$4))</f>
        <v>0</v>
      </c>
      <c r="AA125" s="3">
        <f ca="1">IF(AA$5="",0,SUMIFS(INDIRECT($S$2&amp;$A125&amp;":"&amp;$A125),BP!$5:$5,AA$4))</f>
        <v>0</v>
      </c>
      <c r="AB125" s="3">
        <f ca="1">IF(AB$5="",0,SUMIFS(INDIRECT($S$2&amp;$A125&amp;":"&amp;$A125),BP!$5:$5,AB$4))</f>
        <v>0</v>
      </c>
      <c r="AC125" s="3">
        <f ca="1">IF(AC$5="",0,SUMIFS(INDIRECT($S$2&amp;$A125&amp;":"&amp;$A125),BP!$5:$5,AC$4))</f>
        <v>0</v>
      </c>
      <c r="AD125" s="3">
        <f ca="1">IF(AD$5="",0,SUMIFS(INDIRECT($S$2&amp;$A125&amp;":"&amp;$A125),BP!$5:$5,AD$4))</f>
        <v>0</v>
      </c>
      <c r="AE125" s="3">
        <f ca="1">IF(AE$5="",0,SUMIFS(INDIRECT($S$2&amp;$A125&amp;":"&amp;$A125),BP!$5:$5,AE$4))</f>
        <v>0</v>
      </c>
      <c r="AF125" s="3">
        <f ca="1">IF(AF$5="",0,SUMIFS(INDIRECT($S$2&amp;$A125&amp;":"&amp;$A125),BP!$5:$5,AF$4))</f>
        <v>0</v>
      </c>
      <c r="AG125" s="3">
        <f ca="1">IF(AG$5="",0,SUMIFS(INDIRECT($S$2&amp;$A125&amp;":"&amp;$A125),BP!$5:$5,AG$4))</f>
        <v>0</v>
      </c>
      <c r="AH125" s="3">
        <f ca="1">IF(AH$5="",0,SUMIFS(INDIRECT($S$2&amp;$A125&amp;":"&amp;$A125),BP!$5:$5,AH$4))</f>
        <v>0</v>
      </c>
      <c r="AI125" s="3">
        <f ca="1">IF(AI$5="",0,SUMIFS(INDIRECT($S$2&amp;$A125&amp;":"&amp;$A125),BP!$5:$5,AI$4))</f>
        <v>0</v>
      </c>
      <c r="AJ125" s="3">
        <f ca="1">IF(AJ$5="",0,SUMIFS(INDIRECT($S$2&amp;$A125&amp;":"&amp;$A125),BP!$5:$5,AJ$4))</f>
        <v>0</v>
      </c>
      <c r="AK125" s="3">
        <f ca="1">IF(AK$5="",0,SUMIFS(INDIRECT($S$2&amp;$A125&amp;":"&amp;$A125),BP!$5:$5,AK$4))</f>
        <v>0</v>
      </c>
      <c r="AL125" s="3">
        <f ca="1">IF(AL$5="",0,SUMIFS(INDIRECT($S$2&amp;$A125&amp;":"&amp;$A125),BP!$5:$5,AL$4))</f>
        <v>0</v>
      </c>
      <c r="AM125" s="3">
        <f ca="1">IF(AM$5="",0,SUMIFS(INDIRECT($S$2&amp;$A125&amp;":"&amp;$A125),BP!$5:$5,AM$4))</f>
        <v>0</v>
      </c>
      <c r="AN125" s="3">
        <f ca="1">IF(AN$5="",0,SUMIFS(INDIRECT($S$2&amp;$A125&amp;":"&amp;$A125),BP!$5:$5,AN$4))</f>
        <v>0</v>
      </c>
      <c r="AO125" s="3">
        <f ca="1">IF(AO$5="",0,SUMIFS(INDIRECT($S$2&amp;$A125&amp;":"&amp;$A125),BP!$5:$5,AO$4))</f>
        <v>0</v>
      </c>
      <c r="AP125" s="3">
        <f ca="1">IF(AP$5="",0,SUMIFS(INDIRECT($S$2&amp;$A125&amp;":"&amp;$A125),BP!$5:$5,AP$4))</f>
        <v>0</v>
      </c>
      <c r="AQ125" s="3">
        <f ca="1">IF(AQ$5="",0,SUMIFS(INDIRECT($S$2&amp;$A125&amp;":"&amp;$A125),BP!$5:$5,AQ$4))</f>
        <v>0</v>
      </c>
      <c r="AR125" s="3">
        <f ca="1">IF(AR$5="",0,SUMIFS(INDIRECT($S$2&amp;$A125&amp;":"&amp;$A125),BP!$5:$5,AR$4))</f>
        <v>0</v>
      </c>
      <c r="AS125" s="3">
        <f ca="1">IF(AS$5="",0,SUMIFS(INDIRECT($S$2&amp;$A125&amp;":"&amp;$A125),BP!$5:$5,AS$4))</f>
        <v>0</v>
      </c>
      <c r="AT125" s="3">
        <f ca="1">IF(AT$5="",0,SUMIFS(INDIRECT($S$2&amp;$A125&amp;":"&amp;$A125),BP!$5:$5,AT$4))</f>
        <v>0</v>
      </c>
      <c r="AU125" s="3">
        <f ca="1">IF(AU$5="",0,SUMIFS(INDIRECT($S$2&amp;$A125&amp;":"&amp;$A125),BP!$5:$5,AU$4))</f>
        <v>0</v>
      </c>
      <c r="AV125" s="3">
        <f ca="1">IF(AV$5="",0,SUMIFS(INDIRECT($S$2&amp;$A125&amp;":"&amp;$A125),BP!$5:$5,AV$4))</f>
        <v>0</v>
      </c>
      <c r="AW125" s="3">
        <f ca="1">IF(AW$5="",0,SUMIFS(INDIRECT($S$2&amp;$A125&amp;":"&amp;$A125),BP!$5:$5,AW$4))</f>
        <v>0</v>
      </c>
      <c r="AX125" s="3">
        <f ca="1">IF(AX$5="",0,SUMIFS(INDIRECT($S$2&amp;$A125&amp;":"&amp;$A125),BP!$5:$5,AX$4))</f>
        <v>0</v>
      </c>
      <c r="AY125" s="3">
        <f ca="1">IF(AY$5="",0,SUMIFS(INDIRECT($S$2&amp;$A125&amp;":"&amp;$A125),BP!$5:$5,AY$4))</f>
        <v>0</v>
      </c>
      <c r="AZ125" s="3">
        <f ca="1">IF(AZ$5="",0,SUMIFS(INDIRECT($S$2&amp;$A125&amp;":"&amp;$A125),BP!$5:$5,AZ$4))</f>
        <v>0</v>
      </c>
      <c r="BA125" s="3">
        <f ca="1">IF(BA$5="",0,SUMIFS(INDIRECT($S$2&amp;$A125&amp;":"&amp;$A125),BP!$5:$5,BA$4))</f>
        <v>0</v>
      </c>
      <c r="BB125" s="3">
        <f ca="1">IF(BB$5="",0,SUMIFS(INDIRECT($S$2&amp;$A125&amp;":"&amp;$A125),BP!$5:$5,BB$4))</f>
        <v>0</v>
      </c>
      <c r="BC125" s="3">
        <f ca="1">IF(BC$5="",0,SUMIFS(INDIRECT($S$2&amp;$A125&amp;":"&amp;$A125),BP!$5:$5,BC$4))</f>
        <v>0</v>
      </c>
      <c r="BD125" s="3">
        <f ca="1">IF(BD$5="",0,SUMIFS(INDIRECT($S$2&amp;$A125&amp;":"&amp;$A125),BP!$5:$5,BD$4))</f>
        <v>0</v>
      </c>
      <c r="BE125" s="3">
        <f ca="1">IF(BE$5="",0,SUMIFS(INDIRECT($S$2&amp;$A125&amp;":"&amp;$A125),BP!$5:$5,BE$4))</f>
        <v>0</v>
      </c>
      <c r="BF125" s="3">
        <f ca="1">IF(BF$5="",0,SUMIFS(INDIRECT($S$2&amp;$A125&amp;":"&amp;$A125),BP!$5:$5,BF$4))</f>
        <v>0</v>
      </c>
      <c r="BG125" s="3">
        <f ca="1">IF(BG$5="",0,SUMIFS(INDIRECT($S$2&amp;$A125&amp;":"&amp;$A125),BP!$5:$5,BG$4))</f>
        <v>0</v>
      </c>
      <c r="BH125" s="3">
        <f ca="1">IF(BH$5="",0,SUMIFS(INDIRECT($S$2&amp;$A125&amp;":"&amp;$A125),BP!$5:$5,BH$4))</f>
        <v>0</v>
      </c>
      <c r="BI125" s="3">
        <f ca="1">IF(BI$5="",0,SUMIFS(INDIRECT($S$2&amp;$A125&amp;":"&amp;$A125),BP!$5:$5,BI$4))</f>
        <v>0</v>
      </c>
      <c r="BJ125" s="3">
        <f>IF(BJ$5="",0,SUMIFS(BP!125:125,BP!$5:$5,BJ$4))</f>
        <v>0</v>
      </c>
      <c r="BK125" s="3">
        <f>IF(BK$5="",0,SUMIFS(BP!125:125,BP!$5:$5,BK$4))</f>
        <v>0</v>
      </c>
      <c r="BL125" s="3">
        <f>IF(BL$5="",0,SUMIFS(BP!125:125,BP!$5:$5,BL$4))</f>
        <v>0</v>
      </c>
      <c r="BM125" s="3">
        <f>IF(BM$5="",0,SUMIFS(BP!125:125,BP!$5:$5,BM$4))</f>
        <v>0</v>
      </c>
      <c r="BN125" s="3">
        <f>IF(BN$5="",0,SUMIFS(BP!125:125,BP!$5:$5,BN$4))</f>
        <v>0</v>
      </c>
      <c r="BO125" s="3">
        <f>IF(BO$5="",0,SUMIFS(BP!125:125,BP!$5:$5,BO$4))</f>
        <v>0</v>
      </c>
      <c r="BP125" s="3">
        <f>IF(BP$5="",0,SUMIFS(BP!125:125,BP!$5:$5,BP$4))</f>
        <v>0</v>
      </c>
      <c r="BQ125" s="3">
        <f>IF(BQ$5="",0,SUMIFS(BP!125:125,BP!$5:$5,BQ$4))</f>
        <v>0</v>
      </c>
      <c r="BR125" s="3">
        <f>IF(BR$5="",0,SUMIFS(BP!125:125,BP!$5:$5,BR$4))</f>
        <v>0</v>
      </c>
      <c r="BS125" s="3">
        <f>IF(BS$5="",0,SUMIFS(BP!125:125,BP!$5:$5,BS$4))</f>
        <v>3.2199999999999998</v>
      </c>
      <c r="BT125" s="3">
        <f>IF(BT$5="",0,SUMIFS(BP!125:125,BP!$5:$5,BT$4))</f>
        <v>0</v>
      </c>
      <c r="BU125" s="3">
        <f>IF(BU$5="",0,SUMIFS(BP!125:125,BP!$5:$5,BU$4))</f>
        <v>0</v>
      </c>
      <c r="BV125" s="3">
        <f>IF(BV$5="",0,SUMIFS(BP!125:125,BP!$5:$5,BV$4))</f>
        <v>0</v>
      </c>
      <c r="BW125" s="3">
        <f>IF(BW$5="",0,SUMIFS(BP!125:125,BP!$5:$5,BW$4))</f>
        <v>0</v>
      </c>
      <c r="BX125" s="3">
        <f>IF(BX$5="",0,SUMIFS(BP!125:125,BP!$5:$5,BX$4))</f>
        <v>0</v>
      </c>
      <c r="BY125" s="3">
        <f>IF(BY$5="",0,SUMIFS(BP!125:125,BP!$5:$5,BY$4))</f>
        <v>0</v>
      </c>
      <c r="BZ125" s="3">
        <f>IF(BZ$5="",0,SUMIFS(BP!125:125,BP!$5:$5,BZ$4))</f>
        <v>0</v>
      </c>
      <c r="CA125" s="3">
        <f>IF(CA$5="",0,SUMIFS(BP!125:125,BP!$5:$5,CA$4))</f>
        <v>0</v>
      </c>
      <c r="CB125" s="3">
        <f>IF(CB$5="",0,SUMIFS(BP!125:125,BP!$5:$5,CB$4))</f>
        <v>0</v>
      </c>
      <c r="CC125" s="3">
        <f>IF(CC$5="",0,SUMIFS(BP!125:125,BP!$5:$5,CC$4))</f>
        <v>0</v>
      </c>
      <c r="CD125" s="3">
        <f>IF(CD$5="",0,SUMIFS(BP!125:125,BP!$5:$5,CD$4))</f>
        <v>0</v>
      </c>
      <c r="CE125" s="3">
        <f>IF(CE$5="",0,SUMIFS(BP!125:125,BP!$5:$5,CE$4))</f>
        <v>0</v>
      </c>
      <c r="CF125" s="3">
        <f>IF(CF$5="",0,SUMIFS(BP!125:125,BP!$5:$5,CF$4))</f>
        <v>0</v>
      </c>
      <c r="CG125" s="3">
        <f>IF(CG$5="",0,SUMIFS(BP!125:125,BP!$5:$5,CG$4))</f>
        <v>0</v>
      </c>
      <c r="CH125" s="3">
        <f>IF(CH$5="",0,SUMIFS(BP!125:125,BP!$5:$5,CH$4))</f>
        <v>0</v>
      </c>
      <c r="CI125" s="3">
        <f>IF(CI$5="",0,SUMIFS(BP!125:125,BP!$5:$5,CI$4))</f>
        <v>0</v>
      </c>
      <c r="CJ125" s="3">
        <f>IF(CJ$5="",0,SUMIFS(BP!125:125,BP!$5:$5,CJ$4))</f>
        <v>0</v>
      </c>
      <c r="CK125" s="3">
        <f>IF(CK$5="",0,SUMIFS(BP!125:125,BP!$5:$5,CK$4))</f>
        <v>0</v>
      </c>
      <c r="CL125" s="3">
        <f>IF(CL$5="",0,SUMIFS(BP!125:125,BP!$5:$5,CL$4))</f>
        <v>0</v>
      </c>
      <c r="CM125" s="3">
        <f>IF(CM$5="",0,SUMIFS(BP!125:125,BP!$5:$5,CM$4))</f>
        <v>0</v>
      </c>
      <c r="CN125" s="3">
        <f>IF(CN$5="",0,SUMIFS(BP!125:125,BP!$5:$5,CN$4))</f>
        <v>0</v>
      </c>
      <c r="CO125" s="3">
        <f>IF(CO$5="",0,SUMIFS(BP!125:125,BP!$5:$5,CO$4))</f>
        <v>0</v>
      </c>
      <c r="CP125" s="3">
        <f>IF(CP$5="",0,SUMIFS(BP!125:125,BP!$5:$5,CP$4))</f>
        <v>0</v>
      </c>
      <c r="CQ125" s="3">
        <f>IF(CQ$5="",0,SUMIFS(BP!125:125,BP!$5:$5,CQ$4))</f>
        <v>0</v>
      </c>
      <c r="CR125" s="3">
        <f>IF(CR$5="",0,SUMIFS(BP!125:125,BP!$5:$5,CR$4))</f>
        <v>0</v>
      </c>
      <c r="CS125" s="3">
        <f>IF(CS$5="",0,SUMIFS(BP!125:125,BP!$5:$5,CS$4))</f>
        <v>0</v>
      </c>
      <c r="CT125" s="3">
        <f>IF(CT$5="",0,SUMIFS(BP!125:125,BP!$5:$5,CT$4))</f>
        <v>0</v>
      </c>
    </row>
    <row r="126" spans="1:98" s="2" customFormat="1" ht="10.199999999999999" x14ac:dyDescent="0.2">
      <c r="A126" s="11">
        <f>ROW()</f>
        <v>126</v>
      </c>
      <c r="E126" s="15"/>
      <c r="W126" s="5"/>
      <c r="Z126" s="3">
        <f ca="1">IF(Z$5="",0,SUMIFS(INDIRECT($S$2&amp;$A126&amp;":"&amp;$A126),BP!$5:$5,Z$4))</f>
        <v>0</v>
      </c>
      <c r="AA126" s="3">
        <f ca="1">IF(AA$5="",0,SUMIFS(INDIRECT($S$2&amp;$A126&amp;":"&amp;$A126),BP!$5:$5,AA$4))</f>
        <v>0</v>
      </c>
      <c r="AB126" s="3">
        <f ca="1">IF(AB$5="",0,SUMIFS(INDIRECT($S$2&amp;$A126&amp;":"&amp;$A126),BP!$5:$5,AB$4))</f>
        <v>0</v>
      </c>
      <c r="AC126" s="3">
        <f ca="1">IF(AC$5="",0,SUMIFS(INDIRECT($S$2&amp;$A126&amp;":"&amp;$A126),BP!$5:$5,AC$4))</f>
        <v>0</v>
      </c>
      <c r="AD126" s="3">
        <f ca="1">IF(AD$5="",0,SUMIFS(INDIRECT($S$2&amp;$A126&amp;":"&amp;$A126),BP!$5:$5,AD$4))</f>
        <v>0</v>
      </c>
      <c r="AE126" s="3">
        <f ca="1">IF(AE$5="",0,SUMIFS(INDIRECT($S$2&amp;$A126&amp;":"&amp;$A126),BP!$5:$5,AE$4))</f>
        <v>0</v>
      </c>
      <c r="AF126" s="3">
        <f ca="1">IF(AF$5="",0,SUMIFS(INDIRECT($S$2&amp;$A126&amp;":"&amp;$A126),BP!$5:$5,AF$4))</f>
        <v>0</v>
      </c>
      <c r="AG126" s="3">
        <f ca="1">IF(AG$5="",0,SUMIFS(INDIRECT($S$2&amp;$A126&amp;":"&amp;$A126),BP!$5:$5,AG$4))</f>
        <v>0</v>
      </c>
      <c r="AH126" s="3">
        <f ca="1">IF(AH$5="",0,SUMIFS(INDIRECT($S$2&amp;$A126&amp;":"&amp;$A126),BP!$5:$5,AH$4))</f>
        <v>0</v>
      </c>
      <c r="AI126" s="3">
        <f ca="1">IF(AI$5="",0,SUMIFS(INDIRECT($S$2&amp;$A126&amp;":"&amp;$A126),BP!$5:$5,AI$4))</f>
        <v>0</v>
      </c>
      <c r="AJ126" s="3">
        <f ca="1">IF(AJ$5="",0,SUMIFS(INDIRECT($S$2&amp;$A126&amp;":"&amp;$A126),BP!$5:$5,AJ$4))</f>
        <v>0</v>
      </c>
      <c r="AK126" s="3">
        <f ca="1">IF(AK$5="",0,SUMIFS(INDIRECT($S$2&amp;$A126&amp;":"&amp;$A126),BP!$5:$5,AK$4))</f>
        <v>0</v>
      </c>
      <c r="AL126" s="3">
        <f ca="1">IF(AL$5="",0,SUMIFS(INDIRECT($S$2&amp;$A126&amp;":"&amp;$A126),BP!$5:$5,AL$4))</f>
        <v>0</v>
      </c>
      <c r="AM126" s="3">
        <f ca="1">IF(AM$5="",0,SUMIFS(INDIRECT($S$2&amp;$A126&amp;":"&amp;$A126),BP!$5:$5,AM$4))</f>
        <v>0</v>
      </c>
      <c r="AN126" s="3">
        <f ca="1">IF(AN$5="",0,SUMIFS(INDIRECT($S$2&amp;$A126&amp;":"&amp;$A126),BP!$5:$5,AN$4))</f>
        <v>0</v>
      </c>
      <c r="AO126" s="3">
        <f ca="1">IF(AO$5="",0,SUMIFS(INDIRECT($S$2&amp;$A126&amp;":"&amp;$A126),BP!$5:$5,AO$4))</f>
        <v>0</v>
      </c>
      <c r="AP126" s="3">
        <f ca="1">IF(AP$5="",0,SUMIFS(INDIRECT($S$2&amp;$A126&amp;":"&amp;$A126),BP!$5:$5,AP$4))</f>
        <v>0</v>
      </c>
      <c r="AQ126" s="3">
        <f ca="1">IF(AQ$5="",0,SUMIFS(INDIRECT($S$2&amp;$A126&amp;":"&amp;$A126),BP!$5:$5,AQ$4))</f>
        <v>0</v>
      </c>
      <c r="AR126" s="3">
        <f ca="1">IF(AR$5="",0,SUMIFS(INDIRECT($S$2&amp;$A126&amp;":"&amp;$A126),BP!$5:$5,AR$4))</f>
        <v>0</v>
      </c>
      <c r="AS126" s="3">
        <f ca="1">IF(AS$5="",0,SUMIFS(INDIRECT($S$2&amp;$A126&amp;":"&amp;$A126),BP!$5:$5,AS$4))</f>
        <v>0</v>
      </c>
      <c r="AT126" s="3">
        <f ca="1">IF(AT$5="",0,SUMIFS(INDIRECT($S$2&amp;$A126&amp;":"&amp;$A126),BP!$5:$5,AT$4))</f>
        <v>0</v>
      </c>
      <c r="AU126" s="3">
        <f ca="1">IF(AU$5="",0,SUMIFS(INDIRECT($S$2&amp;$A126&amp;":"&amp;$A126),BP!$5:$5,AU$4))</f>
        <v>0</v>
      </c>
      <c r="AV126" s="3">
        <f ca="1">IF(AV$5="",0,SUMIFS(INDIRECT($S$2&amp;$A126&amp;":"&amp;$A126),BP!$5:$5,AV$4))</f>
        <v>0</v>
      </c>
      <c r="AW126" s="3">
        <f ca="1">IF(AW$5="",0,SUMIFS(INDIRECT($S$2&amp;$A126&amp;":"&amp;$A126),BP!$5:$5,AW$4))</f>
        <v>0</v>
      </c>
      <c r="AX126" s="3">
        <f ca="1">IF(AX$5="",0,SUMIFS(INDIRECT($S$2&amp;$A126&amp;":"&amp;$A126),BP!$5:$5,AX$4))</f>
        <v>0</v>
      </c>
      <c r="AY126" s="3">
        <f ca="1">IF(AY$5="",0,SUMIFS(INDIRECT($S$2&amp;$A126&amp;":"&amp;$A126),BP!$5:$5,AY$4))</f>
        <v>0</v>
      </c>
      <c r="AZ126" s="3">
        <f ca="1">IF(AZ$5="",0,SUMIFS(INDIRECT($S$2&amp;$A126&amp;":"&amp;$A126),BP!$5:$5,AZ$4))</f>
        <v>0</v>
      </c>
      <c r="BA126" s="3">
        <f ca="1">IF(BA$5="",0,SUMIFS(INDIRECT($S$2&amp;$A126&amp;":"&amp;$A126),BP!$5:$5,BA$4))</f>
        <v>0</v>
      </c>
      <c r="BB126" s="3">
        <f ca="1">IF(BB$5="",0,SUMIFS(INDIRECT($S$2&amp;$A126&amp;":"&amp;$A126),BP!$5:$5,BB$4))</f>
        <v>0</v>
      </c>
      <c r="BC126" s="3">
        <f ca="1">IF(BC$5="",0,SUMIFS(INDIRECT($S$2&amp;$A126&amp;":"&amp;$A126),BP!$5:$5,BC$4))</f>
        <v>0</v>
      </c>
      <c r="BD126" s="3">
        <f ca="1">IF(BD$5="",0,SUMIFS(INDIRECT($S$2&amp;$A126&amp;":"&amp;$A126),BP!$5:$5,BD$4))</f>
        <v>0</v>
      </c>
      <c r="BE126" s="3">
        <f ca="1">IF(BE$5="",0,SUMIFS(INDIRECT($S$2&amp;$A126&amp;":"&amp;$A126),BP!$5:$5,BE$4))</f>
        <v>0</v>
      </c>
      <c r="BF126" s="3">
        <f ca="1">IF(BF$5="",0,SUMIFS(INDIRECT($S$2&amp;$A126&amp;":"&amp;$A126),BP!$5:$5,BF$4))</f>
        <v>0</v>
      </c>
      <c r="BG126" s="3">
        <f ca="1">IF(BG$5="",0,SUMIFS(INDIRECT($S$2&amp;$A126&amp;":"&amp;$A126),BP!$5:$5,BG$4))</f>
        <v>0</v>
      </c>
      <c r="BH126" s="3">
        <f ca="1">IF(BH$5="",0,SUMIFS(INDIRECT($S$2&amp;$A126&amp;":"&amp;$A126),BP!$5:$5,BH$4))</f>
        <v>0</v>
      </c>
      <c r="BI126" s="3">
        <f ca="1">IF(BI$5="",0,SUMIFS(INDIRECT($S$2&amp;$A126&amp;":"&amp;$A126),BP!$5:$5,BI$4))</f>
        <v>0</v>
      </c>
      <c r="BJ126" s="3">
        <f>IF(BJ$5="",0,SUMIFS(BP!126:126,BP!$5:$5,BJ$4))</f>
        <v>0</v>
      </c>
      <c r="BK126" s="3">
        <f>IF(BK$5="",0,SUMIFS(BP!126:126,BP!$5:$5,BK$4))</f>
        <v>0</v>
      </c>
      <c r="BL126" s="3">
        <f>IF(BL$5="",0,SUMIFS(BP!126:126,BP!$5:$5,BL$4))</f>
        <v>0</v>
      </c>
      <c r="BM126" s="3">
        <f>IF(BM$5="",0,SUMIFS(BP!126:126,BP!$5:$5,BM$4))</f>
        <v>0</v>
      </c>
      <c r="BN126" s="3">
        <f>IF(BN$5="",0,SUMIFS(BP!126:126,BP!$5:$5,BN$4))</f>
        <v>0</v>
      </c>
      <c r="BO126" s="3">
        <f>IF(BO$5="",0,SUMIFS(BP!126:126,BP!$5:$5,BO$4))</f>
        <v>0</v>
      </c>
      <c r="BP126" s="3">
        <f>IF(BP$5="",0,SUMIFS(BP!126:126,BP!$5:$5,BP$4))</f>
        <v>0</v>
      </c>
      <c r="BQ126" s="3">
        <f>IF(BQ$5="",0,SUMIFS(BP!126:126,BP!$5:$5,BQ$4))</f>
        <v>0</v>
      </c>
      <c r="BR126" s="3">
        <f>IF(BR$5="",0,SUMIFS(BP!126:126,BP!$5:$5,BR$4))</f>
        <v>0</v>
      </c>
      <c r="BS126" s="3">
        <f>IF(BS$5="",0,SUMIFS(BP!126:126,BP!$5:$5,BS$4))</f>
        <v>0</v>
      </c>
      <c r="BT126" s="3">
        <f>IF(BT$5="",0,SUMIFS(BP!126:126,BP!$5:$5,BT$4))</f>
        <v>0</v>
      </c>
      <c r="BU126" s="3">
        <f>IF(BU$5="",0,SUMIFS(BP!126:126,BP!$5:$5,BU$4))</f>
        <v>0</v>
      </c>
      <c r="BV126" s="3">
        <f>IF(BV$5="",0,SUMIFS(BP!126:126,BP!$5:$5,BV$4))</f>
        <v>0</v>
      </c>
      <c r="BW126" s="3">
        <f>IF(BW$5="",0,SUMIFS(BP!126:126,BP!$5:$5,BW$4))</f>
        <v>0</v>
      </c>
      <c r="BX126" s="3">
        <f>IF(BX$5="",0,SUMIFS(BP!126:126,BP!$5:$5,BX$4))</f>
        <v>0</v>
      </c>
      <c r="BY126" s="3">
        <f>IF(BY$5="",0,SUMIFS(BP!126:126,BP!$5:$5,BY$4))</f>
        <v>0</v>
      </c>
      <c r="BZ126" s="3">
        <f>IF(BZ$5="",0,SUMIFS(BP!126:126,BP!$5:$5,BZ$4))</f>
        <v>0</v>
      </c>
      <c r="CA126" s="3">
        <f>IF(CA$5="",0,SUMIFS(BP!126:126,BP!$5:$5,CA$4))</f>
        <v>0</v>
      </c>
      <c r="CB126" s="3">
        <f>IF(CB$5="",0,SUMIFS(BP!126:126,BP!$5:$5,CB$4))</f>
        <v>0</v>
      </c>
      <c r="CC126" s="3">
        <f>IF(CC$5="",0,SUMIFS(BP!126:126,BP!$5:$5,CC$4))</f>
        <v>0</v>
      </c>
      <c r="CD126" s="3">
        <f>IF(CD$5="",0,SUMIFS(BP!126:126,BP!$5:$5,CD$4))</f>
        <v>0</v>
      </c>
      <c r="CE126" s="3">
        <f>IF(CE$5="",0,SUMIFS(BP!126:126,BP!$5:$5,CE$4))</f>
        <v>0</v>
      </c>
      <c r="CF126" s="3">
        <f>IF(CF$5="",0,SUMIFS(BP!126:126,BP!$5:$5,CF$4))</f>
        <v>0</v>
      </c>
      <c r="CG126" s="3">
        <f>IF(CG$5="",0,SUMIFS(BP!126:126,BP!$5:$5,CG$4))</f>
        <v>0</v>
      </c>
      <c r="CH126" s="3">
        <f>IF(CH$5="",0,SUMIFS(BP!126:126,BP!$5:$5,CH$4))</f>
        <v>0</v>
      </c>
      <c r="CI126" s="3">
        <f>IF(CI$5="",0,SUMIFS(BP!126:126,BP!$5:$5,CI$4))</f>
        <v>0</v>
      </c>
      <c r="CJ126" s="3">
        <f>IF(CJ$5="",0,SUMIFS(BP!126:126,BP!$5:$5,CJ$4))</f>
        <v>0</v>
      </c>
      <c r="CK126" s="3">
        <f>IF(CK$5="",0,SUMIFS(BP!126:126,BP!$5:$5,CK$4))</f>
        <v>0</v>
      </c>
      <c r="CL126" s="3">
        <f>IF(CL$5="",0,SUMIFS(BP!126:126,BP!$5:$5,CL$4))</f>
        <v>0</v>
      </c>
      <c r="CM126" s="3">
        <f>IF(CM$5="",0,SUMIFS(BP!126:126,BP!$5:$5,CM$4))</f>
        <v>0</v>
      </c>
      <c r="CN126" s="3">
        <f>IF(CN$5="",0,SUMIFS(BP!126:126,BP!$5:$5,CN$4))</f>
        <v>0</v>
      </c>
      <c r="CO126" s="3">
        <f>IF(CO$5="",0,SUMIFS(BP!126:126,BP!$5:$5,CO$4))</f>
        <v>0</v>
      </c>
      <c r="CP126" s="3">
        <f>IF(CP$5="",0,SUMIFS(BP!126:126,BP!$5:$5,CP$4))</f>
        <v>0</v>
      </c>
      <c r="CQ126" s="3">
        <f>IF(CQ$5="",0,SUMIFS(BP!126:126,BP!$5:$5,CQ$4))</f>
        <v>0</v>
      </c>
      <c r="CR126" s="3">
        <f>IF(CR$5="",0,SUMIFS(BP!126:126,BP!$5:$5,CR$4))</f>
        <v>0</v>
      </c>
      <c r="CS126" s="3">
        <f>IF(CS$5="",0,SUMIFS(BP!126:126,BP!$5:$5,CS$4))</f>
        <v>0</v>
      </c>
      <c r="CT126" s="3">
        <f>IF(CT$5="",0,SUMIFS(BP!126:126,BP!$5:$5,CT$4))</f>
        <v>0</v>
      </c>
    </row>
    <row r="127" spans="1:98" s="2" customFormat="1" ht="10.199999999999999" x14ac:dyDescent="0.2">
      <c r="A127" s="11">
        <f>ROW()</f>
        <v>127</v>
      </c>
      <c r="E127" s="15"/>
      <c r="W127" s="5"/>
      <c r="Z127" s="3">
        <f ca="1">IF(Z$5="",0,SUMIFS(INDIRECT($S$2&amp;$A127&amp;":"&amp;$A127),BP!$5:$5,Z$4))</f>
        <v>0</v>
      </c>
      <c r="AA127" s="3">
        <f ca="1">IF(AA$5="",0,SUMIFS(INDIRECT($S$2&amp;$A127&amp;":"&amp;$A127),BP!$5:$5,AA$4))</f>
        <v>0</v>
      </c>
      <c r="AB127" s="3">
        <f ca="1">IF(AB$5="",0,SUMIFS(INDIRECT($S$2&amp;$A127&amp;":"&amp;$A127),BP!$5:$5,AB$4))</f>
        <v>0</v>
      </c>
      <c r="AC127" s="3">
        <f ca="1">IF(AC$5="",0,SUMIFS(INDIRECT($S$2&amp;$A127&amp;":"&amp;$A127),BP!$5:$5,AC$4))</f>
        <v>0</v>
      </c>
      <c r="AD127" s="3">
        <f ca="1">IF(AD$5="",0,SUMIFS(INDIRECT($S$2&amp;$A127&amp;":"&amp;$A127),BP!$5:$5,AD$4))</f>
        <v>0</v>
      </c>
      <c r="AE127" s="3">
        <f ca="1">IF(AE$5="",0,SUMIFS(INDIRECT($S$2&amp;$A127&amp;":"&amp;$A127),BP!$5:$5,AE$4))</f>
        <v>0</v>
      </c>
      <c r="AF127" s="3">
        <f ca="1">IF(AF$5="",0,SUMIFS(INDIRECT($S$2&amp;$A127&amp;":"&amp;$A127),BP!$5:$5,AF$4))</f>
        <v>0</v>
      </c>
      <c r="AG127" s="3">
        <f ca="1">IF(AG$5="",0,SUMIFS(INDIRECT($S$2&amp;$A127&amp;":"&amp;$A127),BP!$5:$5,AG$4))</f>
        <v>0</v>
      </c>
      <c r="AH127" s="3">
        <f ca="1">IF(AH$5="",0,SUMIFS(INDIRECT($S$2&amp;$A127&amp;":"&amp;$A127),BP!$5:$5,AH$4))</f>
        <v>0</v>
      </c>
      <c r="AI127" s="3">
        <f ca="1">IF(AI$5="",0,SUMIFS(INDIRECT($S$2&amp;$A127&amp;":"&amp;$A127),BP!$5:$5,AI$4))</f>
        <v>0</v>
      </c>
      <c r="AJ127" s="3">
        <f ca="1">IF(AJ$5="",0,SUMIFS(INDIRECT($S$2&amp;$A127&amp;":"&amp;$A127),BP!$5:$5,AJ$4))</f>
        <v>0</v>
      </c>
      <c r="AK127" s="3">
        <f ca="1">IF(AK$5="",0,SUMIFS(INDIRECT($S$2&amp;$A127&amp;":"&amp;$A127),BP!$5:$5,AK$4))</f>
        <v>0</v>
      </c>
      <c r="AL127" s="3">
        <f ca="1">IF(AL$5="",0,SUMIFS(INDIRECT($S$2&amp;$A127&amp;":"&amp;$A127),BP!$5:$5,AL$4))</f>
        <v>0</v>
      </c>
      <c r="AM127" s="3">
        <f ca="1">IF(AM$5="",0,SUMIFS(INDIRECT($S$2&amp;$A127&amp;":"&amp;$A127),BP!$5:$5,AM$4))</f>
        <v>0</v>
      </c>
      <c r="AN127" s="3">
        <f ca="1">IF(AN$5="",0,SUMIFS(INDIRECT($S$2&amp;$A127&amp;":"&amp;$A127),BP!$5:$5,AN$4))</f>
        <v>0</v>
      </c>
      <c r="AO127" s="3">
        <f ca="1">IF(AO$5="",0,SUMIFS(INDIRECT($S$2&amp;$A127&amp;":"&amp;$A127),BP!$5:$5,AO$4))</f>
        <v>0</v>
      </c>
      <c r="AP127" s="3">
        <f ca="1">IF(AP$5="",0,SUMIFS(INDIRECT($S$2&amp;$A127&amp;":"&amp;$A127),BP!$5:$5,AP$4))</f>
        <v>0</v>
      </c>
      <c r="AQ127" s="3">
        <f ca="1">IF(AQ$5="",0,SUMIFS(INDIRECT($S$2&amp;$A127&amp;":"&amp;$A127),BP!$5:$5,AQ$4))</f>
        <v>0</v>
      </c>
      <c r="AR127" s="3">
        <f ca="1">IF(AR$5="",0,SUMIFS(INDIRECT($S$2&amp;$A127&amp;":"&amp;$A127),BP!$5:$5,AR$4))</f>
        <v>0</v>
      </c>
      <c r="AS127" s="3">
        <f ca="1">IF(AS$5="",0,SUMIFS(INDIRECT($S$2&amp;$A127&amp;":"&amp;$A127),BP!$5:$5,AS$4))</f>
        <v>0</v>
      </c>
      <c r="AT127" s="3">
        <f ca="1">IF(AT$5="",0,SUMIFS(INDIRECT($S$2&amp;$A127&amp;":"&amp;$A127),BP!$5:$5,AT$4))</f>
        <v>0</v>
      </c>
      <c r="AU127" s="3">
        <f ca="1">IF(AU$5="",0,SUMIFS(INDIRECT($S$2&amp;$A127&amp;":"&amp;$A127),BP!$5:$5,AU$4))</f>
        <v>0</v>
      </c>
      <c r="AV127" s="3">
        <f ca="1">IF(AV$5="",0,SUMIFS(INDIRECT($S$2&amp;$A127&amp;":"&amp;$A127),BP!$5:$5,AV$4))</f>
        <v>0</v>
      </c>
      <c r="AW127" s="3">
        <f ca="1">IF(AW$5="",0,SUMIFS(INDIRECT($S$2&amp;$A127&amp;":"&amp;$A127),BP!$5:$5,AW$4))</f>
        <v>0</v>
      </c>
      <c r="AX127" s="3">
        <f ca="1">IF(AX$5="",0,SUMIFS(INDIRECT($S$2&amp;$A127&amp;":"&amp;$A127),BP!$5:$5,AX$4))</f>
        <v>0</v>
      </c>
      <c r="AY127" s="3">
        <f ca="1">IF(AY$5="",0,SUMIFS(INDIRECT($S$2&amp;$A127&amp;":"&amp;$A127),BP!$5:$5,AY$4))</f>
        <v>0</v>
      </c>
      <c r="AZ127" s="3">
        <f ca="1">IF(AZ$5="",0,SUMIFS(INDIRECT($S$2&amp;$A127&amp;":"&amp;$A127),BP!$5:$5,AZ$4))</f>
        <v>0</v>
      </c>
      <c r="BA127" s="3">
        <f ca="1">IF(BA$5="",0,SUMIFS(INDIRECT($S$2&amp;$A127&amp;":"&amp;$A127),BP!$5:$5,BA$4))</f>
        <v>0</v>
      </c>
      <c r="BB127" s="3">
        <f ca="1">IF(BB$5="",0,SUMIFS(INDIRECT($S$2&amp;$A127&amp;":"&amp;$A127),BP!$5:$5,BB$4))</f>
        <v>0</v>
      </c>
      <c r="BC127" s="3">
        <f ca="1">IF(BC$5="",0,SUMIFS(INDIRECT($S$2&amp;$A127&amp;":"&amp;$A127),BP!$5:$5,BC$4))</f>
        <v>0</v>
      </c>
      <c r="BD127" s="3">
        <f ca="1">IF(BD$5="",0,SUMIFS(INDIRECT($S$2&amp;$A127&amp;":"&amp;$A127),BP!$5:$5,BD$4))</f>
        <v>0</v>
      </c>
      <c r="BE127" s="3">
        <f ca="1">IF(BE$5="",0,SUMIFS(INDIRECT($S$2&amp;$A127&amp;":"&amp;$A127),BP!$5:$5,BE$4))</f>
        <v>0</v>
      </c>
      <c r="BF127" s="3">
        <f ca="1">IF(BF$5="",0,SUMIFS(INDIRECT($S$2&amp;$A127&amp;":"&amp;$A127),BP!$5:$5,BF$4))</f>
        <v>0</v>
      </c>
      <c r="BG127" s="3">
        <f ca="1">IF(BG$5="",0,SUMIFS(INDIRECT($S$2&amp;$A127&amp;":"&amp;$A127),BP!$5:$5,BG$4))</f>
        <v>0</v>
      </c>
      <c r="BH127" s="3">
        <f ca="1">IF(BH$5="",0,SUMIFS(INDIRECT($S$2&amp;$A127&amp;":"&amp;$A127),BP!$5:$5,BH$4))</f>
        <v>0</v>
      </c>
      <c r="BI127" s="3">
        <f ca="1">IF(BI$5="",0,SUMIFS(INDIRECT($S$2&amp;$A127&amp;":"&amp;$A127),BP!$5:$5,BI$4))</f>
        <v>0</v>
      </c>
      <c r="BJ127" s="3">
        <f>IF(BJ$5="",0,SUMIFS(BP!127:127,BP!$5:$5,BJ$4))</f>
        <v>0</v>
      </c>
      <c r="BK127" s="3">
        <f>IF(BK$5="",0,SUMIFS(BP!127:127,BP!$5:$5,BK$4))</f>
        <v>0</v>
      </c>
      <c r="BL127" s="3">
        <f>IF(BL$5="",0,SUMIFS(BP!127:127,BP!$5:$5,BL$4))</f>
        <v>0</v>
      </c>
      <c r="BM127" s="3">
        <f>IF(BM$5="",0,SUMIFS(BP!127:127,BP!$5:$5,BM$4))</f>
        <v>0</v>
      </c>
      <c r="BN127" s="3">
        <f>IF(BN$5="",0,SUMIFS(BP!127:127,BP!$5:$5,BN$4))</f>
        <v>0</v>
      </c>
      <c r="BO127" s="3">
        <f>IF(BO$5="",0,SUMIFS(BP!127:127,BP!$5:$5,BO$4))</f>
        <v>0</v>
      </c>
      <c r="BP127" s="3">
        <f>IF(BP$5="",0,SUMIFS(BP!127:127,BP!$5:$5,BP$4))</f>
        <v>0</v>
      </c>
      <c r="BQ127" s="3">
        <f>IF(BQ$5="",0,SUMIFS(BP!127:127,BP!$5:$5,BQ$4))</f>
        <v>0</v>
      </c>
      <c r="BR127" s="3">
        <f>IF(BR$5="",0,SUMIFS(BP!127:127,BP!$5:$5,BR$4))</f>
        <v>0</v>
      </c>
      <c r="BS127" s="3">
        <f>IF(BS$5="",0,SUMIFS(BP!127:127,BP!$5:$5,BS$4))</f>
        <v>0</v>
      </c>
      <c r="BT127" s="3">
        <f>IF(BT$5="",0,SUMIFS(BP!127:127,BP!$5:$5,BT$4))</f>
        <v>0</v>
      </c>
      <c r="BU127" s="3">
        <f>IF(BU$5="",0,SUMIFS(BP!127:127,BP!$5:$5,BU$4))</f>
        <v>0</v>
      </c>
      <c r="BV127" s="3">
        <f>IF(BV$5="",0,SUMIFS(BP!127:127,BP!$5:$5,BV$4))</f>
        <v>0</v>
      </c>
      <c r="BW127" s="3">
        <f>IF(BW$5="",0,SUMIFS(BP!127:127,BP!$5:$5,BW$4))</f>
        <v>0</v>
      </c>
      <c r="BX127" s="3">
        <f>IF(BX$5="",0,SUMIFS(BP!127:127,BP!$5:$5,BX$4))</f>
        <v>0</v>
      </c>
      <c r="BY127" s="3">
        <f>IF(BY$5="",0,SUMIFS(BP!127:127,BP!$5:$5,BY$4))</f>
        <v>0</v>
      </c>
      <c r="BZ127" s="3">
        <f>IF(BZ$5="",0,SUMIFS(BP!127:127,BP!$5:$5,BZ$4))</f>
        <v>0</v>
      </c>
      <c r="CA127" s="3">
        <f>IF(CA$5="",0,SUMIFS(BP!127:127,BP!$5:$5,CA$4))</f>
        <v>0</v>
      </c>
      <c r="CB127" s="3">
        <f>IF(CB$5="",0,SUMIFS(BP!127:127,BP!$5:$5,CB$4))</f>
        <v>0</v>
      </c>
      <c r="CC127" s="3">
        <f>IF(CC$5="",0,SUMIFS(BP!127:127,BP!$5:$5,CC$4))</f>
        <v>0</v>
      </c>
      <c r="CD127" s="3">
        <f>IF(CD$5="",0,SUMIFS(BP!127:127,BP!$5:$5,CD$4))</f>
        <v>0</v>
      </c>
      <c r="CE127" s="3">
        <f>IF(CE$5="",0,SUMIFS(BP!127:127,BP!$5:$5,CE$4))</f>
        <v>0</v>
      </c>
      <c r="CF127" s="3">
        <f>IF(CF$5="",0,SUMIFS(BP!127:127,BP!$5:$5,CF$4))</f>
        <v>0</v>
      </c>
      <c r="CG127" s="3">
        <f>IF(CG$5="",0,SUMIFS(BP!127:127,BP!$5:$5,CG$4))</f>
        <v>0</v>
      </c>
      <c r="CH127" s="3">
        <f>IF(CH$5="",0,SUMIFS(BP!127:127,BP!$5:$5,CH$4))</f>
        <v>0</v>
      </c>
      <c r="CI127" s="3">
        <f>IF(CI$5="",0,SUMIFS(BP!127:127,BP!$5:$5,CI$4))</f>
        <v>0</v>
      </c>
      <c r="CJ127" s="3">
        <f>IF(CJ$5="",0,SUMIFS(BP!127:127,BP!$5:$5,CJ$4))</f>
        <v>0</v>
      </c>
      <c r="CK127" s="3">
        <f>IF(CK$5="",0,SUMIFS(BP!127:127,BP!$5:$5,CK$4))</f>
        <v>0</v>
      </c>
      <c r="CL127" s="3">
        <f>IF(CL$5="",0,SUMIFS(BP!127:127,BP!$5:$5,CL$4))</f>
        <v>0</v>
      </c>
      <c r="CM127" s="3">
        <f>IF(CM$5="",0,SUMIFS(BP!127:127,BP!$5:$5,CM$4))</f>
        <v>0</v>
      </c>
      <c r="CN127" s="3">
        <f>IF(CN$5="",0,SUMIFS(BP!127:127,BP!$5:$5,CN$4))</f>
        <v>0</v>
      </c>
      <c r="CO127" s="3">
        <f>IF(CO$5="",0,SUMIFS(BP!127:127,BP!$5:$5,CO$4))</f>
        <v>0</v>
      </c>
      <c r="CP127" s="3">
        <f>IF(CP$5="",0,SUMIFS(BP!127:127,BP!$5:$5,CP$4))</f>
        <v>0</v>
      </c>
      <c r="CQ127" s="3">
        <f>IF(CQ$5="",0,SUMIFS(BP!127:127,BP!$5:$5,CQ$4))</f>
        <v>0</v>
      </c>
      <c r="CR127" s="3">
        <f>IF(CR$5="",0,SUMIFS(BP!127:127,BP!$5:$5,CR$4))</f>
        <v>0</v>
      </c>
      <c r="CS127" s="3">
        <f>IF(CS$5="",0,SUMIFS(BP!127:127,BP!$5:$5,CS$4))</f>
        <v>0</v>
      </c>
      <c r="CT127" s="3">
        <f>IF(CT$5="",0,SUMIFS(BP!127:127,BP!$5:$5,CT$4))</f>
        <v>0</v>
      </c>
    </row>
    <row r="128" spans="1:98" s="2" customFormat="1" ht="10.199999999999999" x14ac:dyDescent="0.2">
      <c r="A128" s="11">
        <f>ROW()</f>
        <v>128</v>
      </c>
      <c r="E128" s="15"/>
      <c r="W128" s="5"/>
      <c r="Z128" s="3">
        <f ca="1">IF(Z$5="",0,SUMIFS(INDIRECT($S$2&amp;$A128&amp;":"&amp;$A128),BP!$5:$5,Z$4))</f>
        <v>0</v>
      </c>
      <c r="AA128" s="3">
        <f ca="1">IF(AA$5="",0,SUMIFS(INDIRECT($S$2&amp;$A128&amp;":"&amp;$A128),BP!$5:$5,AA$4))</f>
        <v>0</v>
      </c>
      <c r="AB128" s="3">
        <f ca="1">IF(AB$5="",0,SUMIFS(INDIRECT($S$2&amp;$A128&amp;":"&amp;$A128),BP!$5:$5,AB$4))</f>
        <v>0</v>
      </c>
      <c r="AC128" s="3">
        <f ca="1">IF(AC$5="",0,SUMIFS(INDIRECT($S$2&amp;$A128&amp;":"&amp;$A128),BP!$5:$5,AC$4))</f>
        <v>0</v>
      </c>
      <c r="AD128" s="3">
        <f ca="1">IF(AD$5="",0,SUMIFS(INDIRECT($S$2&amp;$A128&amp;":"&amp;$A128),BP!$5:$5,AD$4))</f>
        <v>0</v>
      </c>
      <c r="AE128" s="3">
        <f ca="1">IF(AE$5="",0,SUMIFS(INDIRECT($S$2&amp;$A128&amp;":"&amp;$A128),BP!$5:$5,AE$4))</f>
        <v>0</v>
      </c>
      <c r="AF128" s="3">
        <f ca="1">IF(AF$5="",0,SUMIFS(INDIRECT($S$2&amp;$A128&amp;":"&amp;$A128),BP!$5:$5,AF$4))</f>
        <v>0</v>
      </c>
      <c r="AG128" s="3">
        <f ca="1">IF(AG$5="",0,SUMIFS(INDIRECT($S$2&amp;$A128&amp;":"&amp;$A128),BP!$5:$5,AG$4))</f>
        <v>0</v>
      </c>
      <c r="AH128" s="3">
        <f ca="1">IF(AH$5="",0,SUMIFS(INDIRECT($S$2&amp;$A128&amp;":"&amp;$A128),BP!$5:$5,AH$4))</f>
        <v>0</v>
      </c>
      <c r="AI128" s="3">
        <f ca="1">IF(AI$5="",0,SUMIFS(INDIRECT($S$2&amp;$A128&amp;":"&amp;$A128),BP!$5:$5,AI$4))</f>
        <v>0</v>
      </c>
      <c r="AJ128" s="3">
        <f ca="1">IF(AJ$5="",0,SUMIFS(INDIRECT($S$2&amp;$A128&amp;":"&amp;$A128),BP!$5:$5,AJ$4))</f>
        <v>0</v>
      </c>
      <c r="AK128" s="3">
        <f ca="1">IF(AK$5="",0,SUMIFS(INDIRECT($S$2&amp;$A128&amp;":"&amp;$A128),BP!$5:$5,AK$4))</f>
        <v>0</v>
      </c>
      <c r="AL128" s="3">
        <f ca="1">IF(AL$5="",0,SUMIFS(INDIRECT($S$2&amp;$A128&amp;":"&amp;$A128),BP!$5:$5,AL$4))</f>
        <v>0</v>
      </c>
      <c r="AM128" s="3">
        <f ca="1">IF(AM$5="",0,SUMIFS(INDIRECT($S$2&amp;$A128&amp;":"&amp;$A128),BP!$5:$5,AM$4))</f>
        <v>0</v>
      </c>
      <c r="AN128" s="3">
        <f ca="1">IF(AN$5="",0,SUMIFS(INDIRECT($S$2&amp;$A128&amp;":"&amp;$A128),BP!$5:$5,AN$4))</f>
        <v>0</v>
      </c>
      <c r="AO128" s="3">
        <f ca="1">IF(AO$5="",0,SUMIFS(INDIRECT($S$2&amp;$A128&amp;":"&amp;$A128),BP!$5:$5,AO$4))</f>
        <v>0</v>
      </c>
      <c r="AP128" s="3">
        <f ca="1">IF(AP$5="",0,SUMIFS(INDIRECT($S$2&amp;$A128&amp;":"&amp;$A128),BP!$5:$5,AP$4))</f>
        <v>0</v>
      </c>
      <c r="AQ128" s="3">
        <f ca="1">IF(AQ$5="",0,SUMIFS(INDIRECT($S$2&amp;$A128&amp;":"&amp;$A128),BP!$5:$5,AQ$4))</f>
        <v>0</v>
      </c>
      <c r="AR128" s="3">
        <f ca="1">IF(AR$5="",0,SUMIFS(INDIRECT($S$2&amp;$A128&amp;":"&amp;$A128),BP!$5:$5,AR$4))</f>
        <v>0</v>
      </c>
      <c r="AS128" s="3">
        <f ca="1">IF(AS$5="",0,SUMIFS(INDIRECT($S$2&amp;$A128&amp;":"&amp;$A128),BP!$5:$5,AS$4))</f>
        <v>0</v>
      </c>
      <c r="AT128" s="3">
        <f ca="1">IF(AT$5="",0,SUMIFS(INDIRECT($S$2&amp;$A128&amp;":"&amp;$A128),BP!$5:$5,AT$4))</f>
        <v>0</v>
      </c>
      <c r="AU128" s="3">
        <f ca="1">IF(AU$5="",0,SUMIFS(INDIRECT($S$2&amp;$A128&amp;":"&amp;$A128),BP!$5:$5,AU$4))</f>
        <v>0</v>
      </c>
      <c r="AV128" s="3">
        <f ca="1">IF(AV$5="",0,SUMIFS(INDIRECT($S$2&amp;$A128&amp;":"&amp;$A128),BP!$5:$5,AV$4))</f>
        <v>0</v>
      </c>
      <c r="AW128" s="3">
        <f ca="1">IF(AW$5="",0,SUMIFS(INDIRECT($S$2&amp;$A128&amp;":"&amp;$A128),BP!$5:$5,AW$4))</f>
        <v>0</v>
      </c>
      <c r="AX128" s="3">
        <f ca="1">IF(AX$5="",0,SUMIFS(INDIRECT($S$2&amp;$A128&amp;":"&amp;$A128),BP!$5:$5,AX$4))</f>
        <v>0</v>
      </c>
      <c r="AY128" s="3">
        <f ca="1">IF(AY$5="",0,SUMIFS(INDIRECT($S$2&amp;$A128&amp;":"&amp;$A128),BP!$5:$5,AY$4))</f>
        <v>0</v>
      </c>
      <c r="AZ128" s="3">
        <f ca="1">IF(AZ$5="",0,SUMIFS(INDIRECT($S$2&amp;$A128&amp;":"&amp;$A128),BP!$5:$5,AZ$4))</f>
        <v>0</v>
      </c>
      <c r="BA128" s="3">
        <f ca="1">IF(BA$5="",0,SUMIFS(INDIRECT($S$2&amp;$A128&amp;":"&amp;$A128),BP!$5:$5,BA$4))</f>
        <v>0</v>
      </c>
      <c r="BB128" s="3">
        <f ca="1">IF(BB$5="",0,SUMIFS(INDIRECT($S$2&amp;$A128&amp;":"&amp;$A128),BP!$5:$5,BB$4))</f>
        <v>0</v>
      </c>
      <c r="BC128" s="3">
        <f ca="1">IF(BC$5="",0,SUMIFS(INDIRECT($S$2&amp;$A128&amp;":"&amp;$A128),BP!$5:$5,BC$4))</f>
        <v>0</v>
      </c>
      <c r="BD128" s="3">
        <f ca="1">IF(BD$5="",0,SUMIFS(INDIRECT($S$2&amp;$A128&amp;":"&amp;$A128),BP!$5:$5,BD$4))</f>
        <v>0</v>
      </c>
      <c r="BE128" s="3">
        <f ca="1">IF(BE$5="",0,SUMIFS(INDIRECT($S$2&amp;$A128&amp;":"&amp;$A128),BP!$5:$5,BE$4))</f>
        <v>0</v>
      </c>
      <c r="BF128" s="3">
        <f ca="1">IF(BF$5="",0,SUMIFS(INDIRECT($S$2&amp;$A128&amp;":"&amp;$A128),BP!$5:$5,BF$4))</f>
        <v>0</v>
      </c>
      <c r="BG128" s="3">
        <f ca="1">IF(BG$5="",0,SUMIFS(INDIRECT($S$2&amp;$A128&amp;":"&amp;$A128),BP!$5:$5,BG$4))</f>
        <v>0</v>
      </c>
      <c r="BH128" s="3">
        <f ca="1">IF(BH$5="",0,SUMIFS(INDIRECT($S$2&amp;$A128&amp;":"&amp;$A128),BP!$5:$5,BH$4))</f>
        <v>0</v>
      </c>
      <c r="BI128" s="3">
        <f ca="1">IF(BI$5="",0,SUMIFS(INDIRECT($S$2&amp;$A128&amp;":"&amp;$A128),BP!$5:$5,BI$4))</f>
        <v>0</v>
      </c>
      <c r="BJ128" s="3">
        <f>IF(BJ$5="",0,SUMIFS(BP!128:128,BP!$5:$5,BJ$4))</f>
        <v>0</v>
      </c>
      <c r="BK128" s="3">
        <f>IF(BK$5="",0,SUMIFS(BP!128:128,BP!$5:$5,BK$4))</f>
        <v>0</v>
      </c>
      <c r="BL128" s="3">
        <f>IF(BL$5="",0,SUMIFS(BP!128:128,BP!$5:$5,BL$4))</f>
        <v>0</v>
      </c>
      <c r="BM128" s="3">
        <f>IF(BM$5="",0,SUMIFS(BP!128:128,BP!$5:$5,BM$4))</f>
        <v>0</v>
      </c>
      <c r="BN128" s="3">
        <f>IF(BN$5="",0,SUMIFS(BP!128:128,BP!$5:$5,BN$4))</f>
        <v>0</v>
      </c>
      <c r="BO128" s="3">
        <f>IF(BO$5="",0,SUMIFS(BP!128:128,BP!$5:$5,BO$4))</f>
        <v>0</v>
      </c>
      <c r="BP128" s="3">
        <f>IF(BP$5="",0,SUMIFS(BP!128:128,BP!$5:$5,BP$4))</f>
        <v>0</v>
      </c>
      <c r="BQ128" s="3">
        <f>IF(BQ$5="",0,SUMIFS(BP!128:128,BP!$5:$5,BQ$4))</f>
        <v>0</v>
      </c>
      <c r="BR128" s="3">
        <f>IF(BR$5="",0,SUMIFS(BP!128:128,BP!$5:$5,BR$4))</f>
        <v>0</v>
      </c>
      <c r="BS128" s="3">
        <f>IF(BS$5="",0,SUMIFS(BP!128:128,BP!$5:$5,BS$4))</f>
        <v>0</v>
      </c>
      <c r="BT128" s="3">
        <f>IF(BT$5="",0,SUMIFS(BP!128:128,BP!$5:$5,BT$4))</f>
        <v>0</v>
      </c>
      <c r="BU128" s="3">
        <f>IF(BU$5="",0,SUMIFS(BP!128:128,BP!$5:$5,BU$4))</f>
        <v>0</v>
      </c>
      <c r="BV128" s="3">
        <f>IF(BV$5="",0,SUMIFS(BP!128:128,BP!$5:$5,BV$4))</f>
        <v>0</v>
      </c>
      <c r="BW128" s="3">
        <f>IF(BW$5="",0,SUMIFS(BP!128:128,BP!$5:$5,BW$4))</f>
        <v>0</v>
      </c>
      <c r="BX128" s="3">
        <f>IF(BX$5="",0,SUMIFS(BP!128:128,BP!$5:$5,BX$4))</f>
        <v>0</v>
      </c>
      <c r="BY128" s="3">
        <f>IF(BY$5="",0,SUMIFS(BP!128:128,BP!$5:$5,BY$4))</f>
        <v>0</v>
      </c>
      <c r="BZ128" s="3">
        <f>IF(BZ$5="",0,SUMIFS(BP!128:128,BP!$5:$5,BZ$4))</f>
        <v>0</v>
      </c>
      <c r="CA128" s="3">
        <f>IF(CA$5="",0,SUMIFS(BP!128:128,BP!$5:$5,CA$4))</f>
        <v>0</v>
      </c>
      <c r="CB128" s="3">
        <f>IF(CB$5="",0,SUMIFS(BP!128:128,BP!$5:$5,CB$4))</f>
        <v>0</v>
      </c>
      <c r="CC128" s="3">
        <f>IF(CC$5="",0,SUMIFS(BP!128:128,BP!$5:$5,CC$4))</f>
        <v>0</v>
      </c>
      <c r="CD128" s="3">
        <f>IF(CD$5="",0,SUMIFS(BP!128:128,BP!$5:$5,CD$4))</f>
        <v>0</v>
      </c>
      <c r="CE128" s="3">
        <f>IF(CE$5="",0,SUMIFS(BP!128:128,BP!$5:$5,CE$4))</f>
        <v>0</v>
      </c>
      <c r="CF128" s="3">
        <f>IF(CF$5="",0,SUMIFS(BP!128:128,BP!$5:$5,CF$4))</f>
        <v>0</v>
      </c>
      <c r="CG128" s="3">
        <f>IF(CG$5="",0,SUMIFS(BP!128:128,BP!$5:$5,CG$4))</f>
        <v>0</v>
      </c>
      <c r="CH128" s="3">
        <f>IF(CH$5="",0,SUMIFS(BP!128:128,BP!$5:$5,CH$4))</f>
        <v>0</v>
      </c>
      <c r="CI128" s="3">
        <f>IF(CI$5="",0,SUMIFS(BP!128:128,BP!$5:$5,CI$4))</f>
        <v>0</v>
      </c>
      <c r="CJ128" s="3">
        <f>IF(CJ$5="",0,SUMIFS(BP!128:128,BP!$5:$5,CJ$4))</f>
        <v>0</v>
      </c>
      <c r="CK128" s="3">
        <f>IF(CK$5="",0,SUMIFS(BP!128:128,BP!$5:$5,CK$4))</f>
        <v>0</v>
      </c>
      <c r="CL128" s="3">
        <f>IF(CL$5="",0,SUMIFS(BP!128:128,BP!$5:$5,CL$4))</f>
        <v>0</v>
      </c>
      <c r="CM128" s="3">
        <f>IF(CM$5="",0,SUMIFS(BP!128:128,BP!$5:$5,CM$4))</f>
        <v>0</v>
      </c>
      <c r="CN128" s="3">
        <f>IF(CN$5="",0,SUMIFS(BP!128:128,BP!$5:$5,CN$4))</f>
        <v>0</v>
      </c>
      <c r="CO128" s="3">
        <f>IF(CO$5="",0,SUMIFS(BP!128:128,BP!$5:$5,CO$4))</f>
        <v>0</v>
      </c>
      <c r="CP128" s="3">
        <f>IF(CP$5="",0,SUMIFS(BP!128:128,BP!$5:$5,CP$4))</f>
        <v>0</v>
      </c>
      <c r="CQ128" s="3">
        <f>IF(CQ$5="",0,SUMIFS(BP!128:128,BP!$5:$5,CQ$4))</f>
        <v>0</v>
      </c>
      <c r="CR128" s="3">
        <f>IF(CR$5="",0,SUMIFS(BP!128:128,BP!$5:$5,CR$4))</f>
        <v>0</v>
      </c>
      <c r="CS128" s="3">
        <f>IF(CS$5="",0,SUMIFS(BP!128:128,BP!$5:$5,CS$4))</f>
        <v>0</v>
      </c>
      <c r="CT128" s="3">
        <f>IF(CT$5="",0,SUMIFS(BP!128:128,BP!$5:$5,CT$4))</f>
        <v>0</v>
      </c>
    </row>
    <row r="129" spans="1:98" s="2" customFormat="1" ht="10.199999999999999" x14ac:dyDescent="0.2">
      <c r="A129" s="11">
        <f>ROW()</f>
        <v>129</v>
      </c>
      <c r="E129" s="15"/>
      <c r="W129" s="5"/>
      <c r="Z129" s="3">
        <f ca="1">IF(Z$5="",0,SUMIFS(INDIRECT($S$2&amp;$A129&amp;":"&amp;$A129),BP!$5:$5,Z$4))</f>
        <v>0</v>
      </c>
      <c r="AA129" s="3">
        <f ca="1">IF(AA$5="",0,SUMIFS(INDIRECT($S$2&amp;$A129&amp;":"&amp;$A129),BP!$5:$5,AA$4))</f>
        <v>0</v>
      </c>
      <c r="AB129" s="3">
        <f ca="1">IF(AB$5="",0,SUMIFS(INDIRECT($S$2&amp;$A129&amp;":"&amp;$A129),BP!$5:$5,AB$4))</f>
        <v>0</v>
      </c>
      <c r="AC129" s="3">
        <f ca="1">IF(AC$5="",0,SUMIFS(INDIRECT($S$2&amp;$A129&amp;":"&amp;$A129),BP!$5:$5,AC$4))</f>
        <v>0</v>
      </c>
      <c r="AD129" s="3">
        <f ca="1">IF(AD$5="",0,SUMIFS(INDIRECT($S$2&amp;$A129&amp;":"&amp;$A129),BP!$5:$5,AD$4))</f>
        <v>0</v>
      </c>
      <c r="AE129" s="3">
        <f ca="1">IF(AE$5="",0,SUMIFS(INDIRECT($S$2&amp;$A129&amp;":"&amp;$A129),BP!$5:$5,AE$4))</f>
        <v>0</v>
      </c>
      <c r="AF129" s="3">
        <f ca="1">IF(AF$5="",0,SUMIFS(INDIRECT($S$2&amp;$A129&amp;":"&amp;$A129),BP!$5:$5,AF$4))</f>
        <v>0</v>
      </c>
      <c r="AG129" s="3">
        <f ca="1">IF(AG$5="",0,SUMIFS(INDIRECT($S$2&amp;$A129&amp;":"&amp;$A129),BP!$5:$5,AG$4))</f>
        <v>0</v>
      </c>
      <c r="AH129" s="3">
        <f ca="1">IF(AH$5="",0,SUMIFS(INDIRECT($S$2&amp;$A129&amp;":"&amp;$A129),BP!$5:$5,AH$4))</f>
        <v>0</v>
      </c>
      <c r="AI129" s="3">
        <f ca="1">IF(AI$5="",0,SUMIFS(INDIRECT($S$2&amp;$A129&amp;":"&amp;$A129),BP!$5:$5,AI$4))</f>
        <v>0</v>
      </c>
      <c r="AJ129" s="3">
        <f ca="1">IF(AJ$5="",0,SUMIFS(INDIRECT($S$2&amp;$A129&amp;":"&amp;$A129),BP!$5:$5,AJ$4))</f>
        <v>0</v>
      </c>
      <c r="AK129" s="3">
        <f ca="1">IF(AK$5="",0,SUMIFS(INDIRECT($S$2&amp;$A129&amp;":"&amp;$A129),BP!$5:$5,AK$4))</f>
        <v>0</v>
      </c>
      <c r="AL129" s="3">
        <f ca="1">IF(AL$5="",0,SUMIFS(INDIRECT($S$2&amp;$A129&amp;":"&amp;$A129),BP!$5:$5,AL$4))</f>
        <v>0</v>
      </c>
      <c r="AM129" s="3">
        <f ca="1">IF(AM$5="",0,SUMIFS(INDIRECT($S$2&amp;$A129&amp;":"&amp;$A129),BP!$5:$5,AM$4))</f>
        <v>0</v>
      </c>
      <c r="AN129" s="3">
        <f ca="1">IF(AN$5="",0,SUMIFS(INDIRECT($S$2&amp;$A129&amp;":"&amp;$A129),BP!$5:$5,AN$4))</f>
        <v>0</v>
      </c>
      <c r="AO129" s="3">
        <f ca="1">IF(AO$5="",0,SUMIFS(INDIRECT($S$2&amp;$A129&amp;":"&amp;$A129),BP!$5:$5,AO$4))</f>
        <v>0</v>
      </c>
      <c r="AP129" s="3">
        <f ca="1">IF(AP$5="",0,SUMIFS(INDIRECT($S$2&amp;$A129&amp;":"&amp;$A129),BP!$5:$5,AP$4))</f>
        <v>0</v>
      </c>
      <c r="AQ129" s="3">
        <f ca="1">IF(AQ$5="",0,SUMIFS(INDIRECT($S$2&amp;$A129&amp;":"&amp;$A129),BP!$5:$5,AQ$4))</f>
        <v>0</v>
      </c>
      <c r="AR129" s="3">
        <f ca="1">IF(AR$5="",0,SUMIFS(INDIRECT($S$2&amp;$A129&amp;":"&amp;$A129),BP!$5:$5,AR$4))</f>
        <v>0</v>
      </c>
      <c r="AS129" s="3">
        <f ca="1">IF(AS$5="",0,SUMIFS(INDIRECT($S$2&amp;$A129&amp;":"&amp;$A129),BP!$5:$5,AS$4))</f>
        <v>0</v>
      </c>
      <c r="AT129" s="3">
        <f ca="1">IF(AT$5="",0,SUMIFS(INDIRECT($S$2&amp;$A129&amp;":"&amp;$A129),BP!$5:$5,AT$4))</f>
        <v>0</v>
      </c>
      <c r="AU129" s="3">
        <f ca="1">IF(AU$5="",0,SUMIFS(INDIRECT($S$2&amp;$A129&amp;":"&amp;$A129),BP!$5:$5,AU$4))</f>
        <v>0</v>
      </c>
      <c r="AV129" s="3">
        <f ca="1">IF(AV$5="",0,SUMIFS(INDIRECT($S$2&amp;$A129&amp;":"&amp;$A129),BP!$5:$5,AV$4))</f>
        <v>0</v>
      </c>
      <c r="AW129" s="3">
        <f ca="1">IF(AW$5="",0,SUMIFS(INDIRECT($S$2&amp;$A129&amp;":"&amp;$A129),BP!$5:$5,AW$4))</f>
        <v>0</v>
      </c>
      <c r="AX129" s="3">
        <f ca="1">IF(AX$5="",0,SUMIFS(INDIRECT($S$2&amp;$A129&amp;":"&amp;$A129),BP!$5:$5,AX$4))</f>
        <v>0</v>
      </c>
      <c r="AY129" s="3">
        <f ca="1">IF(AY$5="",0,SUMIFS(INDIRECT($S$2&amp;$A129&amp;":"&amp;$A129),BP!$5:$5,AY$4))</f>
        <v>0</v>
      </c>
      <c r="AZ129" s="3">
        <f ca="1">IF(AZ$5="",0,SUMIFS(INDIRECT($S$2&amp;$A129&amp;":"&amp;$A129),BP!$5:$5,AZ$4))</f>
        <v>0</v>
      </c>
      <c r="BA129" s="3">
        <f ca="1">IF(BA$5="",0,SUMIFS(INDIRECT($S$2&amp;$A129&amp;":"&amp;$A129),BP!$5:$5,BA$4))</f>
        <v>0</v>
      </c>
      <c r="BB129" s="3">
        <f ca="1">IF(BB$5="",0,SUMIFS(INDIRECT($S$2&amp;$A129&amp;":"&amp;$A129),BP!$5:$5,BB$4))</f>
        <v>0</v>
      </c>
      <c r="BC129" s="3">
        <f ca="1">IF(BC$5="",0,SUMIFS(INDIRECT($S$2&amp;$A129&amp;":"&amp;$A129),BP!$5:$5,BC$4))</f>
        <v>0</v>
      </c>
      <c r="BD129" s="3">
        <f ca="1">IF(BD$5="",0,SUMIFS(INDIRECT($S$2&amp;$A129&amp;":"&amp;$A129),BP!$5:$5,BD$4))</f>
        <v>0</v>
      </c>
      <c r="BE129" s="3">
        <f ca="1">IF(BE$5="",0,SUMIFS(INDIRECT($S$2&amp;$A129&amp;":"&amp;$A129),BP!$5:$5,BE$4))</f>
        <v>0</v>
      </c>
      <c r="BF129" s="3">
        <f ca="1">IF(BF$5="",0,SUMIFS(INDIRECT($S$2&amp;$A129&amp;":"&amp;$A129),BP!$5:$5,BF$4))</f>
        <v>0</v>
      </c>
      <c r="BG129" s="3">
        <f ca="1">IF(BG$5="",0,SUMIFS(INDIRECT($S$2&amp;$A129&amp;":"&amp;$A129),BP!$5:$5,BG$4))</f>
        <v>0</v>
      </c>
      <c r="BH129" s="3">
        <f ca="1">IF(BH$5="",0,SUMIFS(INDIRECT($S$2&amp;$A129&amp;":"&amp;$A129),BP!$5:$5,BH$4))</f>
        <v>0</v>
      </c>
      <c r="BI129" s="3">
        <f ca="1">IF(BI$5="",0,SUMIFS(INDIRECT($S$2&amp;$A129&amp;":"&amp;$A129),BP!$5:$5,BI$4))</f>
        <v>0</v>
      </c>
      <c r="BJ129" s="3">
        <f>IF(BJ$5="",0,SUMIFS(BP!129:129,BP!$5:$5,BJ$4))</f>
        <v>0</v>
      </c>
      <c r="BK129" s="3">
        <f>IF(BK$5="",0,SUMIFS(BP!129:129,BP!$5:$5,BK$4))</f>
        <v>0</v>
      </c>
      <c r="BL129" s="3">
        <f>IF(BL$5="",0,SUMIFS(BP!129:129,BP!$5:$5,BL$4))</f>
        <v>0</v>
      </c>
      <c r="BM129" s="3">
        <f>IF(BM$5="",0,SUMIFS(BP!129:129,BP!$5:$5,BM$4))</f>
        <v>0</v>
      </c>
      <c r="BN129" s="3">
        <f>IF(BN$5="",0,SUMIFS(BP!129:129,BP!$5:$5,BN$4))</f>
        <v>0</v>
      </c>
      <c r="BO129" s="3">
        <f>IF(BO$5="",0,SUMIFS(BP!129:129,BP!$5:$5,BO$4))</f>
        <v>0</v>
      </c>
      <c r="BP129" s="3">
        <f>IF(BP$5="",0,SUMIFS(BP!129:129,BP!$5:$5,BP$4))</f>
        <v>0</v>
      </c>
      <c r="BQ129" s="3">
        <f>IF(BQ$5="",0,SUMIFS(BP!129:129,BP!$5:$5,BQ$4))</f>
        <v>1.5</v>
      </c>
      <c r="BR129" s="3">
        <f>IF(BR$5="",0,SUMIFS(BP!129:129,BP!$5:$5,BR$4))</f>
        <v>0</v>
      </c>
      <c r="BS129" s="3">
        <f>IF(BS$5="",0,SUMIFS(BP!129:129,BP!$5:$5,BS$4))</f>
        <v>0</v>
      </c>
      <c r="BT129" s="3">
        <f>IF(BT$5="",0,SUMIFS(BP!129:129,BP!$5:$5,BT$4))</f>
        <v>0</v>
      </c>
      <c r="BU129" s="3">
        <f>IF(BU$5="",0,SUMIFS(BP!129:129,BP!$5:$5,BU$4))</f>
        <v>0</v>
      </c>
      <c r="BV129" s="3">
        <f>IF(BV$5="",0,SUMIFS(BP!129:129,BP!$5:$5,BV$4))</f>
        <v>0</v>
      </c>
      <c r="BW129" s="3">
        <f>IF(BW$5="",0,SUMIFS(BP!129:129,BP!$5:$5,BW$4))</f>
        <v>0</v>
      </c>
      <c r="BX129" s="3">
        <f>IF(BX$5="",0,SUMIFS(BP!129:129,BP!$5:$5,BX$4))</f>
        <v>0</v>
      </c>
      <c r="BY129" s="3">
        <f>IF(BY$5="",0,SUMIFS(BP!129:129,BP!$5:$5,BY$4))</f>
        <v>0</v>
      </c>
      <c r="BZ129" s="3">
        <f>IF(BZ$5="",0,SUMIFS(BP!129:129,BP!$5:$5,BZ$4))</f>
        <v>0</v>
      </c>
      <c r="CA129" s="3">
        <f>IF(CA$5="",0,SUMIFS(BP!129:129,BP!$5:$5,CA$4))</f>
        <v>0</v>
      </c>
      <c r="CB129" s="3">
        <f>IF(CB$5="",0,SUMIFS(BP!129:129,BP!$5:$5,CB$4))</f>
        <v>0</v>
      </c>
      <c r="CC129" s="3">
        <f>IF(CC$5="",0,SUMIFS(BP!129:129,BP!$5:$5,CC$4))</f>
        <v>0</v>
      </c>
      <c r="CD129" s="3">
        <f>IF(CD$5="",0,SUMIFS(BP!129:129,BP!$5:$5,CD$4))</f>
        <v>0</v>
      </c>
      <c r="CE129" s="3">
        <f>IF(CE$5="",0,SUMIFS(BP!129:129,BP!$5:$5,CE$4))</f>
        <v>0</v>
      </c>
      <c r="CF129" s="3">
        <f>IF(CF$5="",0,SUMIFS(BP!129:129,BP!$5:$5,CF$4))</f>
        <v>0</v>
      </c>
      <c r="CG129" s="3">
        <f>IF(CG$5="",0,SUMIFS(BP!129:129,BP!$5:$5,CG$4))</f>
        <v>0</v>
      </c>
      <c r="CH129" s="3">
        <f>IF(CH$5="",0,SUMIFS(BP!129:129,BP!$5:$5,CH$4))</f>
        <v>0</v>
      </c>
      <c r="CI129" s="3">
        <f>IF(CI$5="",0,SUMIFS(BP!129:129,BP!$5:$5,CI$4))</f>
        <v>0</v>
      </c>
      <c r="CJ129" s="3">
        <f>IF(CJ$5="",0,SUMIFS(BP!129:129,BP!$5:$5,CJ$4))</f>
        <v>0</v>
      </c>
      <c r="CK129" s="3">
        <f>IF(CK$5="",0,SUMIFS(BP!129:129,BP!$5:$5,CK$4))</f>
        <v>0</v>
      </c>
      <c r="CL129" s="3">
        <f>IF(CL$5="",0,SUMIFS(BP!129:129,BP!$5:$5,CL$4))</f>
        <v>0</v>
      </c>
      <c r="CM129" s="3">
        <f>IF(CM$5="",0,SUMIFS(BP!129:129,BP!$5:$5,CM$4))</f>
        <v>0</v>
      </c>
      <c r="CN129" s="3">
        <f>IF(CN$5="",0,SUMIFS(BP!129:129,BP!$5:$5,CN$4))</f>
        <v>0</v>
      </c>
      <c r="CO129" s="3">
        <f>IF(CO$5="",0,SUMIFS(BP!129:129,BP!$5:$5,CO$4))</f>
        <v>0</v>
      </c>
      <c r="CP129" s="3">
        <f>IF(CP$5="",0,SUMIFS(BP!129:129,BP!$5:$5,CP$4))</f>
        <v>0</v>
      </c>
      <c r="CQ129" s="3">
        <f>IF(CQ$5="",0,SUMIFS(BP!129:129,BP!$5:$5,CQ$4))</f>
        <v>0</v>
      </c>
      <c r="CR129" s="3">
        <f>IF(CR$5="",0,SUMIFS(BP!129:129,BP!$5:$5,CR$4))</f>
        <v>0</v>
      </c>
      <c r="CS129" s="3">
        <f>IF(CS$5="",0,SUMIFS(BP!129:129,BP!$5:$5,CS$4))</f>
        <v>0</v>
      </c>
      <c r="CT129" s="3">
        <f>IF(CT$5="",0,SUMIFS(BP!129:129,BP!$5:$5,CT$4))</f>
        <v>0</v>
      </c>
    </row>
    <row r="130" spans="1:98" s="2" customFormat="1" ht="10.199999999999999" x14ac:dyDescent="0.2">
      <c r="A130" s="11">
        <f>ROW()</f>
        <v>130</v>
      </c>
      <c r="E130" s="15"/>
      <c r="W130" s="5"/>
      <c r="Z130" s="3">
        <f ca="1">IF(Z$5="",0,SUMIFS(INDIRECT($S$2&amp;$A130&amp;":"&amp;$A130),BP!$5:$5,Z$4))</f>
        <v>0</v>
      </c>
      <c r="AA130" s="3">
        <f ca="1">IF(AA$5="",0,SUMIFS(INDIRECT($S$2&amp;$A130&amp;":"&amp;$A130),BP!$5:$5,AA$4))</f>
        <v>0</v>
      </c>
      <c r="AB130" s="3">
        <f ca="1">IF(AB$5="",0,SUMIFS(INDIRECT($S$2&amp;$A130&amp;":"&amp;$A130),BP!$5:$5,AB$4))</f>
        <v>0</v>
      </c>
      <c r="AC130" s="3">
        <f ca="1">IF(AC$5="",0,SUMIFS(INDIRECT($S$2&amp;$A130&amp;":"&amp;$A130),BP!$5:$5,AC$4))</f>
        <v>0</v>
      </c>
      <c r="AD130" s="3">
        <f ca="1">IF(AD$5="",0,SUMIFS(INDIRECT($S$2&amp;$A130&amp;":"&amp;$A130),BP!$5:$5,AD$4))</f>
        <v>0</v>
      </c>
      <c r="AE130" s="3">
        <f ca="1">IF(AE$5="",0,SUMIFS(INDIRECT($S$2&amp;$A130&amp;":"&amp;$A130),BP!$5:$5,AE$4))</f>
        <v>0</v>
      </c>
      <c r="AF130" s="3">
        <f ca="1">IF(AF$5="",0,SUMIFS(INDIRECT($S$2&amp;$A130&amp;":"&amp;$A130),BP!$5:$5,AF$4))</f>
        <v>0</v>
      </c>
      <c r="AG130" s="3">
        <f ca="1">IF(AG$5="",0,SUMIFS(INDIRECT($S$2&amp;$A130&amp;":"&amp;$A130),BP!$5:$5,AG$4))</f>
        <v>0</v>
      </c>
      <c r="AH130" s="3">
        <f ca="1">IF(AH$5="",0,SUMIFS(INDIRECT($S$2&amp;$A130&amp;":"&amp;$A130),BP!$5:$5,AH$4))</f>
        <v>0</v>
      </c>
      <c r="AI130" s="3">
        <f ca="1">IF(AI$5="",0,SUMIFS(INDIRECT($S$2&amp;$A130&amp;":"&amp;$A130),BP!$5:$5,AI$4))</f>
        <v>0</v>
      </c>
      <c r="AJ130" s="3">
        <f ca="1">IF(AJ$5="",0,SUMIFS(INDIRECT($S$2&amp;$A130&amp;":"&amp;$A130),BP!$5:$5,AJ$4))</f>
        <v>0</v>
      </c>
      <c r="AK130" s="3">
        <f ca="1">IF(AK$5="",0,SUMIFS(INDIRECT($S$2&amp;$A130&amp;":"&amp;$A130),BP!$5:$5,AK$4))</f>
        <v>0</v>
      </c>
      <c r="AL130" s="3">
        <f ca="1">IF(AL$5="",0,SUMIFS(INDIRECT($S$2&amp;$A130&amp;":"&amp;$A130),BP!$5:$5,AL$4))</f>
        <v>0</v>
      </c>
      <c r="AM130" s="3">
        <f ca="1">IF(AM$5="",0,SUMIFS(INDIRECT($S$2&amp;$A130&amp;":"&amp;$A130),BP!$5:$5,AM$4))</f>
        <v>0</v>
      </c>
      <c r="AN130" s="3">
        <f ca="1">IF(AN$5="",0,SUMIFS(INDIRECT($S$2&amp;$A130&amp;":"&amp;$A130),BP!$5:$5,AN$4))</f>
        <v>0</v>
      </c>
      <c r="AO130" s="3">
        <f ca="1">IF(AO$5="",0,SUMIFS(INDIRECT($S$2&amp;$A130&amp;":"&amp;$A130),BP!$5:$5,AO$4))</f>
        <v>0</v>
      </c>
      <c r="AP130" s="3">
        <f ca="1">IF(AP$5="",0,SUMIFS(INDIRECT($S$2&amp;$A130&amp;":"&amp;$A130),BP!$5:$5,AP$4))</f>
        <v>0</v>
      </c>
      <c r="AQ130" s="3">
        <f ca="1">IF(AQ$5="",0,SUMIFS(INDIRECT($S$2&amp;$A130&amp;":"&amp;$A130),BP!$5:$5,AQ$4))</f>
        <v>0</v>
      </c>
      <c r="AR130" s="3">
        <f ca="1">IF(AR$5="",0,SUMIFS(INDIRECT($S$2&amp;$A130&amp;":"&amp;$A130),BP!$5:$5,AR$4))</f>
        <v>0</v>
      </c>
      <c r="AS130" s="3">
        <f ca="1">IF(AS$5="",0,SUMIFS(INDIRECT($S$2&amp;$A130&amp;":"&amp;$A130),BP!$5:$5,AS$4))</f>
        <v>0</v>
      </c>
      <c r="AT130" s="3">
        <f ca="1">IF(AT$5="",0,SUMIFS(INDIRECT($S$2&amp;$A130&amp;":"&amp;$A130),BP!$5:$5,AT$4))</f>
        <v>0</v>
      </c>
      <c r="AU130" s="3">
        <f ca="1">IF(AU$5="",0,SUMIFS(INDIRECT($S$2&amp;$A130&amp;":"&amp;$A130),BP!$5:$5,AU$4))</f>
        <v>0</v>
      </c>
      <c r="AV130" s="3">
        <f ca="1">IF(AV$5="",0,SUMIFS(INDIRECT($S$2&amp;$A130&amp;":"&amp;$A130),BP!$5:$5,AV$4))</f>
        <v>0</v>
      </c>
      <c r="AW130" s="3">
        <f ca="1">IF(AW$5="",0,SUMIFS(INDIRECT($S$2&amp;$A130&amp;":"&amp;$A130),BP!$5:$5,AW$4))</f>
        <v>0</v>
      </c>
      <c r="AX130" s="3">
        <f ca="1">IF(AX$5="",0,SUMIFS(INDIRECT($S$2&amp;$A130&amp;":"&amp;$A130),BP!$5:$5,AX$4))</f>
        <v>0</v>
      </c>
      <c r="AY130" s="3">
        <f ca="1">IF(AY$5="",0,SUMIFS(INDIRECT($S$2&amp;$A130&amp;":"&amp;$A130),BP!$5:$5,AY$4))</f>
        <v>0</v>
      </c>
      <c r="AZ130" s="3">
        <f ca="1">IF(AZ$5="",0,SUMIFS(INDIRECT($S$2&amp;$A130&amp;":"&amp;$A130),BP!$5:$5,AZ$4))</f>
        <v>0</v>
      </c>
      <c r="BA130" s="3">
        <f ca="1">IF(BA$5="",0,SUMIFS(INDIRECT($S$2&amp;$A130&amp;":"&amp;$A130),BP!$5:$5,BA$4))</f>
        <v>0</v>
      </c>
      <c r="BB130" s="3">
        <f ca="1">IF(BB$5="",0,SUMIFS(INDIRECT($S$2&amp;$A130&amp;":"&amp;$A130),BP!$5:$5,BB$4))</f>
        <v>0</v>
      </c>
      <c r="BC130" s="3">
        <f ca="1">IF(BC$5="",0,SUMIFS(INDIRECT($S$2&amp;$A130&amp;":"&amp;$A130),BP!$5:$5,BC$4))</f>
        <v>0</v>
      </c>
      <c r="BD130" s="3">
        <f ca="1">IF(BD$5="",0,SUMIFS(INDIRECT($S$2&amp;$A130&amp;":"&amp;$A130),BP!$5:$5,BD$4))</f>
        <v>0</v>
      </c>
      <c r="BE130" s="3">
        <f ca="1">IF(BE$5="",0,SUMIFS(INDIRECT($S$2&amp;$A130&amp;":"&amp;$A130),BP!$5:$5,BE$4))</f>
        <v>0</v>
      </c>
      <c r="BF130" s="3">
        <f ca="1">IF(BF$5="",0,SUMIFS(INDIRECT($S$2&amp;$A130&amp;":"&amp;$A130),BP!$5:$5,BF$4))</f>
        <v>0</v>
      </c>
      <c r="BG130" s="3">
        <f ca="1">IF(BG$5="",0,SUMIFS(INDIRECT($S$2&amp;$A130&amp;":"&amp;$A130),BP!$5:$5,BG$4))</f>
        <v>0</v>
      </c>
      <c r="BH130" s="3">
        <f ca="1">IF(BH$5="",0,SUMIFS(INDIRECT($S$2&amp;$A130&amp;":"&amp;$A130),BP!$5:$5,BH$4))</f>
        <v>0</v>
      </c>
      <c r="BI130" s="3">
        <f ca="1">IF(BI$5="",0,SUMIFS(INDIRECT($S$2&amp;$A130&amp;":"&amp;$A130),BP!$5:$5,BI$4))</f>
        <v>0</v>
      </c>
      <c r="BJ130" s="3">
        <f>IF(BJ$5="",0,SUMIFS(BP!130:130,BP!$5:$5,BJ$4))</f>
        <v>0</v>
      </c>
      <c r="BK130" s="3">
        <f>IF(BK$5="",0,SUMIFS(BP!130:130,BP!$5:$5,BK$4))</f>
        <v>0</v>
      </c>
      <c r="BL130" s="3">
        <f>IF(BL$5="",0,SUMIFS(BP!130:130,BP!$5:$5,BL$4))</f>
        <v>0</v>
      </c>
      <c r="BM130" s="3">
        <f>IF(BM$5="",0,SUMIFS(BP!130:130,BP!$5:$5,BM$4))</f>
        <v>0</v>
      </c>
      <c r="BN130" s="3">
        <f>IF(BN$5="",0,SUMIFS(BP!130:130,BP!$5:$5,BN$4))</f>
        <v>0</v>
      </c>
      <c r="BO130" s="3">
        <f>IF(BO$5="",0,SUMIFS(BP!130:130,BP!$5:$5,BO$4))</f>
        <v>0</v>
      </c>
      <c r="BP130" s="3">
        <f>IF(BP$5="",0,SUMIFS(BP!130:130,BP!$5:$5,BP$4))</f>
        <v>0</v>
      </c>
      <c r="BQ130" s="3">
        <f>IF(BQ$5="",0,SUMIFS(BP!130:130,BP!$5:$5,BQ$4))</f>
        <v>0.4</v>
      </c>
      <c r="BR130" s="3">
        <f>IF(BR$5="",0,SUMIFS(BP!130:130,BP!$5:$5,BR$4))</f>
        <v>0</v>
      </c>
      <c r="BS130" s="3">
        <f>IF(BS$5="",0,SUMIFS(BP!130:130,BP!$5:$5,BS$4))</f>
        <v>0</v>
      </c>
      <c r="BT130" s="3">
        <f>IF(BT$5="",0,SUMIFS(BP!130:130,BP!$5:$5,BT$4))</f>
        <v>0</v>
      </c>
      <c r="BU130" s="3">
        <f>IF(BU$5="",0,SUMIFS(BP!130:130,BP!$5:$5,BU$4))</f>
        <v>0</v>
      </c>
      <c r="BV130" s="3">
        <f>IF(BV$5="",0,SUMIFS(BP!130:130,BP!$5:$5,BV$4))</f>
        <v>0</v>
      </c>
      <c r="BW130" s="3">
        <f>IF(BW$5="",0,SUMIFS(BP!130:130,BP!$5:$5,BW$4))</f>
        <v>0</v>
      </c>
      <c r="BX130" s="3">
        <f>IF(BX$5="",0,SUMIFS(BP!130:130,BP!$5:$5,BX$4))</f>
        <v>0</v>
      </c>
      <c r="BY130" s="3">
        <f>IF(BY$5="",0,SUMIFS(BP!130:130,BP!$5:$5,BY$4))</f>
        <v>0</v>
      </c>
      <c r="BZ130" s="3">
        <f>IF(BZ$5="",0,SUMIFS(BP!130:130,BP!$5:$5,BZ$4))</f>
        <v>0</v>
      </c>
      <c r="CA130" s="3">
        <f>IF(CA$5="",0,SUMIFS(BP!130:130,BP!$5:$5,CA$4))</f>
        <v>0</v>
      </c>
      <c r="CB130" s="3">
        <f>IF(CB$5="",0,SUMIFS(BP!130:130,BP!$5:$5,CB$4))</f>
        <v>0</v>
      </c>
      <c r="CC130" s="3">
        <f>IF(CC$5="",0,SUMIFS(BP!130:130,BP!$5:$5,CC$4))</f>
        <v>0</v>
      </c>
      <c r="CD130" s="3">
        <f>IF(CD$5="",0,SUMIFS(BP!130:130,BP!$5:$5,CD$4))</f>
        <v>0</v>
      </c>
      <c r="CE130" s="3">
        <f>IF(CE$5="",0,SUMIFS(BP!130:130,BP!$5:$5,CE$4))</f>
        <v>0</v>
      </c>
      <c r="CF130" s="3">
        <f>IF(CF$5="",0,SUMIFS(BP!130:130,BP!$5:$5,CF$4))</f>
        <v>0</v>
      </c>
      <c r="CG130" s="3">
        <f>IF(CG$5="",0,SUMIFS(BP!130:130,BP!$5:$5,CG$4))</f>
        <v>0</v>
      </c>
      <c r="CH130" s="3">
        <f>IF(CH$5="",0,SUMIFS(BP!130:130,BP!$5:$5,CH$4))</f>
        <v>0</v>
      </c>
      <c r="CI130" s="3">
        <f>IF(CI$5="",0,SUMIFS(BP!130:130,BP!$5:$5,CI$4))</f>
        <v>0</v>
      </c>
      <c r="CJ130" s="3">
        <f>IF(CJ$5="",0,SUMIFS(BP!130:130,BP!$5:$5,CJ$4))</f>
        <v>0</v>
      </c>
      <c r="CK130" s="3">
        <f>IF(CK$5="",0,SUMIFS(BP!130:130,BP!$5:$5,CK$4))</f>
        <v>0</v>
      </c>
      <c r="CL130" s="3">
        <f>IF(CL$5="",0,SUMIFS(BP!130:130,BP!$5:$5,CL$4))</f>
        <v>0</v>
      </c>
      <c r="CM130" s="3">
        <f>IF(CM$5="",0,SUMIFS(BP!130:130,BP!$5:$5,CM$4))</f>
        <v>0</v>
      </c>
      <c r="CN130" s="3">
        <f>IF(CN$5="",0,SUMIFS(BP!130:130,BP!$5:$5,CN$4))</f>
        <v>0</v>
      </c>
      <c r="CO130" s="3">
        <f>IF(CO$5="",0,SUMIFS(BP!130:130,BP!$5:$5,CO$4))</f>
        <v>0</v>
      </c>
      <c r="CP130" s="3">
        <f>IF(CP$5="",0,SUMIFS(BP!130:130,BP!$5:$5,CP$4))</f>
        <v>0</v>
      </c>
      <c r="CQ130" s="3">
        <f>IF(CQ$5="",0,SUMIFS(BP!130:130,BP!$5:$5,CQ$4))</f>
        <v>0</v>
      </c>
      <c r="CR130" s="3">
        <f>IF(CR$5="",0,SUMIFS(BP!130:130,BP!$5:$5,CR$4))</f>
        <v>0</v>
      </c>
      <c r="CS130" s="3">
        <f>IF(CS$5="",0,SUMIFS(BP!130:130,BP!$5:$5,CS$4))</f>
        <v>0</v>
      </c>
      <c r="CT130" s="3">
        <f>IF(CT$5="",0,SUMIFS(BP!130:130,BP!$5:$5,CT$4))</f>
        <v>0</v>
      </c>
    </row>
    <row r="131" spans="1:98" s="2" customFormat="1" ht="10.199999999999999" x14ac:dyDescent="0.2">
      <c r="A131" s="11">
        <f>ROW()</f>
        <v>131</v>
      </c>
      <c r="E131" s="15"/>
      <c r="W131" s="5"/>
      <c r="Z131" s="3">
        <f ca="1">IF(Z$5="",0,SUMIFS(INDIRECT($S$2&amp;$A131&amp;":"&amp;$A131),BP!$5:$5,Z$4))</f>
        <v>0</v>
      </c>
      <c r="AA131" s="3">
        <f ca="1">IF(AA$5="",0,SUMIFS(INDIRECT($S$2&amp;$A131&amp;":"&amp;$A131),BP!$5:$5,AA$4))</f>
        <v>0</v>
      </c>
      <c r="AB131" s="3">
        <f ca="1">IF(AB$5="",0,SUMIFS(INDIRECT($S$2&amp;$A131&amp;":"&amp;$A131),BP!$5:$5,AB$4))</f>
        <v>0</v>
      </c>
      <c r="AC131" s="3">
        <f ca="1">IF(AC$5="",0,SUMIFS(INDIRECT($S$2&amp;$A131&amp;":"&amp;$A131),BP!$5:$5,AC$4))</f>
        <v>0</v>
      </c>
      <c r="AD131" s="3">
        <f ca="1">IF(AD$5="",0,SUMIFS(INDIRECT($S$2&amp;$A131&amp;":"&amp;$A131),BP!$5:$5,AD$4))</f>
        <v>0</v>
      </c>
      <c r="AE131" s="3">
        <f ca="1">IF(AE$5="",0,SUMIFS(INDIRECT($S$2&amp;$A131&amp;":"&amp;$A131),BP!$5:$5,AE$4))</f>
        <v>0</v>
      </c>
      <c r="AF131" s="3">
        <f ca="1">IF(AF$5="",0,SUMIFS(INDIRECT($S$2&amp;$A131&amp;":"&amp;$A131),BP!$5:$5,AF$4))</f>
        <v>0</v>
      </c>
      <c r="AG131" s="3">
        <f ca="1">IF(AG$5="",0,SUMIFS(INDIRECT($S$2&amp;$A131&amp;":"&amp;$A131),BP!$5:$5,AG$4))</f>
        <v>0</v>
      </c>
      <c r="AH131" s="3">
        <f ca="1">IF(AH$5="",0,SUMIFS(INDIRECT($S$2&amp;$A131&amp;":"&amp;$A131),BP!$5:$5,AH$4))</f>
        <v>0</v>
      </c>
      <c r="AI131" s="3">
        <f ca="1">IF(AI$5="",0,SUMIFS(INDIRECT($S$2&amp;$A131&amp;":"&amp;$A131),BP!$5:$5,AI$4))</f>
        <v>0</v>
      </c>
      <c r="AJ131" s="3">
        <f ca="1">IF(AJ$5="",0,SUMIFS(INDIRECT($S$2&amp;$A131&amp;":"&amp;$A131),BP!$5:$5,AJ$4))</f>
        <v>0</v>
      </c>
      <c r="AK131" s="3">
        <f ca="1">IF(AK$5="",0,SUMIFS(INDIRECT($S$2&amp;$A131&amp;":"&amp;$A131),BP!$5:$5,AK$4))</f>
        <v>0</v>
      </c>
      <c r="AL131" s="3">
        <f ca="1">IF(AL$5="",0,SUMIFS(INDIRECT($S$2&amp;$A131&amp;":"&amp;$A131),BP!$5:$5,AL$4))</f>
        <v>0</v>
      </c>
      <c r="AM131" s="3">
        <f ca="1">IF(AM$5="",0,SUMIFS(INDIRECT($S$2&amp;$A131&amp;":"&amp;$A131),BP!$5:$5,AM$4))</f>
        <v>0</v>
      </c>
      <c r="AN131" s="3">
        <f ca="1">IF(AN$5="",0,SUMIFS(INDIRECT($S$2&amp;$A131&amp;":"&amp;$A131),BP!$5:$5,AN$4))</f>
        <v>0</v>
      </c>
      <c r="AO131" s="3">
        <f ca="1">IF(AO$5="",0,SUMIFS(INDIRECT($S$2&amp;$A131&amp;":"&amp;$A131),BP!$5:$5,AO$4))</f>
        <v>0</v>
      </c>
      <c r="AP131" s="3">
        <f ca="1">IF(AP$5="",0,SUMIFS(INDIRECT($S$2&amp;$A131&amp;":"&amp;$A131),BP!$5:$5,AP$4))</f>
        <v>0</v>
      </c>
      <c r="AQ131" s="3">
        <f ca="1">IF(AQ$5="",0,SUMIFS(INDIRECT($S$2&amp;$A131&amp;":"&amp;$A131),BP!$5:$5,AQ$4))</f>
        <v>0</v>
      </c>
      <c r="AR131" s="3">
        <f ca="1">IF(AR$5="",0,SUMIFS(INDIRECT($S$2&amp;$A131&amp;":"&amp;$A131),BP!$5:$5,AR$4))</f>
        <v>0</v>
      </c>
      <c r="AS131" s="3">
        <f ca="1">IF(AS$5="",0,SUMIFS(INDIRECT($S$2&amp;$A131&amp;":"&amp;$A131),BP!$5:$5,AS$4))</f>
        <v>0</v>
      </c>
      <c r="AT131" s="3">
        <f ca="1">IF(AT$5="",0,SUMIFS(INDIRECT($S$2&amp;$A131&amp;":"&amp;$A131),BP!$5:$5,AT$4))</f>
        <v>0</v>
      </c>
      <c r="AU131" s="3">
        <f ca="1">IF(AU$5="",0,SUMIFS(INDIRECT($S$2&amp;$A131&amp;":"&amp;$A131),BP!$5:$5,AU$4))</f>
        <v>0</v>
      </c>
      <c r="AV131" s="3">
        <f ca="1">IF(AV$5="",0,SUMIFS(INDIRECT($S$2&amp;$A131&amp;":"&amp;$A131),BP!$5:$5,AV$4))</f>
        <v>0</v>
      </c>
      <c r="AW131" s="3">
        <f ca="1">IF(AW$5="",0,SUMIFS(INDIRECT($S$2&amp;$A131&amp;":"&amp;$A131),BP!$5:$5,AW$4))</f>
        <v>0</v>
      </c>
      <c r="AX131" s="3">
        <f ca="1">IF(AX$5="",0,SUMIFS(INDIRECT($S$2&amp;$A131&amp;":"&amp;$A131),BP!$5:$5,AX$4))</f>
        <v>0</v>
      </c>
      <c r="AY131" s="3">
        <f ca="1">IF(AY$5="",0,SUMIFS(INDIRECT($S$2&amp;$A131&amp;":"&amp;$A131),BP!$5:$5,AY$4))</f>
        <v>0</v>
      </c>
      <c r="AZ131" s="3">
        <f ca="1">IF(AZ$5="",0,SUMIFS(INDIRECT($S$2&amp;$A131&amp;":"&amp;$A131),BP!$5:$5,AZ$4))</f>
        <v>0</v>
      </c>
      <c r="BA131" s="3">
        <f ca="1">IF(BA$5="",0,SUMIFS(INDIRECT($S$2&amp;$A131&amp;":"&amp;$A131),BP!$5:$5,BA$4))</f>
        <v>0</v>
      </c>
      <c r="BB131" s="3">
        <f ca="1">IF(BB$5="",0,SUMIFS(INDIRECT($S$2&amp;$A131&amp;":"&amp;$A131),BP!$5:$5,BB$4))</f>
        <v>0</v>
      </c>
      <c r="BC131" s="3">
        <f ca="1">IF(BC$5="",0,SUMIFS(INDIRECT($S$2&amp;$A131&amp;":"&amp;$A131),BP!$5:$5,BC$4))</f>
        <v>0</v>
      </c>
      <c r="BD131" s="3">
        <f ca="1">IF(BD$5="",0,SUMIFS(INDIRECT($S$2&amp;$A131&amp;":"&amp;$A131),BP!$5:$5,BD$4))</f>
        <v>0</v>
      </c>
      <c r="BE131" s="3">
        <f ca="1">IF(BE$5="",0,SUMIFS(INDIRECT($S$2&amp;$A131&amp;":"&amp;$A131),BP!$5:$5,BE$4))</f>
        <v>0</v>
      </c>
      <c r="BF131" s="3">
        <f ca="1">IF(BF$5="",0,SUMIFS(INDIRECT($S$2&amp;$A131&amp;":"&amp;$A131),BP!$5:$5,BF$4))</f>
        <v>0</v>
      </c>
      <c r="BG131" s="3">
        <f ca="1">IF(BG$5="",0,SUMIFS(INDIRECT($S$2&amp;$A131&amp;":"&amp;$A131),BP!$5:$5,BG$4))</f>
        <v>0</v>
      </c>
      <c r="BH131" s="3">
        <f ca="1">IF(BH$5="",0,SUMIFS(INDIRECT($S$2&amp;$A131&amp;":"&amp;$A131),BP!$5:$5,BH$4))</f>
        <v>0</v>
      </c>
      <c r="BI131" s="3">
        <f ca="1">IF(BI$5="",0,SUMIFS(INDIRECT($S$2&amp;$A131&amp;":"&amp;$A131),BP!$5:$5,BI$4))</f>
        <v>0</v>
      </c>
      <c r="BJ131" s="3">
        <f>IF(BJ$5="",0,SUMIFS(BP!131:131,BP!$5:$5,BJ$4))</f>
        <v>0</v>
      </c>
      <c r="BK131" s="3">
        <f>IF(BK$5="",0,SUMIFS(BP!131:131,BP!$5:$5,BK$4))</f>
        <v>0</v>
      </c>
      <c r="BL131" s="3">
        <f>IF(BL$5="",0,SUMIFS(BP!131:131,BP!$5:$5,BL$4))</f>
        <v>0</v>
      </c>
      <c r="BM131" s="3">
        <f>IF(BM$5="",0,SUMIFS(BP!131:131,BP!$5:$5,BM$4))</f>
        <v>0</v>
      </c>
      <c r="BN131" s="3">
        <f>IF(BN$5="",0,SUMIFS(BP!131:131,BP!$5:$5,BN$4))</f>
        <v>0</v>
      </c>
      <c r="BO131" s="3">
        <f>IF(BO$5="",0,SUMIFS(BP!131:131,BP!$5:$5,BO$4))</f>
        <v>0</v>
      </c>
      <c r="BP131" s="3">
        <f>IF(BP$5="",0,SUMIFS(BP!131:131,BP!$5:$5,BP$4))</f>
        <v>0</v>
      </c>
      <c r="BQ131" s="3">
        <f>IF(BQ$5="",0,SUMIFS(BP!131:131,BP!$5:$5,BQ$4))</f>
        <v>0.7</v>
      </c>
      <c r="BR131" s="3">
        <f>IF(BR$5="",0,SUMIFS(BP!131:131,BP!$5:$5,BR$4))</f>
        <v>0</v>
      </c>
      <c r="BS131" s="3">
        <f>IF(BS$5="",0,SUMIFS(BP!131:131,BP!$5:$5,BS$4))</f>
        <v>0</v>
      </c>
      <c r="BT131" s="3">
        <f>IF(BT$5="",0,SUMIFS(BP!131:131,BP!$5:$5,BT$4))</f>
        <v>0</v>
      </c>
      <c r="BU131" s="3">
        <f>IF(BU$5="",0,SUMIFS(BP!131:131,BP!$5:$5,BU$4))</f>
        <v>0</v>
      </c>
      <c r="BV131" s="3">
        <f>IF(BV$5="",0,SUMIFS(BP!131:131,BP!$5:$5,BV$4))</f>
        <v>0</v>
      </c>
      <c r="BW131" s="3">
        <f>IF(BW$5="",0,SUMIFS(BP!131:131,BP!$5:$5,BW$4))</f>
        <v>0</v>
      </c>
      <c r="BX131" s="3">
        <f>IF(BX$5="",0,SUMIFS(BP!131:131,BP!$5:$5,BX$4))</f>
        <v>0</v>
      </c>
      <c r="BY131" s="3">
        <f>IF(BY$5="",0,SUMIFS(BP!131:131,BP!$5:$5,BY$4))</f>
        <v>0</v>
      </c>
      <c r="BZ131" s="3">
        <f>IF(BZ$5="",0,SUMIFS(BP!131:131,BP!$5:$5,BZ$4))</f>
        <v>0</v>
      </c>
      <c r="CA131" s="3">
        <f>IF(CA$5="",0,SUMIFS(BP!131:131,BP!$5:$5,CA$4))</f>
        <v>0</v>
      </c>
      <c r="CB131" s="3">
        <f>IF(CB$5="",0,SUMIFS(BP!131:131,BP!$5:$5,CB$4))</f>
        <v>0</v>
      </c>
      <c r="CC131" s="3">
        <f>IF(CC$5="",0,SUMIFS(BP!131:131,BP!$5:$5,CC$4))</f>
        <v>0</v>
      </c>
      <c r="CD131" s="3">
        <f>IF(CD$5="",0,SUMIFS(BP!131:131,BP!$5:$5,CD$4))</f>
        <v>0</v>
      </c>
      <c r="CE131" s="3">
        <f>IF(CE$5="",0,SUMIFS(BP!131:131,BP!$5:$5,CE$4))</f>
        <v>0</v>
      </c>
      <c r="CF131" s="3">
        <f>IF(CF$5="",0,SUMIFS(BP!131:131,BP!$5:$5,CF$4))</f>
        <v>0</v>
      </c>
      <c r="CG131" s="3">
        <f>IF(CG$5="",0,SUMIFS(BP!131:131,BP!$5:$5,CG$4))</f>
        <v>0</v>
      </c>
      <c r="CH131" s="3">
        <f>IF(CH$5="",0,SUMIFS(BP!131:131,BP!$5:$5,CH$4))</f>
        <v>0</v>
      </c>
      <c r="CI131" s="3">
        <f>IF(CI$5="",0,SUMIFS(BP!131:131,BP!$5:$5,CI$4))</f>
        <v>0</v>
      </c>
      <c r="CJ131" s="3">
        <f>IF(CJ$5="",0,SUMIFS(BP!131:131,BP!$5:$5,CJ$4))</f>
        <v>0</v>
      </c>
      <c r="CK131" s="3">
        <f>IF(CK$5="",0,SUMIFS(BP!131:131,BP!$5:$5,CK$4))</f>
        <v>0</v>
      </c>
      <c r="CL131" s="3">
        <f>IF(CL$5="",0,SUMIFS(BP!131:131,BP!$5:$5,CL$4))</f>
        <v>0</v>
      </c>
      <c r="CM131" s="3">
        <f>IF(CM$5="",0,SUMIFS(BP!131:131,BP!$5:$5,CM$4))</f>
        <v>0</v>
      </c>
      <c r="CN131" s="3">
        <f>IF(CN$5="",0,SUMIFS(BP!131:131,BP!$5:$5,CN$4))</f>
        <v>0</v>
      </c>
      <c r="CO131" s="3">
        <f>IF(CO$5="",0,SUMIFS(BP!131:131,BP!$5:$5,CO$4))</f>
        <v>0</v>
      </c>
      <c r="CP131" s="3">
        <f>IF(CP$5="",0,SUMIFS(BP!131:131,BP!$5:$5,CP$4))</f>
        <v>0</v>
      </c>
      <c r="CQ131" s="3">
        <f>IF(CQ$5="",0,SUMIFS(BP!131:131,BP!$5:$5,CQ$4))</f>
        <v>0</v>
      </c>
      <c r="CR131" s="3">
        <f>IF(CR$5="",0,SUMIFS(BP!131:131,BP!$5:$5,CR$4))</f>
        <v>0</v>
      </c>
      <c r="CS131" s="3">
        <f>IF(CS$5="",0,SUMIFS(BP!131:131,BP!$5:$5,CS$4))</f>
        <v>0</v>
      </c>
      <c r="CT131" s="3">
        <f>IF(CT$5="",0,SUMIFS(BP!131:131,BP!$5:$5,CT$4))</f>
        <v>0</v>
      </c>
    </row>
    <row r="132" spans="1:98" s="2" customFormat="1" ht="10.199999999999999" x14ac:dyDescent="0.2">
      <c r="A132" s="11">
        <f>ROW()</f>
        <v>132</v>
      </c>
      <c r="E132" s="15"/>
      <c r="W132" s="5"/>
      <c r="Z132" s="3">
        <f ca="1">IF(Z$5="",0,SUMIFS(INDIRECT($S$2&amp;$A132&amp;":"&amp;$A132),BP!$5:$5,Z$4))</f>
        <v>0</v>
      </c>
      <c r="AA132" s="3">
        <f ca="1">IF(AA$5="",0,SUMIFS(INDIRECT($S$2&amp;$A132&amp;":"&amp;$A132),BP!$5:$5,AA$4))</f>
        <v>0</v>
      </c>
      <c r="AB132" s="3">
        <f ca="1">IF(AB$5="",0,SUMIFS(INDIRECT($S$2&amp;$A132&amp;":"&amp;$A132),BP!$5:$5,AB$4))</f>
        <v>0</v>
      </c>
      <c r="AC132" s="3">
        <f ca="1">IF(AC$5="",0,SUMIFS(INDIRECT($S$2&amp;$A132&amp;":"&amp;$A132),BP!$5:$5,AC$4))</f>
        <v>0</v>
      </c>
      <c r="AD132" s="3">
        <f ca="1">IF(AD$5="",0,SUMIFS(INDIRECT($S$2&amp;$A132&amp;":"&amp;$A132),BP!$5:$5,AD$4))</f>
        <v>0</v>
      </c>
      <c r="AE132" s="3">
        <f ca="1">IF(AE$5="",0,SUMIFS(INDIRECT($S$2&amp;$A132&amp;":"&amp;$A132),BP!$5:$5,AE$4))</f>
        <v>0</v>
      </c>
      <c r="AF132" s="3">
        <f ca="1">IF(AF$5="",0,SUMIFS(INDIRECT($S$2&amp;$A132&amp;":"&amp;$A132),BP!$5:$5,AF$4))</f>
        <v>0</v>
      </c>
      <c r="AG132" s="3">
        <f ca="1">IF(AG$5="",0,SUMIFS(INDIRECT($S$2&amp;$A132&amp;":"&amp;$A132),BP!$5:$5,AG$4))</f>
        <v>0</v>
      </c>
      <c r="AH132" s="3">
        <f ca="1">IF(AH$5="",0,SUMIFS(INDIRECT($S$2&amp;$A132&amp;":"&amp;$A132),BP!$5:$5,AH$4))</f>
        <v>0</v>
      </c>
      <c r="AI132" s="3">
        <f ca="1">IF(AI$5="",0,SUMIFS(INDIRECT($S$2&amp;$A132&amp;":"&amp;$A132),BP!$5:$5,AI$4))</f>
        <v>0</v>
      </c>
      <c r="AJ132" s="3">
        <f ca="1">IF(AJ$5="",0,SUMIFS(INDIRECT($S$2&amp;$A132&amp;":"&amp;$A132),BP!$5:$5,AJ$4))</f>
        <v>0</v>
      </c>
      <c r="AK132" s="3">
        <f ca="1">IF(AK$5="",0,SUMIFS(INDIRECT($S$2&amp;$A132&amp;":"&amp;$A132),BP!$5:$5,AK$4))</f>
        <v>0</v>
      </c>
      <c r="AL132" s="3">
        <f ca="1">IF(AL$5="",0,SUMIFS(INDIRECT($S$2&amp;$A132&amp;":"&amp;$A132),BP!$5:$5,AL$4))</f>
        <v>0</v>
      </c>
      <c r="AM132" s="3">
        <f ca="1">IF(AM$5="",0,SUMIFS(INDIRECT($S$2&amp;$A132&amp;":"&amp;$A132),BP!$5:$5,AM$4))</f>
        <v>0</v>
      </c>
      <c r="AN132" s="3">
        <f ca="1">IF(AN$5="",0,SUMIFS(INDIRECT($S$2&amp;$A132&amp;":"&amp;$A132),BP!$5:$5,AN$4))</f>
        <v>0</v>
      </c>
      <c r="AO132" s="3">
        <f ca="1">IF(AO$5="",0,SUMIFS(INDIRECT($S$2&amp;$A132&amp;":"&amp;$A132),BP!$5:$5,AO$4))</f>
        <v>0</v>
      </c>
      <c r="AP132" s="3">
        <f ca="1">IF(AP$5="",0,SUMIFS(INDIRECT($S$2&amp;$A132&amp;":"&amp;$A132),BP!$5:$5,AP$4))</f>
        <v>0</v>
      </c>
      <c r="AQ132" s="3">
        <f ca="1">IF(AQ$5="",0,SUMIFS(INDIRECT($S$2&amp;$A132&amp;":"&amp;$A132),BP!$5:$5,AQ$4))</f>
        <v>0</v>
      </c>
      <c r="AR132" s="3">
        <f ca="1">IF(AR$5="",0,SUMIFS(INDIRECT($S$2&amp;$A132&amp;":"&amp;$A132),BP!$5:$5,AR$4))</f>
        <v>0</v>
      </c>
      <c r="AS132" s="3">
        <f ca="1">IF(AS$5="",0,SUMIFS(INDIRECT($S$2&amp;$A132&amp;":"&amp;$A132),BP!$5:$5,AS$4))</f>
        <v>0</v>
      </c>
      <c r="AT132" s="3">
        <f ca="1">IF(AT$5="",0,SUMIFS(INDIRECT($S$2&amp;$A132&amp;":"&amp;$A132),BP!$5:$5,AT$4))</f>
        <v>0</v>
      </c>
      <c r="AU132" s="3">
        <f ca="1">IF(AU$5="",0,SUMIFS(INDIRECT($S$2&amp;$A132&amp;":"&amp;$A132),BP!$5:$5,AU$4))</f>
        <v>0</v>
      </c>
      <c r="AV132" s="3">
        <f ca="1">IF(AV$5="",0,SUMIFS(INDIRECT($S$2&amp;$A132&amp;":"&amp;$A132),BP!$5:$5,AV$4))</f>
        <v>0</v>
      </c>
      <c r="AW132" s="3">
        <f ca="1">IF(AW$5="",0,SUMIFS(INDIRECT($S$2&amp;$A132&amp;":"&amp;$A132),BP!$5:$5,AW$4))</f>
        <v>0</v>
      </c>
      <c r="AX132" s="3">
        <f ca="1">IF(AX$5="",0,SUMIFS(INDIRECT($S$2&amp;$A132&amp;":"&amp;$A132),BP!$5:$5,AX$4))</f>
        <v>0</v>
      </c>
      <c r="AY132" s="3">
        <f ca="1">IF(AY$5="",0,SUMIFS(INDIRECT($S$2&amp;$A132&amp;":"&amp;$A132),BP!$5:$5,AY$4))</f>
        <v>0</v>
      </c>
      <c r="AZ132" s="3">
        <f ca="1">IF(AZ$5="",0,SUMIFS(INDIRECT($S$2&amp;$A132&amp;":"&amp;$A132),BP!$5:$5,AZ$4))</f>
        <v>0</v>
      </c>
      <c r="BA132" s="3">
        <f ca="1">IF(BA$5="",0,SUMIFS(INDIRECT($S$2&amp;$A132&amp;":"&amp;$A132),BP!$5:$5,BA$4))</f>
        <v>0</v>
      </c>
      <c r="BB132" s="3">
        <f ca="1">IF(BB$5="",0,SUMIFS(INDIRECT($S$2&amp;$A132&amp;":"&amp;$A132),BP!$5:$5,BB$4))</f>
        <v>0</v>
      </c>
      <c r="BC132" s="3">
        <f ca="1">IF(BC$5="",0,SUMIFS(INDIRECT($S$2&amp;$A132&amp;":"&amp;$A132),BP!$5:$5,BC$4))</f>
        <v>0</v>
      </c>
      <c r="BD132" s="3">
        <f ca="1">IF(BD$5="",0,SUMIFS(INDIRECT($S$2&amp;$A132&amp;":"&amp;$A132),BP!$5:$5,BD$4))</f>
        <v>0</v>
      </c>
      <c r="BE132" s="3">
        <f ca="1">IF(BE$5="",0,SUMIFS(INDIRECT($S$2&amp;$A132&amp;":"&amp;$A132),BP!$5:$5,BE$4))</f>
        <v>0</v>
      </c>
      <c r="BF132" s="3">
        <f ca="1">IF(BF$5="",0,SUMIFS(INDIRECT($S$2&amp;$A132&amp;":"&amp;$A132),BP!$5:$5,BF$4))</f>
        <v>0</v>
      </c>
      <c r="BG132" s="3">
        <f ca="1">IF(BG$5="",0,SUMIFS(INDIRECT($S$2&amp;$A132&amp;":"&amp;$A132),BP!$5:$5,BG$4))</f>
        <v>0</v>
      </c>
      <c r="BH132" s="3">
        <f ca="1">IF(BH$5="",0,SUMIFS(INDIRECT($S$2&amp;$A132&amp;":"&amp;$A132),BP!$5:$5,BH$4))</f>
        <v>0</v>
      </c>
      <c r="BI132" s="3">
        <f ca="1">IF(BI$5="",0,SUMIFS(INDIRECT($S$2&amp;$A132&amp;":"&amp;$A132),BP!$5:$5,BI$4))</f>
        <v>0</v>
      </c>
      <c r="BJ132" s="3">
        <f>IF(BJ$5="",0,SUMIFS(BP!132:132,BP!$5:$5,BJ$4))</f>
        <v>0</v>
      </c>
      <c r="BK132" s="3">
        <f>IF(BK$5="",0,SUMIFS(BP!132:132,BP!$5:$5,BK$4))</f>
        <v>0</v>
      </c>
      <c r="BL132" s="3">
        <f>IF(BL$5="",0,SUMIFS(BP!132:132,BP!$5:$5,BL$4))</f>
        <v>0</v>
      </c>
      <c r="BM132" s="3">
        <f>IF(BM$5="",0,SUMIFS(BP!132:132,BP!$5:$5,BM$4))</f>
        <v>0</v>
      </c>
      <c r="BN132" s="3">
        <f>IF(BN$5="",0,SUMIFS(BP!132:132,BP!$5:$5,BN$4))</f>
        <v>0</v>
      </c>
      <c r="BO132" s="3">
        <f>IF(BO$5="",0,SUMIFS(BP!132:132,BP!$5:$5,BO$4))</f>
        <v>0</v>
      </c>
      <c r="BP132" s="3">
        <f>IF(BP$5="",0,SUMIFS(BP!132:132,BP!$5:$5,BP$4))</f>
        <v>0</v>
      </c>
      <c r="BQ132" s="3">
        <f>IF(BQ$5="",0,SUMIFS(BP!132:132,BP!$5:$5,BQ$4))</f>
        <v>1</v>
      </c>
      <c r="BR132" s="3">
        <f>IF(BR$5="",0,SUMIFS(BP!132:132,BP!$5:$5,BR$4))</f>
        <v>0</v>
      </c>
      <c r="BS132" s="3">
        <f>IF(BS$5="",0,SUMIFS(BP!132:132,BP!$5:$5,BS$4))</f>
        <v>0</v>
      </c>
      <c r="BT132" s="3">
        <f>IF(BT$5="",0,SUMIFS(BP!132:132,BP!$5:$5,BT$4))</f>
        <v>0</v>
      </c>
      <c r="BU132" s="3">
        <f>IF(BU$5="",0,SUMIFS(BP!132:132,BP!$5:$5,BU$4))</f>
        <v>0</v>
      </c>
      <c r="BV132" s="3">
        <f>IF(BV$5="",0,SUMIFS(BP!132:132,BP!$5:$5,BV$4))</f>
        <v>0</v>
      </c>
      <c r="BW132" s="3">
        <f>IF(BW$5="",0,SUMIFS(BP!132:132,BP!$5:$5,BW$4))</f>
        <v>0</v>
      </c>
      <c r="BX132" s="3">
        <f>IF(BX$5="",0,SUMIFS(BP!132:132,BP!$5:$5,BX$4))</f>
        <v>0</v>
      </c>
      <c r="BY132" s="3">
        <f>IF(BY$5="",0,SUMIFS(BP!132:132,BP!$5:$5,BY$4))</f>
        <v>0</v>
      </c>
      <c r="BZ132" s="3">
        <f>IF(BZ$5="",0,SUMIFS(BP!132:132,BP!$5:$5,BZ$4))</f>
        <v>0</v>
      </c>
      <c r="CA132" s="3">
        <f>IF(CA$5="",0,SUMIFS(BP!132:132,BP!$5:$5,CA$4))</f>
        <v>0</v>
      </c>
      <c r="CB132" s="3">
        <f>IF(CB$5="",0,SUMIFS(BP!132:132,BP!$5:$5,CB$4))</f>
        <v>0</v>
      </c>
      <c r="CC132" s="3">
        <f>IF(CC$5="",0,SUMIFS(BP!132:132,BP!$5:$5,CC$4))</f>
        <v>0</v>
      </c>
      <c r="CD132" s="3">
        <f>IF(CD$5="",0,SUMIFS(BP!132:132,BP!$5:$5,CD$4))</f>
        <v>0</v>
      </c>
      <c r="CE132" s="3">
        <f>IF(CE$5="",0,SUMIFS(BP!132:132,BP!$5:$5,CE$4))</f>
        <v>0</v>
      </c>
      <c r="CF132" s="3">
        <f>IF(CF$5="",0,SUMIFS(BP!132:132,BP!$5:$5,CF$4))</f>
        <v>0</v>
      </c>
      <c r="CG132" s="3">
        <f>IF(CG$5="",0,SUMIFS(BP!132:132,BP!$5:$5,CG$4))</f>
        <v>0</v>
      </c>
      <c r="CH132" s="3">
        <f>IF(CH$5="",0,SUMIFS(BP!132:132,BP!$5:$5,CH$4))</f>
        <v>0</v>
      </c>
      <c r="CI132" s="3">
        <f>IF(CI$5="",0,SUMIFS(BP!132:132,BP!$5:$5,CI$4))</f>
        <v>0</v>
      </c>
      <c r="CJ132" s="3">
        <f>IF(CJ$5="",0,SUMIFS(BP!132:132,BP!$5:$5,CJ$4))</f>
        <v>0</v>
      </c>
      <c r="CK132" s="3">
        <f>IF(CK$5="",0,SUMIFS(BP!132:132,BP!$5:$5,CK$4))</f>
        <v>0</v>
      </c>
      <c r="CL132" s="3">
        <f>IF(CL$5="",0,SUMIFS(BP!132:132,BP!$5:$5,CL$4))</f>
        <v>0</v>
      </c>
      <c r="CM132" s="3">
        <f>IF(CM$5="",0,SUMIFS(BP!132:132,BP!$5:$5,CM$4))</f>
        <v>0</v>
      </c>
      <c r="CN132" s="3">
        <f>IF(CN$5="",0,SUMIFS(BP!132:132,BP!$5:$5,CN$4))</f>
        <v>0</v>
      </c>
      <c r="CO132" s="3">
        <f>IF(CO$5="",0,SUMIFS(BP!132:132,BP!$5:$5,CO$4))</f>
        <v>0</v>
      </c>
      <c r="CP132" s="3">
        <f>IF(CP$5="",0,SUMIFS(BP!132:132,BP!$5:$5,CP$4))</f>
        <v>0</v>
      </c>
      <c r="CQ132" s="3">
        <f>IF(CQ$5="",0,SUMIFS(BP!132:132,BP!$5:$5,CQ$4))</f>
        <v>0</v>
      </c>
      <c r="CR132" s="3">
        <f>IF(CR$5="",0,SUMIFS(BP!132:132,BP!$5:$5,CR$4))</f>
        <v>0</v>
      </c>
      <c r="CS132" s="3">
        <f>IF(CS$5="",0,SUMIFS(BP!132:132,BP!$5:$5,CS$4))</f>
        <v>0</v>
      </c>
      <c r="CT132" s="3">
        <f>IF(CT$5="",0,SUMIFS(BP!132:132,BP!$5:$5,CT$4))</f>
        <v>0</v>
      </c>
    </row>
    <row r="133" spans="1:98" s="2" customFormat="1" ht="10.199999999999999" x14ac:dyDescent="0.2">
      <c r="A133" s="11">
        <f>ROW()</f>
        <v>133</v>
      </c>
      <c r="E133" s="15"/>
      <c r="W133" s="5"/>
      <c r="Z133" s="3">
        <f ca="1">IF(Z$5="",0,SUMIFS(INDIRECT($S$2&amp;$A133&amp;":"&amp;$A133),BP!$5:$5,Z$4))</f>
        <v>0</v>
      </c>
      <c r="AA133" s="3">
        <f ca="1">IF(AA$5="",0,SUMIFS(INDIRECT($S$2&amp;$A133&amp;":"&amp;$A133),BP!$5:$5,AA$4))</f>
        <v>0</v>
      </c>
      <c r="AB133" s="3">
        <f ca="1">IF(AB$5="",0,SUMIFS(INDIRECT($S$2&amp;$A133&amp;":"&amp;$A133),BP!$5:$5,AB$4))</f>
        <v>0</v>
      </c>
      <c r="AC133" s="3">
        <f ca="1">IF(AC$5="",0,SUMIFS(INDIRECT($S$2&amp;$A133&amp;":"&amp;$A133),BP!$5:$5,AC$4))</f>
        <v>0</v>
      </c>
      <c r="AD133" s="3">
        <f ca="1">IF(AD$5="",0,SUMIFS(INDIRECT($S$2&amp;$A133&amp;":"&amp;$A133),BP!$5:$5,AD$4))</f>
        <v>0</v>
      </c>
      <c r="AE133" s="3">
        <f ca="1">IF(AE$5="",0,SUMIFS(INDIRECT($S$2&amp;$A133&amp;":"&amp;$A133),BP!$5:$5,AE$4))</f>
        <v>0</v>
      </c>
      <c r="AF133" s="3">
        <f ca="1">IF(AF$5="",0,SUMIFS(INDIRECT($S$2&amp;$A133&amp;":"&amp;$A133),BP!$5:$5,AF$4))</f>
        <v>0</v>
      </c>
      <c r="AG133" s="3">
        <f ca="1">IF(AG$5="",0,SUMIFS(INDIRECT($S$2&amp;$A133&amp;":"&amp;$A133),BP!$5:$5,AG$4))</f>
        <v>0</v>
      </c>
      <c r="AH133" s="3">
        <f ca="1">IF(AH$5="",0,SUMIFS(INDIRECT($S$2&amp;$A133&amp;":"&amp;$A133),BP!$5:$5,AH$4))</f>
        <v>0</v>
      </c>
      <c r="AI133" s="3">
        <f ca="1">IF(AI$5="",0,SUMIFS(INDIRECT($S$2&amp;$A133&amp;":"&amp;$A133),BP!$5:$5,AI$4))</f>
        <v>0</v>
      </c>
      <c r="AJ133" s="3">
        <f ca="1">IF(AJ$5="",0,SUMIFS(INDIRECT($S$2&amp;$A133&amp;":"&amp;$A133),BP!$5:$5,AJ$4))</f>
        <v>0</v>
      </c>
      <c r="AK133" s="3">
        <f ca="1">IF(AK$5="",0,SUMIFS(INDIRECT($S$2&amp;$A133&amp;":"&amp;$A133),BP!$5:$5,AK$4))</f>
        <v>0</v>
      </c>
      <c r="AL133" s="3">
        <f ca="1">IF(AL$5="",0,SUMIFS(INDIRECT($S$2&amp;$A133&amp;":"&amp;$A133),BP!$5:$5,AL$4))</f>
        <v>0</v>
      </c>
      <c r="AM133" s="3">
        <f ca="1">IF(AM$5="",0,SUMIFS(INDIRECT($S$2&amp;$A133&amp;":"&amp;$A133),BP!$5:$5,AM$4))</f>
        <v>0</v>
      </c>
      <c r="AN133" s="3">
        <f ca="1">IF(AN$5="",0,SUMIFS(INDIRECT($S$2&amp;$A133&amp;":"&amp;$A133),BP!$5:$5,AN$4))</f>
        <v>0</v>
      </c>
      <c r="AO133" s="3">
        <f ca="1">IF(AO$5="",0,SUMIFS(INDIRECT($S$2&amp;$A133&amp;":"&amp;$A133),BP!$5:$5,AO$4))</f>
        <v>0</v>
      </c>
      <c r="AP133" s="3">
        <f ca="1">IF(AP$5="",0,SUMIFS(INDIRECT($S$2&amp;$A133&amp;":"&amp;$A133),BP!$5:$5,AP$4))</f>
        <v>0</v>
      </c>
      <c r="AQ133" s="3">
        <f ca="1">IF(AQ$5="",0,SUMIFS(INDIRECT($S$2&amp;$A133&amp;":"&amp;$A133),BP!$5:$5,AQ$4))</f>
        <v>0</v>
      </c>
      <c r="AR133" s="3">
        <f ca="1">IF(AR$5="",0,SUMIFS(INDIRECT($S$2&amp;$A133&amp;":"&amp;$A133),BP!$5:$5,AR$4))</f>
        <v>0</v>
      </c>
      <c r="AS133" s="3">
        <f ca="1">IF(AS$5="",0,SUMIFS(INDIRECT($S$2&amp;$A133&amp;":"&amp;$A133),BP!$5:$5,AS$4))</f>
        <v>0</v>
      </c>
      <c r="AT133" s="3">
        <f ca="1">IF(AT$5="",0,SUMIFS(INDIRECT($S$2&amp;$A133&amp;":"&amp;$A133),BP!$5:$5,AT$4))</f>
        <v>0</v>
      </c>
      <c r="AU133" s="3">
        <f ca="1">IF(AU$5="",0,SUMIFS(INDIRECT($S$2&amp;$A133&amp;":"&amp;$A133),BP!$5:$5,AU$4))</f>
        <v>0</v>
      </c>
      <c r="AV133" s="3">
        <f ca="1">IF(AV$5="",0,SUMIFS(INDIRECT($S$2&amp;$A133&amp;":"&amp;$A133),BP!$5:$5,AV$4))</f>
        <v>0</v>
      </c>
      <c r="AW133" s="3">
        <f ca="1">IF(AW$5="",0,SUMIFS(INDIRECT($S$2&amp;$A133&amp;":"&amp;$A133),BP!$5:$5,AW$4))</f>
        <v>0</v>
      </c>
      <c r="AX133" s="3">
        <f ca="1">IF(AX$5="",0,SUMIFS(INDIRECT($S$2&amp;$A133&amp;":"&amp;$A133),BP!$5:$5,AX$4))</f>
        <v>0</v>
      </c>
      <c r="AY133" s="3">
        <f ca="1">IF(AY$5="",0,SUMIFS(INDIRECT($S$2&amp;$A133&amp;":"&amp;$A133),BP!$5:$5,AY$4))</f>
        <v>0</v>
      </c>
      <c r="AZ133" s="3">
        <f ca="1">IF(AZ$5="",0,SUMIFS(INDIRECT($S$2&amp;$A133&amp;":"&amp;$A133),BP!$5:$5,AZ$4))</f>
        <v>0</v>
      </c>
      <c r="BA133" s="3">
        <f ca="1">IF(BA$5="",0,SUMIFS(INDIRECT($S$2&amp;$A133&amp;":"&amp;$A133),BP!$5:$5,BA$4))</f>
        <v>0</v>
      </c>
      <c r="BB133" s="3">
        <f ca="1">IF(BB$5="",0,SUMIFS(INDIRECT($S$2&amp;$A133&amp;":"&amp;$A133),BP!$5:$5,BB$4))</f>
        <v>0</v>
      </c>
      <c r="BC133" s="3">
        <f ca="1">IF(BC$5="",0,SUMIFS(INDIRECT($S$2&amp;$A133&amp;":"&amp;$A133),BP!$5:$5,BC$4))</f>
        <v>0</v>
      </c>
      <c r="BD133" s="3">
        <f ca="1">IF(BD$5="",0,SUMIFS(INDIRECT($S$2&amp;$A133&amp;":"&amp;$A133),BP!$5:$5,BD$4))</f>
        <v>0</v>
      </c>
      <c r="BE133" s="3">
        <f ca="1">IF(BE$5="",0,SUMIFS(INDIRECT($S$2&amp;$A133&amp;":"&amp;$A133),BP!$5:$5,BE$4))</f>
        <v>0</v>
      </c>
      <c r="BF133" s="3">
        <f ca="1">IF(BF$5="",0,SUMIFS(INDIRECT($S$2&amp;$A133&amp;":"&amp;$A133),BP!$5:$5,BF$4))</f>
        <v>0</v>
      </c>
      <c r="BG133" s="3">
        <f ca="1">IF(BG$5="",0,SUMIFS(INDIRECT($S$2&amp;$A133&amp;":"&amp;$A133),BP!$5:$5,BG$4))</f>
        <v>0</v>
      </c>
      <c r="BH133" s="3">
        <f ca="1">IF(BH$5="",0,SUMIFS(INDIRECT($S$2&amp;$A133&amp;":"&amp;$A133),BP!$5:$5,BH$4))</f>
        <v>0</v>
      </c>
      <c r="BI133" s="3">
        <f ca="1">IF(BI$5="",0,SUMIFS(INDIRECT($S$2&amp;$A133&amp;":"&amp;$A133),BP!$5:$5,BI$4))</f>
        <v>0</v>
      </c>
      <c r="BJ133" s="3">
        <f>IF(BJ$5="",0,SUMIFS(BP!133:133,BP!$5:$5,BJ$4))</f>
        <v>0</v>
      </c>
      <c r="BK133" s="3">
        <f>IF(BK$5="",0,SUMIFS(BP!133:133,BP!$5:$5,BK$4))</f>
        <v>0</v>
      </c>
      <c r="BL133" s="3">
        <f>IF(BL$5="",0,SUMIFS(BP!133:133,BP!$5:$5,BL$4))</f>
        <v>0</v>
      </c>
      <c r="BM133" s="3">
        <f>IF(BM$5="",0,SUMIFS(BP!133:133,BP!$5:$5,BM$4))</f>
        <v>0</v>
      </c>
      <c r="BN133" s="3">
        <f>IF(BN$5="",0,SUMIFS(BP!133:133,BP!$5:$5,BN$4))</f>
        <v>0</v>
      </c>
      <c r="BO133" s="3">
        <f>IF(BO$5="",0,SUMIFS(BP!133:133,BP!$5:$5,BO$4))</f>
        <v>0</v>
      </c>
      <c r="BP133" s="3">
        <f>IF(BP$5="",0,SUMIFS(BP!133:133,BP!$5:$5,BP$4))</f>
        <v>0</v>
      </c>
      <c r="BQ133" s="3">
        <f>IF(BQ$5="",0,SUMIFS(BP!133:133,BP!$5:$5,BQ$4))</f>
        <v>1</v>
      </c>
      <c r="BR133" s="3">
        <f>IF(BR$5="",0,SUMIFS(BP!133:133,BP!$5:$5,BR$4))</f>
        <v>0</v>
      </c>
      <c r="BS133" s="3">
        <f>IF(BS$5="",0,SUMIFS(BP!133:133,BP!$5:$5,BS$4))</f>
        <v>0</v>
      </c>
      <c r="BT133" s="3">
        <f>IF(BT$5="",0,SUMIFS(BP!133:133,BP!$5:$5,BT$4))</f>
        <v>0</v>
      </c>
      <c r="BU133" s="3">
        <f>IF(BU$5="",0,SUMIFS(BP!133:133,BP!$5:$5,BU$4))</f>
        <v>0</v>
      </c>
      <c r="BV133" s="3">
        <f>IF(BV$5="",0,SUMIFS(BP!133:133,BP!$5:$5,BV$4))</f>
        <v>0</v>
      </c>
      <c r="BW133" s="3">
        <f>IF(BW$5="",0,SUMIFS(BP!133:133,BP!$5:$5,BW$4))</f>
        <v>0</v>
      </c>
      <c r="BX133" s="3">
        <f>IF(BX$5="",0,SUMIFS(BP!133:133,BP!$5:$5,BX$4))</f>
        <v>0</v>
      </c>
      <c r="BY133" s="3">
        <f>IF(BY$5="",0,SUMIFS(BP!133:133,BP!$5:$5,BY$4))</f>
        <v>0</v>
      </c>
      <c r="BZ133" s="3">
        <f>IF(BZ$5="",0,SUMIFS(BP!133:133,BP!$5:$5,BZ$4))</f>
        <v>0</v>
      </c>
      <c r="CA133" s="3">
        <f>IF(CA$5="",0,SUMIFS(BP!133:133,BP!$5:$5,CA$4))</f>
        <v>0</v>
      </c>
      <c r="CB133" s="3">
        <f>IF(CB$5="",0,SUMIFS(BP!133:133,BP!$5:$5,CB$4))</f>
        <v>0</v>
      </c>
      <c r="CC133" s="3">
        <f>IF(CC$5="",0,SUMIFS(BP!133:133,BP!$5:$5,CC$4))</f>
        <v>0</v>
      </c>
      <c r="CD133" s="3">
        <f>IF(CD$5="",0,SUMIFS(BP!133:133,BP!$5:$5,CD$4))</f>
        <v>0</v>
      </c>
      <c r="CE133" s="3">
        <f>IF(CE$5="",0,SUMIFS(BP!133:133,BP!$5:$5,CE$4))</f>
        <v>0</v>
      </c>
      <c r="CF133" s="3">
        <f>IF(CF$5="",0,SUMIFS(BP!133:133,BP!$5:$5,CF$4))</f>
        <v>0</v>
      </c>
      <c r="CG133" s="3">
        <f>IF(CG$5="",0,SUMIFS(BP!133:133,BP!$5:$5,CG$4))</f>
        <v>0</v>
      </c>
      <c r="CH133" s="3">
        <f>IF(CH$5="",0,SUMIFS(BP!133:133,BP!$5:$5,CH$4))</f>
        <v>0</v>
      </c>
      <c r="CI133" s="3">
        <f>IF(CI$5="",0,SUMIFS(BP!133:133,BP!$5:$5,CI$4))</f>
        <v>0</v>
      </c>
      <c r="CJ133" s="3">
        <f>IF(CJ$5="",0,SUMIFS(BP!133:133,BP!$5:$5,CJ$4))</f>
        <v>0</v>
      </c>
      <c r="CK133" s="3">
        <f>IF(CK$5="",0,SUMIFS(BP!133:133,BP!$5:$5,CK$4))</f>
        <v>0</v>
      </c>
      <c r="CL133" s="3">
        <f>IF(CL$5="",0,SUMIFS(BP!133:133,BP!$5:$5,CL$4))</f>
        <v>0</v>
      </c>
      <c r="CM133" s="3">
        <f>IF(CM$5="",0,SUMIFS(BP!133:133,BP!$5:$5,CM$4))</f>
        <v>0</v>
      </c>
      <c r="CN133" s="3">
        <f>IF(CN$5="",0,SUMIFS(BP!133:133,BP!$5:$5,CN$4))</f>
        <v>0</v>
      </c>
      <c r="CO133" s="3">
        <f>IF(CO$5="",0,SUMIFS(BP!133:133,BP!$5:$5,CO$4))</f>
        <v>0</v>
      </c>
      <c r="CP133" s="3">
        <f>IF(CP$5="",0,SUMIFS(BP!133:133,BP!$5:$5,CP$4))</f>
        <v>0</v>
      </c>
      <c r="CQ133" s="3">
        <f>IF(CQ$5="",0,SUMIFS(BP!133:133,BP!$5:$5,CQ$4))</f>
        <v>0</v>
      </c>
      <c r="CR133" s="3">
        <f>IF(CR$5="",0,SUMIFS(BP!133:133,BP!$5:$5,CR$4))</f>
        <v>0</v>
      </c>
      <c r="CS133" s="3">
        <f>IF(CS$5="",0,SUMIFS(BP!133:133,BP!$5:$5,CS$4))</f>
        <v>0</v>
      </c>
      <c r="CT133" s="3">
        <f>IF(CT$5="",0,SUMIFS(BP!133:133,BP!$5:$5,CT$4))</f>
        <v>0</v>
      </c>
    </row>
    <row r="134" spans="1:98" s="2" customFormat="1" ht="10.199999999999999" x14ac:dyDescent="0.2">
      <c r="A134" s="11">
        <f>ROW()</f>
        <v>134</v>
      </c>
      <c r="E134" s="15"/>
      <c r="W134" s="5"/>
      <c r="Z134" s="3">
        <f ca="1">IF(Z$5="",0,SUMIFS(INDIRECT($S$2&amp;$A134&amp;":"&amp;$A134),BP!$5:$5,Z$4))</f>
        <v>0</v>
      </c>
      <c r="AA134" s="3">
        <f ca="1">IF(AA$5="",0,SUMIFS(INDIRECT($S$2&amp;$A134&amp;":"&amp;$A134),BP!$5:$5,AA$4))</f>
        <v>0</v>
      </c>
      <c r="AB134" s="3">
        <f ca="1">IF(AB$5="",0,SUMIFS(INDIRECT($S$2&amp;$A134&amp;":"&amp;$A134),BP!$5:$5,AB$4))</f>
        <v>0</v>
      </c>
      <c r="AC134" s="3">
        <f ca="1">IF(AC$5="",0,SUMIFS(INDIRECT($S$2&amp;$A134&amp;":"&amp;$A134),BP!$5:$5,AC$4))</f>
        <v>0</v>
      </c>
      <c r="AD134" s="3">
        <f ca="1">IF(AD$5="",0,SUMIFS(INDIRECT($S$2&amp;$A134&amp;":"&amp;$A134),BP!$5:$5,AD$4))</f>
        <v>0</v>
      </c>
      <c r="AE134" s="3">
        <f ca="1">IF(AE$5="",0,SUMIFS(INDIRECT($S$2&amp;$A134&amp;":"&amp;$A134),BP!$5:$5,AE$4))</f>
        <v>0</v>
      </c>
      <c r="AF134" s="3">
        <f ca="1">IF(AF$5="",0,SUMIFS(INDIRECT($S$2&amp;$A134&amp;":"&amp;$A134),BP!$5:$5,AF$4))</f>
        <v>0</v>
      </c>
      <c r="AG134" s="3">
        <f ca="1">IF(AG$5="",0,SUMIFS(INDIRECT($S$2&amp;$A134&amp;":"&amp;$A134),BP!$5:$5,AG$4))</f>
        <v>0</v>
      </c>
      <c r="AH134" s="3">
        <f ca="1">IF(AH$5="",0,SUMIFS(INDIRECT($S$2&amp;$A134&amp;":"&amp;$A134),BP!$5:$5,AH$4))</f>
        <v>0</v>
      </c>
      <c r="AI134" s="3">
        <f ca="1">IF(AI$5="",0,SUMIFS(INDIRECT($S$2&amp;$A134&amp;":"&amp;$A134),BP!$5:$5,AI$4))</f>
        <v>0</v>
      </c>
      <c r="AJ134" s="3">
        <f ca="1">IF(AJ$5="",0,SUMIFS(INDIRECT($S$2&amp;$A134&amp;":"&amp;$A134),BP!$5:$5,AJ$4))</f>
        <v>0</v>
      </c>
      <c r="AK134" s="3">
        <f ca="1">IF(AK$5="",0,SUMIFS(INDIRECT($S$2&amp;$A134&amp;":"&amp;$A134),BP!$5:$5,AK$4))</f>
        <v>0</v>
      </c>
      <c r="AL134" s="3">
        <f ca="1">IF(AL$5="",0,SUMIFS(INDIRECT($S$2&amp;$A134&amp;":"&amp;$A134),BP!$5:$5,AL$4))</f>
        <v>0</v>
      </c>
      <c r="AM134" s="3">
        <f ca="1">IF(AM$5="",0,SUMIFS(INDIRECT($S$2&amp;$A134&amp;":"&amp;$A134),BP!$5:$5,AM$4))</f>
        <v>0</v>
      </c>
      <c r="AN134" s="3">
        <f ca="1">IF(AN$5="",0,SUMIFS(INDIRECT($S$2&amp;$A134&amp;":"&amp;$A134),BP!$5:$5,AN$4))</f>
        <v>0</v>
      </c>
      <c r="AO134" s="3">
        <f ca="1">IF(AO$5="",0,SUMIFS(INDIRECT($S$2&amp;$A134&amp;":"&amp;$A134),BP!$5:$5,AO$4))</f>
        <v>0</v>
      </c>
      <c r="AP134" s="3">
        <f ca="1">IF(AP$5="",0,SUMIFS(INDIRECT($S$2&amp;$A134&amp;":"&amp;$A134),BP!$5:$5,AP$4))</f>
        <v>0</v>
      </c>
      <c r="AQ134" s="3">
        <f ca="1">IF(AQ$5="",0,SUMIFS(INDIRECT($S$2&amp;$A134&amp;":"&amp;$A134),BP!$5:$5,AQ$4))</f>
        <v>0</v>
      </c>
      <c r="AR134" s="3">
        <f ca="1">IF(AR$5="",0,SUMIFS(INDIRECT($S$2&amp;$A134&amp;":"&amp;$A134),BP!$5:$5,AR$4))</f>
        <v>0</v>
      </c>
      <c r="AS134" s="3">
        <f ca="1">IF(AS$5="",0,SUMIFS(INDIRECT($S$2&amp;$A134&amp;":"&amp;$A134),BP!$5:$5,AS$4))</f>
        <v>0</v>
      </c>
      <c r="AT134" s="3">
        <f ca="1">IF(AT$5="",0,SUMIFS(INDIRECT($S$2&amp;$A134&amp;":"&amp;$A134),BP!$5:$5,AT$4))</f>
        <v>0</v>
      </c>
      <c r="AU134" s="3">
        <f ca="1">IF(AU$5="",0,SUMIFS(INDIRECT($S$2&amp;$A134&amp;":"&amp;$A134),BP!$5:$5,AU$4))</f>
        <v>0</v>
      </c>
      <c r="AV134" s="3">
        <f ca="1">IF(AV$5="",0,SUMIFS(INDIRECT($S$2&amp;$A134&amp;":"&amp;$A134),BP!$5:$5,AV$4))</f>
        <v>0</v>
      </c>
      <c r="AW134" s="3">
        <f ca="1">IF(AW$5="",0,SUMIFS(INDIRECT($S$2&amp;$A134&amp;":"&amp;$A134),BP!$5:$5,AW$4))</f>
        <v>0</v>
      </c>
      <c r="AX134" s="3">
        <f ca="1">IF(AX$5="",0,SUMIFS(INDIRECT($S$2&amp;$A134&amp;":"&amp;$A134),BP!$5:$5,AX$4))</f>
        <v>0</v>
      </c>
      <c r="AY134" s="3">
        <f ca="1">IF(AY$5="",0,SUMIFS(INDIRECT($S$2&amp;$A134&amp;":"&amp;$A134),BP!$5:$5,AY$4))</f>
        <v>0</v>
      </c>
      <c r="AZ134" s="3">
        <f ca="1">IF(AZ$5="",0,SUMIFS(INDIRECT($S$2&amp;$A134&amp;":"&amp;$A134),BP!$5:$5,AZ$4))</f>
        <v>0</v>
      </c>
      <c r="BA134" s="3">
        <f ca="1">IF(BA$5="",0,SUMIFS(INDIRECT($S$2&amp;$A134&amp;":"&amp;$A134),BP!$5:$5,BA$4))</f>
        <v>0</v>
      </c>
      <c r="BB134" s="3">
        <f ca="1">IF(BB$5="",0,SUMIFS(INDIRECT($S$2&amp;$A134&amp;":"&amp;$A134),BP!$5:$5,BB$4))</f>
        <v>0</v>
      </c>
      <c r="BC134" s="3">
        <f ca="1">IF(BC$5="",0,SUMIFS(INDIRECT($S$2&amp;$A134&amp;":"&amp;$A134),BP!$5:$5,BC$4))</f>
        <v>0</v>
      </c>
      <c r="BD134" s="3">
        <f ca="1">IF(BD$5="",0,SUMIFS(INDIRECT($S$2&amp;$A134&amp;":"&amp;$A134),BP!$5:$5,BD$4))</f>
        <v>0</v>
      </c>
      <c r="BE134" s="3">
        <f ca="1">IF(BE$5="",0,SUMIFS(INDIRECT($S$2&amp;$A134&amp;":"&amp;$A134),BP!$5:$5,BE$4))</f>
        <v>0</v>
      </c>
      <c r="BF134" s="3">
        <f ca="1">IF(BF$5="",0,SUMIFS(INDIRECT($S$2&amp;$A134&amp;":"&amp;$A134),BP!$5:$5,BF$4))</f>
        <v>0</v>
      </c>
      <c r="BG134" s="3">
        <f ca="1">IF(BG$5="",0,SUMIFS(INDIRECT($S$2&amp;$A134&amp;":"&amp;$A134),BP!$5:$5,BG$4))</f>
        <v>0</v>
      </c>
      <c r="BH134" s="3">
        <f ca="1">IF(BH$5="",0,SUMIFS(INDIRECT($S$2&amp;$A134&amp;":"&amp;$A134),BP!$5:$5,BH$4))</f>
        <v>0</v>
      </c>
      <c r="BI134" s="3">
        <f ca="1">IF(BI$5="",0,SUMIFS(INDIRECT($S$2&amp;$A134&amp;":"&amp;$A134),BP!$5:$5,BI$4))</f>
        <v>0</v>
      </c>
      <c r="BJ134" s="3">
        <f>IF(BJ$5="",0,SUMIFS(BP!134:134,BP!$5:$5,BJ$4))</f>
        <v>0</v>
      </c>
      <c r="BK134" s="3">
        <f>IF(BK$5="",0,SUMIFS(BP!134:134,BP!$5:$5,BK$4))</f>
        <v>0</v>
      </c>
      <c r="BL134" s="3">
        <f>IF(BL$5="",0,SUMIFS(BP!134:134,BP!$5:$5,BL$4))</f>
        <v>0</v>
      </c>
      <c r="BM134" s="3">
        <f>IF(BM$5="",0,SUMIFS(BP!134:134,BP!$5:$5,BM$4))</f>
        <v>0</v>
      </c>
      <c r="BN134" s="3">
        <f>IF(BN$5="",0,SUMIFS(BP!134:134,BP!$5:$5,BN$4))</f>
        <v>0</v>
      </c>
      <c r="BO134" s="3">
        <f>IF(BO$5="",0,SUMIFS(BP!134:134,BP!$5:$5,BO$4))</f>
        <v>0</v>
      </c>
      <c r="BP134" s="3">
        <f>IF(BP$5="",0,SUMIFS(BP!134:134,BP!$5:$5,BP$4))</f>
        <v>0</v>
      </c>
      <c r="BQ134" s="3">
        <f>IF(BQ$5="",0,SUMIFS(BP!134:134,BP!$5:$5,BQ$4))</f>
        <v>0.5</v>
      </c>
      <c r="BR134" s="3">
        <f>IF(BR$5="",0,SUMIFS(BP!134:134,BP!$5:$5,BR$4))</f>
        <v>0</v>
      </c>
      <c r="BS134" s="3">
        <f>IF(BS$5="",0,SUMIFS(BP!134:134,BP!$5:$5,BS$4))</f>
        <v>0</v>
      </c>
      <c r="BT134" s="3">
        <f>IF(BT$5="",0,SUMIFS(BP!134:134,BP!$5:$5,BT$4))</f>
        <v>0</v>
      </c>
      <c r="BU134" s="3">
        <f>IF(BU$5="",0,SUMIFS(BP!134:134,BP!$5:$5,BU$4))</f>
        <v>0</v>
      </c>
      <c r="BV134" s="3">
        <f>IF(BV$5="",0,SUMIFS(BP!134:134,BP!$5:$5,BV$4))</f>
        <v>0</v>
      </c>
      <c r="BW134" s="3">
        <f>IF(BW$5="",0,SUMIFS(BP!134:134,BP!$5:$5,BW$4))</f>
        <v>0</v>
      </c>
      <c r="BX134" s="3">
        <f>IF(BX$5="",0,SUMIFS(BP!134:134,BP!$5:$5,BX$4))</f>
        <v>0</v>
      </c>
      <c r="BY134" s="3">
        <f>IF(BY$5="",0,SUMIFS(BP!134:134,BP!$5:$5,BY$4))</f>
        <v>0</v>
      </c>
      <c r="BZ134" s="3">
        <f>IF(BZ$5="",0,SUMIFS(BP!134:134,BP!$5:$5,BZ$4))</f>
        <v>0</v>
      </c>
      <c r="CA134" s="3">
        <f>IF(CA$5="",0,SUMIFS(BP!134:134,BP!$5:$5,CA$4))</f>
        <v>0</v>
      </c>
      <c r="CB134" s="3">
        <f>IF(CB$5="",0,SUMIFS(BP!134:134,BP!$5:$5,CB$4))</f>
        <v>0</v>
      </c>
      <c r="CC134" s="3">
        <f>IF(CC$5="",0,SUMIFS(BP!134:134,BP!$5:$5,CC$4))</f>
        <v>0</v>
      </c>
      <c r="CD134" s="3">
        <f>IF(CD$5="",0,SUMIFS(BP!134:134,BP!$5:$5,CD$4))</f>
        <v>0</v>
      </c>
      <c r="CE134" s="3">
        <f>IF(CE$5="",0,SUMIFS(BP!134:134,BP!$5:$5,CE$4))</f>
        <v>0</v>
      </c>
      <c r="CF134" s="3">
        <f>IF(CF$5="",0,SUMIFS(BP!134:134,BP!$5:$5,CF$4))</f>
        <v>0</v>
      </c>
      <c r="CG134" s="3">
        <f>IF(CG$5="",0,SUMIFS(BP!134:134,BP!$5:$5,CG$4))</f>
        <v>0</v>
      </c>
      <c r="CH134" s="3">
        <f>IF(CH$5="",0,SUMIFS(BP!134:134,BP!$5:$5,CH$4))</f>
        <v>0</v>
      </c>
      <c r="CI134" s="3">
        <f>IF(CI$5="",0,SUMIFS(BP!134:134,BP!$5:$5,CI$4))</f>
        <v>0</v>
      </c>
      <c r="CJ134" s="3">
        <f>IF(CJ$5="",0,SUMIFS(BP!134:134,BP!$5:$5,CJ$4))</f>
        <v>0</v>
      </c>
      <c r="CK134" s="3">
        <f>IF(CK$5="",0,SUMIFS(BP!134:134,BP!$5:$5,CK$4))</f>
        <v>0</v>
      </c>
      <c r="CL134" s="3">
        <f>IF(CL$5="",0,SUMIFS(BP!134:134,BP!$5:$5,CL$4))</f>
        <v>0</v>
      </c>
      <c r="CM134" s="3">
        <f>IF(CM$5="",0,SUMIFS(BP!134:134,BP!$5:$5,CM$4))</f>
        <v>0</v>
      </c>
      <c r="CN134" s="3">
        <f>IF(CN$5="",0,SUMIFS(BP!134:134,BP!$5:$5,CN$4))</f>
        <v>0</v>
      </c>
      <c r="CO134" s="3">
        <f>IF(CO$5="",0,SUMIFS(BP!134:134,BP!$5:$5,CO$4))</f>
        <v>0</v>
      </c>
      <c r="CP134" s="3">
        <f>IF(CP$5="",0,SUMIFS(BP!134:134,BP!$5:$5,CP$4))</f>
        <v>0</v>
      </c>
      <c r="CQ134" s="3">
        <f>IF(CQ$5="",0,SUMIFS(BP!134:134,BP!$5:$5,CQ$4))</f>
        <v>0</v>
      </c>
      <c r="CR134" s="3">
        <f>IF(CR$5="",0,SUMIFS(BP!134:134,BP!$5:$5,CR$4))</f>
        <v>0</v>
      </c>
      <c r="CS134" s="3">
        <f>IF(CS$5="",0,SUMIFS(BP!134:134,BP!$5:$5,CS$4))</f>
        <v>0</v>
      </c>
      <c r="CT134" s="3">
        <f>IF(CT$5="",0,SUMIFS(BP!134:134,BP!$5:$5,CT$4))</f>
        <v>0</v>
      </c>
    </row>
    <row r="135" spans="1:98" s="2" customFormat="1" ht="10.199999999999999" x14ac:dyDescent="0.2">
      <c r="A135" s="11">
        <f>ROW()</f>
        <v>135</v>
      </c>
      <c r="E135" s="15"/>
      <c r="W135" s="5"/>
      <c r="Z135" s="3">
        <f ca="1">IF(Z$5="",0,SUMIFS(INDIRECT($S$2&amp;$A135&amp;":"&amp;$A135),BP!$5:$5,Z$4))</f>
        <v>0</v>
      </c>
      <c r="AA135" s="3">
        <f ca="1">IF(AA$5="",0,SUMIFS(INDIRECT($S$2&amp;$A135&amp;":"&amp;$A135),BP!$5:$5,AA$4))</f>
        <v>0</v>
      </c>
      <c r="AB135" s="3">
        <f ca="1">IF(AB$5="",0,SUMIFS(INDIRECT($S$2&amp;$A135&amp;":"&amp;$A135),BP!$5:$5,AB$4))</f>
        <v>0</v>
      </c>
      <c r="AC135" s="3">
        <f ca="1">IF(AC$5="",0,SUMIFS(INDIRECT($S$2&amp;$A135&amp;":"&amp;$A135),BP!$5:$5,AC$4))</f>
        <v>0</v>
      </c>
      <c r="AD135" s="3">
        <f ca="1">IF(AD$5="",0,SUMIFS(INDIRECT($S$2&amp;$A135&amp;":"&amp;$A135),BP!$5:$5,AD$4))</f>
        <v>0</v>
      </c>
      <c r="AE135" s="3">
        <f ca="1">IF(AE$5="",0,SUMIFS(INDIRECT($S$2&amp;$A135&amp;":"&amp;$A135),BP!$5:$5,AE$4))</f>
        <v>0</v>
      </c>
      <c r="AF135" s="3">
        <f ca="1">IF(AF$5="",0,SUMIFS(INDIRECT($S$2&amp;$A135&amp;":"&amp;$A135),BP!$5:$5,AF$4))</f>
        <v>0</v>
      </c>
      <c r="AG135" s="3">
        <f ca="1">IF(AG$5="",0,SUMIFS(INDIRECT($S$2&amp;$A135&amp;":"&amp;$A135),BP!$5:$5,AG$4))</f>
        <v>0</v>
      </c>
      <c r="AH135" s="3">
        <f ca="1">IF(AH$5="",0,SUMIFS(INDIRECT($S$2&amp;$A135&amp;":"&amp;$A135),BP!$5:$5,AH$4))</f>
        <v>0</v>
      </c>
      <c r="AI135" s="3">
        <f ca="1">IF(AI$5="",0,SUMIFS(INDIRECT($S$2&amp;$A135&amp;":"&amp;$A135),BP!$5:$5,AI$4))</f>
        <v>0</v>
      </c>
      <c r="AJ135" s="3">
        <f ca="1">IF(AJ$5="",0,SUMIFS(INDIRECT($S$2&amp;$A135&amp;":"&amp;$A135),BP!$5:$5,AJ$4))</f>
        <v>0</v>
      </c>
      <c r="AK135" s="3">
        <f ca="1">IF(AK$5="",0,SUMIFS(INDIRECT($S$2&amp;$A135&amp;":"&amp;$A135),BP!$5:$5,AK$4))</f>
        <v>0</v>
      </c>
      <c r="AL135" s="3">
        <f ca="1">IF(AL$5="",0,SUMIFS(INDIRECT($S$2&amp;$A135&amp;":"&amp;$A135),BP!$5:$5,AL$4))</f>
        <v>0</v>
      </c>
      <c r="AM135" s="3">
        <f ca="1">IF(AM$5="",0,SUMIFS(INDIRECT($S$2&amp;$A135&amp;":"&amp;$A135),BP!$5:$5,AM$4))</f>
        <v>0</v>
      </c>
      <c r="AN135" s="3">
        <f ca="1">IF(AN$5="",0,SUMIFS(INDIRECT($S$2&amp;$A135&amp;":"&amp;$A135),BP!$5:$5,AN$4))</f>
        <v>0</v>
      </c>
      <c r="AO135" s="3">
        <f ca="1">IF(AO$5="",0,SUMIFS(INDIRECT($S$2&amp;$A135&amp;":"&amp;$A135),BP!$5:$5,AO$4))</f>
        <v>0</v>
      </c>
      <c r="AP135" s="3">
        <f ca="1">IF(AP$5="",0,SUMIFS(INDIRECT($S$2&amp;$A135&amp;":"&amp;$A135),BP!$5:$5,AP$4))</f>
        <v>0</v>
      </c>
      <c r="AQ135" s="3">
        <f ca="1">IF(AQ$5="",0,SUMIFS(INDIRECT($S$2&amp;$A135&amp;":"&amp;$A135),BP!$5:$5,AQ$4))</f>
        <v>0</v>
      </c>
      <c r="AR135" s="3">
        <f ca="1">IF(AR$5="",0,SUMIFS(INDIRECT($S$2&amp;$A135&amp;":"&amp;$A135),BP!$5:$5,AR$4))</f>
        <v>0</v>
      </c>
      <c r="AS135" s="3">
        <f ca="1">IF(AS$5="",0,SUMIFS(INDIRECT($S$2&amp;$A135&amp;":"&amp;$A135),BP!$5:$5,AS$4))</f>
        <v>0</v>
      </c>
      <c r="AT135" s="3">
        <f ca="1">IF(AT$5="",0,SUMIFS(INDIRECT($S$2&amp;$A135&amp;":"&amp;$A135),BP!$5:$5,AT$4))</f>
        <v>0</v>
      </c>
      <c r="AU135" s="3">
        <f ca="1">IF(AU$5="",0,SUMIFS(INDIRECT($S$2&amp;$A135&amp;":"&amp;$A135),BP!$5:$5,AU$4))</f>
        <v>0</v>
      </c>
      <c r="AV135" s="3">
        <f ca="1">IF(AV$5="",0,SUMIFS(INDIRECT($S$2&amp;$A135&amp;":"&amp;$A135),BP!$5:$5,AV$4))</f>
        <v>0</v>
      </c>
      <c r="AW135" s="3">
        <f ca="1">IF(AW$5="",0,SUMIFS(INDIRECT($S$2&amp;$A135&amp;":"&amp;$A135),BP!$5:$5,AW$4))</f>
        <v>0</v>
      </c>
      <c r="AX135" s="3">
        <f ca="1">IF(AX$5="",0,SUMIFS(INDIRECT($S$2&amp;$A135&amp;":"&amp;$A135),BP!$5:$5,AX$4))</f>
        <v>0</v>
      </c>
      <c r="AY135" s="3">
        <f ca="1">IF(AY$5="",0,SUMIFS(INDIRECT($S$2&amp;$A135&amp;":"&amp;$A135),BP!$5:$5,AY$4))</f>
        <v>0</v>
      </c>
      <c r="AZ135" s="3">
        <f ca="1">IF(AZ$5="",0,SUMIFS(INDIRECT($S$2&amp;$A135&amp;":"&amp;$A135),BP!$5:$5,AZ$4))</f>
        <v>0</v>
      </c>
      <c r="BA135" s="3">
        <f ca="1">IF(BA$5="",0,SUMIFS(INDIRECT($S$2&amp;$A135&amp;":"&amp;$A135),BP!$5:$5,BA$4))</f>
        <v>0</v>
      </c>
      <c r="BB135" s="3">
        <f ca="1">IF(BB$5="",0,SUMIFS(INDIRECT($S$2&amp;$A135&amp;":"&amp;$A135),BP!$5:$5,BB$4))</f>
        <v>0</v>
      </c>
      <c r="BC135" s="3">
        <f ca="1">IF(BC$5="",0,SUMIFS(INDIRECT($S$2&amp;$A135&amp;":"&amp;$A135),BP!$5:$5,BC$4))</f>
        <v>0</v>
      </c>
      <c r="BD135" s="3">
        <f ca="1">IF(BD$5="",0,SUMIFS(INDIRECT($S$2&amp;$A135&amp;":"&amp;$A135),BP!$5:$5,BD$4))</f>
        <v>0</v>
      </c>
      <c r="BE135" s="3">
        <f ca="1">IF(BE$5="",0,SUMIFS(INDIRECT($S$2&amp;$A135&amp;":"&amp;$A135),BP!$5:$5,BE$4))</f>
        <v>0</v>
      </c>
      <c r="BF135" s="3">
        <f ca="1">IF(BF$5="",0,SUMIFS(INDIRECT($S$2&amp;$A135&amp;":"&amp;$A135),BP!$5:$5,BF$4))</f>
        <v>0</v>
      </c>
      <c r="BG135" s="3">
        <f ca="1">IF(BG$5="",0,SUMIFS(INDIRECT($S$2&amp;$A135&amp;":"&amp;$A135),BP!$5:$5,BG$4))</f>
        <v>0</v>
      </c>
      <c r="BH135" s="3">
        <f ca="1">IF(BH$5="",0,SUMIFS(INDIRECT($S$2&amp;$A135&amp;":"&amp;$A135),BP!$5:$5,BH$4))</f>
        <v>0</v>
      </c>
      <c r="BI135" s="3">
        <f ca="1">IF(BI$5="",0,SUMIFS(INDIRECT($S$2&amp;$A135&amp;":"&amp;$A135),BP!$5:$5,BI$4))</f>
        <v>0</v>
      </c>
      <c r="BJ135" s="3">
        <f>IF(BJ$5="",0,SUMIFS(BP!135:135,BP!$5:$5,BJ$4))</f>
        <v>0</v>
      </c>
      <c r="BK135" s="3">
        <f>IF(BK$5="",0,SUMIFS(BP!135:135,BP!$5:$5,BK$4))</f>
        <v>0</v>
      </c>
      <c r="BL135" s="3">
        <f>IF(BL$5="",0,SUMIFS(BP!135:135,BP!$5:$5,BL$4))</f>
        <v>0</v>
      </c>
      <c r="BM135" s="3">
        <f>IF(BM$5="",0,SUMIFS(BP!135:135,BP!$5:$5,BM$4))</f>
        <v>0</v>
      </c>
      <c r="BN135" s="3">
        <f>IF(BN$5="",0,SUMIFS(BP!135:135,BP!$5:$5,BN$4))</f>
        <v>0</v>
      </c>
      <c r="BO135" s="3">
        <f>IF(BO$5="",0,SUMIFS(BP!135:135,BP!$5:$5,BO$4))</f>
        <v>0</v>
      </c>
      <c r="BP135" s="3">
        <f>IF(BP$5="",0,SUMIFS(BP!135:135,BP!$5:$5,BP$4))</f>
        <v>0</v>
      </c>
      <c r="BQ135" s="3">
        <f>IF(BQ$5="",0,SUMIFS(BP!135:135,BP!$5:$5,BQ$4))</f>
        <v>0.25</v>
      </c>
      <c r="BR135" s="3">
        <f>IF(BR$5="",0,SUMIFS(BP!135:135,BP!$5:$5,BR$4))</f>
        <v>0</v>
      </c>
      <c r="BS135" s="3">
        <f>IF(BS$5="",0,SUMIFS(BP!135:135,BP!$5:$5,BS$4))</f>
        <v>0</v>
      </c>
      <c r="BT135" s="3">
        <f>IF(BT$5="",0,SUMIFS(BP!135:135,BP!$5:$5,BT$4))</f>
        <v>0</v>
      </c>
      <c r="BU135" s="3">
        <f>IF(BU$5="",0,SUMIFS(BP!135:135,BP!$5:$5,BU$4))</f>
        <v>0</v>
      </c>
      <c r="BV135" s="3">
        <f>IF(BV$5="",0,SUMIFS(BP!135:135,BP!$5:$5,BV$4))</f>
        <v>0</v>
      </c>
      <c r="BW135" s="3">
        <f>IF(BW$5="",0,SUMIFS(BP!135:135,BP!$5:$5,BW$4))</f>
        <v>0</v>
      </c>
      <c r="BX135" s="3">
        <f>IF(BX$5="",0,SUMIFS(BP!135:135,BP!$5:$5,BX$4))</f>
        <v>0</v>
      </c>
      <c r="BY135" s="3">
        <f>IF(BY$5="",0,SUMIFS(BP!135:135,BP!$5:$5,BY$4))</f>
        <v>0</v>
      </c>
      <c r="BZ135" s="3">
        <f>IF(BZ$5="",0,SUMIFS(BP!135:135,BP!$5:$5,BZ$4))</f>
        <v>0</v>
      </c>
      <c r="CA135" s="3">
        <f>IF(CA$5="",0,SUMIFS(BP!135:135,BP!$5:$5,CA$4))</f>
        <v>0</v>
      </c>
      <c r="CB135" s="3">
        <f>IF(CB$5="",0,SUMIFS(BP!135:135,BP!$5:$5,CB$4))</f>
        <v>0</v>
      </c>
      <c r="CC135" s="3">
        <f>IF(CC$5="",0,SUMIFS(BP!135:135,BP!$5:$5,CC$4))</f>
        <v>0</v>
      </c>
      <c r="CD135" s="3">
        <f>IF(CD$5="",0,SUMIFS(BP!135:135,BP!$5:$5,CD$4))</f>
        <v>0</v>
      </c>
      <c r="CE135" s="3">
        <f>IF(CE$5="",0,SUMIFS(BP!135:135,BP!$5:$5,CE$4))</f>
        <v>0</v>
      </c>
      <c r="CF135" s="3">
        <f>IF(CF$5="",0,SUMIFS(BP!135:135,BP!$5:$5,CF$4))</f>
        <v>0</v>
      </c>
      <c r="CG135" s="3">
        <f>IF(CG$5="",0,SUMIFS(BP!135:135,BP!$5:$5,CG$4))</f>
        <v>0</v>
      </c>
      <c r="CH135" s="3">
        <f>IF(CH$5="",0,SUMIFS(BP!135:135,BP!$5:$5,CH$4))</f>
        <v>0</v>
      </c>
      <c r="CI135" s="3">
        <f>IF(CI$5="",0,SUMIFS(BP!135:135,BP!$5:$5,CI$4))</f>
        <v>0</v>
      </c>
      <c r="CJ135" s="3">
        <f>IF(CJ$5="",0,SUMIFS(BP!135:135,BP!$5:$5,CJ$4))</f>
        <v>0</v>
      </c>
      <c r="CK135" s="3">
        <f>IF(CK$5="",0,SUMIFS(BP!135:135,BP!$5:$5,CK$4))</f>
        <v>0</v>
      </c>
      <c r="CL135" s="3">
        <f>IF(CL$5="",0,SUMIFS(BP!135:135,BP!$5:$5,CL$4))</f>
        <v>0</v>
      </c>
      <c r="CM135" s="3">
        <f>IF(CM$5="",0,SUMIFS(BP!135:135,BP!$5:$5,CM$4))</f>
        <v>0</v>
      </c>
      <c r="CN135" s="3">
        <f>IF(CN$5="",0,SUMIFS(BP!135:135,BP!$5:$5,CN$4))</f>
        <v>0</v>
      </c>
      <c r="CO135" s="3">
        <f>IF(CO$5="",0,SUMIFS(BP!135:135,BP!$5:$5,CO$4))</f>
        <v>0</v>
      </c>
      <c r="CP135" s="3">
        <f>IF(CP$5="",0,SUMIFS(BP!135:135,BP!$5:$5,CP$4))</f>
        <v>0</v>
      </c>
      <c r="CQ135" s="3">
        <f>IF(CQ$5="",0,SUMIFS(BP!135:135,BP!$5:$5,CQ$4))</f>
        <v>0</v>
      </c>
      <c r="CR135" s="3">
        <f>IF(CR$5="",0,SUMIFS(BP!135:135,BP!$5:$5,CR$4))</f>
        <v>0</v>
      </c>
      <c r="CS135" s="3">
        <f>IF(CS$5="",0,SUMIFS(BP!135:135,BP!$5:$5,CS$4))</f>
        <v>0</v>
      </c>
      <c r="CT135" s="3">
        <f>IF(CT$5="",0,SUMIFS(BP!135:135,BP!$5:$5,CT$4))</f>
        <v>0</v>
      </c>
    </row>
    <row r="136" spans="1:98" s="2" customFormat="1" ht="10.199999999999999" x14ac:dyDescent="0.2">
      <c r="A136" s="11">
        <f>ROW()</f>
        <v>136</v>
      </c>
      <c r="E136" s="15"/>
      <c r="W136" s="5"/>
      <c r="Z136" s="3">
        <f ca="1">IF(Z$5="",0,SUMIFS(INDIRECT($S$2&amp;$A136&amp;":"&amp;$A136),BP!$5:$5,Z$4))</f>
        <v>0</v>
      </c>
      <c r="AA136" s="3">
        <f ca="1">IF(AA$5="",0,SUMIFS(INDIRECT($S$2&amp;$A136&amp;":"&amp;$A136),BP!$5:$5,AA$4))</f>
        <v>0</v>
      </c>
      <c r="AB136" s="3">
        <f ca="1">IF(AB$5="",0,SUMIFS(INDIRECT($S$2&amp;$A136&amp;":"&amp;$A136),BP!$5:$5,AB$4))</f>
        <v>0</v>
      </c>
      <c r="AC136" s="3">
        <f ca="1">IF(AC$5="",0,SUMIFS(INDIRECT($S$2&amp;$A136&amp;":"&amp;$A136),BP!$5:$5,AC$4))</f>
        <v>0</v>
      </c>
      <c r="AD136" s="3">
        <f ca="1">IF(AD$5="",0,SUMIFS(INDIRECT($S$2&amp;$A136&amp;":"&amp;$A136),BP!$5:$5,AD$4))</f>
        <v>0</v>
      </c>
      <c r="AE136" s="3">
        <f ca="1">IF(AE$5="",0,SUMIFS(INDIRECT($S$2&amp;$A136&amp;":"&amp;$A136),BP!$5:$5,AE$4))</f>
        <v>0</v>
      </c>
      <c r="AF136" s="3">
        <f ca="1">IF(AF$5="",0,SUMIFS(INDIRECT($S$2&amp;$A136&amp;":"&amp;$A136),BP!$5:$5,AF$4))</f>
        <v>0</v>
      </c>
      <c r="AG136" s="3">
        <f ca="1">IF(AG$5="",0,SUMIFS(INDIRECT($S$2&amp;$A136&amp;":"&amp;$A136),BP!$5:$5,AG$4))</f>
        <v>0</v>
      </c>
      <c r="AH136" s="3">
        <f ca="1">IF(AH$5="",0,SUMIFS(INDIRECT($S$2&amp;$A136&amp;":"&amp;$A136),BP!$5:$5,AH$4))</f>
        <v>0</v>
      </c>
      <c r="AI136" s="3">
        <f ca="1">IF(AI$5="",0,SUMIFS(INDIRECT($S$2&amp;$A136&amp;":"&amp;$A136),BP!$5:$5,AI$4))</f>
        <v>0</v>
      </c>
      <c r="AJ136" s="3">
        <f ca="1">IF(AJ$5="",0,SUMIFS(INDIRECT($S$2&amp;$A136&amp;":"&amp;$A136),BP!$5:$5,AJ$4))</f>
        <v>0</v>
      </c>
      <c r="AK136" s="3">
        <f ca="1">IF(AK$5="",0,SUMIFS(INDIRECT($S$2&amp;$A136&amp;":"&amp;$A136),BP!$5:$5,AK$4))</f>
        <v>0</v>
      </c>
      <c r="AL136" s="3">
        <f ca="1">IF(AL$5="",0,SUMIFS(INDIRECT($S$2&amp;$A136&amp;":"&amp;$A136),BP!$5:$5,AL$4))</f>
        <v>0</v>
      </c>
      <c r="AM136" s="3">
        <f ca="1">IF(AM$5="",0,SUMIFS(INDIRECT($S$2&amp;$A136&amp;":"&amp;$A136),BP!$5:$5,AM$4))</f>
        <v>0</v>
      </c>
      <c r="AN136" s="3">
        <f ca="1">IF(AN$5="",0,SUMIFS(INDIRECT($S$2&amp;$A136&amp;":"&amp;$A136),BP!$5:$5,AN$4))</f>
        <v>0</v>
      </c>
      <c r="AO136" s="3">
        <f ca="1">IF(AO$5="",0,SUMIFS(INDIRECT($S$2&amp;$A136&amp;":"&amp;$A136),BP!$5:$5,AO$4))</f>
        <v>0</v>
      </c>
      <c r="AP136" s="3">
        <f ca="1">IF(AP$5="",0,SUMIFS(INDIRECT($S$2&amp;$A136&amp;":"&amp;$A136),BP!$5:$5,AP$4))</f>
        <v>0</v>
      </c>
      <c r="AQ136" s="3">
        <f ca="1">IF(AQ$5="",0,SUMIFS(INDIRECT($S$2&amp;$A136&amp;":"&amp;$A136),BP!$5:$5,AQ$4))</f>
        <v>0</v>
      </c>
      <c r="AR136" s="3">
        <f ca="1">IF(AR$5="",0,SUMIFS(INDIRECT($S$2&amp;$A136&amp;":"&amp;$A136),BP!$5:$5,AR$4))</f>
        <v>0</v>
      </c>
      <c r="AS136" s="3">
        <f ca="1">IF(AS$5="",0,SUMIFS(INDIRECT($S$2&amp;$A136&amp;":"&amp;$A136),BP!$5:$5,AS$4))</f>
        <v>0</v>
      </c>
      <c r="AT136" s="3">
        <f ca="1">IF(AT$5="",0,SUMIFS(INDIRECT($S$2&amp;$A136&amp;":"&amp;$A136),BP!$5:$5,AT$4))</f>
        <v>0</v>
      </c>
      <c r="AU136" s="3">
        <f ca="1">IF(AU$5="",0,SUMIFS(INDIRECT($S$2&amp;$A136&amp;":"&amp;$A136),BP!$5:$5,AU$4))</f>
        <v>0</v>
      </c>
      <c r="AV136" s="3">
        <f ca="1">IF(AV$5="",0,SUMIFS(INDIRECT($S$2&amp;$A136&amp;":"&amp;$A136),BP!$5:$5,AV$4))</f>
        <v>0</v>
      </c>
      <c r="AW136" s="3">
        <f ca="1">IF(AW$5="",0,SUMIFS(INDIRECT($S$2&amp;$A136&amp;":"&amp;$A136),BP!$5:$5,AW$4))</f>
        <v>0</v>
      </c>
      <c r="AX136" s="3">
        <f ca="1">IF(AX$5="",0,SUMIFS(INDIRECT($S$2&amp;$A136&amp;":"&amp;$A136),BP!$5:$5,AX$4))</f>
        <v>0</v>
      </c>
      <c r="AY136" s="3">
        <f ca="1">IF(AY$5="",0,SUMIFS(INDIRECT($S$2&amp;$A136&amp;":"&amp;$A136),BP!$5:$5,AY$4))</f>
        <v>0</v>
      </c>
      <c r="AZ136" s="3">
        <f ca="1">IF(AZ$5="",0,SUMIFS(INDIRECT($S$2&amp;$A136&amp;":"&amp;$A136),BP!$5:$5,AZ$4))</f>
        <v>0</v>
      </c>
      <c r="BA136" s="3">
        <f ca="1">IF(BA$5="",0,SUMIFS(INDIRECT($S$2&amp;$A136&amp;":"&amp;$A136),BP!$5:$5,BA$4))</f>
        <v>0</v>
      </c>
      <c r="BB136" s="3">
        <f ca="1">IF(BB$5="",0,SUMIFS(INDIRECT($S$2&amp;$A136&amp;":"&amp;$A136),BP!$5:$5,BB$4))</f>
        <v>0</v>
      </c>
      <c r="BC136" s="3">
        <f ca="1">IF(BC$5="",0,SUMIFS(INDIRECT($S$2&amp;$A136&amp;":"&amp;$A136),BP!$5:$5,BC$4))</f>
        <v>0</v>
      </c>
      <c r="BD136" s="3">
        <f ca="1">IF(BD$5="",0,SUMIFS(INDIRECT($S$2&amp;$A136&amp;":"&amp;$A136),BP!$5:$5,BD$4))</f>
        <v>0</v>
      </c>
      <c r="BE136" s="3">
        <f ca="1">IF(BE$5="",0,SUMIFS(INDIRECT($S$2&amp;$A136&amp;":"&amp;$A136),BP!$5:$5,BE$4))</f>
        <v>0</v>
      </c>
      <c r="BF136" s="3">
        <f ca="1">IF(BF$5="",0,SUMIFS(INDIRECT($S$2&amp;$A136&amp;":"&amp;$A136),BP!$5:$5,BF$4))</f>
        <v>0</v>
      </c>
      <c r="BG136" s="3">
        <f ca="1">IF(BG$5="",0,SUMIFS(INDIRECT($S$2&amp;$A136&amp;":"&amp;$A136),BP!$5:$5,BG$4))</f>
        <v>0</v>
      </c>
      <c r="BH136" s="3">
        <f ca="1">IF(BH$5="",0,SUMIFS(INDIRECT($S$2&amp;$A136&amp;":"&amp;$A136),BP!$5:$5,BH$4))</f>
        <v>0</v>
      </c>
      <c r="BI136" s="3">
        <f ca="1">IF(BI$5="",0,SUMIFS(INDIRECT($S$2&amp;$A136&amp;":"&amp;$A136),BP!$5:$5,BI$4))</f>
        <v>0</v>
      </c>
      <c r="BJ136" s="3">
        <f>IF(BJ$5="",0,SUMIFS(BP!136:136,BP!$5:$5,BJ$4))</f>
        <v>0</v>
      </c>
      <c r="BK136" s="3">
        <f>IF(BK$5="",0,SUMIFS(BP!136:136,BP!$5:$5,BK$4))</f>
        <v>0</v>
      </c>
      <c r="BL136" s="3">
        <f>IF(BL$5="",0,SUMIFS(BP!136:136,BP!$5:$5,BL$4))</f>
        <v>0</v>
      </c>
      <c r="BM136" s="3">
        <f>IF(BM$5="",0,SUMIFS(BP!136:136,BP!$5:$5,BM$4))</f>
        <v>0</v>
      </c>
      <c r="BN136" s="3">
        <f>IF(BN$5="",0,SUMIFS(BP!136:136,BP!$5:$5,BN$4))</f>
        <v>0</v>
      </c>
      <c r="BO136" s="3">
        <f>IF(BO$5="",0,SUMIFS(BP!136:136,BP!$5:$5,BO$4))</f>
        <v>0</v>
      </c>
      <c r="BP136" s="3">
        <f>IF(BP$5="",0,SUMIFS(BP!136:136,BP!$5:$5,BP$4))</f>
        <v>0</v>
      </c>
      <c r="BQ136" s="3">
        <f>IF(BQ$5="",0,SUMIFS(BP!136:136,BP!$5:$5,BQ$4))</f>
        <v>0.75</v>
      </c>
      <c r="BR136" s="3">
        <f>IF(BR$5="",0,SUMIFS(BP!136:136,BP!$5:$5,BR$4))</f>
        <v>0</v>
      </c>
      <c r="BS136" s="3">
        <f>IF(BS$5="",0,SUMIFS(BP!136:136,BP!$5:$5,BS$4))</f>
        <v>0</v>
      </c>
      <c r="BT136" s="3">
        <f>IF(BT$5="",0,SUMIFS(BP!136:136,BP!$5:$5,BT$4))</f>
        <v>0</v>
      </c>
      <c r="BU136" s="3">
        <f>IF(BU$5="",0,SUMIFS(BP!136:136,BP!$5:$5,BU$4))</f>
        <v>0</v>
      </c>
      <c r="BV136" s="3">
        <f>IF(BV$5="",0,SUMIFS(BP!136:136,BP!$5:$5,BV$4))</f>
        <v>0</v>
      </c>
      <c r="BW136" s="3">
        <f>IF(BW$5="",0,SUMIFS(BP!136:136,BP!$5:$5,BW$4))</f>
        <v>0</v>
      </c>
      <c r="BX136" s="3">
        <f>IF(BX$5="",0,SUMIFS(BP!136:136,BP!$5:$5,BX$4))</f>
        <v>0</v>
      </c>
      <c r="BY136" s="3">
        <f>IF(BY$5="",0,SUMIFS(BP!136:136,BP!$5:$5,BY$4))</f>
        <v>0</v>
      </c>
      <c r="BZ136" s="3">
        <f>IF(BZ$5="",0,SUMIFS(BP!136:136,BP!$5:$5,BZ$4))</f>
        <v>0</v>
      </c>
      <c r="CA136" s="3">
        <f>IF(CA$5="",0,SUMIFS(BP!136:136,BP!$5:$5,CA$4))</f>
        <v>0</v>
      </c>
      <c r="CB136" s="3">
        <f>IF(CB$5="",0,SUMIFS(BP!136:136,BP!$5:$5,CB$4))</f>
        <v>0</v>
      </c>
      <c r="CC136" s="3">
        <f>IF(CC$5="",0,SUMIFS(BP!136:136,BP!$5:$5,CC$4))</f>
        <v>0</v>
      </c>
      <c r="CD136" s="3">
        <f>IF(CD$5="",0,SUMIFS(BP!136:136,BP!$5:$5,CD$4))</f>
        <v>0</v>
      </c>
      <c r="CE136" s="3">
        <f>IF(CE$5="",0,SUMIFS(BP!136:136,BP!$5:$5,CE$4))</f>
        <v>0</v>
      </c>
      <c r="CF136" s="3">
        <f>IF(CF$5="",0,SUMIFS(BP!136:136,BP!$5:$5,CF$4))</f>
        <v>0</v>
      </c>
      <c r="CG136" s="3">
        <f>IF(CG$5="",0,SUMIFS(BP!136:136,BP!$5:$5,CG$4))</f>
        <v>0</v>
      </c>
      <c r="CH136" s="3">
        <f>IF(CH$5="",0,SUMIFS(BP!136:136,BP!$5:$5,CH$4))</f>
        <v>0</v>
      </c>
      <c r="CI136" s="3">
        <f>IF(CI$5="",0,SUMIFS(BP!136:136,BP!$5:$5,CI$4))</f>
        <v>0</v>
      </c>
      <c r="CJ136" s="3">
        <f>IF(CJ$5="",0,SUMIFS(BP!136:136,BP!$5:$5,CJ$4))</f>
        <v>0</v>
      </c>
      <c r="CK136" s="3">
        <f>IF(CK$5="",0,SUMIFS(BP!136:136,BP!$5:$5,CK$4))</f>
        <v>0</v>
      </c>
      <c r="CL136" s="3">
        <f>IF(CL$5="",0,SUMIFS(BP!136:136,BP!$5:$5,CL$4))</f>
        <v>0</v>
      </c>
      <c r="CM136" s="3">
        <f>IF(CM$5="",0,SUMIFS(BP!136:136,BP!$5:$5,CM$4))</f>
        <v>0</v>
      </c>
      <c r="CN136" s="3">
        <f>IF(CN$5="",0,SUMIFS(BP!136:136,BP!$5:$5,CN$4))</f>
        <v>0</v>
      </c>
      <c r="CO136" s="3">
        <f>IF(CO$5="",0,SUMIFS(BP!136:136,BP!$5:$5,CO$4))</f>
        <v>0</v>
      </c>
      <c r="CP136" s="3">
        <f>IF(CP$5="",0,SUMIFS(BP!136:136,BP!$5:$5,CP$4))</f>
        <v>0</v>
      </c>
      <c r="CQ136" s="3">
        <f>IF(CQ$5="",0,SUMIFS(BP!136:136,BP!$5:$5,CQ$4))</f>
        <v>0</v>
      </c>
      <c r="CR136" s="3">
        <f>IF(CR$5="",0,SUMIFS(BP!136:136,BP!$5:$5,CR$4))</f>
        <v>0</v>
      </c>
      <c r="CS136" s="3">
        <f>IF(CS$5="",0,SUMIFS(BP!136:136,BP!$5:$5,CS$4))</f>
        <v>0</v>
      </c>
      <c r="CT136" s="3">
        <f>IF(CT$5="",0,SUMIFS(BP!136:136,BP!$5:$5,CT$4))</f>
        <v>0</v>
      </c>
    </row>
    <row r="137" spans="1:98" s="2" customFormat="1" ht="10.199999999999999" x14ac:dyDescent="0.2">
      <c r="A137" s="11">
        <f>ROW()</f>
        <v>137</v>
      </c>
      <c r="E137" s="15"/>
      <c r="W137" s="5"/>
      <c r="Z137" s="3">
        <f ca="1">IF(Z$5="",0,SUMIFS(INDIRECT($S$2&amp;$A137&amp;":"&amp;$A137),BP!$5:$5,Z$4))</f>
        <v>0</v>
      </c>
      <c r="AA137" s="3">
        <f ca="1">IF(AA$5="",0,SUMIFS(INDIRECT($S$2&amp;$A137&amp;":"&amp;$A137),BP!$5:$5,AA$4))</f>
        <v>0</v>
      </c>
      <c r="AB137" s="3">
        <f ca="1">IF(AB$5="",0,SUMIFS(INDIRECT($S$2&amp;$A137&amp;":"&amp;$A137),BP!$5:$5,AB$4))</f>
        <v>0</v>
      </c>
      <c r="AC137" s="3">
        <f ca="1">IF(AC$5="",0,SUMIFS(INDIRECT($S$2&amp;$A137&amp;":"&amp;$A137),BP!$5:$5,AC$4))</f>
        <v>0</v>
      </c>
      <c r="AD137" s="3">
        <f ca="1">IF(AD$5="",0,SUMIFS(INDIRECT($S$2&amp;$A137&amp;":"&amp;$A137),BP!$5:$5,AD$4))</f>
        <v>0</v>
      </c>
      <c r="AE137" s="3">
        <f ca="1">IF(AE$5="",0,SUMIFS(INDIRECT($S$2&amp;$A137&amp;":"&amp;$A137),BP!$5:$5,AE$4))</f>
        <v>0</v>
      </c>
      <c r="AF137" s="3">
        <f ca="1">IF(AF$5="",0,SUMIFS(INDIRECT($S$2&amp;$A137&amp;":"&amp;$A137),BP!$5:$5,AF$4))</f>
        <v>0</v>
      </c>
      <c r="AG137" s="3">
        <f ca="1">IF(AG$5="",0,SUMIFS(INDIRECT($S$2&amp;$A137&amp;":"&amp;$A137),BP!$5:$5,AG$4))</f>
        <v>0</v>
      </c>
      <c r="AH137" s="3">
        <f ca="1">IF(AH$5="",0,SUMIFS(INDIRECT($S$2&amp;$A137&amp;":"&amp;$A137),BP!$5:$5,AH$4))</f>
        <v>0</v>
      </c>
      <c r="AI137" s="3">
        <f ca="1">IF(AI$5="",0,SUMIFS(INDIRECT($S$2&amp;$A137&amp;":"&amp;$A137),BP!$5:$5,AI$4))</f>
        <v>0</v>
      </c>
      <c r="AJ137" s="3">
        <f ca="1">IF(AJ$5="",0,SUMIFS(INDIRECT($S$2&amp;$A137&amp;":"&amp;$A137),BP!$5:$5,AJ$4))</f>
        <v>0</v>
      </c>
      <c r="AK137" s="3">
        <f ca="1">IF(AK$5="",0,SUMIFS(INDIRECT($S$2&amp;$A137&amp;":"&amp;$A137),BP!$5:$5,AK$4))</f>
        <v>0</v>
      </c>
      <c r="AL137" s="3">
        <f ca="1">IF(AL$5="",0,SUMIFS(INDIRECT($S$2&amp;$A137&amp;":"&amp;$A137),BP!$5:$5,AL$4))</f>
        <v>0</v>
      </c>
      <c r="AM137" s="3">
        <f ca="1">IF(AM$5="",0,SUMIFS(INDIRECT($S$2&amp;$A137&amp;":"&amp;$A137),BP!$5:$5,AM$4))</f>
        <v>0</v>
      </c>
      <c r="AN137" s="3">
        <f ca="1">IF(AN$5="",0,SUMIFS(INDIRECT($S$2&amp;$A137&amp;":"&amp;$A137),BP!$5:$5,AN$4))</f>
        <v>0</v>
      </c>
      <c r="AO137" s="3">
        <f ca="1">IF(AO$5="",0,SUMIFS(INDIRECT($S$2&amp;$A137&amp;":"&amp;$A137),BP!$5:$5,AO$4))</f>
        <v>0</v>
      </c>
      <c r="AP137" s="3">
        <f ca="1">IF(AP$5="",0,SUMIFS(INDIRECT($S$2&amp;$A137&amp;":"&amp;$A137),BP!$5:$5,AP$4))</f>
        <v>0</v>
      </c>
      <c r="AQ137" s="3">
        <f ca="1">IF(AQ$5="",0,SUMIFS(INDIRECT($S$2&amp;$A137&amp;":"&amp;$A137),BP!$5:$5,AQ$4))</f>
        <v>0</v>
      </c>
      <c r="AR137" s="3">
        <f ca="1">IF(AR$5="",0,SUMIFS(INDIRECT($S$2&amp;$A137&amp;":"&amp;$A137),BP!$5:$5,AR$4))</f>
        <v>0</v>
      </c>
      <c r="AS137" s="3">
        <f ca="1">IF(AS$5="",0,SUMIFS(INDIRECT($S$2&amp;$A137&amp;":"&amp;$A137),BP!$5:$5,AS$4))</f>
        <v>0</v>
      </c>
      <c r="AT137" s="3">
        <f ca="1">IF(AT$5="",0,SUMIFS(INDIRECT($S$2&amp;$A137&amp;":"&amp;$A137),BP!$5:$5,AT$4))</f>
        <v>0</v>
      </c>
      <c r="AU137" s="3">
        <f ca="1">IF(AU$5="",0,SUMIFS(INDIRECT($S$2&amp;$A137&amp;":"&amp;$A137),BP!$5:$5,AU$4))</f>
        <v>0</v>
      </c>
      <c r="AV137" s="3">
        <f ca="1">IF(AV$5="",0,SUMIFS(INDIRECT($S$2&amp;$A137&amp;":"&amp;$A137),BP!$5:$5,AV$4))</f>
        <v>0</v>
      </c>
      <c r="AW137" s="3">
        <f ca="1">IF(AW$5="",0,SUMIFS(INDIRECT($S$2&amp;$A137&amp;":"&amp;$A137),BP!$5:$5,AW$4))</f>
        <v>0</v>
      </c>
      <c r="AX137" s="3">
        <f ca="1">IF(AX$5="",0,SUMIFS(INDIRECT($S$2&amp;$A137&amp;":"&amp;$A137),BP!$5:$5,AX$4))</f>
        <v>0</v>
      </c>
      <c r="AY137" s="3">
        <f ca="1">IF(AY$5="",0,SUMIFS(INDIRECT($S$2&amp;$A137&amp;":"&amp;$A137),BP!$5:$5,AY$4))</f>
        <v>0</v>
      </c>
      <c r="AZ137" s="3">
        <f ca="1">IF(AZ$5="",0,SUMIFS(INDIRECT($S$2&amp;$A137&amp;":"&amp;$A137),BP!$5:$5,AZ$4))</f>
        <v>0</v>
      </c>
      <c r="BA137" s="3">
        <f ca="1">IF(BA$5="",0,SUMIFS(INDIRECT($S$2&amp;$A137&amp;":"&amp;$A137),BP!$5:$5,BA$4))</f>
        <v>0</v>
      </c>
      <c r="BB137" s="3">
        <f ca="1">IF(BB$5="",0,SUMIFS(INDIRECT($S$2&amp;$A137&amp;":"&amp;$A137),BP!$5:$5,BB$4))</f>
        <v>0</v>
      </c>
      <c r="BC137" s="3">
        <f ca="1">IF(BC$5="",0,SUMIFS(INDIRECT($S$2&amp;$A137&amp;":"&amp;$A137),BP!$5:$5,BC$4))</f>
        <v>0</v>
      </c>
      <c r="BD137" s="3">
        <f ca="1">IF(BD$5="",0,SUMIFS(INDIRECT($S$2&amp;$A137&amp;":"&amp;$A137),BP!$5:$5,BD$4))</f>
        <v>0</v>
      </c>
      <c r="BE137" s="3">
        <f ca="1">IF(BE$5="",0,SUMIFS(INDIRECT($S$2&amp;$A137&amp;":"&amp;$A137),BP!$5:$5,BE$4))</f>
        <v>0</v>
      </c>
      <c r="BF137" s="3">
        <f ca="1">IF(BF$5="",0,SUMIFS(INDIRECT($S$2&amp;$A137&amp;":"&amp;$A137),BP!$5:$5,BF$4))</f>
        <v>0</v>
      </c>
      <c r="BG137" s="3">
        <f ca="1">IF(BG$5="",0,SUMIFS(INDIRECT($S$2&amp;$A137&amp;":"&amp;$A137),BP!$5:$5,BG$4))</f>
        <v>0</v>
      </c>
      <c r="BH137" s="3">
        <f ca="1">IF(BH$5="",0,SUMIFS(INDIRECT($S$2&amp;$A137&amp;":"&amp;$A137),BP!$5:$5,BH$4))</f>
        <v>0</v>
      </c>
      <c r="BI137" s="3">
        <f ca="1">IF(BI$5="",0,SUMIFS(INDIRECT($S$2&amp;$A137&amp;":"&amp;$A137),BP!$5:$5,BI$4))</f>
        <v>0</v>
      </c>
      <c r="BJ137" s="3">
        <f>IF(BJ$5="",0,SUMIFS(BP!137:137,BP!$5:$5,BJ$4))</f>
        <v>0</v>
      </c>
      <c r="BK137" s="3">
        <f>IF(BK$5="",0,SUMIFS(BP!137:137,BP!$5:$5,BK$4))</f>
        <v>0</v>
      </c>
      <c r="BL137" s="3">
        <f>IF(BL$5="",0,SUMIFS(BP!137:137,BP!$5:$5,BL$4))</f>
        <v>0</v>
      </c>
      <c r="BM137" s="3">
        <f>IF(BM$5="",0,SUMIFS(BP!137:137,BP!$5:$5,BM$4))</f>
        <v>0</v>
      </c>
      <c r="BN137" s="3">
        <f>IF(BN$5="",0,SUMIFS(BP!137:137,BP!$5:$5,BN$4))</f>
        <v>0</v>
      </c>
      <c r="BO137" s="3">
        <f>IF(BO$5="",0,SUMIFS(BP!137:137,BP!$5:$5,BO$4))</f>
        <v>0</v>
      </c>
      <c r="BP137" s="3">
        <f>IF(BP$5="",0,SUMIFS(BP!137:137,BP!$5:$5,BP$4))</f>
        <v>0</v>
      </c>
      <c r="BQ137" s="3">
        <f>IF(BQ$5="",0,SUMIFS(BP!137:137,BP!$5:$5,BQ$4))</f>
        <v>0.8</v>
      </c>
      <c r="BR137" s="3">
        <f>IF(BR$5="",0,SUMIFS(BP!137:137,BP!$5:$5,BR$4))</f>
        <v>0</v>
      </c>
      <c r="BS137" s="3">
        <f>IF(BS$5="",0,SUMIFS(BP!137:137,BP!$5:$5,BS$4))</f>
        <v>0</v>
      </c>
      <c r="BT137" s="3">
        <f>IF(BT$5="",0,SUMIFS(BP!137:137,BP!$5:$5,BT$4))</f>
        <v>0</v>
      </c>
      <c r="BU137" s="3">
        <f>IF(BU$5="",0,SUMIFS(BP!137:137,BP!$5:$5,BU$4))</f>
        <v>0</v>
      </c>
      <c r="BV137" s="3">
        <f>IF(BV$5="",0,SUMIFS(BP!137:137,BP!$5:$5,BV$4))</f>
        <v>0</v>
      </c>
      <c r="BW137" s="3">
        <f>IF(BW$5="",0,SUMIFS(BP!137:137,BP!$5:$5,BW$4))</f>
        <v>0</v>
      </c>
      <c r="BX137" s="3">
        <f>IF(BX$5="",0,SUMIFS(BP!137:137,BP!$5:$5,BX$4))</f>
        <v>0</v>
      </c>
      <c r="BY137" s="3">
        <f>IF(BY$5="",0,SUMIFS(BP!137:137,BP!$5:$5,BY$4))</f>
        <v>0</v>
      </c>
      <c r="BZ137" s="3">
        <f>IF(BZ$5="",0,SUMIFS(BP!137:137,BP!$5:$5,BZ$4))</f>
        <v>0</v>
      </c>
      <c r="CA137" s="3">
        <f>IF(CA$5="",0,SUMIFS(BP!137:137,BP!$5:$5,CA$4))</f>
        <v>0</v>
      </c>
      <c r="CB137" s="3">
        <f>IF(CB$5="",0,SUMIFS(BP!137:137,BP!$5:$5,CB$4))</f>
        <v>0</v>
      </c>
      <c r="CC137" s="3">
        <f>IF(CC$5="",0,SUMIFS(BP!137:137,BP!$5:$5,CC$4))</f>
        <v>0</v>
      </c>
      <c r="CD137" s="3">
        <f>IF(CD$5="",0,SUMIFS(BP!137:137,BP!$5:$5,CD$4))</f>
        <v>0</v>
      </c>
      <c r="CE137" s="3">
        <f>IF(CE$5="",0,SUMIFS(BP!137:137,BP!$5:$5,CE$4))</f>
        <v>0</v>
      </c>
      <c r="CF137" s="3">
        <f>IF(CF$5="",0,SUMIFS(BP!137:137,BP!$5:$5,CF$4))</f>
        <v>0</v>
      </c>
      <c r="CG137" s="3">
        <f>IF(CG$5="",0,SUMIFS(BP!137:137,BP!$5:$5,CG$4))</f>
        <v>0</v>
      </c>
      <c r="CH137" s="3">
        <f>IF(CH$5="",0,SUMIFS(BP!137:137,BP!$5:$5,CH$4))</f>
        <v>0</v>
      </c>
      <c r="CI137" s="3">
        <f>IF(CI$5="",0,SUMIFS(BP!137:137,BP!$5:$5,CI$4))</f>
        <v>0</v>
      </c>
      <c r="CJ137" s="3">
        <f>IF(CJ$5="",0,SUMIFS(BP!137:137,BP!$5:$5,CJ$4))</f>
        <v>0</v>
      </c>
      <c r="CK137" s="3">
        <f>IF(CK$5="",0,SUMIFS(BP!137:137,BP!$5:$5,CK$4))</f>
        <v>0</v>
      </c>
      <c r="CL137" s="3">
        <f>IF(CL$5="",0,SUMIFS(BP!137:137,BP!$5:$5,CL$4))</f>
        <v>0</v>
      </c>
      <c r="CM137" s="3">
        <f>IF(CM$5="",0,SUMIFS(BP!137:137,BP!$5:$5,CM$4))</f>
        <v>0</v>
      </c>
      <c r="CN137" s="3">
        <f>IF(CN$5="",0,SUMIFS(BP!137:137,BP!$5:$5,CN$4))</f>
        <v>0</v>
      </c>
      <c r="CO137" s="3">
        <f>IF(CO$5="",0,SUMIFS(BP!137:137,BP!$5:$5,CO$4))</f>
        <v>0</v>
      </c>
      <c r="CP137" s="3">
        <f>IF(CP$5="",0,SUMIFS(BP!137:137,BP!$5:$5,CP$4))</f>
        <v>0</v>
      </c>
      <c r="CQ137" s="3">
        <f>IF(CQ$5="",0,SUMIFS(BP!137:137,BP!$5:$5,CQ$4))</f>
        <v>0</v>
      </c>
      <c r="CR137" s="3">
        <f>IF(CR$5="",0,SUMIFS(BP!137:137,BP!$5:$5,CR$4))</f>
        <v>0</v>
      </c>
      <c r="CS137" s="3">
        <f>IF(CS$5="",0,SUMIFS(BP!137:137,BP!$5:$5,CS$4))</f>
        <v>0</v>
      </c>
      <c r="CT137" s="3">
        <f>IF(CT$5="",0,SUMIFS(BP!137:137,BP!$5:$5,CT$4))</f>
        <v>0</v>
      </c>
    </row>
    <row r="138" spans="1:98" s="2" customFormat="1" ht="10.199999999999999" x14ac:dyDescent="0.2">
      <c r="A138" s="11">
        <f>ROW()</f>
        <v>138</v>
      </c>
      <c r="E138" s="15"/>
      <c r="W138" s="5"/>
      <c r="Z138" s="3">
        <f ca="1">IF(Z$5="",0,SUMIFS(INDIRECT($S$2&amp;$A138&amp;":"&amp;$A138),BP!$5:$5,Z$4))</f>
        <v>0</v>
      </c>
      <c r="AA138" s="3">
        <f ca="1">IF(AA$5="",0,SUMIFS(INDIRECT($S$2&amp;$A138&amp;":"&amp;$A138),BP!$5:$5,AA$4))</f>
        <v>0</v>
      </c>
      <c r="AB138" s="3">
        <f ca="1">IF(AB$5="",0,SUMIFS(INDIRECT($S$2&amp;$A138&amp;":"&amp;$A138),BP!$5:$5,AB$4))</f>
        <v>0</v>
      </c>
      <c r="AC138" s="3">
        <f ca="1">IF(AC$5="",0,SUMIFS(INDIRECT($S$2&amp;$A138&amp;":"&amp;$A138),BP!$5:$5,AC$4))</f>
        <v>0</v>
      </c>
      <c r="AD138" s="3">
        <f ca="1">IF(AD$5="",0,SUMIFS(INDIRECT($S$2&amp;$A138&amp;":"&amp;$A138),BP!$5:$5,AD$4))</f>
        <v>0</v>
      </c>
      <c r="AE138" s="3">
        <f ca="1">IF(AE$5="",0,SUMIFS(INDIRECT($S$2&amp;$A138&amp;":"&amp;$A138),BP!$5:$5,AE$4))</f>
        <v>0</v>
      </c>
      <c r="AF138" s="3">
        <f ca="1">IF(AF$5="",0,SUMIFS(INDIRECT($S$2&amp;$A138&amp;":"&amp;$A138),BP!$5:$5,AF$4))</f>
        <v>0</v>
      </c>
      <c r="AG138" s="3">
        <f ca="1">IF(AG$5="",0,SUMIFS(INDIRECT($S$2&amp;$A138&amp;":"&amp;$A138),BP!$5:$5,AG$4))</f>
        <v>0</v>
      </c>
      <c r="AH138" s="3">
        <f ca="1">IF(AH$5="",0,SUMIFS(INDIRECT($S$2&amp;$A138&amp;":"&amp;$A138),BP!$5:$5,AH$4))</f>
        <v>0</v>
      </c>
      <c r="AI138" s="3">
        <f ca="1">IF(AI$5="",0,SUMIFS(INDIRECT($S$2&amp;$A138&amp;":"&amp;$A138),BP!$5:$5,AI$4))</f>
        <v>0</v>
      </c>
      <c r="AJ138" s="3">
        <f ca="1">IF(AJ$5="",0,SUMIFS(INDIRECT($S$2&amp;$A138&amp;":"&amp;$A138),BP!$5:$5,AJ$4))</f>
        <v>0</v>
      </c>
      <c r="AK138" s="3">
        <f ca="1">IF(AK$5="",0,SUMIFS(INDIRECT($S$2&amp;$A138&amp;":"&amp;$A138),BP!$5:$5,AK$4))</f>
        <v>0</v>
      </c>
      <c r="AL138" s="3">
        <f ca="1">IF(AL$5="",0,SUMIFS(INDIRECT($S$2&amp;$A138&amp;":"&amp;$A138),BP!$5:$5,AL$4))</f>
        <v>0</v>
      </c>
      <c r="AM138" s="3">
        <f ca="1">IF(AM$5="",0,SUMIFS(INDIRECT($S$2&amp;$A138&amp;":"&amp;$A138),BP!$5:$5,AM$4))</f>
        <v>0</v>
      </c>
      <c r="AN138" s="3">
        <f ca="1">IF(AN$5="",0,SUMIFS(INDIRECT($S$2&amp;$A138&amp;":"&amp;$A138),BP!$5:$5,AN$4))</f>
        <v>0</v>
      </c>
      <c r="AO138" s="3">
        <f ca="1">IF(AO$5="",0,SUMIFS(INDIRECT($S$2&amp;$A138&amp;":"&amp;$A138),BP!$5:$5,AO$4))</f>
        <v>0</v>
      </c>
      <c r="AP138" s="3">
        <f ca="1">IF(AP$5="",0,SUMIFS(INDIRECT($S$2&amp;$A138&amp;":"&amp;$A138),BP!$5:$5,AP$4))</f>
        <v>0</v>
      </c>
      <c r="AQ138" s="3">
        <f ca="1">IF(AQ$5="",0,SUMIFS(INDIRECT($S$2&amp;$A138&amp;":"&amp;$A138),BP!$5:$5,AQ$4))</f>
        <v>0</v>
      </c>
      <c r="AR138" s="3">
        <f ca="1">IF(AR$5="",0,SUMIFS(INDIRECT($S$2&amp;$A138&amp;":"&amp;$A138),BP!$5:$5,AR$4))</f>
        <v>0</v>
      </c>
      <c r="AS138" s="3">
        <f ca="1">IF(AS$5="",0,SUMIFS(INDIRECT($S$2&amp;$A138&amp;":"&amp;$A138),BP!$5:$5,AS$4))</f>
        <v>0</v>
      </c>
      <c r="AT138" s="3">
        <f ca="1">IF(AT$5="",0,SUMIFS(INDIRECT($S$2&amp;$A138&amp;":"&amp;$A138),BP!$5:$5,AT$4))</f>
        <v>0</v>
      </c>
      <c r="AU138" s="3">
        <f ca="1">IF(AU$5="",0,SUMIFS(INDIRECT($S$2&amp;$A138&amp;":"&amp;$A138),BP!$5:$5,AU$4))</f>
        <v>0</v>
      </c>
      <c r="AV138" s="3">
        <f ca="1">IF(AV$5="",0,SUMIFS(INDIRECT($S$2&amp;$A138&amp;":"&amp;$A138),BP!$5:$5,AV$4))</f>
        <v>0</v>
      </c>
      <c r="AW138" s="3">
        <f ca="1">IF(AW$5="",0,SUMIFS(INDIRECT($S$2&amp;$A138&amp;":"&amp;$A138),BP!$5:$5,AW$4))</f>
        <v>0</v>
      </c>
      <c r="AX138" s="3">
        <f ca="1">IF(AX$5="",0,SUMIFS(INDIRECT($S$2&amp;$A138&amp;":"&amp;$A138),BP!$5:$5,AX$4))</f>
        <v>0</v>
      </c>
      <c r="AY138" s="3">
        <f ca="1">IF(AY$5="",0,SUMIFS(INDIRECT($S$2&amp;$A138&amp;":"&amp;$A138),BP!$5:$5,AY$4))</f>
        <v>0</v>
      </c>
      <c r="AZ138" s="3">
        <f ca="1">IF(AZ$5="",0,SUMIFS(INDIRECT($S$2&amp;$A138&amp;":"&amp;$A138),BP!$5:$5,AZ$4))</f>
        <v>0</v>
      </c>
      <c r="BA138" s="3">
        <f ca="1">IF(BA$5="",0,SUMIFS(INDIRECT($S$2&amp;$A138&amp;":"&amp;$A138),BP!$5:$5,BA$4))</f>
        <v>0</v>
      </c>
      <c r="BB138" s="3">
        <f ca="1">IF(BB$5="",0,SUMIFS(INDIRECT($S$2&amp;$A138&amp;":"&amp;$A138),BP!$5:$5,BB$4))</f>
        <v>0</v>
      </c>
      <c r="BC138" s="3">
        <f ca="1">IF(BC$5="",0,SUMIFS(INDIRECT($S$2&amp;$A138&amp;":"&amp;$A138),BP!$5:$5,BC$4))</f>
        <v>0</v>
      </c>
      <c r="BD138" s="3">
        <f ca="1">IF(BD$5="",0,SUMIFS(INDIRECT($S$2&amp;$A138&amp;":"&amp;$A138),BP!$5:$5,BD$4))</f>
        <v>0</v>
      </c>
      <c r="BE138" s="3">
        <f ca="1">IF(BE$5="",0,SUMIFS(INDIRECT($S$2&amp;$A138&amp;":"&amp;$A138),BP!$5:$5,BE$4))</f>
        <v>0</v>
      </c>
      <c r="BF138" s="3">
        <f ca="1">IF(BF$5="",0,SUMIFS(INDIRECT($S$2&amp;$A138&amp;":"&amp;$A138),BP!$5:$5,BF$4))</f>
        <v>0</v>
      </c>
      <c r="BG138" s="3">
        <f ca="1">IF(BG$5="",0,SUMIFS(INDIRECT($S$2&amp;$A138&amp;":"&amp;$A138),BP!$5:$5,BG$4))</f>
        <v>0</v>
      </c>
      <c r="BH138" s="3">
        <f ca="1">IF(BH$5="",0,SUMIFS(INDIRECT($S$2&amp;$A138&amp;":"&amp;$A138),BP!$5:$5,BH$4))</f>
        <v>0</v>
      </c>
      <c r="BI138" s="3">
        <f ca="1">IF(BI$5="",0,SUMIFS(INDIRECT($S$2&amp;$A138&amp;":"&amp;$A138),BP!$5:$5,BI$4))</f>
        <v>0</v>
      </c>
      <c r="BJ138" s="3">
        <f>IF(BJ$5="",0,SUMIFS(BP!138:138,BP!$5:$5,BJ$4))</f>
        <v>0</v>
      </c>
      <c r="BK138" s="3">
        <f>IF(BK$5="",0,SUMIFS(BP!138:138,BP!$5:$5,BK$4))</f>
        <v>0</v>
      </c>
      <c r="BL138" s="3">
        <f>IF(BL$5="",0,SUMIFS(BP!138:138,BP!$5:$5,BL$4))</f>
        <v>0</v>
      </c>
      <c r="BM138" s="3">
        <f>IF(BM$5="",0,SUMIFS(BP!138:138,BP!$5:$5,BM$4))</f>
        <v>0</v>
      </c>
      <c r="BN138" s="3">
        <f>IF(BN$5="",0,SUMIFS(BP!138:138,BP!$5:$5,BN$4))</f>
        <v>0</v>
      </c>
      <c r="BO138" s="3">
        <f>IF(BO$5="",0,SUMIFS(BP!138:138,BP!$5:$5,BO$4))</f>
        <v>0</v>
      </c>
      <c r="BP138" s="3">
        <f>IF(BP$5="",0,SUMIFS(BP!138:138,BP!$5:$5,BP$4))</f>
        <v>0</v>
      </c>
      <c r="BQ138" s="3">
        <f>IF(BQ$5="",0,SUMIFS(BP!138:138,BP!$5:$5,BQ$4))</f>
        <v>0</v>
      </c>
      <c r="BR138" s="3">
        <f>IF(BR$5="",0,SUMIFS(BP!138:138,BP!$5:$5,BR$4))</f>
        <v>0</v>
      </c>
      <c r="BS138" s="3">
        <f>IF(BS$5="",0,SUMIFS(BP!138:138,BP!$5:$5,BS$4))</f>
        <v>0</v>
      </c>
      <c r="BT138" s="3">
        <f>IF(BT$5="",0,SUMIFS(BP!138:138,BP!$5:$5,BT$4))</f>
        <v>0</v>
      </c>
      <c r="BU138" s="3">
        <f>IF(BU$5="",0,SUMIFS(BP!138:138,BP!$5:$5,BU$4))</f>
        <v>0</v>
      </c>
      <c r="BV138" s="3">
        <f>IF(BV$5="",0,SUMIFS(BP!138:138,BP!$5:$5,BV$4))</f>
        <v>0</v>
      </c>
      <c r="BW138" s="3">
        <f>IF(BW$5="",0,SUMIFS(BP!138:138,BP!$5:$5,BW$4))</f>
        <v>0</v>
      </c>
      <c r="BX138" s="3">
        <f>IF(BX$5="",0,SUMIFS(BP!138:138,BP!$5:$5,BX$4))</f>
        <v>0</v>
      </c>
      <c r="BY138" s="3">
        <f>IF(BY$5="",0,SUMIFS(BP!138:138,BP!$5:$5,BY$4))</f>
        <v>0</v>
      </c>
      <c r="BZ138" s="3">
        <f>IF(BZ$5="",0,SUMIFS(BP!138:138,BP!$5:$5,BZ$4))</f>
        <v>0</v>
      </c>
      <c r="CA138" s="3">
        <f>IF(CA$5="",0,SUMIFS(BP!138:138,BP!$5:$5,CA$4))</f>
        <v>0</v>
      </c>
      <c r="CB138" s="3">
        <f>IF(CB$5="",0,SUMIFS(BP!138:138,BP!$5:$5,CB$4))</f>
        <v>0</v>
      </c>
      <c r="CC138" s="3">
        <f>IF(CC$5="",0,SUMIFS(BP!138:138,BP!$5:$5,CC$4))</f>
        <v>0</v>
      </c>
      <c r="CD138" s="3">
        <f>IF(CD$5="",0,SUMIFS(BP!138:138,BP!$5:$5,CD$4))</f>
        <v>0</v>
      </c>
      <c r="CE138" s="3">
        <f>IF(CE$5="",0,SUMIFS(BP!138:138,BP!$5:$5,CE$4))</f>
        <v>0</v>
      </c>
      <c r="CF138" s="3">
        <f>IF(CF$5="",0,SUMIFS(BP!138:138,BP!$5:$5,CF$4))</f>
        <v>0</v>
      </c>
      <c r="CG138" s="3">
        <f>IF(CG$5="",0,SUMIFS(BP!138:138,BP!$5:$5,CG$4))</f>
        <v>0</v>
      </c>
      <c r="CH138" s="3">
        <f>IF(CH$5="",0,SUMIFS(BP!138:138,BP!$5:$5,CH$4))</f>
        <v>0</v>
      </c>
      <c r="CI138" s="3">
        <f>IF(CI$5="",0,SUMIFS(BP!138:138,BP!$5:$5,CI$4))</f>
        <v>0</v>
      </c>
      <c r="CJ138" s="3">
        <f>IF(CJ$5="",0,SUMIFS(BP!138:138,BP!$5:$5,CJ$4))</f>
        <v>0</v>
      </c>
      <c r="CK138" s="3">
        <f>IF(CK$5="",0,SUMIFS(BP!138:138,BP!$5:$5,CK$4))</f>
        <v>0</v>
      </c>
      <c r="CL138" s="3">
        <f>IF(CL$5="",0,SUMIFS(BP!138:138,BP!$5:$5,CL$4))</f>
        <v>0</v>
      </c>
      <c r="CM138" s="3">
        <f>IF(CM$5="",0,SUMIFS(BP!138:138,BP!$5:$5,CM$4))</f>
        <v>0</v>
      </c>
      <c r="CN138" s="3">
        <f>IF(CN$5="",0,SUMIFS(BP!138:138,BP!$5:$5,CN$4))</f>
        <v>0</v>
      </c>
      <c r="CO138" s="3">
        <f>IF(CO$5="",0,SUMIFS(BP!138:138,BP!$5:$5,CO$4))</f>
        <v>0</v>
      </c>
      <c r="CP138" s="3">
        <f>IF(CP$5="",0,SUMIFS(BP!138:138,BP!$5:$5,CP$4))</f>
        <v>0</v>
      </c>
      <c r="CQ138" s="3">
        <f>IF(CQ$5="",0,SUMIFS(BP!138:138,BP!$5:$5,CQ$4))</f>
        <v>0</v>
      </c>
      <c r="CR138" s="3">
        <f>IF(CR$5="",0,SUMIFS(BP!138:138,BP!$5:$5,CR$4))</f>
        <v>0</v>
      </c>
      <c r="CS138" s="3">
        <f>IF(CS$5="",0,SUMIFS(BP!138:138,BP!$5:$5,CS$4))</f>
        <v>0</v>
      </c>
      <c r="CT138" s="3">
        <f>IF(CT$5="",0,SUMIFS(BP!138:138,BP!$5:$5,CT$4))</f>
        <v>0</v>
      </c>
    </row>
    <row r="139" spans="1:98" s="2" customFormat="1" ht="10.199999999999999" x14ac:dyDescent="0.2">
      <c r="A139" s="11">
        <f>ROW()</f>
        <v>139</v>
      </c>
      <c r="E139" s="15"/>
      <c r="W139" s="5"/>
      <c r="Z139" s="3">
        <f ca="1">IF(Z$5="",0,SUMIFS(INDIRECT($S$2&amp;$A139&amp;":"&amp;$A139),BP!$5:$5,Z$4))</f>
        <v>0</v>
      </c>
      <c r="AA139" s="3">
        <f ca="1">IF(AA$5="",0,SUMIFS(INDIRECT($S$2&amp;$A139&amp;":"&amp;$A139),BP!$5:$5,AA$4))</f>
        <v>0</v>
      </c>
      <c r="AB139" s="3">
        <f ca="1">IF(AB$5="",0,SUMIFS(INDIRECT($S$2&amp;$A139&amp;":"&amp;$A139),BP!$5:$5,AB$4))</f>
        <v>0</v>
      </c>
      <c r="AC139" s="3">
        <f ca="1">IF(AC$5="",0,SUMIFS(INDIRECT($S$2&amp;$A139&amp;":"&amp;$A139),BP!$5:$5,AC$4))</f>
        <v>0</v>
      </c>
      <c r="AD139" s="3">
        <f ca="1">IF(AD$5="",0,SUMIFS(INDIRECT($S$2&amp;$A139&amp;":"&amp;$A139),BP!$5:$5,AD$4))</f>
        <v>0</v>
      </c>
      <c r="AE139" s="3">
        <f ca="1">IF(AE$5="",0,SUMIFS(INDIRECT($S$2&amp;$A139&amp;":"&amp;$A139),BP!$5:$5,AE$4))</f>
        <v>0</v>
      </c>
      <c r="AF139" s="3">
        <f ca="1">IF(AF$5="",0,SUMIFS(INDIRECT($S$2&amp;$A139&amp;":"&amp;$A139),BP!$5:$5,AF$4))</f>
        <v>0</v>
      </c>
      <c r="AG139" s="3">
        <f ca="1">IF(AG$5="",0,SUMIFS(INDIRECT($S$2&amp;$A139&amp;":"&amp;$A139),BP!$5:$5,AG$4))</f>
        <v>0</v>
      </c>
      <c r="AH139" s="3">
        <f ca="1">IF(AH$5="",0,SUMIFS(INDIRECT($S$2&amp;$A139&amp;":"&amp;$A139),BP!$5:$5,AH$4))</f>
        <v>0</v>
      </c>
      <c r="AI139" s="3">
        <f ca="1">IF(AI$5="",0,SUMIFS(INDIRECT($S$2&amp;$A139&amp;":"&amp;$A139),BP!$5:$5,AI$4))</f>
        <v>0</v>
      </c>
      <c r="AJ139" s="3">
        <f ca="1">IF(AJ$5="",0,SUMIFS(INDIRECT($S$2&amp;$A139&amp;":"&amp;$A139),BP!$5:$5,AJ$4))</f>
        <v>0</v>
      </c>
      <c r="AK139" s="3">
        <f ca="1">IF(AK$5="",0,SUMIFS(INDIRECT($S$2&amp;$A139&amp;":"&amp;$A139),BP!$5:$5,AK$4))</f>
        <v>0</v>
      </c>
      <c r="AL139" s="3">
        <f ca="1">IF(AL$5="",0,SUMIFS(INDIRECT($S$2&amp;$A139&amp;":"&amp;$A139),BP!$5:$5,AL$4))</f>
        <v>0</v>
      </c>
      <c r="AM139" s="3">
        <f ca="1">IF(AM$5="",0,SUMIFS(INDIRECT($S$2&amp;$A139&amp;":"&amp;$A139),BP!$5:$5,AM$4))</f>
        <v>0</v>
      </c>
      <c r="AN139" s="3">
        <f ca="1">IF(AN$5="",0,SUMIFS(INDIRECT($S$2&amp;$A139&amp;":"&amp;$A139),BP!$5:$5,AN$4))</f>
        <v>0</v>
      </c>
      <c r="AO139" s="3">
        <f ca="1">IF(AO$5="",0,SUMIFS(INDIRECT($S$2&amp;$A139&amp;":"&amp;$A139),BP!$5:$5,AO$4))</f>
        <v>0</v>
      </c>
      <c r="AP139" s="3">
        <f ca="1">IF(AP$5="",0,SUMIFS(INDIRECT($S$2&amp;$A139&amp;":"&amp;$A139),BP!$5:$5,AP$4))</f>
        <v>0</v>
      </c>
      <c r="AQ139" s="3">
        <f ca="1">IF(AQ$5="",0,SUMIFS(INDIRECT($S$2&amp;$A139&amp;":"&amp;$A139),BP!$5:$5,AQ$4))</f>
        <v>0</v>
      </c>
      <c r="AR139" s="3">
        <f ca="1">IF(AR$5="",0,SUMIFS(INDIRECT($S$2&amp;$A139&amp;":"&amp;$A139),BP!$5:$5,AR$4))</f>
        <v>0</v>
      </c>
      <c r="AS139" s="3">
        <f ca="1">IF(AS$5="",0,SUMIFS(INDIRECT($S$2&amp;$A139&amp;":"&amp;$A139),BP!$5:$5,AS$4))</f>
        <v>0</v>
      </c>
      <c r="AT139" s="3">
        <f ca="1">IF(AT$5="",0,SUMIFS(INDIRECT($S$2&amp;$A139&amp;":"&amp;$A139),BP!$5:$5,AT$4))</f>
        <v>0</v>
      </c>
      <c r="AU139" s="3">
        <f ca="1">IF(AU$5="",0,SUMIFS(INDIRECT($S$2&amp;$A139&amp;":"&amp;$A139),BP!$5:$5,AU$4))</f>
        <v>0</v>
      </c>
      <c r="AV139" s="3">
        <f ca="1">IF(AV$5="",0,SUMIFS(INDIRECT($S$2&amp;$A139&amp;":"&amp;$A139),BP!$5:$5,AV$4))</f>
        <v>0</v>
      </c>
      <c r="AW139" s="3">
        <f ca="1">IF(AW$5="",0,SUMIFS(INDIRECT($S$2&amp;$A139&amp;":"&amp;$A139),BP!$5:$5,AW$4))</f>
        <v>0</v>
      </c>
      <c r="AX139" s="3">
        <f ca="1">IF(AX$5="",0,SUMIFS(INDIRECT($S$2&amp;$A139&amp;":"&amp;$A139),BP!$5:$5,AX$4))</f>
        <v>0</v>
      </c>
      <c r="AY139" s="3">
        <f ca="1">IF(AY$5="",0,SUMIFS(INDIRECT($S$2&amp;$A139&amp;":"&amp;$A139),BP!$5:$5,AY$4))</f>
        <v>0</v>
      </c>
      <c r="AZ139" s="3">
        <f ca="1">IF(AZ$5="",0,SUMIFS(INDIRECT($S$2&amp;$A139&amp;":"&amp;$A139),BP!$5:$5,AZ$4))</f>
        <v>0</v>
      </c>
      <c r="BA139" s="3">
        <f ca="1">IF(BA$5="",0,SUMIFS(INDIRECT($S$2&amp;$A139&amp;":"&amp;$A139),BP!$5:$5,BA$4))</f>
        <v>0</v>
      </c>
      <c r="BB139" s="3">
        <f ca="1">IF(BB$5="",0,SUMIFS(INDIRECT($S$2&amp;$A139&amp;":"&amp;$A139),BP!$5:$5,BB$4))</f>
        <v>0</v>
      </c>
      <c r="BC139" s="3">
        <f ca="1">IF(BC$5="",0,SUMIFS(INDIRECT($S$2&amp;$A139&amp;":"&amp;$A139),BP!$5:$5,BC$4))</f>
        <v>0</v>
      </c>
      <c r="BD139" s="3">
        <f ca="1">IF(BD$5="",0,SUMIFS(INDIRECT($S$2&amp;$A139&amp;":"&amp;$A139),BP!$5:$5,BD$4))</f>
        <v>0</v>
      </c>
      <c r="BE139" s="3">
        <f ca="1">IF(BE$5="",0,SUMIFS(INDIRECT($S$2&amp;$A139&amp;":"&amp;$A139),BP!$5:$5,BE$4))</f>
        <v>0</v>
      </c>
      <c r="BF139" s="3">
        <f ca="1">IF(BF$5="",0,SUMIFS(INDIRECT($S$2&amp;$A139&amp;":"&amp;$A139),BP!$5:$5,BF$4))</f>
        <v>0</v>
      </c>
      <c r="BG139" s="3">
        <f ca="1">IF(BG$5="",0,SUMIFS(INDIRECT($S$2&amp;$A139&amp;":"&amp;$A139),BP!$5:$5,BG$4))</f>
        <v>0</v>
      </c>
      <c r="BH139" s="3">
        <f ca="1">IF(BH$5="",0,SUMIFS(INDIRECT($S$2&amp;$A139&amp;":"&amp;$A139),BP!$5:$5,BH$4))</f>
        <v>0</v>
      </c>
      <c r="BI139" s="3">
        <f ca="1">IF(BI$5="",0,SUMIFS(INDIRECT($S$2&amp;$A139&amp;":"&amp;$A139),BP!$5:$5,BI$4))</f>
        <v>0</v>
      </c>
      <c r="BJ139" s="3">
        <f>IF(BJ$5="",0,SUMIFS(BP!139:139,BP!$5:$5,BJ$4))</f>
        <v>0</v>
      </c>
      <c r="BK139" s="3">
        <f>IF(BK$5="",0,SUMIFS(BP!139:139,BP!$5:$5,BK$4))</f>
        <v>0</v>
      </c>
      <c r="BL139" s="3">
        <f>IF(BL$5="",0,SUMIFS(BP!139:139,BP!$5:$5,BL$4))</f>
        <v>0</v>
      </c>
      <c r="BM139" s="3">
        <f>IF(BM$5="",0,SUMIFS(BP!139:139,BP!$5:$5,BM$4))</f>
        <v>0</v>
      </c>
      <c r="BN139" s="3">
        <f>IF(BN$5="",0,SUMIFS(BP!139:139,BP!$5:$5,BN$4))</f>
        <v>0</v>
      </c>
      <c r="BO139" s="3">
        <f>IF(BO$5="",0,SUMIFS(BP!139:139,BP!$5:$5,BO$4))</f>
        <v>0</v>
      </c>
      <c r="BP139" s="3">
        <f>IF(BP$5="",0,SUMIFS(BP!139:139,BP!$5:$5,BP$4))</f>
        <v>0</v>
      </c>
      <c r="BQ139" s="3">
        <f>IF(BQ$5="",0,SUMIFS(BP!139:139,BP!$5:$5,BQ$4))</f>
        <v>524.35</v>
      </c>
      <c r="BR139" s="3">
        <f>IF(BR$5="",0,SUMIFS(BP!139:139,BP!$5:$5,BR$4))</f>
        <v>0</v>
      </c>
      <c r="BS139" s="3">
        <f>IF(BS$5="",0,SUMIFS(BP!139:139,BP!$5:$5,BS$4))</f>
        <v>0</v>
      </c>
      <c r="BT139" s="3">
        <f>IF(BT$5="",0,SUMIFS(BP!139:139,BP!$5:$5,BT$4))</f>
        <v>0</v>
      </c>
      <c r="BU139" s="3">
        <f>IF(BU$5="",0,SUMIFS(BP!139:139,BP!$5:$5,BU$4))</f>
        <v>0</v>
      </c>
      <c r="BV139" s="3">
        <f>IF(BV$5="",0,SUMIFS(BP!139:139,BP!$5:$5,BV$4))</f>
        <v>0</v>
      </c>
      <c r="BW139" s="3">
        <f>IF(BW$5="",0,SUMIFS(BP!139:139,BP!$5:$5,BW$4))</f>
        <v>0</v>
      </c>
      <c r="BX139" s="3">
        <f>IF(BX$5="",0,SUMIFS(BP!139:139,BP!$5:$5,BX$4))</f>
        <v>0</v>
      </c>
      <c r="BY139" s="3">
        <f>IF(BY$5="",0,SUMIFS(BP!139:139,BP!$5:$5,BY$4))</f>
        <v>0</v>
      </c>
      <c r="BZ139" s="3">
        <f>IF(BZ$5="",0,SUMIFS(BP!139:139,BP!$5:$5,BZ$4))</f>
        <v>0</v>
      </c>
      <c r="CA139" s="3">
        <f>IF(CA$5="",0,SUMIFS(BP!139:139,BP!$5:$5,CA$4))</f>
        <v>0</v>
      </c>
      <c r="CB139" s="3">
        <f>IF(CB$5="",0,SUMIFS(BP!139:139,BP!$5:$5,CB$4))</f>
        <v>0</v>
      </c>
      <c r="CC139" s="3">
        <f>IF(CC$5="",0,SUMIFS(BP!139:139,BP!$5:$5,CC$4))</f>
        <v>0</v>
      </c>
      <c r="CD139" s="3">
        <f>IF(CD$5="",0,SUMIFS(BP!139:139,BP!$5:$5,CD$4))</f>
        <v>0</v>
      </c>
      <c r="CE139" s="3">
        <f>IF(CE$5="",0,SUMIFS(BP!139:139,BP!$5:$5,CE$4))</f>
        <v>0</v>
      </c>
      <c r="CF139" s="3">
        <f>IF(CF$5="",0,SUMIFS(BP!139:139,BP!$5:$5,CF$4))</f>
        <v>0</v>
      </c>
      <c r="CG139" s="3">
        <f>IF(CG$5="",0,SUMIFS(BP!139:139,BP!$5:$5,CG$4))</f>
        <v>0</v>
      </c>
      <c r="CH139" s="3">
        <f>IF(CH$5="",0,SUMIFS(BP!139:139,BP!$5:$5,CH$4))</f>
        <v>0</v>
      </c>
      <c r="CI139" s="3">
        <f>IF(CI$5="",0,SUMIFS(BP!139:139,BP!$5:$5,CI$4))</f>
        <v>0</v>
      </c>
      <c r="CJ139" s="3">
        <f>IF(CJ$5="",0,SUMIFS(BP!139:139,BP!$5:$5,CJ$4))</f>
        <v>0</v>
      </c>
      <c r="CK139" s="3">
        <f>IF(CK$5="",0,SUMIFS(BP!139:139,BP!$5:$5,CK$4))</f>
        <v>0</v>
      </c>
      <c r="CL139" s="3">
        <f>IF(CL$5="",0,SUMIFS(BP!139:139,BP!$5:$5,CL$4))</f>
        <v>0</v>
      </c>
      <c r="CM139" s="3">
        <f>IF(CM$5="",0,SUMIFS(BP!139:139,BP!$5:$5,CM$4))</f>
        <v>0</v>
      </c>
      <c r="CN139" s="3">
        <f>IF(CN$5="",0,SUMIFS(BP!139:139,BP!$5:$5,CN$4))</f>
        <v>0</v>
      </c>
      <c r="CO139" s="3">
        <f>IF(CO$5="",0,SUMIFS(BP!139:139,BP!$5:$5,CO$4))</f>
        <v>0</v>
      </c>
      <c r="CP139" s="3">
        <f>IF(CP$5="",0,SUMIFS(BP!139:139,BP!$5:$5,CP$4))</f>
        <v>0</v>
      </c>
      <c r="CQ139" s="3">
        <f>IF(CQ$5="",0,SUMIFS(BP!139:139,BP!$5:$5,CQ$4))</f>
        <v>0</v>
      </c>
      <c r="CR139" s="3">
        <f>IF(CR$5="",0,SUMIFS(BP!139:139,BP!$5:$5,CR$4))</f>
        <v>0</v>
      </c>
      <c r="CS139" s="3">
        <f>IF(CS$5="",0,SUMIFS(BP!139:139,BP!$5:$5,CS$4))</f>
        <v>0</v>
      </c>
      <c r="CT139" s="3">
        <f>IF(CT$5="",0,SUMIFS(BP!139:139,BP!$5:$5,CT$4))</f>
        <v>0</v>
      </c>
    </row>
    <row r="140" spans="1:98" s="2" customFormat="1" ht="10.199999999999999" x14ac:dyDescent="0.2">
      <c r="A140" s="11">
        <f>ROW()</f>
        <v>140</v>
      </c>
      <c r="E140" s="15"/>
      <c r="W140" s="5"/>
      <c r="Z140" s="3">
        <f ca="1">IF(Z$5="",0,SUMIFS(INDIRECT($S$2&amp;$A140&amp;":"&amp;$A140),BP!$5:$5,Z$4))</f>
        <v>0</v>
      </c>
      <c r="AA140" s="3">
        <f ca="1">IF(AA$5="",0,SUMIFS(INDIRECT($S$2&amp;$A140&amp;":"&amp;$A140),BP!$5:$5,AA$4))</f>
        <v>0</v>
      </c>
      <c r="AB140" s="3">
        <f ca="1">IF(AB$5="",0,SUMIFS(INDIRECT($S$2&amp;$A140&amp;":"&amp;$A140),BP!$5:$5,AB$4))</f>
        <v>0</v>
      </c>
      <c r="AC140" s="3">
        <f ca="1">IF(AC$5="",0,SUMIFS(INDIRECT($S$2&amp;$A140&amp;":"&amp;$A140),BP!$5:$5,AC$4))</f>
        <v>0</v>
      </c>
      <c r="AD140" s="3">
        <f ca="1">IF(AD$5="",0,SUMIFS(INDIRECT($S$2&amp;$A140&amp;":"&amp;$A140),BP!$5:$5,AD$4))</f>
        <v>0</v>
      </c>
      <c r="AE140" s="3">
        <f ca="1">IF(AE$5="",0,SUMIFS(INDIRECT($S$2&amp;$A140&amp;":"&amp;$A140),BP!$5:$5,AE$4))</f>
        <v>0</v>
      </c>
      <c r="AF140" s="3">
        <f ca="1">IF(AF$5="",0,SUMIFS(INDIRECT($S$2&amp;$A140&amp;":"&amp;$A140),BP!$5:$5,AF$4))</f>
        <v>0</v>
      </c>
      <c r="AG140" s="3">
        <f ca="1">IF(AG$5="",0,SUMIFS(INDIRECT($S$2&amp;$A140&amp;":"&amp;$A140),BP!$5:$5,AG$4))</f>
        <v>0</v>
      </c>
      <c r="AH140" s="3">
        <f ca="1">IF(AH$5="",0,SUMIFS(INDIRECT($S$2&amp;$A140&amp;":"&amp;$A140),BP!$5:$5,AH$4))</f>
        <v>0</v>
      </c>
      <c r="AI140" s="3">
        <f ca="1">IF(AI$5="",0,SUMIFS(INDIRECT($S$2&amp;$A140&amp;":"&amp;$A140),BP!$5:$5,AI$4))</f>
        <v>0</v>
      </c>
      <c r="AJ140" s="3">
        <f ca="1">IF(AJ$5="",0,SUMIFS(INDIRECT($S$2&amp;$A140&amp;":"&amp;$A140),BP!$5:$5,AJ$4))</f>
        <v>0</v>
      </c>
      <c r="AK140" s="3">
        <f ca="1">IF(AK$5="",0,SUMIFS(INDIRECT($S$2&amp;$A140&amp;":"&amp;$A140),BP!$5:$5,AK$4))</f>
        <v>0</v>
      </c>
      <c r="AL140" s="3">
        <f ca="1">IF(AL$5="",0,SUMIFS(INDIRECT($S$2&amp;$A140&amp;":"&amp;$A140),BP!$5:$5,AL$4))</f>
        <v>0</v>
      </c>
      <c r="AM140" s="3">
        <f ca="1">IF(AM$5="",0,SUMIFS(INDIRECT($S$2&amp;$A140&amp;":"&amp;$A140),BP!$5:$5,AM$4))</f>
        <v>0</v>
      </c>
      <c r="AN140" s="3">
        <f ca="1">IF(AN$5="",0,SUMIFS(INDIRECT($S$2&amp;$A140&amp;":"&amp;$A140),BP!$5:$5,AN$4))</f>
        <v>0</v>
      </c>
      <c r="AO140" s="3">
        <f ca="1">IF(AO$5="",0,SUMIFS(INDIRECT($S$2&amp;$A140&amp;":"&amp;$A140),BP!$5:$5,AO$4))</f>
        <v>0</v>
      </c>
      <c r="AP140" s="3">
        <f ca="1">IF(AP$5="",0,SUMIFS(INDIRECT($S$2&amp;$A140&amp;":"&amp;$A140),BP!$5:$5,AP$4))</f>
        <v>0</v>
      </c>
      <c r="AQ140" s="3">
        <f ca="1">IF(AQ$5="",0,SUMIFS(INDIRECT($S$2&amp;$A140&amp;":"&amp;$A140),BP!$5:$5,AQ$4))</f>
        <v>0</v>
      </c>
      <c r="AR140" s="3">
        <f ca="1">IF(AR$5="",0,SUMIFS(INDIRECT($S$2&amp;$A140&amp;":"&amp;$A140),BP!$5:$5,AR$4))</f>
        <v>0</v>
      </c>
      <c r="AS140" s="3">
        <f ca="1">IF(AS$5="",0,SUMIFS(INDIRECT($S$2&amp;$A140&amp;":"&amp;$A140),BP!$5:$5,AS$4))</f>
        <v>0</v>
      </c>
      <c r="AT140" s="3">
        <f ca="1">IF(AT$5="",0,SUMIFS(INDIRECT($S$2&amp;$A140&amp;":"&amp;$A140),BP!$5:$5,AT$4))</f>
        <v>0</v>
      </c>
      <c r="AU140" s="3">
        <f ca="1">IF(AU$5="",0,SUMIFS(INDIRECT($S$2&amp;$A140&amp;":"&amp;$A140),BP!$5:$5,AU$4))</f>
        <v>0</v>
      </c>
      <c r="AV140" s="3">
        <f ca="1">IF(AV$5="",0,SUMIFS(INDIRECT($S$2&amp;$A140&amp;":"&amp;$A140),BP!$5:$5,AV$4))</f>
        <v>0</v>
      </c>
      <c r="AW140" s="3">
        <f ca="1">IF(AW$5="",0,SUMIFS(INDIRECT($S$2&amp;$A140&amp;":"&amp;$A140),BP!$5:$5,AW$4))</f>
        <v>0</v>
      </c>
      <c r="AX140" s="3">
        <f ca="1">IF(AX$5="",0,SUMIFS(INDIRECT($S$2&amp;$A140&amp;":"&amp;$A140),BP!$5:$5,AX$4))</f>
        <v>0</v>
      </c>
      <c r="AY140" s="3">
        <f ca="1">IF(AY$5="",0,SUMIFS(INDIRECT($S$2&amp;$A140&amp;":"&amp;$A140),BP!$5:$5,AY$4))</f>
        <v>0</v>
      </c>
      <c r="AZ140" s="3">
        <f ca="1">IF(AZ$5="",0,SUMIFS(INDIRECT($S$2&amp;$A140&amp;":"&amp;$A140),BP!$5:$5,AZ$4))</f>
        <v>0</v>
      </c>
      <c r="BA140" s="3">
        <f ca="1">IF(BA$5="",0,SUMIFS(INDIRECT($S$2&amp;$A140&amp;":"&amp;$A140),BP!$5:$5,BA$4))</f>
        <v>0</v>
      </c>
      <c r="BB140" s="3">
        <f ca="1">IF(BB$5="",0,SUMIFS(INDIRECT($S$2&amp;$A140&amp;":"&amp;$A140),BP!$5:$5,BB$4))</f>
        <v>0</v>
      </c>
      <c r="BC140" s="3">
        <f ca="1">IF(BC$5="",0,SUMIFS(INDIRECT($S$2&amp;$A140&amp;":"&amp;$A140),BP!$5:$5,BC$4))</f>
        <v>0</v>
      </c>
      <c r="BD140" s="3">
        <f ca="1">IF(BD$5="",0,SUMIFS(INDIRECT($S$2&amp;$A140&amp;":"&amp;$A140),BP!$5:$5,BD$4))</f>
        <v>0</v>
      </c>
      <c r="BE140" s="3">
        <f ca="1">IF(BE$5="",0,SUMIFS(INDIRECT($S$2&amp;$A140&amp;":"&amp;$A140),BP!$5:$5,BE$4))</f>
        <v>0</v>
      </c>
      <c r="BF140" s="3">
        <f ca="1">IF(BF$5="",0,SUMIFS(INDIRECT($S$2&amp;$A140&amp;":"&amp;$A140),BP!$5:$5,BF$4))</f>
        <v>0</v>
      </c>
      <c r="BG140" s="3">
        <f ca="1">IF(BG$5="",0,SUMIFS(INDIRECT($S$2&amp;$A140&amp;":"&amp;$A140),BP!$5:$5,BG$4))</f>
        <v>0</v>
      </c>
      <c r="BH140" s="3">
        <f ca="1">IF(BH$5="",0,SUMIFS(INDIRECT($S$2&amp;$A140&amp;":"&amp;$A140),BP!$5:$5,BH$4))</f>
        <v>0</v>
      </c>
      <c r="BI140" s="3">
        <f ca="1">IF(BI$5="",0,SUMIFS(INDIRECT($S$2&amp;$A140&amp;":"&amp;$A140),BP!$5:$5,BI$4))</f>
        <v>0</v>
      </c>
      <c r="BJ140" s="3">
        <f>IF(BJ$5="",0,SUMIFS(BP!140:140,BP!$5:$5,BJ$4))</f>
        <v>0</v>
      </c>
      <c r="BK140" s="3">
        <f>IF(BK$5="",0,SUMIFS(BP!140:140,BP!$5:$5,BK$4))</f>
        <v>0</v>
      </c>
      <c r="BL140" s="3">
        <f>IF(BL$5="",0,SUMIFS(BP!140:140,BP!$5:$5,BL$4))</f>
        <v>0</v>
      </c>
      <c r="BM140" s="3">
        <f>IF(BM$5="",0,SUMIFS(BP!140:140,BP!$5:$5,BM$4))</f>
        <v>0</v>
      </c>
      <c r="BN140" s="3">
        <f>IF(BN$5="",0,SUMIFS(BP!140:140,BP!$5:$5,BN$4))</f>
        <v>0</v>
      </c>
      <c r="BO140" s="3">
        <f>IF(BO$5="",0,SUMIFS(BP!140:140,BP!$5:$5,BO$4))</f>
        <v>0</v>
      </c>
      <c r="BP140" s="3">
        <f>IF(BP$5="",0,SUMIFS(BP!140:140,BP!$5:$5,BP$4))</f>
        <v>0</v>
      </c>
      <c r="BQ140" s="3">
        <f>IF(BQ$5="",0,SUMIFS(BP!140:140,BP!$5:$5,BQ$4))</f>
        <v>0</v>
      </c>
      <c r="BR140" s="3">
        <f>IF(BR$5="",0,SUMIFS(BP!140:140,BP!$5:$5,BR$4))</f>
        <v>0</v>
      </c>
      <c r="BS140" s="3">
        <f>IF(BS$5="",0,SUMIFS(BP!140:140,BP!$5:$5,BS$4))</f>
        <v>0</v>
      </c>
      <c r="BT140" s="3">
        <f>IF(BT$5="",0,SUMIFS(BP!140:140,BP!$5:$5,BT$4))</f>
        <v>0</v>
      </c>
      <c r="BU140" s="3">
        <f>IF(BU$5="",0,SUMIFS(BP!140:140,BP!$5:$5,BU$4))</f>
        <v>0</v>
      </c>
      <c r="BV140" s="3">
        <f>IF(BV$5="",0,SUMIFS(BP!140:140,BP!$5:$5,BV$4))</f>
        <v>0</v>
      </c>
      <c r="BW140" s="3">
        <f>IF(BW$5="",0,SUMIFS(BP!140:140,BP!$5:$5,BW$4))</f>
        <v>0</v>
      </c>
      <c r="BX140" s="3">
        <f>IF(BX$5="",0,SUMIFS(BP!140:140,BP!$5:$5,BX$4))</f>
        <v>0</v>
      </c>
      <c r="BY140" s="3">
        <f>IF(BY$5="",0,SUMIFS(BP!140:140,BP!$5:$5,BY$4))</f>
        <v>0</v>
      </c>
      <c r="BZ140" s="3">
        <f>IF(BZ$5="",0,SUMIFS(BP!140:140,BP!$5:$5,BZ$4))</f>
        <v>0</v>
      </c>
      <c r="CA140" s="3">
        <f>IF(CA$5="",0,SUMIFS(BP!140:140,BP!$5:$5,CA$4))</f>
        <v>0</v>
      </c>
      <c r="CB140" s="3">
        <f>IF(CB$5="",0,SUMIFS(BP!140:140,BP!$5:$5,CB$4))</f>
        <v>0</v>
      </c>
      <c r="CC140" s="3">
        <f>IF(CC$5="",0,SUMIFS(BP!140:140,BP!$5:$5,CC$4))</f>
        <v>0</v>
      </c>
      <c r="CD140" s="3">
        <f>IF(CD$5="",0,SUMIFS(BP!140:140,BP!$5:$5,CD$4))</f>
        <v>0</v>
      </c>
      <c r="CE140" s="3">
        <f>IF(CE$5="",0,SUMIFS(BP!140:140,BP!$5:$5,CE$4))</f>
        <v>0</v>
      </c>
      <c r="CF140" s="3">
        <f>IF(CF$5="",0,SUMIFS(BP!140:140,BP!$5:$5,CF$4))</f>
        <v>0</v>
      </c>
      <c r="CG140" s="3">
        <f>IF(CG$5="",0,SUMIFS(BP!140:140,BP!$5:$5,CG$4))</f>
        <v>0</v>
      </c>
      <c r="CH140" s="3">
        <f>IF(CH$5="",0,SUMIFS(BP!140:140,BP!$5:$5,CH$4))</f>
        <v>0</v>
      </c>
      <c r="CI140" s="3">
        <f>IF(CI$5="",0,SUMIFS(BP!140:140,BP!$5:$5,CI$4))</f>
        <v>0</v>
      </c>
      <c r="CJ140" s="3">
        <f>IF(CJ$5="",0,SUMIFS(BP!140:140,BP!$5:$5,CJ$4))</f>
        <v>0</v>
      </c>
      <c r="CK140" s="3">
        <f>IF(CK$5="",0,SUMIFS(BP!140:140,BP!$5:$5,CK$4))</f>
        <v>0</v>
      </c>
      <c r="CL140" s="3">
        <f>IF(CL$5="",0,SUMIFS(BP!140:140,BP!$5:$5,CL$4))</f>
        <v>0</v>
      </c>
      <c r="CM140" s="3">
        <f>IF(CM$5="",0,SUMIFS(BP!140:140,BP!$5:$5,CM$4))</f>
        <v>0</v>
      </c>
      <c r="CN140" s="3">
        <f>IF(CN$5="",0,SUMIFS(BP!140:140,BP!$5:$5,CN$4))</f>
        <v>0</v>
      </c>
      <c r="CO140" s="3">
        <f>IF(CO$5="",0,SUMIFS(BP!140:140,BP!$5:$5,CO$4))</f>
        <v>0</v>
      </c>
      <c r="CP140" s="3">
        <f>IF(CP$5="",0,SUMIFS(BP!140:140,BP!$5:$5,CP$4))</f>
        <v>0</v>
      </c>
      <c r="CQ140" s="3">
        <f>IF(CQ$5="",0,SUMIFS(BP!140:140,BP!$5:$5,CQ$4))</f>
        <v>0</v>
      </c>
      <c r="CR140" s="3">
        <f>IF(CR$5="",0,SUMIFS(BP!140:140,BP!$5:$5,CR$4))</f>
        <v>0</v>
      </c>
      <c r="CS140" s="3">
        <f>IF(CS$5="",0,SUMIFS(BP!140:140,BP!$5:$5,CS$4))</f>
        <v>0</v>
      </c>
      <c r="CT140" s="3">
        <f>IF(CT$5="",0,SUMIFS(BP!140:140,BP!$5:$5,CT$4))</f>
        <v>0</v>
      </c>
    </row>
    <row r="141" spans="1:98" s="2" customFormat="1" ht="10.199999999999999" x14ac:dyDescent="0.2">
      <c r="A141" s="11">
        <f>ROW()</f>
        <v>141</v>
      </c>
      <c r="E141" s="15"/>
      <c r="W141" s="5"/>
      <c r="Z141" s="3">
        <f ca="1">IF(Z$5="",0,SUMIFS(INDIRECT($S$2&amp;$A141&amp;":"&amp;$A141),BP!$5:$5,Z$4))</f>
        <v>0</v>
      </c>
      <c r="AA141" s="3">
        <f ca="1">IF(AA$5="",0,SUMIFS(INDIRECT($S$2&amp;$A141&amp;":"&amp;$A141),BP!$5:$5,AA$4))</f>
        <v>0</v>
      </c>
      <c r="AB141" s="3">
        <f ca="1">IF(AB$5="",0,SUMIFS(INDIRECT($S$2&amp;$A141&amp;":"&amp;$A141),BP!$5:$5,AB$4))</f>
        <v>0</v>
      </c>
      <c r="AC141" s="3">
        <f ca="1">IF(AC$5="",0,SUMIFS(INDIRECT($S$2&amp;$A141&amp;":"&amp;$A141),BP!$5:$5,AC$4))</f>
        <v>0</v>
      </c>
      <c r="AD141" s="3">
        <f ca="1">IF(AD$5="",0,SUMIFS(INDIRECT($S$2&amp;$A141&amp;":"&amp;$A141),BP!$5:$5,AD$4))</f>
        <v>0</v>
      </c>
      <c r="AE141" s="3">
        <f ca="1">IF(AE$5="",0,SUMIFS(INDIRECT($S$2&amp;$A141&amp;":"&amp;$A141),BP!$5:$5,AE$4))</f>
        <v>0</v>
      </c>
      <c r="AF141" s="3">
        <f ca="1">IF(AF$5="",0,SUMIFS(INDIRECT($S$2&amp;$A141&amp;":"&amp;$A141),BP!$5:$5,AF$4))</f>
        <v>0</v>
      </c>
      <c r="AG141" s="3">
        <f ca="1">IF(AG$5="",0,SUMIFS(INDIRECT($S$2&amp;$A141&amp;":"&amp;$A141),BP!$5:$5,AG$4))</f>
        <v>0</v>
      </c>
      <c r="AH141" s="3">
        <f ca="1">IF(AH$5="",0,SUMIFS(INDIRECT($S$2&amp;$A141&amp;":"&amp;$A141),BP!$5:$5,AH$4))</f>
        <v>0</v>
      </c>
      <c r="AI141" s="3">
        <f ca="1">IF(AI$5="",0,SUMIFS(INDIRECT($S$2&amp;$A141&amp;":"&amp;$A141),BP!$5:$5,AI$4))</f>
        <v>0</v>
      </c>
      <c r="AJ141" s="3">
        <f ca="1">IF(AJ$5="",0,SUMIFS(INDIRECT($S$2&amp;$A141&amp;":"&amp;$A141),BP!$5:$5,AJ$4))</f>
        <v>0</v>
      </c>
      <c r="AK141" s="3">
        <f ca="1">IF(AK$5="",0,SUMIFS(INDIRECT($S$2&amp;$A141&amp;":"&amp;$A141),BP!$5:$5,AK$4))</f>
        <v>0</v>
      </c>
      <c r="AL141" s="3">
        <f ca="1">IF(AL$5="",0,SUMIFS(INDIRECT($S$2&amp;$A141&amp;":"&amp;$A141),BP!$5:$5,AL$4))</f>
        <v>0</v>
      </c>
      <c r="AM141" s="3">
        <f ca="1">IF(AM$5="",0,SUMIFS(INDIRECT($S$2&amp;$A141&amp;":"&amp;$A141),BP!$5:$5,AM$4))</f>
        <v>0</v>
      </c>
      <c r="AN141" s="3">
        <f ca="1">IF(AN$5="",0,SUMIFS(INDIRECT($S$2&amp;$A141&amp;":"&amp;$A141),BP!$5:$5,AN$4))</f>
        <v>0</v>
      </c>
      <c r="AO141" s="3">
        <f ca="1">IF(AO$5="",0,SUMIFS(INDIRECT($S$2&amp;$A141&amp;":"&amp;$A141),BP!$5:$5,AO$4))</f>
        <v>0</v>
      </c>
      <c r="AP141" s="3">
        <f ca="1">IF(AP$5="",0,SUMIFS(INDIRECT($S$2&amp;$A141&amp;":"&amp;$A141),BP!$5:$5,AP$4))</f>
        <v>0</v>
      </c>
      <c r="AQ141" s="3">
        <f ca="1">IF(AQ$5="",0,SUMIFS(INDIRECT($S$2&amp;$A141&amp;":"&amp;$A141),BP!$5:$5,AQ$4))</f>
        <v>0</v>
      </c>
      <c r="AR141" s="3">
        <f ca="1">IF(AR$5="",0,SUMIFS(INDIRECT($S$2&amp;$A141&amp;":"&amp;$A141),BP!$5:$5,AR$4))</f>
        <v>0</v>
      </c>
      <c r="AS141" s="3">
        <f ca="1">IF(AS$5="",0,SUMIFS(INDIRECT($S$2&amp;$A141&amp;":"&amp;$A141),BP!$5:$5,AS$4))</f>
        <v>0</v>
      </c>
      <c r="AT141" s="3">
        <f ca="1">IF(AT$5="",0,SUMIFS(INDIRECT($S$2&amp;$A141&amp;":"&amp;$A141),BP!$5:$5,AT$4))</f>
        <v>0</v>
      </c>
      <c r="AU141" s="3">
        <f ca="1">IF(AU$5="",0,SUMIFS(INDIRECT($S$2&amp;$A141&amp;":"&amp;$A141),BP!$5:$5,AU$4))</f>
        <v>0</v>
      </c>
      <c r="AV141" s="3">
        <f ca="1">IF(AV$5="",0,SUMIFS(INDIRECT($S$2&amp;$A141&amp;":"&amp;$A141),BP!$5:$5,AV$4))</f>
        <v>0</v>
      </c>
      <c r="AW141" s="3">
        <f ca="1">IF(AW$5="",0,SUMIFS(INDIRECT($S$2&amp;$A141&amp;":"&amp;$A141),BP!$5:$5,AW$4))</f>
        <v>0</v>
      </c>
      <c r="AX141" s="3">
        <f ca="1">IF(AX$5="",0,SUMIFS(INDIRECT($S$2&amp;$A141&amp;":"&amp;$A141),BP!$5:$5,AX$4))</f>
        <v>0</v>
      </c>
      <c r="AY141" s="3">
        <f ca="1">IF(AY$5="",0,SUMIFS(INDIRECT($S$2&amp;$A141&amp;":"&amp;$A141),BP!$5:$5,AY$4))</f>
        <v>0</v>
      </c>
      <c r="AZ141" s="3">
        <f ca="1">IF(AZ$5="",0,SUMIFS(INDIRECT($S$2&amp;$A141&amp;":"&amp;$A141),BP!$5:$5,AZ$4))</f>
        <v>0</v>
      </c>
      <c r="BA141" s="3">
        <f ca="1">IF(BA$5="",0,SUMIFS(INDIRECT($S$2&amp;$A141&amp;":"&amp;$A141),BP!$5:$5,BA$4))</f>
        <v>0</v>
      </c>
      <c r="BB141" s="3">
        <f ca="1">IF(BB$5="",0,SUMIFS(INDIRECT($S$2&amp;$A141&amp;":"&amp;$A141),BP!$5:$5,BB$4))</f>
        <v>0</v>
      </c>
      <c r="BC141" s="3">
        <f ca="1">IF(BC$5="",0,SUMIFS(INDIRECT($S$2&amp;$A141&amp;":"&amp;$A141),BP!$5:$5,BC$4))</f>
        <v>0</v>
      </c>
      <c r="BD141" s="3">
        <f ca="1">IF(BD$5="",0,SUMIFS(INDIRECT($S$2&amp;$A141&amp;":"&amp;$A141),BP!$5:$5,BD$4))</f>
        <v>0</v>
      </c>
      <c r="BE141" s="3">
        <f ca="1">IF(BE$5="",0,SUMIFS(INDIRECT($S$2&amp;$A141&amp;":"&amp;$A141),BP!$5:$5,BE$4))</f>
        <v>0</v>
      </c>
      <c r="BF141" s="3">
        <f ca="1">IF(BF$5="",0,SUMIFS(INDIRECT($S$2&amp;$A141&amp;":"&amp;$A141),BP!$5:$5,BF$4))</f>
        <v>0</v>
      </c>
      <c r="BG141" s="3">
        <f ca="1">IF(BG$5="",0,SUMIFS(INDIRECT($S$2&amp;$A141&amp;":"&amp;$A141),BP!$5:$5,BG$4))</f>
        <v>0</v>
      </c>
      <c r="BH141" s="3">
        <f ca="1">IF(BH$5="",0,SUMIFS(INDIRECT($S$2&amp;$A141&amp;":"&amp;$A141),BP!$5:$5,BH$4))</f>
        <v>0</v>
      </c>
      <c r="BI141" s="3">
        <f ca="1">IF(BI$5="",0,SUMIFS(INDIRECT($S$2&amp;$A141&amp;":"&amp;$A141),BP!$5:$5,BI$4))</f>
        <v>0</v>
      </c>
      <c r="BJ141" s="3">
        <f>IF(BJ$5="",0,SUMIFS(BP!141:141,BP!$5:$5,BJ$4))</f>
        <v>0</v>
      </c>
      <c r="BK141" s="3">
        <f>IF(BK$5="",0,SUMIFS(BP!141:141,BP!$5:$5,BK$4))</f>
        <v>0</v>
      </c>
      <c r="BL141" s="3">
        <f>IF(BL$5="",0,SUMIFS(BP!141:141,BP!$5:$5,BL$4))</f>
        <v>0</v>
      </c>
      <c r="BM141" s="3">
        <f>IF(BM$5="",0,SUMIFS(BP!141:141,BP!$5:$5,BM$4))</f>
        <v>0</v>
      </c>
      <c r="BN141" s="3">
        <f>IF(BN$5="",0,SUMIFS(BP!141:141,BP!$5:$5,BN$4))</f>
        <v>0</v>
      </c>
      <c r="BO141" s="3">
        <f>IF(BO$5="",0,SUMIFS(BP!141:141,BP!$5:$5,BO$4))</f>
        <v>0</v>
      </c>
      <c r="BP141" s="3">
        <f>IF(BP$5="",0,SUMIFS(BP!141:141,BP!$5:$5,BP$4))</f>
        <v>0</v>
      </c>
      <c r="BQ141" s="3">
        <f>IF(BQ$5="",0,SUMIFS(BP!141:141,BP!$5:$5,BQ$4))</f>
        <v>105</v>
      </c>
      <c r="BR141" s="3">
        <f>IF(BR$5="",0,SUMIFS(BP!141:141,BP!$5:$5,BR$4))</f>
        <v>0</v>
      </c>
      <c r="BS141" s="3">
        <f>IF(BS$5="",0,SUMIFS(BP!141:141,BP!$5:$5,BS$4))</f>
        <v>0</v>
      </c>
      <c r="BT141" s="3">
        <f>IF(BT$5="",0,SUMIFS(BP!141:141,BP!$5:$5,BT$4))</f>
        <v>0</v>
      </c>
      <c r="BU141" s="3">
        <f>IF(BU$5="",0,SUMIFS(BP!141:141,BP!$5:$5,BU$4))</f>
        <v>0</v>
      </c>
      <c r="BV141" s="3">
        <f>IF(BV$5="",0,SUMIFS(BP!141:141,BP!$5:$5,BV$4))</f>
        <v>0</v>
      </c>
      <c r="BW141" s="3">
        <f>IF(BW$5="",0,SUMIFS(BP!141:141,BP!$5:$5,BW$4))</f>
        <v>0</v>
      </c>
      <c r="BX141" s="3">
        <f>IF(BX$5="",0,SUMIFS(BP!141:141,BP!$5:$5,BX$4))</f>
        <v>0</v>
      </c>
      <c r="BY141" s="3">
        <f>IF(BY$5="",0,SUMIFS(BP!141:141,BP!$5:$5,BY$4))</f>
        <v>0</v>
      </c>
      <c r="BZ141" s="3">
        <f>IF(BZ$5="",0,SUMIFS(BP!141:141,BP!$5:$5,BZ$4))</f>
        <v>0</v>
      </c>
      <c r="CA141" s="3">
        <f>IF(CA$5="",0,SUMIFS(BP!141:141,BP!$5:$5,CA$4))</f>
        <v>0</v>
      </c>
      <c r="CB141" s="3">
        <f>IF(CB$5="",0,SUMIFS(BP!141:141,BP!$5:$5,CB$4))</f>
        <v>0</v>
      </c>
      <c r="CC141" s="3">
        <f>IF(CC$5="",0,SUMIFS(BP!141:141,BP!$5:$5,CC$4))</f>
        <v>0</v>
      </c>
      <c r="CD141" s="3">
        <f>IF(CD$5="",0,SUMIFS(BP!141:141,BP!$5:$5,CD$4))</f>
        <v>0</v>
      </c>
      <c r="CE141" s="3">
        <f>IF(CE$5="",0,SUMIFS(BP!141:141,BP!$5:$5,CE$4))</f>
        <v>0</v>
      </c>
      <c r="CF141" s="3">
        <f>IF(CF$5="",0,SUMIFS(BP!141:141,BP!$5:$5,CF$4))</f>
        <v>0</v>
      </c>
      <c r="CG141" s="3">
        <f>IF(CG$5="",0,SUMIFS(BP!141:141,BP!$5:$5,CG$4))</f>
        <v>0</v>
      </c>
      <c r="CH141" s="3">
        <f>IF(CH$5="",0,SUMIFS(BP!141:141,BP!$5:$5,CH$4))</f>
        <v>0</v>
      </c>
      <c r="CI141" s="3">
        <f>IF(CI$5="",0,SUMIFS(BP!141:141,BP!$5:$5,CI$4))</f>
        <v>0</v>
      </c>
      <c r="CJ141" s="3">
        <f>IF(CJ$5="",0,SUMIFS(BP!141:141,BP!$5:$5,CJ$4))</f>
        <v>0</v>
      </c>
      <c r="CK141" s="3">
        <f>IF(CK$5="",0,SUMIFS(BP!141:141,BP!$5:$5,CK$4))</f>
        <v>0</v>
      </c>
      <c r="CL141" s="3">
        <f>IF(CL$5="",0,SUMIFS(BP!141:141,BP!$5:$5,CL$4))</f>
        <v>0</v>
      </c>
      <c r="CM141" s="3">
        <f>IF(CM$5="",0,SUMIFS(BP!141:141,BP!$5:$5,CM$4))</f>
        <v>0</v>
      </c>
      <c r="CN141" s="3">
        <f>IF(CN$5="",0,SUMIFS(BP!141:141,BP!$5:$5,CN$4))</f>
        <v>0</v>
      </c>
      <c r="CO141" s="3">
        <f>IF(CO$5="",0,SUMIFS(BP!141:141,BP!$5:$5,CO$4))</f>
        <v>0</v>
      </c>
      <c r="CP141" s="3">
        <f>IF(CP$5="",0,SUMIFS(BP!141:141,BP!$5:$5,CP$4))</f>
        <v>0</v>
      </c>
      <c r="CQ141" s="3">
        <f>IF(CQ$5="",0,SUMIFS(BP!141:141,BP!$5:$5,CQ$4))</f>
        <v>0</v>
      </c>
      <c r="CR141" s="3">
        <f>IF(CR$5="",0,SUMIFS(BP!141:141,BP!$5:$5,CR$4))</f>
        <v>0</v>
      </c>
      <c r="CS141" s="3">
        <f>IF(CS$5="",0,SUMIFS(BP!141:141,BP!$5:$5,CS$4))</f>
        <v>0</v>
      </c>
      <c r="CT141" s="3">
        <f>IF(CT$5="",0,SUMIFS(BP!141:141,BP!$5:$5,CT$4))</f>
        <v>0</v>
      </c>
    </row>
    <row r="142" spans="1:98" s="2" customFormat="1" ht="10.199999999999999" x14ac:dyDescent="0.2">
      <c r="A142" s="11">
        <f>ROW()</f>
        <v>142</v>
      </c>
      <c r="E142" s="15"/>
      <c r="W142" s="5"/>
      <c r="Z142" s="3">
        <f ca="1">IF(Z$5="",0,SUMIFS(INDIRECT($S$2&amp;$A142&amp;":"&amp;$A142),BP!$5:$5,Z$4))</f>
        <v>0</v>
      </c>
      <c r="AA142" s="3">
        <f ca="1">IF(AA$5="",0,SUMIFS(INDIRECT($S$2&amp;$A142&amp;":"&amp;$A142),BP!$5:$5,AA$4))</f>
        <v>0</v>
      </c>
      <c r="AB142" s="3">
        <f ca="1">IF(AB$5="",0,SUMIFS(INDIRECT($S$2&amp;$A142&amp;":"&amp;$A142),BP!$5:$5,AB$4))</f>
        <v>0</v>
      </c>
      <c r="AC142" s="3">
        <f ca="1">IF(AC$5="",0,SUMIFS(INDIRECT($S$2&amp;$A142&amp;":"&amp;$A142),BP!$5:$5,AC$4))</f>
        <v>0</v>
      </c>
      <c r="AD142" s="3">
        <f ca="1">IF(AD$5="",0,SUMIFS(INDIRECT($S$2&amp;$A142&amp;":"&amp;$A142),BP!$5:$5,AD$4))</f>
        <v>0</v>
      </c>
      <c r="AE142" s="3">
        <f ca="1">IF(AE$5="",0,SUMIFS(INDIRECT($S$2&amp;$A142&amp;":"&amp;$A142),BP!$5:$5,AE$4))</f>
        <v>0</v>
      </c>
      <c r="AF142" s="3">
        <f ca="1">IF(AF$5="",0,SUMIFS(INDIRECT($S$2&amp;$A142&amp;":"&amp;$A142),BP!$5:$5,AF$4))</f>
        <v>0</v>
      </c>
      <c r="AG142" s="3">
        <f ca="1">IF(AG$5="",0,SUMIFS(INDIRECT($S$2&amp;$A142&amp;":"&amp;$A142),BP!$5:$5,AG$4))</f>
        <v>0</v>
      </c>
      <c r="AH142" s="3">
        <f ca="1">IF(AH$5="",0,SUMIFS(INDIRECT($S$2&amp;$A142&amp;":"&amp;$A142),BP!$5:$5,AH$4))</f>
        <v>0</v>
      </c>
      <c r="AI142" s="3">
        <f ca="1">IF(AI$5="",0,SUMIFS(INDIRECT($S$2&amp;$A142&amp;":"&amp;$A142),BP!$5:$5,AI$4))</f>
        <v>0</v>
      </c>
      <c r="AJ142" s="3">
        <f ca="1">IF(AJ$5="",0,SUMIFS(INDIRECT($S$2&amp;$A142&amp;":"&amp;$A142),BP!$5:$5,AJ$4))</f>
        <v>0</v>
      </c>
      <c r="AK142" s="3">
        <f ca="1">IF(AK$5="",0,SUMIFS(INDIRECT($S$2&amp;$A142&amp;":"&amp;$A142),BP!$5:$5,AK$4))</f>
        <v>0</v>
      </c>
      <c r="AL142" s="3">
        <f ca="1">IF(AL$5="",0,SUMIFS(INDIRECT($S$2&amp;$A142&amp;":"&amp;$A142),BP!$5:$5,AL$4))</f>
        <v>0</v>
      </c>
      <c r="AM142" s="3">
        <f ca="1">IF(AM$5="",0,SUMIFS(INDIRECT($S$2&amp;$A142&amp;":"&amp;$A142),BP!$5:$5,AM$4))</f>
        <v>0</v>
      </c>
      <c r="AN142" s="3">
        <f ca="1">IF(AN$5="",0,SUMIFS(INDIRECT($S$2&amp;$A142&amp;":"&amp;$A142),BP!$5:$5,AN$4))</f>
        <v>0</v>
      </c>
      <c r="AO142" s="3">
        <f ca="1">IF(AO$5="",0,SUMIFS(INDIRECT($S$2&amp;$A142&amp;":"&amp;$A142),BP!$5:$5,AO$4))</f>
        <v>0</v>
      </c>
      <c r="AP142" s="3">
        <f ca="1">IF(AP$5="",0,SUMIFS(INDIRECT($S$2&amp;$A142&amp;":"&amp;$A142),BP!$5:$5,AP$4))</f>
        <v>0</v>
      </c>
      <c r="AQ142" s="3">
        <f ca="1">IF(AQ$5="",0,SUMIFS(INDIRECT($S$2&amp;$A142&amp;":"&amp;$A142),BP!$5:$5,AQ$4))</f>
        <v>0</v>
      </c>
      <c r="AR142" s="3">
        <f ca="1">IF(AR$5="",0,SUMIFS(INDIRECT($S$2&amp;$A142&amp;":"&amp;$A142),BP!$5:$5,AR$4))</f>
        <v>0</v>
      </c>
      <c r="AS142" s="3">
        <f ca="1">IF(AS$5="",0,SUMIFS(INDIRECT($S$2&amp;$A142&amp;":"&amp;$A142),BP!$5:$5,AS$4))</f>
        <v>0</v>
      </c>
      <c r="AT142" s="3">
        <f ca="1">IF(AT$5="",0,SUMIFS(INDIRECT($S$2&amp;$A142&amp;":"&amp;$A142),BP!$5:$5,AT$4))</f>
        <v>0</v>
      </c>
      <c r="AU142" s="3">
        <f ca="1">IF(AU$5="",0,SUMIFS(INDIRECT($S$2&amp;$A142&amp;":"&amp;$A142),BP!$5:$5,AU$4))</f>
        <v>0</v>
      </c>
      <c r="AV142" s="3">
        <f ca="1">IF(AV$5="",0,SUMIFS(INDIRECT($S$2&amp;$A142&amp;":"&amp;$A142),BP!$5:$5,AV$4))</f>
        <v>0</v>
      </c>
      <c r="AW142" s="3">
        <f ca="1">IF(AW$5="",0,SUMIFS(INDIRECT($S$2&amp;$A142&amp;":"&amp;$A142),BP!$5:$5,AW$4))</f>
        <v>0</v>
      </c>
      <c r="AX142" s="3">
        <f ca="1">IF(AX$5="",0,SUMIFS(INDIRECT($S$2&amp;$A142&amp;":"&amp;$A142),BP!$5:$5,AX$4))</f>
        <v>0</v>
      </c>
      <c r="AY142" s="3">
        <f ca="1">IF(AY$5="",0,SUMIFS(INDIRECT($S$2&amp;$A142&amp;":"&amp;$A142),BP!$5:$5,AY$4))</f>
        <v>0</v>
      </c>
      <c r="AZ142" s="3">
        <f ca="1">IF(AZ$5="",0,SUMIFS(INDIRECT($S$2&amp;$A142&amp;":"&amp;$A142),BP!$5:$5,AZ$4))</f>
        <v>0</v>
      </c>
      <c r="BA142" s="3">
        <f ca="1">IF(BA$5="",0,SUMIFS(INDIRECT($S$2&amp;$A142&amp;":"&amp;$A142),BP!$5:$5,BA$4))</f>
        <v>0</v>
      </c>
      <c r="BB142" s="3">
        <f ca="1">IF(BB$5="",0,SUMIFS(INDIRECT($S$2&amp;$A142&amp;":"&amp;$A142),BP!$5:$5,BB$4))</f>
        <v>0</v>
      </c>
      <c r="BC142" s="3">
        <f ca="1">IF(BC$5="",0,SUMIFS(INDIRECT($S$2&amp;$A142&amp;":"&amp;$A142),BP!$5:$5,BC$4))</f>
        <v>0</v>
      </c>
      <c r="BD142" s="3">
        <f ca="1">IF(BD$5="",0,SUMIFS(INDIRECT($S$2&amp;$A142&amp;":"&amp;$A142),BP!$5:$5,BD$4))</f>
        <v>0</v>
      </c>
      <c r="BE142" s="3">
        <f ca="1">IF(BE$5="",0,SUMIFS(INDIRECT($S$2&amp;$A142&amp;":"&amp;$A142),BP!$5:$5,BE$4))</f>
        <v>0</v>
      </c>
      <c r="BF142" s="3">
        <f ca="1">IF(BF$5="",0,SUMIFS(INDIRECT($S$2&amp;$A142&amp;":"&amp;$A142),BP!$5:$5,BF$4))</f>
        <v>0</v>
      </c>
      <c r="BG142" s="3">
        <f ca="1">IF(BG$5="",0,SUMIFS(INDIRECT($S$2&amp;$A142&amp;":"&amp;$A142),BP!$5:$5,BG$4))</f>
        <v>0</v>
      </c>
      <c r="BH142" s="3">
        <f ca="1">IF(BH$5="",0,SUMIFS(INDIRECT($S$2&amp;$A142&amp;":"&amp;$A142),BP!$5:$5,BH$4))</f>
        <v>0</v>
      </c>
      <c r="BI142" s="3">
        <f ca="1">IF(BI$5="",0,SUMIFS(INDIRECT($S$2&amp;$A142&amp;":"&amp;$A142),BP!$5:$5,BI$4))</f>
        <v>0</v>
      </c>
      <c r="BJ142" s="3">
        <f>IF(BJ$5="",0,SUMIFS(BP!142:142,BP!$5:$5,BJ$4))</f>
        <v>0</v>
      </c>
      <c r="BK142" s="3">
        <f>IF(BK$5="",0,SUMIFS(BP!142:142,BP!$5:$5,BK$4))</f>
        <v>0</v>
      </c>
      <c r="BL142" s="3">
        <f>IF(BL$5="",0,SUMIFS(BP!142:142,BP!$5:$5,BL$4))</f>
        <v>0</v>
      </c>
      <c r="BM142" s="3">
        <f>IF(BM$5="",0,SUMIFS(BP!142:142,BP!$5:$5,BM$4))</f>
        <v>0</v>
      </c>
      <c r="BN142" s="3">
        <f>IF(BN$5="",0,SUMIFS(BP!142:142,BP!$5:$5,BN$4))</f>
        <v>0</v>
      </c>
      <c r="BO142" s="3">
        <f>IF(BO$5="",0,SUMIFS(BP!142:142,BP!$5:$5,BO$4))</f>
        <v>0</v>
      </c>
      <c r="BP142" s="3">
        <f>IF(BP$5="",0,SUMIFS(BP!142:142,BP!$5:$5,BP$4))</f>
        <v>0</v>
      </c>
      <c r="BQ142" s="3">
        <f>IF(BQ$5="",0,SUMIFS(BP!142:142,BP!$5:$5,BQ$4))</f>
        <v>12</v>
      </c>
      <c r="BR142" s="3">
        <f>IF(BR$5="",0,SUMIFS(BP!142:142,BP!$5:$5,BR$4))</f>
        <v>0</v>
      </c>
      <c r="BS142" s="3">
        <f>IF(BS$5="",0,SUMIFS(BP!142:142,BP!$5:$5,BS$4))</f>
        <v>0</v>
      </c>
      <c r="BT142" s="3">
        <f>IF(BT$5="",0,SUMIFS(BP!142:142,BP!$5:$5,BT$4))</f>
        <v>0</v>
      </c>
      <c r="BU142" s="3">
        <f>IF(BU$5="",0,SUMIFS(BP!142:142,BP!$5:$5,BU$4))</f>
        <v>0</v>
      </c>
      <c r="BV142" s="3">
        <f>IF(BV$5="",0,SUMIFS(BP!142:142,BP!$5:$5,BV$4))</f>
        <v>0</v>
      </c>
      <c r="BW142" s="3">
        <f>IF(BW$5="",0,SUMIFS(BP!142:142,BP!$5:$5,BW$4))</f>
        <v>0</v>
      </c>
      <c r="BX142" s="3">
        <f>IF(BX$5="",0,SUMIFS(BP!142:142,BP!$5:$5,BX$4))</f>
        <v>0</v>
      </c>
      <c r="BY142" s="3">
        <f>IF(BY$5="",0,SUMIFS(BP!142:142,BP!$5:$5,BY$4))</f>
        <v>0</v>
      </c>
      <c r="BZ142" s="3">
        <f>IF(BZ$5="",0,SUMIFS(BP!142:142,BP!$5:$5,BZ$4))</f>
        <v>0</v>
      </c>
      <c r="CA142" s="3">
        <f>IF(CA$5="",0,SUMIFS(BP!142:142,BP!$5:$5,CA$4))</f>
        <v>0</v>
      </c>
      <c r="CB142" s="3">
        <f>IF(CB$5="",0,SUMIFS(BP!142:142,BP!$5:$5,CB$4))</f>
        <v>0</v>
      </c>
      <c r="CC142" s="3">
        <f>IF(CC$5="",0,SUMIFS(BP!142:142,BP!$5:$5,CC$4))</f>
        <v>0</v>
      </c>
      <c r="CD142" s="3">
        <f>IF(CD$5="",0,SUMIFS(BP!142:142,BP!$5:$5,CD$4))</f>
        <v>0</v>
      </c>
      <c r="CE142" s="3">
        <f>IF(CE$5="",0,SUMIFS(BP!142:142,BP!$5:$5,CE$4))</f>
        <v>0</v>
      </c>
      <c r="CF142" s="3">
        <f>IF(CF$5="",0,SUMIFS(BP!142:142,BP!$5:$5,CF$4))</f>
        <v>0</v>
      </c>
      <c r="CG142" s="3">
        <f>IF(CG$5="",0,SUMIFS(BP!142:142,BP!$5:$5,CG$4))</f>
        <v>0</v>
      </c>
      <c r="CH142" s="3">
        <f>IF(CH$5="",0,SUMIFS(BP!142:142,BP!$5:$5,CH$4))</f>
        <v>0</v>
      </c>
      <c r="CI142" s="3">
        <f>IF(CI$5="",0,SUMIFS(BP!142:142,BP!$5:$5,CI$4))</f>
        <v>0</v>
      </c>
      <c r="CJ142" s="3">
        <f>IF(CJ$5="",0,SUMIFS(BP!142:142,BP!$5:$5,CJ$4))</f>
        <v>0</v>
      </c>
      <c r="CK142" s="3">
        <f>IF(CK$5="",0,SUMIFS(BP!142:142,BP!$5:$5,CK$4))</f>
        <v>0</v>
      </c>
      <c r="CL142" s="3">
        <f>IF(CL$5="",0,SUMIFS(BP!142:142,BP!$5:$5,CL$4))</f>
        <v>0</v>
      </c>
      <c r="CM142" s="3">
        <f>IF(CM$5="",0,SUMIFS(BP!142:142,BP!$5:$5,CM$4))</f>
        <v>0</v>
      </c>
      <c r="CN142" s="3">
        <f>IF(CN$5="",0,SUMIFS(BP!142:142,BP!$5:$5,CN$4))</f>
        <v>0</v>
      </c>
      <c r="CO142" s="3">
        <f>IF(CO$5="",0,SUMIFS(BP!142:142,BP!$5:$5,CO$4))</f>
        <v>0</v>
      </c>
      <c r="CP142" s="3">
        <f>IF(CP$5="",0,SUMIFS(BP!142:142,BP!$5:$5,CP$4))</f>
        <v>0</v>
      </c>
      <c r="CQ142" s="3">
        <f>IF(CQ$5="",0,SUMIFS(BP!142:142,BP!$5:$5,CQ$4))</f>
        <v>0</v>
      </c>
      <c r="CR142" s="3">
        <f>IF(CR$5="",0,SUMIFS(BP!142:142,BP!$5:$5,CR$4))</f>
        <v>0</v>
      </c>
      <c r="CS142" s="3">
        <f>IF(CS$5="",0,SUMIFS(BP!142:142,BP!$5:$5,CS$4))</f>
        <v>0</v>
      </c>
      <c r="CT142" s="3">
        <f>IF(CT$5="",0,SUMIFS(BP!142:142,BP!$5:$5,CT$4))</f>
        <v>0</v>
      </c>
    </row>
    <row r="143" spans="1:98" s="2" customFormat="1" ht="10.199999999999999" x14ac:dyDescent="0.2">
      <c r="A143" s="11">
        <f>ROW()</f>
        <v>143</v>
      </c>
      <c r="E143" s="15"/>
      <c r="W143" s="5"/>
      <c r="Z143" s="3">
        <f ca="1">IF(Z$5="",0,SUMIFS(INDIRECT($S$2&amp;$A143&amp;":"&amp;$A143),BP!$5:$5,Z$4))</f>
        <v>0</v>
      </c>
      <c r="AA143" s="3">
        <f ca="1">IF(AA$5="",0,SUMIFS(INDIRECT($S$2&amp;$A143&amp;":"&amp;$A143),BP!$5:$5,AA$4))</f>
        <v>0</v>
      </c>
      <c r="AB143" s="3">
        <f ca="1">IF(AB$5="",0,SUMIFS(INDIRECT($S$2&amp;$A143&amp;":"&amp;$A143),BP!$5:$5,AB$4))</f>
        <v>0</v>
      </c>
      <c r="AC143" s="3">
        <f ca="1">IF(AC$5="",0,SUMIFS(INDIRECT($S$2&amp;$A143&amp;":"&amp;$A143),BP!$5:$5,AC$4))</f>
        <v>0</v>
      </c>
      <c r="AD143" s="3">
        <f ca="1">IF(AD$5="",0,SUMIFS(INDIRECT($S$2&amp;$A143&amp;":"&amp;$A143),BP!$5:$5,AD$4))</f>
        <v>0</v>
      </c>
      <c r="AE143" s="3">
        <f ca="1">IF(AE$5="",0,SUMIFS(INDIRECT($S$2&amp;$A143&amp;":"&amp;$A143),BP!$5:$5,AE$4))</f>
        <v>0</v>
      </c>
      <c r="AF143" s="3">
        <f ca="1">IF(AF$5="",0,SUMIFS(INDIRECT($S$2&amp;$A143&amp;":"&amp;$A143),BP!$5:$5,AF$4))</f>
        <v>0</v>
      </c>
      <c r="AG143" s="3">
        <f ca="1">IF(AG$5="",0,SUMIFS(INDIRECT($S$2&amp;$A143&amp;":"&amp;$A143),BP!$5:$5,AG$4))</f>
        <v>0</v>
      </c>
      <c r="AH143" s="3">
        <f ca="1">IF(AH$5="",0,SUMIFS(INDIRECT($S$2&amp;$A143&amp;":"&amp;$A143),BP!$5:$5,AH$4))</f>
        <v>0</v>
      </c>
      <c r="AI143" s="3">
        <f ca="1">IF(AI$5="",0,SUMIFS(INDIRECT($S$2&amp;$A143&amp;":"&amp;$A143),BP!$5:$5,AI$4))</f>
        <v>0</v>
      </c>
      <c r="AJ143" s="3">
        <f ca="1">IF(AJ$5="",0,SUMIFS(INDIRECT($S$2&amp;$A143&amp;":"&amp;$A143),BP!$5:$5,AJ$4))</f>
        <v>0</v>
      </c>
      <c r="AK143" s="3">
        <f ca="1">IF(AK$5="",0,SUMIFS(INDIRECT($S$2&amp;$A143&amp;":"&amp;$A143),BP!$5:$5,AK$4))</f>
        <v>0</v>
      </c>
      <c r="AL143" s="3">
        <f ca="1">IF(AL$5="",0,SUMIFS(INDIRECT($S$2&amp;$A143&amp;":"&amp;$A143),BP!$5:$5,AL$4))</f>
        <v>0</v>
      </c>
      <c r="AM143" s="3">
        <f ca="1">IF(AM$5="",0,SUMIFS(INDIRECT($S$2&amp;$A143&amp;":"&amp;$A143),BP!$5:$5,AM$4))</f>
        <v>0</v>
      </c>
      <c r="AN143" s="3">
        <f ca="1">IF(AN$5="",0,SUMIFS(INDIRECT($S$2&amp;$A143&amp;":"&amp;$A143),BP!$5:$5,AN$4))</f>
        <v>0</v>
      </c>
      <c r="AO143" s="3">
        <f ca="1">IF(AO$5="",0,SUMIFS(INDIRECT($S$2&amp;$A143&amp;":"&amp;$A143),BP!$5:$5,AO$4))</f>
        <v>0</v>
      </c>
      <c r="AP143" s="3">
        <f ca="1">IF(AP$5="",0,SUMIFS(INDIRECT($S$2&amp;$A143&amp;":"&amp;$A143),BP!$5:$5,AP$4))</f>
        <v>0</v>
      </c>
      <c r="AQ143" s="3">
        <f ca="1">IF(AQ$5="",0,SUMIFS(INDIRECT($S$2&amp;$A143&amp;":"&amp;$A143),BP!$5:$5,AQ$4))</f>
        <v>0</v>
      </c>
      <c r="AR143" s="3">
        <f ca="1">IF(AR$5="",0,SUMIFS(INDIRECT($S$2&amp;$A143&amp;":"&amp;$A143),BP!$5:$5,AR$4))</f>
        <v>0</v>
      </c>
      <c r="AS143" s="3">
        <f ca="1">IF(AS$5="",0,SUMIFS(INDIRECT($S$2&amp;$A143&amp;":"&amp;$A143),BP!$5:$5,AS$4))</f>
        <v>0</v>
      </c>
      <c r="AT143" s="3">
        <f ca="1">IF(AT$5="",0,SUMIFS(INDIRECT($S$2&amp;$A143&amp;":"&amp;$A143),BP!$5:$5,AT$4))</f>
        <v>0</v>
      </c>
      <c r="AU143" s="3">
        <f ca="1">IF(AU$5="",0,SUMIFS(INDIRECT($S$2&amp;$A143&amp;":"&amp;$A143),BP!$5:$5,AU$4))</f>
        <v>0</v>
      </c>
      <c r="AV143" s="3">
        <f ca="1">IF(AV$5="",0,SUMIFS(INDIRECT($S$2&amp;$A143&amp;":"&amp;$A143),BP!$5:$5,AV$4))</f>
        <v>0</v>
      </c>
      <c r="AW143" s="3">
        <f ca="1">IF(AW$5="",0,SUMIFS(INDIRECT($S$2&amp;$A143&amp;":"&amp;$A143),BP!$5:$5,AW$4))</f>
        <v>0</v>
      </c>
      <c r="AX143" s="3">
        <f ca="1">IF(AX$5="",0,SUMIFS(INDIRECT($S$2&amp;$A143&amp;":"&amp;$A143),BP!$5:$5,AX$4))</f>
        <v>0</v>
      </c>
      <c r="AY143" s="3">
        <f ca="1">IF(AY$5="",0,SUMIFS(INDIRECT($S$2&amp;$A143&amp;":"&amp;$A143),BP!$5:$5,AY$4))</f>
        <v>0</v>
      </c>
      <c r="AZ143" s="3">
        <f ca="1">IF(AZ$5="",0,SUMIFS(INDIRECT($S$2&amp;$A143&amp;":"&amp;$A143),BP!$5:$5,AZ$4))</f>
        <v>0</v>
      </c>
      <c r="BA143" s="3">
        <f ca="1">IF(BA$5="",0,SUMIFS(INDIRECT($S$2&amp;$A143&amp;":"&amp;$A143),BP!$5:$5,BA$4))</f>
        <v>0</v>
      </c>
      <c r="BB143" s="3">
        <f ca="1">IF(BB$5="",0,SUMIFS(INDIRECT($S$2&amp;$A143&amp;":"&amp;$A143),BP!$5:$5,BB$4))</f>
        <v>0</v>
      </c>
      <c r="BC143" s="3">
        <f ca="1">IF(BC$5="",0,SUMIFS(INDIRECT($S$2&amp;$A143&amp;":"&amp;$A143),BP!$5:$5,BC$4))</f>
        <v>0</v>
      </c>
      <c r="BD143" s="3">
        <f ca="1">IF(BD$5="",0,SUMIFS(INDIRECT($S$2&amp;$A143&amp;":"&amp;$A143),BP!$5:$5,BD$4))</f>
        <v>0</v>
      </c>
      <c r="BE143" s="3">
        <f ca="1">IF(BE$5="",0,SUMIFS(INDIRECT($S$2&amp;$A143&amp;":"&amp;$A143),BP!$5:$5,BE$4))</f>
        <v>0</v>
      </c>
      <c r="BF143" s="3">
        <f ca="1">IF(BF$5="",0,SUMIFS(INDIRECT($S$2&amp;$A143&amp;":"&amp;$A143),BP!$5:$5,BF$4))</f>
        <v>0</v>
      </c>
      <c r="BG143" s="3">
        <f ca="1">IF(BG$5="",0,SUMIFS(INDIRECT($S$2&amp;$A143&amp;":"&amp;$A143),BP!$5:$5,BG$4))</f>
        <v>0</v>
      </c>
      <c r="BH143" s="3">
        <f ca="1">IF(BH$5="",0,SUMIFS(INDIRECT($S$2&amp;$A143&amp;":"&amp;$A143),BP!$5:$5,BH$4))</f>
        <v>0</v>
      </c>
      <c r="BI143" s="3">
        <f ca="1">IF(BI$5="",0,SUMIFS(INDIRECT($S$2&amp;$A143&amp;":"&amp;$A143),BP!$5:$5,BI$4))</f>
        <v>0</v>
      </c>
      <c r="BJ143" s="3">
        <f>IF(BJ$5="",0,SUMIFS(BP!143:143,BP!$5:$5,BJ$4))</f>
        <v>0</v>
      </c>
      <c r="BK143" s="3">
        <f>IF(BK$5="",0,SUMIFS(BP!143:143,BP!$5:$5,BK$4))</f>
        <v>0</v>
      </c>
      <c r="BL143" s="3">
        <f>IF(BL$5="",0,SUMIFS(BP!143:143,BP!$5:$5,BL$4))</f>
        <v>0</v>
      </c>
      <c r="BM143" s="3">
        <f>IF(BM$5="",0,SUMIFS(BP!143:143,BP!$5:$5,BM$4))</f>
        <v>0</v>
      </c>
      <c r="BN143" s="3">
        <f>IF(BN$5="",0,SUMIFS(BP!143:143,BP!$5:$5,BN$4))</f>
        <v>0</v>
      </c>
      <c r="BO143" s="3">
        <f>IF(BO$5="",0,SUMIFS(BP!143:143,BP!$5:$5,BO$4))</f>
        <v>0</v>
      </c>
      <c r="BP143" s="3">
        <f>IF(BP$5="",0,SUMIFS(BP!143:143,BP!$5:$5,BP$4))</f>
        <v>0</v>
      </c>
      <c r="BQ143" s="3">
        <f>IF(BQ$5="",0,SUMIFS(BP!143:143,BP!$5:$5,BQ$4))</f>
        <v>14</v>
      </c>
      <c r="BR143" s="3">
        <f>IF(BR$5="",0,SUMIFS(BP!143:143,BP!$5:$5,BR$4))</f>
        <v>0</v>
      </c>
      <c r="BS143" s="3">
        <f>IF(BS$5="",0,SUMIFS(BP!143:143,BP!$5:$5,BS$4))</f>
        <v>0</v>
      </c>
      <c r="BT143" s="3">
        <f>IF(BT$5="",0,SUMIFS(BP!143:143,BP!$5:$5,BT$4))</f>
        <v>0</v>
      </c>
      <c r="BU143" s="3">
        <f>IF(BU$5="",0,SUMIFS(BP!143:143,BP!$5:$5,BU$4))</f>
        <v>0</v>
      </c>
      <c r="BV143" s="3">
        <f>IF(BV$5="",0,SUMIFS(BP!143:143,BP!$5:$5,BV$4))</f>
        <v>0</v>
      </c>
      <c r="BW143" s="3">
        <f>IF(BW$5="",0,SUMIFS(BP!143:143,BP!$5:$5,BW$4))</f>
        <v>0</v>
      </c>
      <c r="BX143" s="3">
        <f>IF(BX$5="",0,SUMIFS(BP!143:143,BP!$5:$5,BX$4))</f>
        <v>0</v>
      </c>
      <c r="BY143" s="3">
        <f>IF(BY$5="",0,SUMIFS(BP!143:143,BP!$5:$5,BY$4))</f>
        <v>0</v>
      </c>
      <c r="BZ143" s="3">
        <f>IF(BZ$5="",0,SUMIFS(BP!143:143,BP!$5:$5,BZ$4))</f>
        <v>0</v>
      </c>
      <c r="CA143" s="3">
        <f>IF(CA$5="",0,SUMIFS(BP!143:143,BP!$5:$5,CA$4))</f>
        <v>0</v>
      </c>
      <c r="CB143" s="3">
        <f>IF(CB$5="",0,SUMIFS(BP!143:143,BP!$5:$5,CB$4))</f>
        <v>0</v>
      </c>
      <c r="CC143" s="3">
        <f>IF(CC$5="",0,SUMIFS(BP!143:143,BP!$5:$5,CC$4))</f>
        <v>0</v>
      </c>
      <c r="CD143" s="3">
        <f>IF(CD$5="",0,SUMIFS(BP!143:143,BP!$5:$5,CD$4))</f>
        <v>0</v>
      </c>
      <c r="CE143" s="3">
        <f>IF(CE$5="",0,SUMIFS(BP!143:143,BP!$5:$5,CE$4))</f>
        <v>0</v>
      </c>
      <c r="CF143" s="3">
        <f>IF(CF$5="",0,SUMIFS(BP!143:143,BP!$5:$5,CF$4))</f>
        <v>0</v>
      </c>
      <c r="CG143" s="3">
        <f>IF(CG$5="",0,SUMIFS(BP!143:143,BP!$5:$5,CG$4))</f>
        <v>0</v>
      </c>
      <c r="CH143" s="3">
        <f>IF(CH$5="",0,SUMIFS(BP!143:143,BP!$5:$5,CH$4))</f>
        <v>0</v>
      </c>
      <c r="CI143" s="3">
        <f>IF(CI$5="",0,SUMIFS(BP!143:143,BP!$5:$5,CI$4))</f>
        <v>0</v>
      </c>
      <c r="CJ143" s="3">
        <f>IF(CJ$5="",0,SUMIFS(BP!143:143,BP!$5:$5,CJ$4))</f>
        <v>0</v>
      </c>
      <c r="CK143" s="3">
        <f>IF(CK$5="",0,SUMIFS(BP!143:143,BP!$5:$5,CK$4))</f>
        <v>0</v>
      </c>
      <c r="CL143" s="3">
        <f>IF(CL$5="",0,SUMIFS(BP!143:143,BP!$5:$5,CL$4))</f>
        <v>0</v>
      </c>
      <c r="CM143" s="3">
        <f>IF(CM$5="",0,SUMIFS(BP!143:143,BP!$5:$5,CM$4))</f>
        <v>0</v>
      </c>
      <c r="CN143" s="3">
        <f>IF(CN$5="",0,SUMIFS(BP!143:143,BP!$5:$5,CN$4))</f>
        <v>0</v>
      </c>
      <c r="CO143" s="3">
        <f>IF(CO$5="",0,SUMIFS(BP!143:143,BP!$5:$5,CO$4))</f>
        <v>0</v>
      </c>
      <c r="CP143" s="3">
        <f>IF(CP$5="",0,SUMIFS(BP!143:143,BP!$5:$5,CP$4))</f>
        <v>0</v>
      </c>
      <c r="CQ143" s="3">
        <f>IF(CQ$5="",0,SUMIFS(BP!143:143,BP!$5:$5,CQ$4))</f>
        <v>0</v>
      </c>
      <c r="CR143" s="3">
        <f>IF(CR$5="",0,SUMIFS(BP!143:143,BP!$5:$5,CR$4))</f>
        <v>0</v>
      </c>
      <c r="CS143" s="3">
        <f>IF(CS$5="",0,SUMIFS(BP!143:143,BP!$5:$5,CS$4))</f>
        <v>0</v>
      </c>
      <c r="CT143" s="3">
        <f>IF(CT$5="",0,SUMIFS(BP!143:143,BP!$5:$5,CT$4))</f>
        <v>0</v>
      </c>
    </row>
    <row r="144" spans="1:98" s="2" customFormat="1" ht="10.199999999999999" x14ac:dyDescent="0.2">
      <c r="A144" s="11">
        <f>ROW()</f>
        <v>144</v>
      </c>
      <c r="E144" s="15"/>
      <c r="W144" s="5"/>
      <c r="Z144" s="3">
        <f ca="1">IF(Z$5="",0,SUMIFS(INDIRECT($S$2&amp;$A144&amp;":"&amp;$A144),BP!$5:$5,Z$4))</f>
        <v>0</v>
      </c>
      <c r="AA144" s="3">
        <f ca="1">IF(AA$5="",0,SUMIFS(INDIRECT($S$2&amp;$A144&amp;":"&amp;$A144),BP!$5:$5,AA$4))</f>
        <v>0</v>
      </c>
      <c r="AB144" s="3">
        <f ca="1">IF(AB$5="",0,SUMIFS(INDIRECT($S$2&amp;$A144&amp;":"&amp;$A144),BP!$5:$5,AB$4))</f>
        <v>0</v>
      </c>
      <c r="AC144" s="3">
        <f ca="1">IF(AC$5="",0,SUMIFS(INDIRECT($S$2&amp;$A144&amp;":"&amp;$A144),BP!$5:$5,AC$4))</f>
        <v>0</v>
      </c>
      <c r="AD144" s="3">
        <f ca="1">IF(AD$5="",0,SUMIFS(INDIRECT($S$2&amp;$A144&amp;":"&amp;$A144),BP!$5:$5,AD$4))</f>
        <v>0</v>
      </c>
      <c r="AE144" s="3">
        <f ca="1">IF(AE$5="",0,SUMIFS(INDIRECT($S$2&amp;$A144&amp;":"&amp;$A144),BP!$5:$5,AE$4))</f>
        <v>0</v>
      </c>
      <c r="AF144" s="3">
        <f ca="1">IF(AF$5="",0,SUMIFS(INDIRECT($S$2&amp;$A144&amp;":"&amp;$A144),BP!$5:$5,AF$4))</f>
        <v>0</v>
      </c>
      <c r="AG144" s="3">
        <f ca="1">IF(AG$5="",0,SUMIFS(INDIRECT($S$2&amp;$A144&amp;":"&amp;$A144),BP!$5:$5,AG$4))</f>
        <v>0</v>
      </c>
      <c r="AH144" s="3">
        <f ca="1">IF(AH$5="",0,SUMIFS(INDIRECT($S$2&amp;$A144&amp;":"&amp;$A144),BP!$5:$5,AH$4))</f>
        <v>0</v>
      </c>
      <c r="AI144" s="3">
        <f ca="1">IF(AI$5="",0,SUMIFS(INDIRECT($S$2&amp;$A144&amp;":"&amp;$A144),BP!$5:$5,AI$4))</f>
        <v>0</v>
      </c>
      <c r="AJ144" s="3">
        <f ca="1">IF(AJ$5="",0,SUMIFS(INDIRECT($S$2&amp;$A144&amp;":"&amp;$A144),BP!$5:$5,AJ$4))</f>
        <v>0</v>
      </c>
      <c r="AK144" s="3">
        <f ca="1">IF(AK$5="",0,SUMIFS(INDIRECT($S$2&amp;$A144&amp;":"&amp;$A144),BP!$5:$5,AK$4))</f>
        <v>0</v>
      </c>
      <c r="AL144" s="3">
        <f ca="1">IF(AL$5="",0,SUMIFS(INDIRECT($S$2&amp;$A144&amp;":"&amp;$A144),BP!$5:$5,AL$4))</f>
        <v>0</v>
      </c>
      <c r="AM144" s="3">
        <f ca="1">IF(AM$5="",0,SUMIFS(INDIRECT($S$2&amp;$A144&amp;":"&amp;$A144),BP!$5:$5,AM$4))</f>
        <v>0</v>
      </c>
      <c r="AN144" s="3">
        <f ca="1">IF(AN$5="",0,SUMIFS(INDIRECT($S$2&amp;$A144&amp;":"&amp;$A144),BP!$5:$5,AN$4))</f>
        <v>0</v>
      </c>
      <c r="AO144" s="3">
        <f ca="1">IF(AO$5="",0,SUMIFS(INDIRECT($S$2&amp;$A144&amp;":"&amp;$A144),BP!$5:$5,AO$4))</f>
        <v>0</v>
      </c>
      <c r="AP144" s="3">
        <f ca="1">IF(AP$5="",0,SUMIFS(INDIRECT($S$2&amp;$A144&amp;":"&amp;$A144),BP!$5:$5,AP$4))</f>
        <v>0</v>
      </c>
      <c r="AQ144" s="3">
        <f ca="1">IF(AQ$5="",0,SUMIFS(INDIRECT($S$2&amp;$A144&amp;":"&amp;$A144),BP!$5:$5,AQ$4))</f>
        <v>0</v>
      </c>
      <c r="AR144" s="3">
        <f ca="1">IF(AR$5="",0,SUMIFS(INDIRECT($S$2&amp;$A144&amp;":"&amp;$A144),BP!$5:$5,AR$4))</f>
        <v>0</v>
      </c>
      <c r="AS144" s="3">
        <f ca="1">IF(AS$5="",0,SUMIFS(INDIRECT($S$2&amp;$A144&amp;":"&amp;$A144),BP!$5:$5,AS$4))</f>
        <v>0</v>
      </c>
      <c r="AT144" s="3">
        <f ca="1">IF(AT$5="",0,SUMIFS(INDIRECT($S$2&amp;$A144&amp;":"&amp;$A144),BP!$5:$5,AT$4))</f>
        <v>0</v>
      </c>
      <c r="AU144" s="3">
        <f ca="1">IF(AU$5="",0,SUMIFS(INDIRECT($S$2&amp;$A144&amp;":"&amp;$A144),BP!$5:$5,AU$4))</f>
        <v>0</v>
      </c>
      <c r="AV144" s="3">
        <f ca="1">IF(AV$5="",0,SUMIFS(INDIRECT($S$2&amp;$A144&amp;":"&amp;$A144),BP!$5:$5,AV$4))</f>
        <v>0</v>
      </c>
      <c r="AW144" s="3">
        <f ca="1">IF(AW$5="",0,SUMIFS(INDIRECT($S$2&amp;$A144&amp;":"&amp;$A144),BP!$5:$5,AW$4))</f>
        <v>0</v>
      </c>
      <c r="AX144" s="3">
        <f ca="1">IF(AX$5="",0,SUMIFS(INDIRECT($S$2&amp;$A144&amp;":"&amp;$A144),BP!$5:$5,AX$4))</f>
        <v>0</v>
      </c>
      <c r="AY144" s="3">
        <f ca="1">IF(AY$5="",0,SUMIFS(INDIRECT($S$2&amp;$A144&amp;":"&amp;$A144),BP!$5:$5,AY$4))</f>
        <v>0</v>
      </c>
      <c r="AZ144" s="3">
        <f ca="1">IF(AZ$5="",0,SUMIFS(INDIRECT($S$2&amp;$A144&amp;":"&amp;$A144),BP!$5:$5,AZ$4))</f>
        <v>0</v>
      </c>
      <c r="BA144" s="3">
        <f ca="1">IF(BA$5="",0,SUMIFS(INDIRECT($S$2&amp;$A144&amp;":"&amp;$A144),BP!$5:$5,BA$4))</f>
        <v>0</v>
      </c>
      <c r="BB144" s="3">
        <f ca="1">IF(BB$5="",0,SUMIFS(INDIRECT($S$2&amp;$A144&amp;":"&amp;$A144),BP!$5:$5,BB$4))</f>
        <v>0</v>
      </c>
      <c r="BC144" s="3">
        <f ca="1">IF(BC$5="",0,SUMIFS(INDIRECT($S$2&amp;$A144&amp;":"&amp;$A144),BP!$5:$5,BC$4))</f>
        <v>0</v>
      </c>
      <c r="BD144" s="3">
        <f ca="1">IF(BD$5="",0,SUMIFS(INDIRECT($S$2&amp;$A144&amp;":"&amp;$A144),BP!$5:$5,BD$4))</f>
        <v>0</v>
      </c>
      <c r="BE144" s="3">
        <f ca="1">IF(BE$5="",0,SUMIFS(INDIRECT($S$2&amp;$A144&amp;":"&amp;$A144),BP!$5:$5,BE$4))</f>
        <v>0</v>
      </c>
      <c r="BF144" s="3">
        <f ca="1">IF(BF$5="",0,SUMIFS(INDIRECT($S$2&amp;$A144&amp;":"&amp;$A144),BP!$5:$5,BF$4))</f>
        <v>0</v>
      </c>
      <c r="BG144" s="3">
        <f ca="1">IF(BG$5="",0,SUMIFS(INDIRECT($S$2&amp;$A144&amp;":"&amp;$A144),BP!$5:$5,BG$4))</f>
        <v>0</v>
      </c>
      <c r="BH144" s="3">
        <f ca="1">IF(BH$5="",0,SUMIFS(INDIRECT($S$2&amp;$A144&amp;":"&amp;$A144),BP!$5:$5,BH$4))</f>
        <v>0</v>
      </c>
      <c r="BI144" s="3">
        <f ca="1">IF(BI$5="",0,SUMIFS(INDIRECT($S$2&amp;$A144&amp;":"&amp;$A144),BP!$5:$5,BI$4))</f>
        <v>0</v>
      </c>
      <c r="BJ144" s="3">
        <f>IF(BJ$5="",0,SUMIFS(BP!144:144,BP!$5:$5,BJ$4))</f>
        <v>0</v>
      </c>
      <c r="BK144" s="3">
        <f>IF(BK$5="",0,SUMIFS(BP!144:144,BP!$5:$5,BK$4))</f>
        <v>0</v>
      </c>
      <c r="BL144" s="3">
        <f>IF(BL$5="",0,SUMIFS(BP!144:144,BP!$5:$5,BL$4))</f>
        <v>0</v>
      </c>
      <c r="BM144" s="3">
        <f>IF(BM$5="",0,SUMIFS(BP!144:144,BP!$5:$5,BM$4))</f>
        <v>0</v>
      </c>
      <c r="BN144" s="3">
        <f>IF(BN$5="",0,SUMIFS(BP!144:144,BP!$5:$5,BN$4))</f>
        <v>0</v>
      </c>
      <c r="BO144" s="3">
        <f>IF(BO$5="",0,SUMIFS(BP!144:144,BP!$5:$5,BO$4))</f>
        <v>0</v>
      </c>
      <c r="BP144" s="3">
        <f>IF(BP$5="",0,SUMIFS(BP!144:144,BP!$5:$5,BP$4))</f>
        <v>0</v>
      </c>
      <c r="BQ144" s="3">
        <f>IF(BQ$5="",0,SUMIFS(BP!144:144,BP!$5:$5,BQ$4))</f>
        <v>300</v>
      </c>
      <c r="BR144" s="3">
        <f>IF(BR$5="",0,SUMIFS(BP!144:144,BP!$5:$5,BR$4))</f>
        <v>0</v>
      </c>
      <c r="BS144" s="3">
        <f>IF(BS$5="",0,SUMIFS(BP!144:144,BP!$5:$5,BS$4))</f>
        <v>0</v>
      </c>
      <c r="BT144" s="3">
        <f>IF(BT$5="",0,SUMIFS(BP!144:144,BP!$5:$5,BT$4))</f>
        <v>0</v>
      </c>
      <c r="BU144" s="3">
        <f>IF(BU$5="",0,SUMIFS(BP!144:144,BP!$5:$5,BU$4))</f>
        <v>0</v>
      </c>
      <c r="BV144" s="3">
        <f>IF(BV$5="",0,SUMIFS(BP!144:144,BP!$5:$5,BV$4))</f>
        <v>0</v>
      </c>
      <c r="BW144" s="3">
        <f>IF(BW$5="",0,SUMIFS(BP!144:144,BP!$5:$5,BW$4))</f>
        <v>0</v>
      </c>
      <c r="BX144" s="3">
        <f>IF(BX$5="",0,SUMIFS(BP!144:144,BP!$5:$5,BX$4))</f>
        <v>0</v>
      </c>
      <c r="BY144" s="3">
        <f>IF(BY$5="",0,SUMIFS(BP!144:144,BP!$5:$5,BY$4))</f>
        <v>0</v>
      </c>
      <c r="BZ144" s="3">
        <f>IF(BZ$5="",0,SUMIFS(BP!144:144,BP!$5:$5,BZ$4))</f>
        <v>0</v>
      </c>
      <c r="CA144" s="3">
        <f>IF(CA$5="",0,SUMIFS(BP!144:144,BP!$5:$5,CA$4))</f>
        <v>0</v>
      </c>
      <c r="CB144" s="3">
        <f>IF(CB$5="",0,SUMIFS(BP!144:144,BP!$5:$5,CB$4))</f>
        <v>0</v>
      </c>
      <c r="CC144" s="3">
        <f>IF(CC$5="",0,SUMIFS(BP!144:144,BP!$5:$5,CC$4))</f>
        <v>0</v>
      </c>
      <c r="CD144" s="3">
        <f>IF(CD$5="",0,SUMIFS(BP!144:144,BP!$5:$5,CD$4))</f>
        <v>0</v>
      </c>
      <c r="CE144" s="3">
        <f>IF(CE$5="",0,SUMIFS(BP!144:144,BP!$5:$5,CE$4))</f>
        <v>0</v>
      </c>
      <c r="CF144" s="3">
        <f>IF(CF$5="",0,SUMIFS(BP!144:144,BP!$5:$5,CF$4))</f>
        <v>0</v>
      </c>
      <c r="CG144" s="3">
        <f>IF(CG$5="",0,SUMIFS(BP!144:144,BP!$5:$5,CG$4))</f>
        <v>0</v>
      </c>
      <c r="CH144" s="3">
        <f>IF(CH$5="",0,SUMIFS(BP!144:144,BP!$5:$5,CH$4))</f>
        <v>0</v>
      </c>
      <c r="CI144" s="3">
        <f>IF(CI$5="",0,SUMIFS(BP!144:144,BP!$5:$5,CI$4))</f>
        <v>0</v>
      </c>
      <c r="CJ144" s="3">
        <f>IF(CJ$5="",0,SUMIFS(BP!144:144,BP!$5:$5,CJ$4))</f>
        <v>0</v>
      </c>
      <c r="CK144" s="3">
        <f>IF(CK$5="",0,SUMIFS(BP!144:144,BP!$5:$5,CK$4))</f>
        <v>0</v>
      </c>
      <c r="CL144" s="3">
        <f>IF(CL$5="",0,SUMIFS(BP!144:144,BP!$5:$5,CL$4))</f>
        <v>0</v>
      </c>
      <c r="CM144" s="3">
        <f>IF(CM$5="",0,SUMIFS(BP!144:144,BP!$5:$5,CM$4))</f>
        <v>0</v>
      </c>
      <c r="CN144" s="3">
        <f>IF(CN$5="",0,SUMIFS(BP!144:144,BP!$5:$5,CN$4))</f>
        <v>0</v>
      </c>
      <c r="CO144" s="3">
        <f>IF(CO$5="",0,SUMIFS(BP!144:144,BP!$5:$5,CO$4))</f>
        <v>0</v>
      </c>
      <c r="CP144" s="3">
        <f>IF(CP$5="",0,SUMIFS(BP!144:144,BP!$5:$5,CP$4))</f>
        <v>0</v>
      </c>
      <c r="CQ144" s="3">
        <f>IF(CQ$5="",0,SUMIFS(BP!144:144,BP!$5:$5,CQ$4))</f>
        <v>0</v>
      </c>
      <c r="CR144" s="3">
        <f>IF(CR$5="",0,SUMIFS(BP!144:144,BP!$5:$5,CR$4))</f>
        <v>0</v>
      </c>
      <c r="CS144" s="3">
        <f>IF(CS$5="",0,SUMIFS(BP!144:144,BP!$5:$5,CS$4))</f>
        <v>0</v>
      </c>
      <c r="CT144" s="3">
        <f>IF(CT$5="",0,SUMIFS(BP!144:144,BP!$5:$5,CT$4))</f>
        <v>0</v>
      </c>
    </row>
    <row r="145" spans="1:98" s="2" customFormat="1" ht="10.199999999999999" x14ac:dyDescent="0.2">
      <c r="A145" s="11">
        <f>ROW()</f>
        <v>145</v>
      </c>
      <c r="E145" s="15"/>
      <c r="W145" s="5"/>
      <c r="Z145" s="3">
        <f ca="1">IF(Z$5="",0,SUMIFS(INDIRECT($S$2&amp;$A145&amp;":"&amp;$A145),BP!$5:$5,Z$4))</f>
        <v>0</v>
      </c>
      <c r="AA145" s="3">
        <f ca="1">IF(AA$5="",0,SUMIFS(INDIRECT($S$2&amp;$A145&amp;":"&amp;$A145),BP!$5:$5,AA$4))</f>
        <v>0</v>
      </c>
      <c r="AB145" s="3">
        <f ca="1">IF(AB$5="",0,SUMIFS(INDIRECT($S$2&amp;$A145&amp;":"&amp;$A145),BP!$5:$5,AB$4))</f>
        <v>0</v>
      </c>
      <c r="AC145" s="3">
        <f ca="1">IF(AC$5="",0,SUMIFS(INDIRECT($S$2&amp;$A145&amp;":"&amp;$A145),BP!$5:$5,AC$4))</f>
        <v>0</v>
      </c>
      <c r="AD145" s="3">
        <f ca="1">IF(AD$5="",0,SUMIFS(INDIRECT($S$2&amp;$A145&amp;":"&amp;$A145),BP!$5:$5,AD$4))</f>
        <v>0</v>
      </c>
      <c r="AE145" s="3">
        <f ca="1">IF(AE$5="",0,SUMIFS(INDIRECT($S$2&amp;$A145&amp;":"&amp;$A145),BP!$5:$5,AE$4))</f>
        <v>0</v>
      </c>
      <c r="AF145" s="3">
        <f ca="1">IF(AF$5="",0,SUMIFS(INDIRECT($S$2&amp;$A145&amp;":"&amp;$A145),BP!$5:$5,AF$4))</f>
        <v>0</v>
      </c>
      <c r="AG145" s="3">
        <f ca="1">IF(AG$5="",0,SUMIFS(INDIRECT($S$2&amp;$A145&amp;":"&amp;$A145),BP!$5:$5,AG$4))</f>
        <v>0</v>
      </c>
      <c r="AH145" s="3">
        <f ca="1">IF(AH$5="",0,SUMIFS(INDIRECT($S$2&amp;$A145&amp;":"&amp;$A145),BP!$5:$5,AH$4))</f>
        <v>0</v>
      </c>
      <c r="AI145" s="3">
        <f ca="1">IF(AI$5="",0,SUMIFS(INDIRECT($S$2&amp;$A145&amp;":"&amp;$A145),BP!$5:$5,AI$4))</f>
        <v>0</v>
      </c>
      <c r="AJ145" s="3">
        <f ca="1">IF(AJ$5="",0,SUMIFS(INDIRECT($S$2&amp;$A145&amp;":"&amp;$A145),BP!$5:$5,AJ$4))</f>
        <v>0</v>
      </c>
      <c r="AK145" s="3">
        <f ca="1">IF(AK$5="",0,SUMIFS(INDIRECT($S$2&amp;$A145&amp;":"&amp;$A145),BP!$5:$5,AK$4))</f>
        <v>0</v>
      </c>
      <c r="AL145" s="3">
        <f ca="1">IF(AL$5="",0,SUMIFS(INDIRECT($S$2&amp;$A145&amp;":"&amp;$A145),BP!$5:$5,AL$4))</f>
        <v>0</v>
      </c>
      <c r="AM145" s="3">
        <f ca="1">IF(AM$5="",0,SUMIFS(INDIRECT($S$2&amp;$A145&amp;":"&amp;$A145),BP!$5:$5,AM$4))</f>
        <v>0</v>
      </c>
      <c r="AN145" s="3">
        <f ca="1">IF(AN$5="",0,SUMIFS(INDIRECT($S$2&amp;$A145&amp;":"&amp;$A145),BP!$5:$5,AN$4))</f>
        <v>0</v>
      </c>
      <c r="AO145" s="3">
        <f ca="1">IF(AO$5="",0,SUMIFS(INDIRECT($S$2&amp;$A145&amp;":"&amp;$A145),BP!$5:$5,AO$4))</f>
        <v>0</v>
      </c>
      <c r="AP145" s="3">
        <f ca="1">IF(AP$5="",0,SUMIFS(INDIRECT($S$2&amp;$A145&amp;":"&amp;$A145),BP!$5:$5,AP$4))</f>
        <v>0</v>
      </c>
      <c r="AQ145" s="3">
        <f ca="1">IF(AQ$5="",0,SUMIFS(INDIRECT($S$2&amp;$A145&amp;":"&amp;$A145),BP!$5:$5,AQ$4))</f>
        <v>0</v>
      </c>
      <c r="AR145" s="3">
        <f ca="1">IF(AR$5="",0,SUMIFS(INDIRECT($S$2&amp;$A145&amp;":"&amp;$A145),BP!$5:$5,AR$4))</f>
        <v>0</v>
      </c>
      <c r="AS145" s="3">
        <f ca="1">IF(AS$5="",0,SUMIFS(INDIRECT($S$2&amp;$A145&amp;":"&amp;$A145),BP!$5:$5,AS$4))</f>
        <v>0</v>
      </c>
      <c r="AT145" s="3">
        <f ca="1">IF(AT$5="",0,SUMIFS(INDIRECT($S$2&amp;$A145&amp;":"&amp;$A145),BP!$5:$5,AT$4))</f>
        <v>0</v>
      </c>
      <c r="AU145" s="3">
        <f ca="1">IF(AU$5="",0,SUMIFS(INDIRECT($S$2&amp;$A145&amp;":"&amp;$A145),BP!$5:$5,AU$4))</f>
        <v>0</v>
      </c>
      <c r="AV145" s="3">
        <f ca="1">IF(AV$5="",0,SUMIFS(INDIRECT($S$2&amp;$A145&amp;":"&amp;$A145),BP!$5:$5,AV$4))</f>
        <v>0</v>
      </c>
      <c r="AW145" s="3">
        <f ca="1">IF(AW$5="",0,SUMIFS(INDIRECT($S$2&amp;$A145&amp;":"&amp;$A145),BP!$5:$5,AW$4))</f>
        <v>0</v>
      </c>
      <c r="AX145" s="3">
        <f ca="1">IF(AX$5="",0,SUMIFS(INDIRECT($S$2&amp;$A145&amp;":"&amp;$A145),BP!$5:$5,AX$4))</f>
        <v>0</v>
      </c>
      <c r="AY145" s="3">
        <f ca="1">IF(AY$5="",0,SUMIFS(INDIRECT($S$2&amp;$A145&amp;":"&amp;$A145),BP!$5:$5,AY$4))</f>
        <v>0</v>
      </c>
      <c r="AZ145" s="3">
        <f ca="1">IF(AZ$5="",0,SUMIFS(INDIRECT($S$2&amp;$A145&amp;":"&amp;$A145),BP!$5:$5,AZ$4))</f>
        <v>0</v>
      </c>
      <c r="BA145" s="3">
        <f ca="1">IF(BA$5="",0,SUMIFS(INDIRECT($S$2&amp;$A145&amp;":"&amp;$A145),BP!$5:$5,BA$4))</f>
        <v>0</v>
      </c>
      <c r="BB145" s="3">
        <f ca="1">IF(BB$5="",0,SUMIFS(INDIRECT($S$2&amp;$A145&amp;":"&amp;$A145),BP!$5:$5,BB$4))</f>
        <v>0</v>
      </c>
      <c r="BC145" s="3">
        <f ca="1">IF(BC$5="",0,SUMIFS(INDIRECT($S$2&amp;$A145&amp;":"&amp;$A145),BP!$5:$5,BC$4))</f>
        <v>0</v>
      </c>
      <c r="BD145" s="3">
        <f ca="1">IF(BD$5="",0,SUMIFS(INDIRECT($S$2&amp;$A145&amp;":"&amp;$A145),BP!$5:$5,BD$4))</f>
        <v>0</v>
      </c>
      <c r="BE145" s="3">
        <f ca="1">IF(BE$5="",0,SUMIFS(INDIRECT($S$2&amp;$A145&amp;":"&amp;$A145),BP!$5:$5,BE$4))</f>
        <v>0</v>
      </c>
      <c r="BF145" s="3">
        <f ca="1">IF(BF$5="",0,SUMIFS(INDIRECT($S$2&amp;$A145&amp;":"&amp;$A145),BP!$5:$5,BF$4))</f>
        <v>0</v>
      </c>
      <c r="BG145" s="3">
        <f ca="1">IF(BG$5="",0,SUMIFS(INDIRECT($S$2&amp;$A145&amp;":"&amp;$A145),BP!$5:$5,BG$4))</f>
        <v>0</v>
      </c>
      <c r="BH145" s="3">
        <f ca="1">IF(BH$5="",0,SUMIFS(INDIRECT($S$2&amp;$A145&amp;":"&amp;$A145),BP!$5:$5,BH$4))</f>
        <v>0</v>
      </c>
      <c r="BI145" s="3">
        <f ca="1">IF(BI$5="",0,SUMIFS(INDIRECT($S$2&amp;$A145&amp;":"&amp;$A145),BP!$5:$5,BI$4))</f>
        <v>0</v>
      </c>
      <c r="BJ145" s="3">
        <f>IF(BJ$5="",0,SUMIFS(BP!145:145,BP!$5:$5,BJ$4))</f>
        <v>0</v>
      </c>
      <c r="BK145" s="3">
        <f>IF(BK$5="",0,SUMIFS(BP!145:145,BP!$5:$5,BK$4))</f>
        <v>0</v>
      </c>
      <c r="BL145" s="3">
        <f>IF(BL$5="",0,SUMIFS(BP!145:145,BP!$5:$5,BL$4))</f>
        <v>0</v>
      </c>
      <c r="BM145" s="3">
        <f>IF(BM$5="",0,SUMIFS(BP!145:145,BP!$5:$5,BM$4))</f>
        <v>0</v>
      </c>
      <c r="BN145" s="3">
        <f>IF(BN$5="",0,SUMIFS(BP!145:145,BP!$5:$5,BN$4))</f>
        <v>0</v>
      </c>
      <c r="BO145" s="3">
        <f>IF(BO$5="",0,SUMIFS(BP!145:145,BP!$5:$5,BO$4))</f>
        <v>0</v>
      </c>
      <c r="BP145" s="3">
        <f>IF(BP$5="",0,SUMIFS(BP!145:145,BP!$5:$5,BP$4))</f>
        <v>0</v>
      </c>
      <c r="BQ145" s="3">
        <f>IF(BQ$5="",0,SUMIFS(BP!145:145,BP!$5:$5,BQ$4))</f>
        <v>40</v>
      </c>
      <c r="BR145" s="3">
        <f>IF(BR$5="",0,SUMIFS(BP!145:145,BP!$5:$5,BR$4))</f>
        <v>0</v>
      </c>
      <c r="BS145" s="3">
        <f>IF(BS$5="",0,SUMIFS(BP!145:145,BP!$5:$5,BS$4))</f>
        <v>0</v>
      </c>
      <c r="BT145" s="3">
        <f>IF(BT$5="",0,SUMIFS(BP!145:145,BP!$5:$5,BT$4))</f>
        <v>0</v>
      </c>
      <c r="BU145" s="3">
        <f>IF(BU$5="",0,SUMIFS(BP!145:145,BP!$5:$5,BU$4))</f>
        <v>0</v>
      </c>
      <c r="BV145" s="3">
        <f>IF(BV$5="",0,SUMIFS(BP!145:145,BP!$5:$5,BV$4))</f>
        <v>0</v>
      </c>
      <c r="BW145" s="3">
        <f>IF(BW$5="",0,SUMIFS(BP!145:145,BP!$5:$5,BW$4))</f>
        <v>0</v>
      </c>
      <c r="BX145" s="3">
        <f>IF(BX$5="",0,SUMIFS(BP!145:145,BP!$5:$5,BX$4))</f>
        <v>0</v>
      </c>
      <c r="BY145" s="3">
        <f>IF(BY$5="",0,SUMIFS(BP!145:145,BP!$5:$5,BY$4))</f>
        <v>0</v>
      </c>
      <c r="BZ145" s="3">
        <f>IF(BZ$5="",0,SUMIFS(BP!145:145,BP!$5:$5,BZ$4))</f>
        <v>0</v>
      </c>
      <c r="CA145" s="3">
        <f>IF(CA$5="",0,SUMIFS(BP!145:145,BP!$5:$5,CA$4))</f>
        <v>0</v>
      </c>
      <c r="CB145" s="3">
        <f>IF(CB$5="",0,SUMIFS(BP!145:145,BP!$5:$5,CB$4))</f>
        <v>0</v>
      </c>
      <c r="CC145" s="3">
        <f>IF(CC$5="",0,SUMIFS(BP!145:145,BP!$5:$5,CC$4))</f>
        <v>0</v>
      </c>
      <c r="CD145" s="3">
        <f>IF(CD$5="",0,SUMIFS(BP!145:145,BP!$5:$5,CD$4))</f>
        <v>0</v>
      </c>
      <c r="CE145" s="3">
        <f>IF(CE$5="",0,SUMIFS(BP!145:145,BP!$5:$5,CE$4))</f>
        <v>0</v>
      </c>
      <c r="CF145" s="3">
        <f>IF(CF$5="",0,SUMIFS(BP!145:145,BP!$5:$5,CF$4))</f>
        <v>0</v>
      </c>
      <c r="CG145" s="3">
        <f>IF(CG$5="",0,SUMIFS(BP!145:145,BP!$5:$5,CG$4))</f>
        <v>0</v>
      </c>
      <c r="CH145" s="3">
        <f>IF(CH$5="",0,SUMIFS(BP!145:145,BP!$5:$5,CH$4))</f>
        <v>0</v>
      </c>
      <c r="CI145" s="3">
        <f>IF(CI$5="",0,SUMIFS(BP!145:145,BP!$5:$5,CI$4))</f>
        <v>0</v>
      </c>
      <c r="CJ145" s="3">
        <f>IF(CJ$5="",0,SUMIFS(BP!145:145,BP!$5:$5,CJ$4))</f>
        <v>0</v>
      </c>
      <c r="CK145" s="3">
        <f>IF(CK$5="",0,SUMIFS(BP!145:145,BP!$5:$5,CK$4))</f>
        <v>0</v>
      </c>
      <c r="CL145" s="3">
        <f>IF(CL$5="",0,SUMIFS(BP!145:145,BP!$5:$5,CL$4))</f>
        <v>0</v>
      </c>
      <c r="CM145" s="3">
        <f>IF(CM$5="",0,SUMIFS(BP!145:145,BP!$5:$5,CM$4))</f>
        <v>0</v>
      </c>
      <c r="CN145" s="3">
        <f>IF(CN$5="",0,SUMIFS(BP!145:145,BP!$5:$5,CN$4))</f>
        <v>0</v>
      </c>
      <c r="CO145" s="3">
        <f>IF(CO$5="",0,SUMIFS(BP!145:145,BP!$5:$5,CO$4))</f>
        <v>0</v>
      </c>
      <c r="CP145" s="3">
        <f>IF(CP$5="",0,SUMIFS(BP!145:145,BP!$5:$5,CP$4))</f>
        <v>0</v>
      </c>
      <c r="CQ145" s="3">
        <f>IF(CQ$5="",0,SUMIFS(BP!145:145,BP!$5:$5,CQ$4))</f>
        <v>0</v>
      </c>
      <c r="CR145" s="3">
        <f>IF(CR$5="",0,SUMIFS(BP!145:145,BP!$5:$5,CR$4))</f>
        <v>0</v>
      </c>
      <c r="CS145" s="3">
        <f>IF(CS$5="",0,SUMIFS(BP!145:145,BP!$5:$5,CS$4))</f>
        <v>0</v>
      </c>
      <c r="CT145" s="3">
        <f>IF(CT$5="",0,SUMIFS(BP!145:145,BP!$5:$5,CT$4))</f>
        <v>0</v>
      </c>
    </row>
    <row r="146" spans="1:98" s="2" customFormat="1" ht="10.199999999999999" x14ac:dyDescent="0.2">
      <c r="A146" s="11">
        <f>ROW()</f>
        <v>146</v>
      </c>
      <c r="E146" s="15"/>
      <c r="W146" s="5"/>
      <c r="Z146" s="3">
        <f ca="1">IF(Z$5="",0,SUMIFS(INDIRECT($S$2&amp;$A146&amp;":"&amp;$A146),BP!$5:$5,Z$4))</f>
        <v>0</v>
      </c>
      <c r="AA146" s="3">
        <f ca="1">IF(AA$5="",0,SUMIFS(INDIRECT($S$2&amp;$A146&amp;":"&amp;$A146),BP!$5:$5,AA$4))</f>
        <v>0</v>
      </c>
      <c r="AB146" s="3">
        <f ca="1">IF(AB$5="",0,SUMIFS(INDIRECT($S$2&amp;$A146&amp;":"&amp;$A146),BP!$5:$5,AB$4))</f>
        <v>0</v>
      </c>
      <c r="AC146" s="3">
        <f ca="1">IF(AC$5="",0,SUMIFS(INDIRECT($S$2&amp;$A146&amp;":"&amp;$A146),BP!$5:$5,AC$4))</f>
        <v>0</v>
      </c>
      <c r="AD146" s="3">
        <f ca="1">IF(AD$5="",0,SUMIFS(INDIRECT($S$2&amp;$A146&amp;":"&amp;$A146),BP!$5:$5,AD$4))</f>
        <v>0</v>
      </c>
      <c r="AE146" s="3">
        <f ca="1">IF(AE$5="",0,SUMIFS(INDIRECT($S$2&amp;$A146&amp;":"&amp;$A146),BP!$5:$5,AE$4))</f>
        <v>0</v>
      </c>
      <c r="AF146" s="3">
        <f ca="1">IF(AF$5="",0,SUMIFS(INDIRECT($S$2&amp;$A146&amp;":"&amp;$A146),BP!$5:$5,AF$4))</f>
        <v>0</v>
      </c>
      <c r="AG146" s="3">
        <f ca="1">IF(AG$5="",0,SUMIFS(INDIRECT($S$2&amp;$A146&amp;":"&amp;$A146),BP!$5:$5,AG$4))</f>
        <v>0</v>
      </c>
      <c r="AH146" s="3">
        <f ca="1">IF(AH$5="",0,SUMIFS(INDIRECT($S$2&amp;$A146&amp;":"&amp;$A146),BP!$5:$5,AH$4))</f>
        <v>0</v>
      </c>
      <c r="AI146" s="3">
        <f ca="1">IF(AI$5="",0,SUMIFS(INDIRECT($S$2&amp;$A146&amp;":"&amp;$A146),BP!$5:$5,AI$4))</f>
        <v>0</v>
      </c>
      <c r="AJ146" s="3">
        <f ca="1">IF(AJ$5="",0,SUMIFS(INDIRECT($S$2&amp;$A146&amp;":"&amp;$A146),BP!$5:$5,AJ$4))</f>
        <v>0</v>
      </c>
      <c r="AK146" s="3">
        <f ca="1">IF(AK$5="",0,SUMIFS(INDIRECT($S$2&amp;$A146&amp;":"&amp;$A146),BP!$5:$5,AK$4))</f>
        <v>0</v>
      </c>
      <c r="AL146" s="3">
        <f ca="1">IF(AL$5="",0,SUMIFS(INDIRECT($S$2&amp;$A146&amp;":"&amp;$A146),BP!$5:$5,AL$4))</f>
        <v>0</v>
      </c>
      <c r="AM146" s="3">
        <f ca="1">IF(AM$5="",0,SUMIFS(INDIRECT($S$2&amp;$A146&amp;":"&amp;$A146),BP!$5:$5,AM$4))</f>
        <v>0</v>
      </c>
      <c r="AN146" s="3">
        <f ca="1">IF(AN$5="",0,SUMIFS(INDIRECT($S$2&amp;$A146&amp;":"&amp;$A146),BP!$5:$5,AN$4))</f>
        <v>0</v>
      </c>
      <c r="AO146" s="3">
        <f ca="1">IF(AO$5="",0,SUMIFS(INDIRECT($S$2&amp;$A146&amp;":"&amp;$A146),BP!$5:$5,AO$4))</f>
        <v>0</v>
      </c>
      <c r="AP146" s="3">
        <f ca="1">IF(AP$5="",0,SUMIFS(INDIRECT($S$2&amp;$A146&amp;":"&amp;$A146),BP!$5:$5,AP$4))</f>
        <v>0</v>
      </c>
      <c r="AQ146" s="3">
        <f ca="1">IF(AQ$5="",0,SUMIFS(INDIRECT($S$2&amp;$A146&amp;":"&amp;$A146),BP!$5:$5,AQ$4))</f>
        <v>0</v>
      </c>
      <c r="AR146" s="3">
        <f ca="1">IF(AR$5="",0,SUMIFS(INDIRECT($S$2&amp;$A146&amp;":"&amp;$A146),BP!$5:$5,AR$4))</f>
        <v>0</v>
      </c>
      <c r="AS146" s="3">
        <f ca="1">IF(AS$5="",0,SUMIFS(INDIRECT($S$2&amp;$A146&amp;":"&amp;$A146),BP!$5:$5,AS$4))</f>
        <v>0</v>
      </c>
      <c r="AT146" s="3">
        <f ca="1">IF(AT$5="",0,SUMIFS(INDIRECT($S$2&amp;$A146&amp;":"&amp;$A146),BP!$5:$5,AT$4))</f>
        <v>0</v>
      </c>
      <c r="AU146" s="3">
        <f ca="1">IF(AU$5="",0,SUMIFS(INDIRECT($S$2&amp;$A146&amp;":"&amp;$A146),BP!$5:$5,AU$4))</f>
        <v>0</v>
      </c>
      <c r="AV146" s="3">
        <f ca="1">IF(AV$5="",0,SUMIFS(INDIRECT($S$2&amp;$A146&amp;":"&amp;$A146),BP!$5:$5,AV$4))</f>
        <v>0</v>
      </c>
      <c r="AW146" s="3">
        <f ca="1">IF(AW$5="",0,SUMIFS(INDIRECT($S$2&amp;$A146&amp;":"&amp;$A146),BP!$5:$5,AW$4))</f>
        <v>0</v>
      </c>
      <c r="AX146" s="3">
        <f ca="1">IF(AX$5="",0,SUMIFS(INDIRECT($S$2&amp;$A146&amp;":"&amp;$A146),BP!$5:$5,AX$4))</f>
        <v>0</v>
      </c>
      <c r="AY146" s="3">
        <f ca="1">IF(AY$5="",0,SUMIFS(INDIRECT($S$2&amp;$A146&amp;":"&amp;$A146),BP!$5:$5,AY$4))</f>
        <v>0</v>
      </c>
      <c r="AZ146" s="3">
        <f ca="1">IF(AZ$5="",0,SUMIFS(INDIRECT($S$2&amp;$A146&amp;":"&amp;$A146),BP!$5:$5,AZ$4))</f>
        <v>0</v>
      </c>
      <c r="BA146" s="3">
        <f ca="1">IF(BA$5="",0,SUMIFS(INDIRECT($S$2&amp;$A146&amp;":"&amp;$A146),BP!$5:$5,BA$4))</f>
        <v>0</v>
      </c>
      <c r="BB146" s="3">
        <f ca="1">IF(BB$5="",0,SUMIFS(INDIRECT($S$2&amp;$A146&amp;":"&amp;$A146),BP!$5:$5,BB$4))</f>
        <v>0</v>
      </c>
      <c r="BC146" s="3">
        <f ca="1">IF(BC$5="",0,SUMIFS(INDIRECT($S$2&amp;$A146&amp;":"&amp;$A146),BP!$5:$5,BC$4))</f>
        <v>0</v>
      </c>
      <c r="BD146" s="3">
        <f ca="1">IF(BD$5="",0,SUMIFS(INDIRECT($S$2&amp;$A146&amp;":"&amp;$A146),BP!$5:$5,BD$4))</f>
        <v>0</v>
      </c>
      <c r="BE146" s="3">
        <f ca="1">IF(BE$5="",0,SUMIFS(INDIRECT($S$2&amp;$A146&amp;":"&amp;$A146),BP!$5:$5,BE$4))</f>
        <v>0</v>
      </c>
      <c r="BF146" s="3">
        <f ca="1">IF(BF$5="",0,SUMIFS(INDIRECT($S$2&amp;$A146&amp;":"&amp;$A146),BP!$5:$5,BF$4))</f>
        <v>0</v>
      </c>
      <c r="BG146" s="3">
        <f ca="1">IF(BG$5="",0,SUMIFS(INDIRECT($S$2&amp;$A146&amp;":"&amp;$A146),BP!$5:$5,BG$4))</f>
        <v>0</v>
      </c>
      <c r="BH146" s="3">
        <f ca="1">IF(BH$5="",0,SUMIFS(INDIRECT($S$2&amp;$A146&amp;":"&amp;$A146),BP!$5:$5,BH$4))</f>
        <v>0</v>
      </c>
      <c r="BI146" s="3">
        <f ca="1">IF(BI$5="",0,SUMIFS(INDIRECT($S$2&amp;$A146&amp;":"&amp;$A146),BP!$5:$5,BI$4))</f>
        <v>0</v>
      </c>
      <c r="BJ146" s="3">
        <f>IF(BJ$5="",0,SUMIFS(BP!146:146,BP!$5:$5,BJ$4))</f>
        <v>0</v>
      </c>
      <c r="BK146" s="3">
        <f>IF(BK$5="",0,SUMIFS(BP!146:146,BP!$5:$5,BK$4))</f>
        <v>0</v>
      </c>
      <c r="BL146" s="3">
        <f>IF(BL$5="",0,SUMIFS(BP!146:146,BP!$5:$5,BL$4))</f>
        <v>0</v>
      </c>
      <c r="BM146" s="3">
        <f>IF(BM$5="",0,SUMIFS(BP!146:146,BP!$5:$5,BM$4))</f>
        <v>0</v>
      </c>
      <c r="BN146" s="3">
        <f>IF(BN$5="",0,SUMIFS(BP!146:146,BP!$5:$5,BN$4))</f>
        <v>0</v>
      </c>
      <c r="BO146" s="3">
        <f>IF(BO$5="",0,SUMIFS(BP!146:146,BP!$5:$5,BO$4))</f>
        <v>0</v>
      </c>
      <c r="BP146" s="3">
        <f>IF(BP$5="",0,SUMIFS(BP!146:146,BP!$5:$5,BP$4))</f>
        <v>0</v>
      </c>
      <c r="BQ146" s="3">
        <f>IF(BQ$5="",0,SUMIFS(BP!146:146,BP!$5:$5,BQ$4))</f>
        <v>25</v>
      </c>
      <c r="BR146" s="3">
        <f>IF(BR$5="",0,SUMIFS(BP!146:146,BP!$5:$5,BR$4))</f>
        <v>0</v>
      </c>
      <c r="BS146" s="3">
        <f>IF(BS$5="",0,SUMIFS(BP!146:146,BP!$5:$5,BS$4))</f>
        <v>0</v>
      </c>
      <c r="BT146" s="3">
        <f>IF(BT$5="",0,SUMIFS(BP!146:146,BP!$5:$5,BT$4))</f>
        <v>0</v>
      </c>
      <c r="BU146" s="3">
        <f>IF(BU$5="",0,SUMIFS(BP!146:146,BP!$5:$5,BU$4))</f>
        <v>0</v>
      </c>
      <c r="BV146" s="3">
        <f>IF(BV$5="",0,SUMIFS(BP!146:146,BP!$5:$5,BV$4))</f>
        <v>0</v>
      </c>
      <c r="BW146" s="3">
        <f>IF(BW$5="",0,SUMIFS(BP!146:146,BP!$5:$5,BW$4))</f>
        <v>0</v>
      </c>
      <c r="BX146" s="3">
        <f>IF(BX$5="",0,SUMIFS(BP!146:146,BP!$5:$5,BX$4))</f>
        <v>0</v>
      </c>
      <c r="BY146" s="3">
        <f>IF(BY$5="",0,SUMIFS(BP!146:146,BP!$5:$5,BY$4))</f>
        <v>0</v>
      </c>
      <c r="BZ146" s="3">
        <f>IF(BZ$5="",0,SUMIFS(BP!146:146,BP!$5:$5,BZ$4))</f>
        <v>0</v>
      </c>
      <c r="CA146" s="3">
        <f>IF(CA$5="",0,SUMIFS(BP!146:146,BP!$5:$5,CA$4))</f>
        <v>0</v>
      </c>
      <c r="CB146" s="3">
        <f>IF(CB$5="",0,SUMIFS(BP!146:146,BP!$5:$5,CB$4))</f>
        <v>0</v>
      </c>
      <c r="CC146" s="3">
        <f>IF(CC$5="",0,SUMIFS(BP!146:146,BP!$5:$5,CC$4))</f>
        <v>0</v>
      </c>
      <c r="CD146" s="3">
        <f>IF(CD$5="",0,SUMIFS(BP!146:146,BP!$5:$5,CD$4))</f>
        <v>0</v>
      </c>
      <c r="CE146" s="3">
        <f>IF(CE$5="",0,SUMIFS(BP!146:146,BP!$5:$5,CE$4))</f>
        <v>0</v>
      </c>
      <c r="CF146" s="3">
        <f>IF(CF$5="",0,SUMIFS(BP!146:146,BP!$5:$5,CF$4))</f>
        <v>0</v>
      </c>
      <c r="CG146" s="3">
        <f>IF(CG$5="",0,SUMIFS(BP!146:146,BP!$5:$5,CG$4))</f>
        <v>0</v>
      </c>
      <c r="CH146" s="3">
        <f>IF(CH$5="",0,SUMIFS(BP!146:146,BP!$5:$5,CH$4))</f>
        <v>0</v>
      </c>
      <c r="CI146" s="3">
        <f>IF(CI$5="",0,SUMIFS(BP!146:146,BP!$5:$5,CI$4))</f>
        <v>0</v>
      </c>
      <c r="CJ146" s="3">
        <f>IF(CJ$5="",0,SUMIFS(BP!146:146,BP!$5:$5,CJ$4))</f>
        <v>0</v>
      </c>
      <c r="CK146" s="3">
        <f>IF(CK$5="",0,SUMIFS(BP!146:146,BP!$5:$5,CK$4))</f>
        <v>0</v>
      </c>
      <c r="CL146" s="3">
        <f>IF(CL$5="",0,SUMIFS(BP!146:146,BP!$5:$5,CL$4))</f>
        <v>0</v>
      </c>
      <c r="CM146" s="3">
        <f>IF(CM$5="",0,SUMIFS(BP!146:146,BP!$5:$5,CM$4))</f>
        <v>0</v>
      </c>
      <c r="CN146" s="3">
        <f>IF(CN$5="",0,SUMIFS(BP!146:146,BP!$5:$5,CN$4))</f>
        <v>0</v>
      </c>
      <c r="CO146" s="3">
        <f>IF(CO$5="",0,SUMIFS(BP!146:146,BP!$5:$5,CO$4))</f>
        <v>0</v>
      </c>
      <c r="CP146" s="3">
        <f>IF(CP$5="",0,SUMIFS(BP!146:146,BP!$5:$5,CP$4))</f>
        <v>0</v>
      </c>
      <c r="CQ146" s="3">
        <f>IF(CQ$5="",0,SUMIFS(BP!146:146,BP!$5:$5,CQ$4))</f>
        <v>0</v>
      </c>
      <c r="CR146" s="3">
        <f>IF(CR$5="",0,SUMIFS(BP!146:146,BP!$5:$5,CR$4))</f>
        <v>0</v>
      </c>
      <c r="CS146" s="3">
        <f>IF(CS$5="",0,SUMIFS(BP!146:146,BP!$5:$5,CS$4))</f>
        <v>0</v>
      </c>
      <c r="CT146" s="3">
        <f>IF(CT$5="",0,SUMIFS(BP!146:146,BP!$5:$5,CT$4))</f>
        <v>0</v>
      </c>
    </row>
    <row r="147" spans="1:98" s="2" customFormat="1" ht="10.199999999999999" x14ac:dyDescent="0.2">
      <c r="A147" s="11">
        <f>ROW()</f>
        <v>147</v>
      </c>
      <c r="E147" s="15"/>
      <c r="W147" s="5"/>
      <c r="Z147" s="3">
        <f ca="1">IF(Z$5="",0,SUMIFS(INDIRECT($S$2&amp;$A147&amp;":"&amp;$A147),BP!$5:$5,Z$4))</f>
        <v>0</v>
      </c>
      <c r="AA147" s="3">
        <f ca="1">IF(AA$5="",0,SUMIFS(INDIRECT($S$2&amp;$A147&amp;":"&amp;$A147),BP!$5:$5,AA$4))</f>
        <v>0</v>
      </c>
      <c r="AB147" s="3">
        <f ca="1">IF(AB$5="",0,SUMIFS(INDIRECT($S$2&amp;$A147&amp;":"&amp;$A147),BP!$5:$5,AB$4))</f>
        <v>0</v>
      </c>
      <c r="AC147" s="3">
        <f ca="1">IF(AC$5="",0,SUMIFS(INDIRECT($S$2&amp;$A147&amp;":"&amp;$A147),BP!$5:$5,AC$4))</f>
        <v>0</v>
      </c>
      <c r="AD147" s="3">
        <f ca="1">IF(AD$5="",0,SUMIFS(INDIRECT($S$2&amp;$A147&amp;":"&amp;$A147),BP!$5:$5,AD$4))</f>
        <v>0</v>
      </c>
      <c r="AE147" s="3">
        <f ca="1">IF(AE$5="",0,SUMIFS(INDIRECT($S$2&amp;$A147&amp;":"&amp;$A147),BP!$5:$5,AE$4))</f>
        <v>0</v>
      </c>
      <c r="AF147" s="3">
        <f ca="1">IF(AF$5="",0,SUMIFS(INDIRECT($S$2&amp;$A147&amp;":"&amp;$A147),BP!$5:$5,AF$4))</f>
        <v>0</v>
      </c>
      <c r="AG147" s="3">
        <f ca="1">IF(AG$5="",0,SUMIFS(INDIRECT($S$2&amp;$A147&amp;":"&amp;$A147),BP!$5:$5,AG$4))</f>
        <v>0</v>
      </c>
      <c r="AH147" s="3">
        <f ca="1">IF(AH$5="",0,SUMIFS(INDIRECT($S$2&amp;$A147&amp;":"&amp;$A147),BP!$5:$5,AH$4))</f>
        <v>0</v>
      </c>
      <c r="AI147" s="3">
        <f ca="1">IF(AI$5="",0,SUMIFS(INDIRECT($S$2&amp;$A147&amp;":"&amp;$A147),BP!$5:$5,AI$4))</f>
        <v>0</v>
      </c>
      <c r="AJ147" s="3">
        <f ca="1">IF(AJ$5="",0,SUMIFS(INDIRECT($S$2&amp;$A147&amp;":"&amp;$A147),BP!$5:$5,AJ$4))</f>
        <v>0</v>
      </c>
      <c r="AK147" s="3">
        <f ca="1">IF(AK$5="",0,SUMIFS(INDIRECT($S$2&amp;$A147&amp;":"&amp;$A147),BP!$5:$5,AK$4))</f>
        <v>0</v>
      </c>
      <c r="AL147" s="3">
        <f ca="1">IF(AL$5="",0,SUMIFS(INDIRECT($S$2&amp;$A147&amp;":"&amp;$A147),BP!$5:$5,AL$4))</f>
        <v>0</v>
      </c>
      <c r="AM147" s="3">
        <f ca="1">IF(AM$5="",0,SUMIFS(INDIRECT($S$2&amp;$A147&amp;":"&amp;$A147),BP!$5:$5,AM$4))</f>
        <v>0</v>
      </c>
      <c r="AN147" s="3">
        <f ca="1">IF(AN$5="",0,SUMIFS(INDIRECT($S$2&amp;$A147&amp;":"&amp;$A147),BP!$5:$5,AN$4))</f>
        <v>0</v>
      </c>
      <c r="AO147" s="3">
        <f ca="1">IF(AO$5="",0,SUMIFS(INDIRECT($S$2&amp;$A147&amp;":"&amp;$A147),BP!$5:$5,AO$4))</f>
        <v>0</v>
      </c>
      <c r="AP147" s="3">
        <f ca="1">IF(AP$5="",0,SUMIFS(INDIRECT($S$2&amp;$A147&amp;":"&amp;$A147),BP!$5:$5,AP$4))</f>
        <v>0</v>
      </c>
      <c r="AQ147" s="3">
        <f ca="1">IF(AQ$5="",0,SUMIFS(INDIRECT($S$2&amp;$A147&amp;":"&amp;$A147),BP!$5:$5,AQ$4))</f>
        <v>0</v>
      </c>
      <c r="AR147" s="3">
        <f ca="1">IF(AR$5="",0,SUMIFS(INDIRECT($S$2&amp;$A147&amp;":"&amp;$A147),BP!$5:$5,AR$4))</f>
        <v>0</v>
      </c>
      <c r="AS147" s="3">
        <f ca="1">IF(AS$5="",0,SUMIFS(INDIRECT($S$2&amp;$A147&amp;":"&amp;$A147),BP!$5:$5,AS$4))</f>
        <v>0</v>
      </c>
      <c r="AT147" s="3">
        <f ca="1">IF(AT$5="",0,SUMIFS(INDIRECT($S$2&amp;$A147&amp;":"&amp;$A147),BP!$5:$5,AT$4))</f>
        <v>0</v>
      </c>
      <c r="AU147" s="3">
        <f ca="1">IF(AU$5="",0,SUMIFS(INDIRECT($S$2&amp;$A147&amp;":"&amp;$A147),BP!$5:$5,AU$4))</f>
        <v>0</v>
      </c>
      <c r="AV147" s="3">
        <f ca="1">IF(AV$5="",0,SUMIFS(INDIRECT($S$2&amp;$A147&amp;":"&amp;$A147),BP!$5:$5,AV$4))</f>
        <v>0</v>
      </c>
      <c r="AW147" s="3">
        <f ca="1">IF(AW$5="",0,SUMIFS(INDIRECT($S$2&amp;$A147&amp;":"&amp;$A147),BP!$5:$5,AW$4))</f>
        <v>0</v>
      </c>
      <c r="AX147" s="3">
        <f ca="1">IF(AX$5="",0,SUMIFS(INDIRECT($S$2&amp;$A147&amp;":"&amp;$A147),BP!$5:$5,AX$4))</f>
        <v>0</v>
      </c>
      <c r="AY147" s="3">
        <f ca="1">IF(AY$5="",0,SUMIFS(INDIRECT($S$2&amp;$A147&amp;":"&amp;$A147),BP!$5:$5,AY$4))</f>
        <v>0</v>
      </c>
      <c r="AZ147" s="3">
        <f ca="1">IF(AZ$5="",0,SUMIFS(INDIRECT($S$2&amp;$A147&amp;":"&amp;$A147),BP!$5:$5,AZ$4))</f>
        <v>0</v>
      </c>
      <c r="BA147" s="3">
        <f ca="1">IF(BA$5="",0,SUMIFS(INDIRECT($S$2&amp;$A147&amp;":"&amp;$A147),BP!$5:$5,BA$4))</f>
        <v>0</v>
      </c>
      <c r="BB147" s="3">
        <f ca="1">IF(BB$5="",0,SUMIFS(INDIRECT($S$2&amp;$A147&amp;":"&amp;$A147),BP!$5:$5,BB$4))</f>
        <v>0</v>
      </c>
      <c r="BC147" s="3">
        <f ca="1">IF(BC$5="",0,SUMIFS(INDIRECT($S$2&amp;$A147&amp;":"&amp;$A147),BP!$5:$5,BC$4))</f>
        <v>0</v>
      </c>
      <c r="BD147" s="3">
        <f ca="1">IF(BD$5="",0,SUMIFS(INDIRECT($S$2&amp;$A147&amp;":"&amp;$A147),BP!$5:$5,BD$4))</f>
        <v>0</v>
      </c>
      <c r="BE147" s="3">
        <f ca="1">IF(BE$5="",0,SUMIFS(INDIRECT($S$2&amp;$A147&amp;":"&amp;$A147),BP!$5:$5,BE$4))</f>
        <v>0</v>
      </c>
      <c r="BF147" s="3">
        <f ca="1">IF(BF$5="",0,SUMIFS(INDIRECT($S$2&amp;$A147&amp;":"&amp;$A147),BP!$5:$5,BF$4))</f>
        <v>0</v>
      </c>
      <c r="BG147" s="3">
        <f ca="1">IF(BG$5="",0,SUMIFS(INDIRECT($S$2&amp;$A147&amp;":"&amp;$A147),BP!$5:$5,BG$4))</f>
        <v>0</v>
      </c>
      <c r="BH147" s="3">
        <f ca="1">IF(BH$5="",0,SUMIFS(INDIRECT($S$2&amp;$A147&amp;":"&amp;$A147),BP!$5:$5,BH$4))</f>
        <v>0</v>
      </c>
      <c r="BI147" s="3">
        <f ca="1">IF(BI$5="",0,SUMIFS(INDIRECT($S$2&amp;$A147&amp;":"&amp;$A147),BP!$5:$5,BI$4))</f>
        <v>0</v>
      </c>
      <c r="BJ147" s="3">
        <f>IF(BJ$5="",0,SUMIFS(BP!147:147,BP!$5:$5,BJ$4))</f>
        <v>0</v>
      </c>
      <c r="BK147" s="3">
        <f>IF(BK$5="",0,SUMIFS(BP!147:147,BP!$5:$5,BK$4))</f>
        <v>0</v>
      </c>
      <c r="BL147" s="3">
        <f>IF(BL$5="",0,SUMIFS(BP!147:147,BP!$5:$5,BL$4))</f>
        <v>0</v>
      </c>
      <c r="BM147" s="3">
        <f>IF(BM$5="",0,SUMIFS(BP!147:147,BP!$5:$5,BM$4))</f>
        <v>0</v>
      </c>
      <c r="BN147" s="3">
        <f>IF(BN$5="",0,SUMIFS(BP!147:147,BP!$5:$5,BN$4))</f>
        <v>0</v>
      </c>
      <c r="BO147" s="3">
        <f>IF(BO$5="",0,SUMIFS(BP!147:147,BP!$5:$5,BO$4))</f>
        <v>0</v>
      </c>
      <c r="BP147" s="3">
        <f>IF(BP$5="",0,SUMIFS(BP!147:147,BP!$5:$5,BP$4))</f>
        <v>0</v>
      </c>
      <c r="BQ147" s="3">
        <f>IF(BQ$5="",0,SUMIFS(BP!147:147,BP!$5:$5,BQ$4))</f>
        <v>12.5</v>
      </c>
      <c r="BR147" s="3">
        <f>IF(BR$5="",0,SUMIFS(BP!147:147,BP!$5:$5,BR$4))</f>
        <v>0</v>
      </c>
      <c r="BS147" s="3">
        <f>IF(BS$5="",0,SUMIFS(BP!147:147,BP!$5:$5,BS$4))</f>
        <v>0</v>
      </c>
      <c r="BT147" s="3">
        <f>IF(BT$5="",0,SUMIFS(BP!147:147,BP!$5:$5,BT$4))</f>
        <v>0</v>
      </c>
      <c r="BU147" s="3">
        <f>IF(BU$5="",0,SUMIFS(BP!147:147,BP!$5:$5,BU$4))</f>
        <v>0</v>
      </c>
      <c r="BV147" s="3">
        <f>IF(BV$5="",0,SUMIFS(BP!147:147,BP!$5:$5,BV$4))</f>
        <v>0</v>
      </c>
      <c r="BW147" s="3">
        <f>IF(BW$5="",0,SUMIFS(BP!147:147,BP!$5:$5,BW$4))</f>
        <v>0</v>
      </c>
      <c r="BX147" s="3">
        <f>IF(BX$5="",0,SUMIFS(BP!147:147,BP!$5:$5,BX$4))</f>
        <v>0</v>
      </c>
      <c r="BY147" s="3">
        <f>IF(BY$5="",0,SUMIFS(BP!147:147,BP!$5:$5,BY$4))</f>
        <v>0</v>
      </c>
      <c r="BZ147" s="3">
        <f>IF(BZ$5="",0,SUMIFS(BP!147:147,BP!$5:$5,BZ$4))</f>
        <v>0</v>
      </c>
      <c r="CA147" s="3">
        <f>IF(CA$5="",0,SUMIFS(BP!147:147,BP!$5:$5,CA$4))</f>
        <v>0</v>
      </c>
      <c r="CB147" s="3">
        <f>IF(CB$5="",0,SUMIFS(BP!147:147,BP!$5:$5,CB$4))</f>
        <v>0</v>
      </c>
      <c r="CC147" s="3">
        <f>IF(CC$5="",0,SUMIFS(BP!147:147,BP!$5:$5,CC$4))</f>
        <v>0</v>
      </c>
      <c r="CD147" s="3">
        <f>IF(CD$5="",0,SUMIFS(BP!147:147,BP!$5:$5,CD$4))</f>
        <v>0</v>
      </c>
      <c r="CE147" s="3">
        <f>IF(CE$5="",0,SUMIFS(BP!147:147,BP!$5:$5,CE$4))</f>
        <v>0</v>
      </c>
      <c r="CF147" s="3">
        <f>IF(CF$5="",0,SUMIFS(BP!147:147,BP!$5:$5,CF$4))</f>
        <v>0</v>
      </c>
      <c r="CG147" s="3">
        <f>IF(CG$5="",0,SUMIFS(BP!147:147,BP!$5:$5,CG$4))</f>
        <v>0</v>
      </c>
      <c r="CH147" s="3">
        <f>IF(CH$5="",0,SUMIFS(BP!147:147,BP!$5:$5,CH$4))</f>
        <v>0</v>
      </c>
      <c r="CI147" s="3">
        <f>IF(CI$5="",0,SUMIFS(BP!147:147,BP!$5:$5,CI$4))</f>
        <v>0</v>
      </c>
      <c r="CJ147" s="3">
        <f>IF(CJ$5="",0,SUMIFS(BP!147:147,BP!$5:$5,CJ$4))</f>
        <v>0</v>
      </c>
      <c r="CK147" s="3">
        <f>IF(CK$5="",0,SUMIFS(BP!147:147,BP!$5:$5,CK$4))</f>
        <v>0</v>
      </c>
      <c r="CL147" s="3">
        <f>IF(CL$5="",0,SUMIFS(BP!147:147,BP!$5:$5,CL$4))</f>
        <v>0</v>
      </c>
      <c r="CM147" s="3">
        <f>IF(CM$5="",0,SUMIFS(BP!147:147,BP!$5:$5,CM$4))</f>
        <v>0</v>
      </c>
      <c r="CN147" s="3">
        <f>IF(CN$5="",0,SUMIFS(BP!147:147,BP!$5:$5,CN$4))</f>
        <v>0</v>
      </c>
      <c r="CO147" s="3">
        <f>IF(CO$5="",0,SUMIFS(BP!147:147,BP!$5:$5,CO$4))</f>
        <v>0</v>
      </c>
      <c r="CP147" s="3">
        <f>IF(CP$5="",0,SUMIFS(BP!147:147,BP!$5:$5,CP$4))</f>
        <v>0</v>
      </c>
      <c r="CQ147" s="3">
        <f>IF(CQ$5="",0,SUMIFS(BP!147:147,BP!$5:$5,CQ$4))</f>
        <v>0</v>
      </c>
      <c r="CR147" s="3">
        <f>IF(CR$5="",0,SUMIFS(BP!147:147,BP!$5:$5,CR$4))</f>
        <v>0</v>
      </c>
      <c r="CS147" s="3">
        <f>IF(CS$5="",0,SUMIFS(BP!147:147,BP!$5:$5,CS$4))</f>
        <v>0</v>
      </c>
      <c r="CT147" s="3">
        <f>IF(CT$5="",0,SUMIFS(BP!147:147,BP!$5:$5,CT$4))</f>
        <v>0</v>
      </c>
    </row>
    <row r="148" spans="1:98" s="2" customFormat="1" ht="10.199999999999999" x14ac:dyDescent="0.2">
      <c r="A148" s="11">
        <f>ROW()</f>
        <v>148</v>
      </c>
      <c r="E148" s="15"/>
      <c r="W148" s="5"/>
      <c r="Z148" s="3">
        <f ca="1">IF(Z$5="",0,SUMIFS(INDIRECT($S$2&amp;$A148&amp;":"&amp;$A148),BP!$5:$5,Z$4))</f>
        <v>0</v>
      </c>
      <c r="AA148" s="3">
        <f ca="1">IF(AA$5="",0,SUMIFS(INDIRECT($S$2&amp;$A148&amp;":"&amp;$A148),BP!$5:$5,AA$4))</f>
        <v>0</v>
      </c>
      <c r="AB148" s="3">
        <f ca="1">IF(AB$5="",0,SUMIFS(INDIRECT($S$2&amp;$A148&amp;":"&amp;$A148),BP!$5:$5,AB$4))</f>
        <v>0</v>
      </c>
      <c r="AC148" s="3">
        <f ca="1">IF(AC$5="",0,SUMIFS(INDIRECT($S$2&amp;$A148&amp;":"&amp;$A148),BP!$5:$5,AC$4))</f>
        <v>0</v>
      </c>
      <c r="AD148" s="3">
        <f ca="1">IF(AD$5="",0,SUMIFS(INDIRECT($S$2&amp;$A148&amp;":"&amp;$A148),BP!$5:$5,AD$4))</f>
        <v>0</v>
      </c>
      <c r="AE148" s="3">
        <f ca="1">IF(AE$5="",0,SUMIFS(INDIRECT($S$2&amp;$A148&amp;":"&amp;$A148),BP!$5:$5,AE$4))</f>
        <v>0</v>
      </c>
      <c r="AF148" s="3">
        <f ca="1">IF(AF$5="",0,SUMIFS(INDIRECT($S$2&amp;$A148&amp;":"&amp;$A148),BP!$5:$5,AF$4))</f>
        <v>0</v>
      </c>
      <c r="AG148" s="3">
        <f ca="1">IF(AG$5="",0,SUMIFS(INDIRECT($S$2&amp;$A148&amp;":"&amp;$A148),BP!$5:$5,AG$4))</f>
        <v>0</v>
      </c>
      <c r="AH148" s="3">
        <f ca="1">IF(AH$5="",0,SUMIFS(INDIRECT($S$2&amp;$A148&amp;":"&amp;$A148),BP!$5:$5,AH$4))</f>
        <v>0</v>
      </c>
      <c r="AI148" s="3">
        <f ca="1">IF(AI$5="",0,SUMIFS(INDIRECT($S$2&amp;$A148&amp;":"&amp;$A148),BP!$5:$5,AI$4))</f>
        <v>0</v>
      </c>
      <c r="AJ148" s="3">
        <f ca="1">IF(AJ$5="",0,SUMIFS(INDIRECT($S$2&amp;$A148&amp;":"&amp;$A148),BP!$5:$5,AJ$4))</f>
        <v>0</v>
      </c>
      <c r="AK148" s="3">
        <f ca="1">IF(AK$5="",0,SUMIFS(INDIRECT($S$2&amp;$A148&amp;":"&amp;$A148),BP!$5:$5,AK$4))</f>
        <v>0</v>
      </c>
      <c r="AL148" s="3">
        <f ca="1">IF(AL$5="",0,SUMIFS(INDIRECT($S$2&amp;$A148&amp;":"&amp;$A148),BP!$5:$5,AL$4))</f>
        <v>0</v>
      </c>
      <c r="AM148" s="3">
        <f ca="1">IF(AM$5="",0,SUMIFS(INDIRECT($S$2&amp;$A148&amp;":"&amp;$A148),BP!$5:$5,AM$4))</f>
        <v>0</v>
      </c>
      <c r="AN148" s="3">
        <f ca="1">IF(AN$5="",0,SUMIFS(INDIRECT($S$2&amp;$A148&amp;":"&amp;$A148),BP!$5:$5,AN$4))</f>
        <v>0</v>
      </c>
      <c r="AO148" s="3">
        <f ca="1">IF(AO$5="",0,SUMIFS(INDIRECT($S$2&amp;$A148&amp;":"&amp;$A148),BP!$5:$5,AO$4))</f>
        <v>0</v>
      </c>
      <c r="AP148" s="3">
        <f ca="1">IF(AP$5="",0,SUMIFS(INDIRECT($S$2&amp;$A148&amp;":"&amp;$A148),BP!$5:$5,AP$4))</f>
        <v>0</v>
      </c>
      <c r="AQ148" s="3">
        <f ca="1">IF(AQ$5="",0,SUMIFS(INDIRECT($S$2&amp;$A148&amp;":"&amp;$A148),BP!$5:$5,AQ$4))</f>
        <v>0</v>
      </c>
      <c r="AR148" s="3">
        <f ca="1">IF(AR$5="",0,SUMIFS(INDIRECT($S$2&amp;$A148&amp;":"&amp;$A148),BP!$5:$5,AR$4))</f>
        <v>0</v>
      </c>
      <c r="AS148" s="3">
        <f ca="1">IF(AS$5="",0,SUMIFS(INDIRECT($S$2&amp;$A148&amp;":"&amp;$A148),BP!$5:$5,AS$4))</f>
        <v>0</v>
      </c>
      <c r="AT148" s="3">
        <f ca="1">IF(AT$5="",0,SUMIFS(INDIRECT($S$2&amp;$A148&amp;":"&amp;$A148),BP!$5:$5,AT$4))</f>
        <v>0</v>
      </c>
      <c r="AU148" s="3">
        <f ca="1">IF(AU$5="",0,SUMIFS(INDIRECT($S$2&amp;$A148&amp;":"&amp;$A148),BP!$5:$5,AU$4))</f>
        <v>0</v>
      </c>
      <c r="AV148" s="3">
        <f ca="1">IF(AV$5="",0,SUMIFS(INDIRECT($S$2&amp;$A148&amp;":"&amp;$A148),BP!$5:$5,AV$4))</f>
        <v>0</v>
      </c>
      <c r="AW148" s="3">
        <f ca="1">IF(AW$5="",0,SUMIFS(INDIRECT($S$2&amp;$A148&amp;":"&amp;$A148),BP!$5:$5,AW$4))</f>
        <v>0</v>
      </c>
      <c r="AX148" s="3">
        <f ca="1">IF(AX$5="",0,SUMIFS(INDIRECT($S$2&amp;$A148&amp;":"&amp;$A148),BP!$5:$5,AX$4))</f>
        <v>0</v>
      </c>
      <c r="AY148" s="3">
        <f ca="1">IF(AY$5="",0,SUMIFS(INDIRECT($S$2&amp;$A148&amp;":"&amp;$A148),BP!$5:$5,AY$4))</f>
        <v>0</v>
      </c>
      <c r="AZ148" s="3">
        <f ca="1">IF(AZ$5="",0,SUMIFS(INDIRECT($S$2&amp;$A148&amp;":"&amp;$A148),BP!$5:$5,AZ$4))</f>
        <v>0</v>
      </c>
      <c r="BA148" s="3">
        <f ca="1">IF(BA$5="",0,SUMIFS(INDIRECT($S$2&amp;$A148&amp;":"&amp;$A148),BP!$5:$5,BA$4))</f>
        <v>0</v>
      </c>
      <c r="BB148" s="3">
        <f ca="1">IF(BB$5="",0,SUMIFS(INDIRECT($S$2&amp;$A148&amp;":"&amp;$A148),BP!$5:$5,BB$4))</f>
        <v>0</v>
      </c>
      <c r="BC148" s="3">
        <f ca="1">IF(BC$5="",0,SUMIFS(INDIRECT($S$2&amp;$A148&amp;":"&amp;$A148),BP!$5:$5,BC$4))</f>
        <v>0</v>
      </c>
      <c r="BD148" s="3">
        <f ca="1">IF(BD$5="",0,SUMIFS(INDIRECT($S$2&amp;$A148&amp;":"&amp;$A148),BP!$5:$5,BD$4))</f>
        <v>0</v>
      </c>
      <c r="BE148" s="3">
        <f ca="1">IF(BE$5="",0,SUMIFS(INDIRECT($S$2&amp;$A148&amp;":"&amp;$A148),BP!$5:$5,BE$4))</f>
        <v>0</v>
      </c>
      <c r="BF148" s="3">
        <f ca="1">IF(BF$5="",0,SUMIFS(INDIRECT($S$2&amp;$A148&amp;":"&amp;$A148),BP!$5:$5,BF$4))</f>
        <v>0</v>
      </c>
      <c r="BG148" s="3">
        <f ca="1">IF(BG$5="",0,SUMIFS(INDIRECT($S$2&amp;$A148&amp;":"&amp;$A148),BP!$5:$5,BG$4))</f>
        <v>0</v>
      </c>
      <c r="BH148" s="3">
        <f ca="1">IF(BH$5="",0,SUMIFS(INDIRECT($S$2&amp;$A148&amp;":"&amp;$A148),BP!$5:$5,BH$4))</f>
        <v>0</v>
      </c>
      <c r="BI148" s="3">
        <f ca="1">IF(BI$5="",0,SUMIFS(INDIRECT($S$2&amp;$A148&amp;":"&amp;$A148),BP!$5:$5,BI$4))</f>
        <v>0</v>
      </c>
      <c r="BJ148" s="3">
        <f>IF(BJ$5="",0,SUMIFS(BP!148:148,BP!$5:$5,BJ$4))</f>
        <v>0</v>
      </c>
      <c r="BK148" s="3">
        <f>IF(BK$5="",0,SUMIFS(BP!148:148,BP!$5:$5,BK$4))</f>
        <v>0</v>
      </c>
      <c r="BL148" s="3">
        <f>IF(BL$5="",0,SUMIFS(BP!148:148,BP!$5:$5,BL$4))</f>
        <v>0</v>
      </c>
      <c r="BM148" s="3">
        <f>IF(BM$5="",0,SUMIFS(BP!148:148,BP!$5:$5,BM$4))</f>
        <v>0</v>
      </c>
      <c r="BN148" s="3">
        <f>IF(BN$5="",0,SUMIFS(BP!148:148,BP!$5:$5,BN$4))</f>
        <v>0</v>
      </c>
      <c r="BO148" s="3">
        <f>IF(BO$5="",0,SUMIFS(BP!148:148,BP!$5:$5,BO$4))</f>
        <v>0</v>
      </c>
      <c r="BP148" s="3">
        <f>IF(BP$5="",0,SUMIFS(BP!148:148,BP!$5:$5,BP$4))</f>
        <v>0</v>
      </c>
      <c r="BQ148" s="3">
        <f>IF(BQ$5="",0,SUMIFS(BP!148:148,BP!$5:$5,BQ$4))</f>
        <v>11.25</v>
      </c>
      <c r="BR148" s="3">
        <f>IF(BR$5="",0,SUMIFS(BP!148:148,BP!$5:$5,BR$4))</f>
        <v>0</v>
      </c>
      <c r="BS148" s="3">
        <f>IF(BS$5="",0,SUMIFS(BP!148:148,BP!$5:$5,BS$4))</f>
        <v>0</v>
      </c>
      <c r="BT148" s="3">
        <f>IF(BT$5="",0,SUMIFS(BP!148:148,BP!$5:$5,BT$4))</f>
        <v>0</v>
      </c>
      <c r="BU148" s="3">
        <f>IF(BU$5="",0,SUMIFS(BP!148:148,BP!$5:$5,BU$4))</f>
        <v>0</v>
      </c>
      <c r="BV148" s="3">
        <f>IF(BV$5="",0,SUMIFS(BP!148:148,BP!$5:$5,BV$4))</f>
        <v>0</v>
      </c>
      <c r="BW148" s="3">
        <f>IF(BW$5="",0,SUMIFS(BP!148:148,BP!$5:$5,BW$4))</f>
        <v>0</v>
      </c>
      <c r="BX148" s="3">
        <f>IF(BX$5="",0,SUMIFS(BP!148:148,BP!$5:$5,BX$4))</f>
        <v>0</v>
      </c>
      <c r="BY148" s="3">
        <f>IF(BY$5="",0,SUMIFS(BP!148:148,BP!$5:$5,BY$4))</f>
        <v>0</v>
      </c>
      <c r="BZ148" s="3">
        <f>IF(BZ$5="",0,SUMIFS(BP!148:148,BP!$5:$5,BZ$4))</f>
        <v>0</v>
      </c>
      <c r="CA148" s="3">
        <f>IF(CA$5="",0,SUMIFS(BP!148:148,BP!$5:$5,CA$4))</f>
        <v>0</v>
      </c>
      <c r="CB148" s="3">
        <f>IF(CB$5="",0,SUMIFS(BP!148:148,BP!$5:$5,CB$4))</f>
        <v>0</v>
      </c>
      <c r="CC148" s="3">
        <f>IF(CC$5="",0,SUMIFS(BP!148:148,BP!$5:$5,CC$4))</f>
        <v>0</v>
      </c>
      <c r="CD148" s="3">
        <f>IF(CD$5="",0,SUMIFS(BP!148:148,BP!$5:$5,CD$4))</f>
        <v>0</v>
      </c>
      <c r="CE148" s="3">
        <f>IF(CE$5="",0,SUMIFS(BP!148:148,BP!$5:$5,CE$4))</f>
        <v>0</v>
      </c>
      <c r="CF148" s="3">
        <f>IF(CF$5="",0,SUMIFS(BP!148:148,BP!$5:$5,CF$4))</f>
        <v>0</v>
      </c>
      <c r="CG148" s="3">
        <f>IF(CG$5="",0,SUMIFS(BP!148:148,BP!$5:$5,CG$4))</f>
        <v>0</v>
      </c>
      <c r="CH148" s="3">
        <f>IF(CH$5="",0,SUMIFS(BP!148:148,BP!$5:$5,CH$4))</f>
        <v>0</v>
      </c>
      <c r="CI148" s="3">
        <f>IF(CI$5="",0,SUMIFS(BP!148:148,BP!$5:$5,CI$4))</f>
        <v>0</v>
      </c>
      <c r="CJ148" s="3">
        <f>IF(CJ$5="",0,SUMIFS(BP!148:148,BP!$5:$5,CJ$4))</f>
        <v>0</v>
      </c>
      <c r="CK148" s="3">
        <f>IF(CK$5="",0,SUMIFS(BP!148:148,BP!$5:$5,CK$4))</f>
        <v>0</v>
      </c>
      <c r="CL148" s="3">
        <f>IF(CL$5="",0,SUMIFS(BP!148:148,BP!$5:$5,CL$4))</f>
        <v>0</v>
      </c>
      <c r="CM148" s="3">
        <f>IF(CM$5="",0,SUMIFS(BP!148:148,BP!$5:$5,CM$4))</f>
        <v>0</v>
      </c>
      <c r="CN148" s="3">
        <f>IF(CN$5="",0,SUMIFS(BP!148:148,BP!$5:$5,CN$4))</f>
        <v>0</v>
      </c>
      <c r="CO148" s="3">
        <f>IF(CO$5="",0,SUMIFS(BP!148:148,BP!$5:$5,CO$4))</f>
        <v>0</v>
      </c>
      <c r="CP148" s="3">
        <f>IF(CP$5="",0,SUMIFS(BP!148:148,BP!$5:$5,CP$4))</f>
        <v>0</v>
      </c>
      <c r="CQ148" s="3">
        <f>IF(CQ$5="",0,SUMIFS(BP!148:148,BP!$5:$5,CQ$4))</f>
        <v>0</v>
      </c>
      <c r="CR148" s="3">
        <f>IF(CR$5="",0,SUMIFS(BP!148:148,BP!$5:$5,CR$4))</f>
        <v>0</v>
      </c>
      <c r="CS148" s="3">
        <f>IF(CS$5="",0,SUMIFS(BP!148:148,BP!$5:$5,CS$4))</f>
        <v>0</v>
      </c>
      <c r="CT148" s="3">
        <f>IF(CT$5="",0,SUMIFS(BP!148:148,BP!$5:$5,CT$4))</f>
        <v>0</v>
      </c>
    </row>
    <row r="149" spans="1:98" s="2" customFormat="1" ht="10.199999999999999" x14ac:dyDescent="0.2">
      <c r="A149" s="11">
        <f>ROW()</f>
        <v>149</v>
      </c>
      <c r="E149" s="15"/>
      <c r="W149" s="5"/>
      <c r="Z149" s="3">
        <f ca="1">IF(Z$5="",0,SUMIFS(INDIRECT($S$2&amp;$A149&amp;":"&amp;$A149),BP!$5:$5,Z$4))</f>
        <v>0</v>
      </c>
      <c r="AA149" s="3">
        <f ca="1">IF(AA$5="",0,SUMIFS(INDIRECT($S$2&amp;$A149&amp;":"&amp;$A149),BP!$5:$5,AA$4))</f>
        <v>0</v>
      </c>
      <c r="AB149" s="3">
        <f ca="1">IF(AB$5="",0,SUMIFS(INDIRECT($S$2&amp;$A149&amp;":"&amp;$A149),BP!$5:$5,AB$4))</f>
        <v>0</v>
      </c>
      <c r="AC149" s="3">
        <f ca="1">IF(AC$5="",0,SUMIFS(INDIRECT($S$2&amp;$A149&amp;":"&amp;$A149),BP!$5:$5,AC$4))</f>
        <v>0</v>
      </c>
      <c r="AD149" s="3">
        <f ca="1">IF(AD$5="",0,SUMIFS(INDIRECT($S$2&amp;$A149&amp;":"&amp;$A149),BP!$5:$5,AD$4))</f>
        <v>0</v>
      </c>
      <c r="AE149" s="3">
        <f ca="1">IF(AE$5="",0,SUMIFS(INDIRECT($S$2&amp;$A149&amp;":"&amp;$A149),BP!$5:$5,AE$4))</f>
        <v>0</v>
      </c>
      <c r="AF149" s="3">
        <f ca="1">IF(AF$5="",0,SUMIFS(INDIRECT($S$2&amp;$A149&amp;":"&amp;$A149),BP!$5:$5,AF$4))</f>
        <v>0</v>
      </c>
      <c r="AG149" s="3">
        <f ca="1">IF(AG$5="",0,SUMIFS(INDIRECT($S$2&amp;$A149&amp;":"&amp;$A149),BP!$5:$5,AG$4))</f>
        <v>0</v>
      </c>
      <c r="AH149" s="3">
        <f ca="1">IF(AH$5="",0,SUMIFS(INDIRECT($S$2&amp;$A149&amp;":"&amp;$A149),BP!$5:$5,AH$4))</f>
        <v>0</v>
      </c>
      <c r="AI149" s="3">
        <f ca="1">IF(AI$5="",0,SUMIFS(INDIRECT($S$2&amp;$A149&amp;":"&amp;$A149),BP!$5:$5,AI$4))</f>
        <v>0</v>
      </c>
      <c r="AJ149" s="3">
        <f ca="1">IF(AJ$5="",0,SUMIFS(INDIRECT($S$2&amp;$A149&amp;":"&amp;$A149),BP!$5:$5,AJ$4))</f>
        <v>0</v>
      </c>
      <c r="AK149" s="3">
        <f ca="1">IF(AK$5="",0,SUMIFS(INDIRECT($S$2&amp;$A149&amp;":"&amp;$A149),BP!$5:$5,AK$4))</f>
        <v>0</v>
      </c>
      <c r="AL149" s="3">
        <f ca="1">IF(AL$5="",0,SUMIFS(INDIRECT($S$2&amp;$A149&amp;":"&amp;$A149),BP!$5:$5,AL$4))</f>
        <v>0</v>
      </c>
      <c r="AM149" s="3">
        <f ca="1">IF(AM$5="",0,SUMIFS(INDIRECT($S$2&amp;$A149&amp;":"&amp;$A149),BP!$5:$5,AM$4))</f>
        <v>0</v>
      </c>
      <c r="AN149" s="3">
        <f ca="1">IF(AN$5="",0,SUMIFS(INDIRECT($S$2&amp;$A149&amp;":"&amp;$A149),BP!$5:$5,AN$4))</f>
        <v>0</v>
      </c>
      <c r="AO149" s="3">
        <f ca="1">IF(AO$5="",0,SUMIFS(INDIRECT($S$2&amp;$A149&amp;":"&amp;$A149),BP!$5:$5,AO$4))</f>
        <v>0</v>
      </c>
      <c r="AP149" s="3">
        <f ca="1">IF(AP$5="",0,SUMIFS(INDIRECT($S$2&amp;$A149&amp;":"&amp;$A149),BP!$5:$5,AP$4))</f>
        <v>0</v>
      </c>
      <c r="AQ149" s="3">
        <f ca="1">IF(AQ$5="",0,SUMIFS(INDIRECT($S$2&amp;$A149&amp;":"&amp;$A149),BP!$5:$5,AQ$4))</f>
        <v>0</v>
      </c>
      <c r="AR149" s="3">
        <f ca="1">IF(AR$5="",0,SUMIFS(INDIRECT($S$2&amp;$A149&amp;":"&amp;$A149),BP!$5:$5,AR$4))</f>
        <v>0</v>
      </c>
      <c r="AS149" s="3">
        <f ca="1">IF(AS$5="",0,SUMIFS(INDIRECT($S$2&amp;$A149&amp;":"&amp;$A149),BP!$5:$5,AS$4))</f>
        <v>0</v>
      </c>
      <c r="AT149" s="3">
        <f ca="1">IF(AT$5="",0,SUMIFS(INDIRECT($S$2&amp;$A149&amp;":"&amp;$A149),BP!$5:$5,AT$4))</f>
        <v>0</v>
      </c>
      <c r="AU149" s="3">
        <f ca="1">IF(AU$5="",0,SUMIFS(INDIRECT($S$2&amp;$A149&amp;":"&amp;$A149),BP!$5:$5,AU$4))</f>
        <v>0</v>
      </c>
      <c r="AV149" s="3">
        <f ca="1">IF(AV$5="",0,SUMIFS(INDIRECT($S$2&amp;$A149&amp;":"&amp;$A149),BP!$5:$5,AV$4))</f>
        <v>0</v>
      </c>
      <c r="AW149" s="3">
        <f ca="1">IF(AW$5="",0,SUMIFS(INDIRECT($S$2&amp;$A149&amp;":"&amp;$A149),BP!$5:$5,AW$4))</f>
        <v>0</v>
      </c>
      <c r="AX149" s="3">
        <f ca="1">IF(AX$5="",0,SUMIFS(INDIRECT($S$2&amp;$A149&amp;":"&amp;$A149),BP!$5:$5,AX$4))</f>
        <v>0</v>
      </c>
      <c r="AY149" s="3">
        <f ca="1">IF(AY$5="",0,SUMIFS(INDIRECT($S$2&amp;$A149&amp;":"&amp;$A149),BP!$5:$5,AY$4))</f>
        <v>0</v>
      </c>
      <c r="AZ149" s="3">
        <f ca="1">IF(AZ$5="",0,SUMIFS(INDIRECT($S$2&amp;$A149&amp;":"&amp;$A149),BP!$5:$5,AZ$4))</f>
        <v>0</v>
      </c>
      <c r="BA149" s="3">
        <f ca="1">IF(BA$5="",0,SUMIFS(INDIRECT($S$2&amp;$A149&amp;":"&amp;$A149),BP!$5:$5,BA$4))</f>
        <v>0</v>
      </c>
      <c r="BB149" s="3">
        <f ca="1">IF(BB$5="",0,SUMIFS(INDIRECT($S$2&amp;$A149&amp;":"&amp;$A149),BP!$5:$5,BB$4))</f>
        <v>0</v>
      </c>
      <c r="BC149" s="3">
        <f ca="1">IF(BC$5="",0,SUMIFS(INDIRECT($S$2&amp;$A149&amp;":"&amp;$A149),BP!$5:$5,BC$4))</f>
        <v>0</v>
      </c>
      <c r="BD149" s="3">
        <f ca="1">IF(BD$5="",0,SUMIFS(INDIRECT($S$2&amp;$A149&amp;":"&amp;$A149),BP!$5:$5,BD$4))</f>
        <v>0</v>
      </c>
      <c r="BE149" s="3">
        <f ca="1">IF(BE$5="",0,SUMIFS(INDIRECT($S$2&amp;$A149&amp;":"&amp;$A149),BP!$5:$5,BE$4))</f>
        <v>0</v>
      </c>
      <c r="BF149" s="3">
        <f ca="1">IF(BF$5="",0,SUMIFS(INDIRECT($S$2&amp;$A149&amp;":"&amp;$A149),BP!$5:$5,BF$4))</f>
        <v>0</v>
      </c>
      <c r="BG149" s="3">
        <f ca="1">IF(BG$5="",0,SUMIFS(INDIRECT($S$2&amp;$A149&amp;":"&amp;$A149),BP!$5:$5,BG$4))</f>
        <v>0</v>
      </c>
      <c r="BH149" s="3">
        <f ca="1">IF(BH$5="",0,SUMIFS(INDIRECT($S$2&amp;$A149&amp;":"&amp;$A149),BP!$5:$5,BH$4))</f>
        <v>0</v>
      </c>
      <c r="BI149" s="3">
        <f ca="1">IF(BI$5="",0,SUMIFS(INDIRECT($S$2&amp;$A149&amp;":"&amp;$A149),BP!$5:$5,BI$4))</f>
        <v>0</v>
      </c>
      <c r="BJ149" s="3">
        <f>IF(BJ$5="",0,SUMIFS(BP!149:149,BP!$5:$5,BJ$4))</f>
        <v>0</v>
      </c>
      <c r="BK149" s="3">
        <f>IF(BK$5="",0,SUMIFS(BP!149:149,BP!$5:$5,BK$4))</f>
        <v>0</v>
      </c>
      <c r="BL149" s="3">
        <f>IF(BL$5="",0,SUMIFS(BP!149:149,BP!$5:$5,BL$4))</f>
        <v>0</v>
      </c>
      <c r="BM149" s="3">
        <f>IF(BM$5="",0,SUMIFS(BP!149:149,BP!$5:$5,BM$4))</f>
        <v>0</v>
      </c>
      <c r="BN149" s="3">
        <f>IF(BN$5="",0,SUMIFS(BP!149:149,BP!$5:$5,BN$4))</f>
        <v>0</v>
      </c>
      <c r="BO149" s="3">
        <f>IF(BO$5="",0,SUMIFS(BP!149:149,BP!$5:$5,BO$4))</f>
        <v>0</v>
      </c>
      <c r="BP149" s="3">
        <f>IF(BP$5="",0,SUMIFS(BP!149:149,BP!$5:$5,BP$4))</f>
        <v>0</v>
      </c>
      <c r="BQ149" s="3">
        <f>IF(BQ$5="",0,SUMIFS(BP!149:149,BP!$5:$5,BQ$4))</f>
        <v>4.6000000000000005</v>
      </c>
      <c r="BR149" s="3">
        <f>IF(BR$5="",0,SUMIFS(BP!149:149,BP!$5:$5,BR$4))</f>
        <v>0</v>
      </c>
      <c r="BS149" s="3">
        <f>IF(BS$5="",0,SUMIFS(BP!149:149,BP!$5:$5,BS$4))</f>
        <v>0</v>
      </c>
      <c r="BT149" s="3">
        <f>IF(BT$5="",0,SUMIFS(BP!149:149,BP!$5:$5,BT$4))</f>
        <v>0</v>
      </c>
      <c r="BU149" s="3">
        <f>IF(BU$5="",0,SUMIFS(BP!149:149,BP!$5:$5,BU$4))</f>
        <v>0</v>
      </c>
      <c r="BV149" s="3">
        <f>IF(BV$5="",0,SUMIFS(BP!149:149,BP!$5:$5,BV$4))</f>
        <v>0</v>
      </c>
      <c r="BW149" s="3">
        <f>IF(BW$5="",0,SUMIFS(BP!149:149,BP!$5:$5,BW$4))</f>
        <v>0</v>
      </c>
      <c r="BX149" s="3">
        <f>IF(BX$5="",0,SUMIFS(BP!149:149,BP!$5:$5,BX$4))</f>
        <v>0</v>
      </c>
      <c r="BY149" s="3">
        <f>IF(BY$5="",0,SUMIFS(BP!149:149,BP!$5:$5,BY$4))</f>
        <v>0</v>
      </c>
      <c r="BZ149" s="3">
        <f>IF(BZ$5="",0,SUMIFS(BP!149:149,BP!$5:$5,BZ$4))</f>
        <v>0</v>
      </c>
      <c r="CA149" s="3">
        <f>IF(CA$5="",0,SUMIFS(BP!149:149,BP!$5:$5,CA$4))</f>
        <v>0</v>
      </c>
      <c r="CB149" s="3">
        <f>IF(CB$5="",0,SUMIFS(BP!149:149,BP!$5:$5,CB$4))</f>
        <v>0</v>
      </c>
      <c r="CC149" s="3">
        <f>IF(CC$5="",0,SUMIFS(BP!149:149,BP!$5:$5,CC$4))</f>
        <v>0</v>
      </c>
      <c r="CD149" s="3">
        <f>IF(CD$5="",0,SUMIFS(BP!149:149,BP!$5:$5,CD$4))</f>
        <v>0</v>
      </c>
      <c r="CE149" s="3">
        <f>IF(CE$5="",0,SUMIFS(BP!149:149,BP!$5:$5,CE$4))</f>
        <v>0</v>
      </c>
      <c r="CF149" s="3">
        <f>IF(CF$5="",0,SUMIFS(BP!149:149,BP!$5:$5,CF$4))</f>
        <v>0</v>
      </c>
      <c r="CG149" s="3">
        <f>IF(CG$5="",0,SUMIFS(BP!149:149,BP!$5:$5,CG$4))</f>
        <v>0</v>
      </c>
      <c r="CH149" s="3">
        <f>IF(CH$5="",0,SUMIFS(BP!149:149,BP!$5:$5,CH$4))</f>
        <v>0</v>
      </c>
      <c r="CI149" s="3">
        <f>IF(CI$5="",0,SUMIFS(BP!149:149,BP!$5:$5,CI$4))</f>
        <v>0</v>
      </c>
      <c r="CJ149" s="3">
        <f>IF(CJ$5="",0,SUMIFS(BP!149:149,BP!$5:$5,CJ$4))</f>
        <v>0</v>
      </c>
      <c r="CK149" s="3">
        <f>IF(CK$5="",0,SUMIFS(BP!149:149,BP!$5:$5,CK$4))</f>
        <v>0</v>
      </c>
      <c r="CL149" s="3">
        <f>IF(CL$5="",0,SUMIFS(BP!149:149,BP!$5:$5,CL$4))</f>
        <v>0</v>
      </c>
      <c r="CM149" s="3">
        <f>IF(CM$5="",0,SUMIFS(BP!149:149,BP!$5:$5,CM$4))</f>
        <v>0</v>
      </c>
      <c r="CN149" s="3">
        <f>IF(CN$5="",0,SUMIFS(BP!149:149,BP!$5:$5,CN$4))</f>
        <v>0</v>
      </c>
      <c r="CO149" s="3">
        <f>IF(CO$5="",0,SUMIFS(BP!149:149,BP!$5:$5,CO$4))</f>
        <v>0</v>
      </c>
      <c r="CP149" s="3">
        <f>IF(CP$5="",0,SUMIFS(BP!149:149,BP!$5:$5,CP$4))</f>
        <v>0</v>
      </c>
      <c r="CQ149" s="3">
        <f>IF(CQ$5="",0,SUMIFS(BP!149:149,BP!$5:$5,CQ$4))</f>
        <v>0</v>
      </c>
      <c r="CR149" s="3">
        <f>IF(CR$5="",0,SUMIFS(BP!149:149,BP!$5:$5,CR$4))</f>
        <v>0</v>
      </c>
      <c r="CS149" s="3">
        <f>IF(CS$5="",0,SUMIFS(BP!149:149,BP!$5:$5,CS$4))</f>
        <v>0</v>
      </c>
      <c r="CT149" s="3">
        <f>IF(CT$5="",0,SUMIFS(BP!149:149,BP!$5:$5,CT$4))</f>
        <v>0</v>
      </c>
    </row>
    <row r="150" spans="1:98" s="2" customFormat="1" ht="10.199999999999999" x14ac:dyDescent="0.2">
      <c r="A150" s="11">
        <f>ROW()</f>
        <v>150</v>
      </c>
      <c r="E150" s="15"/>
      <c r="W150" s="5"/>
      <c r="Z150" s="3">
        <f ca="1">IF(Z$5="",0,SUMIFS(INDIRECT($S$2&amp;$A150&amp;":"&amp;$A150),BP!$5:$5,Z$4))</f>
        <v>0</v>
      </c>
      <c r="AA150" s="3">
        <f ca="1">IF(AA$5="",0,SUMIFS(INDIRECT($S$2&amp;$A150&amp;":"&amp;$A150),BP!$5:$5,AA$4))</f>
        <v>0</v>
      </c>
      <c r="AB150" s="3">
        <f ca="1">IF(AB$5="",0,SUMIFS(INDIRECT($S$2&amp;$A150&amp;":"&amp;$A150),BP!$5:$5,AB$4))</f>
        <v>0</v>
      </c>
      <c r="AC150" s="3">
        <f ca="1">IF(AC$5="",0,SUMIFS(INDIRECT($S$2&amp;$A150&amp;":"&amp;$A150),BP!$5:$5,AC$4))</f>
        <v>0</v>
      </c>
      <c r="AD150" s="3">
        <f ca="1">IF(AD$5="",0,SUMIFS(INDIRECT($S$2&amp;$A150&amp;":"&amp;$A150),BP!$5:$5,AD$4))</f>
        <v>0</v>
      </c>
      <c r="AE150" s="3">
        <f ca="1">IF(AE$5="",0,SUMIFS(INDIRECT($S$2&amp;$A150&amp;":"&amp;$A150),BP!$5:$5,AE$4))</f>
        <v>0</v>
      </c>
      <c r="AF150" s="3">
        <f ca="1">IF(AF$5="",0,SUMIFS(INDIRECT($S$2&amp;$A150&amp;":"&amp;$A150),BP!$5:$5,AF$4))</f>
        <v>0</v>
      </c>
      <c r="AG150" s="3">
        <f ca="1">IF(AG$5="",0,SUMIFS(INDIRECT($S$2&amp;$A150&amp;":"&amp;$A150),BP!$5:$5,AG$4))</f>
        <v>0</v>
      </c>
      <c r="AH150" s="3">
        <f ca="1">IF(AH$5="",0,SUMIFS(INDIRECT($S$2&amp;$A150&amp;":"&amp;$A150),BP!$5:$5,AH$4))</f>
        <v>0</v>
      </c>
      <c r="AI150" s="3">
        <f ca="1">IF(AI$5="",0,SUMIFS(INDIRECT($S$2&amp;$A150&amp;":"&amp;$A150),BP!$5:$5,AI$4))</f>
        <v>0</v>
      </c>
      <c r="AJ150" s="3">
        <f ca="1">IF(AJ$5="",0,SUMIFS(INDIRECT($S$2&amp;$A150&amp;":"&amp;$A150),BP!$5:$5,AJ$4))</f>
        <v>0</v>
      </c>
      <c r="AK150" s="3">
        <f ca="1">IF(AK$5="",0,SUMIFS(INDIRECT($S$2&amp;$A150&amp;":"&amp;$A150),BP!$5:$5,AK$4))</f>
        <v>0</v>
      </c>
      <c r="AL150" s="3">
        <f ca="1">IF(AL$5="",0,SUMIFS(INDIRECT($S$2&amp;$A150&amp;":"&amp;$A150),BP!$5:$5,AL$4))</f>
        <v>0</v>
      </c>
      <c r="AM150" s="3">
        <f ca="1">IF(AM$5="",0,SUMIFS(INDIRECT($S$2&amp;$A150&amp;":"&amp;$A150),BP!$5:$5,AM$4))</f>
        <v>0</v>
      </c>
      <c r="AN150" s="3">
        <f ca="1">IF(AN$5="",0,SUMIFS(INDIRECT($S$2&amp;$A150&amp;":"&amp;$A150),BP!$5:$5,AN$4))</f>
        <v>0</v>
      </c>
      <c r="AO150" s="3">
        <f ca="1">IF(AO$5="",0,SUMIFS(INDIRECT($S$2&amp;$A150&amp;":"&amp;$A150),BP!$5:$5,AO$4))</f>
        <v>0</v>
      </c>
      <c r="AP150" s="3">
        <f ca="1">IF(AP$5="",0,SUMIFS(INDIRECT($S$2&amp;$A150&amp;":"&amp;$A150),BP!$5:$5,AP$4))</f>
        <v>0</v>
      </c>
      <c r="AQ150" s="3">
        <f ca="1">IF(AQ$5="",0,SUMIFS(INDIRECT($S$2&amp;$A150&amp;":"&amp;$A150),BP!$5:$5,AQ$4))</f>
        <v>0</v>
      </c>
      <c r="AR150" s="3">
        <f ca="1">IF(AR$5="",0,SUMIFS(INDIRECT($S$2&amp;$A150&amp;":"&amp;$A150),BP!$5:$5,AR$4))</f>
        <v>0</v>
      </c>
      <c r="AS150" s="3">
        <f ca="1">IF(AS$5="",0,SUMIFS(INDIRECT($S$2&amp;$A150&amp;":"&amp;$A150),BP!$5:$5,AS$4))</f>
        <v>0</v>
      </c>
      <c r="AT150" s="3">
        <f ca="1">IF(AT$5="",0,SUMIFS(INDIRECT($S$2&amp;$A150&amp;":"&amp;$A150),BP!$5:$5,AT$4))</f>
        <v>0</v>
      </c>
      <c r="AU150" s="3">
        <f ca="1">IF(AU$5="",0,SUMIFS(INDIRECT($S$2&amp;$A150&amp;":"&amp;$A150),BP!$5:$5,AU$4))</f>
        <v>0</v>
      </c>
      <c r="AV150" s="3">
        <f ca="1">IF(AV$5="",0,SUMIFS(INDIRECT($S$2&amp;$A150&amp;":"&amp;$A150),BP!$5:$5,AV$4))</f>
        <v>0</v>
      </c>
      <c r="AW150" s="3">
        <f ca="1">IF(AW$5="",0,SUMIFS(INDIRECT($S$2&amp;$A150&amp;":"&amp;$A150),BP!$5:$5,AW$4))</f>
        <v>0</v>
      </c>
      <c r="AX150" s="3">
        <f ca="1">IF(AX$5="",0,SUMIFS(INDIRECT($S$2&amp;$A150&amp;":"&amp;$A150),BP!$5:$5,AX$4))</f>
        <v>0</v>
      </c>
      <c r="AY150" s="3">
        <f ca="1">IF(AY$5="",0,SUMIFS(INDIRECT($S$2&amp;$A150&amp;":"&amp;$A150),BP!$5:$5,AY$4))</f>
        <v>0</v>
      </c>
      <c r="AZ150" s="3">
        <f ca="1">IF(AZ$5="",0,SUMIFS(INDIRECT($S$2&amp;$A150&amp;":"&amp;$A150),BP!$5:$5,AZ$4))</f>
        <v>0</v>
      </c>
      <c r="BA150" s="3">
        <f ca="1">IF(BA$5="",0,SUMIFS(INDIRECT($S$2&amp;$A150&amp;":"&amp;$A150),BP!$5:$5,BA$4))</f>
        <v>0</v>
      </c>
      <c r="BB150" s="3">
        <f ca="1">IF(BB$5="",0,SUMIFS(INDIRECT($S$2&amp;$A150&amp;":"&amp;$A150),BP!$5:$5,BB$4))</f>
        <v>0</v>
      </c>
      <c r="BC150" s="3">
        <f ca="1">IF(BC$5="",0,SUMIFS(INDIRECT($S$2&amp;$A150&amp;":"&amp;$A150),BP!$5:$5,BC$4))</f>
        <v>0</v>
      </c>
      <c r="BD150" s="3">
        <f ca="1">IF(BD$5="",0,SUMIFS(INDIRECT($S$2&amp;$A150&amp;":"&amp;$A150),BP!$5:$5,BD$4))</f>
        <v>0</v>
      </c>
      <c r="BE150" s="3">
        <f ca="1">IF(BE$5="",0,SUMIFS(INDIRECT($S$2&amp;$A150&amp;":"&amp;$A150),BP!$5:$5,BE$4))</f>
        <v>0</v>
      </c>
      <c r="BF150" s="3">
        <f ca="1">IF(BF$5="",0,SUMIFS(INDIRECT($S$2&amp;$A150&amp;":"&amp;$A150),BP!$5:$5,BF$4))</f>
        <v>0</v>
      </c>
      <c r="BG150" s="3">
        <f ca="1">IF(BG$5="",0,SUMIFS(INDIRECT($S$2&amp;$A150&amp;":"&amp;$A150),BP!$5:$5,BG$4))</f>
        <v>0</v>
      </c>
      <c r="BH150" s="3">
        <f ca="1">IF(BH$5="",0,SUMIFS(INDIRECT($S$2&amp;$A150&amp;":"&amp;$A150),BP!$5:$5,BH$4))</f>
        <v>0</v>
      </c>
      <c r="BI150" s="3">
        <f ca="1">IF(BI$5="",0,SUMIFS(INDIRECT($S$2&amp;$A150&amp;":"&amp;$A150),BP!$5:$5,BI$4))</f>
        <v>0</v>
      </c>
      <c r="BJ150" s="3">
        <f>IF(BJ$5="",0,SUMIFS(BP!150:150,BP!$5:$5,BJ$4))</f>
        <v>0</v>
      </c>
      <c r="BK150" s="3">
        <f>IF(BK$5="",0,SUMIFS(BP!150:150,BP!$5:$5,BK$4))</f>
        <v>0</v>
      </c>
      <c r="BL150" s="3">
        <f>IF(BL$5="",0,SUMIFS(BP!150:150,BP!$5:$5,BL$4))</f>
        <v>0</v>
      </c>
      <c r="BM150" s="3">
        <f>IF(BM$5="",0,SUMIFS(BP!150:150,BP!$5:$5,BM$4))</f>
        <v>0</v>
      </c>
      <c r="BN150" s="3">
        <f>IF(BN$5="",0,SUMIFS(BP!150:150,BP!$5:$5,BN$4))</f>
        <v>0</v>
      </c>
      <c r="BO150" s="3">
        <f>IF(BO$5="",0,SUMIFS(BP!150:150,BP!$5:$5,BO$4))</f>
        <v>0</v>
      </c>
      <c r="BP150" s="3">
        <f>IF(BP$5="",0,SUMIFS(BP!150:150,BP!$5:$5,BP$4))</f>
        <v>0</v>
      </c>
      <c r="BQ150" s="3">
        <f>IF(BQ$5="",0,SUMIFS(BP!150:150,BP!$5:$5,BQ$4))</f>
        <v>0</v>
      </c>
      <c r="BR150" s="3">
        <f>IF(BR$5="",0,SUMIFS(BP!150:150,BP!$5:$5,BR$4))</f>
        <v>0</v>
      </c>
      <c r="BS150" s="3">
        <f>IF(BS$5="",0,SUMIFS(BP!150:150,BP!$5:$5,BS$4))</f>
        <v>0</v>
      </c>
      <c r="BT150" s="3">
        <f>IF(BT$5="",0,SUMIFS(BP!150:150,BP!$5:$5,BT$4))</f>
        <v>0</v>
      </c>
      <c r="BU150" s="3">
        <f>IF(BU$5="",0,SUMIFS(BP!150:150,BP!$5:$5,BU$4))</f>
        <v>0</v>
      </c>
      <c r="BV150" s="3">
        <f>IF(BV$5="",0,SUMIFS(BP!150:150,BP!$5:$5,BV$4))</f>
        <v>0</v>
      </c>
      <c r="BW150" s="3">
        <f>IF(BW$5="",0,SUMIFS(BP!150:150,BP!$5:$5,BW$4))</f>
        <v>0</v>
      </c>
      <c r="BX150" s="3">
        <f>IF(BX$5="",0,SUMIFS(BP!150:150,BP!$5:$5,BX$4))</f>
        <v>0</v>
      </c>
      <c r="BY150" s="3">
        <f>IF(BY$5="",0,SUMIFS(BP!150:150,BP!$5:$5,BY$4))</f>
        <v>0</v>
      </c>
      <c r="BZ150" s="3">
        <f>IF(BZ$5="",0,SUMIFS(BP!150:150,BP!$5:$5,BZ$4))</f>
        <v>0</v>
      </c>
      <c r="CA150" s="3">
        <f>IF(CA$5="",0,SUMIFS(BP!150:150,BP!$5:$5,CA$4))</f>
        <v>0</v>
      </c>
      <c r="CB150" s="3">
        <f>IF(CB$5="",0,SUMIFS(BP!150:150,BP!$5:$5,CB$4))</f>
        <v>0</v>
      </c>
      <c r="CC150" s="3">
        <f>IF(CC$5="",0,SUMIFS(BP!150:150,BP!$5:$5,CC$4))</f>
        <v>0</v>
      </c>
      <c r="CD150" s="3">
        <f>IF(CD$5="",0,SUMIFS(BP!150:150,BP!$5:$5,CD$4))</f>
        <v>0</v>
      </c>
      <c r="CE150" s="3">
        <f>IF(CE$5="",0,SUMIFS(BP!150:150,BP!$5:$5,CE$4))</f>
        <v>0</v>
      </c>
      <c r="CF150" s="3">
        <f>IF(CF$5="",0,SUMIFS(BP!150:150,BP!$5:$5,CF$4))</f>
        <v>0</v>
      </c>
      <c r="CG150" s="3">
        <f>IF(CG$5="",0,SUMIFS(BP!150:150,BP!$5:$5,CG$4))</f>
        <v>0</v>
      </c>
      <c r="CH150" s="3">
        <f>IF(CH$5="",0,SUMIFS(BP!150:150,BP!$5:$5,CH$4))</f>
        <v>0</v>
      </c>
      <c r="CI150" s="3">
        <f>IF(CI$5="",0,SUMIFS(BP!150:150,BP!$5:$5,CI$4))</f>
        <v>0</v>
      </c>
      <c r="CJ150" s="3">
        <f>IF(CJ$5="",0,SUMIFS(BP!150:150,BP!$5:$5,CJ$4))</f>
        <v>0</v>
      </c>
      <c r="CK150" s="3">
        <f>IF(CK$5="",0,SUMIFS(BP!150:150,BP!$5:$5,CK$4))</f>
        <v>0</v>
      </c>
      <c r="CL150" s="3">
        <f>IF(CL$5="",0,SUMIFS(BP!150:150,BP!$5:$5,CL$4))</f>
        <v>0</v>
      </c>
      <c r="CM150" s="3">
        <f>IF(CM$5="",0,SUMIFS(BP!150:150,BP!$5:$5,CM$4))</f>
        <v>0</v>
      </c>
      <c r="CN150" s="3">
        <f>IF(CN$5="",0,SUMIFS(BP!150:150,BP!$5:$5,CN$4))</f>
        <v>0</v>
      </c>
      <c r="CO150" s="3">
        <f>IF(CO$5="",0,SUMIFS(BP!150:150,BP!$5:$5,CO$4))</f>
        <v>0</v>
      </c>
      <c r="CP150" s="3">
        <f>IF(CP$5="",0,SUMIFS(BP!150:150,BP!$5:$5,CP$4))</f>
        <v>0</v>
      </c>
      <c r="CQ150" s="3">
        <f>IF(CQ$5="",0,SUMIFS(BP!150:150,BP!$5:$5,CQ$4))</f>
        <v>0</v>
      </c>
      <c r="CR150" s="3">
        <f>IF(CR$5="",0,SUMIFS(BP!150:150,BP!$5:$5,CR$4))</f>
        <v>0</v>
      </c>
      <c r="CS150" s="3">
        <f>IF(CS$5="",0,SUMIFS(BP!150:150,BP!$5:$5,CS$4))</f>
        <v>0</v>
      </c>
      <c r="CT150" s="3">
        <f>IF(CT$5="",0,SUMIFS(BP!150:150,BP!$5:$5,CT$4))</f>
        <v>0</v>
      </c>
    </row>
    <row r="151" spans="1:98" s="2" customFormat="1" ht="10.199999999999999" x14ac:dyDescent="0.2">
      <c r="A151" s="11">
        <f>ROW()</f>
        <v>151</v>
      </c>
      <c r="E151" s="15"/>
      <c r="W151" s="5"/>
      <c r="Z151" s="3">
        <f ca="1">IF(Z$5="",0,SUMIFS(INDIRECT($S$2&amp;$A151&amp;":"&amp;$A151),BP!$5:$5,Z$4))</f>
        <v>0</v>
      </c>
      <c r="AA151" s="3">
        <f ca="1">IF(AA$5="",0,SUMIFS(INDIRECT($S$2&amp;$A151&amp;":"&amp;$A151),BP!$5:$5,AA$4))</f>
        <v>0</v>
      </c>
      <c r="AB151" s="3">
        <f ca="1">IF(AB$5="",0,SUMIFS(INDIRECT($S$2&amp;$A151&amp;":"&amp;$A151),BP!$5:$5,AB$4))</f>
        <v>0</v>
      </c>
      <c r="AC151" s="3">
        <f ca="1">IF(AC$5="",0,SUMIFS(INDIRECT($S$2&amp;$A151&amp;":"&amp;$A151),BP!$5:$5,AC$4))</f>
        <v>0</v>
      </c>
      <c r="AD151" s="3">
        <f ca="1">IF(AD$5="",0,SUMIFS(INDIRECT($S$2&amp;$A151&amp;":"&amp;$A151),BP!$5:$5,AD$4))</f>
        <v>0</v>
      </c>
      <c r="AE151" s="3">
        <f ca="1">IF(AE$5="",0,SUMIFS(INDIRECT($S$2&amp;$A151&amp;":"&amp;$A151),BP!$5:$5,AE$4))</f>
        <v>0</v>
      </c>
      <c r="AF151" s="3">
        <f ca="1">IF(AF$5="",0,SUMIFS(INDIRECT($S$2&amp;$A151&amp;":"&amp;$A151),BP!$5:$5,AF$4))</f>
        <v>0</v>
      </c>
      <c r="AG151" s="3">
        <f ca="1">IF(AG$5="",0,SUMIFS(INDIRECT($S$2&amp;$A151&amp;":"&amp;$A151),BP!$5:$5,AG$4))</f>
        <v>0</v>
      </c>
      <c r="AH151" s="3">
        <f ca="1">IF(AH$5="",0,SUMIFS(INDIRECT($S$2&amp;$A151&amp;":"&amp;$A151),BP!$5:$5,AH$4))</f>
        <v>0</v>
      </c>
      <c r="AI151" s="3">
        <f ca="1">IF(AI$5="",0,SUMIFS(INDIRECT($S$2&amp;$A151&amp;":"&amp;$A151),BP!$5:$5,AI$4))</f>
        <v>0</v>
      </c>
      <c r="AJ151" s="3">
        <f ca="1">IF(AJ$5="",0,SUMIFS(INDIRECT($S$2&amp;$A151&amp;":"&amp;$A151),BP!$5:$5,AJ$4))</f>
        <v>0</v>
      </c>
      <c r="AK151" s="3">
        <f ca="1">IF(AK$5="",0,SUMIFS(INDIRECT($S$2&amp;$A151&amp;":"&amp;$A151),BP!$5:$5,AK$4))</f>
        <v>0</v>
      </c>
      <c r="AL151" s="3">
        <f ca="1">IF(AL$5="",0,SUMIFS(INDIRECT($S$2&amp;$A151&amp;":"&amp;$A151),BP!$5:$5,AL$4))</f>
        <v>0</v>
      </c>
      <c r="AM151" s="3">
        <f ca="1">IF(AM$5="",0,SUMIFS(INDIRECT($S$2&amp;$A151&amp;":"&amp;$A151),BP!$5:$5,AM$4))</f>
        <v>0</v>
      </c>
      <c r="AN151" s="3">
        <f ca="1">IF(AN$5="",0,SUMIFS(INDIRECT($S$2&amp;$A151&amp;":"&amp;$A151),BP!$5:$5,AN$4))</f>
        <v>0</v>
      </c>
      <c r="AO151" s="3">
        <f ca="1">IF(AO$5="",0,SUMIFS(INDIRECT($S$2&amp;$A151&amp;":"&amp;$A151),BP!$5:$5,AO$4))</f>
        <v>0</v>
      </c>
      <c r="AP151" s="3">
        <f ca="1">IF(AP$5="",0,SUMIFS(INDIRECT($S$2&amp;$A151&amp;":"&amp;$A151),BP!$5:$5,AP$4))</f>
        <v>0</v>
      </c>
      <c r="AQ151" s="3">
        <f ca="1">IF(AQ$5="",0,SUMIFS(INDIRECT($S$2&amp;$A151&amp;":"&amp;$A151),BP!$5:$5,AQ$4))</f>
        <v>0</v>
      </c>
      <c r="AR151" s="3">
        <f ca="1">IF(AR$5="",0,SUMIFS(INDIRECT($S$2&amp;$A151&amp;":"&amp;$A151),BP!$5:$5,AR$4))</f>
        <v>0</v>
      </c>
      <c r="AS151" s="3">
        <f ca="1">IF(AS$5="",0,SUMIFS(INDIRECT($S$2&amp;$A151&amp;":"&amp;$A151),BP!$5:$5,AS$4))</f>
        <v>0</v>
      </c>
      <c r="AT151" s="3">
        <f ca="1">IF(AT$5="",0,SUMIFS(INDIRECT($S$2&amp;$A151&amp;":"&amp;$A151),BP!$5:$5,AT$4))</f>
        <v>0</v>
      </c>
      <c r="AU151" s="3">
        <f ca="1">IF(AU$5="",0,SUMIFS(INDIRECT($S$2&amp;$A151&amp;":"&amp;$A151),BP!$5:$5,AU$4))</f>
        <v>0</v>
      </c>
      <c r="AV151" s="3">
        <f ca="1">IF(AV$5="",0,SUMIFS(INDIRECT($S$2&amp;$A151&amp;":"&amp;$A151),BP!$5:$5,AV$4))</f>
        <v>0</v>
      </c>
      <c r="AW151" s="3">
        <f ca="1">IF(AW$5="",0,SUMIFS(INDIRECT($S$2&amp;$A151&amp;":"&amp;$A151),BP!$5:$5,AW$4))</f>
        <v>0</v>
      </c>
      <c r="AX151" s="3">
        <f ca="1">IF(AX$5="",0,SUMIFS(INDIRECT($S$2&amp;$A151&amp;":"&amp;$A151),BP!$5:$5,AX$4))</f>
        <v>0</v>
      </c>
      <c r="AY151" s="3">
        <f ca="1">IF(AY$5="",0,SUMIFS(INDIRECT($S$2&amp;$A151&amp;":"&amp;$A151),BP!$5:$5,AY$4))</f>
        <v>0</v>
      </c>
      <c r="AZ151" s="3">
        <f ca="1">IF(AZ$5="",0,SUMIFS(INDIRECT($S$2&amp;$A151&amp;":"&amp;$A151),BP!$5:$5,AZ$4))</f>
        <v>0</v>
      </c>
      <c r="BA151" s="3">
        <f ca="1">IF(BA$5="",0,SUMIFS(INDIRECT($S$2&amp;$A151&amp;":"&amp;$A151),BP!$5:$5,BA$4))</f>
        <v>0</v>
      </c>
      <c r="BB151" s="3">
        <f ca="1">IF(BB$5="",0,SUMIFS(INDIRECT($S$2&amp;$A151&amp;":"&amp;$A151),BP!$5:$5,BB$4))</f>
        <v>0</v>
      </c>
      <c r="BC151" s="3">
        <f ca="1">IF(BC$5="",0,SUMIFS(INDIRECT($S$2&amp;$A151&amp;":"&amp;$A151),BP!$5:$5,BC$4))</f>
        <v>0</v>
      </c>
      <c r="BD151" s="3">
        <f ca="1">IF(BD$5="",0,SUMIFS(INDIRECT($S$2&amp;$A151&amp;":"&amp;$A151),BP!$5:$5,BD$4))</f>
        <v>0</v>
      </c>
      <c r="BE151" s="3">
        <f ca="1">IF(BE$5="",0,SUMIFS(INDIRECT($S$2&amp;$A151&amp;":"&amp;$A151),BP!$5:$5,BE$4))</f>
        <v>0</v>
      </c>
      <c r="BF151" s="3">
        <f ca="1">IF(BF$5="",0,SUMIFS(INDIRECT($S$2&amp;$A151&amp;":"&amp;$A151),BP!$5:$5,BF$4))</f>
        <v>0</v>
      </c>
      <c r="BG151" s="3">
        <f ca="1">IF(BG$5="",0,SUMIFS(INDIRECT($S$2&amp;$A151&amp;":"&amp;$A151),BP!$5:$5,BG$4))</f>
        <v>0</v>
      </c>
      <c r="BH151" s="3">
        <f ca="1">IF(BH$5="",0,SUMIFS(INDIRECT($S$2&amp;$A151&amp;":"&amp;$A151),BP!$5:$5,BH$4))</f>
        <v>0</v>
      </c>
      <c r="BI151" s="3">
        <f ca="1">IF(BI$5="",0,SUMIFS(INDIRECT($S$2&amp;$A151&amp;":"&amp;$A151),BP!$5:$5,BI$4))</f>
        <v>0</v>
      </c>
      <c r="BJ151" s="3">
        <f>IF(BJ$5="",0,SUMIFS(BP!151:151,BP!$5:$5,BJ$4))</f>
        <v>0</v>
      </c>
      <c r="BK151" s="3">
        <f>IF(BK$5="",0,SUMIFS(BP!151:151,BP!$5:$5,BK$4))</f>
        <v>0</v>
      </c>
      <c r="BL151" s="3">
        <f>IF(BL$5="",0,SUMIFS(BP!151:151,BP!$5:$5,BL$4))</f>
        <v>0</v>
      </c>
      <c r="BM151" s="3">
        <f>IF(BM$5="",0,SUMIFS(BP!151:151,BP!$5:$5,BM$4))</f>
        <v>0</v>
      </c>
      <c r="BN151" s="3">
        <f>IF(BN$5="",0,SUMIFS(BP!151:151,BP!$5:$5,BN$4))</f>
        <v>0</v>
      </c>
      <c r="BO151" s="3">
        <f>IF(BO$5="",0,SUMIFS(BP!151:151,BP!$5:$5,BO$4))</f>
        <v>0</v>
      </c>
      <c r="BP151" s="3">
        <f>IF(BP$5="",0,SUMIFS(BP!151:151,BP!$5:$5,BP$4))</f>
        <v>0</v>
      </c>
      <c r="BQ151" s="3">
        <f>IF(BQ$5="",0,SUMIFS(BP!151:151,BP!$5:$5,BQ$4))</f>
        <v>0</v>
      </c>
      <c r="BR151" s="3">
        <f>IF(BR$5="",0,SUMIFS(BP!151:151,BP!$5:$5,BR$4))</f>
        <v>0</v>
      </c>
      <c r="BS151" s="3">
        <f>IF(BS$5="",0,SUMIFS(BP!151:151,BP!$5:$5,BS$4))</f>
        <v>0</v>
      </c>
      <c r="BT151" s="3">
        <f>IF(BT$5="",0,SUMIFS(BP!151:151,BP!$5:$5,BT$4))</f>
        <v>0</v>
      </c>
      <c r="BU151" s="3">
        <f>IF(BU$5="",0,SUMIFS(BP!151:151,BP!$5:$5,BU$4))</f>
        <v>0</v>
      </c>
      <c r="BV151" s="3">
        <f>IF(BV$5="",0,SUMIFS(BP!151:151,BP!$5:$5,BV$4))</f>
        <v>0</v>
      </c>
      <c r="BW151" s="3">
        <f>IF(BW$5="",0,SUMIFS(BP!151:151,BP!$5:$5,BW$4))</f>
        <v>0</v>
      </c>
      <c r="BX151" s="3">
        <f>IF(BX$5="",0,SUMIFS(BP!151:151,BP!$5:$5,BX$4))</f>
        <v>0</v>
      </c>
      <c r="BY151" s="3">
        <f>IF(BY$5="",0,SUMIFS(BP!151:151,BP!$5:$5,BY$4))</f>
        <v>0</v>
      </c>
      <c r="BZ151" s="3">
        <f>IF(BZ$5="",0,SUMIFS(BP!151:151,BP!$5:$5,BZ$4))</f>
        <v>0</v>
      </c>
      <c r="CA151" s="3">
        <f>IF(CA$5="",0,SUMIFS(BP!151:151,BP!$5:$5,CA$4))</f>
        <v>0</v>
      </c>
      <c r="CB151" s="3">
        <f>IF(CB$5="",0,SUMIFS(BP!151:151,BP!$5:$5,CB$4))</f>
        <v>0</v>
      </c>
      <c r="CC151" s="3">
        <f>IF(CC$5="",0,SUMIFS(BP!151:151,BP!$5:$5,CC$4))</f>
        <v>0</v>
      </c>
      <c r="CD151" s="3">
        <f>IF(CD$5="",0,SUMIFS(BP!151:151,BP!$5:$5,CD$4))</f>
        <v>0</v>
      </c>
      <c r="CE151" s="3">
        <f>IF(CE$5="",0,SUMIFS(BP!151:151,BP!$5:$5,CE$4))</f>
        <v>0</v>
      </c>
      <c r="CF151" s="3">
        <f>IF(CF$5="",0,SUMIFS(BP!151:151,BP!$5:$5,CF$4))</f>
        <v>0</v>
      </c>
      <c r="CG151" s="3">
        <f>IF(CG$5="",0,SUMIFS(BP!151:151,BP!$5:$5,CG$4))</f>
        <v>0</v>
      </c>
      <c r="CH151" s="3">
        <f>IF(CH$5="",0,SUMIFS(BP!151:151,BP!$5:$5,CH$4))</f>
        <v>0</v>
      </c>
      <c r="CI151" s="3">
        <f>IF(CI$5="",0,SUMIFS(BP!151:151,BP!$5:$5,CI$4))</f>
        <v>0</v>
      </c>
      <c r="CJ151" s="3">
        <f>IF(CJ$5="",0,SUMIFS(BP!151:151,BP!$5:$5,CJ$4))</f>
        <v>0</v>
      </c>
      <c r="CK151" s="3">
        <f>IF(CK$5="",0,SUMIFS(BP!151:151,BP!$5:$5,CK$4))</f>
        <v>0</v>
      </c>
      <c r="CL151" s="3">
        <f>IF(CL$5="",0,SUMIFS(BP!151:151,BP!$5:$5,CL$4))</f>
        <v>0</v>
      </c>
      <c r="CM151" s="3">
        <f>IF(CM$5="",0,SUMIFS(BP!151:151,BP!$5:$5,CM$4))</f>
        <v>0</v>
      </c>
      <c r="CN151" s="3">
        <f>IF(CN$5="",0,SUMIFS(BP!151:151,BP!$5:$5,CN$4))</f>
        <v>0</v>
      </c>
      <c r="CO151" s="3">
        <f>IF(CO$5="",0,SUMIFS(BP!151:151,BP!$5:$5,CO$4))</f>
        <v>0</v>
      </c>
      <c r="CP151" s="3">
        <f>IF(CP$5="",0,SUMIFS(BP!151:151,BP!$5:$5,CP$4))</f>
        <v>0</v>
      </c>
      <c r="CQ151" s="3">
        <f>IF(CQ$5="",0,SUMIFS(BP!151:151,BP!$5:$5,CQ$4))</f>
        <v>0</v>
      </c>
      <c r="CR151" s="3">
        <f>IF(CR$5="",0,SUMIFS(BP!151:151,BP!$5:$5,CR$4))</f>
        <v>0</v>
      </c>
      <c r="CS151" s="3">
        <f>IF(CS$5="",0,SUMIFS(BP!151:151,BP!$5:$5,CS$4))</f>
        <v>0</v>
      </c>
      <c r="CT151" s="3">
        <f>IF(CT$5="",0,SUMIFS(BP!151:151,BP!$5:$5,CT$4))</f>
        <v>0</v>
      </c>
    </row>
    <row r="152" spans="1:98" s="2" customFormat="1" ht="10.199999999999999" x14ac:dyDescent="0.2">
      <c r="A152" s="11">
        <f>ROW()</f>
        <v>152</v>
      </c>
      <c r="E152" s="15"/>
      <c r="W152" s="5"/>
      <c r="Z152" s="3">
        <f ca="1">IF(Z$5="",0,SUMIFS(INDIRECT($S$2&amp;$A152&amp;":"&amp;$A152),BP!$5:$5,Z$4))</f>
        <v>0</v>
      </c>
      <c r="AA152" s="3">
        <f ca="1">IF(AA$5="",0,SUMIFS(INDIRECT($S$2&amp;$A152&amp;":"&amp;$A152),BP!$5:$5,AA$4))</f>
        <v>0</v>
      </c>
      <c r="AB152" s="3">
        <f ca="1">IF(AB$5="",0,SUMIFS(INDIRECT($S$2&amp;$A152&amp;":"&amp;$A152),BP!$5:$5,AB$4))</f>
        <v>0</v>
      </c>
      <c r="AC152" s="3">
        <f ca="1">IF(AC$5="",0,SUMIFS(INDIRECT($S$2&amp;$A152&amp;":"&amp;$A152),BP!$5:$5,AC$4))</f>
        <v>0</v>
      </c>
      <c r="AD152" s="3">
        <f ca="1">IF(AD$5="",0,SUMIFS(INDIRECT($S$2&amp;$A152&amp;":"&amp;$A152),BP!$5:$5,AD$4))</f>
        <v>0</v>
      </c>
      <c r="AE152" s="3">
        <f ca="1">IF(AE$5="",0,SUMIFS(INDIRECT($S$2&amp;$A152&amp;":"&amp;$A152),BP!$5:$5,AE$4))</f>
        <v>0</v>
      </c>
      <c r="AF152" s="3">
        <f ca="1">IF(AF$5="",0,SUMIFS(INDIRECT($S$2&amp;$A152&amp;":"&amp;$A152),BP!$5:$5,AF$4))</f>
        <v>0</v>
      </c>
      <c r="AG152" s="3">
        <f ca="1">IF(AG$5="",0,SUMIFS(INDIRECT($S$2&amp;$A152&amp;":"&amp;$A152),BP!$5:$5,AG$4))</f>
        <v>0</v>
      </c>
      <c r="AH152" s="3">
        <f ca="1">IF(AH$5="",0,SUMIFS(INDIRECT($S$2&amp;$A152&amp;":"&amp;$A152),BP!$5:$5,AH$4))</f>
        <v>0</v>
      </c>
      <c r="AI152" s="3">
        <f ca="1">IF(AI$5="",0,SUMIFS(INDIRECT($S$2&amp;$A152&amp;":"&amp;$A152),BP!$5:$5,AI$4))</f>
        <v>0</v>
      </c>
      <c r="AJ152" s="3">
        <f ca="1">IF(AJ$5="",0,SUMIFS(INDIRECT($S$2&amp;$A152&amp;":"&amp;$A152),BP!$5:$5,AJ$4))</f>
        <v>0</v>
      </c>
      <c r="AK152" s="3">
        <f ca="1">IF(AK$5="",0,SUMIFS(INDIRECT($S$2&amp;$A152&amp;":"&amp;$A152),BP!$5:$5,AK$4))</f>
        <v>0</v>
      </c>
      <c r="AL152" s="3">
        <f ca="1">IF(AL$5="",0,SUMIFS(INDIRECT($S$2&amp;$A152&amp;":"&amp;$A152),BP!$5:$5,AL$4))</f>
        <v>0</v>
      </c>
      <c r="AM152" s="3">
        <f ca="1">IF(AM$5="",0,SUMIFS(INDIRECT($S$2&amp;$A152&amp;":"&amp;$A152),BP!$5:$5,AM$4))</f>
        <v>0</v>
      </c>
      <c r="AN152" s="3">
        <f ca="1">IF(AN$5="",0,SUMIFS(INDIRECT($S$2&amp;$A152&amp;":"&amp;$A152),BP!$5:$5,AN$4))</f>
        <v>0</v>
      </c>
      <c r="AO152" s="3">
        <f ca="1">IF(AO$5="",0,SUMIFS(INDIRECT($S$2&amp;$A152&amp;":"&amp;$A152),BP!$5:$5,AO$4))</f>
        <v>0</v>
      </c>
      <c r="AP152" s="3">
        <f ca="1">IF(AP$5="",0,SUMIFS(INDIRECT($S$2&amp;$A152&amp;":"&amp;$A152),BP!$5:$5,AP$4))</f>
        <v>0</v>
      </c>
      <c r="AQ152" s="3">
        <f ca="1">IF(AQ$5="",0,SUMIFS(INDIRECT($S$2&amp;$A152&amp;":"&amp;$A152),BP!$5:$5,AQ$4))</f>
        <v>0</v>
      </c>
      <c r="AR152" s="3">
        <f ca="1">IF(AR$5="",0,SUMIFS(INDIRECT($S$2&amp;$A152&amp;":"&amp;$A152),BP!$5:$5,AR$4))</f>
        <v>0</v>
      </c>
      <c r="AS152" s="3">
        <f ca="1">IF(AS$5="",0,SUMIFS(INDIRECT($S$2&amp;$A152&amp;":"&amp;$A152),BP!$5:$5,AS$4))</f>
        <v>0</v>
      </c>
      <c r="AT152" s="3">
        <f ca="1">IF(AT$5="",0,SUMIFS(INDIRECT($S$2&amp;$A152&amp;":"&amp;$A152),BP!$5:$5,AT$4))</f>
        <v>0</v>
      </c>
      <c r="AU152" s="3">
        <f ca="1">IF(AU$5="",0,SUMIFS(INDIRECT($S$2&amp;$A152&amp;":"&amp;$A152),BP!$5:$5,AU$4))</f>
        <v>0</v>
      </c>
      <c r="AV152" s="3">
        <f ca="1">IF(AV$5="",0,SUMIFS(INDIRECT($S$2&amp;$A152&amp;":"&amp;$A152),BP!$5:$5,AV$4))</f>
        <v>0</v>
      </c>
      <c r="AW152" s="3">
        <f ca="1">IF(AW$5="",0,SUMIFS(INDIRECT($S$2&amp;$A152&amp;":"&amp;$A152),BP!$5:$5,AW$4))</f>
        <v>0</v>
      </c>
      <c r="AX152" s="3">
        <f ca="1">IF(AX$5="",0,SUMIFS(INDIRECT($S$2&amp;$A152&amp;":"&amp;$A152),BP!$5:$5,AX$4))</f>
        <v>0</v>
      </c>
      <c r="AY152" s="3">
        <f ca="1">IF(AY$5="",0,SUMIFS(INDIRECT($S$2&amp;$A152&amp;":"&amp;$A152),BP!$5:$5,AY$4))</f>
        <v>0</v>
      </c>
      <c r="AZ152" s="3">
        <f ca="1">IF(AZ$5="",0,SUMIFS(INDIRECT($S$2&amp;$A152&amp;":"&amp;$A152),BP!$5:$5,AZ$4))</f>
        <v>0</v>
      </c>
      <c r="BA152" s="3">
        <f ca="1">IF(BA$5="",0,SUMIFS(INDIRECT($S$2&amp;$A152&amp;":"&amp;$A152),BP!$5:$5,BA$4))</f>
        <v>0</v>
      </c>
      <c r="BB152" s="3">
        <f ca="1">IF(BB$5="",0,SUMIFS(INDIRECT($S$2&amp;$A152&amp;":"&amp;$A152),BP!$5:$5,BB$4))</f>
        <v>0</v>
      </c>
      <c r="BC152" s="3">
        <f ca="1">IF(BC$5="",0,SUMIFS(INDIRECT($S$2&amp;$A152&amp;":"&amp;$A152),BP!$5:$5,BC$4))</f>
        <v>0</v>
      </c>
      <c r="BD152" s="3">
        <f ca="1">IF(BD$5="",0,SUMIFS(INDIRECT($S$2&amp;$A152&amp;":"&amp;$A152),BP!$5:$5,BD$4))</f>
        <v>0</v>
      </c>
      <c r="BE152" s="3">
        <f ca="1">IF(BE$5="",0,SUMIFS(INDIRECT($S$2&amp;$A152&amp;":"&amp;$A152),BP!$5:$5,BE$4))</f>
        <v>0</v>
      </c>
      <c r="BF152" s="3">
        <f ca="1">IF(BF$5="",0,SUMIFS(INDIRECT($S$2&amp;$A152&amp;":"&amp;$A152),BP!$5:$5,BF$4))</f>
        <v>0</v>
      </c>
      <c r="BG152" s="3">
        <f ca="1">IF(BG$5="",0,SUMIFS(INDIRECT($S$2&amp;$A152&amp;":"&amp;$A152),BP!$5:$5,BG$4))</f>
        <v>0</v>
      </c>
      <c r="BH152" s="3">
        <f ca="1">IF(BH$5="",0,SUMIFS(INDIRECT($S$2&amp;$A152&amp;":"&amp;$A152),BP!$5:$5,BH$4))</f>
        <v>0</v>
      </c>
      <c r="BI152" s="3">
        <f ca="1">IF(BI$5="",0,SUMIFS(INDIRECT($S$2&amp;$A152&amp;":"&amp;$A152),BP!$5:$5,BI$4))</f>
        <v>0</v>
      </c>
      <c r="BJ152" s="3">
        <f>IF(BJ$5="",0,SUMIFS(BP!152:152,BP!$5:$5,BJ$4))</f>
        <v>0</v>
      </c>
      <c r="BK152" s="3">
        <f>IF(BK$5="",0,SUMIFS(BP!152:152,BP!$5:$5,BK$4))</f>
        <v>0</v>
      </c>
      <c r="BL152" s="3">
        <f>IF(BL$5="",0,SUMIFS(BP!152:152,BP!$5:$5,BL$4))</f>
        <v>0</v>
      </c>
      <c r="BM152" s="3">
        <f>IF(BM$5="",0,SUMIFS(BP!152:152,BP!$5:$5,BM$4))</f>
        <v>0</v>
      </c>
      <c r="BN152" s="3">
        <f>IF(BN$5="",0,SUMIFS(BP!152:152,BP!$5:$5,BN$4))</f>
        <v>0</v>
      </c>
      <c r="BO152" s="3">
        <f>IF(BO$5="",0,SUMIFS(BP!152:152,BP!$5:$5,BO$4))</f>
        <v>0</v>
      </c>
      <c r="BP152" s="3">
        <f>IF(BP$5="",0,SUMIFS(BP!152:152,BP!$5:$5,BP$4))</f>
        <v>1</v>
      </c>
      <c r="BQ152" s="3">
        <f>IF(BQ$5="",0,SUMIFS(BP!152:152,BP!$5:$5,BQ$4))</f>
        <v>0</v>
      </c>
      <c r="BR152" s="3">
        <f>IF(BR$5="",0,SUMIFS(BP!152:152,BP!$5:$5,BR$4))</f>
        <v>0</v>
      </c>
      <c r="BS152" s="3">
        <f>IF(BS$5="",0,SUMIFS(BP!152:152,BP!$5:$5,BS$4))</f>
        <v>0</v>
      </c>
      <c r="BT152" s="3">
        <f>IF(BT$5="",0,SUMIFS(BP!152:152,BP!$5:$5,BT$4))</f>
        <v>0</v>
      </c>
      <c r="BU152" s="3">
        <f>IF(BU$5="",0,SUMIFS(BP!152:152,BP!$5:$5,BU$4))</f>
        <v>0</v>
      </c>
      <c r="BV152" s="3">
        <f>IF(BV$5="",0,SUMIFS(BP!152:152,BP!$5:$5,BV$4))</f>
        <v>0</v>
      </c>
      <c r="BW152" s="3">
        <f>IF(BW$5="",0,SUMIFS(BP!152:152,BP!$5:$5,BW$4))</f>
        <v>0</v>
      </c>
      <c r="BX152" s="3">
        <f>IF(BX$5="",0,SUMIFS(BP!152:152,BP!$5:$5,BX$4))</f>
        <v>0</v>
      </c>
      <c r="BY152" s="3">
        <f>IF(BY$5="",0,SUMIFS(BP!152:152,BP!$5:$5,BY$4))</f>
        <v>0</v>
      </c>
      <c r="BZ152" s="3">
        <f>IF(BZ$5="",0,SUMIFS(BP!152:152,BP!$5:$5,BZ$4))</f>
        <v>0</v>
      </c>
      <c r="CA152" s="3">
        <f>IF(CA$5="",0,SUMIFS(BP!152:152,BP!$5:$5,CA$4))</f>
        <v>0</v>
      </c>
      <c r="CB152" s="3">
        <f>IF(CB$5="",0,SUMIFS(BP!152:152,BP!$5:$5,CB$4))</f>
        <v>0</v>
      </c>
      <c r="CC152" s="3">
        <f>IF(CC$5="",0,SUMIFS(BP!152:152,BP!$5:$5,CC$4))</f>
        <v>0</v>
      </c>
      <c r="CD152" s="3">
        <f>IF(CD$5="",0,SUMIFS(BP!152:152,BP!$5:$5,CD$4))</f>
        <v>0</v>
      </c>
      <c r="CE152" s="3">
        <f>IF(CE$5="",0,SUMIFS(BP!152:152,BP!$5:$5,CE$4))</f>
        <v>0</v>
      </c>
      <c r="CF152" s="3">
        <f>IF(CF$5="",0,SUMIFS(BP!152:152,BP!$5:$5,CF$4))</f>
        <v>0</v>
      </c>
      <c r="CG152" s="3">
        <f>IF(CG$5="",0,SUMIFS(BP!152:152,BP!$5:$5,CG$4))</f>
        <v>0</v>
      </c>
      <c r="CH152" s="3">
        <f>IF(CH$5="",0,SUMIFS(BP!152:152,BP!$5:$5,CH$4))</f>
        <v>0</v>
      </c>
      <c r="CI152" s="3">
        <f>IF(CI$5="",0,SUMIFS(BP!152:152,BP!$5:$5,CI$4))</f>
        <v>0</v>
      </c>
      <c r="CJ152" s="3">
        <f>IF(CJ$5="",0,SUMIFS(BP!152:152,BP!$5:$5,CJ$4))</f>
        <v>0</v>
      </c>
      <c r="CK152" s="3">
        <f>IF(CK$5="",0,SUMIFS(BP!152:152,BP!$5:$5,CK$4))</f>
        <v>0</v>
      </c>
      <c r="CL152" s="3">
        <f>IF(CL$5="",0,SUMIFS(BP!152:152,BP!$5:$5,CL$4))</f>
        <v>0</v>
      </c>
      <c r="CM152" s="3">
        <f>IF(CM$5="",0,SUMIFS(BP!152:152,BP!$5:$5,CM$4))</f>
        <v>0</v>
      </c>
      <c r="CN152" s="3">
        <f>IF(CN$5="",0,SUMIFS(BP!152:152,BP!$5:$5,CN$4))</f>
        <v>0</v>
      </c>
      <c r="CO152" s="3">
        <f>IF(CO$5="",0,SUMIFS(BP!152:152,BP!$5:$5,CO$4))</f>
        <v>0</v>
      </c>
      <c r="CP152" s="3">
        <f>IF(CP$5="",0,SUMIFS(BP!152:152,BP!$5:$5,CP$4))</f>
        <v>0</v>
      </c>
      <c r="CQ152" s="3">
        <f>IF(CQ$5="",0,SUMIFS(BP!152:152,BP!$5:$5,CQ$4))</f>
        <v>0</v>
      </c>
      <c r="CR152" s="3">
        <f>IF(CR$5="",0,SUMIFS(BP!152:152,BP!$5:$5,CR$4))</f>
        <v>0</v>
      </c>
      <c r="CS152" s="3">
        <f>IF(CS$5="",0,SUMIFS(BP!152:152,BP!$5:$5,CS$4))</f>
        <v>0</v>
      </c>
      <c r="CT152" s="3">
        <f>IF(CT$5="",0,SUMIFS(BP!152:152,BP!$5:$5,CT$4))</f>
        <v>0</v>
      </c>
    </row>
    <row r="153" spans="1:98" s="2" customFormat="1" ht="10.199999999999999" x14ac:dyDescent="0.2">
      <c r="A153" s="11">
        <f>ROW()</f>
        <v>153</v>
      </c>
      <c r="E153" s="15"/>
      <c r="W153" s="5"/>
      <c r="Z153" s="3">
        <f ca="1">IF(Z$5="",0,SUMIFS(INDIRECT($S$2&amp;$A153&amp;":"&amp;$A153),BP!$5:$5,Z$4))</f>
        <v>0</v>
      </c>
      <c r="AA153" s="3">
        <f ca="1">IF(AA$5="",0,SUMIFS(INDIRECT($S$2&amp;$A153&amp;":"&amp;$A153),BP!$5:$5,AA$4))</f>
        <v>0</v>
      </c>
      <c r="AB153" s="3">
        <f ca="1">IF(AB$5="",0,SUMIFS(INDIRECT($S$2&amp;$A153&amp;":"&amp;$A153),BP!$5:$5,AB$4))</f>
        <v>0</v>
      </c>
      <c r="AC153" s="3">
        <f ca="1">IF(AC$5="",0,SUMIFS(INDIRECT($S$2&amp;$A153&amp;":"&amp;$A153),BP!$5:$5,AC$4))</f>
        <v>0</v>
      </c>
      <c r="AD153" s="3">
        <f ca="1">IF(AD$5="",0,SUMIFS(INDIRECT($S$2&amp;$A153&amp;":"&amp;$A153),BP!$5:$5,AD$4))</f>
        <v>0</v>
      </c>
      <c r="AE153" s="3">
        <f ca="1">IF(AE$5="",0,SUMIFS(INDIRECT($S$2&amp;$A153&amp;":"&amp;$A153),BP!$5:$5,AE$4))</f>
        <v>0</v>
      </c>
      <c r="AF153" s="3">
        <f ca="1">IF(AF$5="",0,SUMIFS(INDIRECT($S$2&amp;$A153&amp;":"&amp;$A153),BP!$5:$5,AF$4))</f>
        <v>0</v>
      </c>
      <c r="AG153" s="3">
        <f ca="1">IF(AG$5="",0,SUMIFS(INDIRECT($S$2&amp;$A153&amp;":"&amp;$A153),BP!$5:$5,AG$4))</f>
        <v>0</v>
      </c>
      <c r="AH153" s="3">
        <f ca="1">IF(AH$5="",0,SUMIFS(INDIRECT($S$2&amp;$A153&amp;":"&amp;$A153),BP!$5:$5,AH$4))</f>
        <v>0</v>
      </c>
      <c r="AI153" s="3">
        <f ca="1">IF(AI$5="",0,SUMIFS(INDIRECT($S$2&amp;$A153&amp;":"&amp;$A153),BP!$5:$5,AI$4))</f>
        <v>0</v>
      </c>
      <c r="AJ153" s="3">
        <f ca="1">IF(AJ$5="",0,SUMIFS(INDIRECT($S$2&amp;$A153&amp;":"&amp;$A153),BP!$5:$5,AJ$4))</f>
        <v>0</v>
      </c>
      <c r="AK153" s="3">
        <f ca="1">IF(AK$5="",0,SUMIFS(INDIRECT($S$2&amp;$A153&amp;":"&amp;$A153),BP!$5:$5,AK$4))</f>
        <v>0</v>
      </c>
      <c r="AL153" s="3">
        <f ca="1">IF(AL$5="",0,SUMIFS(INDIRECT($S$2&amp;$A153&amp;":"&amp;$A153),BP!$5:$5,AL$4))</f>
        <v>0</v>
      </c>
      <c r="AM153" s="3">
        <f ca="1">IF(AM$5="",0,SUMIFS(INDIRECT($S$2&amp;$A153&amp;":"&amp;$A153),BP!$5:$5,AM$4))</f>
        <v>0</v>
      </c>
      <c r="AN153" s="3">
        <f ca="1">IF(AN$5="",0,SUMIFS(INDIRECT($S$2&amp;$A153&amp;":"&amp;$A153),BP!$5:$5,AN$4))</f>
        <v>0</v>
      </c>
      <c r="AO153" s="3">
        <f ca="1">IF(AO$5="",0,SUMIFS(INDIRECT($S$2&amp;$A153&amp;":"&amp;$A153),BP!$5:$5,AO$4))</f>
        <v>0</v>
      </c>
      <c r="AP153" s="3">
        <f ca="1">IF(AP$5="",0,SUMIFS(INDIRECT($S$2&amp;$A153&amp;":"&amp;$A153),BP!$5:$5,AP$4))</f>
        <v>0</v>
      </c>
      <c r="AQ153" s="3">
        <f ca="1">IF(AQ$5="",0,SUMIFS(INDIRECT($S$2&amp;$A153&amp;":"&amp;$A153),BP!$5:$5,AQ$4))</f>
        <v>0</v>
      </c>
      <c r="AR153" s="3">
        <f ca="1">IF(AR$5="",0,SUMIFS(INDIRECT($S$2&amp;$A153&amp;":"&amp;$A153),BP!$5:$5,AR$4))</f>
        <v>0</v>
      </c>
      <c r="AS153" s="3">
        <f ca="1">IF(AS$5="",0,SUMIFS(INDIRECT($S$2&amp;$A153&amp;":"&amp;$A153),BP!$5:$5,AS$4))</f>
        <v>0</v>
      </c>
      <c r="AT153" s="3">
        <f ca="1">IF(AT$5="",0,SUMIFS(INDIRECT($S$2&amp;$A153&amp;":"&amp;$A153),BP!$5:$5,AT$4))</f>
        <v>0</v>
      </c>
      <c r="AU153" s="3">
        <f ca="1">IF(AU$5="",0,SUMIFS(INDIRECT($S$2&amp;$A153&amp;":"&amp;$A153),BP!$5:$5,AU$4))</f>
        <v>0</v>
      </c>
      <c r="AV153" s="3">
        <f ca="1">IF(AV$5="",0,SUMIFS(INDIRECT($S$2&amp;$A153&amp;":"&amp;$A153),BP!$5:$5,AV$4))</f>
        <v>0</v>
      </c>
      <c r="AW153" s="3">
        <f ca="1">IF(AW$5="",0,SUMIFS(INDIRECT($S$2&amp;$A153&amp;":"&amp;$A153),BP!$5:$5,AW$4))</f>
        <v>0</v>
      </c>
      <c r="AX153" s="3">
        <f ca="1">IF(AX$5="",0,SUMIFS(INDIRECT($S$2&amp;$A153&amp;":"&amp;$A153),BP!$5:$5,AX$4))</f>
        <v>0</v>
      </c>
      <c r="AY153" s="3">
        <f ca="1">IF(AY$5="",0,SUMIFS(INDIRECT($S$2&amp;$A153&amp;":"&amp;$A153),BP!$5:$5,AY$4))</f>
        <v>0</v>
      </c>
      <c r="AZ153" s="3">
        <f ca="1">IF(AZ$5="",0,SUMIFS(INDIRECT($S$2&amp;$A153&amp;":"&amp;$A153),BP!$5:$5,AZ$4))</f>
        <v>0</v>
      </c>
      <c r="BA153" s="3">
        <f ca="1">IF(BA$5="",0,SUMIFS(INDIRECT($S$2&amp;$A153&amp;":"&amp;$A153),BP!$5:$5,BA$4))</f>
        <v>0</v>
      </c>
      <c r="BB153" s="3">
        <f ca="1">IF(BB$5="",0,SUMIFS(INDIRECT($S$2&amp;$A153&amp;":"&amp;$A153),BP!$5:$5,BB$4))</f>
        <v>0</v>
      </c>
      <c r="BC153" s="3">
        <f ca="1">IF(BC$5="",0,SUMIFS(INDIRECT($S$2&amp;$A153&amp;":"&amp;$A153),BP!$5:$5,BC$4))</f>
        <v>0</v>
      </c>
      <c r="BD153" s="3">
        <f ca="1">IF(BD$5="",0,SUMIFS(INDIRECT($S$2&amp;$A153&amp;":"&amp;$A153),BP!$5:$5,BD$4))</f>
        <v>0</v>
      </c>
      <c r="BE153" s="3">
        <f ca="1">IF(BE$5="",0,SUMIFS(INDIRECT($S$2&amp;$A153&amp;":"&amp;$A153),BP!$5:$5,BE$4))</f>
        <v>0</v>
      </c>
      <c r="BF153" s="3">
        <f ca="1">IF(BF$5="",0,SUMIFS(INDIRECT($S$2&amp;$A153&amp;":"&amp;$A153),BP!$5:$5,BF$4))</f>
        <v>0</v>
      </c>
      <c r="BG153" s="3">
        <f ca="1">IF(BG$5="",0,SUMIFS(INDIRECT($S$2&amp;$A153&amp;":"&amp;$A153),BP!$5:$5,BG$4))</f>
        <v>0</v>
      </c>
      <c r="BH153" s="3">
        <f ca="1">IF(BH$5="",0,SUMIFS(INDIRECT($S$2&amp;$A153&amp;":"&amp;$A153),BP!$5:$5,BH$4))</f>
        <v>0</v>
      </c>
      <c r="BI153" s="3">
        <f ca="1">IF(BI$5="",0,SUMIFS(INDIRECT($S$2&amp;$A153&amp;":"&amp;$A153),BP!$5:$5,BI$4))</f>
        <v>0</v>
      </c>
      <c r="BJ153" s="3">
        <f>IF(BJ$5="",0,SUMIFS(BP!153:153,BP!$5:$5,BJ$4))</f>
        <v>0</v>
      </c>
      <c r="BK153" s="3">
        <f>IF(BK$5="",0,SUMIFS(BP!153:153,BP!$5:$5,BK$4))</f>
        <v>0</v>
      </c>
      <c r="BL153" s="3">
        <f>IF(BL$5="",0,SUMIFS(BP!153:153,BP!$5:$5,BL$4))</f>
        <v>0</v>
      </c>
      <c r="BM153" s="3">
        <f>IF(BM$5="",0,SUMIFS(BP!153:153,BP!$5:$5,BM$4))</f>
        <v>0</v>
      </c>
      <c r="BN153" s="3">
        <f>IF(BN$5="",0,SUMIFS(BP!153:153,BP!$5:$5,BN$4))</f>
        <v>0</v>
      </c>
      <c r="BO153" s="3">
        <f>IF(BO$5="",0,SUMIFS(BP!153:153,BP!$5:$5,BO$4))</f>
        <v>0</v>
      </c>
      <c r="BP153" s="3">
        <f>IF(BP$5="",0,SUMIFS(BP!153:153,BP!$5:$5,BP$4))</f>
        <v>1.5</v>
      </c>
      <c r="BQ153" s="3">
        <f>IF(BQ$5="",0,SUMIFS(BP!153:153,BP!$5:$5,BQ$4))</f>
        <v>0</v>
      </c>
      <c r="BR153" s="3">
        <f>IF(BR$5="",0,SUMIFS(BP!153:153,BP!$5:$5,BR$4))</f>
        <v>0</v>
      </c>
      <c r="BS153" s="3">
        <f>IF(BS$5="",0,SUMIFS(BP!153:153,BP!$5:$5,BS$4))</f>
        <v>0</v>
      </c>
      <c r="BT153" s="3">
        <f>IF(BT$5="",0,SUMIFS(BP!153:153,BP!$5:$5,BT$4))</f>
        <v>0</v>
      </c>
      <c r="BU153" s="3">
        <f>IF(BU$5="",0,SUMIFS(BP!153:153,BP!$5:$5,BU$4))</f>
        <v>0</v>
      </c>
      <c r="BV153" s="3">
        <f>IF(BV$5="",0,SUMIFS(BP!153:153,BP!$5:$5,BV$4))</f>
        <v>0</v>
      </c>
      <c r="BW153" s="3">
        <f>IF(BW$5="",0,SUMIFS(BP!153:153,BP!$5:$5,BW$4))</f>
        <v>0</v>
      </c>
      <c r="BX153" s="3">
        <f>IF(BX$5="",0,SUMIFS(BP!153:153,BP!$5:$5,BX$4))</f>
        <v>0</v>
      </c>
      <c r="BY153" s="3">
        <f>IF(BY$5="",0,SUMIFS(BP!153:153,BP!$5:$5,BY$4))</f>
        <v>0</v>
      </c>
      <c r="BZ153" s="3">
        <f>IF(BZ$5="",0,SUMIFS(BP!153:153,BP!$5:$5,BZ$4))</f>
        <v>0</v>
      </c>
      <c r="CA153" s="3">
        <f>IF(CA$5="",0,SUMIFS(BP!153:153,BP!$5:$5,CA$4))</f>
        <v>0</v>
      </c>
      <c r="CB153" s="3">
        <f>IF(CB$5="",0,SUMIFS(BP!153:153,BP!$5:$5,CB$4))</f>
        <v>0</v>
      </c>
      <c r="CC153" s="3">
        <f>IF(CC$5="",0,SUMIFS(BP!153:153,BP!$5:$5,CC$4))</f>
        <v>0</v>
      </c>
      <c r="CD153" s="3">
        <f>IF(CD$5="",0,SUMIFS(BP!153:153,BP!$5:$5,CD$4))</f>
        <v>0</v>
      </c>
      <c r="CE153" s="3">
        <f>IF(CE$5="",0,SUMIFS(BP!153:153,BP!$5:$5,CE$4))</f>
        <v>0</v>
      </c>
      <c r="CF153" s="3">
        <f>IF(CF$5="",0,SUMIFS(BP!153:153,BP!$5:$5,CF$4))</f>
        <v>0</v>
      </c>
      <c r="CG153" s="3">
        <f>IF(CG$5="",0,SUMIFS(BP!153:153,BP!$5:$5,CG$4))</f>
        <v>0</v>
      </c>
      <c r="CH153" s="3">
        <f>IF(CH$5="",0,SUMIFS(BP!153:153,BP!$5:$5,CH$4))</f>
        <v>0</v>
      </c>
      <c r="CI153" s="3">
        <f>IF(CI$5="",0,SUMIFS(BP!153:153,BP!$5:$5,CI$4))</f>
        <v>0</v>
      </c>
      <c r="CJ153" s="3">
        <f>IF(CJ$5="",0,SUMIFS(BP!153:153,BP!$5:$5,CJ$4))</f>
        <v>0</v>
      </c>
      <c r="CK153" s="3">
        <f>IF(CK$5="",0,SUMIFS(BP!153:153,BP!$5:$5,CK$4))</f>
        <v>0</v>
      </c>
      <c r="CL153" s="3">
        <f>IF(CL$5="",0,SUMIFS(BP!153:153,BP!$5:$5,CL$4))</f>
        <v>0</v>
      </c>
      <c r="CM153" s="3">
        <f>IF(CM$5="",0,SUMIFS(BP!153:153,BP!$5:$5,CM$4))</f>
        <v>0</v>
      </c>
      <c r="CN153" s="3">
        <f>IF(CN$5="",0,SUMIFS(BP!153:153,BP!$5:$5,CN$4))</f>
        <v>0</v>
      </c>
      <c r="CO153" s="3">
        <f>IF(CO$5="",0,SUMIFS(BP!153:153,BP!$5:$5,CO$4))</f>
        <v>0</v>
      </c>
      <c r="CP153" s="3">
        <f>IF(CP$5="",0,SUMIFS(BP!153:153,BP!$5:$5,CP$4))</f>
        <v>0</v>
      </c>
      <c r="CQ153" s="3">
        <f>IF(CQ$5="",0,SUMIFS(BP!153:153,BP!$5:$5,CQ$4))</f>
        <v>0</v>
      </c>
      <c r="CR153" s="3">
        <f>IF(CR$5="",0,SUMIFS(BP!153:153,BP!$5:$5,CR$4))</f>
        <v>0</v>
      </c>
      <c r="CS153" s="3">
        <f>IF(CS$5="",0,SUMIFS(BP!153:153,BP!$5:$5,CS$4))</f>
        <v>0</v>
      </c>
      <c r="CT153" s="3">
        <f>IF(CT$5="",0,SUMIFS(BP!153:153,BP!$5:$5,CT$4))</f>
        <v>0</v>
      </c>
    </row>
    <row r="154" spans="1:98" s="2" customFormat="1" ht="10.199999999999999" x14ac:dyDescent="0.2">
      <c r="A154" s="11">
        <f>ROW()</f>
        <v>154</v>
      </c>
      <c r="E154" s="15"/>
      <c r="W154" s="5"/>
      <c r="Z154" s="3">
        <f ca="1">IF(Z$5="",0,SUMIFS(INDIRECT($S$2&amp;$A154&amp;":"&amp;$A154),BP!$5:$5,Z$4))</f>
        <v>0</v>
      </c>
      <c r="AA154" s="3">
        <f ca="1">IF(AA$5="",0,SUMIFS(INDIRECT($S$2&amp;$A154&amp;":"&amp;$A154),BP!$5:$5,AA$4))</f>
        <v>0</v>
      </c>
      <c r="AB154" s="3">
        <f ca="1">IF(AB$5="",0,SUMIFS(INDIRECT($S$2&amp;$A154&amp;":"&amp;$A154),BP!$5:$5,AB$4))</f>
        <v>0</v>
      </c>
      <c r="AC154" s="3">
        <f ca="1">IF(AC$5="",0,SUMIFS(INDIRECT($S$2&amp;$A154&amp;":"&amp;$A154),BP!$5:$5,AC$4))</f>
        <v>0</v>
      </c>
      <c r="AD154" s="3">
        <f ca="1">IF(AD$5="",0,SUMIFS(INDIRECT($S$2&amp;$A154&amp;":"&amp;$A154),BP!$5:$5,AD$4))</f>
        <v>0</v>
      </c>
      <c r="AE154" s="3">
        <f ca="1">IF(AE$5="",0,SUMIFS(INDIRECT($S$2&amp;$A154&amp;":"&amp;$A154),BP!$5:$5,AE$4))</f>
        <v>0</v>
      </c>
      <c r="AF154" s="3">
        <f ca="1">IF(AF$5="",0,SUMIFS(INDIRECT($S$2&amp;$A154&amp;":"&amp;$A154),BP!$5:$5,AF$4))</f>
        <v>0</v>
      </c>
      <c r="AG154" s="3">
        <f ca="1">IF(AG$5="",0,SUMIFS(INDIRECT($S$2&amp;$A154&amp;":"&amp;$A154),BP!$5:$5,AG$4))</f>
        <v>0</v>
      </c>
      <c r="AH154" s="3">
        <f ca="1">IF(AH$5="",0,SUMIFS(INDIRECT($S$2&amp;$A154&amp;":"&amp;$A154),BP!$5:$5,AH$4))</f>
        <v>0</v>
      </c>
      <c r="AI154" s="3">
        <f ca="1">IF(AI$5="",0,SUMIFS(INDIRECT($S$2&amp;$A154&amp;":"&amp;$A154),BP!$5:$5,AI$4))</f>
        <v>0</v>
      </c>
      <c r="AJ154" s="3">
        <f ca="1">IF(AJ$5="",0,SUMIFS(INDIRECT($S$2&amp;$A154&amp;":"&amp;$A154),BP!$5:$5,AJ$4))</f>
        <v>0</v>
      </c>
      <c r="AK154" s="3">
        <f ca="1">IF(AK$5="",0,SUMIFS(INDIRECT($S$2&amp;$A154&amp;":"&amp;$A154),BP!$5:$5,AK$4))</f>
        <v>0</v>
      </c>
      <c r="AL154" s="3">
        <f ca="1">IF(AL$5="",0,SUMIFS(INDIRECT($S$2&amp;$A154&amp;":"&amp;$A154),BP!$5:$5,AL$4))</f>
        <v>0</v>
      </c>
      <c r="AM154" s="3">
        <f ca="1">IF(AM$5="",0,SUMIFS(INDIRECT($S$2&amp;$A154&amp;":"&amp;$A154),BP!$5:$5,AM$4))</f>
        <v>0</v>
      </c>
      <c r="AN154" s="3">
        <f ca="1">IF(AN$5="",0,SUMIFS(INDIRECT($S$2&amp;$A154&amp;":"&amp;$A154),BP!$5:$5,AN$4))</f>
        <v>0</v>
      </c>
      <c r="AO154" s="3">
        <f ca="1">IF(AO$5="",0,SUMIFS(INDIRECT($S$2&amp;$A154&amp;":"&amp;$A154),BP!$5:$5,AO$4))</f>
        <v>0</v>
      </c>
      <c r="AP154" s="3">
        <f ca="1">IF(AP$5="",0,SUMIFS(INDIRECT($S$2&amp;$A154&amp;":"&amp;$A154),BP!$5:$5,AP$4))</f>
        <v>0</v>
      </c>
      <c r="AQ154" s="3">
        <f ca="1">IF(AQ$5="",0,SUMIFS(INDIRECT($S$2&amp;$A154&amp;":"&amp;$A154),BP!$5:$5,AQ$4))</f>
        <v>0</v>
      </c>
      <c r="AR154" s="3">
        <f ca="1">IF(AR$5="",0,SUMIFS(INDIRECT($S$2&amp;$A154&amp;":"&amp;$A154),BP!$5:$5,AR$4))</f>
        <v>0</v>
      </c>
      <c r="AS154" s="3">
        <f ca="1">IF(AS$5="",0,SUMIFS(INDIRECT($S$2&amp;$A154&amp;":"&amp;$A154),BP!$5:$5,AS$4))</f>
        <v>0</v>
      </c>
      <c r="AT154" s="3">
        <f ca="1">IF(AT$5="",0,SUMIFS(INDIRECT($S$2&amp;$A154&amp;":"&amp;$A154),BP!$5:$5,AT$4))</f>
        <v>0</v>
      </c>
      <c r="AU154" s="3">
        <f ca="1">IF(AU$5="",0,SUMIFS(INDIRECT($S$2&amp;$A154&amp;":"&amp;$A154),BP!$5:$5,AU$4))</f>
        <v>0</v>
      </c>
      <c r="AV154" s="3">
        <f ca="1">IF(AV$5="",0,SUMIFS(INDIRECT($S$2&amp;$A154&amp;":"&amp;$A154),BP!$5:$5,AV$4))</f>
        <v>0</v>
      </c>
      <c r="AW154" s="3">
        <f ca="1">IF(AW$5="",0,SUMIFS(INDIRECT($S$2&amp;$A154&amp;":"&amp;$A154),BP!$5:$5,AW$4))</f>
        <v>0</v>
      </c>
      <c r="AX154" s="3">
        <f ca="1">IF(AX$5="",0,SUMIFS(INDIRECT($S$2&amp;$A154&amp;":"&amp;$A154),BP!$5:$5,AX$4))</f>
        <v>0</v>
      </c>
      <c r="AY154" s="3">
        <f ca="1">IF(AY$5="",0,SUMIFS(INDIRECT($S$2&amp;$A154&amp;":"&amp;$A154),BP!$5:$5,AY$4))</f>
        <v>0</v>
      </c>
      <c r="AZ154" s="3">
        <f ca="1">IF(AZ$5="",0,SUMIFS(INDIRECT($S$2&amp;$A154&amp;":"&amp;$A154),BP!$5:$5,AZ$4))</f>
        <v>0</v>
      </c>
      <c r="BA154" s="3">
        <f ca="1">IF(BA$5="",0,SUMIFS(INDIRECT($S$2&amp;$A154&amp;":"&amp;$A154),BP!$5:$5,BA$4))</f>
        <v>0</v>
      </c>
      <c r="BB154" s="3">
        <f ca="1">IF(BB$5="",0,SUMIFS(INDIRECT($S$2&amp;$A154&amp;":"&amp;$A154),BP!$5:$5,BB$4))</f>
        <v>0</v>
      </c>
      <c r="BC154" s="3">
        <f ca="1">IF(BC$5="",0,SUMIFS(INDIRECT($S$2&amp;$A154&amp;":"&amp;$A154),BP!$5:$5,BC$4))</f>
        <v>0</v>
      </c>
      <c r="BD154" s="3">
        <f ca="1">IF(BD$5="",0,SUMIFS(INDIRECT($S$2&amp;$A154&amp;":"&amp;$A154),BP!$5:$5,BD$4))</f>
        <v>0</v>
      </c>
      <c r="BE154" s="3">
        <f ca="1">IF(BE$5="",0,SUMIFS(INDIRECT($S$2&amp;$A154&amp;":"&amp;$A154),BP!$5:$5,BE$4))</f>
        <v>0</v>
      </c>
      <c r="BF154" s="3">
        <f ca="1">IF(BF$5="",0,SUMIFS(INDIRECT($S$2&amp;$A154&amp;":"&amp;$A154),BP!$5:$5,BF$4))</f>
        <v>0</v>
      </c>
      <c r="BG154" s="3">
        <f ca="1">IF(BG$5="",0,SUMIFS(INDIRECT($S$2&amp;$A154&amp;":"&amp;$A154),BP!$5:$5,BG$4))</f>
        <v>0</v>
      </c>
      <c r="BH154" s="3">
        <f ca="1">IF(BH$5="",0,SUMIFS(INDIRECT($S$2&amp;$A154&amp;":"&amp;$A154),BP!$5:$5,BH$4))</f>
        <v>0</v>
      </c>
      <c r="BI154" s="3">
        <f ca="1">IF(BI$5="",0,SUMIFS(INDIRECT($S$2&amp;$A154&amp;":"&amp;$A154),BP!$5:$5,BI$4))</f>
        <v>0</v>
      </c>
      <c r="BJ154" s="3">
        <f>IF(BJ$5="",0,SUMIFS(BP!154:154,BP!$5:$5,BJ$4))</f>
        <v>0</v>
      </c>
      <c r="BK154" s="3">
        <f>IF(BK$5="",0,SUMIFS(BP!154:154,BP!$5:$5,BK$4))</f>
        <v>0</v>
      </c>
      <c r="BL154" s="3">
        <f>IF(BL$5="",0,SUMIFS(BP!154:154,BP!$5:$5,BL$4))</f>
        <v>0</v>
      </c>
      <c r="BM154" s="3">
        <f>IF(BM$5="",0,SUMIFS(BP!154:154,BP!$5:$5,BM$4))</f>
        <v>0</v>
      </c>
      <c r="BN154" s="3">
        <f>IF(BN$5="",0,SUMIFS(BP!154:154,BP!$5:$5,BN$4))</f>
        <v>0</v>
      </c>
      <c r="BO154" s="3">
        <f>IF(BO$5="",0,SUMIFS(BP!154:154,BP!$5:$5,BO$4))</f>
        <v>0</v>
      </c>
      <c r="BP154" s="3">
        <f>IF(BP$5="",0,SUMIFS(BP!154:154,BP!$5:$5,BP$4))</f>
        <v>0.4</v>
      </c>
      <c r="BQ154" s="3">
        <f>IF(BQ$5="",0,SUMIFS(BP!154:154,BP!$5:$5,BQ$4))</f>
        <v>0</v>
      </c>
      <c r="BR154" s="3">
        <f>IF(BR$5="",0,SUMIFS(BP!154:154,BP!$5:$5,BR$4))</f>
        <v>0</v>
      </c>
      <c r="BS154" s="3">
        <f>IF(BS$5="",0,SUMIFS(BP!154:154,BP!$5:$5,BS$4))</f>
        <v>0</v>
      </c>
      <c r="BT154" s="3">
        <f>IF(BT$5="",0,SUMIFS(BP!154:154,BP!$5:$5,BT$4))</f>
        <v>0</v>
      </c>
      <c r="BU154" s="3">
        <f>IF(BU$5="",0,SUMIFS(BP!154:154,BP!$5:$5,BU$4))</f>
        <v>0</v>
      </c>
      <c r="BV154" s="3">
        <f>IF(BV$5="",0,SUMIFS(BP!154:154,BP!$5:$5,BV$4))</f>
        <v>0</v>
      </c>
      <c r="BW154" s="3">
        <f>IF(BW$5="",0,SUMIFS(BP!154:154,BP!$5:$5,BW$4))</f>
        <v>0</v>
      </c>
      <c r="BX154" s="3">
        <f>IF(BX$5="",0,SUMIFS(BP!154:154,BP!$5:$5,BX$4))</f>
        <v>0</v>
      </c>
      <c r="BY154" s="3">
        <f>IF(BY$5="",0,SUMIFS(BP!154:154,BP!$5:$5,BY$4))</f>
        <v>0</v>
      </c>
      <c r="BZ154" s="3">
        <f>IF(BZ$5="",0,SUMIFS(BP!154:154,BP!$5:$5,BZ$4))</f>
        <v>0</v>
      </c>
      <c r="CA154" s="3">
        <f>IF(CA$5="",0,SUMIFS(BP!154:154,BP!$5:$5,CA$4))</f>
        <v>0</v>
      </c>
      <c r="CB154" s="3">
        <f>IF(CB$5="",0,SUMIFS(BP!154:154,BP!$5:$5,CB$4))</f>
        <v>0</v>
      </c>
      <c r="CC154" s="3">
        <f>IF(CC$5="",0,SUMIFS(BP!154:154,BP!$5:$5,CC$4))</f>
        <v>0</v>
      </c>
      <c r="CD154" s="3">
        <f>IF(CD$5="",0,SUMIFS(BP!154:154,BP!$5:$5,CD$4))</f>
        <v>0</v>
      </c>
      <c r="CE154" s="3">
        <f>IF(CE$5="",0,SUMIFS(BP!154:154,BP!$5:$5,CE$4))</f>
        <v>0</v>
      </c>
      <c r="CF154" s="3">
        <f>IF(CF$5="",0,SUMIFS(BP!154:154,BP!$5:$5,CF$4))</f>
        <v>0</v>
      </c>
      <c r="CG154" s="3">
        <f>IF(CG$5="",0,SUMIFS(BP!154:154,BP!$5:$5,CG$4))</f>
        <v>0</v>
      </c>
      <c r="CH154" s="3">
        <f>IF(CH$5="",0,SUMIFS(BP!154:154,BP!$5:$5,CH$4))</f>
        <v>0</v>
      </c>
      <c r="CI154" s="3">
        <f>IF(CI$5="",0,SUMIFS(BP!154:154,BP!$5:$5,CI$4))</f>
        <v>0</v>
      </c>
      <c r="CJ154" s="3">
        <f>IF(CJ$5="",0,SUMIFS(BP!154:154,BP!$5:$5,CJ$4))</f>
        <v>0</v>
      </c>
      <c r="CK154" s="3">
        <f>IF(CK$5="",0,SUMIFS(BP!154:154,BP!$5:$5,CK$4))</f>
        <v>0</v>
      </c>
      <c r="CL154" s="3">
        <f>IF(CL$5="",0,SUMIFS(BP!154:154,BP!$5:$5,CL$4))</f>
        <v>0</v>
      </c>
      <c r="CM154" s="3">
        <f>IF(CM$5="",0,SUMIFS(BP!154:154,BP!$5:$5,CM$4))</f>
        <v>0</v>
      </c>
      <c r="CN154" s="3">
        <f>IF(CN$5="",0,SUMIFS(BP!154:154,BP!$5:$5,CN$4))</f>
        <v>0</v>
      </c>
      <c r="CO154" s="3">
        <f>IF(CO$5="",0,SUMIFS(BP!154:154,BP!$5:$5,CO$4))</f>
        <v>0</v>
      </c>
      <c r="CP154" s="3">
        <f>IF(CP$5="",0,SUMIFS(BP!154:154,BP!$5:$5,CP$4))</f>
        <v>0</v>
      </c>
      <c r="CQ154" s="3">
        <f>IF(CQ$5="",0,SUMIFS(BP!154:154,BP!$5:$5,CQ$4))</f>
        <v>0</v>
      </c>
      <c r="CR154" s="3">
        <f>IF(CR$5="",0,SUMIFS(BP!154:154,BP!$5:$5,CR$4))</f>
        <v>0</v>
      </c>
      <c r="CS154" s="3">
        <f>IF(CS$5="",0,SUMIFS(BP!154:154,BP!$5:$5,CS$4))</f>
        <v>0</v>
      </c>
      <c r="CT154" s="3">
        <f>IF(CT$5="",0,SUMIFS(BP!154:154,BP!$5:$5,CT$4))</f>
        <v>0</v>
      </c>
    </row>
    <row r="155" spans="1:98" s="2" customFormat="1" ht="10.199999999999999" x14ac:dyDescent="0.2">
      <c r="A155" s="11">
        <f>ROW()</f>
        <v>155</v>
      </c>
      <c r="E155" s="15"/>
      <c r="W155" s="5"/>
      <c r="Z155" s="3">
        <f ca="1">IF(Z$5="",0,SUMIFS(INDIRECT($S$2&amp;$A155&amp;":"&amp;$A155),BP!$5:$5,Z$4))</f>
        <v>0</v>
      </c>
      <c r="AA155" s="3">
        <f ca="1">IF(AA$5="",0,SUMIFS(INDIRECT($S$2&amp;$A155&amp;":"&amp;$A155),BP!$5:$5,AA$4))</f>
        <v>0</v>
      </c>
      <c r="AB155" s="3">
        <f ca="1">IF(AB$5="",0,SUMIFS(INDIRECT($S$2&amp;$A155&amp;":"&amp;$A155),BP!$5:$5,AB$4))</f>
        <v>0</v>
      </c>
      <c r="AC155" s="3">
        <f ca="1">IF(AC$5="",0,SUMIFS(INDIRECT($S$2&amp;$A155&amp;":"&amp;$A155),BP!$5:$5,AC$4))</f>
        <v>0</v>
      </c>
      <c r="AD155" s="3">
        <f ca="1">IF(AD$5="",0,SUMIFS(INDIRECT($S$2&amp;$A155&amp;":"&amp;$A155),BP!$5:$5,AD$4))</f>
        <v>0</v>
      </c>
      <c r="AE155" s="3">
        <f ca="1">IF(AE$5="",0,SUMIFS(INDIRECT($S$2&amp;$A155&amp;":"&amp;$A155),BP!$5:$5,AE$4))</f>
        <v>0</v>
      </c>
      <c r="AF155" s="3">
        <f ca="1">IF(AF$5="",0,SUMIFS(INDIRECT($S$2&amp;$A155&amp;":"&amp;$A155),BP!$5:$5,AF$4))</f>
        <v>0</v>
      </c>
      <c r="AG155" s="3">
        <f ca="1">IF(AG$5="",0,SUMIFS(INDIRECT($S$2&amp;$A155&amp;":"&amp;$A155),BP!$5:$5,AG$4))</f>
        <v>0</v>
      </c>
      <c r="AH155" s="3">
        <f ca="1">IF(AH$5="",0,SUMIFS(INDIRECT($S$2&amp;$A155&amp;":"&amp;$A155),BP!$5:$5,AH$4))</f>
        <v>0</v>
      </c>
      <c r="AI155" s="3">
        <f ca="1">IF(AI$5="",0,SUMIFS(INDIRECT($S$2&amp;$A155&amp;":"&amp;$A155),BP!$5:$5,AI$4))</f>
        <v>0</v>
      </c>
      <c r="AJ155" s="3">
        <f ca="1">IF(AJ$5="",0,SUMIFS(INDIRECT($S$2&amp;$A155&amp;":"&amp;$A155),BP!$5:$5,AJ$4))</f>
        <v>0</v>
      </c>
      <c r="AK155" s="3">
        <f ca="1">IF(AK$5="",0,SUMIFS(INDIRECT($S$2&amp;$A155&amp;":"&amp;$A155),BP!$5:$5,AK$4))</f>
        <v>0</v>
      </c>
      <c r="AL155" s="3">
        <f ca="1">IF(AL$5="",0,SUMIFS(INDIRECT($S$2&amp;$A155&amp;":"&amp;$A155),BP!$5:$5,AL$4))</f>
        <v>0</v>
      </c>
      <c r="AM155" s="3">
        <f ca="1">IF(AM$5="",0,SUMIFS(INDIRECT($S$2&amp;$A155&amp;":"&amp;$A155),BP!$5:$5,AM$4))</f>
        <v>0</v>
      </c>
      <c r="AN155" s="3">
        <f ca="1">IF(AN$5="",0,SUMIFS(INDIRECT($S$2&amp;$A155&amp;":"&amp;$A155),BP!$5:$5,AN$4))</f>
        <v>0</v>
      </c>
      <c r="AO155" s="3">
        <f ca="1">IF(AO$5="",0,SUMIFS(INDIRECT($S$2&amp;$A155&amp;":"&amp;$A155),BP!$5:$5,AO$4))</f>
        <v>0</v>
      </c>
      <c r="AP155" s="3">
        <f ca="1">IF(AP$5="",0,SUMIFS(INDIRECT($S$2&amp;$A155&amp;":"&amp;$A155),BP!$5:$5,AP$4))</f>
        <v>0</v>
      </c>
      <c r="AQ155" s="3">
        <f ca="1">IF(AQ$5="",0,SUMIFS(INDIRECT($S$2&amp;$A155&amp;":"&amp;$A155),BP!$5:$5,AQ$4))</f>
        <v>0</v>
      </c>
      <c r="AR155" s="3">
        <f ca="1">IF(AR$5="",0,SUMIFS(INDIRECT($S$2&amp;$A155&amp;":"&amp;$A155),BP!$5:$5,AR$4))</f>
        <v>0</v>
      </c>
      <c r="AS155" s="3">
        <f ca="1">IF(AS$5="",0,SUMIFS(INDIRECT($S$2&amp;$A155&amp;":"&amp;$A155),BP!$5:$5,AS$4))</f>
        <v>0</v>
      </c>
      <c r="AT155" s="3">
        <f ca="1">IF(AT$5="",0,SUMIFS(INDIRECT($S$2&amp;$A155&amp;":"&amp;$A155),BP!$5:$5,AT$4))</f>
        <v>0</v>
      </c>
      <c r="AU155" s="3">
        <f ca="1">IF(AU$5="",0,SUMIFS(INDIRECT($S$2&amp;$A155&amp;":"&amp;$A155),BP!$5:$5,AU$4))</f>
        <v>0</v>
      </c>
      <c r="AV155" s="3">
        <f ca="1">IF(AV$5="",0,SUMIFS(INDIRECT($S$2&amp;$A155&amp;":"&amp;$A155),BP!$5:$5,AV$4))</f>
        <v>0</v>
      </c>
      <c r="AW155" s="3">
        <f ca="1">IF(AW$5="",0,SUMIFS(INDIRECT($S$2&amp;$A155&amp;":"&amp;$A155),BP!$5:$5,AW$4))</f>
        <v>0</v>
      </c>
      <c r="AX155" s="3">
        <f ca="1">IF(AX$5="",0,SUMIFS(INDIRECT($S$2&amp;$A155&amp;":"&amp;$A155),BP!$5:$5,AX$4))</f>
        <v>0</v>
      </c>
      <c r="AY155" s="3">
        <f ca="1">IF(AY$5="",0,SUMIFS(INDIRECT($S$2&amp;$A155&amp;":"&amp;$A155),BP!$5:$5,AY$4))</f>
        <v>0</v>
      </c>
      <c r="AZ155" s="3">
        <f ca="1">IF(AZ$5="",0,SUMIFS(INDIRECT($S$2&amp;$A155&amp;":"&amp;$A155),BP!$5:$5,AZ$4))</f>
        <v>0</v>
      </c>
      <c r="BA155" s="3">
        <f ca="1">IF(BA$5="",0,SUMIFS(INDIRECT($S$2&amp;$A155&amp;":"&amp;$A155),BP!$5:$5,BA$4))</f>
        <v>0</v>
      </c>
      <c r="BB155" s="3">
        <f ca="1">IF(BB$5="",0,SUMIFS(INDIRECT($S$2&amp;$A155&amp;":"&amp;$A155),BP!$5:$5,BB$4))</f>
        <v>0</v>
      </c>
      <c r="BC155" s="3">
        <f ca="1">IF(BC$5="",0,SUMIFS(INDIRECT($S$2&amp;$A155&amp;":"&amp;$A155),BP!$5:$5,BC$4))</f>
        <v>0</v>
      </c>
      <c r="BD155" s="3">
        <f ca="1">IF(BD$5="",0,SUMIFS(INDIRECT($S$2&amp;$A155&amp;":"&amp;$A155),BP!$5:$5,BD$4))</f>
        <v>0</v>
      </c>
      <c r="BE155" s="3">
        <f ca="1">IF(BE$5="",0,SUMIFS(INDIRECT($S$2&amp;$A155&amp;":"&amp;$A155),BP!$5:$5,BE$4))</f>
        <v>0</v>
      </c>
      <c r="BF155" s="3">
        <f ca="1">IF(BF$5="",0,SUMIFS(INDIRECT($S$2&amp;$A155&amp;":"&amp;$A155),BP!$5:$5,BF$4))</f>
        <v>0</v>
      </c>
      <c r="BG155" s="3">
        <f ca="1">IF(BG$5="",0,SUMIFS(INDIRECT($S$2&amp;$A155&amp;":"&amp;$A155),BP!$5:$5,BG$4))</f>
        <v>0</v>
      </c>
      <c r="BH155" s="3">
        <f ca="1">IF(BH$5="",0,SUMIFS(INDIRECT($S$2&amp;$A155&amp;":"&amp;$A155),BP!$5:$5,BH$4))</f>
        <v>0</v>
      </c>
      <c r="BI155" s="3">
        <f ca="1">IF(BI$5="",0,SUMIFS(INDIRECT($S$2&amp;$A155&amp;":"&amp;$A155),BP!$5:$5,BI$4))</f>
        <v>0</v>
      </c>
      <c r="BJ155" s="3">
        <f>IF(BJ$5="",0,SUMIFS(BP!155:155,BP!$5:$5,BJ$4))</f>
        <v>0</v>
      </c>
      <c r="BK155" s="3">
        <f>IF(BK$5="",0,SUMIFS(BP!155:155,BP!$5:$5,BK$4))</f>
        <v>0</v>
      </c>
      <c r="BL155" s="3">
        <f>IF(BL$5="",0,SUMIFS(BP!155:155,BP!$5:$5,BL$4))</f>
        <v>0</v>
      </c>
      <c r="BM155" s="3">
        <f>IF(BM$5="",0,SUMIFS(BP!155:155,BP!$5:$5,BM$4))</f>
        <v>0</v>
      </c>
      <c r="BN155" s="3">
        <f>IF(BN$5="",0,SUMIFS(BP!155:155,BP!$5:$5,BN$4))</f>
        <v>0</v>
      </c>
      <c r="BO155" s="3">
        <f>IF(BO$5="",0,SUMIFS(BP!155:155,BP!$5:$5,BO$4))</f>
        <v>0</v>
      </c>
      <c r="BP155" s="3">
        <f>IF(BP$5="",0,SUMIFS(BP!155:155,BP!$5:$5,BP$4))</f>
        <v>0.7</v>
      </c>
      <c r="BQ155" s="3">
        <f>IF(BQ$5="",0,SUMIFS(BP!155:155,BP!$5:$5,BQ$4))</f>
        <v>0</v>
      </c>
      <c r="BR155" s="3">
        <f>IF(BR$5="",0,SUMIFS(BP!155:155,BP!$5:$5,BR$4))</f>
        <v>0</v>
      </c>
      <c r="BS155" s="3">
        <f>IF(BS$5="",0,SUMIFS(BP!155:155,BP!$5:$5,BS$4))</f>
        <v>0</v>
      </c>
      <c r="BT155" s="3">
        <f>IF(BT$5="",0,SUMIFS(BP!155:155,BP!$5:$5,BT$4))</f>
        <v>0</v>
      </c>
      <c r="BU155" s="3">
        <f>IF(BU$5="",0,SUMIFS(BP!155:155,BP!$5:$5,BU$4))</f>
        <v>0</v>
      </c>
      <c r="BV155" s="3">
        <f>IF(BV$5="",0,SUMIFS(BP!155:155,BP!$5:$5,BV$4))</f>
        <v>0</v>
      </c>
      <c r="BW155" s="3">
        <f>IF(BW$5="",0,SUMIFS(BP!155:155,BP!$5:$5,BW$4))</f>
        <v>0</v>
      </c>
      <c r="BX155" s="3">
        <f>IF(BX$5="",0,SUMIFS(BP!155:155,BP!$5:$5,BX$4))</f>
        <v>0</v>
      </c>
      <c r="BY155" s="3">
        <f>IF(BY$5="",0,SUMIFS(BP!155:155,BP!$5:$5,BY$4))</f>
        <v>0</v>
      </c>
      <c r="BZ155" s="3">
        <f>IF(BZ$5="",0,SUMIFS(BP!155:155,BP!$5:$5,BZ$4))</f>
        <v>0</v>
      </c>
      <c r="CA155" s="3">
        <f>IF(CA$5="",0,SUMIFS(BP!155:155,BP!$5:$5,CA$4))</f>
        <v>0</v>
      </c>
      <c r="CB155" s="3">
        <f>IF(CB$5="",0,SUMIFS(BP!155:155,BP!$5:$5,CB$4))</f>
        <v>0</v>
      </c>
      <c r="CC155" s="3">
        <f>IF(CC$5="",0,SUMIFS(BP!155:155,BP!$5:$5,CC$4))</f>
        <v>0</v>
      </c>
      <c r="CD155" s="3">
        <f>IF(CD$5="",0,SUMIFS(BP!155:155,BP!$5:$5,CD$4))</f>
        <v>0</v>
      </c>
      <c r="CE155" s="3">
        <f>IF(CE$5="",0,SUMIFS(BP!155:155,BP!$5:$5,CE$4))</f>
        <v>0</v>
      </c>
      <c r="CF155" s="3">
        <f>IF(CF$5="",0,SUMIFS(BP!155:155,BP!$5:$5,CF$4))</f>
        <v>0</v>
      </c>
      <c r="CG155" s="3">
        <f>IF(CG$5="",0,SUMIFS(BP!155:155,BP!$5:$5,CG$4))</f>
        <v>0</v>
      </c>
      <c r="CH155" s="3">
        <f>IF(CH$5="",0,SUMIFS(BP!155:155,BP!$5:$5,CH$4))</f>
        <v>0</v>
      </c>
      <c r="CI155" s="3">
        <f>IF(CI$5="",0,SUMIFS(BP!155:155,BP!$5:$5,CI$4))</f>
        <v>0</v>
      </c>
      <c r="CJ155" s="3">
        <f>IF(CJ$5="",0,SUMIFS(BP!155:155,BP!$5:$5,CJ$4))</f>
        <v>0</v>
      </c>
      <c r="CK155" s="3">
        <f>IF(CK$5="",0,SUMIFS(BP!155:155,BP!$5:$5,CK$4))</f>
        <v>0</v>
      </c>
      <c r="CL155" s="3">
        <f>IF(CL$5="",0,SUMIFS(BP!155:155,BP!$5:$5,CL$4))</f>
        <v>0</v>
      </c>
      <c r="CM155" s="3">
        <f>IF(CM$5="",0,SUMIFS(BP!155:155,BP!$5:$5,CM$4))</f>
        <v>0</v>
      </c>
      <c r="CN155" s="3">
        <f>IF(CN$5="",0,SUMIFS(BP!155:155,BP!$5:$5,CN$4))</f>
        <v>0</v>
      </c>
      <c r="CO155" s="3">
        <f>IF(CO$5="",0,SUMIFS(BP!155:155,BP!$5:$5,CO$4))</f>
        <v>0</v>
      </c>
      <c r="CP155" s="3">
        <f>IF(CP$5="",0,SUMIFS(BP!155:155,BP!$5:$5,CP$4))</f>
        <v>0</v>
      </c>
      <c r="CQ155" s="3">
        <f>IF(CQ$5="",0,SUMIFS(BP!155:155,BP!$5:$5,CQ$4))</f>
        <v>0</v>
      </c>
      <c r="CR155" s="3">
        <f>IF(CR$5="",0,SUMIFS(BP!155:155,BP!$5:$5,CR$4))</f>
        <v>0</v>
      </c>
      <c r="CS155" s="3">
        <f>IF(CS$5="",0,SUMIFS(BP!155:155,BP!$5:$5,CS$4))</f>
        <v>0</v>
      </c>
      <c r="CT155" s="3">
        <f>IF(CT$5="",0,SUMIFS(BP!155:155,BP!$5:$5,CT$4))</f>
        <v>0</v>
      </c>
    </row>
    <row r="156" spans="1:98" s="2" customFormat="1" ht="10.199999999999999" x14ac:dyDescent="0.2">
      <c r="A156" s="11">
        <f>ROW()</f>
        <v>156</v>
      </c>
      <c r="E156" s="15"/>
      <c r="W156" s="5"/>
      <c r="Z156" s="3">
        <f ca="1">IF(Z$5="",0,SUMIFS(INDIRECT($S$2&amp;$A156&amp;":"&amp;$A156),BP!$5:$5,Z$4))</f>
        <v>0</v>
      </c>
      <c r="AA156" s="3">
        <f ca="1">IF(AA$5="",0,SUMIFS(INDIRECT($S$2&amp;$A156&amp;":"&amp;$A156),BP!$5:$5,AA$4))</f>
        <v>0</v>
      </c>
      <c r="AB156" s="3">
        <f ca="1">IF(AB$5="",0,SUMIFS(INDIRECT($S$2&amp;$A156&amp;":"&amp;$A156),BP!$5:$5,AB$4))</f>
        <v>0</v>
      </c>
      <c r="AC156" s="3">
        <f ca="1">IF(AC$5="",0,SUMIFS(INDIRECT($S$2&amp;$A156&amp;":"&amp;$A156),BP!$5:$5,AC$4))</f>
        <v>0</v>
      </c>
      <c r="AD156" s="3">
        <f ca="1">IF(AD$5="",0,SUMIFS(INDIRECT($S$2&amp;$A156&amp;":"&amp;$A156),BP!$5:$5,AD$4))</f>
        <v>0</v>
      </c>
      <c r="AE156" s="3">
        <f ca="1">IF(AE$5="",0,SUMIFS(INDIRECT($S$2&amp;$A156&amp;":"&amp;$A156),BP!$5:$5,AE$4))</f>
        <v>0</v>
      </c>
      <c r="AF156" s="3">
        <f ca="1">IF(AF$5="",0,SUMIFS(INDIRECT($S$2&amp;$A156&amp;":"&amp;$A156),BP!$5:$5,AF$4))</f>
        <v>0</v>
      </c>
      <c r="AG156" s="3">
        <f ca="1">IF(AG$5="",0,SUMIFS(INDIRECT($S$2&amp;$A156&amp;":"&amp;$A156),BP!$5:$5,AG$4))</f>
        <v>0</v>
      </c>
      <c r="AH156" s="3">
        <f ca="1">IF(AH$5="",0,SUMIFS(INDIRECT($S$2&amp;$A156&amp;":"&amp;$A156),BP!$5:$5,AH$4))</f>
        <v>0</v>
      </c>
      <c r="AI156" s="3">
        <f ca="1">IF(AI$5="",0,SUMIFS(INDIRECT($S$2&amp;$A156&amp;":"&amp;$A156),BP!$5:$5,AI$4))</f>
        <v>0</v>
      </c>
      <c r="AJ156" s="3">
        <f ca="1">IF(AJ$5="",0,SUMIFS(INDIRECT($S$2&amp;$A156&amp;":"&amp;$A156),BP!$5:$5,AJ$4))</f>
        <v>0</v>
      </c>
      <c r="AK156" s="3">
        <f ca="1">IF(AK$5="",0,SUMIFS(INDIRECT($S$2&amp;$A156&amp;":"&amp;$A156),BP!$5:$5,AK$4))</f>
        <v>0</v>
      </c>
      <c r="AL156" s="3">
        <f ca="1">IF(AL$5="",0,SUMIFS(INDIRECT($S$2&amp;$A156&amp;":"&amp;$A156),BP!$5:$5,AL$4))</f>
        <v>0</v>
      </c>
      <c r="AM156" s="3">
        <f ca="1">IF(AM$5="",0,SUMIFS(INDIRECT($S$2&amp;$A156&amp;":"&amp;$A156),BP!$5:$5,AM$4))</f>
        <v>0</v>
      </c>
      <c r="AN156" s="3">
        <f ca="1">IF(AN$5="",0,SUMIFS(INDIRECT($S$2&amp;$A156&amp;":"&amp;$A156),BP!$5:$5,AN$4))</f>
        <v>0</v>
      </c>
      <c r="AO156" s="3">
        <f ca="1">IF(AO$5="",0,SUMIFS(INDIRECT($S$2&amp;$A156&amp;":"&amp;$A156),BP!$5:$5,AO$4))</f>
        <v>0</v>
      </c>
      <c r="AP156" s="3">
        <f ca="1">IF(AP$5="",0,SUMIFS(INDIRECT($S$2&amp;$A156&amp;":"&amp;$A156),BP!$5:$5,AP$4))</f>
        <v>0</v>
      </c>
      <c r="AQ156" s="3">
        <f ca="1">IF(AQ$5="",0,SUMIFS(INDIRECT($S$2&amp;$A156&amp;":"&amp;$A156),BP!$5:$5,AQ$4))</f>
        <v>0</v>
      </c>
      <c r="AR156" s="3">
        <f ca="1">IF(AR$5="",0,SUMIFS(INDIRECT($S$2&amp;$A156&amp;":"&amp;$A156),BP!$5:$5,AR$4))</f>
        <v>0</v>
      </c>
      <c r="AS156" s="3">
        <f ca="1">IF(AS$5="",0,SUMIFS(INDIRECT($S$2&amp;$A156&amp;":"&amp;$A156),BP!$5:$5,AS$4))</f>
        <v>0</v>
      </c>
      <c r="AT156" s="3">
        <f ca="1">IF(AT$5="",0,SUMIFS(INDIRECT($S$2&amp;$A156&amp;":"&amp;$A156),BP!$5:$5,AT$4))</f>
        <v>0</v>
      </c>
      <c r="AU156" s="3">
        <f ca="1">IF(AU$5="",0,SUMIFS(INDIRECT($S$2&amp;$A156&amp;":"&amp;$A156),BP!$5:$5,AU$4))</f>
        <v>0</v>
      </c>
      <c r="AV156" s="3">
        <f ca="1">IF(AV$5="",0,SUMIFS(INDIRECT($S$2&amp;$A156&amp;":"&amp;$A156),BP!$5:$5,AV$4))</f>
        <v>0</v>
      </c>
      <c r="AW156" s="3">
        <f ca="1">IF(AW$5="",0,SUMIFS(INDIRECT($S$2&amp;$A156&amp;":"&amp;$A156),BP!$5:$5,AW$4))</f>
        <v>0</v>
      </c>
      <c r="AX156" s="3">
        <f ca="1">IF(AX$5="",0,SUMIFS(INDIRECT($S$2&amp;$A156&amp;":"&amp;$A156),BP!$5:$5,AX$4))</f>
        <v>0</v>
      </c>
      <c r="AY156" s="3">
        <f ca="1">IF(AY$5="",0,SUMIFS(INDIRECT($S$2&amp;$A156&amp;":"&amp;$A156),BP!$5:$5,AY$4))</f>
        <v>0</v>
      </c>
      <c r="AZ156" s="3">
        <f ca="1">IF(AZ$5="",0,SUMIFS(INDIRECT($S$2&amp;$A156&amp;":"&amp;$A156),BP!$5:$5,AZ$4))</f>
        <v>0</v>
      </c>
      <c r="BA156" s="3">
        <f ca="1">IF(BA$5="",0,SUMIFS(INDIRECT($S$2&amp;$A156&amp;":"&amp;$A156),BP!$5:$5,BA$4))</f>
        <v>0</v>
      </c>
      <c r="BB156" s="3">
        <f ca="1">IF(BB$5="",0,SUMIFS(INDIRECT($S$2&amp;$A156&amp;":"&amp;$A156),BP!$5:$5,BB$4))</f>
        <v>0</v>
      </c>
      <c r="BC156" s="3">
        <f ca="1">IF(BC$5="",0,SUMIFS(INDIRECT($S$2&amp;$A156&amp;":"&amp;$A156),BP!$5:$5,BC$4))</f>
        <v>0</v>
      </c>
      <c r="BD156" s="3">
        <f ca="1">IF(BD$5="",0,SUMIFS(INDIRECT($S$2&amp;$A156&amp;":"&amp;$A156),BP!$5:$5,BD$4))</f>
        <v>0</v>
      </c>
      <c r="BE156" s="3">
        <f ca="1">IF(BE$5="",0,SUMIFS(INDIRECT($S$2&amp;$A156&amp;":"&amp;$A156),BP!$5:$5,BE$4))</f>
        <v>0</v>
      </c>
      <c r="BF156" s="3">
        <f ca="1">IF(BF$5="",0,SUMIFS(INDIRECT($S$2&amp;$A156&amp;":"&amp;$A156),BP!$5:$5,BF$4))</f>
        <v>0</v>
      </c>
      <c r="BG156" s="3">
        <f ca="1">IF(BG$5="",0,SUMIFS(INDIRECT($S$2&amp;$A156&amp;":"&amp;$A156),BP!$5:$5,BG$4))</f>
        <v>0</v>
      </c>
      <c r="BH156" s="3">
        <f ca="1">IF(BH$5="",0,SUMIFS(INDIRECT($S$2&amp;$A156&amp;":"&amp;$A156),BP!$5:$5,BH$4))</f>
        <v>0</v>
      </c>
      <c r="BI156" s="3">
        <f ca="1">IF(BI$5="",0,SUMIFS(INDIRECT($S$2&amp;$A156&amp;":"&amp;$A156),BP!$5:$5,BI$4))</f>
        <v>0</v>
      </c>
      <c r="BJ156" s="3">
        <f>IF(BJ$5="",0,SUMIFS(BP!156:156,BP!$5:$5,BJ$4))</f>
        <v>0</v>
      </c>
      <c r="BK156" s="3">
        <f>IF(BK$5="",0,SUMIFS(BP!156:156,BP!$5:$5,BK$4))</f>
        <v>0</v>
      </c>
      <c r="BL156" s="3">
        <f>IF(BL$5="",0,SUMIFS(BP!156:156,BP!$5:$5,BL$4))</f>
        <v>0</v>
      </c>
      <c r="BM156" s="3">
        <f>IF(BM$5="",0,SUMIFS(BP!156:156,BP!$5:$5,BM$4))</f>
        <v>0</v>
      </c>
      <c r="BN156" s="3">
        <f>IF(BN$5="",0,SUMIFS(BP!156:156,BP!$5:$5,BN$4))</f>
        <v>0</v>
      </c>
      <c r="BO156" s="3">
        <f>IF(BO$5="",0,SUMIFS(BP!156:156,BP!$5:$5,BO$4))</f>
        <v>0</v>
      </c>
      <c r="BP156" s="3">
        <f>IF(BP$5="",0,SUMIFS(BP!156:156,BP!$5:$5,BP$4))</f>
        <v>1</v>
      </c>
      <c r="BQ156" s="3">
        <f>IF(BQ$5="",0,SUMIFS(BP!156:156,BP!$5:$5,BQ$4))</f>
        <v>0</v>
      </c>
      <c r="BR156" s="3">
        <f>IF(BR$5="",0,SUMIFS(BP!156:156,BP!$5:$5,BR$4))</f>
        <v>0</v>
      </c>
      <c r="BS156" s="3">
        <f>IF(BS$5="",0,SUMIFS(BP!156:156,BP!$5:$5,BS$4))</f>
        <v>0</v>
      </c>
      <c r="BT156" s="3">
        <f>IF(BT$5="",0,SUMIFS(BP!156:156,BP!$5:$5,BT$4))</f>
        <v>0</v>
      </c>
      <c r="BU156" s="3">
        <f>IF(BU$5="",0,SUMIFS(BP!156:156,BP!$5:$5,BU$4))</f>
        <v>0</v>
      </c>
      <c r="BV156" s="3">
        <f>IF(BV$5="",0,SUMIFS(BP!156:156,BP!$5:$5,BV$4))</f>
        <v>0</v>
      </c>
      <c r="BW156" s="3">
        <f>IF(BW$5="",0,SUMIFS(BP!156:156,BP!$5:$5,BW$4))</f>
        <v>0</v>
      </c>
      <c r="BX156" s="3">
        <f>IF(BX$5="",0,SUMIFS(BP!156:156,BP!$5:$5,BX$4))</f>
        <v>0</v>
      </c>
      <c r="BY156" s="3">
        <f>IF(BY$5="",0,SUMIFS(BP!156:156,BP!$5:$5,BY$4))</f>
        <v>0</v>
      </c>
      <c r="BZ156" s="3">
        <f>IF(BZ$5="",0,SUMIFS(BP!156:156,BP!$5:$5,BZ$4))</f>
        <v>0</v>
      </c>
      <c r="CA156" s="3">
        <f>IF(CA$5="",0,SUMIFS(BP!156:156,BP!$5:$5,CA$4))</f>
        <v>0</v>
      </c>
      <c r="CB156" s="3">
        <f>IF(CB$5="",0,SUMIFS(BP!156:156,BP!$5:$5,CB$4))</f>
        <v>0</v>
      </c>
      <c r="CC156" s="3">
        <f>IF(CC$5="",0,SUMIFS(BP!156:156,BP!$5:$5,CC$4))</f>
        <v>0</v>
      </c>
      <c r="CD156" s="3">
        <f>IF(CD$5="",0,SUMIFS(BP!156:156,BP!$5:$5,CD$4))</f>
        <v>0</v>
      </c>
      <c r="CE156" s="3">
        <f>IF(CE$5="",0,SUMIFS(BP!156:156,BP!$5:$5,CE$4))</f>
        <v>0</v>
      </c>
      <c r="CF156" s="3">
        <f>IF(CF$5="",0,SUMIFS(BP!156:156,BP!$5:$5,CF$4))</f>
        <v>0</v>
      </c>
      <c r="CG156" s="3">
        <f>IF(CG$5="",0,SUMIFS(BP!156:156,BP!$5:$5,CG$4))</f>
        <v>0</v>
      </c>
      <c r="CH156" s="3">
        <f>IF(CH$5="",0,SUMIFS(BP!156:156,BP!$5:$5,CH$4))</f>
        <v>0</v>
      </c>
      <c r="CI156" s="3">
        <f>IF(CI$5="",0,SUMIFS(BP!156:156,BP!$5:$5,CI$4))</f>
        <v>0</v>
      </c>
      <c r="CJ156" s="3">
        <f>IF(CJ$5="",0,SUMIFS(BP!156:156,BP!$5:$5,CJ$4))</f>
        <v>0</v>
      </c>
      <c r="CK156" s="3">
        <f>IF(CK$5="",0,SUMIFS(BP!156:156,BP!$5:$5,CK$4))</f>
        <v>0</v>
      </c>
      <c r="CL156" s="3">
        <f>IF(CL$5="",0,SUMIFS(BP!156:156,BP!$5:$5,CL$4))</f>
        <v>0</v>
      </c>
      <c r="CM156" s="3">
        <f>IF(CM$5="",0,SUMIFS(BP!156:156,BP!$5:$5,CM$4))</f>
        <v>0</v>
      </c>
      <c r="CN156" s="3">
        <f>IF(CN$5="",0,SUMIFS(BP!156:156,BP!$5:$5,CN$4))</f>
        <v>0</v>
      </c>
      <c r="CO156" s="3">
        <f>IF(CO$5="",0,SUMIFS(BP!156:156,BP!$5:$5,CO$4))</f>
        <v>0</v>
      </c>
      <c r="CP156" s="3">
        <f>IF(CP$5="",0,SUMIFS(BP!156:156,BP!$5:$5,CP$4))</f>
        <v>0</v>
      </c>
      <c r="CQ156" s="3">
        <f>IF(CQ$5="",0,SUMIFS(BP!156:156,BP!$5:$5,CQ$4))</f>
        <v>0</v>
      </c>
      <c r="CR156" s="3">
        <f>IF(CR$5="",0,SUMIFS(BP!156:156,BP!$5:$5,CR$4))</f>
        <v>0</v>
      </c>
      <c r="CS156" s="3">
        <f>IF(CS$5="",0,SUMIFS(BP!156:156,BP!$5:$5,CS$4))</f>
        <v>0</v>
      </c>
      <c r="CT156" s="3">
        <f>IF(CT$5="",0,SUMIFS(BP!156:156,BP!$5:$5,CT$4))</f>
        <v>0</v>
      </c>
    </row>
    <row r="157" spans="1:98" s="2" customFormat="1" ht="10.199999999999999" x14ac:dyDescent="0.2">
      <c r="A157" s="11">
        <f>ROW()</f>
        <v>157</v>
      </c>
      <c r="E157" s="15"/>
      <c r="W157" s="5"/>
      <c r="Z157" s="3">
        <f ca="1">IF(Z$5="",0,SUMIFS(INDIRECT($S$2&amp;$A157&amp;":"&amp;$A157),BP!$5:$5,Z$4))</f>
        <v>0</v>
      </c>
      <c r="AA157" s="3">
        <f ca="1">IF(AA$5="",0,SUMIFS(INDIRECT($S$2&amp;$A157&amp;":"&amp;$A157),BP!$5:$5,AA$4))</f>
        <v>0</v>
      </c>
      <c r="AB157" s="3">
        <f ca="1">IF(AB$5="",0,SUMIFS(INDIRECT($S$2&amp;$A157&amp;":"&amp;$A157),BP!$5:$5,AB$4))</f>
        <v>0</v>
      </c>
      <c r="AC157" s="3">
        <f ca="1">IF(AC$5="",0,SUMIFS(INDIRECT($S$2&amp;$A157&amp;":"&amp;$A157),BP!$5:$5,AC$4))</f>
        <v>0</v>
      </c>
      <c r="AD157" s="3">
        <f ca="1">IF(AD$5="",0,SUMIFS(INDIRECT($S$2&amp;$A157&amp;":"&amp;$A157),BP!$5:$5,AD$4))</f>
        <v>0</v>
      </c>
      <c r="AE157" s="3">
        <f ca="1">IF(AE$5="",0,SUMIFS(INDIRECT($S$2&amp;$A157&amp;":"&amp;$A157),BP!$5:$5,AE$4))</f>
        <v>0</v>
      </c>
      <c r="AF157" s="3">
        <f ca="1">IF(AF$5="",0,SUMIFS(INDIRECT($S$2&amp;$A157&amp;":"&amp;$A157),BP!$5:$5,AF$4))</f>
        <v>0</v>
      </c>
      <c r="AG157" s="3">
        <f ca="1">IF(AG$5="",0,SUMIFS(INDIRECT($S$2&amp;$A157&amp;":"&amp;$A157),BP!$5:$5,AG$4))</f>
        <v>0</v>
      </c>
      <c r="AH157" s="3">
        <f ca="1">IF(AH$5="",0,SUMIFS(INDIRECT($S$2&amp;$A157&amp;":"&amp;$A157),BP!$5:$5,AH$4))</f>
        <v>0</v>
      </c>
      <c r="AI157" s="3">
        <f ca="1">IF(AI$5="",0,SUMIFS(INDIRECT($S$2&amp;$A157&amp;":"&amp;$A157),BP!$5:$5,AI$4))</f>
        <v>0</v>
      </c>
      <c r="AJ157" s="3">
        <f ca="1">IF(AJ$5="",0,SUMIFS(INDIRECT($S$2&amp;$A157&amp;":"&amp;$A157),BP!$5:$5,AJ$4))</f>
        <v>0</v>
      </c>
      <c r="AK157" s="3">
        <f ca="1">IF(AK$5="",0,SUMIFS(INDIRECT($S$2&amp;$A157&amp;":"&amp;$A157),BP!$5:$5,AK$4))</f>
        <v>0</v>
      </c>
      <c r="AL157" s="3">
        <f ca="1">IF(AL$5="",0,SUMIFS(INDIRECT($S$2&amp;$A157&amp;":"&amp;$A157),BP!$5:$5,AL$4))</f>
        <v>0</v>
      </c>
      <c r="AM157" s="3">
        <f ca="1">IF(AM$5="",0,SUMIFS(INDIRECT($S$2&amp;$A157&amp;":"&amp;$A157),BP!$5:$5,AM$4))</f>
        <v>0</v>
      </c>
      <c r="AN157" s="3">
        <f ca="1">IF(AN$5="",0,SUMIFS(INDIRECT($S$2&amp;$A157&amp;":"&amp;$A157),BP!$5:$5,AN$4))</f>
        <v>0</v>
      </c>
      <c r="AO157" s="3">
        <f ca="1">IF(AO$5="",0,SUMIFS(INDIRECT($S$2&amp;$A157&amp;":"&amp;$A157),BP!$5:$5,AO$4))</f>
        <v>0</v>
      </c>
      <c r="AP157" s="3">
        <f ca="1">IF(AP$5="",0,SUMIFS(INDIRECT($S$2&amp;$A157&amp;":"&amp;$A157),BP!$5:$5,AP$4))</f>
        <v>0</v>
      </c>
      <c r="AQ157" s="3">
        <f ca="1">IF(AQ$5="",0,SUMIFS(INDIRECT($S$2&amp;$A157&amp;":"&amp;$A157),BP!$5:$5,AQ$4))</f>
        <v>0</v>
      </c>
      <c r="AR157" s="3">
        <f ca="1">IF(AR$5="",0,SUMIFS(INDIRECT($S$2&amp;$A157&amp;":"&amp;$A157),BP!$5:$5,AR$4))</f>
        <v>0</v>
      </c>
      <c r="AS157" s="3">
        <f ca="1">IF(AS$5="",0,SUMIFS(INDIRECT($S$2&amp;$A157&amp;":"&amp;$A157),BP!$5:$5,AS$4))</f>
        <v>0</v>
      </c>
      <c r="AT157" s="3">
        <f ca="1">IF(AT$5="",0,SUMIFS(INDIRECT($S$2&amp;$A157&amp;":"&amp;$A157),BP!$5:$5,AT$4))</f>
        <v>0</v>
      </c>
      <c r="AU157" s="3">
        <f ca="1">IF(AU$5="",0,SUMIFS(INDIRECT($S$2&amp;$A157&amp;":"&amp;$A157),BP!$5:$5,AU$4))</f>
        <v>0</v>
      </c>
      <c r="AV157" s="3">
        <f ca="1">IF(AV$5="",0,SUMIFS(INDIRECT($S$2&amp;$A157&amp;":"&amp;$A157),BP!$5:$5,AV$4))</f>
        <v>0</v>
      </c>
      <c r="AW157" s="3">
        <f ca="1">IF(AW$5="",0,SUMIFS(INDIRECT($S$2&amp;$A157&amp;":"&amp;$A157),BP!$5:$5,AW$4))</f>
        <v>0</v>
      </c>
      <c r="AX157" s="3">
        <f ca="1">IF(AX$5="",0,SUMIFS(INDIRECT($S$2&amp;$A157&amp;":"&amp;$A157),BP!$5:$5,AX$4))</f>
        <v>0</v>
      </c>
      <c r="AY157" s="3">
        <f ca="1">IF(AY$5="",0,SUMIFS(INDIRECT($S$2&amp;$A157&amp;":"&amp;$A157),BP!$5:$5,AY$4))</f>
        <v>0</v>
      </c>
      <c r="AZ157" s="3">
        <f ca="1">IF(AZ$5="",0,SUMIFS(INDIRECT($S$2&amp;$A157&amp;":"&amp;$A157),BP!$5:$5,AZ$4))</f>
        <v>0</v>
      </c>
      <c r="BA157" s="3">
        <f ca="1">IF(BA$5="",0,SUMIFS(INDIRECT($S$2&amp;$A157&amp;":"&amp;$A157),BP!$5:$5,BA$4))</f>
        <v>0</v>
      </c>
      <c r="BB157" s="3">
        <f ca="1">IF(BB$5="",0,SUMIFS(INDIRECT($S$2&amp;$A157&amp;":"&amp;$A157),BP!$5:$5,BB$4))</f>
        <v>0</v>
      </c>
      <c r="BC157" s="3">
        <f ca="1">IF(BC$5="",0,SUMIFS(INDIRECT($S$2&amp;$A157&amp;":"&amp;$A157),BP!$5:$5,BC$4))</f>
        <v>0</v>
      </c>
      <c r="BD157" s="3">
        <f ca="1">IF(BD$5="",0,SUMIFS(INDIRECT($S$2&amp;$A157&amp;":"&amp;$A157),BP!$5:$5,BD$4))</f>
        <v>0</v>
      </c>
      <c r="BE157" s="3">
        <f ca="1">IF(BE$5="",0,SUMIFS(INDIRECT($S$2&amp;$A157&amp;":"&amp;$A157),BP!$5:$5,BE$4))</f>
        <v>0</v>
      </c>
      <c r="BF157" s="3">
        <f ca="1">IF(BF$5="",0,SUMIFS(INDIRECT($S$2&amp;$A157&amp;":"&amp;$A157),BP!$5:$5,BF$4))</f>
        <v>0</v>
      </c>
      <c r="BG157" s="3">
        <f ca="1">IF(BG$5="",0,SUMIFS(INDIRECT($S$2&amp;$A157&amp;":"&amp;$A157),BP!$5:$5,BG$4))</f>
        <v>0</v>
      </c>
      <c r="BH157" s="3">
        <f ca="1">IF(BH$5="",0,SUMIFS(INDIRECT($S$2&amp;$A157&amp;":"&amp;$A157),BP!$5:$5,BH$4))</f>
        <v>0</v>
      </c>
      <c r="BI157" s="3">
        <f ca="1">IF(BI$5="",0,SUMIFS(INDIRECT($S$2&amp;$A157&amp;":"&amp;$A157),BP!$5:$5,BI$4))</f>
        <v>0</v>
      </c>
      <c r="BJ157" s="3">
        <f>IF(BJ$5="",0,SUMIFS(BP!157:157,BP!$5:$5,BJ$4))</f>
        <v>0</v>
      </c>
      <c r="BK157" s="3">
        <f>IF(BK$5="",0,SUMIFS(BP!157:157,BP!$5:$5,BK$4))</f>
        <v>0</v>
      </c>
      <c r="BL157" s="3">
        <f>IF(BL$5="",0,SUMIFS(BP!157:157,BP!$5:$5,BL$4))</f>
        <v>0</v>
      </c>
      <c r="BM157" s="3">
        <f>IF(BM$5="",0,SUMIFS(BP!157:157,BP!$5:$5,BM$4))</f>
        <v>0</v>
      </c>
      <c r="BN157" s="3">
        <f>IF(BN$5="",0,SUMIFS(BP!157:157,BP!$5:$5,BN$4))</f>
        <v>0</v>
      </c>
      <c r="BO157" s="3">
        <f>IF(BO$5="",0,SUMIFS(BP!157:157,BP!$5:$5,BO$4))</f>
        <v>0</v>
      </c>
      <c r="BP157" s="3">
        <f>IF(BP$5="",0,SUMIFS(BP!157:157,BP!$5:$5,BP$4))</f>
        <v>1</v>
      </c>
      <c r="BQ157" s="3">
        <f>IF(BQ$5="",0,SUMIFS(BP!157:157,BP!$5:$5,BQ$4))</f>
        <v>0</v>
      </c>
      <c r="BR157" s="3">
        <f>IF(BR$5="",0,SUMIFS(BP!157:157,BP!$5:$5,BR$4))</f>
        <v>0</v>
      </c>
      <c r="BS157" s="3">
        <f>IF(BS$5="",0,SUMIFS(BP!157:157,BP!$5:$5,BS$4))</f>
        <v>0</v>
      </c>
      <c r="BT157" s="3">
        <f>IF(BT$5="",0,SUMIFS(BP!157:157,BP!$5:$5,BT$4))</f>
        <v>0</v>
      </c>
      <c r="BU157" s="3">
        <f>IF(BU$5="",0,SUMIFS(BP!157:157,BP!$5:$5,BU$4))</f>
        <v>0</v>
      </c>
      <c r="BV157" s="3">
        <f>IF(BV$5="",0,SUMIFS(BP!157:157,BP!$5:$5,BV$4))</f>
        <v>0</v>
      </c>
      <c r="BW157" s="3">
        <f>IF(BW$5="",0,SUMIFS(BP!157:157,BP!$5:$5,BW$4))</f>
        <v>0</v>
      </c>
      <c r="BX157" s="3">
        <f>IF(BX$5="",0,SUMIFS(BP!157:157,BP!$5:$5,BX$4))</f>
        <v>0</v>
      </c>
      <c r="BY157" s="3">
        <f>IF(BY$5="",0,SUMIFS(BP!157:157,BP!$5:$5,BY$4))</f>
        <v>0</v>
      </c>
      <c r="BZ157" s="3">
        <f>IF(BZ$5="",0,SUMIFS(BP!157:157,BP!$5:$5,BZ$4))</f>
        <v>0</v>
      </c>
      <c r="CA157" s="3">
        <f>IF(CA$5="",0,SUMIFS(BP!157:157,BP!$5:$5,CA$4))</f>
        <v>0</v>
      </c>
      <c r="CB157" s="3">
        <f>IF(CB$5="",0,SUMIFS(BP!157:157,BP!$5:$5,CB$4))</f>
        <v>0</v>
      </c>
      <c r="CC157" s="3">
        <f>IF(CC$5="",0,SUMIFS(BP!157:157,BP!$5:$5,CC$4))</f>
        <v>0</v>
      </c>
      <c r="CD157" s="3">
        <f>IF(CD$5="",0,SUMIFS(BP!157:157,BP!$5:$5,CD$4))</f>
        <v>0</v>
      </c>
      <c r="CE157" s="3">
        <f>IF(CE$5="",0,SUMIFS(BP!157:157,BP!$5:$5,CE$4))</f>
        <v>0</v>
      </c>
      <c r="CF157" s="3">
        <f>IF(CF$5="",0,SUMIFS(BP!157:157,BP!$5:$5,CF$4))</f>
        <v>0</v>
      </c>
      <c r="CG157" s="3">
        <f>IF(CG$5="",0,SUMIFS(BP!157:157,BP!$5:$5,CG$4))</f>
        <v>0</v>
      </c>
      <c r="CH157" s="3">
        <f>IF(CH$5="",0,SUMIFS(BP!157:157,BP!$5:$5,CH$4))</f>
        <v>0</v>
      </c>
      <c r="CI157" s="3">
        <f>IF(CI$5="",0,SUMIFS(BP!157:157,BP!$5:$5,CI$4))</f>
        <v>0</v>
      </c>
      <c r="CJ157" s="3">
        <f>IF(CJ$5="",0,SUMIFS(BP!157:157,BP!$5:$5,CJ$4))</f>
        <v>0</v>
      </c>
      <c r="CK157" s="3">
        <f>IF(CK$5="",0,SUMIFS(BP!157:157,BP!$5:$5,CK$4))</f>
        <v>0</v>
      </c>
      <c r="CL157" s="3">
        <f>IF(CL$5="",0,SUMIFS(BP!157:157,BP!$5:$5,CL$4))</f>
        <v>0</v>
      </c>
      <c r="CM157" s="3">
        <f>IF(CM$5="",0,SUMIFS(BP!157:157,BP!$5:$5,CM$4))</f>
        <v>0</v>
      </c>
      <c r="CN157" s="3">
        <f>IF(CN$5="",0,SUMIFS(BP!157:157,BP!$5:$5,CN$4))</f>
        <v>0</v>
      </c>
      <c r="CO157" s="3">
        <f>IF(CO$5="",0,SUMIFS(BP!157:157,BP!$5:$5,CO$4))</f>
        <v>0</v>
      </c>
      <c r="CP157" s="3">
        <f>IF(CP$5="",0,SUMIFS(BP!157:157,BP!$5:$5,CP$4))</f>
        <v>0</v>
      </c>
      <c r="CQ157" s="3">
        <f>IF(CQ$5="",0,SUMIFS(BP!157:157,BP!$5:$5,CQ$4))</f>
        <v>0</v>
      </c>
      <c r="CR157" s="3">
        <f>IF(CR$5="",0,SUMIFS(BP!157:157,BP!$5:$5,CR$4))</f>
        <v>0</v>
      </c>
      <c r="CS157" s="3">
        <f>IF(CS$5="",0,SUMIFS(BP!157:157,BP!$5:$5,CS$4))</f>
        <v>0</v>
      </c>
      <c r="CT157" s="3">
        <f>IF(CT$5="",0,SUMIFS(BP!157:157,BP!$5:$5,CT$4))</f>
        <v>0</v>
      </c>
    </row>
    <row r="158" spans="1:98" s="2" customFormat="1" ht="10.199999999999999" x14ac:dyDescent="0.2">
      <c r="A158" s="11">
        <f>ROW()</f>
        <v>158</v>
      </c>
      <c r="E158" s="15"/>
      <c r="W158" s="5"/>
      <c r="Z158" s="3">
        <f ca="1">IF(Z$5="",0,SUMIFS(INDIRECT($S$2&amp;$A158&amp;":"&amp;$A158),BP!$5:$5,Z$4))</f>
        <v>0</v>
      </c>
      <c r="AA158" s="3">
        <f ca="1">IF(AA$5="",0,SUMIFS(INDIRECT($S$2&amp;$A158&amp;":"&amp;$A158),BP!$5:$5,AA$4))</f>
        <v>0</v>
      </c>
      <c r="AB158" s="3">
        <f ca="1">IF(AB$5="",0,SUMIFS(INDIRECT($S$2&amp;$A158&amp;":"&amp;$A158),BP!$5:$5,AB$4))</f>
        <v>0</v>
      </c>
      <c r="AC158" s="3">
        <f ca="1">IF(AC$5="",0,SUMIFS(INDIRECT($S$2&amp;$A158&amp;":"&amp;$A158),BP!$5:$5,AC$4))</f>
        <v>0</v>
      </c>
      <c r="AD158" s="3">
        <f ca="1">IF(AD$5="",0,SUMIFS(INDIRECT($S$2&amp;$A158&amp;":"&amp;$A158),BP!$5:$5,AD$4))</f>
        <v>0</v>
      </c>
      <c r="AE158" s="3">
        <f ca="1">IF(AE$5="",0,SUMIFS(INDIRECT($S$2&amp;$A158&amp;":"&amp;$A158),BP!$5:$5,AE$4))</f>
        <v>0</v>
      </c>
      <c r="AF158" s="3">
        <f ca="1">IF(AF$5="",0,SUMIFS(INDIRECT($S$2&amp;$A158&amp;":"&amp;$A158),BP!$5:$5,AF$4))</f>
        <v>0</v>
      </c>
      <c r="AG158" s="3">
        <f ca="1">IF(AG$5="",0,SUMIFS(INDIRECT($S$2&amp;$A158&amp;":"&amp;$A158),BP!$5:$5,AG$4))</f>
        <v>0</v>
      </c>
      <c r="AH158" s="3">
        <f ca="1">IF(AH$5="",0,SUMIFS(INDIRECT($S$2&amp;$A158&amp;":"&amp;$A158),BP!$5:$5,AH$4))</f>
        <v>0</v>
      </c>
      <c r="AI158" s="3">
        <f ca="1">IF(AI$5="",0,SUMIFS(INDIRECT($S$2&amp;$A158&amp;":"&amp;$A158),BP!$5:$5,AI$4))</f>
        <v>0</v>
      </c>
      <c r="AJ158" s="3">
        <f ca="1">IF(AJ$5="",0,SUMIFS(INDIRECT($S$2&amp;$A158&amp;":"&amp;$A158),BP!$5:$5,AJ$4))</f>
        <v>0</v>
      </c>
      <c r="AK158" s="3">
        <f ca="1">IF(AK$5="",0,SUMIFS(INDIRECT($S$2&amp;$A158&amp;":"&amp;$A158),BP!$5:$5,AK$4))</f>
        <v>0</v>
      </c>
      <c r="AL158" s="3">
        <f ca="1">IF(AL$5="",0,SUMIFS(INDIRECT($S$2&amp;$A158&amp;":"&amp;$A158),BP!$5:$5,AL$4))</f>
        <v>0</v>
      </c>
      <c r="AM158" s="3">
        <f ca="1">IF(AM$5="",0,SUMIFS(INDIRECT($S$2&amp;$A158&amp;":"&amp;$A158),BP!$5:$5,AM$4))</f>
        <v>0</v>
      </c>
      <c r="AN158" s="3">
        <f ca="1">IF(AN$5="",0,SUMIFS(INDIRECT($S$2&amp;$A158&amp;":"&amp;$A158),BP!$5:$5,AN$4))</f>
        <v>0</v>
      </c>
      <c r="AO158" s="3">
        <f ca="1">IF(AO$5="",0,SUMIFS(INDIRECT($S$2&amp;$A158&amp;":"&amp;$A158),BP!$5:$5,AO$4))</f>
        <v>0</v>
      </c>
      <c r="AP158" s="3">
        <f ca="1">IF(AP$5="",0,SUMIFS(INDIRECT($S$2&amp;$A158&amp;":"&amp;$A158),BP!$5:$5,AP$4))</f>
        <v>0</v>
      </c>
      <c r="AQ158" s="3">
        <f ca="1">IF(AQ$5="",0,SUMIFS(INDIRECT($S$2&amp;$A158&amp;":"&amp;$A158),BP!$5:$5,AQ$4))</f>
        <v>0</v>
      </c>
      <c r="AR158" s="3">
        <f ca="1">IF(AR$5="",0,SUMIFS(INDIRECT($S$2&amp;$A158&amp;":"&amp;$A158),BP!$5:$5,AR$4))</f>
        <v>0</v>
      </c>
      <c r="AS158" s="3">
        <f ca="1">IF(AS$5="",0,SUMIFS(INDIRECT($S$2&amp;$A158&amp;":"&amp;$A158),BP!$5:$5,AS$4))</f>
        <v>0</v>
      </c>
      <c r="AT158" s="3">
        <f ca="1">IF(AT$5="",0,SUMIFS(INDIRECT($S$2&amp;$A158&amp;":"&amp;$A158),BP!$5:$5,AT$4))</f>
        <v>0</v>
      </c>
      <c r="AU158" s="3">
        <f ca="1">IF(AU$5="",0,SUMIFS(INDIRECT($S$2&amp;$A158&amp;":"&amp;$A158),BP!$5:$5,AU$4))</f>
        <v>0</v>
      </c>
      <c r="AV158" s="3">
        <f ca="1">IF(AV$5="",0,SUMIFS(INDIRECT($S$2&amp;$A158&amp;":"&amp;$A158),BP!$5:$5,AV$4))</f>
        <v>0</v>
      </c>
      <c r="AW158" s="3">
        <f ca="1">IF(AW$5="",0,SUMIFS(INDIRECT($S$2&amp;$A158&amp;":"&amp;$A158),BP!$5:$5,AW$4))</f>
        <v>0</v>
      </c>
      <c r="AX158" s="3">
        <f ca="1">IF(AX$5="",0,SUMIFS(INDIRECT($S$2&amp;$A158&amp;":"&amp;$A158),BP!$5:$5,AX$4))</f>
        <v>0</v>
      </c>
      <c r="AY158" s="3">
        <f ca="1">IF(AY$5="",0,SUMIFS(INDIRECT($S$2&amp;$A158&amp;":"&amp;$A158),BP!$5:$5,AY$4))</f>
        <v>0</v>
      </c>
      <c r="AZ158" s="3">
        <f ca="1">IF(AZ$5="",0,SUMIFS(INDIRECT($S$2&amp;$A158&amp;":"&amp;$A158),BP!$5:$5,AZ$4))</f>
        <v>0</v>
      </c>
      <c r="BA158" s="3">
        <f ca="1">IF(BA$5="",0,SUMIFS(INDIRECT($S$2&amp;$A158&amp;":"&amp;$A158),BP!$5:$5,BA$4))</f>
        <v>0</v>
      </c>
      <c r="BB158" s="3">
        <f ca="1">IF(BB$5="",0,SUMIFS(INDIRECT($S$2&amp;$A158&amp;":"&amp;$A158),BP!$5:$5,BB$4))</f>
        <v>0</v>
      </c>
      <c r="BC158" s="3">
        <f ca="1">IF(BC$5="",0,SUMIFS(INDIRECT($S$2&amp;$A158&amp;":"&amp;$A158),BP!$5:$5,BC$4))</f>
        <v>0</v>
      </c>
      <c r="BD158" s="3">
        <f ca="1">IF(BD$5="",0,SUMIFS(INDIRECT($S$2&amp;$A158&amp;":"&amp;$A158),BP!$5:$5,BD$4))</f>
        <v>0</v>
      </c>
      <c r="BE158" s="3">
        <f ca="1">IF(BE$5="",0,SUMIFS(INDIRECT($S$2&amp;$A158&amp;":"&amp;$A158),BP!$5:$5,BE$4))</f>
        <v>0</v>
      </c>
      <c r="BF158" s="3">
        <f ca="1">IF(BF$5="",0,SUMIFS(INDIRECT($S$2&amp;$A158&amp;":"&amp;$A158),BP!$5:$5,BF$4))</f>
        <v>0</v>
      </c>
      <c r="BG158" s="3">
        <f ca="1">IF(BG$5="",0,SUMIFS(INDIRECT($S$2&amp;$A158&amp;":"&amp;$A158),BP!$5:$5,BG$4))</f>
        <v>0</v>
      </c>
      <c r="BH158" s="3">
        <f ca="1">IF(BH$5="",0,SUMIFS(INDIRECT($S$2&amp;$A158&amp;":"&amp;$A158),BP!$5:$5,BH$4))</f>
        <v>0</v>
      </c>
      <c r="BI158" s="3">
        <f ca="1">IF(BI$5="",0,SUMIFS(INDIRECT($S$2&amp;$A158&amp;":"&amp;$A158),BP!$5:$5,BI$4))</f>
        <v>0</v>
      </c>
      <c r="BJ158" s="3">
        <f>IF(BJ$5="",0,SUMIFS(BP!158:158,BP!$5:$5,BJ$4))</f>
        <v>0</v>
      </c>
      <c r="BK158" s="3">
        <f>IF(BK$5="",0,SUMIFS(BP!158:158,BP!$5:$5,BK$4))</f>
        <v>0</v>
      </c>
      <c r="BL158" s="3">
        <f>IF(BL$5="",0,SUMIFS(BP!158:158,BP!$5:$5,BL$4))</f>
        <v>0</v>
      </c>
      <c r="BM158" s="3">
        <f>IF(BM$5="",0,SUMIFS(BP!158:158,BP!$5:$5,BM$4))</f>
        <v>0</v>
      </c>
      <c r="BN158" s="3">
        <f>IF(BN$5="",0,SUMIFS(BP!158:158,BP!$5:$5,BN$4))</f>
        <v>0</v>
      </c>
      <c r="BO158" s="3">
        <f>IF(BO$5="",0,SUMIFS(BP!158:158,BP!$5:$5,BO$4))</f>
        <v>0</v>
      </c>
      <c r="BP158" s="3">
        <f>IF(BP$5="",0,SUMIFS(BP!158:158,BP!$5:$5,BP$4))</f>
        <v>0.5</v>
      </c>
      <c r="BQ158" s="3">
        <f>IF(BQ$5="",0,SUMIFS(BP!158:158,BP!$5:$5,BQ$4))</f>
        <v>0</v>
      </c>
      <c r="BR158" s="3">
        <f>IF(BR$5="",0,SUMIFS(BP!158:158,BP!$5:$5,BR$4))</f>
        <v>0</v>
      </c>
      <c r="BS158" s="3">
        <f>IF(BS$5="",0,SUMIFS(BP!158:158,BP!$5:$5,BS$4))</f>
        <v>0</v>
      </c>
      <c r="BT158" s="3">
        <f>IF(BT$5="",0,SUMIFS(BP!158:158,BP!$5:$5,BT$4))</f>
        <v>0</v>
      </c>
      <c r="BU158" s="3">
        <f>IF(BU$5="",0,SUMIFS(BP!158:158,BP!$5:$5,BU$4))</f>
        <v>0</v>
      </c>
      <c r="BV158" s="3">
        <f>IF(BV$5="",0,SUMIFS(BP!158:158,BP!$5:$5,BV$4))</f>
        <v>0</v>
      </c>
      <c r="BW158" s="3">
        <f>IF(BW$5="",0,SUMIFS(BP!158:158,BP!$5:$5,BW$4))</f>
        <v>0</v>
      </c>
      <c r="BX158" s="3">
        <f>IF(BX$5="",0,SUMIFS(BP!158:158,BP!$5:$5,BX$4))</f>
        <v>0</v>
      </c>
      <c r="BY158" s="3">
        <f>IF(BY$5="",0,SUMIFS(BP!158:158,BP!$5:$5,BY$4))</f>
        <v>0</v>
      </c>
      <c r="BZ158" s="3">
        <f>IF(BZ$5="",0,SUMIFS(BP!158:158,BP!$5:$5,BZ$4))</f>
        <v>0</v>
      </c>
      <c r="CA158" s="3">
        <f>IF(CA$5="",0,SUMIFS(BP!158:158,BP!$5:$5,CA$4))</f>
        <v>0</v>
      </c>
      <c r="CB158" s="3">
        <f>IF(CB$5="",0,SUMIFS(BP!158:158,BP!$5:$5,CB$4))</f>
        <v>0</v>
      </c>
      <c r="CC158" s="3">
        <f>IF(CC$5="",0,SUMIFS(BP!158:158,BP!$5:$5,CC$4))</f>
        <v>0</v>
      </c>
      <c r="CD158" s="3">
        <f>IF(CD$5="",0,SUMIFS(BP!158:158,BP!$5:$5,CD$4))</f>
        <v>0</v>
      </c>
      <c r="CE158" s="3">
        <f>IF(CE$5="",0,SUMIFS(BP!158:158,BP!$5:$5,CE$4))</f>
        <v>0</v>
      </c>
      <c r="CF158" s="3">
        <f>IF(CF$5="",0,SUMIFS(BP!158:158,BP!$5:$5,CF$4))</f>
        <v>0</v>
      </c>
      <c r="CG158" s="3">
        <f>IF(CG$5="",0,SUMIFS(BP!158:158,BP!$5:$5,CG$4))</f>
        <v>0</v>
      </c>
      <c r="CH158" s="3">
        <f>IF(CH$5="",0,SUMIFS(BP!158:158,BP!$5:$5,CH$4))</f>
        <v>0</v>
      </c>
      <c r="CI158" s="3">
        <f>IF(CI$5="",0,SUMIFS(BP!158:158,BP!$5:$5,CI$4))</f>
        <v>0</v>
      </c>
      <c r="CJ158" s="3">
        <f>IF(CJ$5="",0,SUMIFS(BP!158:158,BP!$5:$5,CJ$4))</f>
        <v>0</v>
      </c>
      <c r="CK158" s="3">
        <f>IF(CK$5="",0,SUMIFS(BP!158:158,BP!$5:$5,CK$4))</f>
        <v>0</v>
      </c>
      <c r="CL158" s="3">
        <f>IF(CL$5="",0,SUMIFS(BP!158:158,BP!$5:$5,CL$4))</f>
        <v>0</v>
      </c>
      <c r="CM158" s="3">
        <f>IF(CM$5="",0,SUMIFS(BP!158:158,BP!$5:$5,CM$4))</f>
        <v>0</v>
      </c>
      <c r="CN158" s="3">
        <f>IF(CN$5="",0,SUMIFS(BP!158:158,BP!$5:$5,CN$4))</f>
        <v>0</v>
      </c>
      <c r="CO158" s="3">
        <f>IF(CO$5="",0,SUMIFS(BP!158:158,BP!$5:$5,CO$4))</f>
        <v>0</v>
      </c>
      <c r="CP158" s="3">
        <f>IF(CP$5="",0,SUMIFS(BP!158:158,BP!$5:$5,CP$4))</f>
        <v>0</v>
      </c>
      <c r="CQ158" s="3">
        <f>IF(CQ$5="",0,SUMIFS(BP!158:158,BP!$5:$5,CQ$4))</f>
        <v>0</v>
      </c>
      <c r="CR158" s="3">
        <f>IF(CR$5="",0,SUMIFS(BP!158:158,BP!$5:$5,CR$4))</f>
        <v>0</v>
      </c>
      <c r="CS158" s="3">
        <f>IF(CS$5="",0,SUMIFS(BP!158:158,BP!$5:$5,CS$4))</f>
        <v>0</v>
      </c>
      <c r="CT158" s="3">
        <f>IF(CT$5="",0,SUMIFS(BP!158:158,BP!$5:$5,CT$4))</f>
        <v>0</v>
      </c>
    </row>
    <row r="159" spans="1:98" s="2" customFormat="1" ht="10.199999999999999" x14ac:dyDescent="0.2">
      <c r="A159" s="11">
        <f>ROW()</f>
        <v>159</v>
      </c>
      <c r="E159" s="15"/>
      <c r="W159" s="5"/>
      <c r="Z159" s="3">
        <f ca="1">IF(Z$5="",0,SUMIFS(INDIRECT($S$2&amp;$A159&amp;":"&amp;$A159),BP!$5:$5,Z$4))</f>
        <v>0</v>
      </c>
      <c r="AA159" s="3">
        <f ca="1">IF(AA$5="",0,SUMIFS(INDIRECT($S$2&amp;$A159&amp;":"&amp;$A159),BP!$5:$5,AA$4))</f>
        <v>0</v>
      </c>
      <c r="AB159" s="3">
        <f ca="1">IF(AB$5="",0,SUMIFS(INDIRECT($S$2&amp;$A159&amp;":"&amp;$A159),BP!$5:$5,AB$4))</f>
        <v>0</v>
      </c>
      <c r="AC159" s="3">
        <f ca="1">IF(AC$5="",0,SUMIFS(INDIRECT($S$2&amp;$A159&amp;":"&amp;$A159),BP!$5:$5,AC$4))</f>
        <v>0</v>
      </c>
      <c r="AD159" s="3">
        <f ca="1">IF(AD$5="",0,SUMIFS(INDIRECT($S$2&amp;$A159&amp;":"&amp;$A159),BP!$5:$5,AD$4))</f>
        <v>0</v>
      </c>
      <c r="AE159" s="3">
        <f ca="1">IF(AE$5="",0,SUMIFS(INDIRECT($S$2&amp;$A159&amp;":"&amp;$A159),BP!$5:$5,AE$4))</f>
        <v>0</v>
      </c>
      <c r="AF159" s="3">
        <f ca="1">IF(AF$5="",0,SUMIFS(INDIRECT($S$2&amp;$A159&amp;":"&amp;$A159),BP!$5:$5,AF$4))</f>
        <v>0</v>
      </c>
      <c r="AG159" s="3">
        <f ca="1">IF(AG$5="",0,SUMIFS(INDIRECT($S$2&amp;$A159&amp;":"&amp;$A159),BP!$5:$5,AG$4))</f>
        <v>0</v>
      </c>
      <c r="AH159" s="3">
        <f ca="1">IF(AH$5="",0,SUMIFS(INDIRECT($S$2&amp;$A159&amp;":"&amp;$A159),BP!$5:$5,AH$4))</f>
        <v>0</v>
      </c>
      <c r="AI159" s="3">
        <f ca="1">IF(AI$5="",0,SUMIFS(INDIRECT($S$2&amp;$A159&amp;":"&amp;$A159),BP!$5:$5,AI$4))</f>
        <v>0</v>
      </c>
      <c r="AJ159" s="3">
        <f ca="1">IF(AJ$5="",0,SUMIFS(INDIRECT($S$2&amp;$A159&amp;":"&amp;$A159),BP!$5:$5,AJ$4))</f>
        <v>0</v>
      </c>
      <c r="AK159" s="3">
        <f ca="1">IF(AK$5="",0,SUMIFS(INDIRECT($S$2&amp;$A159&amp;":"&amp;$A159),BP!$5:$5,AK$4))</f>
        <v>0</v>
      </c>
      <c r="AL159" s="3">
        <f ca="1">IF(AL$5="",0,SUMIFS(INDIRECT($S$2&amp;$A159&amp;":"&amp;$A159),BP!$5:$5,AL$4))</f>
        <v>0</v>
      </c>
      <c r="AM159" s="3">
        <f ca="1">IF(AM$5="",0,SUMIFS(INDIRECT($S$2&amp;$A159&amp;":"&amp;$A159),BP!$5:$5,AM$4))</f>
        <v>0</v>
      </c>
      <c r="AN159" s="3">
        <f ca="1">IF(AN$5="",0,SUMIFS(INDIRECT($S$2&amp;$A159&amp;":"&amp;$A159),BP!$5:$5,AN$4))</f>
        <v>0</v>
      </c>
      <c r="AO159" s="3">
        <f ca="1">IF(AO$5="",0,SUMIFS(INDIRECT($S$2&amp;$A159&amp;":"&amp;$A159),BP!$5:$5,AO$4))</f>
        <v>0</v>
      </c>
      <c r="AP159" s="3">
        <f ca="1">IF(AP$5="",0,SUMIFS(INDIRECT($S$2&amp;$A159&amp;":"&amp;$A159),BP!$5:$5,AP$4))</f>
        <v>0</v>
      </c>
      <c r="AQ159" s="3">
        <f ca="1">IF(AQ$5="",0,SUMIFS(INDIRECT($S$2&amp;$A159&amp;":"&amp;$A159),BP!$5:$5,AQ$4))</f>
        <v>0</v>
      </c>
      <c r="AR159" s="3">
        <f ca="1">IF(AR$5="",0,SUMIFS(INDIRECT($S$2&amp;$A159&amp;":"&amp;$A159),BP!$5:$5,AR$4))</f>
        <v>0</v>
      </c>
      <c r="AS159" s="3">
        <f ca="1">IF(AS$5="",0,SUMIFS(INDIRECT($S$2&amp;$A159&amp;":"&amp;$A159),BP!$5:$5,AS$4))</f>
        <v>0</v>
      </c>
      <c r="AT159" s="3">
        <f ca="1">IF(AT$5="",0,SUMIFS(INDIRECT($S$2&amp;$A159&amp;":"&amp;$A159),BP!$5:$5,AT$4))</f>
        <v>0</v>
      </c>
      <c r="AU159" s="3">
        <f ca="1">IF(AU$5="",0,SUMIFS(INDIRECT($S$2&amp;$A159&amp;":"&amp;$A159),BP!$5:$5,AU$4))</f>
        <v>0</v>
      </c>
      <c r="AV159" s="3">
        <f ca="1">IF(AV$5="",0,SUMIFS(INDIRECT($S$2&amp;$A159&amp;":"&amp;$A159),BP!$5:$5,AV$4))</f>
        <v>0</v>
      </c>
      <c r="AW159" s="3">
        <f ca="1">IF(AW$5="",0,SUMIFS(INDIRECT($S$2&amp;$A159&amp;":"&amp;$A159),BP!$5:$5,AW$4))</f>
        <v>0</v>
      </c>
      <c r="AX159" s="3">
        <f ca="1">IF(AX$5="",0,SUMIFS(INDIRECT($S$2&amp;$A159&amp;":"&amp;$A159),BP!$5:$5,AX$4))</f>
        <v>0</v>
      </c>
      <c r="AY159" s="3">
        <f ca="1">IF(AY$5="",0,SUMIFS(INDIRECT($S$2&amp;$A159&amp;":"&amp;$A159),BP!$5:$5,AY$4))</f>
        <v>0</v>
      </c>
      <c r="AZ159" s="3">
        <f ca="1">IF(AZ$5="",0,SUMIFS(INDIRECT($S$2&amp;$A159&amp;":"&amp;$A159),BP!$5:$5,AZ$4))</f>
        <v>0</v>
      </c>
      <c r="BA159" s="3">
        <f ca="1">IF(BA$5="",0,SUMIFS(INDIRECT($S$2&amp;$A159&amp;":"&amp;$A159),BP!$5:$5,BA$4))</f>
        <v>0</v>
      </c>
      <c r="BB159" s="3">
        <f ca="1">IF(BB$5="",0,SUMIFS(INDIRECT($S$2&amp;$A159&amp;":"&amp;$A159),BP!$5:$5,BB$4))</f>
        <v>0</v>
      </c>
      <c r="BC159" s="3">
        <f ca="1">IF(BC$5="",0,SUMIFS(INDIRECT($S$2&amp;$A159&amp;":"&amp;$A159),BP!$5:$5,BC$4))</f>
        <v>0</v>
      </c>
      <c r="BD159" s="3">
        <f ca="1">IF(BD$5="",0,SUMIFS(INDIRECT($S$2&amp;$A159&amp;":"&amp;$A159),BP!$5:$5,BD$4))</f>
        <v>0</v>
      </c>
      <c r="BE159" s="3">
        <f ca="1">IF(BE$5="",0,SUMIFS(INDIRECT($S$2&amp;$A159&amp;":"&amp;$A159),BP!$5:$5,BE$4))</f>
        <v>0</v>
      </c>
      <c r="BF159" s="3">
        <f ca="1">IF(BF$5="",0,SUMIFS(INDIRECT($S$2&amp;$A159&amp;":"&amp;$A159),BP!$5:$5,BF$4))</f>
        <v>0</v>
      </c>
      <c r="BG159" s="3">
        <f ca="1">IF(BG$5="",0,SUMIFS(INDIRECT($S$2&amp;$A159&amp;":"&amp;$A159),BP!$5:$5,BG$4))</f>
        <v>0</v>
      </c>
      <c r="BH159" s="3">
        <f ca="1">IF(BH$5="",0,SUMIFS(INDIRECT($S$2&amp;$A159&amp;":"&amp;$A159),BP!$5:$5,BH$4))</f>
        <v>0</v>
      </c>
      <c r="BI159" s="3">
        <f ca="1">IF(BI$5="",0,SUMIFS(INDIRECT($S$2&amp;$A159&amp;":"&amp;$A159),BP!$5:$5,BI$4))</f>
        <v>0</v>
      </c>
      <c r="BJ159" s="3">
        <f>IF(BJ$5="",0,SUMIFS(BP!159:159,BP!$5:$5,BJ$4))</f>
        <v>0</v>
      </c>
      <c r="BK159" s="3">
        <f>IF(BK$5="",0,SUMIFS(BP!159:159,BP!$5:$5,BK$4))</f>
        <v>0</v>
      </c>
      <c r="BL159" s="3">
        <f>IF(BL$5="",0,SUMIFS(BP!159:159,BP!$5:$5,BL$4))</f>
        <v>0</v>
      </c>
      <c r="BM159" s="3">
        <f>IF(BM$5="",0,SUMIFS(BP!159:159,BP!$5:$5,BM$4))</f>
        <v>0</v>
      </c>
      <c r="BN159" s="3">
        <f>IF(BN$5="",0,SUMIFS(BP!159:159,BP!$5:$5,BN$4))</f>
        <v>0</v>
      </c>
      <c r="BO159" s="3">
        <f>IF(BO$5="",0,SUMIFS(BP!159:159,BP!$5:$5,BO$4))</f>
        <v>0</v>
      </c>
      <c r="BP159" s="3">
        <f>IF(BP$5="",0,SUMIFS(BP!159:159,BP!$5:$5,BP$4))</f>
        <v>0.25</v>
      </c>
      <c r="BQ159" s="3">
        <f>IF(BQ$5="",0,SUMIFS(BP!159:159,BP!$5:$5,BQ$4))</f>
        <v>0</v>
      </c>
      <c r="BR159" s="3">
        <f>IF(BR$5="",0,SUMIFS(BP!159:159,BP!$5:$5,BR$4))</f>
        <v>0</v>
      </c>
      <c r="BS159" s="3">
        <f>IF(BS$5="",0,SUMIFS(BP!159:159,BP!$5:$5,BS$4))</f>
        <v>0</v>
      </c>
      <c r="BT159" s="3">
        <f>IF(BT$5="",0,SUMIFS(BP!159:159,BP!$5:$5,BT$4))</f>
        <v>0</v>
      </c>
      <c r="BU159" s="3">
        <f>IF(BU$5="",0,SUMIFS(BP!159:159,BP!$5:$5,BU$4))</f>
        <v>0</v>
      </c>
      <c r="BV159" s="3">
        <f>IF(BV$5="",0,SUMIFS(BP!159:159,BP!$5:$5,BV$4))</f>
        <v>0</v>
      </c>
      <c r="BW159" s="3">
        <f>IF(BW$5="",0,SUMIFS(BP!159:159,BP!$5:$5,BW$4))</f>
        <v>0</v>
      </c>
      <c r="BX159" s="3">
        <f>IF(BX$5="",0,SUMIFS(BP!159:159,BP!$5:$5,BX$4))</f>
        <v>0</v>
      </c>
      <c r="BY159" s="3">
        <f>IF(BY$5="",0,SUMIFS(BP!159:159,BP!$5:$5,BY$4))</f>
        <v>0</v>
      </c>
      <c r="BZ159" s="3">
        <f>IF(BZ$5="",0,SUMIFS(BP!159:159,BP!$5:$5,BZ$4))</f>
        <v>0</v>
      </c>
      <c r="CA159" s="3">
        <f>IF(CA$5="",0,SUMIFS(BP!159:159,BP!$5:$5,CA$4))</f>
        <v>0</v>
      </c>
      <c r="CB159" s="3">
        <f>IF(CB$5="",0,SUMIFS(BP!159:159,BP!$5:$5,CB$4))</f>
        <v>0</v>
      </c>
      <c r="CC159" s="3">
        <f>IF(CC$5="",0,SUMIFS(BP!159:159,BP!$5:$5,CC$4))</f>
        <v>0</v>
      </c>
      <c r="CD159" s="3">
        <f>IF(CD$5="",0,SUMIFS(BP!159:159,BP!$5:$5,CD$4))</f>
        <v>0</v>
      </c>
      <c r="CE159" s="3">
        <f>IF(CE$5="",0,SUMIFS(BP!159:159,BP!$5:$5,CE$4))</f>
        <v>0</v>
      </c>
      <c r="CF159" s="3">
        <f>IF(CF$5="",0,SUMIFS(BP!159:159,BP!$5:$5,CF$4))</f>
        <v>0</v>
      </c>
      <c r="CG159" s="3">
        <f>IF(CG$5="",0,SUMIFS(BP!159:159,BP!$5:$5,CG$4))</f>
        <v>0</v>
      </c>
      <c r="CH159" s="3">
        <f>IF(CH$5="",0,SUMIFS(BP!159:159,BP!$5:$5,CH$4))</f>
        <v>0</v>
      </c>
      <c r="CI159" s="3">
        <f>IF(CI$5="",0,SUMIFS(BP!159:159,BP!$5:$5,CI$4))</f>
        <v>0</v>
      </c>
      <c r="CJ159" s="3">
        <f>IF(CJ$5="",0,SUMIFS(BP!159:159,BP!$5:$5,CJ$4))</f>
        <v>0</v>
      </c>
      <c r="CK159" s="3">
        <f>IF(CK$5="",0,SUMIFS(BP!159:159,BP!$5:$5,CK$4))</f>
        <v>0</v>
      </c>
      <c r="CL159" s="3">
        <f>IF(CL$5="",0,SUMIFS(BP!159:159,BP!$5:$5,CL$4))</f>
        <v>0</v>
      </c>
      <c r="CM159" s="3">
        <f>IF(CM$5="",0,SUMIFS(BP!159:159,BP!$5:$5,CM$4))</f>
        <v>0</v>
      </c>
      <c r="CN159" s="3">
        <f>IF(CN$5="",0,SUMIFS(BP!159:159,BP!$5:$5,CN$4))</f>
        <v>0</v>
      </c>
      <c r="CO159" s="3">
        <f>IF(CO$5="",0,SUMIFS(BP!159:159,BP!$5:$5,CO$4))</f>
        <v>0</v>
      </c>
      <c r="CP159" s="3">
        <f>IF(CP$5="",0,SUMIFS(BP!159:159,BP!$5:$5,CP$4))</f>
        <v>0</v>
      </c>
      <c r="CQ159" s="3">
        <f>IF(CQ$5="",0,SUMIFS(BP!159:159,BP!$5:$5,CQ$4))</f>
        <v>0</v>
      </c>
      <c r="CR159" s="3">
        <f>IF(CR$5="",0,SUMIFS(BP!159:159,BP!$5:$5,CR$4))</f>
        <v>0</v>
      </c>
      <c r="CS159" s="3">
        <f>IF(CS$5="",0,SUMIFS(BP!159:159,BP!$5:$5,CS$4))</f>
        <v>0</v>
      </c>
      <c r="CT159" s="3">
        <f>IF(CT$5="",0,SUMIFS(BP!159:159,BP!$5:$5,CT$4))</f>
        <v>0</v>
      </c>
    </row>
    <row r="160" spans="1:98" s="2" customFormat="1" ht="10.199999999999999" x14ac:dyDescent="0.2">
      <c r="A160" s="11">
        <f>ROW()</f>
        <v>160</v>
      </c>
      <c r="E160" s="15"/>
      <c r="W160" s="5"/>
      <c r="Z160" s="3">
        <f ca="1">IF(Z$5="",0,SUMIFS(INDIRECT($S$2&amp;$A160&amp;":"&amp;$A160),BP!$5:$5,Z$4))</f>
        <v>0</v>
      </c>
      <c r="AA160" s="3">
        <f ca="1">IF(AA$5="",0,SUMIFS(INDIRECT($S$2&amp;$A160&amp;":"&amp;$A160),BP!$5:$5,AA$4))</f>
        <v>0</v>
      </c>
      <c r="AB160" s="3">
        <f ca="1">IF(AB$5="",0,SUMIFS(INDIRECT($S$2&amp;$A160&amp;":"&amp;$A160),BP!$5:$5,AB$4))</f>
        <v>0</v>
      </c>
      <c r="AC160" s="3">
        <f ca="1">IF(AC$5="",0,SUMIFS(INDIRECT($S$2&amp;$A160&amp;":"&amp;$A160),BP!$5:$5,AC$4))</f>
        <v>0</v>
      </c>
      <c r="AD160" s="3">
        <f ca="1">IF(AD$5="",0,SUMIFS(INDIRECT($S$2&amp;$A160&amp;":"&amp;$A160),BP!$5:$5,AD$4))</f>
        <v>0</v>
      </c>
      <c r="AE160" s="3">
        <f ca="1">IF(AE$5="",0,SUMIFS(INDIRECT($S$2&amp;$A160&amp;":"&amp;$A160),BP!$5:$5,AE$4))</f>
        <v>0</v>
      </c>
      <c r="AF160" s="3">
        <f ca="1">IF(AF$5="",0,SUMIFS(INDIRECT($S$2&amp;$A160&amp;":"&amp;$A160),BP!$5:$5,AF$4))</f>
        <v>0</v>
      </c>
      <c r="AG160" s="3">
        <f ca="1">IF(AG$5="",0,SUMIFS(INDIRECT($S$2&amp;$A160&amp;":"&amp;$A160),BP!$5:$5,AG$4))</f>
        <v>0</v>
      </c>
      <c r="AH160" s="3">
        <f ca="1">IF(AH$5="",0,SUMIFS(INDIRECT($S$2&amp;$A160&amp;":"&amp;$A160),BP!$5:$5,AH$4))</f>
        <v>0</v>
      </c>
      <c r="AI160" s="3">
        <f ca="1">IF(AI$5="",0,SUMIFS(INDIRECT($S$2&amp;$A160&amp;":"&amp;$A160),BP!$5:$5,AI$4))</f>
        <v>0</v>
      </c>
      <c r="AJ160" s="3">
        <f ca="1">IF(AJ$5="",0,SUMIFS(INDIRECT($S$2&amp;$A160&amp;":"&amp;$A160),BP!$5:$5,AJ$4))</f>
        <v>0</v>
      </c>
      <c r="AK160" s="3">
        <f ca="1">IF(AK$5="",0,SUMIFS(INDIRECT($S$2&amp;$A160&amp;":"&amp;$A160),BP!$5:$5,AK$4))</f>
        <v>0</v>
      </c>
      <c r="AL160" s="3">
        <f ca="1">IF(AL$5="",0,SUMIFS(INDIRECT($S$2&amp;$A160&amp;":"&amp;$A160),BP!$5:$5,AL$4))</f>
        <v>0</v>
      </c>
      <c r="AM160" s="3">
        <f ca="1">IF(AM$5="",0,SUMIFS(INDIRECT($S$2&amp;$A160&amp;":"&amp;$A160),BP!$5:$5,AM$4))</f>
        <v>0</v>
      </c>
      <c r="AN160" s="3">
        <f ca="1">IF(AN$5="",0,SUMIFS(INDIRECT($S$2&amp;$A160&amp;":"&amp;$A160),BP!$5:$5,AN$4))</f>
        <v>0</v>
      </c>
      <c r="AO160" s="3">
        <f ca="1">IF(AO$5="",0,SUMIFS(INDIRECT($S$2&amp;$A160&amp;":"&amp;$A160),BP!$5:$5,AO$4))</f>
        <v>0</v>
      </c>
      <c r="AP160" s="3">
        <f ca="1">IF(AP$5="",0,SUMIFS(INDIRECT($S$2&amp;$A160&amp;":"&amp;$A160),BP!$5:$5,AP$4))</f>
        <v>0</v>
      </c>
      <c r="AQ160" s="3">
        <f ca="1">IF(AQ$5="",0,SUMIFS(INDIRECT($S$2&amp;$A160&amp;":"&amp;$A160),BP!$5:$5,AQ$4))</f>
        <v>0</v>
      </c>
      <c r="AR160" s="3">
        <f ca="1">IF(AR$5="",0,SUMIFS(INDIRECT($S$2&amp;$A160&amp;":"&amp;$A160),BP!$5:$5,AR$4))</f>
        <v>0</v>
      </c>
      <c r="AS160" s="3">
        <f ca="1">IF(AS$5="",0,SUMIFS(INDIRECT($S$2&amp;$A160&amp;":"&amp;$A160),BP!$5:$5,AS$4))</f>
        <v>0</v>
      </c>
      <c r="AT160" s="3">
        <f ca="1">IF(AT$5="",0,SUMIFS(INDIRECT($S$2&amp;$A160&amp;":"&amp;$A160),BP!$5:$5,AT$4))</f>
        <v>0</v>
      </c>
      <c r="AU160" s="3">
        <f ca="1">IF(AU$5="",0,SUMIFS(INDIRECT($S$2&amp;$A160&amp;":"&amp;$A160),BP!$5:$5,AU$4))</f>
        <v>0</v>
      </c>
      <c r="AV160" s="3">
        <f ca="1">IF(AV$5="",0,SUMIFS(INDIRECT($S$2&amp;$A160&amp;":"&amp;$A160),BP!$5:$5,AV$4))</f>
        <v>0</v>
      </c>
      <c r="AW160" s="3">
        <f ca="1">IF(AW$5="",0,SUMIFS(INDIRECT($S$2&amp;$A160&amp;":"&amp;$A160),BP!$5:$5,AW$4))</f>
        <v>0</v>
      </c>
      <c r="AX160" s="3">
        <f ca="1">IF(AX$5="",0,SUMIFS(INDIRECT($S$2&amp;$A160&amp;":"&amp;$A160),BP!$5:$5,AX$4))</f>
        <v>0</v>
      </c>
      <c r="AY160" s="3">
        <f ca="1">IF(AY$5="",0,SUMIFS(INDIRECT($S$2&amp;$A160&amp;":"&amp;$A160),BP!$5:$5,AY$4))</f>
        <v>0</v>
      </c>
      <c r="AZ160" s="3">
        <f ca="1">IF(AZ$5="",0,SUMIFS(INDIRECT($S$2&amp;$A160&amp;":"&amp;$A160),BP!$5:$5,AZ$4))</f>
        <v>0</v>
      </c>
      <c r="BA160" s="3">
        <f ca="1">IF(BA$5="",0,SUMIFS(INDIRECT($S$2&amp;$A160&amp;":"&amp;$A160),BP!$5:$5,BA$4))</f>
        <v>0</v>
      </c>
      <c r="BB160" s="3">
        <f ca="1">IF(BB$5="",0,SUMIFS(INDIRECT($S$2&amp;$A160&amp;":"&amp;$A160),BP!$5:$5,BB$4))</f>
        <v>0</v>
      </c>
      <c r="BC160" s="3">
        <f ca="1">IF(BC$5="",0,SUMIFS(INDIRECT($S$2&amp;$A160&amp;":"&amp;$A160),BP!$5:$5,BC$4))</f>
        <v>0</v>
      </c>
      <c r="BD160" s="3">
        <f ca="1">IF(BD$5="",0,SUMIFS(INDIRECT($S$2&amp;$A160&amp;":"&amp;$A160),BP!$5:$5,BD$4))</f>
        <v>0</v>
      </c>
      <c r="BE160" s="3">
        <f ca="1">IF(BE$5="",0,SUMIFS(INDIRECT($S$2&amp;$A160&amp;":"&amp;$A160),BP!$5:$5,BE$4))</f>
        <v>0</v>
      </c>
      <c r="BF160" s="3">
        <f ca="1">IF(BF$5="",0,SUMIFS(INDIRECT($S$2&amp;$A160&amp;":"&amp;$A160),BP!$5:$5,BF$4))</f>
        <v>0</v>
      </c>
      <c r="BG160" s="3">
        <f ca="1">IF(BG$5="",0,SUMIFS(INDIRECT($S$2&amp;$A160&amp;":"&amp;$A160),BP!$5:$5,BG$4))</f>
        <v>0</v>
      </c>
      <c r="BH160" s="3">
        <f ca="1">IF(BH$5="",0,SUMIFS(INDIRECT($S$2&amp;$A160&amp;":"&amp;$A160),BP!$5:$5,BH$4))</f>
        <v>0</v>
      </c>
      <c r="BI160" s="3">
        <f ca="1">IF(BI$5="",0,SUMIFS(INDIRECT($S$2&amp;$A160&amp;":"&amp;$A160),BP!$5:$5,BI$4))</f>
        <v>0</v>
      </c>
      <c r="BJ160" s="3">
        <f>IF(BJ$5="",0,SUMIFS(BP!160:160,BP!$5:$5,BJ$4))</f>
        <v>0</v>
      </c>
      <c r="BK160" s="3">
        <f>IF(BK$5="",0,SUMIFS(BP!160:160,BP!$5:$5,BK$4))</f>
        <v>0</v>
      </c>
      <c r="BL160" s="3">
        <f>IF(BL$5="",0,SUMIFS(BP!160:160,BP!$5:$5,BL$4))</f>
        <v>0</v>
      </c>
      <c r="BM160" s="3">
        <f>IF(BM$5="",0,SUMIFS(BP!160:160,BP!$5:$5,BM$4))</f>
        <v>0</v>
      </c>
      <c r="BN160" s="3">
        <f>IF(BN$5="",0,SUMIFS(BP!160:160,BP!$5:$5,BN$4))</f>
        <v>0</v>
      </c>
      <c r="BO160" s="3">
        <f>IF(BO$5="",0,SUMIFS(BP!160:160,BP!$5:$5,BO$4))</f>
        <v>0</v>
      </c>
      <c r="BP160" s="3">
        <f>IF(BP$5="",0,SUMIFS(BP!160:160,BP!$5:$5,BP$4))</f>
        <v>0.75</v>
      </c>
      <c r="BQ160" s="3">
        <f>IF(BQ$5="",0,SUMIFS(BP!160:160,BP!$5:$5,BQ$4))</f>
        <v>0</v>
      </c>
      <c r="BR160" s="3">
        <f>IF(BR$5="",0,SUMIFS(BP!160:160,BP!$5:$5,BR$4))</f>
        <v>0</v>
      </c>
      <c r="BS160" s="3">
        <f>IF(BS$5="",0,SUMIFS(BP!160:160,BP!$5:$5,BS$4))</f>
        <v>0</v>
      </c>
      <c r="BT160" s="3">
        <f>IF(BT$5="",0,SUMIFS(BP!160:160,BP!$5:$5,BT$4))</f>
        <v>0</v>
      </c>
      <c r="BU160" s="3">
        <f>IF(BU$5="",0,SUMIFS(BP!160:160,BP!$5:$5,BU$4))</f>
        <v>0</v>
      </c>
      <c r="BV160" s="3">
        <f>IF(BV$5="",0,SUMIFS(BP!160:160,BP!$5:$5,BV$4))</f>
        <v>0</v>
      </c>
      <c r="BW160" s="3">
        <f>IF(BW$5="",0,SUMIFS(BP!160:160,BP!$5:$5,BW$4))</f>
        <v>0</v>
      </c>
      <c r="BX160" s="3">
        <f>IF(BX$5="",0,SUMIFS(BP!160:160,BP!$5:$5,BX$4))</f>
        <v>0</v>
      </c>
      <c r="BY160" s="3">
        <f>IF(BY$5="",0,SUMIFS(BP!160:160,BP!$5:$5,BY$4))</f>
        <v>0</v>
      </c>
      <c r="BZ160" s="3">
        <f>IF(BZ$5="",0,SUMIFS(BP!160:160,BP!$5:$5,BZ$4))</f>
        <v>0</v>
      </c>
      <c r="CA160" s="3">
        <f>IF(CA$5="",0,SUMIFS(BP!160:160,BP!$5:$5,CA$4))</f>
        <v>0</v>
      </c>
      <c r="CB160" s="3">
        <f>IF(CB$5="",0,SUMIFS(BP!160:160,BP!$5:$5,CB$4))</f>
        <v>0</v>
      </c>
      <c r="CC160" s="3">
        <f>IF(CC$5="",0,SUMIFS(BP!160:160,BP!$5:$5,CC$4))</f>
        <v>0</v>
      </c>
      <c r="CD160" s="3">
        <f>IF(CD$5="",0,SUMIFS(BP!160:160,BP!$5:$5,CD$4))</f>
        <v>0</v>
      </c>
      <c r="CE160" s="3">
        <f>IF(CE$5="",0,SUMIFS(BP!160:160,BP!$5:$5,CE$4))</f>
        <v>0</v>
      </c>
      <c r="CF160" s="3">
        <f>IF(CF$5="",0,SUMIFS(BP!160:160,BP!$5:$5,CF$4))</f>
        <v>0</v>
      </c>
      <c r="CG160" s="3">
        <f>IF(CG$5="",0,SUMIFS(BP!160:160,BP!$5:$5,CG$4))</f>
        <v>0</v>
      </c>
      <c r="CH160" s="3">
        <f>IF(CH$5="",0,SUMIFS(BP!160:160,BP!$5:$5,CH$4))</f>
        <v>0</v>
      </c>
      <c r="CI160" s="3">
        <f>IF(CI$5="",0,SUMIFS(BP!160:160,BP!$5:$5,CI$4))</f>
        <v>0</v>
      </c>
      <c r="CJ160" s="3">
        <f>IF(CJ$5="",0,SUMIFS(BP!160:160,BP!$5:$5,CJ$4))</f>
        <v>0</v>
      </c>
      <c r="CK160" s="3">
        <f>IF(CK$5="",0,SUMIFS(BP!160:160,BP!$5:$5,CK$4))</f>
        <v>0</v>
      </c>
      <c r="CL160" s="3">
        <f>IF(CL$5="",0,SUMIFS(BP!160:160,BP!$5:$5,CL$4))</f>
        <v>0</v>
      </c>
      <c r="CM160" s="3">
        <f>IF(CM$5="",0,SUMIFS(BP!160:160,BP!$5:$5,CM$4))</f>
        <v>0</v>
      </c>
      <c r="CN160" s="3">
        <f>IF(CN$5="",0,SUMIFS(BP!160:160,BP!$5:$5,CN$4))</f>
        <v>0</v>
      </c>
      <c r="CO160" s="3">
        <f>IF(CO$5="",0,SUMIFS(BP!160:160,BP!$5:$5,CO$4))</f>
        <v>0</v>
      </c>
      <c r="CP160" s="3">
        <f>IF(CP$5="",0,SUMIFS(BP!160:160,BP!$5:$5,CP$4))</f>
        <v>0</v>
      </c>
      <c r="CQ160" s="3">
        <f>IF(CQ$5="",0,SUMIFS(BP!160:160,BP!$5:$5,CQ$4))</f>
        <v>0</v>
      </c>
      <c r="CR160" s="3">
        <f>IF(CR$5="",0,SUMIFS(BP!160:160,BP!$5:$5,CR$4))</f>
        <v>0</v>
      </c>
      <c r="CS160" s="3">
        <f>IF(CS$5="",0,SUMIFS(BP!160:160,BP!$5:$5,CS$4))</f>
        <v>0</v>
      </c>
      <c r="CT160" s="3">
        <f>IF(CT$5="",0,SUMIFS(BP!160:160,BP!$5:$5,CT$4))</f>
        <v>0</v>
      </c>
    </row>
    <row r="161" spans="1:98" s="2" customFormat="1" ht="10.199999999999999" x14ac:dyDescent="0.2">
      <c r="A161" s="11">
        <f>ROW()</f>
        <v>161</v>
      </c>
      <c r="E161" s="15"/>
      <c r="W161" s="5"/>
      <c r="Z161" s="3">
        <f ca="1">IF(Z$5="",0,SUMIFS(INDIRECT($S$2&amp;$A161&amp;":"&amp;$A161),BP!$5:$5,Z$4))</f>
        <v>0</v>
      </c>
      <c r="AA161" s="3">
        <f ca="1">IF(AA$5="",0,SUMIFS(INDIRECT($S$2&amp;$A161&amp;":"&amp;$A161),BP!$5:$5,AA$4))</f>
        <v>0</v>
      </c>
      <c r="AB161" s="3">
        <f ca="1">IF(AB$5="",0,SUMIFS(INDIRECT($S$2&amp;$A161&amp;":"&amp;$A161),BP!$5:$5,AB$4))</f>
        <v>0</v>
      </c>
      <c r="AC161" s="3">
        <f ca="1">IF(AC$5="",0,SUMIFS(INDIRECT($S$2&amp;$A161&amp;":"&amp;$A161),BP!$5:$5,AC$4))</f>
        <v>0</v>
      </c>
      <c r="AD161" s="3">
        <f ca="1">IF(AD$5="",0,SUMIFS(INDIRECT($S$2&amp;$A161&amp;":"&amp;$A161),BP!$5:$5,AD$4))</f>
        <v>0</v>
      </c>
      <c r="AE161" s="3">
        <f ca="1">IF(AE$5="",0,SUMIFS(INDIRECT($S$2&amp;$A161&amp;":"&amp;$A161),BP!$5:$5,AE$4))</f>
        <v>0</v>
      </c>
      <c r="AF161" s="3">
        <f ca="1">IF(AF$5="",0,SUMIFS(INDIRECT($S$2&amp;$A161&amp;":"&amp;$A161),BP!$5:$5,AF$4))</f>
        <v>0</v>
      </c>
      <c r="AG161" s="3">
        <f ca="1">IF(AG$5="",0,SUMIFS(INDIRECT($S$2&amp;$A161&amp;":"&amp;$A161),BP!$5:$5,AG$4))</f>
        <v>0</v>
      </c>
      <c r="AH161" s="3">
        <f ca="1">IF(AH$5="",0,SUMIFS(INDIRECT($S$2&amp;$A161&amp;":"&amp;$A161),BP!$5:$5,AH$4))</f>
        <v>0</v>
      </c>
      <c r="AI161" s="3">
        <f ca="1">IF(AI$5="",0,SUMIFS(INDIRECT($S$2&amp;$A161&amp;":"&amp;$A161),BP!$5:$5,AI$4))</f>
        <v>0</v>
      </c>
      <c r="AJ161" s="3">
        <f ca="1">IF(AJ$5="",0,SUMIFS(INDIRECT($S$2&amp;$A161&amp;":"&amp;$A161),BP!$5:$5,AJ$4))</f>
        <v>0</v>
      </c>
      <c r="AK161" s="3">
        <f ca="1">IF(AK$5="",0,SUMIFS(INDIRECT($S$2&amp;$A161&amp;":"&amp;$A161),BP!$5:$5,AK$4))</f>
        <v>0</v>
      </c>
      <c r="AL161" s="3">
        <f ca="1">IF(AL$5="",0,SUMIFS(INDIRECT($S$2&amp;$A161&amp;":"&amp;$A161),BP!$5:$5,AL$4))</f>
        <v>0</v>
      </c>
      <c r="AM161" s="3">
        <f ca="1">IF(AM$5="",0,SUMIFS(INDIRECT($S$2&amp;$A161&amp;":"&amp;$A161),BP!$5:$5,AM$4))</f>
        <v>0</v>
      </c>
      <c r="AN161" s="3">
        <f ca="1">IF(AN$5="",0,SUMIFS(INDIRECT($S$2&amp;$A161&amp;":"&amp;$A161),BP!$5:$5,AN$4))</f>
        <v>0</v>
      </c>
      <c r="AO161" s="3">
        <f ca="1">IF(AO$5="",0,SUMIFS(INDIRECT($S$2&amp;$A161&amp;":"&amp;$A161),BP!$5:$5,AO$4))</f>
        <v>0</v>
      </c>
      <c r="AP161" s="3">
        <f ca="1">IF(AP$5="",0,SUMIFS(INDIRECT($S$2&amp;$A161&amp;":"&amp;$A161),BP!$5:$5,AP$4))</f>
        <v>0</v>
      </c>
      <c r="AQ161" s="3">
        <f ca="1">IF(AQ$5="",0,SUMIFS(INDIRECT($S$2&amp;$A161&amp;":"&amp;$A161),BP!$5:$5,AQ$4))</f>
        <v>0</v>
      </c>
      <c r="AR161" s="3">
        <f ca="1">IF(AR$5="",0,SUMIFS(INDIRECT($S$2&amp;$A161&amp;":"&amp;$A161),BP!$5:$5,AR$4))</f>
        <v>0</v>
      </c>
      <c r="AS161" s="3">
        <f ca="1">IF(AS$5="",0,SUMIFS(INDIRECT($S$2&amp;$A161&amp;":"&amp;$A161),BP!$5:$5,AS$4))</f>
        <v>0</v>
      </c>
      <c r="AT161" s="3">
        <f ca="1">IF(AT$5="",0,SUMIFS(INDIRECT($S$2&amp;$A161&amp;":"&amp;$A161),BP!$5:$5,AT$4))</f>
        <v>0</v>
      </c>
      <c r="AU161" s="3">
        <f ca="1">IF(AU$5="",0,SUMIFS(INDIRECT($S$2&amp;$A161&amp;":"&amp;$A161),BP!$5:$5,AU$4))</f>
        <v>0</v>
      </c>
      <c r="AV161" s="3">
        <f ca="1">IF(AV$5="",0,SUMIFS(INDIRECT($S$2&amp;$A161&amp;":"&amp;$A161),BP!$5:$5,AV$4))</f>
        <v>0</v>
      </c>
      <c r="AW161" s="3">
        <f ca="1">IF(AW$5="",0,SUMIFS(INDIRECT($S$2&amp;$A161&amp;":"&amp;$A161),BP!$5:$5,AW$4))</f>
        <v>0</v>
      </c>
      <c r="AX161" s="3">
        <f ca="1">IF(AX$5="",0,SUMIFS(INDIRECT($S$2&amp;$A161&amp;":"&amp;$A161),BP!$5:$5,AX$4))</f>
        <v>0</v>
      </c>
      <c r="AY161" s="3">
        <f ca="1">IF(AY$5="",0,SUMIFS(INDIRECT($S$2&amp;$A161&amp;":"&amp;$A161),BP!$5:$5,AY$4))</f>
        <v>0</v>
      </c>
      <c r="AZ161" s="3">
        <f ca="1">IF(AZ$5="",0,SUMIFS(INDIRECT($S$2&amp;$A161&amp;":"&amp;$A161),BP!$5:$5,AZ$4))</f>
        <v>0</v>
      </c>
      <c r="BA161" s="3">
        <f ca="1">IF(BA$5="",0,SUMIFS(INDIRECT($S$2&amp;$A161&amp;":"&amp;$A161),BP!$5:$5,BA$4))</f>
        <v>0</v>
      </c>
      <c r="BB161" s="3">
        <f ca="1">IF(BB$5="",0,SUMIFS(INDIRECT($S$2&amp;$A161&amp;":"&amp;$A161),BP!$5:$5,BB$4))</f>
        <v>0</v>
      </c>
      <c r="BC161" s="3">
        <f ca="1">IF(BC$5="",0,SUMIFS(INDIRECT($S$2&amp;$A161&amp;":"&amp;$A161),BP!$5:$5,BC$4))</f>
        <v>0</v>
      </c>
      <c r="BD161" s="3">
        <f ca="1">IF(BD$5="",0,SUMIFS(INDIRECT($S$2&amp;$A161&amp;":"&amp;$A161),BP!$5:$5,BD$4))</f>
        <v>0</v>
      </c>
      <c r="BE161" s="3">
        <f ca="1">IF(BE$5="",0,SUMIFS(INDIRECT($S$2&amp;$A161&amp;":"&amp;$A161),BP!$5:$5,BE$4))</f>
        <v>0</v>
      </c>
      <c r="BF161" s="3">
        <f ca="1">IF(BF$5="",0,SUMIFS(INDIRECT($S$2&amp;$A161&amp;":"&amp;$A161),BP!$5:$5,BF$4))</f>
        <v>0</v>
      </c>
      <c r="BG161" s="3">
        <f ca="1">IF(BG$5="",0,SUMIFS(INDIRECT($S$2&amp;$A161&amp;":"&amp;$A161),BP!$5:$5,BG$4))</f>
        <v>0</v>
      </c>
      <c r="BH161" s="3">
        <f ca="1">IF(BH$5="",0,SUMIFS(INDIRECT($S$2&amp;$A161&amp;":"&amp;$A161),BP!$5:$5,BH$4))</f>
        <v>0</v>
      </c>
      <c r="BI161" s="3">
        <f ca="1">IF(BI$5="",0,SUMIFS(INDIRECT($S$2&amp;$A161&amp;":"&amp;$A161),BP!$5:$5,BI$4))</f>
        <v>0</v>
      </c>
      <c r="BJ161" s="3">
        <f>IF(BJ$5="",0,SUMIFS(BP!161:161,BP!$5:$5,BJ$4))</f>
        <v>0</v>
      </c>
      <c r="BK161" s="3">
        <f>IF(BK$5="",0,SUMIFS(BP!161:161,BP!$5:$5,BK$4))</f>
        <v>0</v>
      </c>
      <c r="BL161" s="3">
        <f>IF(BL$5="",0,SUMIFS(BP!161:161,BP!$5:$5,BL$4))</f>
        <v>0</v>
      </c>
      <c r="BM161" s="3">
        <f>IF(BM$5="",0,SUMIFS(BP!161:161,BP!$5:$5,BM$4))</f>
        <v>0</v>
      </c>
      <c r="BN161" s="3">
        <f>IF(BN$5="",0,SUMIFS(BP!161:161,BP!$5:$5,BN$4))</f>
        <v>0</v>
      </c>
      <c r="BO161" s="3">
        <f>IF(BO$5="",0,SUMIFS(BP!161:161,BP!$5:$5,BO$4))</f>
        <v>0</v>
      </c>
      <c r="BP161" s="3">
        <f>IF(BP$5="",0,SUMIFS(BP!161:161,BP!$5:$5,BP$4))</f>
        <v>0.8</v>
      </c>
      <c r="BQ161" s="3">
        <f>IF(BQ$5="",0,SUMIFS(BP!161:161,BP!$5:$5,BQ$4))</f>
        <v>0</v>
      </c>
      <c r="BR161" s="3">
        <f>IF(BR$5="",0,SUMIFS(BP!161:161,BP!$5:$5,BR$4))</f>
        <v>0</v>
      </c>
      <c r="BS161" s="3">
        <f>IF(BS$5="",0,SUMIFS(BP!161:161,BP!$5:$5,BS$4))</f>
        <v>0</v>
      </c>
      <c r="BT161" s="3">
        <f>IF(BT$5="",0,SUMIFS(BP!161:161,BP!$5:$5,BT$4))</f>
        <v>0</v>
      </c>
      <c r="BU161" s="3">
        <f>IF(BU$5="",0,SUMIFS(BP!161:161,BP!$5:$5,BU$4))</f>
        <v>0</v>
      </c>
      <c r="BV161" s="3">
        <f>IF(BV$5="",0,SUMIFS(BP!161:161,BP!$5:$5,BV$4))</f>
        <v>0</v>
      </c>
      <c r="BW161" s="3">
        <f>IF(BW$5="",0,SUMIFS(BP!161:161,BP!$5:$5,BW$4))</f>
        <v>0</v>
      </c>
      <c r="BX161" s="3">
        <f>IF(BX$5="",0,SUMIFS(BP!161:161,BP!$5:$5,BX$4))</f>
        <v>0</v>
      </c>
      <c r="BY161" s="3">
        <f>IF(BY$5="",0,SUMIFS(BP!161:161,BP!$5:$5,BY$4))</f>
        <v>0</v>
      </c>
      <c r="BZ161" s="3">
        <f>IF(BZ$5="",0,SUMIFS(BP!161:161,BP!$5:$5,BZ$4))</f>
        <v>0</v>
      </c>
      <c r="CA161" s="3">
        <f>IF(CA$5="",0,SUMIFS(BP!161:161,BP!$5:$5,CA$4))</f>
        <v>0</v>
      </c>
      <c r="CB161" s="3">
        <f>IF(CB$5="",0,SUMIFS(BP!161:161,BP!$5:$5,CB$4))</f>
        <v>0</v>
      </c>
      <c r="CC161" s="3">
        <f>IF(CC$5="",0,SUMIFS(BP!161:161,BP!$5:$5,CC$4))</f>
        <v>0</v>
      </c>
      <c r="CD161" s="3">
        <f>IF(CD$5="",0,SUMIFS(BP!161:161,BP!$5:$5,CD$4))</f>
        <v>0</v>
      </c>
      <c r="CE161" s="3">
        <f>IF(CE$5="",0,SUMIFS(BP!161:161,BP!$5:$5,CE$4))</f>
        <v>0</v>
      </c>
      <c r="CF161" s="3">
        <f>IF(CF$5="",0,SUMIFS(BP!161:161,BP!$5:$5,CF$4))</f>
        <v>0</v>
      </c>
      <c r="CG161" s="3">
        <f>IF(CG$5="",0,SUMIFS(BP!161:161,BP!$5:$5,CG$4))</f>
        <v>0</v>
      </c>
      <c r="CH161" s="3">
        <f>IF(CH$5="",0,SUMIFS(BP!161:161,BP!$5:$5,CH$4))</f>
        <v>0</v>
      </c>
      <c r="CI161" s="3">
        <f>IF(CI$5="",0,SUMIFS(BP!161:161,BP!$5:$5,CI$4))</f>
        <v>0</v>
      </c>
      <c r="CJ161" s="3">
        <f>IF(CJ$5="",0,SUMIFS(BP!161:161,BP!$5:$5,CJ$4))</f>
        <v>0</v>
      </c>
      <c r="CK161" s="3">
        <f>IF(CK$5="",0,SUMIFS(BP!161:161,BP!$5:$5,CK$4))</f>
        <v>0</v>
      </c>
      <c r="CL161" s="3">
        <f>IF(CL$5="",0,SUMIFS(BP!161:161,BP!$5:$5,CL$4))</f>
        <v>0</v>
      </c>
      <c r="CM161" s="3">
        <f>IF(CM$5="",0,SUMIFS(BP!161:161,BP!$5:$5,CM$4))</f>
        <v>0</v>
      </c>
      <c r="CN161" s="3">
        <f>IF(CN$5="",0,SUMIFS(BP!161:161,BP!$5:$5,CN$4))</f>
        <v>0</v>
      </c>
      <c r="CO161" s="3">
        <f>IF(CO$5="",0,SUMIFS(BP!161:161,BP!$5:$5,CO$4))</f>
        <v>0</v>
      </c>
      <c r="CP161" s="3">
        <f>IF(CP$5="",0,SUMIFS(BP!161:161,BP!$5:$5,CP$4))</f>
        <v>0</v>
      </c>
      <c r="CQ161" s="3">
        <f>IF(CQ$5="",0,SUMIFS(BP!161:161,BP!$5:$5,CQ$4))</f>
        <v>0</v>
      </c>
      <c r="CR161" s="3">
        <f>IF(CR$5="",0,SUMIFS(BP!161:161,BP!$5:$5,CR$4))</f>
        <v>0</v>
      </c>
      <c r="CS161" s="3">
        <f>IF(CS$5="",0,SUMIFS(BP!161:161,BP!$5:$5,CS$4))</f>
        <v>0</v>
      </c>
      <c r="CT161" s="3">
        <f>IF(CT$5="",0,SUMIFS(BP!161:161,BP!$5:$5,CT$4))</f>
        <v>0</v>
      </c>
    </row>
    <row r="162" spans="1:98" s="2" customFormat="1" ht="10.199999999999999" x14ac:dyDescent="0.2">
      <c r="A162" s="11">
        <f>ROW()</f>
        <v>162</v>
      </c>
      <c r="E162" s="15"/>
      <c r="W162" s="5"/>
      <c r="Z162" s="3">
        <f ca="1">IF(Z$5="",0,SUMIFS(INDIRECT($S$2&amp;$A162&amp;":"&amp;$A162),BP!$5:$5,Z$4))</f>
        <v>0</v>
      </c>
      <c r="AA162" s="3">
        <f ca="1">IF(AA$5="",0,SUMIFS(INDIRECT($S$2&amp;$A162&amp;":"&amp;$A162),BP!$5:$5,AA$4))</f>
        <v>0</v>
      </c>
      <c r="AB162" s="3">
        <f ca="1">IF(AB$5="",0,SUMIFS(INDIRECT($S$2&amp;$A162&amp;":"&amp;$A162),BP!$5:$5,AB$4))</f>
        <v>0</v>
      </c>
      <c r="AC162" s="3">
        <f ca="1">IF(AC$5="",0,SUMIFS(INDIRECT($S$2&amp;$A162&amp;":"&amp;$A162),BP!$5:$5,AC$4))</f>
        <v>0</v>
      </c>
      <c r="AD162" s="3">
        <f ca="1">IF(AD$5="",0,SUMIFS(INDIRECT($S$2&amp;$A162&amp;":"&amp;$A162),BP!$5:$5,AD$4))</f>
        <v>0</v>
      </c>
      <c r="AE162" s="3">
        <f ca="1">IF(AE$5="",0,SUMIFS(INDIRECT($S$2&amp;$A162&amp;":"&amp;$A162),BP!$5:$5,AE$4))</f>
        <v>0</v>
      </c>
      <c r="AF162" s="3">
        <f ca="1">IF(AF$5="",0,SUMIFS(INDIRECT($S$2&amp;$A162&amp;":"&amp;$A162),BP!$5:$5,AF$4))</f>
        <v>0</v>
      </c>
      <c r="AG162" s="3">
        <f ca="1">IF(AG$5="",0,SUMIFS(INDIRECT($S$2&amp;$A162&amp;":"&amp;$A162),BP!$5:$5,AG$4))</f>
        <v>0</v>
      </c>
      <c r="AH162" s="3">
        <f ca="1">IF(AH$5="",0,SUMIFS(INDIRECT($S$2&amp;$A162&amp;":"&amp;$A162),BP!$5:$5,AH$4))</f>
        <v>0</v>
      </c>
      <c r="AI162" s="3">
        <f ca="1">IF(AI$5="",0,SUMIFS(INDIRECT($S$2&amp;$A162&amp;":"&amp;$A162),BP!$5:$5,AI$4))</f>
        <v>0</v>
      </c>
      <c r="AJ162" s="3">
        <f ca="1">IF(AJ$5="",0,SUMIFS(INDIRECT($S$2&amp;$A162&amp;":"&amp;$A162),BP!$5:$5,AJ$4))</f>
        <v>0</v>
      </c>
      <c r="AK162" s="3">
        <f ca="1">IF(AK$5="",0,SUMIFS(INDIRECT($S$2&amp;$A162&amp;":"&amp;$A162),BP!$5:$5,AK$4))</f>
        <v>0</v>
      </c>
      <c r="AL162" s="3">
        <f ca="1">IF(AL$5="",0,SUMIFS(INDIRECT($S$2&amp;$A162&amp;":"&amp;$A162),BP!$5:$5,AL$4))</f>
        <v>0</v>
      </c>
      <c r="AM162" s="3">
        <f ca="1">IF(AM$5="",0,SUMIFS(INDIRECT($S$2&amp;$A162&amp;":"&amp;$A162),BP!$5:$5,AM$4))</f>
        <v>0</v>
      </c>
      <c r="AN162" s="3">
        <f ca="1">IF(AN$5="",0,SUMIFS(INDIRECT($S$2&amp;$A162&amp;":"&amp;$A162),BP!$5:$5,AN$4))</f>
        <v>0</v>
      </c>
      <c r="AO162" s="3">
        <f ca="1">IF(AO$5="",0,SUMIFS(INDIRECT($S$2&amp;$A162&amp;":"&amp;$A162),BP!$5:$5,AO$4))</f>
        <v>0</v>
      </c>
      <c r="AP162" s="3">
        <f ca="1">IF(AP$5="",0,SUMIFS(INDIRECT($S$2&amp;$A162&amp;":"&amp;$A162),BP!$5:$5,AP$4))</f>
        <v>0</v>
      </c>
      <c r="AQ162" s="3">
        <f ca="1">IF(AQ$5="",0,SUMIFS(INDIRECT($S$2&amp;$A162&amp;":"&amp;$A162),BP!$5:$5,AQ$4))</f>
        <v>0</v>
      </c>
      <c r="AR162" s="3">
        <f ca="1">IF(AR$5="",0,SUMIFS(INDIRECT($S$2&amp;$A162&amp;":"&amp;$A162),BP!$5:$5,AR$4))</f>
        <v>0</v>
      </c>
      <c r="AS162" s="3">
        <f ca="1">IF(AS$5="",0,SUMIFS(INDIRECT($S$2&amp;$A162&amp;":"&amp;$A162),BP!$5:$5,AS$4))</f>
        <v>0</v>
      </c>
      <c r="AT162" s="3">
        <f ca="1">IF(AT$5="",0,SUMIFS(INDIRECT($S$2&amp;$A162&amp;":"&amp;$A162),BP!$5:$5,AT$4))</f>
        <v>0</v>
      </c>
      <c r="AU162" s="3">
        <f ca="1">IF(AU$5="",0,SUMIFS(INDIRECT($S$2&amp;$A162&amp;":"&amp;$A162),BP!$5:$5,AU$4))</f>
        <v>0</v>
      </c>
      <c r="AV162" s="3">
        <f ca="1">IF(AV$5="",0,SUMIFS(INDIRECT($S$2&amp;$A162&amp;":"&amp;$A162),BP!$5:$5,AV$4))</f>
        <v>0</v>
      </c>
      <c r="AW162" s="3">
        <f ca="1">IF(AW$5="",0,SUMIFS(INDIRECT($S$2&amp;$A162&amp;":"&amp;$A162),BP!$5:$5,AW$4))</f>
        <v>0</v>
      </c>
      <c r="AX162" s="3">
        <f ca="1">IF(AX$5="",0,SUMIFS(INDIRECT($S$2&amp;$A162&amp;":"&amp;$A162),BP!$5:$5,AX$4))</f>
        <v>0</v>
      </c>
      <c r="AY162" s="3">
        <f ca="1">IF(AY$5="",0,SUMIFS(INDIRECT($S$2&amp;$A162&amp;":"&amp;$A162),BP!$5:$5,AY$4))</f>
        <v>0</v>
      </c>
      <c r="AZ162" s="3">
        <f ca="1">IF(AZ$5="",0,SUMIFS(INDIRECT($S$2&amp;$A162&amp;":"&amp;$A162),BP!$5:$5,AZ$4))</f>
        <v>0</v>
      </c>
      <c r="BA162" s="3">
        <f ca="1">IF(BA$5="",0,SUMIFS(INDIRECT($S$2&amp;$A162&amp;":"&amp;$A162),BP!$5:$5,BA$4))</f>
        <v>0</v>
      </c>
      <c r="BB162" s="3">
        <f ca="1">IF(BB$5="",0,SUMIFS(INDIRECT($S$2&amp;$A162&amp;":"&amp;$A162),BP!$5:$5,BB$4))</f>
        <v>0</v>
      </c>
      <c r="BC162" s="3">
        <f ca="1">IF(BC$5="",0,SUMIFS(INDIRECT($S$2&amp;$A162&amp;":"&amp;$A162),BP!$5:$5,BC$4))</f>
        <v>0</v>
      </c>
      <c r="BD162" s="3">
        <f ca="1">IF(BD$5="",0,SUMIFS(INDIRECT($S$2&amp;$A162&amp;":"&amp;$A162),BP!$5:$5,BD$4))</f>
        <v>0</v>
      </c>
      <c r="BE162" s="3">
        <f ca="1">IF(BE$5="",0,SUMIFS(INDIRECT($S$2&amp;$A162&amp;":"&amp;$A162),BP!$5:$5,BE$4))</f>
        <v>0</v>
      </c>
      <c r="BF162" s="3">
        <f ca="1">IF(BF$5="",0,SUMIFS(INDIRECT($S$2&amp;$A162&amp;":"&amp;$A162),BP!$5:$5,BF$4))</f>
        <v>0</v>
      </c>
      <c r="BG162" s="3">
        <f ca="1">IF(BG$5="",0,SUMIFS(INDIRECT($S$2&amp;$A162&amp;":"&amp;$A162),BP!$5:$5,BG$4))</f>
        <v>0</v>
      </c>
      <c r="BH162" s="3">
        <f ca="1">IF(BH$5="",0,SUMIFS(INDIRECT($S$2&amp;$A162&amp;":"&amp;$A162),BP!$5:$5,BH$4))</f>
        <v>0</v>
      </c>
      <c r="BI162" s="3">
        <f ca="1">IF(BI$5="",0,SUMIFS(INDIRECT($S$2&amp;$A162&amp;":"&amp;$A162),BP!$5:$5,BI$4))</f>
        <v>0</v>
      </c>
      <c r="BJ162" s="3">
        <f>IF(BJ$5="",0,SUMIFS(BP!162:162,BP!$5:$5,BJ$4))</f>
        <v>0</v>
      </c>
      <c r="BK162" s="3">
        <f>IF(BK$5="",0,SUMIFS(BP!162:162,BP!$5:$5,BK$4))</f>
        <v>0</v>
      </c>
      <c r="BL162" s="3">
        <f>IF(BL$5="",0,SUMIFS(BP!162:162,BP!$5:$5,BL$4))</f>
        <v>0</v>
      </c>
      <c r="BM162" s="3">
        <f>IF(BM$5="",0,SUMIFS(BP!162:162,BP!$5:$5,BM$4))</f>
        <v>0</v>
      </c>
      <c r="BN162" s="3">
        <f>IF(BN$5="",0,SUMIFS(BP!162:162,BP!$5:$5,BN$4))</f>
        <v>0</v>
      </c>
      <c r="BO162" s="3">
        <f>IF(BO$5="",0,SUMIFS(BP!162:162,BP!$5:$5,BO$4))</f>
        <v>0</v>
      </c>
      <c r="BP162" s="3">
        <f>IF(BP$5="",0,SUMIFS(BP!162:162,BP!$5:$5,BP$4))</f>
        <v>0</v>
      </c>
      <c r="BQ162" s="3">
        <f>IF(BQ$5="",0,SUMIFS(BP!162:162,BP!$5:$5,BQ$4))</f>
        <v>0</v>
      </c>
      <c r="BR162" s="3">
        <f>IF(BR$5="",0,SUMIFS(BP!162:162,BP!$5:$5,BR$4))</f>
        <v>0</v>
      </c>
      <c r="BS162" s="3">
        <f>IF(BS$5="",0,SUMIFS(BP!162:162,BP!$5:$5,BS$4))</f>
        <v>0</v>
      </c>
      <c r="BT162" s="3">
        <f>IF(BT$5="",0,SUMIFS(BP!162:162,BP!$5:$5,BT$4))</f>
        <v>0</v>
      </c>
      <c r="BU162" s="3">
        <f>IF(BU$5="",0,SUMIFS(BP!162:162,BP!$5:$5,BU$4))</f>
        <v>0</v>
      </c>
      <c r="BV162" s="3">
        <f>IF(BV$5="",0,SUMIFS(BP!162:162,BP!$5:$5,BV$4))</f>
        <v>0</v>
      </c>
      <c r="BW162" s="3">
        <f>IF(BW$5="",0,SUMIFS(BP!162:162,BP!$5:$5,BW$4))</f>
        <v>0</v>
      </c>
      <c r="BX162" s="3">
        <f>IF(BX$5="",0,SUMIFS(BP!162:162,BP!$5:$5,BX$4))</f>
        <v>0</v>
      </c>
      <c r="BY162" s="3">
        <f>IF(BY$5="",0,SUMIFS(BP!162:162,BP!$5:$5,BY$4))</f>
        <v>0</v>
      </c>
      <c r="BZ162" s="3">
        <f>IF(BZ$5="",0,SUMIFS(BP!162:162,BP!$5:$5,BZ$4))</f>
        <v>0</v>
      </c>
      <c r="CA162" s="3">
        <f>IF(CA$5="",0,SUMIFS(BP!162:162,BP!$5:$5,CA$4))</f>
        <v>0</v>
      </c>
      <c r="CB162" s="3">
        <f>IF(CB$5="",0,SUMIFS(BP!162:162,BP!$5:$5,CB$4))</f>
        <v>0</v>
      </c>
      <c r="CC162" s="3">
        <f>IF(CC$5="",0,SUMIFS(BP!162:162,BP!$5:$5,CC$4))</f>
        <v>0</v>
      </c>
      <c r="CD162" s="3">
        <f>IF(CD$5="",0,SUMIFS(BP!162:162,BP!$5:$5,CD$4))</f>
        <v>0</v>
      </c>
      <c r="CE162" s="3">
        <f>IF(CE$5="",0,SUMIFS(BP!162:162,BP!$5:$5,CE$4))</f>
        <v>0</v>
      </c>
      <c r="CF162" s="3">
        <f>IF(CF$5="",0,SUMIFS(BP!162:162,BP!$5:$5,CF$4))</f>
        <v>0</v>
      </c>
      <c r="CG162" s="3">
        <f>IF(CG$5="",0,SUMIFS(BP!162:162,BP!$5:$5,CG$4))</f>
        <v>0</v>
      </c>
      <c r="CH162" s="3">
        <f>IF(CH$5="",0,SUMIFS(BP!162:162,BP!$5:$5,CH$4))</f>
        <v>0</v>
      </c>
      <c r="CI162" s="3">
        <f>IF(CI$5="",0,SUMIFS(BP!162:162,BP!$5:$5,CI$4))</f>
        <v>0</v>
      </c>
      <c r="CJ162" s="3">
        <f>IF(CJ$5="",0,SUMIFS(BP!162:162,BP!$5:$5,CJ$4))</f>
        <v>0</v>
      </c>
      <c r="CK162" s="3">
        <f>IF(CK$5="",0,SUMIFS(BP!162:162,BP!$5:$5,CK$4))</f>
        <v>0</v>
      </c>
      <c r="CL162" s="3">
        <f>IF(CL$5="",0,SUMIFS(BP!162:162,BP!$5:$5,CL$4))</f>
        <v>0</v>
      </c>
      <c r="CM162" s="3">
        <f>IF(CM$5="",0,SUMIFS(BP!162:162,BP!$5:$5,CM$4))</f>
        <v>0</v>
      </c>
      <c r="CN162" s="3">
        <f>IF(CN$5="",0,SUMIFS(BP!162:162,BP!$5:$5,CN$4))</f>
        <v>0</v>
      </c>
      <c r="CO162" s="3">
        <f>IF(CO$5="",0,SUMIFS(BP!162:162,BP!$5:$5,CO$4))</f>
        <v>0</v>
      </c>
      <c r="CP162" s="3">
        <f>IF(CP$5="",0,SUMIFS(BP!162:162,BP!$5:$5,CP$4))</f>
        <v>0</v>
      </c>
      <c r="CQ162" s="3">
        <f>IF(CQ$5="",0,SUMIFS(BP!162:162,BP!$5:$5,CQ$4))</f>
        <v>0</v>
      </c>
      <c r="CR162" s="3">
        <f>IF(CR$5="",0,SUMIFS(BP!162:162,BP!$5:$5,CR$4))</f>
        <v>0</v>
      </c>
      <c r="CS162" s="3">
        <f>IF(CS$5="",0,SUMIFS(BP!162:162,BP!$5:$5,CS$4))</f>
        <v>0</v>
      </c>
      <c r="CT162" s="3">
        <f>IF(CT$5="",0,SUMIFS(BP!162:162,BP!$5:$5,CT$4))</f>
        <v>0</v>
      </c>
    </row>
    <row r="163" spans="1:98" s="2" customFormat="1" ht="10.199999999999999" x14ac:dyDescent="0.2">
      <c r="A163" s="11">
        <f>ROW()</f>
        <v>163</v>
      </c>
      <c r="E163" s="15"/>
      <c r="W163" s="5"/>
      <c r="Z163" s="3">
        <f ca="1">IF(Z$5="",0,SUMIFS(INDIRECT($S$2&amp;$A163&amp;":"&amp;$A163),BP!$5:$5,Z$4))</f>
        <v>0</v>
      </c>
      <c r="AA163" s="3">
        <f ca="1">IF(AA$5="",0,SUMIFS(INDIRECT($S$2&amp;$A163&amp;":"&amp;$A163),BP!$5:$5,AA$4))</f>
        <v>0</v>
      </c>
      <c r="AB163" s="3">
        <f ca="1">IF(AB$5="",0,SUMIFS(INDIRECT($S$2&amp;$A163&amp;":"&amp;$A163),BP!$5:$5,AB$4))</f>
        <v>0</v>
      </c>
      <c r="AC163" s="3">
        <f ca="1">IF(AC$5="",0,SUMIFS(INDIRECT($S$2&amp;$A163&amp;":"&amp;$A163),BP!$5:$5,AC$4))</f>
        <v>0</v>
      </c>
      <c r="AD163" s="3">
        <f ca="1">IF(AD$5="",0,SUMIFS(INDIRECT($S$2&amp;$A163&amp;":"&amp;$A163),BP!$5:$5,AD$4))</f>
        <v>0</v>
      </c>
      <c r="AE163" s="3">
        <f ca="1">IF(AE$5="",0,SUMIFS(INDIRECT($S$2&amp;$A163&amp;":"&amp;$A163),BP!$5:$5,AE$4))</f>
        <v>0</v>
      </c>
      <c r="AF163" s="3">
        <f ca="1">IF(AF$5="",0,SUMIFS(INDIRECT($S$2&amp;$A163&amp;":"&amp;$A163),BP!$5:$5,AF$4))</f>
        <v>0</v>
      </c>
      <c r="AG163" s="3">
        <f ca="1">IF(AG$5="",0,SUMIFS(INDIRECT($S$2&amp;$A163&amp;":"&amp;$A163),BP!$5:$5,AG$4))</f>
        <v>0</v>
      </c>
      <c r="AH163" s="3">
        <f ca="1">IF(AH$5="",0,SUMIFS(INDIRECT($S$2&amp;$A163&amp;":"&amp;$A163),BP!$5:$5,AH$4))</f>
        <v>0</v>
      </c>
      <c r="AI163" s="3">
        <f ca="1">IF(AI$5="",0,SUMIFS(INDIRECT($S$2&amp;$A163&amp;":"&amp;$A163),BP!$5:$5,AI$4))</f>
        <v>0</v>
      </c>
      <c r="AJ163" s="3">
        <f ca="1">IF(AJ$5="",0,SUMIFS(INDIRECT($S$2&amp;$A163&amp;":"&amp;$A163),BP!$5:$5,AJ$4))</f>
        <v>0</v>
      </c>
      <c r="AK163" s="3">
        <f ca="1">IF(AK$5="",0,SUMIFS(INDIRECT($S$2&amp;$A163&amp;":"&amp;$A163),BP!$5:$5,AK$4))</f>
        <v>0</v>
      </c>
      <c r="AL163" s="3">
        <f ca="1">IF(AL$5="",0,SUMIFS(INDIRECT($S$2&amp;$A163&amp;":"&amp;$A163),BP!$5:$5,AL$4))</f>
        <v>0</v>
      </c>
      <c r="AM163" s="3">
        <f ca="1">IF(AM$5="",0,SUMIFS(INDIRECT($S$2&amp;$A163&amp;":"&amp;$A163),BP!$5:$5,AM$4))</f>
        <v>0</v>
      </c>
      <c r="AN163" s="3">
        <f ca="1">IF(AN$5="",0,SUMIFS(INDIRECT($S$2&amp;$A163&amp;":"&amp;$A163),BP!$5:$5,AN$4))</f>
        <v>0</v>
      </c>
      <c r="AO163" s="3">
        <f ca="1">IF(AO$5="",0,SUMIFS(INDIRECT($S$2&amp;$A163&amp;":"&amp;$A163),BP!$5:$5,AO$4))</f>
        <v>0</v>
      </c>
      <c r="AP163" s="3">
        <f ca="1">IF(AP$5="",0,SUMIFS(INDIRECT($S$2&amp;$A163&amp;":"&amp;$A163),BP!$5:$5,AP$4))</f>
        <v>0</v>
      </c>
      <c r="AQ163" s="3">
        <f ca="1">IF(AQ$5="",0,SUMIFS(INDIRECT($S$2&amp;$A163&amp;":"&amp;$A163),BP!$5:$5,AQ$4))</f>
        <v>0</v>
      </c>
      <c r="AR163" s="3">
        <f ca="1">IF(AR$5="",0,SUMIFS(INDIRECT($S$2&amp;$A163&amp;":"&amp;$A163),BP!$5:$5,AR$4))</f>
        <v>0</v>
      </c>
      <c r="AS163" s="3">
        <f ca="1">IF(AS$5="",0,SUMIFS(INDIRECT($S$2&amp;$A163&amp;":"&amp;$A163),BP!$5:$5,AS$4))</f>
        <v>0</v>
      </c>
      <c r="AT163" s="3">
        <f ca="1">IF(AT$5="",0,SUMIFS(INDIRECT($S$2&amp;$A163&amp;":"&amp;$A163),BP!$5:$5,AT$4))</f>
        <v>0</v>
      </c>
      <c r="AU163" s="3">
        <f ca="1">IF(AU$5="",0,SUMIFS(INDIRECT($S$2&amp;$A163&amp;":"&amp;$A163),BP!$5:$5,AU$4))</f>
        <v>0</v>
      </c>
      <c r="AV163" s="3">
        <f ca="1">IF(AV$5="",0,SUMIFS(INDIRECT($S$2&amp;$A163&amp;":"&amp;$A163),BP!$5:$5,AV$4))</f>
        <v>0</v>
      </c>
      <c r="AW163" s="3">
        <f ca="1">IF(AW$5="",0,SUMIFS(INDIRECT($S$2&amp;$A163&amp;":"&amp;$A163),BP!$5:$5,AW$4))</f>
        <v>0</v>
      </c>
      <c r="AX163" s="3">
        <f ca="1">IF(AX$5="",0,SUMIFS(INDIRECT($S$2&amp;$A163&amp;":"&amp;$A163),BP!$5:$5,AX$4))</f>
        <v>0</v>
      </c>
      <c r="AY163" s="3">
        <f ca="1">IF(AY$5="",0,SUMIFS(INDIRECT($S$2&amp;$A163&amp;":"&amp;$A163),BP!$5:$5,AY$4))</f>
        <v>0</v>
      </c>
      <c r="AZ163" s="3">
        <f ca="1">IF(AZ$5="",0,SUMIFS(INDIRECT($S$2&amp;$A163&amp;":"&amp;$A163),BP!$5:$5,AZ$4))</f>
        <v>0</v>
      </c>
      <c r="BA163" s="3">
        <f ca="1">IF(BA$5="",0,SUMIFS(INDIRECT($S$2&amp;$A163&amp;":"&amp;$A163),BP!$5:$5,BA$4))</f>
        <v>0</v>
      </c>
      <c r="BB163" s="3">
        <f ca="1">IF(BB$5="",0,SUMIFS(INDIRECT($S$2&amp;$A163&amp;":"&amp;$A163),BP!$5:$5,BB$4))</f>
        <v>0</v>
      </c>
      <c r="BC163" s="3">
        <f ca="1">IF(BC$5="",0,SUMIFS(INDIRECT($S$2&amp;$A163&amp;":"&amp;$A163),BP!$5:$5,BC$4))</f>
        <v>0</v>
      </c>
      <c r="BD163" s="3">
        <f ca="1">IF(BD$5="",0,SUMIFS(INDIRECT($S$2&amp;$A163&amp;":"&amp;$A163),BP!$5:$5,BD$4))</f>
        <v>0</v>
      </c>
      <c r="BE163" s="3">
        <f ca="1">IF(BE$5="",0,SUMIFS(INDIRECT($S$2&amp;$A163&amp;":"&amp;$A163),BP!$5:$5,BE$4))</f>
        <v>0</v>
      </c>
      <c r="BF163" s="3">
        <f ca="1">IF(BF$5="",0,SUMIFS(INDIRECT($S$2&amp;$A163&amp;":"&amp;$A163),BP!$5:$5,BF$4))</f>
        <v>0</v>
      </c>
      <c r="BG163" s="3">
        <f ca="1">IF(BG$5="",0,SUMIFS(INDIRECT($S$2&amp;$A163&amp;":"&amp;$A163),BP!$5:$5,BG$4))</f>
        <v>0</v>
      </c>
      <c r="BH163" s="3">
        <f ca="1">IF(BH$5="",0,SUMIFS(INDIRECT($S$2&amp;$A163&amp;":"&amp;$A163),BP!$5:$5,BH$4))</f>
        <v>0</v>
      </c>
      <c r="BI163" s="3">
        <f ca="1">IF(BI$5="",0,SUMIFS(INDIRECT($S$2&amp;$A163&amp;":"&amp;$A163),BP!$5:$5,BI$4))</f>
        <v>0</v>
      </c>
      <c r="BJ163" s="3">
        <f>IF(BJ$5="",0,SUMIFS(BP!163:163,BP!$5:$5,BJ$4))</f>
        <v>0</v>
      </c>
      <c r="BK163" s="3">
        <f>IF(BK$5="",0,SUMIFS(BP!163:163,BP!$5:$5,BK$4))</f>
        <v>0</v>
      </c>
      <c r="BL163" s="3">
        <f>IF(BL$5="",0,SUMIFS(BP!163:163,BP!$5:$5,BL$4))</f>
        <v>0</v>
      </c>
      <c r="BM163" s="3">
        <f>IF(BM$5="",0,SUMIFS(BP!163:163,BP!$5:$5,BM$4))</f>
        <v>0</v>
      </c>
      <c r="BN163" s="3">
        <f>IF(BN$5="",0,SUMIFS(BP!163:163,BP!$5:$5,BN$4))</f>
        <v>0</v>
      </c>
      <c r="BO163" s="3">
        <f>IF(BO$5="",0,SUMIFS(BP!163:163,BP!$5:$5,BO$4))</f>
        <v>0</v>
      </c>
      <c r="BP163" s="3">
        <f>IF(BP$5="",0,SUMIFS(BP!163:163,BP!$5:$5,BP$4))</f>
        <v>524.35</v>
      </c>
      <c r="BQ163" s="3">
        <f>IF(BQ$5="",0,SUMIFS(BP!163:163,BP!$5:$5,BQ$4))</f>
        <v>0</v>
      </c>
      <c r="BR163" s="3">
        <f>IF(BR$5="",0,SUMIFS(BP!163:163,BP!$5:$5,BR$4))</f>
        <v>0</v>
      </c>
      <c r="BS163" s="3">
        <f>IF(BS$5="",0,SUMIFS(BP!163:163,BP!$5:$5,BS$4))</f>
        <v>0</v>
      </c>
      <c r="BT163" s="3">
        <f>IF(BT$5="",0,SUMIFS(BP!163:163,BP!$5:$5,BT$4))</f>
        <v>0</v>
      </c>
      <c r="BU163" s="3">
        <f>IF(BU$5="",0,SUMIFS(BP!163:163,BP!$5:$5,BU$4))</f>
        <v>0</v>
      </c>
      <c r="BV163" s="3">
        <f>IF(BV$5="",0,SUMIFS(BP!163:163,BP!$5:$5,BV$4))</f>
        <v>0</v>
      </c>
      <c r="BW163" s="3">
        <f>IF(BW$5="",0,SUMIFS(BP!163:163,BP!$5:$5,BW$4))</f>
        <v>0</v>
      </c>
      <c r="BX163" s="3">
        <f>IF(BX$5="",0,SUMIFS(BP!163:163,BP!$5:$5,BX$4))</f>
        <v>0</v>
      </c>
      <c r="BY163" s="3">
        <f>IF(BY$5="",0,SUMIFS(BP!163:163,BP!$5:$5,BY$4))</f>
        <v>0</v>
      </c>
      <c r="BZ163" s="3">
        <f>IF(BZ$5="",0,SUMIFS(BP!163:163,BP!$5:$5,BZ$4))</f>
        <v>0</v>
      </c>
      <c r="CA163" s="3">
        <f>IF(CA$5="",0,SUMIFS(BP!163:163,BP!$5:$5,CA$4))</f>
        <v>0</v>
      </c>
      <c r="CB163" s="3">
        <f>IF(CB$5="",0,SUMIFS(BP!163:163,BP!$5:$5,CB$4))</f>
        <v>0</v>
      </c>
      <c r="CC163" s="3">
        <f>IF(CC$5="",0,SUMIFS(BP!163:163,BP!$5:$5,CC$4))</f>
        <v>0</v>
      </c>
      <c r="CD163" s="3">
        <f>IF(CD$5="",0,SUMIFS(BP!163:163,BP!$5:$5,CD$4))</f>
        <v>0</v>
      </c>
      <c r="CE163" s="3">
        <f>IF(CE$5="",0,SUMIFS(BP!163:163,BP!$5:$5,CE$4))</f>
        <v>0</v>
      </c>
      <c r="CF163" s="3">
        <f>IF(CF$5="",0,SUMIFS(BP!163:163,BP!$5:$5,CF$4))</f>
        <v>0</v>
      </c>
      <c r="CG163" s="3">
        <f>IF(CG$5="",0,SUMIFS(BP!163:163,BP!$5:$5,CG$4))</f>
        <v>0</v>
      </c>
      <c r="CH163" s="3">
        <f>IF(CH$5="",0,SUMIFS(BP!163:163,BP!$5:$5,CH$4))</f>
        <v>0</v>
      </c>
      <c r="CI163" s="3">
        <f>IF(CI$5="",0,SUMIFS(BP!163:163,BP!$5:$5,CI$4))</f>
        <v>0</v>
      </c>
      <c r="CJ163" s="3">
        <f>IF(CJ$5="",0,SUMIFS(BP!163:163,BP!$5:$5,CJ$4))</f>
        <v>0</v>
      </c>
      <c r="CK163" s="3">
        <f>IF(CK$5="",0,SUMIFS(BP!163:163,BP!$5:$5,CK$4))</f>
        <v>0</v>
      </c>
      <c r="CL163" s="3">
        <f>IF(CL$5="",0,SUMIFS(BP!163:163,BP!$5:$5,CL$4))</f>
        <v>0</v>
      </c>
      <c r="CM163" s="3">
        <f>IF(CM$5="",0,SUMIFS(BP!163:163,BP!$5:$5,CM$4))</f>
        <v>0</v>
      </c>
      <c r="CN163" s="3">
        <f>IF(CN$5="",0,SUMIFS(BP!163:163,BP!$5:$5,CN$4))</f>
        <v>0</v>
      </c>
      <c r="CO163" s="3">
        <f>IF(CO$5="",0,SUMIFS(BP!163:163,BP!$5:$5,CO$4))</f>
        <v>0</v>
      </c>
      <c r="CP163" s="3">
        <f>IF(CP$5="",0,SUMIFS(BP!163:163,BP!$5:$5,CP$4))</f>
        <v>0</v>
      </c>
      <c r="CQ163" s="3">
        <f>IF(CQ$5="",0,SUMIFS(BP!163:163,BP!$5:$5,CQ$4))</f>
        <v>0</v>
      </c>
      <c r="CR163" s="3">
        <f>IF(CR$5="",0,SUMIFS(BP!163:163,BP!$5:$5,CR$4))</f>
        <v>0</v>
      </c>
      <c r="CS163" s="3">
        <f>IF(CS$5="",0,SUMIFS(BP!163:163,BP!$5:$5,CS$4))</f>
        <v>0</v>
      </c>
      <c r="CT163" s="3">
        <f>IF(CT$5="",0,SUMIFS(BP!163:163,BP!$5:$5,CT$4))</f>
        <v>0</v>
      </c>
    </row>
    <row r="164" spans="1:98" s="2" customFormat="1" ht="10.199999999999999" x14ac:dyDescent="0.2">
      <c r="A164" s="11">
        <f>ROW()</f>
        <v>164</v>
      </c>
      <c r="E164" s="15"/>
      <c r="W164" s="5"/>
      <c r="Z164" s="3">
        <f ca="1">IF(Z$5="",0,SUMIFS(INDIRECT($S$2&amp;$A164&amp;":"&amp;$A164),BP!$5:$5,Z$4))</f>
        <v>0</v>
      </c>
      <c r="AA164" s="3">
        <f ca="1">IF(AA$5="",0,SUMIFS(INDIRECT($S$2&amp;$A164&amp;":"&amp;$A164),BP!$5:$5,AA$4))</f>
        <v>0</v>
      </c>
      <c r="AB164" s="3">
        <f ca="1">IF(AB$5="",0,SUMIFS(INDIRECT($S$2&amp;$A164&amp;":"&amp;$A164),BP!$5:$5,AB$4))</f>
        <v>0</v>
      </c>
      <c r="AC164" s="3">
        <f ca="1">IF(AC$5="",0,SUMIFS(INDIRECT($S$2&amp;$A164&amp;":"&amp;$A164),BP!$5:$5,AC$4))</f>
        <v>0</v>
      </c>
      <c r="AD164" s="3">
        <f ca="1">IF(AD$5="",0,SUMIFS(INDIRECT($S$2&amp;$A164&amp;":"&amp;$A164),BP!$5:$5,AD$4))</f>
        <v>0</v>
      </c>
      <c r="AE164" s="3">
        <f ca="1">IF(AE$5="",0,SUMIFS(INDIRECT($S$2&amp;$A164&amp;":"&amp;$A164),BP!$5:$5,AE$4))</f>
        <v>0</v>
      </c>
      <c r="AF164" s="3">
        <f ca="1">IF(AF$5="",0,SUMIFS(INDIRECT($S$2&amp;$A164&amp;":"&amp;$A164),BP!$5:$5,AF$4))</f>
        <v>0</v>
      </c>
      <c r="AG164" s="3">
        <f ca="1">IF(AG$5="",0,SUMIFS(INDIRECT($S$2&amp;$A164&amp;":"&amp;$A164),BP!$5:$5,AG$4))</f>
        <v>0</v>
      </c>
      <c r="AH164" s="3">
        <f ca="1">IF(AH$5="",0,SUMIFS(INDIRECT($S$2&amp;$A164&amp;":"&amp;$A164),BP!$5:$5,AH$4))</f>
        <v>0</v>
      </c>
      <c r="AI164" s="3">
        <f ca="1">IF(AI$5="",0,SUMIFS(INDIRECT($S$2&amp;$A164&amp;":"&amp;$A164),BP!$5:$5,AI$4))</f>
        <v>0</v>
      </c>
      <c r="AJ164" s="3">
        <f ca="1">IF(AJ$5="",0,SUMIFS(INDIRECT($S$2&amp;$A164&amp;":"&amp;$A164),BP!$5:$5,AJ$4))</f>
        <v>0</v>
      </c>
      <c r="AK164" s="3">
        <f ca="1">IF(AK$5="",0,SUMIFS(INDIRECT($S$2&amp;$A164&amp;":"&amp;$A164),BP!$5:$5,AK$4))</f>
        <v>0</v>
      </c>
      <c r="AL164" s="3">
        <f ca="1">IF(AL$5="",0,SUMIFS(INDIRECT($S$2&amp;$A164&amp;":"&amp;$A164),BP!$5:$5,AL$4))</f>
        <v>0</v>
      </c>
      <c r="AM164" s="3">
        <f ca="1">IF(AM$5="",0,SUMIFS(INDIRECT($S$2&amp;$A164&amp;":"&amp;$A164),BP!$5:$5,AM$4))</f>
        <v>0</v>
      </c>
      <c r="AN164" s="3">
        <f ca="1">IF(AN$5="",0,SUMIFS(INDIRECT($S$2&amp;$A164&amp;":"&amp;$A164),BP!$5:$5,AN$4))</f>
        <v>0</v>
      </c>
      <c r="AO164" s="3">
        <f ca="1">IF(AO$5="",0,SUMIFS(INDIRECT($S$2&amp;$A164&amp;":"&amp;$A164),BP!$5:$5,AO$4))</f>
        <v>0</v>
      </c>
      <c r="AP164" s="3">
        <f ca="1">IF(AP$5="",0,SUMIFS(INDIRECT($S$2&amp;$A164&amp;":"&amp;$A164),BP!$5:$5,AP$4))</f>
        <v>0</v>
      </c>
      <c r="AQ164" s="3">
        <f ca="1">IF(AQ$5="",0,SUMIFS(INDIRECT($S$2&amp;$A164&amp;":"&amp;$A164),BP!$5:$5,AQ$4))</f>
        <v>0</v>
      </c>
      <c r="AR164" s="3">
        <f ca="1">IF(AR$5="",0,SUMIFS(INDIRECT($S$2&amp;$A164&amp;":"&amp;$A164),BP!$5:$5,AR$4))</f>
        <v>0</v>
      </c>
      <c r="AS164" s="3">
        <f ca="1">IF(AS$5="",0,SUMIFS(INDIRECT($S$2&amp;$A164&amp;":"&amp;$A164),BP!$5:$5,AS$4))</f>
        <v>0</v>
      </c>
      <c r="AT164" s="3">
        <f ca="1">IF(AT$5="",0,SUMIFS(INDIRECT($S$2&amp;$A164&amp;":"&amp;$A164),BP!$5:$5,AT$4))</f>
        <v>0</v>
      </c>
      <c r="AU164" s="3">
        <f ca="1">IF(AU$5="",0,SUMIFS(INDIRECT($S$2&amp;$A164&amp;":"&amp;$A164),BP!$5:$5,AU$4))</f>
        <v>0</v>
      </c>
      <c r="AV164" s="3">
        <f ca="1">IF(AV$5="",0,SUMIFS(INDIRECT($S$2&amp;$A164&amp;":"&amp;$A164),BP!$5:$5,AV$4))</f>
        <v>0</v>
      </c>
      <c r="AW164" s="3">
        <f ca="1">IF(AW$5="",0,SUMIFS(INDIRECT($S$2&amp;$A164&amp;":"&amp;$A164),BP!$5:$5,AW$4))</f>
        <v>0</v>
      </c>
      <c r="AX164" s="3">
        <f ca="1">IF(AX$5="",0,SUMIFS(INDIRECT($S$2&amp;$A164&amp;":"&amp;$A164),BP!$5:$5,AX$4))</f>
        <v>0</v>
      </c>
      <c r="AY164" s="3">
        <f ca="1">IF(AY$5="",0,SUMIFS(INDIRECT($S$2&amp;$A164&amp;":"&amp;$A164),BP!$5:$5,AY$4))</f>
        <v>0</v>
      </c>
      <c r="AZ164" s="3">
        <f ca="1">IF(AZ$5="",0,SUMIFS(INDIRECT($S$2&amp;$A164&amp;":"&amp;$A164),BP!$5:$5,AZ$4))</f>
        <v>0</v>
      </c>
      <c r="BA164" s="3">
        <f ca="1">IF(BA$5="",0,SUMIFS(INDIRECT($S$2&amp;$A164&amp;":"&amp;$A164),BP!$5:$5,BA$4))</f>
        <v>0</v>
      </c>
      <c r="BB164" s="3">
        <f ca="1">IF(BB$5="",0,SUMIFS(INDIRECT($S$2&amp;$A164&amp;":"&amp;$A164),BP!$5:$5,BB$4))</f>
        <v>0</v>
      </c>
      <c r="BC164" s="3">
        <f ca="1">IF(BC$5="",0,SUMIFS(INDIRECT($S$2&amp;$A164&amp;":"&amp;$A164),BP!$5:$5,BC$4))</f>
        <v>0</v>
      </c>
      <c r="BD164" s="3">
        <f ca="1">IF(BD$5="",0,SUMIFS(INDIRECT($S$2&amp;$A164&amp;":"&amp;$A164),BP!$5:$5,BD$4))</f>
        <v>0</v>
      </c>
      <c r="BE164" s="3">
        <f ca="1">IF(BE$5="",0,SUMIFS(INDIRECT($S$2&amp;$A164&amp;":"&amp;$A164),BP!$5:$5,BE$4))</f>
        <v>0</v>
      </c>
      <c r="BF164" s="3">
        <f ca="1">IF(BF$5="",0,SUMIFS(INDIRECT($S$2&amp;$A164&amp;":"&amp;$A164),BP!$5:$5,BF$4))</f>
        <v>0</v>
      </c>
      <c r="BG164" s="3">
        <f ca="1">IF(BG$5="",0,SUMIFS(INDIRECT($S$2&amp;$A164&amp;":"&amp;$A164),BP!$5:$5,BG$4))</f>
        <v>0</v>
      </c>
      <c r="BH164" s="3">
        <f ca="1">IF(BH$5="",0,SUMIFS(INDIRECT($S$2&amp;$A164&amp;":"&amp;$A164),BP!$5:$5,BH$4))</f>
        <v>0</v>
      </c>
      <c r="BI164" s="3">
        <f ca="1">IF(BI$5="",0,SUMIFS(INDIRECT($S$2&amp;$A164&amp;":"&amp;$A164),BP!$5:$5,BI$4))</f>
        <v>0</v>
      </c>
      <c r="BJ164" s="3">
        <f>IF(BJ$5="",0,SUMIFS(BP!164:164,BP!$5:$5,BJ$4))</f>
        <v>0</v>
      </c>
      <c r="BK164" s="3">
        <f>IF(BK$5="",0,SUMIFS(BP!164:164,BP!$5:$5,BK$4))</f>
        <v>0</v>
      </c>
      <c r="BL164" s="3">
        <f>IF(BL$5="",0,SUMIFS(BP!164:164,BP!$5:$5,BL$4))</f>
        <v>0</v>
      </c>
      <c r="BM164" s="3">
        <f>IF(BM$5="",0,SUMIFS(BP!164:164,BP!$5:$5,BM$4))</f>
        <v>0</v>
      </c>
      <c r="BN164" s="3">
        <f>IF(BN$5="",0,SUMIFS(BP!164:164,BP!$5:$5,BN$4))</f>
        <v>0</v>
      </c>
      <c r="BO164" s="3">
        <f>IF(BO$5="",0,SUMIFS(BP!164:164,BP!$5:$5,BO$4))</f>
        <v>0</v>
      </c>
      <c r="BP164" s="3">
        <f>IF(BP$5="",0,SUMIFS(BP!164:164,BP!$5:$5,BP$4))</f>
        <v>0</v>
      </c>
      <c r="BQ164" s="3">
        <f>IF(BQ$5="",0,SUMIFS(BP!164:164,BP!$5:$5,BQ$4))</f>
        <v>0</v>
      </c>
      <c r="BR164" s="3">
        <f>IF(BR$5="",0,SUMIFS(BP!164:164,BP!$5:$5,BR$4))</f>
        <v>0</v>
      </c>
      <c r="BS164" s="3">
        <f>IF(BS$5="",0,SUMIFS(BP!164:164,BP!$5:$5,BS$4))</f>
        <v>0</v>
      </c>
      <c r="BT164" s="3">
        <f>IF(BT$5="",0,SUMIFS(BP!164:164,BP!$5:$5,BT$4))</f>
        <v>0</v>
      </c>
      <c r="BU164" s="3">
        <f>IF(BU$5="",0,SUMIFS(BP!164:164,BP!$5:$5,BU$4))</f>
        <v>0</v>
      </c>
      <c r="BV164" s="3">
        <f>IF(BV$5="",0,SUMIFS(BP!164:164,BP!$5:$5,BV$4))</f>
        <v>0</v>
      </c>
      <c r="BW164" s="3">
        <f>IF(BW$5="",0,SUMIFS(BP!164:164,BP!$5:$5,BW$4))</f>
        <v>0</v>
      </c>
      <c r="BX164" s="3">
        <f>IF(BX$5="",0,SUMIFS(BP!164:164,BP!$5:$5,BX$4))</f>
        <v>0</v>
      </c>
      <c r="BY164" s="3">
        <f>IF(BY$5="",0,SUMIFS(BP!164:164,BP!$5:$5,BY$4))</f>
        <v>0</v>
      </c>
      <c r="BZ164" s="3">
        <f>IF(BZ$5="",0,SUMIFS(BP!164:164,BP!$5:$5,BZ$4))</f>
        <v>0</v>
      </c>
      <c r="CA164" s="3">
        <f>IF(CA$5="",0,SUMIFS(BP!164:164,BP!$5:$5,CA$4))</f>
        <v>0</v>
      </c>
      <c r="CB164" s="3">
        <f>IF(CB$5="",0,SUMIFS(BP!164:164,BP!$5:$5,CB$4))</f>
        <v>0</v>
      </c>
      <c r="CC164" s="3">
        <f>IF(CC$5="",0,SUMIFS(BP!164:164,BP!$5:$5,CC$4))</f>
        <v>0</v>
      </c>
      <c r="CD164" s="3">
        <f>IF(CD$5="",0,SUMIFS(BP!164:164,BP!$5:$5,CD$4))</f>
        <v>0</v>
      </c>
      <c r="CE164" s="3">
        <f>IF(CE$5="",0,SUMIFS(BP!164:164,BP!$5:$5,CE$4))</f>
        <v>0</v>
      </c>
      <c r="CF164" s="3">
        <f>IF(CF$5="",0,SUMIFS(BP!164:164,BP!$5:$5,CF$4))</f>
        <v>0</v>
      </c>
      <c r="CG164" s="3">
        <f>IF(CG$5="",0,SUMIFS(BP!164:164,BP!$5:$5,CG$4))</f>
        <v>0</v>
      </c>
      <c r="CH164" s="3">
        <f>IF(CH$5="",0,SUMIFS(BP!164:164,BP!$5:$5,CH$4))</f>
        <v>0</v>
      </c>
      <c r="CI164" s="3">
        <f>IF(CI$5="",0,SUMIFS(BP!164:164,BP!$5:$5,CI$4))</f>
        <v>0</v>
      </c>
      <c r="CJ164" s="3">
        <f>IF(CJ$5="",0,SUMIFS(BP!164:164,BP!$5:$5,CJ$4))</f>
        <v>0</v>
      </c>
      <c r="CK164" s="3">
        <f>IF(CK$5="",0,SUMIFS(BP!164:164,BP!$5:$5,CK$4))</f>
        <v>0</v>
      </c>
      <c r="CL164" s="3">
        <f>IF(CL$5="",0,SUMIFS(BP!164:164,BP!$5:$5,CL$4))</f>
        <v>0</v>
      </c>
      <c r="CM164" s="3">
        <f>IF(CM$5="",0,SUMIFS(BP!164:164,BP!$5:$5,CM$4))</f>
        <v>0</v>
      </c>
      <c r="CN164" s="3">
        <f>IF(CN$5="",0,SUMIFS(BP!164:164,BP!$5:$5,CN$4))</f>
        <v>0</v>
      </c>
      <c r="CO164" s="3">
        <f>IF(CO$5="",0,SUMIFS(BP!164:164,BP!$5:$5,CO$4))</f>
        <v>0</v>
      </c>
      <c r="CP164" s="3">
        <f>IF(CP$5="",0,SUMIFS(BP!164:164,BP!$5:$5,CP$4))</f>
        <v>0</v>
      </c>
      <c r="CQ164" s="3">
        <f>IF(CQ$5="",0,SUMIFS(BP!164:164,BP!$5:$5,CQ$4))</f>
        <v>0</v>
      </c>
      <c r="CR164" s="3">
        <f>IF(CR$5="",0,SUMIFS(BP!164:164,BP!$5:$5,CR$4))</f>
        <v>0</v>
      </c>
      <c r="CS164" s="3">
        <f>IF(CS$5="",0,SUMIFS(BP!164:164,BP!$5:$5,CS$4))</f>
        <v>0</v>
      </c>
      <c r="CT164" s="3">
        <f>IF(CT$5="",0,SUMIFS(BP!164:164,BP!$5:$5,CT$4))</f>
        <v>0</v>
      </c>
    </row>
    <row r="165" spans="1:98" s="2" customFormat="1" ht="10.199999999999999" x14ac:dyDescent="0.2">
      <c r="A165" s="11">
        <f>ROW()</f>
        <v>165</v>
      </c>
      <c r="E165" s="15"/>
      <c r="W165" s="5"/>
      <c r="Z165" s="3">
        <f ca="1">IF(Z$5="",0,SUMIFS(INDIRECT($S$2&amp;$A165&amp;":"&amp;$A165),BP!$5:$5,Z$4))</f>
        <v>0</v>
      </c>
      <c r="AA165" s="3">
        <f ca="1">IF(AA$5="",0,SUMIFS(INDIRECT($S$2&amp;$A165&amp;":"&amp;$A165),BP!$5:$5,AA$4))</f>
        <v>0</v>
      </c>
      <c r="AB165" s="3">
        <f ca="1">IF(AB$5="",0,SUMIFS(INDIRECT($S$2&amp;$A165&amp;":"&amp;$A165),BP!$5:$5,AB$4))</f>
        <v>0</v>
      </c>
      <c r="AC165" s="3">
        <f ca="1">IF(AC$5="",0,SUMIFS(INDIRECT($S$2&amp;$A165&amp;":"&amp;$A165),BP!$5:$5,AC$4))</f>
        <v>0</v>
      </c>
      <c r="AD165" s="3">
        <f ca="1">IF(AD$5="",0,SUMIFS(INDIRECT($S$2&amp;$A165&amp;":"&amp;$A165),BP!$5:$5,AD$4))</f>
        <v>0</v>
      </c>
      <c r="AE165" s="3">
        <f ca="1">IF(AE$5="",0,SUMIFS(INDIRECT($S$2&amp;$A165&amp;":"&amp;$A165),BP!$5:$5,AE$4))</f>
        <v>0</v>
      </c>
      <c r="AF165" s="3">
        <f ca="1">IF(AF$5="",0,SUMIFS(INDIRECT($S$2&amp;$A165&amp;":"&amp;$A165),BP!$5:$5,AF$4))</f>
        <v>0</v>
      </c>
      <c r="AG165" s="3">
        <f ca="1">IF(AG$5="",0,SUMIFS(INDIRECT($S$2&amp;$A165&amp;":"&amp;$A165),BP!$5:$5,AG$4))</f>
        <v>0</v>
      </c>
      <c r="AH165" s="3">
        <f ca="1">IF(AH$5="",0,SUMIFS(INDIRECT($S$2&amp;$A165&amp;":"&amp;$A165),BP!$5:$5,AH$4))</f>
        <v>0</v>
      </c>
      <c r="AI165" s="3">
        <f ca="1">IF(AI$5="",0,SUMIFS(INDIRECT($S$2&amp;$A165&amp;":"&amp;$A165),BP!$5:$5,AI$4))</f>
        <v>0</v>
      </c>
      <c r="AJ165" s="3">
        <f ca="1">IF(AJ$5="",0,SUMIFS(INDIRECT($S$2&amp;$A165&amp;":"&amp;$A165),BP!$5:$5,AJ$4))</f>
        <v>0</v>
      </c>
      <c r="AK165" s="3">
        <f ca="1">IF(AK$5="",0,SUMIFS(INDIRECT($S$2&amp;$A165&amp;":"&amp;$A165),BP!$5:$5,AK$4))</f>
        <v>0</v>
      </c>
      <c r="AL165" s="3">
        <f ca="1">IF(AL$5="",0,SUMIFS(INDIRECT($S$2&amp;$A165&amp;":"&amp;$A165),BP!$5:$5,AL$4))</f>
        <v>0</v>
      </c>
      <c r="AM165" s="3">
        <f ca="1">IF(AM$5="",0,SUMIFS(INDIRECT($S$2&amp;$A165&amp;":"&amp;$A165),BP!$5:$5,AM$4))</f>
        <v>0</v>
      </c>
      <c r="AN165" s="3">
        <f ca="1">IF(AN$5="",0,SUMIFS(INDIRECT($S$2&amp;$A165&amp;":"&amp;$A165),BP!$5:$5,AN$4))</f>
        <v>0</v>
      </c>
      <c r="AO165" s="3">
        <f ca="1">IF(AO$5="",0,SUMIFS(INDIRECT($S$2&amp;$A165&amp;":"&amp;$A165),BP!$5:$5,AO$4))</f>
        <v>0</v>
      </c>
      <c r="AP165" s="3">
        <f ca="1">IF(AP$5="",0,SUMIFS(INDIRECT($S$2&amp;$A165&amp;":"&amp;$A165),BP!$5:$5,AP$4))</f>
        <v>0</v>
      </c>
      <c r="AQ165" s="3">
        <f ca="1">IF(AQ$5="",0,SUMIFS(INDIRECT($S$2&amp;$A165&amp;":"&amp;$A165),BP!$5:$5,AQ$4))</f>
        <v>0</v>
      </c>
      <c r="AR165" s="3">
        <f ca="1">IF(AR$5="",0,SUMIFS(INDIRECT($S$2&amp;$A165&amp;":"&amp;$A165),BP!$5:$5,AR$4))</f>
        <v>0</v>
      </c>
      <c r="AS165" s="3">
        <f ca="1">IF(AS$5="",0,SUMIFS(INDIRECT($S$2&amp;$A165&amp;":"&amp;$A165),BP!$5:$5,AS$4))</f>
        <v>0</v>
      </c>
      <c r="AT165" s="3">
        <f ca="1">IF(AT$5="",0,SUMIFS(INDIRECT($S$2&amp;$A165&amp;":"&amp;$A165),BP!$5:$5,AT$4))</f>
        <v>0</v>
      </c>
      <c r="AU165" s="3">
        <f ca="1">IF(AU$5="",0,SUMIFS(INDIRECT($S$2&amp;$A165&amp;":"&amp;$A165),BP!$5:$5,AU$4))</f>
        <v>0</v>
      </c>
      <c r="AV165" s="3">
        <f ca="1">IF(AV$5="",0,SUMIFS(INDIRECT($S$2&amp;$A165&amp;":"&amp;$A165),BP!$5:$5,AV$4))</f>
        <v>0</v>
      </c>
      <c r="AW165" s="3">
        <f ca="1">IF(AW$5="",0,SUMIFS(INDIRECT($S$2&amp;$A165&amp;":"&amp;$A165),BP!$5:$5,AW$4))</f>
        <v>0</v>
      </c>
      <c r="AX165" s="3">
        <f ca="1">IF(AX$5="",0,SUMIFS(INDIRECT($S$2&amp;$A165&amp;":"&amp;$A165),BP!$5:$5,AX$4))</f>
        <v>0</v>
      </c>
      <c r="AY165" s="3">
        <f ca="1">IF(AY$5="",0,SUMIFS(INDIRECT($S$2&amp;$A165&amp;":"&amp;$A165),BP!$5:$5,AY$4))</f>
        <v>0</v>
      </c>
      <c r="AZ165" s="3">
        <f ca="1">IF(AZ$5="",0,SUMIFS(INDIRECT($S$2&amp;$A165&amp;":"&amp;$A165),BP!$5:$5,AZ$4))</f>
        <v>0</v>
      </c>
      <c r="BA165" s="3">
        <f ca="1">IF(BA$5="",0,SUMIFS(INDIRECT($S$2&amp;$A165&amp;":"&amp;$A165),BP!$5:$5,BA$4))</f>
        <v>0</v>
      </c>
      <c r="BB165" s="3">
        <f ca="1">IF(BB$5="",0,SUMIFS(INDIRECT($S$2&amp;$A165&amp;":"&amp;$A165),BP!$5:$5,BB$4))</f>
        <v>0</v>
      </c>
      <c r="BC165" s="3">
        <f ca="1">IF(BC$5="",0,SUMIFS(INDIRECT($S$2&amp;$A165&amp;":"&amp;$A165),BP!$5:$5,BC$4))</f>
        <v>0</v>
      </c>
      <c r="BD165" s="3">
        <f ca="1">IF(BD$5="",0,SUMIFS(INDIRECT($S$2&amp;$A165&amp;":"&amp;$A165),BP!$5:$5,BD$4))</f>
        <v>0</v>
      </c>
      <c r="BE165" s="3">
        <f ca="1">IF(BE$5="",0,SUMIFS(INDIRECT($S$2&amp;$A165&amp;":"&amp;$A165),BP!$5:$5,BE$4))</f>
        <v>0</v>
      </c>
      <c r="BF165" s="3">
        <f ca="1">IF(BF$5="",0,SUMIFS(INDIRECT($S$2&amp;$A165&amp;":"&amp;$A165),BP!$5:$5,BF$4))</f>
        <v>0</v>
      </c>
      <c r="BG165" s="3">
        <f ca="1">IF(BG$5="",0,SUMIFS(INDIRECT($S$2&amp;$A165&amp;":"&amp;$A165),BP!$5:$5,BG$4))</f>
        <v>0</v>
      </c>
      <c r="BH165" s="3">
        <f ca="1">IF(BH$5="",0,SUMIFS(INDIRECT($S$2&amp;$A165&amp;":"&amp;$A165),BP!$5:$5,BH$4))</f>
        <v>0</v>
      </c>
      <c r="BI165" s="3">
        <f ca="1">IF(BI$5="",0,SUMIFS(INDIRECT($S$2&amp;$A165&amp;":"&amp;$A165),BP!$5:$5,BI$4))</f>
        <v>0</v>
      </c>
      <c r="BJ165" s="3">
        <f>IF(BJ$5="",0,SUMIFS(BP!165:165,BP!$5:$5,BJ$4))</f>
        <v>0</v>
      </c>
      <c r="BK165" s="3">
        <f>IF(BK$5="",0,SUMIFS(BP!165:165,BP!$5:$5,BK$4))</f>
        <v>0</v>
      </c>
      <c r="BL165" s="3">
        <f>IF(BL$5="",0,SUMIFS(BP!165:165,BP!$5:$5,BL$4))</f>
        <v>0</v>
      </c>
      <c r="BM165" s="3">
        <f>IF(BM$5="",0,SUMIFS(BP!165:165,BP!$5:$5,BM$4))</f>
        <v>0</v>
      </c>
      <c r="BN165" s="3">
        <f>IF(BN$5="",0,SUMIFS(BP!165:165,BP!$5:$5,BN$4))</f>
        <v>0</v>
      </c>
      <c r="BO165" s="3">
        <f>IF(BO$5="",0,SUMIFS(BP!165:165,BP!$5:$5,BO$4))</f>
        <v>0</v>
      </c>
      <c r="BP165" s="3">
        <f>IF(BP$5="",0,SUMIFS(BP!165:165,BP!$5:$5,BP$4))</f>
        <v>105</v>
      </c>
      <c r="BQ165" s="3">
        <f>IF(BQ$5="",0,SUMIFS(BP!165:165,BP!$5:$5,BQ$4))</f>
        <v>0</v>
      </c>
      <c r="BR165" s="3">
        <f>IF(BR$5="",0,SUMIFS(BP!165:165,BP!$5:$5,BR$4))</f>
        <v>0</v>
      </c>
      <c r="BS165" s="3">
        <f>IF(BS$5="",0,SUMIFS(BP!165:165,BP!$5:$5,BS$4))</f>
        <v>0</v>
      </c>
      <c r="BT165" s="3">
        <f>IF(BT$5="",0,SUMIFS(BP!165:165,BP!$5:$5,BT$4))</f>
        <v>0</v>
      </c>
      <c r="BU165" s="3">
        <f>IF(BU$5="",0,SUMIFS(BP!165:165,BP!$5:$5,BU$4))</f>
        <v>0</v>
      </c>
      <c r="BV165" s="3">
        <f>IF(BV$5="",0,SUMIFS(BP!165:165,BP!$5:$5,BV$4))</f>
        <v>0</v>
      </c>
      <c r="BW165" s="3">
        <f>IF(BW$5="",0,SUMIFS(BP!165:165,BP!$5:$5,BW$4))</f>
        <v>0</v>
      </c>
      <c r="BX165" s="3">
        <f>IF(BX$5="",0,SUMIFS(BP!165:165,BP!$5:$5,BX$4))</f>
        <v>0</v>
      </c>
      <c r="BY165" s="3">
        <f>IF(BY$5="",0,SUMIFS(BP!165:165,BP!$5:$5,BY$4))</f>
        <v>0</v>
      </c>
      <c r="BZ165" s="3">
        <f>IF(BZ$5="",0,SUMIFS(BP!165:165,BP!$5:$5,BZ$4))</f>
        <v>0</v>
      </c>
      <c r="CA165" s="3">
        <f>IF(CA$5="",0,SUMIFS(BP!165:165,BP!$5:$5,CA$4))</f>
        <v>0</v>
      </c>
      <c r="CB165" s="3">
        <f>IF(CB$5="",0,SUMIFS(BP!165:165,BP!$5:$5,CB$4))</f>
        <v>0</v>
      </c>
      <c r="CC165" s="3">
        <f>IF(CC$5="",0,SUMIFS(BP!165:165,BP!$5:$5,CC$4))</f>
        <v>0</v>
      </c>
      <c r="CD165" s="3">
        <f>IF(CD$5="",0,SUMIFS(BP!165:165,BP!$5:$5,CD$4))</f>
        <v>0</v>
      </c>
      <c r="CE165" s="3">
        <f>IF(CE$5="",0,SUMIFS(BP!165:165,BP!$5:$5,CE$4))</f>
        <v>0</v>
      </c>
      <c r="CF165" s="3">
        <f>IF(CF$5="",0,SUMIFS(BP!165:165,BP!$5:$5,CF$4))</f>
        <v>0</v>
      </c>
      <c r="CG165" s="3">
        <f>IF(CG$5="",0,SUMIFS(BP!165:165,BP!$5:$5,CG$4))</f>
        <v>0</v>
      </c>
      <c r="CH165" s="3">
        <f>IF(CH$5="",0,SUMIFS(BP!165:165,BP!$5:$5,CH$4))</f>
        <v>0</v>
      </c>
      <c r="CI165" s="3">
        <f>IF(CI$5="",0,SUMIFS(BP!165:165,BP!$5:$5,CI$4))</f>
        <v>0</v>
      </c>
      <c r="CJ165" s="3">
        <f>IF(CJ$5="",0,SUMIFS(BP!165:165,BP!$5:$5,CJ$4))</f>
        <v>0</v>
      </c>
      <c r="CK165" s="3">
        <f>IF(CK$5="",0,SUMIFS(BP!165:165,BP!$5:$5,CK$4))</f>
        <v>0</v>
      </c>
      <c r="CL165" s="3">
        <f>IF(CL$5="",0,SUMIFS(BP!165:165,BP!$5:$5,CL$4))</f>
        <v>0</v>
      </c>
      <c r="CM165" s="3">
        <f>IF(CM$5="",0,SUMIFS(BP!165:165,BP!$5:$5,CM$4))</f>
        <v>0</v>
      </c>
      <c r="CN165" s="3">
        <f>IF(CN$5="",0,SUMIFS(BP!165:165,BP!$5:$5,CN$4))</f>
        <v>0</v>
      </c>
      <c r="CO165" s="3">
        <f>IF(CO$5="",0,SUMIFS(BP!165:165,BP!$5:$5,CO$4))</f>
        <v>0</v>
      </c>
      <c r="CP165" s="3">
        <f>IF(CP$5="",0,SUMIFS(BP!165:165,BP!$5:$5,CP$4))</f>
        <v>0</v>
      </c>
      <c r="CQ165" s="3">
        <f>IF(CQ$5="",0,SUMIFS(BP!165:165,BP!$5:$5,CQ$4))</f>
        <v>0</v>
      </c>
      <c r="CR165" s="3">
        <f>IF(CR$5="",0,SUMIFS(BP!165:165,BP!$5:$5,CR$4))</f>
        <v>0</v>
      </c>
      <c r="CS165" s="3">
        <f>IF(CS$5="",0,SUMIFS(BP!165:165,BP!$5:$5,CS$4))</f>
        <v>0</v>
      </c>
      <c r="CT165" s="3">
        <f>IF(CT$5="",0,SUMIFS(BP!165:165,BP!$5:$5,CT$4))</f>
        <v>0</v>
      </c>
    </row>
    <row r="166" spans="1:98" s="2" customFormat="1" ht="10.199999999999999" x14ac:dyDescent="0.2">
      <c r="A166" s="11">
        <f>ROW()</f>
        <v>166</v>
      </c>
      <c r="E166" s="15"/>
      <c r="W166" s="5"/>
      <c r="Z166" s="3">
        <f ca="1">IF(Z$5="",0,SUMIFS(INDIRECT($S$2&amp;$A166&amp;":"&amp;$A166),BP!$5:$5,Z$4))</f>
        <v>0</v>
      </c>
      <c r="AA166" s="3">
        <f ca="1">IF(AA$5="",0,SUMIFS(INDIRECT($S$2&amp;$A166&amp;":"&amp;$A166),BP!$5:$5,AA$4))</f>
        <v>0</v>
      </c>
      <c r="AB166" s="3">
        <f ca="1">IF(AB$5="",0,SUMIFS(INDIRECT($S$2&amp;$A166&amp;":"&amp;$A166),BP!$5:$5,AB$4))</f>
        <v>0</v>
      </c>
      <c r="AC166" s="3">
        <f ca="1">IF(AC$5="",0,SUMIFS(INDIRECT($S$2&amp;$A166&amp;":"&amp;$A166),BP!$5:$5,AC$4))</f>
        <v>0</v>
      </c>
      <c r="AD166" s="3">
        <f ca="1">IF(AD$5="",0,SUMIFS(INDIRECT($S$2&amp;$A166&amp;":"&amp;$A166),BP!$5:$5,AD$4))</f>
        <v>0</v>
      </c>
      <c r="AE166" s="3">
        <f ca="1">IF(AE$5="",0,SUMIFS(INDIRECT($S$2&amp;$A166&amp;":"&amp;$A166),BP!$5:$5,AE$4))</f>
        <v>0</v>
      </c>
      <c r="AF166" s="3">
        <f ca="1">IF(AF$5="",0,SUMIFS(INDIRECT($S$2&amp;$A166&amp;":"&amp;$A166),BP!$5:$5,AF$4))</f>
        <v>0</v>
      </c>
      <c r="AG166" s="3">
        <f ca="1">IF(AG$5="",0,SUMIFS(INDIRECT($S$2&amp;$A166&amp;":"&amp;$A166),BP!$5:$5,AG$4))</f>
        <v>0</v>
      </c>
      <c r="AH166" s="3">
        <f ca="1">IF(AH$5="",0,SUMIFS(INDIRECT($S$2&amp;$A166&amp;":"&amp;$A166),BP!$5:$5,AH$4))</f>
        <v>0</v>
      </c>
      <c r="AI166" s="3">
        <f ca="1">IF(AI$5="",0,SUMIFS(INDIRECT($S$2&amp;$A166&amp;":"&amp;$A166),BP!$5:$5,AI$4))</f>
        <v>0</v>
      </c>
      <c r="AJ166" s="3">
        <f ca="1">IF(AJ$5="",0,SUMIFS(INDIRECT($S$2&amp;$A166&amp;":"&amp;$A166),BP!$5:$5,AJ$4))</f>
        <v>0</v>
      </c>
      <c r="AK166" s="3">
        <f ca="1">IF(AK$5="",0,SUMIFS(INDIRECT($S$2&amp;$A166&amp;":"&amp;$A166),BP!$5:$5,AK$4))</f>
        <v>0</v>
      </c>
      <c r="AL166" s="3">
        <f ca="1">IF(AL$5="",0,SUMIFS(INDIRECT($S$2&amp;$A166&amp;":"&amp;$A166),BP!$5:$5,AL$4))</f>
        <v>0</v>
      </c>
      <c r="AM166" s="3">
        <f ca="1">IF(AM$5="",0,SUMIFS(INDIRECT($S$2&amp;$A166&amp;":"&amp;$A166),BP!$5:$5,AM$4))</f>
        <v>0</v>
      </c>
      <c r="AN166" s="3">
        <f ca="1">IF(AN$5="",0,SUMIFS(INDIRECT($S$2&amp;$A166&amp;":"&amp;$A166),BP!$5:$5,AN$4))</f>
        <v>0</v>
      </c>
      <c r="AO166" s="3">
        <f ca="1">IF(AO$5="",0,SUMIFS(INDIRECT($S$2&amp;$A166&amp;":"&amp;$A166),BP!$5:$5,AO$4))</f>
        <v>0</v>
      </c>
      <c r="AP166" s="3">
        <f ca="1">IF(AP$5="",0,SUMIFS(INDIRECT($S$2&amp;$A166&amp;":"&amp;$A166),BP!$5:$5,AP$4))</f>
        <v>0</v>
      </c>
      <c r="AQ166" s="3">
        <f ca="1">IF(AQ$5="",0,SUMIFS(INDIRECT($S$2&amp;$A166&amp;":"&amp;$A166),BP!$5:$5,AQ$4))</f>
        <v>0</v>
      </c>
      <c r="AR166" s="3">
        <f ca="1">IF(AR$5="",0,SUMIFS(INDIRECT($S$2&amp;$A166&amp;":"&amp;$A166),BP!$5:$5,AR$4))</f>
        <v>0</v>
      </c>
      <c r="AS166" s="3">
        <f ca="1">IF(AS$5="",0,SUMIFS(INDIRECT($S$2&amp;$A166&amp;":"&amp;$A166),BP!$5:$5,AS$4))</f>
        <v>0</v>
      </c>
      <c r="AT166" s="3">
        <f ca="1">IF(AT$5="",0,SUMIFS(INDIRECT($S$2&amp;$A166&amp;":"&amp;$A166),BP!$5:$5,AT$4))</f>
        <v>0</v>
      </c>
      <c r="AU166" s="3">
        <f ca="1">IF(AU$5="",0,SUMIFS(INDIRECT($S$2&amp;$A166&amp;":"&amp;$A166),BP!$5:$5,AU$4))</f>
        <v>0</v>
      </c>
      <c r="AV166" s="3">
        <f ca="1">IF(AV$5="",0,SUMIFS(INDIRECT($S$2&amp;$A166&amp;":"&amp;$A166),BP!$5:$5,AV$4))</f>
        <v>0</v>
      </c>
      <c r="AW166" s="3">
        <f ca="1">IF(AW$5="",0,SUMIFS(INDIRECT($S$2&amp;$A166&amp;":"&amp;$A166),BP!$5:$5,AW$4))</f>
        <v>0</v>
      </c>
      <c r="AX166" s="3">
        <f ca="1">IF(AX$5="",0,SUMIFS(INDIRECT($S$2&amp;$A166&amp;":"&amp;$A166),BP!$5:$5,AX$4))</f>
        <v>0</v>
      </c>
      <c r="AY166" s="3">
        <f ca="1">IF(AY$5="",0,SUMIFS(INDIRECT($S$2&amp;$A166&amp;":"&amp;$A166),BP!$5:$5,AY$4))</f>
        <v>0</v>
      </c>
      <c r="AZ166" s="3">
        <f ca="1">IF(AZ$5="",0,SUMIFS(INDIRECT($S$2&amp;$A166&amp;":"&amp;$A166),BP!$5:$5,AZ$4))</f>
        <v>0</v>
      </c>
      <c r="BA166" s="3">
        <f ca="1">IF(BA$5="",0,SUMIFS(INDIRECT($S$2&amp;$A166&amp;":"&amp;$A166),BP!$5:$5,BA$4))</f>
        <v>0</v>
      </c>
      <c r="BB166" s="3">
        <f ca="1">IF(BB$5="",0,SUMIFS(INDIRECT($S$2&amp;$A166&amp;":"&amp;$A166),BP!$5:$5,BB$4))</f>
        <v>0</v>
      </c>
      <c r="BC166" s="3">
        <f ca="1">IF(BC$5="",0,SUMIFS(INDIRECT($S$2&amp;$A166&amp;":"&amp;$A166),BP!$5:$5,BC$4))</f>
        <v>0</v>
      </c>
      <c r="BD166" s="3">
        <f ca="1">IF(BD$5="",0,SUMIFS(INDIRECT($S$2&amp;$A166&amp;":"&amp;$A166),BP!$5:$5,BD$4))</f>
        <v>0</v>
      </c>
      <c r="BE166" s="3">
        <f ca="1">IF(BE$5="",0,SUMIFS(INDIRECT($S$2&amp;$A166&amp;":"&amp;$A166),BP!$5:$5,BE$4))</f>
        <v>0</v>
      </c>
      <c r="BF166" s="3">
        <f ca="1">IF(BF$5="",0,SUMIFS(INDIRECT($S$2&amp;$A166&amp;":"&amp;$A166),BP!$5:$5,BF$4))</f>
        <v>0</v>
      </c>
      <c r="BG166" s="3">
        <f ca="1">IF(BG$5="",0,SUMIFS(INDIRECT($S$2&amp;$A166&amp;":"&amp;$A166),BP!$5:$5,BG$4))</f>
        <v>0</v>
      </c>
      <c r="BH166" s="3">
        <f ca="1">IF(BH$5="",0,SUMIFS(INDIRECT($S$2&amp;$A166&amp;":"&amp;$A166),BP!$5:$5,BH$4))</f>
        <v>0</v>
      </c>
      <c r="BI166" s="3">
        <f ca="1">IF(BI$5="",0,SUMIFS(INDIRECT($S$2&amp;$A166&amp;":"&amp;$A166),BP!$5:$5,BI$4))</f>
        <v>0</v>
      </c>
      <c r="BJ166" s="3">
        <f>IF(BJ$5="",0,SUMIFS(BP!166:166,BP!$5:$5,BJ$4))</f>
        <v>0</v>
      </c>
      <c r="BK166" s="3">
        <f>IF(BK$5="",0,SUMIFS(BP!166:166,BP!$5:$5,BK$4))</f>
        <v>0</v>
      </c>
      <c r="BL166" s="3">
        <f>IF(BL$5="",0,SUMIFS(BP!166:166,BP!$5:$5,BL$4))</f>
        <v>0</v>
      </c>
      <c r="BM166" s="3">
        <f>IF(BM$5="",0,SUMIFS(BP!166:166,BP!$5:$5,BM$4))</f>
        <v>0</v>
      </c>
      <c r="BN166" s="3">
        <f>IF(BN$5="",0,SUMIFS(BP!166:166,BP!$5:$5,BN$4))</f>
        <v>0</v>
      </c>
      <c r="BO166" s="3">
        <f>IF(BO$5="",0,SUMIFS(BP!166:166,BP!$5:$5,BO$4))</f>
        <v>0</v>
      </c>
      <c r="BP166" s="3">
        <f>IF(BP$5="",0,SUMIFS(BP!166:166,BP!$5:$5,BP$4))</f>
        <v>12</v>
      </c>
      <c r="BQ166" s="3">
        <f>IF(BQ$5="",0,SUMIFS(BP!166:166,BP!$5:$5,BQ$4))</f>
        <v>0</v>
      </c>
      <c r="BR166" s="3">
        <f>IF(BR$5="",0,SUMIFS(BP!166:166,BP!$5:$5,BR$4))</f>
        <v>0</v>
      </c>
      <c r="BS166" s="3">
        <f>IF(BS$5="",0,SUMIFS(BP!166:166,BP!$5:$5,BS$4))</f>
        <v>0</v>
      </c>
      <c r="BT166" s="3">
        <f>IF(BT$5="",0,SUMIFS(BP!166:166,BP!$5:$5,BT$4))</f>
        <v>0</v>
      </c>
      <c r="BU166" s="3">
        <f>IF(BU$5="",0,SUMIFS(BP!166:166,BP!$5:$5,BU$4))</f>
        <v>0</v>
      </c>
      <c r="BV166" s="3">
        <f>IF(BV$5="",0,SUMIFS(BP!166:166,BP!$5:$5,BV$4))</f>
        <v>0</v>
      </c>
      <c r="BW166" s="3">
        <f>IF(BW$5="",0,SUMIFS(BP!166:166,BP!$5:$5,BW$4))</f>
        <v>0</v>
      </c>
      <c r="BX166" s="3">
        <f>IF(BX$5="",0,SUMIFS(BP!166:166,BP!$5:$5,BX$4))</f>
        <v>0</v>
      </c>
      <c r="BY166" s="3">
        <f>IF(BY$5="",0,SUMIFS(BP!166:166,BP!$5:$5,BY$4))</f>
        <v>0</v>
      </c>
      <c r="BZ166" s="3">
        <f>IF(BZ$5="",0,SUMIFS(BP!166:166,BP!$5:$5,BZ$4))</f>
        <v>0</v>
      </c>
      <c r="CA166" s="3">
        <f>IF(CA$5="",0,SUMIFS(BP!166:166,BP!$5:$5,CA$4))</f>
        <v>0</v>
      </c>
      <c r="CB166" s="3">
        <f>IF(CB$5="",0,SUMIFS(BP!166:166,BP!$5:$5,CB$4))</f>
        <v>0</v>
      </c>
      <c r="CC166" s="3">
        <f>IF(CC$5="",0,SUMIFS(BP!166:166,BP!$5:$5,CC$4))</f>
        <v>0</v>
      </c>
      <c r="CD166" s="3">
        <f>IF(CD$5="",0,SUMIFS(BP!166:166,BP!$5:$5,CD$4))</f>
        <v>0</v>
      </c>
      <c r="CE166" s="3">
        <f>IF(CE$5="",0,SUMIFS(BP!166:166,BP!$5:$5,CE$4))</f>
        <v>0</v>
      </c>
      <c r="CF166" s="3">
        <f>IF(CF$5="",0,SUMIFS(BP!166:166,BP!$5:$5,CF$4))</f>
        <v>0</v>
      </c>
      <c r="CG166" s="3">
        <f>IF(CG$5="",0,SUMIFS(BP!166:166,BP!$5:$5,CG$4))</f>
        <v>0</v>
      </c>
      <c r="CH166" s="3">
        <f>IF(CH$5="",0,SUMIFS(BP!166:166,BP!$5:$5,CH$4))</f>
        <v>0</v>
      </c>
      <c r="CI166" s="3">
        <f>IF(CI$5="",0,SUMIFS(BP!166:166,BP!$5:$5,CI$4))</f>
        <v>0</v>
      </c>
      <c r="CJ166" s="3">
        <f>IF(CJ$5="",0,SUMIFS(BP!166:166,BP!$5:$5,CJ$4))</f>
        <v>0</v>
      </c>
      <c r="CK166" s="3">
        <f>IF(CK$5="",0,SUMIFS(BP!166:166,BP!$5:$5,CK$4))</f>
        <v>0</v>
      </c>
      <c r="CL166" s="3">
        <f>IF(CL$5="",0,SUMIFS(BP!166:166,BP!$5:$5,CL$4))</f>
        <v>0</v>
      </c>
      <c r="CM166" s="3">
        <f>IF(CM$5="",0,SUMIFS(BP!166:166,BP!$5:$5,CM$4))</f>
        <v>0</v>
      </c>
      <c r="CN166" s="3">
        <f>IF(CN$5="",0,SUMIFS(BP!166:166,BP!$5:$5,CN$4))</f>
        <v>0</v>
      </c>
      <c r="CO166" s="3">
        <f>IF(CO$5="",0,SUMIFS(BP!166:166,BP!$5:$5,CO$4))</f>
        <v>0</v>
      </c>
      <c r="CP166" s="3">
        <f>IF(CP$5="",0,SUMIFS(BP!166:166,BP!$5:$5,CP$4))</f>
        <v>0</v>
      </c>
      <c r="CQ166" s="3">
        <f>IF(CQ$5="",0,SUMIFS(BP!166:166,BP!$5:$5,CQ$4))</f>
        <v>0</v>
      </c>
      <c r="CR166" s="3">
        <f>IF(CR$5="",0,SUMIFS(BP!166:166,BP!$5:$5,CR$4))</f>
        <v>0</v>
      </c>
      <c r="CS166" s="3">
        <f>IF(CS$5="",0,SUMIFS(BP!166:166,BP!$5:$5,CS$4))</f>
        <v>0</v>
      </c>
      <c r="CT166" s="3">
        <f>IF(CT$5="",0,SUMIFS(BP!166:166,BP!$5:$5,CT$4))</f>
        <v>0</v>
      </c>
    </row>
    <row r="167" spans="1:98" s="2" customFormat="1" ht="10.199999999999999" x14ac:dyDescent="0.2">
      <c r="A167" s="11">
        <f>ROW()</f>
        <v>167</v>
      </c>
      <c r="E167" s="15"/>
      <c r="W167" s="5"/>
      <c r="Z167" s="3">
        <f ca="1">IF(Z$5="",0,SUMIFS(INDIRECT($S$2&amp;$A167&amp;":"&amp;$A167),BP!$5:$5,Z$4))</f>
        <v>0</v>
      </c>
      <c r="AA167" s="3">
        <f ca="1">IF(AA$5="",0,SUMIFS(INDIRECT($S$2&amp;$A167&amp;":"&amp;$A167),BP!$5:$5,AA$4))</f>
        <v>0</v>
      </c>
      <c r="AB167" s="3">
        <f ca="1">IF(AB$5="",0,SUMIFS(INDIRECT($S$2&amp;$A167&amp;":"&amp;$A167),BP!$5:$5,AB$4))</f>
        <v>0</v>
      </c>
      <c r="AC167" s="3">
        <f ca="1">IF(AC$5="",0,SUMIFS(INDIRECT($S$2&amp;$A167&amp;":"&amp;$A167),BP!$5:$5,AC$4))</f>
        <v>0</v>
      </c>
      <c r="AD167" s="3">
        <f ca="1">IF(AD$5="",0,SUMIFS(INDIRECT($S$2&amp;$A167&amp;":"&amp;$A167),BP!$5:$5,AD$4))</f>
        <v>0</v>
      </c>
      <c r="AE167" s="3">
        <f ca="1">IF(AE$5="",0,SUMIFS(INDIRECT($S$2&amp;$A167&amp;":"&amp;$A167),BP!$5:$5,AE$4))</f>
        <v>0</v>
      </c>
      <c r="AF167" s="3">
        <f ca="1">IF(AF$5="",0,SUMIFS(INDIRECT($S$2&amp;$A167&amp;":"&amp;$A167),BP!$5:$5,AF$4))</f>
        <v>0</v>
      </c>
      <c r="AG167" s="3">
        <f ca="1">IF(AG$5="",0,SUMIFS(INDIRECT($S$2&amp;$A167&amp;":"&amp;$A167),BP!$5:$5,AG$4))</f>
        <v>0</v>
      </c>
      <c r="AH167" s="3">
        <f ca="1">IF(AH$5="",0,SUMIFS(INDIRECT($S$2&amp;$A167&amp;":"&amp;$A167),BP!$5:$5,AH$4))</f>
        <v>0</v>
      </c>
      <c r="AI167" s="3">
        <f ca="1">IF(AI$5="",0,SUMIFS(INDIRECT($S$2&amp;$A167&amp;":"&amp;$A167),BP!$5:$5,AI$4))</f>
        <v>0</v>
      </c>
      <c r="AJ167" s="3">
        <f ca="1">IF(AJ$5="",0,SUMIFS(INDIRECT($S$2&amp;$A167&amp;":"&amp;$A167),BP!$5:$5,AJ$4))</f>
        <v>0</v>
      </c>
      <c r="AK167" s="3">
        <f ca="1">IF(AK$5="",0,SUMIFS(INDIRECT($S$2&amp;$A167&amp;":"&amp;$A167),BP!$5:$5,AK$4))</f>
        <v>0</v>
      </c>
      <c r="AL167" s="3">
        <f ca="1">IF(AL$5="",0,SUMIFS(INDIRECT($S$2&amp;$A167&amp;":"&amp;$A167),BP!$5:$5,AL$4))</f>
        <v>0</v>
      </c>
      <c r="AM167" s="3">
        <f ca="1">IF(AM$5="",0,SUMIFS(INDIRECT($S$2&amp;$A167&amp;":"&amp;$A167),BP!$5:$5,AM$4))</f>
        <v>0</v>
      </c>
      <c r="AN167" s="3">
        <f ca="1">IF(AN$5="",0,SUMIFS(INDIRECT($S$2&amp;$A167&amp;":"&amp;$A167),BP!$5:$5,AN$4))</f>
        <v>0</v>
      </c>
      <c r="AO167" s="3">
        <f ca="1">IF(AO$5="",0,SUMIFS(INDIRECT($S$2&amp;$A167&amp;":"&amp;$A167),BP!$5:$5,AO$4))</f>
        <v>0</v>
      </c>
      <c r="AP167" s="3">
        <f ca="1">IF(AP$5="",0,SUMIFS(INDIRECT($S$2&amp;$A167&amp;":"&amp;$A167),BP!$5:$5,AP$4))</f>
        <v>0</v>
      </c>
      <c r="AQ167" s="3">
        <f ca="1">IF(AQ$5="",0,SUMIFS(INDIRECT($S$2&amp;$A167&amp;":"&amp;$A167),BP!$5:$5,AQ$4))</f>
        <v>0</v>
      </c>
      <c r="AR167" s="3">
        <f ca="1">IF(AR$5="",0,SUMIFS(INDIRECT($S$2&amp;$A167&amp;":"&amp;$A167),BP!$5:$5,AR$4))</f>
        <v>0</v>
      </c>
      <c r="AS167" s="3">
        <f ca="1">IF(AS$5="",0,SUMIFS(INDIRECT($S$2&amp;$A167&amp;":"&amp;$A167),BP!$5:$5,AS$4))</f>
        <v>0</v>
      </c>
      <c r="AT167" s="3">
        <f ca="1">IF(AT$5="",0,SUMIFS(INDIRECT($S$2&amp;$A167&amp;":"&amp;$A167),BP!$5:$5,AT$4))</f>
        <v>0</v>
      </c>
      <c r="AU167" s="3">
        <f ca="1">IF(AU$5="",0,SUMIFS(INDIRECT($S$2&amp;$A167&amp;":"&amp;$A167),BP!$5:$5,AU$4))</f>
        <v>0</v>
      </c>
      <c r="AV167" s="3">
        <f ca="1">IF(AV$5="",0,SUMIFS(INDIRECT($S$2&amp;$A167&amp;":"&amp;$A167),BP!$5:$5,AV$4))</f>
        <v>0</v>
      </c>
      <c r="AW167" s="3">
        <f ca="1">IF(AW$5="",0,SUMIFS(INDIRECT($S$2&amp;$A167&amp;":"&amp;$A167),BP!$5:$5,AW$4))</f>
        <v>0</v>
      </c>
      <c r="AX167" s="3">
        <f ca="1">IF(AX$5="",0,SUMIFS(INDIRECT($S$2&amp;$A167&amp;":"&amp;$A167),BP!$5:$5,AX$4))</f>
        <v>0</v>
      </c>
      <c r="AY167" s="3">
        <f ca="1">IF(AY$5="",0,SUMIFS(INDIRECT($S$2&amp;$A167&amp;":"&amp;$A167),BP!$5:$5,AY$4))</f>
        <v>0</v>
      </c>
      <c r="AZ167" s="3">
        <f ca="1">IF(AZ$5="",0,SUMIFS(INDIRECT($S$2&amp;$A167&amp;":"&amp;$A167),BP!$5:$5,AZ$4))</f>
        <v>0</v>
      </c>
      <c r="BA167" s="3">
        <f ca="1">IF(BA$5="",0,SUMIFS(INDIRECT($S$2&amp;$A167&amp;":"&amp;$A167),BP!$5:$5,BA$4))</f>
        <v>0</v>
      </c>
      <c r="BB167" s="3">
        <f ca="1">IF(BB$5="",0,SUMIFS(INDIRECT($S$2&amp;$A167&amp;":"&amp;$A167),BP!$5:$5,BB$4))</f>
        <v>0</v>
      </c>
      <c r="BC167" s="3">
        <f ca="1">IF(BC$5="",0,SUMIFS(INDIRECT($S$2&amp;$A167&amp;":"&amp;$A167),BP!$5:$5,BC$4))</f>
        <v>0</v>
      </c>
      <c r="BD167" s="3">
        <f ca="1">IF(BD$5="",0,SUMIFS(INDIRECT($S$2&amp;$A167&amp;":"&amp;$A167),BP!$5:$5,BD$4))</f>
        <v>0</v>
      </c>
      <c r="BE167" s="3">
        <f ca="1">IF(BE$5="",0,SUMIFS(INDIRECT($S$2&amp;$A167&amp;":"&amp;$A167),BP!$5:$5,BE$4))</f>
        <v>0</v>
      </c>
      <c r="BF167" s="3">
        <f ca="1">IF(BF$5="",0,SUMIFS(INDIRECT($S$2&amp;$A167&amp;":"&amp;$A167),BP!$5:$5,BF$4))</f>
        <v>0</v>
      </c>
      <c r="BG167" s="3">
        <f ca="1">IF(BG$5="",0,SUMIFS(INDIRECT($S$2&amp;$A167&amp;":"&amp;$A167),BP!$5:$5,BG$4))</f>
        <v>0</v>
      </c>
      <c r="BH167" s="3">
        <f ca="1">IF(BH$5="",0,SUMIFS(INDIRECT($S$2&amp;$A167&amp;":"&amp;$A167),BP!$5:$5,BH$4))</f>
        <v>0</v>
      </c>
      <c r="BI167" s="3">
        <f ca="1">IF(BI$5="",0,SUMIFS(INDIRECT($S$2&amp;$A167&amp;":"&amp;$A167),BP!$5:$5,BI$4))</f>
        <v>0</v>
      </c>
      <c r="BJ167" s="3">
        <f>IF(BJ$5="",0,SUMIFS(BP!167:167,BP!$5:$5,BJ$4))</f>
        <v>0</v>
      </c>
      <c r="BK167" s="3">
        <f>IF(BK$5="",0,SUMIFS(BP!167:167,BP!$5:$5,BK$4))</f>
        <v>0</v>
      </c>
      <c r="BL167" s="3">
        <f>IF(BL$5="",0,SUMIFS(BP!167:167,BP!$5:$5,BL$4))</f>
        <v>0</v>
      </c>
      <c r="BM167" s="3">
        <f>IF(BM$5="",0,SUMIFS(BP!167:167,BP!$5:$5,BM$4))</f>
        <v>0</v>
      </c>
      <c r="BN167" s="3">
        <f>IF(BN$5="",0,SUMIFS(BP!167:167,BP!$5:$5,BN$4))</f>
        <v>0</v>
      </c>
      <c r="BO167" s="3">
        <f>IF(BO$5="",0,SUMIFS(BP!167:167,BP!$5:$5,BO$4))</f>
        <v>0</v>
      </c>
      <c r="BP167" s="3">
        <f>IF(BP$5="",0,SUMIFS(BP!167:167,BP!$5:$5,BP$4))</f>
        <v>14</v>
      </c>
      <c r="BQ167" s="3">
        <f>IF(BQ$5="",0,SUMIFS(BP!167:167,BP!$5:$5,BQ$4))</f>
        <v>0</v>
      </c>
      <c r="BR167" s="3">
        <f>IF(BR$5="",0,SUMIFS(BP!167:167,BP!$5:$5,BR$4))</f>
        <v>0</v>
      </c>
      <c r="BS167" s="3">
        <f>IF(BS$5="",0,SUMIFS(BP!167:167,BP!$5:$5,BS$4))</f>
        <v>0</v>
      </c>
      <c r="BT167" s="3">
        <f>IF(BT$5="",0,SUMIFS(BP!167:167,BP!$5:$5,BT$4))</f>
        <v>0</v>
      </c>
      <c r="BU167" s="3">
        <f>IF(BU$5="",0,SUMIFS(BP!167:167,BP!$5:$5,BU$4))</f>
        <v>0</v>
      </c>
      <c r="BV167" s="3">
        <f>IF(BV$5="",0,SUMIFS(BP!167:167,BP!$5:$5,BV$4))</f>
        <v>0</v>
      </c>
      <c r="BW167" s="3">
        <f>IF(BW$5="",0,SUMIFS(BP!167:167,BP!$5:$5,BW$4))</f>
        <v>0</v>
      </c>
      <c r="BX167" s="3">
        <f>IF(BX$5="",0,SUMIFS(BP!167:167,BP!$5:$5,BX$4))</f>
        <v>0</v>
      </c>
      <c r="BY167" s="3">
        <f>IF(BY$5="",0,SUMIFS(BP!167:167,BP!$5:$5,BY$4))</f>
        <v>0</v>
      </c>
      <c r="BZ167" s="3">
        <f>IF(BZ$5="",0,SUMIFS(BP!167:167,BP!$5:$5,BZ$4))</f>
        <v>0</v>
      </c>
      <c r="CA167" s="3">
        <f>IF(CA$5="",0,SUMIFS(BP!167:167,BP!$5:$5,CA$4))</f>
        <v>0</v>
      </c>
      <c r="CB167" s="3">
        <f>IF(CB$5="",0,SUMIFS(BP!167:167,BP!$5:$5,CB$4))</f>
        <v>0</v>
      </c>
      <c r="CC167" s="3">
        <f>IF(CC$5="",0,SUMIFS(BP!167:167,BP!$5:$5,CC$4))</f>
        <v>0</v>
      </c>
      <c r="CD167" s="3">
        <f>IF(CD$5="",0,SUMIFS(BP!167:167,BP!$5:$5,CD$4))</f>
        <v>0</v>
      </c>
      <c r="CE167" s="3">
        <f>IF(CE$5="",0,SUMIFS(BP!167:167,BP!$5:$5,CE$4))</f>
        <v>0</v>
      </c>
      <c r="CF167" s="3">
        <f>IF(CF$5="",0,SUMIFS(BP!167:167,BP!$5:$5,CF$4))</f>
        <v>0</v>
      </c>
      <c r="CG167" s="3">
        <f>IF(CG$5="",0,SUMIFS(BP!167:167,BP!$5:$5,CG$4))</f>
        <v>0</v>
      </c>
      <c r="CH167" s="3">
        <f>IF(CH$5="",0,SUMIFS(BP!167:167,BP!$5:$5,CH$4))</f>
        <v>0</v>
      </c>
      <c r="CI167" s="3">
        <f>IF(CI$5="",0,SUMIFS(BP!167:167,BP!$5:$5,CI$4))</f>
        <v>0</v>
      </c>
      <c r="CJ167" s="3">
        <f>IF(CJ$5="",0,SUMIFS(BP!167:167,BP!$5:$5,CJ$4))</f>
        <v>0</v>
      </c>
      <c r="CK167" s="3">
        <f>IF(CK$5="",0,SUMIFS(BP!167:167,BP!$5:$5,CK$4))</f>
        <v>0</v>
      </c>
      <c r="CL167" s="3">
        <f>IF(CL$5="",0,SUMIFS(BP!167:167,BP!$5:$5,CL$4))</f>
        <v>0</v>
      </c>
      <c r="CM167" s="3">
        <f>IF(CM$5="",0,SUMIFS(BP!167:167,BP!$5:$5,CM$4))</f>
        <v>0</v>
      </c>
      <c r="CN167" s="3">
        <f>IF(CN$5="",0,SUMIFS(BP!167:167,BP!$5:$5,CN$4))</f>
        <v>0</v>
      </c>
      <c r="CO167" s="3">
        <f>IF(CO$5="",0,SUMIFS(BP!167:167,BP!$5:$5,CO$4))</f>
        <v>0</v>
      </c>
      <c r="CP167" s="3">
        <f>IF(CP$5="",0,SUMIFS(BP!167:167,BP!$5:$5,CP$4))</f>
        <v>0</v>
      </c>
      <c r="CQ167" s="3">
        <f>IF(CQ$5="",0,SUMIFS(BP!167:167,BP!$5:$5,CQ$4))</f>
        <v>0</v>
      </c>
      <c r="CR167" s="3">
        <f>IF(CR$5="",0,SUMIFS(BP!167:167,BP!$5:$5,CR$4))</f>
        <v>0</v>
      </c>
      <c r="CS167" s="3">
        <f>IF(CS$5="",0,SUMIFS(BP!167:167,BP!$5:$5,CS$4))</f>
        <v>0</v>
      </c>
      <c r="CT167" s="3">
        <f>IF(CT$5="",0,SUMIFS(BP!167:167,BP!$5:$5,CT$4))</f>
        <v>0</v>
      </c>
    </row>
    <row r="168" spans="1:98" s="2" customFormat="1" ht="10.199999999999999" x14ac:dyDescent="0.2">
      <c r="A168" s="11">
        <f>ROW()</f>
        <v>168</v>
      </c>
      <c r="E168" s="15"/>
      <c r="W168" s="5"/>
      <c r="Z168" s="3">
        <f ca="1">IF(Z$5="",0,SUMIFS(INDIRECT($S$2&amp;$A168&amp;":"&amp;$A168),BP!$5:$5,Z$4))</f>
        <v>0</v>
      </c>
      <c r="AA168" s="3">
        <f ca="1">IF(AA$5="",0,SUMIFS(INDIRECT($S$2&amp;$A168&amp;":"&amp;$A168),BP!$5:$5,AA$4))</f>
        <v>0</v>
      </c>
      <c r="AB168" s="3">
        <f ca="1">IF(AB$5="",0,SUMIFS(INDIRECT($S$2&amp;$A168&amp;":"&amp;$A168),BP!$5:$5,AB$4))</f>
        <v>0</v>
      </c>
      <c r="AC168" s="3">
        <f ca="1">IF(AC$5="",0,SUMIFS(INDIRECT($S$2&amp;$A168&amp;":"&amp;$A168),BP!$5:$5,AC$4))</f>
        <v>0</v>
      </c>
      <c r="AD168" s="3">
        <f ca="1">IF(AD$5="",0,SUMIFS(INDIRECT($S$2&amp;$A168&amp;":"&amp;$A168),BP!$5:$5,AD$4))</f>
        <v>0</v>
      </c>
      <c r="AE168" s="3">
        <f ca="1">IF(AE$5="",0,SUMIFS(INDIRECT($S$2&amp;$A168&amp;":"&amp;$A168),BP!$5:$5,AE$4))</f>
        <v>0</v>
      </c>
      <c r="AF168" s="3">
        <f ca="1">IF(AF$5="",0,SUMIFS(INDIRECT($S$2&amp;$A168&amp;":"&amp;$A168),BP!$5:$5,AF$4))</f>
        <v>0</v>
      </c>
      <c r="AG168" s="3">
        <f ca="1">IF(AG$5="",0,SUMIFS(INDIRECT($S$2&amp;$A168&amp;":"&amp;$A168),BP!$5:$5,AG$4))</f>
        <v>0</v>
      </c>
      <c r="AH168" s="3">
        <f ca="1">IF(AH$5="",0,SUMIFS(INDIRECT($S$2&amp;$A168&amp;":"&amp;$A168),BP!$5:$5,AH$4))</f>
        <v>0</v>
      </c>
      <c r="AI168" s="3">
        <f ca="1">IF(AI$5="",0,SUMIFS(INDIRECT($S$2&amp;$A168&amp;":"&amp;$A168),BP!$5:$5,AI$4))</f>
        <v>0</v>
      </c>
      <c r="AJ168" s="3">
        <f ca="1">IF(AJ$5="",0,SUMIFS(INDIRECT($S$2&amp;$A168&amp;":"&amp;$A168),BP!$5:$5,AJ$4))</f>
        <v>0</v>
      </c>
      <c r="AK168" s="3">
        <f ca="1">IF(AK$5="",0,SUMIFS(INDIRECT($S$2&amp;$A168&amp;":"&amp;$A168),BP!$5:$5,AK$4))</f>
        <v>0</v>
      </c>
      <c r="AL168" s="3">
        <f ca="1">IF(AL$5="",0,SUMIFS(INDIRECT($S$2&amp;$A168&amp;":"&amp;$A168),BP!$5:$5,AL$4))</f>
        <v>0</v>
      </c>
      <c r="AM168" s="3">
        <f ca="1">IF(AM$5="",0,SUMIFS(INDIRECT($S$2&amp;$A168&amp;":"&amp;$A168),BP!$5:$5,AM$4))</f>
        <v>0</v>
      </c>
      <c r="AN168" s="3">
        <f ca="1">IF(AN$5="",0,SUMIFS(INDIRECT($S$2&amp;$A168&amp;":"&amp;$A168),BP!$5:$5,AN$4))</f>
        <v>0</v>
      </c>
      <c r="AO168" s="3">
        <f ca="1">IF(AO$5="",0,SUMIFS(INDIRECT($S$2&amp;$A168&amp;":"&amp;$A168),BP!$5:$5,AO$4))</f>
        <v>0</v>
      </c>
      <c r="AP168" s="3">
        <f ca="1">IF(AP$5="",0,SUMIFS(INDIRECT($S$2&amp;$A168&amp;":"&amp;$A168),BP!$5:$5,AP$4))</f>
        <v>0</v>
      </c>
      <c r="AQ168" s="3">
        <f ca="1">IF(AQ$5="",0,SUMIFS(INDIRECT($S$2&amp;$A168&amp;":"&amp;$A168),BP!$5:$5,AQ$4))</f>
        <v>0</v>
      </c>
      <c r="AR168" s="3">
        <f ca="1">IF(AR$5="",0,SUMIFS(INDIRECT($S$2&amp;$A168&amp;":"&amp;$A168),BP!$5:$5,AR$4))</f>
        <v>0</v>
      </c>
      <c r="AS168" s="3">
        <f ca="1">IF(AS$5="",0,SUMIFS(INDIRECT($S$2&amp;$A168&amp;":"&amp;$A168),BP!$5:$5,AS$4))</f>
        <v>0</v>
      </c>
      <c r="AT168" s="3">
        <f ca="1">IF(AT$5="",0,SUMIFS(INDIRECT($S$2&amp;$A168&amp;":"&amp;$A168),BP!$5:$5,AT$4))</f>
        <v>0</v>
      </c>
      <c r="AU168" s="3">
        <f ca="1">IF(AU$5="",0,SUMIFS(INDIRECT($S$2&amp;$A168&amp;":"&amp;$A168),BP!$5:$5,AU$4))</f>
        <v>0</v>
      </c>
      <c r="AV168" s="3">
        <f ca="1">IF(AV$5="",0,SUMIFS(INDIRECT($S$2&amp;$A168&amp;":"&amp;$A168),BP!$5:$5,AV$4))</f>
        <v>0</v>
      </c>
      <c r="AW168" s="3">
        <f ca="1">IF(AW$5="",0,SUMIFS(INDIRECT($S$2&amp;$A168&amp;":"&amp;$A168),BP!$5:$5,AW$4))</f>
        <v>0</v>
      </c>
      <c r="AX168" s="3">
        <f ca="1">IF(AX$5="",0,SUMIFS(INDIRECT($S$2&amp;$A168&amp;":"&amp;$A168),BP!$5:$5,AX$4))</f>
        <v>0</v>
      </c>
      <c r="AY168" s="3">
        <f ca="1">IF(AY$5="",0,SUMIFS(INDIRECT($S$2&amp;$A168&amp;":"&amp;$A168),BP!$5:$5,AY$4))</f>
        <v>0</v>
      </c>
      <c r="AZ168" s="3">
        <f ca="1">IF(AZ$5="",0,SUMIFS(INDIRECT($S$2&amp;$A168&amp;":"&amp;$A168),BP!$5:$5,AZ$4))</f>
        <v>0</v>
      </c>
      <c r="BA168" s="3">
        <f ca="1">IF(BA$5="",0,SUMIFS(INDIRECT($S$2&amp;$A168&amp;":"&amp;$A168),BP!$5:$5,BA$4))</f>
        <v>0</v>
      </c>
      <c r="BB168" s="3">
        <f ca="1">IF(BB$5="",0,SUMIFS(INDIRECT($S$2&amp;$A168&amp;":"&amp;$A168),BP!$5:$5,BB$4))</f>
        <v>0</v>
      </c>
      <c r="BC168" s="3">
        <f ca="1">IF(BC$5="",0,SUMIFS(INDIRECT($S$2&amp;$A168&amp;":"&amp;$A168),BP!$5:$5,BC$4))</f>
        <v>0</v>
      </c>
      <c r="BD168" s="3">
        <f ca="1">IF(BD$5="",0,SUMIFS(INDIRECT($S$2&amp;$A168&amp;":"&amp;$A168),BP!$5:$5,BD$4))</f>
        <v>0</v>
      </c>
      <c r="BE168" s="3">
        <f ca="1">IF(BE$5="",0,SUMIFS(INDIRECT($S$2&amp;$A168&amp;":"&amp;$A168),BP!$5:$5,BE$4))</f>
        <v>0</v>
      </c>
      <c r="BF168" s="3">
        <f ca="1">IF(BF$5="",0,SUMIFS(INDIRECT($S$2&amp;$A168&amp;":"&amp;$A168),BP!$5:$5,BF$4))</f>
        <v>0</v>
      </c>
      <c r="BG168" s="3">
        <f ca="1">IF(BG$5="",0,SUMIFS(INDIRECT($S$2&amp;$A168&amp;":"&amp;$A168),BP!$5:$5,BG$4))</f>
        <v>0</v>
      </c>
      <c r="BH168" s="3">
        <f ca="1">IF(BH$5="",0,SUMIFS(INDIRECT($S$2&amp;$A168&amp;":"&amp;$A168),BP!$5:$5,BH$4))</f>
        <v>0</v>
      </c>
      <c r="BI168" s="3">
        <f ca="1">IF(BI$5="",0,SUMIFS(INDIRECT($S$2&amp;$A168&amp;":"&amp;$A168),BP!$5:$5,BI$4))</f>
        <v>0</v>
      </c>
      <c r="BJ168" s="3">
        <f>IF(BJ$5="",0,SUMIFS(BP!168:168,BP!$5:$5,BJ$4))</f>
        <v>0</v>
      </c>
      <c r="BK168" s="3">
        <f>IF(BK$5="",0,SUMIFS(BP!168:168,BP!$5:$5,BK$4))</f>
        <v>0</v>
      </c>
      <c r="BL168" s="3">
        <f>IF(BL$5="",0,SUMIFS(BP!168:168,BP!$5:$5,BL$4))</f>
        <v>0</v>
      </c>
      <c r="BM168" s="3">
        <f>IF(BM$5="",0,SUMIFS(BP!168:168,BP!$5:$5,BM$4))</f>
        <v>0</v>
      </c>
      <c r="BN168" s="3">
        <f>IF(BN$5="",0,SUMIFS(BP!168:168,BP!$5:$5,BN$4))</f>
        <v>0</v>
      </c>
      <c r="BO168" s="3">
        <f>IF(BO$5="",0,SUMIFS(BP!168:168,BP!$5:$5,BO$4))</f>
        <v>0</v>
      </c>
      <c r="BP168" s="3">
        <f>IF(BP$5="",0,SUMIFS(BP!168:168,BP!$5:$5,BP$4))</f>
        <v>300</v>
      </c>
      <c r="BQ168" s="3">
        <f>IF(BQ$5="",0,SUMIFS(BP!168:168,BP!$5:$5,BQ$4))</f>
        <v>0</v>
      </c>
      <c r="BR168" s="3">
        <f>IF(BR$5="",0,SUMIFS(BP!168:168,BP!$5:$5,BR$4))</f>
        <v>0</v>
      </c>
      <c r="BS168" s="3">
        <f>IF(BS$5="",0,SUMIFS(BP!168:168,BP!$5:$5,BS$4))</f>
        <v>0</v>
      </c>
      <c r="BT168" s="3">
        <f>IF(BT$5="",0,SUMIFS(BP!168:168,BP!$5:$5,BT$4))</f>
        <v>0</v>
      </c>
      <c r="BU168" s="3">
        <f>IF(BU$5="",0,SUMIFS(BP!168:168,BP!$5:$5,BU$4))</f>
        <v>0</v>
      </c>
      <c r="BV168" s="3">
        <f>IF(BV$5="",0,SUMIFS(BP!168:168,BP!$5:$5,BV$4))</f>
        <v>0</v>
      </c>
      <c r="BW168" s="3">
        <f>IF(BW$5="",0,SUMIFS(BP!168:168,BP!$5:$5,BW$4))</f>
        <v>0</v>
      </c>
      <c r="BX168" s="3">
        <f>IF(BX$5="",0,SUMIFS(BP!168:168,BP!$5:$5,BX$4))</f>
        <v>0</v>
      </c>
      <c r="BY168" s="3">
        <f>IF(BY$5="",0,SUMIFS(BP!168:168,BP!$5:$5,BY$4))</f>
        <v>0</v>
      </c>
      <c r="BZ168" s="3">
        <f>IF(BZ$5="",0,SUMIFS(BP!168:168,BP!$5:$5,BZ$4))</f>
        <v>0</v>
      </c>
      <c r="CA168" s="3">
        <f>IF(CA$5="",0,SUMIFS(BP!168:168,BP!$5:$5,CA$4))</f>
        <v>0</v>
      </c>
      <c r="CB168" s="3">
        <f>IF(CB$5="",0,SUMIFS(BP!168:168,BP!$5:$5,CB$4))</f>
        <v>0</v>
      </c>
      <c r="CC168" s="3">
        <f>IF(CC$5="",0,SUMIFS(BP!168:168,BP!$5:$5,CC$4))</f>
        <v>0</v>
      </c>
      <c r="CD168" s="3">
        <f>IF(CD$5="",0,SUMIFS(BP!168:168,BP!$5:$5,CD$4))</f>
        <v>0</v>
      </c>
      <c r="CE168" s="3">
        <f>IF(CE$5="",0,SUMIFS(BP!168:168,BP!$5:$5,CE$4))</f>
        <v>0</v>
      </c>
      <c r="CF168" s="3">
        <f>IF(CF$5="",0,SUMIFS(BP!168:168,BP!$5:$5,CF$4))</f>
        <v>0</v>
      </c>
      <c r="CG168" s="3">
        <f>IF(CG$5="",0,SUMIFS(BP!168:168,BP!$5:$5,CG$4))</f>
        <v>0</v>
      </c>
      <c r="CH168" s="3">
        <f>IF(CH$5="",0,SUMIFS(BP!168:168,BP!$5:$5,CH$4))</f>
        <v>0</v>
      </c>
      <c r="CI168" s="3">
        <f>IF(CI$5="",0,SUMIFS(BP!168:168,BP!$5:$5,CI$4))</f>
        <v>0</v>
      </c>
      <c r="CJ168" s="3">
        <f>IF(CJ$5="",0,SUMIFS(BP!168:168,BP!$5:$5,CJ$4))</f>
        <v>0</v>
      </c>
      <c r="CK168" s="3">
        <f>IF(CK$5="",0,SUMIFS(BP!168:168,BP!$5:$5,CK$4))</f>
        <v>0</v>
      </c>
      <c r="CL168" s="3">
        <f>IF(CL$5="",0,SUMIFS(BP!168:168,BP!$5:$5,CL$4))</f>
        <v>0</v>
      </c>
      <c r="CM168" s="3">
        <f>IF(CM$5="",0,SUMIFS(BP!168:168,BP!$5:$5,CM$4))</f>
        <v>0</v>
      </c>
      <c r="CN168" s="3">
        <f>IF(CN$5="",0,SUMIFS(BP!168:168,BP!$5:$5,CN$4))</f>
        <v>0</v>
      </c>
      <c r="CO168" s="3">
        <f>IF(CO$5="",0,SUMIFS(BP!168:168,BP!$5:$5,CO$4))</f>
        <v>0</v>
      </c>
      <c r="CP168" s="3">
        <f>IF(CP$5="",0,SUMIFS(BP!168:168,BP!$5:$5,CP$4))</f>
        <v>0</v>
      </c>
      <c r="CQ168" s="3">
        <f>IF(CQ$5="",0,SUMIFS(BP!168:168,BP!$5:$5,CQ$4))</f>
        <v>0</v>
      </c>
      <c r="CR168" s="3">
        <f>IF(CR$5="",0,SUMIFS(BP!168:168,BP!$5:$5,CR$4))</f>
        <v>0</v>
      </c>
      <c r="CS168" s="3">
        <f>IF(CS$5="",0,SUMIFS(BP!168:168,BP!$5:$5,CS$4))</f>
        <v>0</v>
      </c>
      <c r="CT168" s="3">
        <f>IF(CT$5="",0,SUMIFS(BP!168:168,BP!$5:$5,CT$4))</f>
        <v>0</v>
      </c>
    </row>
    <row r="169" spans="1:98" s="2" customFormat="1" ht="10.199999999999999" x14ac:dyDescent="0.2">
      <c r="A169" s="11">
        <f>ROW()</f>
        <v>169</v>
      </c>
      <c r="E169" s="15"/>
      <c r="W169" s="5"/>
      <c r="Z169" s="3">
        <f ca="1">IF(Z$5="",0,SUMIFS(INDIRECT($S$2&amp;$A169&amp;":"&amp;$A169),BP!$5:$5,Z$4))</f>
        <v>0</v>
      </c>
      <c r="AA169" s="3">
        <f ca="1">IF(AA$5="",0,SUMIFS(INDIRECT($S$2&amp;$A169&amp;":"&amp;$A169),BP!$5:$5,AA$4))</f>
        <v>0</v>
      </c>
      <c r="AB169" s="3">
        <f ca="1">IF(AB$5="",0,SUMIFS(INDIRECT($S$2&amp;$A169&amp;":"&amp;$A169),BP!$5:$5,AB$4))</f>
        <v>0</v>
      </c>
      <c r="AC169" s="3">
        <f ca="1">IF(AC$5="",0,SUMIFS(INDIRECT($S$2&amp;$A169&amp;":"&amp;$A169),BP!$5:$5,AC$4))</f>
        <v>0</v>
      </c>
      <c r="AD169" s="3">
        <f ca="1">IF(AD$5="",0,SUMIFS(INDIRECT($S$2&amp;$A169&amp;":"&amp;$A169),BP!$5:$5,AD$4))</f>
        <v>0</v>
      </c>
      <c r="AE169" s="3">
        <f ca="1">IF(AE$5="",0,SUMIFS(INDIRECT($S$2&amp;$A169&amp;":"&amp;$A169),BP!$5:$5,AE$4))</f>
        <v>0</v>
      </c>
      <c r="AF169" s="3">
        <f ca="1">IF(AF$5="",0,SUMIFS(INDIRECT($S$2&amp;$A169&amp;":"&amp;$A169),BP!$5:$5,AF$4))</f>
        <v>0</v>
      </c>
      <c r="AG169" s="3">
        <f ca="1">IF(AG$5="",0,SUMIFS(INDIRECT($S$2&amp;$A169&amp;":"&amp;$A169),BP!$5:$5,AG$4))</f>
        <v>0</v>
      </c>
      <c r="AH169" s="3">
        <f ca="1">IF(AH$5="",0,SUMIFS(INDIRECT($S$2&amp;$A169&amp;":"&amp;$A169),BP!$5:$5,AH$4))</f>
        <v>0</v>
      </c>
      <c r="AI169" s="3">
        <f ca="1">IF(AI$5="",0,SUMIFS(INDIRECT($S$2&amp;$A169&amp;":"&amp;$A169),BP!$5:$5,AI$4))</f>
        <v>0</v>
      </c>
      <c r="AJ169" s="3">
        <f ca="1">IF(AJ$5="",0,SUMIFS(INDIRECT($S$2&amp;$A169&amp;":"&amp;$A169),BP!$5:$5,AJ$4))</f>
        <v>0</v>
      </c>
      <c r="AK169" s="3">
        <f ca="1">IF(AK$5="",0,SUMIFS(INDIRECT($S$2&amp;$A169&amp;":"&amp;$A169),BP!$5:$5,AK$4))</f>
        <v>0</v>
      </c>
      <c r="AL169" s="3">
        <f ca="1">IF(AL$5="",0,SUMIFS(INDIRECT($S$2&amp;$A169&amp;":"&amp;$A169),BP!$5:$5,AL$4))</f>
        <v>0</v>
      </c>
      <c r="AM169" s="3">
        <f ca="1">IF(AM$5="",0,SUMIFS(INDIRECT($S$2&amp;$A169&amp;":"&amp;$A169),BP!$5:$5,AM$4))</f>
        <v>0</v>
      </c>
      <c r="AN169" s="3">
        <f ca="1">IF(AN$5="",0,SUMIFS(INDIRECT($S$2&amp;$A169&amp;":"&amp;$A169),BP!$5:$5,AN$4))</f>
        <v>0</v>
      </c>
      <c r="AO169" s="3">
        <f ca="1">IF(AO$5="",0,SUMIFS(INDIRECT($S$2&amp;$A169&amp;":"&amp;$A169),BP!$5:$5,AO$4))</f>
        <v>0</v>
      </c>
      <c r="AP169" s="3">
        <f ca="1">IF(AP$5="",0,SUMIFS(INDIRECT($S$2&amp;$A169&amp;":"&amp;$A169),BP!$5:$5,AP$4))</f>
        <v>0</v>
      </c>
      <c r="AQ169" s="3">
        <f ca="1">IF(AQ$5="",0,SUMIFS(INDIRECT($S$2&amp;$A169&amp;":"&amp;$A169),BP!$5:$5,AQ$4))</f>
        <v>0</v>
      </c>
      <c r="AR169" s="3">
        <f ca="1">IF(AR$5="",0,SUMIFS(INDIRECT($S$2&amp;$A169&amp;":"&amp;$A169),BP!$5:$5,AR$4))</f>
        <v>0</v>
      </c>
      <c r="AS169" s="3">
        <f ca="1">IF(AS$5="",0,SUMIFS(INDIRECT($S$2&amp;$A169&amp;":"&amp;$A169),BP!$5:$5,AS$4))</f>
        <v>0</v>
      </c>
      <c r="AT169" s="3">
        <f ca="1">IF(AT$5="",0,SUMIFS(INDIRECT($S$2&amp;$A169&amp;":"&amp;$A169),BP!$5:$5,AT$4))</f>
        <v>0</v>
      </c>
      <c r="AU169" s="3">
        <f ca="1">IF(AU$5="",0,SUMIFS(INDIRECT($S$2&amp;$A169&amp;":"&amp;$A169),BP!$5:$5,AU$4))</f>
        <v>0</v>
      </c>
      <c r="AV169" s="3">
        <f ca="1">IF(AV$5="",0,SUMIFS(INDIRECT($S$2&amp;$A169&amp;":"&amp;$A169),BP!$5:$5,AV$4))</f>
        <v>0</v>
      </c>
      <c r="AW169" s="3">
        <f ca="1">IF(AW$5="",0,SUMIFS(INDIRECT($S$2&amp;$A169&amp;":"&amp;$A169),BP!$5:$5,AW$4))</f>
        <v>0</v>
      </c>
      <c r="AX169" s="3">
        <f ca="1">IF(AX$5="",0,SUMIFS(INDIRECT($S$2&amp;$A169&amp;":"&amp;$A169),BP!$5:$5,AX$4))</f>
        <v>0</v>
      </c>
      <c r="AY169" s="3">
        <f ca="1">IF(AY$5="",0,SUMIFS(INDIRECT($S$2&amp;$A169&amp;":"&amp;$A169),BP!$5:$5,AY$4))</f>
        <v>0</v>
      </c>
      <c r="AZ169" s="3">
        <f ca="1">IF(AZ$5="",0,SUMIFS(INDIRECT($S$2&amp;$A169&amp;":"&amp;$A169),BP!$5:$5,AZ$4))</f>
        <v>0</v>
      </c>
      <c r="BA169" s="3">
        <f ca="1">IF(BA$5="",0,SUMIFS(INDIRECT($S$2&amp;$A169&amp;":"&amp;$A169),BP!$5:$5,BA$4))</f>
        <v>0</v>
      </c>
      <c r="BB169" s="3">
        <f ca="1">IF(BB$5="",0,SUMIFS(INDIRECT($S$2&amp;$A169&amp;":"&amp;$A169),BP!$5:$5,BB$4))</f>
        <v>0</v>
      </c>
      <c r="BC169" s="3">
        <f ca="1">IF(BC$5="",0,SUMIFS(INDIRECT($S$2&amp;$A169&amp;":"&amp;$A169),BP!$5:$5,BC$4))</f>
        <v>0</v>
      </c>
      <c r="BD169" s="3">
        <f ca="1">IF(BD$5="",0,SUMIFS(INDIRECT($S$2&amp;$A169&amp;":"&amp;$A169),BP!$5:$5,BD$4))</f>
        <v>0</v>
      </c>
      <c r="BE169" s="3">
        <f ca="1">IF(BE$5="",0,SUMIFS(INDIRECT($S$2&amp;$A169&amp;":"&amp;$A169),BP!$5:$5,BE$4))</f>
        <v>0</v>
      </c>
      <c r="BF169" s="3">
        <f ca="1">IF(BF$5="",0,SUMIFS(INDIRECT($S$2&amp;$A169&amp;":"&amp;$A169),BP!$5:$5,BF$4))</f>
        <v>0</v>
      </c>
      <c r="BG169" s="3">
        <f ca="1">IF(BG$5="",0,SUMIFS(INDIRECT($S$2&amp;$A169&amp;":"&amp;$A169),BP!$5:$5,BG$4))</f>
        <v>0</v>
      </c>
      <c r="BH169" s="3">
        <f ca="1">IF(BH$5="",0,SUMIFS(INDIRECT($S$2&amp;$A169&amp;":"&amp;$A169),BP!$5:$5,BH$4))</f>
        <v>0</v>
      </c>
      <c r="BI169" s="3">
        <f ca="1">IF(BI$5="",0,SUMIFS(INDIRECT($S$2&amp;$A169&amp;":"&amp;$A169),BP!$5:$5,BI$4))</f>
        <v>0</v>
      </c>
      <c r="BJ169" s="3">
        <f>IF(BJ$5="",0,SUMIFS(BP!169:169,BP!$5:$5,BJ$4))</f>
        <v>0</v>
      </c>
      <c r="BK169" s="3">
        <f>IF(BK$5="",0,SUMIFS(BP!169:169,BP!$5:$5,BK$4))</f>
        <v>0</v>
      </c>
      <c r="BL169" s="3">
        <f>IF(BL$5="",0,SUMIFS(BP!169:169,BP!$5:$5,BL$4))</f>
        <v>0</v>
      </c>
      <c r="BM169" s="3">
        <f>IF(BM$5="",0,SUMIFS(BP!169:169,BP!$5:$5,BM$4))</f>
        <v>0</v>
      </c>
      <c r="BN169" s="3">
        <f>IF(BN$5="",0,SUMIFS(BP!169:169,BP!$5:$5,BN$4))</f>
        <v>0</v>
      </c>
      <c r="BO169" s="3">
        <f>IF(BO$5="",0,SUMIFS(BP!169:169,BP!$5:$5,BO$4))</f>
        <v>0</v>
      </c>
      <c r="BP169" s="3">
        <f>IF(BP$5="",0,SUMIFS(BP!169:169,BP!$5:$5,BP$4))</f>
        <v>40</v>
      </c>
      <c r="BQ169" s="3">
        <f>IF(BQ$5="",0,SUMIFS(BP!169:169,BP!$5:$5,BQ$4))</f>
        <v>0</v>
      </c>
      <c r="BR169" s="3">
        <f>IF(BR$5="",0,SUMIFS(BP!169:169,BP!$5:$5,BR$4))</f>
        <v>0</v>
      </c>
      <c r="BS169" s="3">
        <f>IF(BS$5="",0,SUMIFS(BP!169:169,BP!$5:$5,BS$4))</f>
        <v>0</v>
      </c>
      <c r="BT169" s="3">
        <f>IF(BT$5="",0,SUMIFS(BP!169:169,BP!$5:$5,BT$4))</f>
        <v>0</v>
      </c>
      <c r="BU169" s="3">
        <f>IF(BU$5="",0,SUMIFS(BP!169:169,BP!$5:$5,BU$4))</f>
        <v>0</v>
      </c>
      <c r="BV169" s="3">
        <f>IF(BV$5="",0,SUMIFS(BP!169:169,BP!$5:$5,BV$4))</f>
        <v>0</v>
      </c>
      <c r="BW169" s="3">
        <f>IF(BW$5="",0,SUMIFS(BP!169:169,BP!$5:$5,BW$4))</f>
        <v>0</v>
      </c>
      <c r="BX169" s="3">
        <f>IF(BX$5="",0,SUMIFS(BP!169:169,BP!$5:$5,BX$4))</f>
        <v>0</v>
      </c>
      <c r="BY169" s="3">
        <f>IF(BY$5="",0,SUMIFS(BP!169:169,BP!$5:$5,BY$4))</f>
        <v>0</v>
      </c>
      <c r="BZ169" s="3">
        <f>IF(BZ$5="",0,SUMIFS(BP!169:169,BP!$5:$5,BZ$4))</f>
        <v>0</v>
      </c>
      <c r="CA169" s="3">
        <f>IF(CA$5="",0,SUMIFS(BP!169:169,BP!$5:$5,CA$4))</f>
        <v>0</v>
      </c>
      <c r="CB169" s="3">
        <f>IF(CB$5="",0,SUMIFS(BP!169:169,BP!$5:$5,CB$4))</f>
        <v>0</v>
      </c>
      <c r="CC169" s="3">
        <f>IF(CC$5="",0,SUMIFS(BP!169:169,BP!$5:$5,CC$4))</f>
        <v>0</v>
      </c>
      <c r="CD169" s="3">
        <f>IF(CD$5="",0,SUMIFS(BP!169:169,BP!$5:$5,CD$4))</f>
        <v>0</v>
      </c>
      <c r="CE169" s="3">
        <f>IF(CE$5="",0,SUMIFS(BP!169:169,BP!$5:$5,CE$4))</f>
        <v>0</v>
      </c>
      <c r="CF169" s="3">
        <f>IF(CF$5="",0,SUMIFS(BP!169:169,BP!$5:$5,CF$4))</f>
        <v>0</v>
      </c>
      <c r="CG169" s="3">
        <f>IF(CG$5="",0,SUMIFS(BP!169:169,BP!$5:$5,CG$4))</f>
        <v>0</v>
      </c>
      <c r="CH169" s="3">
        <f>IF(CH$5="",0,SUMIFS(BP!169:169,BP!$5:$5,CH$4))</f>
        <v>0</v>
      </c>
      <c r="CI169" s="3">
        <f>IF(CI$5="",0,SUMIFS(BP!169:169,BP!$5:$5,CI$4))</f>
        <v>0</v>
      </c>
      <c r="CJ169" s="3">
        <f>IF(CJ$5="",0,SUMIFS(BP!169:169,BP!$5:$5,CJ$4))</f>
        <v>0</v>
      </c>
      <c r="CK169" s="3">
        <f>IF(CK$5="",0,SUMIFS(BP!169:169,BP!$5:$5,CK$4))</f>
        <v>0</v>
      </c>
      <c r="CL169" s="3">
        <f>IF(CL$5="",0,SUMIFS(BP!169:169,BP!$5:$5,CL$4))</f>
        <v>0</v>
      </c>
      <c r="CM169" s="3">
        <f>IF(CM$5="",0,SUMIFS(BP!169:169,BP!$5:$5,CM$4))</f>
        <v>0</v>
      </c>
      <c r="CN169" s="3">
        <f>IF(CN$5="",0,SUMIFS(BP!169:169,BP!$5:$5,CN$4))</f>
        <v>0</v>
      </c>
      <c r="CO169" s="3">
        <f>IF(CO$5="",0,SUMIFS(BP!169:169,BP!$5:$5,CO$4))</f>
        <v>0</v>
      </c>
      <c r="CP169" s="3">
        <f>IF(CP$5="",0,SUMIFS(BP!169:169,BP!$5:$5,CP$4))</f>
        <v>0</v>
      </c>
      <c r="CQ169" s="3">
        <f>IF(CQ$5="",0,SUMIFS(BP!169:169,BP!$5:$5,CQ$4))</f>
        <v>0</v>
      </c>
      <c r="CR169" s="3">
        <f>IF(CR$5="",0,SUMIFS(BP!169:169,BP!$5:$5,CR$4))</f>
        <v>0</v>
      </c>
      <c r="CS169" s="3">
        <f>IF(CS$5="",0,SUMIFS(BP!169:169,BP!$5:$5,CS$4))</f>
        <v>0</v>
      </c>
      <c r="CT169" s="3">
        <f>IF(CT$5="",0,SUMIFS(BP!169:169,BP!$5:$5,CT$4))</f>
        <v>0</v>
      </c>
    </row>
    <row r="170" spans="1:98" s="2" customFormat="1" ht="10.199999999999999" x14ac:dyDescent="0.2">
      <c r="A170" s="11">
        <f>ROW()</f>
        <v>170</v>
      </c>
      <c r="E170" s="15"/>
      <c r="W170" s="5"/>
      <c r="Z170" s="3">
        <f ca="1">IF(Z$5="",0,SUMIFS(INDIRECT($S$2&amp;$A170&amp;":"&amp;$A170),BP!$5:$5,Z$4))</f>
        <v>0</v>
      </c>
      <c r="AA170" s="3">
        <f ca="1">IF(AA$5="",0,SUMIFS(INDIRECT($S$2&amp;$A170&amp;":"&amp;$A170),BP!$5:$5,AA$4))</f>
        <v>0</v>
      </c>
      <c r="AB170" s="3">
        <f ca="1">IF(AB$5="",0,SUMIFS(INDIRECT($S$2&amp;$A170&amp;":"&amp;$A170),BP!$5:$5,AB$4))</f>
        <v>0</v>
      </c>
      <c r="AC170" s="3">
        <f ca="1">IF(AC$5="",0,SUMIFS(INDIRECT($S$2&amp;$A170&amp;":"&amp;$A170),BP!$5:$5,AC$4))</f>
        <v>0</v>
      </c>
      <c r="AD170" s="3">
        <f ca="1">IF(AD$5="",0,SUMIFS(INDIRECT($S$2&amp;$A170&amp;":"&amp;$A170),BP!$5:$5,AD$4))</f>
        <v>0</v>
      </c>
      <c r="AE170" s="3">
        <f ca="1">IF(AE$5="",0,SUMIFS(INDIRECT($S$2&amp;$A170&amp;":"&amp;$A170),BP!$5:$5,AE$4))</f>
        <v>0</v>
      </c>
      <c r="AF170" s="3">
        <f ca="1">IF(AF$5="",0,SUMIFS(INDIRECT($S$2&amp;$A170&amp;":"&amp;$A170),BP!$5:$5,AF$4))</f>
        <v>0</v>
      </c>
      <c r="AG170" s="3">
        <f ca="1">IF(AG$5="",0,SUMIFS(INDIRECT($S$2&amp;$A170&amp;":"&amp;$A170),BP!$5:$5,AG$4))</f>
        <v>0</v>
      </c>
      <c r="AH170" s="3">
        <f ca="1">IF(AH$5="",0,SUMIFS(INDIRECT($S$2&amp;$A170&amp;":"&amp;$A170),BP!$5:$5,AH$4))</f>
        <v>0</v>
      </c>
      <c r="AI170" s="3">
        <f ca="1">IF(AI$5="",0,SUMIFS(INDIRECT($S$2&amp;$A170&amp;":"&amp;$A170),BP!$5:$5,AI$4))</f>
        <v>0</v>
      </c>
      <c r="AJ170" s="3">
        <f ca="1">IF(AJ$5="",0,SUMIFS(INDIRECT($S$2&amp;$A170&amp;":"&amp;$A170),BP!$5:$5,AJ$4))</f>
        <v>0</v>
      </c>
      <c r="AK170" s="3">
        <f ca="1">IF(AK$5="",0,SUMIFS(INDIRECT($S$2&amp;$A170&amp;":"&amp;$A170),BP!$5:$5,AK$4))</f>
        <v>0</v>
      </c>
      <c r="AL170" s="3">
        <f ca="1">IF(AL$5="",0,SUMIFS(INDIRECT($S$2&amp;$A170&amp;":"&amp;$A170),BP!$5:$5,AL$4))</f>
        <v>0</v>
      </c>
      <c r="AM170" s="3">
        <f ca="1">IF(AM$5="",0,SUMIFS(INDIRECT($S$2&amp;$A170&amp;":"&amp;$A170),BP!$5:$5,AM$4))</f>
        <v>0</v>
      </c>
      <c r="AN170" s="3">
        <f ca="1">IF(AN$5="",0,SUMIFS(INDIRECT($S$2&amp;$A170&amp;":"&amp;$A170),BP!$5:$5,AN$4))</f>
        <v>0</v>
      </c>
      <c r="AO170" s="3">
        <f ca="1">IF(AO$5="",0,SUMIFS(INDIRECT($S$2&amp;$A170&amp;":"&amp;$A170),BP!$5:$5,AO$4))</f>
        <v>0</v>
      </c>
      <c r="AP170" s="3">
        <f ca="1">IF(AP$5="",0,SUMIFS(INDIRECT($S$2&amp;$A170&amp;":"&amp;$A170),BP!$5:$5,AP$4))</f>
        <v>0</v>
      </c>
      <c r="AQ170" s="3">
        <f ca="1">IF(AQ$5="",0,SUMIFS(INDIRECT($S$2&amp;$A170&amp;":"&amp;$A170),BP!$5:$5,AQ$4))</f>
        <v>0</v>
      </c>
      <c r="AR170" s="3">
        <f ca="1">IF(AR$5="",0,SUMIFS(INDIRECT($S$2&amp;$A170&amp;":"&amp;$A170),BP!$5:$5,AR$4))</f>
        <v>0</v>
      </c>
      <c r="AS170" s="3">
        <f ca="1">IF(AS$5="",0,SUMIFS(INDIRECT($S$2&amp;$A170&amp;":"&amp;$A170),BP!$5:$5,AS$4))</f>
        <v>0</v>
      </c>
      <c r="AT170" s="3">
        <f ca="1">IF(AT$5="",0,SUMIFS(INDIRECT($S$2&amp;$A170&amp;":"&amp;$A170),BP!$5:$5,AT$4))</f>
        <v>0</v>
      </c>
      <c r="AU170" s="3">
        <f ca="1">IF(AU$5="",0,SUMIFS(INDIRECT($S$2&amp;$A170&amp;":"&amp;$A170),BP!$5:$5,AU$4))</f>
        <v>0</v>
      </c>
      <c r="AV170" s="3">
        <f ca="1">IF(AV$5="",0,SUMIFS(INDIRECT($S$2&amp;$A170&amp;":"&amp;$A170),BP!$5:$5,AV$4))</f>
        <v>0</v>
      </c>
      <c r="AW170" s="3">
        <f ca="1">IF(AW$5="",0,SUMIFS(INDIRECT($S$2&amp;$A170&amp;":"&amp;$A170),BP!$5:$5,AW$4))</f>
        <v>0</v>
      </c>
      <c r="AX170" s="3">
        <f ca="1">IF(AX$5="",0,SUMIFS(INDIRECT($S$2&amp;$A170&amp;":"&amp;$A170),BP!$5:$5,AX$4))</f>
        <v>0</v>
      </c>
      <c r="AY170" s="3">
        <f ca="1">IF(AY$5="",0,SUMIFS(INDIRECT($S$2&amp;$A170&amp;":"&amp;$A170),BP!$5:$5,AY$4))</f>
        <v>0</v>
      </c>
      <c r="AZ170" s="3">
        <f ca="1">IF(AZ$5="",0,SUMIFS(INDIRECT($S$2&amp;$A170&amp;":"&amp;$A170),BP!$5:$5,AZ$4))</f>
        <v>0</v>
      </c>
      <c r="BA170" s="3">
        <f ca="1">IF(BA$5="",0,SUMIFS(INDIRECT($S$2&amp;$A170&amp;":"&amp;$A170),BP!$5:$5,BA$4))</f>
        <v>0</v>
      </c>
      <c r="BB170" s="3">
        <f ca="1">IF(BB$5="",0,SUMIFS(INDIRECT($S$2&amp;$A170&amp;":"&amp;$A170),BP!$5:$5,BB$4))</f>
        <v>0</v>
      </c>
      <c r="BC170" s="3">
        <f ca="1">IF(BC$5="",0,SUMIFS(INDIRECT($S$2&amp;$A170&amp;":"&amp;$A170),BP!$5:$5,BC$4))</f>
        <v>0</v>
      </c>
      <c r="BD170" s="3">
        <f ca="1">IF(BD$5="",0,SUMIFS(INDIRECT($S$2&amp;$A170&amp;":"&amp;$A170),BP!$5:$5,BD$4))</f>
        <v>0</v>
      </c>
      <c r="BE170" s="3">
        <f ca="1">IF(BE$5="",0,SUMIFS(INDIRECT($S$2&amp;$A170&amp;":"&amp;$A170),BP!$5:$5,BE$4))</f>
        <v>0</v>
      </c>
      <c r="BF170" s="3">
        <f ca="1">IF(BF$5="",0,SUMIFS(INDIRECT($S$2&amp;$A170&amp;":"&amp;$A170),BP!$5:$5,BF$4))</f>
        <v>0</v>
      </c>
      <c r="BG170" s="3">
        <f ca="1">IF(BG$5="",0,SUMIFS(INDIRECT($S$2&amp;$A170&amp;":"&amp;$A170),BP!$5:$5,BG$4))</f>
        <v>0</v>
      </c>
      <c r="BH170" s="3">
        <f ca="1">IF(BH$5="",0,SUMIFS(INDIRECT($S$2&amp;$A170&amp;":"&amp;$A170),BP!$5:$5,BH$4))</f>
        <v>0</v>
      </c>
      <c r="BI170" s="3">
        <f ca="1">IF(BI$5="",0,SUMIFS(INDIRECT($S$2&amp;$A170&amp;":"&amp;$A170),BP!$5:$5,BI$4))</f>
        <v>0</v>
      </c>
      <c r="BJ170" s="3">
        <f>IF(BJ$5="",0,SUMIFS(BP!170:170,BP!$5:$5,BJ$4))</f>
        <v>0</v>
      </c>
      <c r="BK170" s="3">
        <f>IF(BK$5="",0,SUMIFS(BP!170:170,BP!$5:$5,BK$4))</f>
        <v>0</v>
      </c>
      <c r="BL170" s="3">
        <f>IF(BL$5="",0,SUMIFS(BP!170:170,BP!$5:$5,BL$4))</f>
        <v>0</v>
      </c>
      <c r="BM170" s="3">
        <f>IF(BM$5="",0,SUMIFS(BP!170:170,BP!$5:$5,BM$4))</f>
        <v>0</v>
      </c>
      <c r="BN170" s="3">
        <f>IF(BN$5="",0,SUMIFS(BP!170:170,BP!$5:$5,BN$4))</f>
        <v>0</v>
      </c>
      <c r="BO170" s="3">
        <f>IF(BO$5="",0,SUMIFS(BP!170:170,BP!$5:$5,BO$4))</f>
        <v>0</v>
      </c>
      <c r="BP170" s="3">
        <f>IF(BP$5="",0,SUMIFS(BP!170:170,BP!$5:$5,BP$4))</f>
        <v>25</v>
      </c>
      <c r="BQ170" s="3">
        <f>IF(BQ$5="",0,SUMIFS(BP!170:170,BP!$5:$5,BQ$4))</f>
        <v>0</v>
      </c>
      <c r="BR170" s="3">
        <f>IF(BR$5="",0,SUMIFS(BP!170:170,BP!$5:$5,BR$4))</f>
        <v>0</v>
      </c>
      <c r="BS170" s="3">
        <f>IF(BS$5="",0,SUMIFS(BP!170:170,BP!$5:$5,BS$4))</f>
        <v>0</v>
      </c>
      <c r="BT170" s="3">
        <f>IF(BT$5="",0,SUMIFS(BP!170:170,BP!$5:$5,BT$4))</f>
        <v>0</v>
      </c>
      <c r="BU170" s="3">
        <f>IF(BU$5="",0,SUMIFS(BP!170:170,BP!$5:$5,BU$4))</f>
        <v>0</v>
      </c>
      <c r="BV170" s="3">
        <f>IF(BV$5="",0,SUMIFS(BP!170:170,BP!$5:$5,BV$4))</f>
        <v>0</v>
      </c>
      <c r="BW170" s="3">
        <f>IF(BW$5="",0,SUMIFS(BP!170:170,BP!$5:$5,BW$4))</f>
        <v>0</v>
      </c>
      <c r="BX170" s="3">
        <f>IF(BX$5="",0,SUMIFS(BP!170:170,BP!$5:$5,BX$4))</f>
        <v>0</v>
      </c>
      <c r="BY170" s="3">
        <f>IF(BY$5="",0,SUMIFS(BP!170:170,BP!$5:$5,BY$4))</f>
        <v>0</v>
      </c>
      <c r="BZ170" s="3">
        <f>IF(BZ$5="",0,SUMIFS(BP!170:170,BP!$5:$5,BZ$4))</f>
        <v>0</v>
      </c>
      <c r="CA170" s="3">
        <f>IF(CA$5="",0,SUMIFS(BP!170:170,BP!$5:$5,CA$4))</f>
        <v>0</v>
      </c>
      <c r="CB170" s="3">
        <f>IF(CB$5="",0,SUMIFS(BP!170:170,BP!$5:$5,CB$4))</f>
        <v>0</v>
      </c>
      <c r="CC170" s="3">
        <f>IF(CC$5="",0,SUMIFS(BP!170:170,BP!$5:$5,CC$4))</f>
        <v>0</v>
      </c>
      <c r="CD170" s="3">
        <f>IF(CD$5="",0,SUMIFS(BP!170:170,BP!$5:$5,CD$4))</f>
        <v>0</v>
      </c>
      <c r="CE170" s="3">
        <f>IF(CE$5="",0,SUMIFS(BP!170:170,BP!$5:$5,CE$4))</f>
        <v>0</v>
      </c>
      <c r="CF170" s="3">
        <f>IF(CF$5="",0,SUMIFS(BP!170:170,BP!$5:$5,CF$4))</f>
        <v>0</v>
      </c>
      <c r="CG170" s="3">
        <f>IF(CG$5="",0,SUMIFS(BP!170:170,BP!$5:$5,CG$4))</f>
        <v>0</v>
      </c>
      <c r="CH170" s="3">
        <f>IF(CH$5="",0,SUMIFS(BP!170:170,BP!$5:$5,CH$4))</f>
        <v>0</v>
      </c>
      <c r="CI170" s="3">
        <f>IF(CI$5="",0,SUMIFS(BP!170:170,BP!$5:$5,CI$4))</f>
        <v>0</v>
      </c>
      <c r="CJ170" s="3">
        <f>IF(CJ$5="",0,SUMIFS(BP!170:170,BP!$5:$5,CJ$4))</f>
        <v>0</v>
      </c>
      <c r="CK170" s="3">
        <f>IF(CK$5="",0,SUMIFS(BP!170:170,BP!$5:$5,CK$4))</f>
        <v>0</v>
      </c>
      <c r="CL170" s="3">
        <f>IF(CL$5="",0,SUMIFS(BP!170:170,BP!$5:$5,CL$4))</f>
        <v>0</v>
      </c>
      <c r="CM170" s="3">
        <f>IF(CM$5="",0,SUMIFS(BP!170:170,BP!$5:$5,CM$4))</f>
        <v>0</v>
      </c>
      <c r="CN170" s="3">
        <f>IF(CN$5="",0,SUMIFS(BP!170:170,BP!$5:$5,CN$4))</f>
        <v>0</v>
      </c>
      <c r="CO170" s="3">
        <f>IF(CO$5="",0,SUMIFS(BP!170:170,BP!$5:$5,CO$4))</f>
        <v>0</v>
      </c>
      <c r="CP170" s="3">
        <f>IF(CP$5="",0,SUMIFS(BP!170:170,BP!$5:$5,CP$4))</f>
        <v>0</v>
      </c>
      <c r="CQ170" s="3">
        <f>IF(CQ$5="",0,SUMIFS(BP!170:170,BP!$5:$5,CQ$4))</f>
        <v>0</v>
      </c>
      <c r="CR170" s="3">
        <f>IF(CR$5="",0,SUMIFS(BP!170:170,BP!$5:$5,CR$4))</f>
        <v>0</v>
      </c>
      <c r="CS170" s="3">
        <f>IF(CS$5="",0,SUMIFS(BP!170:170,BP!$5:$5,CS$4))</f>
        <v>0</v>
      </c>
      <c r="CT170" s="3">
        <f>IF(CT$5="",0,SUMIFS(BP!170:170,BP!$5:$5,CT$4))</f>
        <v>0</v>
      </c>
    </row>
    <row r="171" spans="1:98" s="2" customFormat="1" ht="10.199999999999999" x14ac:dyDescent="0.2">
      <c r="A171" s="11">
        <f>ROW()</f>
        <v>171</v>
      </c>
      <c r="E171" s="15"/>
      <c r="W171" s="5"/>
      <c r="Z171" s="3">
        <f ca="1">IF(Z$5="",0,SUMIFS(INDIRECT($S$2&amp;$A171&amp;":"&amp;$A171),BP!$5:$5,Z$4))</f>
        <v>0</v>
      </c>
      <c r="AA171" s="3">
        <f ca="1">IF(AA$5="",0,SUMIFS(INDIRECT($S$2&amp;$A171&amp;":"&amp;$A171),BP!$5:$5,AA$4))</f>
        <v>0</v>
      </c>
      <c r="AB171" s="3">
        <f ca="1">IF(AB$5="",0,SUMIFS(INDIRECT($S$2&amp;$A171&amp;":"&amp;$A171),BP!$5:$5,AB$4))</f>
        <v>0</v>
      </c>
      <c r="AC171" s="3">
        <f ca="1">IF(AC$5="",0,SUMIFS(INDIRECT($S$2&amp;$A171&amp;":"&amp;$A171),BP!$5:$5,AC$4))</f>
        <v>0</v>
      </c>
      <c r="AD171" s="3">
        <f ca="1">IF(AD$5="",0,SUMIFS(INDIRECT($S$2&amp;$A171&amp;":"&amp;$A171),BP!$5:$5,AD$4))</f>
        <v>0</v>
      </c>
      <c r="AE171" s="3">
        <f ca="1">IF(AE$5="",0,SUMIFS(INDIRECT($S$2&amp;$A171&amp;":"&amp;$A171),BP!$5:$5,AE$4))</f>
        <v>0</v>
      </c>
      <c r="AF171" s="3">
        <f ca="1">IF(AF$5="",0,SUMIFS(INDIRECT($S$2&amp;$A171&amp;":"&amp;$A171),BP!$5:$5,AF$4))</f>
        <v>0</v>
      </c>
      <c r="AG171" s="3">
        <f ca="1">IF(AG$5="",0,SUMIFS(INDIRECT($S$2&amp;$A171&amp;":"&amp;$A171),BP!$5:$5,AG$4))</f>
        <v>0</v>
      </c>
      <c r="AH171" s="3">
        <f ca="1">IF(AH$5="",0,SUMIFS(INDIRECT($S$2&amp;$A171&amp;":"&amp;$A171),BP!$5:$5,AH$4))</f>
        <v>0</v>
      </c>
      <c r="AI171" s="3">
        <f ca="1">IF(AI$5="",0,SUMIFS(INDIRECT($S$2&amp;$A171&amp;":"&amp;$A171),BP!$5:$5,AI$4))</f>
        <v>0</v>
      </c>
      <c r="AJ171" s="3">
        <f ca="1">IF(AJ$5="",0,SUMIFS(INDIRECT($S$2&amp;$A171&amp;":"&amp;$A171),BP!$5:$5,AJ$4))</f>
        <v>0</v>
      </c>
      <c r="AK171" s="3">
        <f ca="1">IF(AK$5="",0,SUMIFS(INDIRECT($S$2&amp;$A171&amp;":"&amp;$A171),BP!$5:$5,AK$4))</f>
        <v>0</v>
      </c>
      <c r="AL171" s="3">
        <f ca="1">IF(AL$5="",0,SUMIFS(INDIRECT($S$2&amp;$A171&amp;":"&amp;$A171),BP!$5:$5,AL$4))</f>
        <v>0</v>
      </c>
      <c r="AM171" s="3">
        <f ca="1">IF(AM$5="",0,SUMIFS(INDIRECT($S$2&amp;$A171&amp;":"&amp;$A171),BP!$5:$5,AM$4))</f>
        <v>0</v>
      </c>
      <c r="AN171" s="3">
        <f ca="1">IF(AN$5="",0,SUMIFS(INDIRECT($S$2&amp;$A171&amp;":"&amp;$A171),BP!$5:$5,AN$4))</f>
        <v>0</v>
      </c>
      <c r="AO171" s="3">
        <f ca="1">IF(AO$5="",0,SUMIFS(INDIRECT($S$2&amp;$A171&amp;":"&amp;$A171),BP!$5:$5,AO$4))</f>
        <v>0</v>
      </c>
      <c r="AP171" s="3">
        <f ca="1">IF(AP$5="",0,SUMIFS(INDIRECT($S$2&amp;$A171&amp;":"&amp;$A171),BP!$5:$5,AP$4))</f>
        <v>0</v>
      </c>
      <c r="AQ171" s="3">
        <f ca="1">IF(AQ$5="",0,SUMIFS(INDIRECT($S$2&amp;$A171&amp;":"&amp;$A171),BP!$5:$5,AQ$4))</f>
        <v>0</v>
      </c>
      <c r="AR171" s="3">
        <f ca="1">IF(AR$5="",0,SUMIFS(INDIRECT($S$2&amp;$A171&amp;":"&amp;$A171),BP!$5:$5,AR$4))</f>
        <v>0</v>
      </c>
      <c r="AS171" s="3">
        <f ca="1">IF(AS$5="",0,SUMIFS(INDIRECT($S$2&amp;$A171&amp;":"&amp;$A171),BP!$5:$5,AS$4))</f>
        <v>0</v>
      </c>
      <c r="AT171" s="3">
        <f ca="1">IF(AT$5="",0,SUMIFS(INDIRECT($S$2&amp;$A171&amp;":"&amp;$A171),BP!$5:$5,AT$4))</f>
        <v>0</v>
      </c>
      <c r="AU171" s="3">
        <f ca="1">IF(AU$5="",0,SUMIFS(INDIRECT($S$2&amp;$A171&amp;":"&amp;$A171),BP!$5:$5,AU$4))</f>
        <v>0</v>
      </c>
      <c r="AV171" s="3">
        <f ca="1">IF(AV$5="",0,SUMIFS(INDIRECT($S$2&amp;$A171&amp;":"&amp;$A171),BP!$5:$5,AV$4))</f>
        <v>0</v>
      </c>
      <c r="AW171" s="3">
        <f ca="1">IF(AW$5="",0,SUMIFS(INDIRECT($S$2&amp;$A171&amp;":"&amp;$A171),BP!$5:$5,AW$4))</f>
        <v>0</v>
      </c>
      <c r="AX171" s="3">
        <f ca="1">IF(AX$5="",0,SUMIFS(INDIRECT($S$2&amp;$A171&amp;":"&amp;$A171),BP!$5:$5,AX$4))</f>
        <v>0</v>
      </c>
      <c r="AY171" s="3">
        <f ca="1">IF(AY$5="",0,SUMIFS(INDIRECT($S$2&amp;$A171&amp;":"&amp;$A171),BP!$5:$5,AY$4))</f>
        <v>0</v>
      </c>
      <c r="AZ171" s="3">
        <f ca="1">IF(AZ$5="",0,SUMIFS(INDIRECT($S$2&amp;$A171&amp;":"&amp;$A171),BP!$5:$5,AZ$4))</f>
        <v>0</v>
      </c>
      <c r="BA171" s="3">
        <f ca="1">IF(BA$5="",0,SUMIFS(INDIRECT($S$2&amp;$A171&amp;":"&amp;$A171),BP!$5:$5,BA$4))</f>
        <v>0</v>
      </c>
      <c r="BB171" s="3">
        <f ca="1">IF(BB$5="",0,SUMIFS(INDIRECT($S$2&amp;$A171&amp;":"&amp;$A171),BP!$5:$5,BB$4))</f>
        <v>0</v>
      </c>
      <c r="BC171" s="3">
        <f ca="1">IF(BC$5="",0,SUMIFS(INDIRECT($S$2&amp;$A171&amp;":"&amp;$A171),BP!$5:$5,BC$4))</f>
        <v>0</v>
      </c>
      <c r="BD171" s="3">
        <f ca="1">IF(BD$5="",0,SUMIFS(INDIRECT($S$2&amp;$A171&amp;":"&amp;$A171),BP!$5:$5,BD$4))</f>
        <v>0</v>
      </c>
      <c r="BE171" s="3">
        <f ca="1">IF(BE$5="",0,SUMIFS(INDIRECT($S$2&amp;$A171&amp;":"&amp;$A171),BP!$5:$5,BE$4))</f>
        <v>0</v>
      </c>
      <c r="BF171" s="3">
        <f ca="1">IF(BF$5="",0,SUMIFS(INDIRECT($S$2&amp;$A171&amp;":"&amp;$A171),BP!$5:$5,BF$4))</f>
        <v>0</v>
      </c>
      <c r="BG171" s="3">
        <f ca="1">IF(BG$5="",0,SUMIFS(INDIRECT($S$2&amp;$A171&amp;":"&amp;$A171),BP!$5:$5,BG$4))</f>
        <v>0</v>
      </c>
      <c r="BH171" s="3">
        <f ca="1">IF(BH$5="",0,SUMIFS(INDIRECT($S$2&amp;$A171&amp;":"&amp;$A171),BP!$5:$5,BH$4))</f>
        <v>0</v>
      </c>
      <c r="BI171" s="3">
        <f ca="1">IF(BI$5="",0,SUMIFS(INDIRECT($S$2&amp;$A171&amp;":"&amp;$A171),BP!$5:$5,BI$4))</f>
        <v>0</v>
      </c>
      <c r="BJ171" s="3">
        <f>IF(BJ$5="",0,SUMIFS(BP!171:171,BP!$5:$5,BJ$4))</f>
        <v>0</v>
      </c>
      <c r="BK171" s="3">
        <f>IF(BK$5="",0,SUMIFS(BP!171:171,BP!$5:$5,BK$4))</f>
        <v>0</v>
      </c>
      <c r="BL171" s="3">
        <f>IF(BL$5="",0,SUMIFS(BP!171:171,BP!$5:$5,BL$4))</f>
        <v>0</v>
      </c>
      <c r="BM171" s="3">
        <f>IF(BM$5="",0,SUMIFS(BP!171:171,BP!$5:$5,BM$4))</f>
        <v>0</v>
      </c>
      <c r="BN171" s="3">
        <f>IF(BN$5="",0,SUMIFS(BP!171:171,BP!$5:$5,BN$4))</f>
        <v>0</v>
      </c>
      <c r="BO171" s="3">
        <f>IF(BO$5="",0,SUMIFS(BP!171:171,BP!$5:$5,BO$4))</f>
        <v>0</v>
      </c>
      <c r="BP171" s="3">
        <f>IF(BP$5="",0,SUMIFS(BP!171:171,BP!$5:$5,BP$4))</f>
        <v>12.5</v>
      </c>
      <c r="BQ171" s="3">
        <f>IF(BQ$5="",0,SUMIFS(BP!171:171,BP!$5:$5,BQ$4))</f>
        <v>0</v>
      </c>
      <c r="BR171" s="3">
        <f>IF(BR$5="",0,SUMIFS(BP!171:171,BP!$5:$5,BR$4))</f>
        <v>0</v>
      </c>
      <c r="BS171" s="3">
        <f>IF(BS$5="",0,SUMIFS(BP!171:171,BP!$5:$5,BS$4))</f>
        <v>0</v>
      </c>
      <c r="BT171" s="3">
        <f>IF(BT$5="",0,SUMIFS(BP!171:171,BP!$5:$5,BT$4))</f>
        <v>0</v>
      </c>
      <c r="BU171" s="3">
        <f>IF(BU$5="",0,SUMIFS(BP!171:171,BP!$5:$5,BU$4))</f>
        <v>0</v>
      </c>
      <c r="BV171" s="3">
        <f>IF(BV$5="",0,SUMIFS(BP!171:171,BP!$5:$5,BV$4))</f>
        <v>0</v>
      </c>
      <c r="BW171" s="3">
        <f>IF(BW$5="",0,SUMIFS(BP!171:171,BP!$5:$5,BW$4))</f>
        <v>0</v>
      </c>
      <c r="BX171" s="3">
        <f>IF(BX$5="",0,SUMIFS(BP!171:171,BP!$5:$5,BX$4))</f>
        <v>0</v>
      </c>
      <c r="BY171" s="3">
        <f>IF(BY$5="",0,SUMIFS(BP!171:171,BP!$5:$5,BY$4))</f>
        <v>0</v>
      </c>
      <c r="BZ171" s="3">
        <f>IF(BZ$5="",0,SUMIFS(BP!171:171,BP!$5:$5,BZ$4))</f>
        <v>0</v>
      </c>
      <c r="CA171" s="3">
        <f>IF(CA$5="",0,SUMIFS(BP!171:171,BP!$5:$5,CA$4))</f>
        <v>0</v>
      </c>
      <c r="CB171" s="3">
        <f>IF(CB$5="",0,SUMIFS(BP!171:171,BP!$5:$5,CB$4))</f>
        <v>0</v>
      </c>
      <c r="CC171" s="3">
        <f>IF(CC$5="",0,SUMIFS(BP!171:171,BP!$5:$5,CC$4))</f>
        <v>0</v>
      </c>
      <c r="CD171" s="3">
        <f>IF(CD$5="",0,SUMIFS(BP!171:171,BP!$5:$5,CD$4))</f>
        <v>0</v>
      </c>
      <c r="CE171" s="3">
        <f>IF(CE$5="",0,SUMIFS(BP!171:171,BP!$5:$5,CE$4))</f>
        <v>0</v>
      </c>
      <c r="CF171" s="3">
        <f>IF(CF$5="",0,SUMIFS(BP!171:171,BP!$5:$5,CF$4))</f>
        <v>0</v>
      </c>
      <c r="CG171" s="3">
        <f>IF(CG$5="",0,SUMIFS(BP!171:171,BP!$5:$5,CG$4))</f>
        <v>0</v>
      </c>
      <c r="CH171" s="3">
        <f>IF(CH$5="",0,SUMIFS(BP!171:171,BP!$5:$5,CH$4))</f>
        <v>0</v>
      </c>
      <c r="CI171" s="3">
        <f>IF(CI$5="",0,SUMIFS(BP!171:171,BP!$5:$5,CI$4))</f>
        <v>0</v>
      </c>
      <c r="CJ171" s="3">
        <f>IF(CJ$5="",0,SUMIFS(BP!171:171,BP!$5:$5,CJ$4))</f>
        <v>0</v>
      </c>
      <c r="CK171" s="3">
        <f>IF(CK$5="",0,SUMIFS(BP!171:171,BP!$5:$5,CK$4))</f>
        <v>0</v>
      </c>
      <c r="CL171" s="3">
        <f>IF(CL$5="",0,SUMIFS(BP!171:171,BP!$5:$5,CL$4))</f>
        <v>0</v>
      </c>
      <c r="CM171" s="3">
        <f>IF(CM$5="",0,SUMIFS(BP!171:171,BP!$5:$5,CM$4))</f>
        <v>0</v>
      </c>
      <c r="CN171" s="3">
        <f>IF(CN$5="",0,SUMIFS(BP!171:171,BP!$5:$5,CN$4))</f>
        <v>0</v>
      </c>
      <c r="CO171" s="3">
        <f>IF(CO$5="",0,SUMIFS(BP!171:171,BP!$5:$5,CO$4))</f>
        <v>0</v>
      </c>
      <c r="CP171" s="3">
        <f>IF(CP$5="",0,SUMIFS(BP!171:171,BP!$5:$5,CP$4))</f>
        <v>0</v>
      </c>
      <c r="CQ171" s="3">
        <f>IF(CQ$5="",0,SUMIFS(BP!171:171,BP!$5:$5,CQ$4))</f>
        <v>0</v>
      </c>
      <c r="CR171" s="3">
        <f>IF(CR$5="",0,SUMIFS(BP!171:171,BP!$5:$5,CR$4))</f>
        <v>0</v>
      </c>
      <c r="CS171" s="3">
        <f>IF(CS$5="",0,SUMIFS(BP!171:171,BP!$5:$5,CS$4))</f>
        <v>0</v>
      </c>
      <c r="CT171" s="3">
        <f>IF(CT$5="",0,SUMIFS(BP!171:171,BP!$5:$5,CT$4))</f>
        <v>0</v>
      </c>
    </row>
    <row r="172" spans="1:98" s="2" customFormat="1" ht="10.199999999999999" x14ac:dyDescent="0.2">
      <c r="A172" s="11">
        <f>ROW()</f>
        <v>172</v>
      </c>
      <c r="E172" s="15"/>
      <c r="W172" s="5"/>
      <c r="Z172" s="3">
        <f ca="1">IF(Z$5="",0,SUMIFS(INDIRECT($S$2&amp;$A172&amp;":"&amp;$A172),BP!$5:$5,Z$4))</f>
        <v>0</v>
      </c>
      <c r="AA172" s="3">
        <f ca="1">IF(AA$5="",0,SUMIFS(INDIRECT($S$2&amp;$A172&amp;":"&amp;$A172),BP!$5:$5,AA$4))</f>
        <v>0</v>
      </c>
      <c r="AB172" s="3">
        <f ca="1">IF(AB$5="",0,SUMIFS(INDIRECT($S$2&amp;$A172&amp;":"&amp;$A172),BP!$5:$5,AB$4))</f>
        <v>0</v>
      </c>
      <c r="AC172" s="3">
        <f ca="1">IF(AC$5="",0,SUMIFS(INDIRECT($S$2&amp;$A172&amp;":"&amp;$A172),BP!$5:$5,AC$4))</f>
        <v>0</v>
      </c>
      <c r="AD172" s="3">
        <f ca="1">IF(AD$5="",0,SUMIFS(INDIRECT($S$2&amp;$A172&amp;":"&amp;$A172),BP!$5:$5,AD$4))</f>
        <v>0</v>
      </c>
      <c r="AE172" s="3">
        <f ca="1">IF(AE$5="",0,SUMIFS(INDIRECT($S$2&amp;$A172&amp;":"&amp;$A172),BP!$5:$5,AE$4))</f>
        <v>0</v>
      </c>
      <c r="AF172" s="3">
        <f ca="1">IF(AF$5="",0,SUMIFS(INDIRECT($S$2&amp;$A172&amp;":"&amp;$A172),BP!$5:$5,AF$4))</f>
        <v>0</v>
      </c>
      <c r="AG172" s="3">
        <f ca="1">IF(AG$5="",0,SUMIFS(INDIRECT($S$2&amp;$A172&amp;":"&amp;$A172),BP!$5:$5,AG$4))</f>
        <v>0</v>
      </c>
      <c r="AH172" s="3">
        <f ca="1">IF(AH$5="",0,SUMIFS(INDIRECT($S$2&amp;$A172&amp;":"&amp;$A172),BP!$5:$5,AH$4))</f>
        <v>0</v>
      </c>
      <c r="AI172" s="3">
        <f ca="1">IF(AI$5="",0,SUMIFS(INDIRECT($S$2&amp;$A172&amp;":"&amp;$A172),BP!$5:$5,AI$4))</f>
        <v>0</v>
      </c>
      <c r="AJ172" s="3">
        <f ca="1">IF(AJ$5="",0,SUMIFS(INDIRECT($S$2&amp;$A172&amp;":"&amp;$A172),BP!$5:$5,AJ$4))</f>
        <v>0</v>
      </c>
      <c r="AK172" s="3">
        <f ca="1">IF(AK$5="",0,SUMIFS(INDIRECT($S$2&amp;$A172&amp;":"&amp;$A172),BP!$5:$5,AK$4))</f>
        <v>0</v>
      </c>
      <c r="AL172" s="3">
        <f ca="1">IF(AL$5="",0,SUMIFS(INDIRECT($S$2&amp;$A172&amp;":"&amp;$A172),BP!$5:$5,AL$4))</f>
        <v>0</v>
      </c>
      <c r="AM172" s="3">
        <f ca="1">IF(AM$5="",0,SUMIFS(INDIRECT($S$2&amp;$A172&amp;":"&amp;$A172),BP!$5:$5,AM$4))</f>
        <v>0</v>
      </c>
      <c r="AN172" s="3">
        <f ca="1">IF(AN$5="",0,SUMIFS(INDIRECT($S$2&amp;$A172&amp;":"&amp;$A172),BP!$5:$5,AN$4))</f>
        <v>0</v>
      </c>
      <c r="AO172" s="3">
        <f ca="1">IF(AO$5="",0,SUMIFS(INDIRECT($S$2&amp;$A172&amp;":"&amp;$A172),BP!$5:$5,AO$4))</f>
        <v>0</v>
      </c>
      <c r="AP172" s="3">
        <f ca="1">IF(AP$5="",0,SUMIFS(INDIRECT($S$2&amp;$A172&amp;":"&amp;$A172),BP!$5:$5,AP$4))</f>
        <v>0</v>
      </c>
      <c r="AQ172" s="3">
        <f ca="1">IF(AQ$5="",0,SUMIFS(INDIRECT($S$2&amp;$A172&amp;":"&amp;$A172),BP!$5:$5,AQ$4))</f>
        <v>0</v>
      </c>
      <c r="AR172" s="3">
        <f ca="1">IF(AR$5="",0,SUMIFS(INDIRECT($S$2&amp;$A172&amp;":"&amp;$A172),BP!$5:$5,AR$4))</f>
        <v>0</v>
      </c>
      <c r="AS172" s="3">
        <f ca="1">IF(AS$5="",0,SUMIFS(INDIRECT($S$2&amp;$A172&amp;":"&amp;$A172),BP!$5:$5,AS$4))</f>
        <v>0</v>
      </c>
      <c r="AT172" s="3">
        <f ca="1">IF(AT$5="",0,SUMIFS(INDIRECT($S$2&amp;$A172&amp;":"&amp;$A172),BP!$5:$5,AT$4))</f>
        <v>0</v>
      </c>
      <c r="AU172" s="3">
        <f ca="1">IF(AU$5="",0,SUMIFS(INDIRECT($S$2&amp;$A172&amp;":"&amp;$A172),BP!$5:$5,AU$4))</f>
        <v>0</v>
      </c>
      <c r="AV172" s="3">
        <f ca="1">IF(AV$5="",0,SUMIFS(INDIRECT($S$2&amp;$A172&amp;":"&amp;$A172),BP!$5:$5,AV$4))</f>
        <v>0</v>
      </c>
      <c r="AW172" s="3">
        <f ca="1">IF(AW$5="",0,SUMIFS(INDIRECT($S$2&amp;$A172&amp;":"&amp;$A172),BP!$5:$5,AW$4))</f>
        <v>0</v>
      </c>
      <c r="AX172" s="3">
        <f ca="1">IF(AX$5="",0,SUMIFS(INDIRECT($S$2&amp;$A172&amp;":"&amp;$A172),BP!$5:$5,AX$4))</f>
        <v>0</v>
      </c>
      <c r="AY172" s="3">
        <f ca="1">IF(AY$5="",0,SUMIFS(INDIRECT($S$2&amp;$A172&amp;":"&amp;$A172),BP!$5:$5,AY$4))</f>
        <v>0</v>
      </c>
      <c r="AZ172" s="3">
        <f ca="1">IF(AZ$5="",0,SUMIFS(INDIRECT($S$2&amp;$A172&amp;":"&amp;$A172),BP!$5:$5,AZ$4))</f>
        <v>0</v>
      </c>
      <c r="BA172" s="3">
        <f ca="1">IF(BA$5="",0,SUMIFS(INDIRECT($S$2&amp;$A172&amp;":"&amp;$A172),BP!$5:$5,BA$4))</f>
        <v>0</v>
      </c>
      <c r="BB172" s="3">
        <f ca="1">IF(BB$5="",0,SUMIFS(INDIRECT($S$2&amp;$A172&amp;":"&amp;$A172),BP!$5:$5,BB$4))</f>
        <v>0</v>
      </c>
      <c r="BC172" s="3">
        <f ca="1">IF(BC$5="",0,SUMIFS(INDIRECT($S$2&amp;$A172&amp;":"&amp;$A172),BP!$5:$5,BC$4))</f>
        <v>0</v>
      </c>
      <c r="BD172" s="3">
        <f ca="1">IF(BD$5="",0,SUMIFS(INDIRECT($S$2&amp;$A172&amp;":"&amp;$A172),BP!$5:$5,BD$4))</f>
        <v>0</v>
      </c>
      <c r="BE172" s="3">
        <f ca="1">IF(BE$5="",0,SUMIFS(INDIRECT($S$2&amp;$A172&amp;":"&amp;$A172),BP!$5:$5,BE$4))</f>
        <v>0</v>
      </c>
      <c r="BF172" s="3">
        <f ca="1">IF(BF$5="",0,SUMIFS(INDIRECT($S$2&amp;$A172&amp;":"&amp;$A172),BP!$5:$5,BF$4))</f>
        <v>0</v>
      </c>
      <c r="BG172" s="3">
        <f ca="1">IF(BG$5="",0,SUMIFS(INDIRECT($S$2&amp;$A172&amp;":"&amp;$A172),BP!$5:$5,BG$4))</f>
        <v>0</v>
      </c>
      <c r="BH172" s="3">
        <f ca="1">IF(BH$5="",0,SUMIFS(INDIRECT($S$2&amp;$A172&amp;":"&amp;$A172),BP!$5:$5,BH$4))</f>
        <v>0</v>
      </c>
      <c r="BI172" s="3">
        <f ca="1">IF(BI$5="",0,SUMIFS(INDIRECT($S$2&amp;$A172&amp;":"&amp;$A172),BP!$5:$5,BI$4))</f>
        <v>0</v>
      </c>
      <c r="BJ172" s="3">
        <f>IF(BJ$5="",0,SUMIFS(BP!172:172,BP!$5:$5,BJ$4))</f>
        <v>0</v>
      </c>
      <c r="BK172" s="3">
        <f>IF(BK$5="",0,SUMIFS(BP!172:172,BP!$5:$5,BK$4))</f>
        <v>0</v>
      </c>
      <c r="BL172" s="3">
        <f>IF(BL$5="",0,SUMIFS(BP!172:172,BP!$5:$5,BL$4))</f>
        <v>0</v>
      </c>
      <c r="BM172" s="3">
        <f>IF(BM$5="",0,SUMIFS(BP!172:172,BP!$5:$5,BM$4))</f>
        <v>0</v>
      </c>
      <c r="BN172" s="3">
        <f>IF(BN$5="",0,SUMIFS(BP!172:172,BP!$5:$5,BN$4))</f>
        <v>0</v>
      </c>
      <c r="BO172" s="3">
        <f>IF(BO$5="",0,SUMIFS(BP!172:172,BP!$5:$5,BO$4))</f>
        <v>0</v>
      </c>
      <c r="BP172" s="3">
        <f>IF(BP$5="",0,SUMIFS(BP!172:172,BP!$5:$5,BP$4))</f>
        <v>11.25</v>
      </c>
      <c r="BQ172" s="3">
        <f>IF(BQ$5="",0,SUMIFS(BP!172:172,BP!$5:$5,BQ$4))</f>
        <v>0</v>
      </c>
      <c r="BR172" s="3">
        <f>IF(BR$5="",0,SUMIFS(BP!172:172,BP!$5:$5,BR$4))</f>
        <v>0</v>
      </c>
      <c r="BS172" s="3">
        <f>IF(BS$5="",0,SUMIFS(BP!172:172,BP!$5:$5,BS$4))</f>
        <v>0</v>
      </c>
      <c r="BT172" s="3">
        <f>IF(BT$5="",0,SUMIFS(BP!172:172,BP!$5:$5,BT$4))</f>
        <v>0</v>
      </c>
      <c r="BU172" s="3">
        <f>IF(BU$5="",0,SUMIFS(BP!172:172,BP!$5:$5,BU$4))</f>
        <v>0</v>
      </c>
      <c r="BV172" s="3">
        <f>IF(BV$5="",0,SUMIFS(BP!172:172,BP!$5:$5,BV$4))</f>
        <v>0</v>
      </c>
      <c r="BW172" s="3">
        <f>IF(BW$5="",0,SUMIFS(BP!172:172,BP!$5:$5,BW$4))</f>
        <v>0</v>
      </c>
      <c r="BX172" s="3">
        <f>IF(BX$5="",0,SUMIFS(BP!172:172,BP!$5:$5,BX$4))</f>
        <v>0</v>
      </c>
      <c r="BY172" s="3">
        <f>IF(BY$5="",0,SUMIFS(BP!172:172,BP!$5:$5,BY$4))</f>
        <v>0</v>
      </c>
      <c r="BZ172" s="3">
        <f>IF(BZ$5="",0,SUMIFS(BP!172:172,BP!$5:$5,BZ$4))</f>
        <v>0</v>
      </c>
      <c r="CA172" s="3">
        <f>IF(CA$5="",0,SUMIFS(BP!172:172,BP!$5:$5,CA$4))</f>
        <v>0</v>
      </c>
      <c r="CB172" s="3">
        <f>IF(CB$5="",0,SUMIFS(BP!172:172,BP!$5:$5,CB$4))</f>
        <v>0</v>
      </c>
      <c r="CC172" s="3">
        <f>IF(CC$5="",0,SUMIFS(BP!172:172,BP!$5:$5,CC$4))</f>
        <v>0</v>
      </c>
      <c r="CD172" s="3">
        <f>IF(CD$5="",0,SUMIFS(BP!172:172,BP!$5:$5,CD$4))</f>
        <v>0</v>
      </c>
      <c r="CE172" s="3">
        <f>IF(CE$5="",0,SUMIFS(BP!172:172,BP!$5:$5,CE$4))</f>
        <v>0</v>
      </c>
      <c r="CF172" s="3">
        <f>IF(CF$5="",0,SUMIFS(BP!172:172,BP!$5:$5,CF$4))</f>
        <v>0</v>
      </c>
      <c r="CG172" s="3">
        <f>IF(CG$5="",0,SUMIFS(BP!172:172,BP!$5:$5,CG$4))</f>
        <v>0</v>
      </c>
      <c r="CH172" s="3">
        <f>IF(CH$5="",0,SUMIFS(BP!172:172,BP!$5:$5,CH$4))</f>
        <v>0</v>
      </c>
      <c r="CI172" s="3">
        <f>IF(CI$5="",0,SUMIFS(BP!172:172,BP!$5:$5,CI$4))</f>
        <v>0</v>
      </c>
      <c r="CJ172" s="3">
        <f>IF(CJ$5="",0,SUMIFS(BP!172:172,BP!$5:$5,CJ$4))</f>
        <v>0</v>
      </c>
      <c r="CK172" s="3">
        <f>IF(CK$5="",0,SUMIFS(BP!172:172,BP!$5:$5,CK$4))</f>
        <v>0</v>
      </c>
      <c r="CL172" s="3">
        <f>IF(CL$5="",0,SUMIFS(BP!172:172,BP!$5:$5,CL$4))</f>
        <v>0</v>
      </c>
      <c r="CM172" s="3">
        <f>IF(CM$5="",0,SUMIFS(BP!172:172,BP!$5:$5,CM$4))</f>
        <v>0</v>
      </c>
      <c r="CN172" s="3">
        <f>IF(CN$5="",0,SUMIFS(BP!172:172,BP!$5:$5,CN$4))</f>
        <v>0</v>
      </c>
      <c r="CO172" s="3">
        <f>IF(CO$5="",0,SUMIFS(BP!172:172,BP!$5:$5,CO$4))</f>
        <v>0</v>
      </c>
      <c r="CP172" s="3">
        <f>IF(CP$5="",0,SUMIFS(BP!172:172,BP!$5:$5,CP$4))</f>
        <v>0</v>
      </c>
      <c r="CQ172" s="3">
        <f>IF(CQ$5="",0,SUMIFS(BP!172:172,BP!$5:$5,CQ$4))</f>
        <v>0</v>
      </c>
      <c r="CR172" s="3">
        <f>IF(CR$5="",0,SUMIFS(BP!172:172,BP!$5:$5,CR$4))</f>
        <v>0</v>
      </c>
      <c r="CS172" s="3">
        <f>IF(CS$5="",0,SUMIFS(BP!172:172,BP!$5:$5,CS$4))</f>
        <v>0</v>
      </c>
      <c r="CT172" s="3">
        <f>IF(CT$5="",0,SUMIFS(BP!172:172,BP!$5:$5,CT$4))</f>
        <v>0</v>
      </c>
    </row>
    <row r="173" spans="1:98" s="2" customFormat="1" ht="10.199999999999999" x14ac:dyDescent="0.2">
      <c r="A173" s="11">
        <f>ROW()</f>
        <v>173</v>
      </c>
      <c r="E173" s="15"/>
      <c r="W173" s="5"/>
      <c r="Z173" s="3">
        <f ca="1">IF(Z$5="",0,SUMIFS(INDIRECT($S$2&amp;$A173&amp;":"&amp;$A173),BP!$5:$5,Z$4))</f>
        <v>0</v>
      </c>
      <c r="AA173" s="3">
        <f ca="1">IF(AA$5="",0,SUMIFS(INDIRECT($S$2&amp;$A173&amp;":"&amp;$A173),BP!$5:$5,AA$4))</f>
        <v>0</v>
      </c>
      <c r="AB173" s="3">
        <f ca="1">IF(AB$5="",0,SUMIFS(INDIRECT($S$2&amp;$A173&amp;":"&amp;$A173),BP!$5:$5,AB$4))</f>
        <v>0</v>
      </c>
      <c r="AC173" s="3">
        <f ca="1">IF(AC$5="",0,SUMIFS(INDIRECT($S$2&amp;$A173&amp;":"&amp;$A173),BP!$5:$5,AC$4))</f>
        <v>0</v>
      </c>
      <c r="AD173" s="3">
        <f ca="1">IF(AD$5="",0,SUMIFS(INDIRECT($S$2&amp;$A173&amp;":"&amp;$A173),BP!$5:$5,AD$4))</f>
        <v>0</v>
      </c>
      <c r="AE173" s="3">
        <f ca="1">IF(AE$5="",0,SUMIFS(INDIRECT($S$2&amp;$A173&amp;":"&amp;$A173),BP!$5:$5,AE$4))</f>
        <v>0</v>
      </c>
      <c r="AF173" s="3">
        <f ca="1">IF(AF$5="",0,SUMIFS(INDIRECT($S$2&amp;$A173&amp;":"&amp;$A173),BP!$5:$5,AF$4))</f>
        <v>0</v>
      </c>
      <c r="AG173" s="3">
        <f ca="1">IF(AG$5="",0,SUMIFS(INDIRECT($S$2&amp;$A173&amp;":"&amp;$A173),BP!$5:$5,AG$4))</f>
        <v>0</v>
      </c>
      <c r="AH173" s="3">
        <f ca="1">IF(AH$5="",0,SUMIFS(INDIRECT($S$2&amp;$A173&amp;":"&amp;$A173),BP!$5:$5,AH$4))</f>
        <v>0</v>
      </c>
      <c r="AI173" s="3">
        <f ca="1">IF(AI$5="",0,SUMIFS(INDIRECT($S$2&amp;$A173&amp;":"&amp;$A173),BP!$5:$5,AI$4))</f>
        <v>0</v>
      </c>
      <c r="AJ173" s="3">
        <f ca="1">IF(AJ$5="",0,SUMIFS(INDIRECT($S$2&amp;$A173&amp;":"&amp;$A173),BP!$5:$5,AJ$4))</f>
        <v>0</v>
      </c>
      <c r="AK173" s="3">
        <f ca="1">IF(AK$5="",0,SUMIFS(INDIRECT($S$2&amp;$A173&amp;":"&amp;$A173),BP!$5:$5,AK$4))</f>
        <v>0</v>
      </c>
      <c r="AL173" s="3">
        <f ca="1">IF(AL$5="",0,SUMIFS(INDIRECT($S$2&amp;$A173&amp;":"&amp;$A173),BP!$5:$5,AL$4))</f>
        <v>0</v>
      </c>
      <c r="AM173" s="3">
        <f ca="1">IF(AM$5="",0,SUMIFS(INDIRECT($S$2&amp;$A173&amp;":"&amp;$A173),BP!$5:$5,AM$4))</f>
        <v>0</v>
      </c>
      <c r="AN173" s="3">
        <f ca="1">IF(AN$5="",0,SUMIFS(INDIRECT($S$2&amp;$A173&amp;":"&amp;$A173),BP!$5:$5,AN$4))</f>
        <v>0</v>
      </c>
      <c r="AO173" s="3">
        <f ca="1">IF(AO$5="",0,SUMIFS(INDIRECT($S$2&amp;$A173&amp;":"&amp;$A173),BP!$5:$5,AO$4))</f>
        <v>0</v>
      </c>
      <c r="AP173" s="3">
        <f ca="1">IF(AP$5="",0,SUMIFS(INDIRECT($S$2&amp;$A173&amp;":"&amp;$A173),BP!$5:$5,AP$4))</f>
        <v>0</v>
      </c>
      <c r="AQ173" s="3">
        <f ca="1">IF(AQ$5="",0,SUMIFS(INDIRECT($S$2&amp;$A173&amp;":"&amp;$A173),BP!$5:$5,AQ$4))</f>
        <v>0</v>
      </c>
      <c r="AR173" s="3">
        <f ca="1">IF(AR$5="",0,SUMIFS(INDIRECT($S$2&amp;$A173&amp;":"&amp;$A173),BP!$5:$5,AR$4))</f>
        <v>0</v>
      </c>
      <c r="AS173" s="3">
        <f ca="1">IF(AS$5="",0,SUMIFS(INDIRECT($S$2&amp;$A173&amp;":"&amp;$A173),BP!$5:$5,AS$4))</f>
        <v>0</v>
      </c>
      <c r="AT173" s="3">
        <f ca="1">IF(AT$5="",0,SUMIFS(INDIRECT($S$2&amp;$A173&amp;":"&amp;$A173),BP!$5:$5,AT$4))</f>
        <v>0</v>
      </c>
      <c r="AU173" s="3">
        <f ca="1">IF(AU$5="",0,SUMIFS(INDIRECT($S$2&amp;$A173&amp;":"&amp;$A173),BP!$5:$5,AU$4))</f>
        <v>0</v>
      </c>
      <c r="AV173" s="3">
        <f ca="1">IF(AV$5="",0,SUMIFS(INDIRECT($S$2&amp;$A173&amp;":"&amp;$A173),BP!$5:$5,AV$4))</f>
        <v>0</v>
      </c>
      <c r="AW173" s="3">
        <f ca="1">IF(AW$5="",0,SUMIFS(INDIRECT($S$2&amp;$A173&amp;":"&amp;$A173),BP!$5:$5,AW$4))</f>
        <v>0</v>
      </c>
      <c r="AX173" s="3">
        <f ca="1">IF(AX$5="",0,SUMIFS(INDIRECT($S$2&amp;$A173&amp;":"&amp;$A173),BP!$5:$5,AX$4))</f>
        <v>0</v>
      </c>
      <c r="AY173" s="3">
        <f ca="1">IF(AY$5="",0,SUMIFS(INDIRECT($S$2&amp;$A173&amp;":"&amp;$A173),BP!$5:$5,AY$4))</f>
        <v>0</v>
      </c>
      <c r="AZ173" s="3">
        <f ca="1">IF(AZ$5="",0,SUMIFS(INDIRECT($S$2&amp;$A173&amp;":"&amp;$A173),BP!$5:$5,AZ$4))</f>
        <v>0</v>
      </c>
      <c r="BA173" s="3">
        <f ca="1">IF(BA$5="",0,SUMIFS(INDIRECT($S$2&amp;$A173&amp;":"&amp;$A173),BP!$5:$5,BA$4))</f>
        <v>0</v>
      </c>
      <c r="BB173" s="3">
        <f ca="1">IF(BB$5="",0,SUMIFS(INDIRECT($S$2&amp;$A173&amp;":"&amp;$A173),BP!$5:$5,BB$4))</f>
        <v>0</v>
      </c>
      <c r="BC173" s="3">
        <f ca="1">IF(BC$5="",0,SUMIFS(INDIRECT($S$2&amp;$A173&amp;":"&amp;$A173),BP!$5:$5,BC$4))</f>
        <v>0</v>
      </c>
      <c r="BD173" s="3">
        <f ca="1">IF(BD$5="",0,SUMIFS(INDIRECT($S$2&amp;$A173&amp;":"&amp;$A173),BP!$5:$5,BD$4))</f>
        <v>0</v>
      </c>
      <c r="BE173" s="3">
        <f ca="1">IF(BE$5="",0,SUMIFS(INDIRECT($S$2&amp;$A173&amp;":"&amp;$A173),BP!$5:$5,BE$4))</f>
        <v>0</v>
      </c>
      <c r="BF173" s="3">
        <f ca="1">IF(BF$5="",0,SUMIFS(INDIRECT($S$2&amp;$A173&amp;":"&amp;$A173),BP!$5:$5,BF$4))</f>
        <v>0</v>
      </c>
      <c r="BG173" s="3">
        <f ca="1">IF(BG$5="",0,SUMIFS(INDIRECT($S$2&amp;$A173&amp;":"&amp;$A173),BP!$5:$5,BG$4))</f>
        <v>0</v>
      </c>
      <c r="BH173" s="3">
        <f ca="1">IF(BH$5="",0,SUMIFS(INDIRECT($S$2&amp;$A173&amp;":"&amp;$A173),BP!$5:$5,BH$4))</f>
        <v>0</v>
      </c>
      <c r="BI173" s="3">
        <f ca="1">IF(BI$5="",0,SUMIFS(INDIRECT($S$2&amp;$A173&amp;":"&amp;$A173),BP!$5:$5,BI$4))</f>
        <v>0</v>
      </c>
      <c r="BJ173" s="3">
        <f>IF(BJ$5="",0,SUMIFS(BP!173:173,BP!$5:$5,BJ$4))</f>
        <v>0</v>
      </c>
      <c r="BK173" s="3">
        <f>IF(BK$5="",0,SUMIFS(BP!173:173,BP!$5:$5,BK$4))</f>
        <v>0</v>
      </c>
      <c r="BL173" s="3">
        <f>IF(BL$5="",0,SUMIFS(BP!173:173,BP!$5:$5,BL$4))</f>
        <v>0</v>
      </c>
      <c r="BM173" s="3">
        <f>IF(BM$5="",0,SUMIFS(BP!173:173,BP!$5:$5,BM$4))</f>
        <v>0</v>
      </c>
      <c r="BN173" s="3">
        <f>IF(BN$5="",0,SUMIFS(BP!173:173,BP!$5:$5,BN$4))</f>
        <v>0</v>
      </c>
      <c r="BO173" s="3">
        <f>IF(BO$5="",0,SUMIFS(BP!173:173,BP!$5:$5,BO$4))</f>
        <v>0</v>
      </c>
      <c r="BP173" s="3">
        <f>IF(BP$5="",0,SUMIFS(BP!173:173,BP!$5:$5,BP$4))</f>
        <v>4.6000000000000005</v>
      </c>
      <c r="BQ173" s="3">
        <f>IF(BQ$5="",0,SUMIFS(BP!173:173,BP!$5:$5,BQ$4))</f>
        <v>0</v>
      </c>
      <c r="BR173" s="3">
        <f>IF(BR$5="",0,SUMIFS(BP!173:173,BP!$5:$5,BR$4))</f>
        <v>0</v>
      </c>
      <c r="BS173" s="3">
        <f>IF(BS$5="",0,SUMIFS(BP!173:173,BP!$5:$5,BS$4))</f>
        <v>0</v>
      </c>
      <c r="BT173" s="3">
        <f>IF(BT$5="",0,SUMIFS(BP!173:173,BP!$5:$5,BT$4))</f>
        <v>0</v>
      </c>
      <c r="BU173" s="3">
        <f>IF(BU$5="",0,SUMIFS(BP!173:173,BP!$5:$5,BU$4))</f>
        <v>0</v>
      </c>
      <c r="BV173" s="3">
        <f>IF(BV$5="",0,SUMIFS(BP!173:173,BP!$5:$5,BV$4))</f>
        <v>0</v>
      </c>
      <c r="BW173" s="3">
        <f>IF(BW$5="",0,SUMIFS(BP!173:173,BP!$5:$5,BW$4))</f>
        <v>0</v>
      </c>
      <c r="BX173" s="3">
        <f>IF(BX$5="",0,SUMIFS(BP!173:173,BP!$5:$5,BX$4))</f>
        <v>0</v>
      </c>
      <c r="BY173" s="3">
        <f>IF(BY$5="",0,SUMIFS(BP!173:173,BP!$5:$5,BY$4))</f>
        <v>0</v>
      </c>
      <c r="BZ173" s="3">
        <f>IF(BZ$5="",0,SUMIFS(BP!173:173,BP!$5:$5,BZ$4))</f>
        <v>0</v>
      </c>
      <c r="CA173" s="3">
        <f>IF(CA$5="",0,SUMIFS(BP!173:173,BP!$5:$5,CA$4))</f>
        <v>0</v>
      </c>
      <c r="CB173" s="3">
        <f>IF(CB$5="",0,SUMIFS(BP!173:173,BP!$5:$5,CB$4))</f>
        <v>0</v>
      </c>
      <c r="CC173" s="3">
        <f>IF(CC$5="",0,SUMIFS(BP!173:173,BP!$5:$5,CC$4))</f>
        <v>0</v>
      </c>
      <c r="CD173" s="3">
        <f>IF(CD$5="",0,SUMIFS(BP!173:173,BP!$5:$5,CD$4))</f>
        <v>0</v>
      </c>
      <c r="CE173" s="3">
        <f>IF(CE$5="",0,SUMIFS(BP!173:173,BP!$5:$5,CE$4))</f>
        <v>0</v>
      </c>
      <c r="CF173" s="3">
        <f>IF(CF$5="",0,SUMIFS(BP!173:173,BP!$5:$5,CF$4))</f>
        <v>0</v>
      </c>
      <c r="CG173" s="3">
        <f>IF(CG$5="",0,SUMIFS(BP!173:173,BP!$5:$5,CG$4))</f>
        <v>0</v>
      </c>
      <c r="CH173" s="3">
        <f>IF(CH$5="",0,SUMIFS(BP!173:173,BP!$5:$5,CH$4))</f>
        <v>0</v>
      </c>
      <c r="CI173" s="3">
        <f>IF(CI$5="",0,SUMIFS(BP!173:173,BP!$5:$5,CI$4))</f>
        <v>0</v>
      </c>
      <c r="CJ173" s="3">
        <f>IF(CJ$5="",0,SUMIFS(BP!173:173,BP!$5:$5,CJ$4))</f>
        <v>0</v>
      </c>
      <c r="CK173" s="3">
        <f>IF(CK$5="",0,SUMIFS(BP!173:173,BP!$5:$5,CK$4))</f>
        <v>0</v>
      </c>
      <c r="CL173" s="3">
        <f>IF(CL$5="",0,SUMIFS(BP!173:173,BP!$5:$5,CL$4))</f>
        <v>0</v>
      </c>
      <c r="CM173" s="3">
        <f>IF(CM$5="",0,SUMIFS(BP!173:173,BP!$5:$5,CM$4))</f>
        <v>0</v>
      </c>
      <c r="CN173" s="3">
        <f>IF(CN$5="",0,SUMIFS(BP!173:173,BP!$5:$5,CN$4))</f>
        <v>0</v>
      </c>
      <c r="CO173" s="3">
        <f>IF(CO$5="",0,SUMIFS(BP!173:173,BP!$5:$5,CO$4))</f>
        <v>0</v>
      </c>
      <c r="CP173" s="3">
        <f>IF(CP$5="",0,SUMIFS(BP!173:173,BP!$5:$5,CP$4))</f>
        <v>0</v>
      </c>
      <c r="CQ173" s="3">
        <f>IF(CQ$5="",0,SUMIFS(BP!173:173,BP!$5:$5,CQ$4))</f>
        <v>0</v>
      </c>
      <c r="CR173" s="3">
        <f>IF(CR$5="",0,SUMIFS(BP!173:173,BP!$5:$5,CR$4))</f>
        <v>0</v>
      </c>
      <c r="CS173" s="3">
        <f>IF(CS$5="",0,SUMIFS(BP!173:173,BP!$5:$5,CS$4))</f>
        <v>0</v>
      </c>
      <c r="CT173" s="3">
        <f>IF(CT$5="",0,SUMIFS(BP!173:173,BP!$5:$5,CT$4))</f>
        <v>0</v>
      </c>
    </row>
    <row r="174" spans="1:98" s="2" customFormat="1" ht="10.199999999999999" x14ac:dyDescent="0.2">
      <c r="A174" s="11">
        <f>ROW()</f>
        <v>174</v>
      </c>
      <c r="E174" s="15"/>
      <c r="W174" s="5"/>
      <c r="Z174" s="3">
        <f ca="1">IF(Z$5="",0,SUMIFS(INDIRECT($S$2&amp;$A174&amp;":"&amp;$A174),BP!$5:$5,Z$4))</f>
        <v>0</v>
      </c>
      <c r="AA174" s="3">
        <f ca="1">IF(AA$5="",0,SUMIFS(INDIRECT($S$2&amp;$A174&amp;":"&amp;$A174),BP!$5:$5,AA$4))</f>
        <v>0</v>
      </c>
      <c r="AB174" s="3">
        <f ca="1">IF(AB$5="",0,SUMIFS(INDIRECT($S$2&amp;$A174&amp;":"&amp;$A174),BP!$5:$5,AB$4))</f>
        <v>0</v>
      </c>
      <c r="AC174" s="3">
        <f ca="1">IF(AC$5="",0,SUMIFS(INDIRECT($S$2&amp;$A174&amp;":"&amp;$A174),BP!$5:$5,AC$4))</f>
        <v>0</v>
      </c>
      <c r="AD174" s="3">
        <f ca="1">IF(AD$5="",0,SUMIFS(INDIRECT($S$2&amp;$A174&amp;":"&amp;$A174),BP!$5:$5,AD$4))</f>
        <v>0</v>
      </c>
      <c r="AE174" s="3">
        <f ca="1">IF(AE$5="",0,SUMIFS(INDIRECT($S$2&amp;$A174&amp;":"&amp;$A174),BP!$5:$5,AE$4))</f>
        <v>0</v>
      </c>
      <c r="AF174" s="3">
        <f ca="1">IF(AF$5="",0,SUMIFS(INDIRECT($S$2&amp;$A174&amp;":"&amp;$A174),BP!$5:$5,AF$4))</f>
        <v>0</v>
      </c>
      <c r="AG174" s="3">
        <f ca="1">IF(AG$5="",0,SUMIFS(INDIRECT($S$2&amp;$A174&amp;":"&amp;$A174),BP!$5:$5,AG$4))</f>
        <v>0</v>
      </c>
      <c r="AH174" s="3">
        <f ca="1">IF(AH$5="",0,SUMIFS(INDIRECT($S$2&amp;$A174&amp;":"&amp;$A174),BP!$5:$5,AH$4))</f>
        <v>0</v>
      </c>
      <c r="AI174" s="3">
        <f ca="1">IF(AI$5="",0,SUMIFS(INDIRECT($S$2&amp;$A174&amp;":"&amp;$A174),BP!$5:$5,AI$4))</f>
        <v>0</v>
      </c>
      <c r="AJ174" s="3">
        <f ca="1">IF(AJ$5="",0,SUMIFS(INDIRECT($S$2&amp;$A174&amp;":"&amp;$A174),BP!$5:$5,AJ$4))</f>
        <v>0</v>
      </c>
      <c r="AK174" s="3">
        <f ca="1">IF(AK$5="",0,SUMIFS(INDIRECT($S$2&amp;$A174&amp;":"&amp;$A174),BP!$5:$5,AK$4))</f>
        <v>0</v>
      </c>
      <c r="AL174" s="3">
        <f ca="1">IF(AL$5="",0,SUMIFS(INDIRECT($S$2&amp;$A174&amp;":"&amp;$A174),BP!$5:$5,AL$4))</f>
        <v>0</v>
      </c>
      <c r="AM174" s="3">
        <f ca="1">IF(AM$5="",0,SUMIFS(INDIRECT($S$2&amp;$A174&amp;":"&amp;$A174),BP!$5:$5,AM$4))</f>
        <v>0</v>
      </c>
      <c r="AN174" s="3">
        <f ca="1">IF(AN$5="",0,SUMIFS(INDIRECT($S$2&amp;$A174&amp;":"&amp;$A174),BP!$5:$5,AN$4))</f>
        <v>0</v>
      </c>
      <c r="AO174" s="3">
        <f ca="1">IF(AO$5="",0,SUMIFS(INDIRECT($S$2&amp;$A174&amp;":"&amp;$A174),BP!$5:$5,AO$4))</f>
        <v>0</v>
      </c>
      <c r="AP174" s="3">
        <f ca="1">IF(AP$5="",0,SUMIFS(INDIRECT($S$2&amp;$A174&amp;":"&amp;$A174),BP!$5:$5,AP$4))</f>
        <v>0</v>
      </c>
      <c r="AQ174" s="3">
        <f ca="1">IF(AQ$5="",0,SUMIFS(INDIRECT($S$2&amp;$A174&amp;":"&amp;$A174),BP!$5:$5,AQ$4))</f>
        <v>0</v>
      </c>
      <c r="AR174" s="3">
        <f ca="1">IF(AR$5="",0,SUMIFS(INDIRECT($S$2&amp;$A174&amp;":"&amp;$A174),BP!$5:$5,AR$4))</f>
        <v>0</v>
      </c>
      <c r="AS174" s="3">
        <f ca="1">IF(AS$5="",0,SUMIFS(INDIRECT($S$2&amp;$A174&amp;":"&amp;$A174),BP!$5:$5,AS$4))</f>
        <v>0</v>
      </c>
      <c r="AT174" s="3">
        <f ca="1">IF(AT$5="",0,SUMIFS(INDIRECT($S$2&amp;$A174&amp;":"&amp;$A174),BP!$5:$5,AT$4))</f>
        <v>0</v>
      </c>
      <c r="AU174" s="3">
        <f ca="1">IF(AU$5="",0,SUMIFS(INDIRECT($S$2&amp;$A174&amp;":"&amp;$A174),BP!$5:$5,AU$4))</f>
        <v>0</v>
      </c>
      <c r="AV174" s="3">
        <f ca="1">IF(AV$5="",0,SUMIFS(INDIRECT($S$2&amp;$A174&amp;":"&amp;$A174),BP!$5:$5,AV$4))</f>
        <v>0</v>
      </c>
      <c r="AW174" s="3">
        <f ca="1">IF(AW$5="",0,SUMIFS(INDIRECT($S$2&amp;$A174&amp;":"&amp;$A174),BP!$5:$5,AW$4))</f>
        <v>0</v>
      </c>
      <c r="AX174" s="3">
        <f ca="1">IF(AX$5="",0,SUMIFS(INDIRECT($S$2&amp;$A174&amp;":"&amp;$A174),BP!$5:$5,AX$4))</f>
        <v>0</v>
      </c>
      <c r="AY174" s="3">
        <f ca="1">IF(AY$5="",0,SUMIFS(INDIRECT($S$2&amp;$A174&amp;":"&amp;$A174),BP!$5:$5,AY$4))</f>
        <v>0</v>
      </c>
      <c r="AZ174" s="3">
        <f ca="1">IF(AZ$5="",0,SUMIFS(INDIRECT($S$2&amp;$A174&amp;":"&amp;$A174),BP!$5:$5,AZ$4))</f>
        <v>0</v>
      </c>
      <c r="BA174" s="3">
        <f ca="1">IF(BA$5="",0,SUMIFS(INDIRECT($S$2&amp;$A174&amp;":"&amp;$A174),BP!$5:$5,BA$4))</f>
        <v>0</v>
      </c>
      <c r="BB174" s="3">
        <f ca="1">IF(BB$5="",0,SUMIFS(INDIRECT($S$2&amp;$A174&amp;":"&amp;$A174),BP!$5:$5,BB$4))</f>
        <v>0</v>
      </c>
      <c r="BC174" s="3">
        <f ca="1">IF(BC$5="",0,SUMIFS(INDIRECT($S$2&amp;$A174&amp;":"&amp;$A174),BP!$5:$5,BC$4))</f>
        <v>0</v>
      </c>
      <c r="BD174" s="3">
        <f ca="1">IF(BD$5="",0,SUMIFS(INDIRECT($S$2&amp;$A174&amp;":"&amp;$A174),BP!$5:$5,BD$4))</f>
        <v>0</v>
      </c>
      <c r="BE174" s="3">
        <f ca="1">IF(BE$5="",0,SUMIFS(INDIRECT($S$2&amp;$A174&amp;":"&amp;$A174),BP!$5:$5,BE$4))</f>
        <v>0</v>
      </c>
      <c r="BF174" s="3">
        <f ca="1">IF(BF$5="",0,SUMIFS(INDIRECT($S$2&amp;$A174&amp;":"&amp;$A174),BP!$5:$5,BF$4))</f>
        <v>0</v>
      </c>
      <c r="BG174" s="3">
        <f ca="1">IF(BG$5="",0,SUMIFS(INDIRECT($S$2&amp;$A174&amp;":"&amp;$A174),BP!$5:$5,BG$4))</f>
        <v>0</v>
      </c>
      <c r="BH174" s="3">
        <f ca="1">IF(BH$5="",0,SUMIFS(INDIRECT($S$2&amp;$A174&amp;":"&amp;$A174),BP!$5:$5,BH$4))</f>
        <v>0</v>
      </c>
      <c r="BI174" s="3">
        <f ca="1">IF(BI$5="",0,SUMIFS(INDIRECT($S$2&amp;$A174&amp;":"&amp;$A174),BP!$5:$5,BI$4))</f>
        <v>0</v>
      </c>
      <c r="BJ174" s="3">
        <f>IF(BJ$5="",0,SUMIFS(BP!174:174,BP!$5:$5,BJ$4))</f>
        <v>0</v>
      </c>
      <c r="BK174" s="3">
        <f>IF(BK$5="",0,SUMIFS(BP!174:174,BP!$5:$5,BK$4))</f>
        <v>0</v>
      </c>
      <c r="BL174" s="3">
        <f>IF(BL$5="",0,SUMIFS(BP!174:174,BP!$5:$5,BL$4))</f>
        <v>0</v>
      </c>
      <c r="BM174" s="3">
        <f>IF(BM$5="",0,SUMIFS(BP!174:174,BP!$5:$5,BM$4))</f>
        <v>0</v>
      </c>
      <c r="BN174" s="3">
        <f>IF(BN$5="",0,SUMIFS(BP!174:174,BP!$5:$5,BN$4))</f>
        <v>0</v>
      </c>
      <c r="BO174" s="3">
        <f>IF(BO$5="",0,SUMIFS(BP!174:174,BP!$5:$5,BO$4))</f>
        <v>0</v>
      </c>
      <c r="BP174" s="3">
        <f>IF(BP$5="",0,SUMIFS(BP!174:174,BP!$5:$5,BP$4))</f>
        <v>0</v>
      </c>
      <c r="BQ174" s="3">
        <f>IF(BQ$5="",0,SUMIFS(BP!174:174,BP!$5:$5,BQ$4))</f>
        <v>0</v>
      </c>
      <c r="BR174" s="3">
        <f>IF(BR$5="",0,SUMIFS(BP!174:174,BP!$5:$5,BR$4))</f>
        <v>0</v>
      </c>
      <c r="BS174" s="3">
        <f>IF(BS$5="",0,SUMIFS(BP!174:174,BP!$5:$5,BS$4))</f>
        <v>0</v>
      </c>
      <c r="BT174" s="3">
        <f>IF(BT$5="",0,SUMIFS(BP!174:174,BP!$5:$5,BT$4))</f>
        <v>0</v>
      </c>
      <c r="BU174" s="3">
        <f>IF(BU$5="",0,SUMIFS(BP!174:174,BP!$5:$5,BU$4))</f>
        <v>0</v>
      </c>
      <c r="BV174" s="3">
        <f>IF(BV$5="",0,SUMIFS(BP!174:174,BP!$5:$5,BV$4))</f>
        <v>0</v>
      </c>
      <c r="BW174" s="3">
        <f>IF(BW$5="",0,SUMIFS(BP!174:174,BP!$5:$5,BW$4))</f>
        <v>0</v>
      </c>
      <c r="BX174" s="3">
        <f>IF(BX$5="",0,SUMIFS(BP!174:174,BP!$5:$5,BX$4))</f>
        <v>0</v>
      </c>
      <c r="BY174" s="3">
        <f>IF(BY$5="",0,SUMIFS(BP!174:174,BP!$5:$5,BY$4))</f>
        <v>0</v>
      </c>
      <c r="BZ174" s="3">
        <f>IF(BZ$5="",0,SUMIFS(BP!174:174,BP!$5:$5,BZ$4))</f>
        <v>0</v>
      </c>
      <c r="CA174" s="3">
        <f>IF(CA$5="",0,SUMIFS(BP!174:174,BP!$5:$5,CA$4))</f>
        <v>0</v>
      </c>
      <c r="CB174" s="3">
        <f>IF(CB$5="",0,SUMIFS(BP!174:174,BP!$5:$5,CB$4))</f>
        <v>0</v>
      </c>
      <c r="CC174" s="3">
        <f>IF(CC$5="",0,SUMIFS(BP!174:174,BP!$5:$5,CC$4))</f>
        <v>0</v>
      </c>
      <c r="CD174" s="3">
        <f>IF(CD$5="",0,SUMIFS(BP!174:174,BP!$5:$5,CD$4))</f>
        <v>0</v>
      </c>
      <c r="CE174" s="3">
        <f>IF(CE$5="",0,SUMIFS(BP!174:174,BP!$5:$5,CE$4))</f>
        <v>0</v>
      </c>
      <c r="CF174" s="3">
        <f>IF(CF$5="",0,SUMIFS(BP!174:174,BP!$5:$5,CF$4))</f>
        <v>0</v>
      </c>
      <c r="CG174" s="3">
        <f>IF(CG$5="",0,SUMIFS(BP!174:174,BP!$5:$5,CG$4))</f>
        <v>0</v>
      </c>
      <c r="CH174" s="3">
        <f>IF(CH$5="",0,SUMIFS(BP!174:174,BP!$5:$5,CH$4))</f>
        <v>0</v>
      </c>
      <c r="CI174" s="3">
        <f>IF(CI$5="",0,SUMIFS(BP!174:174,BP!$5:$5,CI$4))</f>
        <v>0</v>
      </c>
      <c r="CJ174" s="3">
        <f>IF(CJ$5="",0,SUMIFS(BP!174:174,BP!$5:$5,CJ$4))</f>
        <v>0</v>
      </c>
      <c r="CK174" s="3">
        <f>IF(CK$5="",0,SUMIFS(BP!174:174,BP!$5:$5,CK$4))</f>
        <v>0</v>
      </c>
      <c r="CL174" s="3">
        <f>IF(CL$5="",0,SUMIFS(BP!174:174,BP!$5:$5,CL$4))</f>
        <v>0</v>
      </c>
      <c r="CM174" s="3">
        <f>IF(CM$5="",0,SUMIFS(BP!174:174,BP!$5:$5,CM$4))</f>
        <v>0</v>
      </c>
      <c r="CN174" s="3">
        <f>IF(CN$5="",0,SUMIFS(BP!174:174,BP!$5:$5,CN$4))</f>
        <v>0</v>
      </c>
      <c r="CO174" s="3">
        <f>IF(CO$5="",0,SUMIFS(BP!174:174,BP!$5:$5,CO$4))</f>
        <v>0</v>
      </c>
      <c r="CP174" s="3">
        <f>IF(CP$5="",0,SUMIFS(BP!174:174,BP!$5:$5,CP$4))</f>
        <v>0</v>
      </c>
      <c r="CQ174" s="3">
        <f>IF(CQ$5="",0,SUMIFS(BP!174:174,BP!$5:$5,CQ$4))</f>
        <v>0</v>
      </c>
      <c r="CR174" s="3">
        <f>IF(CR$5="",0,SUMIFS(BP!174:174,BP!$5:$5,CR$4))</f>
        <v>0</v>
      </c>
      <c r="CS174" s="3">
        <f>IF(CS$5="",0,SUMIFS(BP!174:174,BP!$5:$5,CS$4))</f>
        <v>0</v>
      </c>
      <c r="CT174" s="3">
        <f>IF(CT$5="",0,SUMIFS(BP!174:174,BP!$5:$5,CT$4))</f>
        <v>0</v>
      </c>
    </row>
    <row r="175" spans="1:98" s="2" customFormat="1" ht="10.199999999999999" x14ac:dyDescent="0.2">
      <c r="A175" s="11">
        <f>ROW()</f>
        <v>175</v>
      </c>
      <c r="E175" s="15"/>
      <c r="W175" s="5"/>
      <c r="Z175" s="3">
        <f ca="1">IF(Z$5="",0,SUMIFS(INDIRECT($S$2&amp;$A175&amp;":"&amp;$A175),BP!$5:$5,Z$4))</f>
        <v>0</v>
      </c>
      <c r="AA175" s="3">
        <f ca="1">IF(AA$5="",0,SUMIFS(INDIRECT($S$2&amp;$A175&amp;":"&amp;$A175),BP!$5:$5,AA$4))</f>
        <v>0</v>
      </c>
      <c r="AB175" s="3">
        <f ca="1">IF(AB$5="",0,SUMIFS(INDIRECT($S$2&amp;$A175&amp;":"&amp;$A175),BP!$5:$5,AB$4))</f>
        <v>0</v>
      </c>
      <c r="AC175" s="3">
        <f ca="1">IF(AC$5="",0,SUMIFS(INDIRECT($S$2&amp;$A175&amp;":"&amp;$A175),BP!$5:$5,AC$4))</f>
        <v>0</v>
      </c>
      <c r="AD175" s="3">
        <f ca="1">IF(AD$5="",0,SUMIFS(INDIRECT($S$2&amp;$A175&amp;":"&amp;$A175),BP!$5:$5,AD$4))</f>
        <v>0</v>
      </c>
      <c r="AE175" s="3">
        <f ca="1">IF(AE$5="",0,SUMIFS(INDIRECT($S$2&amp;$A175&amp;":"&amp;$A175),BP!$5:$5,AE$4))</f>
        <v>0</v>
      </c>
      <c r="AF175" s="3">
        <f ca="1">IF(AF$5="",0,SUMIFS(INDIRECT($S$2&amp;$A175&amp;":"&amp;$A175),BP!$5:$5,AF$4))</f>
        <v>0</v>
      </c>
      <c r="AG175" s="3">
        <f ca="1">IF(AG$5="",0,SUMIFS(INDIRECT($S$2&amp;$A175&amp;":"&amp;$A175),BP!$5:$5,AG$4))</f>
        <v>0</v>
      </c>
      <c r="AH175" s="3">
        <f ca="1">IF(AH$5="",0,SUMIFS(INDIRECT($S$2&amp;$A175&amp;":"&amp;$A175),BP!$5:$5,AH$4))</f>
        <v>0</v>
      </c>
      <c r="AI175" s="3">
        <f ca="1">IF(AI$5="",0,SUMIFS(INDIRECT($S$2&amp;$A175&amp;":"&amp;$A175),BP!$5:$5,AI$4))</f>
        <v>0</v>
      </c>
      <c r="AJ175" s="3">
        <f ca="1">IF(AJ$5="",0,SUMIFS(INDIRECT($S$2&amp;$A175&amp;":"&amp;$A175),BP!$5:$5,AJ$4))</f>
        <v>0</v>
      </c>
      <c r="AK175" s="3">
        <f ca="1">IF(AK$5="",0,SUMIFS(INDIRECT($S$2&amp;$A175&amp;":"&amp;$A175),BP!$5:$5,AK$4))</f>
        <v>0</v>
      </c>
      <c r="AL175" s="3">
        <f ca="1">IF(AL$5="",0,SUMIFS(INDIRECT($S$2&amp;$A175&amp;":"&amp;$A175),BP!$5:$5,AL$4))</f>
        <v>0</v>
      </c>
      <c r="AM175" s="3">
        <f ca="1">IF(AM$5="",0,SUMIFS(INDIRECT($S$2&amp;$A175&amp;":"&amp;$A175),BP!$5:$5,AM$4))</f>
        <v>0</v>
      </c>
      <c r="AN175" s="3">
        <f ca="1">IF(AN$5="",0,SUMIFS(INDIRECT($S$2&amp;$A175&amp;":"&amp;$A175),BP!$5:$5,AN$4))</f>
        <v>0</v>
      </c>
      <c r="AO175" s="3">
        <f ca="1">IF(AO$5="",0,SUMIFS(INDIRECT($S$2&amp;$A175&amp;":"&amp;$A175),BP!$5:$5,AO$4))</f>
        <v>0</v>
      </c>
      <c r="AP175" s="3">
        <f ca="1">IF(AP$5="",0,SUMIFS(INDIRECT($S$2&amp;$A175&amp;":"&amp;$A175),BP!$5:$5,AP$4))</f>
        <v>0</v>
      </c>
      <c r="AQ175" s="3">
        <f ca="1">IF(AQ$5="",0,SUMIFS(INDIRECT($S$2&amp;$A175&amp;":"&amp;$A175),BP!$5:$5,AQ$4))</f>
        <v>0</v>
      </c>
      <c r="AR175" s="3">
        <f ca="1">IF(AR$5="",0,SUMIFS(INDIRECT($S$2&amp;$A175&amp;":"&amp;$A175),BP!$5:$5,AR$4))</f>
        <v>0</v>
      </c>
      <c r="AS175" s="3">
        <f ca="1">IF(AS$5="",0,SUMIFS(INDIRECT($S$2&amp;$A175&amp;":"&amp;$A175),BP!$5:$5,AS$4))</f>
        <v>0</v>
      </c>
      <c r="AT175" s="3">
        <f ca="1">IF(AT$5="",0,SUMIFS(INDIRECT($S$2&amp;$A175&amp;":"&amp;$A175),BP!$5:$5,AT$4))</f>
        <v>0</v>
      </c>
      <c r="AU175" s="3">
        <f ca="1">IF(AU$5="",0,SUMIFS(INDIRECT($S$2&amp;$A175&amp;":"&amp;$A175),BP!$5:$5,AU$4))</f>
        <v>0</v>
      </c>
      <c r="AV175" s="3">
        <f ca="1">IF(AV$5="",0,SUMIFS(INDIRECT($S$2&amp;$A175&amp;":"&amp;$A175),BP!$5:$5,AV$4))</f>
        <v>0</v>
      </c>
      <c r="AW175" s="3">
        <f ca="1">IF(AW$5="",0,SUMIFS(INDIRECT($S$2&amp;$A175&amp;":"&amp;$A175),BP!$5:$5,AW$4))</f>
        <v>0</v>
      </c>
      <c r="AX175" s="3">
        <f ca="1">IF(AX$5="",0,SUMIFS(INDIRECT($S$2&amp;$A175&amp;":"&amp;$A175),BP!$5:$5,AX$4))</f>
        <v>0</v>
      </c>
      <c r="AY175" s="3">
        <f ca="1">IF(AY$5="",0,SUMIFS(INDIRECT($S$2&amp;$A175&amp;":"&amp;$A175),BP!$5:$5,AY$4))</f>
        <v>0</v>
      </c>
      <c r="AZ175" s="3">
        <f ca="1">IF(AZ$5="",0,SUMIFS(INDIRECT($S$2&amp;$A175&amp;":"&amp;$A175),BP!$5:$5,AZ$4))</f>
        <v>0</v>
      </c>
      <c r="BA175" s="3">
        <f ca="1">IF(BA$5="",0,SUMIFS(INDIRECT($S$2&amp;$A175&amp;":"&amp;$A175),BP!$5:$5,BA$4))</f>
        <v>0</v>
      </c>
      <c r="BB175" s="3">
        <f ca="1">IF(BB$5="",0,SUMIFS(INDIRECT($S$2&amp;$A175&amp;":"&amp;$A175),BP!$5:$5,BB$4))</f>
        <v>0</v>
      </c>
      <c r="BC175" s="3">
        <f ca="1">IF(BC$5="",0,SUMIFS(INDIRECT($S$2&amp;$A175&amp;":"&amp;$A175),BP!$5:$5,BC$4))</f>
        <v>0</v>
      </c>
      <c r="BD175" s="3">
        <f ca="1">IF(BD$5="",0,SUMIFS(INDIRECT($S$2&amp;$A175&amp;":"&amp;$A175),BP!$5:$5,BD$4))</f>
        <v>0</v>
      </c>
      <c r="BE175" s="3">
        <f ca="1">IF(BE$5="",0,SUMIFS(INDIRECT($S$2&amp;$A175&amp;":"&amp;$A175),BP!$5:$5,BE$4))</f>
        <v>0</v>
      </c>
      <c r="BF175" s="3">
        <f ca="1">IF(BF$5="",0,SUMIFS(INDIRECT($S$2&amp;$A175&amp;":"&amp;$A175),BP!$5:$5,BF$4))</f>
        <v>0</v>
      </c>
      <c r="BG175" s="3">
        <f ca="1">IF(BG$5="",0,SUMIFS(INDIRECT($S$2&amp;$A175&amp;":"&amp;$A175),BP!$5:$5,BG$4))</f>
        <v>0</v>
      </c>
      <c r="BH175" s="3">
        <f ca="1">IF(BH$5="",0,SUMIFS(INDIRECT($S$2&amp;$A175&amp;":"&amp;$A175),BP!$5:$5,BH$4))</f>
        <v>0</v>
      </c>
      <c r="BI175" s="3">
        <f ca="1">IF(BI$5="",0,SUMIFS(INDIRECT($S$2&amp;$A175&amp;":"&amp;$A175),BP!$5:$5,BI$4))</f>
        <v>0</v>
      </c>
      <c r="BJ175" s="3">
        <f>IF(BJ$5="",0,SUMIFS(BP!175:175,BP!$5:$5,BJ$4))</f>
        <v>0</v>
      </c>
      <c r="BK175" s="3">
        <f>IF(BK$5="",0,SUMIFS(BP!175:175,BP!$5:$5,BK$4))</f>
        <v>0</v>
      </c>
      <c r="BL175" s="3">
        <f>IF(BL$5="",0,SUMIFS(BP!175:175,BP!$5:$5,BL$4))</f>
        <v>0.05</v>
      </c>
      <c r="BM175" s="3">
        <f>IF(BM$5="",0,SUMIFS(BP!175:175,BP!$5:$5,BM$4))</f>
        <v>0.1</v>
      </c>
      <c r="BN175" s="3">
        <f>IF(BN$5="",0,SUMIFS(BP!175:175,BP!$5:$5,BN$4))</f>
        <v>0.25</v>
      </c>
      <c r="BO175" s="3">
        <f>IF(BO$5="",0,SUMIFS(BP!175:175,BP!$5:$5,BO$4))</f>
        <v>0.5</v>
      </c>
      <c r="BP175" s="3">
        <f>IF(BP$5="",0,SUMIFS(BP!175:175,BP!$5:$5,BP$4))</f>
        <v>0.1</v>
      </c>
      <c r="BQ175" s="3">
        <f>IF(BQ$5="",0,SUMIFS(BP!175:175,BP!$5:$5,BQ$4))</f>
        <v>0</v>
      </c>
      <c r="BR175" s="3">
        <f>IF(BR$5="",0,SUMIFS(BP!175:175,BP!$5:$5,BR$4))</f>
        <v>0</v>
      </c>
      <c r="BS175" s="3">
        <f>IF(BS$5="",0,SUMIFS(BP!175:175,BP!$5:$5,BS$4))</f>
        <v>0</v>
      </c>
      <c r="BT175" s="3">
        <f>IF(BT$5="",0,SUMIFS(BP!175:175,BP!$5:$5,BT$4))</f>
        <v>0</v>
      </c>
      <c r="BU175" s="3">
        <f>IF(BU$5="",0,SUMIFS(BP!175:175,BP!$5:$5,BU$4))</f>
        <v>0</v>
      </c>
      <c r="BV175" s="3">
        <f>IF(BV$5="",0,SUMIFS(BP!175:175,BP!$5:$5,BV$4))</f>
        <v>0</v>
      </c>
      <c r="BW175" s="3">
        <f>IF(BW$5="",0,SUMIFS(BP!175:175,BP!$5:$5,BW$4))</f>
        <v>0</v>
      </c>
      <c r="BX175" s="3">
        <f>IF(BX$5="",0,SUMIFS(BP!175:175,BP!$5:$5,BX$4))</f>
        <v>0</v>
      </c>
      <c r="BY175" s="3">
        <f>IF(BY$5="",0,SUMIFS(BP!175:175,BP!$5:$5,BY$4))</f>
        <v>0</v>
      </c>
      <c r="BZ175" s="3">
        <f>IF(BZ$5="",0,SUMIFS(BP!175:175,BP!$5:$5,BZ$4))</f>
        <v>0</v>
      </c>
      <c r="CA175" s="3">
        <f>IF(CA$5="",0,SUMIFS(BP!175:175,BP!$5:$5,CA$4))</f>
        <v>0</v>
      </c>
      <c r="CB175" s="3">
        <f>IF(CB$5="",0,SUMIFS(BP!175:175,BP!$5:$5,CB$4))</f>
        <v>0</v>
      </c>
      <c r="CC175" s="3">
        <f>IF(CC$5="",0,SUMIFS(BP!175:175,BP!$5:$5,CC$4))</f>
        <v>0</v>
      </c>
      <c r="CD175" s="3">
        <f>IF(CD$5="",0,SUMIFS(BP!175:175,BP!$5:$5,CD$4))</f>
        <v>0</v>
      </c>
      <c r="CE175" s="3">
        <f>IF(CE$5="",0,SUMIFS(BP!175:175,BP!$5:$5,CE$4))</f>
        <v>0</v>
      </c>
      <c r="CF175" s="3">
        <f>IF(CF$5="",0,SUMIFS(BP!175:175,BP!$5:$5,CF$4))</f>
        <v>0</v>
      </c>
      <c r="CG175" s="3">
        <f>IF(CG$5="",0,SUMIFS(BP!175:175,BP!$5:$5,CG$4))</f>
        <v>0</v>
      </c>
      <c r="CH175" s="3">
        <f>IF(CH$5="",0,SUMIFS(BP!175:175,BP!$5:$5,CH$4))</f>
        <v>0</v>
      </c>
      <c r="CI175" s="3">
        <f>IF(CI$5="",0,SUMIFS(BP!175:175,BP!$5:$5,CI$4))</f>
        <v>0</v>
      </c>
      <c r="CJ175" s="3">
        <f>IF(CJ$5="",0,SUMIFS(BP!175:175,BP!$5:$5,CJ$4))</f>
        <v>0</v>
      </c>
      <c r="CK175" s="3">
        <f>IF(CK$5="",0,SUMIFS(BP!175:175,BP!$5:$5,CK$4))</f>
        <v>0</v>
      </c>
      <c r="CL175" s="3">
        <f>IF(CL$5="",0,SUMIFS(BP!175:175,BP!$5:$5,CL$4))</f>
        <v>0</v>
      </c>
      <c r="CM175" s="3">
        <f>IF(CM$5="",0,SUMIFS(BP!175:175,BP!$5:$5,CM$4))</f>
        <v>0</v>
      </c>
      <c r="CN175" s="3">
        <f>IF(CN$5="",0,SUMIFS(BP!175:175,BP!$5:$5,CN$4))</f>
        <v>0</v>
      </c>
      <c r="CO175" s="3">
        <f>IF(CO$5="",0,SUMIFS(BP!175:175,BP!$5:$5,CO$4))</f>
        <v>0</v>
      </c>
      <c r="CP175" s="3">
        <f>IF(CP$5="",0,SUMIFS(BP!175:175,BP!$5:$5,CP$4))</f>
        <v>0</v>
      </c>
      <c r="CQ175" s="3">
        <f>IF(CQ$5="",0,SUMIFS(BP!175:175,BP!$5:$5,CQ$4))</f>
        <v>0</v>
      </c>
      <c r="CR175" s="3">
        <f>IF(CR$5="",0,SUMIFS(BP!175:175,BP!$5:$5,CR$4))</f>
        <v>0</v>
      </c>
      <c r="CS175" s="3">
        <f>IF(CS$5="",0,SUMIFS(BP!175:175,BP!$5:$5,CS$4))</f>
        <v>0</v>
      </c>
      <c r="CT175" s="3">
        <f>IF(CT$5="",0,SUMIFS(BP!175:175,BP!$5:$5,CT$4))</f>
        <v>0</v>
      </c>
    </row>
    <row r="176" spans="1:98" s="2" customFormat="1" ht="10.199999999999999" x14ac:dyDescent="0.2">
      <c r="A176" s="11">
        <f>ROW()</f>
        <v>176</v>
      </c>
      <c r="E176" s="15"/>
      <c r="W176" s="5"/>
      <c r="Z176" s="3">
        <f ca="1">IF(Z$5="",0,SUMIFS(INDIRECT($S$2&amp;$A176&amp;":"&amp;$A176),BP!$5:$5,Z$4))</f>
        <v>0</v>
      </c>
      <c r="AA176" s="3">
        <f ca="1">IF(AA$5="",0,SUMIFS(INDIRECT($S$2&amp;$A176&amp;":"&amp;$A176),BP!$5:$5,AA$4))</f>
        <v>0</v>
      </c>
      <c r="AB176" s="3">
        <f ca="1">IF(AB$5="",0,SUMIFS(INDIRECT($S$2&amp;$A176&amp;":"&amp;$A176),BP!$5:$5,AB$4))</f>
        <v>0</v>
      </c>
      <c r="AC176" s="3">
        <f ca="1">IF(AC$5="",0,SUMIFS(INDIRECT($S$2&amp;$A176&amp;":"&amp;$A176),BP!$5:$5,AC$4))</f>
        <v>0</v>
      </c>
      <c r="AD176" s="3">
        <f ca="1">IF(AD$5="",0,SUMIFS(INDIRECT($S$2&amp;$A176&amp;":"&amp;$A176),BP!$5:$5,AD$4))</f>
        <v>0</v>
      </c>
      <c r="AE176" s="3">
        <f ca="1">IF(AE$5="",0,SUMIFS(INDIRECT($S$2&amp;$A176&amp;":"&amp;$A176),BP!$5:$5,AE$4))</f>
        <v>0</v>
      </c>
      <c r="AF176" s="3">
        <f ca="1">IF(AF$5="",0,SUMIFS(INDIRECT($S$2&amp;$A176&amp;":"&amp;$A176),BP!$5:$5,AF$4))</f>
        <v>0</v>
      </c>
      <c r="AG176" s="3">
        <f ca="1">IF(AG$5="",0,SUMIFS(INDIRECT($S$2&amp;$A176&amp;":"&amp;$A176),BP!$5:$5,AG$4))</f>
        <v>0</v>
      </c>
      <c r="AH176" s="3">
        <f ca="1">IF(AH$5="",0,SUMIFS(INDIRECT($S$2&amp;$A176&amp;":"&amp;$A176),BP!$5:$5,AH$4))</f>
        <v>0</v>
      </c>
      <c r="AI176" s="3">
        <f ca="1">IF(AI$5="",0,SUMIFS(INDIRECT($S$2&amp;$A176&amp;":"&amp;$A176),BP!$5:$5,AI$4))</f>
        <v>0</v>
      </c>
      <c r="AJ176" s="3">
        <f ca="1">IF(AJ$5="",0,SUMIFS(INDIRECT($S$2&amp;$A176&amp;":"&amp;$A176),BP!$5:$5,AJ$4))</f>
        <v>0</v>
      </c>
      <c r="AK176" s="3">
        <f ca="1">IF(AK$5="",0,SUMIFS(INDIRECT($S$2&amp;$A176&amp;":"&amp;$A176),BP!$5:$5,AK$4))</f>
        <v>0</v>
      </c>
      <c r="AL176" s="3">
        <f ca="1">IF(AL$5="",0,SUMIFS(INDIRECT($S$2&amp;$A176&amp;":"&amp;$A176),BP!$5:$5,AL$4))</f>
        <v>0</v>
      </c>
      <c r="AM176" s="3">
        <f ca="1">IF(AM$5="",0,SUMIFS(INDIRECT($S$2&amp;$A176&amp;":"&amp;$A176),BP!$5:$5,AM$4))</f>
        <v>0</v>
      </c>
      <c r="AN176" s="3">
        <f ca="1">IF(AN$5="",0,SUMIFS(INDIRECT($S$2&amp;$A176&amp;":"&amp;$A176),BP!$5:$5,AN$4))</f>
        <v>0</v>
      </c>
      <c r="AO176" s="3">
        <f ca="1">IF(AO$5="",0,SUMIFS(INDIRECT($S$2&amp;$A176&amp;":"&amp;$A176),BP!$5:$5,AO$4))</f>
        <v>0</v>
      </c>
      <c r="AP176" s="3">
        <f ca="1">IF(AP$5="",0,SUMIFS(INDIRECT($S$2&amp;$A176&amp;":"&amp;$A176),BP!$5:$5,AP$4))</f>
        <v>0</v>
      </c>
      <c r="AQ176" s="3">
        <f ca="1">IF(AQ$5="",0,SUMIFS(INDIRECT($S$2&amp;$A176&amp;":"&amp;$A176),BP!$5:$5,AQ$4))</f>
        <v>0</v>
      </c>
      <c r="AR176" s="3">
        <f ca="1">IF(AR$5="",0,SUMIFS(INDIRECT($S$2&amp;$A176&amp;":"&amp;$A176),BP!$5:$5,AR$4))</f>
        <v>0</v>
      </c>
      <c r="AS176" s="3">
        <f ca="1">IF(AS$5="",0,SUMIFS(INDIRECT($S$2&amp;$A176&amp;":"&amp;$A176),BP!$5:$5,AS$4))</f>
        <v>0</v>
      </c>
      <c r="AT176" s="3">
        <f ca="1">IF(AT$5="",0,SUMIFS(INDIRECT($S$2&amp;$A176&amp;":"&amp;$A176),BP!$5:$5,AT$4))</f>
        <v>0</v>
      </c>
      <c r="AU176" s="3">
        <f ca="1">IF(AU$5="",0,SUMIFS(INDIRECT($S$2&amp;$A176&amp;":"&amp;$A176),BP!$5:$5,AU$4))</f>
        <v>0</v>
      </c>
      <c r="AV176" s="3">
        <f ca="1">IF(AV$5="",0,SUMIFS(INDIRECT($S$2&amp;$A176&amp;":"&amp;$A176),BP!$5:$5,AV$4))</f>
        <v>0</v>
      </c>
      <c r="AW176" s="3">
        <f ca="1">IF(AW$5="",0,SUMIFS(INDIRECT($S$2&amp;$A176&amp;":"&amp;$A176),BP!$5:$5,AW$4))</f>
        <v>0</v>
      </c>
      <c r="AX176" s="3">
        <f ca="1">IF(AX$5="",0,SUMIFS(INDIRECT($S$2&amp;$A176&amp;":"&amp;$A176),BP!$5:$5,AX$4))</f>
        <v>0</v>
      </c>
      <c r="AY176" s="3">
        <f ca="1">IF(AY$5="",0,SUMIFS(INDIRECT($S$2&amp;$A176&amp;":"&amp;$A176),BP!$5:$5,AY$4))</f>
        <v>0</v>
      </c>
      <c r="AZ176" s="3">
        <f ca="1">IF(AZ$5="",0,SUMIFS(INDIRECT($S$2&amp;$A176&amp;":"&amp;$A176),BP!$5:$5,AZ$4))</f>
        <v>0</v>
      </c>
      <c r="BA176" s="3">
        <f ca="1">IF(BA$5="",0,SUMIFS(INDIRECT($S$2&amp;$A176&amp;":"&amp;$A176),BP!$5:$5,BA$4))</f>
        <v>0</v>
      </c>
      <c r="BB176" s="3">
        <f ca="1">IF(BB$5="",0,SUMIFS(INDIRECT($S$2&amp;$A176&amp;":"&amp;$A176),BP!$5:$5,BB$4))</f>
        <v>0</v>
      </c>
      <c r="BC176" s="3">
        <f ca="1">IF(BC$5="",0,SUMIFS(INDIRECT($S$2&amp;$A176&amp;":"&amp;$A176),BP!$5:$5,BC$4))</f>
        <v>0</v>
      </c>
      <c r="BD176" s="3">
        <f ca="1">IF(BD$5="",0,SUMIFS(INDIRECT($S$2&amp;$A176&amp;":"&amp;$A176),BP!$5:$5,BD$4))</f>
        <v>0</v>
      </c>
      <c r="BE176" s="3">
        <f ca="1">IF(BE$5="",0,SUMIFS(INDIRECT($S$2&amp;$A176&amp;":"&amp;$A176),BP!$5:$5,BE$4))</f>
        <v>0</v>
      </c>
      <c r="BF176" s="3">
        <f ca="1">IF(BF$5="",0,SUMIFS(INDIRECT($S$2&amp;$A176&amp;":"&amp;$A176),BP!$5:$5,BF$4))</f>
        <v>0</v>
      </c>
      <c r="BG176" s="3">
        <f ca="1">IF(BG$5="",0,SUMIFS(INDIRECT($S$2&amp;$A176&amp;":"&amp;$A176),BP!$5:$5,BG$4))</f>
        <v>0</v>
      </c>
      <c r="BH176" s="3">
        <f ca="1">IF(BH$5="",0,SUMIFS(INDIRECT($S$2&amp;$A176&amp;":"&amp;$A176),BP!$5:$5,BH$4))</f>
        <v>0</v>
      </c>
      <c r="BI176" s="3">
        <f ca="1">IF(BI$5="",0,SUMIFS(INDIRECT($S$2&amp;$A176&amp;":"&amp;$A176),BP!$5:$5,BI$4))</f>
        <v>0</v>
      </c>
      <c r="BJ176" s="3">
        <f>IF(BJ$5="",0,SUMIFS(BP!176:176,BP!$5:$5,BJ$4))</f>
        <v>0</v>
      </c>
      <c r="BK176" s="3">
        <f>IF(BK$5="",0,SUMIFS(BP!176:176,BP!$5:$5,BK$4))</f>
        <v>0</v>
      </c>
      <c r="BL176" s="3">
        <f>IF(BL$5="",0,SUMIFS(BP!176:176,BP!$5:$5,BL$4))</f>
        <v>0</v>
      </c>
      <c r="BM176" s="3">
        <f>IF(BM$5="",0,SUMIFS(BP!176:176,BP!$5:$5,BM$4))</f>
        <v>0</v>
      </c>
      <c r="BN176" s="3">
        <f>IF(BN$5="",0,SUMIFS(BP!176:176,BP!$5:$5,BN$4))</f>
        <v>0</v>
      </c>
      <c r="BO176" s="3">
        <f>IF(BO$5="",0,SUMIFS(BP!176:176,BP!$5:$5,BO$4))</f>
        <v>0</v>
      </c>
      <c r="BP176" s="3">
        <f>IF(BP$5="",0,SUMIFS(BP!176:176,BP!$5:$5,BP$4))</f>
        <v>0</v>
      </c>
      <c r="BQ176" s="3">
        <f>IF(BQ$5="",0,SUMIFS(BP!176:176,BP!$5:$5,BQ$4))</f>
        <v>0</v>
      </c>
      <c r="BR176" s="3">
        <f>IF(BR$5="",0,SUMIFS(BP!176:176,BP!$5:$5,BR$4))</f>
        <v>0</v>
      </c>
      <c r="BS176" s="3">
        <f>IF(BS$5="",0,SUMIFS(BP!176:176,BP!$5:$5,BS$4))</f>
        <v>0</v>
      </c>
      <c r="BT176" s="3">
        <f>IF(BT$5="",0,SUMIFS(BP!176:176,BP!$5:$5,BT$4))</f>
        <v>0</v>
      </c>
      <c r="BU176" s="3">
        <f>IF(BU$5="",0,SUMIFS(BP!176:176,BP!$5:$5,BU$4))</f>
        <v>0</v>
      </c>
      <c r="BV176" s="3">
        <f>IF(BV$5="",0,SUMIFS(BP!176:176,BP!$5:$5,BV$4))</f>
        <v>0</v>
      </c>
      <c r="BW176" s="3">
        <f>IF(BW$5="",0,SUMIFS(BP!176:176,BP!$5:$5,BW$4))</f>
        <v>0</v>
      </c>
      <c r="BX176" s="3">
        <f>IF(BX$5="",0,SUMIFS(BP!176:176,BP!$5:$5,BX$4))</f>
        <v>0</v>
      </c>
      <c r="BY176" s="3">
        <f>IF(BY$5="",0,SUMIFS(BP!176:176,BP!$5:$5,BY$4))</f>
        <v>0</v>
      </c>
      <c r="BZ176" s="3">
        <f>IF(BZ$5="",0,SUMIFS(BP!176:176,BP!$5:$5,BZ$4))</f>
        <v>0</v>
      </c>
      <c r="CA176" s="3">
        <f>IF(CA$5="",0,SUMIFS(BP!176:176,BP!$5:$5,CA$4))</f>
        <v>0</v>
      </c>
      <c r="CB176" s="3">
        <f>IF(CB$5="",0,SUMIFS(BP!176:176,BP!$5:$5,CB$4))</f>
        <v>0</v>
      </c>
      <c r="CC176" s="3">
        <f>IF(CC$5="",0,SUMIFS(BP!176:176,BP!$5:$5,CC$4))</f>
        <v>0</v>
      </c>
      <c r="CD176" s="3">
        <f>IF(CD$5="",0,SUMIFS(BP!176:176,BP!$5:$5,CD$4))</f>
        <v>0</v>
      </c>
      <c r="CE176" s="3">
        <f>IF(CE$5="",0,SUMIFS(BP!176:176,BP!$5:$5,CE$4))</f>
        <v>0</v>
      </c>
      <c r="CF176" s="3">
        <f>IF(CF$5="",0,SUMIFS(BP!176:176,BP!$5:$5,CF$4))</f>
        <v>0</v>
      </c>
      <c r="CG176" s="3">
        <f>IF(CG$5="",0,SUMIFS(BP!176:176,BP!$5:$5,CG$4))</f>
        <v>0</v>
      </c>
      <c r="CH176" s="3">
        <f>IF(CH$5="",0,SUMIFS(BP!176:176,BP!$5:$5,CH$4))</f>
        <v>0</v>
      </c>
      <c r="CI176" s="3">
        <f>IF(CI$5="",0,SUMIFS(BP!176:176,BP!$5:$5,CI$4))</f>
        <v>0</v>
      </c>
      <c r="CJ176" s="3">
        <f>IF(CJ$5="",0,SUMIFS(BP!176:176,BP!$5:$5,CJ$4))</f>
        <v>0</v>
      </c>
      <c r="CK176" s="3">
        <f>IF(CK$5="",0,SUMIFS(BP!176:176,BP!$5:$5,CK$4))</f>
        <v>0</v>
      </c>
      <c r="CL176" s="3">
        <f>IF(CL$5="",0,SUMIFS(BP!176:176,BP!$5:$5,CL$4))</f>
        <v>0</v>
      </c>
      <c r="CM176" s="3">
        <f>IF(CM$5="",0,SUMIFS(BP!176:176,BP!$5:$5,CM$4))</f>
        <v>0</v>
      </c>
      <c r="CN176" s="3">
        <f>IF(CN$5="",0,SUMIFS(BP!176:176,BP!$5:$5,CN$4))</f>
        <v>0</v>
      </c>
      <c r="CO176" s="3">
        <f>IF(CO$5="",0,SUMIFS(BP!176:176,BP!$5:$5,CO$4))</f>
        <v>0</v>
      </c>
      <c r="CP176" s="3">
        <f>IF(CP$5="",0,SUMIFS(BP!176:176,BP!$5:$5,CP$4))</f>
        <v>0</v>
      </c>
      <c r="CQ176" s="3">
        <f>IF(CQ$5="",0,SUMIFS(BP!176:176,BP!$5:$5,CQ$4))</f>
        <v>0</v>
      </c>
      <c r="CR176" s="3">
        <f>IF(CR$5="",0,SUMIFS(BP!176:176,BP!$5:$5,CR$4))</f>
        <v>0</v>
      </c>
      <c r="CS176" s="3">
        <f>IF(CS$5="",0,SUMIFS(BP!176:176,BP!$5:$5,CS$4))</f>
        <v>0</v>
      </c>
      <c r="CT176" s="3">
        <f>IF(CT$5="",0,SUMIFS(BP!176:176,BP!$5:$5,CT$4))</f>
        <v>0</v>
      </c>
    </row>
    <row r="177" spans="1:98" s="2" customFormat="1" ht="10.199999999999999" x14ac:dyDescent="0.2">
      <c r="A177" s="11">
        <f>ROW()</f>
        <v>177</v>
      </c>
      <c r="E177" s="15"/>
      <c r="W177" s="5"/>
      <c r="Z177" s="3">
        <f ca="1">IF(Z$5="",0,SUMIFS(INDIRECT($S$2&amp;$A177&amp;":"&amp;$A177),BP!$5:$5,Z$4))</f>
        <v>0</v>
      </c>
      <c r="AA177" s="3">
        <f ca="1">IF(AA$5="",0,SUMIFS(INDIRECT($S$2&amp;$A177&amp;":"&amp;$A177),BP!$5:$5,AA$4))</f>
        <v>0</v>
      </c>
      <c r="AB177" s="3">
        <f ca="1">IF(AB$5="",0,SUMIFS(INDIRECT($S$2&amp;$A177&amp;":"&amp;$A177),BP!$5:$5,AB$4))</f>
        <v>0</v>
      </c>
      <c r="AC177" s="3">
        <f ca="1">IF(AC$5="",0,SUMIFS(INDIRECT($S$2&amp;$A177&amp;":"&amp;$A177),BP!$5:$5,AC$4))</f>
        <v>0</v>
      </c>
      <c r="AD177" s="3">
        <f ca="1">IF(AD$5="",0,SUMIFS(INDIRECT($S$2&amp;$A177&amp;":"&amp;$A177),BP!$5:$5,AD$4))</f>
        <v>0</v>
      </c>
      <c r="AE177" s="3">
        <f ca="1">IF(AE$5="",0,SUMIFS(INDIRECT($S$2&amp;$A177&amp;":"&amp;$A177),BP!$5:$5,AE$4))</f>
        <v>0</v>
      </c>
      <c r="AF177" s="3">
        <f ca="1">IF(AF$5="",0,SUMIFS(INDIRECT($S$2&amp;$A177&amp;":"&amp;$A177),BP!$5:$5,AF$4))</f>
        <v>0</v>
      </c>
      <c r="AG177" s="3">
        <f ca="1">IF(AG$5="",0,SUMIFS(INDIRECT($S$2&amp;$A177&amp;":"&amp;$A177),BP!$5:$5,AG$4))</f>
        <v>0</v>
      </c>
      <c r="AH177" s="3">
        <f ca="1">IF(AH$5="",0,SUMIFS(INDIRECT($S$2&amp;$A177&amp;":"&amp;$A177),BP!$5:$5,AH$4))</f>
        <v>0</v>
      </c>
      <c r="AI177" s="3">
        <f ca="1">IF(AI$5="",0,SUMIFS(INDIRECT($S$2&amp;$A177&amp;":"&amp;$A177),BP!$5:$5,AI$4))</f>
        <v>0</v>
      </c>
      <c r="AJ177" s="3">
        <f ca="1">IF(AJ$5="",0,SUMIFS(INDIRECT($S$2&amp;$A177&amp;":"&amp;$A177),BP!$5:$5,AJ$4))</f>
        <v>0</v>
      </c>
      <c r="AK177" s="3">
        <f ca="1">IF(AK$5="",0,SUMIFS(INDIRECT($S$2&amp;$A177&amp;":"&amp;$A177),BP!$5:$5,AK$4))</f>
        <v>0</v>
      </c>
      <c r="AL177" s="3">
        <f ca="1">IF(AL$5="",0,SUMIFS(INDIRECT($S$2&amp;$A177&amp;":"&amp;$A177),BP!$5:$5,AL$4))</f>
        <v>0</v>
      </c>
      <c r="AM177" s="3">
        <f ca="1">IF(AM$5="",0,SUMIFS(INDIRECT($S$2&amp;$A177&amp;":"&amp;$A177),BP!$5:$5,AM$4))</f>
        <v>0</v>
      </c>
      <c r="AN177" s="3">
        <f ca="1">IF(AN$5="",0,SUMIFS(INDIRECT($S$2&amp;$A177&amp;":"&amp;$A177),BP!$5:$5,AN$4))</f>
        <v>0</v>
      </c>
      <c r="AO177" s="3">
        <f ca="1">IF(AO$5="",0,SUMIFS(INDIRECT($S$2&amp;$A177&amp;":"&amp;$A177),BP!$5:$5,AO$4))</f>
        <v>0</v>
      </c>
      <c r="AP177" s="3">
        <f ca="1">IF(AP$5="",0,SUMIFS(INDIRECT($S$2&amp;$A177&amp;":"&amp;$A177),BP!$5:$5,AP$4))</f>
        <v>0</v>
      </c>
      <c r="AQ177" s="3">
        <f ca="1">IF(AQ$5="",0,SUMIFS(INDIRECT($S$2&amp;$A177&amp;":"&amp;$A177),BP!$5:$5,AQ$4))</f>
        <v>0</v>
      </c>
      <c r="AR177" s="3">
        <f ca="1">IF(AR$5="",0,SUMIFS(INDIRECT($S$2&amp;$A177&amp;":"&amp;$A177),BP!$5:$5,AR$4))</f>
        <v>0</v>
      </c>
      <c r="AS177" s="3">
        <f ca="1">IF(AS$5="",0,SUMIFS(INDIRECT($S$2&amp;$A177&amp;":"&amp;$A177),BP!$5:$5,AS$4))</f>
        <v>0</v>
      </c>
      <c r="AT177" s="3">
        <f ca="1">IF(AT$5="",0,SUMIFS(INDIRECT($S$2&amp;$A177&amp;":"&amp;$A177),BP!$5:$5,AT$4))</f>
        <v>0</v>
      </c>
      <c r="AU177" s="3">
        <f ca="1">IF(AU$5="",0,SUMIFS(INDIRECT($S$2&amp;$A177&amp;":"&amp;$A177),BP!$5:$5,AU$4))</f>
        <v>0</v>
      </c>
      <c r="AV177" s="3">
        <f ca="1">IF(AV$5="",0,SUMIFS(INDIRECT($S$2&amp;$A177&amp;":"&amp;$A177),BP!$5:$5,AV$4))</f>
        <v>0</v>
      </c>
      <c r="AW177" s="3">
        <f ca="1">IF(AW$5="",0,SUMIFS(INDIRECT($S$2&amp;$A177&amp;":"&amp;$A177),BP!$5:$5,AW$4))</f>
        <v>0</v>
      </c>
      <c r="AX177" s="3">
        <f ca="1">IF(AX$5="",0,SUMIFS(INDIRECT($S$2&amp;$A177&amp;":"&amp;$A177),BP!$5:$5,AX$4))</f>
        <v>0</v>
      </c>
      <c r="AY177" s="3">
        <f ca="1">IF(AY$5="",0,SUMIFS(INDIRECT($S$2&amp;$A177&amp;":"&amp;$A177),BP!$5:$5,AY$4))</f>
        <v>0</v>
      </c>
      <c r="AZ177" s="3">
        <f ca="1">IF(AZ$5="",0,SUMIFS(INDIRECT($S$2&amp;$A177&amp;":"&amp;$A177),BP!$5:$5,AZ$4))</f>
        <v>0</v>
      </c>
      <c r="BA177" s="3">
        <f ca="1">IF(BA$5="",0,SUMIFS(INDIRECT($S$2&amp;$A177&amp;":"&amp;$A177),BP!$5:$5,BA$4))</f>
        <v>0</v>
      </c>
      <c r="BB177" s="3">
        <f ca="1">IF(BB$5="",0,SUMIFS(INDIRECT($S$2&amp;$A177&amp;":"&amp;$A177),BP!$5:$5,BB$4))</f>
        <v>0</v>
      </c>
      <c r="BC177" s="3">
        <f ca="1">IF(BC$5="",0,SUMIFS(INDIRECT($S$2&amp;$A177&amp;":"&amp;$A177),BP!$5:$5,BC$4))</f>
        <v>0</v>
      </c>
      <c r="BD177" s="3">
        <f ca="1">IF(BD$5="",0,SUMIFS(INDIRECT($S$2&amp;$A177&amp;":"&amp;$A177),BP!$5:$5,BD$4))</f>
        <v>0</v>
      </c>
      <c r="BE177" s="3">
        <f ca="1">IF(BE$5="",0,SUMIFS(INDIRECT($S$2&amp;$A177&amp;":"&amp;$A177),BP!$5:$5,BE$4))</f>
        <v>0</v>
      </c>
      <c r="BF177" s="3">
        <f ca="1">IF(BF$5="",0,SUMIFS(INDIRECT($S$2&amp;$A177&amp;":"&amp;$A177),BP!$5:$5,BF$4))</f>
        <v>0</v>
      </c>
      <c r="BG177" s="3">
        <f ca="1">IF(BG$5="",0,SUMIFS(INDIRECT($S$2&amp;$A177&amp;":"&amp;$A177),BP!$5:$5,BG$4))</f>
        <v>0</v>
      </c>
      <c r="BH177" s="3">
        <f ca="1">IF(BH$5="",0,SUMIFS(INDIRECT($S$2&amp;$A177&amp;":"&amp;$A177),BP!$5:$5,BH$4))</f>
        <v>0</v>
      </c>
      <c r="BI177" s="3">
        <f ca="1">IF(BI$5="",0,SUMIFS(INDIRECT($S$2&amp;$A177&amp;":"&amp;$A177),BP!$5:$5,BI$4))</f>
        <v>0</v>
      </c>
      <c r="BJ177" s="3">
        <f>IF(BJ$5="",0,SUMIFS(BP!177:177,BP!$5:$5,BJ$4))</f>
        <v>0</v>
      </c>
      <c r="BK177" s="3">
        <f>IF(BK$5="",0,SUMIFS(BP!177:177,BP!$5:$5,BK$4))</f>
        <v>0</v>
      </c>
      <c r="BL177" s="3">
        <f>IF(BL$5="",0,SUMIFS(BP!177:177,BP!$5:$5,BL$4))</f>
        <v>0</v>
      </c>
      <c r="BM177" s="3">
        <f>IF(BM$5="",0,SUMIFS(BP!177:177,BP!$5:$5,BM$4))</f>
        <v>0</v>
      </c>
      <c r="BN177" s="3">
        <f>IF(BN$5="",0,SUMIFS(BP!177:177,BP!$5:$5,BN$4))</f>
        <v>0</v>
      </c>
      <c r="BO177" s="3">
        <f>IF(BO$5="",0,SUMIFS(BP!177:177,BP!$5:$5,BO$4))</f>
        <v>0</v>
      </c>
      <c r="BP177" s="3">
        <f>IF(BP$5="",0,SUMIFS(BP!177:177,BP!$5:$5,BP$4))</f>
        <v>0</v>
      </c>
      <c r="BQ177" s="3">
        <f>IF(BQ$5="",0,SUMIFS(BP!177:177,BP!$5:$5,BQ$4))</f>
        <v>0</v>
      </c>
      <c r="BR177" s="3">
        <f>IF(BR$5="",0,SUMIFS(BP!177:177,BP!$5:$5,BR$4))</f>
        <v>0</v>
      </c>
      <c r="BS177" s="3">
        <f>IF(BS$5="",0,SUMIFS(BP!177:177,BP!$5:$5,BS$4))</f>
        <v>0</v>
      </c>
      <c r="BT177" s="3">
        <f>IF(BT$5="",0,SUMIFS(BP!177:177,BP!$5:$5,BT$4))</f>
        <v>0</v>
      </c>
      <c r="BU177" s="3">
        <f>IF(BU$5="",0,SUMIFS(BP!177:177,BP!$5:$5,BU$4))</f>
        <v>0</v>
      </c>
      <c r="BV177" s="3">
        <f>IF(BV$5="",0,SUMIFS(BP!177:177,BP!$5:$5,BV$4))</f>
        <v>0</v>
      </c>
      <c r="BW177" s="3">
        <f>IF(BW$5="",0,SUMIFS(BP!177:177,BP!$5:$5,BW$4))</f>
        <v>0</v>
      </c>
      <c r="BX177" s="3">
        <f>IF(BX$5="",0,SUMIFS(BP!177:177,BP!$5:$5,BX$4))</f>
        <v>0</v>
      </c>
      <c r="BY177" s="3">
        <f>IF(BY$5="",0,SUMIFS(BP!177:177,BP!$5:$5,BY$4))</f>
        <v>0</v>
      </c>
      <c r="BZ177" s="3">
        <f>IF(BZ$5="",0,SUMIFS(BP!177:177,BP!$5:$5,BZ$4))</f>
        <v>0</v>
      </c>
      <c r="CA177" s="3">
        <f>IF(CA$5="",0,SUMIFS(BP!177:177,BP!$5:$5,CA$4))</f>
        <v>0</v>
      </c>
      <c r="CB177" s="3">
        <f>IF(CB$5="",0,SUMIFS(BP!177:177,BP!$5:$5,CB$4))</f>
        <v>0</v>
      </c>
      <c r="CC177" s="3">
        <f>IF(CC$5="",0,SUMIFS(BP!177:177,BP!$5:$5,CC$4))</f>
        <v>0</v>
      </c>
      <c r="CD177" s="3">
        <f>IF(CD$5="",0,SUMIFS(BP!177:177,BP!$5:$5,CD$4))</f>
        <v>0</v>
      </c>
      <c r="CE177" s="3">
        <f>IF(CE$5="",0,SUMIFS(BP!177:177,BP!$5:$5,CE$4))</f>
        <v>0</v>
      </c>
      <c r="CF177" s="3">
        <f>IF(CF$5="",0,SUMIFS(BP!177:177,BP!$5:$5,CF$4))</f>
        <v>0</v>
      </c>
      <c r="CG177" s="3">
        <f>IF(CG$5="",0,SUMIFS(BP!177:177,BP!$5:$5,CG$4))</f>
        <v>0</v>
      </c>
      <c r="CH177" s="3">
        <f>IF(CH$5="",0,SUMIFS(BP!177:177,BP!$5:$5,CH$4))</f>
        <v>0</v>
      </c>
      <c r="CI177" s="3">
        <f>IF(CI$5="",0,SUMIFS(BP!177:177,BP!$5:$5,CI$4))</f>
        <v>0</v>
      </c>
      <c r="CJ177" s="3">
        <f>IF(CJ$5="",0,SUMIFS(BP!177:177,BP!$5:$5,CJ$4))</f>
        <v>0</v>
      </c>
      <c r="CK177" s="3">
        <f>IF(CK$5="",0,SUMIFS(BP!177:177,BP!$5:$5,CK$4))</f>
        <v>0</v>
      </c>
      <c r="CL177" s="3">
        <f>IF(CL$5="",0,SUMIFS(BP!177:177,BP!$5:$5,CL$4))</f>
        <v>0</v>
      </c>
      <c r="CM177" s="3">
        <f>IF(CM$5="",0,SUMIFS(BP!177:177,BP!$5:$5,CM$4))</f>
        <v>0</v>
      </c>
      <c r="CN177" s="3">
        <f>IF(CN$5="",0,SUMIFS(BP!177:177,BP!$5:$5,CN$4))</f>
        <v>0</v>
      </c>
      <c r="CO177" s="3">
        <f>IF(CO$5="",0,SUMIFS(BP!177:177,BP!$5:$5,CO$4))</f>
        <v>0</v>
      </c>
      <c r="CP177" s="3">
        <f>IF(CP$5="",0,SUMIFS(BP!177:177,BP!$5:$5,CP$4))</f>
        <v>0</v>
      </c>
      <c r="CQ177" s="3">
        <f>IF(CQ$5="",0,SUMIFS(BP!177:177,BP!$5:$5,CQ$4))</f>
        <v>0</v>
      </c>
      <c r="CR177" s="3">
        <f>IF(CR$5="",0,SUMIFS(BP!177:177,BP!$5:$5,CR$4))</f>
        <v>0</v>
      </c>
      <c r="CS177" s="3">
        <f>IF(CS$5="",0,SUMIFS(BP!177:177,BP!$5:$5,CS$4))</f>
        <v>0</v>
      </c>
      <c r="CT177" s="3">
        <f>IF(CT$5="",0,SUMIFS(BP!177:177,BP!$5:$5,CT$4))</f>
        <v>0</v>
      </c>
    </row>
    <row r="178" spans="1:98" s="2" customFormat="1" ht="10.199999999999999" x14ac:dyDescent="0.2">
      <c r="A178" s="11">
        <f>ROW()</f>
        <v>178</v>
      </c>
      <c r="E178" s="15"/>
      <c r="W178" s="5"/>
      <c r="Z178" s="3">
        <f ca="1">IF(Z$5="",0,SUMIFS(INDIRECT($S$2&amp;$A178&amp;":"&amp;$A178),BP!$5:$5,Z$4))</f>
        <v>0</v>
      </c>
      <c r="AA178" s="3">
        <f ca="1">IF(AA$5="",0,SUMIFS(INDIRECT($S$2&amp;$A178&amp;":"&amp;$A178),BP!$5:$5,AA$4))</f>
        <v>0</v>
      </c>
      <c r="AB178" s="3">
        <f ca="1">IF(AB$5="",0,SUMIFS(INDIRECT($S$2&amp;$A178&amp;":"&amp;$A178),BP!$5:$5,AB$4))</f>
        <v>0</v>
      </c>
      <c r="AC178" s="3">
        <f ca="1">IF(AC$5="",0,SUMIFS(INDIRECT($S$2&amp;$A178&amp;":"&amp;$A178),BP!$5:$5,AC$4))</f>
        <v>0</v>
      </c>
      <c r="AD178" s="3">
        <f ca="1">IF(AD$5="",0,SUMIFS(INDIRECT($S$2&amp;$A178&amp;":"&amp;$A178),BP!$5:$5,AD$4))</f>
        <v>0</v>
      </c>
      <c r="AE178" s="3">
        <f ca="1">IF(AE$5="",0,SUMIFS(INDIRECT($S$2&amp;$A178&amp;":"&amp;$A178),BP!$5:$5,AE$4))</f>
        <v>0</v>
      </c>
      <c r="AF178" s="3">
        <f ca="1">IF(AF$5="",0,SUMIFS(INDIRECT($S$2&amp;$A178&amp;":"&amp;$A178),BP!$5:$5,AF$4))</f>
        <v>0</v>
      </c>
      <c r="AG178" s="3">
        <f ca="1">IF(AG$5="",0,SUMIFS(INDIRECT($S$2&amp;$A178&amp;":"&amp;$A178),BP!$5:$5,AG$4))</f>
        <v>0</v>
      </c>
      <c r="AH178" s="3">
        <f ca="1">IF(AH$5="",0,SUMIFS(INDIRECT($S$2&amp;$A178&amp;":"&amp;$A178),BP!$5:$5,AH$4))</f>
        <v>0</v>
      </c>
      <c r="AI178" s="3">
        <f ca="1">IF(AI$5="",0,SUMIFS(INDIRECT($S$2&amp;$A178&amp;":"&amp;$A178),BP!$5:$5,AI$4))</f>
        <v>0</v>
      </c>
      <c r="AJ178" s="3">
        <f ca="1">IF(AJ$5="",0,SUMIFS(INDIRECT($S$2&amp;$A178&amp;":"&amp;$A178),BP!$5:$5,AJ$4))</f>
        <v>0</v>
      </c>
      <c r="AK178" s="3">
        <f ca="1">IF(AK$5="",0,SUMIFS(INDIRECT($S$2&amp;$A178&amp;":"&amp;$A178),BP!$5:$5,AK$4))</f>
        <v>0</v>
      </c>
      <c r="AL178" s="3">
        <f ca="1">IF(AL$5="",0,SUMIFS(INDIRECT($S$2&amp;$A178&amp;":"&amp;$A178),BP!$5:$5,AL$4))</f>
        <v>0</v>
      </c>
      <c r="AM178" s="3">
        <f ca="1">IF(AM$5="",0,SUMIFS(INDIRECT($S$2&amp;$A178&amp;":"&amp;$A178),BP!$5:$5,AM$4))</f>
        <v>0</v>
      </c>
      <c r="AN178" s="3">
        <f ca="1">IF(AN$5="",0,SUMIFS(INDIRECT($S$2&amp;$A178&amp;":"&amp;$A178),BP!$5:$5,AN$4))</f>
        <v>0</v>
      </c>
      <c r="AO178" s="3">
        <f ca="1">IF(AO$5="",0,SUMIFS(INDIRECT($S$2&amp;$A178&amp;":"&amp;$A178),BP!$5:$5,AO$4))</f>
        <v>0</v>
      </c>
      <c r="AP178" s="3">
        <f ca="1">IF(AP$5="",0,SUMIFS(INDIRECT($S$2&amp;$A178&amp;":"&amp;$A178),BP!$5:$5,AP$4))</f>
        <v>0</v>
      </c>
      <c r="AQ178" s="3">
        <f ca="1">IF(AQ$5="",0,SUMIFS(INDIRECT($S$2&amp;$A178&amp;":"&amp;$A178),BP!$5:$5,AQ$4))</f>
        <v>0</v>
      </c>
      <c r="AR178" s="3">
        <f ca="1">IF(AR$5="",0,SUMIFS(INDIRECT($S$2&amp;$A178&amp;":"&amp;$A178),BP!$5:$5,AR$4))</f>
        <v>0</v>
      </c>
      <c r="AS178" s="3">
        <f ca="1">IF(AS$5="",0,SUMIFS(INDIRECT($S$2&amp;$A178&amp;":"&amp;$A178),BP!$5:$5,AS$4))</f>
        <v>0</v>
      </c>
      <c r="AT178" s="3">
        <f ca="1">IF(AT$5="",0,SUMIFS(INDIRECT($S$2&amp;$A178&amp;":"&amp;$A178),BP!$5:$5,AT$4))</f>
        <v>0</v>
      </c>
      <c r="AU178" s="3">
        <f ca="1">IF(AU$5="",0,SUMIFS(INDIRECT($S$2&amp;$A178&amp;":"&amp;$A178),BP!$5:$5,AU$4))</f>
        <v>0</v>
      </c>
      <c r="AV178" s="3">
        <f ca="1">IF(AV$5="",0,SUMIFS(INDIRECT($S$2&amp;$A178&amp;":"&amp;$A178),BP!$5:$5,AV$4))</f>
        <v>0</v>
      </c>
      <c r="AW178" s="3">
        <f ca="1">IF(AW$5="",0,SUMIFS(INDIRECT($S$2&amp;$A178&amp;":"&amp;$A178),BP!$5:$5,AW$4))</f>
        <v>0</v>
      </c>
      <c r="AX178" s="3">
        <f ca="1">IF(AX$5="",0,SUMIFS(INDIRECT($S$2&amp;$A178&amp;":"&amp;$A178),BP!$5:$5,AX$4))</f>
        <v>0</v>
      </c>
      <c r="AY178" s="3">
        <f ca="1">IF(AY$5="",0,SUMIFS(INDIRECT($S$2&amp;$A178&amp;":"&amp;$A178),BP!$5:$5,AY$4))</f>
        <v>0</v>
      </c>
      <c r="AZ178" s="3">
        <f ca="1">IF(AZ$5="",0,SUMIFS(INDIRECT($S$2&amp;$A178&amp;":"&amp;$A178),BP!$5:$5,AZ$4))</f>
        <v>0</v>
      </c>
      <c r="BA178" s="3">
        <f ca="1">IF(BA$5="",0,SUMIFS(INDIRECT($S$2&amp;$A178&amp;":"&amp;$A178),BP!$5:$5,BA$4))</f>
        <v>0</v>
      </c>
      <c r="BB178" s="3">
        <f ca="1">IF(BB$5="",0,SUMIFS(INDIRECT($S$2&amp;$A178&amp;":"&amp;$A178),BP!$5:$5,BB$4))</f>
        <v>0</v>
      </c>
      <c r="BC178" s="3">
        <f ca="1">IF(BC$5="",0,SUMIFS(INDIRECT($S$2&amp;$A178&amp;":"&amp;$A178),BP!$5:$5,BC$4))</f>
        <v>0</v>
      </c>
      <c r="BD178" s="3">
        <f ca="1">IF(BD$5="",0,SUMIFS(INDIRECT($S$2&amp;$A178&amp;":"&amp;$A178),BP!$5:$5,BD$4))</f>
        <v>0</v>
      </c>
      <c r="BE178" s="3">
        <f ca="1">IF(BE$5="",0,SUMIFS(INDIRECT($S$2&amp;$A178&amp;":"&amp;$A178),BP!$5:$5,BE$4))</f>
        <v>0</v>
      </c>
      <c r="BF178" s="3">
        <f ca="1">IF(BF$5="",0,SUMIFS(INDIRECT($S$2&amp;$A178&amp;":"&amp;$A178),BP!$5:$5,BF$4))</f>
        <v>0</v>
      </c>
      <c r="BG178" s="3">
        <f ca="1">IF(BG$5="",0,SUMIFS(INDIRECT($S$2&amp;$A178&amp;":"&amp;$A178),BP!$5:$5,BG$4))</f>
        <v>0</v>
      </c>
      <c r="BH178" s="3">
        <f ca="1">IF(BH$5="",0,SUMIFS(INDIRECT($S$2&amp;$A178&amp;":"&amp;$A178),BP!$5:$5,BH$4))</f>
        <v>0</v>
      </c>
      <c r="BI178" s="3">
        <f ca="1">IF(BI$5="",0,SUMIFS(INDIRECT($S$2&amp;$A178&amp;":"&amp;$A178),BP!$5:$5,BI$4))</f>
        <v>0</v>
      </c>
      <c r="BJ178" s="3">
        <f ca="1">IF(BJ$5="",0,SUMIFS(BP!178:178,BP!$5:$5,BJ$4))</f>
        <v>0</v>
      </c>
      <c r="BK178" s="3">
        <f ca="1">IF(BK$5="",0,SUMIFS(BP!178:178,BP!$5:$5,BK$4))</f>
        <v>0</v>
      </c>
      <c r="BL178" s="3">
        <f ca="1">IF(BL$5="",0,SUMIFS(BP!178:178,BP!$5:$5,BL$4))</f>
        <v>7.5000000000000011E-2</v>
      </c>
      <c r="BM178" s="3">
        <f ca="1">IF(BM$5="",0,SUMIFS(BP!178:178,BP!$5:$5,BM$4))</f>
        <v>0.15000000000000002</v>
      </c>
      <c r="BN178" s="3">
        <f ca="1">IF(BN$5="",0,SUMIFS(BP!178:178,BP!$5:$5,BN$4))</f>
        <v>0.375</v>
      </c>
      <c r="BO178" s="3">
        <f ca="1">IF(BO$5="",0,SUMIFS(BP!178:178,BP!$5:$5,BO$4))</f>
        <v>0.75</v>
      </c>
      <c r="BP178" s="3">
        <f ca="1">IF(BP$5="",0,SUMIFS(BP!178:178,BP!$5:$5,BP$4))</f>
        <v>0.15000000000000002</v>
      </c>
      <c r="BQ178" s="3">
        <f ca="1">IF(BQ$5="",0,SUMIFS(BP!178:178,BP!$5:$5,BQ$4))</f>
        <v>0</v>
      </c>
      <c r="BR178" s="3">
        <f ca="1">IF(BR$5="",0,SUMIFS(BP!178:178,BP!$5:$5,BR$4))</f>
        <v>0</v>
      </c>
      <c r="BS178" s="3">
        <f ca="1">IF(BS$5="",0,SUMIFS(BP!178:178,BP!$5:$5,BS$4))</f>
        <v>0</v>
      </c>
      <c r="BT178" s="3">
        <f ca="1">IF(BT$5="",0,SUMIFS(BP!178:178,BP!$5:$5,BT$4))</f>
        <v>0</v>
      </c>
      <c r="BU178" s="3">
        <f ca="1">IF(BU$5="",0,SUMIFS(BP!178:178,BP!$5:$5,BU$4))</f>
        <v>0</v>
      </c>
      <c r="BV178" s="3">
        <f>IF(BV$5="",0,SUMIFS(BP!178:178,BP!$5:$5,BV$4))</f>
        <v>0</v>
      </c>
      <c r="BW178" s="3">
        <f>IF(BW$5="",0,SUMIFS(BP!178:178,BP!$5:$5,BW$4))</f>
        <v>0</v>
      </c>
      <c r="BX178" s="3">
        <f>IF(BX$5="",0,SUMIFS(BP!178:178,BP!$5:$5,BX$4))</f>
        <v>0</v>
      </c>
      <c r="BY178" s="3">
        <f>IF(BY$5="",0,SUMIFS(BP!178:178,BP!$5:$5,BY$4))</f>
        <v>0</v>
      </c>
      <c r="BZ178" s="3">
        <f>IF(BZ$5="",0,SUMIFS(BP!178:178,BP!$5:$5,BZ$4))</f>
        <v>0</v>
      </c>
      <c r="CA178" s="3">
        <f>IF(CA$5="",0,SUMIFS(BP!178:178,BP!$5:$5,CA$4))</f>
        <v>0</v>
      </c>
      <c r="CB178" s="3">
        <f>IF(CB$5="",0,SUMIFS(BP!178:178,BP!$5:$5,CB$4))</f>
        <v>0</v>
      </c>
      <c r="CC178" s="3">
        <f>IF(CC$5="",0,SUMIFS(BP!178:178,BP!$5:$5,CC$4))</f>
        <v>0</v>
      </c>
      <c r="CD178" s="3">
        <f>IF(CD$5="",0,SUMIFS(BP!178:178,BP!$5:$5,CD$4))</f>
        <v>0</v>
      </c>
      <c r="CE178" s="3">
        <f>IF(CE$5="",0,SUMIFS(BP!178:178,BP!$5:$5,CE$4))</f>
        <v>0</v>
      </c>
      <c r="CF178" s="3">
        <f>IF(CF$5="",0,SUMIFS(BP!178:178,BP!$5:$5,CF$4))</f>
        <v>0</v>
      </c>
      <c r="CG178" s="3">
        <f>IF(CG$5="",0,SUMIFS(BP!178:178,BP!$5:$5,CG$4))</f>
        <v>0</v>
      </c>
      <c r="CH178" s="3">
        <f>IF(CH$5="",0,SUMIFS(BP!178:178,BP!$5:$5,CH$4))</f>
        <v>0</v>
      </c>
      <c r="CI178" s="3">
        <f>IF(CI$5="",0,SUMIFS(BP!178:178,BP!$5:$5,CI$4))</f>
        <v>0</v>
      </c>
      <c r="CJ178" s="3">
        <f>IF(CJ$5="",0,SUMIFS(BP!178:178,BP!$5:$5,CJ$4))</f>
        <v>0</v>
      </c>
      <c r="CK178" s="3">
        <f>IF(CK$5="",0,SUMIFS(BP!178:178,BP!$5:$5,CK$4))</f>
        <v>0</v>
      </c>
      <c r="CL178" s="3">
        <f>IF(CL$5="",0,SUMIFS(BP!178:178,BP!$5:$5,CL$4))</f>
        <v>0</v>
      </c>
      <c r="CM178" s="3">
        <f>IF(CM$5="",0,SUMIFS(BP!178:178,BP!$5:$5,CM$4))</f>
        <v>0</v>
      </c>
      <c r="CN178" s="3">
        <f>IF(CN$5="",0,SUMIFS(BP!178:178,BP!$5:$5,CN$4))</f>
        <v>0</v>
      </c>
      <c r="CO178" s="3">
        <f>IF(CO$5="",0,SUMIFS(BP!178:178,BP!$5:$5,CO$4))</f>
        <v>0</v>
      </c>
      <c r="CP178" s="3">
        <f>IF(CP$5="",0,SUMIFS(BP!178:178,BP!$5:$5,CP$4))</f>
        <v>0</v>
      </c>
      <c r="CQ178" s="3">
        <f>IF(CQ$5="",0,SUMIFS(BP!178:178,BP!$5:$5,CQ$4))</f>
        <v>0</v>
      </c>
      <c r="CR178" s="3">
        <f>IF(CR$5="",0,SUMIFS(BP!178:178,BP!$5:$5,CR$4))</f>
        <v>0</v>
      </c>
      <c r="CS178" s="3">
        <f>IF(CS$5="",0,SUMIFS(BP!178:178,BP!$5:$5,CS$4))</f>
        <v>0</v>
      </c>
      <c r="CT178" s="3">
        <f>IF(CT$5="",0,SUMIFS(BP!178:178,BP!$5:$5,CT$4))</f>
        <v>0</v>
      </c>
    </row>
    <row r="179" spans="1:98" s="2" customFormat="1" ht="10.199999999999999" x14ac:dyDescent="0.2">
      <c r="A179" s="11">
        <f>ROW()</f>
        <v>179</v>
      </c>
      <c r="E179" s="15"/>
      <c r="W179" s="5"/>
      <c r="Z179" s="3">
        <f ca="1">IF(Z$5="",0,SUMIFS(INDIRECT($S$2&amp;$A179&amp;":"&amp;$A179),BP!$5:$5,Z$4))</f>
        <v>0</v>
      </c>
      <c r="AA179" s="3">
        <f ca="1">IF(AA$5="",0,SUMIFS(INDIRECT($S$2&amp;$A179&amp;":"&amp;$A179),BP!$5:$5,AA$4))</f>
        <v>0</v>
      </c>
      <c r="AB179" s="3">
        <f ca="1">IF(AB$5="",0,SUMIFS(INDIRECT($S$2&amp;$A179&amp;":"&amp;$A179),BP!$5:$5,AB$4))</f>
        <v>0</v>
      </c>
      <c r="AC179" s="3">
        <f ca="1">IF(AC$5="",0,SUMIFS(INDIRECT($S$2&amp;$A179&amp;":"&amp;$A179),BP!$5:$5,AC$4))</f>
        <v>0</v>
      </c>
      <c r="AD179" s="3">
        <f ca="1">IF(AD$5="",0,SUMIFS(INDIRECT($S$2&amp;$A179&amp;":"&amp;$A179),BP!$5:$5,AD$4))</f>
        <v>0</v>
      </c>
      <c r="AE179" s="3">
        <f ca="1">IF(AE$5="",0,SUMIFS(INDIRECT($S$2&amp;$A179&amp;":"&amp;$A179),BP!$5:$5,AE$4))</f>
        <v>0</v>
      </c>
      <c r="AF179" s="3">
        <f ca="1">IF(AF$5="",0,SUMIFS(INDIRECT($S$2&amp;$A179&amp;":"&amp;$A179),BP!$5:$5,AF$4))</f>
        <v>0</v>
      </c>
      <c r="AG179" s="3">
        <f ca="1">IF(AG$5="",0,SUMIFS(INDIRECT($S$2&amp;$A179&amp;":"&amp;$A179),BP!$5:$5,AG$4))</f>
        <v>0</v>
      </c>
      <c r="AH179" s="3">
        <f ca="1">IF(AH$5="",0,SUMIFS(INDIRECT($S$2&amp;$A179&amp;":"&amp;$A179),BP!$5:$5,AH$4))</f>
        <v>0</v>
      </c>
      <c r="AI179" s="3">
        <f ca="1">IF(AI$5="",0,SUMIFS(INDIRECT($S$2&amp;$A179&amp;":"&amp;$A179),BP!$5:$5,AI$4))</f>
        <v>0</v>
      </c>
      <c r="AJ179" s="3">
        <f ca="1">IF(AJ$5="",0,SUMIFS(INDIRECT($S$2&amp;$A179&amp;":"&amp;$A179),BP!$5:$5,AJ$4))</f>
        <v>0</v>
      </c>
      <c r="AK179" s="3">
        <f ca="1">IF(AK$5="",0,SUMIFS(INDIRECT($S$2&amp;$A179&amp;":"&amp;$A179),BP!$5:$5,AK$4))</f>
        <v>0</v>
      </c>
      <c r="AL179" s="3">
        <f ca="1">IF(AL$5="",0,SUMIFS(INDIRECT($S$2&amp;$A179&amp;":"&amp;$A179),BP!$5:$5,AL$4))</f>
        <v>0</v>
      </c>
      <c r="AM179" s="3">
        <f ca="1">IF(AM$5="",0,SUMIFS(INDIRECT($S$2&amp;$A179&amp;":"&amp;$A179),BP!$5:$5,AM$4))</f>
        <v>0</v>
      </c>
      <c r="AN179" s="3">
        <f ca="1">IF(AN$5="",0,SUMIFS(INDIRECT($S$2&amp;$A179&amp;":"&amp;$A179),BP!$5:$5,AN$4))</f>
        <v>0</v>
      </c>
      <c r="AO179" s="3">
        <f ca="1">IF(AO$5="",0,SUMIFS(INDIRECT($S$2&amp;$A179&amp;":"&amp;$A179),BP!$5:$5,AO$4))</f>
        <v>0</v>
      </c>
      <c r="AP179" s="3">
        <f ca="1">IF(AP$5="",0,SUMIFS(INDIRECT($S$2&amp;$A179&amp;":"&amp;$A179),BP!$5:$5,AP$4))</f>
        <v>0</v>
      </c>
      <c r="AQ179" s="3">
        <f ca="1">IF(AQ$5="",0,SUMIFS(INDIRECT($S$2&amp;$A179&amp;":"&amp;$A179),BP!$5:$5,AQ$4))</f>
        <v>0</v>
      </c>
      <c r="AR179" s="3">
        <f ca="1">IF(AR$5="",0,SUMIFS(INDIRECT($S$2&amp;$A179&amp;":"&amp;$A179),BP!$5:$5,AR$4))</f>
        <v>0</v>
      </c>
      <c r="AS179" s="3">
        <f ca="1">IF(AS$5="",0,SUMIFS(INDIRECT($S$2&amp;$A179&amp;":"&amp;$A179),BP!$5:$5,AS$4))</f>
        <v>0</v>
      </c>
      <c r="AT179" s="3">
        <f ca="1">IF(AT$5="",0,SUMIFS(INDIRECT($S$2&amp;$A179&amp;":"&amp;$A179),BP!$5:$5,AT$4))</f>
        <v>0</v>
      </c>
      <c r="AU179" s="3">
        <f ca="1">IF(AU$5="",0,SUMIFS(INDIRECT($S$2&amp;$A179&amp;":"&amp;$A179),BP!$5:$5,AU$4))</f>
        <v>0</v>
      </c>
      <c r="AV179" s="3">
        <f ca="1">IF(AV$5="",0,SUMIFS(INDIRECT($S$2&amp;$A179&amp;":"&amp;$A179),BP!$5:$5,AV$4))</f>
        <v>0</v>
      </c>
      <c r="AW179" s="3">
        <f ca="1">IF(AW$5="",0,SUMIFS(INDIRECT($S$2&amp;$A179&amp;":"&amp;$A179),BP!$5:$5,AW$4))</f>
        <v>0</v>
      </c>
      <c r="AX179" s="3">
        <f ca="1">IF(AX$5="",0,SUMIFS(INDIRECT($S$2&amp;$A179&amp;":"&amp;$A179),BP!$5:$5,AX$4))</f>
        <v>0</v>
      </c>
      <c r="AY179" s="3">
        <f ca="1">IF(AY$5="",0,SUMIFS(INDIRECT($S$2&amp;$A179&amp;":"&amp;$A179),BP!$5:$5,AY$4))</f>
        <v>0</v>
      </c>
      <c r="AZ179" s="3">
        <f ca="1">IF(AZ$5="",0,SUMIFS(INDIRECT($S$2&amp;$A179&amp;":"&amp;$A179),BP!$5:$5,AZ$4))</f>
        <v>0</v>
      </c>
      <c r="BA179" s="3">
        <f ca="1">IF(BA$5="",0,SUMIFS(INDIRECT($S$2&amp;$A179&amp;":"&amp;$A179),BP!$5:$5,BA$4))</f>
        <v>0</v>
      </c>
      <c r="BB179" s="3">
        <f ca="1">IF(BB$5="",0,SUMIFS(INDIRECT($S$2&amp;$A179&amp;":"&amp;$A179),BP!$5:$5,BB$4))</f>
        <v>0</v>
      </c>
      <c r="BC179" s="3">
        <f ca="1">IF(BC$5="",0,SUMIFS(INDIRECT($S$2&amp;$A179&amp;":"&amp;$A179),BP!$5:$5,BC$4))</f>
        <v>0</v>
      </c>
      <c r="BD179" s="3">
        <f ca="1">IF(BD$5="",0,SUMIFS(INDIRECT($S$2&amp;$A179&amp;":"&amp;$A179),BP!$5:$5,BD$4))</f>
        <v>0</v>
      </c>
      <c r="BE179" s="3">
        <f ca="1">IF(BE$5="",0,SUMIFS(INDIRECT($S$2&amp;$A179&amp;":"&amp;$A179),BP!$5:$5,BE$4))</f>
        <v>0</v>
      </c>
      <c r="BF179" s="3">
        <f ca="1">IF(BF$5="",0,SUMIFS(INDIRECT($S$2&amp;$A179&amp;":"&amp;$A179),BP!$5:$5,BF$4))</f>
        <v>0</v>
      </c>
      <c r="BG179" s="3">
        <f ca="1">IF(BG$5="",0,SUMIFS(INDIRECT($S$2&amp;$A179&amp;":"&amp;$A179),BP!$5:$5,BG$4))</f>
        <v>0</v>
      </c>
      <c r="BH179" s="3">
        <f ca="1">IF(BH$5="",0,SUMIFS(INDIRECT($S$2&amp;$A179&amp;":"&amp;$A179),BP!$5:$5,BH$4))</f>
        <v>0</v>
      </c>
      <c r="BI179" s="3">
        <f ca="1">IF(BI$5="",0,SUMIFS(INDIRECT($S$2&amp;$A179&amp;":"&amp;$A179),BP!$5:$5,BI$4))</f>
        <v>0</v>
      </c>
      <c r="BJ179" s="3">
        <f ca="1">IF(BJ$5="",0,SUMIFS(BP!179:179,BP!$5:$5,BJ$4))</f>
        <v>0</v>
      </c>
      <c r="BK179" s="3">
        <f ca="1">IF(BK$5="",0,SUMIFS(BP!179:179,BP!$5:$5,BK$4))</f>
        <v>0</v>
      </c>
      <c r="BL179" s="3">
        <f ca="1">IF(BL$5="",0,SUMIFS(BP!179:179,BP!$5:$5,BL$4))</f>
        <v>2.0000000000000004E-2</v>
      </c>
      <c r="BM179" s="3">
        <f ca="1">IF(BM$5="",0,SUMIFS(BP!179:179,BP!$5:$5,BM$4))</f>
        <v>4.0000000000000008E-2</v>
      </c>
      <c r="BN179" s="3">
        <f ca="1">IF(BN$5="",0,SUMIFS(BP!179:179,BP!$5:$5,BN$4))</f>
        <v>0.1</v>
      </c>
      <c r="BO179" s="3">
        <f ca="1">IF(BO$5="",0,SUMIFS(BP!179:179,BP!$5:$5,BO$4))</f>
        <v>0.2</v>
      </c>
      <c r="BP179" s="3">
        <f ca="1">IF(BP$5="",0,SUMIFS(BP!179:179,BP!$5:$5,BP$4))</f>
        <v>4.0000000000000008E-2</v>
      </c>
      <c r="BQ179" s="3">
        <f ca="1">IF(BQ$5="",0,SUMIFS(BP!179:179,BP!$5:$5,BQ$4))</f>
        <v>0</v>
      </c>
      <c r="BR179" s="3">
        <f ca="1">IF(BR$5="",0,SUMIFS(BP!179:179,BP!$5:$5,BR$4))</f>
        <v>0</v>
      </c>
      <c r="BS179" s="3">
        <f ca="1">IF(BS$5="",0,SUMIFS(BP!179:179,BP!$5:$5,BS$4))</f>
        <v>0</v>
      </c>
      <c r="BT179" s="3">
        <f ca="1">IF(BT$5="",0,SUMIFS(BP!179:179,BP!$5:$5,BT$4))</f>
        <v>0</v>
      </c>
      <c r="BU179" s="3">
        <f ca="1">IF(BU$5="",0,SUMIFS(BP!179:179,BP!$5:$5,BU$4))</f>
        <v>0</v>
      </c>
      <c r="BV179" s="3">
        <f>IF(BV$5="",0,SUMIFS(BP!179:179,BP!$5:$5,BV$4))</f>
        <v>0</v>
      </c>
      <c r="BW179" s="3">
        <f>IF(BW$5="",0,SUMIFS(BP!179:179,BP!$5:$5,BW$4))</f>
        <v>0</v>
      </c>
      <c r="BX179" s="3">
        <f>IF(BX$5="",0,SUMIFS(BP!179:179,BP!$5:$5,BX$4))</f>
        <v>0</v>
      </c>
      <c r="BY179" s="3">
        <f>IF(BY$5="",0,SUMIFS(BP!179:179,BP!$5:$5,BY$4))</f>
        <v>0</v>
      </c>
      <c r="BZ179" s="3">
        <f>IF(BZ$5="",0,SUMIFS(BP!179:179,BP!$5:$5,BZ$4))</f>
        <v>0</v>
      </c>
      <c r="CA179" s="3">
        <f>IF(CA$5="",0,SUMIFS(BP!179:179,BP!$5:$5,CA$4))</f>
        <v>0</v>
      </c>
      <c r="CB179" s="3">
        <f>IF(CB$5="",0,SUMIFS(BP!179:179,BP!$5:$5,CB$4))</f>
        <v>0</v>
      </c>
      <c r="CC179" s="3">
        <f>IF(CC$5="",0,SUMIFS(BP!179:179,BP!$5:$5,CC$4))</f>
        <v>0</v>
      </c>
      <c r="CD179" s="3">
        <f>IF(CD$5="",0,SUMIFS(BP!179:179,BP!$5:$5,CD$4))</f>
        <v>0</v>
      </c>
      <c r="CE179" s="3">
        <f>IF(CE$5="",0,SUMIFS(BP!179:179,BP!$5:$5,CE$4))</f>
        <v>0</v>
      </c>
      <c r="CF179" s="3">
        <f>IF(CF$5="",0,SUMIFS(BP!179:179,BP!$5:$5,CF$4))</f>
        <v>0</v>
      </c>
      <c r="CG179" s="3">
        <f>IF(CG$5="",0,SUMIFS(BP!179:179,BP!$5:$5,CG$4))</f>
        <v>0</v>
      </c>
      <c r="CH179" s="3">
        <f>IF(CH$5="",0,SUMIFS(BP!179:179,BP!$5:$5,CH$4))</f>
        <v>0</v>
      </c>
      <c r="CI179" s="3">
        <f>IF(CI$5="",0,SUMIFS(BP!179:179,BP!$5:$5,CI$4))</f>
        <v>0</v>
      </c>
      <c r="CJ179" s="3">
        <f>IF(CJ$5="",0,SUMIFS(BP!179:179,BP!$5:$5,CJ$4))</f>
        <v>0</v>
      </c>
      <c r="CK179" s="3">
        <f>IF(CK$5="",0,SUMIFS(BP!179:179,BP!$5:$5,CK$4))</f>
        <v>0</v>
      </c>
      <c r="CL179" s="3">
        <f>IF(CL$5="",0,SUMIFS(BP!179:179,BP!$5:$5,CL$4))</f>
        <v>0</v>
      </c>
      <c r="CM179" s="3">
        <f>IF(CM$5="",0,SUMIFS(BP!179:179,BP!$5:$5,CM$4))</f>
        <v>0</v>
      </c>
      <c r="CN179" s="3">
        <f>IF(CN$5="",0,SUMIFS(BP!179:179,BP!$5:$5,CN$4))</f>
        <v>0</v>
      </c>
      <c r="CO179" s="3">
        <f>IF(CO$5="",0,SUMIFS(BP!179:179,BP!$5:$5,CO$4))</f>
        <v>0</v>
      </c>
      <c r="CP179" s="3">
        <f>IF(CP$5="",0,SUMIFS(BP!179:179,BP!$5:$5,CP$4))</f>
        <v>0</v>
      </c>
      <c r="CQ179" s="3">
        <f>IF(CQ$5="",0,SUMIFS(BP!179:179,BP!$5:$5,CQ$4))</f>
        <v>0</v>
      </c>
      <c r="CR179" s="3">
        <f>IF(CR$5="",0,SUMIFS(BP!179:179,BP!$5:$5,CR$4))</f>
        <v>0</v>
      </c>
      <c r="CS179" s="3">
        <f>IF(CS$5="",0,SUMIFS(BP!179:179,BP!$5:$5,CS$4))</f>
        <v>0</v>
      </c>
      <c r="CT179" s="3">
        <f>IF(CT$5="",0,SUMIFS(BP!179:179,BP!$5:$5,CT$4))</f>
        <v>0</v>
      </c>
    </row>
    <row r="180" spans="1:98" s="2" customFormat="1" ht="10.199999999999999" x14ac:dyDescent="0.2">
      <c r="A180" s="11">
        <f>ROW()</f>
        <v>180</v>
      </c>
      <c r="E180" s="15"/>
      <c r="W180" s="5"/>
      <c r="Z180" s="3">
        <f ca="1">IF(Z$5="",0,SUMIFS(INDIRECT($S$2&amp;$A180&amp;":"&amp;$A180),BP!$5:$5,Z$4))</f>
        <v>0</v>
      </c>
      <c r="AA180" s="3">
        <f ca="1">IF(AA$5="",0,SUMIFS(INDIRECT($S$2&amp;$A180&amp;":"&amp;$A180),BP!$5:$5,AA$4))</f>
        <v>0</v>
      </c>
      <c r="AB180" s="3">
        <f ca="1">IF(AB$5="",0,SUMIFS(INDIRECT($S$2&amp;$A180&amp;":"&amp;$A180),BP!$5:$5,AB$4))</f>
        <v>0</v>
      </c>
      <c r="AC180" s="3">
        <f ca="1">IF(AC$5="",0,SUMIFS(INDIRECT($S$2&amp;$A180&amp;":"&amp;$A180),BP!$5:$5,AC$4))</f>
        <v>0</v>
      </c>
      <c r="AD180" s="3">
        <f ca="1">IF(AD$5="",0,SUMIFS(INDIRECT($S$2&amp;$A180&amp;":"&amp;$A180),BP!$5:$5,AD$4))</f>
        <v>0</v>
      </c>
      <c r="AE180" s="3">
        <f ca="1">IF(AE$5="",0,SUMIFS(INDIRECT($S$2&amp;$A180&amp;":"&amp;$A180),BP!$5:$5,AE$4))</f>
        <v>0</v>
      </c>
      <c r="AF180" s="3">
        <f ca="1">IF(AF$5="",0,SUMIFS(INDIRECT($S$2&amp;$A180&amp;":"&amp;$A180),BP!$5:$5,AF$4))</f>
        <v>0</v>
      </c>
      <c r="AG180" s="3">
        <f ca="1">IF(AG$5="",0,SUMIFS(INDIRECT($S$2&amp;$A180&amp;":"&amp;$A180),BP!$5:$5,AG$4))</f>
        <v>0</v>
      </c>
      <c r="AH180" s="3">
        <f ca="1">IF(AH$5="",0,SUMIFS(INDIRECT($S$2&amp;$A180&amp;":"&amp;$A180),BP!$5:$5,AH$4))</f>
        <v>0</v>
      </c>
      <c r="AI180" s="3">
        <f ca="1">IF(AI$5="",0,SUMIFS(INDIRECT($S$2&amp;$A180&amp;":"&amp;$A180),BP!$5:$5,AI$4))</f>
        <v>0</v>
      </c>
      <c r="AJ180" s="3">
        <f ca="1">IF(AJ$5="",0,SUMIFS(INDIRECT($S$2&amp;$A180&amp;":"&amp;$A180),BP!$5:$5,AJ$4))</f>
        <v>0</v>
      </c>
      <c r="AK180" s="3">
        <f ca="1">IF(AK$5="",0,SUMIFS(INDIRECT($S$2&amp;$A180&amp;":"&amp;$A180),BP!$5:$5,AK$4))</f>
        <v>0</v>
      </c>
      <c r="AL180" s="3">
        <f ca="1">IF(AL$5="",0,SUMIFS(INDIRECT($S$2&amp;$A180&amp;":"&amp;$A180),BP!$5:$5,AL$4))</f>
        <v>0</v>
      </c>
      <c r="AM180" s="3">
        <f ca="1">IF(AM$5="",0,SUMIFS(INDIRECT($S$2&amp;$A180&amp;":"&amp;$A180),BP!$5:$5,AM$4))</f>
        <v>0</v>
      </c>
      <c r="AN180" s="3">
        <f ca="1">IF(AN$5="",0,SUMIFS(INDIRECT($S$2&amp;$A180&amp;":"&amp;$A180),BP!$5:$5,AN$4))</f>
        <v>0</v>
      </c>
      <c r="AO180" s="3">
        <f ca="1">IF(AO$5="",0,SUMIFS(INDIRECT($S$2&amp;$A180&amp;":"&amp;$A180),BP!$5:$5,AO$4))</f>
        <v>0</v>
      </c>
      <c r="AP180" s="3">
        <f ca="1">IF(AP$5="",0,SUMIFS(INDIRECT($S$2&amp;$A180&amp;":"&amp;$A180),BP!$5:$5,AP$4))</f>
        <v>0</v>
      </c>
      <c r="AQ180" s="3">
        <f ca="1">IF(AQ$5="",0,SUMIFS(INDIRECT($S$2&amp;$A180&amp;":"&amp;$A180),BP!$5:$5,AQ$4))</f>
        <v>0</v>
      </c>
      <c r="AR180" s="3">
        <f ca="1">IF(AR$5="",0,SUMIFS(INDIRECT($S$2&amp;$A180&amp;":"&amp;$A180),BP!$5:$5,AR$4))</f>
        <v>0</v>
      </c>
      <c r="AS180" s="3">
        <f ca="1">IF(AS$5="",0,SUMIFS(INDIRECT($S$2&amp;$A180&amp;":"&amp;$A180),BP!$5:$5,AS$4))</f>
        <v>0</v>
      </c>
      <c r="AT180" s="3">
        <f ca="1">IF(AT$5="",0,SUMIFS(INDIRECT($S$2&amp;$A180&amp;":"&amp;$A180),BP!$5:$5,AT$4))</f>
        <v>0</v>
      </c>
      <c r="AU180" s="3">
        <f ca="1">IF(AU$5="",0,SUMIFS(INDIRECT($S$2&amp;$A180&amp;":"&amp;$A180),BP!$5:$5,AU$4))</f>
        <v>0</v>
      </c>
      <c r="AV180" s="3">
        <f ca="1">IF(AV$5="",0,SUMIFS(INDIRECT($S$2&amp;$A180&amp;":"&amp;$A180),BP!$5:$5,AV$4))</f>
        <v>0</v>
      </c>
      <c r="AW180" s="3">
        <f ca="1">IF(AW$5="",0,SUMIFS(INDIRECT($S$2&amp;$A180&amp;":"&amp;$A180),BP!$5:$5,AW$4))</f>
        <v>0</v>
      </c>
      <c r="AX180" s="3">
        <f ca="1">IF(AX$5="",0,SUMIFS(INDIRECT($S$2&amp;$A180&amp;":"&amp;$A180),BP!$5:$5,AX$4))</f>
        <v>0</v>
      </c>
      <c r="AY180" s="3">
        <f ca="1">IF(AY$5="",0,SUMIFS(INDIRECT($S$2&amp;$A180&amp;":"&amp;$A180),BP!$5:$5,AY$4))</f>
        <v>0</v>
      </c>
      <c r="AZ180" s="3">
        <f ca="1">IF(AZ$5="",0,SUMIFS(INDIRECT($S$2&amp;$A180&amp;":"&amp;$A180),BP!$5:$5,AZ$4))</f>
        <v>0</v>
      </c>
      <c r="BA180" s="3">
        <f ca="1">IF(BA$5="",0,SUMIFS(INDIRECT($S$2&amp;$A180&amp;":"&amp;$A180),BP!$5:$5,BA$4))</f>
        <v>0</v>
      </c>
      <c r="BB180" s="3">
        <f ca="1">IF(BB$5="",0,SUMIFS(INDIRECT($S$2&amp;$A180&amp;":"&amp;$A180),BP!$5:$5,BB$4))</f>
        <v>0</v>
      </c>
      <c r="BC180" s="3">
        <f ca="1">IF(BC$5="",0,SUMIFS(INDIRECT($S$2&amp;$A180&amp;":"&amp;$A180),BP!$5:$5,BC$4))</f>
        <v>0</v>
      </c>
      <c r="BD180" s="3">
        <f ca="1">IF(BD$5="",0,SUMIFS(INDIRECT($S$2&amp;$A180&amp;":"&amp;$A180),BP!$5:$5,BD$4))</f>
        <v>0</v>
      </c>
      <c r="BE180" s="3">
        <f ca="1">IF(BE$5="",0,SUMIFS(INDIRECT($S$2&amp;$A180&amp;":"&amp;$A180),BP!$5:$5,BE$4))</f>
        <v>0</v>
      </c>
      <c r="BF180" s="3">
        <f ca="1">IF(BF$5="",0,SUMIFS(INDIRECT($S$2&amp;$A180&amp;":"&amp;$A180),BP!$5:$5,BF$4))</f>
        <v>0</v>
      </c>
      <c r="BG180" s="3">
        <f ca="1">IF(BG$5="",0,SUMIFS(INDIRECT($S$2&amp;$A180&amp;":"&amp;$A180),BP!$5:$5,BG$4))</f>
        <v>0</v>
      </c>
      <c r="BH180" s="3">
        <f ca="1">IF(BH$5="",0,SUMIFS(INDIRECT($S$2&amp;$A180&amp;":"&amp;$A180),BP!$5:$5,BH$4))</f>
        <v>0</v>
      </c>
      <c r="BI180" s="3">
        <f ca="1">IF(BI$5="",0,SUMIFS(INDIRECT($S$2&amp;$A180&amp;":"&amp;$A180),BP!$5:$5,BI$4))</f>
        <v>0</v>
      </c>
      <c r="BJ180" s="3">
        <f ca="1">IF(BJ$5="",0,SUMIFS(BP!180:180,BP!$5:$5,BJ$4))</f>
        <v>0</v>
      </c>
      <c r="BK180" s="3">
        <f ca="1">IF(BK$5="",0,SUMIFS(BP!180:180,BP!$5:$5,BK$4))</f>
        <v>0</v>
      </c>
      <c r="BL180" s="3">
        <f ca="1">IF(BL$5="",0,SUMIFS(BP!180:180,BP!$5:$5,BL$4))</f>
        <v>3.4999999999999996E-2</v>
      </c>
      <c r="BM180" s="3">
        <f ca="1">IF(BM$5="",0,SUMIFS(BP!180:180,BP!$5:$5,BM$4))</f>
        <v>6.9999999999999993E-2</v>
      </c>
      <c r="BN180" s="3">
        <f ca="1">IF(BN$5="",0,SUMIFS(BP!180:180,BP!$5:$5,BN$4))</f>
        <v>0.17499999999999999</v>
      </c>
      <c r="BO180" s="3">
        <f ca="1">IF(BO$5="",0,SUMIFS(BP!180:180,BP!$5:$5,BO$4))</f>
        <v>0.35</v>
      </c>
      <c r="BP180" s="3">
        <f ca="1">IF(BP$5="",0,SUMIFS(BP!180:180,BP!$5:$5,BP$4))</f>
        <v>6.9999999999999993E-2</v>
      </c>
      <c r="BQ180" s="3">
        <f ca="1">IF(BQ$5="",0,SUMIFS(BP!180:180,BP!$5:$5,BQ$4))</f>
        <v>0</v>
      </c>
      <c r="BR180" s="3">
        <f ca="1">IF(BR$5="",0,SUMIFS(BP!180:180,BP!$5:$5,BR$4))</f>
        <v>0</v>
      </c>
      <c r="BS180" s="3">
        <f ca="1">IF(BS$5="",0,SUMIFS(BP!180:180,BP!$5:$5,BS$4))</f>
        <v>0</v>
      </c>
      <c r="BT180" s="3">
        <f ca="1">IF(BT$5="",0,SUMIFS(BP!180:180,BP!$5:$5,BT$4))</f>
        <v>0</v>
      </c>
      <c r="BU180" s="3">
        <f ca="1">IF(BU$5="",0,SUMIFS(BP!180:180,BP!$5:$5,BU$4))</f>
        <v>0</v>
      </c>
      <c r="BV180" s="3">
        <f>IF(BV$5="",0,SUMIFS(BP!180:180,BP!$5:$5,BV$4))</f>
        <v>0</v>
      </c>
      <c r="BW180" s="3">
        <f>IF(BW$5="",0,SUMIFS(BP!180:180,BP!$5:$5,BW$4))</f>
        <v>0</v>
      </c>
      <c r="BX180" s="3">
        <f>IF(BX$5="",0,SUMIFS(BP!180:180,BP!$5:$5,BX$4))</f>
        <v>0</v>
      </c>
      <c r="BY180" s="3">
        <f>IF(BY$5="",0,SUMIFS(BP!180:180,BP!$5:$5,BY$4))</f>
        <v>0</v>
      </c>
      <c r="BZ180" s="3">
        <f>IF(BZ$5="",0,SUMIFS(BP!180:180,BP!$5:$5,BZ$4))</f>
        <v>0</v>
      </c>
      <c r="CA180" s="3">
        <f>IF(CA$5="",0,SUMIFS(BP!180:180,BP!$5:$5,CA$4))</f>
        <v>0</v>
      </c>
      <c r="CB180" s="3">
        <f>IF(CB$5="",0,SUMIFS(BP!180:180,BP!$5:$5,CB$4))</f>
        <v>0</v>
      </c>
      <c r="CC180" s="3">
        <f>IF(CC$5="",0,SUMIFS(BP!180:180,BP!$5:$5,CC$4))</f>
        <v>0</v>
      </c>
      <c r="CD180" s="3">
        <f>IF(CD$5="",0,SUMIFS(BP!180:180,BP!$5:$5,CD$4))</f>
        <v>0</v>
      </c>
      <c r="CE180" s="3">
        <f>IF(CE$5="",0,SUMIFS(BP!180:180,BP!$5:$5,CE$4))</f>
        <v>0</v>
      </c>
      <c r="CF180" s="3">
        <f>IF(CF$5="",0,SUMIFS(BP!180:180,BP!$5:$5,CF$4))</f>
        <v>0</v>
      </c>
      <c r="CG180" s="3">
        <f>IF(CG$5="",0,SUMIFS(BP!180:180,BP!$5:$5,CG$4))</f>
        <v>0</v>
      </c>
      <c r="CH180" s="3">
        <f>IF(CH$5="",0,SUMIFS(BP!180:180,BP!$5:$5,CH$4))</f>
        <v>0</v>
      </c>
      <c r="CI180" s="3">
        <f>IF(CI$5="",0,SUMIFS(BP!180:180,BP!$5:$5,CI$4))</f>
        <v>0</v>
      </c>
      <c r="CJ180" s="3">
        <f>IF(CJ$5="",0,SUMIFS(BP!180:180,BP!$5:$5,CJ$4))</f>
        <v>0</v>
      </c>
      <c r="CK180" s="3">
        <f>IF(CK$5="",0,SUMIFS(BP!180:180,BP!$5:$5,CK$4))</f>
        <v>0</v>
      </c>
      <c r="CL180" s="3">
        <f>IF(CL$5="",0,SUMIFS(BP!180:180,BP!$5:$5,CL$4))</f>
        <v>0</v>
      </c>
      <c r="CM180" s="3">
        <f>IF(CM$5="",0,SUMIFS(BP!180:180,BP!$5:$5,CM$4))</f>
        <v>0</v>
      </c>
      <c r="CN180" s="3">
        <f>IF(CN$5="",0,SUMIFS(BP!180:180,BP!$5:$5,CN$4))</f>
        <v>0</v>
      </c>
      <c r="CO180" s="3">
        <f>IF(CO$5="",0,SUMIFS(BP!180:180,BP!$5:$5,CO$4))</f>
        <v>0</v>
      </c>
      <c r="CP180" s="3">
        <f>IF(CP$5="",0,SUMIFS(BP!180:180,BP!$5:$5,CP$4))</f>
        <v>0</v>
      </c>
      <c r="CQ180" s="3">
        <f>IF(CQ$5="",0,SUMIFS(BP!180:180,BP!$5:$5,CQ$4))</f>
        <v>0</v>
      </c>
      <c r="CR180" s="3">
        <f>IF(CR$5="",0,SUMIFS(BP!180:180,BP!$5:$5,CR$4))</f>
        <v>0</v>
      </c>
      <c r="CS180" s="3">
        <f>IF(CS$5="",0,SUMIFS(BP!180:180,BP!$5:$5,CS$4))</f>
        <v>0</v>
      </c>
      <c r="CT180" s="3">
        <f>IF(CT$5="",0,SUMIFS(BP!180:180,BP!$5:$5,CT$4))</f>
        <v>0</v>
      </c>
    </row>
    <row r="181" spans="1:98" s="2" customFormat="1" ht="10.199999999999999" x14ac:dyDescent="0.2">
      <c r="A181" s="11">
        <f>ROW()</f>
        <v>181</v>
      </c>
      <c r="E181" s="15"/>
      <c r="W181" s="5"/>
      <c r="Z181" s="3">
        <f ca="1">IF(Z$5="",0,SUMIFS(INDIRECT($S$2&amp;$A181&amp;":"&amp;$A181),BP!$5:$5,Z$4))</f>
        <v>0</v>
      </c>
      <c r="AA181" s="3">
        <f ca="1">IF(AA$5="",0,SUMIFS(INDIRECT($S$2&amp;$A181&amp;":"&amp;$A181),BP!$5:$5,AA$4))</f>
        <v>0</v>
      </c>
      <c r="AB181" s="3">
        <f ca="1">IF(AB$5="",0,SUMIFS(INDIRECT($S$2&amp;$A181&amp;":"&amp;$A181),BP!$5:$5,AB$4))</f>
        <v>0</v>
      </c>
      <c r="AC181" s="3">
        <f ca="1">IF(AC$5="",0,SUMIFS(INDIRECT($S$2&amp;$A181&amp;":"&amp;$A181),BP!$5:$5,AC$4))</f>
        <v>0</v>
      </c>
      <c r="AD181" s="3">
        <f ca="1">IF(AD$5="",0,SUMIFS(INDIRECT($S$2&amp;$A181&amp;":"&amp;$A181),BP!$5:$5,AD$4))</f>
        <v>0</v>
      </c>
      <c r="AE181" s="3">
        <f ca="1">IF(AE$5="",0,SUMIFS(INDIRECT($S$2&amp;$A181&amp;":"&amp;$A181),BP!$5:$5,AE$4))</f>
        <v>0</v>
      </c>
      <c r="AF181" s="3">
        <f ca="1">IF(AF$5="",0,SUMIFS(INDIRECT($S$2&amp;$A181&amp;":"&amp;$A181),BP!$5:$5,AF$4))</f>
        <v>0</v>
      </c>
      <c r="AG181" s="3">
        <f ca="1">IF(AG$5="",0,SUMIFS(INDIRECT($S$2&amp;$A181&amp;":"&amp;$A181),BP!$5:$5,AG$4))</f>
        <v>0</v>
      </c>
      <c r="AH181" s="3">
        <f ca="1">IF(AH$5="",0,SUMIFS(INDIRECT($S$2&amp;$A181&amp;":"&amp;$A181),BP!$5:$5,AH$4))</f>
        <v>0</v>
      </c>
      <c r="AI181" s="3">
        <f ca="1">IF(AI$5="",0,SUMIFS(INDIRECT($S$2&amp;$A181&amp;":"&amp;$A181),BP!$5:$5,AI$4))</f>
        <v>0</v>
      </c>
      <c r="AJ181" s="3">
        <f ca="1">IF(AJ$5="",0,SUMIFS(INDIRECT($S$2&amp;$A181&amp;":"&amp;$A181),BP!$5:$5,AJ$4))</f>
        <v>0</v>
      </c>
      <c r="AK181" s="3">
        <f ca="1">IF(AK$5="",0,SUMIFS(INDIRECT($S$2&amp;$A181&amp;":"&amp;$A181),BP!$5:$5,AK$4))</f>
        <v>0</v>
      </c>
      <c r="AL181" s="3">
        <f ca="1">IF(AL$5="",0,SUMIFS(INDIRECT($S$2&amp;$A181&amp;":"&amp;$A181),BP!$5:$5,AL$4))</f>
        <v>0</v>
      </c>
      <c r="AM181" s="3">
        <f ca="1">IF(AM$5="",0,SUMIFS(INDIRECT($S$2&amp;$A181&amp;":"&amp;$A181),BP!$5:$5,AM$4))</f>
        <v>0</v>
      </c>
      <c r="AN181" s="3">
        <f ca="1">IF(AN$5="",0,SUMIFS(INDIRECT($S$2&amp;$A181&amp;":"&amp;$A181),BP!$5:$5,AN$4))</f>
        <v>0</v>
      </c>
      <c r="AO181" s="3">
        <f ca="1">IF(AO$5="",0,SUMIFS(INDIRECT($S$2&amp;$A181&amp;":"&amp;$A181),BP!$5:$5,AO$4))</f>
        <v>0</v>
      </c>
      <c r="AP181" s="3">
        <f ca="1">IF(AP$5="",0,SUMIFS(INDIRECT($S$2&amp;$A181&amp;":"&amp;$A181),BP!$5:$5,AP$4))</f>
        <v>0</v>
      </c>
      <c r="AQ181" s="3">
        <f ca="1">IF(AQ$5="",0,SUMIFS(INDIRECT($S$2&amp;$A181&amp;":"&amp;$A181),BP!$5:$5,AQ$4))</f>
        <v>0</v>
      </c>
      <c r="AR181" s="3">
        <f ca="1">IF(AR$5="",0,SUMIFS(INDIRECT($S$2&amp;$A181&amp;":"&amp;$A181),BP!$5:$5,AR$4))</f>
        <v>0</v>
      </c>
      <c r="AS181" s="3">
        <f ca="1">IF(AS$5="",0,SUMIFS(INDIRECT($S$2&amp;$A181&amp;":"&amp;$A181),BP!$5:$5,AS$4))</f>
        <v>0</v>
      </c>
      <c r="AT181" s="3">
        <f ca="1">IF(AT$5="",0,SUMIFS(INDIRECT($S$2&amp;$A181&amp;":"&amp;$A181),BP!$5:$5,AT$4))</f>
        <v>0</v>
      </c>
      <c r="AU181" s="3">
        <f ca="1">IF(AU$5="",0,SUMIFS(INDIRECT($S$2&amp;$A181&amp;":"&amp;$A181),BP!$5:$5,AU$4))</f>
        <v>0</v>
      </c>
      <c r="AV181" s="3">
        <f ca="1">IF(AV$5="",0,SUMIFS(INDIRECT($S$2&amp;$A181&amp;":"&amp;$A181),BP!$5:$5,AV$4))</f>
        <v>0</v>
      </c>
      <c r="AW181" s="3">
        <f ca="1">IF(AW$5="",0,SUMIFS(INDIRECT($S$2&amp;$A181&amp;":"&amp;$A181),BP!$5:$5,AW$4))</f>
        <v>0</v>
      </c>
      <c r="AX181" s="3">
        <f ca="1">IF(AX$5="",0,SUMIFS(INDIRECT($S$2&amp;$A181&amp;":"&amp;$A181),BP!$5:$5,AX$4))</f>
        <v>0</v>
      </c>
      <c r="AY181" s="3">
        <f ca="1">IF(AY$5="",0,SUMIFS(INDIRECT($S$2&amp;$A181&amp;":"&amp;$A181),BP!$5:$5,AY$4))</f>
        <v>0</v>
      </c>
      <c r="AZ181" s="3">
        <f ca="1">IF(AZ$5="",0,SUMIFS(INDIRECT($S$2&amp;$A181&amp;":"&amp;$A181),BP!$5:$5,AZ$4))</f>
        <v>0</v>
      </c>
      <c r="BA181" s="3">
        <f ca="1">IF(BA$5="",0,SUMIFS(INDIRECT($S$2&amp;$A181&amp;":"&amp;$A181),BP!$5:$5,BA$4))</f>
        <v>0</v>
      </c>
      <c r="BB181" s="3">
        <f ca="1">IF(BB$5="",0,SUMIFS(INDIRECT($S$2&amp;$A181&amp;":"&amp;$A181),BP!$5:$5,BB$4))</f>
        <v>0</v>
      </c>
      <c r="BC181" s="3">
        <f ca="1">IF(BC$5="",0,SUMIFS(INDIRECT($S$2&amp;$A181&amp;":"&amp;$A181),BP!$5:$5,BC$4))</f>
        <v>0</v>
      </c>
      <c r="BD181" s="3">
        <f ca="1">IF(BD$5="",0,SUMIFS(INDIRECT($S$2&amp;$A181&amp;":"&amp;$A181),BP!$5:$5,BD$4))</f>
        <v>0</v>
      </c>
      <c r="BE181" s="3">
        <f ca="1">IF(BE$5="",0,SUMIFS(INDIRECT($S$2&amp;$A181&amp;":"&amp;$A181),BP!$5:$5,BE$4))</f>
        <v>0</v>
      </c>
      <c r="BF181" s="3">
        <f ca="1">IF(BF$5="",0,SUMIFS(INDIRECT($S$2&amp;$A181&amp;":"&amp;$A181),BP!$5:$5,BF$4))</f>
        <v>0</v>
      </c>
      <c r="BG181" s="3">
        <f ca="1">IF(BG$5="",0,SUMIFS(INDIRECT($S$2&amp;$A181&amp;":"&amp;$A181),BP!$5:$5,BG$4))</f>
        <v>0</v>
      </c>
      <c r="BH181" s="3">
        <f ca="1">IF(BH$5="",0,SUMIFS(INDIRECT($S$2&amp;$A181&amp;":"&amp;$A181),BP!$5:$5,BH$4))</f>
        <v>0</v>
      </c>
      <c r="BI181" s="3">
        <f ca="1">IF(BI$5="",0,SUMIFS(INDIRECT($S$2&amp;$A181&amp;":"&amp;$A181),BP!$5:$5,BI$4))</f>
        <v>0</v>
      </c>
      <c r="BJ181" s="3">
        <f ca="1">IF(BJ$5="",0,SUMIFS(BP!181:181,BP!$5:$5,BJ$4))</f>
        <v>0</v>
      </c>
      <c r="BK181" s="3">
        <f ca="1">IF(BK$5="",0,SUMIFS(BP!181:181,BP!$5:$5,BK$4))</f>
        <v>0</v>
      </c>
      <c r="BL181" s="3">
        <f ca="1">IF(BL$5="",0,SUMIFS(BP!181:181,BP!$5:$5,BL$4))</f>
        <v>0.05</v>
      </c>
      <c r="BM181" s="3">
        <f ca="1">IF(BM$5="",0,SUMIFS(BP!181:181,BP!$5:$5,BM$4))</f>
        <v>0.1</v>
      </c>
      <c r="BN181" s="3">
        <f ca="1">IF(BN$5="",0,SUMIFS(BP!181:181,BP!$5:$5,BN$4))</f>
        <v>0.25</v>
      </c>
      <c r="BO181" s="3">
        <f ca="1">IF(BO$5="",0,SUMIFS(BP!181:181,BP!$5:$5,BO$4))</f>
        <v>0.5</v>
      </c>
      <c r="BP181" s="3">
        <f ca="1">IF(BP$5="",0,SUMIFS(BP!181:181,BP!$5:$5,BP$4))</f>
        <v>0.1</v>
      </c>
      <c r="BQ181" s="3">
        <f ca="1">IF(BQ$5="",0,SUMIFS(BP!181:181,BP!$5:$5,BQ$4))</f>
        <v>0</v>
      </c>
      <c r="BR181" s="3">
        <f ca="1">IF(BR$5="",0,SUMIFS(BP!181:181,BP!$5:$5,BR$4))</f>
        <v>0</v>
      </c>
      <c r="BS181" s="3">
        <f ca="1">IF(BS$5="",0,SUMIFS(BP!181:181,BP!$5:$5,BS$4))</f>
        <v>0</v>
      </c>
      <c r="BT181" s="3">
        <f ca="1">IF(BT$5="",0,SUMIFS(BP!181:181,BP!$5:$5,BT$4))</f>
        <v>0</v>
      </c>
      <c r="BU181" s="3">
        <f ca="1">IF(BU$5="",0,SUMIFS(BP!181:181,BP!$5:$5,BU$4))</f>
        <v>0</v>
      </c>
      <c r="BV181" s="3">
        <f>IF(BV$5="",0,SUMIFS(BP!181:181,BP!$5:$5,BV$4))</f>
        <v>0</v>
      </c>
      <c r="BW181" s="3">
        <f>IF(BW$5="",0,SUMIFS(BP!181:181,BP!$5:$5,BW$4))</f>
        <v>0</v>
      </c>
      <c r="BX181" s="3">
        <f>IF(BX$5="",0,SUMIFS(BP!181:181,BP!$5:$5,BX$4))</f>
        <v>0</v>
      </c>
      <c r="BY181" s="3">
        <f>IF(BY$5="",0,SUMIFS(BP!181:181,BP!$5:$5,BY$4))</f>
        <v>0</v>
      </c>
      <c r="BZ181" s="3">
        <f>IF(BZ$5="",0,SUMIFS(BP!181:181,BP!$5:$5,BZ$4))</f>
        <v>0</v>
      </c>
      <c r="CA181" s="3">
        <f>IF(CA$5="",0,SUMIFS(BP!181:181,BP!$5:$5,CA$4))</f>
        <v>0</v>
      </c>
      <c r="CB181" s="3">
        <f>IF(CB$5="",0,SUMIFS(BP!181:181,BP!$5:$5,CB$4))</f>
        <v>0</v>
      </c>
      <c r="CC181" s="3">
        <f>IF(CC$5="",0,SUMIFS(BP!181:181,BP!$5:$5,CC$4))</f>
        <v>0</v>
      </c>
      <c r="CD181" s="3">
        <f>IF(CD$5="",0,SUMIFS(BP!181:181,BP!$5:$5,CD$4))</f>
        <v>0</v>
      </c>
      <c r="CE181" s="3">
        <f>IF(CE$5="",0,SUMIFS(BP!181:181,BP!$5:$5,CE$4))</f>
        <v>0</v>
      </c>
      <c r="CF181" s="3">
        <f>IF(CF$5="",0,SUMIFS(BP!181:181,BP!$5:$5,CF$4))</f>
        <v>0</v>
      </c>
      <c r="CG181" s="3">
        <f>IF(CG$5="",0,SUMIFS(BP!181:181,BP!$5:$5,CG$4))</f>
        <v>0</v>
      </c>
      <c r="CH181" s="3">
        <f>IF(CH$5="",0,SUMIFS(BP!181:181,BP!$5:$5,CH$4))</f>
        <v>0</v>
      </c>
      <c r="CI181" s="3">
        <f>IF(CI$5="",0,SUMIFS(BP!181:181,BP!$5:$5,CI$4))</f>
        <v>0</v>
      </c>
      <c r="CJ181" s="3">
        <f>IF(CJ$5="",0,SUMIFS(BP!181:181,BP!$5:$5,CJ$4))</f>
        <v>0</v>
      </c>
      <c r="CK181" s="3">
        <f>IF(CK$5="",0,SUMIFS(BP!181:181,BP!$5:$5,CK$4))</f>
        <v>0</v>
      </c>
      <c r="CL181" s="3">
        <f>IF(CL$5="",0,SUMIFS(BP!181:181,BP!$5:$5,CL$4))</f>
        <v>0</v>
      </c>
      <c r="CM181" s="3">
        <f>IF(CM$5="",0,SUMIFS(BP!181:181,BP!$5:$5,CM$4))</f>
        <v>0</v>
      </c>
      <c r="CN181" s="3">
        <f>IF(CN$5="",0,SUMIFS(BP!181:181,BP!$5:$5,CN$4))</f>
        <v>0</v>
      </c>
      <c r="CO181" s="3">
        <f>IF(CO$5="",0,SUMIFS(BP!181:181,BP!$5:$5,CO$4))</f>
        <v>0</v>
      </c>
      <c r="CP181" s="3">
        <f>IF(CP$5="",0,SUMIFS(BP!181:181,BP!$5:$5,CP$4))</f>
        <v>0</v>
      </c>
      <c r="CQ181" s="3">
        <f>IF(CQ$5="",0,SUMIFS(BP!181:181,BP!$5:$5,CQ$4))</f>
        <v>0</v>
      </c>
      <c r="CR181" s="3">
        <f>IF(CR$5="",0,SUMIFS(BP!181:181,BP!$5:$5,CR$4))</f>
        <v>0</v>
      </c>
      <c r="CS181" s="3">
        <f>IF(CS$5="",0,SUMIFS(BP!181:181,BP!$5:$5,CS$4))</f>
        <v>0</v>
      </c>
      <c r="CT181" s="3">
        <f>IF(CT$5="",0,SUMIFS(BP!181:181,BP!$5:$5,CT$4))</f>
        <v>0</v>
      </c>
    </row>
    <row r="182" spans="1:98" s="2" customFormat="1" ht="10.199999999999999" x14ac:dyDescent="0.2">
      <c r="A182" s="11">
        <f>ROW()</f>
        <v>182</v>
      </c>
      <c r="E182" s="15"/>
      <c r="W182" s="5"/>
      <c r="Z182" s="3">
        <f ca="1">IF(Z$5="",0,SUMIFS(INDIRECT($S$2&amp;$A182&amp;":"&amp;$A182),BP!$5:$5,Z$4))</f>
        <v>0</v>
      </c>
      <c r="AA182" s="3">
        <f ca="1">IF(AA$5="",0,SUMIFS(INDIRECT($S$2&amp;$A182&amp;":"&amp;$A182),BP!$5:$5,AA$4))</f>
        <v>0</v>
      </c>
      <c r="AB182" s="3">
        <f ca="1">IF(AB$5="",0,SUMIFS(INDIRECT($S$2&amp;$A182&amp;":"&amp;$A182),BP!$5:$5,AB$4))</f>
        <v>0</v>
      </c>
      <c r="AC182" s="3">
        <f ca="1">IF(AC$5="",0,SUMIFS(INDIRECT($S$2&amp;$A182&amp;":"&amp;$A182),BP!$5:$5,AC$4))</f>
        <v>0</v>
      </c>
      <c r="AD182" s="3">
        <f ca="1">IF(AD$5="",0,SUMIFS(INDIRECT($S$2&amp;$A182&amp;":"&amp;$A182),BP!$5:$5,AD$4))</f>
        <v>0</v>
      </c>
      <c r="AE182" s="3">
        <f ca="1">IF(AE$5="",0,SUMIFS(INDIRECT($S$2&amp;$A182&amp;":"&amp;$A182),BP!$5:$5,AE$4))</f>
        <v>0</v>
      </c>
      <c r="AF182" s="3">
        <f ca="1">IF(AF$5="",0,SUMIFS(INDIRECT($S$2&amp;$A182&amp;":"&amp;$A182),BP!$5:$5,AF$4))</f>
        <v>0</v>
      </c>
      <c r="AG182" s="3">
        <f ca="1">IF(AG$5="",0,SUMIFS(INDIRECT($S$2&amp;$A182&amp;":"&amp;$A182),BP!$5:$5,AG$4))</f>
        <v>0</v>
      </c>
      <c r="AH182" s="3">
        <f ca="1">IF(AH$5="",0,SUMIFS(INDIRECT($S$2&amp;$A182&amp;":"&amp;$A182),BP!$5:$5,AH$4))</f>
        <v>0</v>
      </c>
      <c r="AI182" s="3">
        <f ca="1">IF(AI$5="",0,SUMIFS(INDIRECT($S$2&amp;$A182&amp;":"&amp;$A182),BP!$5:$5,AI$4))</f>
        <v>0</v>
      </c>
      <c r="AJ182" s="3">
        <f ca="1">IF(AJ$5="",0,SUMIFS(INDIRECT($S$2&amp;$A182&amp;":"&amp;$A182),BP!$5:$5,AJ$4))</f>
        <v>0</v>
      </c>
      <c r="AK182" s="3">
        <f ca="1">IF(AK$5="",0,SUMIFS(INDIRECT($S$2&amp;$A182&amp;":"&amp;$A182),BP!$5:$5,AK$4))</f>
        <v>0</v>
      </c>
      <c r="AL182" s="3">
        <f ca="1">IF(AL$5="",0,SUMIFS(INDIRECT($S$2&amp;$A182&amp;":"&amp;$A182),BP!$5:$5,AL$4))</f>
        <v>0</v>
      </c>
      <c r="AM182" s="3">
        <f ca="1">IF(AM$5="",0,SUMIFS(INDIRECT($S$2&amp;$A182&amp;":"&amp;$A182),BP!$5:$5,AM$4))</f>
        <v>0</v>
      </c>
      <c r="AN182" s="3">
        <f ca="1">IF(AN$5="",0,SUMIFS(INDIRECT($S$2&amp;$A182&amp;":"&amp;$A182),BP!$5:$5,AN$4))</f>
        <v>0</v>
      </c>
      <c r="AO182" s="3">
        <f ca="1">IF(AO$5="",0,SUMIFS(INDIRECT($S$2&amp;$A182&amp;":"&amp;$A182),BP!$5:$5,AO$4))</f>
        <v>0</v>
      </c>
      <c r="AP182" s="3">
        <f ca="1">IF(AP$5="",0,SUMIFS(INDIRECT($S$2&amp;$A182&amp;":"&amp;$A182),BP!$5:$5,AP$4))</f>
        <v>0</v>
      </c>
      <c r="AQ182" s="3">
        <f ca="1">IF(AQ$5="",0,SUMIFS(INDIRECT($S$2&amp;$A182&amp;":"&amp;$A182),BP!$5:$5,AQ$4))</f>
        <v>0</v>
      </c>
      <c r="AR182" s="3">
        <f ca="1">IF(AR$5="",0,SUMIFS(INDIRECT($S$2&amp;$A182&amp;":"&amp;$A182),BP!$5:$5,AR$4))</f>
        <v>0</v>
      </c>
      <c r="AS182" s="3">
        <f ca="1">IF(AS$5="",0,SUMIFS(INDIRECT($S$2&amp;$A182&amp;":"&amp;$A182),BP!$5:$5,AS$4))</f>
        <v>0</v>
      </c>
      <c r="AT182" s="3">
        <f ca="1">IF(AT$5="",0,SUMIFS(INDIRECT($S$2&amp;$A182&amp;":"&amp;$A182),BP!$5:$5,AT$4))</f>
        <v>0</v>
      </c>
      <c r="AU182" s="3">
        <f ca="1">IF(AU$5="",0,SUMIFS(INDIRECT($S$2&amp;$A182&amp;":"&amp;$A182),BP!$5:$5,AU$4))</f>
        <v>0</v>
      </c>
      <c r="AV182" s="3">
        <f ca="1">IF(AV$5="",0,SUMIFS(INDIRECT($S$2&amp;$A182&amp;":"&amp;$A182),BP!$5:$5,AV$4))</f>
        <v>0</v>
      </c>
      <c r="AW182" s="3">
        <f ca="1">IF(AW$5="",0,SUMIFS(INDIRECT($S$2&amp;$A182&amp;":"&amp;$A182),BP!$5:$5,AW$4))</f>
        <v>0</v>
      </c>
      <c r="AX182" s="3">
        <f ca="1">IF(AX$5="",0,SUMIFS(INDIRECT($S$2&amp;$A182&amp;":"&amp;$A182),BP!$5:$5,AX$4))</f>
        <v>0</v>
      </c>
      <c r="AY182" s="3">
        <f ca="1">IF(AY$5="",0,SUMIFS(INDIRECT($S$2&amp;$A182&amp;":"&amp;$A182),BP!$5:$5,AY$4))</f>
        <v>0</v>
      </c>
      <c r="AZ182" s="3">
        <f ca="1">IF(AZ$5="",0,SUMIFS(INDIRECT($S$2&amp;$A182&amp;":"&amp;$A182),BP!$5:$5,AZ$4))</f>
        <v>0</v>
      </c>
      <c r="BA182" s="3">
        <f ca="1">IF(BA$5="",0,SUMIFS(INDIRECT($S$2&amp;$A182&amp;":"&amp;$A182),BP!$5:$5,BA$4))</f>
        <v>0</v>
      </c>
      <c r="BB182" s="3">
        <f ca="1">IF(BB$5="",0,SUMIFS(INDIRECT($S$2&amp;$A182&amp;":"&amp;$A182),BP!$5:$5,BB$4))</f>
        <v>0</v>
      </c>
      <c r="BC182" s="3">
        <f ca="1">IF(BC$5="",0,SUMIFS(INDIRECT($S$2&amp;$A182&amp;":"&amp;$A182),BP!$5:$5,BC$4))</f>
        <v>0</v>
      </c>
      <c r="BD182" s="3">
        <f ca="1">IF(BD$5="",0,SUMIFS(INDIRECT($S$2&amp;$A182&amp;":"&amp;$A182),BP!$5:$5,BD$4))</f>
        <v>0</v>
      </c>
      <c r="BE182" s="3">
        <f ca="1">IF(BE$5="",0,SUMIFS(INDIRECT($S$2&amp;$A182&amp;":"&amp;$A182),BP!$5:$5,BE$4))</f>
        <v>0</v>
      </c>
      <c r="BF182" s="3">
        <f ca="1">IF(BF$5="",0,SUMIFS(INDIRECT($S$2&amp;$A182&amp;":"&amp;$A182),BP!$5:$5,BF$4))</f>
        <v>0</v>
      </c>
      <c r="BG182" s="3">
        <f ca="1">IF(BG$5="",0,SUMIFS(INDIRECT($S$2&amp;$A182&amp;":"&amp;$A182),BP!$5:$5,BG$4))</f>
        <v>0</v>
      </c>
      <c r="BH182" s="3">
        <f ca="1">IF(BH$5="",0,SUMIFS(INDIRECT($S$2&amp;$A182&amp;":"&amp;$A182),BP!$5:$5,BH$4))</f>
        <v>0</v>
      </c>
      <c r="BI182" s="3">
        <f ca="1">IF(BI$5="",0,SUMIFS(INDIRECT($S$2&amp;$A182&amp;":"&amp;$A182),BP!$5:$5,BI$4))</f>
        <v>0</v>
      </c>
      <c r="BJ182" s="3">
        <f ca="1">IF(BJ$5="",0,SUMIFS(BP!182:182,BP!$5:$5,BJ$4))</f>
        <v>0</v>
      </c>
      <c r="BK182" s="3">
        <f ca="1">IF(BK$5="",0,SUMIFS(BP!182:182,BP!$5:$5,BK$4))</f>
        <v>0</v>
      </c>
      <c r="BL182" s="3">
        <f ca="1">IF(BL$5="",0,SUMIFS(BP!182:182,BP!$5:$5,BL$4))</f>
        <v>0.05</v>
      </c>
      <c r="BM182" s="3">
        <f ca="1">IF(BM$5="",0,SUMIFS(BP!182:182,BP!$5:$5,BM$4))</f>
        <v>0.1</v>
      </c>
      <c r="BN182" s="3">
        <f ca="1">IF(BN$5="",0,SUMIFS(BP!182:182,BP!$5:$5,BN$4))</f>
        <v>0.25</v>
      </c>
      <c r="BO182" s="3">
        <f ca="1">IF(BO$5="",0,SUMIFS(BP!182:182,BP!$5:$5,BO$4))</f>
        <v>0.5</v>
      </c>
      <c r="BP182" s="3">
        <f ca="1">IF(BP$5="",0,SUMIFS(BP!182:182,BP!$5:$5,BP$4))</f>
        <v>0.1</v>
      </c>
      <c r="BQ182" s="3">
        <f ca="1">IF(BQ$5="",0,SUMIFS(BP!182:182,BP!$5:$5,BQ$4))</f>
        <v>0</v>
      </c>
      <c r="BR182" s="3">
        <f ca="1">IF(BR$5="",0,SUMIFS(BP!182:182,BP!$5:$5,BR$4))</f>
        <v>0</v>
      </c>
      <c r="BS182" s="3">
        <f ca="1">IF(BS$5="",0,SUMIFS(BP!182:182,BP!$5:$5,BS$4))</f>
        <v>0</v>
      </c>
      <c r="BT182" s="3">
        <f ca="1">IF(BT$5="",0,SUMIFS(BP!182:182,BP!$5:$5,BT$4))</f>
        <v>0</v>
      </c>
      <c r="BU182" s="3">
        <f ca="1">IF(BU$5="",0,SUMIFS(BP!182:182,BP!$5:$5,BU$4))</f>
        <v>0</v>
      </c>
      <c r="BV182" s="3">
        <f>IF(BV$5="",0,SUMIFS(BP!182:182,BP!$5:$5,BV$4))</f>
        <v>0</v>
      </c>
      <c r="BW182" s="3">
        <f>IF(BW$5="",0,SUMIFS(BP!182:182,BP!$5:$5,BW$4))</f>
        <v>0</v>
      </c>
      <c r="BX182" s="3">
        <f>IF(BX$5="",0,SUMIFS(BP!182:182,BP!$5:$5,BX$4))</f>
        <v>0</v>
      </c>
      <c r="BY182" s="3">
        <f>IF(BY$5="",0,SUMIFS(BP!182:182,BP!$5:$5,BY$4))</f>
        <v>0</v>
      </c>
      <c r="BZ182" s="3">
        <f>IF(BZ$5="",0,SUMIFS(BP!182:182,BP!$5:$5,BZ$4))</f>
        <v>0</v>
      </c>
      <c r="CA182" s="3">
        <f>IF(CA$5="",0,SUMIFS(BP!182:182,BP!$5:$5,CA$4))</f>
        <v>0</v>
      </c>
      <c r="CB182" s="3">
        <f>IF(CB$5="",0,SUMIFS(BP!182:182,BP!$5:$5,CB$4))</f>
        <v>0</v>
      </c>
      <c r="CC182" s="3">
        <f>IF(CC$5="",0,SUMIFS(BP!182:182,BP!$5:$5,CC$4))</f>
        <v>0</v>
      </c>
      <c r="CD182" s="3">
        <f>IF(CD$5="",0,SUMIFS(BP!182:182,BP!$5:$5,CD$4))</f>
        <v>0</v>
      </c>
      <c r="CE182" s="3">
        <f>IF(CE$5="",0,SUMIFS(BP!182:182,BP!$5:$5,CE$4))</f>
        <v>0</v>
      </c>
      <c r="CF182" s="3">
        <f>IF(CF$5="",0,SUMIFS(BP!182:182,BP!$5:$5,CF$4))</f>
        <v>0</v>
      </c>
      <c r="CG182" s="3">
        <f>IF(CG$5="",0,SUMIFS(BP!182:182,BP!$5:$5,CG$4))</f>
        <v>0</v>
      </c>
      <c r="CH182" s="3">
        <f>IF(CH$5="",0,SUMIFS(BP!182:182,BP!$5:$5,CH$4))</f>
        <v>0</v>
      </c>
      <c r="CI182" s="3">
        <f>IF(CI$5="",0,SUMIFS(BP!182:182,BP!$5:$5,CI$4))</f>
        <v>0</v>
      </c>
      <c r="CJ182" s="3">
        <f>IF(CJ$5="",0,SUMIFS(BP!182:182,BP!$5:$5,CJ$4))</f>
        <v>0</v>
      </c>
      <c r="CK182" s="3">
        <f>IF(CK$5="",0,SUMIFS(BP!182:182,BP!$5:$5,CK$4))</f>
        <v>0</v>
      </c>
      <c r="CL182" s="3">
        <f>IF(CL$5="",0,SUMIFS(BP!182:182,BP!$5:$5,CL$4))</f>
        <v>0</v>
      </c>
      <c r="CM182" s="3">
        <f>IF(CM$5="",0,SUMIFS(BP!182:182,BP!$5:$5,CM$4))</f>
        <v>0</v>
      </c>
      <c r="CN182" s="3">
        <f>IF(CN$5="",0,SUMIFS(BP!182:182,BP!$5:$5,CN$4))</f>
        <v>0</v>
      </c>
      <c r="CO182" s="3">
        <f>IF(CO$5="",0,SUMIFS(BP!182:182,BP!$5:$5,CO$4))</f>
        <v>0</v>
      </c>
      <c r="CP182" s="3">
        <f>IF(CP$5="",0,SUMIFS(BP!182:182,BP!$5:$5,CP$4))</f>
        <v>0</v>
      </c>
      <c r="CQ182" s="3">
        <f>IF(CQ$5="",0,SUMIFS(BP!182:182,BP!$5:$5,CQ$4))</f>
        <v>0</v>
      </c>
      <c r="CR182" s="3">
        <f>IF(CR$5="",0,SUMIFS(BP!182:182,BP!$5:$5,CR$4))</f>
        <v>0</v>
      </c>
      <c r="CS182" s="3">
        <f>IF(CS$5="",0,SUMIFS(BP!182:182,BP!$5:$5,CS$4))</f>
        <v>0</v>
      </c>
      <c r="CT182" s="3">
        <f>IF(CT$5="",0,SUMIFS(BP!182:182,BP!$5:$5,CT$4))</f>
        <v>0</v>
      </c>
    </row>
    <row r="183" spans="1:98" s="2" customFormat="1" ht="10.199999999999999" x14ac:dyDescent="0.2">
      <c r="A183" s="11">
        <f>ROW()</f>
        <v>183</v>
      </c>
      <c r="E183" s="15"/>
      <c r="W183" s="5"/>
      <c r="Z183" s="3">
        <f ca="1">IF(Z$5="",0,SUMIFS(INDIRECT($S$2&amp;$A183&amp;":"&amp;$A183),BP!$5:$5,Z$4))</f>
        <v>0</v>
      </c>
      <c r="AA183" s="3">
        <f ca="1">IF(AA$5="",0,SUMIFS(INDIRECT($S$2&amp;$A183&amp;":"&amp;$A183),BP!$5:$5,AA$4))</f>
        <v>0</v>
      </c>
      <c r="AB183" s="3">
        <f ca="1">IF(AB$5="",0,SUMIFS(INDIRECT($S$2&amp;$A183&amp;":"&amp;$A183),BP!$5:$5,AB$4))</f>
        <v>0</v>
      </c>
      <c r="AC183" s="3">
        <f ca="1">IF(AC$5="",0,SUMIFS(INDIRECT($S$2&amp;$A183&amp;":"&amp;$A183),BP!$5:$5,AC$4))</f>
        <v>0</v>
      </c>
      <c r="AD183" s="3">
        <f ca="1">IF(AD$5="",0,SUMIFS(INDIRECT($S$2&amp;$A183&amp;":"&amp;$A183),BP!$5:$5,AD$4))</f>
        <v>0</v>
      </c>
      <c r="AE183" s="3">
        <f ca="1">IF(AE$5="",0,SUMIFS(INDIRECT($S$2&amp;$A183&amp;":"&amp;$A183),BP!$5:$5,AE$4))</f>
        <v>0</v>
      </c>
      <c r="AF183" s="3">
        <f ca="1">IF(AF$5="",0,SUMIFS(INDIRECT($S$2&amp;$A183&amp;":"&amp;$A183),BP!$5:$5,AF$4))</f>
        <v>0</v>
      </c>
      <c r="AG183" s="3">
        <f ca="1">IF(AG$5="",0,SUMIFS(INDIRECT($S$2&amp;$A183&amp;":"&amp;$A183),BP!$5:$5,AG$4))</f>
        <v>0</v>
      </c>
      <c r="AH183" s="3">
        <f ca="1">IF(AH$5="",0,SUMIFS(INDIRECT($S$2&amp;$A183&amp;":"&amp;$A183),BP!$5:$5,AH$4))</f>
        <v>0</v>
      </c>
      <c r="AI183" s="3">
        <f ca="1">IF(AI$5="",0,SUMIFS(INDIRECT($S$2&amp;$A183&amp;":"&amp;$A183),BP!$5:$5,AI$4))</f>
        <v>0</v>
      </c>
      <c r="AJ183" s="3">
        <f ca="1">IF(AJ$5="",0,SUMIFS(INDIRECT($S$2&amp;$A183&amp;":"&amp;$A183),BP!$5:$5,AJ$4))</f>
        <v>0</v>
      </c>
      <c r="AK183" s="3">
        <f ca="1">IF(AK$5="",0,SUMIFS(INDIRECT($S$2&amp;$A183&amp;":"&amp;$A183),BP!$5:$5,AK$4))</f>
        <v>0</v>
      </c>
      <c r="AL183" s="3">
        <f ca="1">IF(AL$5="",0,SUMIFS(INDIRECT($S$2&amp;$A183&amp;":"&amp;$A183),BP!$5:$5,AL$4))</f>
        <v>0</v>
      </c>
      <c r="AM183" s="3">
        <f ca="1">IF(AM$5="",0,SUMIFS(INDIRECT($S$2&amp;$A183&amp;":"&amp;$A183),BP!$5:$5,AM$4))</f>
        <v>0</v>
      </c>
      <c r="AN183" s="3">
        <f ca="1">IF(AN$5="",0,SUMIFS(INDIRECT($S$2&amp;$A183&amp;":"&amp;$A183),BP!$5:$5,AN$4))</f>
        <v>0</v>
      </c>
      <c r="AO183" s="3">
        <f ca="1">IF(AO$5="",0,SUMIFS(INDIRECT($S$2&amp;$A183&amp;":"&amp;$A183),BP!$5:$5,AO$4))</f>
        <v>0</v>
      </c>
      <c r="AP183" s="3">
        <f ca="1">IF(AP$5="",0,SUMIFS(INDIRECT($S$2&amp;$A183&amp;":"&amp;$A183),BP!$5:$5,AP$4))</f>
        <v>0</v>
      </c>
      <c r="AQ183" s="3">
        <f ca="1">IF(AQ$5="",0,SUMIFS(INDIRECT($S$2&amp;$A183&amp;":"&amp;$A183),BP!$5:$5,AQ$4))</f>
        <v>0</v>
      </c>
      <c r="AR183" s="3">
        <f ca="1">IF(AR$5="",0,SUMIFS(INDIRECT($S$2&amp;$A183&amp;":"&amp;$A183),BP!$5:$5,AR$4))</f>
        <v>0</v>
      </c>
      <c r="AS183" s="3">
        <f ca="1">IF(AS$5="",0,SUMIFS(INDIRECT($S$2&amp;$A183&amp;":"&amp;$A183),BP!$5:$5,AS$4))</f>
        <v>0</v>
      </c>
      <c r="AT183" s="3">
        <f ca="1">IF(AT$5="",0,SUMIFS(INDIRECT($S$2&amp;$A183&amp;":"&amp;$A183),BP!$5:$5,AT$4))</f>
        <v>0</v>
      </c>
      <c r="AU183" s="3">
        <f ca="1">IF(AU$5="",0,SUMIFS(INDIRECT($S$2&amp;$A183&amp;":"&amp;$A183),BP!$5:$5,AU$4))</f>
        <v>0</v>
      </c>
      <c r="AV183" s="3">
        <f ca="1">IF(AV$5="",0,SUMIFS(INDIRECT($S$2&amp;$A183&amp;":"&amp;$A183),BP!$5:$5,AV$4))</f>
        <v>0</v>
      </c>
      <c r="AW183" s="3">
        <f ca="1">IF(AW$5="",0,SUMIFS(INDIRECT($S$2&amp;$A183&amp;":"&amp;$A183),BP!$5:$5,AW$4))</f>
        <v>0</v>
      </c>
      <c r="AX183" s="3">
        <f ca="1">IF(AX$5="",0,SUMIFS(INDIRECT($S$2&amp;$A183&amp;":"&amp;$A183),BP!$5:$5,AX$4))</f>
        <v>0</v>
      </c>
      <c r="AY183" s="3">
        <f ca="1">IF(AY$5="",0,SUMIFS(INDIRECT($S$2&amp;$A183&amp;":"&amp;$A183),BP!$5:$5,AY$4))</f>
        <v>0</v>
      </c>
      <c r="AZ183" s="3">
        <f ca="1">IF(AZ$5="",0,SUMIFS(INDIRECT($S$2&amp;$A183&amp;":"&amp;$A183),BP!$5:$5,AZ$4))</f>
        <v>0</v>
      </c>
      <c r="BA183" s="3">
        <f ca="1">IF(BA$5="",0,SUMIFS(INDIRECT($S$2&amp;$A183&amp;":"&amp;$A183),BP!$5:$5,BA$4))</f>
        <v>0</v>
      </c>
      <c r="BB183" s="3">
        <f ca="1">IF(BB$5="",0,SUMIFS(INDIRECT($S$2&amp;$A183&amp;":"&amp;$A183),BP!$5:$5,BB$4))</f>
        <v>0</v>
      </c>
      <c r="BC183" s="3">
        <f ca="1">IF(BC$5="",0,SUMIFS(INDIRECT($S$2&amp;$A183&amp;":"&amp;$A183),BP!$5:$5,BC$4))</f>
        <v>0</v>
      </c>
      <c r="BD183" s="3">
        <f ca="1">IF(BD$5="",0,SUMIFS(INDIRECT($S$2&amp;$A183&amp;":"&amp;$A183),BP!$5:$5,BD$4))</f>
        <v>0</v>
      </c>
      <c r="BE183" s="3">
        <f ca="1">IF(BE$5="",0,SUMIFS(INDIRECT($S$2&amp;$A183&amp;":"&amp;$A183),BP!$5:$5,BE$4))</f>
        <v>0</v>
      </c>
      <c r="BF183" s="3">
        <f ca="1">IF(BF$5="",0,SUMIFS(INDIRECT($S$2&amp;$A183&amp;":"&amp;$A183),BP!$5:$5,BF$4))</f>
        <v>0</v>
      </c>
      <c r="BG183" s="3">
        <f ca="1">IF(BG$5="",0,SUMIFS(INDIRECT($S$2&amp;$A183&amp;":"&amp;$A183),BP!$5:$5,BG$4))</f>
        <v>0</v>
      </c>
      <c r="BH183" s="3">
        <f ca="1">IF(BH$5="",0,SUMIFS(INDIRECT($S$2&amp;$A183&amp;":"&amp;$A183),BP!$5:$5,BH$4))</f>
        <v>0</v>
      </c>
      <c r="BI183" s="3">
        <f ca="1">IF(BI$5="",0,SUMIFS(INDIRECT($S$2&amp;$A183&amp;":"&amp;$A183),BP!$5:$5,BI$4))</f>
        <v>0</v>
      </c>
      <c r="BJ183" s="3">
        <f ca="1">IF(BJ$5="",0,SUMIFS(BP!183:183,BP!$5:$5,BJ$4))</f>
        <v>0</v>
      </c>
      <c r="BK183" s="3">
        <f ca="1">IF(BK$5="",0,SUMIFS(BP!183:183,BP!$5:$5,BK$4))</f>
        <v>0</v>
      </c>
      <c r="BL183" s="3">
        <f ca="1">IF(BL$5="",0,SUMIFS(BP!183:183,BP!$5:$5,BL$4))</f>
        <v>2.5000000000000001E-2</v>
      </c>
      <c r="BM183" s="3">
        <f ca="1">IF(BM$5="",0,SUMIFS(BP!183:183,BP!$5:$5,BM$4))</f>
        <v>0.05</v>
      </c>
      <c r="BN183" s="3">
        <f ca="1">IF(BN$5="",0,SUMIFS(BP!183:183,BP!$5:$5,BN$4))</f>
        <v>0.125</v>
      </c>
      <c r="BO183" s="3">
        <f ca="1">IF(BO$5="",0,SUMIFS(BP!183:183,BP!$5:$5,BO$4))</f>
        <v>0.25</v>
      </c>
      <c r="BP183" s="3">
        <f ca="1">IF(BP$5="",0,SUMIFS(BP!183:183,BP!$5:$5,BP$4))</f>
        <v>0.05</v>
      </c>
      <c r="BQ183" s="3">
        <f ca="1">IF(BQ$5="",0,SUMIFS(BP!183:183,BP!$5:$5,BQ$4))</f>
        <v>0</v>
      </c>
      <c r="BR183" s="3">
        <f ca="1">IF(BR$5="",0,SUMIFS(BP!183:183,BP!$5:$5,BR$4))</f>
        <v>0</v>
      </c>
      <c r="BS183" s="3">
        <f ca="1">IF(BS$5="",0,SUMIFS(BP!183:183,BP!$5:$5,BS$4))</f>
        <v>0</v>
      </c>
      <c r="BT183" s="3">
        <f ca="1">IF(BT$5="",0,SUMIFS(BP!183:183,BP!$5:$5,BT$4))</f>
        <v>0</v>
      </c>
      <c r="BU183" s="3">
        <f ca="1">IF(BU$5="",0,SUMIFS(BP!183:183,BP!$5:$5,BU$4))</f>
        <v>0</v>
      </c>
      <c r="BV183" s="3">
        <f>IF(BV$5="",0,SUMIFS(BP!183:183,BP!$5:$5,BV$4))</f>
        <v>0</v>
      </c>
      <c r="BW183" s="3">
        <f>IF(BW$5="",0,SUMIFS(BP!183:183,BP!$5:$5,BW$4))</f>
        <v>0</v>
      </c>
      <c r="BX183" s="3">
        <f>IF(BX$5="",0,SUMIFS(BP!183:183,BP!$5:$5,BX$4))</f>
        <v>0</v>
      </c>
      <c r="BY183" s="3">
        <f>IF(BY$5="",0,SUMIFS(BP!183:183,BP!$5:$5,BY$4))</f>
        <v>0</v>
      </c>
      <c r="BZ183" s="3">
        <f>IF(BZ$5="",0,SUMIFS(BP!183:183,BP!$5:$5,BZ$4))</f>
        <v>0</v>
      </c>
      <c r="CA183" s="3">
        <f>IF(CA$5="",0,SUMIFS(BP!183:183,BP!$5:$5,CA$4))</f>
        <v>0</v>
      </c>
      <c r="CB183" s="3">
        <f>IF(CB$5="",0,SUMIFS(BP!183:183,BP!$5:$5,CB$4))</f>
        <v>0</v>
      </c>
      <c r="CC183" s="3">
        <f>IF(CC$5="",0,SUMIFS(BP!183:183,BP!$5:$5,CC$4))</f>
        <v>0</v>
      </c>
      <c r="CD183" s="3">
        <f>IF(CD$5="",0,SUMIFS(BP!183:183,BP!$5:$5,CD$4))</f>
        <v>0</v>
      </c>
      <c r="CE183" s="3">
        <f>IF(CE$5="",0,SUMIFS(BP!183:183,BP!$5:$5,CE$4))</f>
        <v>0</v>
      </c>
      <c r="CF183" s="3">
        <f>IF(CF$5="",0,SUMIFS(BP!183:183,BP!$5:$5,CF$4))</f>
        <v>0</v>
      </c>
      <c r="CG183" s="3">
        <f>IF(CG$5="",0,SUMIFS(BP!183:183,BP!$5:$5,CG$4))</f>
        <v>0</v>
      </c>
      <c r="CH183" s="3">
        <f>IF(CH$5="",0,SUMIFS(BP!183:183,BP!$5:$5,CH$4))</f>
        <v>0</v>
      </c>
      <c r="CI183" s="3">
        <f>IF(CI$5="",0,SUMIFS(BP!183:183,BP!$5:$5,CI$4))</f>
        <v>0</v>
      </c>
      <c r="CJ183" s="3">
        <f>IF(CJ$5="",0,SUMIFS(BP!183:183,BP!$5:$5,CJ$4))</f>
        <v>0</v>
      </c>
      <c r="CK183" s="3">
        <f>IF(CK$5="",0,SUMIFS(BP!183:183,BP!$5:$5,CK$4))</f>
        <v>0</v>
      </c>
      <c r="CL183" s="3">
        <f>IF(CL$5="",0,SUMIFS(BP!183:183,BP!$5:$5,CL$4))</f>
        <v>0</v>
      </c>
      <c r="CM183" s="3">
        <f>IF(CM$5="",0,SUMIFS(BP!183:183,BP!$5:$5,CM$4))</f>
        <v>0</v>
      </c>
      <c r="CN183" s="3">
        <f>IF(CN$5="",0,SUMIFS(BP!183:183,BP!$5:$5,CN$4))</f>
        <v>0</v>
      </c>
      <c r="CO183" s="3">
        <f>IF(CO$5="",0,SUMIFS(BP!183:183,BP!$5:$5,CO$4))</f>
        <v>0</v>
      </c>
      <c r="CP183" s="3">
        <f>IF(CP$5="",0,SUMIFS(BP!183:183,BP!$5:$5,CP$4))</f>
        <v>0</v>
      </c>
      <c r="CQ183" s="3">
        <f>IF(CQ$5="",0,SUMIFS(BP!183:183,BP!$5:$5,CQ$4))</f>
        <v>0</v>
      </c>
      <c r="CR183" s="3">
        <f>IF(CR$5="",0,SUMIFS(BP!183:183,BP!$5:$5,CR$4))</f>
        <v>0</v>
      </c>
      <c r="CS183" s="3">
        <f>IF(CS$5="",0,SUMIFS(BP!183:183,BP!$5:$5,CS$4))</f>
        <v>0</v>
      </c>
      <c r="CT183" s="3">
        <f>IF(CT$5="",0,SUMIFS(BP!183:183,BP!$5:$5,CT$4))</f>
        <v>0</v>
      </c>
    </row>
    <row r="184" spans="1:98" s="2" customFormat="1" ht="10.199999999999999" x14ac:dyDescent="0.2">
      <c r="A184" s="11">
        <f>ROW()</f>
        <v>184</v>
      </c>
      <c r="E184" s="15"/>
      <c r="W184" s="5"/>
      <c r="Z184" s="3">
        <f ca="1">IF(Z$5="",0,SUMIFS(INDIRECT($S$2&amp;$A184&amp;":"&amp;$A184),BP!$5:$5,Z$4))</f>
        <v>0</v>
      </c>
      <c r="AA184" s="3">
        <f ca="1">IF(AA$5="",0,SUMIFS(INDIRECT($S$2&amp;$A184&amp;":"&amp;$A184),BP!$5:$5,AA$4))</f>
        <v>0</v>
      </c>
      <c r="AB184" s="3">
        <f ca="1">IF(AB$5="",0,SUMIFS(INDIRECT($S$2&amp;$A184&amp;":"&amp;$A184),BP!$5:$5,AB$4))</f>
        <v>0</v>
      </c>
      <c r="AC184" s="3">
        <f ca="1">IF(AC$5="",0,SUMIFS(INDIRECT($S$2&amp;$A184&amp;":"&amp;$A184),BP!$5:$5,AC$4))</f>
        <v>0</v>
      </c>
      <c r="AD184" s="3">
        <f ca="1">IF(AD$5="",0,SUMIFS(INDIRECT($S$2&amp;$A184&amp;":"&amp;$A184),BP!$5:$5,AD$4))</f>
        <v>0</v>
      </c>
      <c r="AE184" s="3">
        <f ca="1">IF(AE$5="",0,SUMIFS(INDIRECT($S$2&amp;$A184&amp;":"&amp;$A184),BP!$5:$5,AE$4))</f>
        <v>0</v>
      </c>
      <c r="AF184" s="3">
        <f ca="1">IF(AF$5="",0,SUMIFS(INDIRECT($S$2&amp;$A184&amp;":"&amp;$A184),BP!$5:$5,AF$4))</f>
        <v>0</v>
      </c>
      <c r="AG184" s="3">
        <f ca="1">IF(AG$5="",0,SUMIFS(INDIRECT($S$2&amp;$A184&amp;":"&amp;$A184),BP!$5:$5,AG$4))</f>
        <v>0</v>
      </c>
      <c r="AH184" s="3">
        <f ca="1">IF(AH$5="",0,SUMIFS(INDIRECT($S$2&amp;$A184&amp;":"&amp;$A184),BP!$5:$5,AH$4))</f>
        <v>0</v>
      </c>
      <c r="AI184" s="3">
        <f ca="1">IF(AI$5="",0,SUMIFS(INDIRECT($S$2&amp;$A184&amp;":"&amp;$A184),BP!$5:$5,AI$4))</f>
        <v>0</v>
      </c>
      <c r="AJ184" s="3">
        <f ca="1">IF(AJ$5="",0,SUMIFS(INDIRECT($S$2&amp;$A184&amp;":"&amp;$A184),BP!$5:$5,AJ$4))</f>
        <v>0</v>
      </c>
      <c r="AK184" s="3">
        <f ca="1">IF(AK$5="",0,SUMIFS(INDIRECT($S$2&amp;$A184&amp;":"&amp;$A184),BP!$5:$5,AK$4))</f>
        <v>0</v>
      </c>
      <c r="AL184" s="3">
        <f ca="1">IF(AL$5="",0,SUMIFS(INDIRECT($S$2&amp;$A184&amp;":"&amp;$A184),BP!$5:$5,AL$4))</f>
        <v>0</v>
      </c>
      <c r="AM184" s="3">
        <f ca="1">IF(AM$5="",0,SUMIFS(INDIRECT($S$2&amp;$A184&amp;":"&amp;$A184),BP!$5:$5,AM$4))</f>
        <v>0</v>
      </c>
      <c r="AN184" s="3">
        <f ca="1">IF(AN$5="",0,SUMIFS(INDIRECT($S$2&amp;$A184&amp;":"&amp;$A184),BP!$5:$5,AN$4))</f>
        <v>0</v>
      </c>
      <c r="AO184" s="3">
        <f ca="1">IF(AO$5="",0,SUMIFS(INDIRECT($S$2&amp;$A184&amp;":"&amp;$A184),BP!$5:$5,AO$4))</f>
        <v>0</v>
      </c>
      <c r="AP184" s="3">
        <f ca="1">IF(AP$5="",0,SUMIFS(INDIRECT($S$2&amp;$A184&amp;":"&amp;$A184),BP!$5:$5,AP$4))</f>
        <v>0</v>
      </c>
      <c r="AQ184" s="3">
        <f ca="1">IF(AQ$5="",0,SUMIFS(INDIRECT($S$2&amp;$A184&amp;":"&amp;$A184),BP!$5:$5,AQ$4))</f>
        <v>0</v>
      </c>
      <c r="AR184" s="3">
        <f ca="1">IF(AR$5="",0,SUMIFS(INDIRECT($S$2&amp;$A184&amp;":"&amp;$A184),BP!$5:$5,AR$4))</f>
        <v>0</v>
      </c>
      <c r="AS184" s="3">
        <f ca="1">IF(AS$5="",0,SUMIFS(INDIRECT($S$2&amp;$A184&amp;":"&amp;$A184),BP!$5:$5,AS$4))</f>
        <v>0</v>
      </c>
      <c r="AT184" s="3">
        <f ca="1">IF(AT$5="",0,SUMIFS(INDIRECT($S$2&amp;$A184&amp;":"&amp;$A184),BP!$5:$5,AT$4))</f>
        <v>0</v>
      </c>
      <c r="AU184" s="3">
        <f ca="1">IF(AU$5="",0,SUMIFS(INDIRECT($S$2&amp;$A184&amp;":"&amp;$A184),BP!$5:$5,AU$4))</f>
        <v>0</v>
      </c>
      <c r="AV184" s="3">
        <f ca="1">IF(AV$5="",0,SUMIFS(INDIRECT($S$2&amp;$A184&amp;":"&amp;$A184),BP!$5:$5,AV$4))</f>
        <v>0</v>
      </c>
      <c r="AW184" s="3">
        <f ca="1">IF(AW$5="",0,SUMIFS(INDIRECT($S$2&amp;$A184&amp;":"&amp;$A184),BP!$5:$5,AW$4))</f>
        <v>0</v>
      </c>
      <c r="AX184" s="3">
        <f ca="1">IF(AX$5="",0,SUMIFS(INDIRECT($S$2&amp;$A184&amp;":"&amp;$A184),BP!$5:$5,AX$4))</f>
        <v>0</v>
      </c>
      <c r="AY184" s="3">
        <f ca="1">IF(AY$5="",0,SUMIFS(INDIRECT($S$2&amp;$A184&amp;":"&amp;$A184),BP!$5:$5,AY$4))</f>
        <v>0</v>
      </c>
      <c r="AZ184" s="3">
        <f ca="1">IF(AZ$5="",0,SUMIFS(INDIRECT($S$2&amp;$A184&amp;":"&amp;$A184),BP!$5:$5,AZ$4))</f>
        <v>0</v>
      </c>
      <c r="BA184" s="3">
        <f ca="1">IF(BA$5="",0,SUMIFS(INDIRECT($S$2&amp;$A184&amp;":"&amp;$A184),BP!$5:$5,BA$4))</f>
        <v>0</v>
      </c>
      <c r="BB184" s="3">
        <f ca="1">IF(BB$5="",0,SUMIFS(INDIRECT($S$2&amp;$A184&amp;":"&amp;$A184),BP!$5:$5,BB$4))</f>
        <v>0</v>
      </c>
      <c r="BC184" s="3">
        <f ca="1">IF(BC$5="",0,SUMIFS(INDIRECT($S$2&amp;$A184&amp;":"&amp;$A184),BP!$5:$5,BC$4))</f>
        <v>0</v>
      </c>
      <c r="BD184" s="3">
        <f ca="1">IF(BD$5="",0,SUMIFS(INDIRECT($S$2&amp;$A184&amp;":"&amp;$A184),BP!$5:$5,BD$4))</f>
        <v>0</v>
      </c>
      <c r="BE184" s="3">
        <f ca="1">IF(BE$5="",0,SUMIFS(INDIRECT($S$2&amp;$A184&amp;":"&amp;$A184),BP!$5:$5,BE$4))</f>
        <v>0</v>
      </c>
      <c r="BF184" s="3">
        <f ca="1">IF(BF$5="",0,SUMIFS(INDIRECT($S$2&amp;$A184&amp;":"&amp;$A184),BP!$5:$5,BF$4))</f>
        <v>0</v>
      </c>
      <c r="BG184" s="3">
        <f ca="1">IF(BG$5="",0,SUMIFS(INDIRECT($S$2&amp;$A184&amp;":"&amp;$A184),BP!$5:$5,BG$4))</f>
        <v>0</v>
      </c>
      <c r="BH184" s="3">
        <f ca="1">IF(BH$5="",0,SUMIFS(INDIRECT($S$2&amp;$A184&amp;":"&amp;$A184),BP!$5:$5,BH$4))</f>
        <v>0</v>
      </c>
      <c r="BI184" s="3">
        <f ca="1">IF(BI$5="",0,SUMIFS(INDIRECT($S$2&amp;$A184&amp;":"&amp;$A184),BP!$5:$5,BI$4))</f>
        <v>0</v>
      </c>
      <c r="BJ184" s="3">
        <f ca="1">IF(BJ$5="",0,SUMIFS(BP!184:184,BP!$5:$5,BJ$4))</f>
        <v>0</v>
      </c>
      <c r="BK184" s="3">
        <f ca="1">IF(BK$5="",0,SUMIFS(BP!184:184,BP!$5:$5,BK$4))</f>
        <v>0</v>
      </c>
      <c r="BL184" s="3">
        <f ca="1">IF(BL$5="",0,SUMIFS(BP!184:184,BP!$5:$5,BL$4))</f>
        <v>1.2500000000000001E-2</v>
      </c>
      <c r="BM184" s="3">
        <f ca="1">IF(BM$5="",0,SUMIFS(BP!184:184,BP!$5:$5,BM$4))</f>
        <v>2.5000000000000001E-2</v>
      </c>
      <c r="BN184" s="3">
        <f ca="1">IF(BN$5="",0,SUMIFS(BP!184:184,BP!$5:$5,BN$4))</f>
        <v>6.25E-2</v>
      </c>
      <c r="BO184" s="3">
        <f ca="1">IF(BO$5="",0,SUMIFS(BP!184:184,BP!$5:$5,BO$4))</f>
        <v>0.125</v>
      </c>
      <c r="BP184" s="3">
        <f ca="1">IF(BP$5="",0,SUMIFS(BP!184:184,BP!$5:$5,BP$4))</f>
        <v>2.5000000000000001E-2</v>
      </c>
      <c r="BQ184" s="3">
        <f ca="1">IF(BQ$5="",0,SUMIFS(BP!184:184,BP!$5:$5,BQ$4))</f>
        <v>0</v>
      </c>
      <c r="BR184" s="3">
        <f ca="1">IF(BR$5="",0,SUMIFS(BP!184:184,BP!$5:$5,BR$4))</f>
        <v>0</v>
      </c>
      <c r="BS184" s="3">
        <f ca="1">IF(BS$5="",0,SUMIFS(BP!184:184,BP!$5:$5,BS$4))</f>
        <v>0</v>
      </c>
      <c r="BT184" s="3">
        <f ca="1">IF(BT$5="",0,SUMIFS(BP!184:184,BP!$5:$5,BT$4))</f>
        <v>0</v>
      </c>
      <c r="BU184" s="3">
        <f ca="1">IF(BU$5="",0,SUMIFS(BP!184:184,BP!$5:$5,BU$4))</f>
        <v>0</v>
      </c>
      <c r="BV184" s="3">
        <f>IF(BV$5="",0,SUMIFS(BP!184:184,BP!$5:$5,BV$4))</f>
        <v>0</v>
      </c>
      <c r="BW184" s="3">
        <f>IF(BW$5="",0,SUMIFS(BP!184:184,BP!$5:$5,BW$4))</f>
        <v>0</v>
      </c>
      <c r="BX184" s="3">
        <f>IF(BX$5="",0,SUMIFS(BP!184:184,BP!$5:$5,BX$4))</f>
        <v>0</v>
      </c>
      <c r="BY184" s="3">
        <f>IF(BY$5="",0,SUMIFS(BP!184:184,BP!$5:$5,BY$4))</f>
        <v>0</v>
      </c>
      <c r="BZ184" s="3">
        <f>IF(BZ$5="",0,SUMIFS(BP!184:184,BP!$5:$5,BZ$4))</f>
        <v>0</v>
      </c>
      <c r="CA184" s="3">
        <f>IF(CA$5="",0,SUMIFS(BP!184:184,BP!$5:$5,CA$4))</f>
        <v>0</v>
      </c>
      <c r="CB184" s="3">
        <f>IF(CB$5="",0,SUMIFS(BP!184:184,BP!$5:$5,CB$4))</f>
        <v>0</v>
      </c>
      <c r="CC184" s="3">
        <f>IF(CC$5="",0,SUMIFS(BP!184:184,BP!$5:$5,CC$4))</f>
        <v>0</v>
      </c>
      <c r="CD184" s="3">
        <f>IF(CD$5="",0,SUMIFS(BP!184:184,BP!$5:$5,CD$4))</f>
        <v>0</v>
      </c>
      <c r="CE184" s="3">
        <f>IF(CE$5="",0,SUMIFS(BP!184:184,BP!$5:$5,CE$4))</f>
        <v>0</v>
      </c>
      <c r="CF184" s="3">
        <f>IF(CF$5="",0,SUMIFS(BP!184:184,BP!$5:$5,CF$4))</f>
        <v>0</v>
      </c>
      <c r="CG184" s="3">
        <f>IF(CG$5="",0,SUMIFS(BP!184:184,BP!$5:$5,CG$4))</f>
        <v>0</v>
      </c>
      <c r="CH184" s="3">
        <f>IF(CH$5="",0,SUMIFS(BP!184:184,BP!$5:$5,CH$4))</f>
        <v>0</v>
      </c>
      <c r="CI184" s="3">
        <f>IF(CI$5="",0,SUMIFS(BP!184:184,BP!$5:$5,CI$4))</f>
        <v>0</v>
      </c>
      <c r="CJ184" s="3">
        <f>IF(CJ$5="",0,SUMIFS(BP!184:184,BP!$5:$5,CJ$4))</f>
        <v>0</v>
      </c>
      <c r="CK184" s="3">
        <f>IF(CK$5="",0,SUMIFS(BP!184:184,BP!$5:$5,CK$4))</f>
        <v>0</v>
      </c>
      <c r="CL184" s="3">
        <f>IF(CL$5="",0,SUMIFS(BP!184:184,BP!$5:$5,CL$4))</f>
        <v>0</v>
      </c>
      <c r="CM184" s="3">
        <f>IF(CM$5="",0,SUMIFS(BP!184:184,BP!$5:$5,CM$4))</f>
        <v>0</v>
      </c>
      <c r="CN184" s="3">
        <f>IF(CN$5="",0,SUMIFS(BP!184:184,BP!$5:$5,CN$4))</f>
        <v>0</v>
      </c>
      <c r="CO184" s="3">
        <f>IF(CO$5="",0,SUMIFS(BP!184:184,BP!$5:$5,CO$4))</f>
        <v>0</v>
      </c>
      <c r="CP184" s="3">
        <f>IF(CP$5="",0,SUMIFS(BP!184:184,BP!$5:$5,CP$4))</f>
        <v>0</v>
      </c>
      <c r="CQ184" s="3">
        <f>IF(CQ$5="",0,SUMIFS(BP!184:184,BP!$5:$5,CQ$4))</f>
        <v>0</v>
      </c>
      <c r="CR184" s="3">
        <f>IF(CR$5="",0,SUMIFS(BP!184:184,BP!$5:$5,CR$4))</f>
        <v>0</v>
      </c>
      <c r="CS184" s="3">
        <f>IF(CS$5="",0,SUMIFS(BP!184:184,BP!$5:$5,CS$4))</f>
        <v>0</v>
      </c>
      <c r="CT184" s="3">
        <f>IF(CT$5="",0,SUMIFS(BP!184:184,BP!$5:$5,CT$4))</f>
        <v>0</v>
      </c>
    </row>
    <row r="185" spans="1:98" s="2" customFormat="1" ht="10.199999999999999" x14ac:dyDescent="0.2">
      <c r="A185" s="11">
        <f>ROW()</f>
        <v>185</v>
      </c>
      <c r="E185" s="15"/>
      <c r="W185" s="5"/>
      <c r="Z185" s="3">
        <f ca="1">IF(Z$5="",0,SUMIFS(INDIRECT($S$2&amp;$A185&amp;":"&amp;$A185),BP!$5:$5,Z$4))</f>
        <v>0</v>
      </c>
      <c r="AA185" s="3">
        <f ca="1">IF(AA$5="",0,SUMIFS(INDIRECT($S$2&amp;$A185&amp;":"&amp;$A185),BP!$5:$5,AA$4))</f>
        <v>0</v>
      </c>
      <c r="AB185" s="3">
        <f ca="1">IF(AB$5="",0,SUMIFS(INDIRECT($S$2&amp;$A185&amp;":"&amp;$A185),BP!$5:$5,AB$4))</f>
        <v>0</v>
      </c>
      <c r="AC185" s="3">
        <f ca="1">IF(AC$5="",0,SUMIFS(INDIRECT($S$2&amp;$A185&amp;":"&amp;$A185),BP!$5:$5,AC$4))</f>
        <v>0</v>
      </c>
      <c r="AD185" s="3">
        <f ca="1">IF(AD$5="",0,SUMIFS(INDIRECT($S$2&amp;$A185&amp;":"&amp;$A185),BP!$5:$5,AD$4))</f>
        <v>0</v>
      </c>
      <c r="AE185" s="3">
        <f ca="1">IF(AE$5="",0,SUMIFS(INDIRECT($S$2&amp;$A185&amp;":"&amp;$A185),BP!$5:$5,AE$4))</f>
        <v>0</v>
      </c>
      <c r="AF185" s="3">
        <f ca="1">IF(AF$5="",0,SUMIFS(INDIRECT($S$2&amp;$A185&amp;":"&amp;$A185),BP!$5:$5,AF$4))</f>
        <v>0</v>
      </c>
      <c r="AG185" s="3">
        <f ca="1">IF(AG$5="",0,SUMIFS(INDIRECT($S$2&amp;$A185&amp;":"&amp;$A185),BP!$5:$5,AG$4))</f>
        <v>0</v>
      </c>
      <c r="AH185" s="3">
        <f ca="1">IF(AH$5="",0,SUMIFS(INDIRECT($S$2&amp;$A185&amp;":"&amp;$A185),BP!$5:$5,AH$4))</f>
        <v>0</v>
      </c>
      <c r="AI185" s="3">
        <f ca="1">IF(AI$5="",0,SUMIFS(INDIRECT($S$2&amp;$A185&amp;":"&amp;$A185),BP!$5:$5,AI$4))</f>
        <v>0</v>
      </c>
      <c r="AJ185" s="3">
        <f ca="1">IF(AJ$5="",0,SUMIFS(INDIRECT($S$2&amp;$A185&amp;":"&amp;$A185),BP!$5:$5,AJ$4))</f>
        <v>0</v>
      </c>
      <c r="AK185" s="3">
        <f ca="1">IF(AK$5="",0,SUMIFS(INDIRECT($S$2&amp;$A185&amp;":"&amp;$A185),BP!$5:$5,AK$4))</f>
        <v>0</v>
      </c>
      <c r="AL185" s="3">
        <f ca="1">IF(AL$5="",0,SUMIFS(INDIRECT($S$2&amp;$A185&amp;":"&amp;$A185),BP!$5:$5,AL$4))</f>
        <v>0</v>
      </c>
      <c r="AM185" s="3">
        <f ca="1">IF(AM$5="",0,SUMIFS(INDIRECT($S$2&amp;$A185&amp;":"&amp;$A185),BP!$5:$5,AM$4))</f>
        <v>0</v>
      </c>
      <c r="AN185" s="3">
        <f ca="1">IF(AN$5="",0,SUMIFS(INDIRECT($S$2&amp;$A185&amp;":"&amp;$A185),BP!$5:$5,AN$4))</f>
        <v>0</v>
      </c>
      <c r="AO185" s="3">
        <f ca="1">IF(AO$5="",0,SUMIFS(INDIRECT($S$2&amp;$A185&amp;":"&amp;$A185),BP!$5:$5,AO$4))</f>
        <v>0</v>
      </c>
      <c r="AP185" s="3">
        <f ca="1">IF(AP$5="",0,SUMIFS(INDIRECT($S$2&amp;$A185&amp;":"&amp;$A185),BP!$5:$5,AP$4))</f>
        <v>0</v>
      </c>
      <c r="AQ185" s="3">
        <f ca="1">IF(AQ$5="",0,SUMIFS(INDIRECT($S$2&amp;$A185&amp;":"&amp;$A185),BP!$5:$5,AQ$4))</f>
        <v>0</v>
      </c>
      <c r="AR185" s="3">
        <f ca="1">IF(AR$5="",0,SUMIFS(INDIRECT($S$2&amp;$A185&amp;":"&amp;$A185),BP!$5:$5,AR$4))</f>
        <v>0</v>
      </c>
      <c r="AS185" s="3">
        <f ca="1">IF(AS$5="",0,SUMIFS(INDIRECT($S$2&amp;$A185&amp;":"&amp;$A185),BP!$5:$5,AS$4))</f>
        <v>0</v>
      </c>
      <c r="AT185" s="3">
        <f ca="1">IF(AT$5="",0,SUMIFS(INDIRECT($S$2&amp;$A185&amp;":"&amp;$A185),BP!$5:$5,AT$4))</f>
        <v>0</v>
      </c>
      <c r="AU185" s="3">
        <f ca="1">IF(AU$5="",0,SUMIFS(INDIRECT($S$2&amp;$A185&amp;":"&amp;$A185),BP!$5:$5,AU$4))</f>
        <v>0</v>
      </c>
      <c r="AV185" s="3">
        <f ca="1">IF(AV$5="",0,SUMIFS(INDIRECT($S$2&amp;$A185&amp;":"&amp;$A185),BP!$5:$5,AV$4))</f>
        <v>0</v>
      </c>
      <c r="AW185" s="3">
        <f ca="1">IF(AW$5="",0,SUMIFS(INDIRECT($S$2&amp;$A185&amp;":"&amp;$A185),BP!$5:$5,AW$4))</f>
        <v>0</v>
      </c>
      <c r="AX185" s="3">
        <f ca="1">IF(AX$5="",0,SUMIFS(INDIRECT($S$2&amp;$A185&amp;":"&amp;$A185),BP!$5:$5,AX$4))</f>
        <v>0</v>
      </c>
      <c r="AY185" s="3">
        <f ca="1">IF(AY$5="",0,SUMIFS(INDIRECT($S$2&amp;$A185&amp;":"&amp;$A185),BP!$5:$5,AY$4))</f>
        <v>0</v>
      </c>
      <c r="AZ185" s="3">
        <f ca="1">IF(AZ$5="",0,SUMIFS(INDIRECT($S$2&amp;$A185&amp;":"&amp;$A185),BP!$5:$5,AZ$4))</f>
        <v>0</v>
      </c>
      <c r="BA185" s="3">
        <f ca="1">IF(BA$5="",0,SUMIFS(INDIRECT($S$2&amp;$A185&amp;":"&amp;$A185),BP!$5:$5,BA$4))</f>
        <v>0</v>
      </c>
      <c r="BB185" s="3">
        <f ca="1">IF(BB$5="",0,SUMIFS(INDIRECT($S$2&amp;$A185&amp;":"&amp;$A185),BP!$5:$5,BB$4))</f>
        <v>0</v>
      </c>
      <c r="BC185" s="3">
        <f ca="1">IF(BC$5="",0,SUMIFS(INDIRECT($S$2&amp;$A185&amp;":"&amp;$A185),BP!$5:$5,BC$4))</f>
        <v>0</v>
      </c>
      <c r="BD185" s="3">
        <f ca="1">IF(BD$5="",0,SUMIFS(INDIRECT($S$2&amp;$A185&amp;":"&amp;$A185),BP!$5:$5,BD$4))</f>
        <v>0</v>
      </c>
      <c r="BE185" s="3">
        <f ca="1">IF(BE$5="",0,SUMIFS(INDIRECT($S$2&amp;$A185&amp;":"&amp;$A185),BP!$5:$5,BE$4))</f>
        <v>0</v>
      </c>
      <c r="BF185" s="3">
        <f ca="1">IF(BF$5="",0,SUMIFS(INDIRECT($S$2&amp;$A185&amp;":"&amp;$A185),BP!$5:$5,BF$4))</f>
        <v>0</v>
      </c>
      <c r="BG185" s="3">
        <f ca="1">IF(BG$5="",0,SUMIFS(INDIRECT($S$2&amp;$A185&amp;":"&amp;$A185),BP!$5:$5,BG$4))</f>
        <v>0</v>
      </c>
      <c r="BH185" s="3">
        <f ca="1">IF(BH$5="",0,SUMIFS(INDIRECT($S$2&amp;$A185&amp;":"&amp;$A185),BP!$5:$5,BH$4))</f>
        <v>0</v>
      </c>
      <c r="BI185" s="3">
        <f ca="1">IF(BI$5="",0,SUMIFS(INDIRECT($S$2&amp;$A185&amp;":"&amp;$A185),BP!$5:$5,BI$4))</f>
        <v>0</v>
      </c>
      <c r="BJ185" s="3">
        <f ca="1">IF(BJ$5="",0,SUMIFS(BP!185:185,BP!$5:$5,BJ$4))</f>
        <v>0</v>
      </c>
      <c r="BK185" s="3">
        <f ca="1">IF(BK$5="",0,SUMIFS(BP!185:185,BP!$5:$5,BK$4))</f>
        <v>0</v>
      </c>
      <c r="BL185" s="3">
        <f ca="1">IF(BL$5="",0,SUMIFS(BP!185:185,BP!$5:$5,BL$4))</f>
        <v>3.7500000000000006E-2</v>
      </c>
      <c r="BM185" s="3">
        <f ca="1">IF(BM$5="",0,SUMIFS(BP!185:185,BP!$5:$5,BM$4))</f>
        <v>7.5000000000000011E-2</v>
      </c>
      <c r="BN185" s="3">
        <f ca="1">IF(BN$5="",0,SUMIFS(BP!185:185,BP!$5:$5,BN$4))</f>
        <v>0.1875</v>
      </c>
      <c r="BO185" s="3">
        <f ca="1">IF(BO$5="",0,SUMIFS(BP!185:185,BP!$5:$5,BO$4))</f>
        <v>0.375</v>
      </c>
      <c r="BP185" s="3">
        <f ca="1">IF(BP$5="",0,SUMIFS(BP!185:185,BP!$5:$5,BP$4))</f>
        <v>7.5000000000000011E-2</v>
      </c>
      <c r="BQ185" s="3">
        <f ca="1">IF(BQ$5="",0,SUMIFS(BP!185:185,BP!$5:$5,BQ$4))</f>
        <v>0</v>
      </c>
      <c r="BR185" s="3">
        <f ca="1">IF(BR$5="",0,SUMIFS(BP!185:185,BP!$5:$5,BR$4))</f>
        <v>0</v>
      </c>
      <c r="BS185" s="3">
        <f ca="1">IF(BS$5="",0,SUMIFS(BP!185:185,BP!$5:$5,BS$4))</f>
        <v>0</v>
      </c>
      <c r="BT185" s="3">
        <f ca="1">IF(BT$5="",0,SUMIFS(BP!185:185,BP!$5:$5,BT$4))</f>
        <v>0</v>
      </c>
      <c r="BU185" s="3">
        <f ca="1">IF(BU$5="",0,SUMIFS(BP!185:185,BP!$5:$5,BU$4))</f>
        <v>0</v>
      </c>
      <c r="BV185" s="3">
        <f>IF(BV$5="",0,SUMIFS(BP!185:185,BP!$5:$5,BV$4))</f>
        <v>0</v>
      </c>
      <c r="BW185" s="3">
        <f>IF(BW$5="",0,SUMIFS(BP!185:185,BP!$5:$5,BW$4))</f>
        <v>0</v>
      </c>
      <c r="BX185" s="3">
        <f>IF(BX$5="",0,SUMIFS(BP!185:185,BP!$5:$5,BX$4))</f>
        <v>0</v>
      </c>
      <c r="BY185" s="3">
        <f>IF(BY$5="",0,SUMIFS(BP!185:185,BP!$5:$5,BY$4))</f>
        <v>0</v>
      </c>
      <c r="BZ185" s="3">
        <f>IF(BZ$5="",0,SUMIFS(BP!185:185,BP!$5:$5,BZ$4))</f>
        <v>0</v>
      </c>
      <c r="CA185" s="3">
        <f>IF(CA$5="",0,SUMIFS(BP!185:185,BP!$5:$5,CA$4))</f>
        <v>0</v>
      </c>
      <c r="CB185" s="3">
        <f>IF(CB$5="",0,SUMIFS(BP!185:185,BP!$5:$5,CB$4))</f>
        <v>0</v>
      </c>
      <c r="CC185" s="3">
        <f>IF(CC$5="",0,SUMIFS(BP!185:185,BP!$5:$5,CC$4))</f>
        <v>0</v>
      </c>
      <c r="CD185" s="3">
        <f>IF(CD$5="",0,SUMIFS(BP!185:185,BP!$5:$5,CD$4))</f>
        <v>0</v>
      </c>
      <c r="CE185" s="3">
        <f>IF(CE$5="",0,SUMIFS(BP!185:185,BP!$5:$5,CE$4))</f>
        <v>0</v>
      </c>
      <c r="CF185" s="3">
        <f>IF(CF$5="",0,SUMIFS(BP!185:185,BP!$5:$5,CF$4))</f>
        <v>0</v>
      </c>
      <c r="CG185" s="3">
        <f>IF(CG$5="",0,SUMIFS(BP!185:185,BP!$5:$5,CG$4))</f>
        <v>0</v>
      </c>
      <c r="CH185" s="3">
        <f>IF(CH$5="",0,SUMIFS(BP!185:185,BP!$5:$5,CH$4))</f>
        <v>0</v>
      </c>
      <c r="CI185" s="3">
        <f>IF(CI$5="",0,SUMIFS(BP!185:185,BP!$5:$5,CI$4))</f>
        <v>0</v>
      </c>
      <c r="CJ185" s="3">
        <f>IF(CJ$5="",0,SUMIFS(BP!185:185,BP!$5:$5,CJ$4))</f>
        <v>0</v>
      </c>
      <c r="CK185" s="3">
        <f>IF(CK$5="",0,SUMIFS(BP!185:185,BP!$5:$5,CK$4))</f>
        <v>0</v>
      </c>
      <c r="CL185" s="3">
        <f>IF(CL$5="",0,SUMIFS(BP!185:185,BP!$5:$5,CL$4))</f>
        <v>0</v>
      </c>
      <c r="CM185" s="3">
        <f>IF(CM$5="",0,SUMIFS(BP!185:185,BP!$5:$5,CM$4))</f>
        <v>0</v>
      </c>
      <c r="CN185" s="3">
        <f>IF(CN$5="",0,SUMIFS(BP!185:185,BP!$5:$5,CN$4))</f>
        <v>0</v>
      </c>
      <c r="CO185" s="3">
        <f>IF(CO$5="",0,SUMIFS(BP!185:185,BP!$5:$5,CO$4))</f>
        <v>0</v>
      </c>
      <c r="CP185" s="3">
        <f>IF(CP$5="",0,SUMIFS(BP!185:185,BP!$5:$5,CP$4))</f>
        <v>0</v>
      </c>
      <c r="CQ185" s="3">
        <f>IF(CQ$5="",0,SUMIFS(BP!185:185,BP!$5:$5,CQ$4))</f>
        <v>0</v>
      </c>
      <c r="CR185" s="3">
        <f>IF(CR$5="",0,SUMIFS(BP!185:185,BP!$5:$5,CR$4))</f>
        <v>0</v>
      </c>
      <c r="CS185" s="3">
        <f>IF(CS$5="",0,SUMIFS(BP!185:185,BP!$5:$5,CS$4))</f>
        <v>0</v>
      </c>
      <c r="CT185" s="3">
        <f>IF(CT$5="",0,SUMIFS(BP!185:185,BP!$5:$5,CT$4))</f>
        <v>0</v>
      </c>
    </row>
    <row r="186" spans="1:98" s="2" customFormat="1" ht="10.199999999999999" x14ac:dyDescent="0.2">
      <c r="A186" s="11">
        <f>ROW()</f>
        <v>186</v>
      </c>
      <c r="E186" s="15"/>
      <c r="W186" s="5"/>
      <c r="Z186" s="3">
        <f ca="1">IF(Z$5="",0,SUMIFS(INDIRECT($S$2&amp;$A186&amp;":"&amp;$A186),BP!$5:$5,Z$4))</f>
        <v>0</v>
      </c>
      <c r="AA186" s="3">
        <f ca="1">IF(AA$5="",0,SUMIFS(INDIRECT($S$2&amp;$A186&amp;":"&amp;$A186),BP!$5:$5,AA$4))</f>
        <v>0</v>
      </c>
      <c r="AB186" s="3">
        <f ca="1">IF(AB$5="",0,SUMIFS(INDIRECT($S$2&amp;$A186&amp;":"&amp;$A186),BP!$5:$5,AB$4))</f>
        <v>0</v>
      </c>
      <c r="AC186" s="3">
        <f ca="1">IF(AC$5="",0,SUMIFS(INDIRECT($S$2&amp;$A186&amp;":"&amp;$A186),BP!$5:$5,AC$4))</f>
        <v>0</v>
      </c>
      <c r="AD186" s="3">
        <f ca="1">IF(AD$5="",0,SUMIFS(INDIRECT($S$2&amp;$A186&amp;":"&amp;$A186),BP!$5:$5,AD$4))</f>
        <v>0</v>
      </c>
      <c r="AE186" s="3">
        <f ca="1">IF(AE$5="",0,SUMIFS(INDIRECT($S$2&amp;$A186&amp;":"&amp;$A186),BP!$5:$5,AE$4))</f>
        <v>0</v>
      </c>
      <c r="AF186" s="3">
        <f ca="1">IF(AF$5="",0,SUMIFS(INDIRECT($S$2&amp;$A186&amp;":"&amp;$A186),BP!$5:$5,AF$4))</f>
        <v>0</v>
      </c>
      <c r="AG186" s="3">
        <f ca="1">IF(AG$5="",0,SUMIFS(INDIRECT($S$2&amp;$A186&amp;":"&amp;$A186),BP!$5:$5,AG$4))</f>
        <v>0</v>
      </c>
      <c r="AH186" s="3">
        <f ca="1">IF(AH$5="",0,SUMIFS(INDIRECT($S$2&amp;$A186&amp;":"&amp;$A186),BP!$5:$5,AH$4))</f>
        <v>0</v>
      </c>
      <c r="AI186" s="3">
        <f ca="1">IF(AI$5="",0,SUMIFS(INDIRECT($S$2&amp;$A186&amp;":"&amp;$A186),BP!$5:$5,AI$4))</f>
        <v>0</v>
      </c>
      <c r="AJ186" s="3">
        <f ca="1">IF(AJ$5="",0,SUMIFS(INDIRECT($S$2&amp;$A186&amp;":"&amp;$A186),BP!$5:$5,AJ$4))</f>
        <v>0</v>
      </c>
      <c r="AK186" s="3">
        <f ca="1">IF(AK$5="",0,SUMIFS(INDIRECT($S$2&amp;$A186&amp;":"&amp;$A186),BP!$5:$5,AK$4))</f>
        <v>0</v>
      </c>
      <c r="AL186" s="3">
        <f ca="1">IF(AL$5="",0,SUMIFS(INDIRECT($S$2&amp;$A186&amp;":"&amp;$A186),BP!$5:$5,AL$4))</f>
        <v>0</v>
      </c>
      <c r="AM186" s="3">
        <f ca="1">IF(AM$5="",0,SUMIFS(INDIRECT($S$2&amp;$A186&amp;":"&amp;$A186),BP!$5:$5,AM$4))</f>
        <v>0</v>
      </c>
      <c r="AN186" s="3">
        <f ca="1">IF(AN$5="",0,SUMIFS(INDIRECT($S$2&amp;$A186&amp;":"&amp;$A186),BP!$5:$5,AN$4))</f>
        <v>0</v>
      </c>
      <c r="AO186" s="3">
        <f ca="1">IF(AO$5="",0,SUMIFS(INDIRECT($S$2&amp;$A186&amp;":"&amp;$A186),BP!$5:$5,AO$4))</f>
        <v>0</v>
      </c>
      <c r="AP186" s="3">
        <f ca="1">IF(AP$5="",0,SUMIFS(INDIRECT($S$2&amp;$A186&amp;":"&amp;$A186),BP!$5:$5,AP$4))</f>
        <v>0</v>
      </c>
      <c r="AQ186" s="3">
        <f ca="1">IF(AQ$5="",0,SUMIFS(INDIRECT($S$2&amp;$A186&amp;":"&amp;$A186),BP!$5:$5,AQ$4))</f>
        <v>0</v>
      </c>
      <c r="AR186" s="3">
        <f ca="1">IF(AR$5="",0,SUMIFS(INDIRECT($S$2&amp;$A186&amp;":"&amp;$A186),BP!$5:$5,AR$4))</f>
        <v>0</v>
      </c>
      <c r="AS186" s="3">
        <f ca="1">IF(AS$5="",0,SUMIFS(INDIRECT($S$2&amp;$A186&amp;":"&amp;$A186),BP!$5:$5,AS$4))</f>
        <v>0</v>
      </c>
      <c r="AT186" s="3">
        <f ca="1">IF(AT$5="",0,SUMIFS(INDIRECT($S$2&amp;$A186&amp;":"&amp;$A186),BP!$5:$5,AT$4))</f>
        <v>0</v>
      </c>
      <c r="AU186" s="3">
        <f ca="1">IF(AU$5="",0,SUMIFS(INDIRECT($S$2&amp;$A186&amp;":"&amp;$A186),BP!$5:$5,AU$4))</f>
        <v>0</v>
      </c>
      <c r="AV186" s="3">
        <f ca="1">IF(AV$5="",0,SUMIFS(INDIRECT($S$2&amp;$A186&amp;":"&amp;$A186),BP!$5:$5,AV$4))</f>
        <v>0</v>
      </c>
      <c r="AW186" s="3">
        <f ca="1">IF(AW$5="",0,SUMIFS(INDIRECT($S$2&amp;$A186&amp;":"&amp;$A186),BP!$5:$5,AW$4))</f>
        <v>0</v>
      </c>
      <c r="AX186" s="3">
        <f ca="1">IF(AX$5="",0,SUMIFS(INDIRECT($S$2&amp;$A186&amp;":"&amp;$A186),BP!$5:$5,AX$4))</f>
        <v>0</v>
      </c>
      <c r="AY186" s="3">
        <f ca="1">IF(AY$5="",0,SUMIFS(INDIRECT($S$2&amp;$A186&amp;":"&amp;$A186),BP!$5:$5,AY$4))</f>
        <v>0</v>
      </c>
      <c r="AZ186" s="3">
        <f ca="1">IF(AZ$5="",0,SUMIFS(INDIRECT($S$2&amp;$A186&amp;":"&amp;$A186),BP!$5:$5,AZ$4))</f>
        <v>0</v>
      </c>
      <c r="BA186" s="3">
        <f ca="1">IF(BA$5="",0,SUMIFS(INDIRECT($S$2&amp;$A186&amp;":"&amp;$A186),BP!$5:$5,BA$4))</f>
        <v>0</v>
      </c>
      <c r="BB186" s="3">
        <f ca="1">IF(BB$5="",0,SUMIFS(INDIRECT($S$2&amp;$A186&amp;":"&amp;$A186),BP!$5:$5,BB$4))</f>
        <v>0</v>
      </c>
      <c r="BC186" s="3">
        <f ca="1">IF(BC$5="",0,SUMIFS(INDIRECT($S$2&amp;$A186&amp;":"&amp;$A186),BP!$5:$5,BC$4))</f>
        <v>0</v>
      </c>
      <c r="BD186" s="3">
        <f ca="1">IF(BD$5="",0,SUMIFS(INDIRECT($S$2&amp;$A186&amp;":"&amp;$A186),BP!$5:$5,BD$4))</f>
        <v>0</v>
      </c>
      <c r="BE186" s="3">
        <f ca="1">IF(BE$5="",0,SUMIFS(INDIRECT($S$2&amp;$A186&amp;":"&amp;$A186),BP!$5:$5,BE$4))</f>
        <v>0</v>
      </c>
      <c r="BF186" s="3">
        <f ca="1">IF(BF$5="",0,SUMIFS(INDIRECT($S$2&amp;$A186&amp;":"&amp;$A186),BP!$5:$5,BF$4))</f>
        <v>0</v>
      </c>
      <c r="BG186" s="3">
        <f ca="1">IF(BG$5="",0,SUMIFS(INDIRECT($S$2&amp;$A186&amp;":"&amp;$A186),BP!$5:$5,BG$4))</f>
        <v>0</v>
      </c>
      <c r="BH186" s="3">
        <f ca="1">IF(BH$5="",0,SUMIFS(INDIRECT($S$2&amp;$A186&amp;":"&amp;$A186),BP!$5:$5,BH$4))</f>
        <v>0</v>
      </c>
      <c r="BI186" s="3">
        <f ca="1">IF(BI$5="",0,SUMIFS(INDIRECT($S$2&amp;$A186&amp;":"&amp;$A186),BP!$5:$5,BI$4))</f>
        <v>0</v>
      </c>
      <c r="BJ186" s="3">
        <f ca="1">IF(BJ$5="",0,SUMIFS(BP!186:186,BP!$5:$5,BJ$4))</f>
        <v>0</v>
      </c>
      <c r="BK186" s="3">
        <f ca="1">IF(BK$5="",0,SUMIFS(BP!186:186,BP!$5:$5,BK$4))</f>
        <v>0</v>
      </c>
      <c r="BL186" s="3">
        <f ca="1">IF(BL$5="",0,SUMIFS(BP!186:186,BP!$5:$5,BL$4))</f>
        <v>4.0000000000000008E-2</v>
      </c>
      <c r="BM186" s="3">
        <f ca="1">IF(BM$5="",0,SUMIFS(BP!186:186,BP!$5:$5,BM$4))</f>
        <v>8.0000000000000016E-2</v>
      </c>
      <c r="BN186" s="3">
        <f ca="1">IF(BN$5="",0,SUMIFS(BP!186:186,BP!$5:$5,BN$4))</f>
        <v>0.2</v>
      </c>
      <c r="BO186" s="3">
        <f ca="1">IF(BO$5="",0,SUMIFS(BP!186:186,BP!$5:$5,BO$4))</f>
        <v>0.4</v>
      </c>
      <c r="BP186" s="3">
        <f ca="1">IF(BP$5="",0,SUMIFS(BP!186:186,BP!$5:$5,BP$4))</f>
        <v>8.0000000000000016E-2</v>
      </c>
      <c r="BQ186" s="3">
        <f ca="1">IF(BQ$5="",0,SUMIFS(BP!186:186,BP!$5:$5,BQ$4))</f>
        <v>0</v>
      </c>
      <c r="BR186" s="3">
        <f ca="1">IF(BR$5="",0,SUMIFS(BP!186:186,BP!$5:$5,BR$4))</f>
        <v>0</v>
      </c>
      <c r="BS186" s="3">
        <f ca="1">IF(BS$5="",0,SUMIFS(BP!186:186,BP!$5:$5,BS$4))</f>
        <v>0</v>
      </c>
      <c r="BT186" s="3">
        <f ca="1">IF(BT$5="",0,SUMIFS(BP!186:186,BP!$5:$5,BT$4))</f>
        <v>0</v>
      </c>
      <c r="BU186" s="3">
        <f ca="1">IF(BU$5="",0,SUMIFS(BP!186:186,BP!$5:$5,BU$4))</f>
        <v>0</v>
      </c>
      <c r="BV186" s="3">
        <f>IF(BV$5="",0,SUMIFS(BP!186:186,BP!$5:$5,BV$4))</f>
        <v>0</v>
      </c>
      <c r="BW186" s="3">
        <f>IF(BW$5="",0,SUMIFS(BP!186:186,BP!$5:$5,BW$4))</f>
        <v>0</v>
      </c>
      <c r="BX186" s="3">
        <f>IF(BX$5="",0,SUMIFS(BP!186:186,BP!$5:$5,BX$4))</f>
        <v>0</v>
      </c>
      <c r="BY186" s="3">
        <f>IF(BY$5="",0,SUMIFS(BP!186:186,BP!$5:$5,BY$4))</f>
        <v>0</v>
      </c>
      <c r="BZ186" s="3">
        <f>IF(BZ$5="",0,SUMIFS(BP!186:186,BP!$5:$5,BZ$4))</f>
        <v>0</v>
      </c>
      <c r="CA186" s="3">
        <f>IF(CA$5="",0,SUMIFS(BP!186:186,BP!$5:$5,CA$4))</f>
        <v>0</v>
      </c>
      <c r="CB186" s="3">
        <f>IF(CB$5="",0,SUMIFS(BP!186:186,BP!$5:$5,CB$4))</f>
        <v>0</v>
      </c>
      <c r="CC186" s="3">
        <f>IF(CC$5="",0,SUMIFS(BP!186:186,BP!$5:$5,CC$4))</f>
        <v>0</v>
      </c>
      <c r="CD186" s="3">
        <f>IF(CD$5="",0,SUMIFS(BP!186:186,BP!$5:$5,CD$4))</f>
        <v>0</v>
      </c>
      <c r="CE186" s="3">
        <f>IF(CE$5="",0,SUMIFS(BP!186:186,BP!$5:$5,CE$4))</f>
        <v>0</v>
      </c>
      <c r="CF186" s="3">
        <f>IF(CF$5="",0,SUMIFS(BP!186:186,BP!$5:$5,CF$4))</f>
        <v>0</v>
      </c>
      <c r="CG186" s="3">
        <f>IF(CG$5="",0,SUMIFS(BP!186:186,BP!$5:$5,CG$4))</f>
        <v>0</v>
      </c>
      <c r="CH186" s="3">
        <f>IF(CH$5="",0,SUMIFS(BP!186:186,BP!$5:$5,CH$4))</f>
        <v>0</v>
      </c>
      <c r="CI186" s="3">
        <f>IF(CI$5="",0,SUMIFS(BP!186:186,BP!$5:$5,CI$4))</f>
        <v>0</v>
      </c>
      <c r="CJ186" s="3">
        <f>IF(CJ$5="",0,SUMIFS(BP!186:186,BP!$5:$5,CJ$4))</f>
        <v>0</v>
      </c>
      <c r="CK186" s="3">
        <f>IF(CK$5="",0,SUMIFS(BP!186:186,BP!$5:$5,CK$4))</f>
        <v>0</v>
      </c>
      <c r="CL186" s="3">
        <f>IF(CL$5="",0,SUMIFS(BP!186:186,BP!$5:$5,CL$4))</f>
        <v>0</v>
      </c>
      <c r="CM186" s="3">
        <f>IF(CM$5="",0,SUMIFS(BP!186:186,BP!$5:$5,CM$4))</f>
        <v>0</v>
      </c>
      <c r="CN186" s="3">
        <f>IF(CN$5="",0,SUMIFS(BP!186:186,BP!$5:$5,CN$4))</f>
        <v>0</v>
      </c>
      <c r="CO186" s="3">
        <f>IF(CO$5="",0,SUMIFS(BP!186:186,BP!$5:$5,CO$4))</f>
        <v>0</v>
      </c>
      <c r="CP186" s="3">
        <f>IF(CP$5="",0,SUMIFS(BP!186:186,BP!$5:$5,CP$4))</f>
        <v>0</v>
      </c>
      <c r="CQ186" s="3">
        <f>IF(CQ$5="",0,SUMIFS(BP!186:186,BP!$5:$5,CQ$4))</f>
        <v>0</v>
      </c>
      <c r="CR186" s="3">
        <f>IF(CR$5="",0,SUMIFS(BP!186:186,BP!$5:$5,CR$4))</f>
        <v>0</v>
      </c>
      <c r="CS186" s="3">
        <f>IF(CS$5="",0,SUMIFS(BP!186:186,BP!$5:$5,CS$4))</f>
        <v>0</v>
      </c>
      <c r="CT186" s="3">
        <f>IF(CT$5="",0,SUMIFS(BP!186:186,BP!$5:$5,CT$4))</f>
        <v>0</v>
      </c>
    </row>
    <row r="187" spans="1:98" s="2" customFormat="1" ht="10.199999999999999" x14ac:dyDescent="0.2">
      <c r="A187" s="11">
        <f>ROW()</f>
        <v>187</v>
      </c>
      <c r="E187" s="15"/>
      <c r="W187" s="5"/>
      <c r="Z187" s="3">
        <f ca="1">IF(Z$5="",0,SUMIFS(INDIRECT($S$2&amp;$A187&amp;":"&amp;$A187),BP!$5:$5,Z$4))</f>
        <v>0</v>
      </c>
      <c r="AA187" s="3">
        <f ca="1">IF(AA$5="",0,SUMIFS(INDIRECT($S$2&amp;$A187&amp;":"&amp;$A187),BP!$5:$5,AA$4))</f>
        <v>0</v>
      </c>
      <c r="AB187" s="3">
        <f ca="1">IF(AB$5="",0,SUMIFS(INDIRECT($S$2&amp;$A187&amp;":"&amp;$A187),BP!$5:$5,AB$4))</f>
        <v>0</v>
      </c>
      <c r="AC187" s="3">
        <f ca="1">IF(AC$5="",0,SUMIFS(INDIRECT($S$2&amp;$A187&amp;":"&amp;$A187),BP!$5:$5,AC$4))</f>
        <v>0</v>
      </c>
      <c r="AD187" s="3">
        <f ca="1">IF(AD$5="",0,SUMIFS(INDIRECT($S$2&amp;$A187&amp;":"&amp;$A187),BP!$5:$5,AD$4))</f>
        <v>0</v>
      </c>
      <c r="AE187" s="3">
        <f ca="1">IF(AE$5="",0,SUMIFS(INDIRECT($S$2&amp;$A187&amp;":"&amp;$A187),BP!$5:$5,AE$4))</f>
        <v>0</v>
      </c>
      <c r="AF187" s="3">
        <f ca="1">IF(AF$5="",0,SUMIFS(INDIRECT($S$2&amp;$A187&amp;":"&amp;$A187),BP!$5:$5,AF$4))</f>
        <v>0</v>
      </c>
      <c r="AG187" s="3">
        <f ca="1">IF(AG$5="",0,SUMIFS(INDIRECT($S$2&amp;$A187&amp;":"&amp;$A187),BP!$5:$5,AG$4))</f>
        <v>0</v>
      </c>
      <c r="AH187" s="3">
        <f ca="1">IF(AH$5="",0,SUMIFS(INDIRECT($S$2&amp;$A187&amp;":"&amp;$A187),BP!$5:$5,AH$4))</f>
        <v>0</v>
      </c>
      <c r="AI187" s="3">
        <f ca="1">IF(AI$5="",0,SUMIFS(INDIRECT($S$2&amp;$A187&amp;":"&amp;$A187),BP!$5:$5,AI$4))</f>
        <v>0</v>
      </c>
      <c r="AJ187" s="3">
        <f ca="1">IF(AJ$5="",0,SUMIFS(INDIRECT($S$2&amp;$A187&amp;":"&amp;$A187),BP!$5:$5,AJ$4))</f>
        <v>0</v>
      </c>
      <c r="AK187" s="3">
        <f ca="1">IF(AK$5="",0,SUMIFS(INDIRECT($S$2&amp;$A187&amp;":"&amp;$A187),BP!$5:$5,AK$4))</f>
        <v>0</v>
      </c>
      <c r="AL187" s="3">
        <f ca="1">IF(AL$5="",0,SUMIFS(INDIRECT($S$2&amp;$A187&amp;":"&amp;$A187),BP!$5:$5,AL$4))</f>
        <v>0</v>
      </c>
      <c r="AM187" s="3">
        <f ca="1">IF(AM$5="",0,SUMIFS(INDIRECT($S$2&amp;$A187&amp;":"&amp;$A187),BP!$5:$5,AM$4))</f>
        <v>0</v>
      </c>
      <c r="AN187" s="3">
        <f ca="1">IF(AN$5="",0,SUMIFS(INDIRECT($S$2&amp;$A187&amp;":"&amp;$A187),BP!$5:$5,AN$4))</f>
        <v>0</v>
      </c>
      <c r="AO187" s="3">
        <f ca="1">IF(AO$5="",0,SUMIFS(INDIRECT($S$2&amp;$A187&amp;":"&amp;$A187),BP!$5:$5,AO$4))</f>
        <v>0</v>
      </c>
      <c r="AP187" s="3">
        <f ca="1">IF(AP$5="",0,SUMIFS(INDIRECT($S$2&amp;$A187&amp;":"&amp;$A187),BP!$5:$5,AP$4))</f>
        <v>0</v>
      </c>
      <c r="AQ187" s="3">
        <f ca="1">IF(AQ$5="",0,SUMIFS(INDIRECT($S$2&amp;$A187&amp;":"&amp;$A187),BP!$5:$5,AQ$4))</f>
        <v>0</v>
      </c>
      <c r="AR187" s="3">
        <f ca="1">IF(AR$5="",0,SUMIFS(INDIRECT($S$2&amp;$A187&amp;":"&amp;$A187),BP!$5:$5,AR$4))</f>
        <v>0</v>
      </c>
      <c r="AS187" s="3">
        <f ca="1">IF(AS$5="",0,SUMIFS(INDIRECT($S$2&amp;$A187&amp;":"&amp;$A187),BP!$5:$5,AS$4))</f>
        <v>0</v>
      </c>
      <c r="AT187" s="3">
        <f ca="1">IF(AT$5="",0,SUMIFS(INDIRECT($S$2&amp;$A187&amp;":"&amp;$A187),BP!$5:$5,AT$4))</f>
        <v>0</v>
      </c>
      <c r="AU187" s="3">
        <f ca="1">IF(AU$5="",0,SUMIFS(INDIRECT($S$2&amp;$A187&amp;":"&amp;$A187),BP!$5:$5,AU$4))</f>
        <v>0</v>
      </c>
      <c r="AV187" s="3">
        <f ca="1">IF(AV$5="",0,SUMIFS(INDIRECT($S$2&amp;$A187&amp;":"&amp;$A187),BP!$5:$5,AV$4))</f>
        <v>0</v>
      </c>
      <c r="AW187" s="3">
        <f ca="1">IF(AW$5="",0,SUMIFS(INDIRECT($S$2&amp;$A187&amp;":"&amp;$A187),BP!$5:$5,AW$4))</f>
        <v>0</v>
      </c>
      <c r="AX187" s="3">
        <f ca="1">IF(AX$5="",0,SUMIFS(INDIRECT($S$2&amp;$A187&amp;":"&amp;$A187),BP!$5:$5,AX$4))</f>
        <v>0</v>
      </c>
      <c r="AY187" s="3">
        <f ca="1">IF(AY$5="",0,SUMIFS(INDIRECT($S$2&amp;$A187&amp;":"&amp;$A187),BP!$5:$5,AY$4))</f>
        <v>0</v>
      </c>
      <c r="AZ187" s="3">
        <f ca="1">IF(AZ$5="",0,SUMIFS(INDIRECT($S$2&amp;$A187&amp;":"&amp;$A187),BP!$5:$5,AZ$4))</f>
        <v>0</v>
      </c>
      <c r="BA187" s="3">
        <f ca="1">IF(BA$5="",0,SUMIFS(INDIRECT($S$2&amp;$A187&amp;":"&amp;$A187),BP!$5:$5,BA$4))</f>
        <v>0</v>
      </c>
      <c r="BB187" s="3">
        <f ca="1">IF(BB$5="",0,SUMIFS(INDIRECT($S$2&amp;$A187&amp;":"&amp;$A187),BP!$5:$5,BB$4))</f>
        <v>0</v>
      </c>
      <c r="BC187" s="3">
        <f ca="1">IF(BC$5="",0,SUMIFS(INDIRECT($S$2&amp;$A187&amp;":"&amp;$A187),BP!$5:$5,BC$4))</f>
        <v>0</v>
      </c>
      <c r="BD187" s="3">
        <f ca="1">IF(BD$5="",0,SUMIFS(INDIRECT($S$2&amp;$A187&amp;":"&amp;$A187),BP!$5:$5,BD$4))</f>
        <v>0</v>
      </c>
      <c r="BE187" s="3">
        <f ca="1">IF(BE$5="",0,SUMIFS(INDIRECT($S$2&amp;$A187&amp;":"&amp;$A187),BP!$5:$5,BE$4))</f>
        <v>0</v>
      </c>
      <c r="BF187" s="3">
        <f ca="1">IF(BF$5="",0,SUMIFS(INDIRECT($S$2&amp;$A187&amp;":"&amp;$A187),BP!$5:$5,BF$4))</f>
        <v>0</v>
      </c>
      <c r="BG187" s="3">
        <f ca="1">IF(BG$5="",0,SUMIFS(INDIRECT($S$2&amp;$A187&amp;":"&amp;$A187),BP!$5:$5,BG$4))</f>
        <v>0</v>
      </c>
      <c r="BH187" s="3">
        <f ca="1">IF(BH$5="",0,SUMIFS(INDIRECT($S$2&amp;$A187&amp;":"&amp;$A187),BP!$5:$5,BH$4))</f>
        <v>0</v>
      </c>
      <c r="BI187" s="3">
        <f ca="1">IF(BI$5="",0,SUMIFS(INDIRECT($S$2&amp;$A187&amp;":"&amp;$A187),BP!$5:$5,BI$4))</f>
        <v>0</v>
      </c>
      <c r="BJ187" s="3">
        <f>IF(BJ$5="",0,SUMIFS(BP!187:187,BP!$5:$5,BJ$4))</f>
        <v>0</v>
      </c>
      <c r="BK187" s="3">
        <f>IF(BK$5="",0,SUMIFS(BP!187:187,BP!$5:$5,BK$4))</f>
        <v>0</v>
      </c>
      <c r="BL187" s="3">
        <f>IF(BL$5="",0,SUMIFS(BP!187:187,BP!$5:$5,BL$4))</f>
        <v>0</v>
      </c>
      <c r="BM187" s="3">
        <f>IF(BM$5="",0,SUMIFS(BP!187:187,BP!$5:$5,BM$4))</f>
        <v>0</v>
      </c>
      <c r="BN187" s="3">
        <f>IF(BN$5="",0,SUMIFS(BP!187:187,BP!$5:$5,BN$4))</f>
        <v>0</v>
      </c>
      <c r="BO187" s="3">
        <f>IF(BO$5="",0,SUMIFS(BP!187:187,BP!$5:$5,BO$4))</f>
        <v>0</v>
      </c>
      <c r="BP187" s="3">
        <f>IF(BP$5="",0,SUMIFS(BP!187:187,BP!$5:$5,BP$4))</f>
        <v>0</v>
      </c>
      <c r="BQ187" s="3">
        <f>IF(BQ$5="",0,SUMIFS(BP!187:187,BP!$5:$5,BQ$4))</f>
        <v>0</v>
      </c>
      <c r="BR187" s="3">
        <f>IF(BR$5="",0,SUMIFS(BP!187:187,BP!$5:$5,BR$4))</f>
        <v>0</v>
      </c>
      <c r="BS187" s="3">
        <f>IF(BS$5="",0,SUMIFS(BP!187:187,BP!$5:$5,BS$4))</f>
        <v>0</v>
      </c>
      <c r="BT187" s="3">
        <f>IF(BT$5="",0,SUMIFS(BP!187:187,BP!$5:$5,BT$4))</f>
        <v>0</v>
      </c>
      <c r="BU187" s="3">
        <f>IF(BU$5="",0,SUMIFS(BP!187:187,BP!$5:$5,BU$4))</f>
        <v>0</v>
      </c>
      <c r="BV187" s="3">
        <f>IF(BV$5="",0,SUMIFS(BP!187:187,BP!$5:$5,BV$4))</f>
        <v>0</v>
      </c>
      <c r="BW187" s="3">
        <f>IF(BW$5="",0,SUMIFS(BP!187:187,BP!$5:$5,BW$4))</f>
        <v>0</v>
      </c>
      <c r="BX187" s="3">
        <f>IF(BX$5="",0,SUMIFS(BP!187:187,BP!$5:$5,BX$4))</f>
        <v>0</v>
      </c>
      <c r="BY187" s="3">
        <f>IF(BY$5="",0,SUMIFS(BP!187:187,BP!$5:$5,BY$4))</f>
        <v>0</v>
      </c>
      <c r="BZ187" s="3">
        <f>IF(BZ$5="",0,SUMIFS(BP!187:187,BP!$5:$5,BZ$4))</f>
        <v>0</v>
      </c>
      <c r="CA187" s="3">
        <f>IF(CA$5="",0,SUMIFS(BP!187:187,BP!$5:$5,CA$4))</f>
        <v>0</v>
      </c>
      <c r="CB187" s="3">
        <f>IF(CB$5="",0,SUMIFS(BP!187:187,BP!$5:$5,CB$4))</f>
        <v>0</v>
      </c>
      <c r="CC187" s="3">
        <f>IF(CC$5="",0,SUMIFS(BP!187:187,BP!$5:$5,CC$4))</f>
        <v>0</v>
      </c>
      <c r="CD187" s="3">
        <f>IF(CD$5="",0,SUMIFS(BP!187:187,BP!$5:$5,CD$4))</f>
        <v>0</v>
      </c>
      <c r="CE187" s="3">
        <f>IF(CE$5="",0,SUMIFS(BP!187:187,BP!$5:$5,CE$4))</f>
        <v>0</v>
      </c>
      <c r="CF187" s="3">
        <f>IF(CF$5="",0,SUMIFS(BP!187:187,BP!$5:$5,CF$4))</f>
        <v>0</v>
      </c>
      <c r="CG187" s="3">
        <f>IF(CG$5="",0,SUMIFS(BP!187:187,BP!$5:$5,CG$4))</f>
        <v>0</v>
      </c>
      <c r="CH187" s="3">
        <f>IF(CH$5="",0,SUMIFS(BP!187:187,BP!$5:$5,CH$4))</f>
        <v>0</v>
      </c>
      <c r="CI187" s="3">
        <f>IF(CI$5="",0,SUMIFS(BP!187:187,BP!$5:$5,CI$4))</f>
        <v>0</v>
      </c>
      <c r="CJ187" s="3">
        <f>IF(CJ$5="",0,SUMIFS(BP!187:187,BP!$5:$5,CJ$4))</f>
        <v>0</v>
      </c>
      <c r="CK187" s="3">
        <f>IF(CK$5="",0,SUMIFS(BP!187:187,BP!$5:$5,CK$4))</f>
        <v>0</v>
      </c>
      <c r="CL187" s="3">
        <f>IF(CL$5="",0,SUMIFS(BP!187:187,BP!$5:$5,CL$4))</f>
        <v>0</v>
      </c>
      <c r="CM187" s="3">
        <f>IF(CM$5="",0,SUMIFS(BP!187:187,BP!$5:$5,CM$4))</f>
        <v>0</v>
      </c>
      <c r="CN187" s="3">
        <f>IF(CN$5="",0,SUMIFS(BP!187:187,BP!$5:$5,CN$4))</f>
        <v>0</v>
      </c>
      <c r="CO187" s="3">
        <f>IF(CO$5="",0,SUMIFS(BP!187:187,BP!$5:$5,CO$4))</f>
        <v>0</v>
      </c>
      <c r="CP187" s="3">
        <f>IF(CP$5="",0,SUMIFS(BP!187:187,BP!$5:$5,CP$4))</f>
        <v>0</v>
      </c>
      <c r="CQ187" s="3">
        <f>IF(CQ$5="",0,SUMIFS(BP!187:187,BP!$5:$5,CQ$4))</f>
        <v>0</v>
      </c>
      <c r="CR187" s="3">
        <f>IF(CR$5="",0,SUMIFS(BP!187:187,BP!$5:$5,CR$4))</f>
        <v>0</v>
      </c>
      <c r="CS187" s="3">
        <f>IF(CS$5="",0,SUMIFS(BP!187:187,BP!$5:$5,CS$4))</f>
        <v>0</v>
      </c>
      <c r="CT187" s="3">
        <f>IF(CT$5="",0,SUMIFS(BP!187:187,BP!$5:$5,CT$4))</f>
        <v>0</v>
      </c>
    </row>
    <row r="188" spans="1:98" s="2" customFormat="1" ht="10.199999999999999" x14ac:dyDescent="0.2">
      <c r="A188" s="11">
        <f>ROW()</f>
        <v>188</v>
      </c>
      <c r="E188" s="15"/>
      <c r="W188" s="5"/>
      <c r="Z188" s="3">
        <f ca="1">IF(Z$5="",0,SUMIFS(INDIRECT($S$2&amp;$A188&amp;":"&amp;$A188),BP!$5:$5,Z$4))</f>
        <v>0</v>
      </c>
      <c r="AA188" s="3">
        <f ca="1">IF(AA$5="",0,SUMIFS(INDIRECT($S$2&amp;$A188&amp;":"&amp;$A188),BP!$5:$5,AA$4))</f>
        <v>0</v>
      </c>
      <c r="AB188" s="3">
        <f ca="1">IF(AB$5="",0,SUMIFS(INDIRECT($S$2&amp;$A188&amp;":"&amp;$A188),BP!$5:$5,AB$4))</f>
        <v>0</v>
      </c>
      <c r="AC188" s="3">
        <f ca="1">IF(AC$5="",0,SUMIFS(INDIRECT($S$2&amp;$A188&amp;":"&amp;$A188),BP!$5:$5,AC$4))</f>
        <v>0</v>
      </c>
      <c r="AD188" s="3">
        <f ca="1">IF(AD$5="",0,SUMIFS(INDIRECT($S$2&amp;$A188&amp;":"&amp;$A188),BP!$5:$5,AD$4))</f>
        <v>0</v>
      </c>
      <c r="AE188" s="3">
        <f ca="1">IF(AE$5="",0,SUMIFS(INDIRECT($S$2&amp;$A188&amp;":"&amp;$A188),BP!$5:$5,AE$4))</f>
        <v>0</v>
      </c>
      <c r="AF188" s="3">
        <f ca="1">IF(AF$5="",0,SUMIFS(INDIRECT($S$2&amp;$A188&amp;":"&amp;$A188),BP!$5:$5,AF$4))</f>
        <v>0</v>
      </c>
      <c r="AG188" s="3">
        <f ca="1">IF(AG$5="",0,SUMIFS(INDIRECT($S$2&amp;$A188&amp;":"&amp;$A188),BP!$5:$5,AG$4))</f>
        <v>0</v>
      </c>
      <c r="AH188" s="3">
        <f ca="1">IF(AH$5="",0,SUMIFS(INDIRECT($S$2&amp;$A188&amp;":"&amp;$A188),BP!$5:$5,AH$4))</f>
        <v>0</v>
      </c>
      <c r="AI188" s="3">
        <f ca="1">IF(AI$5="",0,SUMIFS(INDIRECT($S$2&amp;$A188&amp;":"&amp;$A188),BP!$5:$5,AI$4))</f>
        <v>0</v>
      </c>
      <c r="AJ188" s="3">
        <f ca="1">IF(AJ$5="",0,SUMIFS(INDIRECT($S$2&amp;$A188&amp;":"&amp;$A188),BP!$5:$5,AJ$4))</f>
        <v>0</v>
      </c>
      <c r="AK188" s="3">
        <f ca="1">IF(AK$5="",0,SUMIFS(INDIRECT($S$2&amp;$A188&amp;":"&amp;$A188),BP!$5:$5,AK$4))</f>
        <v>0</v>
      </c>
      <c r="AL188" s="3">
        <f ca="1">IF(AL$5="",0,SUMIFS(INDIRECT($S$2&amp;$A188&amp;":"&amp;$A188),BP!$5:$5,AL$4))</f>
        <v>0</v>
      </c>
      <c r="AM188" s="3">
        <f ca="1">IF(AM$5="",0,SUMIFS(INDIRECT($S$2&amp;$A188&amp;":"&amp;$A188),BP!$5:$5,AM$4))</f>
        <v>0</v>
      </c>
      <c r="AN188" s="3">
        <f ca="1">IF(AN$5="",0,SUMIFS(INDIRECT($S$2&amp;$A188&amp;":"&amp;$A188),BP!$5:$5,AN$4))</f>
        <v>0</v>
      </c>
      <c r="AO188" s="3">
        <f ca="1">IF(AO$5="",0,SUMIFS(INDIRECT($S$2&amp;$A188&amp;":"&amp;$A188),BP!$5:$5,AO$4))</f>
        <v>0</v>
      </c>
      <c r="AP188" s="3">
        <f ca="1">IF(AP$5="",0,SUMIFS(INDIRECT($S$2&amp;$A188&amp;":"&amp;$A188),BP!$5:$5,AP$4))</f>
        <v>0</v>
      </c>
      <c r="AQ188" s="3">
        <f ca="1">IF(AQ$5="",0,SUMIFS(INDIRECT($S$2&amp;$A188&amp;":"&amp;$A188),BP!$5:$5,AQ$4))</f>
        <v>0</v>
      </c>
      <c r="AR188" s="3">
        <f ca="1">IF(AR$5="",0,SUMIFS(INDIRECT($S$2&amp;$A188&amp;":"&amp;$A188),BP!$5:$5,AR$4))</f>
        <v>0</v>
      </c>
      <c r="AS188" s="3">
        <f ca="1">IF(AS$5="",0,SUMIFS(INDIRECT($S$2&amp;$A188&amp;":"&amp;$A188),BP!$5:$5,AS$4))</f>
        <v>0</v>
      </c>
      <c r="AT188" s="3">
        <f ca="1">IF(AT$5="",0,SUMIFS(INDIRECT($S$2&amp;$A188&amp;":"&amp;$A188),BP!$5:$5,AT$4))</f>
        <v>0</v>
      </c>
      <c r="AU188" s="3">
        <f ca="1">IF(AU$5="",0,SUMIFS(INDIRECT($S$2&amp;$A188&amp;":"&amp;$A188),BP!$5:$5,AU$4))</f>
        <v>0</v>
      </c>
      <c r="AV188" s="3">
        <f ca="1">IF(AV$5="",0,SUMIFS(INDIRECT($S$2&amp;$A188&amp;":"&amp;$A188),BP!$5:$5,AV$4))</f>
        <v>0</v>
      </c>
      <c r="AW188" s="3">
        <f ca="1">IF(AW$5="",0,SUMIFS(INDIRECT($S$2&amp;$A188&amp;":"&amp;$A188),BP!$5:$5,AW$4))</f>
        <v>0</v>
      </c>
      <c r="AX188" s="3">
        <f ca="1">IF(AX$5="",0,SUMIFS(INDIRECT($S$2&amp;$A188&amp;":"&amp;$A188),BP!$5:$5,AX$4))</f>
        <v>0</v>
      </c>
      <c r="AY188" s="3">
        <f ca="1">IF(AY$5="",0,SUMIFS(INDIRECT($S$2&amp;$A188&amp;":"&amp;$A188),BP!$5:$5,AY$4))</f>
        <v>0</v>
      </c>
      <c r="AZ188" s="3">
        <f ca="1">IF(AZ$5="",0,SUMIFS(INDIRECT($S$2&amp;$A188&amp;":"&amp;$A188),BP!$5:$5,AZ$4))</f>
        <v>0</v>
      </c>
      <c r="BA188" s="3">
        <f ca="1">IF(BA$5="",0,SUMIFS(INDIRECT($S$2&amp;$A188&amp;":"&amp;$A188),BP!$5:$5,BA$4))</f>
        <v>0</v>
      </c>
      <c r="BB188" s="3">
        <f ca="1">IF(BB$5="",0,SUMIFS(INDIRECT($S$2&amp;$A188&amp;":"&amp;$A188),BP!$5:$5,BB$4))</f>
        <v>0</v>
      </c>
      <c r="BC188" s="3">
        <f ca="1">IF(BC$5="",0,SUMIFS(INDIRECT($S$2&amp;$A188&amp;":"&amp;$A188),BP!$5:$5,BC$4))</f>
        <v>0</v>
      </c>
      <c r="BD188" s="3">
        <f ca="1">IF(BD$5="",0,SUMIFS(INDIRECT($S$2&amp;$A188&amp;":"&amp;$A188),BP!$5:$5,BD$4))</f>
        <v>0</v>
      </c>
      <c r="BE188" s="3">
        <f ca="1">IF(BE$5="",0,SUMIFS(INDIRECT($S$2&amp;$A188&amp;":"&amp;$A188),BP!$5:$5,BE$4))</f>
        <v>0</v>
      </c>
      <c r="BF188" s="3">
        <f ca="1">IF(BF$5="",0,SUMIFS(INDIRECT($S$2&amp;$A188&amp;":"&amp;$A188),BP!$5:$5,BF$4))</f>
        <v>0</v>
      </c>
      <c r="BG188" s="3">
        <f ca="1">IF(BG$5="",0,SUMIFS(INDIRECT($S$2&amp;$A188&amp;":"&amp;$A188),BP!$5:$5,BG$4))</f>
        <v>0</v>
      </c>
      <c r="BH188" s="3">
        <f ca="1">IF(BH$5="",0,SUMIFS(INDIRECT($S$2&amp;$A188&amp;":"&amp;$A188),BP!$5:$5,BH$4))</f>
        <v>0</v>
      </c>
      <c r="BI188" s="3">
        <f ca="1">IF(BI$5="",0,SUMIFS(INDIRECT($S$2&amp;$A188&amp;":"&amp;$A188),BP!$5:$5,BI$4))</f>
        <v>0</v>
      </c>
      <c r="BJ188" s="3">
        <f ca="1">IF(BJ$5="",0,SUMIFS(BP!188:188,BP!$5:$5,BJ$4))</f>
        <v>0</v>
      </c>
      <c r="BK188" s="3">
        <f ca="1">IF(BK$5="",0,SUMIFS(BP!188:188,BP!$5:$5,BK$4))</f>
        <v>0</v>
      </c>
      <c r="BL188" s="3">
        <f ca="1">IF(BL$5="",0,SUMIFS(BP!188:188,BP!$5:$5,BL$4))</f>
        <v>26.217500000000001</v>
      </c>
      <c r="BM188" s="3">
        <f ca="1">IF(BM$5="",0,SUMIFS(BP!188:188,BP!$5:$5,BM$4))</f>
        <v>52.435000000000002</v>
      </c>
      <c r="BN188" s="3">
        <f ca="1">IF(BN$5="",0,SUMIFS(BP!188:188,BP!$5:$5,BN$4))</f>
        <v>131.08750000000001</v>
      </c>
      <c r="BO188" s="3">
        <f ca="1">IF(BO$5="",0,SUMIFS(BP!188:188,BP!$5:$5,BO$4))</f>
        <v>262.17500000000001</v>
      </c>
      <c r="BP188" s="3">
        <f ca="1">IF(BP$5="",0,SUMIFS(BP!188:188,BP!$5:$5,BP$4))</f>
        <v>52.435000000000002</v>
      </c>
      <c r="BQ188" s="3">
        <f ca="1">IF(BQ$5="",0,SUMIFS(BP!188:188,BP!$5:$5,BQ$4))</f>
        <v>0</v>
      </c>
      <c r="BR188" s="3">
        <f ca="1">IF(BR$5="",0,SUMIFS(BP!188:188,BP!$5:$5,BR$4))</f>
        <v>0</v>
      </c>
      <c r="BS188" s="3">
        <f ca="1">IF(BS$5="",0,SUMIFS(BP!188:188,BP!$5:$5,BS$4))</f>
        <v>0</v>
      </c>
      <c r="BT188" s="3">
        <f ca="1">IF(BT$5="",0,SUMIFS(BP!188:188,BP!$5:$5,BT$4))</f>
        <v>0</v>
      </c>
      <c r="BU188" s="3">
        <f ca="1">IF(BU$5="",0,SUMIFS(BP!188:188,BP!$5:$5,BU$4))</f>
        <v>0</v>
      </c>
      <c r="BV188" s="3">
        <f>IF(BV$5="",0,SUMIFS(BP!188:188,BP!$5:$5,BV$4))</f>
        <v>0</v>
      </c>
      <c r="BW188" s="3">
        <f>IF(BW$5="",0,SUMIFS(BP!188:188,BP!$5:$5,BW$4))</f>
        <v>0</v>
      </c>
      <c r="BX188" s="3">
        <f>IF(BX$5="",0,SUMIFS(BP!188:188,BP!$5:$5,BX$4))</f>
        <v>0</v>
      </c>
      <c r="BY188" s="3">
        <f>IF(BY$5="",0,SUMIFS(BP!188:188,BP!$5:$5,BY$4))</f>
        <v>0</v>
      </c>
      <c r="BZ188" s="3">
        <f>IF(BZ$5="",0,SUMIFS(BP!188:188,BP!$5:$5,BZ$4))</f>
        <v>0</v>
      </c>
      <c r="CA188" s="3">
        <f>IF(CA$5="",0,SUMIFS(BP!188:188,BP!$5:$5,CA$4))</f>
        <v>0</v>
      </c>
      <c r="CB188" s="3">
        <f>IF(CB$5="",0,SUMIFS(BP!188:188,BP!$5:$5,CB$4))</f>
        <v>0</v>
      </c>
      <c r="CC188" s="3">
        <f>IF(CC$5="",0,SUMIFS(BP!188:188,BP!$5:$5,CC$4))</f>
        <v>0</v>
      </c>
      <c r="CD188" s="3">
        <f>IF(CD$5="",0,SUMIFS(BP!188:188,BP!$5:$5,CD$4))</f>
        <v>0</v>
      </c>
      <c r="CE188" s="3">
        <f>IF(CE$5="",0,SUMIFS(BP!188:188,BP!$5:$5,CE$4))</f>
        <v>0</v>
      </c>
      <c r="CF188" s="3">
        <f>IF(CF$5="",0,SUMIFS(BP!188:188,BP!$5:$5,CF$4))</f>
        <v>0</v>
      </c>
      <c r="CG188" s="3">
        <f>IF(CG$5="",0,SUMIFS(BP!188:188,BP!$5:$5,CG$4))</f>
        <v>0</v>
      </c>
      <c r="CH188" s="3">
        <f>IF(CH$5="",0,SUMIFS(BP!188:188,BP!$5:$5,CH$4))</f>
        <v>0</v>
      </c>
      <c r="CI188" s="3">
        <f>IF(CI$5="",0,SUMIFS(BP!188:188,BP!$5:$5,CI$4))</f>
        <v>0</v>
      </c>
      <c r="CJ188" s="3">
        <f>IF(CJ$5="",0,SUMIFS(BP!188:188,BP!$5:$5,CJ$4))</f>
        <v>0</v>
      </c>
      <c r="CK188" s="3">
        <f>IF(CK$5="",0,SUMIFS(BP!188:188,BP!$5:$5,CK$4))</f>
        <v>0</v>
      </c>
      <c r="CL188" s="3">
        <f>IF(CL$5="",0,SUMIFS(BP!188:188,BP!$5:$5,CL$4))</f>
        <v>0</v>
      </c>
      <c r="CM188" s="3">
        <f>IF(CM$5="",0,SUMIFS(BP!188:188,BP!$5:$5,CM$4))</f>
        <v>0</v>
      </c>
      <c r="CN188" s="3">
        <f>IF(CN$5="",0,SUMIFS(BP!188:188,BP!$5:$5,CN$4))</f>
        <v>0</v>
      </c>
      <c r="CO188" s="3">
        <f>IF(CO$5="",0,SUMIFS(BP!188:188,BP!$5:$5,CO$4))</f>
        <v>0</v>
      </c>
      <c r="CP188" s="3">
        <f>IF(CP$5="",0,SUMIFS(BP!188:188,BP!$5:$5,CP$4))</f>
        <v>0</v>
      </c>
      <c r="CQ188" s="3">
        <f>IF(CQ$5="",0,SUMIFS(BP!188:188,BP!$5:$5,CQ$4))</f>
        <v>0</v>
      </c>
      <c r="CR188" s="3">
        <f>IF(CR$5="",0,SUMIFS(BP!188:188,BP!$5:$5,CR$4))</f>
        <v>0</v>
      </c>
      <c r="CS188" s="3">
        <f>IF(CS$5="",0,SUMIFS(BP!188:188,BP!$5:$5,CS$4))</f>
        <v>0</v>
      </c>
      <c r="CT188" s="3">
        <f>IF(CT$5="",0,SUMIFS(BP!188:188,BP!$5:$5,CT$4))</f>
        <v>0</v>
      </c>
    </row>
    <row r="189" spans="1:98" s="2" customFormat="1" ht="10.199999999999999" x14ac:dyDescent="0.2">
      <c r="A189" s="11">
        <f>ROW()</f>
        <v>189</v>
      </c>
      <c r="E189" s="15"/>
      <c r="W189" s="5"/>
      <c r="Z189" s="3">
        <f ca="1">IF(Z$5="",0,SUMIFS(INDIRECT($S$2&amp;$A189&amp;":"&amp;$A189),BP!$5:$5,Z$4))</f>
        <v>0</v>
      </c>
      <c r="AA189" s="3">
        <f ca="1">IF(AA$5="",0,SUMIFS(INDIRECT($S$2&amp;$A189&amp;":"&amp;$A189),BP!$5:$5,AA$4))</f>
        <v>0</v>
      </c>
      <c r="AB189" s="3">
        <f ca="1">IF(AB$5="",0,SUMIFS(INDIRECT($S$2&amp;$A189&amp;":"&amp;$A189),BP!$5:$5,AB$4))</f>
        <v>0</v>
      </c>
      <c r="AC189" s="3">
        <f ca="1">IF(AC$5="",0,SUMIFS(INDIRECT($S$2&amp;$A189&amp;":"&amp;$A189),BP!$5:$5,AC$4))</f>
        <v>0</v>
      </c>
      <c r="AD189" s="3">
        <f ca="1">IF(AD$5="",0,SUMIFS(INDIRECT($S$2&amp;$A189&amp;":"&amp;$A189),BP!$5:$5,AD$4))</f>
        <v>0</v>
      </c>
      <c r="AE189" s="3">
        <f ca="1">IF(AE$5="",0,SUMIFS(INDIRECT($S$2&amp;$A189&amp;":"&amp;$A189),BP!$5:$5,AE$4))</f>
        <v>0</v>
      </c>
      <c r="AF189" s="3">
        <f ca="1">IF(AF$5="",0,SUMIFS(INDIRECT($S$2&amp;$A189&amp;":"&amp;$A189),BP!$5:$5,AF$4))</f>
        <v>0</v>
      </c>
      <c r="AG189" s="3">
        <f ca="1">IF(AG$5="",0,SUMIFS(INDIRECT($S$2&amp;$A189&amp;":"&amp;$A189),BP!$5:$5,AG$4))</f>
        <v>0</v>
      </c>
      <c r="AH189" s="3">
        <f ca="1">IF(AH$5="",0,SUMIFS(INDIRECT($S$2&amp;$A189&amp;":"&amp;$A189),BP!$5:$5,AH$4))</f>
        <v>0</v>
      </c>
      <c r="AI189" s="3">
        <f ca="1">IF(AI$5="",0,SUMIFS(INDIRECT($S$2&amp;$A189&amp;":"&amp;$A189),BP!$5:$5,AI$4))</f>
        <v>0</v>
      </c>
      <c r="AJ189" s="3">
        <f ca="1">IF(AJ$5="",0,SUMIFS(INDIRECT($S$2&amp;$A189&amp;":"&amp;$A189),BP!$5:$5,AJ$4))</f>
        <v>0</v>
      </c>
      <c r="AK189" s="3">
        <f ca="1">IF(AK$5="",0,SUMIFS(INDIRECT($S$2&amp;$A189&amp;":"&amp;$A189),BP!$5:$5,AK$4))</f>
        <v>0</v>
      </c>
      <c r="AL189" s="3">
        <f ca="1">IF(AL$5="",0,SUMIFS(INDIRECT($S$2&amp;$A189&amp;":"&amp;$A189),BP!$5:$5,AL$4))</f>
        <v>0</v>
      </c>
      <c r="AM189" s="3">
        <f ca="1">IF(AM$5="",0,SUMIFS(INDIRECT($S$2&amp;$A189&amp;":"&amp;$A189),BP!$5:$5,AM$4))</f>
        <v>0</v>
      </c>
      <c r="AN189" s="3">
        <f ca="1">IF(AN$5="",0,SUMIFS(INDIRECT($S$2&amp;$A189&amp;":"&amp;$A189),BP!$5:$5,AN$4))</f>
        <v>0</v>
      </c>
      <c r="AO189" s="3">
        <f ca="1">IF(AO$5="",0,SUMIFS(INDIRECT($S$2&amp;$A189&amp;":"&amp;$A189),BP!$5:$5,AO$4))</f>
        <v>0</v>
      </c>
      <c r="AP189" s="3">
        <f ca="1">IF(AP$5="",0,SUMIFS(INDIRECT($S$2&amp;$A189&amp;":"&amp;$A189),BP!$5:$5,AP$4))</f>
        <v>0</v>
      </c>
      <c r="AQ189" s="3">
        <f ca="1">IF(AQ$5="",0,SUMIFS(INDIRECT($S$2&amp;$A189&amp;":"&amp;$A189),BP!$5:$5,AQ$4))</f>
        <v>0</v>
      </c>
      <c r="AR189" s="3">
        <f ca="1">IF(AR$5="",0,SUMIFS(INDIRECT($S$2&amp;$A189&amp;":"&amp;$A189),BP!$5:$5,AR$4))</f>
        <v>0</v>
      </c>
      <c r="AS189" s="3">
        <f ca="1">IF(AS$5="",0,SUMIFS(INDIRECT($S$2&amp;$A189&amp;":"&amp;$A189),BP!$5:$5,AS$4))</f>
        <v>0</v>
      </c>
      <c r="AT189" s="3">
        <f ca="1">IF(AT$5="",0,SUMIFS(INDIRECT($S$2&amp;$A189&amp;":"&amp;$A189),BP!$5:$5,AT$4))</f>
        <v>0</v>
      </c>
      <c r="AU189" s="3">
        <f ca="1">IF(AU$5="",0,SUMIFS(INDIRECT($S$2&amp;$A189&amp;":"&amp;$A189),BP!$5:$5,AU$4))</f>
        <v>0</v>
      </c>
      <c r="AV189" s="3">
        <f ca="1">IF(AV$5="",0,SUMIFS(INDIRECT($S$2&amp;$A189&amp;":"&amp;$A189),BP!$5:$5,AV$4))</f>
        <v>0</v>
      </c>
      <c r="AW189" s="3">
        <f ca="1">IF(AW$5="",0,SUMIFS(INDIRECT($S$2&amp;$A189&amp;":"&amp;$A189),BP!$5:$5,AW$4))</f>
        <v>0</v>
      </c>
      <c r="AX189" s="3">
        <f ca="1">IF(AX$5="",0,SUMIFS(INDIRECT($S$2&amp;$A189&amp;":"&amp;$A189),BP!$5:$5,AX$4))</f>
        <v>0</v>
      </c>
      <c r="AY189" s="3">
        <f ca="1">IF(AY$5="",0,SUMIFS(INDIRECT($S$2&amp;$A189&amp;":"&amp;$A189),BP!$5:$5,AY$4))</f>
        <v>0</v>
      </c>
      <c r="AZ189" s="3">
        <f ca="1">IF(AZ$5="",0,SUMIFS(INDIRECT($S$2&amp;$A189&amp;":"&amp;$A189),BP!$5:$5,AZ$4))</f>
        <v>0</v>
      </c>
      <c r="BA189" s="3">
        <f ca="1">IF(BA$5="",0,SUMIFS(INDIRECT($S$2&amp;$A189&amp;":"&amp;$A189),BP!$5:$5,BA$4))</f>
        <v>0</v>
      </c>
      <c r="BB189" s="3">
        <f ca="1">IF(BB$5="",0,SUMIFS(INDIRECT($S$2&amp;$A189&amp;":"&amp;$A189),BP!$5:$5,BB$4))</f>
        <v>0</v>
      </c>
      <c r="BC189" s="3">
        <f ca="1">IF(BC$5="",0,SUMIFS(INDIRECT($S$2&amp;$A189&amp;":"&amp;$A189),BP!$5:$5,BC$4))</f>
        <v>0</v>
      </c>
      <c r="BD189" s="3">
        <f ca="1">IF(BD$5="",0,SUMIFS(INDIRECT($S$2&amp;$A189&amp;":"&amp;$A189),BP!$5:$5,BD$4))</f>
        <v>0</v>
      </c>
      <c r="BE189" s="3">
        <f ca="1">IF(BE$5="",0,SUMIFS(INDIRECT($S$2&amp;$A189&amp;":"&amp;$A189),BP!$5:$5,BE$4))</f>
        <v>0</v>
      </c>
      <c r="BF189" s="3">
        <f ca="1">IF(BF$5="",0,SUMIFS(INDIRECT($S$2&amp;$A189&amp;":"&amp;$A189),BP!$5:$5,BF$4))</f>
        <v>0</v>
      </c>
      <c r="BG189" s="3">
        <f ca="1">IF(BG$5="",0,SUMIFS(INDIRECT($S$2&amp;$A189&amp;":"&amp;$A189),BP!$5:$5,BG$4))</f>
        <v>0</v>
      </c>
      <c r="BH189" s="3">
        <f ca="1">IF(BH$5="",0,SUMIFS(INDIRECT($S$2&amp;$A189&amp;":"&amp;$A189),BP!$5:$5,BH$4))</f>
        <v>0</v>
      </c>
      <c r="BI189" s="3">
        <f ca="1">IF(BI$5="",0,SUMIFS(INDIRECT($S$2&amp;$A189&amp;":"&amp;$A189),BP!$5:$5,BI$4))</f>
        <v>0</v>
      </c>
      <c r="BJ189" s="3">
        <f>IF(BJ$5="",0,SUMIFS(BP!189:189,BP!$5:$5,BJ$4))</f>
        <v>0</v>
      </c>
      <c r="BK189" s="3">
        <f>IF(BK$5="",0,SUMIFS(BP!189:189,BP!$5:$5,BK$4))</f>
        <v>0</v>
      </c>
      <c r="BL189" s="3">
        <f>IF(BL$5="",0,SUMIFS(BP!189:189,BP!$5:$5,BL$4))</f>
        <v>0</v>
      </c>
      <c r="BM189" s="3">
        <f>IF(BM$5="",0,SUMIFS(BP!189:189,BP!$5:$5,BM$4))</f>
        <v>0</v>
      </c>
      <c r="BN189" s="3">
        <f>IF(BN$5="",0,SUMIFS(BP!189:189,BP!$5:$5,BN$4))</f>
        <v>0</v>
      </c>
      <c r="BO189" s="3">
        <f>IF(BO$5="",0,SUMIFS(BP!189:189,BP!$5:$5,BO$4))</f>
        <v>0</v>
      </c>
      <c r="BP189" s="3">
        <f>IF(BP$5="",0,SUMIFS(BP!189:189,BP!$5:$5,BP$4))</f>
        <v>0</v>
      </c>
      <c r="BQ189" s="3">
        <f>IF(BQ$5="",0,SUMIFS(BP!189:189,BP!$5:$5,BQ$4))</f>
        <v>0</v>
      </c>
      <c r="BR189" s="3">
        <f>IF(BR$5="",0,SUMIFS(BP!189:189,BP!$5:$5,BR$4))</f>
        <v>0</v>
      </c>
      <c r="BS189" s="3">
        <f>IF(BS$5="",0,SUMIFS(BP!189:189,BP!$5:$5,BS$4))</f>
        <v>0</v>
      </c>
      <c r="BT189" s="3">
        <f>IF(BT$5="",0,SUMIFS(BP!189:189,BP!$5:$5,BT$4))</f>
        <v>0</v>
      </c>
      <c r="BU189" s="3">
        <f>IF(BU$5="",0,SUMIFS(BP!189:189,BP!$5:$5,BU$4))</f>
        <v>0</v>
      </c>
      <c r="BV189" s="3">
        <f>IF(BV$5="",0,SUMIFS(BP!189:189,BP!$5:$5,BV$4))</f>
        <v>0</v>
      </c>
      <c r="BW189" s="3">
        <f>IF(BW$5="",0,SUMIFS(BP!189:189,BP!$5:$5,BW$4))</f>
        <v>0</v>
      </c>
      <c r="BX189" s="3">
        <f>IF(BX$5="",0,SUMIFS(BP!189:189,BP!$5:$5,BX$4))</f>
        <v>0</v>
      </c>
      <c r="BY189" s="3">
        <f>IF(BY$5="",0,SUMIFS(BP!189:189,BP!$5:$5,BY$4))</f>
        <v>0</v>
      </c>
      <c r="BZ189" s="3">
        <f>IF(BZ$5="",0,SUMIFS(BP!189:189,BP!$5:$5,BZ$4))</f>
        <v>0</v>
      </c>
      <c r="CA189" s="3">
        <f>IF(CA$5="",0,SUMIFS(BP!189:189,BP!$5:$5,CA$4))</f>
        <v>0</v>
      </c>
      <c r="CB189" s="3">
        <f>IF(CB$5="",0,SUMIFS(BP!189:189,BP!$5:$5,CB$4))</f>
        <v>0</v>
      </c>
      <c r="CC189" s="3">
        <f>IF(CC$5="",0,SUMIFS(BP!189:189,BP!$5:$5,CC$4))</f>
        <v>0</v>
      </c>
      <c r="CD189" s="3">
        <f>IF(CD$5="",0,SUMIFS(BP!189:189,BP!$5:$5,CD$4))</f>
        <v>0</v>
      </c>
      <c r="CE189" s="3">
        <f>IF(CE$5="",0,SUMIFS(BP!189:189,BP!$5:$5,CE$4))</f>
        <v>0</v>
      </c>
      <c r="CF189" s="3">
        <f>IF(CF$5="",0,SUMIFS(BP!189:189,BP!$5:$5,CF$4))</f>
        <v>0</v>
      </c>
      <c r="CG189" s="3">
        <f>IF(CG$5="",0,SUMIFS(BP!189:189,BP!$5:$5,CG$4))</f>
        <v>0</v>
      </c>
      <c r="CH189" s="3">
        <f>IF(CH$5="",0,SUMIFS(BP!189:189,BP!$5:$5,CH$4))</f>
        <v>0</v>
      </c>
      <c r="CI189" s="3">
        <f>IF(CI$5="",0,SUMIFS(BP!189:189,BP!$5:$5,CI$4))</f>
        <v>0</v>
      </c>
      <c r="CJ189" s="3">
        <f>IF(CJ$5="",0,SUMIFS(BP!189:189,BP!$5:$5,CJ$4))</f>
        <v>0</v>
      </c>
      <c r="CK189" s="3">
        <f>IF(CK$5="",0,SUMIFS(BP!189:189,BP!$5:$5,CK$4))</f>
        <v>0</v>
      </c>
      <c r="CL189" s="3">
        <f>IF(CL$5="",0,SUMIFS(BP!189:189,BP!$5:$5,CL$4))</f>
        <v>0</v>
      </c>
      <c r="CM189" s="3">
        <f>IF(CM$5="",0,SUMIFS(BP!189:189,BP!$5:$5,CM$4))</f>
        <v>0</v>
      </c>
      <c r="CN189" s="3">
        <f>IF(CN$5="",0,SUMIFS(BP!189:189,BP!$5:$5,CN$4))</f>
        <v>0</v>
      </c>
      <c r="CO189" s="3">
        <f>IF(CO$5="",0,SUMIFS(BP!189:189,BP!$5:$5,CO$4))</f>
        <v>0</v>
      </c>
      <c r="CP189" s="3">
        <f>IF(CP$5="",0,SUMIFS(BP!189:189,BP!$5:$5,CP$4))</f>
        <v>0</v>
      </c>
      <c r="CQ189" s="3">
        <f>IF(CQ$5="",0,SUMIFS(BP!189:189,BP!$5:$5,CQ$4))</f>
        <v>0</v>
      </c>
      <c r="CR189" s="3">
        <f>IF(CR$5="",0,SUMIFS(BP!189:189,BP!$5:$5,CR$4))</f>
        <v>0</v>
      </c>
      <c r="CS189" s="3">
        <f>IF(CS$5="",0,SUMIFS(BP!189:189,BP!$5:$5,CS$4))</f>
        <v>0</v>
      </c>
      <c r="CT189" s="3">
        <f>IF(CT$5="",0,SUMIFS(BP!189:189,BP!$5:$5,CT$4))</f>
        <v>0</v>
      </c>
    </row>
    <row r="190" spans="1:98" s="2" customFormat="1" ht="10.199999999999999" x14ac:dyDescent="0.2">
      <c r="A190" s="11">
        <f>ROW()</f>
        <v>190</v>
      </c>
      <c r="E190" s="15"/>
      <c r="W190" s="5"/>
      <c r="Z190" s="3">
        <f ca="1">IF(Z$5="",0,SUMIFS(INDIRECT($S$2&amp;$A190&amp;":"&amp;$A190),BP!$5:$5,Z$4))</f>
        <v>0</v>
      </c>
      <c r="AA190" s="3">
        <f ca="1">IF(AA$5="",0,SUMIFS(INDIRECT($S$2&amp;$A190&amp;":"&amp;$A190),BP!$5:$5,AA$4))</f>
        <v>0</v>
      </c>
      <c r="AB190" s="3">
        <f ca="1">IF(AB$5="",0,SUMIFS(INDIRECT($S$2&amp;$A190&amp;":"&amp;$A190),BP!$5:$5,AB$4))</f>
        <v>0</v>
      </c>
      <c r="AC190" s="3">
        <f ca="1">IF(AC$5="",0,SUMIFS(INDIRECT($S$2&amp;$A190&amp;":"&amp;$A190),BP!$5:$5,AC$4))</f>
        <v>0</v>
      </c>
      <c r="AD190" s="3">
        <f ca="1">IF(AD$5="",0,SUMIFS(INDIRECT($S$2&amp;$A190&amp;":"&amp;$A190),BP!$5:$5,AD$4))</f>
        <v>0</v>
      </c>
      <c r="AE190" s="3">
        <f ca="1">IF(AE$5="",0,SUMIFS(INDIRECT($S$2&amp;$A190&amp;":"&amp;$A190),BP!$5:$5,AE$4))</f>
        <v>0</v>
      </c>
      <c r="AF190" s="3">
        <f ca="1">IF(AF$5="",0,SUMIFS(INDIRECT($S$2&amp;$A190&amp;":"&amp;$A190),BP!$5:$5,AF$4))</f>
        <v>0</v>
      </c>
      <c r="AG190" s="3">
        <f ca="1">IF(AG$5="",0,SUMIFS(INDIRECT($S$2&amp;$A190&amp;":"&amp;$A190),BP!$5:$5,AG$4))</f>
        <v>0</v>
      </c>
      <c r="AH190" s="3">
        <f ca="1">IF(AH$5="",0,SUMIFS(INDIRECT($S$2&amp;$A190&amp;":"&amp;$A190),BP!$5:$5,AH$4))</f>
        <v>0</v>
      </c>
      <c r="AI190" s="3">
        <f ca="1">IF(AI$5="",0,SUMIFS(INDIRECT($S$2&amp;$A190&amp;":"&amp;$A190),BP!$5:$5,AI$4))</f>
        <v>0</v>
      </c>
      <c r="AJ190" s="3">
        <f ca="1">IF(AJ$5="",0,SUMIFS(INDIRECT($S$2&amp;$A190&amp;":"&amp;$A190),BP!$5:$5,AJ$4))</f>
        <v>0</v>
      </c>
      <c r="AK190" s="3">
        <f ca="1">IF(AK$5="",0,SUMIFS(INDIRECT($S$2&amp;$A190&amp;":"&amp;$A190),BP!$5:$5,AK$4))</f>
        <v>0</v>
      </c>
      <c r="AL190" s="3">
        <f ca="1">IF(AL$5="",0,SUMIFS(INDIRECT($S$2&amp;$A190&amp;":"&amp;$A190),BP!$5:$5,AL$4))</f>
        <v>0</v>
      </c>
      <c r="AM190" s="3">
        <f ca="1">IF(AM$5="",0,SUMIFS(INDIRECT($S$2&amp;$A190&amp;":"&amp;$A190),BP!$5:$5,AM$4))</f>
        <v>0</v>
      </c>
      <c r="AN190" s="3">
        <f ca="1">IF(AN$5="",0,SUMIFS(INDIRECT($S$2&amp;$A190&amp;":"&amp;$A190),BP!$5:$5,AN$4))</f>
        <v>0</v>
      </c>
      <c r="AO190" s="3">
        <f ca="1">IF(AO$5="",0,SUMIFS(INDIRECT($S$2&amp;$A190&amp;":"&amp;$A190),BP!$5:$5,AO$4))</f>
        <v>0</v>
      </c>
      <c r="AP190" s="3">
        <f ca="1">IF(AP$5="",0,SUMIFS(INDIRECT($S$2&amp;$A190&amp;":"&amp;$A190),BP!$5:$5,AP$4))</f>
        <v>0</v>
      </c>
      <c r="AQ190" s="3">
        <f ca="1">IF(AQ$5="",0,SUMIFS(INDIRECT($S$2&amp;$A190&amp;":"&amp;$A190),BP!$5:$5,AQ$4))</f>
        <v>0</v>
      </c>
      <c r="AR190" s="3">
        <f ca="1">IF(AR$5="",0,SUMIFS(INDIRECT($S$2&amp;$A190&amp;":"&amp;$A190),BP!$5:$5,AR$4))</f>
        <v>0</v>
      </c>
      <c r="AS190" s="3">
        <f ca="1">IF(AS$5="",0,SUMIFS(INDIRECT($S$2&amp;$A190&amp;":"&amp;$A190),BP!$5:$5,AS$4))</f>
        <v>0</v>
      </c>
      <c r="AT190" s="3">
        <f ca="1">IF(AT$5="",0,SUMIFS(INDIRECT($S$2&amp;$A190&amp;":"&amp;$A190),BP!$5:$5,AT$4))</f>
        <v>0</v>
      </c>
      <c r="AU190" s="3">
        <f ca="1">IF(AU$5="",0,SUMIFS(INDIRECT($S$2&amp;$A190&amp;":"&amp;$A190),BP!$5:$5,AU$4))</f>
        <v>0</v>
      </c>
      <c r="AV190" s="3">
        <f ca="1">IF(AV$5="",0,SUMIFS(INDIRECT($S$2&amp;$A190&amp;":"&amp;$A190),BP!$5:$5,AV$4))</f>
        <v>0</v>
      </c>
      <c r="AW190" s="3">
        <f ca="1">IF(AW$5="",0,SUMIFS(INDIRECT($S$2&amp;$A190&amp;":"&amp;$A190),BP!$5:$5,AW$4))</f>
        <v>0</v>
      </c>
      <c r="AX190" s="3">
        <f ca="1">IF(AX$5="",0,SUMIFS(INDIRECT($S$2&amp;$A190&amp;":"&amp;$A190),BP!$5:$5,AX$4))</f>
        <v>0</v>
      </c>
      <c r="AY190" s="3">
        <f ca="1">IF(AY$5="",0,SUMIFS(INDIRECT($S$2&amp;$A190&amp;":"&amp;$A190),BP!$5:$5,AY$4))</f>
        <v>0</v>
      </c>
      <c r="AZ190" s="3">
        <f ca="1">IF(AZ$5="",0,SUMIFS(INDIRECT($S$2&amp;$A190&amp;":"&amp;$A190),BP!$5:$5,AZ$4))</f>
        <v>0</v>
      </c>
      <c r="BA190" s="3">
        <f ca="1">IF(BA$5="",0,SUMIFS(INDIRECT($S$2&amp;$A190&amp;":"&amp;$A190),BP!$5:$5,BA$4))</f>
        <v>0</v>
      </c>
      <c r="BB190" s="3">
        <f ca="1">IF(BB$5="",0,SUMIFS(INDIRECT($S$2&amp;$A190&amp;":"&amp;$A190),BP!$5:$5,BB$4))</f>
        <v>0</v>
      </c>
      <c r="BC190" s="3">
        <f ca="1">IF(BC$5="",0,SUMIFS(INDIRECT($S$2&amp;$A190&amp;":"&amp;$A190),BP!$5:$5,BC$4))</f>
        <v>0</v>
      </c>
      <c r="BD190" s="3">
        <f ca="1">IF(BD$5="",0,SUMIFS(INDIRECT($S$2&amp;$A190&amp;":"&amp;$A190),BP!$5:$5,BD$4))</f>
        <v>0</v>
      </c>
      <c r="BE190" s="3">
        <f ca="1">IF(BE$5="",0,SUMIFS(INDIRECT($S$2&amp;$A190&amp;":"&amp;$A190),BP!$5:$5,BE$4))</f>
        <v>0</v>
      </c>
      <c r="BF190" s="3">
        <f ca="1">IF(BF$5="",0,SUMIFS(INDIRECT($S$2&amp;$A190&amp;":"&amp;$A190),BP!$5:$5,BF$4))</f>
        <v>0</v>
      </c>
      <c r="BG190" s="3">
        <f ca="1">IF(BG$5="",0,SUMIFS(INDIRECT($S$2&amp;$A190&amp;":"&amp;$A190),BP!$5:$5,BG$4))</f>
        <v>0</v>
      </c>
      <c r="BH190" s="3">
        <f ca="1">IF(BH$5="",0,SUMIFS(INDIRECT($S$2&amp;$A190&amp;":"&amp;$A190),BP!$5:$5,BH$4))</f>
        <v>0</v>
      </c>
      <c r="BI190" s="3">
        <f ca="1">IF(BI$5="",0,SUMIFS(INDIRECT($S$2&amp;$A190&amp;":"&amp;$A190),BP!$5:$5,BI$4))</f>
        <v>0</v>
      </c>
      <c r="BJ190" s="3">
        <f ca="1">IF(BJ$5="",0,SUMIFS(BP!190:190,BP!$5:$5,BJ$4))</f>
        <v>0</v>
      </c>
      <c r="BK190" s="3">
        <f ca="1">IF(BK$5="",0,SUMIFS(BP!190:190,BP!$5:$5,BK$4))</f>
        <v>0</v>
      </c>
      <c r="BL190" s="3">
        <f ca="1">IF(BL$5="",0,SUMIFS(BP!190:190,BP!$5:$5,BL$4))</f>
        <v>5.2500000000000009</v>
      </c>
      <c r="BM190" s="3">
        <f ca="1">IF(BM$5="",0,SUMIFS(BP!190:190,BP!$5:$5,BM$4))</f>
        <v>10.500000000000002</v>
      </c>
      <c r="BN190" s="3">
        <f ca="1">IF(BN$5="",0,SUMIFS(BP!190:190,BP!$5:$5,BN$4))</f>
        <v>26.25</v>
      </c>
      <c r="BO190" s="3">
        <f ca="1">IF(BO$5="",0,SUMIFS(BP!190:190,BP!$5:$5,BO$4))</f>
        <v>52.5</v>
      </c>
      <c r="BP190" s="3">
        <f ca="1">IF(BP$5="",0,SUMIFS(BP!190:190,BP!$5:$5,BP$4))</f>
        <v>10.500000000000002</v>
      </c>
      <c r="BQ190" s="3">
        <f ca="1">IF(BQ$5="",0,SUMIFS(BP!190:190,BP!$5:$5,BQ$4))</f>
        <v>0</v>
      </c>
      <c r="BR190" s="3">
        <f ca="1">IF(BR$5="",0,SUMIFS(BP!190:190,BP!$5:$5,BR$4))</f>
        <v>0</v>
      </c>
      <c r="BS190" s="3">
        <f ca="1">IF(BS$5="",0,SUMIFS(BP!190:190,BP!$5:$5,BS$4))</f>
        <v>0</v>
      </c>
      <c r="BT190" s="3">
        <f ca="1">IF(BT$5="",0,SUMIFS(BP!190:190,BP!$5:$5,BT$4))</f>
        <v>0</v>
      </c>
      <c r="BU190" s="3">
        <f ca="1">IF(BU$5="",0,SUMIFS(BP!190:190,BP!$5:$5,BU$4))</f>
        <v>0</v>
      </c>
      <c r="BV190" s="3">
        <f>IF(BV$5="",0,SUMIFS(BP!190:190,BP!$5:$5,BV$4))</f>
        <v>0</v>
      </c>
      <c r="BW190" s="3">
        <f>IF(BW$5="",0,SUMIFS(BP!190:190,BP!$5:$5,BW$4))</f>
        <v>0</v>
      </c>
      <c r="BX190" s="3">
        <f>IF(BX$5="",0,SUMIFS(BP!190:190,BP!$5:$5,BX$4))</f>
        <v>0</v>
      </c>
      <c r="BY190" s="3">
        <f>IF(BY$5="",0,SUMIFS(BP!190:190,BP!$5:$5,BY$4))</f>
        <v>0</v>
      </c>
      <c r="BZ190" s="3">
        <f>IF(BZ$5="",0,SUMIFS(BP!190:190,BP!$5:$5,BZ$4))</f>
        <v>0</v>
      </c>
      <c r="CA190" s="3">
        <f>IF(CA$5="",0,SUMIFS(BP!190:190,BP!$5:$5,CA$4))</f>
        <v>0</v>
      </c>
      <c r="CB190" s="3">
        <f>IF(CB$5="",0,SUMIFS(BP!190:190,BP!$5:$5,CB$4))</f>
        <v>0</v>
      </c>
      <c r="CC190" s="3">
        <f>IF(CC$5="",0,SUMIFS(BP!190:190,BP!$5:$5,CC$4))</f>
        <v>0</v>
      </c>
      <c r="CD190" s="3">
        <f>IF(CD$5="",0,SUMIFS(BP!190:190,BP!$5:$5,CD$4))</f>
        <v>0</v>
      </c>
      <c r="CE190" s="3">
        <f>IF(CE$5="",0,SUMIFS(BP!190:190,BP!$5:$5,CE$4))</f>
        <v>0</v>
      </c>
      <c r="CF190" s="3">
        <f>IF(CF$5="",0,SUMIFS(BP!190:190,BP!$5:$5,CF$4))</f>
        <v>0</v>
      </c>
      <c r="CG190" s="3">
        <f>IF(CG$5="",0,SUMIFS(BP!190:190,BP!$5:$5,CG$4))</f>
        <v>0</v>
      </c>
      <c r="CH190" s="3">
        <f>IF(CH$5="",0,SUMIFS(BP!190:190,BP!$5:$5,CH$4))</f>
        <v>0</v>
      </c>
      <c r="CI190" s="3">
        <f>IF(CI$5="",0,SUMIFS(BP!190:190,BP!$5:$5,CI$4))</f>
        <v>0</v>
      </c>
      <c r="CJ190" s="3">
        <f>IF(CJ$5="",0,SUMIFS(BP!190:190,BP!$5:$5,CJ$4))</f>
        <v>0</v>
      </c>
      <c r="CK190" s="3">
        <f>IF(CK$5="",0,SUMIFS(BP!190:190,BP!$5:$5,CK$4))</f>
        <v>0</v>
      </c>
      <c r="CL190" s="3">
        <f>IF(CL$5="",0,SUMIFS(BP!190:190,BP!$5:$5,CL$4))</f>
        <v>0</v>
      </c>
      <c r="CM190" s="3">
        <f>IF(CM$5="",0,SUMIFS(BP!190:190,BP!$5:$5,CM$4))</f>
        <v>0</v>
      </c>
      <c r="CN190" s="3">
        <f>IF(CN$5="",0,SUMIFS(BP!190:190,BP!$5:$5,CN$4))</f>
        <v>0</v>
      </c>
      <c r="CO190" s="3">
        <f>IF(CO$5="",0,SUMIFS(BP!190:190,BP!$5:$5,CO$4))</f>
        <v>0</v>
      </c>
      <c r="CP190" s="3">
        <f>IF(CP$5="",0,SUMIFS(BP!190:190,BP!$5:$5,CP$4))</f>
        <v>0</v>
      </c>
      <c r="CQ190" s="3">
        <f>IF(CQ$5="",0,SUMIFS(BP!190:190,BP!$5:$5,CQ$4))</f>
        <v>0</v>
      </c>
      <c r="CR190" s="3">
        <f>IF(CR$5="",0,SUMIFS(BP!190:190,BP!$5:$5,CR$4))</f>
        <v>0</v>
      </c>
      <c r="CS190" s="3">
        <f>IF(CS$5="",0,SUMIFS(BP!190:190,BP!$5:$5,CS$4))</f>
        <v>0</v>
      </c>
      <c r="CT190" s="3">
        <f>IF(CT$5="",0,SUMIFS(BP!190:190,BP!$5:$5,CT$4))</f>
        <v>0</v>
      </c>
    </row>
    <row r="191" spans="1:98" s="2" customFormat="1" ht="10.199999999999999" x14ac:dyDescent="0.2">
      <c r="A191" s="11">
        <f>ROW()</f>
        <v>191</v>
      </c>
      <c r="E191" s="15"/>
      <c r="W191" s="5"/>
      <c r="Z191" s="3">
        <f ca="1">IF(Z$5="",0,SUMIFS(INDIRECT($S$2&amp;$A191&amp;":"&amp;$A191),BP!$5:$5,Z$4))</f>
        <v>0</v>
      </c>
      <c r="AA191" s="3">
        <f ca="1">IF(AA$5="",0,SUMIFS(INDIRECT($S$2&amp;$A191&amp;":"&amp;$A191),BP!$5:$5,AA$4))</f>
        <v>0</v>
      </c>
      <c r="AB191" s="3">
        <f ca="1">IF(AB$5="",0,SUMIFS(INDIRECT($S$2&amp;$A191&amp;":"&amp;$A191),BP!$5:$5,AB$4))</f>
        <v>0</v>
      </c>
      <c r="AC191" s="3">
        <f ca="1">IF(AC$5="",0,SUMIFS(INDIRECT($S$2&amp;$A191&amp;":"&amp;$A191),BP!$5:$5,AC$4))</f>
        <v>0</v>
      </c>
      <c r="AD191" s="3">
        <f ca="1">IF(AD$5="",0,SUMIFS(INDIRECT($S$2&amp;$A191&amp;":"&amp;$A191),BP!$5:$5,AD$4))</f>
        <v>0</v>
      </c>
      <c r="AE191" s="3">
        <f ca="1">IF(AE$5="",0,SUMIFS(INDIRECT($S$2&amp;$A191&amp;":"&amp;$A191),BP!$5:$5,AE$4))</f>
        <v>0</v>
      </c>
      <c r="AF191" s="3">
        <f ca="1">IF(AF$5="",0,SUMIFS(INDIRECT($S$2&amp;$A191&amp;":"&amp;$A191),BP!$5:$5,AF$4))</f>
        <v>0</v>
      </c>
      <c r="AG191" s="3">
        <f ca="1">IF(AG$5="",0,SUMIFS(INDIRECT($S$2&amp;$A191&amp;":"&amp;$A191),BP!$5:$5,AG$4))</f>
        <v>0</v>
      </c>
      <c r="AH191" s="3">
        <f ca="1">IF(AH$5="",0,SUMIFS(INDIRECT($S$2&amp;$A191&amp;":"&amp;$A191),BP!$5:$5,AH$4))</f>
        <v>0</v>
      </c>
      <c r="AI191" s="3">
        <f ca="1">IF(AI$5="",0,SUMIFS(INDIRECT($S$2&amp;$A191&amp;":"&amp;$A191),BP!$5:$5,AI$4))</f>
        <v>0</v>
      </c>
      <c r="AJ191" s="3">
        <f ca="1">IF(AJ$5="",0,SUMIFS(INDIRECT($S$2&amp;$A191&amp;":"&amp;$A191),BP!$5:$5,AJ$4))</f>
        <v>0</v>
      </c>
      <c r="AK191" s="3">
        <f ca="1">IF(AK$5="",0,SUMIFS(INDIRECT($S$2&amp;$A191&amp;":"&amp;$A191),BP!$5:$5,AK$4))</f>
        <v>0</v>
      </c>
      <c r="AL191" s="3">
        <f ca="1">IF(AL$5="",0,SUMIFS(INDIRECT($S$2&amp;$A191&amp;":"&amp;$A191),BP!$5:$5,AL$4))</f>
        <v>0</v>
      </c>
      <c r="AM191" s="3">
        <f ca="1">IF(AM$5="",0,SUMIFS(INDIRECT($S$2&amp;$A191&amp;":"&amp;$A191),BP!$5:$5,AM$4))</f>
        <v>0</v>
      </c>
      <c r="AN191" s="3">
        <f ca="1">IF(AN$5="",0,SUMIFS(INDIRECT($S$2&amp;$A191&amp;":"&amp;$A191),BP!$5:$5,AN$4))</f>
        <v>0</v>
      </c>
      <c r="AO191" s="3">
        <f ca="1">IF(AO$5="",0,SUMIFS(INDIRECT($S$2&amp;$A191&amp;":"&amp;$A191),BP!$5:$5,AO$4))</f>
        <v>0</v>
      </c>
      <c r="AP191" s="3">
        <f ca="1">IF(AP$5="",0,SUMIFS(INDIRECT($S$2&amp;$A191&amp;":"&amp;$A191),BP!$5:$5,AP$4))</f>
        <v>0</v>
      </c>
      <c r="AQ191" s="3">
        <f ca="1">IF(AQ$5="",0,SUMIFS(INDIRECT($S$2&amp;$A191&amp;":"&amp;$A191),BP!$5:$5,AQ$4))</f>
        <v>0</v>
      </c>
      <c r="AR191" s="3">
        <f ca="1">IF(AR$5="",0,SUMIFS(INDIRECT($S$2&amp;$A191&amp;":"&amp;$A191),BP!$5:$5,AR$4))</f>
        <v>0</v>
      </c>
      <c r="AS191" s="3">
        <f ca="1">IF(AS$5="",0,SUMIFS(INDIRECT($S$2&amp;$A191&amp;":"&amp;$A191),BP!$5:$5,AS$4))</f>
        <v>0</v>
      </c>
      <c r="AT191" s="3">
        <f ca="1">IF(AT$5="",0,SUMIFS(INDIRECT($S$2&amp;$A191&amp;":"&amp;$A191),BP!$5:$5,AT$4))</f>
        <v>0</v>
      </c>
      <c r="AU191" s="3">
        <f ca="1">IF(AU$5="",0,SUMIFS(INDIRECT($S$2&amp;$A191&amp;":"&amp;$A191),BP!$5:$5,AU$4))</f>
        <v>0</v>
      </c>
      <c r="AV191" s="3">
        <f ca="1">IF(AV$5="",0,SUMIFS(INDIRECT($S$2&amp;$A191&amp;":"&amp;$A191),BP!$5:$5,AV$4))</f>
        <v>0</v>
      </c>
      <c r="AW191" s="3">
        <f ca="1">IF(AW$5="",0,SUMIFS(INDIRECT($S$2&amp;$A191&amp;":"&amp;$A191),BP!$5:$5,AW$4))</f>
        <v>0</v>
      </c>
      <c r="AX191" s="3">
        <f ca="1">IF(AX$5="",0,SUMIFS(INDIRECT($S$2&amp;$A191&amp;":"&amp;$A191),BP!$5:$5,AX$4))</f>
        <v>0</v>
      </c>
      <c r="AY191" s="3">
        <f ca="1">IF(AY$5="",0,SUMIFS(INDIRECT($S$2&amp;$A191&amp;":"&amp;$A191),BP!$5:$5,AY$4))</f>
        <v>0</v>
      </c>
      <c r="AZ191" s="3">
        <f ca="1">IF(AZ$5="",0,SUMIFS(INDIRECT($S$2&amp;$A191&amp;":"&amp;$A191),BP!$5:$5,AZ$4))</f>
        <v>0</v>
      </c>
      <c r="BA191" s="3">
        <f ca="1">IF(BA$5="",0,SUMIFS(INDIRECT($S$2&amp;$A191&amp;":"&amp;$A191),BP!$5:$5,BA$4))</f>
        <v>0</v>
      </c>
      <c r="BB191" s="3">
        <f ca="1">IF(BB$5="",0,SUMIFS(INDIRECT($S$2&amp;$A191&amp;":"&amp;$A191),BP!$5:$5,BB$4))</f>
        <v>0</v>
      </c>
      <c r="BC191" s="3">
        <f ca="1">IF(BC$5="",0,SUMIFS(INDIRECT($S$2&amp;$A191&amp;":"&amp;$A191),BP!$5:$5,BC$4))</f>
        <v>0</v>
      </c>
      <c r="BD191" s="3">
        <f ca="1">IF(BD$5="",0,SUMIFS(INDIRECT($S$2&amp;$A191&amp;":"&amp;$A191),BP!$5:$5,BD$4))</f>
        <v>0</v>
      </c>
      <c r="BE191" s="3">
        <f ca="1">IF(BE$5="",0,SUMIFS(INDIRECT($S$2&amp;$A191&amp;":"&amp;$A191),BP!$5:$5,BE$4))</f>
        <v>0</v>
      </c>
      <c r="BF191" s="3">
        <f ca="1">IF(BF$5="",0,SUMIFS(INDIRECT($S$2&amp;$A191&amp;":"&amp;$A191),BP!$5:$5,BF$4))</f>
        <v>0</v>
      </c>
      <c r="BG191" s="3">
        <f ca="1">IF(BG$5="",0,SUMIFS(INDIRECT($S$2&amp;$A191&amp;":"&amp;$A191),BP!$5:$5,BG$4))</f>
        <v>0</v>
      </c>
      <c r="BH191" s="3">
        <f ca="1">IF(BH$5="",0,SUMIFS(INDIRECT($S$2&amp;$A191&amp;":"&amp;$A191),BP!$5:$5,BH$4))</f>
        <v>0</v>
      </c>
      <c r="BI191" s="3">
        <f ca="1">IF(BI$5="",0,SUMIFS(INDIRECT($S$2&amp;$A191&amp;":"&amp;$A191),BP!$5:$5,BI$4))</f>
        <v>0</v>
      </c>
      <c r="BJ191" s="3">
        <f ca="1">IF(BJ$5="",0,SUMIFS(BP!191:191,BP!$5:$5,BJ$4))</f>
        <v>0</v>
      </c>
      <c r="BK191" s="3">
        <f ca="1">IF(BK$5="",0,SUMIFS(BP!191:191,BP!$5:$5,BK$4))</f>
        <v>0</v>
      </c>
      <c r="BL191" s="3">
        <f ca="1">IF(BL$5="",0,SUMIFS(BP!191:191,BP!$5:$5,BL$4))</f>
        <v>0.60000000000000009</v>
      </c>
      <c r="BM191" s="3">
        <f ca="1">IF(BM$5="",0,SUMIFS(BP!191:191,BP!$5:$5,BM$4))</f>
        <v>1.2000000000000002</v>
      </c>
      <c r="BN191" s="3">
        <f ca="1">IF(BN$5="",0,SUMIFS(BP!191:191,BP!$5:$5,BN$4))</f>
        <v>3</v>
      </c>
      <c r="BO191" s="3">
        <f ca="1">IF(BO$5="",0,SUMIFS(BP!191:191,BP!$5:$5,BO$4))</f>
        <v>6</v>
      </c>
      <c r="BP191" s="3">
        <f ca="1">IF(BP$5="",0,SUMIFS(BP!191:191,BP!$5:$5,BP$4))</f>
        <v>1.2000000000000002</v>
      </c>
      <c r="BQ191" s="3">
        <f ca="1">IF(BQ$5="",0,SUMIFS(BP!191:191,BP!$5:$5,BQ$4))</f>
        <v>0</v>
      </c>
      <c r="BR191" s="3">
        <f ca="1">IF(BR$5="",0,SUMIFS(BP!191:191,BP!$5:$5,BR$4))</f>
        <v>0</v>
      </c>
      <c r="BS191" s="3">
        <f ca="1">IF(BS$5="",0,SUMIFS(BP!191:191,BP!$5:$5,BS$4))</f>
        <v>0</v>
      </c>
      <c r="BT191" s="3">
        <f ca="1">IF(BT$5="",0,SUMIFS(BP!191:191,BP!$5:$5,BT$4))</f>
        <v>0</v>
      </c>
      <c r="BU191" s="3">
        <f ca="1">IF(BU$5="",0,SUMIFS(BP!191:191,BP!$5:$5,BU$4))</f>
        <v>0</v>
      </c>
      <c r="BV191" s="3">
        <f>IF(BV$5="",0,SUMIFS(BP!191:191,BP!$5:$5,BV$4))</f>
        <v>0</v>
      </c>
      <c r="BW191" s="3">
        <f>IF(BW$5="",0,SUMIFS(BP!191:191,BP!$5:$5,BW$4))</f>
        <v>0</v>
      </c>
      <c r="BX191" s="3">
        <f>IF(BX$5="",0,SUMIFS(BP!191:191,BP!$5:$5,BX$4))</f>
        <v>0</v>
      </c>
      <c r="BY191" s="3">
        <f>IF(BY$5="",0,SUMIFS(BP!191:191,BP!$5:$5,BY$4))</f>
        <v>0</v>
      </c>
      <c r="BZ191" s="3">
        <f>IF(BZ$5="",0,SUMIFS(BP!191:191,BP!$5:$5,BZ$4))</f>
        <v>0</v>
      </c>
      <c r="CA191" s="3">
        <f>IF(CA$5="",0,SUMIFS(BP!191:191,BP!$5:$5,CA$4))</f>
        <v>0</v>
      </c>
      <c r="CB191" s="3">
        <f>IF(CB$5="",0,SUMIFS(BP!191:191,BP!$5:$5,CB$4))</f>
        <v>0</v>
      </c>
      <c r="CC191" s="3">
        <f>IF(CC$5="",0,SUMIFS(BP!191:191,BP!$5:$5,CC$4))</f>
        <v>0</v>
      </c>
      <c r="CD191" s="3">
        <f>IF(CD$5="",0,SUMIFS(BP!191:191,BP!$5:$5,CD$4))</f>
        <v>0</v>
      </c>
      <c r="CE191" s="3">
        <f>IF(CE$5="",0,SUMIFS(BP!191:191,BP!$5:$5,CE$4))</f>
        <v>0</v>
      </c>
      <c r="CF191" s="3">
        <f>IF(CF$5="",0,SUMIFS(BP!191:191,BP!$5:$5,CF$4))</f>
        <v>0</v>
      </c>
      <c r="CG191" s="3">
        <f>IF(CG$5="",0,SUMIFS(BP!191:191,BP!$5:$5,CG$4))</f>
        <v>0</v>
      </c>
      <c r="CH191" s="3">
        <f>IF(CH$5="",0,SUMIFS(BP!191:191,BP!$5:$5,CH$4))</f>
        <v>0</v>
      </c>
      <c r="CI191" s="3">
        <f>IF(CI$5="",0,SUMIFS(BP!191:191,BP!$5:$5,CI$4))</f>
        <v>0</v>
      </c>
      <c r="CJ191" s="3">
        <f>IF(CJ$5="",0,SUMIFS(BP!191:191,BP!$5:$5,CJ$4))</f>
        <v>0</v>
      </c>
      <c r="CK191" s="3">
        <f>IF(CK$5="",0,SUMIFS(BP!191:191,BP!$5:$5,CK$4))</f>
        <v>0</v>
      </c>
      <c r="CL191" s="3">
        <f>IF(CL$5="",0,SUMIFS(BP!191:191,BP!$5:$5,CL$4))</f>
        <v>0</v>
      </c>
      <c r="CM191" s="3">
        <f>IF(CM$5="",0,SUMIFS(BP!191:191,BP!$5:$5,CM$4))</f>
        <v>0</v>
      </c>
      <c r="CN191" s="3">
        <f>IF(CN$5="",0,SUMIFS(BP!191:191,BP!$5:$5,CN$4))</f>
        <v>0</v>
      </c>
      <c r="CO191" s="3">
        <f>IF(CO$5="",0,SUMIFS(BP!191:191,BP!$5:$5,CO$4))</f>
        <v>0</v>
      </c>
      <c r="CP191" s="3">
        <f>IF(CP$5="",0,SUMIFS(BP!191:191,BP!$5:$5,CP$4))</f>
        <v>0</v>
      </c>
      <c r="CQ191" s="3">
        <f>IF(CQ$5="",0,SUMIFS(BP!191:191,BP!$5:$5,CQ$4))</f>
        <v>0</v>
      </c>
      <c r="CR191" s="3">
        <f>IF(CR$5="",0,SUMIFS(BP!191:191,BP!$5:$5,CR$4))</f>
        <v>0</v>
      </c>
      <c r="CS191" s="3">
        <f>IF(CS$5="",0,SUMIFS(BP!191:191,BP!$5:$5,CS$4))</f>
        <v>0</v>
      </c>
      <c r="CT191" s="3">
        <f>IF(CT$5="",0,SUMIFS(BP!191:191,BP!$5:$5,CT$4))</f>
        <v>0</v>
      </c>
    </row>
    <row r="192" spans="1:98" s="2" customFormat="1" ht="10.199999999999999" x14ac:dyDescent="0.2">
      <c r="A192" s="11">
        <f>ROW()</f>
        <v>192</v>
      </c>
      <c r="E192" s="15"/>
      <c r="W192" s="5"/>
      <c r="Z192" s="3">
        <f ca="1">IF(Z$5="",0,SUMIFS(INDIRECT($S$2&amp;$A192&amp;":"&amp;$A192),BP!$5:$5,Z$4))</f>
        <v>0</v>
      </c>
      <c r="AA192" s="3">
        <f ca="1">IF(AA$5="",0,SUMIFS(INDIRECT($S$2&amp;$A192&amp;":"&amp;$A192),BP!$5:$5,AA$4))</f>
        <v>0</v>
      </c>
      <c r="AB192" s="3">
        <f ca="1">IF(AB$5="",0,SUMIFS(INDIRECT($S$2&amp;$A192&amp;":"&amp;$A192),BP!$5:$5,AB$4))</f>
        <v>0</v>
      </c>
      <c r="AC192" s="3">
        <f ca="1">IF(AC$5="",0,SUMIFS(INDIRECT($S$2&amp;$A192&amp;":"&amp;$A192),BP!$5:$5,AC$4))</f>
        <v>0</v>
      </c>
      <c r="AD192" s="3">
        <f ca="1">IF(AD$5="",0,SUMIFS(INDIRECT($S$2&amp;$A192&amp;":"&amp;$A192),BP!$5:$5,AD$4))</f>
        <v>0</v>
      </c>
      <c r="AE192" s="3">
        <f ca="1">IF(AE$5="",0,SUMIFS(INDIRECT($S$2&amp;$A192&amp;":"&amp;$A192),BP!$5:$5,AE$4))</f>
        <v>0</v>
      </c>
      <c r="AF192" s="3">
        <f ca="1">IF(AF$5="",0,SUMIFS(INDIRECT($S$2&amp;$A192&amp;":"&amp;$A192),BP!$5:$5,AF$4))</f>
        <v>0</v>
      </c>
      <c r="AG192" s="3">
        <f ca="1">IF(AG$5="",0,SUMIFS(INDIRECT($S$2&amp;$A192&amp;":"&amp;$A192),BP!$5:$5,AG$4))</f>
        <v>0</v>
      </c>
      <c r="AH192" s="3">
        <f ca="1">IF(AH$5="",0,SUMIFS(INDIRECT($S$2&amp;$A192&amp;":"&amp;$A192),BP!$5:$5,AH$4))</f>
        <v>0</v>
      </c>
      <c r="AI192" s="3">
        <f ca="1">IF(AI$5="",0,SUMIFS(INDIRECT($S$2&amp;$A192&amp;":"&amp;$A192),BP!$5:$5,AI$4))</f>
        <v>0</v>
      </c>
      <c r="AJ192" s="3">
        <f ca="1">IF(AJ$5="",0,SUMIFS(INDIRECT($S$2&amp;$A192&amp;":"&amp;$A192),BP!$5:$5,AJ$4))</f>
        <v>0</v>
      </c>
      <c r="AK192" s="3">
        <f ca="1">IF(AK$5="",0,SUMIFS(INDIRECT($S$2&amp;$A192&amp;":"&amp;$A192),BP!$5:$5,AK$4))</f>
        <v>0</v>
      </c>
      <c r="AL192" s="3">
        <f ca="1">IF(AL$5="",0,SUMIFS(INDIRECT($S$2&amp;$A192&amp;":"&amp;$A192),BP!$5:$5,AL$4))</f>
        <v>0</v>
      </c>
      <c r="AM192" s="3">
        <f ca="1">IF(AM$5="",0,SUMIFS(INDIRECT($S$2&amp;$A192&amp;":"&amp;$A192),BP!$5:$5,AM$4))</f>
        <v>0</v>
      </c>
      <c r="AN192" s="3">
        <f ca="1">IF(AN$5="",0,SUMIFS(INDIRECT($S$2&amp;$A192&amp;":"&amp;$A192),BP!$5:$5,AN$4))</f>
        <v>0</v>
      </c>
      <c r="AO192" s="3">
        <f ca="1">IF(AO$5="",0,SUMIFS(INDIRECT($S$2&amp;$A192&amp;":"&amp;$A192),BP!$5:$5,AO$4))</f>
        <v>0</v>
      </c>
      <c r="AP192" s="3">
        <f ca="1">IF(AP$5="",0,SUMIFS(INDIRECT($S$2&amp;$A192&amp;":"&amp;$A192),BP!$5:$5,AP$4))</f>
        <v>0</v>
      </c>
      <c r="AQ192" s="3">
        <f ca="1">IF(AQ$5="",0,SUMIFS(INDIRECT($S$2&amp;$A192&amp;":"&amp;$A192),BP!$5:$5,AQ$4))</f>
        <v>0</v>
      </c>
      <c r="AR192" s="3">
        <f ca="1">IF(AR$5="",0,SUMIFS(INDIRECT($S$2&amp;$A192&amp;":"&amp;$A192),BP!$5:$5,AR$4))</f>
        <v>0</v>
      </c>
      <c r="AS192" s="3">
        <f ca="1">IF(AS$5="",0,SUMIFS(INDIRECT($S$2&amp;$A192&amp;":"&amp;$A192),BP!$5:$5,AS$4))</f>
        <v>0</v>
      </c>
      <c r="AT192" s="3">
        <f ca="1">IF(AT$5="",0,SUMIFS(INDIRECT($S$2&amp;$A192&amp;":"&amp;$A192),BP!$5:$5,AT$4))</f>
        <v>0</v>
      </c>
      <c r="AU192" s="3">
        <f ca="1">IF(AU$5="",0,SUMIFS(INDIRECT($S$2&amp;$A192&amp;":"&amp;$A192),BP!$5:$5,AU$4))</f>
        <v>0</v>
      </c>
      <c r="AV192" s="3">
        <f ca="1">IF(AV$5="",0,SUMIFS(INDIRECT($S$2&amp;$A192&amp;":"&amp;$A192),BP!$5:$5,AV$4))</f>
        <v>0</v>
      </c>
      <c r="AW192" s="3">
        <f ca="1">IF(AW$5="",0,SUMIFS(INDIRECT($S$2&amp;$A192&amp;":"&amp;$A192),BP!$5:$5,AW$4))</f>
        <v>0</v>
      </c>
      <c r="AX192" s="3">
        <f ca="1">IF(AX$5="",0,SUMIFS(INDIRECT($S$2&amp;$A192&amp;":"&amp;$A192),BP!$5:$5,AX$4))</f>
        <v>0</v>
      </c>
      <c r="AY192" s="3">
        <f ca="1">IF(AY$5="",0,SUMIFS(INDIRECT($S$2&amp;$A192&amp;":"&amp;$A192),BP!$5:$5,AY$4))</f>
        <v>0</v>
      </c>
      <c r="AZ192" s="3">
        <f ca="1">IF(AZ$5="",0,SUMIFS(INDIRECT($S$2&amp;$A192&amp;":"&amp;$A192),BP!$5:$5,AZ$4))</f>
        <v>0</v>
      </c>
      <c r="BA192" s="3">
        <f ca="1">IF(BA$5="",0,SUMIFS(INDIRECT($S$2&amp;$A192&amp;":"&amp;$A192),BP!$5:$5,BA$4))</f>
        <v>0</v>
      </c>
      <c r="BB192" s="3">
        <f ca="1">IF(BB$5="",0,SUMIFS(INDIRECT($S$2&amp;$A192&amp;":"&amp;$A192),BP!$5:$5,BB$4))</f>
        <v>0</v>
      </c>
      <c r="BC192" s="3">
        <f ca="1">IF(BC$5="",0,SUMIFS(INDIRECT($S$2&amp;$A192&amp;":"&amp;$A192),BP!$5:$5,BC$4))</f>
        <v>0</v>
      </c>
      <c r="BD192" s="3">
        <f ca="1">IF(BD$5="",0,SUMIFS(INDIRECT($S$2&amp;$A192&amp;":"&amp;$A192),BP!$5:$5,BD$4))</f>
        <v>0</v>
      </c>
      <c r="BE192" s="3">
        <f ca="1">IF(BE$5="",0,SUMIFS(INDIRECT($S$2&amp;$A192&amp;":"&amp;$A192),BP!$5:$5,BE$4))</f>
        <v>0</v>
      </c>
      <c r="BF192" s="3">
        <f ca="1">IF(BF$5="",0,SUMIFS(INDIRECT($S$2&amp;$A192&amp;":"&amp;$A192),BP!$5:$5,BF$4))</f>
        <v>0</v>
      </c>
      <c r="BG192" s="3">
        <f ca="1">IF(BG$5="",0,SUMIFS(INDIRECT($S$2&amp;$A192&amp;":"&amp;$A192),BP!$5:$5,BG$4))</f>
        <v>0</v>
      </c>
      <c r="BH192" s="3">
        <f ca="1">IF(BH$5="",0,SUMIFS(INDIRECT($S$2&amp;$A192&amp;":"&amp;$A192),BP!$5:$5,BH$4))</f>
        <v>0</v>
      </c>
      <c r="BI192" s="3">
        <f ca="1">IF(BI$5="",0,SUMIFS(INDIRECT($S$2&amp;$A192&amp;":"&amp;$A192),BP!$5:$5,BI$4))</f>
        <v>0</v>
      </c>
      <c r="BJ192" s="3">
        <f ca="1">IF(BJ$5="",0,SUMIFS(BP!192:192,BP!$5:$5,BJ$4))</f>
        <v>0</v>
      </c>
      <c r="BK192" s="3">
        <f ca="1">IF(BK$5="",0,SUMIFS(BP!192:192,BP!$5:$5,BK$4))</f>
        <v>0</v>
      </c>
      <c r="BL192" s="3">
        <f ca="1">IF(BL$5="",0,SUMIFS(BP!192:192,BP!$5:$5,BL$4))</f>
        <v>0.7</v>
      </c>
      <c r="BM192" s="3">
        <f ca="1">IF(BM$5="",0,SUMIFS(BP!192:192,BP!$5:$5,BM$4))</f>
        <v>1.4</v>
      </c>
      <c r="BN192" s="3">
        <f ca="1">IF(BN$5="",0,SUMIFS(BP!192:192,BP!$5:$5,BN$4))</f>
        <v>3.5</v>
      </c>
      <c r="BO192" s="3">
        <f ca="1">IF(BO$5="",0,SUMIFS(BP!192:192,BP!$5:$5,BO$4))</f>
        <v>7</v>
      </c>
      <c r="BP192" s="3">
        <f ca="1">IF(BP$5="",0,SUMIFS(BP!192:192,BP!$5:$5,BP$4))</f>
        <v>1.4</v>
      </c>
      <c r="BQ192" s="3">
        <f ca="1">IF(BQ$5="",0,SUMIFS(BP!192:192,BP!$5:$5,BQ$4))</f>
        <v>0</v>
      </c>
      <c r="BR192" s="3">
        <f ca="1">IF(BR$5="",0,SUMIFS(BP!192:192,BP!$5:$5,BR$4))</f>
        <v>0</v>
      </c>
      <c r="BS192" s="3">
        <f ca="1">IF(BS$5="",0,SUMIFS(BP!192:192,BP!$5:$5,BS$4))</f>
        <v>0</v>
      </c>
      <c r="BT192" s="3">
        <f ca="1">IF(BT$5="",0,SUMIFS(BP!192:192,BP!$5:$5,BT$4))</f>
        <v>0</v>
      </c>
      <c r="BU192" s="3">
        <f ca="1">IF(BU$5="",0,SUMIFS(BP!192:192,BP!$5:$5,BU$4))</f>
        <v>0</v>
      </c>
      <c r="BV192" s="3">
        <f>IF(BV$5="",0,SUMIFS(BP!192:192,BP!$5:$5,BV$4))</f>
        <v>0</v>
      </c>
      <c r="BW192" s="3">
        <f>IF(BW$5="",0,SUMIFS(BP!192:192,BP!$5:$5,BW$4))</f>
        <v>0</v>
      </c>
      <c r="BX192" s="3">
        <f>IF(BX$5="",0,SUMIFS(BP!192:192,BP!$5:$5,BX$4))</f>
        <v>0</v>
      </c>
      <c r="BY192" s="3">
        <f>IF(BY$5="",0,SUMIFS(BP!192:192,BP!$5:$5,BY$4))</f>
        <v>0</v>
      </c>
      <c r="BZ192" s="3">
        <f>IF(BZ$5="",0,SUMIFS(BP!192:192,BP!$5:$5,BZ$4))</f>
        <v>0</v>
      </c>
      <c r="CA192" s="3">
        <f>IF(CA$5="",0,SUMIFS(BP!192:192,BP!$5:$5,CA$4))</f>
        <v>0</v>
      </c>
      <c r="CB192" s="3">
        <f>IF(CB$5="",0,SUMIFS(BP!192:192,BP!$5:$5,CB$4))</f>
        <v>0</v>
      </c>
      <c r="CC192" s="3">
        <f>IF(CC$5="",0,SUMIFS(BP!192:192,BP!$5:$5,CC$4))</f>
        <v>0</v>
      </c>
      <c r="CD192" s="3">
        <f>IF(CD$5="",0,SUMIFS(BP!192:192,BP!$5:$5,CD$4))</f>
        <v>0</v>
      </c>
      <c r="CE192" s="3">
        <f>IF(CE$5="",0,SUMIFS(BP!192:192,BP!$5:$5,CE$4))</f>
        <v>0</v>
      </c>
      <c r="CF192" s="3">
        <f>IF(CF$5="",0,SUMIFS(BP!192:192,BP!$5:$5,CF$4))</f>
        <v>0</v>
      </c>
      <c r="CG192" s="3">
        <f>IF(CG$5="",0,SUMIFS(BP!192:192,BP!$5:$5,CG$4))</f>
        <v>0</v>
      </c>
      <c r="CH192" s="3">
        <f>IF(CH$5="",0,SUMIFS(BP!192:192,BP!$5:$5,CH$4))</f>
        <v>0</v>
      </c>
      <c r="CI192" s="3">
        <f>IF(CI$5="",0,SUMIFS(BP!192:192,BP!$5:$5,CI$4))</f>
        <v>0</v>
      </c>
      <c r="CJ192" s="3">
        <f>IF(CJ$5="",0,SUMIFS(BP!192:192,BP!$5:$5,CJ$4))</f>
        <v>0</v>
      </c>
      <c r="CK192" s="3">
        <f>IF(CK$5="",0,SUMIFS(BP!192:192,BP!$5:$5,CK$4))</f>
        <v>0</v>
      </c>
      <c r="CL192" s="3">
        <f>IF(CL$5="",0,SUMIFS(BP!192:192,BP!$5:$5,CL$4))</f>
        <v>0</v>
      </c>
      <c r="CM192" s="3">
        <f>IF(CM$5="",0,SUMIFS(BP!192:192,BP!$5:$5,CM$4))</f>
        <v>0</v>
      </c>
      <c r="CN192" s="3">
        <f>IF(CN$5="",0,SUMIFS(BP!192:192,BP!$5:$5,CN$4))</f>
        <v>0</v>
      </c>
      <c r="CO192" s="3">
        <f>IF(CO$5="",0,SUMIFS(BP!192:192,BP!$5:$5,CO$4))</f>
        <v>0</v>
      </c>
      <c r="CP192" s="3">
        <f>IF(CP$5="",0,SUMIFS(BP!192:192,BP!$5:$5,CP$4))</f>
        <v>0</v>
      </c>
      <c r="CQ192" s="3">
        <f>IF(CQ$5="",0,SUMIFS(BP!192:192,BP!$5:$5,CQ$4))</f>
        <v>0</v>
      </c>
      <c r="CR192" s="3">
        <f>IF(CR$5="",0,SUMIFS(BP!192:192,BP!$5:$5,CR$4))</f>
        <v>0</v>
      </c>
      <c r="CS192" s="3">
        <f>IF(CS$5="",0,SUMIFS(BP!192:192,BP!$5:$5,CS$4))</f>
        <v>0</v>
      </c>
      <c r="CT192" s="3">
        <f>IF(CT$5="",0,SUMIFS(BP!192:192,BP!$5:$5,CT$4))</f>
        <v>0</v>
      </c>
    </row>
    <row r="193" spans="1:98" s="2" customFormat="1" ht="10.199999999999999" x14ac:dyDescent="0.2">
      <c r="A193" s="11">
        <f>ROW()</f>
        <v>193</v>
      </c>
      <c r="E193" s="15"/>
      <c r="W193" s="5"/>
      <c r="Z193" s="3">
        <f ca="1">IF(Z$5="",0,SUMIFS(INDIRECT($S$2&amp;$A193&amp;":"&amp;$A193),BP!$5:$5,Z$4))</f>
        <v>0</v>
      </c>
      <c r="AA193" s="3">
        <f ca="1">IF(AA$5="",0,SUMIFS(INDIRECT($S$2&amp;$A193&amp;":"&amp;$A193),BP!$5:$5,AA$4))</f>
        <v>0</v>
      </c>
      <c r="AB193" s="3">
        <f ca="1">IF(AB$5="",0,SUMIFS(INDIRECT($S$2&amp;$A193&amp;":"&amp;$A193),BP!$5:$5,AB$4))</f>
        <v>0</v>
      </c>
      <c r="AC193" s="3">
        <f ca="1">IF(AC$5="",0,SUMIFS(INDIRECT($S$2&amp;$A193&amp;":"&amp;$A193),BP!$5:$5,AC$4))</f>
        <v>0</v>
      </c>
      <c r="AD193" s="3">
        <f ca="1">IF(AD$5="",0,SUMIFS(INDIRECT($S$2&amp;$A193&amp;":"&amp;$A193),BP!$5:$5,AD$4))</f>
        <v>0</v>
      </c>
      <c r="AE193" s="3">
        <f ca="1">IF(AE$5="",0,SUMIFS(INDIRECT($S$2&amp;$A193&amp;":"&amp;$A193),BP!$5:$5,AE$4))</f>
        <v>0</v>
      </c>
      <c r="AF193" s="3">
        <f ca="1">IF(AF$5="",0,SUMIFS(INDIRECT($S$2&amp;$A193&amp;":"&amp;$A193),BP!$5:$5,AF$4))</f>
        <v>0</v>
      </c>
      <c r="AG193" s="3">
        <f ca="1">IF(AG$5="",0,SUMIFS(INDIRECT($S$2&amp;$A193&amp;":"&amp;$A193),BP!$5:$5,AG$4))</f>
        <v>0</v>
      </c>
      <c r="AH193" s="3">
        <f ca="1">IF(AH$5="",0,SUMIFS(INDIRECT($S$2&amp;$A193&amp;":"&amp;$A193),BP!$5:$5,AH$4))</f>
        <v>0</v>
      </c>
      <c r="AI193" s="3">
        <f ca="1">IF(AI$5="",0,SUMIFS(INDIRECT($S$2&amp;$A193&amp;":"&amp;$A193),BP!$5:$5,AI$4))</f>
        <v>0</v>
      </c>
      <c r="AJ193" s="3">
        <f ca="1">IF(AJ$5="",0,SUMIFS(INDIRECT($S$2&amp;$A193&amp;":"&amp;$A193),BP!$5:$5,AJ$4))</f>
        <v>0</v>
      </c>
      <c r="AK193" s="3">
        <f ca="1">IF(AK$5="",0,SUMIFS(INDIRECT($S$2&amp;$A193&amp;":"&amp;$A193),BP!$5:$5,AK$4))</f>
        <v>0</v>
      </c>
      <c r="AL193" s="3">
        <f ca="1">IF(AL$5="",0,SUMIFS(INDIRECT($S$2&amp;$A193&amp;":"&amp;$A193),BP!$5:$5,AL$4))</f>
        <v>0</v>
      </c>
      <c r="AM193" s="3">
        <f ca="1">IF(AM$5="",0,SUMIFS(INDIRECT($S$2&amp;$A193&amp;":"&amp;$A193),BP!$5:$5,AM$4))</f>
        <v>0</v>
      </c>
      <c r="AN193" s="3">
        <f ca="1">IF(AN$5="",0,SUMIFS(INDIRECT($S$2&amp;$A193&amp;":"&amp;$A193),BP!$5:$5,AN$4))</f>
        <v>0</v>
      </c>
      <c r="AO193" s="3">
        <f ca="1">IF(AO$5="",0,SUMIFS(INDIRECT($S$2&amp;$A193&amp;":"&amp;$A193),BP!$5:$5,AO$4))</f>
        <v>0</v>
      </c>
      <c r="AP193" s="3">
        <f ca="1">IF(AP$5="",0,SUMIFS(INDIRECT($S$2&amp;$A193&amp;":"&amp;$A193),BP!$5:$5,AP$4))</f>
        <v>0</v>
      </c>
      <c r="AQ193" s="3">
        <f ca="1">IF(AQ$5="",0,SUMIFS(INDIRECT($S$2&amp;$A193&amp;":"&amp;$A193),BP!$5:$5,AQ$4))</f>
        <v>0</v>
      </c>
      <c r="AR193" s="3">
        <f ca="1">IF(AR$5="",0,SUMIFS(INDIRECT($S$2&amp;$A193&amp;":"&amp;$A193),BP!$5:$5,AR$4))</f>
        <v>0</v>
      </c>
      <c r="AS193" s="3">
        <f ca="1">IF(AS$5="",0,SUMIFS(INDIRECT($S$2&amp;$A193&amp;":"&amp;$A193),BP!$5:$5,AS$4))</f>
        <v>0</v>
      </c>
      <c r="AT193" s="3">
        <f ca="1">IF(AT$5="",0,SUMIFS(INDIRECT($S$2&amp;$A193&amp;":"&amp;$A193),BP!$5:$5,AT$4))</f>
        <v>0</v>
      </c>
      <c r="AU193" s="3">
        <f ca="1">IF(AU$5="",0,SUMIFS(INDIRECT($S$2&amp;$A193&amp;":"&amp;$A193),BP!$5:$5,AU$4))</f>
        <v>0</v>
      </c>
      <c r="AV193" s="3">
        <f ca="1">IF(AV$5="",0,SUMIFS(INDIRECT($S$2&amp;$A193&amp;":"&amp;$A193),BP!$5:$5,AV$4))</f>
        <v>0</v>
      </c>
      <c r="AW193" s="3">
        <f ca="1">IF(AW$5="",0,SUMIFS(INDIRECT($S$2&amp;$A193&amp;":"&amp;$A193),BP!$5:$5,AW$4))</f>
        <v>0</v>
      </c>
      <c r="AX193" s="3">
        <f ca="1">IF(AX$5="",0,SUMIFS(INDIRECT($S$2&amp;$A193&amp;":"&amp;$A193),BP!$5:$5,AX$4))</f>
        <v>0</v>
      </c>
      <c r="AY193" s="3">
        <f ca="1">IF(AY$5="",0,SUMIFS(INDIRECT($S$2&amp;$A193&amp;":"&amp;$A193),BP!$5:$5,AY$4))</f>
        <v>0</v>
      </c>
      <c r="AZ193" s="3">
        <f ca="1">IF(AZ$5="",0,SUMIFS(INDIRECT($S$2&amp;$A193&amp;":"&amp;$A193),BP!$5:$5,AZ$4))</f>
        <v>0</v>
      </c>
      <c r="BA193" s="3">
        <f ca="1">IF(BA$5="",0,SUMIFS(INDIRECT($S$2&amp;$A193&amp;":"&amp;$A193),BP!$5:$5,BA$4))</f>
        <v>0</v>
      </c>
      <c r="BB193" s="3">
        <f ca="1">IF(BB$5="",0,SUMIFS(INDIRECT($S$2&amp;$A193&amp;":"&amp;$A193),BP!$5:$5,BB$4))</f>
        <v>0</v>
      </c>
      <c r="BC193" s="3">
        <f ca="1">IF(BC$5="",0,SUMIFS(INDIRECT($S$2&amp;$A193&amp;":"&amp;$A193),BP!$5:$5,BC$4))</f>
        <v>0</v>
      </c>
      <c r="BD193" s="3">
        <f ca="1">IF(BD$5="",0,SUMIFS(INDIRECT($S$2&amp;$A193&amp;":"&amp;$A193),BP!$5:$5,BD$4))</f>
        <v>0</v>
      </c>
      <c r="BE193" s="3">
        <f ca="1">IF(BE$5="",0,SUMIFS(INDIRECT($S$2&amp;$A193&amp;":"&amp;$A193),BP!$5:$5,BE$4))</f>
        <v>0</v>
      </c>
      <c r="BF193" s="3">
        <f ca="1">IF(BF$5="",0,SUMIFS(INDIRECT($S$2&amp;$A193&amp;":"&amp;$A193),BP!$5:$5,BF$4))</f>
        <v>0</v>
      </c>
      <c r="BG193" s="3">
        <f ca="1">IF(BG$5="",0,SUMIFS(INDIRECT($S$2&amp;$A193&amp;":"&amp;$A193),BP!$5:$5,BG$4))</f>
        <v>0</v>
      </c>
      <c r="BH193" s="3">
        <f ca="1">IF(BH$5="",0,SUMIFS(INDIRECT($S$2&amp;$A193&amp;":"&amp;$A193),BP!$5:$5,BH$4))</f>
        <v>0</v>
      </c>
      <c r="BI193" s="3">
        <f ca="1">IF(BI$5="",0,SUMIFS(INDIRECT($S$2&amp;$A193&amp;":"&amp;$A193),BP!$5:$5,BI$4))</f>
        <v>0</v>
      </c>
      <c r="BJ193" s="3">
        <f ca="1">IF(BJ$5="",0,SUMIFS(BP!193:193,BP!$5:$5,BJ$4))</f>
        <v>0</v>
      </c>
      <c r="BK193" s="3">
        <f ca="1">IF(BK$5="",0,SUMIFS(BP!193:193,BP!$5:$5,BK$4))</f>
        <v>0</v>
      </c>
      <c r="BL193" s="3">
        <f ca="1">IF(BL$5="",0,SUMIFS(BP!193:193,BP!$5:$5,BL$4))</f>
        <v>15</v>
      </c>
      <c r="BM193" s="3">
        <f ca="1">IF(BM$5="",0,SUMIFS(BP!193:193,BP!$5:$5,BM$4))</f>
        <v>30</v>
      </c>
      <c r="BN193" s="3">
        <f ca="1">IF(BN$5="",0,SUMIFS(BP!193:193,BP!$5:$5,BN$4))</f>
        <v>75</v>
      </c>
      <c r="BO193" s="3">
        <f ca="1">IF(BO$5="",0,SUMIFS(BP!193:193,BP!$5:$5,BO$4))</f>
        <v>150</v>
      </c>
      <c r="BP193" s="3">
        <f ca="1">IF(BP$5="",0,SUMIFS(BP!193:193,BP!$5:$5,BP$4))</f>
        <v>30</v>
      </c>
      <c r="BQ193" s="3">
        <f ca="1">IF(BQ$5="",0,SUMIFS(BP!193:193,BP!$5:$5,BQ$4))</f>
        <v>0</v>
      </c>
      <c r="BR193" s="3">
        <f ca="1">IF(BR$5="",0,SUMIFS(BP!193:193,BP!$5:$5,BR$4))</f>
        <v>0</v>
      </c>
      <c r="BS193" s="3">
        <f ca="1">IF(BS$5="",0,SUMIFS(BP!193:193,BP!$5:$5,BS$4))</f>
        <v>0</v>
      </c>
      <c r="BT193" s="3">
        <f ca="1">IF(BT$5="",0,SUMIFS(BP!193:193,BP!$5:$5,BT$4))</f>
        <v>0</v>
      </c>
      <c r="BU193" s="3">
        <f ca="1">IF(BU$5="",0,SUMIFS(BP!193:193,BP!$5:$5,BU$4))</f>
        <v>0</v>
      </c>
      <c r="BV193" s="3">
        <f>IF(BV$5="",0,SUMIFS(BP!193:193,BP!$5:$5,BV$4))</f>
        <v>0</v>
      </c>
      <c r="BW193" s="3">
        <f>IF(BW$5="",0,SUMIFS(BP!193:193,BP!$5:$5,BW$4))</f>
        <v>0</v>
      </c>
      <c r="BX193" s="3">
        <f>IF(BX$5="",0,SUMIFS(BP!193:193,BP!$5:$5,BX$4))</f>
        <v>0</v>
      </c>
      <c r="BY193" s="3">
        <f>IF(BY$5="",0,SUMIFS(BP!193:193,BP!$5:$5,BY$4))</f>
        <v>0</v>
      </c>
      <c r="BZ193" s="3">
        <f>IF(BZ$5="",0,SUMIFS(BP!193:193,BP!$5:$5,BZ$4))</f>
        <v>0</v>
      </c>
      <c r="CA193" s="3">
        <f>IF(CA$5="",0,SUMIFS(BP!193:193,BP!$5:$5,CA$4))</f>
        <v>0</v>
      </c>
      <c r="CB193" s="3">
        <f>IF(CB$5="",0,SUMIFS(BP!193:193,BP!$5:$5,CB$4))</f>
        <v>0</v>
      </c>
      <c r="CC193" s="3">
        <f>IF(CC$5="",0,SUMIFS(BP!193:193,BP!$5:$5,CC$4))</f>
        <v>0</v>
      </c>
      <c r="CD193" s="3">
        <f>IF(CD$5="",0,SUMIFS(BP!193:193,BP!$5:$5,CD$4))</f>
        <v>0</v>
      </c>
      <c r="CE193" s="3">
        <f>IF(CE$5="",0,SUMIFS(BP!193:193,BP!$5:$5,CE$4))</f>
        <v>0</v>
      </c>
      <c r="CF193" s="3">
        <f>IF(CF$5="",0,SUMIFS(BP!193:193,BP!$5:$5,CF$4))</f>
        <v>0</v>
      </c>
      <c r="CG193" s="3">
        <f>IF(CG$5="",0,SUMIFS(BP!193:193,BP!$5:$5,CG$4))</f>
        <v>0</v>
      </c>
      <c r="CH193" s="3">
        <f>IF(CH$5="",0,SUMIFS(BP!193:193,BP!$5:$5,CH$4))</f>
        <v>0</v>
      </c>
      <c r="CI193" s="3">
        <f>IF(CI$5="",0,SUMIFS(BP!193:193,BP!$5:$5,CI$4))</f>
        <v>0</v>
      </c>
      <c r="CJ193" s="3">
        <f>IF(CJ$5="",0,SUMIFS(BP!193:193,BP!$5:$5,CJ$4))</f>
        <v>0</v>
      </c>
      <c r="CK193" s="3">
        <f>IF(CK$5="",0,SUMIFS(BP!193:193,BP!$5:$5,CK$4))</f>
        <v>0</v>
      </c>
      <c r="CL193" s="3">
        <f>IF(CL$5="",0,SUMIFS(BP!193:193,BP!$5:$5,CL$4))</f>
        <v>0</v>
      </c>
      <c r="CM193" s="3">
        <f>IF(CM$5="",0,SUMIFS(BP!193:193,BP!$5:$5,CM$4))</f>
        <v>0</v>
      </c>
      <c r="CN193" s="3">
        <f>IF(CN$5="",0,SUMIFS(BP!193:193,BP!$5:$5,CN$4))</f>
        <v>0</v>
      </c>
      <c r="CO193" s="3">
        <f>IF(CO$5="",0,SUMIFS(BP!193:193,BP!$5:$5,CO$4))</f>
        <v>0</v>
      </c>
      <c r="CP193" s="3">
        <f>IF(CP$5="",0,SUMIFS(BP!193:193,BP!$5:$5,CP$4))</f>
        <v>0</v>
      </c>
      <c r="CQ193" s="3">
        <f>IF(CQ$5="",0,SUMIFS(BP!193:193,BP!$5:$5,CQ$4))</f>
        <v>0</v>
      </c>
      <c r="CR193" s="3">
        <f>IF(CR$5="",0,SUMIFS(BP!193:193,BP!$5:$5,CR$4))</f>
        <v>0</v>
      </c>
      <c r="CS193" s="3">
        <f>IF(CS$5="",0,SUMIFS(BP!193:193,BP!$5:$5,CS$4))</f>
        <v>0</v>
      </c>
      <c r="CT193" s="3">
        <f>IF(CT$5="",0,SUMIFS(BP!193:193,BP!$5:$5,CT$4))</f>
        <v>0</v>
      </c>
    </row>
    <row r="194" spans="1:98" s="2" customFormat="1" ht="10.199999999999999" x14ac:dyDescent="0.2">
      <c r="A194" s="11">
        <f>ROW()</f>
        <v>194</v>
      </c>
      <c r="E194" s="15"/>
      <c r="W194" s="5"/>
      <c r="Z194" s="3">
        <f ca="1">IF(Z$5="",0,SUMIFS(INDIRECT($S$2&amp;$A194&amp;":"&amp;$A194),BP!$5:$5,Z$4))</f>
        <v>0</v>
      </c>
      <c r="AA194" s="3">
        <f ca="1">IF(AA$5="",0,SUMIFS(INDIRECT($S$2&amp;$A194&amp;":"&amp;$A194),BP!$5:$5,AA$4))</f>
        <v>0</v>
      </c>
      <c r="AB194" s="3">
        <f ca="1">IF(AB$5="",0,SUMIFS(INDIRECT($S$2&amp;$A194&amp;":"&amp;$A194),BP!$5:$5,AB$4))</f>
        <v>0</v>
      </c>
      <c r="AC194" s="3">
        <f ca="1">IF(AC$5="",0,SUMIFS(INDIRECT($S$2&amp;$A194&amp;":"&amp;$A194),BP!$5:$5,AC$4))</f>
        <v>0</v>
      </c>
      <c r="AD194" s="3">
        <f ca="1">IF(AD$5="",0,SUMIFS(INDIRECT($S$2&amp;$A194&amp;":"&amp;$A194),BP!$5:$5,AD$4))</f>
        <v>0</v>
      </c>
      <c r="AE194" s="3">
        <f ca="1">IF(AE$5="",0,SUMIFS(INDIRECT($S$2&amp;$A194&amp;":"&amp;$A194),BP!$5:$5,AE$4))</f>
        <v>0</v>
      </c>
      <c r="AF194" s="3">
        <f ca="1">IF(AF$5="",0,SUMIFS(INDIRECT($S$2&amp;$A194&amp;":"&amp;$A194),BP!$5:$5,AF$4))</f>
        <v>0</v>
      </c>
      <c r="AG194" s="3">
        <f ca="1">IF(AG$5="",0,SUMIFS(INDIRECT($S$2&amp;$A194&amp;":"&amp;$A194),BP!$5:$5,AG$4))</f>
        <v>0</v>
      </c>
      <c r="AH194" s="3">
        <f ca="1">IF(AH$5="",0,SUMIFS(INDIRECT($S$2&amp;$A194&amp;":"&amp;$A194),BP!$5:$5,AH$4))</f>
        <v>0</v>
      </c>
      <c r="AI194" s="3">
        <f ca="1">IF(AI$5="",0,SUMIFS(INDIRECT($S$2&amp;$A194&amp;":"&amp;$A194),BP!$5:$5,AI$4))</f>
        <v>0</v>
      </c>
      <c r="AJ194" s="3">
        <f ca="1">IF(AJ$5="",0,SUMIFS(INDIRECT($S$2&amp;$A194&amp;":"&amp;$A194),BP!$5:$5,AJ$4))</f>
        <v>0</v>
      </c>
      <c r="AK194" s="3">
        <f ca="1">IF(AK$5="",0,SUMIFS(INDIRECT($S$2&amp;$A194&amp;":"&amp;$A194),BP!$5:$5,AK$4))</f>
        <v>0</v>
      </c>
      <c r="AL194" s="3">
        <f ca="1">IF(AL$5="",0,SUMIFS(INDIRECT($S$2&amp;$A194&amp;":"&amp;$A194),BP!$5:$5,AL$4))</f>
        <v>0</v>
      </c>
      <c r="AM194" s="3">
        <f ca="1">IF(AM$5="",0,SUMIFS(INDIRECT($S$2&amp;$A194&amp;":"&amp;$A194),BP!$5:$5,AM$4))</f>
        <v>0</v>
      </c>
      <c r="AN194" s="3">
        <f ca="1">IF(AN$5="",0,SUMIFS(INDIRECT($S$2&amp;$A194&amp;":"&amp;$A194),BP!$5:$5,AN$4))</f>
        <v>0</v>
      </c>
      <c r="AO194" s="3">
        <f ca="1">IF(AO$5="",0,SUMIFS(INDIRECT($S$2&amp;$A194&amp;":"&amp;$A194),BP!$5:$5,AO$4))</f>
        <v>0</v>
      </c>
      <c r="AP194" s="3">
        <f ca="1">IF(AP$5="",0,SUMIFS(INDIRECT($S$2&amp;$A194&amp;":"&amp;$A194),BP!$5:$5,AP$4))</f>
        <v>0</v>
      </c>
      <c r="AQ194" s="3">
        <f ca="1">IF(AQ$5="",0,SUMIFS(INDIRECT($S$2&amp;$A194&amp;":"&amp;$A194),BP!$5:$5,AQ$4))</f>
        <v>0</v>
      </c>
      <c r="AR194" s="3">
        <f ca="1">IF(AR$5="",0,SUMIFS(INDIRECT($S$2&amp;$A194&amp;":"&amp;$A194),BP!$5:$5,AR$4))</f>
        <v>0</v>
      </c>
      <c r="AS194" s="3">
        <f ca="1">IF(AS$5="",0,SUMIFS(INDIRECT($S$2&amp;$A194&amp;":"&amp;$A194),BP!$5:$5,AS$4))</f>
        <v>0</v>
      </c>
      <c r="AT194" s="3">
        <f ca="1">IF(AT$5="",0,SUMIFS(INDIRECT($S$2&amp;$A194&amp;":"&amp;$A194),BP!$5:$5,AT$4))</f>
        <v>0</v>
      </c>
      <c r="AU194" s="3">
        <f ca="1">IF(AU$5="",0,SUMIFS(INDIRECT($S$2&amp;$A194&amp;":"&amp;$A194),BP!$5:$5,AU$4))</f>
        <v>0</v>
      </c>
      <c r="AV194" s="3">
        <f ca="1">IF(AV$5="",0,SUMIFS(INDIRECT($S$2&amp;$A194&amp;":"&amp;$A194),BP!$5:$5,AV$4))</f>
        <v>0</v>
      </c>
      <c r="AW194" s="3">
        <f ca="1">IF(AW$5="",0,SUMIFS(INDIRECT($S$2&amp;$A194&amp;":"&amp;$A194),BP!$5:$5,AW$4))</f>
        <v>0</v>
      </c>
      <c r="AX194" s="3">
        <f ca="1">IF(AX$5="",0,SUMIFS(INDIRECT($S$2&amp;$A194&amp;":"&amp;$A194),BP!$5:$5,AX$4))</f>
        <v>0</v>
      </c>
      <c r="AY194" s="3">
        <f ca="1">IF(AY$5="",0,SUMIFS(INDIRECT($S$2&amp;$A194&amp;":"&amp;$A194),BP!$5:$5,AY$4))</f>
        <v>0</v>
      </c>
      <c r="AZ194" s="3">
        <f ca="1">IF(AZ$5="",0,SUMIFS(INDIRECT($S$2&amp;$A194&amp;":"&amp;$A194),BP!$5:$5,AZ$4))</f>
        <v>0</v>
      </c>
      <c r="BA194" s="3">
        <f ca="1">IF(BA$5="",0,SUMIFS(INDIRECT($S$2&amp;$A194&amp;":"&amp;$A194),BP!$5:$5,BA$4))</f>
        <v>0</v>
      </c>
      <c r="BB194" s="3">
        <f ca="1">IF(BB$5="",0,SUMIFS(INDIRECT($S$2&amp;$A194&amp;":"&amp;$A194),BP!$5:$5,BB$4))</f>
        <v>0</v>
      </c>
      <c r="BC194" s="3">
        <f ca="1">IF(BC$5="",0,SUMIFS(INDIRECT($S$2&amp;$A194&amp;":"&amp;$A194),BP!$5:$5,BC$4))</f>
        <v>0</v>
      </c>
      <c r="BD194" s="3">
        <f ca="1">IF(BD$5="",0,SUMIFS(INDIRECT($S$2&amp;$A194&amp;":"&amp;$A194),BP!$5:$5,BD$4))</f>
        <v>0</v>
      </c>
      <c r="BE194" s="3">
        <f ca="1">IF(BE$5="",0,SUMIFS(INDIRECT($S$2&amp;$A194&amp;":"&amp;$A194),BP!$5:$5,BE$4))</f>
        <v>0</v>
      </c>
      <c r="BF194" s="3">
        <f ca="1">IF(BF$5="",0,SUMIFS(INDIRECT($S$2&amp;$A194&amp;":"&amp;$A194),BP!$5:$5,BF$4))</f>
        <v>0</v>
      </c>
      <c r="BG194" s="3">
        <f ca="1">IF(BG$5="",0,SUMIFS(INDIRECT($S$2&amp;$A194&amp;":"&amp;$A194),BP!$5:$5,BG$4))</f>
        <v>0</v>
      </c>
      <c r="BH194" s="3">
        <f ca="1">IF(BH$5="",0,SUMIFS(INDIRECT($S$2&amp;$A194&amp;":"&amp;$A194),BP!$5:$5,BH$4))</f>
        <v>0</v>
      </c>
      <c r="BI194" s="3">
        <f ca="1">IF(BI$5="",0,SUMIFS(INDIRECT($S$2&amp;$A194&amp;":"&amp;$A194),BP!$5:$5,BI$4))</f>
        <v>0</v>
      </c>
      <c r="BJ194" s="3">
        <f ca="1">IF(BJ$5="",0,SUMIFS(BP!194:194,BP!$5:$5,BJ$4))</f>
        <v>0</v>
      </c>
      <c r="BK194" s="3">
        <f ca="1">IF(BK$5="",0,SUMIFS(BP!194:194,BP!$5:$5,BK$4))</f>
        <v>0</v>
      </c>
      <c r="BL194" s="3">
        <f ca="1">IF(BL$5="",0,SUMIFS(BP!194:194,BP!$5:$5,BL$4))</f>
        <v>2</v>
      </c>
      <c r="BM194" s="3">
        <f ca="1">IF(BM$5="",0,SUMIFS(BP!194:194,BP!$5:$5,BM$4))</f>
        <v>4</v>
      </c>
      <c r="BN194" s="3">
        <f ca="1">IF(BN$5="",0,SUMIFS(BP!194:194,BP!$5:$5,BN$4))</f>
        <v>10</v>
      </c>
      <c r="BO194" s="3">
        <f ca="1">IF(BO$5="",0,SUMIFS(BP!194:194,BP!$5:$5,BO$4))</f>
        <v>20</v>
      </c>
      <c r="BP194" s="3">
        <f ca="1">IF(BP$5="",0,SUMIFS(BP!194:194,BP!$5:$5,BP$4))</f>
        <v>4</v>
      </c>
      <c r="BQ194" s="3">
        <f ca="1">IF(BQ$5="",0,SUMIFS(BP!194:194,BP!$5:$5,BQ$4))</f>
        <v>0</v>
      </c>
      <c r="BR194" s="3">
        <f ca="1">IF(BR$5="",0,SUMIFS(BP!194:194,BP!$5:$5,BR$4))</f>
        <v>0</v>
      </c>
      <c r="BS194" s="3">
        <f ca="1">IF(BS$5="",0,SUMIFS(BP!194:194,BP!$5:$5,BS$4))</f>
        <v>0</v>
      </c>
      <c r="BT194" s="3">
        <f ca="1">IF(BT$5="",0,SUMIFS(BP!194:194,BP!$5:$5,BT$4))</f>
        <v>0</v>
      </c>
      <c r="BU194" s="3">
        <f ca="1">IF(BU$5="",0,SUMIFS(BP!194:194,BP!$5:$5,BU$4))</f>
        <v>0</v>
      </c>
      <c r="BV194" s="3">
        <f>IF(BV$5="",0,SUMIFS(BP!194:194,BP!$5:$5,BV$4))</f>
        <v>0</v>
      </c>
      <c r="BW194" s="3">
        <f>IF(BW$5="",0,SUMIFS(BP!194:194,BP!$5:$5,BW$4))</f>
        <v>0</v>
      </c>
      <c r="BX194" s="3">
        <f>IF(BX$5="",0,SUMIFS(BP!194:194,BP!$5:$5,BX$4))</f>
        <v>0</v>
      </c>
      <c r="BY194" s="3">
        <f>IF(BY$5="",0,SUMIFS(BP!194:194,BP!$5:$5,BY$4))</f>
        <v>0</v>
      </c>
      <c r="BZ194" s="3">
        <f>IF(BZ$5="",0,SUMIFS(BP!194:194,BP!$5:$5,BZ$4))</f>
        <v>0</v>
      </c>
      <c r="CA194" s="3">
        <f>IF(CA$5="",0,SUMIFS(BP!194:194,BP!$5:$5,CA$4))</f>
        <v>0</v>
      </c>
      <c r="CB194" s="3">
        <f>IF(CB$5="",0,SUMIFS(BP!194:194,BP!$5:$5,CB$4))</f>
        <v>0</v>
      </c>
      <c r="CC194" s="3">
        <f>IF(CC$5="",0,SUMIFS(BP!194:194,BP!$5:$5,CC$4))</f>
        <v>0</v>
      </c>
      <c r="CD194" s="3">
        <f>IF(CD$5="",0,SUMIFS(BP!194:194,BP!$5:$5,CD$4))</f>
        <v>0</v>
      </c>
      <c r="CE194" s="3">
        <f>IF(CE$5="",0,SUMIFS(BP!194:194,BP!$5:$5,CE$4))</f>
        <v>0</v>
      </c>
      <c r="CF194" s="3">
        <f>IF(CF$5="",0,SUMIFS(BP!194:194,BP!$5:$5,CF$4))</f>
        <v>0</v>
      </c>
      <c r="CG194" s="3">
        <f>IF(CG$5="",0,SUMIFS(BP!194:194,BP!$5:$5,CG$4))</f>
        <v>0</v>
      </c>
      <c r="CH194" s="3">
        <f>IF(CH$5="",0,SUMIFS(BP!194:194,BP!$5:$5,CH$4))</f>
        <v>0</v>
      </c>
      <c r="CI194" s="3">
        <f>IF(CI$5="",0,SUMIFS(BP!194:194,BP!$5:$5,CI$4))</f>
        <v>0</v>
      </c>
      <c r="CJ194" s="3">
        <f>IF(CJ$5="",0,SUMIFS(BP!194:194,BP!$5:$5,CJ$4))</f>
        <v>0</v>
      </c>
      <c r="CK194" s="3">
        <f>IF(CK$5="",0,SUMIFS(BP!194:194,BP!$5:$5,CK$4))</f>
        <v>0</v>
      </c>
      <c r="CL194" s="3">
        <f>IF(CL$5="",0,SUMIFS(BP!194:194,BP!$5:$5,CL$4))</f>
        <v>0</v>
      </c>
      <c r="CM194" s="3">
        <f>IF(CM$5="",0,SUMIFS(BP!194:194,BP!$5:$5,CM$4))</f>
        <v>0</v>
      </c>
      <c r="CN194" s="3">
        <f>IF(CN$5="",0,SUMIFS(BP!194:194,BP!$5:$5,CN$4))</f>
        <v>0</v>
      </c>
      <c r="CO194" s="3">
        <f>IF(CO$5="",0,SUMIFS(BP!194:194,BP!$5:$5,CO$4))</f>
        <v>0</v>
      </c>
      <c r="CP194" s="3">
        <f>IF(CP$5="",0,SUMIFS(BP!194:194,BP!$5:$5,CP$4))</f>
        <v>0</v>
      </c>
      <c r="CQ194" s="3">
        <f>IF(CQ$5="",0,SUMIFS(BP!194:194,BP!$5:$5,CQ$4))</f>
        <v>0</v>
      </c>
      <c r="CR194" s="3">
        <f>IF(CR$5="",0,SUMIFS(BP!194:194,BP!$5:$5,CR$4))</f>
        <v>0</v>
      </c>
      <c r="CS194" s="3">
        <f>IF(CS$5="",0,SUMIFS(BP!194:194,BP!$5:$5,CS$4))</f>
        <v>0</v>
      </c>
      <c r="CT194" s="3">
        <f>IF(CT$5="",0,SUMIFS(BP!194:194,BP!$5:$5,CT$4))</f>
        <v>0</v>
      </c>
    </row>
    <row r="195" spans="1:98" s="2" customFormat="1" ht="10.199999999999999" x14ac:dyDescent="0.2">
      <c r="A195" s="11">
        <f>ROW()</f>
        <v>195</v>
      </c>
      <c r="E195" s="15"/>
      <c r="W195" s="5"/>
      <c r="Z195" s="3">
        <f ca="1">IF(Z$5="",0,SUMIFS(INDIRECT($S$2&amp;$A195&amp;":"&amp;$A195),BP!$5:$5,Z$4))</f>
        <v>0</v>
      </c>
      <c r="AA195" s="3">
        <f ca="1">IF(AA$5="",0,SUMIFS(INDIRECT($S$2&amp;$A195&amp;":"&amp;$A195),BP!$5:$5,AA$4))</f>
        <v>0</v>
      </c>
      <c r="AB195" s="3">
        <f ca="1">IF(AB$5="",0,SUMIFS(INDIRECT($S$2&amp;$A195&amp;":"&amp;$A195),BP!$5:$5,AB$4))</f>
        <v>0</v>
      </c>
      <c r="AC195" s="3">
        <f ca="1">IF(AC$5="",0,SUMIFS(INDIRECT($S$2&amp;$A195&amp;":"&amp;$A195),BP!$5:$5,AC$4))</f>
        <v>0</v>
      </c>
      <c r="AD195" s="3">
        <f ca="1">IF(AD$5="",0,SUMIFS(INDIRECT($S$2&amp;$A195&amp;":"&amp;$A195),BP!$5:$5,AD$4))</f>
        <v>0</v>
      </c>
      <c r="AE195" s="3">
        <f ca="1">IF(AE$5="",0,SUMIFS(INDIRECT($S$2&amp;$A195&amp;":"&amp;$A195),BP!$5:$5,AE$4))</f>
        <v>0</v>
      </c>
      <c r="AF195" s="3">
        <f ca="1">IF(AF$5="",0,SUMIFS(INDIRECT($S$2&amp;$A195&amp;":"&amp;$A195),BP!$5:$5,AF$4))</f>
        <v>0</v>
      </c>
      <c r="AG195" s="3">
        <f ca="1">IF(AG$5="",0,SUMIFS(INDIRECT($S$2&amp;$A195&amp;":"&amp;$A195),BP!$5:$5,AG$4))</f>
        <v>0</v>
      </c>
      <c r="AH195" s="3">
        <f ca="1">IF(AH$5="",0,SUMIFS(INDIRECT($S$2&amp;$A195&amp;":"&amp;$A195),BP!$5:$5,AH$4))</f>
        <v>0</v>
      </c>
      <c r="AI195" s="3">
        <f ca="1">IF(AI$5="",0,SUMIFS(INDIRECT($S$2&amp;$A195&amp;":"&amp;$A195),BP!$5:$5,AI$4))</f>
        <v>0</v>
      </c>
      <c r="AJ195" s="3">
        <f ca="1">IF(AJ$5="",0,SUMIFS(INDIRECT($S$2&amp;$A195&amp;":"&amp;$A195),BP!$5:$5,AJ$4))</f>
        <v>0</v>
      </c>
      <c r="AK195" s="3">
        <f ca="1">IF(AK$5="",0,SUMIFS(INDIRECT($S$2&amp;$A195&amp;":"&amp;$A195),BP!$5:$5,AK$4))</f>
        <v>0</v>
      </c>
      <c r="AL195" s="3">
        <f ca="1">IF(AL$5="",0,SUMIFS(INDIRECT($S$2&amp;$A195&amp;":"&amp;$A195),BP!$5:$5,AL$4))</f>
        <v>0</v>
      </c>
      <c r="AM195" s="3">
        <f ca="1">IF(AM$5="",0,SUMIFS(INDIRECT($S$2&amp;$A195&amp;":"&amp;$A195),BP!$5:$5,AM$4))</f>
        <v>0</v>
      </c>
      <c r="AN195" s="3">
        <f ca="1">IF(AN$5="",0,SUMIFS(INDIRECT($S$2&amp;$A195&amp;":"&amp;$A195),BP!$5:$5,AN$4))</f>
        <v>0</v>
      </c>
      <c r="AO195" s="3">
        <f ca="1">IF(AO$5="",0,SUMIFS(INDIRECT($S$2&amp;$A195&amp;":"&amp;$A195),BP!$5:$5,AO$4))</f>
        <v>0</v>
      </c>
      <c r="AP195" s="3">
        <f ca="1">IF(AP$5="",0,SUMIFS(INDIRECT($S$2&amp;$A195&amp;":"&amp;$A195),BP!$5:$5,AP$4))</f>
        <v>0</v>
      </c>
      <c r="AQ195" s="3">
        <f ca="1">IF(AQ$5="",0,SUMIFS(INDIRECT($S$2&amp;$A195&amp;":"&amp;$A195),BP!$5:$5,AQ$4))</f>
        <v>0</v>
      </c>
      <c r="AR195" s="3">
        <f ca="1">IF(AR$5="",0,SUMIFS(INDIRECT($S$2&amp;$A195&amp;":"&amp;$A195),BP!$5:$5,AR$4))</f>
        <v>0</v>
      </c>
      <c r="AS195" s="3">
        <f ca="1">IF(AS$5="",0,SUMIFS(INDIRECT($S$2&amp;$A195&amp;":"&amp;$A195),BP!$5:$5,AS$4))</f>
        <v>0</v>
      </c>
      <c r="AT195" s="3">
        <f ca="1">IF(AT$5="",0,SUMIFS(INDIRECT($S$2&amp;$A195&amp;":"&amp;$A195),BP!$5:$5,AT$4))</f>
        <v>0</v>
      </c>
      <c r="AU195" s="3">
        <f ca="1">IF(AU$5="",0,SUMIFS(INDIRECT($S$2&amp;$A195&amp;":"&amp;$A195),BP!$5:$5,AU$4))</f>
        <v>0</v>
      </c>
      <c r="AV195" s="3">
        <f ca="1">IF(AV$5="",0,SUMIFS(INDIRECT($S$2&amp;$A195&amp;":"&amp;$A195),BP!$5:$5,AV$4))</f>
        <v>0</v>
      </c>
      <c r="AW195" s="3">
        <f ca="1">IF(AW$5="",0,SUMIFS(INDIRECT($S$2&amp;$A195&amp;":"&amp;$A195),BP!$5:$5,AW$4))</f>
        <v>0</v>
      </c>
      <c r="AX195" s="3">
        <f ca="1">IF(AX$5="",0,SUMIFS(INDIRECT($S$2&amp;$A195&amp;":"&amp;$A195),BP!$5:$5,AX$4))</f>
        <v>0</v>
      </c>
      <c r="AY195" s="3">
        <f ca="1">IF(AY$5="",0,SUMIFS(INDIRECT($S$2&amp;$A195&amp;":"&amp;$A195),BP!$5:$5,AY$4))</f>
        <v>0</v>
      </c>
      <c r="AZ195" s="3">
        <f ca="1">IF(AZ$5="",0,SUMIFS(INDIRECT($S$2&amp;$A195&amp;":"&amp;$A195),BP!$5:$5,AZ$4))</f>
        <v>0</v>
      </c>
      <c r="BA195" s="3">
        <f ca="1">IF(BA$5="",0,SUMIFS(INDIRECT($S$2&amp;$A195&amp;":"&amp;$A195),BP!$5:$5,BA$4))</f>
        <v>0</v>
      </c>
      <c r="BB195" s="3">
        <f ca="1">IF(BB$5="",0,SUMIFS(INDIRECT($S$2&amp;$A195&amp;":"&amp;$A195),BP!$5:$5,BB$4))</f>
        <v>0</v>
      </c>
      <c r="BC195" s="3">
        <f ca="1">IF(BC$5="",0,SUMIFS(INDIRECT($S$2&amp;$A195&amp;":"&amp;$A195),BP!$5:$5,BC$4))</f>
        <v>0</v>
      </c>
      <c r="BD195" s="3">
        <f ca="1">IF(BD$5="",0,SUMIFS(INDIRECT($S$2&amp;$A195&amp;":"&amp;$A195),BP!$5:$5,BD$4))</f>
        <v>0</v>
      </c>
      <c r="BE195" s="3">
        <f ca="1">IF(BE$5="",0,SUMIFS(INDIRECT($S$2&amp;$A195&amp;":"&amp;$A195),BP!$5:$5,BE$4))</f>
        <v>0</v>
      </c>
      <c r="BF195" s="3">
        <f ca="1">IF(BF$5="",0,SUMIFS(INDIRECT($S$2&amp;$A195&amp;":"&amp;$A195),BP!$5:$5,BF$4))</f>
        <v>0</v>
      </c>
      <c r="BG195" s="3">
        <f ca="1">IF(BG$5="",0,SUMIFS(INDIRECT($S$2&amp;$A195&amp;":"&amp;$A195),BP!$5:$5,BG$4))</f>
        <v>0</v>
      </c>
      <c r="BH195" s="3">
        <f ca="1">IF(BH$5="",0,SUMIFS(INDIRECT($S$2&amp;$A195&amp;":"&amp;$A195),BP!$5:$5,BH$4))</f>
        <v>0</v>
      </c>
      <c r="BI195" s="3">
        <f ca="1">IF(BI$5="",0,SUMIFS(INDIRECT($S$2&amp;$A195&amp;":"&amp;$A195),BP!$5:$5,BI$4))</f>
        <v>0</v>
      </c>
      <c r="BJ195" s="3">
        <f ca="1">IF(BJ$5="",0,SUMIFS(BP!195:195,BP!$5:$5,BJ$4))</f>
        <v>0</v>
      </c>
      <c r="BK195" s="3">
        <f ca="1">IF(BK$5="",0,SUMIFS(BP!195:195,BP!$5:$5,BK$4))</f>
        <v>0</v>
      </c>
      <c r="BL195" s="3">
        <f ca="1">IF(BL$5="",0,SUMIFS(BP!195:195,BP!$5:$5,BL$4))</f>
        <v>1.25</v>
      </c>
      <c r="BM195" s="3">
        <f ca="1">IF(BM$5="",0,SUMIFS(BP!195:195,BP!$5:$5,BM$4))</f>
        <v>2.5</v>
      </c>
      <c r="BN195" s="3">
        <f ca="1">IF(BN$5="",0,SUMIFS(BP!195:195,BP!$5:$5,BN$4))</f>
        <v>6.25</v>
      </c>
      <c r="BO195" s="3">
        <f ca="1">IF(BO$5="",0,SUMIFS(BP!195:195,BP!$5:$5,BO$4))</f>
        <v>12.5</v>
      </c>
      <c r="BP195" s="3">
        <f ca="1">IF(BP$5="",0,SUMIFS(BP!195:195,BP!$5:$5,BP$4))</f>
        <v>2.5</v>
      </c>
      <c r="BQ195" s="3">
        <f ca="1">IF(BQ$5="",0,SUMIFS(BP!195:195,BP!$5:$5,BQ$4))</f>
        <v>0</v>
      </c>
      <c r="BR195" s="3">
        <f ca="1">IF(BR$5="",0,SUMIFS(BP!195:195,BP!$5:$5,BR$4))</f>
        <v>0</v>
      </c>
      <c r="BS195" s="3">
        <f ca="1">IF(BS$5="",0,SUMIFS(BP!195:195,BP!$5:$5,BS$4))</f>
        <v>0</v>
      </c>
      <c r="BT195" s="3">
        <f ca="1">IF(BT$5="",0,SUMIFS(BP!195:195,BP!$5:$5,BT$4))</f>
        <v>0</v>
      </c>
      <c r="BU195" s="3">
        <f ca="1">IF(BU$5="",0,SUMIFS(BP!195:195,BP!$5:$5,BU$4))</f>
        <v>0</v>
      </c>
      <c r="BV195" s="3">
        <f>IF(BV$5="",0,SUMIFS(BP!195:195,BP!$5:$5,BV$4))</f>
        <v>0</v>
      </c>
      <c r="BW195" s="3">
        <f>IF(BW$5="",0,SUMIFS(BP!195:195,BP!$5:$5,BW$4))</f>
        <v>0</v>
      </c>
      <c r="BX195" s="3">
        <f>IF(BX$5="",0,SUMIFS(BP!195:195,BP!$5:$5,BX$4))</f>
        <v>0</v>
      </c>
      <c r="BY195" s="3">
        <f>IF(BY$5="",0,SUMIFS(BP!195:195,BP!$5:$5,BY$4))</f>
        <v>0</v>
      </c>
      <c r="BZ195" s="3">
        <f>IF(BZ$5="",0,SUMIFS(BP!195:195,BP!$5:$5,BZ$4))</f>
        <v>0</v>
      </c>
      <c r="CA195" s="3">
        <f>IF(CA$5="",0,SUMIFS(BP!195:195,BP!$5:$5,CA$4))</f>
        <v>0</v>
      </c>
      <c r="CB195" s="3">
        <f>IF(CB$5="",0,SUMIFS(BP!195:195,BP!$5:$5,CB$4))</f>
        <v>0</v>
      </c>
      <c r="CC195" s="3">
        <f>IF(CC$5="",0,SUMIFS(BP!195:195,BP!$5:$5,CC$4))</f>
        <v>0</v>
      </c>
      <c r="CD195" s="3">
        <f>IF(CD$5="",0,SUMIFS(BP!195:195,BP!$5:$5,CD$4))</f>
        <v>0</v>
      </c>
      <c r="CE195" s="3">
        <f>IF(CE$5="",0,SUMIFS(BP!195:195,BP!$5:$5,CE$4))</f>
        <v>0</v>
      </c>
      <c r="CF195" s="3">
        <f>IF(CF$5="",0,SUMIFS(BP!195:195,BP!$5:$5,CF$4))</f>
        <v>0</v>
      </c>
      <c r="CG195" s="3">
        <f>IF(CG$5="",0,SUMIFS(BP!195:195,BP!$5:$5,CG$4))</f>
        <v>0</v>
      </c>
      <c r="CH195" s="3">
        <f>IF(CH$5="",0,SUMIFS(BP!195:195,BP!$5:$5,CH$4))</f>
        <v>0</v>
      </c>
      <c r="CI195" s="3">
        <f>IF(CI$5="",0,SUMIFS(BP!195:195,BP!$5:$5,CI$4))</f>
        <v>0</v>
      </c>
      <c r="CJ195" s="3">
        <f>IF(CJ$5="",0,SUMIFS(BP!195:195,BP!$5:$5,CJ$4))</f>
        <v>0</v>
      </c>
      <c r="CK195" s="3">
        <f>IF(CK$5="",0,SUMIFS(BP!195:195,BP!$5:$5,CK$4))</f>
        <v>0</v>
      </c>
      <c r="CL195" s="3">
        <f>IF(CL$5="",0,SUMIFS(BP!195:195,BP!$5:$5,CL$4))</f>
        <v>0</v>
      </c>
      <c r="CM195" s="3">
        <f>IF(CM$5="",0,SUMIFS(BP!195:195,BP!$5:$5,CM$4))</f>
        <v>0</v>
      </c>
      <c r="CN195" s="3">
        <f>IF(CN$5="",0,SUMIFS(BP!195:195,BP!$5:$5,CN$4))</f>
        <v>0</v>
      </c>
      <c r="CO195" s="3">
        <f>IF(CO$5="",0,SUMIFS(BP!195:195,BP!$5:$5,CO$4))</f>
        <v>0</v>
      </c>
      <c r="CP195" s="3">
        <f>IF(CP$5="",0,SUMIFS(BP!195:195,BP!$5:$5,CP$4))</f>
        <v>0</v>
      </c>
      <c r="CQ195" s="3">
        <f>IF(CQ$5="",0,SUMIFS(BP!195:195,BP!$5:$5,CQ$4))</f>
        <v>0</v>
      </c>
      <c r="CR195" s="3">
        <f>IF(CR$5="",0,SUMIFS(BP!195:195,BP!$5:$5,CR$4))</f>
        <v>0</v>
      </c>
      <c r="CS195" s="3">
        <f>IF(CS$5="",0,SUMIFS(BP!195:195,BP!$5:$5,CS$4))</f>
        <v>0</v>
      </c>
      <c r="CT195" s="3">
        <f>IF(CT$5="",0,SUMIFS(BP!195:195,BP!$5:$5,CT$4))</f>
        <v>0</v>
      </c>
    </row>
    <row r="196" spans="1:98" s="2" customFormat="1" ht="10.199999999999999" x14ac:dyDescent="0.2">
      <c r="A196" s="11">
        <f>ROW()</f>
        <v>196</v>
      </c>
      <c r="E196" s="15"/>
      <c r="W196" s="5"/>
      <c r="Z196" s="3">
        <f ca="1">IF(Z$5="",0,SUMIFS(INDIRECT($S$2&amp;$A196&amp;":"&amp;$A196),BP!$5:$5,Z$4))</f>
        <v>0</v>
      </c>
      <c r="AA196" s="3">
        <f ca="1">IF(AA$5="",0,SUMIFS(INDIRECT($S$2&amp;$A196&amp;":"&amp;$A196),BP!$5:$5,AA$4))</f>
        <v>0</v>
      </c>
      <c r="AB196" s="3">
        <f ca="1">IF(AB$5="",0,SUMIFS(INDIRECT($S$2&amp;$A196&amp;":"&amp;$A196),BP!$5:$5,AB$4))</f>
        <v>0</v>
      </c>
      <c r="AC196" s="3">
        <f ca="1">IF(AC$5="",0,SUMIFS(INDIRECT($S$2&amp;$A196&amp;":"&amp;$A196),BP!$5:$5,AC$4))</f>
        <v>0</v>
      </c>
      <c r="AD196" s="3">
        <f ca="1">IF(AD$5="",0,SUMIFS(INDIRECT($S$2&amp;$A196&amp;":"&amp;$A196),BP!$5:$5,AD$4))</f>
        <v>0</v>
      </c>
      <c r="AE196" s="3">
        <f ca="1">IF(AE$5="",0,SUMIFS(INDIRECT($S$2&amp;$A196&amp;":"&amp;$A196),BP!$5:$5,AE$4))</f>
        <v>0</v>
      </c>
      <c r="AF196" s="3">
        <f ca="1">IF(AF$5="",0,SUMIFS(INDIRECT($S$2&amp;$A196&amp;":"&amp;$A196),BP!$5:$5,AF$4))</f>
        <v>0</v>
      </c>
      <c r="AG196" s="3">
        <f ca="1">IF(AG$5="",0,SUMIFS(INDIRECT($S$2&amp;$A196&amp;":"&amp;$A196),BP!$5:$5,AG$4))</f>
        <v>0</v>
      </c>
      <c r="AH196" s="3">
        <f ca="1">IF(AH$5="",0,SUMIFS(INDIRECT($S$2&amp;$A196&amp;":"&amp;$A196),BP!$5:$5,AH$4))</f>
        <v>0</v>
      </c>
      <c r="AI196" s="3">
        <f ca="1">IF(AI$5="",0,SUMIFS(INDIRECT($S$2&amp;$A196&amp;":"&amp;$A196),BP!$5:$5,AI$4))</f>
        <v>0</v>
      </c>
      <c r="AJ196" s="3">
        <f ca="1">IF(AJ$5="",0,SUMIFS(INDIRECT($S$2&amp;$A196&amp;":"&amp;$A196),BP!$5:$5,AJ$4))</f>
        <v>0</v>
      </c>
      <c r="AK196" s="3">
        <f ca="1">IF(AK$5="",0,SUMIFS(INDIRECT($S$2&amp;$A196&amp;":"&amp;$A196),BP!$5:$5,AK$4))</f>
        <v>0</v>
      </c>
      <c r="AL196" s="3">
        <f ca="1">IF(AL$5="",0,SUMIFS(INDIRECT($S$2&amp;$A196&amp;":"&amp;$A196),BP!$5:$5,AL$4))</f>
        <v>0</v>
      </c>
      <c r="AM196" s="3">
        <f ca="1">IF(AM$5="",0,SUMIFS(INDIRECT($S$2&amp;$A196&amp;":"&amp;$A196),BP!$5:$5,AM$4))</f>
        <v>0</v>
      </c>
      <c r="AN196" s="3">
        <f ca="1">IF(AN$5="",0,SUMIFS(INDIRECT($S$2&amp;$A196&amp;":"&amp;$A196),BP!$5:$5,AN$4))</f>
        <v>0</v>
      </c>
      <c r="AO196" s="3">
        <f ca="1">IF(AO$5="",0,SUMIFS(INDIRECT($S$2&amp;$A196&amp;":"&amp;$A196),BP!$5:$5,AO$4))</f>
        <v>0</v>
      </c>
      <c r="AP196" s="3">
        <f ca="1">IF(AP$5="",0,SUMIFS(INDIRECT($S$2&amp;$A196&amp;":"&amp;$A196),BP!$5:$5,AP$4))</f>
        <v>0</v>
      </c>
      <c r="AQ196" s="3">
        <f ca="1">IF(AQ$5="",0,SUMIFS(INDIRECT($S$2&amp;$A196&amp;":"&amp;$A196),BP!$5:$5,AQ$4))</f>
        <v>0</v>
      </c>
      <c r="AR196" s="3">
        <f ca="1">IF(AR$5="",0,SUMIFS(INDIRECT($S$2&amp;$A196&amp;":"&amp;$A196),BP!$5:$5,AR$4))</f>
        <v>0</v>
      </c>
      <c r="AS196" s="3">
        <f ca="1">IF(AS$5="",0,SUMIFS(INDIRECT($S$2&amp;$A196&amp;":"&amp;$A196),BP!$5:$5,AS$4))</f>
        <v>0</v>
      </c>
      <c r="AT196" s="3">
        <f ca="1">IF(AT$5="",0,SUMIFS(INDIRECT($S$2&amp;$A196&amp;":"&amp;$A196),BP!$5:$5,AT$4))</f>
        <v>0</v>
      </c>
      <c r="AU196" s="3">
        <f ca="1">IF(AU$5="",0,SUMIFS(INDIRECT($S$2&amp;$A196&amp;":"&amp;$A196),BP!$5:$5,AU$4))</f>
        <v>0</v>
      </c>
      <c r="AV196" s="3">
        <f ca="1">IF(AV$5="",0,SUMIFS(INDIRECT($S$2&amp;$A196&amp;":"&amp;$A196),BP!$5:$5,AV$4))</f>
        <v>0</v>
      </c>
      <c r="AW196" s="3">
        <f ca="1">IF(AW$5="",0,SUMIFS(INDIRECT($S$2&amp;$A196&amp;":"&amp;$A196),BP!$5:$5,AW$4))</f>
        <v>0</v>
      </c>
      <c r="AX196" s="3">
        <f ca="1">IF(AX$5="",0,SUMIFS(INDIRECT($S$2&amp;$A196&amp;":"&amp;$A196),BP!$5:$5,AX$4))</f>
        <v>0</v>
      </c>
      <c r="AY196" s="3">
        <f ca="1">IF(AY$5="",0,SUMIFS(INDIRECT($S$2&amp;$A196&amp;":"&amp;$A196),BP!$5:$5,AY$4))</f>
        <v>0</v>
      </c>
      <c r="AZ196" s="3">
        <f ca="1">IF(AZ$5="",0,SUMIFS(INDIRECT($S$2&amp;$A196&amp;":"&amp;$A196),BP!$5:$5,AZ$4))</f>
        <v>0</v>
      </c>
      <c r="BA196" s="3">
        <f ca="1">IF(BA$5="",0,SUMIFS(INDIRECT($S$2&amp;$A196&amp;":"&amp;$A196),BP!$5:$5,BA$4))</f>
        <v>0</v>
      </c>
      <c r="BB196" s="3">
        <f ca="1">IF(BB$5="",0,SUMIFS(INDIRECT($S$2&amp;$A196&amp;":"&amp;$A196),BP!$5:$5,BB$4))</f>
        <v>0</v>
      </c>
      <c r="BC196" s="3">
        <f ca="1">IF(BC$5="",0,SUMIFS(INDIRECT($S$2&amp;$A196&amp;":"&amp;$A196),BP!$5:$5,BC$4))</f>
        <v>0</v>
      </c>
      <c r="BD196" s="3">
        <f ca="1">IF(BD$5="",0,SUMIFS(INDIRECT($S$2&amp;$A196&amp;":"&amp;$A196),BP!$5:$5,BD$4))</f>
        <v>0</v>
      </c>
      <c r="BE196" s="3">
        <f ca="1">IF(BE$5="",0,SUMIFS(INDIRECT($S$2&amp;$A196&amp;":"&amp;$A196),BP!$5:$5,BE$4))</f>
        <v>0</v>
      </c>
      <c r="BF196" s="3">
        <f ca="1">IF(BF$5="",0,SUMIFS(INDIRECT($S$2&amp;$A196&amp;":"&amp;$A196),BP!$5:$5,BF$4))</f>
        <v>0</v>
      </c>
      <c r="BG196" s="3">
        <f ca="1">IF(BG$5="",0,SUMIFS(INDIRECT($S$2&amp;$A196&amp;":"&amp;$A196),BP!$5:$5,BG$4))</f>
        <v>0</v>
      </c>
      <c r="BH196" s="3">
        <f ca="1">IF(BH$5="",0,SUMIFS(INDIRECT($S$2&amp;$A196&amp;":"&amp;$A196),BP!$5:$5,BH$4))</f>
        <v>0</v>
      </c>
      <c r="BI196" s="3">
        <f ca="1">IF(BI$5="",0,SUMIFS(INDIRECT($S$2&amp;$A196&amp;":"&amp;$A196),BP!$5:$5,BI$4))</f>
        <v>0</v>
      </c>
      <c r="BJ196" s="3">
        <f ca="1">IF(BJ$5="",0,SUMIFS(BP!196:196,BP!$5:$5,BJ$4))</f>
        <v>0</v>
      </c>
      <c r="BK196" s="3">
        <f ca="1">IF(BK$5="",0,SUMIFS(BP!196:196,BP!$5:$5,BK$4))</f>
        <v>0</v>
      </c>
      <c r="BL196" s="3">
        <f ca="1">IF(BL$5="",0,SUMIFS(BP!196:196,BP!$5:$5,BL$4))</f>
        <v>0.625</v>
      </c>
      <c r="BM196" s="3">
        <f ca="1">IF(BM$5="",0,SUMIFS(BP!196:196,BP!$5:$5,BM$4))</f>
        <v>1.25</v>
      </c>
      <c r="BN196" s="3">
        <f ca="1">IF(BN$5="",0,SUMIFS(BP!196:196,BP!$5:$5,BN$4))</f>
        <v>3.125</v>
      </c>
      <c r="BO196" s="3">
        <f ca="1">IF(BO$5="",0,SUMIFS(BP!196:196,BP!$5:$5,BO$4))</f>
        <v>6.25</v>
      </c>
      <c r="BP196" s="3">
        <f ca="1">IF(BP$5="",0,SUMIFS(BP!196:196,BP!$5:$5,BP$4))</f>
        <v>1.25</v>
      </c>
      <c r="BQ196" s="3">
        <f ca="1">IF(BQ$5="",0,SUMIFS(BP!196:196,BP!$5:$5,BQ$4))</f>
        <v>0</v>
      </c>
      <c r="BR196" s="3">
        <f ca="1">IF(BR$5="",0,SUMIFS(BP!196:196,BP!$5:$5,BR$4))</f>
        <v>0</v>
      </c>
      <c r="BS196" s="3">
        <f ca="1">IF(BS$5="",0,SUMIFS(BP!196:196,BP!$5:$5,BS$4))</f>
        <v>0</v>
      </c>
      <c r="BT196" s="3">
        <f ca="1">IF(BT$5="",0,SUMIFS(BP!196:196,BP!$5:$5,BT$4))</f>
        <v>0</v>
      </c>
      <c r="BU196" s="3">
        <f ca="1">IF(BU$5="",0,SUMIFS(BP!196:196,BP!$5:$5,BU$4))</f>
        <v>0</v>
      </c>
      <c r="BV196" s="3">
        <f>IF(BV$5="",0,SUMIFS(BP!196:196,BP!$5:$5,BV$4))</f>
        <v>0</v>
      </c>
      <c r="BW196" s="3">
        <f>IF(BW$5="",0,SUMIFS(BP!196:196,BP!$5:$5,BW$4))</f>
        <v>0</v>
      </c>
      <c r="BX196" s="3">
        <f>IF(BX$5="",0,SUMIFS(BP!196:196,BP!$5:$5,BX$4))</f>
        <v>0</v>
      </c>
      <c r="BY196" s="3">
        <f>IF(BY$5="",0,SUMIFS(BP!196:196,BP!$5:$5,BY$4))</f>
        <v>0</v>
      </c>
      <c r="BZ196" s="3">
        <f>IF(BZ$5="",0,SUMIFS(BP!196:196,BP!$5:$5,BZ$4))</f>
        <v>0</v>
      </c>
      <c r="CA196" s="3">
        <f>IF(CA$5="",0,SUMIFS(BP!196:196,BP!$5:$5,CA$4))</f>
        <v>0</v>
      </c>
      <c r="CB196" s="3">
        <f>IF(CB$5="",0,SUMIFS(BP!196:196,BP!$5:$5,CB$4))</f>
        <v>0</v>
      </c>
      <c r="CC196" s="3">
        <f>IF(CC$5="",0,SUMIFS(BP!196:196,BP!$5:$5,CC$4))</f>
        <v>0</v>
      </c>
      <c r="CD196" s="3">
        <f>IF(CD$5="",0,SUMIFS(BP!196:196,BP!$5:$5,CD$4))</f>
        <v>0</v>
      </c>
      <c r="CE196" s="3">
        <f>IF(CE$5="",0,SUMIFS(BP!196:196,BP!$5:$5,CE$4))</f>
        <v>0</v>
      </c>
      <c r="CF196" s="3">
        <f>IF(CF$5="",0,SUMIFS(BP!196:196,BP!$5:$5,CF$4))</f>
        <v>0</v>
      </c>
      <c r="CG196" s="3">
        <f>IF(CG$5="",0,SUMIFS(BP!196:196,BP!$5:$5,CG$4))</f>
        <v>0</v>
      </c>
      <c r="CH196" s="3">
        <f>IF(CH$5="",0,SUMIFS(BP!196:196,BP!$5:$5,CH$4))</f>
        <v>0</v>
      </c>
      <c r="CI196" s="3">
        <f>IF(CI$5="",0,SUMIFS(BP!196:196,BP!$5:$5,CI$4))</f>
        <v>0</v>
      </c>
      <c r="CJ196" s="3">
        <f>IF(CJ$5="",0,SUMIFS(BP!196:196,BP!$5:$5,CJ$4))</f>
        <v>0</v>
      </c>
      <c r="CK196" s="3">
        <f>IF(CK$5="",0,SUMIFS(BP!196:196,BP!$5:$5,CK$4))</f>
        <v>0</v>
      </c>
      <c r="CL196" s="3">
        <f>IF(CL$5="",0,SUMIFS(BP!196:196,BP!$5:$5,CL$4))</f>
        <v>0</v>
      </c>
      <c r="CM196" s="3">
        <f>IF(CM$5="",0,SUMIFS(BP!196:196,BP!$5:$5,CM$4))</f>
        <v>0</v>
      </c>
      <c r="CN196" s="3">
        <f>IF(CN$5="",0,SUMIFS(BP!196:196,BP!$5:$5,CN$4))</f>
        <v>0</v>
      </c>
      <c r="CO196" s="3">
        <f>IF(CO$5="",0,SUMIFS(BP!196:196,BP!$5:$5,CO$4))</f>
        <v>0</v>
      </c>
      <c r="CP196" s="3">
        <f>IF(CP$5="",0,SUMIFS(BP!196:196,BP!$5:$5,CP$4))</f>
        <v>0</v>
      </c>
      <c r="CQ196" s="3">
        <f>IF(CQ$5="",0,SUMIFS(BP!196:196,BP!$5:$5,CQ$4))</f>
        <v>0</v>
      </c>
      <c r="CR196" s="3">
        <f>IF(CR$5="",0,SUMIFS(BP!196:196,BP!$5:$5,CR$4))</f>
        <v>0</v>
      </c>
      <c r="CS196" s="3">
        <f>IF(CS$5="",0,SUMIFS(BP!196:196,BP!$5:$5,CS$4))</f>
        <v>0</v>
      </c>
      <c r="CT196" s="3">
        <f>IF(CT$5="",0,SUMIFS(BP!196:196,BP!$5:$5,CT$4))</f>
        <v>0</v>
      </c>
    </row>
    <row r="197" spans="1:98" s="2" customFormat="1" ht="10.199999999999999" x14ac:dyDescent="0.2">
      <c r="A197" s="11">
        <f>ROW()</f>
        <v>197</v>
      </c>
      <c r="E197" s="15"/>
      <c r="W197" s="5"/>
      <c r="Z197" s="3">
        <f ca="1">IF(Z$5="",0,SUMIFS(INDIRECT($S$2&amp;$A197&amp;":"&amp;$A197),BP!$5:$5,Z$4))</f>
        <v>0</v>
      </c>
      <c r="AA197" s="3">
        <f ca="1">IF(AA$5="",0,SUMIFS(INDIRECT($S$2&amp;$A197&amp;":"&amp;$A197),BP!$5:$5,AA$4))</f>
        <v>0</v>
      </c>
      <c r="AB197" s="3">
        <f ca="1">IF(AB$5="",0,SUMIFS(INDIRECT($S$2&amp;$A197&amp;":"&amp;$A197),BP!$5:$5,AB$4))</f>
        <v>0</v>
      </c>
      <c r="AC197" s="3">
        <f ca="1">IF(AC$5="",0,SUMIFS(INDIRECT($S$2&amp;$A197&amp;":"&amp;$A197),BP!$5:$5,AC$4))</f>
        <v>0</v>
      </c>
      <c r="AD197" s="3">
        <f ca="1">IF(AD$5="",0,SUMIFS(INDIRECT($S$2&amp;$A197&amp;":"&amp;$A197),BP!$5:$5,AD$4))</f>
        <v>0</v>
      </c>
      <c r="AE197" s="3">
        <f ca="1">IF(AE$5="",0,SUMIFS(INDIRECT($S$2&amp;$A197&amp;":"&amp;$A197),BP!$5:$5,AE$4))</f>
        <v>0</v>
      </c>
      <c r="AF197" s="3">
        <f ca="1">IF(AF$5="",0,SUMIFS(INDIRECT($S$2&amp;$A197&amp;":"&amp;$A197),BP!$5:$5,AF$4))</f>
        <v>0</v>
      </c>
      <c r="AG197" s="3">
        <f ca="1">IF(AG$5="",0,SUMIFS(INDIRECT($S$2&amp;$A197&amp;":"&amp;$A197),BP!$5:$5,AG$4))</f>
        <v>0</v>
      </c>
      <c r="AH197" s="3">
        <f ca="1">IF(AH$5="",0,SUMIFS(INDIRECT($S$2&amp;$A197&amp;":"&amp;$A197),BP!$5:$5,AH$4))</f>
        <v>0</v>
      </c>
      <c r="AI197" s="3">
        <f ca="1">IF(AI$5="",0,SUMIFS(INDIRECT($S$2&amp;$A197&amp;":"&amp;$A197),BP!$5:$5,AI$4))</f>
        <v>0</v>
      </c>
      <c r="AJ197" s="3">
        <f ca="1">IF(AJ$5="",0,SUMIFS(INDIRECT($S$2&amp;$A197&amp;":"&amp;$A197),BP!$5:$5,AJ$4))</f>
        <v>0</v>
      </c>
      <c r="AK197" s="3">
        <f ca="1">IF(AK$5="",0,SUMIFS(INDIRECT($S$2&amp;$A197&amp;":"&amp;$A197),BP!$5:$5,AK$4))</f>
        <v>0</v>
      </c>
      <c r="AL197" s="3">
        <f ca="1">IF(AL$5="",0,SUMIFS(INDIRECT($S$2&amp;$A197&amp;":"&amp;$A197),BP!$5:$5,AL$4))</f>
        <v>0</v>
      </c>
      <c r="AM197" s="3">
        <f ca="1">IF(AM$5="",0,SUMIFS(INDIRECT($S$2&amp;$A197&amp;":"&amp;$A197),BP!$5:$5,AM$4))</f>
        <v>0</v>
      </c>
      <c r="AN197" s="3">
        <f ca="1">IF(AN$5="",0,SUMIFS(INDIRECT($S$2&amp;$A197&amp;":"&amp;$A197),BP!$5:$5,AN$4))</f>
        <v>0</v>
      </c>
      <c r="AO197" s="3">
        <f ca="1">IF(AO$5="",0,SUMIFS(INDIRECT($S$2&amp;$A197&amp;":"&amp;$A197),BP!$5:$5,AO$4))</f>
        <v>0</v>
      </c>
      <c r="AP197" s="3">
        <f ca="1">IF(AP$5="",0,SUMIFS(INDIRECT($S$2&amp;$A197&amp;":"&amp;$A197),BP!$5:$5,AP$4))</f>
        <v>0</v>
      </c>
      <c r="AQ197" s="3">
        <f ca="1">IF(AQ$5="",0,SUMIFS(INDIRECT($S$2&amp;$A197&amp;":"&amp;$A197),BP!$5:$5,AQ$4))</f>
        <v>0</v>
      </c>
      <c r="AR197" s="3">
        <f ca="1">IF(AR$5="",0,SUMIFS(INDIRECT($S$2&amp;$A197&amp;":"&amp;$A197),BP!$5:$5,AR$4))</f>
        <v>0</v>
      </c>
      <c r="AS197" s="3">
        <f ca="1">IF(AS$5="",0,SUMIFS(INDIRECT($S$2&amp;$A197&amp;":"&amp;$A197),BP!$5:$5,AS$4))</f>
        <v>0</v>
      </c>
      <c r="AT197" s="3">
        <f ca="1">IF(AT$5="",0,SUMIFS(INDIRECT($S$2&amp;$A197&amp;":"&amp;$A197),BP!$5:$5,AT$4))</f>
        <v>0</v>
      </c>
      <c r="AU197" s="3">
        <f ca="1">IF(AU$5="",0,SUMIFS(INDIRECT($S$2&amp;$A197&amp;":"&amp;$A197),BP!$5:$5,AU$4))</f>
        <v>0</v>
      </c>
      <c r="AV197" s="3">
        <f ca="1">IF(AV$5="",0,SUMIFS(INDIRECT($S$2&amp;$A197&amp;":"&amp;$A197),BP!$5:$5,AV$4))</f>
        <v>0</v>
      </c>
      <c r="AW197" s="3">
        <f ca="1">IF(AW$5="",0,SUMIFS(INDIRECT($S$2&amp;$A197&amp;":"&amp;$A197),BP!$5:$5,AW$4))</f>
        <v>0</v>
      </c>
      <c r="AX197" s="3">
        <f ca="1">IF(AX$5="",0,SUMIFS(INDIRECT($S$2&amp;$A197&amp;":"&amp;$A197),BP!$5:$5,AX$4))</f>
        <v>0</v>
      </c>
      <c r="AY197" s="3">
        <f ca="1">IF(AY$5="",0,SUMIFS(INDIRECT($S$2&amp;$A197&amp;":"&amp;$A197),BP!$5:$5,AY$4))</f>
        <v>0</v>
      </c>
      <c r="AZ197" s="3">
        <f ca="1">IF(AZ$5="",0,SUMIFS(INDIRECT($S$2&amp;$A197&amp;":"&amp;$A197),BP!$5:$5,AZ$4))</f>
        <v>0</v>
      </c>
      <c r="BA197" s="3">
        <f ca="1">IF(BA$5="",0,SUMIFS(INDIRECT($S$2&amp;$A197&amp;":"&amp;$A197),BP!$5:$5,BA$4))</f>
        <v>0</v>
      </c>
      <c r="BB197" s="3">
        <f ca="1">IF(BB$5="",0,SUMIFS(INDIRECT($S$2&amp;$A197&amp;":"&amp;$A197),BP!$5:$5,BB$4))</f>
        <v>0</v>
      </c>
      <c r="BC197" s="3">
        <f ca="1">IF(BC$5="",0,SUMIFS(INDIRECT($S$2&amp;$A197&amp;":"&amp;$A197),BP!$5:$5,BC$4))</f>
        <v>0</v>
      </c>
      <c r="BD197" s="3">
        <f ca="1">IF(BD$5="",0,SUMIFS(INDIRECT($S$2&amp;$A197&amp;":"&amp;$A197),BP!$5:$5,BD$4))</f>
        <v>0</v>
      </c>
      <c r="BE197" s="3">
        <f ca="1">IF(BE$5="",0,SUMIFS(INDIRECT($S$2&amp;$A197&amp;":"&amp;$A197),BP!$5:$5,BE$4))</f>
        <v>0</v>
      </c>
      <c r="BF197" s="3">
        <f ca="1">IF(BF$5="",0,SUMIFS(INDIRECT($S$2&amp;$A197&amp;":"&amp;$A197),BP!$5:$5,BF$4))</f>
        <v>0</v>
      </c>
      <c r="BG197" s="3">
        <f ca="1">IF(BG$5="",0,SUMIFS(INDIRECT($S$2&amp;$A197&amp;":"&amp;$A197),BP!$5:$5,BG$4))</f>
        <v>0</v>
      </c>
      <c r="BH197" s="3">
        <f ca="1">IF(BH$5="",0,SUMIFS(INDIRECT($S$2&amp;$A197&amp;":"&amp;$A197),BP!$5:$5,BH$4))</f>
        <v>0</v>
      </c>
      <c r="BI197" s="3">
        <f ca="1">IF(BI$5="",0,SUMIFS(INDIRECT($S$2&amp;$A197&amp;":"&amp;$A197),BP!$5:$5,BI$4))</f>
        <v>0</v>
      </c>
      <c r="BJ197" s="3">
        <f ca="1">IF(BJ$5="",0,SUMIFS(BP!197:197,BP!$5:$5,BJ$4))</f>
        <v>0</v>
      </c>
      <c r="BK197" s="3">
        <f ca="1">IF(BK$5="",0,SUMIFS(BP!197:197,BP!$5:$5,BK$4))</f>
        <v>0</v>
      </c>
      <c r="BL197" s="3">
        <f ca="1">IF(BL$5="",0,SUMIFS(BP!197:197,BP!$5:$5,BL$4))</f>
        <v>0.56250000000000011</v>
      </c>
      <c r="BM197" s="3">
        <f ca="1">IF(BM$5="",0,SUMIFS(BP!197:197,BP!$5:$5,BM$4))</f>
        <v>1.1250000000000002</v>
      </c>
      <c r="BN197" s="3">
        <f ca="1">IF(BN$5="",0,SUMIFS(BP!197:197,BP!$5:$5,BN$4))</f>
        <v>2.8125</v>
      </c>
      <c r="BO197" s="3">
        <f ca="1">IF(BO$5="",0,SUMIFS(BP!197:197,BP!$5:$5,BO$4))</f>
        <v>5.625</v>
      </c>
      <c r="BP197" s="3">
        <f ca="1">IF(BP$5="",0,SUMIFS(BP!197:197,BP!$5:$5,BP$4))</f>
        <v>1.1250000000000002</v>
      </c>
      <c r="BQ197" s="3">
        <f ca="1">IF(BQ$5="",0,SUMIFS(BP!197:197,BP!$5:$5,BQ$4))</f>
        <v>0</v>
      </c>
      <c r="BR197" s="3">
        <f ca="1">IF(BR$5="",0,SUMIFS(BP!197:197,BP!$5:$5,BR$4))</f>
        <v>0</v>
      </c>
      <c r="BS197" s="3">
        <f ca="1">IF(BS$5="",0,SUMIFS(BP!197:197,BP!$5:$5,BS$4))</f>
        <v>0</v>
      </c>
      <c r="BT197" s="3">
        <f ca="1">IF(BT$5="",0,SUMIFS(BP!197:197,BP!$5:$5,BT$4))</f>
        <v>0</v>
      </c>
      <c r="BU197" s="3">
        <f ca="1">IF(BU$5="",0,SUMIFS(BP!197:197,BP!$5:$5,BU$4))</f>
        <v>0</v>
      </c>
      <c r="BV197" s="3">
        <f>IF(BV$5="",0,SUMIFS(BP!197:197,BP!$5:$5,BV$4))</f>
        <v>0</v>
      </c>
      <c r="BW197" s="3">
        <f>IF(BW$5="",0,SUMIFS(BP!197:197,BP!$5:$5,BW$4))</f>
        <v>0</v>
      </c>
      <c r="BX197" s="3">
        <f>IF(BX$5="",0,SUMIFS(BP!197:197,BP!$5:$5,BX$4))</f>
        <v>0</v>
      </c>
      <c r="BY197" s="3">
        <f>IF(BY$5="",0,SUMIFS(BP!197:197,BP!$5:$5,BY$4))</f>
        <v>0</v>
      </c>
      <c r="BZ197" s="3">
        <f>IF(BZ$5="",0,SUMIFS(BP!197:197,BP!$5:$5,BZ$4))</f>
        <v>0</v>
      </c>
      <c r="CA197" s="3">
        <f>IF(CA$5="",0,SUMIFS(BP!197:197,BP!$5:$5,CA$4))</f>
        <v>0</v>
      </c>
      <c r="CB197" s="3">
        <f>IF(CB$5="",0,SUMIFS(BP!197:197,BP!$5:$5,CB$4))</f>
        <v>0</v>
      </c>
      <c r="CC197" s="3">
        <f>IF(CC$5="",0,SUMIFS(BP!197:197,BP!$5:$5,CC$4))</f>
        <v>0</v>
      </c>
      <c r="CD197" s="3">
        <f>IF(CD$5="",0,SUMIFS(BP!197:197,BP!$5:$5,CD$4))</f>
        <v>0</v>
      </c>
      <c r="CE197" s="3">
        <f>IF(CE$5="",0,SUMIFS(BP!197:197,BP!$5:$5,CE$4))</f>
        <v>0</v>
      </c>
      <c r="CF197" s="3">
        <f>IF(CF$5="",0,SUMIFS(BP!197:197,BP!$5:$5,CF$4))</f>
        <v>0</v>
      </c>
      <c r="CG197" s="3">
        <f>IF(CG$5="",0,SUMIFS(BP!197:197,BP!$5:$5,CG$4))</f>
        <v>0</v>
      </c>
      <c r="CH197" s="3">
        <f>IF(CH$5="",0,SUMIFS(BP!197:197,BP!$5:$5,CH$4))</f>
        <v>0</v>
      </c>
      <c r="CI197" s="3">
        <f>IF(CI$5="",0,SUMIFS(BP!197:197,BP!$5:$5,CI$4))</f>
        <v>0</v>
      </c>
      <c r="CJ197" s="3">
        <f>IF(CJ$5="",0,SUMIFS(BP!197:197,BP!$5:$5,CJ$4))</f>
        <v>0</v>
      </c>
      <c r="CK197" s="3">
        <f>IF(CK$5="",0,SUMIFS(BP!197:197,BP!$5:$5,CK$4))</f>
        <v>0</v>
      </c>
      <c r="CL197" s="3">
        <f>IF(CL$5="",0,SUMIFS(BP!197:197,BP!$5:$5,CL$4))</f>
        <v>0</v>
      </c>
      <c r="CM197" s="3">
        <f>IF(CM$5="",0,SUMIFS(BP!197:197,BP!$5:$5,CM$4))</f>
        <v>0</v>
      </c>
      <c r="CN197" s="3">
        <f>IF(CN$5="",0,SUMIFS(BP!197:197,BP!$5:$5,CN$4))</f>
        <v>0</v>
      </c>
      <c r="CO197" s="3">
        <f>IF(CO$5="",0,SUMIFS(BP!197:197,BP!$5:$5,CO$4))</f>
        <v>0</v>
      </c>
      <c r="CP197" s="3">
        <f>IF(CP$5="",0,SUMIFS(BP!197:197,BP!$5:$5,CP$4))</f>
        <v>0</v>
      </c>
      <c r="CQ197" s="3">
        <f>IF(CQ$5="",0,SUMIFS(BP!197:197,BP!$5:$5,CQ$4))</f>
        <v>0</v>
      </c>
      <c r="CR197" s="3">
        <f>IF(CR$5="",0,SUMIFS(BP!197:197,BP!$5:$5,CR$4))</f>
        <v>0</v>
      </c>
      <c r="CS197" s="3">
        <f>IF(CS$5="",0,SUMIFS(BP!197:197,BP!$5:$5,CS$4))</f>
        <v>0</v>
      </c>
      <c r="CT197" s="3">
        <f>IF(CT$5="",0,SUMIFS(BP!197:197,BP!$5:$5,CT$4))</f>
        <v>0</v>
      </c>
    </row>
    <row r="198" spans="1:98" s="2" customFormat="1" ht="10.199999999999999" x14ac:dyDescent="0.2">
      <c r="A198" s="11">
        <f>ROW()</f>
        <v>198</v>
      </c>
      <c r="E198" s="15"/>
      <c r="W198" s="5"/>
      <c r="Z198" s="3">
        <f ca="1">IF(Z$5="",0,SUMIFS(INDIRECT($S$2&amp;$A198&amp;":"&amp;$A198),BP!$5:$5,Z$4))</f>
        <v>0</v>
      </c>
      <c r="AA198" s="3">
        <f ca="1">IF(AA$5="",0,SUMIFS(INDIRECT($S$2&amp;$A198&amp;":"&amp;$A198),BP!$5:$5,AA$4))</f>
        <v>0</v>
      </c>
      <c r="AB198" s="3">
        <f ca="1">IF(AB$5="",0,SUMIFS(INDIRECT($S$2&amp;$A198&amp;":"&amp;$A198),BP!$5:$5,AB$4))</f>
        <v>0</v>
      </c>
      <c r="AC198" s="3">
        <f ca="1">IF(AC$5="",0,SUMIFS(INDIRECT($S$2&amp;$A198&amp;":"&amp;$A198),BP!$5:$5,AC$4))</f>
        <v>0</v>
      </c>
      <c r="AD198" s="3">
        <f ca="1">IF(AD$5="",0,SUMIFS(INDIRECT($S$2&amp;$A198&amp;":"&amp;$A198),BP!$5:$5,AD$4))</f>
        <v>0</v>
      </c>
      <c r="AE198" s="3">
        <f ca="1">IF(AE$5="",0,SUMIFS(INDIRECT($S$2&amp;$A198&amp;":"&amp;$A198),BP!$5:$5,AE$4))</f>
        <v>0</v>
      </c>
      <c r="AF198" s="3">
        <f ca="1">IF(AF$5="",0,SUMIFS(INDIRECT($S$2&amp;$A198&amp;":"&amp;$A198),BP!$5:$5,AF$4))</f>
        <v>0</v>
      </c>
      <c r="AG198" s="3">
        <f ca="1">IF(AG$5="",0,SUMIFS(INDIRECT($S$2&amp;$A198&amp;":"&amp;$A198),BP!$5:$5,AG$4))</f>
        <v>0</v>
      </c>
      <c r="AH198" s="3">
        <f ca="1">IF(AH$5="",0,SUMIFS(INDIRECT($S$2&amp;$A198&amp;":"&amp;$A198),BP!$5:$5,AH$4))</f>
        <v>0</v>
      </c>
      <c r="AI198" s="3">
        <f ca="1">IF(AI$5="",0,SUMIFS(INDIRECT($S$2&amp;$A198&amp;":"&amp;$A198),BP!$5:$5,AI$4))</f>
        <v>0</v>
      </c>
      <c r="AJ198" s="3">
        <f ca="1">IF(AJ$5="",0,SUMIFS(INDIRECT($S$2&amp;$A198&amp;":"&amp;$A198),BP!$5:$5,AJ$4))</f>
        <v>0</v>
      </c>
      <c r="AK198" s="3">
        <f ca="1">IF(AK$5="",0,SUMIFS(INDIRECT($S$2&amp;$A198&amp;":"&amp;$A198),BP!$5:$5,AK$4))</f>
        <v>0</v>
      </c>
      <c r="AL198" s="3">
        <f ca="1">IF(AL$5="",0,SUMIFS(INDIRECT($S$2&amp;$A198&amp;":"&amp;$A198),BP!$5:$5,AL$4))</f>
        <v>0</v>
      </c>
      <c r="AM198" s="3">
        <f ca="1">IF(AM$5="",0,SUMIFS(INDIRECT($S$2&amp;$A198&amp;":"&amp;$A198),BP!$5:$5,AM$4))</f>
        <v>0</v>
      </c>
      <c r="AN198" s="3">
        <f ca="1">IF(AN$5="",0,SUMIFS(INDIRECT($S$2&amp;$A198&amp;":"&amp;$A198),BP!$5:$5,AN$4))</f>
        <v>0</v>
      </c>
      <c r="AO198" s="3">
        <f ca="1">IF(AO$5="",0,SUMIFS(INDIRECT($S$2&amp;$A198&amp;":"&amp;$A198),BP!$5:$5,AO$4))</f>
        <v>0</v>
      </c>
      <c r="AP198" s="3">
        <f ca="1">IF(AP$5="",0,SUMIFS(INDIRECT($S$2&amp;$A198&amp;":"&amp;$A198),BP!$5:$5,AP$4))</f>
        <v>0</v>
      </c>
      <c r="AQ198" s="3">
        <f ca="1">IF(AQ$5="",0,SUMIFS(INDIRECT($S$2&amp;$A198&amp;":"&amp;$A198),BP!$5:$5,AQ$4))</f>
        <v>0</v>
      </c>
      <c r="AR198" s="3">
        <f ca="1">IF(AR$5="",0,SUMIFS(INDIRECT($S$2&amp;$A198&amp;":"&amp;$A198),BP!$5:$5,AR$4))</f>
        <v>0</v>
      </c>
      <c r="AS198" s="3">
        <f ca="1">IF(AS$5="",0,SUMIFS(INDIRECT($S$2&amp;$A198&amp;":"&amp;$A198),BP!$5:$5,AS$4))</f>
        <v>0</v>
      </c>
      <c r="AT198" s="3">
        <f ca="1">IF(AT$5="",0,SUMIFS(INDIRECT($S$2&amp;$A198&amp;":"&amp;$A198),BP!$5:$5,AT$4))</f>
        <v>0</v>
      </c>
      <c r="AU198" s="3">
        <f ca="1">IF(AU$5="",0,SUMIFS(INDIRECT($S$2&amp;$A198&amp;":"&amp;$A198),BP!$5:$5,AU$4))</f>
        <v>0</v>
      </c>
      <c r="AV198" s="3">
        <f ca="1">IF(AV$5="",0,SUMIFS(INDIRECT($S$2&amp;$A198&amp;":"&amp;$A198),BP!$5:$5,AV$4))</f>
        <v>0</v>
      </c>
      <c r="AW198" s="3">
        <f ca="1">IF(AW$5="",0,SUMIFS(INDIRECT($S$2&amp;$A198&amp;":"&amp;$A198),BP!$5:$5,AW$4))</f>
        <v>0</v>
      </c>
      <c r="AX198" s="3">
        <f ca="1">IF(AX$5="",0,SUMIFS(INDIRECT($S$2&amp;$A198&amp;":"&amp;$A198),BP!$5:$5,AX$4))</f>
        <v>0</v>
      </c>
      <c r="AY198" s="3">
        <f ca="1">IF(AY$5="",0,SUMIFS(INDIRECT($S$2&amp;$A198&amp;":"&amp;$A198),BP!$5:$5,AY$4))</f>
        <v>0</v>
      </c>
      <c r="AZ198" s="3">
        <f ca="1">IF(AZ$5="",0,SUMIFS(INDIRECT($S$2&amp;$A198&amp;":"&amp;$A198),BP!$5:$5,AZ$4))</f>
        <v>0</v>
      </c>
      <c r="BA198" s="3">
        <f ca="1">IF(BA$5="",0,SUMIFS(INDIRECT($S$2&amp;$A198&amp;":"&amp;$A198),BP!$5:$5,BA$4))</f>
        <v>0</v>
      </c>
      <c r="BB198" s="3">
        <f ca="1">IF(BB$5="",0,SUMIFS(INDIRECT($S$2&amp;$A198&amp;":"&amp;$A198),BP!$5:$5,BB$4))</f>
        <v>0</v>
      </c>
      <c r="BC198" s="3">
        <f ca="1">IF(BC$5="",0,SUMIFS(INDIRECT($S$2&amp;$A198&amp;":"&amp;$A198),BP!$5:$5,BC$4))</f>
        <v>0</v>
      </c>
      <c r="BD198" s="3">
        <f ca="1">IF(BD$5="",0,SUMIFS(INDIRECT($S$2&amp;$A198&amp;":"&amp;$A198),BP!$5:$5,BD$4))</f>
        <v>0</v>
      </c>
      <c r="BE198" s="3">
        <f ca="1">IF(BE$5="",0,SUMIFS(INDIRECT($S$2&amp;$A198&amp;":"&amp;$A198),BP!$5:$5,BE$4))</f>
        <v>0</v>
      </c>
      <c r="BF198" s="3">
        <f ca="1">IF(BF$5="",0,SUMIFS(INDIRECT($S$2&amp;$A198&amp;":"&amp;$A198),BP!$5:$5,BF$4))</f>
        <v>0</v>
      </c>
      <c r="BG198" s="3">
        <f ca="1">IF(BG$5="",0,SUMIFS(INDIRECT($S$2&amp;$A198&amp;":"&amp;$A198),BP!$5:$5,BG$4))</f>
        <v>0</v>
      </c>
      <c r="BH198" s="3">
        <f ca="1">IF(BH$5="",0,SUMIFS(INDIRECT($S$2&amp;$A198&amp;":"&amp;$A198),BP!$5:$5,BH$4))</f>
        <v>0</v>
      </c>
      <c r="BI198" s="3">
        <f ca="1">IF(BI$5="",0,SUMIFS(INDIRECT($S$2&amp;$A198&amp;":"&amp;$A198),BP!$5:$5,BI$4))</f>
        <v>0</v>
      </c>
      <c r="BJ198" s="3">
        <f ca="1">IF(BJ$5="",0,SUMIFS(BP!198:198,BP!$5:$5,BJ$4))</f>
        <v>0</v>
      </c>
      <c r="BK198" s="3">
        <f ca="1">IF(BK$5="",0,SUMIFS(BP!198:198,BP!$5:$5,BK$4))</f>
        <v>0</v>
      </c>
      <c r="BL198" s="3">
        <f ca="1">IF(BL$5="",0,SUMIFS(BP!198:198,BP!$5:$5,BL$4))</f>
        <v>0.23000000000000004</v>
      </c>
      <c r="BM198" s="3">
        <f ca="1">IF(BM$5="",0,SUMIFS(BP!198:198,BP!$5:$5,BM$4))</f>
        <v>0.46000000000000008</v>
      </c>
      <c r="BN198" s="3">
        <f ca="1">IF(BN$5="",0,SUMIFS(BP!198:198,BP!$5:$5,BN$4))</f>
        <v>1.1500000000000001</v>
      </c>
      <c r="BO198" s="3">
        <f ca="1">IF(BO$5="",0,SUMIFS(BP!198:198,BP!$5:$5,BO$4))</f>
        <v>2.3000000000000003</v>
      </c>
      <c r="BP198" s="3">
        <f ca="1">IF(BP$5="",0,SUMIFS(BP!198:198,BP!$5:$5,BP$4))</f>
        <v>0.46000000000000008</v>
      </c>
      <c r="BQ198" s="3">
        <f ca="1">IF(BQ$5="",0,SUMIFS(BP!198:198,BP!$5:$5,BQ$4))</f>
        <v>0</v>
      </c>
      <c r="BR198" s="3">
        <f ca="1">IF(BR$5="",0,SUMIFS(BP!198:198,BP!$5:$5,BR$4))</f>
        <v>0</v>
      </c>
      <c r="BS198" s="3">
        <f ca="1">IF(BS$5="",0,SUMIFS(BP!198:198,BP!$5:$5,BS$4))</f>
        <v>0</v>
      </c>
      <c r="BT198" s="3">
        <f ca="1">IF(BT$5="",0,SUMIFS(BP!198:198,BP!$5:$5,BT$4))</f>
        <v>0</v>
      </c>
      <c r="BU198" s="3">
        <f ca="1">IF(BU$5="",0,SUMIFS(BP!198:198,BP!$5:$5,BU$4))</f>
        <v>0</v>
      </c>
      <c r="BV198" s="3">
        <f>IF(BV$5="",0,SUMIFS(BP!198:198,BP!$5:$5,BV$4))</f>
        <v>0</v>
      </c>
      <c r="BW198" s="3">
        <f>IF(BW$5="",0,SUMIFS(BP!198:198,BP!$5:$5,BW$4))</f>
        <v>0</v>
      </c>
      <c r="BX198" s="3">
        <f>IF(BX$5="",0,SUMIFS(BP!198:198,BP!$5:$5,BX$4))</f>
        <v>0</v>
      </c>
      <c r="BY198" s="3">
        <f>IF(BY$5="",0,SUMIFS(BP!198:198,BP!$5:$5,BY$4))</f>
        <v>0</v>
      </c>
      <c r="BZ198" s="3">
        <f>IF(BZ$5="",0,SUMIFS(BP!198:198,BP!$5:$5,BZ$4))</f>
        <v>0</v>
      </c>
      <c r="CA198" s="3">
        <f>IF(CA$5="",0,SUMIFS(BP!198:198,BP!$5:$5,CA$4))</f>
        <v>0</v>
      </c>
      <c r="CB198" s="3">
        <f>IF(CB$5="",0,SUMIFS(BP!198:198,BP!$5:$5,CB$4))</f>
        <v>0</v>
      </c>
      <c r="CC198" s="3">
        <f>IF(CC$5="",0,SUMIFS(BP!198:198,BP!$5:$5,CC$4))</f>
        <v>0</v>
      </c>
      <c r="CD198" s="3">
        <f>IF(CD$5="",0,SUMIFS(BP!198:198,BP!$5:$5,CD$4))</f>
        <v>0</v>
      </c>
      <c r="CE198" s="3">
        <f>IF(CE$5="",0,SUMIFS(BP!198:198,BP!$5:$5,CE$4))</f>
        <v>0</v>
      </c>
      <c r="CF198" s="3">
        <f>IF(CF$5="",0,SUMIFS(BP!198:198,BP!$5:$5,CF$4))</f>
        <v>0</v>
      </c>
      <c r="CG198" s="3">
        <f>IF(CG$5="",0,SUMIFS(BP!198:198,BP!$5:$5,CG$4))</f>
        <v>0</v>
      </c>
      <c r="CH198" s="3">
        <f>IF(CH$5="",0,SUMIFS(BP!198:198,BP!$5:$5,CH$4))</f>
        <v>0</v>
      </c>
      <c r="CI198" s="3">
        <f>IF(CI$5="",0,SUMIFS(BP!198:198,BP!$5:$5,CI$4))</f>
        <v>0</v>
      </c>
      <c r="CJ198" s="3">
        <f>IF(CJ$5="",0,SUMIFS(BP!198:198,BP!$5:$5,CJ$4))</f>
        <v>0</v>
      </c>
      <c r="CK198" s="3">
        <f>IF(CK$5="",0,SUMIFS(BP!198:198,BP!$5:$5,CK$4))</f>
        <v>0</v>
      </c>
      <c r="CL198" s="3">
        <f>IF(CL$5="",0,SUMIFS(BP!198:198,BP!$5:$5,CL$4))</f>
        <v>0</v>
      </c>
      <c r="CM198" s="3">
        <f>IF(CM$5="",0,SUMIFS(BP!198:198,BP!$5:$5,CM$4))</f>
        <v>0</v>
      </c>
      <c r="CN198" s="3">
        <f>IF(CN$5="",0,SUMIFS(BP!198:198,BP!$5:$5,CN$4))</f>
        <v>0</v>
      </c>
      <c r="CO198" s="3">
        <f>IF(CO$5="",0,SUMIFS(BP!198:198,BP!$5:$5,CO$4))</f>
        <v>0</v>
      </c>
      <c r="CP198" s="3">
        <f>IF(CP$5="",0,SUMIFS(BP!198:198,BP!$5:$5,CP$4))</f>
        <v>0</v>
      </c>
      <c r="CQ198" s="3">
        <f>IF(CQ$5="",0,SUMIFS(BP!198:198,BP!$5:$5,CQ$4))</f>
        <v>0</v>
      </c>
      <c r="CR198" s="3">
        <f>IF(CR$5="",0,SUMIFS(BP!198:198,BP!$5:$5,CR$4))</f>
        <v>0</v>
      </c>
      <c r="CS198" s="3">
        <f>IF(CS$5="",0,SUMIFS(BP!198:198,BP!$5:$5,CS$4))</f>
        <v>0</v>
      </c>
      <c r="CT198" s="3">
        <f>IF(CT$5="",0,SUMIFS(BP!198:198,BP!$5:$5,CT$4))</f>
        <v>0</v>
      </c>
    </row>
    <row r="199" spans="1:98" s="2" customFormat="1" ht="10.199999999999999" x14ac:dyDescent="0.2">
      <c r="A199" s="11">
        <f>ROW()</f>
        <v>199</v>
      </c>
      <c r="E199" s="15"/>
      <c r="W199" s="5"/>
      <c r="Z199" s="3">
        <f ca="1">IF(Z$5="",0,SUMIFS(INDIRECT($S$2&amp;$A199&amp;":"&amp;$A199),BP!$5:$5,Z$4))</f>
        <v>0</v>
      </c>
      <c r="AA199" s="3">
        <f ca="1">IF(AA$5="",0,SUMIFS(INDIRECT($S$2&amp;$A199&amp;":"&amp;$A199),BP!$5:$5,AA$4))</f>
        <v>0</v>
      </c>
      <c r="AB199" s="3">
        <f ca="1">IF(AB$5="",0,SUMIFS(INDIRECT($S$2&amp;$A199&amp;":"&amp;$A199),BP!$5:$5,AB$4))</f>
        <v>0</v>
      </c>
      <c r="AC199" s="3">
        <f ca="1">IF(AC$5="",0,SUMIFS(INDIRECT($S$2&amp;$A199&amp;":"&amp;$A199),BP!$5:$5,AC$4))</f>
        <v>0</v>
      </c>
      <c r="AD199" s="3">
        <f ca="1">IF(AD$5="",0,SUMIFS(INDIRECT($S$2&amp;$A199&amp;":"&amp;$A199),BP!$5:$5,AD$4))</f>
        <v>0</v>
      </c>
      <c r="AE199" s="3">
        <f ca="1">IF(AE$5="",0,SUMIFS(INDIRECT($S$2&amp;$A199&amp;":"&amp;$A199),BP!$5:$5,AE$4))</f>
        <v>0</v>
      </c>
      <c r="AF199" s="3">
        <f ca="1">IF(AF$5="",0,SUMIFS(INDIRECT($S$2&amp;$A199&amp;":"&amp;$A199),BP!$5:$5,AF$4))</f>
        <v>0</v>
      </c>
      <c r="AG199" s="3">
        <f ca="1">IF(AG$5="",0,SUMIFS(INDIRECT($S$2&amp;$A199&amp;":"&amp;$A199),BP!$5:$5,AG$4))</f>
        <v>0</v>
      </c>
      <c r="AH199" s="3">
        <f ca="1">IF(AH$5="",0,SUMIFS(INDIRECT($S$2&amp;$A199&amp;":"&amp;$A199),BP!$5:$5,AH$4))</f>
        <v>0</v>
      </c>
      <c r="AI199" s="3">
        <f ca="1">IF(AI$5="",0,SUMIFS(INDIRECT($S$2&amp;$A199&amp;":"&amp;$A199),BP!$5:$5,AI$4))</f>
        <v>0</v>
      </c>
      <c r="AJ199" s="3">
        <f ca="1">IF(AJ$5="",0,SUMIFS(INDIRECT($S$2&amp;$A199&amp;":"&amp;$A199),BP!$5:$5,AJ$4))</f>
        <v>0</v>
      </c>
      <c r="AK199" s="3">
        <f ca="1">IF(AK$5="",0,SUMIFS(INDIRECT($S$2&amp;$A199&amp;":"&amp;$A199),BP!$5:$5,AK$4))</f>
        <v>0</v>
      </c>
      <c r="AL199" s="3">
        <f ca="1">IF(AL$5="",0,SUMIFS(INDIRECT($S$2&amp;$A199&amp;":"&amp;$A199),BP!$5:$5,AL$4))</f>
        <v>0</v>
      </c>
      <c r="AM199" s="3">
        <f ca="1">IF(AM$5="",0,SUMIFS(INDIRECT($S$2&amp;$A199&amp;":"&amp;$A199),BP!$5:$5,AM$4))</f>
        <v>0</v>
      </c>
      <c r="AN199" s="3">
        <f ca="1">IF(AN$5="",0,SUMIFS(INDIRECT($S$2&amp;$A199&amp;":"&amp;$A199),BP!$5:$5,AN$4))</f>
        <v>0</v>
      </c>
      <c r="AO199" s="3">
        <f ca="1">IF(AO$5="",0,SUMIFS(INDIRECT($S$2&amp;$A199&amp;":"&amp;$A199),BP!$5:$5,AO$4))</f>
        <v>0</v>
      </c>
      <c r="AP199" s="3">
        <f ca="1">IF(AP$5="",0,SUMIFS(INDIRECT($S$2&amp;$A199&amp;":"&amp;$A199),BP!$5:$5,AP$4))</f>
        <v>0</v>
      </c>
      <c r="AQ199" s="3">
        <f ca="1">IF(AQ$5="",0,SUMIFS(INDIRECT($S$2&amp;$A199&amp;":"&amp;$A199),BP!$5:$5,AQ$4))</f>
        <v>0</v>
      </c>
      <c r="AR199" s="3">
        <f ca="1">IF(AR$5="",0,SUMIFS(INDIRECT($S$2&amp;$A199&amp;":"&amp;$A199),BP!$5:$5,AR$4))</f>
        <v>0</v>
      </c>
      <c r="AS199" s="3">
        <f ca="1">IF(AS$5="",0,SUMIFS(INDIRECT($S$2&amp;$A199&amp;":"&amp;$A199),BP!$5:$5,AS$4))</f>
        <v>0</v>
      </c>
      <c r="AT199" s="3">
        <f ca="1">IF(AT$5="",0,SUMIFS(INDIRECT($S$2&amp;$A199&amp;":"&amp;$A199),BP!$5:$5,AT$4))</f>
        <v>0</v>
      </c>
      <c r="AU199" s="3">
        <f ca="1">IF(AU$5="",0,SUMIFS(INDIRECT($S$2&amp;$A199&amp;":"&amp;$A199),BP!$5:$5,AU$4))</f>
        <v>0</v>
      </c>
      <c r="AV199" s="3">
        <f ca="1">IF(AV$5="",0,SUMIFS(INDIRECT($S$2&amp;$A199&amp;":"&amp;$A199),BP!$5:$5,AV$4))</f>
        <v>0</v>
      </c>
      <c r="AW199" s="3">
        <f ca="1">IF(AW$5="",0,SUMIFS(INDIRECT($S$2&amp;$A199&amp;":"&amp;$A199),BP!$5:$5,AW$4))</f>
        <v>0</v>
      </c>
      <c r="AX199" s="3">
        <f ca="1">IF(AX$5="",0,SUMIFS(INDIRECT($S$2&amp;$A199&amp;":"&amp;$A199),BP!$5:$5,AX$4))</f>
        <v>0</v>
      </c>
      <c r="AY199" s="3">
        <f ca="1">IF(AY$5="",0,SUMIFS(INDIRECT($S$2&amp;$A199&amp;":"&amp;$A199),BP!$5:$5,AY$4))</f>
        <v>0</v>
      </c>
      <c r="AZ199" s="3">
        <f ca="1">IF(AZ$5="",0,SUMIFS(INDIRECT($S$2&amp;$A199&amp;":"&amp;$A199),BP!$5:$5,AZ$4))</f>
        <v>0</v>
      </c>
      <c r="BA199" s="3">
        <f ca="1">IF(BA$5="",0,SUMIFS(INDIRECT($S$2&amp;$A199&amp;":"&amp;$A199),BP!$5:$5,BA$4))</f>
        <v>0</v>
      </c>
      <c r="BB199" s="3">
        <f ca="1">IF(BB$5="",0,SUMIFS(INDIRECT($S$2&amp;$A199&amp;":"&amp;$A199),BP!$5:$5,BB$4))</f>
        <v>0</v>
      </c>
      <c r="BC199" s="3">
        <f ca="1">IF(BC$5="",0,SUMIFS(INDIRECT($S$2&amp;$A199&amp;":"&amp;$A199),BP!$5:$5,BC$4))</f>
        <v>0</v>
      </c>
      <c r="BD199" s="3">
        <f ca="1">IF(BD$5="",0,SUMIFS(INDIRECT($S$2&amp;$A199&amp;":"&amp;$A199),BP!$5:$5,BD$4))</f>
        <v>0</v>
      </c>
      <c r="BE199" s="3">
        <f ca="1">IF(BE$5="",0,SUMIFS(INDIRECT($S$2&amp;$A199&amp;":"&amp;$A199),BP!$5:$5,BE$4))</f>
        <v>0</v>
      </c>
      <c r="BF199" s="3">
        <f ca="1">IF(BF$5="",0,SUMIFS(INDIRECT($S$2&amp;$A199&amp;":"&amp;$A199),BP!$5:$5,BF$4))</f>
        <v>0</v>
      </c>
      <c r="BG199" s="3">
        <f ca="1">IF(BG$5="",0,SUMIFS(INDIRECT($S$2&amp;$A199&amp;":"&amp;$A199),BP!$5:$5,BG$4))</f>
        <v>0</v>
      </c>
      <c r="BH199" s="3">
        <f ca="1">IF(BH$5="",0,SUMIFS(INDIRECT($S$2&amp;$A199&amp;":"&amp;$A199),BP!$5:$5,BH$4))</f>
        <v>0</v>
      </c>
      <c r="BI199" s="3">
        <f ca="1">IF(BI$5="",0,SUMIFS(INDIRECT($S$2&amp;$A199&amp;":"&amp;$A199),BP!$5:$5,BI$4))</f>
        <v>0</v>
      </c>
      <c r="BJ199" s="3">
        <f>IF(BJ$5="",0,SUMIFS(BP!199:199,BP!$5:$5,BJ$4))</f>
        <v>0</v>
      </c>
      <c r="BK199" s="3">
        <f>IF(BK$5="",0,SUMIFS(BP!199:199,BP!$5:$5,BK$4))</f>
        <v>0</v>
      </c>
      <c r="BL199" s="3">
        <f>IF(BL$5="",0,SUMIFS(BP!199:199,BP!$5:$5,BL$4))</f>
        <v>0</v>
      </c>
      <c r="BM199" s="3">
        <f>IF(BM$5="",0,SUMIFS(BP!199:199,BP!$5:$5,BM$4))</f>
        <v>0</v>
      </c>
      <c r="BN199" s="3">
        <f>IF(BN$5="",0,SUMIFS(BP!199:199,BP!$5:$5,BN$4))</f>
        <v>0</v>
      </c>
      <c r="BO199" s="3">
        <f>IF(BO$5="",0,SUMIFS(BP!199:199,BP!$5:$5,BO$4))</f>
        <v>0</v>
      </c>
      <c r="BP199" s="3">
        <f>IF(BP$5="",0,SUMIFS(BP!199:199,BP!$5:$5,BP$4))</f>
        <v>0</v>
      </c>
      <c r="BQ199" s="3">
        <f>IF(BQ$5="",0,SUMIFS(BP!199:199,BP!$5:$5,BQ$4))</f>
        <v>0</v>
      </c>
      <c r="BR199" s="3">
        <f>IF(BR$5="",0,SUMIFS(BP!199:199,BP!$5:$5,BR$4))</f>
        <v>0</v>
      </c>
      <c r="BS199" s="3">
        <f>IF(BS$5="",0,SUMIFS(BP!199:199,BP!$5:$5,BS$4))</f>
        <v>0</v>
      </c>
      <c r="BT199" s="3">
        <f>IF(BT$5="",0,SUMIFS(BP!199:199,BP!$5:$5,BT$4))</f>
        <v>0</v>
      </c>
      <c r="BU199" s="3">
        <f>IF(BU$5="",0,SUMIFS(BP!199:199,BP!$5:$5,BU$4))</f>
        <v>0</v>
      </c>
      <c r="BV199" s="3">
        <f>IF(BV$5="",0,SUMIFS(BP!199:199,BP!$5:$5,BV$4))</f>
        <v>0</v>
      </c>
      <c r="BW199" s="3">
        <f>IF(BW$5="",0,SUMIFS(BP!199:199,BP!$5:$5,BW$4))</f>
        <v>0</v>
      </c>
      <c r="BX199" s="3">
        <f>IF(BX$5="",0,SUMIFS(BP!199:199,BP!$5:$5,BX$4))</f>
        <v>0</v>
      </c>
      <c r="BY199" s="3">
        <f>IF(BY$5="",0,SUMIFS(BP!199:199,BP!$5:$5,BY$4))</f>
        <v>0</v>
      </c>
      <c r="BZ199" s="3">
        <f>IF(BZ$5="",0,SUMIFS(BP!199:199,BP!$5:$5,BZ$4))</f>
        <v>0</v>
      </c>
      <c r="CA199" s="3">
        <f>IF(CA$5="",0,SUMIFS(BP!199:199,BP!$5:$5,CA$4))</f>
        <v>0</v>
      </c>
      <c r="CB199" s="3">
        <f>IF(CB$5="",0,SUMIFS(BP!199:199,BP!$5:$5,CB$4))</f>
        <v>0</v>
      </c>
      <c r="CC199" s="3">
        <f>IF(CC$5="",0,SUMIFS(BP!199:199,BP!$5:$5,CC$4))</f>
        <v>0</v>
      </c>
      <c r="CD199" s="3">
        <f>IF(CD$5="",0,SUMIFS(BP!199:199,BP!$5:$5,CD$4))</f>
        <v>0</v>
      </c>
      <c r="CE199" s="3">
        <f>IF(CE$5="",0,SUMIFS(BP!199:199,BP!$5:$5,CE$4))</f>
        <v>0</v>
      </c>
      <c r="CF199" s="3">
        <f>IF(CF$5="",0,SUMIFS(BP!199:199,BP!$5:$5,CF$4))</f>
        <v>0</v>
      </c>
      <c r="CG199" s="3">
        <f>IF(CG$5="",0,SUMIFS(BP!199:199,BP!$5:$5,CG$4))</f>
        <v>0</v>
      </c>
      <c r="CH199" s="3">
        <f>IF(CH$5="",0,SUMIFS(BP!199:199,BP!$5:$5,CH$4))</f>
        <v>0</v>
      </c>
      <c r="CI199" s="3">
        <f>IF(CI$5="",0,SUMIFS(BP!199:199,BP!$5:$5,CI$4))</f>
        <v>0</v>
      </c>
      <c r="CJ199" s="3">
        <f>IF(CJ$5="",0,SUMIFS(BP!199:199,BP!$5:$5,CJ$4))</f>
        <v>0</v>
      </c>
      <c r="CK199" s="3">
        <f>IF(CK$5="",0,SUMIFS(BP!199:199,BP!$5:$5,CK$4))</f>
        <v>0</v>
      </c>
      <c r="CL199" s="3">
        <f>IF(CL$5="",0,SUMIFS(BP!199:199,BP!$5:$5,CL$4))</f>
        <v>0</v>
      </c>
      <c r="CM199" s="3">
        <f>IF(CM$5="",0,SUMIFS(BP!199:199,BP!$5:$5,CM$4))</f>
        <v>0</v>
      </c>
      <c r="CN199" s="3">
        <f>IF(CN$5="",0,SUMIFS(BP!199:199,BP!$5:$5,CN$4))</f>
        <v>0</v>
      </c>
      <c r="CO199" s="3">
        <f>IF(CO$5="",0,SUMIFS(BP!199:199,BP!$5:$5,CO$4))</f>
        <v>0</v>
      </c>
      <c r="CP199" s="3">
        <f>IF(CP$5="",0,SUMIFS(BP!199:199,BP!$5:$5,CP$4))</f>
        <v>0</v>
      </c>
      <c r="CQ199" s="3">
        <f>IF(CQ$5="",0,SUMIFS(BP!199:199,BP!$5:$5,CQ$4))</f>
        <v>0</v>
      </c>
      <c r="CR199" s="3">
        <f>IF(CR$5="",0,SUMIFS(BP!199:199,BP!$5:$5,CR$4))</f>
        <v>0</v>
      </c>
      <c r="CS199" s="3">
        <f>IF(CS$5="",0,SUMIFS(BP!199:199,BP!$5:$5,CS$4))</f>
        <v>0</v>
      </c>
      <c r="CT199" s="3">
        <f>IF(CT$5="",0,SUMIFS(BP!199:199,BP!$5:$5,CT$4))</f>
        <v>0</v>
      </c>
    </row>
    <row r="200" spans="1:98" s="2" customFormat="1" ht="10.199999999999999" x14ac:dyDescent="0.2">
      <c r="A200" s="11">
        <f>ROW()</f>
        <v>200</v>
      </c>
      <c r="E200" s="15"/>
      <c r="W200" s="5"/>
      <c r="Z200" s="3">
        <f ca="1">IF(Z$5="",0,SUMIFS(INDIRECT($S$2&amp;$A200&amp;":"&amp;$A200),BP!$5:$5,Z$4))</f>
        <v>0</v>
      </c>
      <c r="AA200" s="3">
        <f ca="1">IF(AA$5="",0,SUMIFS(INDIRECT($S$2&amp;$A200&amp;":"&amp;$A200),BP!$5:$5,AA$4))</f>
        <v>0</v>
      </c>
      <c r="AB200" s="3">
        <f ca="1">IF(AB$5="",0,SUMIFS(INDIRECT($S$2&amp;$A200&amp;":"&amp;$A200),BP!$5:$5,AB$4))</f>
        <v>0</v>
      </c>
      <c r="AC200" s="3">
        <f ca="1">IF(AC$5="",0,SUMIFS(INDIRECT($S$2&amp;$A200&amp;":"&amp;$A200),BP!$5:$5,AC$4))</f>
        <v>0</v>
      </c>
      <c r="AD200" s="3">
        <f ca="1">IF(AD$5="",0,SUMIFS(INDIRECT($S$2&amp;$A200&amp;":"&amp;$A200),BP!$5:$5,AD$4))</f>
        <v>0</v>
      </c>
      <c r="AE200" s="3">
        <f ca="1">IF(AE$5="",0,SUMIFS(INDIRECT($S$2&amp;$A200&amp;":"&amp;$A200),BP!$5:$5,AE$4))</f>
        <v>0</v>
      </c>
      <c r="AF200" s="3">
        <f ca="1">IF(AF$5="",0,SUMIFS(INDIRECT($S$2&amp;$A200&amp;":"&amp;$A200),BP!$5:$5,AF$4))</f>
        <v>0</v>
      </c>
      <c r="AG200" s="3">
        <f ca="1">IF(AG$5="",0,SUMIFS(INDIRECT($S$2&amp;$A200&amp;":"&amp;$A200),BP!$5:$5,AG$4))</f>
        <v>0</v>
      </c>
      <c r="AH200" s="3">
        <f ca="1">IF(AH$5="",0,SUMIFS(INDIRECT($S$2&amp;$A200&amp;":"&amp;$A200),BP!$5:$5,AH$4))</f>
        <v>0</v>
      </c>
      <c r="AI200" s="3">
        <f ca="1">IF(AI$5="",0,SUMIFS(INDIRECT($S$2&amp;$A200&amp;":"&amp;$A200),BP!$5:$5,AI$4))</f>
        <v>0</v>
      </c>
      <c r="AJ200" s="3">
        <f ca="1">IF(AJ$5="",0,SUMIFS(INDIRECT($S$2&amp;$A200&amp;":"&amp;$A200),BP!$5:$5,AJ$4))</f>
        <v>0</v>
      </c>
      <c r="AK200" s="3">
        <f ca="1">IF(AK$5="",0,SUMIFS(INDIRECT($S$2&amp;$A200&amp;":"&amp;$A200),BP!$5:$5,AK$4))</f>
        <v>0</v>
      </c>
      <c r="AL200" s="3">
        <f ca="1">IF(AL$5="",0,SUMIFS(INDIRECT($S$2&amp;$A200&amp;":"&amp;$A200),BP!$5:$5,AL$4))</f>
        <v>0</v>
      </c>
      <c r="AM200" s="3">
        <f ca="1">IF(AM$5="",0,SUMIFS(INDIRECT($S$2&amp;$A200&amp;":"&amp;$A200),BP!$5:$5,AM$4))</f>
        <v>0</v>
      </c>
      <c r="AN200" s="3">
        <f ca="1">IF(AN$5="",0,SUMIFS(INDIRECT($S$2&amp;$A200&amp;":"&amp;$A200),BP!$5:$5,AN$4))</f>
        <v>0</v>
      </c>
      <c r="AO200" s="3">
        <f ca="1">IF(AO$5="",0,SUMIFS(INDIRECT($S$2&amp;$A200&amp;":"&amp;$A200),BP!$5:$5,AO$4))</f>
        <v>0</v>
      </c>
      <c r="AP200" s="3">
        <f ca="1">IF(AP$5="",0,SUMIFS(INDIRECT($S$2&amp;$A200&amp;":"&amp;$A200),BP!$5:$5,AP$4))</f>
        <v>0</v>
      </c>
      <c r="AQ200" s="3">
        <f ca="1">IF(AQ$5="",0,SUMIFS(INDIRECT($S$2&amp;$A200&amp;":"&amp;$A200),BP!$5:$5,AQ$4))</f>
        <v>0</v>
      </c>
      <c r="AR200" s="3">
        <f ca="1">IF(AR$5="",0,SUMIFS(INDIRECT($S$2&amp;$A200&amp;":"&amp;$A200),BP!$5:$5,AR$4))</f>
        <v>0</v>
      </c>
      <c r="AS200" s="3">
        <f ca="1">IF(AS$5="",0,SUMIFS(INDIRECT($S$2&amp;$A200&amp;":"&amp;$A200),BP!$5:$5,AS$4))</f>
        <v>0</v>
      </c>
      <c r="AT200" s="3">
        <f ca="1">IF(AT$5="",0,SUMIFS(INDIRECT($S$2&amp;$A200&amp;":"&amp;$A200),BP!$5:$5,AT$4))</f>
        <v>0</v>
      </c>
      <c r="AU200" s="3">
        <f ca="1">IF(AU$5="",0,SUMIFS(INDIRECT($S$2&amp;$A200&amp;":"&amp;$A200),BP!$5:$5,AU$4))</f>
        <v>0</v>
      </c>
      <c r="AV200" s="3">
        <f ca="1">IF(AV$5="",0,SUMIFS(INDIRECT($S$2&amp;$A200&amp;":"&amp;$A200),BP!$5:$5,AV$4))</f>
        <v>0</v>
      </c>
      <c r="AW200" s="3">
        <f ca="1">IF(AW$5="",0,SUMIFS(INDIRECT($S$2&amp;$A200&amp;":"&amp;$A200),BP!$5:$5,AW$4))</f>
        <v>0</v>
      </c>
      <c r="AX200" s="3">
        <f ca="1">IF(AX$5="",0,SUMIFS(INDIRECT($S$2&amp;$A200&amp;":"&amp;$A200),BP!$5:$5,AX$4))</f>
        <v>0</v>
      </c>
      <c r="AY200" s="3">
        <f ca="1">IF(AY$5="",0,SUMIFS(INDIRECT($S$2&amp;$A200&amp;":"&amp;$A200),BP!$5:$5,AY$4))</f>
        <v>0</v>
      </c>
      <c r="AZ200" s="3">
        <f ca="1">IF(AZ$5="",0,SUMIFS(INDIRECT($S$2&amp;$A200&amp;":"&amp;$A200),BP!$5:$5,AZ$4))</f>
        <v>0</v>
      </c>
      <c r="BA200" s="3">
        <f ca="1">IF(BA$5="",0,SUMIFS(INDIRECT($S$2&amp;$A200&amp;":"&amp;$A200),BP!$5:$5,BA$4))</f>
        <v>0</v>
      </c>
      <c r="BB200" s="3">
        <f ca="1">IF(BB$5="",0,SUMIFS(INDIRECT($S$2&amp;$A200&amp;":"&amp;$A200),BP!$5:$5,BB$4))</f>
        <v>0</v>
      </c>
      <c r="BC200" s="3">
        <f ca="1">IF(BC$5="",0,SUMIFS(INDIRECT($S$2&amp;$A200&amp;":"&amp;$A200),BP!$5:$5,BC$4))</f>
        <v>0</v>
      </c>
      <c r="BD200" s="3">
        <f ca="1">IF(BD$5="",0,SUMIFS(INDIRECT($S$2&amp;$A200&amp;":"&amp;$A200),BP!$5:$5,BD$4))</f>
        <v>0</v>
      </c>
      <c r="BE200" s="3">
        <f ca="1">IF(BE$5="",0,SUMIFS(INDIRECT($S$2&amp;$A200&amp;":"&amp;$A200),BP!$5:$5,BE$4))</f>
        <v>0</v>
      </c>
      <c r="BF200" s="3">
        <f ca="1">IF(BF$5="",0,SUMIFS(INDIRECT($S$2&amp;$A200&amp;":"&amp;$A200),BP!$5:$5,BF$4))</f>
        <v>0</v>
      </c>
      <c r="BG200" s="3">
        <f ca="1">IF(BG$5="",0,SUMIFS(INDIRECT($S$2&amp;$A200&amp;":"&amp;$A200),BP!$5:$5,BG$4))</f>
        <v>0</v>
      </c>
      <c r="BH200" s="3">
        <f ca="1">IF(BH$5="",0,SUMIFS(INDIRECT($S$2&amp;$A200&amp;":"&amp;$A200),BP!$5:$5,BH$4))</f>
        <v>0</v>
      </c>
      <c r="BI200" s="3">
        <f ca="1">IF(BI$5="",0,SUMIFS(INDIRECT($S$2&amp;$A200&amp;":"&amp;$A200),BP!$5:$5,BI$4))</f>
        <v>0</v>
      </c>
      <c r="BJ200" s="3">
        <f>IF(BJ$5="",0,SUMIFS(BP!200:200,BP!$5:$5,BJ$4))</f>
        <v>0</v>
      </c>
      <c r="BK200" s="3">
        <f>IF(BK$5="",0,SUMIFS(BP!200:200,BP!$5:$5,BK$4))</f>
        <v>0</v>
      </c>
      <c r="BL200" s="3">
        <f>IF(BL$5="",0,SUMIFS(BP!200:200,BP!$5:$5,BL$4))</f>
        <v>0.9</v>
      </c>
      <c r="BM200" s="3">
        <f>IF(BM$5="",0,SUMIFS(BP!200:200,BP!$5:$5,BM$4))</f>
        <v>1.5</v>
      </c>
      <c r="BN200" s="3">
        <f>IF(BN$5="",0,SUMIFS(BP!200:200,BP!$5:$5,BN$4))</f>
        <v>2</v>
      </c>
      <c r="BO200" s="3">
        <f>IF(BO$5="",0,SUMIFS(BP!200:200,BP!$5:$5,BO$4))</f>
        <v>2.8</v>
      </c>
      <c r="BP200" s="3">
        <f>IF(BP$5="",0,SUMIFS(BP!200:200,BP!$5:$5,BP$4))</f>
        <v>3</v>
      </c>
      <c r="BQ200" s="3">
        <f>IF(BQ$5="",0,SUMIFS(BP!200:200,BP!$5:$5,BQ$4))</f>
        <v>0</v>
      </c>
      <c r="BR200" s="3">
        <f>IF(BR$5="",0,SUMIFS(BP!200:200,BP!$5:$5,BR$4))</f>
        <v>0</v>
      </c>
      <c r="BS200" s="3">
        <f>IF(BS$5="",0,SUMIFS(BP!200:200,BP!$5:$5,BS$4))</f>
        <v>0</v>
      </c>
      <c r="BT200" s="3">
        <f>IF(BT$5="",0,SUMIFS(BP!200:200,BP!$5:$5,BT$4))</f>
        <v>0</v>
      </c>
      <c r="BU200" s="3">
        <f>IF(BU$5="",0,SUMIFS(BP!200:200,BP!$5:$5,BU$4))</f>
        <v>0</v>
      </c>
      <c r="BV200" s="3">
        <f>IF(BV$5="",0,SUMIFS(BP!200:200,BP!$5:$5,BV$4))</f>
        <v>0</v>
      </c>
      <c r="BW200" s="3">
        <f>IF(BW$5="",0,SUMIFS(BP!200:200,BP!$5:$5,BW$4))</f>
        <v>0</v>
      </c>
      <c r="BX200" s="3">
        <f>IF(BX$5="",0,SUMIFS(BP!200:200,BP!$5:$5,BX$4))</f>
        <v>0</v>
      </c>
      <c r="BY200" s="3">
        <f>IF(BY$5="",0,SUMIFS(BP!200:200,BP!$5:$5,BY$4))</f>
        <v>0</v>
      </c>
      <c r="BZ200" s="3">
        <f>IF(BZ$5="",0,SUMIFS(BP!200:200,BP!$5:$5,BZ$4))</f>
        <v>0</v>
      </c>
      <c r="CA200" s="3">
        <f>IF(CA$5="",0,SUMIFS(BP!200:200,BP!$5:$5,CA$4))</f>
        <v>0</v>
      </c>
      <c r="CB200" s="3">
        <f>IF(CB$5="",0,SUMIFS(BP!200:200,BP!$5:$5,CB$4))</f>
        <v>0</v>
      </c>
      <c r="CC200" s="3">
        <f>IF(CC$5="",0,SUMIFS(BP!200:200,BP!$5:$5,CC$4))</f>
        <v>0</v>
      </c>
      <c r="CD200" s="3">
        <f>IF(CD$5="",0,SUMIFS(BP!200:200,BP!$5:$5,CD$4))</f>
        <v>0</v>
      </c>
      <c r="CE200" s="3">
        <f>IF(CE$5="",0,SUMIFS(BP!200:200,BP!$5:$5,CE$4))</f>
        <v>0</v>
      </c>
      <c r="CF200" s="3">
        <f>IF(CF$5="",0,SUMIFS(BP!200:200,BP!$5:$5,CF$4))</f>
        <v>0</v>
      </c>
      <c r="CG200" s="3">
        <f>IF(CG$5="",0,SUMIFS(BP!200:200,BP!$5:$5,CG$4))</f>
        <v>0</v>
      </c>
      <c r="CH200" s="3">
        <f>IF(CH$5="",0,SUMIFS(BP!200:200,BP!$5:$5,CH$4))</f>
        <v>0</v>
      </c>
      <c r="CI200" s="3">
        <f>IF(CI$5="",0,SUMIFS(BP!200:200,BP!$5:$5,CI$4))</f>
        <v>0</v>
      </c>
      <c r="CJ200" s="3">
        <f>IF(CJ$5="",0,SUMIFS(BP!200:200,BP!$5:$5,CJ$4))</f>
        <v>0</v>
      </c>
      <c r="CK200" s="3">
        <f>IF(CK$5="",0,SUMIFS(BP!200:200,BP!$5:$5,CK$4))</f>
        <v>0</v>
      </c>
      <c r="CL200" s="3">
        <f>IF(CL$5="",0,SUMIFS(BP!200:200,BP!$5:$5,CL$4))</f>
        <v>0</v>
      </c>
      <c r="CM200" s="3">
        <f>IF(CM$5="",0,SUMIFS(BP!200:200,BP!$5:$5,CM$4))</f>
        <v>0</v>
      </c>
      <c r="CN200" s="3">
        <f>IF(CN$5="",0,SUMIFS(BP!200:200,BP!$5:$5,CN$4))</f>
        <v>0</v>
      </c>
      <c r="CO200" s="3">
        <f>IF(CO$5="",0,SUMIFS(BP!200:200,BP!$5:$5,CO$4))</f>
        <v>0</v>
      </c>
      <c r="CP200" s="3">
        <f>IF(CP$5="",0,SUMIFS(BP!200:200,BP!$5:$5,CP$4))</f>
        <v>0</v>
      </c>
      <c r="CQ200" s="3">
        <f>IF(CQ$5="",0,SUMIFS(BP!200:200,BP!$5:$5,CQ$4))</f>
        <v>0</v>
      </c>
      <c r="CR200" s="3">
        <f>IF(CR$5="",0,SUMIFS(BP!200:200,BP!$5:$5,CR$4))</f>
        <v>0</v>
      </c>
      <c r="CS200" s="3">
        <f>IF(CS$5="",0,SUMIFS(BP!200:200,BP!$5:$5,CS$4))</f>
        <v>0</v>
      </c>
      <c r="CT200" s="3">
        <f>IF(CT$5="",0,SUMIFS(BP!200:200,BP!$5:$5,CT$4))</f>
        <v>0</v>
      </c>
    </row>
    <row r="201" spans="1:98" s="2" customFormat="1" ht="10.199999999999999" x14ac:dyDescent="0.2">
      <c r="A201" s="11">
        <f>ROW()</f>
        <v>201</v>
      </c>
      <c r="E201" s="15"/>
      <c r="W201" s="5"/>
      <c r="Z201" s="3">
        <f ca="1">IF(Z$5="",0,SUMIFS(INDIRECT($S$2&amp;$A201&amp;":"&amp;$A201),BP!$5:$5,Z$4))</f>
        <v>0</v>
      </c>
      <c r="AA201" s="3">
        <f ca="1">IF(AA$5="",0,SUMIFS(INDIRECT($S$2&amp;$A201&amp;":"&amp;$A201),BP!$5:$5,AA$4))</f>
        <v>0</v>
      </c>
      <c r="AB201" s="3">
        <f ca="1">IF(AB$5="",0,SUMIFS(INDIRECT($S$2&amp;$A201&amp;":"&amp;$A201),BP!$5:$5,AB$4))</f>
        <v>0</v>
      </c>
      <c r="AC201" s="3">
        <f ca="1">IF(AC$5="",0,SUMIFS(INDIRECT($S$2&amp;$A201&amp;":"&amp;$A201),BP!$5:$5,AC$4))</f>
        <v>0</v>
      </c>
      <c r="AD201" s="3">
        <f ca="1">IF(AD$5="",0,SUMIFS(INDIRECT($S$2&amp;$A201&amp;":"&amp;$A201),BP!$5:$5,AD$4))</f>
        <v>0</v>
      </c>
      <c r="AE201" s="3">
        <f ca="1">IF(AE$5="",0,SUMIFS(INDIRECT($S$2&amp;$A201&amp;":"&amp;$A201),BP!$5:$5,AE$4))</f>
        <v>0</v>
      </c>
      <c r="AF201" s="3">
        <f ca="1">IF(AF$5="",0,SUMIFS(INDIRECT($S$2&amp;$A201&amp;":"&amp;$A201),BP!$5:$5,AF$4))</f>
        <v>0</v>
      </c>
      <c r="AG201" s="3">
        <f ca="1">IF(AG$5="",0,SUMIFS(INDIRECT($S$2&amp;$A201&amp;":"&amp;$A201),BP!$5:$5,AG$4))</f>
        <v>0</v>
      </c>
      <c r="AH201" s="3">
        <f ca="1">IF(AH$5="",0,SUMIFS(INDIRECT($S$2&amp;$A201&amp;":"&amp;$A201),BP!$5:$5,AH$4))</f>
        <v>0</v>
      </c>
      <c r="AI201" s="3">
        <f ca="1">IF(AI$5="",0,SUMIFS(INDIRECT($S$2&amp;$A201&amp;":"&amp;$A201),BP!$5:$5,AI$4))</f>
        <v>0</v>
      </c>
      <c r="AJ201" s="3">
        <f ca="1">IF(AJ$5="",0,SUMIFS(INDIRECT($S$2&amp;$A201&amp;":"&amp;$A201),BP!$5:$5,AJ$4))</f>
        <v>0</v>
      </c>
      <c r="AK201" s="3">
        <f ca="1">IF(AK$5="",0,SUMIFS(INDIRECT($S$2&amp;$A201&amp;":"&amp;$A201),BP!$5:$5,AK$4))</f>
        <v>0</v>
      </c>
      <c r="AL201" s="3">
        <f ca="1">IF(AL$5="",0,SUMIFS(INDIRECT($S$2&amp;$A201&amp;":"&amp;$A201),BP!$5:$5,AL$4))</f>
        <v>0</v>
      </c>
      <c r="AM201" s="3">
        <f ca="1">IF(AM$5="",0,SUMIFS(INDIRECT($S$2&amp;$A201&amp;":"&amp;$A201),BP!$5:$5,AM$4))</f>
        <v>0</v>
      </c>
      <c r="AN201" s="3">
        <f ca="1">IF(AN$5="",0,SUMIFS(INDIRECT($S$2&amp;$A201&amp;":"&amp;$A201),BP!$5:$5,AN$4))</f>
        <v>0</v>
      </c>
      <c r="AO201" s="3">
        <f ca="1">IF(AO$5="",0,SUMIFS(INDIRECT($S$2&amp;$A201&amp;":"&amp;$A201),BP!$5:$5,AO$4))</f>
        <v>0</v>
      </c>
      <c r="AP201" s="3">
        <f ca="1">IF(AP$5="",0,SUMIFS(INDIRECT($S$2&amp;$A201&amp;":"&amp;$A201),BP!$5:$5,AP$4))</f>
        <v>0</v>
      </c>
      <c r="AQ201" s="3">
        <f ca="1">IF(AQ$5="",0,SUMIFS(INDIRECT($S$2&amp;$A201&amp;":"&amp;$A201),BP!$5:$5,AQ$4))</f>
        <v>0</v>
      </c>
      <c r="AR201" s="3">
        <f ca="1">IF(AR$5="",0,SUMIFS(INDIRECT($S$2&amp;$A201&amp;":"&amp;$A201),BP!$5:$5,AR$4))</f>
        <v>0</v>
      </c>
      <c r="AS201" s="3">
        <f ca="1">IF(AS$5="",0,SUMIFS(INDIRECT($S$2&amp;$A201&amp;":"&amp;$A201),BP!$5:$5,AS$4))</f>
        <v>0</v>
      </c>
      <c r="AT201" s="3">
        <f ca="1">IF(AT$5="",0,SUMIFS(INDIRECT($S$2&amp;$A201&amp;":"&amp;$A201),BP!$5:$5,AT$4))</f>
        <v>0</v>
      </c>
      <c r="AU201" s="3">
        <f ca="1">IF(AU$5="",0,SUMIFS(INDIRECT($S$2&amp;$A201&amp;":"&amp;$A201),BP!$5:$5,AU$4))</f>
        <v>0</v>
      </c>
      <c r="AV201" s="3">
        <f ca="1">IF(AV$5="",0,SUMIFS(INDIRECT($S$2&amp;$A201&amp;":"&amp;$A201),BP!$5:$5,AV$4))</f>
        <v>0</v>
      </c>
      <c r="AW201" s="3">
        <f ca="1">IF(AW$5="",0,SUMIFS(INDIRECT($S$2&amp;$A201&amp;":"&amp;$A201),BP!$5:$5,AW$4))</f>
        <v>0</v>
      </c>
      <c r="AX201" s="3">
        <f ca="1">IF(AX$5="",0,SUMIFS(INDIRECT($S$2&amp;$A201&amp;":"&amp;$A201),BP!$5:$5,AX$4))</f>
        <v>0</v>
      </c>
      <c r="AY201" s="3">
        <f ca="1">IF(AY$5="",0,SUMIFS(INDIRECT($S$2&amp;$A201&amp;":"&amp;$A201),BP!$5:$5,AY$4))</f>
        <v>0</v>
      </c>
      <c r="AZ201" s="3">
        <f ca="1">IF(AZ$5="",0,SUMIFS(INDIRECT($S$2&amp;$A201&amp;":"&amp;$A201),BP!$5:$5,AZ$4))</f>
        <v>0</v>
      </c>
      <c r="BA201" s="3">
        <f ca="1">IF(BA$5="",0,SUMIFS(INDIRECT($S$2&amp;$A201&amp;":"&amp;$A201),BP!$5:$5,BA$4))</f>
        <v>0</v>
      </c>
      <c r="BB201" s="3">
        <f ca="1">IF(BB$5="",0,SUMIFS(INDIRECT($S$2&amp;$A201&amp;":"&amp;$A201),BP!$5:$5,BB$4))</f>
        <v>0</v>
      </c>
      <c r="BC201" s="3">
        <f ca="1">IF(BC$5="",0,SUMIFS(INDIRECT($S$2&amp;$A201&amp;":"&amp;$A201),BP!$5:$5,BC$4))</f>
        <v>0</v>
      </c>
      <c r="BD201" s="3">
        <f ca="1">IF(BD$5="",0,SUMIFS(INDIRECT($S$2&amp;$A201&amp;":"&amp;$A201),BP!$5:$5,BD$4))</f>
        <v>0</v>
      </c>
      <c r="BE201" s="3">
        <f ca="1">IF(BE$5="",0,SUMIFS(INDIRECT($S$2&amp;$A201&amp;":"&amp;$A201),BP!$5:$5,BE$4))</f>
        <v>0</v>
      </c>
      <c r="BF201" s="3">
        <f ca="1">IF(BF$5="",0,SUMIFS(INDIRECT($S$2&amp;$A201&amp;":"&amp;$A201),BP!$5:$5,BF$4))</f>
        <v>0</v>
      </c>
      <c r="BG201" s="3">
        <f ca="1">IF(BG$5="",0,SUMIFS(INDIRECT($S$2&amp;$A201&amp;":"&amp;$A201),BP!$5:$5,BG$4))</f>
        <v>0</v>
      </c>
      <c r="BH201" s="3">
        <f ca="1">IF(BH$5="",0,SUMIFS(INDIRECT($S$2&amp;$A201&amp;":"&amp;$A201),BP!$5:$5,BH$4))</f>
        <v>0</v>
      </c>
      <c r="BI201" s="3">
        <f ca="1">IF(BI$5="",0,SUMIFS(INDIRECT($S$2&amp;$A201&amp;":"&amp;$A201),BP!$5:$5,BI$4))</f>
        <v>0</v>
      </c>
      <c r="BJ201" s="3">
        <f ca="1">IF(BJ$5="",0,SUMIFS(BP!201:201,BP!$5:$5,BJ$4))</f>
        <v>0</v>
      </c>
      <c r="BK201" s="3">
        <f ca="1">IF(BK$5="",0,SUMIFS(BP!201:201,BP!$5:$5,BK$4))</f>
        <v>0</v>
      </c>
      <c r="BL201" s="3">
        <f ca="1">IF(BL$5="",0,SUMIFS(BP!201:201,BP!$5:$5,BL$4))</f>
        <v>23.595750000000002</v>
      </c>
      <c r="BM201" s="3">
        <f ca="1">IF(BM$5="",0,SUMIFS(BP!201:201,BP!$5:$5,BM$4))</f>
        <v>78.652500000000003</v>
      </c>
      <c r="BN201" s="3">
        <f ca="1">IF(BN$5="",0,SUMIFS(BP!201:201,BP!$5:$5,BN$4))</f>
        <v>262.17500000000001</v>
      </c>
      <c r="BO201" s="3">
        <f ca="1">IF(BO$5="",0,SUMIFS(BP!201:201,BP!$5:$5,BO$4))</f>
        <v>734.09</v>
      </c>
      <c r="BP201" s="3">
        <f ca="1">IF(BP$5="",0,SUMIFS(BP!201:201,BP!$5:$5,BP$4))</f>
        <v>157.30500000000001</v>
      </c>
      <c r="BQ201" s="3">
        <f ca="1">IF(BQ$5="",0,SUMIFS(BP!201:201,BP!$5:$5,BQ$4))</f>
        <v>0</v>
      </c>
      <c r="BR201" s="3">
        <f ca="1">IF(BR$5="",0,SUMIFS(BP!201:201,BP!$5:$5,BR$4))</f>
        <v>0</v>
      </c>
      <c r="BS201" s="3">
        <f ca="1">IF(BS$5="",0,SUMIFS(BP!201:201,BP!$5:$5,BS$4))</f>
        <v>0</v>
      </c>
      <c r="BT201" s="3">
        <f ca="1">IF(BT$5="",0,SUMIFS(BP!201:201,BP!$5:$5,BT$4))</f>
        <v>0</v>
      </c>
      <c r="BU201" s="3">
        <f ca="1">IF(BU$5="",0,SUMIFS(BP!201:201,BP!$5:$5,BU$4))</f>
        <v>0</v>
      </c>
      <c r="BV201" s="3">
        <f>IF(BV$5="",0,SUMIFS(BP!201:201,BP!$5:$5,BV$4))</f>
        <v>0</v>
      </c>
      <c r="BW201" s="3">
        <f>IF(BW$5="",0,SUMIFS(BP!201:201,BP!$5:$5,BW$4))</f>
        <v>0</v>
      </c>
      <c r="BX201" s="3">
        <f>IF(BX$5="",0,SUMIFS(BP!201:201,BP!$5:$5,BX$4))</f>
        <v>0</v>
      </c>
      <c r="BY201" s="3">
        <f>IF(BY$5="",0,SUMIFS(BP!201:201,BP!$5:$5,BY$4))</f>
        <v>0</v>
      </c>
      <c r="BZ201" s="3">
        <f>IF(BZ$5="",0,SUMIFS(BP!201:201,BP!$5:$5,BZ$4))</f>
        <v>0</v>
      </c>
      <c r="CA201" s="3">
        <f>IF(CA$5="",0,SUMIFS(BP!201:201,BP!$5:$5,CA$4))</f>
        <v>0</v>
      </c>
      <c r="CB201" s="3">
        <f>IF(CB$5="",0,SUMIFS(BP!201:201,BP!$5:$5,CB$4))</f>
        <v>0</v>
      </c>
      <c r="CC201" s="3">
        <f>IF(CC$5="",0,SUMIFS(BP!201:201,BP!$5:$5,CC$4))</f>
        <v>0</v>
      </c>
      <c r="CD201" s="3">
        <f>IF(CD$5="",0,SUMIFS(BP!201:201,BP!$5:$5,CD$4))</f>
        <v>0</v>
      </c>
      <c r="CE201" s="3">
        <f>IF(CE$5="",0,SUMIFS(BP!201:201,BP!$5:$5,CE$4))</f>
        <v>0</v>
      </c>
      <c r="CF201" s="3">
        <f>IF(CF$5="",0,SUMIFS(BP!201:201,BP!$5:$5,CF$4))</f>
        <v>0</v>
      </c>
      <c r="CG201" s="3">
        <f>IF(CG$5="",0,SUMIFS(BP!201:201,BP!$5:$5,CG$4))</f>
        <v>0</v>
      </c>
      <c r="CH201" s="3">
        <f>IF(CH$5="",0,SUMIFS(BP!201:201,BP!$5:$5,CH$4))</f>
        <v>0</v>
      </c>
      <c r="CI201" s="3">
        <f>IF(CI$5="",0,SUMIFS(BP!201:201,BP!$5:$5,CI$4))</f>
        <v>0</v>
      </c>
      <c r="CJ201" s="3">
        <f>IF(CJ$5="",0,SUMIFS(BP!201:201,BP!$5:$5,CJ$4))</f>
        <v>0</v>
      </c>
      <c r="CK201" s="3">
        <f>IF(CK$5="",0,SUMIFS(BP!201:201,BP!$5:$5,CK$4))</f>
        <v>0</v>
      </c>
      <c r="CL201" s="3">
        <f>IF(CL$5="",0,SUMIFS(BP!201:201,BP!$5:$5,CL$4))</f>
        <v>0</v>
      </c>
      <c r="CM201" s="3">
        <f>IF(CM$5="",0,SUMIFS(BP!201:201,BP!$5:$5,CM$4))</f>
        <v>0</v>
      </c>
      <c r="CN201" s="3">
        <f>IF(CN$5="",0,SUMIFS(BP!201:201,BP!$5:$5,CN$4))</f>
        <v>0</v>
      </c>
      <c r="CO201" s="3">
        <f>IF(CO$5="",0,SUMIFS(BP!201:201,BP!$5:$5,CO$4))</f>
        <v>0</v>
      </c>
      <c r="CP201" s="3">
        <f>IF(CP$5="",0,SUMIFS(BP!201:201,BP!$5:$5,CP$4))</f>
        <v>0</v>
      </c>
      <c r="CQ201" s="3">
        <f>IF(CQ$5="",0,SUMIFS(BP!201:201,BP!$5:$5,CQ$4))</f>
        <v>0</v>
      </c>
      <c r="CR201" s="3">
        <f>IF(CR$5="",0,SUMIFS(BP!201:201,BP!$5:$5,CR$4))</f>
        <v>0</v>
      </c>
      <c r="CS201" s="3">
        <f>IF(CS$5="",0,SUMIFS(BP!201:201,BP!$5:$5,CS$4))</f>
        <v>0</v>
      </c>
      <c r="CT201" s="3">
        <f>IF(CT$5="",0,SUMIFS(BP!201:201,BP!$5:$5,CT$4))</f>
        <v>0</v>
      </c>
    </row>
    <row r="202" spans="1:98" s="2" customFormat="1" ht="10.199999999999999" x14ac:dyDescent="0.2">
      <c r="A202" s="11">
        <f>ROW()</f>
        <v>202</v>
      </c>
      <c r="E202" s="15"/>
      <c r="W202" s="5"/>
      <c r="Z202" s="3">
        <f ca="1">IF(Z$5="",0,SUMIFS(INDIRECT($S$2&amp;$A202&amp;":"&amp;$A202),BP!$5:$5,Z$4))</f>
        <v>0</v>
      </c>
      <c r="AA202" s="3">
        <f ca="1">IF(AA$5="",0,SUMIFS(INDIRECT($S$2&amp;$A202&amp;":"&amp;$A202),BP!$5:$5,AA$4))</f>
        <v>0</v>
      </c>
      <c r="AB202" s="3">
        <f ca="1">IF(AB$5="",0,SUMIFS(INDIRECT($S$2&amp;$A202&amp;":"&amp;$A202),BP!$5:$5,AB$4))</f>
        <v>0</v>
      </c>
      <c r="AC202" s="3">
        <f ca="1">IF(AC$5="",0,SUMIFS(INDIRECT($S$2&amp;$A202&amp;":"&amp;$A202),BP!$5:$5,AC$4))</f>
        <v>0</v>
      </c>
      <c r="AD202" s="3">
        <f ca="1">IF(AD$5="",0,SUMIFS(INDIRECT($S$2&amp;$A202&amp;":"&amp;$A202),BP!$5:$5,AD$4))</f>
        <v>0</v>
      </c>
      <c r="AE202" s="3">
        <f ca="1">IF(AE$5="",0,SUMIFS(INDIRECT($S$2&amp;$A202&amp;":"&amp;$A202),BP!$5:$5,AE$4))</f>
        <v>0</v>
      </c>
      <c r="AF202" s="3">
        <f ca="1">IF(AF$5="",0,SUMIFS(INDIRECT($S$2&amp;$A202&amp;":"&amp;$A202),BP!$5:$5,AF$4))</f>
        <v>0</v>
      </c>
      <c r="AG202" s="3">
        <f ca="1">IF(AG$5="",0,SUMIFS(INDIRECT($S$2&amp;$A202&amp;":"&amp;$A202),BP!$5:$5,AG$4))</f>
        <v>0</v>
      </c>
      <c r="AH202" s="3">
        <f ca="1">IF(AH$5="",0,SUMIFS(INDIRECT($S$2&amp;$A202&amp;":"&amp;$A202),BP!$5:$5,AH$4))</f>
        <v>0</v>
      </c>
      <c r="AI202" s="3">
        <f ca="1">IF(AI$5="",0,SUMIFS(INDIRECT($S$2&amp;$A202&amp;":"&amp;$A202),BP!$5:$5,AI$4))</f>
        <v>0</v>
      </c>
      <c r="AJ202" s="3">
        <f ca="1">IF(AJ$5="",0,SUMIFS(INDIRECT($S$2&amp;$A202&amp;":"&amp;$A202),BP!$5:$5,AJ$4))</f>
        <v>0</v>
      </c>
      <c r="AK202" s="3">
        <f ca="1">IF(AK$5="",0,SUMIFS(INDIRECT($S$2&amp;$A202&amp;":"&amp;$A202),BP!$5:$5,AK$4))</f>
        <v>0</v>
      </c>
      <c r="AL202" s="3">
        <f ca="1">IF(AL$5="",0,SUMIFS(INDIRECT($S$2&amp;$A202&amp;":"&amp;$A202),BP!$5:$5,AL$4))</f>
        <v>0</v>
      </c>
      <c r="AM202" s="3">
        <f ca="1">IF(AM$5="",0,SUMIFS(INDIRECT($S$2&amp;$A202&amp;":"&amp;$A202),BP!$5:$5,AM$4))</f>
        <v>0</v>
      </c>
      <c r="AN202" s="3">
        <f ca="1">IF(AN$5="",0,SUMIFS(INDIRECT($S$2&amp;$A202&amp;":"&amp;$A202),BP!$5:$5,AN$4))</f>
        <v>0</v>
      </c>
      <c r="AO202" s="3">
        <f ca="1">IF(AO$5="",0,SUMIFS(INDIRECT($S$2&amp;$A202&amp;":"&amp;$A202),BP!$5:$5,AO$4))</f>
        <v>0</v>
      </c>
      <c r="AP202" s="3">
        <f ca="1">IF(AP$5="",0,SUMIFS(INDIRECT($S$2&amp;$A202&amp;":"&amp;$A202),BP!$5:$5,AP$4))</f>
        <v>0</v>
      </c>
      <c r="AQ202" s="3">
        <f ca="1">IF(AQ$5="",0,SUMIFS(INDIRECT($S$2&amp;$A202&amp;":"&amp;$A202),BP!$5:$5,AQ$4))</f>
        <v>0</v>
      </c>
      <c r="AR202" s="3">
        <f ca="1">IF(AR$5="",0,SUMIFS(INDIRECT($S$2&amp;$A202&amp;":"&amp;$A202),BP!$5:$5,AR$4))</f>
        <v>0</v>
      </c>
      <c r="AS202" s="3">
        <f ca="1">IF(AS$5="",0,SUMIFS(INDIRECT($S$2&amp;$A202&amp;":"&amp;$A202),BP!$5:$5,AS$4))</f>
        <v>0</v>
      </c>
      <c r="AT202" s="3">
        <f ca="1">IF(AT$5="",0,SUMIFS(INDIRECT($S$2&amp;$A202&amp;":"&amp;$A202),BP!$5:$5,AT$4))</f>
        <v>0</v>
      </c>
      <c r="AU202" s="3">
        <f ca="1">IF(AU$5="",0,SUMIFS(INDIRECT($S$2&amp;$A202&amp;":"&amp;$A202),BP!$5:$5,AU$4))</f>
        <v>0</v>
      </c>
      <c r="AV202" s="3">
        <f ca="1">IF(AV$5="",0,SUMIFS(INDIRECT($S$2&amp;$A202&amp;":"&amp;$A202),BP!$5:$5,AV$4))</f>
        <v>0</v>
      </c>
      <c r="AW202" s="3">
        <f ca="1">IF(AW$5="",0,SUMIFS(INDIRECT($S$2&amp;$A202&amp;":"&amp;$A202),BP!$5:$5,AW$4))</f>
        <v>0</v>
      </c>
      <c r="AX202" s="3">
        <f ca="1">IF(AX$5="",0,SUMIFS(INDIRECT($S$2&amp;$A202&amp;":"&amp;$A202),BP!$5:$5,AX$4))</f>
        <v>0</v>
      </c>
      <c r="AY202" s="3">
        <f ca="1">IF(AY$5="",0,SUMIFS(INDIRECT($S$2&amp;$A202&amp;":"&amp;$A202),BP!$5:$5,AY$4))</f>
        <v>0</v>
      </c>
      <c r="AZ202" s="3">
        <f ca="1">IF(AZ$5="",0,SUMIFS(INDIRECT($S$2&amp;$A202&amp;":"&amp;$A202),BP!$5:$5,AZ$4))</f>
        <v>0</v>
      </c>
      <c r="BA202" s="3">
        <f ca="1">IF(BA$5="",0,SUMIFS(INDIRECT($S$2&amp;$A202&amp;":"&amp;$A202),BP!$5:$5,BA$4))</f>
        <v>0</v>
      </c>
      <c r="BB202" s="3">
        <f ca="1">IF(BB$5="",0,SUMIFS(INDIRECT($S$2&amp;$A202&amp;":"&amp;$A202),BP!$5:$5,BB$4))</f>
        <v>0</v>
      </c>
      <c r="BC202" s="3">
        <f ca="1">IF(BC$5="",0,SUMIFS(INDIRECT($S$2&amp;$A202&amp;":"&amp;$A202),BP!$5:$5,BC$4))</f>
        <v>0</v>
      </c>
      <c r="BD202" s="3">
        <f ca="1">IF(BD$5="",0,SUMIFS(INDIRECT($S$2&amp;$A202&amp;":"&amp;$A202),BP!$5:$5,BD$4))</f>
        <v>0</v>
      </c>
      <c r="BE202" s="3">
        <f ca="1">IF(BE$5="",0,SUMIFS(INDIRECT($S$2&amp;$A202&amp;":"&amp;$A202),BP!$5:$5,BE$4))</f>
        <v>0</v>
      </c>
      <c r="BF202" s="3">
        <f ca="1">IF(BF$5="",0,SUMIFS(INDIRECT($S$2&amp;$A202&amp;":"&amp;$A202),BP!$5:$5,BF$4))</f>
        <v>0</v>
      </c>
      <c r="BG202" s="3">
        <f ca="1">IF(BG$5="",0,SUMIFS(INDIRECT($S$2&amp;$A202&amp;":"&amp;$A202),BP!$5:$5,BG$4))</f>
        <v>0</v>
      </c>
      <c r="BH202" s="3">
        <f ca="1">IF(BH$5="",0,SUMIFS(INDIRECT($S$2&amp;$A202&amp;":"&amp;$A202),BP!$5:$5,BH$4))</f>
        <v>0</v>
      </c>
      <c r="BI202" s="3">
        <f ca="1">IF(BI$5="",0,SUMIFS(INDIRECT($S$2&amp;$A202&amp;":"&amp;$A202),BP!$5:$5,BI$4))</f>
        <v>0</v>
      </c>
      <c r="BJ202" s="3">
        <f>IF(BJ$5="",0,SUMIFS(BP!202:202,BP!$5:$5,BJ$4))</f>
        <v>0</v>
      </c>
      <c r="BK202" s="3">
        <f>IF(BK$5="",0,SUMIFS(BP!202:202,BP!$5:$5,BK$4))</f>
        <v>0</v>
      </c>
      <c r="BL202" s="3">
        <f>IF(BL$5="",0,SUMIFS(BP!202:202,BP!$5:$5,BL$4))</f>
        <v>0</v>
      </c>
      <c r="BM202" s="3">
        <f>IF(BM$5="",0,SUMIFS(BP!202:202,BP!$5:$5,BM$4))</f>
        <v>0</v>
      </c>
      <c r="BN202" s="3">
        <f>IF(BN$5="",0,SUMIFS(BP!202:202,BP!$5:$5,BN$4))</f>
        <v>0</v>
      </c>
      <c r="BO202" s="3">
        <f>IF(BO$5="",0,SUMIFS(BP!202:202,BP!$5:$5,BO$4))</f>
        <v>0</v>
      </c>
      <c r="BP202" s="3">
        <f>IF(BP$5="",0,SUMIFS(BP!202:202,BP!$5:$5,BP$4))</f>
        <v>0</v>
      </c>
      <c r="BQ202" s="3">
        <f>IF(BQ$5="",0,SUMIFS(BP!202:202,BP!$5:$5,BQ$4))</f>
        <v>0</v>
      </c>
      <c r="BR202" s="3">
        <f>IF(BR$5="",0,SUMIFS(BP!202:202,BP!$5:$5,BR$4))</f>
        <v>0</v>
      </c>
      <c r="BS202" s="3">
        <f>IF(BS$5="",0,SUMIFS(BP!202:202,BP!$5:$5,BS$4))</f>
        <v>0</v>
      </c>
      <c r="BT202" s="3">
        <f>IF(BT$5="",0,SUMIFS(BP!202:202,BP!$5:$5,BT$4))</f>
        <v>0</v>
      </c>
      <c r="BU202" s="3">
        <f>IF(BU$5="",0,SUMIFS(BP!202:202,BP!$5:$5,BU$4))</f>
        <v>0</v>
      </c>
      <c r="BV202" s="3">
        <f>IF(BV$5="",0,SUMIFS(BP!202:202,BP!$5:$5,BV$4))</f>
        <v>0</v>
      </c>
      <c r="BW202" s="3">
        <f>IF(BW$5="",0,SUMIFS(BP!202:202,BP!$5:$5,BW$4))</f>
        <v>0</v>
      </c>
      <c r="BX202" s="3">
        <f>IF(BX$5="",0,SUMIFS(BP!202:202,BP!$5:$5,BX$4))</f>
        <v>0</v>
      </c>
      <c r="BY202" s="3">
        <f>IF(BY$5="",0,SUMIFS(BP!202:202,BP!$5:$5,BY$4))</f>
        <v>0</v>
      </c>
      <c r="BZ202" s="3">
        <f>IF(BZ$5="",0,SUMIFS(BP!202:202,BP!$5:$5,BZ$4))</f>
        <v>0</v>
      </c>
      <c r="CA202" s="3">
        <f>IF(CA$5="",0,SUMIFS(BP!202:202,BP!$5:$5,CA$4))</f>
        <v>0</v>
      </c>
      <c r="CB202" s="3">
        <f>IF(CB$5="",0,SUMIFS(BP!202:202,BP!$5:$5,CB$4))</f>
        <v>0</v>
      </c>
      <c r="CC202" s="3">
        <f>IF(CC$5="",0,SUMIFS(BP!202:202,BP!$5:$5,CC$4))</f>
        <v>0</v>
      </c>
      <c r="CD202" s="3">
        <f>IF(CD$5="",0,SUMIFS(BP!202:202,BP!$5:$5,CD$4))</f>
        <v>0</v>
      </c>
      <c r="CE202" s="3">
        <f>IF(CE$5="",0,SUMIFS(BP!202:202,BP!$5:$5,CE$4))</f>
        <v>0</v>
      </c>
      <c r="CF202" s="3">
        <f>IF(CF$5="",0,SUMIFS(BP!202:202,BP!$5:$5,CF$4))</f>
        <v>0</v>
      </c>
      <c r="CG202" s="3">
        <f>IF(CG$5="",0,SUMIFS(BP!202:202,BP!$5:$5,CG$4))</f>
        <v>0</v>
      </c>
      <c r="CH202" s="3">
        <f>IF(CH$5="",0,SUMIFS(BP!202:202,BP!$5:$5,CH$4))</f>
        <v>0</v>
      </c>
      <c r="CI202" s="3">
        <f>IF(CI$5="",0,SUMIFS(BP!202:202,BP!$5:$5,CI$4))</f>
        <v>0</v>
      </c>
      <c r="CJ202" s="3">
        <f>IF(CJ$5="",0,SUMIFS(BP!202:202,BP!$5:$5,CJ$4))</f>
        <v>0</v>
      </c>
      <c r="CK202" s="3">
        <f>IF(CK$5="",0,SUMIFS(BP!202:202,BP!$5:$5,CK$4))</f>
        <v>0</v>
      </c>
      <c r="CL202" s="3">
        <f>IF(CL$5="",0,SUMIFS(BP!202:202,BP!$5:$5,CL$4))</f>
        <v>0</v>
      </c>
      <c r="CM202" s="3">
        <f>IF(CM$5="",0,SUMIFS(BP!202:202,BP!$5:$5,CM$4))</f>
        <v>0</v>
      </c>
      <c r="CN202" s="3">
        <f>IF(CN$5="",0,SUMIFS(BP!202:202,BP!$5:$5,CN$4))</f>
        <v>0</v>
      </c>
      <c r="CO202" s="3">
        <f>IF(CO$5="",0,SUMIFS(BP!202:202,BP!$5:$5,CO$4))</f>
        <v>0</v>
      </c>
      <c r="CP202" s="3">
        <f>IF(CP$5="",0,SUMIFS(BP!202:202,BP!$5:$5,CP$4))</f>
        <v>0</v>
      </c>
      <c r="CQ202" s="3">
        <f>IF(CQ$5="",0,SUMIFS(BP!202:202,BP!$5:$5,CQ$4))</f>
        <v>0</v>
      </c>
      <c r="CR202" s="3">
        <f>IF(CR$5="",0,SUMIFS(BP!202:202,BP!$5:$5,CR$4))</f>
        <v>0</v>
      </c>
      <c r="CS202" s="3">
        <f>IF(CS$5="",0,SUMIFS(BP!202:202,BP!$5:$5,CS$4))</f>
        <v>0</v>
      </c>
      <c r="CT202" s="3">
        <f>IF(CT$5="",0,SUMIFS(BP!202:202,BP!$5:$5,CT$4))</f>
        <v>0</v>
      </c>
    </row>
    <row r="203" spans="1:98" s="2" customFormat="1" ht="10.199999999999999" x14ac:dyDescent="0.2">
      <c r="A203" s="11">
        <f>ROW()</f>
        <v>203</v>
      </c>
      <c r="E203" s="15"/>
      <c r="W203" s="5"/>
      <c r="Z203" s="3">
        <f ca="1">IF(Z$5="",0,SUMIFS(INDIRECT($S$2&amp;$A203&amp;":"&amp;$A203),BP!$5:$5,Z$4))</f>
        <v>0</v>
      </c>
      <c r="AA203" s="3">
        <f ca="1">IF(AA$5="",0,SUMIFS(INDIRECT($S$2&amp;$A203&amp;":"&amp;$A203),BP!$5:$5,AA$4))</f>
        <v>0</v>
      </c>
      <c r="AB203" s="3">
        <f ca="1">IF(AB$5="",0,SUMIFS(INDIRECT($S$2&amp;$A203&amp;":"&amp;$A203),BP!$5:$5,AB$4))</f>
        <v>0</v>
      </c>
      <c r="AC203" s="3">
        <f ca="1">IF(AC$5="",0,SUMIFS(INDIRECT($S$2&amp;$A203&amp;":"&amp;$A203),BP!$5:$5,AC$4))</f>
        <v>0</v>
      </c>
      <c r="AD203" s="3">
        <f ca="1">IF(AD$5="",0,SUMIFS(INDIRECT($S$2&amp;$A203&amp;":"&amp;$A203),BP!$5:$5,AD$4))</f>
        <v>0</v>
      </c>
      <c r="AE203" s="3">
        <f ca="1">IF(AE$5="",0,SUMIFS(INDIRECT($S$2&amp;$A203&amp;":"&amp;$A203),BP!$5:$5,AE$4))</f>
        <v>0</v>
      </c>
      <c r="AF203" s="3">
        <f ca="1">IF(AF$5="",0,SUMIFS(INDIRECT($S$2&amp;$A203&amp;":"&amp;$A203),BP!$5:$5,AF$4))</f>
        <v>0</v>
      </c>
      <c r="AG203" s="3">
        <f ca="1">IF(AG$5="",0,SUMIFS(INDIRECT($S$2&amp;$A203&amp;":"&amp;$A203),BP!$5:$5,AG$4))</f>
        <v>0</v>
      </c>
      <c r="AH203" s="3">
        <f ca="1">IF(AH$5="",0,SUMIFS(INDIRECT($S$2&amp;$A203&amp;":"&amp;$A203),BP!$5:$5,AH$4))</f>
        <v>0</v>
      </c>
      <c r="AI203" s="3">
        <f ca="1">IF(AI$5="",0,SUMIFS(INDIRECT($S$2&amp;$A203&amp;":"&amp;$A203),BP!$5:$5,AI$4))</f>
        <v>0</v>
      </c>
      <c r="AJ203" s="3">
        <f ca="1">IF(AJ$5="",0,SUMIFS(INDIRECT($S$2&amp;$A203&amp;":"&amp;$A203),BP!$5:$5,AJ$4))</f>
        <v>0</v>
      </c>
      <c r="AK203" s="3">
        <f ca="1">IF(AK$5="",0,SUMIFS(INDIRECT($S$2&amp;$A203&amp;":"&amp;$A203),BP!$5:$5,AK$4))</f>
        <v>0</v>
      </c>
      <c r="AL203" s="3">
        <f ca="1">IF(AL$5="",0,SUMIFS(INDIRECT($S$2&amp;$A203&amp;":"&amp;$A203),BP!$5:$5,AL$4))</f>
        <v>0</v>
      </c>
      <c r="AM203" s="3">
        <f ca="1">IF(AM$5="",0,SUMIFS(INDIRECT($S$2&amp;$A203&amp;":"&amp;$A203),BP!$5:$5,AM$4))</f>
        <v>0</v>
      </c>
      <c r="AN203" s="3">
        <f ca="1">IF(AN$5="",0,SUMIFS(INDIRECT($S$2&amp;$A203&amp;":"&amp;$A203),BP!$5:$5,AN$4))</f>
        <v>0</v>
      </c>
      <c r="AO203" s="3">
        <f ca="1">IF(AO$5="",0,SUMIFS(INDIRECT($S$2&amp;$A203&amp;":"&amp;$A203),BP!$5:$5,AO$4))</f>
        <v>0</v>
      </c>
      <c r="AP203" s="3">
        <f ca="1">IF(AP$5="",0,SUMIFS(INDIRECT($S$2&amp;$A203&amp;":"&amp;$A203),BP!$5:$5,AP$4))</f>
        <v>0</v>
      </c>
      <c r="AQ203" s="3">
        <f ca="1">IF(AQ$5="",0,SUMIFS(INDIRECT($S$2&amp;$A203&amp;":"&amp;$A203),BP!$5:$5,AQ$4))</f>
        <v>0</v>
      </c>
      <c r="AR203" s="3">
        <f ca="1">IF(AR$5="",0,SUMIFS(INDIRECT($S$2&amp;$A203&amp;":"&amp;$A203),BP!$5:$5,AR$4))</f>
        <v>0</v>
      </c>
      <c r="AS203" s="3">
        <f ca="1">IF(AS$5="",0,SUMIFS(INDIRECT($S$2&amp;$A203&amp;":"&amp;$A203),BP!$5:$5,AS$4))</f>
        <v>0</v>
      </c>
      <c r="AT203" s="3">
        <f ca="1">IF(AT$5="",0,SUMIFS(INDIRECT($S$2&amp;$A203&amp;":"&amp;$A203),BP!$5:$5,AT$4))</f>
        <v>0</v>
      </c>
      <c r="AU203" s="3">
        <f ca="1">IF(AU$5="",0,SUMIFS(INDIRECT($S$2&amp;$A203&amp;":"&amp;$A203),BP!$5:$5,AU$4))</f>
        <v>0</v>
      </c>
      <c r="AV203" s="3">
        <f ca="1">IF(AV$5="",0,SUMIFS(INDIRECT($S$2&amp;$A203&amp;":"&amp;$A203),BP!$5:$5,AV$4))</f>
        <v>0</v>
      </c>
      <c r="AW203" s="3">
        <f ca="1">IF(AW$5="",0,SUMIFS(INDIRECT($S$2&amp;$A203&amp;":"&amp;$A203),BP!$5:$5,AW$4))</f>
        <v>0</v>
      </c>
      <c r="AX203" s="3">
        <f ca="1">IF(AX$5="",0,SUMIFS(INDIRECT($S$2&amp;$A203&amp;":"&amp;$A203),BP!$5:$5,AX$4))</f>
        <v>0</v>
      </c>
      <c r="AY203" s="3">
        <f ca="1">IF(AY$5="",0,SUMIFS(INDIRECT($S$2&amp;$A203&amp;":"&amp;$A203),BP!$5:$5,AY$4))</f>
        <v>0</v>
      </c>
      <c r="AZ203" s="3">
        <f ca="1">IF(AZ$5="",0,SUMIFS(INDIRECT($S$2&amp;$A203&amp;":"&amp;$A203),BP!$5:$5,AZ$4))</f>
        <v>0</v>
      </c>
      <c r="BA203" s="3">
        <f ca="1">IF(BA$5="",0,SUMIFS(INDIRECT($S$2&amp;$A203&amp;":"&amp;$A203),BP!$5:$5,BA$4))</f>
        <v>0</v>
      </c>
      <c r="BB203" s="3">
        <f ca="1">IF(BB$5="",0,SUMIFS(INDIRECT($S$2&amp;$A203&amp;":"&amp;$A203),BP!$5:$5,BB$4))</f>
        <v>0</v>
      </c>
      <c r="BC203" s="3">
        <f ca="1">IF(BC$5="",0,SUMIFS(INDIRECT($S$2&amp;$A203&amp;":"&amp;$A203),BP!$5:$5,BC$4))</f>
        <v>0</v>
      </c>
      <c r="BD203" s="3">
        <f ca="1">IF(BD$5="",0,SUMIFS(INDIRECT($S$2&amp;$A203&amp;":"&amp;$A203),BP!$5:$5,BD$4))</f>
        <v>0</v>
      </c>
      <c r="BE203" s="3">
        <f ca="1">IF(BE$5="",0,SUMIFS(INDIRECT($S$2&amp;$A203&amp;":"&amp;$A203),BP!$5:$5,BE$4))</f>
        <v>0</v>
      </c>
      <c r="BF203" s="3">
        <f ca="1">IF(BF$5="",0,SUMIFS(INDIRECT($S$2&amp;$A203&amp;":"&amp;$A203),BP!$5:$5,BF$4))</f>
        <v>0</v>
      </c>
      <c r="BG203" s="3">
        <f ca="1">IF(BG$5="",0,SUMIFS(INDIRECT($S$2&amp;$A203&amp;":"&amp;$A203),BP!$5:$5,BG$4))</f>
        <v>0</v>
      </c>
      <c r="BH203" s="3">
        <f ca="1">IF(BH$5="",0,SUMIFS(INDIRECT($S$2&amp;$A203&amp;":"&amp;$A203),BP!$5:$5,BH$4))</f>
        <v>0</v>
      </c>
      <c r="BI203" s="3">
        <f ca="1">IF(BI$5="",0,SUMIFS(INDIRECT($S$2&amp;$A203&amp;":"&amp;$A203),BP!$5:$5,BI$4))</f>
        <v>0</v>
      </c>
      <c r="BJ203" s="3">
        <f>IF(BJ$5="",0,SUMIFS(BP!203:203,BP!$5:$5,BJ$4))</f>
        <v>0</v>
      </c>
      <c r="BK203" s="3">
        <f>IF(BK$5="",0,SUMIFS(BP!203:203,BP!$5:$5,BK$4))</f>
        <v>0</v>
      </c>
      <c r="BL203" s="3">
        <f>IF(BL$5="",0,SUMIFS(BP!203:203,BP!$5:$5,BL$4))</f>
        <v>0</v>
      </c>
      <c r="BM203" s="3">
        <f>IF(BM$5="",0,SUMIFS(BP!203:203,BP!$5:$5,BM$4))</f>
        <v>0</v>
      </c>
      <c r="BN203" s="3">
        <f>IF(BN$5="",0,SUMIFS(BP!203:203,BP!$5:$5,BN$4))</f>
        <v>0</v>
      </c>
      <c r="BO203" s="3">
        <f>IF(BO$5="",0,SUMIFS(BP!203:203,BP!$5:$5,BO$4))</f>
        <v>0</v>
      </c>
      <c r="BP203" s="3">
        <f>IF(BP$5="",0,SUMIFS(BP!203:203,BP!$5:$5,BP$4))</f>
        <v>0</v>
      </c>
      <c r="BQ203" s="3">
        <f>IF(BQ$5="",0,SUMIFS(BP!203:203,BP!$5:$5,BQ$4))</f>
        <v>0</v>
      </c>
      <c r="BR203" s="3">
        <f>IF(BR$5="",0,SUMIFS(BP!203:203,BP!$5:$5,BR$4))</f>
        <v>0</v>
      </c>
      <c r="BS203" s="3">
        <f>IF(BS$5="",0,SUMIFS(BP!203:203,BP!$5:$5,BS$4))</f>
        <v>100000</v>
      </c>
      <c r="BT203" s="3">
        <f>IF(BT$5="",0,SUMIFS(BP!203:203,BP!$5:$5,BT$4))</f>
        <v>50000</v>
      </c>
      <c r="BU203" s="3">
        <f>IF(BU$5="",0,SUMIFS(BP!203:203,BP!$5:$5,BU$4))</f>
        <v>10000</v>
      </c>
      <c r="BV203" s="3">
        <f>IF(BV$5="",0,SUMIFS(BP!203:203,BP!$5:$5,BV$4))</f>
        <v>0</v>
      </c>
      <c r="BW203" s="3">
        <f>IF(BW$5="",0,SUMIFS(BP!203:203,BP!$5:$5,BW$4))</f>
        <v>0</v>
      </c>
      <c r="BX203" s="3">
        <f>IF(BX$5="",0,SUMIFS(BP!203:203,BP!$5:$5,BX$4))</f>
        <v>0</v>
      </c>
      <c r="BY203" s="3">
        <f>IF(BY$5="",0,SUMIFS(BP!203:203,BP!$5:$5,BY$4))</f>
        <v>0</v>
      </c>
      <c r="BZ203" s="3">
        <f>IF(BZ$5="",0,SUMIFS(BP!203:203,BP!$5:$5,BZ$4))</f>
        <v>0</v>
      </c>
      <c r="CA203" s="3">
        <f>IF(CA$5="",0,SUMIFS(BP!203:203,BP!$5:$5,CA$4))</f>
        <v>0</v>
      </c>
      <c r="CB203" s="3">
        <f>IF(CB$5="",0,SUMIFS(BP!203:203,BP!$5:$5,CB$4))</f>
        <v>0</v>
      </c>
      <c r="CC203" s="3">
        <f>IF(CC$5="",0,SUMIFS(BP!203:203,BP!$5:$5,CC$4))</f>
        <v>0</v>
      </c>
      <c r="CD203" s="3">
        <f>IF(CD$5="",0,SUMIFS(BP!203:203,BP!$5:$5,CD$4))</f>
        <v>0</v>
      </c>
      <c r="CE203" s="3">
        <f>IF(CE$5="",0,SUMIFS(BP!203:203,BP!$5:$5,CE$4))</f>
        <v>0</v>
      </c>
      <c r="CF203" s="3">
        <f>IF(CF$5="",0,SUMIFS(BP!203:203,BP!$5:$5,CF$4))</f>
        <v>0</v>
      </c>
      <c r="CG203" s="3">
        <f>IF(CG$5="",0,SUMIFS(BP!203:203,BP!$5:$5,CG$4))</f>
        <v>0</v>
      </c>
      <c r="CH203" s="3">
        <f>IF(CH$5="",0,SUMIFS(BP!203:203,BP!$5:$5,CH$4))</f>
        <v>0</v>
      </c>
      <c r="CI203" s="3">
        <f>IF(CI$5="",0,SUMIFS(BP!203:203,BP!$5:$5,CI$4))</f>
        <v>0</v>
      </c>
      <c r="CJ203" s="3">
        <f>IF(CJ$5="",0,SUMIFS(BP!203:203,BP!$5:$5,CJ$4))</f>
        <v>0</v>
      </c>
      <c r="CK203" s="3">
        <f>IF(CK$5="",0,SUMIFS(BP!203:203,BP!$5:$5,CK$4))</f>
        <v>0</v>
      </c>
      <c r="CL203" s="3">
        <f>IF(CL$5="",0,SUMIFS(BP!203:203,BP!$5:$5,CL$4))</f>
        <v>0</v>
      </c>
      <c r="CM203" s="3">
        <f>IF(CM$5="",0,SUMIFS(BP!203:203,BP!$5:$5,CM$4))</f>
        <v>0</v>
      </c>
      <c r="CN203" s="3">
        <f>IF(CN$5="",0,SUMIFS(BP!203:203,BP!$5:$5,CN$4))</f>
        <v>0</v>
      </c>
      <c r="CO203" s="3">
        <f>IF(CO$5="",0,SUMIFS(BP!203:203,BP!$5:$5,CO$4))</f>
        <v>0</v>
      </c>
      <c r="CP203" s="3">
        <f>IF(CP$5="",0,SUMIFS(BP!203:203,BP!$5:$5,CP$4))</f>
        <v>0</v>
      </c>
      <c r="CQ203" s="3">
        <f>IF(CQ$5="",0,SUMIFS(BP!203:203,BP!$5:$5,CQ$4))</f>
        <v>0</v>
      </c>
      <c r="CR203" s="3">
        <f>IF(CR$5="",0,SUMIFS(BP!203:203,BP!$5:$5,CR$4))</f>
        <v>0</v>
      </c>
      <c r="CS203" s="3">
        <f>IF(CS$5="",0,SUMIFS(BP!203:203,BP!$5:$5,CS$4))</f>
        <v>0</v>
      </c>
      <c r="CT203" s="3">
        <f>IF(CT$5="",0,SUMIFS(BP!203:203,BP!$5:$5,CT$4))</f>
        <v>0</v>
      </c>
    </row>
    <row r="204" spans="1:98" s="2" customFormat="1" ht="10.199999999999999" x14ac:dyDescent="0.2">
      <c r="A204" s="11">
        <f>ROW()</f>
        <v>204</v>
      </c>
      <c r="E204" s="15"/>
      <c r="W204" s="5"/>
      <c r="Z204" s="3">
        <f ca="1">IF(Z$5="",0,SUMIFS(INDIRECT($S$2&amp;$A204&amp;":"&amp;$A204),BP!$5:$5,Z$4))</f>
        <v>0</v>
      </c>
      <c r="AA204" s="3">
        <f ca="1">IF(AA$5="",0,SUMIFS(INDIRECT($S$2&amp;$A204&amp;":"&amp;$A204),BP!$5:$5,AA$4))</f>
        <v>0</v>
      </c>
      <c r="AB204" s="3">
        <f ca="1">IF(AB$5="",0,SUMIFS(INDIRECT($S$2&amp;$A204&amp;":"&amp;$A204),BP!$5:$5,AB$4))</f>
        <v>0</v>
      </c>
      <c r="AC204" s="3">
        <f ca="1">IF(AC$5="",0,SUMIFS(INDIRECT($S$2&amp;$A204&amp;":"&amp;$A204),BP!$5:$5,AC$4))</f>
        <v>0</v>
      </c>
      <c r="AD204" s="3">
        <f ca="1">IF(AD$5="",0,SUMIFS(INDIRECT($S$2&amp;$A204&amp;":"&amp;$A204),BP!$5:$5,AD$4))</f>
        <v>0</v>
      </c>
      <c r="AE204" s="3">
        <f ca="1">IF(AE$5="",0,SUMIFS(INDIRECT($S$2&amp;$A204&amp;":"&amp;$A204),BP!$5:$5,AE$4))</f>
        <v>0</v>
      </c>
      <c r="AF204" s="3">
        <f ca="1">IF(AF$5="",0,SUMIFS(INDIRECT($S$2&amp;$A204&amp;":"&amp;$A204),BP!$5:$5,AF$4))</f>
        <v>0</v>
      </c>
      <c r="AG204" s="3">
        <f ca="1">IF(AG$5="",0,SUMIFS(INDIRECT($S$2&amp;$A204&amp;":"&amp;$A204),BP!$5:$5,AG$4))</f>
        <v>0</v>
      </c>
      <c r="AH204" s="3">
        <f ca="1">IF(AH$5="",0,SUMIFS(INDIRECT($S$2&amp;$A204&amp;":"&amp;$A204),BP!$5:$5,AH$4))</f>
        <v>0</v>
      </c>
      <c r="AI204" s="3">
        <f ca="1">IF(AI$5="",0,SUMIFS(INDIRECT($S$2&amp;$A204&amp;":"&amp;$A204),BP!$5:$5,AI$4))</f>
        <v>0</v>
      </c>
      <c r="AJ204" s="3">
        <f ca="1">IF(AJ$5="",0,SUMIFS(INDIRECT($S$2&amp;$A204&amp;":"&amp;$A204),BP!$5:$5,AJ$4))</f>
        <v>0</v>
      </c>
      <c r="AK204" s="3">
        <f ca="1">IF(AK$5="",0,SUMIFS(INDIRECT($S$2&amp;$A204&amp;":"&amp;$A204),BP!$5:$5,AK$4))</f>
        <v>0</v>
      </c>
      <c r="AL204" s="3">
        <f ca="1">IF(AL$5="",0,SUMIFS(INDIRECT($S$2&amp;$A204&amp;":"&amp;$A204),BP!$5:$5,AL$4))</f>
        <v>0</v>
      </c>
      <c r="AM204" s="3">
        <f ca="1">IF(AM$5="",0,SUMIFS(INDIRECT($S$2&amp;$A204&amp;":"&amp;$A204),BP!$5:$5,AM$4))</f>
        <v>0</v>
      </c>
      <c r="AN204" s="3">
        <f ca="1">IF(AN$5="",0,SUMIFS(INDIRECT($S$2&amp;$A204&amp;":"&amp;$A204),BP!$5:$5,AN$4))</f>
        <v>0</v>
      </c>
      <c r="AO204" s="3">
        <f ca="1">IF(AO$5="",0,SUMIFS(INDIRECT($S$2&amp;$A204&amp;":"&amp;$A204),BP!$5:$5,AO$4))</f>
        <v>0</v>
      </c>
      <c r="AP204" s="3">
        <f ca="1">IF(AP$5="",0,SUMIFS(INDIRECT($S$2&amp;$A204&amp;":"&amp;$A204),BP!$5:$5,AP$4))</f>
        <v>0</v>
      </c>
      <c r="AQ204" s="3">
        <f ca="1">IF(AQ$5="",0,SUMIFS(INDIRECT($S$2&amp;$A204&amp;":"&amp;$A204),BP!$5:$5,AQ$4))</f>
        <v>0</v>
      </c>
      <c r="AR204" s="3">
        <f ca="1">IF(AR$5="",0,SUMIFS(INDIRECT($S$2&amp;$A204&amp;":"&amp;$A204),BP!$5:$5,AR$4))</f>
        <v>0</v>
      </c>
      <c r="AS204" s="3">
        <f ca="1">IF(AS$5="",0,SUMIFS(INDIRECT($S$2&amp;$A204&amp;":"&amp;$A204),BP!$5:$5,AS$4))</f>
        <v>0</v>
      </c>
      <c r="AT204" s="3">
        <f ca="1">IF(AT$5="",0,SUMIFS(INDIRECT($S$2&amp;$A204&amp;":"&amp;$A204),BP!$5:$5,AT$4))</f>
        <v>0</v>
      </c>
      <c r="AU204" s="3">
        <f ca="1">IF(AU$5="",0,SUMIFS(INDIRECT($S$2&amp;$A204&amp;":"&amp;$A204),BP!$5:$5,AU$4))</f>
        <v>0</v>
      </c>
      <c r="AV204" s="3">
        <f ca="1">IF(AV$5="",0,SUMIFS(INDIRECT($S$2&amp;$A204&amp;":"&amp;$A204),BP!$5:$5,AV$4))</f>
        <v>0</v>
      </c>
      <c r="AW204" s="3">
        <f ca="1">IF(AW$5="",0,SUMIFS(INDIRECT($S$2&amp;$A204&amp;":"&amp;$A204),BP!$5:$5,AW$4))</f>
        <v>0</v>
      </c>
      <c r="AX204" s="3">
        <f ca="1">IF(AX$5="",0,SUMIFS(INDIRECT($S$2&amp;$A204&amp;":"&amp;$A204),BP!$5:$5,AX$4))</f>
        <v>0</v>
      </c>
      <c r="AY204" s="3">
        <f ca="1">IF(AY$5="",0,SUMIFS(INDIRECT($S$2&amp;$A204&amp;":"&amp;$A204),BP!$5:$5,AY$4))</f>
        <v>0</v>
      </c>
      <c r="AZ204" s="3">
        <f ca="1">IF(AZ$5="",0,SUMIFS(INDIRECT($S$2&amp;$A204&amp;":"&amp;$A204),BP!$5:$5,AZ$4))</f>
        <v>0</v>
      </c>
      <c r="BA204" s="3">
        <f ca="1">IF(BA$5="",0,SUMIFS(INDIRECT($S$2&amp;$A204&amp;":"&amp;$A204),BP!$5:$5,BA$4))</f>
        <v>0</v>
      </c>
      <c r="BB204" s="3">
        <f ca="1">IF(BB$5="",0,SUMIFS(INDIRECT($S$2&amp;$A204&amp;":"&amp;$A204),BP!$5:$5,BB$4))</f>
        <v>0</v>
      </c>
      <c r="BC204" s="3">
        <f ca="1">IF(BC$5="",0,SUMIFS(INDIRECT($S$2&amp;$A204&amp;":"&amp;$A204),BP!$5:$5,BC$4))</f>
        <v>0</v>
      </c>
      <c r="BD204" s="3">
        <f ca="1">IF(BD$5="",0,SUMIFS(INDIRECT($S$2&amp;$A204&amp;":"&amp;$A204),BP!$5:$5,BD$4))</f>
        <v>0</v>
      </c>
      <c r="BE204" s="3">
        <f ca="1">IF(BE$5="",0,SUMIFS(INDIRECT($S$2&amp;$A204&amp;":"&amp;$A204),BP!$5:$5,BE$4))</f>
        <v>0</v>
      </c>
      <c r="BF204" s="3">
        <f ca="1">IF(BF$5="",0,SUMIFS(INDIRECT($S$2&amp;$A204&amp;":"&amp;$A204),BP!$5:$5,BF$4))</f>
        <v>0</v>
      </c>
      <c r="BG204" s="3">
        <f ca="1">IF(BG$5="",0,SUMIFS(INDIRECT($S$2&amp;$A204&amp;":"&amp;$A204),BP!$5:$5,BG$4))</f>
        <v>0</v>
      </c>
      <c r="BH204" s="3">
        <f ca="1">IF(BH$5="",0,SUMIFS(INDIRECT($S$2&amp;$A204&amp;":"&amp;$A204),BP!$5:$5,BH$4))</f>
        <v>0</v>
      </c>
      <c r="BI204" s="3">
        <f ca="1">IF(BI$5="",0,SUMIFS(INDIRECT($S$2&amp;$A204&amp;":"&amp;$A204),BP!$5:$5,BI$4))</f>
        <v>0</v>
      </c>
      <c r="BJ204" s="3">
        <f>IF(BJ$5="",0,SUMIFS(BP!204:204,BP!$5:$5,BJ$4))</f>
        <v>0</v>
      </c>
      <c r="BK204" s="3">
        <f>IF(BK$5="",0,SUMIFS(BP!204:204,BP!$5:$5,BK$4))</f>
        <v>0</v>
      </c>
      <c r="BL204" s="3">
        <f>IF(BL$5="",0,SUMIFS(BP!204:204,BP!$5:$5,BL$4))</f>
        <v>0</v>
      </c>
      <c r="BM204" s="3">
        <f>IF(BM$5="",0,SUMIFS(BP!204:204,BP!$5:$5,BM$4))</f>
        <v>0</v>
      </c>
      <c r="BN204" s="3">
        <f>IF(BN$5="",0,SUMIFS(BP!204:204,BP!$5:$5,BN$4))</f>
        <v>0</v>
      </c>
      <c r="BO204" s="3">
        <f>IF(BO$5="",0,SUMIFS(BP!204:204,BP!$5:$5,BO$4))</f>
        <v>0</v>
      </c>
      <c r="BP204" s="3">
        <f>IF(BP$5="",0,SUMIFS(BP!204:204,BP!$5:$5,BP$4))</f>
        <v>0</v>
      </c>
      <c r="BQ204" s="3">
        <f>IF(BQ$5="",0,SUMIFS(BP!204:204,BP!$5:$5,BQ$4))</f>
        <v>0</v>
      </c>
      <c r="BR204" s="3">
        <f>IF(BR$5="",0,SUMIFS(BP!204:204,BP!$5:$5,BR$4))</f>
        <v>0</v>
      </c>
      <c r="BS204" s="3">
        <f>IF(BS$5="",0,SUMIFS(BP!204:204,BP!$5:$5,BS$4))</f>
        <v>0</v>
      </c>
      <c r="BT204" s="3">
        <f>IF(BT$5="",0,SUMIFS(BP!204:204,BP!$5:$5,BT$4))</f>
        <v>0</v>
      </c>
      <c r="BU204" s="3">
        <f>IF(BU$5="",0,SUMIFS(BP!204:204,BP!$5:$5,BU$4))</f>
        <v>0</v>
      </c>
      <c r="BV204" s="3">
        <f>IF(BV$5="",0,SUMIFS(BP!204:204,BP!$5:$5,BV$4))</f>
        <v>0</v>
      </c>
      <c r="BW204" s="3">
        <f>IF(BW$5="",0,SUMIFS(BP!204:204,BP!$5:$5,BW$4))</f>
        <v>0</v>
      </c>
      <c r="BX204" s="3">
        <f>IF(BX$5="",0,SUMIFS(BP!204:204,BP!$5:$5,BX$4))</f>
        <v>0</v>
      </c>
      <c r="BY204" s="3">
        <f>IF(BY$5="",0,SUMIFS(BP!204:204,BP!$5:$5,BY$4))</f>
        <v>0</v>
      </c>
      <c r="BZ204" s="3">
        <f>IF(BZ$5="",0,SUMIFS(BP!204:204,BP!$5:$5,BZ$4))</f>
        <v>0</v>
      </c>
      <c r="CA204" s="3">
        <f>IF(CA$5="",0,SUMIFS(BP!204:204,BP!$5:$5,CA$4))</f>
        <v>0</v>
      </c>
      <c r="CB204" s="3">
        <f>IF(CB$5="",0,SUMIFS(BP!204:204,BP!$5:$5,CB$4))</f>
        <v>0</v>
      </c>
      <c r="CC204" s="3">
        <f>IF(CC$5="",0,SUMIFS(BP!204:204,BP!$5:$5,CC$4))</f>
        <v>0</v>
      </c>
      <c r="CD204" s="3">
        <f>IF(CD$5="",0,SUMIFS(BP!204:204,BP!$5:$5,CD$4))</f>
        <v>0</v>
      </c>
      <c r="CE204" s="3">
        <f>IF(CE$5="",0,SUMIFS(BP!204:204,BP!$5:$5,CE$4))</f>
        <v>0</v>
      </c>
      <c r="CF204" s="3">
        <f>IF(CF$5="",0,SUMIFS(BP!204:204,BP!$5:$5,CF$4))</f>
        <v>0</v>
      </c>
      <c r="CG204" s="3">
        <f>IF(CG$5="",0,SUMIFS(BP!204:204,BP!$5:$5,CG$4))</f>
        <v>0</v>
      </c>
      <c r="CH204" s="3">
        <f>IF(CH$5="",0,SUMIFS(BP!204:204,BP!$5:$5,CH$4))</f>
        <v>0</v>
      </c>
      <c r="CI204" s="3">
        <f>IF(CI$5="",0,SUMIFS(BP!204:204,BP!$5:$5,CI$4))</f>
        <v>0</v>
      </c>
      <c r="CJ204" s="3">
        <f>IF(CJ$5="",0,SUMIFS(BP!204:204,BP!$5:$5,CJ$4))</f>
        <v>0</v>
      </c>
      <c r="CK204" s="3">
        <f>IF(CK$5="",0,SUMIFS(BP!204:204,BP!$5:$5,CK$4))</f>
        <v>0</v>
      </c>
      <c r="CL204" s="3">
        <f>IF(CL$5="",0,SUMIFS(BP!204:204,BP!$5:$5,CL$4))</f>
        <v>0</v>
      </c>
      <c r="CM204" s="3">
        <f>IF(CM$5="",0,SUMIFS(BP!204:204,BP!$5:$5,CM$4))</f>
        <v>0</v>
      </c>
      <c r="CN204" s="3">
        <f>IF(CN$5="",0,SUMIFS(BP!204:204,BP!$5:$5,CN$4))</f>
        <v>0</v>
      </c>
      <c r="CO204" s="3">
        <f>IF(CO$5="",0,SUMIFS(BP!204:204,BP!$5:$5,CO$4))</f>
        <v>0</v>
      </c>
      <c r="CP204" s="3">
        <f>IF(CP$5="",0,SUMIFS(BP!204:204,BP!$5:$5,CP$4))</f>
        <v>0</v>
      </c>
      <c r="CQ204" s="3">
        <f>IF(CQ$5="",0,SUMIFS(BP!204:204,BP!$5:$5,CQ$4))</f>
        <v>0</v>
      </c>
      <c r="CR204" s="3">
        <f>IF(CR$5="",0,SUMIFS(BP!204:204,BP!$5:$5,CR$4))</f>
        <v>0</v>
      </c>
      <c r="CS204" s="3">
        <f>IF(CS$5="",0,SUMIFS(BP!204:204,BP!$5:$5,CS$4))</f>
        <v>0</v>
      </c>
      <c r="CT204" s="3">
        <f>IF(CT$5="",0,SUMIFS(BP!204:204,BP!$5:$5,CT$4))</f>
        <v>0</v>
      </c>
    </row>
    <row r="205" spans="1:98" s="2" customFormat="1" ht="10.199999999999999" x14ac:dyDescent="0.2">
      <c r="A205" s="11">
        <f>ROW()</f>
        <v>205</v>
      </c>
      <c r="E205" s="15"/>
      <c r="W205" s="5"/>
      <c r="Z205" s="3">
        <f ca="1">IF(Z$5="",0,SUMIFS(INDIRECT($S$2&amp;$A205&amp;":"&amp;$A205),BP!$5:$5,Z$4))</f>
        <v>0</v>
      </c>
      <c r="AA205" s="3">
        <f ca="1">IF(AA$5="",0,SUMIFS(INDIRECT($S$2&amp;$A205&amp;":"&amp;$A205),BP!$5:$5,AA$4))</f>
        <v>0</v>
      </c>
      <c r="AB205" s="3">
        <f ca="1">IF(AB$5="",0,SUMIFS(INDIRECT($S$2&amp;$A205&amp;":"&amp;$A205),BP!$5:$5,AB$4))</f>
        <v>0</v>
      </c>
      <c r="AC205" s="3">
        <f ca="1">IF(AC$5="",0,SUMIFS(INDIRECT($S$2&amp;$A205&amp;":"&amp;$A205),BP!$5:$5,AC$4))</f>
        <v>0</v>
      </c>
      <c r="AD205" s="3">
        <f ca="1">IF(AD$5="",0,SUMIFS(INDIRECT($S$2&amp;$A205&amp;":"&amp;$A205),BP!$5:$5,AD$4))</f>
        <v>0</v>
      </c>
      <c r="AE205" s="3">
        <f ca="1">IF(AE$5="",0,SUMIFS(INDIRECT($S$2&amp;$A205&amp;":"&amp;$A205),BP!$5:$5,AE$4))</f>
        <v>0</v>
      </c>
      <c r="AF205" s="3">
        <f ca="1">IF(AF$5="",0,SUMIFS(INDIRECT($S$2&amp;$A205&amp;":"&amp;$A205),BP!$5:$5,AF$4))</f>
        <v>0</v>
      </c>
      <c r="AG205" s="3">
        <f ca="1">IF(AG$5="",0,SUMIFS(INDIRECT($S$2&amp;$A205&amp;":"&amp;$A205),BP!$5:$5,AG$4))</f>
        <v>0</v>
      </c>
      <c r="AH205" s="3">
        <f ca="1">IF(AH$5="",0,SUMIFS(INDIRECT($S$2&amp;$A205&amp;":"&amp;$A205),BP!$5:$5,AH$4))</f>
        <v>0</v>
      </c>
      <c r="AI205" s="3">
        <f ca="1">IF(AI$5="",0,SUMIFS(INDIRECT($S$2&amp;$A205&amp;":"&amp;$A205),BP!$5:$5,AI$4))</f>
        <v>0</v>
      </c>
      <c r="AJ205" s="3">
        <f ca="1">IF(AJ$5="",0,SUMIFS(INDIRECT($S$2&amp;$A205&amp;":"&amp;$A205),BP!$5:$5,AJ$4))</f>
        <v>0</v>
      </c>
      <c r="AK205" s="3">
        <f ca="1">IF(AK$5="",0,SUMIFS(INDIRECT($S$2&amp;$A205&amp;":"&amp;$A205),BP!$5:$5,AK$4))</f>
        <v>0</v>
      </c>
      <c r="AL205" s="3">
        <f ca="1">IF(AL$5="",0,SUMIFS(INDIRECT($S$2&amp;$A205&amp;":"&amp;$A205),BP!$5:$5,AL$4))</f>
        <v>0</v>
      </c>
      <c r="AM205" s="3">
        <f ca="1">IF(AM$5="",0,SUMIFS(INDIRECT($S$2&amp;$A205&amp;":"&amp;$A205),BP!$5:$5,AM$4))</f>
        <v>0</v>
      </c>
      <c r="AN205" s="3">
        <f ca="1">IF(AN$5="",0,SUMIFS(INDIRECT($S$2&amp;$A205&amp;":"&amp;$A205),BP!$5:$5,AN$4))</f>
        <v>0</v>
      </c>
      <c r="AO205" s="3">
        <f ca="1">IF(AO$5="",0,SUMIFS(INDIRECT($S$2&amp;$A205&amp;":"&amp;$A205),BP!$5:$5,AO$4))</f>
        <v>0</v>
      </c>
      <c r="AP205" s="3">
        <f ca="1">IF(AP$5="",0,SUMIFS(INDIRECT($S$2&amp;$A205&amp;":"&amp;$A205),BP!$5:$5,AP$4))</f>
        <v>0</v>
      </c>
      <c r="AQ205" s="3">
        <f ca="1">IF(AQ$5="",0,SUMIFS(INDIRECT($S$2&amp;$A205&amp;":"&amp;$A205),BP!$5:$5,AQ$4))</f>
        <v>0</v>
      </c>
      <c r="AR205" s="3">
        <f ca="1">IF(AR$5="",0,SUMIFS(INDIRECT($S$2&amp;$A205&amp;":"&amp;$A205),BP!$5:$5,AR$4))</f>
        <v>0</v>
      </c>
      <c r="AS205" s="3">
        <f ca="1">IF(AS$5="",0,SUMIFS(INDIRECT($S$2&amp;$A205&amp;":"&amp;$A205),BP!$5:$5,AS$4))</f>
        <v>0</v>
      </c>
      <c r="AT205" s="3">
        <f ca="1">IF(AT$5="",0,SUMIFS(INDIRECT($S$2&amp;$A205&amp;":"&amp;$A205),BP!$5:$5,AT$4))</f>
        <v>0</v>
      </c>
      <c r="AU205" s="3">
        <f ca="1">IF(AU$5="",0,SUMIFS(INDIRECT($S$2&amp;$A205&amp;":"&amp;$A205),BP!$5:$5,AU$4))</f>
        <v>0</v>
      </c>
      <c r="AV205" s="3">
        <f ca="1">IF(AV$5="",0,SUMIFS(INDIRECT($S$2&amp;$A205&amp;":"&amp;$A205),BP!$5:$5,AV$4))</f>
        <v>0</v>
      </c>
      <c r="AW205" s="3">
        <f ca="1">IF(AW$5="",0,SUMIFS(INDIRECT($S$2&amp;$A205&amp;":"&amp;$A205),BP!$5:$5,AW$4))</f>
        <v>0</v>
      </c>
      <c r="AX205" s="3">
        <f ca="1">IF(AX$5="",0,SUMIFS(INDIRECT($S$2&amp;$A205&amp;":"&amp;$A205),BP!$5:$5,AX$4))</f>
        <v>0</v>
      </c>
      <c r="AY205" s="3">
        <f ca="1">IF(AY$5="",0,SUMIFS(INDIRECT($S$2&amp;$A205&amp;":"&amp;$A205),BP!$5:$5,AY$4))</f>
        <v>0</v>
      </c>
      <c r="AZ205" s="3">
        <f ca="1">IF(AZ$5="",0,SUMIFS(INDIRECT($S$2&amp;$A205&amp;":"&amp;$A205),BP!$5:$5,AZ$4))</f>
        <v>0</v>
      </c>
      <c r="BA205" s="3">
        <f ca="1">IF(BA$5="",0,SUMIFS(INDIRECT($S$2&amp;$A205&amp;":"&amp;$A205),BP!$5:$5,BA$4))</f>
        <v>0</v>
      </c>
      <c r="BB205" s="3">
        <f ca="1">IF(BB$5="",0,SUMIFS(INDIRECT($S$2&amp;$A205&amp;":"&amp;$A205),BP!$5:$5,BB$4))</f>
        <v>0</v>
      </c>
      <c r="BC205" s="3">
        <f ca="1">IF(BC$5="",0,SUMIFS(INDIRECT($S$2&amp;$A205&amp;":"&amp;$A205),BP!$5:$5,BC$4))</f>
        <v>0</v>
      </c>
      <c r="BD205" s="3">
        <f ca="1">IF(BD$5="",0,SUMIFS(INDIRECT($S$2&amp;$A205&amp;":"&amp;$A205),BP!$5:$5,BD$4))</f>
        <v>0</v>
      </c>
      <c r="BE205" s="3">
        <f ca="1">IF(BE$5="",0,SUMIFS(INDIRECT($S$2&amp;$A205&amp;":"&amp;$A205),BP!$5:$5,BE$4))</f>
        <v>0</v>
      </c>
      <c r="BF205" s="3">
        <f ca="1">IF(BF$5="",0,SUMIFS(INDIRECT($S$2&amp;$A205&amp;":"&amp;$A205),BP!$5:$5,BF$4))</f>
        <v>0</v>
      </c>
      <c r="BG205" s="3">
        <f ca="1">IF(BG$5="",0,SUMIFS(INDIRECT($S$2&amp;$A205&amp;":"&amp;$A205),BP!$5:$5,BG$4))</f>
        <v>0</v>
      </c>
      <c r="BH205" s="3">
        <f ca="1">IF(BH$5="",0,SUMIFS(INDIRECT($S$2&amp;$A205&amp;":"&amp;$A205),BP!$5:$5,BH$4))</f>
        <v>0</v>
      </c>
      <c r="BI205" s="3">
        <f ca="1">IF(BI$5="",0,SUMIFS(INDIRECT($S$2&amp;$A205&amp;":"&amp;$A205),BP!$5:$5,BI$4))</f>
        <v>0</v>
      </c>
      <c r="BJ205" s="3">
        <f>IF(BJ$5="",0,SUMIFS(BP!205:205,BP!$5:$5,BJ$4))</f>
        <v>0</v>
      </c>
      <c r="BK205" s="3">
        <f>IF(BK$5="",0,SUMIFS(BP!205:205,BP!$5:$5,BK$4))</f>
        <v>0</v>
      </c>
      <c r="BL205" s="3">
        <f>IF(BL$5="",0,SUMIFS(BP!205:205,BP!$5:$5,BL$4))</f>
        <v>0</v>
      </c>
      <c r="BM205" s="3">
        <f>IF(BM$5="",0,SUMIFS(BP!205:205,BP!$5:$5,BM$4))</f>
        <v>0</v>
      </c>
      <c r="BN205" s="3">
        <f>IF(BN$5="",0,SUMIFS(BP!205:205,BP!$5:$5,BN$4))</f>
        <v>10</v>
      </c>
      <c r="BO205" s="3">
        <f>IF(BO$5="",0,SUMIFS(BP!205:205,BP!$5:$5,BO$4))</f>
        <v>10</v>
      </c>
      <c r="BP205" s="3">
        <f>IF(BP$5="",0,SUMIFS(BP!205:205,BP!$5:$5,BP$4))</f>
        <v>10</v>
      </c>
      <c r="BQ205" s="3">
        <f>IF(BQ$5="",0,SUMIFS(BP!205:205,BP!$5:$5,BQ$4))</f>
        <v>50</v>
      </c>
      <c r="BR205" s="3">
        <f>IF(BR$5="",0,SUMIFS(BP!205:205,BP!$5:$5,BR$4))</f>
        <v>100</v>
      </c>
      <c r="BS205" s="3">
        <f>IF(BS$5="",0,SUMIFS(BP!205:205,BP!$5:$5,BS$4))</f>
        <v>200</v>
      </c>
      <c r="BT205" s="3">
        <f>IF(BT$5="",0,SUMIFS(BP!205:205,BP!$5:$5,BT$4))</f>
        <v>0</v>
      </c>
      <c r="BU205" s="3">
        <f>IF(BU$5="",0,SUMIFS(BP!205:205,BP!$5:$5,BU$4))</f>
        <v>0</v>
      </c>
      <c r="BV205" s="3">
        <f>IF(BV$5="",0,SUMIFS(BP!205:205,BP!$5:$5,BV$4))</f>
        <v>0</v>
      </c>
      <c r="BW205" s="3">
        <f>IF(BW$5="",0,SUMIFS(BP!205:205,BP!$5:$5,BW$4))</f>
        <v>0</v>
      </c>
      <c r="BX205" s="3">
        <f>IF(BX$5="",0,SUMIFS(BP!205:205,BP!$5:$5,BX$4))</f>
        <v>0</v>
      </c>
      <c r="BY205" s="3">
        <f>IF(BY$5="",0,SUMIFS(BP!205:205,BP!$5:$5,BY$4))</f>
        <v>0</v>
      </c>
      <c r="BZ205" s="3">
        <f>IF(BZ$5="",0,SUMIFS(BP!205:205,BP!$5:$5,BZ$4))</f>
        <v>0</v>
      </c>
      <c r="CA205" s="3">
        <f>IF(CA$5="",0,SUMIFS(BP!205:205,BP!$5:$5,CA$4))</f>
        <v>0</v>
      </c>
      <c r="CB205" s="3">
        <f>IF(CB$5="",0,SUMIFS(BP!205:205,BP!$5:$5,CB$4))</f>
        <v>0</v>
      </c>
      <c r="CC205" s="3">
        <f>IF(CC$5="",0,SUMIFS(BP!205:205,BP!$5:$5,CC$4))</f>
        <v>0</v>
      </c>
      <c r="CD205" s="3">
        <f>IF(CD$5="",0,SUMIFS(BP!205:205,BP!$5:$5,CD$4))</f>
        <v>0</v>
      </c>
      <c r="CE205" s="3">
        <f>IF(CE$5="",0,SUMIFS(BP!205:205,BP!$5:$5,CE$4))</f>
        <v>0</v>
      </c>
      <c r="CF205" s="3">
        <f>IF(CF$5="",0,SUMIFS(BP!205:205,BP!$5:$5,CF$4))</f>
        <v>0</v>
      </c>
      <c r="CG205" s="3">
        <f>IF(CG$5="",0,SUMIFS(BP!205:205,BP!$5:$5,CG$4))</f>
        <v>0</v>
      </c>
      <c r="CH205" s="3">
        <f>IF(CH$5="",0,SUMIFS(BP!205:205,BP!$5:$5,CH$4))</f>
        <v>0</v>
      </c>
      <c r="CI205" s="3">
        <f>IF(CI$5="",0,SUMIFS(BP!205:205,BP!$5:$5,CI$4))</f>
        <v>0</v>
      </c>
      <c r="CJ205" s="3">
        <f>IF(CJ$5="",0,SUMIFS(BP!205:205,BP!$5:$5,CJ$4))</f>
        <v>0</v>
      </c>
      <c r="CK205" s="3">
        <f>IF(CK$5="",0,SUMIFS(BP!205:205,BP!$5:$5,CK$4))</f>
        <v>0</v>
      </c>
      <c r="CL205" s="3">
        <f>IF(CL$5="",0,SUMIFS(BP!205:205,BP!$5:$5,CL$4))</f>
        <v>0</v>
      </c>
      <c r="CM205" s="3">
        <f>IF(CM$5="",0,SUMIFS(BP!205:205,BP!$5:$5,CM$4))</f>
        <v>0</v>
      </c>
      <c r="CN205" s="3">
        <f>IF(CN$5="",0,SUMIFS(BP!205:205,BP!$5:$5,CN$4))</f>
        <v>0</v>
      </c>
      <c r="CO205" s="3">
        <f>IF(CO$5="",0,SUMIFS(BP!205:205,BP!$5:$5,CO$4))</f>
        <v>0</v>
      </c>
      <c r="CP205" s="3">
        <f>IF(CP$5="",0,SUMIFS(BP!205:205,BP!$5:$5,CP$4))</f>
        <v>0</v>
      </c>
      <c r="CQ205" s="3">
        <f>IF(CQ$5="",0,SUMIFS(BP!205:205,BP!$5:$5,CQ$4))</f>
        <v>0</v>
      </c>
      <c r="CR205" s="3">
        <f>IF(CR$5="",0,SUMIFS(BP!205:205,BP!$5:$5,CR$4))</f>
        <v>0</v>
      </c>
      <c r="CS205" s="3">
        <f>IF(CS$5="",0,SUMIFS(BP!205:205,BP!$5:$5,CS$4))</f>
        <v>0</v>
      </c>
      <c r="CT205" s="3">
        <f>IF(CT$5="",0,SUMIFS(BP!205:205,BP!$5:$5,CT$4))</f>
        <v>0</v>
      </c>
    </row>
    <row r="206" spans="1:98" s="2" customFormat="1" ht="10.199999999999999" x14ac:dyDescent="0.2">
      <c r="A206" s="11">
        <f>ROW()</f>
        <v>206</v>
      </c>
      <c r="E206" s="15"/>
      <c r="W206" s="5"/>
      <c r="Z206" s="3">
        <f ca="1">IF(Z$5="",0,SUMIFS(INDIRECT($S$2&amp;$A206&amp;":"&amp;$A206),BP!$5:$5,Z$4))</f>
        <v>0</v>
      </c>
      <c r="AA206" s="3">
        <f ca="1">IF(AA$5="",0,SUMIFS(INDIRECT($S$2&amp;$A206&amp;":"&amp;$A206),BP!$5:$5,AA$4))</f>
        <v>0</v>
      </c>
      <c r="AB206" s="3">
        <f ca="1">IF(AB$5="",0,SUMIFS(INDIRECT($S$2&amp;$A206&amp;":"&amp;$A206),BP!$5:$5,AB$4))</f>
        <v>0</v>
      </c>
      <c r="AC206" s="3">
        <f ca="1">IF(AC$5="",0,SUMIFS(INDIRECT($S$2&amp;$A206&amp;":"&amp;$A206),BP!$5:$5,AC$4))</f>
        <v>0</v>
      </c>
      <c r="AD206" s="3">
        <f ca="1">IF(AD$5="",0,SUMIFS(INDIRECT($S$2&amp;$A206&amp;":"&amp;$A206),BP!$5:$5,AD$4))</f>
        <v>0</v>
      </c>
      <c r="AE206" s="3">
        <f ca="1">IF(AE$5="",0,SUMIFS(INDIRECT($S$2&amp;$A206&amp;":"&amp;$A206),BP!$5:$5,AE$4))</f>
        <v>0</v>
      </c>
      <c r="AF206" s="3">
        <f ca="1">IF(AF$5="",0,SUMIFS(INDIRECT($S$2&amp;$A206&amp;":"&amp;$A206),BP!$5:$5,AF$4))</f>
        <v>0</v>
      </c>
      <c r="AG206" s="3">
        <f ca="1">IF(AG$5="",0,SUMIFS(INDIRECT($S$2&amp;$A206&amp;":"&amp;$A206),BP!$5:$5,AG$4))</f>
        <v>0</v>
      </c>
      <c r="AH206" s="3">
        <f ca="1">IF(AH$5="",0,SUMIFS(INDIRECT($S$2&amp;$A206&amp;":"&amp;$A206),BP!$5:$5,AH$4))</f>
        <v>0</v>
      </c>
      <c r="AI206" s="3">
        <f ca="1">IF(AI$5="",0,SUMIFS(INDIRECT($S$2&amp;$A206&amp;":"&amp;$A206),BP!$5:$5,AI$4))</f>
        <v>0</v>
      </c>
      <c r="AJ206" s="3">
        <f ca="1">IF(AJ$5="",0,SUMIFS(INDIRECT($S$2&amp;$A206&amp;":"&amp;$A206),BP!$5:$5,AJ$4))</f>
        <v>0</v>
      </c>
      <c r="AK206" s="3">
        <f ca="1">IF(AK$5="",0,SUMIFS(INDIRECT($S$2&amp;$A206&amp;":"&amp;$A206),BP!$5:$5,AK$4))</f>
        <v>0</v>
      </c>
      <c r="AL206" s="3">
        <f ca="1">IF(AL$5="",0,SUMIFS(INDIRECT($S$2&amp;$A206&amp;":"&amp;$A206),BP!$5:$5,AL$4))</f>
        <v>0</v>
      </c>
      <c r="AM206" s="3">
        <f ca="1">IF(AM$5="",0,SUMIFS(INDIRECT($S$2&amp;$A206&amp;":"&amp;$A206),BP!$5:$5,AM$4))</f>
        <v>0</v>
      </c>
      <c r="AN206" s="3">
        <f ca="1">IF(AN$5="",0,SUMIFS(INDIRECT($S$2&amp;$A206&amp;":"&amp;$A206),BP!$5:$5,AN$4))</f>
        <v>0</v>
      </c>
      <c r="AO206" s="3">
        <f ca="1">IF(AO$5="",0,SUMIFS(INDIRECT($S$2&amp;$A206&amp;":"&amp;$A206),BP!$5:$5,AO$4))</f>
        <v>0</v>
      </c>
      <c r="AP206" s="3">
        <f ca="1">IF(AP$5="",0,SUMIFS(INDIRECT($S$2&amp;$A206&amp;":"&amp;$A206),BP!$5:$5,AP$4))</f>
        <v>0</v>
      </c>
      <c r="AQ206" s="3">
        <f ca="1">IF(AQ$5="",0,SUMIFS(INDIRECT($S$2&amp;$A206&amp;":"&amp;$A206),BP!$5:$5,AQ$4))</f>
        <v>0</v>
      </c>
      <c r="AR206" s="3">
        <f ca="1">IF(AR$5="",0,SUMIFS(INDIRECT($S$2&amp;$A206&amp;":"&amp;$A206),BP!$5:$5,AR$4))</f>
        <v>0</v>
      </c>
      <c r="AS206" s="3">
        <f ca="1">IF(AS$5="",0,SUMIFS(INDIRECT($S$2&amp;$A206&amp;":"&amp;$A206),BP!$5:$5,AS$4))</f>
        <v>0</v>
      </c>
      <c r="AT206" s="3">
        <f ca="1">IF(AT$5="",0,SUMIFS(INDIRECT($S$2&amp;$A206&amp;":"&amp;$A206),BP!$5:$5,AT$4))</f>
        <v>0</v>
      </c>
      <c r="AU206" s="3">
        <f ca="1">IF(AU$5="",0,SUMIFS(INDIRECT($S$2&amp;$A206&amp;":"&amp;$A206),BP!$5:$5,AU$4))</f>
        <v>0</v>
      </c>
      <c r="AV206" s="3">
        <f ca="1">IF(AV$5="",0,SUMIFS(INDIRECT($S$2&amp;$A206&amp;":"&amp;$A206),BP!$5:$5,AV$4))</f>
        <v>0</v>
      </c>
      <c r="AW206" s="3">
        <f ca="1">IF(AW$5="",0,SUMIFS(INDIRECT($S$2&amp;$A206&amp;":"&amp;$A206),BP!$5:$5,AW$4))</f>
        <v>0</v>
      </c>
      <c r="AX206" s="3">
        <f ca="1">IF(AX$5="",0,SUMIFS(INDIRECT($S$2&amp;$A206&amp;":"&amp;$A206),BP!$5:$5,AX$4))</f>
        <v>0</v>
      </c>
      <c r="AY206" s="3">
        <f ca="1">IF(AY$5="",0,SUMIFS(INDIRECT($S$2&amp;$A206&amp;":"&amp;$A206),BP!$5:$5,AY$4))</f>
        <v>0</v>
      </c>
      <c r="AZ206" s="3">
        <f ca="1">IF(AZ$5="",0,SUMIFS(INDIRECT($S$2&amp;$A206&amp;":"&amp;$A206),BP!$5:$5,AZ$4))</f>
        <v>0</v>
      </c>
      <c r="BA206" s="3">
        <f ca="1">IF(BA$5="",0,SUMIFS(INDIRECT($S$2&amp;$A206&amp;":"&amp;$A206),BP!$5:$5,BA$4))</f>
        <v>0</v>
      </c>
      <c r="BB206" s="3">
        <f ca="1">IF(BB$5="",0,SUMIFS(INDIRECT($S$2&amp;$A206&amp;":"&amp;$A206),BP!$5:$5,BB$4))</f>
        <v>0</v>
      </c>
      <c r="BC206" s="3">
        <f ca="1">IF(BC$5="",0,SUMIFS(INDIRECT($S$2&amp;$A206&amp;":"&amp;$A206),BP!$5:$5,BC$4))</f>
        <v>0</v>
      </c>
      <c r="BD206" s="3">
        <f ca="1">IF(BD$5="",0,SUMIFS(INDIRECT($S$2&amp;$A206&amp;":"&amp;$A206),BP!$5:$5,BD$4))</f>
        <v>0</v>
      </c>
      <c r="BE206" s="3">
        <f ca="1">IF(BE$5="",0,SUMIFS(INDIRECT($S$2&amp;$A206&amp;":"&amp;$A206),BP!$5:$5,BE$4))</f>
        <v>0</v>
      </c>
      <c r="BF206" s="3">
        <f ca="1">IF(BF$5="",0,SUMIFS(INDIRECT($S$2&amp;$A206&amp;":"&amp;$A206),BP!$5:$5,BF$4))</f>
        <v>0</v>
      </c>
      <c r="BG206" s="3">
        <f ca="1">IF(BG$5="",0,SUMIFS(INDIRECT($S$2&amp;$A206&amp;":"&amp;$A206),BP!$5:$5,BG$4))</f>
        <v>0</v>
      </c>
      <c r="BH206" s="3">
        <f ca="1">IF(BH$5="",0,SUMIFS(INDIRECT($S$2&amp;$A206&amp;":"&amp;$A206),BP!$5:$5,BH$4))</f>
        <v>0</v>
      </c>
      <c r="BI206" s="3">
        <f ca="1">IF(BI$5="",0,SUMIFS(INDIRECT($S$2&amp;$A206&amp;":"&amp;$A206),BP!$5:$5,BI$4))</f>
        <v>0</v>
      </c>
      <c r="BJ206" s="3">
        <f>IF(BJ$5="",0,SUMIFS(BP!206:206,BP!$5:$5,BJ$4))</f>
        <v>0</v>
      </c>
      <c r="BK206" s="3">
        <f>IF(BK$5="",0,SUMIFS(BP!206:206,BP!$5:$5,BK$4))</f>
        <v>0</v>
      </c>
      <c r="BL206" s="3">
        <f>IF(BL$5="",0,SUMIFS(BP!206:206,BP!$5:$5,BL$4))</f>
        <v>0</v>
      </c>
      <c r="BM206" s="3">
        <f>IF(BM$5="",0,SUMIFS(BP!206:206,BP!$5:$5,BM$4))</f>
        <v>0</v>
      </c>
      <c r="BN206" s="3">
        <f>IF(BN$5="",0,SUMIFS(BP!206:206,BP!$5:$5,BN$4))</f>
        <v>0</v>
      </c>
      <c r="BO206" s="3">
        <f>IF(BO$5="",0,SUMIFS(BP!206:206,BP!$5:$5,BO$4))</f>
        <v>0</v>
      </c>
      <c r="BP206" s="3">
        <f>IF(BP$5="",0,SUMIFS(BP!206:206,BP!$5:$5,BP$4))</f>
        <v>0</v>
      </c>
      <c r="BQ206" s="3">
        <f>IF(BQ$5="",0,SUMIFS(BP!206:206,BP!$5:$5,BQ$4))</f>
        <v>0</v>
      </c>
      <c r="BR206" s="3">
        <f>IF(BR$5="",0,SUMIFS(BP!206:206,BP!$5:$5,BR$4))</f>
        <v>0</v>
      </c>
      <c r="BS206" s="3">
        <f>IF(BS$5="",0,SUMIFS(BP!206:206,BP!$5:$5,BS$4))</f>
        <v>0</v>
      </c>
      <c r="BT206" s="3">
        <f>IF(BT$5="",0,SUMIFS(BP!206:206,BP!$5:$5,BT$4))</f>
        <v>0</v>
      </c>
      <c r="BU206" s="3">
        <f>IF(BU$5="",0,SUMIFS(BP!206:206,BP!$5:$5,BU$4))</f>
        <v>0</v>
      </c>
      <c r="BV206" s="3">
        <f>IF(BV$5="",0,SUMIFS(BP!206:206,BP!$5:$5,BV$4))</f>
        <v>0</v>
      </c>
      <c r="BW206" s="3">
        <f>IF(BW$5="",0,SUMIFS(BP!206:206,BP!$5:$5,BW$4))</f>
        <v>0</v>
      </c>
      <c r="BX206" s="3">
        <f>IF(BX$5="",0,SUMIFS(BP!206:206,BP!$5:$5,BX$4))</f>
        <v>0</v>
      </c>
      <c r="BY206" s="3">
        <f>IF(BY$5="",0,SUMIFS(BP!206:206,BP!$5:$5,BY$4))</f>
        <v>0</v>
      </c>
      <c r="BZ206" s="3">
        <f>IF(BZ$5="",0,SUMIFS(BP!206:206,BP!$5:$5,BZ$4))</f>
        <v>0</v>
      </c>
      <c r="CA206" s="3">
        <f>IF(CA$5="",0,SUMIFS(BP!206:206,BP!$5:$5,CA$4))</f>
        <v>0</v>
      </c>
      <c r="CB206" s="3">
        <f>IF(CB$5="",0,SUMIFS(BP!206:206,BP!$5:$5,CB$4))</f>
        <v>0</v>
      </c>
      <c r="CC206" s="3">
        <f>IF(CC$5="",0,SUMIFS(BP!206:206,BP!$5:$5,CC$4))</f>
        <v>0</v>
      </c>
      <c r="CD206" s="3">
        <f>IF(CD$5="",0,SUMIFS(BP!206:206,BP!$5:$5,CD$4))</f>
        <v>0</v>
      </c>
      <c r="CE206" s="3">
        <f>IF(CE$5="",0,SUMIFS(BP!206:206,BP!$5:$5,CE$4))</f>
        <v>0</v>
      </c>
      <c r="CF206" s="3">
        <f>IF(CF$5="",0,SUMIFS(BP!206:206,BP!$5:$5,CF$4))</f>
        <v>0</v>
      </c>
      <c r="CG206" s="3">
        <f>IF(CG$5="",0,SUMIFS(BP!206:206,BP!$5:$5,CG$4))</f>
        <v>0</v>
      </c>
      <c r="CH206" s="3">
        <f>IF(CH$5="",0,SUMIFS(BP!206:206,BP!$5:$5,CH$4))</f>
        <v>0</v>
      </c>
      <c r="CI206" s="3">
        <f>IF(CI$5="",0,SUMIFS(BP!206:206,BP!$5:$5,CI$4))</f>
        <v>0</v>
      </c>
      <c r="CJ206" s="3">
        <f>IF(CJ$5="",0,SUMIFS(BP!206:206,BP!$5:$5,CJ$4))</f>
        <v>0</v>
      </c>
      <c r="CK206" s="3">
        <f>IF(CK$5="",0,SUMIFS(BP!206:206,BP!$5:$5,CK$4))</f>
        <v>0</v>
      </c>
      <c r="CL206" s="3">
        <f>IF(CL$5="",0,SUMIFS(BP!206:206,BP!$5:$5,CL$4))</f>
        <v>0</v>
      </c>
      <c r="CM206" s="3">
        <f>IF(CM$5="",0,SUMIFS(BP!206:206,BP!$5:$5,CM$4))</f>
        <v>0</v>
      </c>
      <c r="CN206" s="3">
        <f>IF(CN$5="",0,SUMIFS(BP!206:206,BP!$5:$5,CN$4))</f>
        <v>0</v>
      </c>
      <c r="CO206" s="3">
        <f>IF(CO$5="",0,SUMIFS(BP!206:206,BP!$5:$5,CO$4))</f>
        <v>0</v>
      </c>
      <c r="CP206" s="3">
        <f>IF(CP$5="",0,SUMIFS(BP!206:206,BP!$5:$5,CP$4))</f>
        <v>0</v>
      </c>
      <c r="CQ206" s="3">
        <f>IF(CQ$5="",0,SUMIFS(BP!206:206,BP!$5:$5,CQ$4))</f>
        <v>0</v>
      </c>
      <c r="CR206" s="3">
        <f>IF(CR$5="",0,SUMIFS(BP!206:206,BP!$5:$5,CR$4))</f>
        <v>0</v>
      </c>
      <c r="CS206" s="3">
        <f>IF(CS$5="",0,SUMIFS(BP!206:206,BP!$5:$5,CS$4))</f>
        <v>0</v>
      </c>
      <c r="CT206" s="3">
        <f>IF(CT$5="",0,SUMIFS(BP!206:206,BP!$5:$5,CT$4))</f>
        <v>0</v>
      </c>
    </row>
    <row r="207" spans="1:98" s="2" customFormat="1" ht="10.199999999999999" x14ac:dyDescent="0.2">
      <c r="A207" s="11">
        <f>ROW()</f>
        <v>207</v>
      </c>
      <c r="E207" s="15"/>
      <c r="W207" s="5"/>
      <c r="Z207" s="3">
        <f ca="1">IF(Z$5="",0,SUMIFS(INDIRECT($S$2&amp;$A207&amp;":"&amp;$A207),BP!$5:$5,Z$4))</f>
        <v>0</v>
      </c>
      <c r="AA207" s="3">
        <f ca="1">IF(AA$5="",0,SUMIFS(INDIRECT($S$2&amp;$A207&amp;":"&amp;$A207),BP!$5:$5,AA$4))</f>
        <v>0</v>
      </c>
      <c r="AB207" s="3">
        <f ca="1">IF(AB$5="",0,SUMIFS(INDIRECT($S$2&amp;$A207&amp;":"&amp;$A207),BP!$5:$5,AB$4))</f>
        <v>0</v>
      </c>
      <c r="AC207" s="3">
        <f ca="1">IF(AC$5="",0,SUMIFS(INDIRECT($S$2&amp;$A207&amp;":"&amp;$A207),BP!$5:$5,AC$4))</f>
        <v>0</v>
      </c>
      <c r="AD207" s="3">
        <f ca="1">IF(AD$5="",0,SUMIFS(INDIRECT($S$2&amp;$A207&amp;":"&amp;$A207),BP!$5:$5,AD$4))</f>
        <v>0</v>
      </c>
      <c r="AE207" s="3">
        <f ca="1">IF(AE$5="",0,SUMIFS(INDIRECT($S$2&amp;$A207&amp;":"&amp;$A207),BP!$5:$5,AE$4))</f>
        <v>0</v>
      </c>
      <c r="AF207" s="3">
        <f ca="1">IF(AF$5="",0,SUMIFS(INDIRECT($S$2&amp;$A207&amp;":"&amp;$A207),BP!$5:$5,AF$4))</f>
        <v>0</v>
      </c>
      <c r="AG207" s="3">
        <f ca="1">IF(AG$5="",0,SUMIFS(INDIRECT($S$2&amp;$A207&amp;":"&amp;$A207),BP!$5:$5,AG$4))</f>
        <v>0</v>
      </c>
      <c r="AH207" s="3">
        <f ca="1">IF(AH$5="",0,SUMIFS(INDIRECT($S$2&amp;$A207&amp;":"&amp;$A207),BP!$5:$5,AH$4))</f>
        <v>0</v>
      </c>
      <c r="AI207" s="3">
        <f ca="1">IF(AI$5="",0,SUMIFS(INDIRECT($S$2&amp;$A207&amp;":"&amp;$A207),BP!$5:$5,AI$4))</f>
        <v>0</v>
      </c>
      <c r="AJ207" s="3">
        <f ca="1">IF(AJ$5="",0,SUMIFS(INDIRECT($S$2&amp;$A207&amp;":"&amp;$A207),BP!$5:$5,AJ$4))</f>
        <v>0</v>
      </c>
      <c r="AK207" s="3">
        <f ca="1">IF(AK$5="",0,SUMIFS(INDIRECT($S$2&amp;$A207&amp;":"&amp;$A207),BP!$5:$5,AK$4))</f>
        <v>0</v>
      </c>
      <c r="AL207" s="3">
        <f ca="1">IF(AL$5="",0,SUMIFS(INDIRECT($S$2&amp;$A207&amp;":"&amp;$A207),BP!$5:$5,AL$4))</f>
        <v>0</v>
      </c>
      <c r="AM207" s="3">
        <f ca="1">IF(AM$5="",0,SUMIFS(INDIRECT($S$2&amp;$A207&amp;":"&amp;$A207),BP!$5:$5,AM$4))</f>
        <v>0</v>
      </c>
      <c r="AN207" s="3">
        <f ca="1">IF(AN$5="",0,SUMIFS(INDIRECT($S$2&amp;$A207&amp;":"&amp;$A207),BP!$5:$5,AN$4))</f>
        <v>0</v>
      </c>
      <c r="AO207" s="3">
        <f ca="1">IF(AO$5="",0,SUMIFS(INDIRECT($S$2&amp;$A207&amp;":"&amp;$A207),BP!$5:$5,AO$4))</f>
        <v>0</v>
      </c>
      <c r="AP207" s="3">
        <f ca="1">IF(AP$5="",0,SUMIFS(INDIRECT($S$2&amp;$A207&amp;":"&amp;$A207),BP!$5:$5,AP$4))</f>
        <v>0</v>
      </c>
      <c r="AQ207" s="3">
        <f ca="1">IF(AQ$5="",0,SUMIFS(INDIRECT($S$2&amp;$A207&amp;":"&amp;$A207),BP!$5:$5,AQ$4))</f>
        <v>0</v>
      </c>
      <c r="AR207" s="3">
        <f ca="1">IF(AR$5="",0,SUMIFS(INDIRECT($S$2&amp;$A207&amp;":"&amp;$A207),BP!$5:$5,AR$4))</f>
        <v>0</v>
      </c>
      <c r="AS207" s="3">
        <f ca="1">IF(AS$5="",0,SUMIFS(INDIRECT($S$2&amp;$A207&amp;":"&amp;$A207),BP!$5:$5,AS$4))</f>
        <v>0</v>
      </c>
      <c r="AT207" s="3">
        <f ca="1">IF(AT$5="",0,SUMIFS(INDIRECT($S$2&amp;$A207&amp;":"&amp;$A207),BP!$5:$5,AT$4))</f>
        <v>0</v>
      </c>
      <c r="AU207" s="3">
        <f ca="1">IF(AU$5="",0,SUMIFS(INDIRECT($S$2&amp;$A207&amp;":"&amp;$A207),BP!$5:$5,AU$4))</f>
        <v>0</v>
      </c>
      <c r="AV207" s="3">
        <f ca="1">IF(AV$5="",0,SUMIFS(INDIRECT($S$2&amp;$A207&amp;":"&amp;$A207),BP!$5:$5,AV$4))</f>
        <v>0</v>
      </c>
      <c r="AW207" s="3">
        <f ca="1">IF(AW$5="",0,SUMIFS(INDIRECT($S$2&amp;$A207&amp;":"&amp;$A207),BP!$5:$5,AW$4))</f>
        <v>0</v>
      </c>
      <c r="AX207" s="3">
        <f ca="1">IF(AX$5="",0,SUMIFS(INDIRECT($S$2&amp;$A207&amp;":"&amp;$A207),BP!$5:$5,AX$4))</f>
        <v>0</v>
      </c>
      <c r="AY207" s="3">
        <f ca="1">IF(AY$5="",0,SUMIFS(INDIRECT($S$2&amp;$A207&amp;":"&amp;$A207),BP!$5:$5,AY$4))</f>
        <v>0</v>
      </c>
      <c r="AZ207" s="3">
        <f ca="1">IF(AZ$5="",0,SUMIFS(INDIRECT($S$2&amp;$A207&amp;":"&amp;$A207),BP!$5:$5,AZ$4))</f>
        <v>0</v>
      </c>
      <c r="BA207" s="3">
        <f ca="1">IF(BA$5="",0,SUMIFS(INDIRECT($S$2&amp;$A207&amp;":"&amp;$A207),BP!$5:$5,BA$4))</f>
        <v>0</v>
      </c>
      <c r="BB207" s="3">
        <f ca="1">IF(BB$5="",0,SUMIFS(INDIRECT($S$2&amp;$A207&amp;":"&amp;$A207),BP!$5:$5,BB$4))</f>
        <v>0</v>
      </c>
      <c r="BC207" s="3">
        <f ca="1">IF(BC$5="",0,SUMIFS(INDIRECT($S$2&amp;$A207&amp;":"&amp;$A207),BP!$5:$5,BC$4))</f>
        <v>0</v>
      </c>
      <c r="BD207" s="3">
        <f ca="1">IF(BD$5="",0,SUMIFS(INDIRECT($S$2&amp;$A207&amp;":"&amp;$A207),BP!$5:$5,BD$4))</f>
        <v>0</v>
      </c>
      <c r="BE207" s="3">
        <f ca="1">IF(BE$5="",0,SUMIFS(INDIRECT($S$2&amp;$A207&amp;":"&amp;$A207),BP!$5:$5,BE$4))</f>
        <v>0</v>
      </c>
      <c r="BF207" s="3">
        <f ca="1">IF(BF$5="",0,SUMIFS(INDIRECT($S$2&amp;$A207&amp;":"&amp;$A207),BP!$5:$5,BF$4))</f>
        <v>0</v>
      </c>
      <c r="BG207" s="3">
        <f ca="1">IF(BG$5="",0,SUMIFS(INDIRECT($S$2&amp;$A207&amp;":"&amp;$A207),BP!$5:$5,BG$4))</f>
        <v>0</v>
      </c>
      <c r="BH207" s="3">
        <f ca="1">IF(BH$5="",0,SUMIFS(INDIRECT($S$2&amp;$A207&amp;":"&amp;$A207),BP!$5:$5,BH$4))</f>
        <v>0</v>
      </c>
      <c r="BI207" s="3">
        <f ca="1">IF(BI$5="",0,SUMIFS(INDIRECT($S$2&amp;$A207&amp;":"&amp;$A207),BP!$5:$5,BI$4))</f>
        <v>0</v>
      </c>
      <c r="BJ207" s="3">
        <f>IF(BJ$5="",0,SUMIFS(BP!207:207,BP!$5:$5,BJ$4))</f>
        <v>0</v>
      </c>
      <c r="BK207" s="3">
        <f>IF(BK$5="",0,SUMIFS(BP!207:207,BP!$5:$5,BK$4))</f>
        <v>0</v>
      </c>
      <c r="BL207" s="3">
        <f>IF(BL$5="",0,SUMIFS(BP!207:207,BP!$5:$5,BL$4))</f>
        <v>0</v>
      </c>
      <c r="BM207" s="3">
        <f>IF(BM$5="",0,SUMIFS(BP!207:207,BP!$5:$5,BM$4))</f>
        <v>0</v>
      </c>
      <c r="BN207" s="3">
        <f>IF(BN$5="",0,SUMIFS(BP!207:207,BP!$5:$5,BN$4))</f>
        <v>0</v>
      </c>
      <c r="BO207" s="3">
        <f>IF(BO$5="",0,SUMIFS(BP!207:207,BP!$5:$5,BO$4))</f>
        <v>0</v>
      </c>
      <c r="BP207" s="3">
        <f>IF(BP$5="",0,SUMIFS(BP!207:207,BP!$5:$5,BP$4))</f>
        <v>0</v>
      </c>
      <c r="BQ207" s="3">
        <f>IF(BQ$5="",0,SUMIFS(BP!207:207,BP!$5:$5,BQ$4))</f>
        <v>1E-3</v>
      </c>
      <c r="BR207" s="3">
        <f>IF(BR$5="",0,SUMIFS(BP!207:207,BP!$5:$5,BR$4))</f>
        <v>1E-3</v>
      </c>
      <c r="BS207" s="3">
        <f>IF(BS$5="",0,SUMIFS(BP!207:207,BP!$5:$5,BS$4))</f>
        <v>1E-3</v>
      </c>
      <c r="BT207" s="3">
        <f>IF(BT$5="",0,SUMIFS(BP!207:207,BP!$5:$5,BT$4))</f>
        <v>0.01</v>
      </c>
      <c r="BU207" s="3">
        <f>IF(BU$5="",0,SUMIFS(BP!207:207,BP!$5:$5,BU$4))</f>
        <v>5.0000000000000001E-3</v>
      </c>
      <c r="BV207" s="3">
        <f>IF(BV$5="",0,SUMIFS(BP!207:207,BP!$5:$5,BV$4))</f>
        <v>0</v>
      </c>
      <c r="BW207" s="3">
        <f>IF(BW$5="",0,SUMIFS(BP!207:207,BP!$5:$5,BW$4))</f>
        <v>0</v>
      </c>
      <c r="BX207" s="3">
        <f>IF(BX$5="",0,SUMIFS(BP!207:207,BP!$5:$5,BX$4))</f>
        <v>0</v>
      </c>
      <c r="BY207" s="3">
        <f>IF(BY$5="",0,SUMIFS(BP!207:207,BP!$5:$5,BY$4))</f>
        <v>0</v>
      </c>
      <c r="BZ207" s="3">
        <f>IF(BZ$5="",0,SUMIFS(BP!207:207,BP!$5:$5,BZ$4))</f>
        <v>0</v>
      </c>
      <c r="CA207" s="3">
        <f>IF(CA$5="",0,SUMIFS(BP!207:207,BP!$5:$5,CA$4))</f>
        <v>0</v>
      </c>
      <c r="CB207" s="3">
        <f>IF(CB$5="",0,SUMIFS(BP!207:207,BP!$5:$5,CB$4))</f>
        <v>0</v>
      </c>
      <c r="CC207" s="3">
        <f>IF(CC$5="",0,SUMIFS(BP!207:207,BP!$5:$5,CC$4))</f>
        <v>0</v>
      </c>
      <c r="CD207" s="3">
        <f>IF(CD$5="",0,SUMIFS(BP!207:207,BP!$5:$5,CD$4))</f>
        <v>0</v>
      </c>
      <c r="CE207" s="3">
        <f>IF(CE$5="",0,SUMIFS(BP!207:207,BP!$5:$5,CE$4))</f>
        <v>0</v>
      </c>
      <c r="CF207" s="3">
        <f>IF(CF$5="",0,SUMIFS(BP!207:207,BP!$5:$5,CF$4))</f>
        <v>0</v>
      </c>
      <c r="CG207" s="3">
        <f>IF(CG$5="",0,SUMIFS(BP!207:207,BP!$5:$5,CG$4))</f>
        <v>0</v>
      </c>
      <c r="CH207" s="3">
        <f>IF(CH$5="",0,SUMIFS(BP!207:207,BP!$5:$5,CH$4))</f>
        <v>0</v>
      </c>
      <c r="CI207" s="3">
        <f>IF(CI$5="",0,SUMIFS(BP!207:207,BP!$5:$5,CI$4))</f>
        <v>0</v>
      </c>
      <c r="CJ207" s="3">
        <f>IF(CJ$5="",0,SUMIFS(BP!207:207,BP!$5:$5,CJ$4))</f>
        <v>0</v>
      </c>
      <c r="CK207" s="3">
        <f>IF(CK$5="",0,SUMIFS(BP!207:207,BP!$5:$5,CK$4))</f>
        <v>0</v>
      </c>
      <c r="CL207" s="3">
        <f>IF(CL$5="",0,SUMIFS(BP!207:207,BP!$5:$5,CL$4))</f>
        <v>0</v>
      </c>
      <c r="CM207" s="3">
        <f>IF(CM$5="",0,SUMIFS(BP!207:207,BP!$5:$5,CM$4))</f>
        <v>0</v>
      </c>
      <c r="CN207" s="3">
        <f>IF(CN$5="",0,SUMIFS(BP!207:207,BP!$5:$5,CN$4))</f>
        <v>0</v>
      </c>
      <c r="CO207" s="3">
        <f>IF(CO$5="",0,SUMIFS(BP!207:207,BP!$5:$5,CO$4))</f>
        <v>0</v>
      </c>
      <c r="CP207" s="3">
        <f>IF(CP$5="",0,SUMIFS(BP!207:207,BP!$5:$5,CP$4))</f>
        <v>0</v>
      </c>
      <c r="CQ207" s="3">
        <f>IF(CQ$5="",0,SUMIFS(BP!207:207,BP!$5:$5,CQ$4))</f>
        <v>0</v>
      </c>
      <c r="CR207" s="3">
        <f>IF(CR$5="",0,SUMIFS(BP!207:207,BP!$5:$5,CR$4))</f>
        <v>0</v>
      </c>
      <c r="CS207" s="3">
        <f>IF(CS$5="",0,SUMIFS(BP!207:207,BP!$5:$5,CS$4))</f>
        <v>0</v>
      </c>
      <c r="CT207" s="3">
        <f>IF(CT$5="",0,SUMIFS(BP!207:207,BP!$5:$5,CT$4))</f>
        <v>0</v>
      </c>
    </row>
    <row r="208" spans="1:98" s="2" customFormat="1" ht="10.199999999999999" x14ac:dyDescent="0.2">
      <c r="A208" s="11">
        <f>ROW()</f>
        <v>208</v>
      </c>
      <c r="E208" s="15"/>
      <c r="W208" s="5"/>
      <c r="Z208" s="3">
        <f ca="1">IF(Z$5="",0,SUMIFS(INDIRECT($S$2&amp;$A208&amp;":"&amp;$A208),BP!$5:$5,Z$4))</f>
        <v>0</v>
      </c>
      <c r="AA208" s="3">
        <f ca="1">IF(AA$5="",0,SUMIFS(INDIRECT($S$2&amp;$A208&amp;":"&amp;$A208),BP!$5:$5,AA$4))</f>
        <v>0</v>
      </c>
      <c r="AB208" s="3">
        <f ca="1">IF(AB$5="",0,SUMIFS(INDIRECT($S$2&amp;$A208&amp;":"&amp;$A208),BP!$5:$5,AB$4))</f>
        <v>0</v>
      </c>
      <c r="AC208" s="3">
        <f ca="1">IF(AC$5="",0,SUMIFS(INDIRECT($S$2&amp;$A208&amp;":"&amp;$A208),BP!$5:$5,AC$4))</f>
        <v>0</v>
      </c>
      <c r="AD208" s="3">
        <f ca="1">IF(AD$5="",0,SUMIFS(INDIRECT($S$2&amp;$A208&amp;":"&amp;$A208),BP!$5:$5,AD$4))</f>
        <v>0</v>
      </c>
      <c r="AE208" s="3">
        <f ca="1">IF(AE$5="",0,SUMIFS(INDIRECT($S$2&amp;$A208&amp;":"&amp;$A208),BP!$5:$5,AE$4))</f>
        <v>0</v>
      </c>
      <c r="AF208" s="3">
        <f ca="1">IF(AF$5="",0,SUMIFS(INDIRECT($S$2&amp;$A208&amp;":"&amp;$A208),BP!$5:$5,AF$4))</f>
        <v>0</v>
      </c>
      <c r="AG208" s="3">
        <f ca="1">IF(AG$5="",0,SUMIFS(INDIRECT($S$2&amp;$A208&amp;":"&amp;$A208),BP!$5:$5,AG$4))</f>
        <v>0</v>
      </c>
      <c r="AH208" s="3">
        <f ca="1">IF(AH$5="",0,SUMIFS(INDIRECT($S$2&amp;$A208&amp;":"&amp;$A208),BP!$5:$5,AH$4))</f>
        <v>0</v>
      </c>
      <c r="AI208" s="3">
        <f ca="1">IF(AI$5="",0,SUMIFS(INDIRECT($S$2&amp;$A208&amp;":"&amp;$A208),BP!$5:$5,AI$4))</f>
        <v>0</v>
      </c>
      <c r="AJ208" s="3">
        <f ca="1">IF(AJ$5="",0,SUMIFS(INDIRECT($S$2&amp;$A208&amp;":"&amp;$A208),BP!$5:$5,AJ$4))</f>
        <v>0</v>
      </c>
      <c r="AK208" s="3">
        <f ca="1">IF(AK$5="",0,SUMIFS(INDIRECT($S$2&amp;$A208&amp;":"&amp;$A208),BP!$5:$5,AK$4))</f>
        <v>0</v>
      </c>
      <c r="AL208" s="3">
        <f ca="1">IF(AL$5="",0,SUMIFS(INDIRECT($S$2&amp;$A208&amp;":"&amp;$A208),BP!$5:$5,AL$4))</f>
        <v>0</v>
      </c>
      <c r="AM208" s="3">
        <f ca="1">IF(AM$5="",0,SUMIFS(INDIRECT($S$2&amp;$A208&amp;":"&amp;$A208),BP!$5:$5,AM$4))</f>
        <v>0</v>
      </c>
      <c r="AN208" s="3">
        <f ca="1">IF(AN$5="",0,SUMIFS(INDIRECT($S$2&amp;$A208&amp;":"&amp;$A208),BP!$5:$5,AN$4))</f>
        <v>0</v>
      </c>
      <c r="AO208" s="3">
        <f ca="1">IF(AO$5="",0,SUMIFS(INDIRECT($S$2&amp;$A208&amp;":"&amp;$A208),BP!$5:$5,AO$4))</f>
        <v>0</v>
      </c>
      <c r="AP208" s="3">
        <f ca="1">IF(AP$5="",0,SUMIFS(INDIRECT($S$2&amp;$A208&amp;":"&amp;$A208),BP!$5:$5,AP$4))</f>
        <v>0</v>
      </c>
      <c r="AQ208" s="3">
        <f ca="1">IF(AQ$5="",0,SUMIFS(INDIRECT($S$2&amp;$A208&amp;":"&amp;$A208),BP!$5:$5,AQ$4))</f>
        <v>0</v>
      </c>
      <c r="AR208" s="3">
        <f ca="1">IF(AR$5="",0,SUMIFS(INDIRECT($S$2&amp;$A208&amp;":"&amp;$A208),BP!$5:$5,AR$4))</f>
        <v>0</v>
      </c>
      <c r="AS208" s="3">
        <f ca="1">IF(AS$5="",0,SUMIFS(INDIRECT($S$2&amp;$A208&amp;":"&amp;$A208),BP!$5:$5,AS$4))</f>
        <v>0</v>
      </c>
      <c r="AT208" s="3">
        <f ca="1">IF(AT$5="",0,SUMIFS(INDIRECT($S$2&amp;$A208&amp;":"&amp;$A208),BP!$5:$5,AT$4))</f>
        <v>0</v>
      </c>
      <c r="AU208" s="3">
        <f ca="1">IF(AU$5="",0,SUMIFS(INDIRECT($S$2&amp;$A208&amp;":"&amp;$A208),BP!$5:$5,AU$4))</f>
        <v>0</v>
      </c>
      <c r="AV208" s="3">
        <f ca="1">IF(AV$5="",0,SUMIFS(INDIRECT($S$2&amp;$A208&amp;":"&amp;$A208),BP!$5:$5,AV$4))</f>
        <v>0</v>
      </c>
      <c r="AW208" s="3">
        <f ca="1">IF(AW$5="",0,SUMIFS(INDIRECT($S$2&amp;$A208&amp;":"&amp;$A208),BP!$5:$5,AW$4))</f>
        <v>0</v>
      </c>
      <c r="AX208" s="3">
        <f ca="1">IF(AX$5="",0,SUMIFS(INDIRECT($S$2&amp;$A208&amp;":"&amp;$A208),BP!$5:$5,AX$4))</f>
        <v>0</v>
      </c>
      <c r="AY208" s="3">
        <f ca="1">IF(AY$5="",0,SUMIFS(INDIRECT($S$2&amp;$A208&amp;":"&amp;$A208),BP!$5:$5,AY$4))</f>
        <v>0</v>
      </c>
      <c r="AZ208" s="3">
        <f ca="1">IF(AZ$5="",0,SUMIFS(INDIRECT($S$2&amp;$A208&amp;":"&amp;$A208),BP!$5:$5,AZ$4))</f>
        <v>0</v>
      </c>
      <c r="BA208" s="3">
        <f ca="1">IF(BA$5="",0,SUMIFS(INDIRECT($S$2&amp;$A208&amp;":"&amp;$A208),BP!$5:$5,BA$4))</f>
        <v>0</v>
      </c>
      <c r="BB208" s="3">
        <f ca="1">IF(BB$5="",0,SUMIFS(INDIRECT($S$2&amp;$A208&amp;":"&amp;$A208),BP!$5:$5,BB$4))</f>
        <v>0</v>
      </c>
      <c r="BC208" s="3">
        <f ca="1">IF(BC$5="",0,SUMIFS(INDIRECT($S$2&amp;$A208&amp;":"&amp;$A208),BP!$5:$5,BC$4))</f>
        <v>0</v>
      </c>
      <c r="BD208" s="3">
        <f ca="1">IF(BD$5="",0,SUMIFS(INDIRECT($S$2&amp;$A208&amp;":"&amp;$A208),BP!$5:$5,BD$4))</f>
        <v>0</v>
      </c>
      <c r="BE208" s="3">
        <f ca="1">IF(BE$5="",0,SUMIFS(INDIRECT($S$2&amp;$A208&amp;":"&amp;$A208),BP!$5:$5,BE$4))</f>
        <v>0</v>
      </c>
      <c r="BF208" s="3">
        <f ca="1">IF(BF$5="",0,SUMIFS(INDIRECT($S$2&amp;$A208&amp;":"&amp;$A208),BP!$5:$5,BF$4))</f>
        <v>0</v>
      </c>
      <c r="BG208" s="3">
        <f ca="1">IF(BG$5="",0,SUMIFS(INDIRECT($S$2&amp;$A208&amp;":"&amp;$A208),BP!$5:$5,BG$4))</f>
        <v>0</v>
      </c>
      <c r="BH208" s="3">
        <f ca="1">IF(BH$5="",0,SUMIFS(INDIRECT($S$2&amp;$A208&amp;":"&amp;$A208),BP!$5:$5,BH$4))</f>
        <v>0</v>
      </c>
      <c r="BI208" s="3">
        <f ca="1">IF(BI$5="",0,SUMIFS(INDIRECT($S$2&amp;$A208&amp;":"&amp;$A208),BP!$5:$5,BI$4))</f>
        <v>0</v>
      </c>
      <c r="BJ208" s="3">
        <f>IF(BJ$5="",0,SUMIFS(BP!208:208,BP!$5:$5,BJ$4))</f>
        <v>0</v>
      </c>
      <c r="BK208" s="3">
        <f>IF(BK$5="",0,SUMIFS(BP!208:208,BP!$5:$5,BK$4))</f>
        <v>0</v>
      </c>
      <c r="BL208" s="3">
        <f>IF(BL$5="",0,SUMIFS(BP!208:208,BP!$5:$5,BL$4))</f>
        <v>0</v>
      </c>
      <c r="BM208" s="3">
        <f>IF(BM$5="",0,SUMIFS(BP!208:208,BP!$5:$5,BM$4))</f>
        <v>0</v>
      </c>
      <c r="BN208" s="3">
        <f>IF(BN$5="",0,SUMIFS(BP!208:208,BP!$5:$5,BN$4))</f>
        <v>0</v>
      </c>
      <c r="BO208" s="3">
        <f>IF(BO$5="",0,SUMIFS(BP!208:208,BP!$5:$5,BO$4))</f>
        <v>0</v>
      </c>
      <c r="BP208" s="3">
        <f>IF(BP$5="",0,SUMIFS(BP!208:208,BP!$5:$5,BP$4))</f>
        <v>0</v>
      </c>
      <c r="BQ208" s="3">
        <f>IF(BQ$5="",0,SUMIFS(BP!208:208,BP!$5:$5,BQ$4))</f>
        <v>0</v>
      </c>
      <c r="BR208" s="3">
        <f>IF(BR$5="",0,SUMIFS(BP!208:208,BP!$5:$5,BR$4))</f>
        <v>0</v>
      </c>
      <c r="BS208" s="3">
        <f>IF(BS$5="",0,SUMIFS(BP!208:208,BP!$5:$5,BS$4))</f>
        <v>0</v>
      </c>
      <c r="BT208" s="3">
        <f>IF(BT$5="",0,SUMIFS(BP!208:208,BP!$5:$5,BT$4))</f>
        <v>0</v>
      </c>
      <c r="BU208" s="3">
        <f>IF(BU$5="",0,SUMIFS(BP!208:208,BP!$5:$5,BU$4))</f>
        <v>0</v>
      </c>
      <c r="BV208" s="3">
        <f>IF(BV$5="",0,SUMIFS(BP!208:208,BP!$5:$5,BV$4))</f>
        <v>0</v>
      </c>
      <c r="BW208" s="3">
        <f>IF(BW$5="",0,SUMIFS(BP!208:208,BP!$5:$5,BW$4))</f>
        <v>0</v>
      </c>
      <c r="BX208" s="3">
        <f>IF(BX$5="",0,SUMIFS(BP!208:208,BP!$5:$5,BX$4))</f>
        <v>0</v>
      </c>
      <c r="BY208" s="3">
        <f>IF(BY$5="",0,SUMIFS(BP!208:208,BP!$5:$5,BY$4))</f>
        <v>0</v>
      </c>
      <c r="BZ208" s="3">
        <f>IF(BZ$5="",0,SUMIFS(BP!208:208,BP!$5:$5,BZ$4))</f>
        <v>0</v>
      </c>
      <c r="CA208" s="3">
        <f>IF(CA$5="",0,SUMIFS(BP!208:208,BP!$5:$5,CA$4))</f>
        <v>0</v>
      </c>
      <c r="CB208" s="3">
        <f>IF(CB$5="",0,SUMIFS(BP!208:208,BP!$5:$5,CB$4))</f>
        <v>0</v>
      </c>
      <c r="CC208" s="3">
        <f>IF(CC$5="",0,SUMIFS(BP!208:208,BP!$5:$5,CC$4))</f>
        <v>0</v>
      </c>
      <c r="CD208" s="3">
        <f>IF(CD$5="",0,SUMIFS(BP!208:208,BP!$5:$5,CD$4))</f>
        <v>0</v>
      </c>
      <c r="CE208" s="3">
        <f>IF(CE$5="",0,SUMIFS(BP!208:208,BP!$5:$5,CE$4))</f>
        <v>0</v>
      </c>
      <c r="CF208" s="3">
        <f>IF(CF$5="",0,SUMIFS(BP!208:208,BP!$5:$5,CF$4))</f>
        <v>0</v>
      </c>
      <c r="CG208" s="3">
        <f>IF(CG$5="",0,SUMIFS(BP!208:208,BP!$5:$5,CG$4))</f>
        <v>0</v>
      </c>
      <c r="CH208" s="3">
        <f>IF(CH$5="",0,SUMIFS(BP!208:208,BP!$5:$5,CH$4))</f>
        <v>0</v>
      </c>
      <c r="CI208" s="3">
        <f>IF(CI$5="",0,SUMIFS(BP!208:208,BP!$5:$5,CI$4))</f>
        <v>0</v>
      </c>
      <c r="CJ208" s="3">
        <f>IF(CJ$5="",0,SUMIFS(BP!208:208,BP!$5:$5,CJ$4))</f>
        <v>0</v>
      </c>
      <c r="CK208" s="3">
        <f>IF(CK$5="",0,SUMIFS(BP!208:208,BP!$5:$5,CK$4))</f>
        <v>0</v>
      </c>
      <c r="CL208" s="3">
        <f>IF(CL$5="",0,SUMIFS(BP!208:208,BP!$5:$5,CL$4))</f>
        <v>0</v>
      </c>
      <c r="CM208" s="3">
        <f>IF(CM$5="",0,SUMIFS(BP!208:208,BP!$5:$5,CM$4))</f>
        <v>0</v>
      </c>
      <c r="CN208" s="3">
        <f>IF(CN$5="",0,SUMIFS(BP!208:208,BP!$5:$5,CN$4))</f>
        <v>0</v>
      </c>
      <c r="CO208" s="3">
        <f>IF(CO$5="",0,SUMIFS(BP!208:208,BP!$5:$5,CO$4))</f>
        <v>0</v>
      </c>
      <c r="CP208" s="3">
        <f>IF(CP$5="",0,SUMIFS(BP!208:208,BP!$5:$5,CP$4))</f>
        <v>0</v>
      </c>
      <c r="CQ208" s="3">
        <f>IF(CQ$5="",0,SUMIFS(BP!208:208,BP!$5:$5,CQ$4))</f>
        <v>0</v>
      </c>
      <c r="CR208" s="3">
        <f>IF(CR$5="",0,SUMIFS(BP!208:208,BP!$5:$5,CR$4))</f>
        <v>0</v>
      </c>
      <c r="CS208" s="3">
        <f>IF(CS$5="",0,SUMIFS(BP!208:208,BP!$5:$5,CS$4))</f>
        <v>0</v>
      </c>
      <c r="CT208" s="3">
        <f>IF(CT$5="",0,SUMIFS(BP!208:208,BP!$5:$5,CT$4))</f>
        <v>0</v>
      </c>
    </row>
    <row r="209" spans="1:98" s="2" customFormat="1" ht="10.199999999999999" x14ac:dyDescent="0.2">
      <c r="A209" s="11">
        <f>ROW()</f>
        <v>209</v>
      </c>
      <c r="E209" s="15"/>
      <c r="W209" s="5"/>
      <c r="Z209" s="3">
        <f ca="1">IF(Z$5="",0,SUMIFS(INDIRECT($S$2&amp;$A209&amp;":"&amp;$A209),BP!$5:$5,Z$4))</f>
        <v>0</v>
      </c>
      <c r="AA209" s="3">
        <f ca="1">IF(AA$5="",0,SUMIFS(INDIRECT($S$2&amp;$A209&amp;":"&amp;$A209),BP!$5:$5,AA$4))</f>
        <v>0</v>
      </c>
      <c r="AB209" s="3">
        <f ca="1">IF(AB$5="",0,SUMIFS(INDIRECT($S$2&amp;$A209&amp;":"&amp;$A209),BP!$5:$5,AB$4))</f>
        <v>0</v>
      </c>
      <c r="AC209" s="3">
        <f ca="1">IF(AC$5="",0,SUMIFS(INDIRECT($S$2&amp;$A209&amp;":"&amp;$A209),BP!$5:$5,AC$4))</f>
        <v>0</v>
      </c>
      <c r="AD209" s="3">
        <f ca="1">IF(AD$5="",0,SUMIFS(INDIRECT($S$2&amp;$A209&amp;":"&amp;$A209),BP!$5:$5,AD$4))</f>
        <v>0</v>
      </c>
      <c r="AE209" s="3">
        <f ca="1">IF(AE$5="",0,SUMIFS(INDIRECT($S$2&amp;$A209&amp;":"&amp;$A209),BP!$5:$5,AE$4))</f>
        <v>0</v>
      </c>
      <c r="AF209" s="3">
        <f ca="1">IF(AF$5="",0,SUMIFS(INDIRECT($S$2&amp;$A209&amp;":"&amp;$A209),BP!$5:$5,AF$4))</f>
        <v>0</v>
      </c>
      <c r="AG209" s="3">
        <f ca="1">IF(AG$5="",0,SUMIFS(INDIRECT($S$2&amp;$A209&amp;":"&amp;$A209),BP!$5:$5,AG$4))</f>
        <v>0</v>
      </c>
      <c r="AH209" s="3">
        <f ca="1">IF(AH$5="",0,SUMIFS(INDIRECT($S$2&amp;$A209&amp;":"&amp;$A209),BP!$5:$5,AH$4))</f>
        <v>0</v>
      </c>
      <c r="AI209" s="3">
        <f ca="1">IF(AI$5="",0,SUMIFS(INDIRECT($S$2&amp;$A209&amp;":"&amp;$A209),BP!$5:$5,AI$4))</f>
        <v>0</v>
      </c>
      <c r="AJ209" s="3">
        <f ca="1">IF(AJ$5="",0,SUMIFS(INDIRECT($S$2&amp;$A209&amp;":"&amp;$A209),BP!$5:$5,AJ$4))</f>
        <v>0</v>
      </c>
      <c r="AK209" s="3">
        <f ca="1">IF(AK$5="",0,SUMIFS(INDIRECT($S$2&amp;$A209&amp;":"&amp;$A209),BP!$5:$5,AK$4))</f>
        <v>0</v>
      </c>
      <c r="AL209" s="3">
        <f ca="1">IF(AL$5="",0,SUMIFS(INDIRECT($S$2&amp;$A209&amp;":"&amp;$A209),BP!$5:$5,AL$4))</f>
        <v>0</v>
      </c>
      <c r="AM209" s="3">
        <f ca="1">IF(AM$5="",0,SUMIFS(INDIRECT($S$2&amp;$A209&amp;":"&amp;$A209),BP!$5:$5,AM$4))</f>
        <v>0</v>
      </c>
      <c r="AN209" s="3">
        <f ca="1">IF(AN$5="",0,SUMIFS(INDIRECT($S$2&amp;$A209&amp;":"&amp;$A209),BP!$5:$5,AN$4))</f>
        <v>0</v>
      </c>
      <c r="AO209" s="3">
        <f ca="1">IF(AO$5="",0,SUMIFS(INDIRECT($S$2&amp;$A209&amp;":"&amp;$A209),BP!$5:$5,AO$4))</f>
        <v>0</v>
      </c>
      <c r="AP209" s="3">
        <f ca="1">IF(AP$5="",0,SUMIFS(INDIRECT($S$2&amp;$A209&amp;":"&amp;$A209),BP!$5:$5,AP$4))</f>
        <v>0</v>
      </c>
      <c r="AQ209" s="3">
        <f ca="1">IF(AQ$5="",0,SUMIFS(INDIRECT($S$2&amp;$A209&amp;":"&amp;$A209),BP!$5:$5,AQ$4))</f>
        <v>0</v>
      </c>
      <c r="AR209" s="3">
        <f ca="1">IF(AR$5="",0,SUMIFS(INDIRECT($S$2&amp;$A209&amp;":"&amp;$A209),BP!$5:$5,AR$4))</f>
        <v>0</v>
      </c>
      <c r="AS209" s="3">
        <f ca="1">IF(AS$5="",0,SUMIFS(INDIRECT($S$2&amp;$A209&amp;":"&amp;$A209),BP!$5:$5,AS$4))</f>
        <v>0</v>
      </c>
      <c r="AT209" s="3">
        <f ca="1">IF(AT$5="",0,SUMIFS(INDIRECT($S$2&amp;$A209&amp;":"&amp;$A209),BP!$5:$5,AT$4))</f>
        <v>0</v>
      </c>
      <c r="AU209" s="3">
        <f ca="1">IF(AU$5="",0,SUMIFS(INDIRECT($S$2&amp;$A209&amp;":"&amp;$A209),BP!$5:$5,AU$4))</f>
        <v>0</v>
      </c>
      <c r="AV209" s="3">
        <f ca="1">IF(AV$5="",0,SUMIFS(INDIRECT($S$2&amp;$A209&amp;":"&amp;$A209),BP!$5:$5,AV$4))</f>
        <v>0</v>
      </c>
      <c r="AW209" s="3">
        <f ca="1">IF(AW$5="",0,SUMIFS(INDIRECT($S$2&amp;$A209&amp;":"&amp;$A209),BP!$5:$5,AW$4))</f>
        <v>0</v>
      </c>
      <c r="AX209" s="3">
        <f ca="1">IF(AX$5="",0,SUMIFS(INDIRECT($S$2&amp;$A209&amp;":"&amp;$A209),BP!$5:$5,AX$4))</f>
        <v>50</v>
      </c>
      <c r="AY209" s="3">
        <f ca="1">IF(AY$5="",0,SUMIFS(INDIRECT($S$2&amp;$A209&amp;":"&amp;$A209),BP!$5:$5,AY$4))</f>
        <v>50</v>
      </c>
      <c r="AZ209" s="3">
        <f ca="1">IF(AZ$5="",0,SUMIFS(INDIRECT($S$2&amp;$A209&amp;":"&amp;$A209),BP!$5:$5,AZ$4))</f>
        <v>50</v>
      </c>
      <c r="BA209" s="3">
        <f ca="1">IF(BA$5="",0,SUMIFS(INDIRECT($S$2&amp;$A209&amp;":"&amp;$A209),BP!$5:$5,BA$4))</f>
        <v>50</v>
      </c>
      <c r="BB209" s="3">
        <f ca="1">IF(BB$5="",0,SUMIFS(INDIRECT($S$2&amp;$A209&amp;":"&amp;$A209),BP!$5:$5,BB$4))</f>
        <v>50</v>
      </c>
      <c r="BC209" s="3">
        <f ca="1">IF(BC$5="",0,SUMIFS(INDIRECT($S$2&amp;$A209&amp;":"&amp;$A209),BP!$5:$5,BC$4))</f>
        <v>50</v>
      </c>
      <c r="BD209" s="3">
        <f ca="1">IF(BD$5="",0,SUMIFS(INDIRECT($S$2&amp;$A209&amp;":"&amp;$A209),BP!$5:$5,BD$4))</f>
        <v>50</v>
      </c>
      <c r="BE209" s="3">
        <f ca="1">IF(BE$5="",0,SUMIFS(INDIRECT($S$2&amp;$A209&amp;":"&amp;$A209),BP!$5:$5,BE$4))</f>
        <v>50</v>
      </c>
      <c r="BF209" s="3">
        <f ca="1">IF(BF$5="",0,SUMIFS(INDIRECT($S$2&amp;$A209&amp;":"&amp;$A209),BP!$5:$5,BF$4))</f>
        <v>50</v>
      </c>
      <c r="BG209" s="3">
        <f ca="1">IF(BG$5="",0,SUMIFS(INDIRECT($S$2&amp;$A209&amp;":"&amp;$A209),BP!$5:$5,BG$4))</f>
        <v>50</v>
      </c>
      <c r="BH209" s="3">
        <f ca="1">IF(BH$5="",0,SUMIFS(INDIRECT($S$2&amp;$A209&amp;":"&amp;$A209),BP!$5:$5,BH$4))</f>
        <v>50</v>
      </c>
      <c r="BI209" s="3">
        <f ca="1">IF(BI$5="",0,SUMIFS(INDIRECT($S$2&amp;$A209&amp;":"&amp;$A209),BP!$5:$5,BI$4))</f>
        <v>50</v>
      </c>
      <c r="BJ209" s="3">
        <f>IF(BJ$5="",0,SUMIFS(BP!209:209,BP!$5:$5,BJ$4))</f>
        <v>50</v>
      </c>
      <c r="BK209" s="3">
        <f>IF(BK$5="",0,SUMIFS(BP!209:209,BP!$5:$5,BK$4))</f>
        <v>50</v>
      </c>
      <c r="BL209" s="3">
        <f>IF(BL$5="",0,SUMIFS(BP!209:209,BP!$5:$5,BL$4))</f>
        <v>50</v>
      </c>
      <c r="BM209" s="3">
        <f>IF(BM$5="",0,SUMIFS(BP!209:209,BP!$5:$5,BM$4))</f>
        <v>50</v>
      </c>
      <c r="BN209" s="3">
        <f>IF(BN$5="",0,SUMIFS(BP!209:209,BP!$5:$5,BN$4))</f>
        <v>50</v>
      </c>
      <c r="BO209" s="3">
        <f>IF(BO$5="",0,SUMIFS(BP!209:209,BP!$5:$5,BO$4))</f>
        <v>50</v>
      </c>
      <c r="BP209" s="3">
        <f>IF(BP$5="",0,SUMIFS(BP!209:209,BP!$5:$5,BP$4))</f>
        <v>0</v>
      </c>
      <c r="BQ209" s="3">
        <f>IF(BQ$5="",0,SUMIFS(BP!209:209,BP!$5:$5,BQ$4))</f>
        <v>0</v>
      </c>
      <c r="BR209" s="3">
        <f>IF(BR$5="",0,SUMIFS(BP!209:209,BP!$5:$5,BR$4))</f>
        <v>0</v>
      </c>
      <c r="BS209" s="3">
        <f>IF(BS$5="",0,SUMIFS(BP!209:209,BP!$5:$5,BS$4))</f>
        <v>0</v>
      </c>
      <c r="BT209" s="3">
        <f>IF(BT$5="",0,SUMIFS(BP!209:209,BP!$5:$5,BT$4))</f>
        <v>20</v>
      </c>
      <c r="BU209" s="3">
        <f>IF(BU$5="",0,SUMIFS(BP!209:209,BP!$5:$5,BU$4))</f>
        <v>0</v>
      </c>
      <c r="BV209" s="3">
        <f>IF(BV$5="",0,SUMIFS(BP!209:209,BP!$5:$5,BV$4))</f>
        <v>0</v>
      </c>
      <c r="BW209" s="3">
        <f>IF(BW$5="",0,SUMIFS(BP!209:209,BP!$5:$5,BW$4))</f>
        <v>0</v>
      </c>
      <c r="BX209" s="3">
        <f>IF(BX$5="",0,SUMIFS(BP!209:209,BP!$5:$5,BX$4))</f>
        <v>0</v>
      </c>
      <c r="BY209" s="3">
        <f>IF(BY$5="",0,SUMIFS(BP!209:209,BP!$5:$5,BY$4))</f>
        <v>0</v>
      </c>
      <c r="BZ209" s="3">
        <f>IF(BZ$5="",0,SUMIFS(BP!209:209,BP!$5:$5,BZ$4))</f>
        <v>0</v>
      </c>
      <c r="CA209" s="3">
        <f>IF(CA$5="",0,SUMIFS(BP!209:209,BP!$5:$5,CA$4))</f>
        <v>0</v>
      </c>
      <c r="CB209" s="3">
        <f>IF(CB$5="",0,SUMIFS(BP!209:209,BP!$5:$5,CB$4))</f>
        <v>0</v>
      </c>
      <c r="CC209" s="3">
        <f>IF(CC$5="",0,SUMIFS(BP!209:209,BP!$5:$5,CC$4))</f>
        <v>0</v>
      </c>
      <c r="CD209" s="3">
        <f>IF(CD$5="",0,SUMIFS(BP!209:209,BP!$5:$5,CD$4))</f>
        <v>0</v>
      </c>
      <c r="CE209" s="3">
        <f>IF(CE$5="",0,SUMIFS(BP!209:209,BP!$5:$5,CE$4))</f>
        <v>0</v>
      </c>
      <c r="CF209" s="3">
        <f>IF(CF$5="",0,SUMIFS(BP!209:209,BP!$5:$5,CF$4))</f>
        <v>0</v>
      </c>
      <c r="CG209" s="3">
        <f>IF(CG$5="",0,SUMIFS(BP!209:209,BP!$5:$5,CG$4))</f>
        <v>0</v>
      </c>
      <c r="CH209" s="3">
        <f>IF(CH$5="",0,SUMIFS(BP!209:209,BP!$5:$5,CH$4))</f>
        <v>0</v>
      </c>
      <c r="CI209" s="3">
        <f>IF(CI$5="",0,SUMIFS(BP!209:209,BP!$5:$5,CI$4))</f>
        <v>0</v>
      </c>
      <c r="CJ209" s="3">
        <f>IF(CJ$5="",0,SUMIFS(BP!209:209,BP!$5:$5,CJ$4))</f>
        <v>0</v>
      </c>
      <c r="CK209" s="3">
        <f>IF(CK$5="",0,SUMIFS(BP!209:209,BP!$5:$5,CK$4))</f>
        <v>0</v>
      </c>
      <c r="CL209" s="3">
        <f>IF(CL$5="",0,SUMIFS(BP!209:209,BP!$5:$5,CL$4))</f>
        <v>0</v>
      </c>
      <c r="CM209" s="3">
        <f>IF(CM$5="",0,SUMIFS(BP!209:209,BP!$5:$5,CM$4))</f>
        <v>0</v>
      </c>
      <c r="CN209" s="3">
        <f>IF(CN$5="",0,SUMIFS(BP!209:209,BP!$5:$5,CN$4))</f>
        <v>0</v>
      </c>
      <c r="CO209" s="3">
        <f>IF(CO$5="",0,SUMIFS(BP!209:209,BP!$5:$5,CO$4))</f>
        <v>0</v>
      </c>
      <c r="CP209" s="3">
        <f>IF(CP$5="",0,SUMIFS(BP!209:209,BP!$5:$5,CP$4))</f>
        <v>0</v>
      </c>
      <c r="CQ209" s="3">
        <f>IF(CQ$5="",0,SUMIFS(BP!209:209,BP!$5:$5,CQ$4))</f>
        <v>0</v>
      </c>
      <c r="CR209" s="3">
        <f>IF(CR$5="",0,SUMIFS(BP!209:209,BP!$5:$5,CR$4))</f>
        <v>0</v>
      </c>
      <c r="CS209" s="3">
        <f>IF(CS$5="",0,SUMIFS(BP!209:209,BP!$5:$5,CS$4))</f>
        <v>0</v>
      </c>
      <c r="CT209" s="3">
        <f>IF(CT$5="",0,SUMIFS(BP!209:209,BP!$5:$5,CT$4))</f>
        <v>0</v>
      </c>
    </row>
    <row r="210" spans="1:98" s="2" customFormat="1" ht="10.199999999999999" x14ac:dyDescent="0.2">
      <c r="A210" s="11">
        <f>ROW()</f>
        <v>210</v>
      </c>
      <c r="E210" s="15"/>
      <c r="W210" s="5"/>
      <c r="Z210" s="3">
        <f ca="1">IF(Z$5="",0,SUMIFS(INDIRECT($S$2&amp;$A210&amp;":"&amp;$A210),BP!$5:$5,Z$4))</f>
        <v>0</v>
      </c>
      <c r="AA210" s="3">
        <f ca="1">IF(AA$5="",0,SUMIFS(INDIRECT($S$2&amp;$A210&amp;":"&amp;$A210),BP!$5:$5,AA$4))</f>
        <v>0</v>
      </c>
      <c r="AB210" s="3">
        <f ca="1">IF(AB$5="",0,SUMIFS(INDIRECT($S$2&amp;$A210&amp;":"&amp;$A210),BP!$5:$5,AB$4))</f>
        <v>0</v>
      </c>
      <c r="AC210" s="3">
        <f ca="1">IF(AC$5="",0,SUMIFS(INDIRECT($S$2&amp;$A210&amp;":"&amp;$A210),BP!$5:$5,AC$4))</f>
        <v>0</v>
      </c>
      <c r="AD210" s="3">
        <f ca="1">IF(AD$5="",0,SUMIFS(INDIRECT($S$2&amp;$A210&amp;":"&amp;$A210),BP!$5:$5,AD$4))</f>
        <v>0</v>
      </c>
      <c r="AE210" s="3">
        <f ca="1">IF(AE$5="",0,SUMIFS(INDIRECT($S$2&amp;$A210&amp;":"&amp;$A210),BP!$5:$5,AE$4))</f>
        <v>0</v>
      </c>
      <c r="AF210" s="3">
        <f ca="1">IF(AF$5="",0,SUMIFS(INDIRECT($S$2&amp;$A210&amp;":"&amp;$A210),BP!$5:$5,AF$4))</f>
        <v>0</v>
      </c>
      <c r="AG210" s="3">
        <f ca="1">IF(AG$5="",0,SUMIFS(INDIRECT($S$2&amp;$A210&amp;":"&amp;$A210),BP!$5:$5,AG$4))</f>
        <v>0</v>
      </c>
      <c r="AH210" s="3">
        <f ca="1">IF(AH$5="",0,SUMIFS(INDIRECT($S$2&amp;$A210&amp;":"&amp;$A210),BP!$5:$5,AH$4))</f>
        <v>0</v>
      </c>
      <c r="AI210" s="3">
        <f ca="1">IF(AI$5="",0,SUMIFS(INDIRECT($S$2&amp;$A210&amp;":"&amp;$A210),BP!$5:$5,AI$4))</f>
        <v>0</v>
      </c>
      <c r="AJ210" s="3">
        <f ca="1">IF(AJ$5="",0,SUMIFS(INDIRECT($S$2&amp;$A210&amp;":"&amp;$A210),BP!$5:$5,AJ$4))</f>
        <v>0</v>
      </c>
      <c r="AK210" s="3">
        <f ca="1">IF(AK$5="",0,SUMIFS(INDIRECT($S$2&amp;$A210&amp;":"&amp;$A210),BP!$5:$5,AK$4))</f>
        <v>0</v>
      </c>
      <c r="AL210" s="3">
        <f ca="1">IF(AL$5="",0,SUMIFS(INDIRECT($S$2&amp;$A210&amp;":"&amp;$A210),BP!$5:$5,AL$4))</f>
        <v>0</v>
      </c>
      <c r="AM210" s="3">
        <f ca="1">IF(AM$5="",0,SUMIFS(INDIRECT($S$2&amp;$A210&amp;":"&amp;$A210),BP!$5:$5,AM$4))</f>
        <v>0</v>
      </c>
      <c r="AN210" s="3">
        <f ca="1">IF(AN$5="",0,SUMIFS(INDIRECT($S$2&amp;$A210&amp;":"&amp;$A210),BP!$5:$5,AN$4))</f>
        <v>0</v>
      </c>
      <c r="AO210" s="3">
        <f ca="1">IF(AO$5="",0,SUMIFS(INDIRECT($S$2&amp;$A210&amp;":"&amp;$A210),BP!$5:$5,AO$4))</f>
        <v>0</v>
      </c>
      <c r="AP210" s="3">
        <f ca="1">IF(AP$5="",0,SUMIFS(INDIRECT($S$2&amp;$A210&amp;":"&amp;$A210),BP!$5:$5,AP$4))</f>
        <v>0</v>
      </c>
      <c r="AQ210" s="3">
        <f ca="1">IF(AQ$5="",0,SUMIFS(INDIRECT($S$2&amp;$A210&amp;":"&amp;$A210),BP!$5:$5,AQ$4))</f>
        <v>0</v>
      </c>
      <c r="AR210" s="3">
        <f ca="1">IF(AR$5="",0,SUMIFS(INDIRECT($S$2&amp;$A210&amp;":"&amp;$A210),BP!$5:$5,AR$4))</f>
        <v>0</v>
      </c>
      <c r="AS210" s="3">
        <f ca="1">IF(AS$5="",0,SUMIFS(INDIRECT($S$2&amp;$A210&amp;":"&amp;$A210),BP!$5:$5,AS$4))</f>
        <v>0</v>
      </c>
      <c r="AT210" s="3">
        <f ca="1">IF(AT$5="",0,SUMIFS(INDIRECT($S$2&amp;$A210&amp;":"&amp;$A210),BP!$5:$5,AT$4))</f>
        <v>0</v>
      </c>
      <c r="AU210" s="3">
        <f ca="1">IF(AU$5="",0,SUMIFS(INDIRECT($S$2&amp;$A210&amp;":"&amp;$A210),BP!$5:$5,AU$4))</f>
        <v>0</v>
      </c>
      <c r="AV210" s="3">
        <f ca="1">IF(AV$5="",0,SUMIFS(INDIRECT($S$2&amp;$A210&amp;":"&amp;$A210),BP!$5:$5,AV$4))</f>
        <v>0</v>
      </c>
      <c r="AW210" s="3">
        <f ca="1">IF(AW$5="",0,SUMIFS(INDIRECT($S$2&amp;$A210&amp;":"&amp;$A210),BP!$5:$5,AW$4))</f>
        <v>0</v>
      </c>
      <c r="AX210" s="3">
        <f ca="1">IF(AX$5="",0,SUMIFS(INDIRECT($S$2&amp;$A210&amp;":"&amp;$A210),BP!$5:$5,AX$4))</f>
        <v>0</v>
      </c>
      <c r="AY210" s="3">
        <f ca="1">IF(AY$5="",0,SUMIFS(INDIRECT($S$2&amp;$A210&amp;":"&amp;$A210),BP!$5:$5,AY$4))</f>
        <v>0</v>
      </c>
      <c r="AZ210" s="3">
        <f ca="1">IF(AZ$5="",0,SUMIFS(INDIRECT($S$2&amp;$A210&amp;":"&amp;$A210),BP!$5:$5,AZ$4))</f>
        <v>0</v>
      </c>
      <c r="BA210" s="3">
        <f ca="1">IF(BA$5="",0,SUMIFS(INDIRECT($S$2&amp;$A210&amp;":"&amp;$A210),BP!$5:$5,BA$4))</f>
        <v>0</v>
      </c>
      <c r="BB210" s="3">
        <f ca="1">IF(BB$5="",0,SUMIFS(INDIRECT($S$2&amp;$A210&amp;":"&amp;$A210),BP!$5:$5,BB$4))</f>
        <v>0</v>
      </c>
      <c r="BC210" s="3">
        <f ca="1">IF(BC$5="",0,SUMIFS(INDIRECT($S$2&amp;$A210&amp;":"&amp;$A210),BP!$5:$5,BC$4))</f>
        <v>0</v>
      </c>
      <c r="BD210" s="3">
        <f ca="1">IF(BD$5="",0,SUMIFS(INDIRECT($S$2&amp;$A210&amp;":"&amp;$A210),BP!$5:$5,BD$4))</f>
        <v>0</v>
      </c>
      <c r="BE210" s="3">
        <f ca="1">IF(BE$5="",0,SUMIFS(INDIRECT($S$2&amp;$A210&amp;":"&amp;$A210),BP!$5:$5,BE$4))</f>
        <v>0</v>
      </c>
      <c r="BF210" s="3">
        <f ca="1">IF(BF$5="",0,SUMIFS(INDIRECT($S$2&amp;$A210&amp;":"&amp;$A210),BP!$5:$5,BF$4))</f>
        <v>0</v>
      </c>
      <c r="BG210" s="3">
        <f ca="1">IF(BG$5="",0,SUMIFS(INDIRECT($S$2&amp;$A210&amp;":"&amp;$A210),BP!$5:$5,BG$4))</f>
        <v>0</v>
      </c>
      <c r="BH210" s="3">
        <f ca="1">IF(BH$5="",0,SUMIFS(INDIRECT($S$2&amp;$A210&amp;":"&amp;$A210),BP!$5:$5,BH$4))</f>
        <v>0</v>
      </c>
      <c r="BI210" s="3">
        <f ca="1">IF(BI$5="",0,SUMIFS(INDIRECT($S$2&amp;$A210&amp;":"&amp;$A210),BP!$5:$5,BI$4))</f>
        <v>0</v>
      </c>
      <c r="BJ210" s="3">
        <f>IF(BJ$5="",0,SUMIFS(BP!210:210,BP!$5:$5,BJ$4))</f>
        <v>0</v>
      </c>
      <c r="BK210" s="3">
        <f>IF(BK$5="",0,SUMIFS(BP!210:210,BP!$5:$5,BK$4))</f>
        <v>0</v>
      </c>
      <c r="BL210" s="3">
        <f>IF(BL$5="",0,SUMIFS(BP!210:210,BP!$5:$5,BL$4))</f>
        <v>0</v>
      </c>
      <c r="BM210" s="3">
        <f>IF(BM$5="",0,SUMIFS(BP!210:210,BP!$5:$5,BM$4))</f>
        <v>0</v>
      </c>
      <c r="BN210" s="3">
        <f>IF(BN$5="",0,SUMIFS(BP!210:210,BP!$5:$5,BN$4))</f>
        <v>0</v>
      </c>
      <c r="BO210" s="3">
        <f>IF(BO$5="",0,SUMIFS(BP!210:210,BP!$5:$5,BO$4))</f>
        <v>0</v>
      </c>
      <c r="BP210" s="3">
        <f>IF(BP$5="",0,SUMIFS(BP!210:210,BP!$5:$5,BP$4))</f>
        <v>0</v>
      </c>
      <c r="BQ210" s="3">
        <f>IF(BQ$5="",0,SUMIFS(BP!210:210,BP!$5:$5,BQ$4))</f>
        <v>0</v>
      </c>
      <c r="BR210" s="3">
        <f>IF(BR$5="",0,SUMIFS(BP!210:210,BP!$5:$5,BR$4))</f>
        <v>0</v>
      </c>
      <c r="BS210" s="3">
        <f>IF(BS$5="",0,SUMIFS(BP!210:210,BP!$5:$5,BS$4))</f>
        <v>0</v>
      </c>
      <c r="BT210" s="3">
        <f>IF(BT$5="",0,SUMIFS(BP!210:210,BP!$5:$5,BT$4))</f>
        <v>0</v>
      </c>
      <c r="BU210" s="3">
        <f>IF(BU$5="",0,SUMIFS(BP!210:210,BP!$5:$5,BU$4))</f>
        <v>0</v>
      </c>
      <c r="BV210" s="3">
        <f>IF(BV$5="",0,SUMIFS(BP!210:210,BP!$5:$5,BV$4))</f>
        <v>0</v>
      </c>
      <c r="BW210" s="3">
        <f>IF(BW$5="",0,SUMIFS(BP!210:210,BP!$5:$5,BW$4))</f>
        <v>0</v>
      </c>
      <c r="BX210" s="3">
        <f>IF(BX$5="",0,SUMIFS(BP!210:210,BP!$5:$5,BX$4))</f>
        <v>0</v>
      </c>
      <c r="BY210" s="3">
        <f>IF(BY$5="",0,SUMIFS(BP!210:210,BP!$5:$5,BY$4))</f>
        <v>0</v>
      </c>
      <c r="BZ210" s="3">
        <f>IF(BZ$5="",0,SUMIFS(BP!210:210,BP!$5:$5,BZ$4))</f>
        <v>0</v>
      </c>
      <c r="CA210" s="3">
        <f>IF(CA$5="",0,SUMIFS(BP!210:210,BP!$5:$5,CA$4))</f>
        <v>0</v>
      </c>
      <c r="CB210" s="3">
        <f>IF(CB$5="",0,SUMIFS(BP!210:210,BP!$5:$5,CB$4))</f>
        <v>0</v>
      </c>
      <c r="CC210" s="3">
        <f>IF(CC$5="",0,SUMIFS(BP!210:210,BP!$5:$5,CC$4))</f>
        <v>0</v>
      </c>
      <c r="CD210" s="3">
        <f>IF(CD$5="",0,SUMIFS(BP!210:210,BP!$5:$5,CD$4))</f>
        <v>0</v>
      </c>
      <c r="CE210" s="3">
        <f>IF(CE$5="",0,SUMIFS(BP!210:210,BP!$5:$5,CE$4))</f>
        <v>0</v>
      </c>
      <c r="CF210" s="3">
        <f>IF(CF$5="",0,SUMIFS(BP!210:210,BP!$5:$5,CF$4))</f>
        <v>0</v>
      </c>
      <c r="CG210" s="3">
        <f>IF(CG$5="",0,SUMIFS(BP!210:210,BP!$5:$5,CG$4))</f>
        <v>0</v>
      </c>
      <c r="CH210" s="3">
        <f>IF(CH$5="",0,SUMIFS(BP!210:210,BP!$5:$5,CH$4))</f>
        <v>0</v>
      </c>
      <c r="CI210" s="3">
        <f>IF(CI$5="",0,SUMIFS(BP!210:210,BP!$5:$5,CI$4))</f>
        <v>0</v>
      </c>
      <c r="CJ210" s="3">
        <f>IF(CJ$5="",0,SUMIFS(BP!210:210,BP!$5:$5,CJ$4))</f>
        <v>0</v>
      </c>
      <c r="CK210" s="3">
        <f>IF(CK$5="",0,SUMIFS(BP!210:210,BP!$5:$5,CK$4))</f>
        <v>0</v>
      </c>
      <c r="CL210" s="3">
        <f>IF(CL$5="",0,SUMIFS(BP!210:210,BP!$5:$5,CL$4))</f>
        <v>0</v>
      </c>
      <c r="CM210" s="3">
        <f>IF(CM$5="",0,SUMIFS(BP!210:210,BP!$5:$5,CM$4))</f>
        <v>0</v>
      </c>
      <c r="CN210" s="3">
        <f>IF(CN$5="",0,SUMIFS(BP!210:210,BP!$5:$5,CN$4))</f>
        <v>0</v>
      </c>
      <c r="CO210" s="3">
        <f>IF(CO$5="",0,SUMIFS(BP!210:210,BP!$5:$5,CO$4))</f>
        <v>0</v>
      </c>
      <c r="CP210" s="3">
        <f>IF(CP$5="",0,SUMIFS(BP!210:210,BP!$5:$5,CP$4))</f>
        <v>0</v>
      </c>
      <c r="CQ210" s="3">
        <f>IF(CQ$5="",0,SUMIFS(BP!210:210,BP!$5:$5,CQ$4))</f>
        <v>0</v>
      </c>
      <c r="CR210" s="3">
        <f>IF(CR$5="",0,SUMIFS(BP!210:210,BP!$5:$5,CR$4))</f>
        <v>0</v>
      </c>
      <c r="CS210" s="3">
        <f>IF(CS$5="",0,SUMIFS(BP!210:210,BP!$5:$5,CS$4))</f>
        <v>0</v>
      </c>
      <c r="CT210" s="3">
        <f>IF(CT$5="",0,SUMIFS(BP!210:210,BP!$5:$5,CT$4))</f>
        <v>0</v>
      </c>
    </row>
    <row r="211" spans="1:98" s="2" customFormat="1" ht="10.199999999999999" x14ac:dyDescent="0.2">
      <c r="A211" s="11">
        <f>ROW()</f>
        <v>211</v>
      </c>
      <c r="E211" s="15"/>
      <c r="W211" s="5"/>
      <c r="Z211" s="3">
        <f ca="1">IF(Z$5="",0,SUMIFS(INDIRECT($S$2&amp;$A211&amp;":"&amp;$A211),BP!$5:$5,Z$4))</f>
        <v>0</v>
      </c>
      <c r="AA211" s="3">
        <f ca="1">IF(AA$5="",0,SUMIFS(INDIRECT($S$2&amp;$A211&amp;":"&amp;$A211),BP!$5:$5,AA$4))</f>
        <v>0</v>
      </c>
      <c r="AB211" s="3">
        <f ca="1">IF(AB$5="",0,SUMIFS(INDIRECT($S$2&amp;$A211&amp;":"&amp;$A211),BP!$5:$5,AB$4))</f>
        <v>0</v>
      </c>
      <c r="AC211" s="3">
        <f ca="1">IF(AC$5="",0,SUMIFS(INDIRECT($S$2&amp;$A211&amp;":"&amp;$A211),BP!$5:$5,AC$4))</f>
        <v>0</v>
      </c>
      <c r="AD211" s="3">
        <f ca="1">IF(AD$5="",0,SUMIFS(INDIRECT($S$2&amp;$A211&amp;":"&amp;$A211),BP!$5:$5,AD$4))</f>
        <v>0</v>
      </c>
      <c r="AE211" s="3">
        <f ca="1">IF(AE$5="",0,SUMIFS(INDIRECT($S$2&amp;$A211&amp;":"&amp;$A211),BP!$5:$5,AE$4))</f>
        <v>0</v>
      </c>
      <c r="AF211" s="3">
        <f ca="1">IF(AF$5="",0,SUMIFS(INDIRECT($S$2&amp;$A211&amp;":"&amp;$A211),BP!$5:$5,AF$4))</f>
        <v>0</v>
      </c>
      <c r="AG211" s="3">
        <f ca="1">IF(AG$5="",0,SUMIFS(INDIRECT($S$2&amp;$A211&amp;":"&amp;$A211),BP!$5:$5,AG$4))</f>
        <v>0</v>
      </c>
      <c r="AH211" s="3">
        <f ca="1">IF(AH$5="",0,SUMIFS(INDIRECT($S$2&amp;$A211&amp;":"&amp;$A211),BP!$5:$5,AH$4))</f>
        <v>0</v>
      </c>
      <c r="AI211" s="3">
        <f ca="1">IF(AI$5="",0,SUMIFS(INDIRECT($S$2&amp;$A211&amp;":"&amp;$A211),BP!$5:$5,AI$4))</f>
        <v>0</v>
      </c>
      <c r="AJ211" s="3">
        <f ca="1">IF(AJ$5="",0,SUMIFS(INDIRECT($S$2&amp;$A211&amp;":"&amp;$A211),BP!$5:$5,AJ$4))</f>
        <v>0</v>
      </c>
      <c r="AK211" s="3">
        <f ca="1">IF(AK$5="",0,SUMIFS(INDIRECT($S$2&amp;$A211&amp;":"&amp;$A211),BP!$5:$5,AK$4))</f>
        <v>0</v>
      </c>
      <c r="AL211" s="3">
        <f ca="1">IF(AL$5="",0,SUMIFS(INDIRECT($S$2&amp;$A211&amp;":"&amp;$A211),BP!$5:$5,AL$4))</f>
        <v>0</v>
      </c>
      <c r="AM211" s="3">
        <f ca="1">IF(AM$5="",0,SUMIFS(INDIRECT($S$2&amp;$A211&amp;":"&amp;$A211),BP!$5:$5,AM$4))</f>
        <v>0</v>
      </c>
      <c r="AN211" s="3">
        <f ca="1">IF(AN$5="",0,SUMIFS(INDIRECT($S$2&amp;$A211&amp;":"&amp;$A211),BP!$5:$5,AN$4))</f>
        <v>0</v>
      </c>
      <c r="AO211" s="3">
        <f ca="1">IF(AO$5="",0,SUMIFS(INDIRECT($S$2&amp;$A211&amp;":"&amp;$A211),BP!$5:$5,AO$4))</f>
        <v>0</v>
      </c>
      <c r="AP211" s="3">
        <f ca="1">IF(AP$5="",0,SUMIFS(INDIRECT($S$2&amp;$A211&amp;":"&amp;$A211),BP!$5:$5,AP$4))</f>
        <v>0</v>
      </c>
      <c r="AQ211" s="3">
        <f ca="1">IF(AQ$5="",0,SUMIFS(INDIRECT($S$2&amp;$A211&amp;":"&amp;$A211),BP!$5:$5,AQ$4))</f>
        <v>0</v>
      </c>
      <c r="AR211" s="3">
        <f ca="1">IF(AR$5="",0,SUMIFS(INDIRECT($S$2&amp;$A211&amp;":"&amp;$A211),BP!$5:$5,AR$4))</f>
        <v>0</v>
      </c>
      <c r="AS211" s="3">
        <f ca="1">IF(AS$5="",0,SUMIFS(INDIRECT($S$2&amp;$A211&amp;":"&amp;$A211),BP!$5:$5,AS$4))</f>
        <v>0</v>
      </c>
      <c r="AT211" s="3">
        <f ca="1">IF(AT$5="",0,SUMIFS(INDIRECT($S$2&amp;$A211&amp;":"&amp;$A211),BP!$5:$5,AT$4))</f>
        <v>0</v>
      </c>
      <c r="AU211" s="3">
        <f ca="1">IF(AU$5="",0,SUMIFS(INDIRECT($S$2&amp;$A211&amp;":"&amp;$A211),BP!$5:$5,AU$4))</f>
        <v>0</v>
      </c>
      <c r="AV211" s="3">
        <f ca="1">IF(AV$5="",0,SUMIFS(INDIRECT($S$2&amp;$A211&amp;":"&amp;$A211),BP!$5:$5,AV$4))</f>
        <v>0</v>
      </c>
      <c r="AW211" s="3">
        <f ca="1">IF(AW$5="",0,SUMIFS(INDIRECT($S$2&amp;$A211&amp;":"&amp;$A211),BP!$5:$5,AW$4))</f>
        <v>0</v>
      </c>
      <c r="AX211" s="3">
        <f ca="1">IF(AX$5="",0,SUMIFS(INDIRECT($S$2&amp;$A211&amp;":"&amp;$A211),BP!$5:$5,AX$4))</f>
        <v>0</v>
      </c>
      <c r="AY211" s="3">
        <f ca="1">IF(AY$5="",0,SUMIFS(INDIRECT($S$2&amp;$A211&amp;":"&amp;$A211),BP!$5:$5,AY$4))</f>
        <v>0</v>
      </c>
      <c r="AZ211" s="3">
        <f ca="1">IF(AZ$5="",0,SUMIFS(INDIRECT($S$2&amp;$A211&amp;":"&amp;$A211),BP!$5:$5,AZ$4))</f>
        <v>0</v>
      </c>
      <c r="BA211" s="3">
        <f ca="1">IF(BA$5="",0,SUMIFS(INDIRECT($S$2&amp;$A211&amp;":"&amp;$A211),BP!$5:$5,BA$4))</f>
        <v>0</v>
      </c>
      <c r="BB211" s="3">
        <f ca="1">IF(BB$5="",0,SUMIFS(INDIRECT($S$2&amp;$A211&amp;":"&amp;$A211),BP!$5:$5,BB$4))</f>
        <v>0</v>
      </c>
      <c r="BC211" s="3">
        <f ca="1">IF(BC$5="",0,SUMIFS(INDIRECT($S$2&amp;$A211&amp;":"&amp;$A211),BP!$5:$5,BC$4))</f>
        <v>0</v>
      </c>
      <c r="BD211" s="3">
        <f ca="1">IF(BD$5="",0,SUMIFS(INDIRECT($S$2&amp;$A211&amp;":"&amp;$A211),BP!$5:$5,BD$4))</f>
        <v>0</v>
      </c>
      <c r="BE211" s="3">
        <f ca="1">IF(BE$5="",0,SUMIFS(INDIRECT($S$2&amp;$A211&amp;":"&amp;$A211),BP!$5:$5,BE$4))</f>
        <v>0</v>
      </c>
      <c r="BF211" s="3">
        <f ca="1">IF(BF$5="",0,SUMIFS(INDIRECT($S$2&amp;$A211&amp;":"&amp;$A211),BP!$5:$5,BF$4))</f>
        <v>0</v>
      </c>
      <c r="BG211" s="3">
        <f ca="1">IF(BG$5="",0,SUMIFS(INDIRECT($S$2&amp;$A211&amp;":"&amp;$A211),BP!$5:$5,BG$4))</f>
        <v>0</v>
      </c>
      <c r="BH211" s="3">
        <f ca="1">IF(BH$5="",0,SUMIFS(INDIRECT($S$2&amp;$A211&amp;":"&amp;$A211),BP!$5:$5,BH$4))</f>
        <v>0</v>
      </c>
      <c r="BI211" s="3">
        <f ca="1">IF(BI$5="",0,SUMIFS(INDIRECT($S$2&amp;$A211&amp;":"&amp;$A211),BP!$5:$5,BI$4))</f>
        <v>0</v>
      </c>
      <c r="BJ211" s="3">
        <f>IF(BJ$5="",0,SUMIFS(BP!211:211,BP!$5:$5,BJ$4))</f>
        <v>0</v>
      </c>
      <c r="BK211" s="3">
        <f>IF(BK$5="",0,SUMIFS(BP!211:211,BP!$5:$5,BK$4))</f>
        <v>0</v>
      </c>
      <c r="BL211" s="3">
        <f>IF(BL$5="",0,SUMIFS(BP!211:211,BP!$5:$5,BL$4))</f>
        <v>0</v>
      </c>
      <c r="BM211" s="3">
        <f>IF(BM$5="",0,SUMIFS(BP!211:211,BP!$5:$5,BM$4))</f>
        <v>0</v>
      </c>
      <c r="BN211" s="3">
        <f>IF(BN$5="",0,SUMIFS(BP!211:211,BP!$5:$5,BN$4))</f>
        <v>0</v>
      </c>
      <c r="BO211" s="3">
        <f>IF(BO$5="",0,SUMIFS(BP!211:211,BP!$5:$5,BO$4))</f>
        <v>0</v>
      </c>
      <c r="BP211" s="3">
        <f>IF(BP$5="",0,SUMIFS(BP!211:211,BP!$5:$5,BP$4))</f>
        <v>0</v>
      </c>
      <c r="BQ211" s="3">
        <f>IF(BQ$5="",0,SUMIFS(BP!211:211,BP!$5:$5,BQ$4))</f>
        <v>0</v>
      </c>
      <c r="BR211" s="3">
        <f>IF(BR$5="",0,SUMIFS(BP!211:211,BP!$5:$5,BR$4))</f>
        <v>0</v>
      </c>
      <c r="BS211" s="3">
        <f>IF(BS$5="",0,SUMIFS(BP!211:211,BP!$5:$5,BS$4))</f>
        <v>10000000</v>
      </c>
      <c r="BT211" s="3">
        <f>IF(BT$5="",0,SUMIFS(BP!211:211,BP!$5:$5,BT$4))</f>
        <v>15000000</v>
      </c>
      <c r="BU211" s="3">
        <f>IF(BU$5="",0,SUMIFS(BP!211:211,BP!$5:$5,BU$4))</f>
        <v>5000000</v>
      </c>
      <c r="BV211" s="3">
        <f>IF(BV$5="",0,SUMIFS(BP!211:211,BP!$5:$5,BV$4))</f>
        <v>0</v>
      </c>
      <c r="BW211" s="3">
        <f>IF(BW$5="",0,SUMIFS(BP!211:211,BP!$5:$5,BW$4))</f>
        <v>0</v>
      </c>
      <c r="BX211" s="3">
        <f>IF(BX$5="",0,SUMIFS(BP!211:211,BP!$5:$5,BX$4))</f>
        <v>0</v>
      </c>
      <c r="BY211" s="3">
        <f>IF(BY$5="",0,SUMIFS(BP!211:211,BP!$5:$5,BY$4))</f>
        <v>0</v>
      </c>
      <c r="BZ211" s="3">
        <f>IF(BZ$5="",0,SUMIFS(BP!211:211,BP!$5:$5,BZ$4))</f>
        <v>0</v>
      </c>
      <c r="CA211" s="3">
        <f>IF(CA$5="",0,SUMIFS(BP!211:211,BP!$5:$5,CA$4))</f>
        <v>0</v>
      </c>
      <c r="CB211" s="3">
        <f>IF(CB$5="",0,SUMIFS(BP!211:211,BP!$5:$5,CB$4))</f>
        <v>0</v>
      </c>
      <c r="CC211" s="3">
        <f>IF(CC$5="",0,SUMIFS(BP!211:211,BP!$5:$5,CC$4))</f>
        <v>0</v>
      </c>
      <c r="CD211" s="3">
        <f>IF(CD$5="",0,SUMIFS(BP!211:211,BP!$5:$5,CD$4))</f>
        <v>0</v>
      </c>
      <c r="CE211" s="3">
        <f>IF(CE$5="",0,SUMIFS(BP!211:211,BP!$5:$5,CE$4))</f>
        <v>0</v>
      </c>
      <c r="CF211" s="3">
        <f>IF(CF$5="",0,SUMIFS(BP!211:211,BP!$5:$5,CF$4))</f>
        <v>0</v>
      </c>
      <c r="CG211" s="3">
        <f>IF(CG$5="",0,SUMIFS(BP!211:211,BP!$5:$5,CG$4))</f>
        <v>0</v>
      </c>
      <c r="CH211" s="3">
        <f>IF(CH$5="",0,SUMIFS(BP!211:211,BP!$5:$5,CH$4))</f>
        <v>0</v>
      </c>
      <c r="CI211" s="3">
        <f>IF(CI$5="",0,SUMIFS(BP!211:211,BP!$5:$5,CI$4))</f>
        <v>0</v>
      </c>
      <c r="CJ211" s="3">
        <f>IF(CJ$5="",0,SUMIFS(BP!211:211,BP!$5:$5,CJ$4))</f>
        <v>0</v>
      </c>
      <c r="CK211" s="3">
        <f>IF(CK$5="",0,SUMIFS(BP!211:211,BP!$5:$5,CK$4))</f>
        <v>0</v>
      </c>
      <c r="CL211" s="3">
        <f>IF(CL$5="",0,SUMIFS(BP!211:211,BP!$5:$5,CL$4))</f>
        <v>0</v>
      </c>
      <c r="CM211" s="3">
        <f>IF(CM$5="",0,SUMIFS(BP!211:211,BP!$5:$5,CM$4))</f>
        <v>0</v>
      </c>
      <c r="CN211" s="3">
        <f>IF(CN$5="",0,SUMIFS(BP!211:211,BP!$5:$5,CN$4))</f>
        <v>0</v>
      </c>
      <c r="CO211" s="3">
        <f>IF(CO$5="",0,SUMIFS(BP!211:211,BP!$5:$5,CO$4))</f>
        <v>0</v>
      </c>
      <c r="CP211" s="3">
        <f>IF(CP$5="",0,SUMIFS(BP!211:211,BP!$5:$5,CP$4))</f>
        <v>0</v>
      </c>
      <c r="CQ211" s="3">
        <f>IF(CQ$5="",0,SUMIFS(BP!211:211,BP!$5:$5,CQ$4))</f>
        <v>0</v>
      </c>
      <c r="CR211" s="3">
        <f>IF(CR$5="",0,SUMIFS(BP!211:211,BP!$5:$5,CR$4))</f>
        <v>0</v>
      </c>
      <c r="CS211" s="3">
        <f>IF(CS$5="",0,SUMIFS(BP!211:211,BP!$5:$5,CS$4))</f>
        <v>0</v>
      </c>
      <c r="CT211" s="3">
        <f>IF(CT$5="",0,SUMIFS(BP!211:211,BP!$5:$5,CT$4))</f>
        <v>0</v>
      </c>
    </row>
    <row r="212" spans="1:98" s="2" customFormat="1" ht="10.199999999999999" x14ac:dyDescent="0.2">
      <c r="A212" s="11">
        <f>ROW()</f>
        <v>212</v>
      </c>
      <c r="E212" s="15"/>
      <c r="W212" s="5"/>
      <c r="Z212" s="3">
        <f ca="1">IF(Z$5="",0,SUMIFS(INDIRECT($S$2&amp;$A212&amp;":"&amp;$A212),BP!$5:$5,Z$4))</f>
        <v>0</v>
      </c>
      <c r="AA212" s="3">
        <f ca="1">IF(AA$5="",0,SUMIFS(INDIRECT($S$2&amp;$A212&amp;":"&amp;$A212),BP!$5:$5,AA$4))</f>
        <v>0</v>
      </c>
      <c r="AB212" s="3">
        <f ca="1">IF(AB$5="",0,SUMIFS(INDIRECT($S$2&amp;$A212&amp;":"&amp;$A212),BP!$5:$5,AB$4))</f>
        <v>0</v>
      </c>
      <c r="AC212" s="3">
        <f ca="1">IF(AC$5="",0,SUMIFS(INDIRECT($S$2&amp;$A212&amp;":"&amp;$A212),BP!$5:$5,AC$4))</f>
        <v>0</v>
      </c>
      <c r="AD212" s="3">
        <f ca="1">IF(AD$5="",0,SUMIFS(INDIRECT($S$2&amp;$A212&amp;":"&amp;$A212),BP!$5:$5,AD$4))</f>
        <v>0</v>
      </c>
      <c r="AE212" s="3">
        <f ca="1">IF(AE$5="",0,SUMIFS(INDIRECT($S$2&amp;$A212&amp;":"&amp;$A212),BP!$5:$5,AE$4))</f>
        <v>0</v>
      </c>
      <c r="AF212" s="3">
        <f ca="1">IF(AF$5="",0,SUMIFS(INDIRECT($S$2&amp;$A212&amp;":"&amp;$A212),BP!$5:$5,AF$4))</f>
        <v>0</v>
      </c>
      <c r="AG212" s="3">
        <f ca="1">IF(AG$5="",0,SUMIFS(INDIRECT($S$2&amp;$A212&amp;":"&amp;$A212),BP!$5:$5,AG$4))</f>
        <v>0</v>
      </c>
      <c r="AH212" s="3">
        <f ca="1">IF(AH$5="",0,SUMIFS(INDIRECT($S$2&amp;$A212&amp;":"&amp;$A212),BP!$5:$5,AH$4))</f>
        <v>0</v>
      </c>
      <c r="AI212" s="3">
        <f ca="1">IF(AI$5="",0,SUMIFS(INDIRECT($S$2&amp;$A212&amp;":"&amp;$A212),BP!$5:$5,AI$4))</f>
        <v>0</v>
      </c>
      <c r="AJ212" s="3">
        <f ca="1">IF(AJ$5="",0,SUMIFS(INDIRECT($S$2&amp;$A212&amp;":"&amp;$A212),BP!$5:$5,AJ$4))</f>
        <v>0</v>
      </c>
      <c r="AK212" s="3">
        <f ca="1">IF(AK$5="",0,SUMIFS(INDIRECT($S$2&amp;$A212&amp;":"&amp;$A212),BP!$5:$5,AK$4))</f>
        <v>0</v>
      </c>
      <c r="AL212" s="3">
        <f ca="1">IF(AL$5="",0,SUMIFS(INDIRECT($S$2&amp;$A212&amp;":"&amp;$A212),BP!$5:$5,AL$4))</f>
        <v>0</v>
      </c>
      <c r="AM212" s="3">
        <f ca="1">IF(AM$5="",0,SUMIFS(INDIRECT($S$2&amp;$A212&amp;":"&amp;$A212),BP!$5:$5,AM$4))</f>
        <v>0</v>
      </c>
      <c r="AN212" s="3">
        <f ca="1">IF(AN$5="",0,SUMIFS(INDIRECT($S$2&amp;$A212&amp;":"&amp;$A212),BP!$5:$5,AN$4))</f>
        <v>0</v>
      </c>
      <c r="AO212" s="3">
        <f ca="1">IF(AO$5="",0,SUMIFS(INDIRECT($S$2&amp;$A212&amp;":"&amp;$A212),BP!$5:$5,AO$4))</f>
        <v>0</v>
      </c>
      <c r="AP212" s="3">
        <f ca="1">IF(AP$5="",0,SUMIFS(INDIRECT($S$2&amp;$A212&amp;":"&amp;$A212),BP!$5:$5,AP$4))</f>
        <v>0</v>
      </c>
      <c r="AQ212" s="3">
        <f ca="1">IF(AQ$5="",0,SUMIFS(INDIRECT($S$2&amp;$A212&amp;":"&amp;$A212),BP!$5:$5,AQ$4))</f>
        <v>0</v>
      </c>
      <c r="AR212" s="3">
        <f ca="1">IF(AR$5="",0,SUMIFS(INDIRECT($S$2&amp;$A212&amp;":"&amp;$A212),BP!$5:$5,AR$4))</f>
        <v>0</v>
      </c>
      <c r="AS212" s="3">
        <f ca="1">IF(AS$5="",0,SUMIFS(INDIRECT($S$2&amp;$A212&amp;":"&amp;$A212),BP!$5:$5,AS$4))</f>
        <v>0</v>
      </c>
      <c r="AT212" s="3">
        <f ca="1">IF(AT$5="",0,SUMIFS(INDIRECT($S$2&amp;$A212&amp;":"&amp;$A212),BP!$5:$5,AT$4))</f>
        <v>0</v>
      </c>
      <c r="AU212" s="3">
        <f ca="1">IF(AU$5="",0,SUMIFS(INDIRECT($S$2&amp;$A212&amp;":"&amp;$A212),BP!$5:$5,AU$4))</f>
        <v>0</v>
      </c>
      <c r="AV212" s="3">
        <f ca="1">IF(AV$5="",0,SUMIFS(INDIRECT($S$2&amp;$A212&amp;":"&amp;$A212),BP!$5:$5,AV$4))</f>
        <v>0</v>
      </c>
      <c r="AW212" s="3">
        <f ca="1">IF(AW$5="",0,SUMIFS(INDIRECT($S$2&amp;$A212&amp;":"&amp;$A212),BP!$5:$5,AW$4))</f>
        <v>0</v>
      </c>
      <c r="AX212" s="3">
        <f ca="1">IF(AX$5="",0,SUMIFS(INDIRECT($S$2&amp;$A212&amp;":"&amp;$A212),BP!$5:$5,AX$4))</f>
        <v>0</v>
      </c>
      <c r="AY212" s="3">
        <f ca="1">IF(AY$5="",0,SUMIFS(INDIRECT($S$2&amp;$A212&amp;":"&amp;$A212),BP!$5:$5,AY$4))</f>
        <v>0</v>
      </c>
      <c r="AZ212" s="3">
        <f ca="1">IF(AZ$5="",0,SUMIFS(INDIRECT($S$2&amp;$A212&amp;":"&amp;$A212),BP!$5:$5,AZ$4))</f>
        <v>0</v>
      </c>
      <c r="BA212" s="3">
        <f ca="1">IF(BA$5="",0,SUMIFS(INDIRECT($S$2&amp;$A212&amp;":"&amp;$A212),BP!$5:$5,BA$4))</f>
        <v>0</v>
      </c>
      <c r="BB212" s="3">
        <f ca="1">IF(BB$5="",0,SUMIFS(INDIRECT($S$2&amp;$A212&amp;":"&amp;$A212),BP!$5:$5,BB$4))</f>
        <v>0</v>
      </c>
      <c r="BC212" s="3">
        <f ca="1">IF(BC$5="",0,SUMIFS(INDIRECT($S$2&amp;$A212&amp;":"&amp;$A212),BP!$5:$5,BC$4))</f>
        <v>0</v>
      </c>
      <c r="BD212" s="3">
        <f ca="1">IF(BD$5="",0,SUMIFS(INDIRECT($S$2&amp;$A212&amp;":"&amp;$A212),BP!$5:$5,BD$4))</f>
        <v>0</v>
      </c>
      <c r="BE212" s="3">
        <f ca="1">IF(BE$5="",0,SUMIFS(INDIRECT($S$2&amp;$A212&amp;":"&amp;$A212),BP!$5:$5,BE$4))</f>
        <v>0</v>
      </c>
      <c r="BF212" s="3">
        <f ca="1">IF(BF$5="",0,SUMIFS(INDIRECT($S$2&amp;$A212&amp;":"&amp;$A212),BP!$5:$5,BF$4))</f>
        <v>0</v>
      </c>
      <c r="BG212" s="3">
        <f ca="1">IF(BG$5="",0,SUMIFS(INDIRECT($S$2&amp;$A212&amp;":"&amp;$A212),BP!$5:$5,BG$4))</f>
        <v>0</v>
      </c>
      <c r="BH212" s="3">
        <f ca="1">IF(BH$5="",0,SUMIFS(INDIRECT($S$2&amp;$A212&amp;":"&amp;$A212),BP!$5:$5,BH$4))</f>
        <v>0</v>
      </c>
      <c r="BI212" s="3">
        <f ca="1">IF(BI$5="",0,SUMIFS(INDIRECT($S$2&amp;$A212&amp;":"&amp;$A212),BP!$5:$5,BI$4))</f>
        <v>0</v>
      </c>
      <c r="BJ212" s="3">
        <f>IF(BJ$5="",0,SUMIFS(BP!212:212,BP!$5:$5,BJ$4))</f>
        <v>0</v>
      </c>
      <c r="BK212" s="3">
        <f>IF(BK$5="",0,SUMIFS(BP!212:212,BP!$5:$5,BK$4))</f>
        <v>0</v>
      </c>
      <c r="BL212" s="3">
        <f>IF(BL$5="",0,SUMIFS(BP!212:212,BP!$5:$5,BL$4))</f>
        <v>0</v>
      </c>
      <c r="BM212" s="3">
        <f>IF(BM$5="",0,SUMIFS(BP!212:212,BP!$5:$5,BM$4))</f>
        <v>0</v>
      </c>
      <c r="BN212" s="3">
        <f>IF(BN$5="",0,SUMIFS(BP!212:212,BP!$5:$5,BN$4))</f>
        <v>0</v>
      </c>
      <c r="BO212" s="3">
        <f>IF(BO$5="",0,SUMIFS(BP!212:212,BP!$5:$5,BO$4))</f>
        <v>0</v>
      </c>
      <c r="BP212" s="3">
        <f>IF(BP$5="",0,SUMIFS(BP!212:212,BP!$5:$5,BP$4))</f>
        <v>0</v>
      </c>
      <c r="BQ212" s="3">
        <f>IF(BQ$5="",0,SUMIFS(BP!212:212,BP!$5:$5,BQ$4))</f>
        <v>0</v>
      </c>
      <c r="BR212" s="3">
        <f>IF(BR$5="",0,SUMIFS(BP!212:212,BP!$5:$5,BR$4))</f>
        <v>0</v>
      </c>
      <c r="BS212" s="3">
        <f>IF(BS$5="",0,SUMIFS(BP!212:212,BP!$5:$5,BS$4))</f>
        <v>0</v>
      </c>
      <c r="BT212" s="3">
        <f>IF(BT$5="",0,SUMIFS(BP!212:212,BP!$5:$5,BT$4))</f>
        <v>0</v>
      </c>
      <c r="BU212" s="3">
        <f>IF(BU$5="",0,SUMIFS(BP!212:212,BP!$5:$5,BU$4))</f>
        <v>0</v>
      </c>
      <c r="BV212" s="3">
        <f>IF(BV$5="",0,SUMIFS(BP!212:212,BP!$5:$5,BV$4))</f>
        <v>0</v>
      </c>
      <c r="BW212" s="3">
        <f>IF(BW$5="",0,SUMIFS(BP!212:212,BP!$5:$5,BW$4))</f>
        <v>0</v>
      </c>
      <c r="BX212" s="3">
        <f>IF(BX$5="",0,SUMIFS(BP!212:212,BP!$5:$5,BX$4))</f>
        <v>0</v>
      </c>
      <c r="BY212" s="3">
        <f>IF(BY$5="",0,SUMIFS(BP!212:212,BP!$5:$5,BY$4))</f>
        <v>0</v>
      </c>
      <c r="BZ212" s="3">
        <f>IF(BZ$5="",0,SUMIFS(BP!212:212,BP!$5:$5,BZ$4))</f>
        <v>0</v>
      </c>
      <c r="CA212" s="3">
        <f>IF(CA$5="",0,SUMIFS(BP!212:212,BP!$5:$5,CA$4))</f>
        <v>0</v>
      </c>
      <c r="CB212" s="3">
        <f>IF(CB$5="",0,SUMIFS(BP!212:212,BP!$5:$5,CB$4))</f>
        <v>0</v>
      </c>
      <c r="CC212" s="3">
        <f>IF(CC$5="",0,SUMIFS(BP!212:212,BP!$5:$5,CC$4))</f>
        <v>0</v>
      </c>
      <c r="CD212" s="3">
        <f>IF(CD$5="",0,SUMIFS(BP!212:212,BP!$5:$5,CD$4))</f>
        <v>0</v>
      </c>
      <c r="CE212" s="3">
        <f>IF(CE$5="",0,SUMIFS(BP!212:212,BP!$5:$5,CE$4))</f>
        <v>0</v>
      </c>
      <c r="CF212" s="3">
        <f>IF(CF$5="",0,SUMIFS(BP!212:212,BP!$5:$5,CF$4))</f>
        <v>0</v>
      </c>
      <c r="CG212" s="3">
        <f>IF(CG$5="",0,SUMIFS(BP!212:212,BP!$5:$5,CG$4))</f>
        <v>0</v>
      </c>
      <c r="CH212" s="3">
        <f>IF(CH$5="",0,SUMIFS(BP!212:212,BP!$5:$5,CH$4))</f>
        <v>0</v>
      </c>
      <c r="CI212" s="3">
        <f>IF(CI$5="",0,SUMIFS(BP!212:212,BP!$5:$5,CI$4))</f>
        <v>0</v>
      </c>
      <c r="CJ212" s="3">
        <f>IF(CJ$5="",0,SUMIFS(BP!212:212,BP!$5:$5,CJ$4))</f>
        <v>0</v>
      </c>
      <c r="CK212" s="3">
        <f>IF(CK$5="",0,SUMIFS(BP!212:212,BP!$5:$5,CK$4))</f>
        <v>0</v>
      </c>
      <c r="CL212" s="3">
        <f>IF(CL$5="",0,SUMIFS(BP!212:212,BP!$5:$5,CL$4))</f>
        <v>0</v>
      </c>
      <c r="CM212" s="3">
        <f>IF(CM$5="",0,SUMIFS(BP!212:212,BP!$5:$5,CM$4))</f>
        <v>0</v>
      </c>
      <c r="CN212" s="3">
        <f>IF(CN$5="",0,SUMIFS(BP!212:212,BP!$5:$5,CN$4))</f>
        <v>0</v>
      </c>
      <c r="CO212" s="3">
        <f>IF(CO$5="",0,SUMIFS(BP!212:212,BP!$5:$5,CO$4))</f>
        <v>0</v>
      </c>
      <c r="CP212" s="3">
        <f>IF(CP$5="",0,SUMIFS(BP!212:212,BP!$5:$5,CP$4))</f>
        <v>0</v>
      </c>
      <c r="CQ212" s="3">
        <f>IF(CQ$5="",0,SUMIFS(BP!212:212,BP!$5:$5,CQ$4))</f>
        <v>0</v>
      </c>
      <c r="CR212" s="3">
        <f>IF(CR$5="",0,SUMIFS(BP!212:212,BP!$5:$5,CR$4))</f>
        <v>0</v>
      </c>
      <c r="CS212" s="3">
        <f>IF(CS$5="",0,SUMIFS(BP!212:212,BP!$5:$5,CS$4))</f>
        <v>0</v>
      </c>
      <c r="CT212" s="3">
        <f>IF(CT$5="",0,SUMIFS(BP!212:212,BP!$5:$5,CT$4))</f>
        <v>0</v>
      </c>
    </row>
    <row r="213" spans="1:98" s="2" customFormat="1" ht="10.199999999999999" x14ac:dyDescent="0.2">
      <c r="A213" s="11">
        <f>ROW()</f>
        <v>213</v>
      </c>
      <c r="E213" s="15"/>
      <c r="W213" s="5"/>
      <c r="Z213" s="3">
        <f ca="1">IF(Z$5="",0,SUMIFS(INDIRECT($S$2&amp;$A213&amp;":"&amp;$A213),BP!$5:$5,Z$4))</f>
        <v>0</v>
      </c>
      <c r="AA213" s="3">
        <f ca="1">IF(AA$5="",0,SUMIFS(INDIRECT($S$2&amp;$A213&amp;":"&amp;$A213),BP!$5:$5,AA$4))</f>
        <v>0</v>
      </c>
      <c r="AB213" s="3">
        <f ca="1">IF(AB$5="",0,SUMIFS(INDIRECT($S$2&amp;$A213&amp;":"&amp;$A213),BP!$5:$5,AB$4))</f>
        <v>0</v>
      </c>
      <c r="AC213" s="3">
        <f ca="1">IF(AC$5="",0,SUMIFS(INDIRECT($S$2&amp;$A213&amp;":"&amp;$A213),BP!$5:$5,AC$4))</f>
        <v>0</v>
      </c>
      <c r="AD213" s="3">
        <f ca="1">IF(AD$5="",0,SUMIFS(INDIRECT($S$2&amp;$A213&amp;":"&amp;$A213),BP!$5:$5,AD$4))</f>
        <v>0</v>
      </c>
      <c r="AE213" s="3">
        <f ca="1">IF(AE$5="",0,SUMIFS(INDIRECT($S$2&amp;$A213&amp;":"&amp;$A213),BP!$5:$5,AE$4))</f>
        <v>0</v>
      </c>
      <c r="AF213" s="3">
        <f ca="1">IF(AF$5="",0,SUMIFS(INDIRECT($S$2&amp;$A213&amp;":"&amp;$A213),BP!$5:$5,AF$4))</f>
        <v>0</v>
      </c>
      <c r="AG213" s="3">
        <f ca="1">IF(AG$5="",0,SUMIFS(INDIRECT($S$2&amp;$A213&amp;":"&amp;$A213),BP!$5:$5,AG$4))</f>
        <v>0</v>
      </c>
      <c r="AH213" s="3">
        <f ca="1">IF(AH$5="",0,SUMIFS(INDIRECT($S$2&amp;$A213&amp;":"&amp;$A213),BP!$5:$5,AH$4))</f>
        <v>0</v>
      </c>
      <c r="AI213" s="3">
        <f ca="1">IF(AI$5="",0,SUMIFS(INDIRECT($S$2&amp;$A213&amp;":"&amp;$A213),BP!$5:$5,AI$4))</f>
        <v>0</v>
      </c>
      <c r="AJ213" s="3">
        <f ca="1">IF(AJ$5="",0,SUMIFS(INDIRECT($S$2&amp;$A213&amp;":"&amp;$A213),BP!$5:$5,AJ$4))</f>
        <v>0</v>
      </c>
      <c r="AK213" s="3">
        <f ca="1">IF(AK$5="",0,SUMIFS(INDIRECT($S$2&amp;$A213&amp;":"&amp;$A213),BP!$5:$5,AK$4))</f>
        <v>0</v>
      </c>
      <c r="AL213" s="3">
        <f ca="1">IF(AL$5="",0,SUMIFS(INDIRECT($S$2&amp;$A213&amp;":"&amp;$A213),BP!$5:$5,AL$4))</f>
        <v>0</v>
      </c>
      <c r="AM213" s="3">
        <f ca="1">IF(AM$5="",0,SUMIFS(INDIRECT($S$2&amp;$A213&amp;":"&amp;$A213),BP!$5:$5,AM$4))</f>
        <v>0</v>
      </c>
      <c r="AN213" s="3">
        <f ca="1">IF(AN$5="",0,SUMIFS(INDIRECT($S$2&amp;$A213&amp;":"&amp;$A213),BP!$5:$5,AN$4))</f>
        <v>0</v>
      </c>
      <c r="AO213" s="3">
        <f ca="1">IF(AO$5="",0,SUMIFS(INDIRECT($S$2&amp;$A213&amp;":"&amp;$A213),BP!$5:$5,AO$4))</f>
        <v>0</v>
      </c>
      <c r="AP213" s="3">
        <f ca="1">IF(AP$5="",0,SUMIFS(INDIRECT($S$2&amp;$A213&amp;":"&amp;$A213),BP!$5:$5,AP$4))</f>
        <v>0</v>
      </c>
      <c r="AQ213" s="3">
        <f ca="1">IF(AQ$5="",0,SUMIFS(INDIRECT($S$2&amp;$A213&amp;":"&amp;$A213),BP!$5:$5,AQ$4))</f>
        <v>0</v>
      </c>
      <c r="AR213" s="3">
        <f ca="1">IF(AR$5="",0,SUMIFS(INDIRECT($S$2&amp;$A213&amp;":"&amp;$A213),BP!$5:$5,AR$4))</f>
        <v>0</v>
      </c>
      <c r="AS213" s="3">
        <f ca="1">IF(AS$5="",0,SUMIFS(INDIRECT($S$2&amp;$A213&amp;":"&amp;$A213),BP!$5:$5,AS$4))</f>
        <v>0</v>
      </c>
      <c r="AT213" s="3">
        <f ca="1">IF(AT$5="",0,SUMIFS(INDIRECT($S$2&amp;$A213&amp;":"&amp;$A213),BP!$5:$5,AT$4))</f>
        <v>0</v>
      </c>
      <c r="AU213" s="3">
        <f ca="1">IF(AU$5="",0,SUMIFS(INDIRECT($S$2&amp;$A213&amp;":"&amp;$A213),BP!$5:$5,AU$4))</f>
        <v>0</v>
      </c>
      <c r="AV213" s="3">
        <f ca="1">IF(AV$5="",0,SUMIFS(INDIRECT($S$2&amp;$A213&amp;":"&amp;$A213),BP!$5:$5,AV$4))</f>
        <v>0</v>
      </c>
      <c r="AW213" s="3">
        <f ca="1">IF(AW$5="",0,SUMIFS(INDIRECT($S$2&amp;$A213&amp;":"&amp;$A213),BP!$5:$5,AW$4))</f>
        <v>0</v>
      </c>
      <c r="AX213" s="3">
        <f ca="1">IF(AX$5="",0,SUMIFS(INDIRECT($S$2&amp;$A213&amp;":"&amp;$A213),BP!$5:$5,AX$4))</f>
        <v>0</v>
      </c>
      <c r="AY213" s="3">
        <f ca="1">IF(AY$5="",0,SUMIFS(INDIRECT($S$2&amp;$A213&amp;":"&amp;$A213),BP!$5:$5,AY$4))</f>
        <v>0</v>
      </c>
      <c r="AZ213" s="3">
        <f ca="1">IF(AZ$5="",0,SUMIFS(INDIRECT($S$2&amp;$A213&amp;":"&amp;$A213),BP!$5:$5,AZ$4))</f>
        <v>0</v>
      </c>
      <c r="BA213" s="3">
        <f ca="1">IF(BA$5="",0,SUMIFS(INDIRECT($S$2&amp;$A213&amp;":"&amp;$A213),BP!$5:$5,BA$4))</f>
        <v>0</v>
      </c>
      <c r="BB213" s="3">
        <f ca="1">IF(BB$5="",0,SUMIFS(INDIRECT($S$2&amp;$A213&amp;":"&amp;$A213),BP!$5:$5,BB$4))</f>
        <v>0</v>
      </c>
      <c r="BC213" s="3">
        <f ca="1">IF(BC$5="",0,SUMIFS(INDIRECT($S$2&amp;$A213&amp;":"&amp;$A213),BP!$5:$5,BC$4))</f>
        <v>0</v>
      </c>
      <c r="BD213" s="3">
        <f ca="1">IF(BD$5="",0,SUMIFS(INDIRECT($S$2&amp;$A213&amp;":"&amp;$A213),BP!$5:$5,BD$4))</f>
        <v>0</v>
      </c>
      <c r="BE213" s="3">
        <f ca="1">IF(BE$5="",0,SUMIFS(INDIRECT($S$2&amp;$A213&amp;":"&amp;$A213),BP!$5:$5,BE$4))</f>
        <v>0</v>
      </c>
      <c r="BF213" s="3">
        <f ca="1">IF(BF$5="",0,SUMIFS(INDIRECT($S$2&amp;$A213&amp;":"&amp;$A213),BP!$5:$5,BF$4))</f>
        <v>0</v>
      </c>
      <c r="BG213" s="3">
        <f ca="1">IF(BG$5="",0,SUMIFS(INDIRECT($S$2&amp;$A213&amp;":"&amp;$A213),BP!$5:$5,BG$4))</f>
        <v>0</v>
      </c>
      <c r="BH213" s="3">
        <f ca="1">IF(BH$5="",0,SUMIFS(INDIRECT($S$2&amp;$A213&amp;":"&amp;$A213),BP!$5:$5,BH$4))</f>
        <v>0</v>
      </c>
      <c r="BI213" s="3">
        <f ca="1">IF(BI$5="",0,SUMIFS(INDIRECT($S$2&amp;$A213&amp;":"&amp;$A213),BP!$5:$5,BI$4))</f>
        <v>0</v>
      </c>
      <c r="BJ213" s="3">
        <f>IF(BJ$5="",0,SUMIFS(BP!213:213,BP!$5:$5,BJ$4))</f>
        <v>0</v>
      </c>
      <c r="BK213" s="3">
        <f>IF(BK$5="",0,SUMIFS(BP!213:213,BP!$5:$5,BK$4))</f>
        <v>0</v>
      </c>
      <c r="BL213" s="3">
        <f>IF(BL$5="",0,SUMIFS(BP!213:213,BP!$5:$5,BL$4))</f>
        <v>0</v>
      </c>
      <c r="BM213" s="3">
        <f>IF(BM$5="",0,SUMIFS(BP!213:213,BP!$5:$5,BM$4))</f>
        <v>0</v>
      </c>
      <c r="BN213" s="3">
        <f>IF(BN$5="",0,SUMIFS(BP!213:213,BP!$5:$5,BN$4))</f>
        <v>0</v>
      </c>
      <c r="BO213" s="3">
        <f>IF(BO$5="",0,SUMIFS(BP!213:213,BP!$5:$5,BO$4))</f>
        <v>0</v>
      </c>
      <c r="BP213" s="3">
        <f>IF(BP$5="",0,SUMIFS(BP!213:213,BP!$5:$5,BP$4))</f>
        <v>0</v>
      </c>
      <c r="BQ213" s="3">
        <f>IF(BQ$5="",0,SUMIFS(BP!213:213,BP!$5:$5,BQ$4))</f>
        <v>0</v>
      </c>
      <c r="BR213" s="3">
        <f>IF(BR$5="",0,SUMIFS(BP!213:213,BP!$5:$5,BR$4))</f>
        <v>0</v>
      </c>
      <c r="BS213" s="3">
        <f>IF(BS$5="",0,SUMIFS(BP!213:213,BP!$5:$5,BS$4))</f>
        <v>30000000</v>
      </c>
      <c r="BT213" s="3">
        <f>IF(BT$5="",0,SUMIFS(BP!213:213,BP!$5:$5,BT$4))</f>
        <v>0</v>
      </c>
      <c r="BU213" s="3">
        <f>IF(BU$5="",0,SUMIFS(BP!213:213,BP!$5:$5,BU$4))</f>
        <v>0</v>
      </c>
      <c r="BV213" s="3">
        <f>IF(BV$5="",0,SUMIFS(BP!213:213,BP!$5:$5,BV$4))</f>
        <v>0</v>
      </c>
      <c r="BW213" s="3">
        <f>IF(BW$5="",0,SUMIFS(BP!213:213,BP!$5:$5,BW$4))</f>
        <v>0</v>
      </c>
      <c r="BX213" s="3">
        <f>IF(BX$5="",0,SUMIFS(BP!213:213,BP!$5:$5,BX$4))</f>
        <v>0</v>
      </c>
      <c r="BY213" s="3">
        <f>IF(BY$5="",0,SUMIFS(BP!213:213,BP!$5:$5,BY$4))</f>
        <v>0</v>
      </c>
      <c r="BZ213" s="3">
        <f>IF(BZ$5="",0,SUMIFS(BP!213:213,BP!$5:$5,BZ$4))</f>
        <v>0</v>
      </c>
      <c r="CA213" s="3">
        <f>IF(CA$5="",0,SUMIFS(BP!213:213,BP!$5:$5,CA$4))</f>
        <v>0</v>
      </c>
      <c r="CB213" s="3">
        <f>IF(CB$5="",0,SUMIFS(BP!213:213,BP!$5:$5,CB$4))</f>
        <v>0</v>
      </c>
      <c r="CC213" s="3">
        <f>IF(CC$5="",0,SUMIFS(BP!213:213,BP!$5:$5,CC$4))</f>
        <v>0</v>
      </c>
      <c r="CD213" s="3">
        <f>IF(CD$5="",0,SUMIFS(BP!213:213,BP!$5:$5,CD$4))</f>
        <v>0</v>
      </c>
      <c r="CE213" s="3">
        <f>IF(CE$5="",0,SUMIFS(BP!213:213,BP!$5:$5,CE$4))</f>
        <v>0</v>
      </c>
      <c r="CF213" s="3">
        <f>IF(CF$5="",0,SUMIFS(BP!213:213,BP!$5:$5,CF$4))</f>
        <v>0</v>
      </c>
      <c r="CG213" s="3">
        <f>IF(CG$5="",0,SUMIFS(BP!213:213,BP!$5:$5,CG$4))</f>
        <v>0</v>
      </c>
      <c r="CH213" s="3">
        <f>IF(CH$5="",0,SUMIFS(BP!213:213,BP!$5:$5,CH$4))</f>
        <v>0</v>
      </c>
      <c r="CI213" s="3">
        <f>IF(CI$5="",0,SUMIFS(BP!213:213,BP!$5:$5,CI$4))</f>
        <v>0</v>
      </c>
      <c r="CJ213" s="3">
        <f>IF(CJ$5="",0,SUMIFS(BP!213:213,BP!$5:$5,CJ$4))</f>
        <v>0</v>
      </c>
      <c r="CK213" s="3">
        <f>IF(CK$5="",0,SUMIFS(BP!213:213,BP!$5:$5,CK$4))</f>
        <v>0</v>
      </c>
      <c r="CL213" s="3">
        <f>IF(CL$5="",0,SUMIFS(BP!213:213,BP!$5:$5,CL$4))</f>
        <v>0</v>
      </c>
      <c r="CM213" s="3">
        <f>IF(CM$5="",0,SUMIFS(BP!213:213,BP!$5:$5,CM$4))</f>
        <v>0</v>
      </c>
      <c r="CN213" s="3">
        <f>IF(CN$5="",0,SUMIFS(BP!213:213,BP!$5:$5,CN$4))</f>
        <v>0</v>
      </c>
      <c r="CO213" s="3">
        <f>IF(CO$5="",0,SUMIFS(BP!213:213,BP!$5:$5,CO$4))</f>
        <v>0</v>
      </c>
      <c r="CP213" s="3">
        <f>IF(CP$5="",0,SUMIFS(BP!213:213,BP!$5:$5,CP$4))</f>
        <v>0</v>
      </c>
      <c r="CQ213" s="3">
        <f>IF(CQ$5="",0,SUMIFS(BP!213:213,BP!$5:$5,CQ$4))</f>
        <v>0</v>
      </c>
      <c r="CR213" s="3">
        <f>IF(CR$5="",0,SUMIFS(BP!213:213,BP!$5:$5,CR$4))</f>
        <v>0</v>
      </c>
      <c r="CS213" s="3">
        <f>IF(CS$5="",0,SUMIFS(BP!213:213,BP!$5:$5,CS$4))</f>
        <v>0</v>
      </c>
      <c r="CT213" s="3">
        <f>IF(CT$5="",0,SUMIFS(BP!213:213,BP!$5:$5,CT$4))</f>
        <v>0</v>
      </c>
    </row>
    <row r="214" spans="1:98" s="2" customFormat="1" ht="10.199999999999999" x14ac:dyDescent="0.2">
      <c r="A214" s="11">
        <f>ROW()</f>
        <v>214</v>
      </c>
      <c r="E214" s="15"/>
      <c r="W214" s="5"/>
      <c r="Z214" s="3">
        <f ca="1">IF(Z$5="",0,SUMIFS(INDIRECT($S$2&amp;$A214&amp;":"&amp;$A214),BP!$5:$5,Z$4))</f>
        <v>0</v>
      </c>
      <c r="AA214" s="3">
        <f ca="1">IF(AA$5="",0,SUMIFS(INDIRECT($S$2&amp;$A214&amp;":"&amp;$A214),BP!$5:$5,AA$4))</f>
        <v>0</v>
      </c>
      <c r="AB214" s="3">
        <f ca="1">IF(AB$5="",0,SUMIFS(INDIRECT($S$2&amp;$A214&amp;":"&amp;$A214),BP!$5:$5,AB$4))</f>
        <v>0</v>
      </c>
      <c r="AC214" s="3">
        <f ca="1">IF(AC$5="",0,SUMIFS(INDIRECT($S$2&amp;$A214&amp;":"&amp;$A214),BP!$5:$5,AC$4))</f>
        <v>0</v>
      </c>
      <c r="AD214" s="3">
        <f ca="1">IF(AD$5="",0,SUMIFS(INDIRECT($S$2&amp;$A214&amp;":"&amp;$A214),BP!$5:$5,AD$4))</f>
        <v>0</v>
      </c>
      <c r="AE214" s="3">
        <f ca="1">IF(AE$5="",0,SUMIFS(INDIRECT($S$2&amp;$A214&amp;":"&amp;$A214),BP!$5:$5,AE$4))</f>
        <v>0</v>
      </c>
      <c r="AF214" s="3">
        <f ca="1">IF(AF$5="",0,SUMIFS(INDIRECT($S$2&amp;$A214&amp;":"&amp;$A214),BP!$5:$5,AF$4))</f>
        <v>0</v>
      </c>
      <c r="AG214" s="3">
        <f ca="1">IF(AG$5="",0,SUMIFS(INDIRECT($S$2&amp;$A214&amp;":"&amp;$A214),BP!$5:$5,AG$4))</f>
        <v>0</v>
      </c>
      <c r="AH214" s="3">
        <f ca="1">IF(AH$5="",0,SUMIFS(INDIRECT($S$2&amp;$A214&amp;":"&amp;$A214),BP!$5:$5,AH$4))</f>
        <v>0</v>
      </c>
      <c r="AI214" s="3">
        <f ca="1">IF(AI$5="",0,SUMIFS(INDIRECT($S$2&amp;$A214&amp;":"&amp;$A214),BP!$5:$5,AI$4))</f>
        <v>0</v>
      </c>
      <c r="AJ214" s="3">
        <f ca="1">IF(AJ$5="",0,SUMIFS(INDIRECT($S$2&amp;$A214&amp;":"&amp;$A214),BP!$5:$5,AJ$4))</f>
        <v>0</v>
      </c>
      <c r="AK214" s="3">
        <f ca="1">IF(AK$5="",0,SUMIFS(INDIRECT($S$2&amp;$A214&amp;":"&amp;$A214),BP!$5:$5,AK$4))</f>
        <v>0</v>
      </c>
      <c r="AL214" s="3">
        <f ca="1">IF(AL$5="",0,SUMIFS(INDIRECT($S$2&amp;$A214&amp;":"&amp;$A214),BP!$5:$5,AL$4))</f>
        <v>0</v>
      </c>
      <c r="AM214" s="3">
        <f ca="1">IF(AM$5="",0,SUMIFS(INDIRECT($S$2&amp;$A214&amp;":"&amp;$A214),BP!$5:$5,AM$4))</f>
        <v>0</v>
      </c>
      <c r="AN214" s="3">
        <f ca="1">IF(AN$5="",0,SUMIFS(INDIRECT($S$2&amp;$A214&amp;":"&amp;$A214),BP!$5:$5,AN$4))</f>
        <v>0</v>
      </c>
      <c r="AO214" s="3">
        <f ca="1">IF(AO$5="",0,SUMIFS(INDIRECT($S$2&amp;$A214&amp;":"&amp;$A214),BP!$5:$5,AO$4))</f>
        <v>0</v>
      </c>
      <c r="AP214" s="3">
        <f ca="1">IF(AP$5="",0,SUMIFS(INDIRECT($S$2&amp;$A214&amp;":"&amp;$A214),BP!$5:$5,AP$4))</f>
        <v>0</v>
      </c>
      <c r="AQ214" s="3">
        <f ca="1">IF(AQ$5="",0,SUMIFS(INDIRECT($S$2&amp;$A214&amp;":"&amp;$A214),BP!$5:$5,AQ$4))</f>
        <v>0</v>
      </c>
      <c r="AR214" s="3">
        <f ca="1">IF(AR$5="",0,SUMIFS(INDIRECT($S$2&amp;$A214&amp;":"&amp;$A214),BP!$5:$5,AR$4))</f>
        <v>0</v>
      </c>
      <c r="AS214" s="3">
        <f ca="1">IF(AS$5="",0,SUMIFS(INDIRECT($S$2&amp;$A214&amp;":"&amp;$A214),BP!$5:$5,AS$4))</f>
        <v>0</v>
      </c>
      <c r="AT214" s="3">
        <f ca="1">IF(AT$5="",0,SUMIFS(INDIRECT($S$2&amp;$A214&amp;":"&amp;$A214),BP!$5:$5,AT$4))</f>
        <v>0</v>
      </c>
      <c r="AU214" s="3">
        <f ca="1">IF(AU$5="",0,SUMIFS(INDIRECT($S$2&amp;$A214&amp;":"&amp;$A214),BP!$5:$5,AU$4))</f>
        <v>0</v>
      </c>
      <c r="AV214" s="3">
        <f ca="1">IF(AV$5="",0,SUMIFS(INDIRECT($S$2&amp;$A214&amp;":"&amp;$A214),BP!$5:$5,AV$4))</f>
        <v>0</v>
      </c>
      <c r="AW214" s="3">
        <f ca="1">IF(AW$5="",0,SUMIFS(INDIRECT($S$2&amp;$A214&amp;":"&amp;$A214),BP!$5:$5,AW$4))</f>
        <v>0</v>
      </c>
      <c r="AX214" s="3">
        <f ca="1">IF(AX$5="",0,SUMIFS(INDIRECT($S$2&amp;$A214&amp;":"&amp;$A214),BP!$5:$5,AX$4))</f>
        <v>0</v>
      </c>
      <c r="AY214" s="3">
        <f ca="1">IF(AY$5="",0,SUMIFS(INDIRECT($S$2&amp;$A214&amp;":"&amp;$A214),BP!$5:$5,AY$4))</f>
        <v>0</v>
      </c>
      <c r="AZ214" s="3">
        <f ca="1">IF(AZ$5="",0,SUMIFS(INDIRECT($S$2&amp;$A214&amp;":"&amp;$A214),BP!$5:$5,AZ$4))</f>
        <v>0</v>
      </c>
      <c r="BA214" s="3">
        <f ca="1">IF(BA$5="",0,SUMIFS(INDIRECT($S$2&amp;$A214&amp;":"&amp;$A214),BP!$5:$5,BA$4))</f>
        <v>0</v>
      </c>
      <c r="BB214" s="3">
        <f ca="1">IF(BB$5="",0,SUMIFS(INDIRECT($S$2&amp;$A214&amp;":"&amp;$A214),BP!$5:$5,BB$4))</f>
        <v>0</v>
      </c>
      <c r="BC214" s="3">
        <f ca="1">IF(BC$5="",0,SUMIFS(INDIRECT($S$2&amp;$A214&amp;":"&amp;$A214),BP!$5:$5,BC$4))</f>
        <v>0</v>
      </c>
      <c r="BD214" s="3">
        <f ca="1">IF(BD$5="",0,SUMIFS(INDIRECT($S$2&amp;$A214&amp;":"&amp;$A214),BP!$5:$5,BD$4))</f>
        <v>0</v>
      </c>
      <c r="BE214" s="3">
        <f ca="1">IF(BE$5="",0,SUMIFS(INDIRECT($S$2&amp;$A214&amp;":"&amp;$A214),BP!$5:$5,BE$4))</f>
        <v>0</v>
      </c>
      <c r="BF214" s="3">
        <f ca="1">IF(BF$5="",0,SUMIFS(INDIRECT($S$2&amp;$A214&amp;":"&amp;$A214),BP!$5:$5,BF$4))</f>
        <v>0</v>
      </c>
      <c r="BG214" s="3">
        <f ca="1">IF(BG$5="",0,SUMIFS(INDIRECT($S$2&amp;$A214&amp;":"&amp;$A214),BP!$5:$5,BG$4))</f>
        <v>0</v>
      </c>
      <c r="BH214" s="3">
        <f ca="1">IF(BH$5="",0,SUMIFS(INDIRECT($S$2&amp;$A214&amp;":"&amp;$A214),BP!$5:$5,BH$4))</f>
        <v>0</v>
      </c>
      <c r="BI214" s="3">
        <f ca="1">IF(BI$5="",0,SUMIFS(INDIRECT($S$2&amp;$A214&amp;":"&amp;$A214),BP!$5:$5,BI$4))</f>
        <v>0</v>
      </c>
      <c r="BJ214" s="3">
        <f>IF(BJ$5="",0,SUMIFS(BP!214:214,BP!$5:$5,BJ$4))</f>
        <v>0</v>
      </c>
      <c r="BK214" s="3">
        <f>IF(BK$5="",0,SUMIFS(BP!214:214,BP!$5:$5,BK$4))</f>
        <v>0</v>
      </c>
      <c r="BL214" s="3">
        <f>IF(BL$5="",0,SUMIFS(BP!214:214,BP!$5:$5,BL$4))</f>
        <v>0</v>
      </c>
      <c r="BM214" s="3">
        <f>IF(BM$5="",0,SUMIFS(BP!214:214,BP!$5:$5,BM$4))</f>
        <v>0</v>
      </c>
      <c r="BN214" s="3">
        <f>IF(BN$5="",0,SUMIFS(BP!214:214,BP!$5:$5,BN$4))</f>
        <v>0</v>
      </c>
      <c r="BO214" s="3">
        <f>IF(BO$5="",0,SUMIFS(BP!214:214,BP!$5:$5,BO$4))</f>
        <v>0</v>
      </c>
      <c r="BP214" s="3">
        <f>IF(BP$5="",0,SUMIFS(BP!214:214,BP!$5:$5,BP$4))</f>
        <v>0</v>
      </c>
      <c r="BQ214" s="3">
        <f>IF(BQ$5="",0,SUMIFS(BP!214:214,BP!$5:$5,BQ$4))</f>
        <v>0</v>
      </c>
      <c r="BR214" s="3">
        <f>IF(BR$5="",0,SUMIFS(BP!214:214,BP!$5:$5,BR$4))</f>
        <v>0</v>
      </c>
      <c r="BS214" s="3">
        <f>IF(BS$5="",0,SUMIFS(BP!214:214,BP!$5:$5,BS$4))</f>
        <v>0</v>
      </c>
      <c r="BT214" s="3">
        <f>IF(BT$5="",0,SUMIFS(BP!214:214,BP!$5:$5,BT$4))</f>
        <v>0</v>
      </c>
      <c r="BU214" s="3">
        <f>IF(BU$5="",0,SUMIFS(BP!214:214,BP!$5:$5,BU$4))</f>
        <v>0</v>
      </c>
      <c r="BV214" s="3">
        <f>IF(BV$5="",0,SUMIFS(BP!214:214,BP!$5:$5,BV$4))</f>
        <v>0</v>
      </c>
      <c r="BW214" s="3">
        <f>IF(BW$5="",0,SUMIFS(BP!214:214,BP!$5:$5,BW$4))</f>
        <v>0</v>
      </c>
      <c r="BX214" s="3">
        <f>IF(BX$5="",0,SUMIFS(BP!214:214,BP!$5:$5,BX$4))</f>
        <v>0</v>
      </c>
      <c r="BY214" s="3">
        <f>IF(BY$5="",0,SUMIFS(BP!214:214,BP!$5:$5,BY$4))</f>
        <v>0</v>
      </c>
      <c r="BZ214" s="3">
        <f>IF(BZ$5="",0,SUMIFS(BP!214:214,BP!$5:$5,BZ$4))</f>
        <v>0</v>
      </c>
      <c r="CA214" s="3">
        <f>IF(CA$5="",0,SUMIFS(BP!214:214,BP!$5:$5,CA$4))</f>
        <v>0</v>
      </c>
      <c r="CB214" s="3">
        <f>IF(CB$5="",0,SUMIFS(BP!214:214,BP!$5:$5,CB$4))</f>
        <v>0</v>
      </c>
      <c r="CC214" s="3">
        <f>IF(CC$5="",0,SUMIFS(BP!214:214,BP!$5:$5,CC$4))</f>
        <v>0</v>
      </c>
      <c r="CD214" s="3">
        <f>IF(CD$5="",0,SUMIFS(BP!214:214,BP!$5:$5,CD$4))</f>
        <v>0</v>
      </c>
      <c r="CE214" s="3">
        <f>IF(CE$5="",0,SUMIFS(BP!214:214,BP!$5:$5,CE$4))</f>
        <v>0</v>
      </c>
      <c r="CF214" s="3">
        <f>IF(CF$5="",0,SUMIFS(BP!214:214,BP!$5:$5,CF$4))</f>
        <v>0</v>
      </c>
      <c r="CG214" s="3">
        <f>IF(CG$5="",0,SUMIFS(BP!214:214,BP!$5:$5,CG$4))</f>
        <v>0</v>
      </c>
      <c r="CH214" s="3">
        <f>IF(CH$5="",0,SUMIFS(BP!214:214,BP!$5:$5,CH$4))</f>
        <v>0</v>
      </c>
      <c r="CI214" s="3">
        <f>IF(CI$5="",0,SUMIFS(BP!214:214,BP!$5:$5,CI$4))</f>
        <v>0</v>
      </c>
      <c r="CJ214" s="3">
        <f>IF(CJ$5="",0,SUMIFS(BP!214:214,BP!$5:$5,CJ$4))</f>
        <v>0</v>
      </c>
      <c r="CK214" s="3">
        <f>IF(CK$5="",0,SUMIFS(BP!214:214,BP!$5:$5,CK$4))</f>
        <v>0</v>
      </c>
      <c r="CL214" s="3">
        <f>IF(CL$5="",0,SUMIFS(BP!214:214,BP!$5:$5,CL$4))</f>
        <v>0</v>
      </c>
      <c r="CM214" s="3">
        <f>IF(CM$5="",0,SUMIFS(BP!214:214,BP!$5:$5,CM$4))</f>
        <v>0</v>
      </c>
      <c r="CN214" s="3">
        <f>IF(CN$5="",0,SUMIFS(BP!214:214,BP!$5:$5,CN$4))</f>
        <v>0</v>
      </c>
      <c r="CO214" s="3">
        <f>IF(CO$5="",0,SUMIFS(BP!214:214,BP!$5:$5,CO$4))</f>
        <v>0</v>
      </c>
      <c r="CP214" s="3">
        <f>IF(CP$5="",0,SUMIFS(BP!214:214,BP!$5:$5,CP$4))</f>
        <v>0</v>
      </c>
      <c r="CQ214" s="3">
        <f>IF(CQ$5="",0,SUMIFS(BP!214:214,BP!$5:$5,CQ$4))</f>
        <v>0</v>
      </c>
      <c r="CR214" s="3">
        <f>IF(CR$5="",0,SUMIFS(BP!214:214,BP!$5:$5,CR$4))</f>
        <v>0</v>
      </c>
      <c r="CS214" s="3">
        <f>IF(CS$5="",0,SUMIFS(BP!214:214,BP!$5:$5,CS$4))</f>
        <v>0</v>
      </c>
      <c r="CT214" s="3">
        <f>IF(CT$5="",0,SUMIFS(BP!214:214,BP!$5:$5,CT$4))</f>
        <v>0</v>
      </c>
    </row>
    <row r="215" spans="1:98" s="2" customFormat="1" ht="10.199999999999999" x14ac:dyDescent="0.2">
      <c r="A215" s="11">
        <f>ROW()</f>
        <v>215</v>
      </c>
      <c r="E215" s="15"/>
      <c r="W215" s="5"/>
      <c r="Z215" s="3">
        <f ca="1">IF(Z$5="",0,SUMIFS(INDIRECT($S$2&amp;$A215&amp;":"&amp;$A215),BP!$5:$5,Z$4))</f>
        <v>1.1904761904761904E-2</v>
      </c>
      <c r="AA215" s="3">
        <f ca="1">IF(AA$5="",0,SUMIFS(INDIRECT($S$2&amp;$A215&amp;":"&amp;$A215),BP!$5:$5,AA$4))</f>
        <v>1.1904761904761904E-2</v>
      </c>
      <c r="AB215" s="3">
        <f ca="1">IF(AB$5="",0,SUMIFS(INDIRECT($S$2&amp;$A215&amp;":"&amp;$A215),BP!$5:$5,AB$4))</f>
        <v>1.1904761904761904E-2</v>
      </c>
      <c r="AC215" s="3">
        <f ca="1">IF(AC$5="",0,SUMIFS(INDIRECT($S$2&amp;$A215&amp;":"&amp;$A215),BP!$5:$5,AC$4))</f>
        <v>1.1904761904761904E-2</v>
      </c>
      <c r="AD215" s="3">
        <f ca="1">IF(AD$5="",0,SUMIFS(INDIRECT($S$2&amp;$A215&amp;":"&amp;$A215),BP!$5:$5,AD$4))</f>
        <v>1.1904761904761904E-2</v>
      </c>
      <c r="AE215" s="3">
        <f ca="1">IF(AE$5="",0,SUMIFS(INDIRECT($S$2&amp;$A215&amp;":"&amp;$A215),BP!$5:$5,AE$4))</f>
        <v>1.1904761904761904E-2</v>
      </c>
      <c r="AF215" s="3">
        <f ca="1">IF(AF$5="",0,SUMIFS(INDIRECT($S$2&amp;$A215&amp;":"&amp;$A215),BP!$5:$5,AF$4))</f>
        <v>1.1904761904761904E-2</v>
      </c>
      <c r="AG215" s="3">
        <f ca="1">IF(AG$5="",0,SUMIFS(INDIRECT($S$2&amp;$A215&amp;":"&amp;$A215),BP!$5:$5,AG$4))</f>
        <v>1.1904761904761904E-2</v>
      </c>
      <c r="AH215" s="3">
        <f ca="1">IF(AH$5="",0,SUMIFS(INDIRECT($S$2&amp;$A215&amp;":"&amp;$A215),BP!$5:$5,AH$4))</f>
        <v>1.1904761904761904E-2</v>
      </c>
      <c r="AI215" s="3">
        <f ca="1">IF(AI$5="",0,SUMIFS(INDIRECT($S$2&amp;$A215&amp;":"&amp;$A215),BP!$5:$5,AI$4))</f>
        <v>1.1904761904761904E-2</v>
      </c>
      <c r="AJ215" s="3">
        <f ca="1">IF(AJ$5="",0,SUMIFS(INDIRECT($S$2&amp;$A215&amp;":"&amp;$A215),BP!$5:$5,AJ$4))</f>
        <v>1.1904761904761904E-2</v>
      </c>
      <c r="AK215" s="3">
        <f ca="1">IF(AK$5="",0,SUMIFS(INDIRECT($S$2&amp;$A215&amp;":"&amp;$A215),BP!$5:$5,AK$4))</f>
        <v>1.1904761904761904E-2</v>
      </c>
      <c r="AL215" s="3">
        <f ca="1">IF(AL$5="",0,SUMIFS(INDIRECT($S$2&amp;$A215&amp;":"&amp;$A215),BP!$5:$5,AL$4))</f>
        <v>1.1904761904761904E-2</v>
      </c>
      <c r="AM215" s="3">
        <f ca="1">IF(AM$5="",0,SUMIFS(INDIRECT($S$2&amp;$A215&amp;":"&amp;$A215),BP!$5:$5,AM$4))</f>
        <v>1.1904761904761904E-2</v>
      </c>
      <c r="AN215" s="3">
        <f ca="1">IF(AN$5="",0,SUMIFS(INDIRECT($S$2&amp;$A215&amp;":"&amp;$A215),BP!$5:$5,AN$4))</f>
        <v>1.1904761904761904E-2</v>
      </c>
      <c r="AO215" s="3">
        <f ca="1">IF(AO$5="",0,SUMIFS(INDIRECT($S$2&amp;$A215&amp;":"&amp;$A215),BP!$5:$5,AO$4))</f>
        <v>1.1904761904761904E-2</v>
      </c>
      <c r="AP215" s="3">
        <f ca="1">IF(AP$5="",0,SUMIFS(INDIRECT($S$2&amp;$A215&amp;":"&amp;$A215),BP!$5:$5,AP$4))</f>
        <v>1.1904761904761904E-2</v>
      </c>
      <c r="AQ215" s="3">
        <f ca="1">IF(AQ$5="",0,SUMIFS(INDIRECT($S$2&amp;$A215&amp;":"&amp;$A215),BP!$5:$5,AQ$4))</f>
        <v>1.1904761904761904E-2</v>
      </c>
      <c r="AR215" s="3">
        <f ca="1">IF(AR$5="",0,SUMIFS(INDIRECT($S$2&amp;$A215&amp;":"&amp;$A215),BP!$5:$5,AR$4))</f>
        <v>1.1904761904761904E-2</v>
      </c>
      <c r="AS215" s="3">
        <f ca="1">IF(AS$5="",0,SUMIFS(INDIRECT($S$2&amp;$A215&amp;":"&amp;$A215),BP!$5:$5,AS$4))</f>
        <v>1.1904761904761904E-2</v>
      </c>
      <c r="AT215" s="3">
        <f ca="1">IF(AT$5="",0,SUMIFS(INDIRECT($S$2&amp;$A215&amp;":"&amp;$A215),BP!$5:$5,AT$4))</f>
        <v>1.1904761904761904E-2</v>
      </c>
      <c r="AU215" s="3">
        <f ca="1">IF(AU$5="",0,SUMIFS(INDIRECT($S$2&amp;$A215&amp;":"&amp;$A215),BP!$5:$5,AU$4))</f>
        <v>1.1904761904761904E-2</v>
      </c>
      <c r="AV215" s="3">
        <f ca="1">IF(AV$5="",0,SUMIFS(INDIRECT($S$2&amp;$A215&amp;":"&amp;$A215),BP!$5:$5,AV$4))</f>
        <v>1.1904761904761904E-2</v>
      </c>
      <c r="AW215" s="3">
        <f ca="1">IF(AW$5="",0,SUMIFS(INDIRECT($S$2&amp;$A215&amp;":"&amp;$A215),BP!$5:$5,AW$4))</f>
        <v>1.1904761904761904E-2</v>
      </c>
      <c r="AX215" s="3">
        <f ca="1">IF(AX$5="",0,SUMIFS(INDIRECT($S$2&amp;$A215&amp;":"&amp;$A215),BP!$5:$5,AX$4))</f>
        <v>1.1904761904761904E-2</v>
      </c>
      <c r="AY215" s="3">
        <f ca="1">IF(AY$5="",0,SUMIFS(INDIRECT($S$2&amp;$A215&amp;":"&amp;$A215),BP!$5:$5,AY$4))</f>
        <v>1.1904761904761904E-2</v>
      </c>
      <c r="AZ215" s="3">
        <f ca="1">IF(AZ$5="",0,SUMIFS(INDIRECT($S$2&amp;$A215&amp;":"&amp;$A215),BP!$5:$5,AZ$4))</f>
        <v>1.1904761904761904E-2</v>
      </c>
      <c r="BA215" s="3">
        <f ca="1">IF(BA$5="",0,SUMIFS(INDIRECT($S$2&amp;$A215&amp;":"&amp;$A215),BP!$5:$5,BA$4))</f>
        <v>1.1904761904761904E-2</v>
      </c>
      <c r="BB215" s="3">
        <f ca="1">IF(BB$5="",0,SUMIFS(INDIRECT($S$2&amp;$A215&amp;":"&amp;$A215),BP!$5:$5,BB$4))</f>
        <v>1.1904761904761904E-2</v>
      </c>
      <c r="BC215" s="3">
        <f ca="1">IF(BC$5="",0,SUMIFS(INDIRECT($S$2&amp;$A215&amp;":"&amp;$A215),BP!$5:$5,BC$4))</f>
        <v>1.1904761904761904E-2</v>
      </c>
      <c r="BD215" s="3">
        <f ca="1">IF(BD$5="",0,SUMIFS(INDIRECT($S$2&amp;$A215&amp;":"&amp;$A215),BP!$5:$5,BD$4))</f>
        <v>1.1904761904761904E-2</v>
      </c>
      <c r="BE215" s="3">
        <f ca="1">IF(BE$5="",0,SUMIFS(INDIRECT($S$2&amp;$A215&amp;":"&amp;$A215),BP!$5:$5,BE$4))</f>
        <v>1.1904761904761904E-2</v>
      </c>
      <c r="BF215" s="3">
        <f ca="1">IF(BF$5="",0,SUMIFS(INDIRECT($S$2&amp;$A215&amp;":"&amp;$A215),BP!$5:$5,BF$4))</f>
        <v>1.1904761904761904E-2</v>
      </c>
      <c r="BG215" s="3">
        <f ca="1">IF(BG$5="",0,SUMIFS(INDIRECT($S$2&amp;$A215&amp;":"&amp;$A215),BP!$5:$5,BG$4))</f>
        <v>1.1904761904761904E-2</v>
      </c>
      <c r="BH215" s="3">
        <f ca="1">IF(BH$5="",0,SUMIFS(INDIRECT($S$2&amp;$A215&amp;":"&amp;$A215),BP!$5:$5,BH$4))</f>
        <v>1.1904761904761904E-2</v>
      </c>
      <c r="BI215" s="3">
        <f ca="1">IF(BI$5="",0,SUMIFS(INDIRECT($S$2&amp;$A215&amp;":"&amp;$A215),BP!$5:$5,BI$4))</f>
        <v>1.1904761904761904E-2</v>
      </c>
      <c r="BJ215" s="3">
        <f>IF(BJ$5="",0,SUMIFS(BP!215:215,BP!$5:$5,BJ$4))</f>
        <v>1.1904761904761904E-2</v>
      </c>
      <c r="BK215" s="3">
        <f>IF(BK$5="",0,SUMIFS(BP!215:215,BP!$5:$5,BK$4))</f>
        <v>1.1904761904761904E-2</v>
      </c>
      <c r="BL215" s="3">
        <f>IF(BL$5="",0,SUMIFS(BP!215:215,BP!$5:$5,BL$4))</f>
        <v>1.1904761904761904E-2</v>
      </c>
      <c r="BM215" s="3">
        <f>IF(BM$5="",0,SUMIFS(BP!215:215,BP!$5:$5,BM$4))</f>
        <v>1.1904761904761904E-2</v>
      </c>
      <c r="BN215" s="3">
        <f>IF(BN$5="",0,SUMIFS(BP!215:215,BP!$5:$5,BN$4))</f>
        <v>1.1904761904761904E-2</v>
      </c>
      <c r="BO215" s="3">
        <f>IF(BO$5="",0,SUMIFS(BP!215:215,BP!$5:$5,BO$4))</f>
        <v>1.1904761904761904E-2</v>
      </c>
      <c r="BP215" s="3">
        <f>IF(BP$5="",0,SUMIFS(BP!215:215,BP!$5:$5,BP$4))</f>
        <v>1.1904761904761904E-2</v>
      </c>
      <c r="BQ215" s="3">
        <f>IF(BQ$5="",0,SUMIFS(BP!215:215,BP!$5:$5,BQ$4))</f>
        <v>1.1904761904761904E-2</v>
      </c>
      <c r="BR215" s="3">
        <f>IF(BR$5="",0,SUMIFS(BP!215:215,BP!$5:$5,BR$4))</f>
        <v>1.1904761904761904E-2</v>
      </c>
      <c r="BS215" s="3">
        <f>IF(BS$5="",0,SUMIFS(BP!215:215,BP!$5:$5,BS$4))</f>
        <v>1.1904761904761904E-2</v>
      </c>
      <c r="BT215" s="3">
        <f>IF(BT$5="",0,SUMIFS(BP!215:215,BP!$5:$5,BT$4))</f>
        <v>1.1904761904761904E-2</v>
      </c>
      <c r="BU215" s="3">
        <f>IF(BU$5="",0,SUMIFS(BP!215:215,BP!$5:$5,BU$4))</f>
        <v>0</v>
      </c>
      <c r="BV215" s="3">
        <f>IF(BV$5="",0,SUMIFS(BP!215:215,BP!$5:$5,BV$4))</f>
        <v>0</v>
      </c>
      <c r="BW215" s="3">
        <f>IF(BW$5="",0,SUMIFS(BP!215:215,BP!$5:$5,BW$4))</f>
        <v>0</v>
      </c>
      <c r="BX215" s="3">
        <f>IF(BX$5="",0,SUMIFS(BP!215:215,BP!$5:$5,BX$4))</f>
        <v>0</v>
      </c>
      <c r="BY215" s="3">
        <f>IF(BY$5="",0,SUMIFS(BP!215:215,BP!$5:$5,BY$4))</f>
        <v>0</v>
      </c>
      <c r="BZ215" s="3">
        <f>IF(BZ$5="",0,SUMIFS(BP!215:215,BP!$5:$5,BZ$4))</f>
        <v>0</v>
      </c>
      <c r="CA215" s="3">
        <f>IF(CA$5="",0,SUMIFS(BP!215:215,BP!$5:$5,CA$4))</f>
        <v>0</v>
      </c>
      <c r="CB215" s="3">
        <f>IF(CB$5="",0,SUMIFS(BP!215:215,BP!$5:$5,CB$4))</f>
        <v>0</v>
      </c>
      <c r="CC215" s="3">
        <f>IF(CC$5="",0,SUMIFS(BP!215:215,BP!$5:$5,CC$4))</f>
        <v>0</v>
      </c>
      <c r="CD215" s="3">
        <f>IF(CD$5="",0,SUMIFS(BP!215:215,BP!$5:$5,CD$4))</f>
        <v>0</v>
      </c>
      <c r="CE215" s="3">
        <f>IF(CE$5="",0,SUMIFS(BP!215:215,BP!$5:$5,CE$4))</f>
        <v>0</v>
      </c>
      <c r="CF215" s="3">
        <f>IF(CF$5="",0,SUMIFS(BP!215:215,BP!$5:$5,CF$4))</f>
        <v>0</v>
      </c>
      <c r="CG215" s="3">
        <f>IF(CG$5="",0,SUMIFS(BP!215:215,BP!$5:$5,CG$4))</f>
        <v>0</v>
      </c>
      <c r="CH215" s="3">
        <f>IF(CH$5="",0,SUMIFS(BP!215:215,BP!$5:$5,CH$4))</f>
        <v>0</v>
      </c>
      <c r="CI215" s="3">
        <f>IF(CI$5="",0,SUMIFS(BP!215:215,BP!$5:$5,CI$4))</f>
        <v>0</v>
      </c>
      <c r="CJ215" s="3">
        <f>IF(CJ$5="",0,SUMIFS(BP!215:215,BP!$5:$5,CJ$4))</f>
        <v>0</v>
      </c>
      <c r="CK215" s="3">
        <f>IF(CK$5="",0,SUMIFS(BP!215:215,BP!$5:$5,CK$4))</f>
        <v>0</v>
      </c>
      <c r="CL215" s="3">
        <f>IF(CL$5="",0,SUMIFS(BP!215:215,BP!$5:$5,CL$4))</f>
        <v>0</v>
      </c>
      <c r="CM215" s="3">
        <f>IF(CM$5="",0,SUMIFS(BP!215:215,BP!$5:$5,CM$4))</f>
        <v>0</v>
      </c>
      <c r="CN215" s="3">
        <f>IF(CN$5="",0,SUMIFS(BP!215:215,BP!$5:$5,CN$4))</f>
        <v>0</v>
      </c>
      <c r="CO215" s="3">
        <f>IF(CO$5="",0,SUMIFS(BP!215:215,BP!$5:$5,CO$4))</f>
        <v>0</v>
      </c>
      <c r="CP215" s="3">
        <f>IF(CP$5="",0,SUMIFS(BP!215:215,BP!$5:$5,CP$4))</f>
        <v>0</v>
      </c>
      <c r="CQ215" s="3">
        <f>IF(CQ$5="",0,SUMIFS(BP!215:215,BP!$5:$5,CQ$4))</f>
        <v>0</v>
      </c>
      <c r="CR215" s="3">
        <f>IF(CR$5="",0,SUMIFS(BP!215:215,BP!$5:$5,CR$4))</f>
        <v>0</v>
      </c>
      <c r="CS215" s="3">
        <f>IF(CS$5="",0,SUMIFS(BP!215:215,BP!$5:$5,CS$4))</f>
        <v>0</v>
      </c>
      <c r="CT215" s="3">
        <f>IF(CT$5="",0,SUMIFS(BP!215:215,BP!$5:$5,CT$4))</f>
        <v>0</v>
      </c>
    </row>
    <row r="216" spans="1:98" s="2" customFormat="1" ht="10.199999999999999" x14ac:dyDescent="0.2">
      <c r="A216" s="11">
        <f>ROW()</f>
        <v>216</v>
      </c>
      <c r="E216" s="15"/>
      <c r="W216" s="5"/>
      <c r="Z216" s="3">
        <f ca="1">IF(Z$5="",0,SUMIFS(INDIRECT($S$2&amp;$A216&amp;":"&amp;$A216),BP!$5:$5,Z$4))</f>
        <v>0</v>
      </c>
      <c r="AA216" s="3">
        <f ca="1">IF(AA$5="",0,SUMIFS(INDIRECT($S$2&amp;$A216&amp;":"&amp;$A216),BP!$5:$5,AA$4))</f>
        <v>0</v>
      </c>
      <c r="AB216" s="3">
        <f ca="1">IF(AB$5="",0,SUMIFS(INDIRECT($S$2&amp;$A216&amp;":"&amp;$A216),BP!$5:$5,AB$4))</f>
        <v>0</v>
      </c>
      <c r="AC216" s="3">
        <f ca="1">IF(AC$5="",0,SUMIFS(INDIRECT($S$2&amp;$A216&amp;":"&amp;$A216),BP!$5:$5,AC$4))</f>
        <v>0</v>
      </c>
      <c r="AD216" s="3">
        <f ca="1">IF(AD$5="",0,SUMIFS(INDIRECT($S$2&amp;$A216&amp;":"&amp;$A216),BP!$5:$5,AD$4))</f>
        <v>0</v>
      </c>
      <c r="AE216" s="3">
        <f ca="1">IF(AE$5="",0,SUMIFS(INDIRECT($S$2&amp;$A216&amp;":"&amp;$A216),BP!$5:$5,AE$4))</f>
        <v>0</v>
      </c>
      <c r="AF216" s="3">
        <f ca="1">IF(AF$5="",0,SUMIFS(INDIRECT($S$2&amp;$A216&amp;":"&amp;$A216),BP!$5:$5,AF$4))</f>
        <v>0</v>
      </c>
      <c r="AG216" s="3">
        <f ca="1">IF(AG$5="",0,SUMIFS(INDIRECT($S$2&amp;$A216&amp;":"&amp;$A216),BP!$5:$5,AG$4))</f>
        <v>0</v>
      </c>
      <c r="AH216" s="3">
        <f ca="1">IF(AH$5="",0,SUMIFS(INDIRECT($S$2&amp;$A216&amp;":"&amp;$A216),BP!$5:$5,AH$4))</f>
        <v>0</v>
      </c>
      <c r="AI216" s="3">
        <f ca="1">IF(AI$5="",0,SUMIFS(INDIRECT($S$2&amp;$A216&amp;":"&amp;$A216),BP!$5:$5,AI$4))</f>
        <v>0</v>
      </c>
      <c r="AJ216" s="3">
        <f ca="1">IF(AJ$5="",0,SUMIFS(INDIRECT($S$2&amp;$A216&amp;":"&amp;$A216),BP!$5:$5,AJ$4))</f>
        <v>0</v>
      </c>
      <c r="AK216" s="3">
        <f ca="1">IF(AK$5="",0,SUMIFS(INDIRECT($S$2&amp;$A216&amp;":"&amp;$A216),BP!$5:$5,AK$4))</f>
        <v>0</v>
      </c>
      <c r="AL216" s="3">
        <f ca="1">IF(AL$5="",0,SUMIFS(INDIRECT($S$2&amp;$A216&amp;":"&amp;$A216),BP!$5:$5,AL$4))</f>
        <v>0</v>
      </c>
      <c r="AM216" s="3">
        <f ca="1">IF(AM$5="",0,SUMIFS(INDIRECT($S$2&amp;$A216&amp;":"&amp;$A216),BP!$5:$5,AM$4))</f>
        <v>0</v>
      </c>
      <c r="AN216" s="3">
        <f ca="1">IF(AN$5="",0,SUMIFS(INDIRECT($S$2&amp;$A216&amp;":"&amp;$A216),BP!$5:$5,AN$4))</f>
        <v>0</v>
      </c>
      <c r="AO216" s="3">
        <f ca="1">IF(AO$5="",0,SUMIFS(INDIRECT($S$2&amp;$A216&amp;":"&amp;$A216),BP!$5:$5,AO$4))</f>
        <v>0</v>
      </c>
      <c r="AP216" s="3">
        <f ca="1">IF(AP$5="",0,SUMIFS(INDIRECT($S$2&amp;$A216&amp;":"&amp;$A216),BP!$5:$5,AP$4))</f>
        <v>0</v>
      </c>
      <c r="AQ216" s="3">
        <f ca="1">IF(AQ$5="",0,SUMIFS(INDIRECT($S$2&amp;$A216&amp;":"&amp;$A216),BP!$5:$5,AQ$4))</f>
        <v>0</v>
      </c>
      <c r="AR216" s="3">
        <f ca="1">IF(AR$5="",0,SUMIFS(INDIRECT($S$2&amp;$A216&amp;":"&amp;$A216),BP!$5:$5,AR$4))</f>
        <v>0</v>
      </c>
      <c r="AS216" s="3">
        <f ca="1">IF(AS$5="",0,SUMIFS(INDIRECT($S$2&amp;$A216&amp;":"&amp;$A216),BP!$5:$5,AS$4))</f>
        <v>0</v>
      </c>
      <c r="AT216" s="3">
        <f ca="1">IF(AT$5="",0,SUMIFS(INDIRECT($S$2&amp;$A216&amp;":"&amp;$A216),BP!$5:$5,AT$4))</f>
        <v>0</v>
      </c>
      <c r="AU216" s="3">
        <f ca="1">IF(AU$5="",0,SUMIFS(INDIRECT($S$2&amp;$A216&amp;":"&amp;$A216),BP!$5:$5,AU$4))</f>
        <v>0</v>
      </c>
      <c r="AV216" s="3">
        <f ca="1">IF(AV$5="",0,SUMIFS(INDIRECT($S$2&amp;$A216&amp;":"&amp;$A216),BP!$5:$5,AV$4))</f>
        <v>0</v>
      </c>
      <c r="AW216" s="3">
        <f ca="1">IF(AW$5="",0,SUMIFS(INDIRECT($S$2&amp;$A216&amp;":"&amp;$A216),BP!$5:$5,AW$4))</f>
        <v>0</v>
      </c>
      <c r="AX216" s="3">
        <f ca="1">IF(AX$5="",0,SUMIFS(INDIRECT($S$2&amp;$A216&amp;":"&amp;$A216),BP!$5:$5,AX$4))</f>
        <v>0</v>
      </c>
      <c r="AY216" s="3">
        <f ca="1">IF(AY$5="",0,SUMIFS(INDIRECT($S$2&amp;$A216&amp;":"&amp;$A216),BP!$5:$5,AY$4))</f>
        <v>0</v>
      </c>
      <c r="AZ216" s="3">
        <f ca="1">IF(AZ$5="",0,SUMIFS(INDIRECT($S$2&amp;$A216&amp;":"&amp;$A216),BP!$5:$5,AZ$4))</f>
        <v>0</v>
      </c>
      <c r="BA216" s="3">
        <f ca="1">IF(BA$5="",0,SUMIFS(INDIRECT($S$2&amp;$A216&amp;":"&amp;$A216),BP!$5:$5,BA$4))</f>
        <v>0</v>
      </c>
      <c r="BB216" s="3">
        <f ca="1">IF(BB$5="",0,SUMIFS(INDIRECT($S$2&amp;$A216&amp;":"&amp;$A216),BP!$5:$5,BB$4))</f>
        <v>0</v>
      </c>
      <c r="BC216" s="3">
        <f ca="1">IF(BC$5="",0,SUMIFS(INDIRECT($S$2&amp;$A216&amp;":"&amp;$A216),BP!$5:$5,BC$4))</f>
        <v>0</v>
      </c>
      <c r="BD216" s="3">
        <f ca="1">IF(BD$5="",0,SUMIFS(INDIRECT($S$2&amp;$A216&amp;":"&amp;$A216),BP!$5:$5,BD$4))</f>
        <v>0</v>
      </c>
      <c r="BE216" s="3">
        <f ca="1">IF(BE$5="",0,SUMIFS(INDIRECT($S$2&amp;$A216&amp;":"&amp;$A216),BP!$5:$5,BE$4))</f>
        <v>0</v>
      </c>
      <c r="BF216" s="3">
        <f ca="1">IF(BF$5="",0,SUMIFS(INDIRECT($S$2&amp;$A216&amp;":"&amp;$A216),BP!$5:$5,BF$4))</f>
        <v>0</v>
      </c>
      <c r="BG216" s="3">
        <f ca="1">IF(BG$5="",0,SUMIFS(INDIRECT($S$2&amp;$A216&amp;":"&amp;$A216),BP!$5:$5,BG$4))</f>
        <v>0</v>
      </c>
      <c r="BH216" s="3">
        <f ca="1">IF(BH$5="",0,SUMIFS(INDIRECT($S$2&amp;$A216&amp;":"&amp;$A216),BP!$5:$5,BH$4))</f>
        <v>0</v>
      </c>
      <c r="BI216" s="3">
        <f ca="1">IF(BI$5="",0,SUMIFS(INDIRECT($S$2&amp;$A216&amp;":"&amp;$A216),BP!$5:$5,BI$4))</f>
        <v>0</v>
      </c>
      <c r="BJ216" s="3">
        <f>IF(BJ$5="",0,SUMIFS(BP!216:216,BP!$5:$5,BJ$4))</f>
        <v>0</v>
      </c>
      <c r="BK216" s="3">
        <f>IF(BK$5="",0,SUMIFS(BP!216:216,BP!$5:$5,BK$4))</f>
        <v>0</v>
      </c>
      <c r="BL216" s="3">
        <f>IF(BL$5="",0,SUMIFS(BP!216:216,BP!$5:$5,BL$4))</f>
        <v>0</v>
      </c>
      <c r="BM216" s="3">
        <f>IF(BM$5="",0,SUMIFS(BP!216:216,BP!$5:$5,BM$4))</f>
        <v>0</v>
      </c>
      <c r="BN216" s="3">
        <f>IF(BN$5="",0,SUMIFS(BP!216:216,BP!$5:$5,BN$4))</f>
        <v>0</v>
      </c>
      <c r="BO216" s="3">
        <f>IF(BO$5="",0,SUMIFS(BP!216:216,BP!$5:$5,BO$4))</f>
        <v>0</v>
      </c>
      <c r="BP216" s="3">
        <f>IF(BP$5="",0,SUMIFS(BP!216:216,BP!$5:$5,BP$4))</f>
        <v>0</v>
      </c>
      <c r="BQ216" s="3">
        <f>IF(BQ$5="",0,SUMIFS(BP!216:216,BP!$5:$5,BQ$4))</f>
        <v>0</v>
      </c>
      <c r="BR216" s="3">
        <f>IF(BR$5="",0,SUMIFS(BP!216:216,BP!$5:$5,BR$4))</f>
        <v>0</v>
      </c>
      <c r="BS216" s="3">
        <f>IF(BS$5="",0,SUMIFS(BP!216:216,BP!$5:$5,BS$4))</f>
        <v>0</v>
      </c>
      <c r="BT216" s="3">
        <f>IF(BT$5="",0,SUMIFS(BP!216:216,BP!$5:$5,BT$4))</f>
        <v>0</v>
      </c>
      <c r="BU216" s="3">
        <f>IF(BU$5="",0,SUMIFS(BP!216:216,BP!$5:$5,BU$4))</f>
        <v>0</v>
      </c>
      <c r="BV216" s="3">
        <f>IF(BV$5="",0,SUMIFS(BP!216:216,BP!$5:$5,BV$4))</f>
        <v>0</v>
      </c>
      <c r="BW216" s="3">
        <f>IF(BW$5="",0,SUMIFS(BP!216:216,BP!$5:$5,BW$4))</f>
        <v>0</v>
      </c>
      <c r="BX216" s="3">
        <f>IF(BX$5="",0,SUMIFS(BP!216:216,BP!$5:$5,BX$4))</f>
        <v>0</v>
      </c>
      <c r="BY216" s="3">
        <f>IF(BY$5="",0,SUMIFS(BP!216:216,BP!$5:$5,BY$4))</f>
        <v>0</v>
      </c>
      <c r="BZ216" s="3">
        <f>IF(BZ$5="",0,SUMIFS(BP!216:216,BP!$5:$5,BZ$4))</f>
        <v>0</v>
      </c>
      <c r="CA216" s="3">
        <f>IF(CA$5="",0,SUMIFS(BP!216:216,BP!$5:$5,CA$4))</f>
        <v>0</v>
      </c>
      <c r="CB216" s="3">
        <f>IF(CB$5="",0,SUMIFS(BP!216:216,BP!$5:$5,CB$4))</f>
        <v>0</v>
      </c>
      <c r="CC216" s="3">
        <f>IF(CC$5="",0,SUMIFS(BP!216:216,BP!$5:$5,CC$4))</f>
        <v>0</v>
      </c>
      <c r="CD216" s="3">
        <f>IF(CD$5="",0,SUMIFS(BP!216:216,BP!$5:$5,CD$4))</f>
        <v>0</v>
      </c>
      <c r="CE216" s="3">
        <f>IF(CE$5="",0,SUMIFS(BP!216:216,BP!$5:$5,CE$4))</f>
        <v>0</v>
      </c>
      <c r="CF216" s="3">
        <f>IF(CF$5="",0,SUMIFS(BP!216:216,BP!$5:$5,CF$4))</f>
        <v>0</v>
      </c>
      <c r="CG216" s="3">
        <f>IF(CG$5="",0,SUMIFS(BP!216:216,BP!$5:$5,CG$4))</f>
        <v>0</v>
      </c>
      <c r="CH216" s="3">
        <f>IF(CH$5="",0,SUMIFS(BP!216:216,BP!$5:$5,CH$4))</f>
        <v>0</v>
      </c>
      <c r="CI216" s="3">
        <f>IF(CI$5="",0,SUMIFS(BP!216:216,BP!$5:$5,CI$4))</f>
        <v>0</v>
      </c>
      <c r="CJ216" s="3">
        <f>IF(CJ$5="",0,SUMIFS(BP!216:216,BP!$5:$5,CJ$4))</f>
        <v>0</v>
      </c>
      <c r="CK216" s="3">
        <f>IF(CK$5="",0,SUMIFS(BP!216:216,BP!$5:$5,CK$4))</f>
        <v>0</v>
      </c>
      <c r="CL216" s="3">
        <f>IF(CL$5="",0,SUMIFS(BP!216:216,BP!$5:$5,CL$4))</f>
        <v>0</v>
      </c>
      <c r="CM216" s="3">
        <f>IF(CM$5="",0,SUMIFS(BP!216:216,BP!$5:$5,CM$4))</f>
        <v>0</v>
      </c>
      <c r="CN216" s="3">
        <f>IF(CN$5="",0,SUMIFS(BP!216:216,BP!$5:$5,CN$4))</f>
        <v>0</v>
      </c>
      <c r="CO216" s="3">
        <f>IF(CO$5="",0,SUMIFS(BP!216:216,BP!$5:$5,CO$4))</f>
        <v>0</v>
      </c>
      <c r="CP216" s="3">
        <f>IF(CP$5="",0,SUMIFS(BP!216:216,BP!$5:$5,CP$4))</f>
        <v>0</v>
      </c>
      <c r="CQ216" s="3">
        <f>IF(CQ$5="",0,SUMIFS(BP!216:216,BP!$5:$5,CQ$4))</f>
        <v>0</v>
      </c>
      <c r="CR216" s="3">
        <f>IF(CR$5="",0,SUMIFS(BP!216:216,BP!$5:$5,CR$4))</f>
        <v>0</v>
      </c>
      <c r="CS216" s="3">
        <f>IF(CS$5="",0,SUMIFS(BP!216:216,BP!$5:$5,CS$4))</f>
        <v>0</v>
      </c>
      <c r="CT216" s="3">
        <f>IF(CT$5="",0,SUMIFS(BP!216:216,BP!$5:$5,CT$4))</f>
        <v>0</v>
      </c>
    </row>
    <row r="217" spans="1:98" s="2" customFormat="1" ht="10.199999999999999" x14ac:dyDescent="0.2">
      <c r="A217" s="11">
        <f>ROW()</f>
        <v>217</v>
      </c>
      <c r="E217" s="15"/>
      <c r="W217" s="5"/>
      <c r="Z217" s="3">
        <f ca="1">IF(Z$5="",0,SUMIFS(INDIRECT($S$2&amp;$A217&amp;":"&amp;$A217),BP!$5:$5,Z$4))</f>
        <v>0</v>
      </c>
      <c r="AA217" s="3">
        <f ca="1">IF(AA$5="",0,SUMIFS(INDIRECT($S$2&amp;$A217&amp;":"&amp;$A217),BP!$5:$5,AA$4))</f>
        <v>0</v>
      </c>
      <c r="AB217" s="3">
        <f ca="1">IF(AB$5="",0,SUMIFS(INDIRECT($S$2&amp;$A217&amp;":"&amp;$A217),BP!$5:$5,AB$4))</f>
        <v>0</v>
      </c>
      <c r="AC217" s="3">
        <f ca="1">IF(AC$5="",0,SUMIFS(INDIRECT($S$2&amp;$A217&amp;":"&amp;$A217),BP!$5:$5,AC$4))</f>
        <v>0</v>
      </c>
      <c r="AD217" s="3">
        <f ca="1">IF(AD$5="",0,SUMIFS(INDIRECT($S$2&amp;$A217&amp;":"&amp;$A217),BP!$5:$5,AD$4))</f>
        <v>0</v>
      </c>
      <c r="AE217" s="3">
        <f ca="1">IF(AE$5="",0,SUMIFS(INDIRECT($S$2&amp;$A217&amp;":"&amp;$A217),BP!$5:$5,AE$4))</f>
        <v>0</v>
      </c>
      <c r="AF217" s="3">
        <f ca="1">IF(AF$5="",0,SUMIFS(INDIRECT($S$2&amp;$A217&amp;":"&amp;$A217),BP!$5:$5,AF$4))</f>
        <v>0</v>
      </c>
      <c r="AG217" s="3">
        <f ca="1">IF(AG$5="",0,SUMIFS(INDIRECT($S$2&amp;$A217&amp;":"&amp;$A217),BP!$5:$5,AG$4))</f>
        <v>0</v>
      </c>
      <c r="AH217" s="3">
        <f ca="1">IF(AH$5="",0,SUMIFS(INDIRECT($S$2&amp;$A217&amp;":"&amp;$A217),BP!$5:$5,AH$4))</f>
        <v>0</v>
      </c>
      <c r="AI217" s="3">
        <f ca="1">IF(AI$5="",0,SUMIFS(INDIRECT($S$2&amp;$A217&amp;":"&amp;$A217),BP!$5:$5,AI$4))</f>
        <v>0</v>
      </c>
      <c r="AJ217" s="3">
        <f ca="1">IF(AJ$5="",0,SUMIFS(INDIRECT($S$2&amp;$A217&amp;":"&amp;$A217),BP!$5:$5,AJ$4))</f>
        <v>0</v>
      </c>
      <c r="AK217" s="3">
        <f ca="1">IF(AK$5="",0,SUMIFS(INDIRECT($S$2&amp;$A217&amp;":"&amp;$A217),BP!$5:$5,AK$4))</f>
        <v>0</v>
      </c>
      <c r="AL217" s="3">
        <f ca="1">IF(AL$5="",0,SUMIFS(INDIRECT($S$2&amp;$A217&amp;":"&amp;$A217),BP!$5:$5,AL$4))</f>
        <v>0</v>
      </c>
      <c r="AM217" s="3">
        <f ca="1">IF(AM$5="",0,SUMIFS(INDIRECT($S$2&amp;$A217&amp;":"&amp;$A217),BP!$5:$5,AM$4))</f>
        <v>0</v>
      </c>
      <c r="AN217" s="3">
        <f ca="1">IF(AN$5="",0,SUMIFS(INDIRECT($S$2&amp;$A217&amp;":"&amp;$A217),BP!$5:$5,AN$4))</f>
        <v>0</v>
      </c>
      <c r="AO217" s="3">
        <f ca="1">IF(AO$5="",0,SUMIFS(INDIRECT($S$2&amp;$A217&amp;":"&amp;$A217),BP!$5:$5,AO$4))</f>
        <v>0</v>
      </c>
      <c r="AP217" s="3">
        <f ca="1">IF(AP$5="",0,SUMIFS(INDIRECT($S$2&amp;$A217&amp;":"&amp;$A217),BP!$5:$5,AP$4))</f>
        <v>0</v>
      </c>
      <c r="AQ217" s="3">
        <f ca="1">IF(AQ$5="",0,SUMIFS(INDIRECT($S$2&amp;$A217&amp;":"&amp;$A217),BP!$5:$5,AQ$4))</f>
        <v>0</v>
      </c>
      <c r="AR217" s="3">
        <f ca="1">IF(AR$5="",0,SUMIFS(INDIRECT($S$2&amp;$A217&amp;":"&amp;$A217),BP!$5:$5,AR$4))</f>
        <v>0</v>
      </c>
      <c r="AS217" s="3">
        <f ca="1">IF(AS$5="",0,SUMIFS(INDIRECT($S$2&amp;$A217&amp;":"&amp;$A217),BP!$5:$5,AS$4))</f>
        <v>0</v>
      </c>
      <c r="AT217" s="3">
        <f ca="1">IF(AT$5="",0,SUMIFS(INDIRECT($S$2&amp;$A217&amp;":"&amp;$A217),BP!$5:$5,AT$4))</f>
        <v>0</v>
      </c>
      <c r="AU217" s="3">
        <f ca="1">IF(AU$5="",0,SUMIFS(INDIRECT($S$2&amp;$A217&amp;":"&amp;$A217),BP!$5:$5,AU$4))</f>
        <v>0</v>
      </c>
      <c r="AV217" s="3">
        <f ca="1">IF(AV$5="",0,SUMIFS(INDIRECT($S$2&amp;$A217&amp;":"&amp;$A217),BP!$5:$5,AV$4))</f>
        <v>0</v>
      </c>
      <c r="AW217" s="3">
        <f ca="1">IF(AW$5="",0,SUMIFS(INDIRECT($S$2&amp;$A217&amp;":"&amp;$A217),BP!$5:$5,AW$4))</f>
        <v>0</v>
      </c>
      <c r="AX217" s="3">
        <f ca="1">IF(AX$5="",0,SUMIFS(INDIRECT($S$2&amp;$A217&amp;":"&amp;$A217),BP!$5:$5,AX$4))</f>
        <v>0</v>
      </c>
      <c r="AY217" s="3">
        <f ca="1">IF(AY$5="",0,SUMIFS(INDIRECT($S$2&amp;$A217&amp;":"&amp;$A217),BP!$5:$5,AY$4))</f>
        <v>0</v>
      </c>
      <c r="AZ217" s="3">
        <f ca="1">IF(AZ$5="",0,SUMIFS(INDIRECT($S$2&amp;$A217&amp;":"&amp;$A217),BP!$5:$5,AZ$4))</f>
        <v>0</v>
      </c>
      <c r="BA217" s="3">
        <f ca="1">IF(BA$5="",0,SUMIFS(INDIRECT($S$2&amp;$A217&amp;":"&amp;$A217),BP!$5:$5,BA$4))</f>
        <v>0</v>
      </c>
      <c r="BB217" s="3">
        <f ca="1">IF(BB$5="",0,SUMIFS(INDIRECT($S$2&amp;$A217&amp;":"&amp;$A217),BP!$5:$5,BB$4))</f>
        <v>0</v>
      </c>
      <c r="BC217" s="3">
        <f ca="1">IF(BC$5="",0,SUMIFS(INDIRECT($S$2&amp;$A217&amp;":"&amp;$A217),BP!$5:$5,BC$4))</f>
        <v>0</v>
      </c>
      <c r="BD217" s="3">
        <f ca="1">IF(BD$5="",0,SUMIFS(INDIRECT($S$2&amp;$A217&amp;":"&amp;$A217),BP!$5:$5,BD$4))</f>
        <v>0</v>
      </c>
      <c r="BE217" s="3">
        <f ca="1">IF(BE$5="",0,SUMIFS(INDIRECT($S$2&amp;$A217&amp;":"&amp;$A217),BP!$5:$5,BE$4))</f>
        <v>0</v>
      </c>
      <c r="BF217" s="3">
        <f ca="1">IF(BF$5="",0,SUMIFS(INDIRECT($S$2&amp;$A217&amp;":"&amp;$A217),BP!$5:$5,BF$4))</f>
        <v>0</v>
      </c>
      <c r="BG217" s="3">
        <f ca="1">IF(BG$5="",0,SUMIFS(INDIRECT($S$2&amp;$A217&amp;":"&amp;$A217),BP!$5:$5,BG$4))</f>
        <v>0</v>
      </c>
      <c r="BH217" s="3">
        <f ca="1">IF(BH$5="",0,SUMIFS(INDIRECT($S$2&amp;$A217&amp;":"&amp;$A217),BP!$5:$5,BH$4))</f>
        <v>0</v>
      </c>
      <c r="BI217" s="3">
        <f ca="1">IF(BI$5="",0,SUMIFS(INDIRECT($S$2&amp;$A217&amp;":"&amp;$A217),BP!$5:$5,BI$4))</f>
        <v>0</v>
      </c>
      <c r="BJ217" s="3">
        <f>IF(BJ$5="",0,SUMIFS(BP!217:217,BP!$5:$5,BJ$4))</f>
        <v>0</v>
      </c>
      <c r="BK217" s="3">
        <f>IF(BK$5="",0,SUMIFS(BP!217:217,BP!$5:$5,BK$4))</f>
        <v>0</v>
      </c>
      <c r="BL217" s="3">
        <f>IF(BL$5="",0,SUMIFS(BP!217:217,BP!$5:$5,BL$4))</f>
        <v>0</v>
      </c>
      <c r="BM217" s="3">
        <f>IF(BM$5="",0,SUMIFS(BP!217:217,BP!$5:$5,BM$4))</f>
        <v>0</v>
      </c>
      <c r="BN217" s="3">
        <f>IF(BN$5="",0,SUMIFS(BP!217:217,BP!$5:$5,BN$4))</f>
        <v>0</v>
      </c>
      <c r="BO217" s="3">
        <f>IF(BO$5="",0,SUMIFS(BP!217:217,BP!$5:$5,BO$4))</f>
        <v>0</v>
      </c>
      <c r="BP217" s="3">
        <f>IF(BP$5="",0,SUMIFS(BP!217:217,BP!$5:$5,BP$4))</f>
        <v>0</v>
      </c>
      <c r="BQ217" s="3">
        <f>IF(BQ$5="",0,SUMIFS(BP!217:217,BP!$5:$5,BQ$4))</f>
        <v>0</v>
      </c>
      <c r="BR217" s="3">
        <f>IF(BR$5="",0,SUMIFS(BP!217:217,BP!$5:$5,BR$4))</f>
        <v>0</v>
      </c>
      <c r="BS217" s="3">
        <f>IF(BS$5="",0,SUMIFS(BP!217:217,BP!$5:$5,BS$4))</f>
        <v>0</v>
      </c>
      <c r="BT217" s="3">
        <f>IF(BT$5="",0,SUMIFS(BP!217:217,BP!$5:$5,BT$4))</f>
        <v>0</v>
      </c>
      <c r="BU217" s="3">
        <f>IF(BU$5="",0,SUMIFS(BP!217:217,BP!$5:$5,BU$4))</f>
        <v>0</v>
      </c>
      <c r="BV217" s="3">
        <f>IF(BV$5="",0,SUMIFS(BP!217:217,BP!$5:$5,BV$4))</f>
        <v>0</v>
      </c>
      <c r="BW217" s="3">
        <f>IF(BW$5="",0,SUMIFS(BP!217:217,BP!$5:$5,BW$4))</f>
        <v>0</v>
      </c>
      <c r="BX217" s="3">
        <f>IF(BX$5="",0,SUMIFS(BP!217:217,BP!$5:$5,BX$4))</f>
        <v>0</v>
      </c>
      <c r="BY217" s="3">
        <f>IF(BY$5="",0,SUMIFS(BP!217:217,BP!$5:$5,BY$4))</f>
        <v>0</v>
      </c>
      <c r="BZ217" s="3">
        <f>IF(BZ$5="",0,SUMIFS(BP!217:217,BP!$5:$5,BZ$4))</f>
        <v>0</v>
      </c>
      <c r="CA217" s="3">
        <f>IF(CA$5="",0,SUMIFS(BP!217:217,BP!$5:$5,CA$4))</f>
        <v>0</v>
      </c>
      <c r="CB217" s="3">
        <f>IF(CB$5="",0,SUMIFS(BP!217:217,BP!$5:$5,CB$4))</f>
        <v>0</v>
      </c>
      <c r="CC217" s="3">
        <f>IF(CC$5="",0,SUMIFS(BP!217:217,BP!$5:$5,CC$4))</f>
        <v>0</v>
      </c>
      <c r="CD217" s="3">
        <f>IF(CD$5="",0,SUMIFS(BP!217:217,BP!$5:$5,CD$4))</f>
        <v>0</v>
      </c>
      <c r="CE217" s="3">
        <f>IF(CE$5="",0,SUMIFS(BP!217:217,BP!$5:$5,CE$4))</f>
        <v>0</v>
      </c>
      <c r="CF217" s="3">
        <f>IF(CF$5="",0,SUMIFS(BP!217:217,BP!$5:$5,CF$4))</f>
        <v>0</v>
      </c>
      <c r="CG217" s="3">
        <f>IF(CG$5="",0,SUMIFS(BP!217:217,BP!$5:$5,CG$4))</f>
        <v>0</v>
      </c>
      <c r="CH217" s="3">
        <f>IF(CH$5="",0,SUMIFS(BP!217:217,BP!$5:$5,CH$4))</f>
        <v>0</v>
      </c>
      <c r="CI217" s="3">
        <f>IF(CI$5="",0,SUMIFS(BP!217:217,BP!$5:$5,CI$4))</f>
        <v>0</v>
      </c>
      <c r="CJ217" s="3">
        <f>IF(CJ$5="",0,SUMIFS(BP!217:217,BP!$5:$5,CJ$4))</f>
        <v>0</v>
      </c>
      <c r="CK217" s="3">
        <f>IF(CK$5="",0,SUMIFS(BP!217:217,BP!$5:$5,CK$4))</f>
        <v>0</v>
      </c>
      <c r="CL217" s="3">
        <f>IF(CL$5="",0,SUMIFS(BP!217:217,BP!$5:$5,CL$4))</f>
        <v>0</v>
      </c>
      <c r="CM217" s="3">
        <f>IF(CM$5="",0,SUMIFS(BP!217:217,BP!$5:$5,CM$4))</f>
        <v>0</v>
      </c>
      <c r="CN217" s="3">
        <f>IF(CN$5="",0,SUMIFS(BP!217:217,BP!$5:$5,CN$4))</f>
        <v>0</v>
      </c>
      <c r="CO217" s="3">
        <f>IF(CO$5="",0,SUMIFS(BP!217:217,BP!$5:$5,CO$4))</f>
        <v>0</v>
      </c>
      <c r="CP217" s="3">
        <f>IF(CP$5="",0,SUMIFS(BP!217:217,BP!$5:$5,CP$4))</f>
        <v>0</v>
      </c>
      <c r="CQ217" s="3">
        <f>IF(CQ$5="",0,SUMIFS(BP!217:217,BP!$5:$5,CQ$4))</f>
        <v>0</v>
      </c>
      <c r="CR217" s="3">
        <f>IF(CR$5="",0,SUMIFS(BP!217:217,BP!$5:$5,CR$4))</f>
        <v>0</v>
      </c>
      <c r="CS217" s="3">
        <f>IF(CS$5="",0,SUMIFS(BP!217:217,BP!$5:$5,CS$4))</f>
        <v>0</v>
      </c>
      <c r="CT217" s="3">
        <f>IF(CT$5="",0,SUMIFS(BP!217:217,BP!$5:$5,CT$4))</f>
        <v>0</v>
      </c>
    </row>
    <row r="218" spans="1:98" s="2" customFormat="1" ht="10.199999999999999" x14ac:dyDescent="0.2">
      <c r="A218" s="11">
        <f>ROW()</f>
        <v>218</v>
      </c>
      <c r="E218" s="15"/>
      <c r="W218" s="5"/>
      <c r="Z218" s="3">
        <f ca="1">IF(Z$5="",0,SUMIFS(INDIRECT($S$2&amp;$A218&amp;":"&amp;$A218),BP!$5:$5,Z$4))</f>
        <v>0</v>
      </c>
      <c r="AA218" s="3">
        <f ca="1">IF(AA$5="",0,SUMIFS(INDIRECT($S$2&amp;$A218&amp;":"&amp;$A218),BP!$5:$5,AA$4))</f>
        <v>0</v>
      </c>
      <c r="AB218" s="3">
        <f ca="1">IF(AB$5="",0,SUMIFS(INDIRECT($S$2&amp;$A218&amp;":"&amp;$A218),BP!$5:$5,AB$4))</f>
        <v>0</v>
      </c>
      <c r="AC218" s="3">
        <f ca="1">IF(AC$5="",0,SUMIFS(INDIRECT($S$2&amp;$A218&amp;":"&amp;$A218),BP!$5:$5,AC$4))</f>
        <v>0</v>
      </c>
      <c r="AD218" s="3">
        <f ca="1">IF(AD$5="",0,SUMIFS(INDIRECT($S$2&amp;$A218&amp;":"&amp;$A218),BP!$5:$5,AD$4))</f>
        <v>0</v>
      </c>
      <c r="AE218" s="3">
        <f ca="1">IF(AE$5="",0,SUMIFS(INDIRECT($S$2&amp;$A218&amp;":"&amp;$A218),BP!$5:$5,AE$4))</f>
        <v>0</v>
      </c>
      <c r="AF218" s="3">
        <f ca="1">IF(AF$5="",0,SUMIFS(INDIRECT($S$2&amp;$A218&amp;":"&amp;$A218),BP!$5:$5,AF$4))</f>
        <v>0</v>
      </c>
      <c r="AG218" s="3">
        <f ca="1">IF(AG$5="",0,SUMIFS(INDIRECT($S$2&amp;$A218&amp;":"&amp;$A218),BP!$5:$5,AG$4))</f>
        <v>0</v>
      </c>
      <c r="AH218" s="3">
        <f ca="1">IF(AH$5="",0,SUMIFS(INDIRECT($S$2&amp;$A218&amp;":"&amp;$A218),BP!$5:$5,AH$4))</f>
        <v>0</v>
      </c>
      <c r="AI218" s="3">
        <f ca="1">IF(AI$5="",0,SUMIFS(INDIRECT($S$2&amp;$A218&amp;":"&amp;$A218),BP!$5:$5,AI$4))</f>
        <v>0</v>
      </c>
      <c r="AJ218" s="3">
        <f ca="1">IF(AJ$5="",0,SUMIFS(INDIRECT($S$2&amp;$A218&amp;":"&amp;$A218),BP!$5:$5,AJ$4))</f>
        <v>0</v>
      </c>
      <c r="AK218" s="3">
        <f ca="1">IF(AK$5="",0,SUMIFS(INDIRECT($S$2&amp;$A218&amp;":"&amp;$A218),BP!$5:$5,AK$4))</f>
        <v>0</v>
      </c>
      <c r="AL218" s="3">
        <f ca="1">IF(AL$5="",0,SUMIFS(INDIRECT($S$2&amp;$A218&amp;":"&amp;$A218),BP!$5:$5,AL$4))</f>
        <v>0</v>
      </c>
      <c r="AM218" s="3">
        <f ca="1">IF(AM$5="",0,SUMIFS(INDIRECT($S$2&amp;$A218&amp;":"&amp;$A218),BP!$5:$5,AM$4))</f>
        <v>0</v>
      </c>
      <c r="AN218" s="3">
        <f ca="1">IF(AN$5="",0,SUMIFS(INDIRECT($S$2&amp;$A218&amp;":"&amp;$A218),BP!$5:$5,AN$4))</f>
        <v>0</v>
      </c>
      <c r="AO218" s="3">
        <f ca="1">IF(AO$5="",0,SUMIFS(INDIRECT($S$2&amp;$A218&amp;":"&amp;$A218),BP!$5:$5,AO$4))</f>
        <v>0</v>
      </c>
      <c r="AP218" s="3">
        <f ca="1">IF(AP$5="",0,SUMIFS(INDIRECT($S$2&amp;$A218&amp;":"&amp;$A218),BP!$5:$5,AP$4))</f>
        <v>0</v>
      </c>
      <c r="AQ218" s="3">
        <f ca="1">IF(AQ$5="",0,SUMIFS(INDIRECT($S$2&amp;$A218&amp;":"&amp;$A218),BP!$5:$5,AQ$4))</f>
        <v>0</v>
      </c>
      <c r="AR218" s="3">
        <f ca="1">IF(AR$5="",0,SUMIFS(INDIRECT($S$2&amp;$A218&amp;":"&amp;$A218),BP!$5:$5,AR$4))</f>
        <v>0</v>
      </c>
      <c r="AS218" s="3">
        <f ca="1">IF(AS$5="",0,SUMIFS(INDIRECT($S$2&amp;$A218&amp;":"&amp;$A218),BP!$5:$5,AS$4))</f>
        <v>0</v>
      </c>
      <c r="AT218" s="3">
        <f ca="1">IF(AT$5="",0,SUMIFS(INDIRECT($S$2&amp;$A218&amp;":"&amp;$A218),BP!$5:$5,AT$4))</f>
        <v>0</v>
      </c>
      <c r="AU218" s="3">
        <f ca="1">IF(AU$5="",0,SUMIFS(INDIRECT($S$2&amp;$A218&amp;":"&amp;$A218),BP!$5:$5,AU$4))</f>
        <v>0</v>
      </c>
      <c r="AV218" s="3">
        <f ca="1">IF(AV$5="",0,SUMIFS(INDIRECT($S$2&amp;$A218&amp;":"&amp;$A218),BP!$5:$5,AV$4))</f>
        <v>0</v>
      </c>
      <c r="AW218" s="3">
        <f ca="1">IF(AW$5="",0,SUMIFS(INDIRECT($S$2&amp;$A218&amp;":"&amp;$A218),BP!$5:$5,AW$4))</f>
        <v>0</v>
      </c>
      <c r="AX218" s="3">
        <f ca="1">IF(AX$5="",0,SUMIFS(INDIRECT($S$2&amp;$A218&amp;":"&amp;$A218),BP!$5:$5,AX$4))</f>
        <v>0</v>
      </c>
      <c r="AY218" s="3">
        <f ca="1">IF(AY$5="",0,SUMIFS(INDIRECT($S$2&amp;$A218&amp;":"&amp;$A218),BP!$5:$5,AY$4))</f>
        <v>0</v>
      </c>
      <c r="AZ218" s="3">
        <f ca="1">IF(AZ$5="",0,SUMIFS(INDIRECT($S$2&amp;$A218&amp;":"&amp;$A218),BP!$5:$5,AZ$4))</f>
        <v>0</v>
      </c>
      <c r="BA218" s="3">
        <f ca="1">IF(BA$5="",0,SUMIFS(INDIRECT($S$2&amp;$A218&amp;":"&amp;$A218),BP!$5:$5,BA$4))</f>
        <v>0</v>
      </c>
      <c r="BB218" s="3">
        <f ca="1">IF(BB$5="",0,SUMIFS(INDIRECT($S$2&amp;$A218&amp;":"&amp;$A218),BP!$5:$5,BB$4))</f>
        <v>0</v>
      </c>
      <c r="BC218" s="3">
        <f ca="1">IF(BC$5="",0,SUMIFS(INDIRECT($S$2&amp;$A218&amp;":"&amp;$A218),BP!$5:$5,BC$4))</f>
        <v>0</v>
      </c>
      <c r="BD218" s="3">
        <f ca="1">IF(BD$5="",0,SUMIFS(INDIRECT($S$2&amp;$A218&amp;":"&amp;$A218),BP!$5:$5,BD$4))</f>
        <v>0</v>
      </c>
      <c r="BE218" s="3">
        <f ca="1">IF(BE$5="",0,SUMIFS(INDIRECT($S$2&amp;$A218&amp;":"&amp;$A218),BP!$5:$5,BE$4))</f>
        <v>0</v>
      </c>
      <c r="BF218" s="3">
        <f ca="1">IF(BF$5="",0,SUMIFS(INDIRECT($S$2&amp;$A218&amp;":"&amp;$A218),BP!$5:$5,BF$4))</f>
        <v>0</v>
      </c>
      <c r="BG218" s="3">
        <f ca="1">IF(BG$5="",0,SUMIFS(INDIRECT($S$2&amp;$A218&amp;":"&amp;$A218),BP!$5:$5,BG$4))</f>
        <v>0</v>
      </c>
      <c r="BH218" s="3">
        <f ca="1">IF(BH$5="",0,SUMIFS(INDIRECT($S$2&amp;$A218&amp;":"&amp;$A218),BP!$5:$5,BH$4))</f>
        <v>0</v>
      </c>
      <c r="BI218" s="3">
        <f ca="1">IF(BI$5="",0,SUMIFS(INDIRECT($S$2&amp;$A218&amp;":"&amp;$A218),BP!$5:$5,BI$4))</f>
        <v>0</v>
      </c>
      <c r="BJ218" s="3">
        <f>IF(BJ$5="",0,SUMIFS(BP!218:218,BP!$5:$5,BJ$4))</f>
        <v>0</v>
      </c>
      <c r="BK218" s="3">
        <f>IF(BK$5="",0,SUMIFS(BP!218:218,BP!$5:$5,BK$4))</f>
        <v>0</v>
      </c>
      <c r="BL218" s="3">
        <f>IF(BL$5="",0,SUMIFS(BP!218:218,BP!$5:$5,BL$4))</f>
        <v>0</v>
      </c>
      <c r="BM218" s="3">
        <f>IF(BM$5="",0,SUMIFS(BP!218:218,BP!$5:$5,BM$4))</f>
        <v>0</v>
      </c>
      <c r="BN218" s="3">
        <f>IF(BN$5="",0,SUMIFS(BP!218:218,BP!$5:$5,BN$4))</f>
        <v>0</v>
      </c>
      <c r="BO218" s="3">
        <f>IF(BO$5="",0,SUMIFS(BP!218:218,BP!$5:$5,BO$4))</f>
        <v>0</v>
      </c>
      <c r="BP218" s="3">
        <f>IF(BP$5="",0,SUMIFS(BP!218:218,BP!$5:$5,BP$4))</f>
        <v>0</v>
      </c>
      <c r="BQ218" s="3">
        <f>IF(BQ$5="",0,SUMIFS(BP!218:218,BP!$5:$5,BQ$4))</f>
        <v>0</v>
      </c>
      <c r="BR218" s="3">
        <f>IF(BR$5="",0,SUMIFS(BP!218:218,BP!$5:$5,BR$4))</f>
        <v>0</v>
      </c>
      <c r="BS218" s="3">
        <f>IF(BS$5="",0,SUMIFS(BP!218:218,BP!$5:$5,BS$4))</f>
        <v>0</v>
      </c>
      <c r="BT218" s="3">
        <f>IF(BT$5="",0,SUMIFS(BP!218:218,BP!$5:$5,BT$4))</f>
        <v>0</v>
      </c>
      <c r="BU218" s="3">
        <f>IF(BU$5="",0,SUMIFS(BP!218:218,BP!$5:$5,BU$4))</f>
        <v>0</v>
      </c>
      <c r="BV218" s="3">
        <f>IF(BV$5="",0,SUMIFS(BP!218:218,BP!$5:$5,BV$4))</f>
        <v>0</v>
      </c>
      <c r="BW218" s="3">
        <f>IF(BW$5="",0,SUMIFS(BP!218:218,BP!$5:$5,BW$4))</f>
        <v>0</v>
      </c>
      <c r="BX218" s="3">
        <f>IF(BX$5="",0,SUMIFS(BP!218:218,BP!$5:$5,BX$4))</f>
        <v>0</v>
      </c>
      <c r="BY218" s="3">
        <f>IF(BY$5="",0,SUMIFS(BP!218:218,BP!$5:$5,BY$4))</f>
        <v>0</v>
      </c>
      <c r="BZ218" s="3">
        <f>IF(BZ$5="",0,SUMIFS(BP!218:218,BP!$5:$5,BZ$4))</f>
        <v>0</v>
      </c>
      <c r="CA218" s="3">
        <f>IF(CA$5="",0,SUMIFS(BP!218:218,BP!$5:$5,CA$4))</f>
        <v>0</v>
      </c>
      <c r="CB218" s="3">
        <f>IF(CB$5="",0,SUMIFS(BP!218:218,BP!$5:$5,CB$4))</f>
        <v>0</v>
      </c>
      <c r="CC218" s="3">
        <f>IF(CC$5="",0,SUMIFS(BP!218:218,BP!$5:$5,CC$4))</f>
        <v>0</v>
      </c>
      <c r="CD218" s="3">
        <f>IF(CD$5="",0,SUMIFS(BP!218:218,BP!$5:$5,CD$4))</f>
        <v>0</v>
      </c>
      <c r="CE218" s="3">
        <f>IF(CE$5="",0,SUMIFS(BP!218:218,BP!$5:$5,CE$4))</f>
        <v>0</v>
      </c>
      <c r="CF218" s="3">
        <f>IF(CF$5="",0,SUMIFS(BP!218:218,BP!$5:$5,CF$4))</f>
        <v>0</v>
      </c>
      <c r="CG218" s="3">
        <f>IF(CG$5="",0,SUMIFS(BP!218:218,BP!$5:$5,CG$4))</f>
        <v>0</v>
      </c>
      <c r="CH218" s="3">
        <f>IF(CH$5="",0,SUMIFS(BP!218:218,BP!$5:$5,CH$4))</f>
        <v>0</v>
      </c>
      <c r="CI218" s="3">
        <f>IF(CI$5="",0,SUMIFS(BP!218:218,BP!$5:$5,CI$4))</f>
        <v>0</v>
      </c>
      <c r="CJ218" s="3">
        <f>IF(CJ$5="",0,SUMIFS(BP!218:218,BP!$5:$5,CJ$4))</f>
        <v>0</v>
      </c>
      <c r="CK218" s="3">
        <f>IF(CK$5="",0,SUMIFS(BP!218:218,BP!$5:$5,CK$4))</f>
        <v>0</v>
      </c>
      <c r="CL218" s="3">
        <f>IF(CL$5="",0,SUMIFS(BP!218:218,BP!$5:$5,CL$4))</f>
        <v>0</v>
      </c>
      <c r="CM218" s="3">
        <f>IF(CM$5="",0,SUMIFS(BP!218:218,BP!$5:$5,CM$4))</f>
        <v>0</v>
      </c>
      <c r="CN218" s="3">
        <f>IF(CN$5="",0,SUMIFS(BP!218:218,BP!$5:$5,CN$4))</f>
        <v>0</v>
      </c>
      <c r="CO218" s="3">
        <f>IF(CO$5="",0,SUMIFS(BP!218:218,BP!$5:$5,CO$4))</f>
        <v>0</v>
      </c>
      <c r="CP218" s="3">
        <f>IF(CP$5="",0,SUMIFS(BP!218:218,BP!$5:$5,CP$4))</f>
        <v>0</v>
      </c>
      <c r="CQ218" s="3">
        <f>IF(CQ$5="",0,SUMIFS(BP!218:218,BP!$5:$5,CQ$4))</f>
        <v>0</v>
      </c>
      <c r="CR218" s="3">
        <f>IF(CR$5="",0,SUMIFS(BP!218:218,BP!$5:$5,CR$4))</f>
        <v>0</v>
      </c>
      <c r="CS218" s="3">
        <f>IF(CS$5="",0,SUMIFS(BP!218:218,BP!$5:$5,CS$4))</f>
        <v>0</v>
      </c>
      <c r="CT218" s="3">
        <f>IF(CT$5="",0,SUMIFS(BP!218:218,BP!$5:$5,CT$4))</f>
        <v>0</v>
      </c>
    </row>
    <row r="219" spans="1:98" s="2" customFormat="1" ht="10.199999999999999" x14ac:dyDescent="0.2">
      <c r="A219" s="11">
        <f>ROW()</f>
        <v>219</v>
      </c>
      <c r="E219" s="15"/>
      <c r="W219" s="5"/>
      <c r="Z219" s="3">
        <f ca="1">IF(Z$5="",0,SUMIFS(INDIRECT($S$2&amp;$A219&amp;":"&amp;$A219),BP!$5:$5,Z$4))</f>
        <v>0</v>
      </c>
      <c r="AA219" s="3">
        <f ca="1">IF(AA$5="",0,SUMIFS(INDIRECT($S$2&amp;$A219&amp;":"&amp;$A219),BP!$5:$5,AA$4))</f>
        <v>0</v>
      </c>
      <c r="AB219" s="3">
        <f ca="1">IF(AB$5="",0,SUMIFS(INDIRECT($S$2&amp;$A219&amp;":"&amp;$A219),BP!$5:$5,AB$4))</f>
        <v>0</v>
      </c>
      <c r="AC219" s="3">
        <f ca="1">IF(AC$5="",0,SUMIFS(INDIRECT($S$2&amp;$A219&amp;":"&amp;$A219),BP!$5:$5,AC$4))</f>
        <v>0</v>
      </c>
      <c r="AD219" s="3">
        <f ca="1">IF(AD$5="",0,SUMIFS(INDIRECT($S$2&amp;$A219&amp;":"&amp;$A219),BP!$5:$5,AD$4))</f>
        <v>0</v>
      </c>
      <c r="AE219" s="3">
        <f ca="1">IF(AE$5="",0,SUMIFS(INDIRECT($S$2&amp;$A219&amp;":"&amp;$A219),BP!$5:$5,AE$4))</f>
        <v>0</v>
      </c>
      <c r="AF219" s="3">
        <f ca="1">IF(AF$5="",0,SUMIFS(INDIRECT($S$2&amp;$A219&amp;":"&amp;$A219),BP!$5:$5,AF$4))</f>
        <v>0</v>
      </c>
      <c r="AG219" s="3">
        <f ca="1">IF(AG$5="",0,SUMIFS(INDIRECT($S$2&amp;$A219&amp;":"&amp;$A219),BP!$5:$5,AG$4))</f>
        <v>0</v>
      </c>
      <c r="AH219" s="3">
        <f ca="1">IF(AH$5="",0,SUMIFS(INDIRECT($S$2&amp;$A219&amp;":"&amp;$A219),BP!$5:$5,AH$4))</f>
        <v>0</v>
      </c>
      <c r="AI219" s="3">
        <f ca="1">IF(AI$5="",0,SUMIFS(INDIRECT($S$2&amp;$A219&amp;":"&amp;$A219),BP!$5:$5,AI$4))</f>
        <v>0</v>
      </c>
      <c r="AJ219" s="3">
        <f ca="1">IF(AJ$5="",0,SUMIFS(INDIRECT($S$2&amp;$A219&amp;":"&amp;$A219),BP!$5:$5,AJ$4))</f>
        <v>0</v>
      </c>
      <c r="AK219" s="3">
        <f ca="1">IF(AK$5="",0,SUMIFS(INDIRECT($S$2&amp;$A219&amp;":"&amp;$A219),BP!$5:$5,AK$4))</f>
        <v>0</v>
      </c>
      <c r="AL219" s="3">
        <f ca="1">IF(AL$5="",0,SUMIFS(INDIRECT($S$2&amp;$A219&amp;":"&amp;$A219),BP!$5:$5,AL$4))</f>
        <v>0</v>
      </c>
      <c r="AM219" s="3">
        <f ca="1">IF(AM$5="",0,SUMIFS(INDIRECT($S$2&amp;$A219&amp;":"&amp;$A219),BP!$5:$5,AM$4))</f>
        <v>0</v>
      </c>
      <c r="AN219" s="3">
        <f ca="1">IF(AN$5="",0,SUMIFS(INDIRECT($S$2&amp;$A219&amp;":"&amp;$A219),BP!$5:$5,AN$4))</f>
        <v>0</v>
      </c>
      <c r="AO219" s="3">
        <f ca="1">IF(AO$5="",0,SUMIFS(INDIRECT($S$2&amp;$A219&amp;":"&amp;$A219),BP!$5:$5,AO$4))</f>
        <v>0</v>
      </c>
      <c r="AP219" s="3">
        <f ca="1">IF(AP$5="",0,SUMIFS(INDIRECT($S$2&amp;$A219&amp;":"&amp;$A219),BP!$5:$5,AP$4))</f>
        <v>0</v>
      </c>
      <c r="AQ219" s="3">
        <f ca="1">IF(AQ$5="",0,SUMIFS(INDIRECT($S$2&amp;$A219&amp;":"&amp;$A219),BP!$5:$5,AQ$4))</f>
        <v>0</v>
      </c>
      <c r="AR219" s="3">
        <f ca="1">IF(AR$5="",0,SUMIFS(INDIRECT($S$2&amp;$A219&amp;":"&amp;$A219),BP!$5:$5,AR$4))</f>
        <v>0</v>
      </c>
      <c r="AS219" s="3">
        <f ca="1">IF(AS$5="",0,SUMIFS(INDIRECT($S$2&amp;$A219&amp;":"&amp;$A219),BP!$5:$5,AS$4))</f>
        <v>0</v>
      </c>
      <c r="AT219" s="3">
        <f ca="1">IF(AT$5="",0,SUMIFS(INDIRECT($S$2&amp;$A219&amp;":"&amp;$A219),BP!$5:$5,AT$4))</f>
        <v>0</v>
      </c>
      <c r="AU219" s="3">
        <f ca="1">IF(AU$5="",0,SUMIFS(INDIRECT($S$2&amp;$A219&amp;":"&amp;$A219),BP!$5:$5,AU$4))</f>
        <v>0</v>
      </c>
      <c r="AV219" s="3">
        <f ca="1">IF(AV$5="",0,SUMIFS(INDIRECT($S$2&amp;$A219&amp;":"&amp;$A219),BP!$5:$5,AV$4))</f>
        <v>0</v>
      </c>
      <c r="AW219" s="3">
        <f ca="1">IF(AW$5="",0,SUMIFS(INDIRECT($S$2&amp;$A219&amp;":"&amp;$A219),BP!$5:$5,AW$4))</f>
        <v>0</v>
      </c>
      <c r="AX219" s="3">
        <f ca="1">IF(AX$5="",0,SUMIFS(INDIRECT($S$2&amp;$A219&amp;":"&amp;$A219),BP!$5:$5,AX$4))</f>
        <v>0</v>
      </c>
      <c r="AY219" s="3">
        <f ca="1">IF(AY$5="",0,SUMIFS(INDIRECT($S$2&amp;$A219&amp;":"&amp;$A219),BP!$5:$5,AY$4))</f>
        <v>0</v>
      </c>
      <c r="AZ219" s="3">
        <f ca="1">IF(AZ$5="",0,SUMIFS(INDIRECT($S$2&amp;$A219&amp;":"&amp;$A219),BP!$5:$5,AZ$4))</f>
        <v>0</v>
      </c>
      <c r="BA219" s="3">
        <f ca="1">IF(BA$5="",0,SUMIFS(INDIRECT($S$2&amp;$A219&amp;":"&amp;$A219),BP!$5:$5,BA$4))</f>
        <v>0</v>
      </c>
      <c r="BB219" s="3">
        <f ca="1">IF(BB$5="",0,SUMIFS(INDIRECT($S$2&amp;$A219&amp;":"&amp;$A219),BP!$5:$5,BB$4))</f>
        <v>0</v>
      </c>
      <c r="BC219" s="3">
        <f ca="1">IF(BC$5="",0,SUMIFS(INDIRECT($S$2&amp;$A219&amp;":"&amp;$A219),BP!$5:$5,BC$4))</f>
        <v>0</v>
      </c>
      <c r="BD219" s="3">
        <f ca="1">IF(BD$5="",0,SUMIFS(INDIRECT($S$2&amp;$A219&amp;":"&amp;$A219),BP!$5:$5,BD$4))</f>
        <v>0</v>
      </c>
      <c r="BE219" s="3">
        <f ca="1">IF(BE$5="",0,SUMIFS(INDIRECT($S$2&amp;$A219&amp;":"&amp;$A219),BP!$5:$5,BE$4))</f>
        <v>0</v>
      </c>
      <c r="BF219" s="3">
        <f ca="1">IF(BF$5="",0,SUMIFS(INDIRECT($S$2&amp;$A219&amp;":"&amp;$A219),BP!$5:$5,BF$4))</f>
        <v>0</v>
      </c>
      <c r="BG219" s="3">
        <f ca="1">IF(BG$5="",0,SUMIFS(INDIRECT($S$2&amp;$A219&amp;":"&amp;$A219),BP!$5:$5,BG$4))</f>
        <v>0</v>
      </c>
      <c r="BH219" s="3">
        <f ca="1">IF(BH$5="",0,SUMIFS(INDIRECT($S$2&amp;$A219&amp;":"&amp;$A219),BP!$5:$5,BH$4))</f>
        <v>0</v>
      </c>
      <c r="BI219" s="3">
        <f ca="1">IF(BI$5="",0,SUMIFS(INDIRECT($S$2&amp;$A219&amp;":"&amp;$A219),BP!$5:$5,BI$4))</f>
        <v>0</v>
      </c>
      <c r="BJ219" s="3">
        <f>IF(BJ$5="",0,SUMIFS(BP!219:219,BP!$5:$5,BJ$4))</f>
        <v>0</v>
      </c>
      <c r="BK219" s="3">
        <f>IF(BK$5="",0,SUMIFS(BP!219:219,BP!$5:$5,BK$4))</f>
        <v>0</v>
      </c>
      <c r="BL219" s="3">
        <f>IF(BL$5="",0,SUMIFS(BP!219:219,BP!$5:$5,BL$4))</f>
        <v>0</v>
      </c>
      <c r="BM219" s="3">
        <f>IF(BM$5="",0,SUMIFS(BP!219:219,BP!$5:$5,BM$4))</f>
        <v>0</v>
      </c>
      <c r="BN219" s="3">
        <f>IF(BN$5="",0,SUMIFS(BP!219:219,BP!$5:$5,BN$4))</f>
        <v>0</v>
      </c>
      <c r="BO219" s="3">
        <f>IF(BO$5="",0,SUMIFS(BP!219:219,BP!$5:$5,BO$4))</f>
        <v>0</v>
      </c>
      <c r="BP219" s="3">
        <f>IF(BP$5="",0,SUMIFS(BP!219:219,BP!$5:$5,BP$4))</f>
        <v>0</v>
      </c>
      <c r="BQ219" s="3">
        <f>IF(BQ$5="",0,SUMIFS(BP!219:219,BP!$5:$5,BQ$4))</f>
        <v>0</v>
      </c>
      <c r="BR219" s="3">
        <f>IF(BR$5="",0,SUMIFS(BP!219:219,BP!$5:$5,BR$4))</f>
        <v>0</v>
      </c>
      <c r="BS219" s="3">
        <f>IF(BS$5="",0,SUMIFS(BP!219:219,BP!$5:$5,BS$4))</f>
        <v>0</v>
      </c>
      <c r="BT219" s="3">
        <f>IF(BT$5="",0,SUMIFS(BP!219:219,BP!$5:$5,BT$4))</f>
        <v>0</v>
      </c>
      <c r="BU219" s="3">
        <f>IF(BU$5="",0,SUMIFS(BP!219:219,BP!$5:$5,BU$4))</f>
        <v>0</v>
      </c>
      <c r="BV219" s="3">
        <f>IF(BV$5="",0,SUMIFS(BP!219:219,BP!$5:$5,BV$4))</f>
        <v>0</v>
      </c>
      <c r="BW219" s="3">
        <f>IF(BW$5="",0,SUMIFS(BP!219:219,BP!$5:$5,BW$4))</f>
        <v>0</v>
      </c>
      <c r="BX219" s="3">
        <f>IF(BX$5="",0,SUMIFS(BP!219:219,BP!$5:$5,BX$4))</f>
        <v>0</v>
      </c>
      <c r="BY219" s="3">
        <f>IF(BY$5="",0,SUMIFS(BP!219:219,BP!$5:$5,BY$4))</f>
        <v>0</v>
      </c>
      <c r="BZ219" s="3">
        <f>IF(BZ$5="",0,SUMIFS(BP!219:219,BP!$5:$5,BZ$4))</f>
        <v>0</v>
      </c>
      <c r="CA219" s="3">
        <f>IF(CA$5="",0,SUMIFS(BP!219:219,BP!$5:$5,CA$4))</f>
        <v>0</v>
      </c>
      <c r="CB219" s="3">
        <f>IF(CB$5="",0,SUMIFS(BP!219:219,BP!$5:$5,CB$4))</f>
        <v>0</v>
      </c>
      <c r="CC219" s="3">
        <f>IF(CC$5="",0,SUMIFS(BP!219:219,BP!$5:$5,CC$4))</f>
        <v>0</v>
      </c>
      <c r="CD219" s="3">
        <f>IF(CD$5="",0,SUMIFS(BP!219:219,BP!$5:$5,CD$4))</f>
        <v>0</v>
      </c>
      <c r="CE219" s="3">
        <f>IF(CE$5="",0,SUMIFS(BP!219:219,BP!$5:$5,CE$4))</f>
        <v>0</v>
      </c>
      <c r="CF219" s="3">
        <f>IF(CF$5="",0,SUMIFS(BP!219:219,BP!$5:$5,CF$4))</f>
        <v>0</v>
      </c>
      <c r="CG219" s="3">
        <f>IF(CG$5="",0,SUMIFS(BP!219:219,BP!$5:$5,CG$4))</f>
        <v>0</v>
      </c>
      <c r="CH219" s="3">
        <f>IF(CH$5="",0,SUMIFS(BP!219:219,BP!$5:$5,CH$4))</f>
        <v>0</v>
      </c>
      <c r="CI219" s="3">
        <f>IF(CI$5="",0,SUMIFS(BP!219:219,BP!$5:$5,CI$4))</f>
        <v>0</v>
      </c>
      <c r="CJ219" s="3">
        <f>IF(CJ$5="",0,SUMIFS(BP!219:219,BP!$5:$5,CJ$4))</f>
        <v>0</v>
      </c>
      <c r="CK219" s="3">
        <f>IF(CK$5="",0,SUMIFS(BP!219:219,BP!$5:$5,CK$4))</f>
        <v>0</v>
      </c>
      <c r="CL219" s="3">
        <f>IF(CL$5="",0,SUMIFS(BP!219:219,BP!$5:$5,CL$4))</f>
        <v>0</v>
      </c>
      <c r="CM219" s="3">
        <f>IF(CM$5="",0,SUMIFS(BP!219:219,BP!$5:$5,CM$4))</f>
        <v>0</v>
      </c>
      <c r="CN219" s="3">
        <f>IF(CN$5="",0,SUMIFS(BP!219:219,BP!$5:$5,CN$4))</f>
        <v>0</v>
      </c>
      <c r="CO219" s="3">
        <f>IF(CO$5="",0,SUMIFS(BP!219:219,BP!$5:$5,CO$4))</f>
        <v>0</v>
      </c>
      <c r="CP219" s="3">
        <f>IF(CP$5="",0,SUMIFS(BP!219:219,BP!$5:$5,CP$4))</f>
        <v>0</v>
      </c>
      <c r="CQ219" s="3">
        <f>IF(CQ$5="",0,SUMIFS(BP!219:219,BP!$5:$5,CQ$4))</f>
        <v>0</v>
      </c>
      <c r="CR219" s="3">
        <f>IF(CR$5="",0,SUMIFS(BP!219:219,BP!$5:$5,CR$4))</f>
        <v>0</v>
      </c>
      <c r="CS219" s="3">
        <f>IF(CS$5="",0,SUMIFS(BP!219:219,BP!$5:$5,CS$4))</f>
        <v>0</v>
      </c>
      <c r="CT219" s="3">
        <f>IF(CT$5="",0,SUMIFS(BP!219:219,BP!$5:$5,CT$4))</f>
        <v>0</v>
      </c>
    </row>
    <row r="220" spans="1:98" s="2" customFormat="1" ht="10.199999999999999" x14ac:dyDescent="0.2">
      <c r="A220" s="11">
        <f>ROW()</f>
        <v>220</v>
      </c>
      <c r="E220" s="15"/>
      <c r="W220" s="5"/>
      <c r="Z220" s="3">
        <f ca="1">IF(Z$5="",0,SUMIFS(INDIRECT($S$2&amp;$A220&amp;":"&amp;$A220),BP!$5:$5,Z$4))</f>
        <v>0</v>
      </c>
      <c r="AA220" s="3">
        <f ca="1">IF(AA$5="",0,SUMIFS(INDIRECT($S$2&amp;$A220&amp;":"&amp;$A220),BP!$5:$5,AA$4))</f>
        <v>0</v>
      </c>
      <c r="AB220" s="3">
        <f ca="1">IF(AB$5="",0,SUMIFS(INDIRECT($S$2&amp;$A220&amp;":"&amp;$A220),BP!$5:$5,AB$4))</f>
        <v>0</v>
      </c>
      <c r="AC220" s="3">
        <f ca="1">IF(AC$5="",0,SUMIFS(INDIRECT($S$2&amp;$A220&amp;":"&amp;$A220),BP!$5:$5,AC$4))</f>
        <v>0</v>
      </c>
      <c r="AD220" s="3">
        <f ca="1">IF(AD$5="",0,SUMIFS(INDIRECT($S$2&amp;$A220&amp;":"&amp;$A220),BP!$5:$5,AD$4))</f>
        <v>0</v>
      </c>
      <c r="AE220" s="3">
        <f ca="1">IF(AE$5="",0,SUMIFS(INDIRECT($S$2&amp;$A220&amp;":"&amp;$A220),BP!$5:$5,AE$4))</f>
        <v>0</v>
      </c>
      <c r="AF220" s="3">
        <f ca="1">IF(AF$5="",0,SUMIFS(INDIRECT($S$2&amp;$A220&amp;":"&amp;$A220),BP!$5:$5,AF$4))</f>
        <v>0</v>
      </c>
      <c r="AG220" s="3">
        <f ca="1">IF(AG$5="",0,SUMIFS(INDIRECT($S$2&amp;$A220&amp;":"&amp;$A220),BP!$5:$5,AG$4))</f>
        <v>0</v>
      </c>
      <c r="AH220" s="3">
        <f ca="1">IF(AH$5="",0,SUMIFS(INDIRECT($S$2&amp;$A220&amp;":"&amp;$A220),BP!$5:$5,AH$4))</f>
        <v>0</v>
      </c>
      <c r="AI220" s="3">
        <f ca="1">IF(AI$5="",0,SUMIFS(INDIRECT($S$2&amp;$A220&amp;":"&amp;$A220),BP!$5:$5,AI$4))</f>
        <v>0</v>
      </c>
      <c r="AJ220" s="3">
        <f ca="1">IF(AJ$5="",0,SUMIFS(INDIRECT($S$2&amp;$A220&amp;":"&amp;$A220),BP!$5:$5,AJ$4))</f>
        <v>0</v>
      </c>
      <c r="AK220" s="3">
        <f ca="1">IF(AK$5="",0,SUMIFS(INDIRECT($S$2&amp;$A220&amp;":"&amp;$A220),BP!$5:$5,AK$4))</f>
        <v>0</v>
      </c>
      <c r="AL220" s="3">
        <f ca="1">IF(AL$5="",0,SUMIFS(INDIRECT($S$2&amp;$A220&amp;":"&amp;$A220),BP!$5:$5,AL$4))</f>
        <v>0</v>
      </c>
      <c r="AM220" s="3">
        <f ca="1">IF(AM$5="",0,SUMIFS(INDIRECT($S$2&amp;$A220&amp;":"&amp;$A220),BP!$5:$5,AM$4))</f>
        <v>0</v>
      </c>
      <c r="AN220" s="3">
        <f ca="1">IF(AN$5="",0,SUMIFS(INDIRECT($S$2&amp;$A220&amp;":"&amp;$A220),BP!$5:$5,AN$4))</f>
        <v>0</v>
      </c>
      <c r="AO220" s="3">
        <f ca="1">IF(AO$5="",0,SUMIFS(INDIRECT($S$2&amp;$A220&amp;":"&amp;$A220),BP!$5:$5,AO$4))</f>
        <v>0</v>
      </c>
      <c r="AP220" s="3">
        <f ca="1">IF(AP$5="",0,SUMIFS(INDIRECT($S$2&amp;$A220&amp;":"&amp;$A220),BP!$5:$5,AP$4))</f>
        <v>0</v>
      </c>
      <c r="AQ220" s="3">
        <f ca="1">IF(AQ$5="",0,SUMIFS(INDIRECT($S$2&amp;$A220&amp;":"&amp;$A220),BP!$5:$5,AQ$4))</f>
        <v>0</v>
      </c>
      <c r="AR220" s="3">
        <f ca="1">IF(AR$5="",0,SUMIFS(INDIRECT($S$2&amp;$A220&amp;":"&amp;$A220),BP!$5:$5,AR$4))</f>
        <v>0</v>
      </c>
      <c r="AS220" s="3">
        <f ca="1">IF(AS$5="",0,SUMIFS(INDIRECT($S$2&amp;$A220&amp;":"&amp;$A220),BP!$5:$5,AS$4))</f>
        <v>0</v>
      </c>
      <c r="AT220" s="3">
        <f ca="1">IF(AT$5="",0,SUMIFS(INDIRECT($S$2&amp;$A220&amp;":"&amp;$A220),BP!$5:$5,AT$4))</f>
        <v>0</v>
      </c>
      <c r="AU220" s="3">
        <f ca="1">IF(AU$5="",0,SUMIFS(INDIRECT($S$2&amp;$A220&amp;":"&amp;$A220),BP!$5:$5,AU$4))</f>
        <v>0</v>
      </c>
      <c r="AV220" s="3">
        <f ca="1">IF(AV$5="",0,SUMIFS(INDIRECT($S$2&amp;$A220&amp;":"&amp;$A220),BP!$5:$5,AV$4))</f>
        <v>0</v>
      </c>
      <c r="AW220" s="3">
        <f ca="1">IF(AW$5="",0,SUMIFS(INDIRECT($S$2&amp;$A220&amp;":"&amp;$A220),BP!$5:$5,AW$4))</f>
        <v>0</v>
      </c>
      <c r="AX220" s="3">
        <f ca="1">IF(AX$5="",0,SUMIFS(INDIRECT($S$2&amp;$A220&amp;":"&amp;$A220),BP!$5:$5,AX$4))</f>
        <v>0</v>
      </c>
      <c r="AY220" s="3">
        <f ca="1">IF(AY$5="",0,SUMIFS(INDIRECT($S$2&amp;$A220&amp;":"&amp;$A220),BP!$5:$5,AY$4))</f>
        <v>0</v>
      </c>
      <c r="AZ220" s="3">
        <f ca="1">IF(AZ$5="",0,SUMIFS(INDIRECT($S$2&amp;$A220&amp;":"&amp;$A220),BP!$5:$5,AZ$4))</f>
        <v>0</v>
      </c>
      <c r="BA220" s="3">
        <f ca="1">IF(BA$5="",0,SUMIFS(INDIRECT($S$2&amp;$A220&amp;":"&amp;$A220),BP!$5:$5,BA$4))</f>
        <v>0</v>
      </c>
      <c r="BB220" s="3">
        <f ca="1">IF(BB$5="",0,SUMIFS(INDIRECT($S$2&amp;$A220&amp;":"&amp;$A220),BP!$5:$5,BB$4))</f>
        <v>0</v>
      </c>
      <c r="BC220" s="3">
        <f ca="1">IF(BC$5="",0,SUMIFS(INDIRECT($S$2&amp;$A220&amp;":"&amp;$A220),BP!$5:$5,BC$4))</f>
        <v>0</v>
      </c>
      <c r="BD220" s="3">
        <f ca="1">IF(BD$5="",0,SUMIFS(INDIRECT($S$2&amp;$A220&amp;":"&amp;$A220),BP!$5:$5,BD$4))</f>
        <v>0</v>
      </c>
      <c r="BE220" s="3">
        <f ca="1">IF(BE$5="",0,SUMIFS(INDIRECT($S$2&amp;$A220&amp;":"&amp;$A220),BP!$5:$5,BE$4))</f>
        <v>0</v>
      </c>
      <c r="BF220" s="3">
        <f ca="1">IF(BF$5="",0,SUMIFS(INDIRECT($S$2&amp;$A220&amp;":"&amp;$A220),BP!$5:$5,BF$4))</f>
        <v>0</v>
      </c>
      <c r="BG220" s="3">
        <f ca="1">IF(BG$5="",0,SUMIFS(INDIRECT($S$2&amp;$A220&amp;":"&amp;$A220),BP!$5:$5,BG$4))</f>
        <v>0</v>
      </c>
      <c r="BH220" s="3">
        <f ca="1">IF(BH$5="",0,SUMIFS(INDIRECT($S$2&amp;$A220&amp;":"&amp;$A220),BP!$5:$5,BH$4))</f>
        <v>0</v>
      </c>
      <c r="BI220" s="3">
        <f ca="1">IF(BI$5="",0,SUMIFS(INDIRECT($S$2&amp;$A220&amp;":"&amp;$A220),BP!$5:$5,BI$4))</f>
        <v>0</v>
      </c>
      <c r="BJ220" s="3">
        <f>IF(BJ$5="",0,SUMIFS(BP!220:220,BP!$5:$5,BJ$4))</f>
        <v>0</v>
      </c>
      <c r="BK220" s="3">
        <f>IF(BK$5="",0,SUMIFS(BP!220:220,BP!$5:$5,BK$4))</f>
        <v>0</v>
      </c>
      <c r="BL220" s="3">
        <f>IF(BL$5="",0,SUMIFS(BP!220:220,BP!$5:$5,BL$4))</f>
        <v>0</v>
      </c>
      <c r="BM220" s="3">
        <f>IF(BM$5="",0,SUMIFS(BP!220:220,BP!$5:$5,BM$4))</f>
        <v>0</v>
      </c>
      <c r="BN220" s="3">
        <f>IF(BN$5="",0,SUMIFS(BP!220:220,BP!$5:$5,BN$4))</f>
        <v>0</v>
      </c>
      <c r="BO220" s="3">
        <f>IF(BO$5="",0,SUMIFS(BP!220:220,BP!$5:$5,BO$4))</f>
        <v>0</v>
      </c>
      <c r="BP220" s="3">
        <f>IF(BP$5="",0,SUMIFS(BP!220:220,BP!$5:$5,BP$4))</f>
        <v>0</v>
      </c>
      <c r="BQ220" s="3">
        <f>IF(BQ$5="",0,SUMIFS(BP!220:220,BP!$5:$5,BQ$4))</f>
        <v>0</v>
      </c>
      <c r="BR220" s="3">
        <f>IF(BR$5="",0,SUMIFS(BP!220:220,BP!$5:$5,BR$4))</f>
        <v>0</v>
      </c>
      <c r="BS220" s="3">
        <f>IF(BS$5="",0,SUMIFS(BP!220:220,BP!$5:$5,BS$4))</f>
        <v>0</v>
      </c>
      <c r="BT220" s="3">
        <f>IF(BT$5="",0,SUMIFS(BP!220:220,BP!$5:$5,BT$4))</f>
        <v>0</v>
      </c>
      <c r="BU220" s="3">
        <f>IF(BU$5="",0,SUMIFS(BP!220:220,BP!$5:$5,BU$4))</f>
        <v>0</v>
      </c>
      <c r="BV220" s="3">
        <f>IF(BV$5="",0,SUMIFS(BP!220:220,BP!$5:$5,BV$4))</f>
        <v>0</v>
      </c>
      <c r="BW220" s="3">
        <f>IF(BW$5="",0,SUMIFS(BP!220:220,BP!$5:$5,BW$4))</f>
        <v>0</v>
      </c>
      <c r="BX220" s="3">
        <f>IF(BX$5="",0,SUMIFS(BP!220:220,BP!$5:$5,BX$4))</f>
        <v>0</v>
      </c>
      <c r="BY220" s="3">
        <f>IF(BY$5="",0,SUMIFS(BP!220:220,BP!$5:$5,BY$4))</f>
        <v>0</v>
      </c>
      <c r="BZ220" s="3">
        <f>IF(BZ$5="",0,SUMIFS(BP!220:220,BP!$5:$5,BZ$4))</f>
        <v>0</v>
      </c>
      <c r="CA220" s="3">
        <f>IF(CA$5="",0,SUMIFS(BP!220:220,BP!$5:$5,CA$4))</f>
        <v>0</v>
      </c>
      <c r="CB220" s="3">
        <f>IF(CB$5="",0,SUMIFS(BP!220:220,BP!$5:$5,CB$4))</f>
        <v>0</v>
      </c>
      <c r="CC220" s="3">
        <f>IF(CC$5="",0,SUMIFS(BP!220:220,BP!$5:$5,CC$4))</f>
        <v>0</v>
      </c>
      <c r="CD220" s="3">
        <f>IF(CD$5="",0,SUMIFS(BP!220:220,BP!$5:$5,CD$4))</f>
        <v>0</v>
      </c>
      <c r="CE220" s="3">
        <f>IF(CE$5="",0,SUMIFS(BP!220:220,BP!$5:$5,CE$4))</f>
        <v>0</v>
      </c>
      <c r="CF220" s="3">
        <f>IF(CF$5="",0,SUMIFS(BP!220:220,BP!$5:$5,CF$4))</f>
        <v>0</v>
      </c>
      <c r="CG220" s="3">
        <f>IF(CG$5="",0,SUMIFS(BP!220:220,BP!$5:$5,CG$4))</f>
        <v>0</v>
      </c>
      <c r="CH220" s="3">
        <f>IF(CH$5="",0,SUMIFS(BP!220:220,BP!$5:$5,CH$4))</f>
        <v>0</v>
      </c>
      <c r="CI220" s="3">
        <f>IF(CI$5="",0,SUMIFS(BP!220:220,BP!$5:$5,CI$4))</f>
        <v>0</v>
      </c>
      <c r="CJ220" s="3">
        <f>IF(CJ$5="",0,SUMIFS(BP!220:220,BP!$5:$5,CJ$4))</f>
        <v>0</v>
      </c>
      <c r="CK220" s="3">
        <f>IF(CK$5="",0,SUMIFS(BP!220:220,BP!$5:$5,CK$4))</f>
        <v>0</v>
      </c>
      <c r="CL220" s="3">
        <f>IF(CL$5="",0,SUMIFS(BP!220:220,BP!$5:$5,CL$4))</f>
        <v>0</v>
      </c>
      <c r="CM220" s="3">
        <f>IF(CM$5="",0,SUMIFS(BP!220:220,BP!$5:$5,CM$4))</f>
        <v>0</v>
      </c>
      <c r="CN220" s="3">
        <f>IF(CN$5="",0,SUMIFS(BP!220:220,BP!$5:$5,CN$4))</f>
        <v>0</v>
      </c>
      <c r="CO220" s="3">
        <f>IF(CO$5="",0,SUMIFS(BP!220:220,BP!$5:$5,CO$4))</f>
        <v>0</v>
      </c>
      <c r="CP220" s="3">
        <f>IF(CP$5="",0,SUMIFS(BP!220:220,BP!$5:$5,CP$4))</f>
        <v>0</v>
      </c>
      <c r="CQ220" s="3">
        <f>IF(CQ$5="",0,SUMIFS(BP!220:220,BP!$5:$5,CQ$4))</f>
        <v>0</v>
      </c>
      <c r="CR220" s="3">
        <f>IF(CR$5="",0,SUMIFS(BP!220:220,BP!$5:$5,CR$4))</f>
        <v>0</v>
      </c>
      <c r="CS220" s="3">
        <f>IF(CS$5="",0,SUMIFS(BP!220:220,BP!$5:$5,CS$4))</f>
        <v>0</v>
      </c>
      <c r="CT220" s="3">
        <f>IF(CT$5="",0,SUMIFS(BP!220:220,BP!$5:$5,CT$4))</f>
        <v>0</v>
      </c>
    </row>
    <row r="221" spans="1:98" s="2" customFormat="1" ht="10.199999999999999" x14ac:dyDescent="0.2">
      <c r="A221" s="11">
        <f>ROW()</f>
        <v>221</v>
      </c>
      <c r="E221" s="15"/>
      <c r="W221" s="5"/>
      <c r="Z221" s="3">
        <f ca="1">IF(Z$5="",0,SUMIFS(INDIRECT($S$2&amp;$A221&amp;":"&amp;$A221),BP!$5:$5,Z$4))</f>
        <v>0</v>
      </c>
      <c r="AA221" s="3">
        <f ca="1">IF(AA$5="",0,SUMIFS(INDIRECT($S$2&amp;$A221&amp;":"&amp;$A221),BP!$5:$5,AA$4))</f>
        <v>0</v>
      </c>
      <c r="AB221" s="3">
        <f ca="1">IF(AB$5="",0,SUMIFS(INDIRECT($S$2&amp;$A221&amp;":"&amp;$A221),BP!$5:$5,AB$4))</f>
        <v>0</v>
      </c>
      <c r="AC221" s="3">
        <f ca="1">IF(AC$5="",0,SUMIFS(INDIRECT($S$2&amp;$A221&amp;":"&amp;$A221),BP!$5:$5,AC$4))</f>
        <v>0</v>
      </c>
      <c r="AD221" s="3">
        <f ca="1">IF(AD$5="",0,SUMIFS(INDIRECT($S$2&amp;$A221&amp;":"&amp;$A221),BP!$5:$5,AD$4))</f>
        <v>0</v>
      </c>
      <c r="AE221" s="3">
        <f ca="1">IF(AE$5="",0,SUMIFS(INDIRECT($S$2&amp;$A221&amp;":"&amp;$A221),BP!$5:$5,AE$4))</f>
        <v>0</v>
      </c>
      <c r="AF221" s="3">
        <f ca="1">IF(AF$5="",0,SUMIFS(INDIRECT($S$2&amp;$A221&amp;":"&amp;$A221),BP!$5:$5,AF$4))</f>
        <v>0</v>
      </c>
      <c r="AG221" s="3">
        <f ca="1">IF(AG$5="",0,SUMIFS(INDIRECT($S$2&amp;$A221&amp;":"&amp;$A221),BP!$5:$5,AG$4))</f>
        <v>0</v>
      </c>
      <c r="AH221" s="3">
        <f ca="1">IF(AH$5="",0,SUMIFS(INDIRECT($S$2&amp;$A221&amp;":"&amp;$A221),BP!$5:$5,AH$4))</f>
        <v>0</v>
      </c>
      <c r="AI221" s="3">
        <f ca="1">IF(AI$5="",0,SUMIFS(INDIRECT($S$2&amp;$A221&amp;":"&amp;$A221),BP!$5:$5,AI$4))</f>
        <v>0</v>
      </c>
      <c r="AJ221" s="3">
        <f ca="1">IF(AJ$5="",0,SUMIFS(INDIRECT($S$2&amp;$A221&amp;":"&amp;$A221),BP!$5:$5,AJ$4))</f>
        <v>0</v>
      </c>
      <c r="AK221" s="3">
        <f ca="1">IF(AK$5="",0,SUMIFS(INDIRECT($S$2&amp;$A221&amp;":"&amp;$A221),BP!$5:$5,AK$4))</f>
        <v>0</v>
      </c>
      <c r="AL221" s="3">
        <f ca="1">IF(AL$5="",0,SUMIFS(INDIRECT($S$2&amp;$A221&amp;":"&amp;$A221),BP!$5:$5,AL$4))</f>
        <v>0</v>
      </c>
      <c r="AM221" s="3">
        <f ca="1">IF(AM$5="",0,SUMIFS(INDIRECT($S$2&amp;$A221&amp;":"&amp;$A221),BP!$5:$5,AM$4))</f>
        <v>0</v>
      </c>
      <c r="AN221" s="3">
        <f ca="1">IF(AN$5="",0,SUMIFS(INDIRECT($S$2&amp;$A221&amp;":"&amp;$A221),BP!$5:$5,AN$4))</f>
        <v>0</v>
      </c>
      <c r="AO221" s="3">
        <f ca="1">IF(AO$5="",0,SUMIFS(INDIRECT($S$2&amp;$A221&amp;":"&amp;$A221),BP!$5:$5,AO$4))</f>
        <v>0</v>
      </c>
      <c r="AP221" s="3">
        <f ca="1">IF(AP$5="",0,SUMIFS(INDIRECT($S$2&amp;$A221&amp;":"&amp;$A221),BP!$5:$5,AP$4))</f>
        <v>0</v>
      </c>
      <c r="AQ221" s="3">
        <f ca="1">IF(AQ$5="",0,SUMIFS(INDIRECT($S$2&amp;$A221&amp;":"&amp;$A221),BP!$5:$5,AQ$4))</f>
        <v>0</v>
      </c>
      <c r="AR221" s="3">
        <f ca="1">IF(AR$5="",0,SUMIFS(INDIRECT($S$2&amp;$A221&amp;":"&amp;$A221),BP!$5:$5,AR$4))</f>
        <v>0</v>
      </c>
      <c r="AS221" s="3">
        <f ca="1">IF(AS$5="",0,SUMIFS(INDIRECT($S$2&amp;$A221&amp;":"&amp;$A221),BP!$5:$5,AS$4))</f>
        <v>0</v>
      </c>
      <c r="AT221" s="3">
        <f ca="1">IF(AT$5="",0,SUMIFS(INDIRECT($S$2&amp;$A221&amp;":"&amp;$A221),BP!$5:$5,AT$4))</f>
        <v>0</v>
      </c>
      <c r="AU221" s="3">
        <f ca="1">IF(AU$5="",0,SUMIFS(INDIRECT($S$2&amp;$A221&amp;":"&amp;$A221),BP!$5:$5,AU$4))</f>
        <v>0</v>
      </c>
      <c r="AV221" s="3">
        <f ca="1">IF(AV$5="",0,SUMIFS(INDIRECT($S$2&amp;$A221&amp;":"&amp;$A221),BP!$5:$5,AV$4))</f>
        <v>0</v>
      </c>
      <c r="AW221" s="3">
        <f ca="1">IF(AW$5="",0,SUMIFS(INDIRECT($S$2&amp;$A221&amp;":"&amp;$A221),BP!$5:$5,AW$4))</f>
        <v>0</v>
      </c>
      <c r="AX221" s="3">
        <f ca="1">IF(AX$5="",0,SUMIFS(INDIRECT($S$2&amp;$A221&amp;":"&amp;$A221),BP!$5:$5,AX$4))</f>
        <v>0</v>
      </c>
      <c r="AY221" s="3">
        <f ca="1">IF(AY$5="",0,SUMIFS(INDIRECT($S$2&amp;$A221&amp;":"&amp;$A221),BP!$5:$5,AY$4))</f>
        <v>0</v>
      </c>
      <c r="AZ221" s="3">
        <f ca="1">IF(AZ$5="",0,SUMIFS(INDIRECT($S$2&amp;$A221&amp;":"&amp;$A221),BP!$5:$5,AZ$4))</f>
        <v>0</v>
      </c>
      <c r="BA221" s="3">
        <f ca="1">IF(BA$5="",0,SUMIFS(INDIRECT($S$2&amp;$A221&amp;":"&amp;$A221),BP!$5:$5,BA$4))</f>
        <v>0</v>
      </c>
      <c r="BB221" s="3">
        <f ca="1">IF(BB$5="",0,SUMIFS(INDIRECT($S$2&amp;$A221&amp;":"&amp;$A221),BP!$5:$5,BB$4))</f>
        <v>0</v>
      </c>
      <c r="BC221" s="3">
        <f ca="1">IF(BC$5="",0,SUMIFS(INDIRECT($S$2&amp;$A221&amp;":"&amp;$A221),BP!$5:$5,BC$4))</f>
        <v>0</v>
      </c>
      <c r="BD221" s="3">
        <f ca="1">IF(BD$5="",0,SUMIFS(INDIRECT($S$2&amp;$A221&amp;":"&amp;$A221),BP!$5:$5,BD$4))</f>
        <v>0</v>
      </c>
      <c r="BE221" s="3">
        <f ca="1">IF(BE$5="",0,SUMIFS(INDIRECT($S$2&amp;$A221&amp;":"&amp;$A221),BP!$5:$5,BE$4))</f>
        <v>0</v>
      </c>
      <c r="BF221" s="3">
        <f ca="1">IF(BF$5="",0,SUMIFS(INDIRECT($S$2&amp;$A221&amp;":"&amp;$A221),BP!$5:$5,BF$4))</f>
        <v>0</v>
      </c>
      <c r="BG221" s="3">
        <f ca="1">IF(BG$5="",0,SUMIFS(INDIRECT($S$2&amp;$A221&amp;":"&amp;$A221),BP!$5:$5,BG$4))</f>
        <v>0</v>
      </c>
      <c r="BH221" s="3">
        <f ca="1">IF(BH$5="",0,SUMIFS(INDIRECT($S$2&amp;$A221&amp;":"&amp;$A221),BP!$5:$5,BH$4))</f>
        <v>0</v>
      </c>
      <c r="BI221" s="3">
        <f ca="1">IF(BI$5="",0,SUMIFS(INDIRECT($S$2&amp;$A221&amp;":"&amp;$A221),BP!$5:$5,BI$4))</f>
        <v>0</v>
      </c>
      <c r="BJ221" s="3">
        <f>IF(BJ$5="",0,SUMIFS(BP!221:221,BP!$5:$5,BJ$4))</f>
        <v>0</v>
      </c>
      <c r="BK221" s="3">
        <f>IF(BK$5="",0,SUMIFS(BP!221:221,BP!$5:$5,BK$4))</f>
        <v>0</v>
      </c>
      <c r="BL221" s="3">
        <f>IF(BL$5="",0,SUMIFS(BP!221:221,BP!$5:$5,BL$4))</f>
        <v>0</v>
      </c>
      <c r="BM221" s="3">
        <f>IF(BM$5="",0,SUMIFS(BP!221:221,BP!$5:$5,BM$4))</f>
        <v>0</v>
      </c>
      <c r="BN221" s="3">
        <f>IF(BN$5="",0,SUMIFS(BP!221:221,BP!$5:$5,BN$4))</f>
        <v>0</v>
      </c>
      <c r="BO221" s="3">
        <f>IF(BO$5="",0,SUMIFS(BP!221:221,BP!$5:$5,BO$4))</f>
        <v>0</v>
      </c>
      <c r="BP221" s="3">
        <f>IF(BP$5="",0,SUMIFS(BP!221:221,BP!$5:$5,BP$4))</f>
        <v>0</v>
      </c>
      <c r="BQ221" s="3">
        <f>IF(BQ$5="",0,SUMIFS(BP!221:221,BP!$5:$5,BQ$4))</f>
        <v>0</v>
      </c>
      <c r="BR221" s="3">
        <f>IF(BR$5="",0,SUMIFS(BP!221:221,BP!$5:$5,BR$4))</f>
        <v>0</v>
      </c>
      <c r="BS221" s="3">
        <f>IF(BS$5="",0,SUMIFS(BP!221:221,BP!$5:$5,BS$4))</f>
        <v>0</v>
      </c>
      <c r="BT221" s="3">
        <f>IF(BT$5="",0,SUMIFS(BP!221:221,BP!$5:$5,BT$4))</f>
        <v>0</v>
      </c>
      <c r="BU221" s="3">
        <f>IF(BU$5="",0,SUMIFS(BP!221:221,BP!$5:$5,BU$4))</f>
        <v>0</v>
      </c>
      <c r="BV221" s="3">
        <f>IF(BV$5="",0,SUMIFS(BP!221:221,BP!$5:$5,BV$4))</f>
        <v>0</v>
      </c>
      <c r="BW221" s="3">
        <f>IF(BW$5="",0,SUMIFS(BP!221:221,BP!$5:$5,BW$4))</f>
        <v>0</v>
      </c>
      <c r="BX221" s="3">
        <f>IF(BX$5="",0,SUMIFS(BP!221:221,BP!$5:$5,BX$4))</f>
        <v>0</v>
      </c>
      <c r="BY221" s="3">
        <f>IF(BY$5="",0,SUMIFS(BP!221:221,BP!$5:$5,BY$4))</f>
        <v>0</v>
      </c>
      <c r="BZ221" s="3">
        <f>IF(BZ$5="",0,SUMIFS(BP!221:221,BP!$5:$5,BZ$4))</f>
        <v>0</v>
      </c>
      <c r="CA221" s="3">
        <f>IF(CA$5="",0,SUMIFS(BP!221:221,BP!$5:$5,CA$4))</f>
        <v>0</v>
      </c>
      <c r="CB221" s="3">
        <f>IF(CB$5="",0,SUMIFS(BP!221:221,BP!$5:$5,CB$4))</f>
        <v>0</v>
      </c>
      <c r="CC221" s="3">
        <f>IF(CC$5="",0,SUMIFS(BP!221:221,BP!$5:$5,CC$4))</f>
        <v>0</v>
      </c>
      <c r="CD221" s="3">
        <f>IF(CD$5="",0,SUMIFS(BP!221:221,BP!$5:$5,CD$4))</f>
        <v>0</v>
      </c>
      <c r="CE221" s="3">
        <f>IF(CE$5="",0,SUMIFS(BP!221:221,BP!$5:$5,CE$4))</f>
        <v>0</v>
      </c>
      <c r="CF221" s="3">
        <f>IF(CF$5="",0,SUMIFS(BP!221:221,BP!$5:$5,CF$4))</f>
        <v>0</v>
      </c>
      <c r="CG221" s="3">
        <f>IF(CG$5="",0,SUMIFS(BP!221:221,BP!$5:$5,CG$4))</f>
        <v>0</v>
      </c>
      <c r="CH221" s="3">
        <f>IF(CH$5="",0,SUMIFS(BP!221:221,BP!$5:$5,CH$4))</f>
        <v>0</v>
      </c>
      <c r="CI221" s="3">
        <f>IF(CI$5="",0,SUMIFS(BP!221:221,BP!$5:$5,CI$4))</f>
        <v>0</v>
      </c>
      <c r="CJ221" s="3">
        <f>IF(CJ$5="",0,SUMIFS(BP!221:221,BP!$5:$5,CJ$4))</f>
        <v>0</v>
      </c>
      <c r="CK221" s="3">
        <f>IF(CK$5="",0,SUMIFS(BP!221:221,BP!$5:$5,CK$4))</f>
        <v>0</v>
      </c>
      <c r="CL221" s="3">
        <f>IF(CL$5="",0,SUMIFS(BP!221:221,BP!$5:$5,CL$4))</f>
        <v>0</v>
      </c>
      <c r="CM221" s="3">
        <f>IF(CM$5="",0,SUMIFS(BP!221:221,BP!$5:$5,CM$4))</f>
        <v>0</v>
      </c>
      <c r="CN221" s="3">
        <f>IF(CN$5="",0,SUMIFS(BP!221:221,BP!$5:$5,CN$4))</f>
        <v>0</v>
      </c>
      <c r="CO221" s="3">
        <f>IF(CO$5="",0,SUMIFS(BP!221:221,BP!$5:$5,CO$4))</f>
        <v>0</v>
      </c>
      <c r="CP221" s="3">
        <f>IF(CP$5="",0,SUMIFS(BP!221:221,BP!$5:$5,CP$4))</f>
        <v>0</v>
      </c>
      <c r="CQ221" s="3">
        <f>IF(CQ$5="",0,SUMIFS(BP!221:221,BP!$5:$5,CQ$4))</f>
        <v>0</v>
      </c>
      <c r="CR221" s="3">
        <f>IF(CR$5="",0,SUMIFS(BP!221:221,BP!$5:$5,CR$4))</f>
        <v>0</v>
      </c>
      <c r="CS221" s="3">
        <f>IF(CS$5="",0,SUMIFS(BP!221:221,BP!$5:$5,CS$4))</f>
        <v>0</v>
      </c>
      <c r="CT221" s="3">
        <f>IF(CT$5="",0,SUMIFS(BP!221:221,BP!$5:$5,CT$4))</f>
        <v>0</v>
      </c>
    </row>
    <row r="222" spans="1:98" s="2" customFormat="1" ht="10.199999999999999" x14ac:dyDescent="0.2">
      <c r="A222" s="11">
        <f>ROW()</f>
        <v>222</v>
      </c>
      <c r="E222" s="15"/>
      <c r="W222" s="5"/>
      <c r="Z222" s="3">
        <f ca="1">IF(Z$5="",0,SUMIFS(INDIRECT($S$2&amp;$A222&amp;":"&amp;$A222),BP!$5:$5,Z$4))</f>
        <v>0</v>
      </c>
      <c r="AA222" s="3">
        <f ca="1">IF(AA$5="",0,SUMIFS(INDIRECT($S$2&amp;$A222&amp;":"&amp;$A222),BP!$5:$5,AA$4))</f>
        <v>0</v>
      </c>
      <c r="AB222" s="3">
        <f ca="1">IF(AB$5="",0,SUMIFS(INDIRECT($S$2&amp;$A222&amp;":"&amp;$A222),BP!$5:$5,AB$4))</f>
        <v>0</v>
      </c>
      <c r="AC222" s="3">
        <f ca="1">IF(AC$5="",0,SUMIFS(INDIRECT($S$2&amp;$A222&amp;":"&amp;$A222),BP!$5:$5,AC$4))</f>
        <v>0</v>
      </c>
      <c r="AD222" s="3">
        <f ca="1">IF(AD$5="",0,SUMIFS(INDIRECT($S$2&amp;$A222&amp;":"&amp;$A222),BP!$5:$5,AD$4))</f>
        <v>0</v>
      </c>
      <c r="AE222" s="3">
        <f ca="1">IF(AE$5="",0,SUMIFS(INDIRECT($S$2&amp;$A222&amp;":"&amp;$A222),BP!$5:$5,AE$4))</f>
        <v>0</v>
      </c>
      <c r="AF222" s="3">
        <f ca="1">IF(AF$5="",0,SUMIFS(INDIRECT($S$2&amp;$A222&amp;":"&amp;$A222),BP!$5:$5,AF$4))</f>
        <v>0</v>
      </c>
      <c r="AG222" s="3">
        <f ca="1">IF(AG$5="",0,SUMIFS(INDIRECT($S$2&amp;$A222&amp;":"&amp;$A222),BP!$5:$5,AG$4))</f>
        <v>0</v>
      </c>
      <c r="AH222" s="3">
        <f ca="1">IF(AH$5="",0,SUMIFS(INDIRECT($S$2&amp;$A222&amp;":"&amp;$A222),BP!$5:$5,AH$4))</f>
        <v>0</v>
      </c>
      <c r="AI222" s="3">
        <f ca="1">IF(AI$5="",0,SUMIFS(INDIRECT($S$2&amp;$A222&amp;":"&amp;$A222),BP!$5:$5,AI$4))</f>
        <v>0</v>
      </c>
      <c r="AJ222" s="3">
        <f ca="1">IF(AJ$5="",0,SUMIFS(INDIRECT($S$2&amp;$A222&amp;":"&amp;$A222),BP!$5:$5,AJ$4))</f>
        <v>0</v>
      </c>
      <c r="AK222" s="3">
        <f ca="1">IF(AK$5="",0,SUMIFS(INDIRECT($S$2&amp;$A222&amp;":"&amp;$A222),BP!$5:$5,AK$4))</f>
        <v>0</v>
      </c>
      <c r="AL222" s="3">
        <f ca="1">IF(AL$5="",0,SUMIFS(INDIRECT($S$2&amp;$A222&amp;":"&amp;$A222),BP!$5:$5,AL$4))</f>
        <v>0</v>
      </c>
      <c r="AM222" s="3">
        <f ca="1">IF(AM$5="",0,SUMIFS(INDIRECT($S$2&amp;$A222&amp;":"&amp;$A222),BP!$5:$5,AM$4))</f>
        <v>0</v>
      </c>
      <c r="AN222" s="3">
        <f ca="1">IF(AN$5="",0,SUMIFS(INDIRECT($S$2&amp;$A222&amp;":"&amp;$A222),BP!$5:$5,AN$4))</f>
        <v>0</v>
      </c>
      <c r="AO222" s="3">
        <f ca="1">IF(AO$5="",0,SUMIFS(INDIRECT($S$2&amp;$A222&amp;":"&amp;$A222),BP!$5:$5,AO$4))</f>
        <v>0</v>
      </c>
      <c r="AP222" s="3">
        <f ca="1">IF(AP$5="",0,SUMIFS(INDIRECT($S$2&amp;$A222&amp;":"&amp;$A222),BP!$5:$5,AP$4))</f>
        <v>0</v>
      </c>
      <c r="AQ222" s="3">
        <f ca="1">IF(AQ$5="",0,SUMIFS(INDIRECT($S$2&amp;$A222&amp;":"&amp;$A222),BP!$5:$5,AQ$4))</f>
        <v>0</v>
      </c>
      <c r="AR222" s="3">
        <f ca="1">IF(AR$5="",0,SUMIFS(INDIRECT($S$2&amp;$A222&amp;":"&amp;$A222),BP!$5:$5,AR$4))</f>
        <v>0</v>
      </c>
      <c r="AS222" s="3">
        <f ca="1">IF(AS$5="",0,SUMIFS(INDIRECT($S$2&amp;$A222&amp;":"&amp;$A222),BP!$5:$5,AS$4))</f>
        <v>0</v>
      </c>
      <c r="AT222" s="3">
        <f ca="1">IF(AT$5="",0,SUMIFS(INDIRECT($S$2&amp;$A222&amp;":"&amp;$A222),BP!$5:$5,AT$4))</f>
        <v>0</v>
      </c>
      <c r="AU222" s="3">
        <f ca="1">IF(AU$5="",0,SUMIFS(INDIRECT($S$2&amp;$A222&amp;":"&amp;$A222),BP!$5:$5,AU$4))</f>
        <v>0</v>
      </c>
      <c r="AV222" s="3">
        <f ca="1">IF(AV$5="",0,SUMIFS(INDIRECT($S$2&amp;$A222&amp;":"&amp;$A222),BP!$5:$5,AV$4))</f>
        <v>0</v>
      </c>
      <c r="AW222" s="3">
        <f ca="1">IF(AW$5="",0,SUMIFS(INDIRECT($S$2&amp;$A222&amp;":"&amp;$A222),BP!$5:$5,AW$4))</f>
        <v>0</v>
      </c>
      <c r="AX222" s="3">
        <f ca="1">IF(AX$5="",0,SUMIFS(INDIRECT($S$2&amp;$A222&amp;":"&amp;$A222),BP!$5:$5,AX$4))</f>
        <v>0</v>
      </c>
      <c r="AY222" s="3">
        <f ca="1">IF(AY$5="",0,SUMIFS(INDIRECT($S$2&amp;$A222&amp;":"&amp;$A222),BP!$5:$5,AY$4))</f>
        <v>0</v>
      </c>
      <c r="AZ222" s="3">
        <f ca="1">IF(AZ$5="",0,SUMIFS(INDIRECT($S$2&amp;$A222&amp;":"&amp;$A222),BP!$5:$5,AZ$4))</f>
        <v>0</v>
      </c>
      <c r="BA222" s="3">
        <f ca="1">IF(BA$5="",0,SUMIFS(INDIRECT($S$2&amp;$A222&amp;":"&amp;$A222),BP!$5:$5,BA$4))</f>
        <v>0</v>
      </c>
      <c r="BB222" s="3">
        <f ca="1">IF(BB$5="",0,SUMIFS(INDIRECT($S$2&amp;$A222&amp;":"&amp;$A222),BP!$5:$5,BB$4))</f>
        <v>0</v>
      </c>
      <c r="BC222" s="3">
        <f ca="1">IF(BC$5="",0,SUMIFS(INDIRECT($S$2&amp;$A222&amp;":"&amp;$A222),BP!$5:$5,BC$4))</f>
        <v>0</v>
      </c>
      <c r="BD222" s="3">
        <f ca="1">IF(BD$5="",0,SUMIFS(INDIRECT($S$2&amp;$A222&amp;":"&amp;$A222),BP!$5:$5,BD$4))</f>
        <v>0</v>
      </c>
      <c r="BE222" s="3">
        <f ca="1">IF(BE$5="",0,SUMIFS(INDIRECT($S$2&amp;$A222&amp;":"&amp;$A222),BP!$5:$5,BE$4))</f>
        <v>0</v>
      </c>
      <c r="BF222" s="3">
        <f ca="1">IF(BF$5="",0,SUMIFS(INDIRECT($S$2&amp;$A222&amp;":"&amp;$A222),BP!$5:$5,BF$4))</f>
        <v>0</v>
      </c>
      <c r="BG222" s="3">
        <f ca="1">IF(BG$5="",0,SUMIFS(INDIRECT($S$2&amp;$A222&amp;":"&amp;$A222),BP!$5:$5,BG$4))</f>
        <v>0</v>
      </c>
      <c r="BH222" s="3">
        <f ca="1">IF(BH$5="",0,SUMIFS(INDIRECT($S$2&amp;$A222&amp;":"&amp;$A222),BP!$5:$5,BH$4))</f>
        <v>0</v>
      </c>
      <c r="BI222" s="3">
        <f ca="1">IF(BI$5="",0,SUMIFS(INDIRECT($S$2&amp;$A222&amp;":"&amp;$A222),BP!$5:$5,BI$4))</f>
        <v>0</v>
      </c>
      <c r="BJ222" s="3">
        <f>IF(BJ$5="",0,SUMIFS(BP!222:222,BP!$5:$5,BJ$4))</f>
        <v>0</v>
      </c>
      <c r="BK222" s="3">
        <f>IF(BK$5="",0,SUMIFS(BP!222:222,BP!$5:$5,BK$4))</f>
        <v>0</v>
      </c>
      <c r="BL222" s="3">
        <f>IF(BL$5="",0,SUMIFS(BP!222:222,BP!$5:$5,BL$4))</f>
        <v>0</v>
      </c>
      <c r="BM222" s="3">
        <f>IF(BM$5="",0,SUMIFS(BP!222:222,BP!$5:$5,BM$4))</f>
        <v>0</v>
      </c>
      <c r="BN222" s="3">
        <f>IF(BN$5="",0,SUMIFS(BP!222:222,BP!$5:$5,BN$4))</f>
        <v>0</v>
      </c>
      <c r="BO222" s="3">
        <f>IF(BO$5="",0,SUMIFS(BP!222:222,BP!$5:$5,BO$4))</f>
        <v>0</v>
      </c>
      <c r="BP222" s="3">
        <f>IF(BP$5="",0,SUMIFS(BP!222:222,BP!$5:$5,BP$4))</f>
        <v>0</v>
      </c>
      <c r="BQ222" s="3">
        <f>IF(BQ$5="",0,SUMIFS(BP!222:222,BP!$5:$5,BQ$4))</f>
        <v>0</v>
      </c>
      <c r="BR222" s="3">
        <f>IF(BR$5="",0,SUMIFS(BP!222:222,BP!$5:$5,BR$4))</f>
        <v>0</v>
      </c>
      <c r="BS222" s="3">
        <f>IF(BS$5="",0,SUMIFS(BP!222:222,BP!$5:$5,BS$4))</f>
        <v>0</v>
      </c>
      <c r="BT222" s="3">
        <f>IF(BT$5="",0,SUMIFS(BP!222:222,BP!$5:$5,BT$4))</f>
        <v>0</v>
      </c>
      <c r="BU222" s="3">
        <f>IF(BU$5="",0,SUMIFS(BP!222:222,BP!$5:$5,BU$4))</f>
        <v>0</v>
      </c>
      <c r="BV222" s="3">
        <f>IF(BV$5="",0,SUMIFS(BP!222:222,BP!$5:$5,BV$4))</f>
        <v>0</v>
      </c>
      <c r="BW222" s="3">
        <f>IF(BW$5="",0,SUMIFS(BP!222:222,BP!$5:$5,BW$4))</f>
        <v>0</v>
      </c>
      <c r="BX222" s="3">
        <f>IF(BX$5="",0,SUMIFS(BP!222:222,BP!$5:$5,BX$4))</f>
        <v>0</v>
      </c>
      <c r="BY222" s="3">
        <f>IF(BY$5="",0,SUMIFS(BP!222:222,BP!$5:$5,BY$4))</f>
        <v>0</v>
      </c>
      <c r="BZ222" s="3">
        <f>IF(BZ$5="",0,SUMIFS(BP!222:222,BP!$5:$5,BZ$4))</f>
        <v>0</v>
      </c>
      <c r="CA222" s="3">
        <f>IF(CA$5="",0,SUMIFS(BP!222:222,BP!$5:$5,CA$4))</f>
        <v>0</v>
      </c>
      <c r="CB222" s="3">
        <f>IF(CB$5="",0,SUMIFS(BP!222:222,BP!$5:$5,CB$4))</f>
        <v>0</v>
      </c>
      <c r="CC222" s="3">
        <f>IF(CC$5="",0,SUMIFS(BP!222:222,BP!$5:$5,CC$4))</f>
        <v>0</v>
      </c>
      <c r="CD222" s="3">
        <f>IF(CD$5="",0,SUMIFS(BP!222:222,BP!$5:$5,CD$4))</f>
        <v>0</v>
      </c>
      <c r="CE222" s="3">
        <f>IF(CE$5="",0,SUMIFS(BP!222:222,BP!$5:$5,CE$4))</f>
        <v>0</v>
      </c>
      <c r="CF222" s="3">
        <f>IF(CF$5="",0,SUMIFS(BP!222:222,BP!$5:$5,CF$4))</f>
        <v>0</v>
      </c>
      <c r="CG222" s="3">
        <f>IF(CG$5="",0,SUMIFS(BP!222:222,BP!$5:$5,CG$4))</f>
        <v>0</v>
      </c>
      <c r="CH222" s="3">
        <f>IF(CH$5="",0,SUMIFS(BP!222:222,BP!$5:$5,CH$4))</f>
        <v>0</v>
      </c>
      <c r="CI222" s="3">
        <f>IF(CI$5="",0,SUMIFS(BP!222:222,BP!$5:$5,CI$4))</f>
        <v>0</v>
      </c>
      <c r="CJ222" s="3">
        <f>IF(CJ$5="",0,SUMIFS(BP!222:222,BP!$5:$5,CJ$4))</f>
        <v>0</v>
      </c>
      <c r="CK222" s="3">
        <f>IF(CK$5="",0,SUMIFS(BP!222:222,BP!$5:$5,CK$4))</f>
        <v>0</v>
      </c>
      <c r="CL222" s="3">
        <f>IF(CL$5="",0,SUMIFS(BP!222:222,BP!$5:$5,CL$4))</f>
        <v>0</v>
      </c>
      <c r="CM222" s="3">
        <f>IF(CM$5="",0,SUMIFS(BP!222:222,BP!$5:$5,CM$4))</f>
        <v>0</v>
      </c>
      <c r="CN222" s="3">
        <f>IF(CN$5="",0,SUMIFS(BP!222:222,BP!$5:$5,CN$4))</f>
        <v>0</v>
      </c>
      <c r="CO222" s="3">
        <f>IF(CO$5="",0,SUMIFS(BP!222:222,BP!$5:$5,CO$4))</f>
        <v>0</v>
      </c>
      <c r="CP222" s="3">
        <f>IF(CP$5="",0,SUMIFS(BP!222:222,BP!$5:$5,CP$4))</f>
        <v>0</v>
      </c>
      <c r="CQ222" s="3">
        <f>IF(CQ$5="",0,SUMIFS(BP!222:222,BP!$5:$5,CQ$4))</f>
        <v>0</v>
      </c>
      <c r="CR222" s="3">
        <f>IF(CR$5="",0,SUMIFS(BP!222:222,BP!$5:$5,CR$4))</f>
        <v>0</v>
      </c>
      <c r="CS222" s="3">
        <f>IF(CS$5="",0,SUMIFS(BP!222:222,BP!$5:$5,CS$4))</f>
        <v>0</v>
      </c>
      <c r="CT222" s="3">
        <f>IF(CT$5="",0,SUMIFS(BP!222:222,BP!$5:$5,CT$4))</f>
        <v>0</v>
      </c>
    </row>
    <row r="223" spans="1:98" s="2" customFormat="1" ht="10.199999999999999" x14ac:dyDescent="0.2">
      <c r="A223" s="11">
        <f>ROW()</f>
        <v>223</v>
      </c>
      <c r="E223" s="15"/>
      <c r="W223" s="5"/>
      <c r="Z223" s="3">
        <f ca="1">IF(Z$5="",0,SUMIFS(INDIRECT($S$2&amp;$A223&amp;":"&amp;$A223),BP!$5:$5,Z$4))</f>
        <v>0</v>
      </c>
      <c r="AA223" s="3">
        <f ca="1">IF(AA$5="",0,SUMIFS(INDIRECT($S$2&amp;$A223&amp;":"&amp;$A223),BP!$5:$5,AA$4))</f>
        <v>0</v>
      </c>
      <c r="AB223" s="3">
        <f ca="1">IF(AB$5="",0,SUMIFS(INDIRECT($S$2&amp;$A223&amp;":"&amp;$A223),BP!$5:$5,AB$4))</f>
        <v>0</v>
      </c>
      <c r="AC223" s="3">
        <f ca="1">IF(AC$5="",0,SUMIFS(INDIRECT($S$2&amp;$A223&amp;":"&amp;$A223),BP!$5:$5,AC$4))</f>
        <v>0</v>
      </c>
      <c r="AD223" s="3">
        <f ca="1">IF(AD$5="",0,SUMIFS(INDIRECT($S$2&amp;$A223&amp;":"&amp;$A223),BP!$5:$5,AD$4))</f>
        <v>0</v>
      </c>
      <c r="AE223" s="3">
        <f ca="1">IF(AE$5="",0,SUMIFS(INDIRECT($S$2&amp;$A223&amp;":"&amp;$A223),BP!$5:$5,AE$4))</f>
        <v>0</v>
      </c>
      <c r="AF223" s="3">
        <f ca="1">IF(AF$5="",0,SUMIFS(INDIRECT($S$2&amp;$A223&amp;":"&amp;$A223),BP!$5:$5,AF$4))</f>
        <v>0</v>
      </c>
      <c r="AG223" s="3">
        <f ca="1">IF(AG$5="",0,SUMIFS(INDIRECT($S$2&amp;$A223&amp;":"&amp;$A223),BP!$5:$5,AG$4))</f>
        <v>0</v>
      </c>
      <c r="AH223" s="3">
        <f ca="1">IF(AH$5="",0,SUMIFS(INDIRECT($S$2&amp;$A223&amp;":"&amp;$A223),BP!$5:$5,AH$4))</f>
        <v>0</v>
      </c>
      <c r="AI223" s="3">
        <f ca="1">IF(AI$5="",0,SUMIFS(INDIRECT($S$2&amp;$A223&amp;":"&amp;$A223),BP!$5:$5,AI$4))</f>
        <v>0</v>
      </c>
      <c r="AJ223" s="3">
        <f ca="1">IF(AJ$5="",0,SUMIFS(INDIRECT($S$2&amp;$A223&amp;":"&amp;$A223),BP!$5:$5,AJ$4))</f>
        <v>0</v>
      </c>
      <c r="AK223" s="3">
        <f ca="1">IF(AK$5="",0,SUMIFS(INDIRECT($S$2&amp;$A223&amp;":"&amp;$A223),BP!$5:$5,AK$4))</f>
        <v>0</v>
      </c>
      <c r="AL223" s="3">
        <f ca="1">IF(AL$5="",0,SUMIFS(INDIRECT($S$2&amp;$A223&amp;":"&amp;$A223),BP!$5:$5,AL$4))</f>
        <v>0</v>
      </c>
      <c r="AM223" s="3">
        <f ca="1">IF(AM$5="",0,SUMIFS(INDIRECT($S$2&amp;$A223&amp;":"&amp;$A223),BP!$5:$5,AM$4))</f>
        <v>0</v>
      </c>
      <c r="AN223" s="3">
        <f ca="1">IF(AN$5="",0,SUMIFS(INDIRECT($S$2&amp;$A223&amp;":"&amp;$A223),BP!$5:$5,AN$4))</f>
        <v>0</v>
      </c>
      <c r="AO223" s="3">
        <f ca="1">IF(AO$5="",0,SUMIFS(INDIRECT($S$2&amp;$A223&amp;":"&amp;$A223),BP!$5:$5,AO$4))</f>
        <v>0</v>
      </c>
      <c r="AP223" s="3">
        <f ca="1">IF(AP$5="",0,SUMIFS(INDIRECT($S$2&amp;$A223&amp;":"&amp;$A223),BP!$5:$5,AP$4))</f>
        <v>0</v>
      </c>
      <c r="AQ223" s="3">
        <f ca="1">IF(AQ$5="",0,SUMIFS(INDIRECT($S$2&amp;$A223&amp;":"&amp;$A223),BP!$5:$5,AQ$4))</f>
        <v>0</v>
      </c>
      <c r="AR223" s="3">
        <f ca="1">IF(AR$5="",0,SUMIFS(INDIRECT($S$2&amp;$A223&amp;":"&amp;$A223),BP!$5:$5,AR$4))</f>
        <v>0</v>
      </c>
      <c r="AS223" s="3">
        <f ca="1">IF(AS$5="",0,SUMIFS(INDIRECT($S$2&amp;$A223&amp;":"&amp;$A223),BP!$5:$5,AS$4))</f>
        <v>0</v>
      </c>
      <c r="AT223" s="3">
        <f ca="1">IF(AT$5="",0,SUMIFS(INDIRECT($S$2&amp;$A223&amp;":"&amp;$A223),BP!$5:$5,AT$4))</f>
        <v>0</v>
      </c>
      <c r="AU223" s="3">
        <f ca="1">IF(AU$5="",0,SUMIFS(INDIRECT($S$2&amp;$A223&amp;":"&amp;$A223),BP!$5:$5,AU$4))</f>
        <v>0</v>
      </c>
      <c r="AV223" s="3">
        <f ca="1">IF(AV$5="",0,SUMIFS(INDIRECT($S$2&amp;$A223&amp;":"&amp;$A223),BP!$5:$5,AV$4))</f>
        <v>0</v>
      </c>
      <c r="AW223" s="3">
        <f ca="1">IF(AW$5="",0,SUMIFS(INDIRECT($S$2&amp;$A223&amp;":"&amp;$A223),BP!$5:$5,AW$4))</f>
        <v>0</v>
      </c>
      <c r="AX223" s="3">
        <f ca="1">IF(AX$5="",0,SUMIFS(INDIRECT($S$2&amp;$A223&amp;":"&amp;$A223),BP!$5:$5,AX$4))</f>
        <v>0</v>
      </c>
      <c r="AY223" s="3">
        <f ca="1">IF(AY$5="",0,SUMIFS(INDIRECT($S$2&amp;$A223&amp;":"&amp;$A223),BP!$5:$5,AY$4))</f>
        <v>0</v>
      </c>
      <c r="AZ223" s="3">
        <f ca="1">IF(AZ$5="",0,SUMIFS(INDIRECT($S$2&amp;$A223&amp;":"&amp;$A223),BP!$5:$5,AZ$4))</f>
        <v>0</v>
      </c>
      <c r="BA223" s="3">
        <f ca="1">IF(BA$5="",0,SUMIFS(INDIRECT($S$2&amp;$A223&amp;":"&amp;$A223),BP!$5:$5,BA$4))</f>
        <v>0</v>
      </c>
      <c r="BB223" s="3">
        <f ca="1">IF(BB$5="",0,SUMIFS(INDIRECT($S$2&amp;$A223&amp;":"&amp;$A223),BP!$5:$5,BB$4))</f>
        <v>0</v>
      </c>
      <c r="BC223" s="3">
        <f ca="1">IF(BC$5="",0,SUMIFS(INDIRECT($S$2&amp;$A223&amp;":"&amp;$A223),BP!$5:$5,BC$4))</f>
        <v>0</v>
      </c>
      <c r="BD223" s="3">
        <f ca="1">IF(BD$5="",0,SUMIFS(INDIRECT($S$2&amp;$A223&amp;":"&amp;$A223),BP!$5:$5,BD$4))</f>
        <v>0</v>
      </c>
      <c r="BE223" s="3">
        <f ca="1">IF(BE$5="",0,SUMIFS(INDIRECT($S$2&amp;$A223&amp;":"&amp;$A223),BP!$5:$5,BE$4))</f>
        <v>0</v>
      </c>
      <c r="BF223" s="3">
        <f ca="1">IF(BF$5="",0,SUMIFS(INDIRECT($S$2&amp;$A223&amp;":"&amp;$A223),BP!$5:$5,BF$4))</f>
        <v>0</v>
      </c>
      <c r="BG223" s="3">
        <f ca="1">IF(BG$5="",0,SUMIFS(INDIRECT($S$2&amp;$A223&amp;":"&amp;$A223),BP!$5:$5,BG$4))</f>
        <v>0</v>
      </c>
      <c r="BH223" s="3">
        <f ca="1">IF(BH$5="",0,SUMIFS(INDIRECT($S$2&amp;$A223&amp;":"&amp;$A223),BP!$5:$5,BH$4))</f>
        <v>0</v>
      </c>
      <c r="BI223" s="3">
        <f ca="1">IF(BI$5="",0,SUMIFS(INDIRECT($S$2&amp;$A223&amp;":"&amp;$A223),BP!$5:$5,BI$4))</f>
        <v>0</v>
      </c>
      <c r="BJ223" s="3">
        <f>IF(BJ$5="",0,SUMIFS(BP!223:223,BP!$5:$5,BJ$4))</f>
        <v>0</v>
      </c>
      <c r="BK223" s="3">
        <f>IF(BK$5="",0,SUMIFS(BP!223:223,BP!$5:$5,BK$4))</f>
        <v>0</v>
      </c>
      <c r="BL223" s="3">
        <f>IF(BL$5="",0,SUMIFS(BP!223:223,BP!$5:$5,BL$4))</f>
        <v>0</v>
      </c>
      <c r="BM223" s="3">
        <f>IF(BM$5="",0,SUMIFS(BP!223:223,BP!$5:$5,BM$4))</f>
        <v>0</v>
      </c>
      <c r="BN223" s="3">
        <f>IF(BN$5="",0,SUMIFS(BP!223:223,BP!$5:$5,BN$4))</f>
        <v>0</v>
      </c>
      <c r="BO223" s="3">
        <f>IF(BO$5="",0,SUMIFS(BP!223:223,BP!$5:$5,BO$4))</f>
        <v>0</v>
      </c>
      <c r="BP223" s="3">
        <f>IF(BP$5="",0,SUMIFS(BP!223:223,BP!$5:$5,BP$4))</f>
        <v>0</v>
      </c>
      <c r="BQ223" s="3">
        <f>IF(BQ$5="",0,SUMIFS(BP!223:223,BP!$5:$5,BQ$4))</f>
        <v>0</v>
      </c>
      <c r="BR223" s="3">
        <f>IF(BR$5="",0,SUMIFS(BP!223:223,BP!$5:$5,BR$4))</f>
        <v>0</v>
      </c>
      <c r="BS223" s="3">
        <f>IF(BS$5="",0,SUMIFS(BP!223:223,BP!$5:$5,BS$4))</f>
        <v>0</v>
      </c>
      <c r="BT223" s="3">
        <f>IF(BT$5="",0,SUMIFS(BP!223:223,BP!$5:$5,BT$4))</f>
        <v>0</v>
      </c>
      <c r="BU223" s="3">
        <f>IF(BU$5="",0,SUMIFS(BP!223:223,BP!$5:$5,BU$4))</f>
        <v>0</v>
      </c>
      <c r="BV223" s="3">
        <f>IF(BV$5="",0,SUMIFS(BP!223:223,BP!$5:$5,BV$4))</f>
        <v>0</v>
      </c>
      <c r="BW223" s="3">
        <f>IF(BW$5="",0,SUMIFS(BP!223:223,BP!$5:$5,BW$4))</f>
        <v>0</v>
      </c>
      <c r="BX223" s="3">
        <f>IF(BX$5="",0,SUMIFS(BP!223:223,BP!$5:$5,BX$4))</f>
        <v>0</v>
      </c>
      <c r="BY223" s="3">
        <f>IF(BY$5="",0,SUMIFS(BP!223:223,BP!$5:$5,BY$4))</f>
        <v>0</v>
      </c>
      <c r="BZ223" s="3">
        <f>IF(BZ$5="",0,SUMIFS(BP!223:223,BP!$5:$5,BZ$4))</f>
        <v>0</v>
      </c>
      <c r="CA223" s="3">
        <f>IF(CA$5="",0,SUMIFS(BP!223:223,BP!$5:$5,CA$4))</f>
        <v>0</v>
      </c>
      <c r="CB223" s="3">
        <f>IF(CB$5="",0,SUMIFS(BP!223:223,BP!$5:$5,CB$4))</f>
        <v>0</v>
      </c>
      <c r="CC223" s="3">
        <f>IF(CC$5="",0,SUMIFS(BP!223:223,BP!$5:$5,CC$4))</f>
        <v>0</v>
      </c>
      <c r="CD223" s="3">
        <f>IF(CD$5="",0,SUMIFS(BP!223:223,BP!$5:$5,CD$4))</f>
        <v>0</v>
      </c>
      <c r="CE223" s="3">
        <f>IF(CE$5="",0,SUMIFS(BP!223:223,BP!$5:$5,CE$4))</f>
        <v>0</v>
      </c>
      <c r="CF223" s="3">
        <f>IF(CF$5="",0,SUMIFS(BP!223:223,BP!$5:$5,CF$4))</f>
        <v>0</v>
      </c>
      <c r="CG223" s="3">
        <f>IF(CG$5="",0,SUMIFS(BP!223:223,BP!$5:$5,CG$4))</f>
        <v>0</v>
      </c>
      <c r="CH223" s="3">
        <f>IF(CH$5="",0,SUMIFS(BP!223:223,BP!$5:$5,CH$4))</f>
        <v>0</v>
      </c>
      <c r="CI223" s="3">
        <f>IF(CI$5="",0,SUMIFS(BP!223:223,BP!$5:$5,CI$4))</f>
        <v>0</v>
      </c>
      <c r="CJ223" s="3">
        <f>IF(CJ$5="",0,SUMIFS(BP!223:223,BP!$5:$5,CJ$4))</f>
        <v>0</v>
      </c>
      <c r="CK223" s="3">
        <f>IF(CK$5="",0,SUMIFS(BP!223:223,BP!$5:$5,CK$4))</f>
        <v>0</v>
      </c>
      <c r="CL223" s="3">
        <f>IF(CL$5="",0,SUMIFS(BP!223:223,BP!$5:$5,CL$4))</f>
        <v>0</v>
      </c>
      <c r="CM223" s="3">
        <f>IF(CM$5="",0,SUMIFS(BP!223:223,BP!$5:$5,CM$4))</f>
        <v>0</v>
      </c>
      <c r="CN223" s="3">
        <f>IF(CN$5="",0,SUMIFS(BP!223:223,BP!$5:$5,CN$4))</f>
        <v>0</v>
      </c>
      <c r="CO223" s="3">
        <f>IF(CO$5="",0,SUMIFS(BP!223:223,BP!$5:$5,CO$4))</f>
        <v>0</v>
      </c>
      <c r="CP223" s="3">
        <f>IF(CP$5="",0,SUMIFS(BP!223:223,BP!$5:$5,CP$4))</f>
        <v>0</v>
      </c>
      <c r="CQ223" s="3">
        <f>IF(CQ$5="",0,SUMIFS(BP!223:223,BP!$5:$5,CQ$4))</f>
        <v>0</v>
      </c>
      <c r="CR223" s="3">
        <f>IF(CR$5="",0,SUMIFS(BP!223:223,BP!$5:$5,CR$4))</f>
        <v>0</v>
      </c>
      <c r="CS223" s="3">
        <f>IF(CS$5="",0,SUMIFS(BP!223:223,BP!$5:$5,CS$4))</f>
        <v>0</v>
      </c>
      <c r="CT223" s="3">
        <f>IF(CT$5="",0,SUMIFS(BP!223:223,BP!$5:$5,CT$4))</f>
        <v>0</v>
      </c>
    </row>
    <row r="224" spans="1:98" s="2" customFormat="1" ht="10.199999999999999" x14ac:dyDescent="0.2">
      <c r="A224" s="11">
        <f>ROW()</f>
        <v>224</v>
      </c>
      <c r="E224" s="15"/>
      <c r="W224" s="5"/>
      <c r="Z224" s="3">
        <f ca="1">IF(Z$5="",0,SUMIFS(INDIRECT($S$2&amp;$A224&amp;":"&amp;$A224),BP!$5:$5,Z$4))</f>
        <v>0</v>
      </c>
      <c r="AA224" s="3">
        <f ca="1">IF(AA$5="",0,SUMIFS(INDIRECT($S$2&amp;$A224&amp;":"&amp;$A224),BP!$5:$5,AA$4))</f>
        <v>0</v>
      </c>
      <c r="AB224" s="3">
        <f ca="1">IF(AB$5="",0,SUMIFS(INDIRECT($S$2&amp;$A224&amp;":"&amp;$A224),BP!$5:$5,AB$4))</f>
        <v>0</v>
      </c>
      <c r="AC224" s="3">
        <f ca="1">IF(AC$5="",0,SUMIFS(INDIRECT($S$2&amp;$A224&amp;":"&amp;$A224),BP!$5:$5,AC$4))</f>
        <v>0</v>
      </c>
      <c r="AD224" s="3">
        <f ca="1">IF(AD$5="",0,SUMIFS(INDIRECT($S$2&amp;$A224&amp;":"&amp;$A224),BP!$5:$5,AD$4))</f>
        <v>0</v>
      </c>
      <c r="AE224" s="3">
        <f ca="1">IF(AE$5="",0,SUMIFS(INDIRECT($S$2&amp;$A224&amp;":"&amp;$A224),BP!$5:$5,AE$4))</f>
        <v>0</v>
      </c>
      <c r="AF224" s="3">
        <f ca="1">IF(AF$5="",0,SUMIFS(INDIRECT($S$2&amp;$A224&amp;":"&amp;$A224),BP!$5:$5,AF$4))</f>
        <v>0</v>
      </c>
      <c r="AG224" s="3">
        <f ca="1">IF(AG$5="",0,SUMIFS(INDIRECT($S$2&amp;$A224&amp;":"&amp;$A224),BP!$5:$5,AG$4))</f>
        <v>0</v>
      </c>
      <c r="AH224" s="3">
        <f ca="1">IF(AH$5="",0,SUMIFS(INDIRECT($S$2&amp;$A224&amp;":"&amp;$A224),BP!$5:$5,AH$4))</f>
        <v>0</v>
      </c>
      <c r="AI224" s="3">
        <f ca="1">IF(AI$5="",0,SUMIFS(INDIRECT($S$2&amp;$A224&amp;":"&amp;$A224),BP!$5:$5,AI$4))</f>
        <v>0</v>
      </c>
      <c r="AJ224" s="3">
        <f ca="1">IF(AJ$5="",0,SUMIFS(INDIRECT($S$2&amp;$A224&amp;":"&amp;$A224),BP!$5:$5,AJ$4))</f>
        <v>0</v>
      </c>
      <c r="AK224" s="3">
        <f ca="1">IF(AK$5="",0,SUMIFS(INDIRECT($S$2&amp;$A224&amp;":"&amp;$A224),BP!$5:$5,AK$4))</f>
        <v>0</v>
      </c>
      <c r="AL224" s="3">
        <f ca="1">IF(AL$5="",0,SUMIFS(INDIRECT($S$2&amp;$A224&amp;":"&amp;$A224),BP!$5:$5,AL$4))</f>
        <v>0</v>
      </c>
      <c r="AM224" s="3">
        <f ca="1">IF(AM$5="",0,SUMIFS(INDIRECT($S$2&amp;$A224&amp;":"&amp;$A224),BP!$5:$5,AM$4))</f>
        <v>0</v>
      </c>
      <c r="AN224" s="3">
        <f ca="1">IF(AN$5="",0,SUMIFS(INDIRECT($S$2&amp;$A224&amp;":"&amp;$A224),BP!$5:$5,AN$4))</f>
        <v>0</v>
      </c>
      <c r="AO224" s="3">
        <f ca="1">IF(AO$5="",0,SUMIFS(INDIRECT($S$2&amp;$A224&amp;":"&amp;$A224),BP!$5:$5,AO$4))</f>
        <v>0</v>
      </c>
      <c r="AP224" s="3">
        <f ca="1">IF(AP$5="",0,SUMIFS(INDIRECT($S$2&amp;$A224&amp;":"&amp;$A224),BP!$5:$5,AP$4))</f>
        <v>0</v>
      </c>
      <c r="AQ224" s="3">
        <f ca="1">IF(AQ$5="",0,SUMIFS(INDIRECT($S$2&amp;$A224&amp;":"&amp;$A224),BP!$5:$5,AQ$4))</f>
        <v>0</v>
      </c>
      <c r="AR224" s="3">
        <f ca="1">IF(AR$5="",0,SUMIFS(INDIRECT($S$2&amp;$A224&amp;":"&amp;$A224),BP!$5:$5,AR$4))</f>
        <v>0</v>
      </c>
      <c r="AS224" s="3">
        <f ca="1">IF(AS$5="",0,SUMIFS(INDIRECT($S$2&amp;$A224&amp;":"&amp;$A224),BP!$5:$5,AS$4))</f>
        <v>0</v>
      </c>
      <c r="AT224" s="3">
        <f ca="1">IF(AT$5="",0,SUMIFS(INDIRECT($S$2&amp;$A224&amp;":"&amp;$A224),BP!$5:$5,AT$4))</f>
        <v>0</v>
      </c>
      <c r="AU224" s="3">
        <f ca="1">IF(AU$5="",0,SUMIFS(INDIRECT($S$2&amp;$A224&amp;":"&amp;$A224),BP!$5:$5,AU$4))</f>
        <v>0</v>
      </c>
      <c r="AV224" s="3">
        <f ca="1">IF(AV$5="",0,SUMIFS(INDIRECT($S$2&amp;$A224&amp;":"&amp;$A224),BP!$5:$5,AV$4))</f>
        <v>0</v>
      </c>
      <c r="AW224" s="3">
        <f ca="1">IF(AW$5="",0,SUMIFS(INDIRECT($S$2&amp;$A224&amp;":"&amp;$A224),BP!$5:$5,AW$4))</f>
        <v>0</v>
      </c>
      <c r="AX224" s="3">
        <f ca="1">IF(AX$5="",0,SUMIFS(INDIRECT($S$2&amp;$A224&amp;":"&amp;$A224),BP!$5:$5,AX$4))</f>
        <v>0</v>
      </c>
      <c r="AY224" s="3">
        <f ca="1">IF(AY$5="",0,SUMIFS(INDIRECT($S$2&amp;$A224&amp;":"&amp;$A224),BP!$5:$5,AY$4))</f>
        <v>0</v>
      </c>
      <c r="AZ224" s="3">
        <f ca="1">IF(AZ$5="",0,SUMIFS(INDIRECT($S$2&amp;$A224&amp;":"&amp;$A224),BP!$5:$5,AZ$4))</f>
        <v>0</v>
      </c>
      <c r="BA224" s="3">
        <f ca="1">IF(BA$5="",0,SUMIFS(INDIRECT($S$2&amp;$A224&amp;":"&amp;$A224),BP!$5:$5,BA$4))</f>
        <v>0</v>
      </c>
      <c r="BB224" s="3">
        <f ca="1">IF(BB$5="",0,SUMIFS(INDIRECT($S$2&amp;$A224&amp;":"&amp;$A224),BP!$5:$5,BB$4))</f>
        <v>0</v>
      </c>
      <c r="BC224" s="3">
        <f ca="1">IF(BC$5="",0,SUMIFS(INDIRECT($S$2&amp;$A224&amp;":"&amp;$A224),BP!$5:$5,BC$4))</f>
        <v>0</v>
      </c>
      <c r="BD224" s="3">
        <f ca="1">IF(BD$5="",0,SUMIFS(INDIRECT($S$2&amp;$A224&amp;":"&amp;$A224),BP!$5:$5,BD$4))</f>
        <v>0</v>
      </c>
      <c r="BE224" s="3">
        <f ca="1">IF(BE$5="",0,SUMIFS(INDIRECT($S$2&amp;$A224&amp;":"&amp;$A224),BP!$5:$5,BE$4))</f>
        <v>0</v>
      </c>
      <c r="BF224" s="3">
        <f ca="1">IF(BF$5="",0,SUMIFS(INDIRECT($S$2&amp;$A224&amp;":"&amp;$A224),BP!$5:$5,BF$4))</f>
        <v>0</v>
      </c>
      <c r="BG224" s="3">
        <f ca="1">IF(BG$5="",0,SUMIFS(INDIRECT($S$2&amp;$A224&amp;":"&amp;$A224),BP!$5:$5,BG$4))</f>
        <v>0</v>
      </c>
      <c r="BH224" s="3">
        <f ca="1">IF(BH$5="",0,SUMIFS(INDIRECT($S$2&amp;$A224&amp;":"&amp;$A224),BP!$5:$5,BH$4))</f>
        <v>0</v>
      </c>
      <c r="BI224" s="3">
        <f ca="1">IF(BI$5="",0,SUMIFS(INDIRECT($S$2&amp;$A224&amp;":"&amp;$A224),BP!$5:$5,BI$4))</f>
        <v>0</v>
      </c>
      <c r="BJ224" s="3">
        <f>IF(BJ$5="",0,SUMIFS(BP!224:224,BP!$5:$5,BJ$4))</f>
        <v>0</v>
      </c>
      <c r="BK224" s="3">
        <f>IF(BK$5="",0,SUMIFS(BP!224:224,BP!$5:$5,BK$4))</f>
        <v>0</v>
      </c>
      <c r="BL224" s="3">
        <f>IF(BL$5="",0,SUMIFS(BP!224:224,BP!$5:$5,BL$4))</f>
        <v>0</v>
      </c>
      <c r="BM224" s="3">
        <f>IF(BM$5="",0,SUMIFS(BP!224:224,BP!$5:$5,BM$4))</f>
        <v>0</v>
      </c>
      <c r="BN224" s="3">
        <f>IF(BN$5="",0,SUMIFS(BP!224:224,BP!$5:$5,BN$4))</f>
        <v>0</v>
      </c>
      <c r="BO224" s="3">
        <f>IF(BO$5="",0,SUMIFS(BP!224:224,BP!$5:$5,BO$4))</f>
        <v>0</v>
      </c>
      <c r="BP224" s="3">
        <f>IF(BP$5="",0,SUMIFS(BP!224:224,BP!$5:$5,BP$4))</f>
        <v>0</v>
      </c>
      <c r="BQ224" s="3">
        <f>IF(BQ$5="",0,SUMIFS(BP!224:224,BP!$5:$5,BQ$4))</f>
        <v>0</v>
      </c>
      <c r="BR224" s="3">
        <f>IF(BR$5="",0,SUMIFS(BP!224:224,BP!$5:$5,BR$4))</f>
        <v>0</v>
      </c>
      <c r="BS224" s="3">
        <f>IF(BS$5="",0,SUMIFS(BP!224:224,BP!$5:$5,BS$4))</f>
        <v>0</v>
      </c>
      <c r="BT224" s="3">
        <f>IF(BT$5="",0,SUMIFS(BP!224:224,BP!$5:$5,BT$4))</f>
        <v>0</v>
      </c>
      <c r="BU224" s="3">
        <f>IF(BU$5="",0,SUMIFS(BP!224:224,BP!$5:$5,BU$4))</f>
        <v>0</v>
      </c>
      <c r="BV224" s="3">
        <f>IF(BV$5="",0,SUMIFS(BP!224:224,BP!$5:$5,BV$4))</f>
        <v>0</v>
      </c>
      <c r="BW224" s="3">
        <f>IF(BW$5="",0,SUMIFS(BP!224:224,BP!$5:$5,BW$4))</f>
        <v>0</v>
      </c>
      <c r="BX224" s="3">
        <f>IF(BX$5="",0,SUMIFS(BP!224:224,BP!$5:$5,BX$4))</f>
        <v>0</v>
      </c>
      <c r="BY224" s="3">
        <f>IF(BY$5="",0,SUMIFS(BP!224:224,BP!$5:$5,BY$4))</f>
        <v>0</v>
      </c>
      <c r="BZ224" s="3">
        <f>IF(BZ$5="",0,SUMIFS(BP!224:224,BP!$5:$5,BZ$4))</f>
        <v>0</v>
      </c>
      <c r="CA224" s="3">
        <f>IF(CA$5="",0,SUMIFS(BP!224:224,BP!$5:$5,CA$4))</f>
        <v>0</v>
      </c>
      <c r="CB224" s="3">
        <f>IF(CB$5="",0,SUMIFS(BP!224:224,BP!$5:$5,CB$4))</f>
        <v>0</v>
      </c>
      <c r="CC224" s="3">
        <f>IF(CC$5="",0,SUMIFS(BP!224:224,BP!$5:$5,CC$4))</f>
        <v>0</v>
      </c>
      <c r="CD224" s="3">
        <f>IF(CD$5="",0,SUMIFS(BP!224:224,BP!$5:$5,CD$4))</f>
        <v>0</v>
      </c>
      <c r="CE224" s="3">
        <f>IF(CE$5="",0,SUMIFS(BP!224:224,BP!$5:$5,CE$4))</f>
        <v>0</v>
      </c>
      <c r="CF224" s="3">
        <f>IF(CF$5="",0,SUMIFS(BP!224:224,BP!$5:$5,CF$4))</f>
        <v>0</v>
      </c>
      <c r="CG224" s="3">
        <f>IF(CG$5="",0,SUMIFS(BP!224:224,BP!$5:$5,CG$4))</f>
        <v>0</v>
      </c>
      <c r="CH224" s="3">
        <f>IF(CH$5="",0,SUMIFS(BP!224:224,BP!$5:$5,CH$4))</f>
        <v>0</v>
      </c>
      <c r="CI224" s="3">
        <f>IF(CI$5="",0,SUMIFS(BP!224:224,BP!$5:$5,CI$4))</f>
        <v>0</v>
      </c>
      <c r="CJ224" s="3">
        <f>IF(CJ$5="",0,SUMIFS(BP!224:224,BP!$5:$5,CJ$4))</f>
        <v>0</v>
      </c>
      <c r="CK224" s="3">
        <f>IF(CK$5="",0,SUMIFS(BP!224:224,BP!$5:$5,CK$4))</f>
        <v>0</v>
      </c>
      <c r="CL224" s="3">
        <f>IF(CL$5="",0,SUMIFS(BP!224:224,BP!$5:$5,CL$4))</f>
        <v>0</v>
      </c>
      <c r="CM224" s="3">
        <f>IF(CM$5="",0,SUMIFS(BP!224:224,BP!$5:$5,CM$4))</f>
        <v>0</v>
      </c>
      <c r="CN224" s="3">
        <f>IF(CN$5="",0,SUMIFS(BP!224:224,BP!$5:$5,CN$4))</f>
        <v>0</v>
      </c>
      <c r="CO224" s="3">
        <f>IF(CO$5="",0,SUMIFS(BP!224:224,BP!$5:$5,CO$4))</f>
        <v>0</v>
      </c>
      <c r="CP224" s="3">
        <f>IF(CP$5="",0,SUMIFS(BP!224:224,BP!$5:$5,CP$4))</f>
        <v>0</v>
      </c>
      <c r="CQ224" s="3">
        <f>IF(CQ$5="",0,SUMIFS(BP!224:224,BP!$5:$5,CQ$4))</f>
        <v>0</v>
      </c>
      <c r="CR224" s="3">
        <f>IF(CR$5="",0,SUMIFS(BP!224:224,BP!$5:$5,CR$4))</f>
        <v>0</v>
      </c>
      <c r="CS224" s="3">
        <f>IF(CS$5="",0,SUMIFS(BP!224:224,BP!$5:$5,CS$4))</f>
        <v>0</v>
      </c>
      <c r="CT224" s="3">
        <f>IF(CT$5="",0,SUMIFS(BP!224:224,BP!$5:$5,CT$4))</f>
        <v>0</v>
      </c>
    </row>
    <row r="225" spans="1:98" s="2" customFormat="1" ht="10.199999999999999" x14ac:dyDescent="0.2">
      <c r="A225" s="11">
        <f>ROW()</f>
        <v>225</v>
      </c>
      <c r="E225" s="15"/>
      <c r="W225" s="5"/>
      <c r="Z225" s="3">
        <f ca="1">IF(Z$5="",0,SUMIFS(INDIRECT($S$2&amp;$A225&amp;":"&amp;$A225),BP!$5:$5,Z$4))</f>
        <v>0</v>
      </c>
      <c r="AA225" s="3">
        <f ca="1">IF(AA$5="",0,SUMIFS(INDIRECT($S$2&amp;$A225&amp;":"&amp;$A225),BP!$5:$5,AA$4))</f>
        <v>0</v>
      </c>
      <c r="AB225" s="3">
        <f ca="1">IF(AB$5="",0,SUMIFS(INDIRECT($S$2&amp;$A225&amp;":"&amp;$A225),BP!$5:$5,AB$4))</f>
        <v>0</v>
      </c>
      <c r="AC225" s="3">
        <f ca="1">IF(AC$5="",0,SUMIFS(INDIRECT($S$2&amp;$A225&amp;":"&amp;$A225),BP!$5:$5,AC$4))</f>
        <v>0</v>
      </c>
      <c r="AD225" s="3">
        <f ca="1">IF(AD$5="",0,SUMIFS(INDIRECT($S$2&amp;$A225&amp;":"&amp;$A225),BP!$5:$5,AD$4))</f>
        <v>0</v>
      </c>
      <c r="AE225" s="3">
        <f ca="1">IF(AE$5="",0,SUMIFS(INDIRECT($S$2&amp;$A225&amp;":"&amp;$A225),BP!$5:$5,AE$4))</f>
        <v>0</v>
      </c>
      <c r="AF225" s="3">
        <f ca="1">IF(AF$5="",0,SUMIFS(INDIRECT($S$2&amp;$A225&amp;":"&amp;$A225),BP!$5:$5,AF$4))</f>
        <v>0</v>
      </c>
      <c r="AG225" s="3">
        <f ca="1">IF(AG$5="",0,SUMIFS(INDIRECT($S$2&amp;$A225&amp;":"&amp;$A225),BP!$5:$5,AG$4))</f>
        <v>0</v>
      </c>
      <c r="AH225" s="3">
        <f ca="1">IF(AH$5="",0,SUMIFS(INDIRECT($S$2&amp;$A225&amp;":"&amp;$A225),BP!$5:$5,AH$4))</f>
        <v>0</v>
      </c>
      <c r="AI225" s="3">
        <f ca="1">IF(AI$5="",0,SUMIFS(INDIRECT($S$2&amp;$A225&amp;":"&amp;$A225),BP!$5:$5,AI$4))</f>
        <v>0</v>
      </c>
      <c r="AJ225" s="3">
        <f ca="1">IF(AJ$5="",0,SUMIFS(INDIRECT($S$2&amp;$A225&amp;":"&amp;$A225),BP!$5:$5,AJ$4))</f>
        <v>0</v>
      </c>
      <c r="AK225" s="3">
        <f ca="1">IF(AK$5="",0,SUMIFS(INDIRECT($S$2&amp;$A225&amp;":"&amp;$A225),BP!$5:$5,AK$4))</f>
        <v>0</v>
      </c>
      <c r="AL225" s="3">
        <f ca="1">IF(AL$5="",0,SUMIFS(INDIRECT($S$2&amp;$A225&amp;":"&amp;$A225),BP!$5:$5,AL$4))</f>
        <v>0</v>
      </c>
      <c r="AM225" s="3">
        <f ca="1">IF(AM$5="",0,SUMIFS(INDIRECT($S$2&amp;$A225&amp;":"&amp;$A225),BP!$5:$5,AM$4))</f>
        <v>0</v>
      </c>
      <c r="AN225" s="3">
        <f ca="1">IF(AN$5="",0,SUMIFS(INDIRECT($S$2&amp;$A225&amp;":"&amp;$A225),BP!$5:$5,AN$4))</f>
        <v>0</v>
      </c>
      <c r="AO225" s="3">
        <f ca="1">IF(AO$5="",0,SUMIFS(INDIRECT($S$2&amp;$A225&amp;":"&amp;$A225),BP!$5:$5,AO$4))</f>
        <v>0</v>
      </c>
      <c r="AP225" s="3">
        <f ca="1">IF(AP$5="",0,SUMIFS(INDIRECT($S$2&amp;$A225&amp;":"&amp;$A225),BP!$5:$5,AP$4))</f>
        <v>0</v>
      </c>
      <c r="AQ225" s="3">
        <f ca="1">IF(AQ$5="",0,SUMIFS(INDIRECT($S$2&amp;$A225&amp;":"&amp;$A225),BP!$5:$5,AQ$4))</f>
        <v>0</v>
      </c>
      <c r="AR225" s="3">
        <f ca="1">IF(AR$5="",0,SUMIFS(INDIRECT($S$2&amp;$A225&amp;":"&amp;$A225),BP!$5:$5,AR$4))</f>
        <v>0</v>
      </c>
      <c r="AS225" s="3">
        <f ca="1">IF(AS$5="",0,SUMIFS(INDIRECT($S$2&amp;$A225&amp;":"&amp;$A225),BP!$5:$5,AS$4))</f>
        <v>0</v>
      </c>
      <c r="AT225" s="3">
        <f ca="1">IF(AT$5="",0,SUMIFS(INDIRECT($S$2&amp;$A225&amp;":"&amp;$A225),BP!$5:$5,AT$4))</f>
        <v>0</v>
      </c>
      <c r="AU225" s="3">
        <f ca="1">IF(AU$5="",0,SUMIFS(INDIRECT($S$2&amp;$A225&amp;":"&amp;$A225),BP!$5:$5,AU$4))</f>
        <v>0</v>
      </c>
      <c r="AV225" s="3">
        <f ca="1">IF(AV$5="",0,SUMIFS(INDIRECT($S$2&amp;$A225&amp;":"&amp;$A225),BP!$5:$5,AV$4))</f>
        <v>0</v>
      </c>
      <c r="AW225" s="3">
        <f ca="1">IF(AW$5="",0,SUMIFS(INDIRECT($S$2&amp;$A225&amp;":"&amp;$A225),BP!$5:$5,AW$4))</f>
        <v>0</v>
      </c>
      <c r="AX225" s="3">
        <f ca="1">IF(AX$5="",0,SUMIFS(INDIRECT($S$2&amp;$A225&amp;":"&amp;$A225),BP!$5:$5,AX$4))</f>
        <v>0</v>
      </c>
      <c r="AY225" s="3">
        <f ca="1">IF(AY$5="",0,SUMIFS(INDIRECT($S$2&amp;$A225&amp;":"&amp;$A225),BP!$5:$5,AY$4))</f>
        <v>0</v>
      </c>
      <c r="AZ225" s="3">
        <f ca="1">IF(AZ$5="",0,SUMIFS(INDIRECT($S$2&amp;$A225&amp;":"&amp;$A225),BP!$5:$5,AZ$4))</f>
        <v>0</v>
      </c>
      <c r="BA225" s="3">
        <f ca="1">IF(BA$5="",0,SUMIFS(INDIRECT($S$2&amp;$A225&amp;":"&amp;$A225),BP!$5:$5,BA$4))</f>
        <v>0</v>
      </c>
      <c r="BB225" s="3">
        <f ca="1">IF(BB$5="",0,SUMIFS(INDIRECT($S$2&amp;$A225&amp;":"&amp;$A225),BP!$5:$5,BB$4))</f>
        <v>0</v>
      </c>
      <c r="BC225" s="3">
        <f ca="1">IF(BC$5="",0,SUMIFS(INDIRECT($S$2&amp;$A225&amp;":"&amp;$A225),BP!$5:$5,BC$4))</f>
        <v>0</v>
      </c>
      <c r="BD225" s="3">
        <f ca="1">IF(BD$5="",0,SUMIFS(INDIRECT($S$2&amp;$A225&amp;":"&amp;$A225),BP!$5:$5,BD$4))</f>
        <v>0</v>
      </c>
      <c r="BE225" s="3">
        <f ca="1">IF(BE$5="",0,SUMIFS(INDIRECT($S$2&amp;$A225&amp;":"&amp;$A225),BP!$5:$5,BE$4))</f>
        <v>0</v>
      </c>
      <c r="BF225" s="3">
        <f ca="1">IF(BF$5="",0,SUMIFS(INDIRECT($S$2&amp;$A225&amp;":"&amp;$A225),BP!$5:$5,BF$4))</f>
        <v>0</v>
      </c>
      <c r="BG225" s="3">
        <f ca="1">IF(BG$5="",0,SUMIFS(INDIRECT($S$2&amp;$A225&amp;":"&amp;$A225),BP!$5:$5,BG$4))</f>
        <v>0</v>
      </c>
      <c r="BH225" s="3">
        <f ca="1">IF(BH$5="",0,SUMIFS(INDIRECT($S$2&amp;$A225&amp;":"&amp;$A225),BP!$5:$5,BH$4))</f>
        <v>0</v>
      </c>
      <c r="BI225" s="3">
        <f ca="1">IF(BI$5="",0,SUMIFS(INDIRECT($S$2&amp;$A225&amp;":"&amp;$A225),BP!$5:$5,BI$4))</f>
        <v>0</v>
      </c>
      <c r="BJ225" s="3">
        <f>IF(BJ$5="",0,SUMIFS(BP!225:225,BP!$5:$5,BJ$4))</f>
        <v>0</v>
      </c>
      <c r="BK225" s="3">
        <f>IF(BK$5="",0,SUMIFS(BP!225:225,BP!$5:$5,BK$4))</f>
        <v>0</v>
      </c>
      <c r="BL225" s="3">
        <f>IF(BL$5="",0,SUMIFS(BP!225:225,BP!$5:$5,BL$4))</f>
        <v>0</v>
      </c>
      <c r="BM225" s="3">
        <f>IF(BM$5="",0,SUMIFS(BP!225:225,BP!$5:$5,BM$4))</f>
        <v>0</v>
      </c>
      <c r="BN225" s="3">
        <f>IF(BN$5="",0,SUMIFS(BP!225:225,BP!$5:$5,BN$4))</f>
        <v>0</v>
      </c>
      <c r="BO225" s="3">
        <f>IF(BO$5="",0,SUMIFS(BP!225:225,BP!$5:$5,BO$4))</f>
        <v>0</v>
      </c>
      <c r="BP225" s="3">
        <f>IF(BP$5="",0,SUMIFS(BP!225:225,BP!$5:$5,BP$4))</f>
        <v>0</v>
      </c>
      <c r="BQ225" s="3">
        <f>IF(BQ$5="",0,SUMIFS(BP!225:225,BP!$5:$5,BQ$4))</f>
        <v>0</v>
      </c>
      <c r="BR225" s="3">
        <f>IF(BR$5="",0,SUMIFS(BP!225:225,BP!$5:$5,BR$4))</f>
        <v>0</v>
      </c>
      <c r="BS225" s="3">
        <f>IF(BS$5="",0,SUMIFS(BP!225:225,BP!$5:$5,BS$4))</f>
        <v>0</v>
      </c>
      <c r="BT225" s="3">
        <f>IF(BT$5="",0,SUMIFS(BP!225:225,BP!$5:$5,BT$4))</f>
        <v>0</v>
      </c>
      <c r="BU225" s="3">
        <f>IF(BU$5="",0,SUMIFS(BP!225:225,BP!$5:$5,BU$4))</f>
        <v>0</v>
      </c>
      <c r="BV225" s="3">
        <f>IF(BV$5="",0,SUMIFS(BP!225:225,BP!$5:$5,BV$4))</f>
        <v>0</v>
      </c>
      <c r="BW225" s="3">
        <f>IF(BW$5="",0,SUMIFS(BP!225:225,BP!$5:$5,BW$4))</f>
        <v>0</v>
      </c>
      <c r="BX225" s="3">
        <f>IF(BX$5="",0,SUMIFS(BP!225:225,BP!$5:$5,BX$4))</f>
        <v>0</v>
      </c>
      <c r="BY225" s="3">
        <f>IF(BY$5="",0,SUMIFS(BP!225:225,BP!$5:$5,BY$4))</f>
        <v>0</v>
      </c>
      <c r="BZ225" s="3">
        <f>IF(BZ$5="",0,SUMIFS(BP!225:225,BP!$5:$5,BZ$4))</f>
        <v>0</v>
      </c>
      <c r="CA225" s="3">
        <f>IF(CA$5="",0,SUMIFS(BP!225:225,BP!$5:$5,CA$4))</f>
        <v>0</v>
      </c>
      <c r="CB225" s="3">
        <f>IF(CB$5="",0,SUMIFS(BP!225:225,BP!$5:$5,CB$4))</f>
        <v>0</v>
      </c>
      <c r="CC225" s="3">
        <f>IF(CC$5="",0,SUMIFS(BP!225:225,BP!$5:$5,CC$4))</f>
        <v>0</v>
      </c>
      <c r="CD225" s="3">
        <f>IF(CD$5="",0,SUMIFS(BP!225:225,BP!$5:$5,CD$4))</f>
        <v>0</v>
      </c>
      <c r="CE225" s="3">
        <f>IF(CE$5="",0,SUMIFS(BP!225:225,BP!$5:$5,CE$4))</f>
        <v>0</v>
      </c>
      <c r="CF225" s="3">
        <f>IF(CF$5="",0,SUMIFS(BP!225:225,BP!$5:$5,CF$4))</f>
        <v>0</v>
      </c>
      <c r="CG225" s="3">
        <f>IF(CG$5="",0,SUMIFS(BP!225:225,BP!$5:$5,CG$4))</f>
        <v>0</v>
      </c>
      <c r="CH225" s="3">
        <f>IF(CH$5="",0,SUMIFS(BP!225:225,BP!$5:$5,CH$4))</f>
        <v>0</v>
      </c>
      <c r="CI225" s="3">
        <f>IF(CI$5="",0,SUMIFS(BP!225:225,BP!$5:$5,CI$4))</f>
        <v>0</v>
      </c>
      <c r="CJ225" s="3">
        <f>IF(CJ$5="",0,SUMIFS(BP!225:225,BP!$5:$5,CJ$4))</f>
        <v>0</v>
      </c>
      <c r="CK225" s="3">
        <f>IF(CK$5="",0,SUMIFS(BP!225:225,BP!$5:$5,CK$4))</f>
        <v>0</v>
      </c>
      <c r="CL225" s="3">
        <f>IF(CL$5="",0,SUMIFS(BP!225:225,BP!$5:$5,CL$4))</f>
        <v>0</v>
      </c>
      <c r="CM225" s="3">
        <f>IF(CM$5="",0,SUMIFS(BP!225:225,BP!$5:$5,CM$4))</f>
        <v>0</v>
      </c>
      <c r="CN225" s="3">
        <f>IF(CN$5="",0,SUMIFS(BP!225:225,BP!$5:$5,CN$4))</f>
        <v>0</v>
      </c>
      <c r="CO225" s="3">
        <f>IF(CO$5="",0,SUMIFS(BP!225:225,BP!$5:$5,CO$4))</f>
        <v>0</v>
      </c>
      <c r="CP225" s="3">
        <f>IF(CP$5="",0,SUMIFS(BP!225:225,BP!$5:$5,CP$4))</f>
        <v>0</v>
      </c>
      <c r="CQ225" s="3">
        <f>IF(CQ$5="",0,SUMIFS(BP!225:225,BP!$5:$5,CQ$4))</f>
        <v>0</v>
      </c>
      <c r="CR225" s="3">
        <f>IF(CR$5="",0,SUMIFS(BP!225:225,BP!$5:$5,CR$4))</f>
        <v>0</v>
      </c>
      <c r="CS225" s="3">
        <f>IF(CS$5="",0,SUMIFS(BP!225:225,BP!$5:$5,CS$4))</f>
        <v>0</v>
      </c>
      <c r="CT225" s="3">
        <f>IF(CT$5="",0,SUMIFS(BP!225:225,BP!$5:$5,CT$4))</f>
        <v>0</v>
      </c>
    </row>
    <row r="226" spans="1:98" s="2" customFormat="1" ht="10.199999999999999" x14ac:dyDescent="0.2">
      <c r="A226" s="11">
        <f>ROW()</f>
        <v>226</v>
      </c>
      <c r="E226" s="15"/>
      <c r="W226" s="5"/>
      <c r="Z226" s="3">
        <f ca="1">IF(Z$5="",0,SUMIFS(INDIRECT($S$2&amp;$A226&amp;":"&amp;$A226),BP!$5:$5,Z$4))</f>
        <v>0</v>
      </c>
      <c r="AA226" s="3">
        <f ca="1">IF(AA$5="",0,SUMIFS(INDIRECT($S$2&amp;$A226&amp;":"&amp;$A226),BP!$5:$5,AA$4))</f>
        <v>0</v>
      </c>
      <c r="AB226" s="3">
        <f ca="1">IF(AB$5="",0,SUMIFS(INDIRECT($S$2&amp;$A226&amp;":"&amp;$A226),BP!$5:$5,AB$4))</f>
        <v>0</v>
      </c>
      <c r="AC226" s="3">
        <f ca="1">IF(AC$5="",0,SUMIFS(INDIRECT($S$2&amp;$A226&amp;":"&amp;$A226),BP!$5:$5,AC$4))</f>
        <v>0</v>
      </c>
      <c r="AD226" s="3">
        <f ca="1">IF(AD$5="",0,SUMIFS(INDIRECT($S$2&amp;$A226&amp;":"&amp;$A226),BP!$5:$5,AD$4))</f>
        <v>0</v>
      </c>
      <c r="AE226" s="3">
        <f ca="1">IF(AE$5="",0,SUMIFS(INDIRECT($S$2&amp;$A226&amp;":"&amp;$A226),BP!$5:$5,AE$4))</f>
        <v>0</v>
      </c>
      <c r="AF226" s="3">
        <f ca="1">IF(AF$5="",0,SUMIFS(INDIRECT($S$2&amp;$A226&amp;":"&amp;$A226),BP!$5:$5,AF$4))</f>
        <v>0</v>
      </c>
      <c r="AG226" s="3">
        <f ca="1">IF(AG$5="",0,SUMIFS(INDIRECT($S$2&amp;$A226&amp;":"&amp;$A226),BP!$5:$5,AG$4))</f>
        <v>0</v>
      </c>
      <c r="AH226" s="3">
        <f ca="1">IF(AH$5="",0,SUMIFS(INDIRECT($S$2&amp;$A226&amp;":"&amp;$A226),BP!$5:$5,AH$4))</f>
        <v>0</v>
      </c>
      <c r="AI226" s="3">
        <f ca="1">IF(AI$5="",0,SUMIFS(INDIRECT($S$2&amp;$A226&amp;":"&amp;$A226),BP!$5:$5,AI$4))</f>
        <v>0</v>
      </c>
      <c r="AJ226" s="3">
        <f ca="1">IF(AJ$5="",0,SUMIFS(INDIRECT($S$2&amp;$A226&amp;":"&amp;$A226),BP!$5:$5,AJ$4))</f>
        <v>0</v>
      </c>
      <c r="AK226" s="3">
        <f ca="1">IF(AK$5="",0,SUMIFS(INDIRECT($S$2&amp;$A226&amp;":"&amp;$A226),BP!$5:$5,AK$4))</f>
        <v>0</v>
      </c>
      <c r="AL226" s="3">
        <f ca="1">IF(AL$5="",0,SUMIFS(INDIRECT($S$2&amp;$A226&amp;":"&amp;$A226),BP!$5:$5,AL$4))</f>
        <v>0</v>
      </c>
      <c r="AM226" s="3">
        <f ca="1">IF(AM$5="",0,SUMIFS(INDIRECT($S$2&amp;$A226&amp;":"&amp;$A226),BP!$5:$5,AM$4))</f>
        <v>0</v>
      </c>
      <c r="AN226" s="3">
        <f ca="1">IF(AN$5="",0,SUMIFS(INDIRECT($S$2&amp;$A226&amp;":"&amp;$A226),BP!$5:$5,AN$4))</f>
        <v>0</v>
      </c>
      <c r="AO226" s="3">
        <f ca="1">IF(AO$5="",0,SUMIFS(INDIRECT($S$2&amp;$A226&amp;":"&amp;$A226),BP!$5:$5,AO$4))</f>
        <v>0</v>
      </c>
      <c r="AP226" s="3">
        <f ca="1">IF(AP$5="",0,SUMIFS(INDIRECT($S$2&amp;$A226&amp;":"&amp;$A226),BP!$5:$5,AP$4))</f>
        <v>0</v>
      </c>
      <c r="AQ226" s="3">
        <f ca="1">IF(AQ$5="",0,SUMIFS(INDIRECT($S$2&amp;$A226&amp;":"&amp;$A226),BP!$5:$5,AQ$4))</f>
        <v>0</v>
      </c>
      <c r="AR226" s="3">
        <f ca="1">IF(AR$5="",0,SUMIFS(INDIRECT($S$2&amp;$A226&amp;":"&amp;$A226),BP!$5:$5,AR$4))</f>
        <v>0</v>
      </c>
      <c r="AS226" s="3">
        <f ca="1">IF(AS$5="",0,SUMIFS(INDIRECT($S$2&amp;$A226&amp;":"&amp;$A226),BP!$5:$5,AS$4))</f>
        <v>0</v>
      </c>
      <c r="AT226" s="3">
        <f ca="1">IF(AT$5="",0,SUMIFS(INDIRECT($S$2&amp;$A226&amp;":"&amp;$A226),BP!$5:$5,AT$4))</f>
        <v>0</v>
      </c>
      <c r="AU226" s="3">
        <f ca="1">IF(AU$5="",0,SUMIFS(INDIRECT($S$2&amp;$A226&amp;":"&amp;$A226),BP!$5:$5,AU$4))</f>
        <v>0</v>
      </c>
      <c r="AV226" s="3">
        <f ca="1">IF(AV$5="",0,SUMIFS(INDIRECT($S$2&amp;$A226&amp;":"&amp;$A226),BP!$5:$5,AV$4))</f>
        <v>0</v>
      </c>
      <c r="AW226" s="3">
        <f ca="1">IF(AW$5="",0,SUMIFS(INDIRECT($S$2&amp;$A226&amp;":"&amp;$A226),BP!$5:$5,AW$4))</f>
        <v>0</v>
      </c>
      <c r="AX226" s="3">
        <f ca="1">IF(AX$5="",0,SUMIFS(INDIRECT($S$2&amp;$A226&amp;":"&amp;$A226),BP!$5:$5,AX$4))</f>
        <v>0</v>
      </c>
      <c r="AY226" s="3">
        <f ca="1">IF(AY$5="",0,SUMIFS(INDIRECT($S$2&amp;$A226&amp;":"&amp;$A226),BP!$5:$5,AY$4))</f>
        <v>0</v>
      </c>
      <c r="AZ226" s="3">
        <f ca="1">IF(AZ$5="",0,SUMIFS(INDIRECT($S$2&amp;$A226&amp;":"&amp;$A226),BP!$5:$5,AZ$4))</f>
        <v>0</v>
      </c>
      <c r="BA226" s="3">
        <f ca="1">IF(BA$5="",0,SUMIFS(INDIRECT($S$2&amp;$A226&amp;":"&amp;$A226),BP!$5:$5,BA$4))</f>
        <v>0</v>
      </c>
      <c r="BB226" s="3">
        <f ca="1">IF(BB$5="",0,SUMIFS(INDIRECT($S$2&amp;$A226&amp;":"&amp;$A226),BP!$5:$5,BB$4))</f>
        <v>0</v>
      </c>
      <c r="BC226" s="3">
        <f ca="1">IF(BC$5="",0,SUMIFS(INDIRECT($S$2&amp;$A226&amp;":"&amp;$A226),BP!$5:$5,BC$4))</f>
        <v>0</v>
      </c>
      <c r="BD226" s="3">
        <f ca="1">IF(BD$5="",0,SUMIFS(INDIRECT($S$2&amp;$A226&amp;":"&amp;$A226),BP!$5:$5,BD$4))</f>
        <v>0</v>
      </c>
      <c r="BE226" s="3">
        <f ca="1">IF(BE$5="",0,SUMIFS(INDIRECT($S$2&amp;$A226&amp;":"&amp;$A226),BP!$5:$5,BE$4))</f>
        <v>0</v>
      </c>
      <c r="BF226" s="3">
        <f ca="1">IF(BF$5="",0,SUMIFS(INDIRECT($S$2&amp;$A226&amp;":"&amp;$A226),BP!$5:$5,BF$4))</f>
        <v>0</v>
      </c>
      <c r="BG226" s="3">
        <f ca="1">IF(BG$5="",0,SUMIFS(INDIRECT($S$2&amp;$A226&amp;":"&amp;$A226),BP!$5:$5,BG$4))</f>
        <v>0</v>
      </c>
      <c r="BH226" s="3">
        <f ca="1">IF(BH$5="",0,SUMIFS(INDIRECT($S$2&amp;$A226&amp;":"&amp;$A226),BP!$5:$5,BH$4))</f>
        <v>0</v>
      </c>
      <c r="BI226" s="3">
        <f ca="1">IF(BI$5="",0,SUMIFS(INDIRECT($S$2&amp;$A226&amp;":"&amp;$A226),BP!$5:$5,BI$4))</f>
        <v>0</v>
      </c>
      <c r="BJ226" s="3">
        <f>IF(BJ$5="",0,SUMIFS(BP!226:226,BP!$5:$5,BJ$4))</f>
        <v>0</v>
      </c>
      <c r="BK226" s="3">
        <f>IF(BK$5="",0,SUMIFS(BP!226:226,BP!$5:$5,BK$4))</f>
        <v>0</v>
      </c>
      <c r="BL226" s="3">
        <f>IF(BL$5="",0,SUMIFS(BP!226:226,BP!$5:$5,BL$4))</f>
        <v>0</v>
      </c>
      <c r="BM226" s="3">
        <f>IF(BM$5="",0,SUMIFS(BP!226:226,BP!$5:$5,BM$4))</f>
        <v>0</v>
      </c>
      <c r="BN226" s="3">
        <f>IF(BN$5="",0,SUMIFS(BP!226:226,BP!$5:$5,BN$4))</f>
        <v>0</v>
      </c>
      <c r="BO226" s="3">
        <f>IF(BO$5="",0,SUMIFS(BP!226:226,BP!$5:$5,BO$4))</f>
        <v>0</v>
      </c>
      <c r="BP226" s="3">
        <f>IF(BP$5="",0,SUMIFS(BP!226:226,BP!$5:$5,BP$4))</f>
        <v>0</v>
      </c>
      <c r="BQ226" s="3">
        <f>IF(BQ$5="",0,SUMIFS(BP!226:226,BP!$5:$5,BQ$4))</f>
        <v>0</v>
      </c>
      <c r="BR226" s="3">
        <f>IF(BR$5="",0,SUMIFS(BP!226:226,BP!$5:$5,BR$4))</f>
        <v>0</v>
      </c>
      <c r="BS226" s="3">
        <f>IF(BS$5="",0,SUMIFS(BP!226:226,BP!$5:$5,BS$4))</f>
        <v>0</v>
      </c>
      <c r="BT226" s="3">
        <f>IF(BT$5="",0,SUMIFS(BP!226:226,BP!$5:$5,BT$4))</f>
        <v>0</v>
      </c>
      <c r="BU226" s="3">
        <f>IF(BU$5="",0,SUMIFS(BP!226:226,BP!$5:$5,BU$4))</f>
        <v>0</v>
      </c>
      <c r="BV226" s="3">
        <f>IF(BV$5="",0,SUMIFS(BP!226:226,BP!$5:$5,BV$4))</f>
        <v>0</v>
      </c>
      <c r="BW226" s="3">
        <f>IF(BW$5="",0,SUMIFS(BP!226:226,BP!$5:$5,BW$4))</f>
        <v>0</v>
      </c>
      <c r="BX226" s="3">
        <f>IF(BX$5="",0,SUMIFS(BP!226:226,BP!$5:$5,BX$4))</f>
        <v>0</v>
      </c>
      <c r="BY226" s="3">
        <f>IF(BY$5="",0,SUMIFS(BP!226:226,BP!$5:$5,BY$4))</f>
        <v>0</v>
      </c>
      <c r="BZ226" s="3">
        <f>IF(BZ$5="",0,SUMIFS(BP!226:226,BP!$5:$5,BZ$4))</f>
        <v>0</v>
      </c>
      <c r="CA226" s="3">
        <f>IF(CA$5="",0,SUMIFS(BP!226:226,BP!$5:$5,CA$4))</f>
        <v>0</v>
      </c>
      <c r="CB226" s="3">
        <f>IF(CB$5="",0,SUMIFS(BP!226:226,BP!$5:$5,CB$4))</f>
        <v>0</v>
      </c>
      <c r="CC226" s="3">
        <f>IF(CC$5="",0,SUMIFS(BP!226:226,BP!$5:$5,CC$4))</f>
        <v>0</v>
      </c>
      <c r="CD226" s="3">
        <f>IF(CD$5="",0,SUMIFS(BP!226:226,BP!$5:$5,CD$4))</f>
        <v>0</v>
      </c>
      <c r="CE226" s="3">
        <f>IF(CE$5="",0,SUMIFS(BP!226:226,BP!$5:$5,CE$4))</f>
        <v>0</v>
      </c>
      <c r="CF226" s="3">
        <f>IF(CF$5="",0,SUMIFS(BP!226:226,BP!$5:$5,CF$4))</f>
        <v>0</v>
      </c>
      <c r="CG226" s="3">
        <f>IF(CG$5="",0,SUMIFS(BP!226:226,BP!$5:$5,CG$4))</f>
        <v>0</v>
      </c>
      <c r="CH226" s="3">
        <f>IF(CH$5="",0,SUMIFS(BP!226:226,BP!$5:$5,CH$4))</f>
        <v>0</v>
      </c>
      <c r="CI226" s="3">
        <f>IF(CI$5="",0,SUMIFS(BP!226:226,BP!$5:$5,CI$4))</f>
        <v>0</v>
      </c>
      <c r="CJ226" s="3">
        <f>IF(CJ$5="",0,SUMIFS(BP!226:226,BP!$5:$5,CJ$4))</f>
        <v>0</v>
      </c>
      <c r="CK226" s="3">
        <f>IF(CK$5="",0,SUMIFS(BP!226:226,BP!$5:$5,CK$4))</f>
        <v>0</v>
      </c>
      <c r="CL226" s="3">
        <f>IF(CL$5="",0,SUMIFS(BP!226:226,BP!$5:$5,CL$4))</f>
        <v>0</v>
      </c>
      <c r="CM226" s="3">
        <f>IF(CM$5="",0,SUMIFS(BP!226:226,BP!$5:$5,CM$4))</f>
        <v>0</v>
      </c>
      <c r="CN226" s="3">
        <f>IF(CN$5="",0,SUMIFS(BP!226:226,BP!$5:$5,CN$4))</f>
        <v>0</v>
      </c>
      <c r="CO226" s="3">
        <f>IF(CO$5="",0,SUMIFS(BP!226:226,BP!$5:$5,CO$4))</f>
        <v>0</v>
      </c>
      <c r="CP226" s="3">
        <f>IF(CP$5="",0,SUMIFS(BP!226:226,BP!$5:$5,CP$4))</f>
        <v>0</v>
      </c>
      <c r="CQ226" s="3">
        <f>IF(CQ$5="",0,SUMIFS(BP!226:226,BP!$5:$5,CQ$4))</f>
        <v>0</v>
      </c>
      <c r="CR226" s="3">
        <f>IF(CR$5="",0,SUMIFS(BP!226:226,BP!$5:$5,CR$4))</f>
        <v>0</v>
      </c>
      <c r="CS226" s="3">
        <f>IF(CS$5="",0,SUMIFS(BP!226:226,BP!$5:$5,CS$4))</f>
        <v>0</v>
      </c>
      <c r="CT226" s="3">
        <f>IF(CT$5="",0,SUMIFS(BP!226:226,BP!$5:$5,CT$4))</f>
        <v>0</v>
      </c>
    </row>
    <row r="227" spans="1:98" s="2" customFormat="1" ht="10.199999999999999" x14ac:dyDescent="0.2">
      <c r="A227" s="11">
        <f>ROW()</f>
        <v>227</v>
      </c>
      <c r="E227" s="15"/>
      <c r="W227" s="5"/>
      <c r="Z227" s="3">
        <f ca="1">IF(Z$5="",0,SUMIFS(INDIRECT($S$2&amp;$A227&amp;":"&amp;$A227),BP!$5:$5,Z$4))</f>
        <v>0</v>
      </c>
      <c r="AA227" s="3">
        <f ca="1">IF(AA$5="",0,SUMIFS(INDIRECT($S$2&amp;$A227&amp;":"&amp;$A227),BP!$5:$5,AA$4))</f>
        <v>0</v>
      </c>
      <c r="AB227" s="3">
        <f ca="1">IF(AB$5="",0,SUMIFS(INDIRECT($S$2&amp;$A227&amp;":"&amp;$A227),BP!$5:$5,AB$4))</f>
        <v>0</v>
      </c>
      <c r="AC227" s="3">
        <f ca="1">IF(AC$5="",0,SUMIFS(INDIRECT($S$2&amp;$A227&amp;":"&amp;$A227),BP!$5:$5,AC$4))</f>
        <v>0</v>
      </c>
      <c r="AD227" s="3">
        <f ca="1">IF(AD$5="",0,SUMIFS(INDIRECT($S$2&amp;$A227&amp;":"&amp;$A227),BP!$5:$5,AD$4))</f>
        <v>0</v>
      </c>
      <c r="AE227" s="3">
        <f ca="1">IF(AE$5="",0,SUMIFS(INDIRECT($S$2&amp;$A227&amp;":"&amp;$A227),BP!$5:$5,AE$4))</f>
        <v>0</v>
      </c>
      <c r="AF227" s="3">
        <f ca="1">IF(AF$5="",0,SUMIFS(INDIRECT($S$2&amp;$A227&amp;":"&amp;$A227),BP!$5:$5,AF$4))</f>
        <v>0</v>
      </c>
      <c r="AG227" s="3">
        <f ca="1">IF(AG$5="",0,SUMIFS(INDIRECT($S$2&amp;$A227&amp;":"&amp;$A227),BP!$5:$5,AG$4))</f>
        <v>0</v>
      </c>
      <c r="AH227" s="3">
        <f ca="1">IF(AH$5="",0,SUMIFS(INDIRECT($S$2&amp;$A227&amp;":"&amp;$A227),BP!$5:$5,AH$4))</f>
        <v>0</v>
      </c>
      <c r="AI227" s="3">
        <f ca="1">IF(AI$5="",0,SUMIFS(INDIRECT($S$2&amp;$A227&amp;":"&amp;$A227),BP!$5:$5,AI$4))</f>
        <v>0</v>
      </c>
      <c r="AJ227" s="3">
        <f ca="1">IF(AJ$5="",0,SUMIFS(INDIRECT($S$2&amp;$A227&amp;":"&amp;$A227),BP!$5:$5,AJ$4))</f>
        <v>0</v>
      </c>
      <c r="AK227" s="3">
        <f ca="1">IF(AK$5="",0,SUMIFS(INDIRECT($S$2&amp;$A227&amp;":"&amp;$A227),BP!$5:$5,AK$4))</f>
        <v>0</v>
      </c>
      <c r="AL227" s="3">
        <f ca="1">IF(AL$5="",0,SUMIFS(INDIRECT($S$2&amp;$A227&amp;":"&amp;$A227),BP!$5:$5,AL$4))</f>
        <v>0</v>
      </c>
      <c r="AM227" s="3">
        <f ca="1">IF(AM$5="",0,SUMIFS(INDIRECT($S$2&amp;$A227&amp;":"&amp;$A227),BP!$5:$5,AM$4))</f>
        <v>0</v>
      </c>
      <c r="AN227" s="3">
        <f ca="1">IF(AN$5="",0,SUMIFS(INDIRECT($S$2&amp;$A227&amp;":"&amp;$A227),BP!$5:$5,AN$4))</f>
        <v>0</v>
      </c>
      <c r="AO227" s="3">
        <f ca="1">IF(AO$5="",0,SUMIFS(INDIRECT($S$2&amp;$A227&amp;":"&amp;$A227),BP!$5:$5,AO$4))</f>
        <v>0</v>
      </c>
      <c r="AP227" s="3">
        <f ca="1">IF(AP$5="",0,SUMIFS(INDIRECT($S$2&amp;$A227&amp;":"&amp;$A227),BP!$5:$5,AP$4))</f>
        <v>0</v>
      </c>
      <c r="AQ227" s="3">
        <f ca="1">IF(AQ$5="",0,SUMIFS(INDIRECT($S$2&amp;$A227&amp;":"&amp;$A227),BP!$5:$5,AQ$4))</f>
        <v>0</v>
      </c>
      <c r="AR227" s="3">
        <f ca="1">IF(AR$5="",0,SUMIFS(INDIRECT($S$2&amp;$A227&amp;":"&amp;$A227),BP!$5:$5,AR$4))</f>
        <v>0</v>
      </c>
      <c r="AS227" s="3">
        <f ca="1">IF(AS$5="",0,SUMIFS(INDIRECT($S$2&amp;$A227&amp;":"&amp;$A227),BP!$5:$5,AS$4))</f>
        <v>0</v>
      </c>
      <c r="AT227" s="3">
        <f ca="1">IF(AT$5="",0,SUMIFS(INDIRECT($S$2&amp;$A227&amp;":"&amp;$A227),BP!$5:$5,AT$4))</f>
        <v>0</v>
      </c>
      <c r="AU227" s="3">
        <f ca="1">IF(AU$5="",0,SUMIFS(INDIRECT($S$2&amp;$A227&amp;":"&amp;$A227),BP!$5:$5,AU$4))</f>
        <v>0</v>
      </c>
      <c r="AV227" s="3">
        <f ca="1">IF(AV$5="",0,SUMIFS(INDIRECT($S$2&amp;$A227&amp;":"&amp;$A227),BP!$5:$5,AV$4))</f>
        <v>0</v>
      </c>
      <c r="AW227" s="3">
        <f ca="1">IF(AW$5="",0,SUMIFS(INDIRECT($S$2&amp;$A227&amp;":"&amp;$A227),BP!$5:$5,AW$4))</f>
        <v>0</v>
      </c>
      <c r="AX227" s="3">
        <f ca="1">IF(AX$5="",0,SUMIFS(INDIRECT($S$2&amp;$A227&amp;":"&amp;$A227),BP!$5:$5,AX$4))</f>
        <v>0</v>
      </c>
      <c r="AY227" s="3">
        <f ca="1">IF(AY$5="",0,SUMIFS(INDIRECT($S$2&amp;$A227&amp;":"&amp;$A227),BP!$5:$5,AY$4))</f>
        <v>0</v>
      </c>
      <c r="AZ227" s="3">
        <f ca="1">IF(AZ$5="",0,SUMIFS(INDIRECT($S$2&amp;$A227&amp;":"&amp;$A227),BP!$5:$5,AZ$4))</f>
        <v>0</v>
      </c>
      <c r="BA227" s="3">
        <f ca="1">IF(BA$5="",0,SUMIFS(INDIRECT($S$2&amp;$A227&amp;":"&amp;$A227),BP!$5:$5,BA$4))</f>
        <v>0</v>
      </c>
      <c r="BB227" s="3">
        <f ca="1">IF(BB$5="",0,SUMIFS(INDIRECT($S$2&amp;$A227&amp;":"&amp;$A227),BP!$5:$5,BB$4))</f>
        <v>0</v>
      </c>
      <c r="BC227" s="3">
        <f ca="1">IF(BC$5="",0,SUMIFS(INDIRECT($S$2&amp;$A227&amp;":"&amp;$A227),BP!$5:$5,BC$4))</f>
        <v>0</v>
      </c>
      <c r="BD227" s="3">
        <f ca="1">IF(BD$5="",0,SUMIFS(INDIRECT($S$2&amp;$A227&amp;":"&amp;$A227),BP!$5:$5,BD$4))</f>
        <v>0</v>
      </c>
      <c r="BE227" s="3">
        <f ca="1">IF(BE$5="",0,SUMIFS(INDIRECT($S$2&amp;$A227&amp;":"&amp;$A227),BP!$5:$5,BE$4))</f>
        <v>0</v>
      </c>
      <c r="BF227" s="3">
        <f ca="1">IF(BF$5="",0,SUMIFS(INDIRECT($S$2&amp;$A227&amp;":"&amp;$A227),BP!$5:$5,BF$4))</f>
        <v>0</v>
      </c>
      <c r="BG227" s="3">
        <f ca="1">IF(BG$5="",0,SUMIFS(INDIRECT($S$2&amp;$A227&amp;":"&amp;$A227),BP!$5:$5,BG$4))</f>
        <v>0</v>
      </c>
      <c r="BH227" s="3">
        <f ca="1">IF(BH$5="",0,SUMIFS(INDIRECT($S$2&amp;$A227&amp;":"&amp;$A227),BP!$5:$5,BH$4))</f>
        <v>0</v>
      </c>
      <c r="BI227" s="3">
        <f ca="1">IF(BI$5="",0,SUMIFS(INDIRECT($S$2&amp;$A227&amp;":"&amp;$A227),BP!$5:$5,BI$4))</f>
        <v>0</v>
      </c>
      <c r="BJ227" s="3">
        <f>IF(BJ$5="",0,SUMIFS(BP!227:227,BP!$5:$5,BJ$4))</f>
        <v>0</v>
      </c>
      <c r="BK227" s="3">
        <f>IF(BK$5="",0,SUMIFS(BP!227:227,BP!$5:$5,BK$4))</f>
        <v>0</v>
      </c>
      <c r="BL227" s="3">
        <f>IF(BL$5="",0,SUMIFS(BP!227:227,BP!$5:$5,BL$4))</f>
        <v>0</v>
      </c>
      <c r="BM227" s="3">
        <f>IF(BM$5="",0,SUMIFS(BP!227:227,BP!$5:$5,BM$4))</f>
        <v>0</v>
      </c>
      <c r="BN227" s="3">
        <f>IF(BN$5="",0,SUMIFS(BP!227:227,BP!$5:$5,BN$4))</f>
        <v>0</v>
      </c>
      <c r="BO227" s="3">
        <f>IF(BO$5="",0,SUMIFS(BP!227:227,BP!$5:$5,BO$4))</f>
        <v>0</v>
      </c>
      <c r="BP227" s="3">
        <f>IF(BP$5="",0,SUMIFS(BP!227:227,BP!$5:$5,BP$4))</f>
        <v>0</v>
      </c>
      <c r="BQ227" s="3">
        <f>IF(BQ$5="",0,SUMIFS(BP!227:227,BP!$5:$5,BQ$4))</f>
        <v>0</v>
      </c>
      <c r="BR227" s="3">
        <f>IF(BR$5="",0,SUMIFS(BP!227:227,BP!$5:$5,BR$4))</f>
        <v>0</v>
      </c>
      <c r="BS227" s="3">
        <f>IF(BS$5="",0,SUMIFS(BP!227:227,BP!$5:$5,BS$4))</f>
        <v>0</v>
      </c>
      <c r="BT227" s="3">
        <f>IF(BT$5="",0,SUMIFS(BP!227:227,BP!$5:$5,BT$4))</f>
        <v>0</v>
      </c>
      <c r="BU227" s="3">
        <f>IF(BU$5="",0,SUMIFS(BP!227:227,BP!$5:$5,BU$4))</f>
        <v>0</v>
      </c>
      <c r="BV227" s="3">
        <f>IF(BV$5="",0,SUMIFS(BP!227:227,BP!$5:$5,BV$4))</f>
        <v>0</v>
      </c>
      <c r="BW227" s="3">
        <f>IF(BW$5="",0,SUMIFS(BP!227:227,BP!$5:$5,BW$4))</f>
        <v>0</v>
      </c>
      <c r="BX227" s="3">
        <f>IF(BX$5="",0,SUMIFS(BP!227:227,BP!$5:$5,BX$4))</f>
        <v>0</v>
      </c>
      <c r="BY227" s="3">
        <f>IF(BY$5="",0,SUMIFS(BP!227:227,BP!$5:$5,BY$4))</f>
        <v>0</v>
      </c>
      <c r="BZ227" s="3">
        <f>IF(BZ$5="",0,SUMIFS(BP!227:227,BP!$5:$5,BZ$4))</f>
        <v>0</v>
      </c>
      <c r="CA227" s="3">
        <f>IF(CA$5="",0,SUMIFS(BP!227:227,BP!$5:$5,CA$4))</f>
        <v>0</v>
      </c>
      <c r="CB227" s="3">
        <f>IF(CB$5="",0,SUMIFS(BP!227:227,BP!$5:$5,CB$4))</f>
        <v>0</v>
      </c>
      <c r="CC227" s="3">
        <f>IF(CC$5="",0,SUMIFS(BP!227:227,BP!$5:$5,CC$4))</f>
        <v>0</v>
      </c>
      <c r="CD227" s="3">
        <f>IF(CD$5="",0,SUMIFS(BP!227:227,BP!$5:$5,CD$4))</f>
        <v>0</v>
      </c>
      <c r="CE227" s="3">
        <f>IF(CE$5="",0,SUMIFS(BP!227:227,BP!$5:$5,CE$4))</f>
        <v>0</v>
      </c>
      <c r="CF227" s="3">
        <f>IF(CF$5="",0,SUMIFS(BP!227:227,BP!$5:$5,CF$4))</f>
        <v>0</v>
      </c>
      <c r="CG227" s="3">
        <f>IF(CG$5="",0,SUMIFS(BP!227:227,BP!$5:$5,CG$4))</f>
        <v>0</v>
      </c>
      <c r="CH227" s="3">
        <f>IF(CH$5="",0,SUMIFS(BP!227:227,BP!$5:$5,CH$4))</f>
        <v>0</v>
      </c>
      <c r="CI227" s="3">
        <f>IF(CI$5="",0,SUMIFS(BP!227:227,BP!$5:$5,CI$4))</f>
        <v>0</v>
      </c>
      <c r="CJ227" s="3">
        <f>IF(CJ$5="",0,SUMIFS(BP!227:227,BP!$5:$5,CJ$4))</f>
        <v>0</v>
      </c>
      <c r="CK227" s="3">
        <f>IF(CK$5="",0,SUMIFS(BP!227:227,BP!$5:$5,CK$4))</f>
        <v>0</v>
      </c>
      <c r="CL227" s="3">
        <f>IF(CL$5="",0,SUMIFS(BP!227:227,BP!$5:$5,CL$4))</f>
        <v>0</v>
      </c>
      <c r="CM227" s="3">
        <f>IF(CM$5="",0,SUMIFS(BP!227:227,BP!$5:$5,CM$4))</f>
        <v>0</v>
      </c>
      <c r="CN227" s="3">
        <f>IF(CN$5="",0,SUMIFS(BP!227:227,BP!$5:$5,CN$4))</f>
        <v>0</v>
      </c>
      <c r="CO227" s="3">
        <f>IF(CO$5="",0,SUMIFS(BP!227:227,BP!$5:$5,CO$4))</f>
        <v>0</v>
      </c>
      <c r="CP227" s="3">
        <f>IF(CP$5="",0,SUMIFS(BP!227:227,BP!$5:$5,CP$4))</f>
        <v>0</v>
      </c>
      <c r="CQ227" s="3">
        <f>IF(CQ$5="",0,SUMIFS(BP!227:227,BP!$5:$5,CQ$4))</f>
        <v>0</v>
      </c>
      <c r="CR227" s="3">
        <f>IF(CR$5="",0,SUMIFS(BP!227:227,BP!$5:$5,CR$4))</f>
        <v>0</v>
      </c>
      <c r="CS227" s="3">
        <f>IF(CS$5="",0,SUMIFS(BP!227:227,BP!$5:$5,CS$4))</f>
        <v>0</v>
      </c>
      <c r="CT227" s="3">
        <f>IF(CT$5="",0,SUMIFS(BP!227:227,BP!$5:$5,CT$4))</f>
        <v>0</v>
      </c>
    </row>
    <row r="228" spans="1:98" s="2" customFormat="1" ht="10.199999999999999" x14ac:dyDescent="0.2">
      <c r="A228" s="11">
        <f>ROW()</f>
        <v>228</v>
      </c>
      <c r="E228" s="15"/>
      <c r="W228" s="5"/>
      <c r="Z228" s="3">
        <f ca="1">IF(Z$5="",0,SUMIFS(INDIRECT($S$2&amp;$A228&amp;":"&amp;$A228),BP!$5:$5,Z$4))</f>
        <v>0</v>
      </c>
      <c r="AA228" s="3">
        <f ca="1">IF(AA$5="",0,SUMIFS(INDIRECT($S$2&amp;$A228&amp;":"&amp;$A228),BP!$5:$5,AA$4))</f>
        <v>0</v>
      </c>
      <c r="AB228" s="3">
        <f ca="1">IF(AB$5="",0,SUMIFS(INDIRECT($S$2&amp;$A228&amp;":"&amp;$A228),BP!$5:$5,AB$4))</f>
        <v>0</v>
      </c>
      <c r="AC228" s="3">
        <f ca="1">IF(AC$5="",0,SUMIFS(INDIRECT($S$2&amp;$A228&amp;":"&amp;$A228),BP!$5:$5,AC$4))</f>
        <v>0</v>
      </c>
      <c r="AD228" s="3">
        <f ca="1">IF(AD$5="",0,SUMIFS(INDIRECT($S$2&amp;$A228&amp;":"&amp;$A228),BP!$5:$5,AD$4))</f>
        <v>0</v>
      </c>
      <c r="AE228" s="3">
        <f ca="1">IF(AE$5="",0,SUMIFS(INDIRECT($S$2&amp;$A228&amp;":"&amp;$A228),BP!$5:$5,AE$4))</f>
        <v>0</v>
      </c>
      <c r="AF228" s="3">
        <f ca="1">IF(AF$5="",0,SUMIFS(INDIRECT($S$2&amp;$A228&amp;":"&amp;$A228),BP!$5:$5,AF$4))</f>
        <v>0</v>
      </c>
      <c r="AG228" s="3">
        <f ca="1">IF(AG$5="",0,SUMIFS(INDIRECT($S$2&amp;$A228&amp;":"&amp;$A228),BP!$5:$5,AG$4))</f>
        <v>0</v>
      </c>
      <c r="AH228" s="3">
        <f ca="1">IF(AH$5="",0,SUMIFS(INDIRECT($S$2&amp;$A228&amp;":"&amp;$A228),BP!$5:$5,AH$4))</f>
        <v>0</v>
      </c>
      <c r="AI228" s="3">
        <f ca="1">IF(AI$5="",0,SUMIFS(INDIRECT($S$2&amp;$A228&amp;":"&amp;$A228),BP!$5:$5,AI$4))</f>
        <v>0</v>
      </c>
      <c r="AJ228" s="3">
        <f ca="1">IF(AJ$5="",0,SUMIFS(INDIRECT($S$2&amp;$A228&amp;":"&amp;$A228),BP!$5:$5,AJ$4))</f>
        <v>0</v>
      </c>
      <c r="AK228" s="3">
        <f ca="1">IF(AK$5="",0,SUMIFS(INDIRECT($S$2&amp;$A228&amp;":"&amp;$A228),BP!$5:$5,AK$4))</f>
        <v>0</v>
      </c>
      <c r="AL228" s="3">
        <f ca="1">IF(AL$5="",0,SUMIFS(INDIRECT($S$2&amp;$A228&amp;":"&amp;$A228),BP!$5:$5,AL$4))</f>
        <v>0</v>
      </c>
      <c r="AM228" s="3">
        <f ca="1">IF(AM$5="",0,SUMIFS(INDIRECT($S$2&amp;$A228&amp;":"&amp;$A228),BP!$5:$5,AM$4))</f>
        <v>0</v>
      </c>
      <c r="AN228" s="3">
        <f ca="1">IF(AN$5="",0,SUMIFS(INDIRECT($S$2&amp;$A228&amp;":"&amp;$A228),BP!$5:$5,AN$4))</f>
        <v>0</v>
      </c>
      <c r="AO228" s="3">
        <f ca="1">IF(AO$5="",0,SUMIFS(INDIRECT($S$2&amp;$A228&amp;":"&amp;$A228),BP!$5:$5,AO$4))</f>
        <v>0</v>
      </c>
      <c r="AP228" s="3">
        <f ca="1">IF(AP$5="",0,SUMIFS(INDIRECT($S$2&amp;$A228&amp;":"&amp;$A228),BP!$5:$5,AP$4))</f>
        <v>0</v>
      </c>
      <c r="AQ228" s="3">
        <f ca="1">IF(AQ$5="",0,SUMIFS(INDIRECT($S$2&amp;$A228&amp;":"&amp;$A228),BP!$5:$5,AQ$4))</f>
        <v>0</v>
      </c>
      <c r="AR228" s="3">
        <f ca="1">IF(AR$5="",0,SUMIFS(INDIRECT($S$2&amp;$A228&amp;":"&amp;$A228),BP!$5:$5,AR$4))</f>
        <v>0</v>
      </c>
      <c r="AS228" s="3">
        <f ca="1">IF(AS$5="",0,SUMIFS(INDIRECT($S$2&amp;$A228&amp;":"&amp;$A228),BP!$5:$5,AS$4))</f>
        <v>0</v>
      </c>
      <c r="AT228" s="3">
        <f ca="1">IF(AT$5="",0,SUMIFS(INDIRECT($S$2&amp;$A228&amp;":"&amp;$A228),BP!$5:$5,AT$4))</f>
        <v>0</v>
      </c>
      <c r="AU228" s="3">
        <f ca="1">IF(AU$5="",0,SUMIFS(INDIRECT($S$2&amp;$A228&amp;":"&amp;$A228),BP!$5:$5,AU$4))</f>
        <v>0</v>
      </c>
      <c r="AV228" s="3">
        <f ca="1">IF(AV$5="",0,SUMIFS(INDIRECT($S$2&amp;$A228&amp;":"&amp;$A228),BP!$5:$5,AV$4))</f>
        <v>0</v>
      </c>
      <c r="AW228" s="3">
        <f ca="1">IF(AW$5="",0,SUMIFS(INDIRECT($S$2&amp;$A228&amp;":"&amp;$A228),BP!$5:$5,AW$4))</f>
        <v>0</v>
      </c>
      <c r="AX228" s="3">
        <f ca="1">IF(AX$5="",0,SUMIFS(INDIRECT($S$2&amp;$A228&amp;":"&amp;$A228),BP!$5:$5,AX$4))</f>
        <v>0</v>
      </c>
      <c r="AY228" s="3">
        <f ca="1">IF(AY$5="",0,SUMIFS(INDIRECT($S$2&amp;$A228&amp;":"&amp;$A228),BP!$5:$5,AY$4))</f>
        <v>0</v>
      </c>
      <c r="AZ228" s="3">
        <f ca="1">IF(AZ$5="",0,SUMIFS(INDIRECT($S$2&amp;$A228&amp;":"&amp;$A228),BP!$5:$5,AZ$4))</f>
        <v>0</v>
      </c>
      <c r="BA228" s="3">
        <f ca="1">IF(BA$5="",0,SUMIFS(INDIRECT($S$2&amp;$A228&amp;":"&amp;$A228),BP!$5:$5,BA$4))</f>
        <v>0</v>
      </c>
      <c r="BB228" s="3">
        <f ca="1">IF(BB$5="",0,SUMIFS(INDIRECT($S$2&amp;$A228&amp;":"&amp;$A228),BP!$5:$5,BB$4))</f>
        <v>0</v>
      </c>
      <c r="BC228" s="3">
        <f ca="1">IF(BC$5="",0,SUMIFS(INDIRECT($S$2&amp;$A228&amp;":"&amp;$A228),BP!$5:$5,BC$4))</f>
        <v>0</v>
      </c>
      <c r="BD228" s="3">
        <f ca="1">IF(BD$5="",0,SUMIFS(INDIRECT($S$2&amp;$A228&amp;":"&amp;$A228),BP!$5:$5,BD$4))</f>
        <v>0</v>
      </c>
      <c r="BE228" s="3">
        <f ca="1">IF(BE$5="",0,SUMIFS(INDIRECT($S$2&amp;$A228&amp;":"&amp;$A228),BP!$5:$5,BE$4))</f>
        <v>0</v>
      </c>
      <c r="BF228" s="3">
        <f ca="1">IF(BF$5="",0,SUMIFS(INDIRECT($S$2&amp;$A228&amp;":"&amp;$A228),BP!$5:$5,BF$4))</f>
        <v>0</v>
      </c>
      <c r="BG228" s="3">
        <f ca="1">IF(BG$5="",0,SUMIFS(INDIRECT($S$2&amp;$A228&amp;":"&amp;$A228),BP!$5:$5,BG$4))</f>
        <v>0</v>
      </c>
      <c r="BH228" s="3">
        <f ca="1">IF(BH$5="",0,SUMIFS(INDIRECT($S$2&amp;$A228&amp;":"&amp;$A228),BP!$5:$5,BH$4))</f>
        <v>0</v>
      </c>
      <c r="BI228" s="3">
        <f ca="1">IF(BI$5="",0,SUMIFS(INDIRECT($S$2&amp;$A228&amp;":"&amp;$A228),BP!$5:$5,BI$4))</f>
        <v>0</v>
      </c>
      <c r="BJ228" s="3">
        <f>IF(BJ$5="",0,SUMIFS(BP!228:228,BP!$5:$5,BJ$4))</f>
        <v>0</v>
      </c>
      <c r="BK228" s="3">
        <f>IF(BK$5="",0,SUMIFS(BP!228:228,BP!$5:$5,BK$4))</f>
        <v>0</v>
      </c>
      <c r="BL228" s="3">
        <f>IF(BL$5="",0,SUMIFS(BP!228:228,BP!$5:$5,BL$4))</f>
        <v>0</v>
      </c>
      <c r="BM228" s="3">
        <f>IF(BM$5="",0,SUMIFS(BP!228:228,BP!$5:$5,BM$4))</f>
        <v>0</v>
      </c>
      <c r="BN228" s="3">
        <f>IF(BN$5="",0,SUMIFS(BP!228:228,BP!$5:$5,BN$4))</f>
        <v>0</v>
      </c>
      <c r="BO228" s="3">
        <f>IF(BO$5="",0,SUMIFS(BP!228:228,BP!$5:$5,BO$4))</f>
        <v>0</v>
      </c>
      <c r="BP228" s="3">
        <f>IF(BP$5="",0,SUMIFS(BP!228:228,BP!$5:$5,BP$4))</f>
        <v>0</v>
      </c>
      <c r="BQ228" s="3">
        <f>IF(BQ$5="",0,SUMIFS(BP!228:228,BP!$5:$5,BQ$4))</f>
        <v>0</v>
      </c>
      <c r="BR228" s="3">
        <f>IF(BR$5="",0,SUMIFS(BP!228:228,BP!$5:$5,BR$4))</f>
        <v>0</v>
      </c>
      <c r="BS228" s="3">
        <f>IF(BS$5="",0,SUMIFS(BP!228:228,BP!$5:$5,BS$4))</f>
        <v>0</v>
      </c>
      <c r="BT228" s="3">
        <f>IF(BT$5="",0,SUMIFS(BP!228:228,BP!$5:$5,BT$4))</f>
        <v>0</v>
      </c>
      <c r="BU228" s="3">
        <f>IF(BU$5="",0,SUMIFS(BP!228:228,BP!$5:$5,BU$4))</f>
        <v>0</v>
      </c>
      <c r="BV228" s="3">
        <f>IF(BV$5="",0,SUMIFS(BP!228:228,BP!$5:$5,BV$4))</f>
        <v>0</v>
      </c>
      <c r="BW228" s="3">
        <f>IF(BW$5="",0,SUMIFS(BP!228:228,BP!$5:$5,BW$4))</f>
        <v>0</v>
      </c>
      <c r="BX228" s="3">
        <f>IF(BX$5="",0,SUMIFS(BP!228:228,BP!$5:$5,BX$4))</f>
        <v>0</v>
      </c>
      <c r="BY228" s="3">
        <f>IF(BY$5="",0,SUMIFS(BP!228:228,BP!$5:$5,BY$4))</f>
        <v>0</v>
      </c>
      <c r="BZ228" s="3">
        <f>IF(BZ$5="",0,SUMIFS(BP!228:228,BP!$5:$5,BZ$4))</f>
        <v>0</v>
      </c>
      <c r="CA228" s="3">
        <f>IF(CA$5="",0,SUMIFS(BP!228:228,BP!$5:$5,CA$4))</f>
        <v>0</v>
      </c>
      <c r="CB228" s="3">
        <f>IF(CB$5="",0,SUMIFS(BP!228:228,BP!$5:$5,CB$4))</f>
        <v>0</v>
      </c>
      <c r="CC228" s="3">
        <f>IF(CC$5="",0,SUMIFS(BP!228:228,BP!$5:$5,CC$4))</f>
        <v>0</v>
      </c>
      <c r="CD228" s="3">
        <f>IF(CD$5="",0,SUMIFS(BP!228:228,BP!$5:$5,CD$4))</f>
        <v>0</v>
      </c>
      <c r="CE228" s="3">
        <f>IF(CE$5="",0,SUMIFS(BP!228:228,BP!$5:$5,CE$4))</f>
        <v>0</v>
      </c>
      <c r="CF228" s="3">
        <f>IF(CF$5="",0,SUMIFS(BP!228:228,BP!$5:$5,CF$4))</f>
        <v>0</v>
      </c>
      <c r="CG228" s="3">
        <f>IF(CG$5="",0,SUMIFS(BP!228:228,BP!$5:$5,CG$4))</f>
        <v>0</v>
      </c>
      <c r="CH228" s="3">
        <f>IF(CH$5="",0,SUMIFS(BP!228:228,BP!$5:$5,CH$4))</f>
        <v>0</v>
      </c>
      <c r="CI228" s="3">
        <f>IF(CI$5="",0,SUMIFS(BP!228:228,BP!$5:$5,CI$4))</f>
        <v>0</v>
      </c>
      <c r="CJ228" s="3">
        <f>IF(CJ$5="",0,SUMIFS(BP!228:228,BP!$5:$5,CJ$4))</f>
        <v>0</v>
      </c>
      <c r="CK228" s="3">
        <f>IF(CK$5="",0,SUMIFS(BP!228:228,BP!$5:$5,CK$4))</f>
        <v>0</v>
      </c>
      <c r="CL228" s="3">
        <f>IF(CL$5="",0,SUMIFS(BP!228:228,BP!$5:$5,CL$4))</f>
        <v>0</v>
      </c>
      <c r="CM228" s="3">
        <f>IF(CM$5="",0,SUMIFS(BP!228:228,BP!$5:$5,CM$4))</f>
        <v>0</v>
      </c>
      <c r="CN228" s="3">
        <f>IF(CN$5="",0,SUMIFS(BP!228:228,BP!$5:$5,CN$4))</f>
        <v>0</v>
      </c>
      <c r="CO228" s="3">
        <f>IF(CO$5="",0,SUMIFS(BP!228:228,BP!$5:$5,CO$4))</f>
        <v>0</v>
      </c>
      <c r="CP228" s="3">
        <f>IF(CP$5="",0,SUMIFS(BP!228:228,BP!$5:$5,CP$4))</f>
        <v>0</v>
      </c>
      <c r="CQ228" s="3">
        <f>IF(CQ$5="",0,SUMIFS(BP!228:228,BP!$5:$5,CQ$4))</f>
        <v>0</v>
      </c>
      <c r="CR228" s="3">
        <f>IF(CR$5="",0,SUMIFS(BP!228:228,BP!$5:$5,CR$4))</f>
        <v>0</v>
      </c>
      <c r="CS228" s="3">
        <f>IF(CS$5="",0,SUMIFS(BP!228:228,BP!$5:$5,CS$4))</f>
        <v>0</v>
      </c>
      <c r="CT228" s="3">
        <f>IF(CT$5="",0,SUMIFS(BP!228:228,BP!$5:$5,CT$4))</f>
        <v>0</v>
      </c>
    </row>
    <row r="229" spans="1:98" s="2" customFormat="1" ht="10.199999999999999" x14ac:dyDescent="0.2">
      <c r="A229" s="11">
        <f>ROW()</f>
        <v>229</v>
      </c>
      <c r="E229" s="15"/>
      <c r="W229" s="5"/>
      <c r="Z229" s="3">
        <f ca="1">IF(Z$5="",0,SUMIFS(INDIRECT($S$2&amp;$A229&amp;":"&amp;$A229),BP!$5:$5,Z$4))</f>
        <v>0</v>
      </c>
      <c r="AA229" s="3">
        <f ca="1">IF(AA$5="",0,SUMIFS(INDIRECT($S$2&amp;$A229&amp;":"&amp;$A229),BP!$5:$5,AA$4))</f>
        <v>0</v>
      </c>
      <c r="AB229" s="3">
        <f ca="1">IF(AB$5="",0,SUMIFS(INDIRECT($S$2&amp;$A229&amp;":"&amp;$A229),BP!$5:$5,AB$4))</f>
        <v>0</v>
      </c>
      <c r="AC229" s="3">
        <f ca="1">IF(AC$5="",0,SUMIFS(INDIRECT($S$2&amp;$A229&amp;":"&amp;$A229),BP!$5:$5,AC$4))</f>
        <v>0</v>
      </c>
      <c r="AD229" s="3">
        <f ca="1">IF(AD$5="",0,SUMIFS(INDIRECT($S$2&amp;$A229&amp;":"&amp;$A229),BP!$5:$5,AD$4))</f>
        <v>0</v>
      </c>
      <c r="AE229" s="3">
        <f ca="1">IF(AE$5="",0,SUMIFS(INDIRECT($S$2&amp;$A229&amp;":"&amp;$A229),BP!$5:$5,AE$4))</f>
        <v>0</v>
      </c>
      <c r="AF229" s="3">
        <f ca="1">IF(AF$5="",0,SUMIFS(INDIRECT($S$2&amp;$A229&amp;":"&amp;$A229),BP!$5:$5,AF$4))</f>
        <v>0</v>
      </c>
      <c r="AG229" s="3">
        <f ca="1">IF(AG$5="",0,SUMIFS(INDIRECT($S$2&amp;$A229&amp;":"&amp;$A229),BP!$5:$5,AG$4))</f>
        <v>0</v>
      </c>
      <c r="AH229" s="3">
        <f ca="1">IF(AH$5="",0,SUMIFS(INDIRECT($S$2&amp;$A229&amp;":"&amp;$A229),BP!$5:$5,AH$4))</f>
        <v>0</v>
      </c>
      <c r="AI229" s="3">
        <f ca="1">IF(AI$5="",0,SUMIFS(INDIRECT($S$2&amp;$A229&amp;":"&amp;$A229),BP!$5:$5,AI$4))</f>
        <v>0</v>
      </c>
      <c r="AJ229" s="3">
        <f ca="1">IF(AJ$5="",0,SUMIFS(INDIRECT($S$2&amp;$A229&amp;":"&amp;$A229),BP!$5:$5,AJ$4))</f>
        <v>0</v>
      </c>
      <c r="AK229" s="3">
        <f ca="1">IF(AK$5="",0,SUMIFS(INDIRECT($S$2&amp;$A229&amp;":"&amp;$A229),BP!$5:$5,AK$4))</f>
        <v>0</v>
      </c>
      <c r="AL229" s="3">
        <f ca="1">IF(AL$5="",0,SUMIFS(INDIRECT($S$2&amp;$A229&amp;":"&amp;$A229),BP!$5:$5,AL$4))</f>
        <v>0</v>
      </c>
      <c r="AM229" s="3">
        <f ca="1">IF(AM$5="",0,SUMIFS(INDIRECT($S$2&amp;$A229&amp;":"&amp;$A229),BP!$5:$5,AM$4))</f>
        <v>0</v>
      </c>
      <c r="AN229" s="3">
        <f ca="1">IF(AN$5="",0,SUMIFS(INDIRECT($S$2&amp;$A229&amp;":"&amp;$A229),BP!$5:$5,AN$4))</f>
        <v>0</v>
      </c>
      <c r="AO229" s="3">
        <f ca="1">IF(AO$5="",0,SUMIFS(INDIRECT($S$2&amp;$A229&amp;":"&amp;$A229),BP!$5:$5,AO$4))</f>
        <v>0</v>
      </c>
      <c r="AP229" s="3">
        <f ca="1">IF(AP$5="",0,SUMIFS(INDIRECT($S$2&amp;$A229&amp;":"&amp;$A229),BP!$5:$5,AP$4))</f>
        <v>0</v>
      </c>
      <c r="AQ229" s="3">
        <f ca="1">IF(AQ$5="",0,SUMIFS(INDIRECT($S$2&amp;$A229&amp;":"&amp;$A229),BP!$5:$5,AQ$4))</f>
        <v>0</v>
      </c>
      <c r="AR229" s="3">
        <f ca="1">IF(AR$5="",0,SUMIFS(INDIRECT($S$2&amp;$A229&amp;":"&amp;$A229),BP!$5:$5,AR$4))</f>
        <v>0</v>
      </c>
      <c r="AS229" s="3">
        <f ca="1">IF(AS$5="",0,SUMIFS(INDIRECT($S$2&amp;$A229&amp;":"&amp;$A229),BP!$5:$5,AS$4))</f>
        <v>0</v>
      </c>
      <c r="AT229" s="3">
        <f ca="1">IF(AT$5="",0,SUMIFS(INDIRECT($S$2&amp;$A229&amp;":"&amp;$A229),BP!$5:$5,AT$4))</f>
        <v>0</v>
      </c>
      <c r="AU229" s="3">
        <f ca="1">IF(AU$5="",0,SUMIFS(INDIRECT($S$2&amp;$A229&amp;":"&amp;$A229),BP!$5:$5,AU$4))</f>
        <v>0</v>
      </c>
      <c r="AV229" s="3">
        <f ca="1">IF(AV$5="",0,SUMIFS(INDIRECT($S$2&amp;$A229&amp;":"&amp;$A229),BP!$5:$5,AV$4))</f>
        <v>0</v>
      </c>
      <c r="AW229" s="3">
        <f ca="1">IF(AW$5="",0,SUMIFS(INDIRECT($S$2&amp;$A229&amp;":"&amp;$A229),BP!$5:$5,AW$4))</f>
        <v>0</v>
      </c>
      <c r="AX229" s="3">
        <f ca="1">IF(AX$5="",0,SUMIFS(INDIRECT($S$2&amp;$A229&amp;":"&amp;$A229),BP!$5:$5,AX$4))</f>
        <v>0</v>
      </c>
      <c r="AY229" s="3">
        <f ca="1">IF(AY$5="",0,SUMIFS(INDIRECT($S$2&amp;$A229&amp;":"&amp;$A229),BP!$5:$5,AY$4))</f>
        <v>0</v>
      </c>
      <c r="AZ229" s="3">
        <f ca="1">IF(AZ$5="",0,SUMIFS(INDIRECT($S$2&amp;$A229&amp;":"&amp;$A229),BP!$5:$5,AZ$4))</f>
        <v>0</v>
      </c>
      <c r="BA229" s="3">
        <f ca="1">IF(BA$5="",0,SUMIFS(INDIRECT($S$2&amp;$A229&amp;":"&amp;$A229),BP!$5:$5,BA$4))</f>
        <v>0</v>
      </c>
      <c r="BB229" s="3">
        <f ca="1">IF(BB$5="",0,SUMIFS(INDIRECT($S$2&amp;$A229&amp;":"&amp;$A229),BP!$5:$5,BB$4))</f>
        <v>0</v>
      </c>
      <c r="BC229" s="3">
        <f ca="1">IF(BC$5="",0,SUMIFS(INDIRECT($S$2&amp;$A229&amp;":"&amp;$A229),BP!$5:$5,BC$4))</f>
        <v>0</v>
      </c>
      <c r="BD229" s="3">
        <f ca="1">IF(BD$5="",0,SUMIFS(INDIRECT($S$2&amp;$A229&amp;":"&amp;$A229),BP!$5:$5,BD$4))</f>
        <v>0</v>
      </c>
      <c r="BE229" s="3">
        <f ca="1">IF(BE$5="",0,SUMIFS(INDIRECT($S$2&amp;$A229&amp;":"&amp;$A229),BP!$5:$5,BE$4))</f>
        <v>0</v>
      </c>
      <c r="BF229" s="3">
        <f ca="1">IF(BF$5="",0,SUMIFS(INDIRECT($S$2&amp;$A229&amp;":"&amp;$A229),BP!$5:$5,BF$4))</f>
        <v>0</v>
      </c>
      <c r="BG229" s="3">
        <f ca="1">IF(BG$5="",0,SUMIFS(INDIRECT($S$2&amp;$A229&amp;":"&amp;$A229),BP!$5:$5,BG$4))</f>
        <v>0</v>
      </c>
      <c r="BH229" s="3">
        <f ca="1">IF(BH$5="",0,SUMIFS(INDIRECT($S$2&amp;$A229&amp;":"&amp;$A229),BP!$5:$5,BH$4))</f>
        <v>0</v>
      </c>
      <c r="BI229" s="3">
        <f ca="1">IF(BI$5="",0,SUMIFS(INDIRECT($S$2&amp;$A229&amp;":"&amp;$A229),BP!$5:$5,BI$4))</f>
        <v>0</v>
      </c>
      <c r="BJ229" s="3">
        <f>IF(BJ$5="",0,SUMIFS(BP!229:229,BP!$5:$5,BJ$4))</f>
        <v>0</v>
      </c>
      <c r="BK229" s="3">
        <f>IF(BK$5="",0,SUMIFS(BP!229:229,BP!$5:$5,BK$4))</f>
        <v>0</v>
      </c>
      <c r="BL229" s="3">
        <f>IF(BL$5="",0,SUMIFS(BP!229:229,BP!$5:$5,BL$4))</f>
        <v>0</v>
      </c>
      <c r="BM229" s="3">
        <f>IF(BM$5="",0,SUMIFS(BP!229:229,BP!$5:$5,BM$4))</f>
        <v>0</v>
      </c>
      <c r="BN229" s="3">
        <f>IF(BN$5="",0,SUMIFS(BP!229:229,BP!$5:$5,BN$4))</f>
        <v>0</v>
      </c>
      <c r="BO229" s="3">
        <f>IF(BO$5="",0,SUMIFS(BP!229:229,BP!$5:$5,BO$4))</f>
        <v>0</v>
      </c>
      <c r="BP229" s="3">
        <f>IF(BP$5="",0,SUMIFS(BP!229:229,BP!$5:$5,BP$4))</f>
        <v>0</v>
      </c>
      <c r="BQ229" s="3">
        <f>IF(BQ$5="",0,SUMIFS(BP!229:229,BP!$5:$5,BQ$4))</f>
        <v>0</v>
      </c>
      <c r="BR229" s="3">
        <f>IF(BR$5="",0,SUMIFS(BP!229:229,BP!$5:$5,BR$4))</f>
        <v>0</v>
      </c>
      <c r="BS229" s="3">
        <f>IF(BS$5="",0,SUMIFS(BP!229:229,BP!$5:$5,BS$4))</f>
        <v>0</v>
      </c>
      <c r="BT229" s="3">
        <f>IF(BT$5="",0,SUMIFS(BP!229:229,BP!$5:$5,BT$4))</f>
        <v>0</v>
      </c>
      <c r="BU229" s="3">
        <f>IF(BU$5="",0,SUMIFS(BP!229:229,BP!$5:$5,BU$4))</f>
        <v>0</v>
      </c>
      <c r="BV229" s="3">
        <f>IF(BV$5="",0,SUMIFS(BP!229:229,BP!$5:$5,BV$4))</f>
        <v>0</v>
      </c>
      <c r="BW229" s="3">
        <f>IF(BW$5="",0,SUMIFS(BP!229:229,BP!$5:$5,BW$4))</f>
        <v>0</v>
      </c>
      <c r="BX229" s="3">
        <f>IF(BX$5="",0,SUMIFS(BP!229:229,BP!$5:$5,BX$4))</f>
        <v>0</v>
      </c>
      <c r="BY229" s="3">
        <f>IF(BY$5="",0,SUMIFS(BP!229:229,BP!$5:$5,BY$4))</f>
        <v>0</v>
      </c>
      <c r="BZ229" s="3">
        <f>IF(BZ$5="",0,SUMIFS(BP!229:229,BP!$5:$5,BZ$4))</f>
        <v>0</v>
      </c>
      <c r="CA229" s="3">
        <f>IF(CA$5="",0,SUMIFS(BP!229:229,BP!$5:$5,CA$4))</f>
        <v>0</v>
      </c>
      <c r="CB229" s="3">
        <f>IF(CB$5="",0,SUMIFS(BP!229:229,BP!$5:$5,CB$4))</f>
        <v>0</v>
      </c>
      <c r="CC229" s="3">
        <f>IF(CC$5="",0,SUMIFS(BP!229:229,BP!$5:$5,CC$4))</f>
        <v>0</v>
      </c>
      <c r="CD229" s="3">
        <f>IF(CD$5="",0,SUMIFS(BP!229:229,BP!$5:$5,CD$4))</f>
        <v>0</v>
      </c>
      <c r="CE229" s="3">
        <f>IF(CE$5="",0,SUMIFS(BP!229:229,BP!$5:$5,CE$4))</f>
        <v>0</v>
      </c>
      <c r="CF229" s="3">
        <f>IF(CF$5="",0,SUMIFS(BP!229:229,BP!$5:$5,CF$4))</f>
        <v>0</v>
      </c>
      <c r="CG229" s="3">
        <f>IF(CG$5="",0,SUMIFS(BP!229:229,BP!$5:$5,CG$4))</f>
        <v>0</v>
      </c>
      <c r="CH229" s="3">
        <f>IF(CH$5="",0,SUMIFS(BP!229:229,BP!$5:$5,CH$4))</f>
        <v>0</v>
      </c>
      <c r="CI229" s="3">
        <f>IF(CI$5="",0,SUMIFS(BP!229:229,BP!$5:$5,CI$4))</f>
        <v>0</v>
      </c>
      <c r="CJ229" s="3">
        <f>IF(CJ$5="",0,SUMIFS(BP!229:229,BP!$5:$5,CJ$4))</f>
        <v>0</v>
      </c>
      <c r="CK229" s="3">
        <f>IF(CK$5="",0,SUMIFS(BP!229:229,BP!$5:$5,CK$4))</f>
        <v>0</v>
      </c>
      <c r="CL229" s="3">
        <f>IF(CL$5="",0,SUMIFS(BP!229:229,BP!$5:$5,CL$4))</f>
        <v>0</v>
      </c>
      <c r="CM229" s="3">
        <f>IF(CM$5="",0,SUMIFS(BP!229:229,BP!$5:$5,CM$4))</f>
        <v>0</v>
      </c>
      <c r="CN229" s="3">
        <f>IF(CN$5="",0,SUMIFS(BP!229:229,BP!$5:$5,CN$4))</f>
        <v>0</v>
      </c>
      <c r="CO229" s="3">
        <f>IF(CO$5="",0,SUMIFS(BP!229:229,BP!$5:$5,CO$4))</f>
        <v>0</v>
      </c>
      <c r="CP229" s="3">
        <f>IF(CP$5="",0,SUMIFS(BP!229:229,BP!$5:$5,CP$4))</f>
        <v>0</v>
      </c>
      <c r="CQ229" s="3">
        <f>IF(CQ$5="",0,SUMIFS(BP!229:229,BP!$5:$5,CQ$4))</f>
        <v>0</v>
      </c>
      <c r="CR229" s="3">
        <f>IF(CR$5="",0,SUMIFS(BP!229:229,BP!$5:$5,CR$4))</f>
        <v>0</v>
      </c>
      <c r="CS229" s="3">
        <f>IF(CS$5="",0,SUMIFS(BP!229:229,BP!$5:$5,CS$4))</f>
        <v>0</v>
      </c>
      <c r="CT229" s="3">
        <f>IF(CT$5="",0,SUMIFS(BP!229:229,BP!$5:$5,CT$4))</f>
        <v>0</v>
      </c>
    </row>
    <row r="230" spans="1:98" s="2" customFormat="1" ht="10.199999999999999" x14ac:dyDescent="0.2">
      <c r="A230" s="11">
        <f>ROW()</f>
        <v>230</v>
      </c>
      <c r="E230" s="15"/>
      <c r="W230" s="5"/>
      <c r="Z230" s="3">
        <f ca="1">IF(Z$5="",0,SUMIFS(INDIRECT($S$2&amp;$A230&amp;":"&amp;$A230),BP!$5:$5,Z$4))</f>
        <v>0</v>
      </c>
      <c r="AA230" s="3">
        <f ca="1">IF(AA$5="",0,SUMIFS(INDIRECT($S$2&amp;$A230&amp;":"&amp;$A230),BP!$5:$5,AA$4))</f>
        <v>0</v>
      </c>
      <c r="AB230" s="3">
        <f ca="1">IF(AB$5="",0,SUMIFS(INDIRECT($S$2&amp;$A230&amp;":"&amp;$A230),BP!$5:$5,AB$4))</f>
        <v>0</v>
      </c>
      <c r="AC230" s="3">
        <f ca="1">IF(AC$5="",0,SUMIFS(INDIRECT($S$2&amp;$A230&amp;":"&amp;$A230),BP!$5:$5,AC$4))</f>
        <v>0</v>
      </c>
      <c r="AD230" s="3">
        <f ca="1">IF(AD$5="",0,SUMIFS(INDIRECT($S$2&amp;$A230&amp;":"&amp;$A230),BP!$5:$5,AD$4))</f>
        <v>0</v>
      </c>
      <c r="AE230" s="3">
        <f ca="1">IF(AE$5="",0,SUMIFS(INDIRECT($S$2&amp;$A230&amp;":"&amp;$A230),BP!$5:$5,AE$4))</f>
        <v>0</v>
      </c>
      <c r="AF230" s="3">
        <f ca="1">IF(AF$5="",0,SUMIFS(INDIRECT($S$2&amp;$A230&amp;":"&amp;$A230),BP!$5:$5,AF$4))</f>
        <v>0</v>
      </c>
      <c r="AG230" s="3">
        <f ca="1">IF(AG$5="",0,SUMIFS(INDIRECT($S$2&amp;$A230&amp;":"&amp;$A230),BP!$5:$5,AG$4))</f>
        <v>0</v>
      </c>
      <c r="AH230" s="3">
        <f ca="1">IF(AH$5="",0,SUMIFS(INDIRECT($S$2&amp;$A230&amp;":"&amp;$A230),BP!$5:$5,AH$4))</f>
        <v>0</v>
      </c>
      <c r="AI230" s="3">
        <f ca="1">IF(AI$5="",0,SUMIFS(INDIRECT($S$2&amp;$A230&amp;":"&amp;$A230),BP!$5:$5,AI$4))</f>
        <v>0</v>
      </c>
      <c r="AJ230" s="3">
        <f ca="1">IF(AJ$5="",0,SUMIFS(INDIRECT($S$2&amp;$A230&amp;":"&amp;$A230),BP!$5:$5,AJ$4))</f>
        <v>0</v>
      </c>
      <c r="AK230" s="3">
        <f ca="1">IF(AK$5="",0,SUMIFS(INDIRECT($S$2&amp;$A230&amp;":"&amp;$A230),BP!$5:$5,AK$4))</f>
        <v>0</v>
      </c>
      <c r="AL230" s="3">
        <f ca="1">IF(AL$5="",0,SUMIFS(INDIRECT($S$2&amp;$A230&amp;":"&amp;$A230),BP!$5:$5,AL$4))</f>
        <v>0</v>
      </c>
      <c r="AM230" s="3">
        <f ca="1">IF(AM$5="",0,SUMIFS(INDIRECT($S$2&amp;$A230&amp;":"&amp;$A230),BP!$5:$5,AM$4))</f>
        <v>0</v>
      </c>
      <c r="AN230" s="3">
        <f ca="1">IF(AN$5="",0,SUMIFS(INDIRECT($S$2&amp;$A230&amp;":"&amp;$A230),BP!$5:$5,AN$4))</f>
        <v>0</v>
      </c>
      <c r="AO230" s="3">
        <f ca="1">IF(AO$5="",0,SUMIFS(INDIRECT($S$2&amp;$A230&amp;":"&amp;$A230),BP!$5:$5,AO$4))</f>
        <v>0</v>
      </c>
      <c r="AP230" s="3">
        <f ca="1">IF(AP$5="",0,SUMIFS(INDIRECT($S$2&amp;$A230&amp;":"&amp;$A230),BP!$5:$5,AP$4))</f>
        <v>0</v>
      </c>
      <c r="AQ230" s="3">
        <f ca="1">IF(AQ$5="",0,SUMIFS(INDIRECT($S$2&amp;$A230&amp;":"&amp;$A230),BP!$5:$5,AQ$4))</f>
        <v>0</v>
      </c>
      <c r="AR230" s="3">
        <f ca="1">IF(AR$5="",0,SUMIFS(INDIRECT($S$2&amp;$A230&amp;":"&amp;$A230),BP!$5:$5,AR$4))</f>
        <v>0</v>
      </c>
      <c r="AS230" s="3">
        <f ca="1">IF(AS$5="",0,SUMIFS(INDIRECT($S$2&amp;$A230&amp;":"&amp;$A230),BP!$5:$5,AS$4))</f>
        <v>0</v>
      </c>
      <c r="AT230" s="3">
        <f ca="1">IF(AT$5="",0,SUMIFS(INDIRECT($S$2&amp;$A230&amp;":"&amp;$A230),BP!$5:$5,AT$4))</f>
        <v>0</v>
      </c>
      <c r="AU230" s="3">
        <f ca="1">IF(AU$5="",0,SUMIFS(INDIRECT($S$2&amp;$A230&amp;":"&amp;$A230),BP!$5:$5,AU$4))</f>
        <v>0</v>
      </c>
      <c r="AV230" s="3">
        <f ca="1">IF(AV$5="",0,SUMIFS(INDIRECT($S$2&amp;$A230&amp;":"&amp;$A230),BP!$5:$5,AV$4))</f>
        <v>0</v>
      </c>
      <c r="AW230" s="3">
        <f ca="1">IF(AW$5="",0,SUMIFS(INDIRECT($S$2&amp;$A230&amp;":"&amp;$A230),BP!$5:$5,AW$4))</f>
        <v>0</v>
      </c>
      <c r="AX230" s="3">
        <f ca="1">IF(AX$5="",0,SUMIFS(INDIRECT($S$2&amp;$A230&amp;":"&amp;$A230),BP!$5:$5,AX$4))</f>
        <v>0</v>
      </c>
      <c r="AY230" s="3">
        <f ca="1">IF(AY$5="",0,SUMIFS(INDIRECT($S$2&amp;$A230&amp;":"&amp;$A230),BP!$5:$5,AY$4))</f>
        <v>0</v>
      </c>
      <c r="AZ230" s="3">
        <f ca="1">IF(AZ$5="",0,SUMIFS(INDIRECT($S$2&amp;$A230&amp;":"&amp;$A230),BP!$5:$5,AZ$4))</f>
        <v>0</v>
      </c>
      <c r="BA230" s="3">
        <f ca="1">IF(BA$5="",0,SUMIFS(INDIRECT($S$2&amp;$A230&amp;":"&amp;$A230),BP!$5:$5,BA$4))</f>
        <v>0</v>
      </c>
      <c r="BB230" s="3">
        <f ca="1">IF(BB$5="",0,SUMIFS(INDIRECT($S$2&amp;$A230&amp;":"&amp;$A230),BP!$5:$5,BB$4))</f>
        <v>0</v>
      </c>
      <c r="BC230" s="3">
        <f ca="1">IF(BC$5="",0,SUMIFS(INDIRECT($S$2&amp;$A230&amp;":"&amp;$A230),BP!$5:$5,BC$4))</f>
        <v>0</v>
      </c>
      <c r="BD230" s="3">
        <f ca="1">IF(BD$5="",0,SUMIFS(INDIRECT($S$2&amp;$A230&amp;":"&amp;$A230),BP!$5:$5,BD$4))</f>
        <v>0</v>
      </c>
      <c r="BE230" s="3">
        <f ca="1">IF(BE$5="",0,SUMIFS(INDIRECT($S$2&amp;$A230&amp;":"&amp;$A230),BP!$5:$5,BE$4))</f>
        <v>0</v>
      </c>
      <c r="BF230" s="3">
        <f ca="1">IF(BF$5="",0,SUMIFS(INDIRECT($S$2&amp;$A230&amp;":"&amp;$A230),BP!$5:$5,BF$4))</f>
        <v>0</v>
      </c>
      <c r="BG230" s="3">
        <f ca="1">IF(BG$5="",0,SUMIFS(INDIRECT($S$2&amp;$A230&amp;":"&amp;$A230),BP!$5:$5,BG$4))</f>
        <v>0</v>
      </c>
      <c r="BH230" s="3">
        <f ca="1">IF(BH$5="",0,SUMIFS(INDIRECT($S$2&amp;$A230&amp;":"&amp;$A230),BP!$5:$5,BH$4))</f>
        <v>0</v>
      </c>
      <c r="BI230" s="3">
        <f ca="1">IF(BI$5="",0,SUMIFS(INDIRECT($S$2&amp;$A230&amp;":"&amp;$A230),BP!$5:$5,BI$4))</f>
        <v>0</v>
      </c>
      <c r="BJ230" s="3">
        <f>IF(BJ$5="",0,SUMIFS(BP!230:230,BP!$5:$5,BJ$4))</f>
        <v>0</v>
      </c>
      <c r="BK230" s="3">
        <f>IF(BK$5="",0,SUMIFS(BP!230:230,BP!$5:$5,BK$4))</f>
        <v>0</v>
      </c>
      <c r="BL230" s="3">
        <f>IF(BL$5="",0,SUMIFS(BP!230:230,BP!$5:$5,BL$4))</f>
        <v>0</v>
      </c>
      <c r="BM230" s="3">
        <f>IF(BM$5="",0,SUMIFS(BP!230:230,BP!$5:$5,BM$4))</f>
        <v>0</v>
      </c>
      <c r="BN230" s="3">
        <f>IF(BN$5="",0,SUMIFS(BP!230:230,BP!$5:$5,BN$4))</f>
        <v>0</v>
      </c>
      <c r="BO230" s="3">
        <f>IF(BO$5="",0,SUMIFS(BP!230:230,BP!$5:$5,BO$4))</f>
        <v>0</v>
      </c>
      <c r="BP230" s="3">
        <f>IF(BP$5="",0,SUMIFS(BP!230:230,BP!$5:$5,BP$4))</f>
        <v>0</v>
      </c>
      <c r="BQ230" s="3">
        <f>IF(BQ$5="",0,SUMIFS(BP!230:230,BP!$5:$5,BQ$4))</f>
        <v>0</v>
      </c>
      <c r="BR230" s="3">
        <f>IF(BR$5="",0,SUMIFS(BP!230:230,BP!$5:$5,BR$4))</f>
        <v>0</v>
      </c>
      <c r="BS230" s="3">
        <f>IF(BS$5="",0,SUMIFS(BP!230:230,BP!$5:$5,BS$4))</f>
        <v>0</v>
      </c>
      <c r="BT230" s="3">
        <f>IF(BT$5="",0,SUMIFS(BP!230:230,BP!$5:$5,BT$4))</f>
        <v>0</v>
      </c>
      <c r="BU230" s="3">
        <f>IF(BU$5="",0,SUMIFS(BP!230:230,BP!$5:$5,BU$4))</f>
        <v>0</v>
      </c>
      <c r="BV230" s="3">
        <f>IF(BV$5="",0,SUMIFS(BP!230:230,BP!$5:$5,BV$4))</f>
        <v>0</v>
      </c>
      <c r="BW230" s="3">
        <f>IF(BW$5="",0,SUMIFS(BP!230:230,BP!$5:$5,BW$4))</f>
        <v>0</v>
      </c>
      <c r="BX230" s="3">
        <f>IF(BX$5="",0,SUMIFS(BP!230:230,BP!$5:$5,BX$4))</f>
        <v>0</v>
      </c>
      <c r="BY230" s="3">
        <f>IF(BY$5="",0,SUMIFS(BP!230:230,BP!$5:$5,BY$4))</f>
        <v>0</v>
      </c>
      <c r="BZ230" s="3">
        <f>IF(BZ$5="",0,SUMIFS(BP!230:230,BP!$5:$5,BZ$4))</f>
        <v>0</v>
      </c>
      <c r="CA230" s="3">
        <f>IF(CA$5="",0,SUMIFS(BP!230:230,BP!$5:$5,CA$4))</f>
        <v>0</v>
      </c>
      <c r="CB230" s="3">
        <f>IF(CB$5="",0,SUMIFS(BP!230:230,BP!$5:$5,CB$4))</f>
        <v>0</v>
      </c>
      <c r="CC230" s="3">
        <f>IF(CC$5="",0,SUMIFS(BP!230:230,BP!$5:$5,CC$4))</f>
        <v>0</v>
      </c>
      <c r="CD230" s="3">
        <f>IF(CD$5="",0,SUMIFS(BP!230:230,BP!$5:$5,CD$4))</f>
        <v>0</v>
      </c>
      <c r="CE230" s="3">
        <f>IF(CE$5="",0,SUMIFS(BP!230:230,BP!$5:$5,CE$4))</f>
        <v>0</v>
      </c>
      <c r="CF230" s="3">
        <f>IF(CF$5="",0,SUMIFS(BP!230:230,BP!$5:$5,CF$4))</f>
        <v>0</v>
      </c>
      <c r="CG230" s="3">
        <f>IF(CG$5="",0,SUMIFS(BP!230:230,BP!$5:$5,CG$4))</f>
        <v>0</v>
      </c>
      <c r="CH230" s="3">
        <f>IF(CH$5="",0,SUMIFS(BP!230:230,BP!$5:$5,CH$4))</f>
        <v>0</v>
      </c>
      <c r="CI230" s="3">
        <f>IF(CI$5="",0,SUMIFS(BP!230:230,BP!$5:$5,CI$4))</f>
        <v>0</v>
      </c>
      <c r="CJ230" s="3">
        <f>IF(CJ$5="",0,SUMIFS(BP!230:230,BP!$5:$5,CJ$4))</f>
        <v>0</v>
      </c>
      <c r="CK230" s="3">
        <f>IF(CK$5="",0,SUMIFS(BP!230:230,BP!$5:$5,CK$4))</f>
        <v>0</v>
      </c>
      <c r="CL230" s="3">
        <f>IF(CL$5="",0,SUMIFS(BP!230:230,BP!$5:$5,CL$4))</f>
        <v>0</v>
      </c>
      <c r="CM230" s="3">
        <f>IF(CM$5="",0,SUMIFS(BP!230:230,BP!$5:$5,CM$4))</f>
        <v>0</v>
      </c>
      <c r="CN230" s="3">
        <f>IF(CN$5="",0,SUMIFS(BP!230:230,BP!$5:$5,CN$4))</f>
        <v>0</v>
      </c>
      <c r="CO230" s="3">
        <f>IF(CO$5="",0,SUMIFS(BP!230:230,BP!$5:$5,CO$4))</f>
        <v>0</v>
      </c>
      <c r="CP230" s="3">
        <f>IF(CP$5="",0,SUMIFS(BP!230:230,BP!$5:$5,CP$4))</f>
        <v>0</v>
      </c>
      <c r="CQ230" s="3">
        <f>IF(CQ$5="",0,SUMIFS(BP!230:230,BP!$5:$5,CQ$4))</f>
        <v>0</v>
      </c>
      <c r="CR230" s="3">
        <f>IF(CR$5="",0,SUMIFS(BP!230:230,BP!$5:$5,CR$4))</f>
        <v>0</v>
      </c>
      <c r="CS230" s="3">
        <f>IF(CS$5="",0,SUMIFS(BP!230:230,BP!$5:$5,CS$4))</f>
        <v>0</v>
      </c>
      <c r="CT230" s="3">
        <f>IF(CT$5="",0,SUMIFS(BP!230:230,BP!$5:$5,CT$4))</f>
        <v>0</v>
      </c>
    </row>
    <row r="231" spans="1:98" s="2" customFormat="1" ht="10.199999999999999" x14ac:dyDescent="0.2">
      <c r="A231" s="11">
        <f>ROW()</f>
        <v>231</v>
      </c>
      <c r="E231" s="15"/>
      <c r="W231" s="5"/>
      <c r="Z231" s="3">
        <f ca="1">IF(Z$5="",0,SUMIFS(INDIRECT($S$2&amp;$A231&amp;":"&amp;$A231),BP!$5:$5,Z$4))</f>
        <v>0</v>
      </c>
      <c r="AA231" s="3">
        <f ca="1">IF(AA$5="",0,SUMIFS(INDIRECT($S$2&amp;$A231&amp;":"&amp;$A231),BP!$5:$5,AA$4))</f>
        <v>0</v>
      </c>
      <c r="AB231" s="3">
        <f ca="1">IF(AB$5="",0,SUMIFS(INDIRECT($S$2&amp;$A231&amp;":"&amp;$A231),BP!$5:$5,AB$4))</f>
        <v>0</v>
      </c>
      <c r="AC231" s="3">
        <f ca="1">IF(AC$5="",0,SUMIFS(INDIRECT($S$2&amp;$A231&amp;":"&amp;$A231),BP!$5:$5,AC$4))</f>
        <v>0</v>
      </c>
      <c r="AD231" s="3">
        <f ca="1">IF(AD$5="",0,SUMIFS(INDIRECT($S$2&amp;$A231&amp;":"&amp;$A231),BP!$5:$5,AD$4))</f>
        <v>0</v>
      </c>
      <c r="AE231" s="3">
        <f ca="1">IF(AE$5="",0,SUMIFS(INDIRECT($S$2&amp;$A231&amp;":"&amp;$A231),BP!$5:$5,AE$4))</f>
        <v>0</v>
      </c>
      <c r="AF231" s="3">
        <f ca="1">IF(AF$5="",0,SUMIFS(INDIRECT($S$2&amp;$A231&amp;":"&amp;$A231),BP!$5:$5,AF$4))</f>
        <v>0</v>
      </c>
      <c r="AG231" s="3">
        <f ca="1">IF(AG$5="",0,SUMIFS(INDIRECT($S$2&amp;$A231&amp;":"&amp;$A231),BP!$5:$5,AG$4))</f>
        <v>0</v>
      </c>
      <c r="AH231" s="3">
        <f ca="1">IF(AH$5="",0,SUMIFS(INDIRECT($S$2&amp;$A231&amp;":"&amp;$A231),BP!$5:$5,AH$4))</f>
        <v>0</v>
      </c>
      <c r="AI231" s="3">
        <f ca="1">IF(AI$5="",0,SUMIFS(INDIRECT($S$2&amp;$A231&amp;":"&amp;$A231),BP!$5:$5,AI$4))</f>
        <v>0</v>
      </c>
      <c r="AJ231" s="3">
        <f ca="1">IF(AJ$5="",0,SUMIFS(INDIRECT($S$2&amp;$A231&amp;":"&amp;$A231),BP!$5:$5,AJ$4))</f>
        <v>0</v>
      </c>
      <c r="AK231" s="3">
        <f ca="1">IF(AK$5="",0,SUMIFS(INDIRECT($S$2&amp;$A231&amp;":"&amp;$A231),BP!$5:$5,AK$4))</f>
        <v>0</v>
      </c>
      <c r="AL231" s="3">
        <f ca="1">IF(AL$5="",0,SUMIFS(INDIRECT($S$2&amp;$A231&amp;":"&amp;$A231),BP!$5:$5,AL$4))</f>
        <v>0</v>
      </c>
      <c r="AM231" s="3">
        <f ca="1">IF(AM$5="",0,SUMIFS(INDIRECT($S$2&amp;$A231&amp;":"&amp;$A231),BP!$5:$5,AM$4))</f>
        <v>0</v>
      </c>
      <c r="AN231" s="3">
        <f ca="1">IF(AN$5="",0,SUMIFS(INDIRECT($S$2&amp;$A231&amp;":"&amp;$A231),BP!$5:$5,AN$4))</f>
        <v>0</v>
      </c>
      <c r="AO231" s="3">
        <f ca="1">IF(AO$5="",0,SUMIFS(INDIRECT($S$2&amp;$A231&amp;":"&amp;$A231),BP!$5:$5,AO$4))</f>
        <v>0</v>
      </c>
      <c r="AP231" s="3">
        <f ca="1">IF(AP$5="",0,SUMIFS(INDIRECT($S$2&amp;$A231&amp;":"&amp;$A231),BP!$5:$5,AP$4))</f>
        <v>0</v>
      </c>
      <c r="AQ231" s="3">
        <f ca="1">IF(AQ$5="",0,SUMIFS(INDIRECT($S$2&amp;$A231&amp;":"&amp;$A231),BP!$5:$5,AQ$4))</f>
        <v>0</v>
      </c>
      <c r="AR231" s="3">
        <f ca="1">IF(AR$5="",0,SUMIFS(INDIRECT($S$2&amp;$A231&amp;":"&amp;$A231),BP!$5:$5,AR$4))</f>
        <v>0</v>
      </c>
      <c r="AS231" s="3">
        <f ca="1">IF(AS$5="",0,SUMIFS(INDIRECT($S$2&amp;$A231&amp;":"&amp;$A231),BP!$5:$5,AS$4))</f>
        <v>0</v>
      </c>
      <c r="AT231" s="3">
        <f ca="1">IF(AT$5="",0,SUMIFS(INDIRECT($S$2&amp;$A231&amp;":"&amp;$A231),BP!$5:$5,AT$4))</f>
        <v>0</v>
      </c>
      <c r="AU231" s="3">
        <f ca="1">IF(AU$5="",0,SUMIFS(INDIRECT($S$2&amp;$A231&amp;":"&amp;$A231),BP!$5:$5,AU$4))</f>
        <v>0</v>
      </c>
      <c r="AV231" s="3">
        <f ca="1">IF(AV$5="",0,SUMIFS(INDIRECT($S$2&amp;$A231&amp;":"&amp;$A231),BP!$5:$5,AV$4))</f>
        <v>0</v>
      </c>
      <c r="AW231" s="3">
        <f ca="1">IF(AW$5="",0,SUMIFS(INDIRECT($S$2&amp;$A231&amp;":"&amp;$A231),BP!$5:$5,AW$4))</f>
        <v>0</v>
      </c>
      <c r="AX231" s="3">
        <f ca="1">IF(AX$5="",0,SUMIFS(INDIRECT($S$2&amp;$A231&amp;":"&amp;$A231),BP!$5:$5,AX$4))</f>
        <v>0</v>
      </c>
      <c r="AY231" s="3">
        <f ca="1">IF(AY$5="",0,SUMIFS(INDIRECT($S$2&amp;$A231&amp;":"&amp;$A231),BP!$5:$5,AY$4))</f>
        <v>0</v>
      </c>
      <c r="AZ231" s="3">
        <f ca="1">IF(AZ$5="",0,SUMIFS(INDIRECT($S$2&amp;$A231&amp;":"&amp;$A231),BP!$5:$5,AZ$4))</f>
        <v>0</v>
      </c>
      <c r="BA231" s="3">
        <f ca="1">IF(BA$5="",0,SUMIFS(INDIRECT($S$2&amp;$A231&amp;":"&amp;$A231),BP!$5:$5,BA$4))</f>
        <v>0</v>
      </c>
      <c r="BB231" s="3">
        <f ca="1">IF(BB$5="",0,SUMIFS(INDIRECT($S$2&amp;$A231&amp;":"&amp;$A231),BP!$5:$5,BB$4))</f>
        <v>0</v>
      </c>
      <c r="BC231" s="3">
        <f ca="1">IF(BC$5="",0,SUMIFS(INDIRECT($S$2&amp;$A231&amp;":"&amp;$A231),BP!$5:$5,BC$4))</f>
        <v>0</v>
      </c>
      <c r="BD231" s="3">
        <f ca="1">IF(BD$5="",0,SUMIFS(INDIRECT($S$2&amp;$A231&amp;":"&amp;$A231),BP!$5:$5,BD$4))</f>
        <v>0</v>
      </c>
      <c r="BE231" s="3">
        <f ca="1">IF(BE$5="",0,SUMIFS(INDIRECT($S$2&amp;$A231&amp;":"&amp;$A231),BP!$5:$5,BE$4))</f>
        <v>0</v>
      </c>
      <c r="BF231" s="3">
        <f ca="1">IF(BF$5="",0,SUMIFS(INDIRECT($S$2&amp;$A231&amp;":"&amp;$A231),BP!$5:$5,BF$4))</f>
        <v>0</v>
      </c>
      <c r="BG231" s="3">
        <f ca="1">IF(BG$5="",0,SUMIFS(INDIRECT($S$2&amp;$A231&amp;":"&amp;$A231),BP!$5:$5,BG$4))</f>
        <v>0</v>
      </c>
      <c r="BH231" s="3">
        <f ca="1">IF(BH$5="",0,SUMIFS(INDIRECT($S$2&amp;$A231&amp;":"&amp;$A231),BP!$5:$5,BH$4))</f>
        <v>0</v>
      </c>
      <c r="BI231" s="3">
        <f ca="1">IF(BI$5="",0,SUMIFS(INDIRECT($S$2&amp;$A231&amp;":"&amp;$A231),BP!$5:$5,BI$4))</f>
        <v>0</v>
      </c>
      <c r="BJ231" s="3">
        <f>IF(BJ$5="",0,SUMIFS(BP!231:231,BP!$5:$5,BJ$4))</f>
        <v>0</v>
      </c>
      <c r="BK231" s="3">
        <f>IF(BK$5="",0,SUMIFS(BP!231:231,BP!$5:$5,BK$4))</f>
        <v>0</v>
      </c>
      <c r="BL231" s="3">
        <f>IF(BL$5="",0,SUMIFS(BP!231:231,BP!$5:$5,BL$4))</f>
        <v>0</v>
      </c>
      <c r="BM231" s="3">
        <f>IF(BM$5="",0,SUMIFS(BP!231:231,BP!$5:$5,BM$4))</f>
        <v>0</v>
      </c>
      <c r="BN231" s="3">
        <f>IF(BN$5="",0,SUMIFS(BP!231:231,BP!$5:$5,BN$4))</f>
        <v>0</v>
      </c>
      <c r="BO231" s="3">
        <f>IF(BO$5="",0,SUMIFS(BP!231:231,BP!$5:$5,BO$4))</f>
        <v>0</v>
      </c>
      <c r="BP231" s="3">
        <f>IF(BP$5="",0,SUMIFS(BP!231:231,BP!$5:$5,BP$4))</f>
        <v>0</v>
      </c>
      <c r="BQ231" s="3">
        <f>IF(BQ$5="",0,SUMIFS(BP!231:231,BP!$5:$5,BQ$4))</f>
        <v>0</v>
      </c>
      <c r="BR231" s="3">
        <f>IF(BR$5="",0,SUMIFS(BP!231:231,BP!$5:$5,BR$4))</f>
        <v>0</v>
      </c>
      <c r="BS231" s="3">
        <f>IF(BS$5="",0,SUMIFS(BP!231:231,BP!$5:$5,BS$4))</f>
        <v>0</v>
      </c>
      <c r="BT231" s="3">
        <f>IF(BT$5="",0,SUMIFS(BP!231:231,BP!$5:$5,BT$4))</f>
        <v>0</v>
      </c>
      <c r="BU231" s="3">
        <f>IF(BU$5="",0,SUMIFS(BP!231:231,BP!$5:$5,BU$4))</f>
        <v>0</v>
      </c>
      <c r="BV231" s="3">
        <f>IF(BV$5="",0,SUMIFS(BP!231:231,BP!$5:$5,BV$4))</f>
        <v>0</v>
      </c>
      <c r="BW231" s="3">
        <f>IF(BW$5="",0,SUMIFS(BP!231:231,BP!$5:$5,BW$4))</f>
        <v>0</v>
      </c>
      <c r="BX231" s="3">
        <f>IF(BX$5="",0,SUMIFS(BP!231:231,BP!$5:$5,BX$4))</f>
        <v>0</v>
      </c>
      <c r="BY231" s="3">
        <f>IF(BY$5="",0,SUMIFS(BP!231:231,BP!$5:$5,BY$4))</f>
        <v>0</v>
      </c>
      <c r="BZ231" s="3">
        <f>IF(BZ$5="",0,SUMIFS(BP!231:231,BP!$5:$5,BZ$4))</f>
        <v>0</v>
      </c>
      <c r="CA231" s="3">
        <f>IF(CA$5="",0,SUMIFS(BP!231:231,BP!$5:$5,CA$4))</f>
        <v>0</v>
      </c>
      <c r="CB231" s="3">
        <f>IF(CB$5="",0,SUMIFS(BP!231:231,BP!$5:$5,CB$4))</f>
        <v>0</v>
      </c>
      <c r="CC231" s="3">
        <f>IF(CC$5="",0,SUMIFS(BP!231:231,BP!$5:$5,CC$4))</f>
        <v>0</v>
      </c>
      <c r="CD231" s="3">
        <f>IF(CD$5="",0,SUMIFS(BP!231:231,BP!$5:$5,CD$4))</f>
        <v>0</v>
      </c>
      <c r="CE231" s="3">
        <f>IF(CE$5="",0,SUMIFS(BP!231:231,BP!$5:$5,CE$4))</f>
        <v>0</v>
      </c>
      <c r="CF231" s="3">
        <f>IF(CF$5="",0,SUMIFS(BP!231:231,BP!$5:$5,CF$4))</f>
        <v>0</v>
      </c>
      <c r="CG231" s="3">
        <f>IF(CG$5="",0,SUMIFS(BP!231:231,BP!$5:$5,CG$4))</f>
        <v>0</v>
      </c>
      <c r="CH231" s="3">
        <f>IF(CH$5="",0,SUMIFS(BP!231:231,BP!$5:$5,CH$4))</f>
        <v>0</v>
      </c>
      <c r="CI231" s="3">
        <f>IF(CI$5="",0,SUMIFS(BP!231:231,BP!$5:$5,CI$4))</f>
        <v>0</v>
      </c>
      <c r="CJ231" s="3">
        <f>IF(CJ$5="",0,SUMIFS(BP!231:231,BP!$5:$5,CJ$4))</f>
        <v>0</v>
      </c>
      <c r="CK231" s="3">
        <f>IF(CK$5="",0,SUMIFS(BP!231:231,BP!$5:$5,CK$4))</f>
        <v>0</v>
      </c>
      <c r="CL231" s="3">
        <f>IF(CL$5="",0,SUMIFS(BP!231:231,BP!$5:$5,CL$4))</f>
        <v>0</v>
      </c>
      <c r="CM231" s="3">
        <f>IF(CM$5="",0,SUMIFS(BP!231:231,BP!$5:$5,CM$4))</f>
        <v>0</v>
      </c>
      <c r="CN231" s="3">
        <f>IF(CN$5="",0,SUMIFS(BP!231:231,BP!$5:$5,CN$4))</f>
        <v>0</v>
      </c>
      <c r="CO231" s="3">
        <f>IF(CO$5="",0,SUMIFS(BP!231:231,BP!$5:$5,CO$4))</f>
        <v>0</v>
      </c>
      <c r="CP231" s="3">
        <f>IF(CP$5="",0,SUMIFS(BP!231:231,BP!$5:$5,CP$4))</f>
        <v>0</v>
      </c>
      <c r="CQ231" s="3">
        <f>IF(CQ$5="",0,SUMIFS(BP!231:231,BP!$5:$5,CQ$4))</f>
        <v>0</v>
      </c>
      <c r="CR231" s="3">
        <f>IF(CR$5="",0,SUMIFS(BP!231:231,BP!$5:$5,CR$4))</f>
        <v>0</v>
      </c>
      <c r="CS231" s="3">
        <f>IF(CS$5="",0,SUMIFS(BP!231:231,BP!$5:$5,CS$4))</f>
        <v>0</v>
      </c>
      <c r="CT231" s="3">
        <f>IF(CT$5="",0,SUMIFS(BP!231:231,BP!$5:$5,CT$4))</f>
        <v>0</v>
      </c>
    </row>
    <row r="232" spans="1:98" s="2" customFormat="1" ht="10.199999999999999" x14ac:dyDescent="0.2">
      <c r="A232" s="11">
        <f>ROW()</f>
        <v>232</v>
      </c>
      <c r="E232" s="15"/>
      <c r="W232" s="5"/>
      <c r="Z232" s="3">
        <f ca="1">IF(Z$5="",0,SUMIFS(INDIRECT($S$2&amp;$A232&amp;":"&amp;$A232),BP!$5:$5,Z$4))</f>
        <v>0</v>
      </c>
      <c r="AA232" s="3">
        <f ca="1">IF(AA$5="",0,SUMIFS(INDIRECT($S$2&amp;$A232&amp;":"&amp;$A232),BP!$5:$5,AA$4))</f>
        <v>0</v>
      </c>
      <c r="AB232" s="3">
        <f ca="1">IF(AB$5="",0,SUMIFS(INDIRECT($S$2&amp;$A232&amp;":"&amp;$A232),BP!$5:$5,AB$4))</f>
        <v>0</v>
      </c>
      <c r="AC232" s="3">
        <f ca="1">IF(AC$5="",0,SUMIFS(INDIRECT($S$2&amp;$A232&amp;":"&amp;$A232),BP!$5:$5,AC$4))</f>
        <v>0</v>
      </c>
      <c r="AD232" s="3">
        <f ca="1">IF(AD$5="",0,SUMIFS(INDIRECT($S$2&amp;$A232&amp;":"&amp;$A232),BP!$5:$5,AD$4))</f>
        <v>0</v>
      </c>
      <c r="AE232" s="3">
        <f ca="1">IF(AE$5="",0,SUMIFS(INDIRECT($S$2&amp;$A232&amp;":"&amp;$A232),BP!$5:$5,AE$4))</f>
        <v>0</v>
      </c>
      <c r="AF232" s="3">
        <f ca="1">IF(AF$5="",0,SUMIFS(INDIRECT($S$2&amp;$A232&amp;":"&amp;$A232),BP!$5:$5,AF$4))</f>
        <v>0</v>
      </c>
      <c r="AG232" s="3">
        <f ca="1">IF(AG$5="",0,SUMIFS(INDIRECT($S$2&amp;$A232&amp;":"&amp;$A232),BP!$5:$5,AG$4))</f>
        <v>0</v>
      </c>
      <c r="AH232" s="3">
        <f ca="1">IF(AH$5="",0,SUMIFS(INDIRECT($S$2&amp;$A232&amp;":"&amp;$A232),BP!$5:$5,AH$4))</f>
        <v>0</v>
      </c>
      <c r="AI232" s="3">
        <f ca="1">IF(AI$5="",0,SUMIFS(INDIRECT($S$2&amp;$A232&amp;":"&amp;$A232),BP!$5:$5,AI$4))</f>
        <v>0</v>
      </c>
      <c r="AJ232" s="3">
        <f ca="1">IF(AJ$5="",0,SUMIFS(INDIRECT($S$2&amp;$A232&amp;":"&amp;$A232),BP!$5:$5,AJ$4))</f>
        <v>0</v>
      </c>
      <c r="AK232" s="3">
        <f ca="1">IF(AK$5="",0,SUMIFS(INDIRECT($S$2&amp;$A232&amp;":"&amp;$A232),BP!$5:$5,AK$4))</f>
        <v>0</v>
      </c>
      <c r="AL232" s="3">
        <f ca="1">IF(AL$5="",0,SUMIFS(INDIRECT($S$2&amp;$A232&amp;":"&amp;$A232),BP!$5:$5,AL$4))</f>
        <v>0</v>
      </c>
      <c r="AM232" s="3">
        <f ca="1">IF(AM$5="",0,SUMIFS(INDIRECT($S$2&amp;$A232&amp;":"&amp;$A232),BP!$5:$5,AM$4))</f>
        <v>0</v>
      </c>
      <c r="AN232" s="3">
        <f ca="1">IF(AN$5="",0,SUMIFS(INDIRECT($S$2&amp;$A232&amp;":"&amp;$A232),BP!$5:$5,AN$4))</f>
        <v>0</v>
      </c>
      <c r="AO232" s="3">
        <f ca="1">IF(AO$5="",0,SUMIFS(INDIRECT($S$2&amp;$A232&amp;":"&amp;$A232),BP!$5:$5,AO$4))</f>
        <v>0</v>
      </c>
      <c r="AP232" s="3">
        <f ca="1">IF(AP$5="",0,SUMIFS(INDIRECT($S$2&amp;$A232&amp;":"&amp;$A232),BP!$5:$5,AP$4))</f>
        <v>0</v>
      </c>
      <c r="AQ232" s="3">
        <f ca="1">IF(AQ$5="",0,SUMIFS(INDIRECT($S$2&amp;$A232&amp;":"&amp;$A232),BP!$5:$5,AQ$4))</f>
        <v>0</v>
      </c>
      <c r="AR232" s="3">
        <f ca="1">IF(AR$5="",0,SUMIFS(INDIRECT($S$2&amp;$A232&amp;":"&amp;$A232),BP!$5:$5,AR$4))</f>
        <v>0</v>
      </c>
      <c r="AS232" s="3">
        <f ca="1">IF(AS$5="",0,SUMIFS(INDIRECT($S$2&amp;$A232&amp;":"&amp;$A232),BP!$5:$5,AS$4))</f>
        <v>0</v>
      </c>
      <c r="AT232" s="3">
        <f ca="1">IF(AT$5="",0,SUMIFS(INDIRECT($S$2&amp;$A232&amp;":"&amp;$A232),BP!$5:$5,AT$4))</f>
        <v>0</v>
      </c>
      <c r="AU232" s="3">
        <f ca="1">IF(AU$5="",0,SUMIFS(INDIRECT($S$2&amp;$A232&amp;":"&amp;$A232),BP!$5:$5,AU$4))</f>
        <v>0</v>
      </c>
      <c r="AV232" s="3">
        <f ca="1">IF(AV$5="",0,SUMIFS(INDIRECT($S$2&amp;$A232&amp;":"&amp;$A232),BP!$5:$5,AV$4))</f>
        <v>0</v>
      </c>
      <c r="AW232" s="3">
        <f ca="1">IF(AW$5="",0,SUMIFS(INDIRECT($S$2&amp;$A232&amp;":"&amp;$A232),BP!$5:$5,AW$4))</f>
        <v>0</v>
      </c>
      <c r="AX232" s="3">
        <f ca="1">IF(AX$5="",0,SUMIFS(INDIRECT($S$2&amp;$A232&amp;":"&amp;$A232),BP!$5:$5,AX$4))</f>
        <v>0</v>
      </c>
      <c r="AY232" s="3">
        <f ca="1">IF(AY$5="",0,SUMIFS(INDIRECT($S$2&amp;$A232&amp;":"&amp;$A232),BP!$5:$5,AY$4))</f>
        <v>0</v>
      </c>
      <c r="AZ232" s="3">
        <f ca="1">IF(AZ$5="",0,SUMIFS(INDIRECT($S$2&amp;$A232&amp;":"&amp;$A232),BP!$5:$5,AZ$4))</f>
        <v>0</v>
      </c>
      <c r="BA232" s="3">
        <f ca="1">IF(BA$5="",0,SUMIFS(INDIRECT($S$2&amp;$A232&amp;":"&amp;$A232),BP!$5:$5,BA$4))</f>
        <v>0</v>
      </c>
      <c r="BB232" s="3">
        <f ca="1">IF(BB$5="",0,SUMIFS(INDIRECT($S$2&amp;$A232&amp;":"&amp;$A232),BP!$5:$5,BB$4))</f>
        <v>0</v>
      </c>
      <c r="BC232" s="3">
        <f ca="1">IF(BC$5="",0,SUMIFS(INDIRECT($S$2&amp;$A232&amp;":"&amp;$A232),BP!$5:$5,BC$4))</f>
        <v>0</v>
      </c>
      <c r="BD232" s="3">
        <f ca="1">IF(BD$5="",0,SUMIFS(INDIRECT($S$2&amp;$A232&amp;":"&amp;$A232),BP!$5:$5,BD$4))</f>
        <v>0</v>
      </c>
      <c r="BE232" s="3">
        <f ca="1">IF(BE$5="",0,SUMIFS(INDIRECT($S$2&amp;$A232&amp;":"&amp;$A232),BP!$5:$5,BE$4))</f>
        <v>0</v>
      </c>
      <c r="BF232" s="3">
        <f ca="1">IF(BF$5="",0,SUMIFS(INDIRECT($S$2&amp;$A232&amp;":"&amp;$A232),BP!$5:$5,BF$4))</f>
        <v>0</v>
      </c>
      <c r="BG232" s="3">
        <f ca="1">IF(BG$5="",0,SUMIFS(INDIRECT($S$2&amp;$A232&amp;":"&amp;$A232),BP!$5:$5,BG$4))</f>
        <v>0</v>
      </c>
      <c r="BH232" s="3">
        <f ca="1">IF(BH$5="",0,SUMIFS(INDIRECT($S$2&amp;$A232&amp;":"&amp;$A232),BP!$5:$5,BH$4))</f>
        <v>0</v>
      </c>
      <c r="BI232" s="3">
        <f ca="1">IF(BI$5="",0,SUMIFS(INDIRECT($S$2&amp;$A232&amp;":"&amp;$A232),BP!$5:$5,BI$4))</f>
        <v>0</v>
      </c>
      <c r="BJ232" s="3">
        <f>IF(BJ$5="",0,SUMIFS(BP!232:232,BP!$5:$5,BJ$4))</f>
        <v>0</v>
      </c>
      <c r="BK232" s="3">
        <f>IF(BK$5="",0,SUMIFS(BP!232:232,BP!$5:$5,BK$4))</f>
        <v>0</v>
      </c>
      <c r="BL232" s="3">
        <f>IF(BL$5="",0,SUMIFS(BP!232:232,BP!$5:$5,BL$4))</f>
        <v>0</v>
      </c>
      <c r="BM232" s="3">
        <f>IF(BM$5="",0,SUMIFS(BP!232:232,BP!$5:$5,BM$4))</f>
        <v>0</v>
      </c>
      <c r="BN232" s="3">
        <f>IF(BN$5="",0,SUMIFS(BP!232:232,BP!$5:$5,BN$4))</f>
        <v>0</v>
      </c>
      <c r="BO232" s="3">
        <f>IF(BO$5="",0,SUMIFS(BP!232:232,BP!$5:$5,BO$4))</f>
        <v>0</v>
      </c>
      <c r="BP232" s="3">
        <f>IF(BP$5="",0,SUMIFS(BP!232:232,BP!$5:$5,BP$4))</f>
        <v>0</v>
      </c>
      <c r="BQ232" s="3">
        <f>IF(BQ$5="",0,SUMIFS(BP!232:232,BP!$5:$5,BQ$4))</f>
        <v>0</v>
      </c>
      <c r="BR232" s="3">
        <f>IF(BR$5="",0,SUMIFS(BP!232:232,BP!$5:$5,BR$4))</f>
        <v>0</v>
      </c>
      <c r="BS232" s="3">
        <f>IF(BS$5="",0,SUMIFS(BP!232:232,BP!$5:$5,BS$4))</f>
        <v>0</v>
      </c>
      <c r="BT232" s="3">
        <f>IF(BT$5="",0,SUMIFS(BP!232:232,BP!$5:$5,BT$4))</f>
        <v>0</v>
      </c>
      <c r="BU232" s="3">
        <f>IF(BU$5="",0,SUMIFS(BP!232:232,BP!$5:$5,BU$4))</f>
        <v>0</v>
      </c>
      <c r="BV232" s="3">
        <f>IF(BV$5="",0,SUMIFS(BP!232:232,BP!$5:$5,BV$4))</f>
        <v>0</v>
      </c>
      <c r="BW232" s="3">
        <f>IF(BW$5="",0,SUMIFS(BP!232:232,BP!$5:$5,BW$4))</f>
        <v>0</v>
      </c>
      <c r="BX232" s="3">
        <f>IF(BX$5="",0,SUMIFS(BP!232:232,BP!$5:$5,BX$4))</f>
        <v>0</v>
      </c>
      <c r="BY232" s="3">
        <f>IF(BY$5="",0,SUMIFS(BP!232:232,BP!$5:$5,BY$4))</f>
        <v>0</v>
      </c>
      <c r="BZ232" s="3">
        <f>IF(BZ$5="",0,SUMIFS(BP!232:232,BP!$5:$5,BZ$4))</f>
        <v>0</v>
      </c>
      <c r="CA232" s="3">
        <f>IF(CA$5="",0,SUMIFS(BP!232:232,BP!$5:$5,CA$4))</f>
        <v>0</v>
      </c>
      <c r="CB232" s="3">
        <f>IF(CB$5="",0,SUMIFS(BP!232:232,BP!$5:$5,CB$4))</f>
        <v>0</v>
      </c>
      <c r="CC232" s="3">
        <f>IF(CC$5="",0,SUMIFS(BP!232:232,BP!$5:$5,CC$4))</f>
        <v>0</v>
      </c>
      <c r="CD232" s="3">
        <f>IF(CD$5="",0,SUMIFS(BP!232:232,BP!$5:$5,CD$4))</f>
        <v>0</v>
      </c>
      <c r="CE232" s="3">
        <f>IF(CE$5="",0,SUMIFS(BP!232:232,BP!$5:$5,CE$4))</f>
        <v>0</v>
      </c>
      <c r="CF232" s="3">
        <f>IF(CF$5="",0,SUMIFS(BP!232:232,BP!$5:$5,CF$4))</f>
        <v>0</v>
      </c>
      <c r="CG232" s="3">
        <f>IF(CG$5="",0,SUMIFS(BP!232:232,BP!$5:$5,CG$4))</f>
        <v>0</v>
      </c>
      <c r="CH232" s="3">
        <f>IF(CH$5="",0,SUMIFS(BP!232:232,BP!$5:$5,CH$4))</f>
        <v>0</v>
      </c>
      <c r="CI232" s="3">
        <f>IF(CI$5="",0,SUMIFS(BP!232:232,BP!$5:$5,CI$4))</f>
        <v>0</v>
      </c>
      <c r="CJ232" s="3">
        <f>IF(CJ$5="",0,SUMIFS(BP!232:232,BP!$5:$5,CJ$4))</f>
        <v>0</v>
      </c>
      <c r="CK232" s="3">
        <f>IF(CK$5="",0,SUMIFS(BP!232:232,BP!$5:$5,CK$4))</f>
        <v>0</v>
      </c>
      <c r="CL232" s="3">
        <f>IF(CL$5="",0,SUMIFS(BP!232:232,BP!$5:$5,CL$4))</f>
        <v>0</v>
      </c>
      <c r="CM232" s="3">
        <f>IF(CM$5="",0,SUMIFS(BP!232:232,BP!$5:$5,CM$4))</f>
        <v>0</v>
      </c>
      <c r="CN232" s="3">
        <f>IF(CN$5="",0,SUMIFS(BP!232:232,BP!$5:$5,CN$4))</f>
        <v>0</v>
      </c>
      <c r="CO232" s="3">
        <f>IF(CO$5="",0,SUMIFS(BP!232:232,BP!$5:$5,CO$4))</f>
        <v>0</v>
      </c>
      <c r="CP232" s="3">
        <f>IF(CP$5="",0,SUMIFS(BP!232:232,BP!$5:$5,CP$4))</f>
        <v>0</v>
      </c>
      <c r="CQ232" s="3">
        <f>IF(CQ$5="",0,SUMIFS(BP!232:232,BP!$5:$5,CQ$4))</f>
        <v>0</v>
      </c>
      <c r="CR232" s="3">
        <f>IF(CR$5="",0,SUMIFS(BP!232:232,BP!$5:$5,CR$4))</f>
        <v>0</v>
      </c>
      <c r="CS232" s="3">
        <f>IF(CS$5="",0,SUMIFS(BP!232:232,BP!$5:$5,CS$4))</f>
        <v>0</v>
      </c>
      <c r="CT232" s="3">
        <f>IF(CT$5="",0,SUMIFS(BP!232:232,BP!$5:$5,CT$4))</f>
        <v>0</v>
      </c>
    </row>
    <row r="233" spans="1:98" s="2" customFormat="1" ht="10.199999999999999" x14ac:dyDescent="0.2">
      <c r="A233" s="11">
        <f>ROW()</f>
        <v>233</v>
      </c>
      <c r="E233" s="15"/>
      <c r="W233" s="5"/>
      <c r="Z233" s="3">
        <f ca="1">IF(Z$5="",0,SUMIFS(INDIRECT($S$2&amp;$A233&amp;":"&amp;$A233),BP!$5:$5,Z$4))</f>
        <v>0</v>
      </c>
      <c r="AA233" s="3">
        <f ca="1">IF(AA$5="",0,SUMIFS(INDIRECT($S$2&amp;$A233&amp;":"&amp;$A233),BP!$5:$5,AA$4))</f>
        <v>0</v>
      </c>
      <c r="AB233" s="3">
        <f ca="1">IF(AB$5="",0,SUMIFS(INDIRECT($S$2&amp;$A233&amp;":"&amp;$A233),BP!$5:$5,AB$4))</f>
        <v>0</v>
      </c>
      <c r="AC233" s="3">
        <f ca="1">IF(AC$5="",0,SUMIFS(INDIRECT($S$2&amp;$A233&amp;":"&amp;$A233),BP!$5:$5,AC$4))</f>
        <v>0</v>
      </c>
      <c r="AD233" s="3">
        <f ca="1">IF(AD$5="",0,SUMIFS(INDIRECT($S$2&amp;$A233&amp;":"&amp;$A233),BP!$5:$5,AD$4))</f>
        <v>0</v>
      </c>
      <c r="AE233" s="3">
        <f ca="1">IF(AE$5="",0,SUMIFS(INDIRECT($S$2&amp;$A233&amp;":"&amp;$A233),BP!$5:$5,AE$4))</f>
        <v>0</v>
      </c>
      <c r="AF233" s="3">
        <f ca="1">IF(AF$5="",0,SUMIFS(INDIRECT($S$2&amp;$A233&amp;":"&amp;$A233),BP!$5:$5,AF$4))</f>
        <v>0</v>
      </c>
      <c r="AG233" s="3">
        <f ca="1">IF(AG$5="",0,SUMIFS(INDIRECT($S$2&amp;$A233&amp;":"&amp;$A233),BP!$5:$5,AG$4))</f>
        <v>0</v>
      </c>
      <c r="AH233" s="3">
        <f ca="1">IF(AH$5="",0,SUMIFS(INDIRECT($S$2&amp;$A233&amp;":"&amp;$A233),BP!$5:$5,AH$4))</f>
        <v>0</v>
      </c>
      <c r="AI233" s="3">
        <f ca="1">IF(AI$5="",0,SUMIFS(INDIRECT($S$2&amp;$A233&amp;":"&amp;$A233),BP!$5:$5,AI$4))</f>
        <v>0</v>
      </c>
      <c r="AJ233" s="3">
        <f ca="1">IF(AJ$5="",0,SUMIFS(INDIRECT($S$2&amp;$A233&amp;":"&amp;$A233),BP!$5:$5,AJ$4))</f>
        <v>0</v>
      </c>
      <c r="AK233" s="3">
        <f ca="1">IF(AK$5="",0,SUMIFS(INDIRECT($S$2&amp;$A233&amp;":"&amp;$A233),BP!$5:$5,AK$4))</f>
        <v>0</v>
      </c>
      <c r="AL233" s="3">
        <f ca="1">IF(AL$5="",0,SUMIFS(INDIRECT($S$2&amp;$A233&amp;":"&amp;$A233),BP!$5:$5,AL$4))</f>
        <v>0</v>
      </c>
      <c r="AM233" s="3">
        <f ca="1">IF(AM$5="",0,SUMIFS(INDIRECT($S$2&amp;$A233&amp;":"&amp;$A233),BP!$5:$5,AM$4))</f>
        <v>0</v>
      </c>
      <c r="AN233" s="3">
        <f ca="1">IF(AN$5="",0,SUMIFS(INDIRECT($S$2&amp;$A233&amp;":"&amp;$A233),BP!$5:$5,AN$4))</f>
        <v>0</v>
      </c>
      <c r="AO233" s="3">
        <f ca="1">IF(AO$5="",0,SUMIFS(INDIRECT($S$2&amp;$A233&amp;":"&amp;$A233),BP!$5:$5,AO$4))</f>
        <v>0</v>
      </c>
      <c r="AP233" s="3">
        <f ca="1">IF(AP$5="",0,SUMIFS(INDIRECT($S$2&amp;$A233&amp;":"&amp;$A233),BP!$5:$5,AP$4))</f>
        <v>0</v>
      </c>
      <c r="AQ233" s="3">
        <f ca="1">IF(AQ$5="",0,SUMIFS(INDIRECT($S$2&amp;$A233&amp;":"&amp;$A233),BP!$5:$5,AQ$4))</f>
        <v>0</v>
      </c>
      <c r="AR233" s="3">
        <f ca="1">IF(AR$5="",0,SUMIFS(INDIRECT($S$2&amp;$A233&amp;":"&amp;$A233),BP!$5:$5,AR$4))</f>
        <v>0</v>
      </c>
      <c r="AS233" s="3">
        <f ca="1">IF(AS$5="",0,SUMIFS(INDIRECT($S$2&amp;$A233&amp;":"&amp;$A233),BP!$5:$5,AS$4))</f>
        <v>0</v>
      </c>
      <c r="AT233" s="3">
        <f ca="1">IF(AT$5="",0,SUMIFS(INDIRECT($S$2&amp;$A233&amp;":"&amp;$A233),BP!$5:$5,AT$4))</f>
        <v>0</v>
      </c>
      <c r="AU233" s="3">
        <f ca="1">IF(AU$5="",0,SUMIFS(INDIRECT($S$2&amp;$A233&amp;":"&amp;$A233),BP!$5:$5,AU$4))</f>
        <v>0</v>
      </c>
      <c r="AV233" s="3">
        <f ca="1">IF(AV$5="",0,SUMIFS(INDIRECT($S$2&amp;$A233&amp;":"&amp;$A233),BP!$5:$5,AV$4))</f>
        <v>0</v>
      </c>
      <c r="AW233" s="3">
        <f ca="1">IF(AW$5="",0,SUMIFS(INDIRECT($S$2&amp;$A233&amp;":"&amp;$A233),BP!$5:$5,AW$4))</f>
        <v>0</v>
      </c>
      <c r="AX233" s="3">
        <f ca="1">IF(AX$5="",0,SUMIFS(INDIRECT($S$2&amp;$A233&amp;":"&amp;$A233),BP!$5:$5,AX$4))</f>
        <v>0</v>
      </c>
      <c r="AY233" s="3">
        <f ca="1">IF(AY$5="",0,SUMIFS(INDIRECT($S$2&amp;$A233&amp;":"&amp;$A233),BP!$5:$5,AY$4))</f>
        <v>0</v>
      </c>
      <c r="AZ233" s="3">
        <f ca="1">IF(AZ$5="",0,SUMIFS(INDIRECT($S$2&amp;$A233&amp;":"&amp;$A233),BP!$5:$5,AZ$4))</f>
        <v>0</v>
      </c>
      <c r="BA233" s="3">
        <f ca="1">IF(BA$5="",0,SUMIFS(INDIRECT($S$2&amp;$A233&amp;":"&amp;$A233),BP!$5:$5,BA$4))</f>
        <v>0</v>
      </c>
      <c r="BB233" s="3">
        <f ca="1">IF(BB$5="",0,SUMIFS(INDIRECT($S$2&amp;$A233&amp;":"&amp;$A233),BP!$5:$5,BB$4))</f>
        <v>0</v>
      </c>
      <c r="BC233" s="3">
        <f ca="1">IF(BC$5="",0,SUMIFS(INDIRECT($S$2&amp;$A233&amp;":"&amp;$A233),BP!$5:$5,BC$4))</f>
        <v>0</v>
      </c>
      <c r="BD233" s="3">
        <f ca="1">IF(BD$5="",0,SUMIFS(INDIRECT($S$2&amp;$A233&amp;":"&amp;$A233),BP!$5:$5,BD$4))</f>
        <v>0</v>
      </c>
      <c r="BE233" s="3">
        <f ca="1">IF(BE$5="",0,SUMIFS(INDIRECT($S$2&amp;$A233&amp;":"&amp;$A233),BP!$5:$5,BE$4))</f>
        <v>0</v>
      </c>
      <c r="BF233" s="3">
        <f ca="1">IF(BF$5="",0,SUMIFS(INDIRECT($S$2&amp;$A233&amp;":"&amp;$A233),BP!$5:$5,BF$4))</f>
        <v>0</v>
      </c>
      <c r="BG233" s="3">
        <f ca="1">IF(BG$5="",0,SUMIFS(INDIRECT($S$2&amp;$A233&amp;":"&amp;$A233),BP!$5:$5,BG$4))</f>
        <v>0</v>
      </c>
      <c r="BH233" s="3">
        <f ca="1">IF(BH$5="",0,SUMIFS(INDIRECT($S$2&amp;$A233&amp;":"&amp;$A233),BP!$5:$5,BH$4))</f>
        <v>0</v>
      </c>
      <c r="BI233" s="3">
        <f ca="1">IF(BI$5="",0,SUMIFS(INDIRECT($S$2&amp;$A233&amp;":"&amp;$A233),BP!$5:$5,BI$4))</f>
        <v>0</v>
      </c>
      <c r="BJ233" s="3">
        <f>IF(BJ$5="",0,SUMIFS(BP!233:233,BP!$5:$5,BJ$4))</f>
        <v>0</v>
      </c>
      <c r="BK233" s="3">
        <f>IF(BK$5="",0,SUMIFS(BP!233:233,BP!$5:$5,BK$4))</f>
        <v>0</v>
      </c>
      <c r="BL233" s="3">
        <f>IF(BL$5="",0,SUMIFS(BP!233:233,BP!$5:$5,BL$4))</f>
        <v>0</v>
      </c>
      <c r="BM233" s="3">
        <f>IF(BM$5="",0,SUMIFS(BP!233:233,BP!$5:$5,BM$4))</f>
        <v>0</v>
      </c>
      <c r="BN233" s="3">
        <f>IF(BN$5="",0,SUMIFS(BP!233:233,BP!$5:$5,BN$4))</f>
        <v>0</v>
      </c>
      <c r="BO233" s="3">
        <f>IF(BO$5="",0,SUMIFS(BP!233:233,BP!$5:$5,BO$4))</f>
        <v>0</v>
      </c>
      <c r="BP233" s="3">
        <f>IF(BP$5="",0,SUMIFS(BP!233:233,BP!$5:$5,BP$4))</f>
        <v>0</v>
      </c>
      <c r="BQ233" s="3">
        <f>IF(BQ$5="",0,SUMIFS(BP!233:233,BP!$5:$5,BQ$4))</f>
        <v>0</v>
      </c>
      <c r="BR233" s="3">
        <f>IF(BR$5="",0,SUMIFS(BP!233:233,BP!$5:$5,BR$4))</f>
        <v>0</v>
      </c>
      <c r="BS233" s="3">
        <f>IF(BS$5="",0,SUMIFS(BP!233:233,BP!$5:$5,BS$4))</f>
        <v>0</v>
      </c>
      <c r="BT233" s="3">
        <f>IF(BT$5="",0,SUMIFS(BP!233:233,BP!$5:$5,BT$4))</f>
        <v>0</v>
      </c>
      <c r="BU233" s="3">
        <f>IF(BU$5="",0,SUMIFS(BP!233:233,BP!$5:$5,BU$4))</f>
        <v>0</v>
      </c>
      <c r="BV233" s="3">
        <f>IF(BV$5="",0,SUMIFS(BP!233:233,BP!$5:$5,BV$4))</f>
        <v>0</v>
      </c>
      <c r="BW233" s="3">
        <f>IF(BW$5="",0,SUMIFS(BP!233:233,BP!$5:$5,BW$4))</f>
        <v>0</v>
      </c>
      <c r="BX233" s="3">
        <f>IF(BX$5="",0,SUMIFS(BP!233:233,BP!$5:$5,BX$4))</f>
        <v>0</v>
      </c>
      <c r="BY233" s="3">
        <f>IF(BY$5="",0,SUMIFS(BP!233:233,BP!$5:$5,BY$4))</f>
        <v>0</v>
      </c>
      <c r="BZ233" s="3">
        <f>IF(BZ$5="",0,SUMIFS(BP!233:233,BP!$5:$5,BZ$4))</f>
        <v>0</v>
      </c>
      <c r="CA233" s="3">
        <f>IF(CA$5="",0,SUMIFS(BP!233:233,BP!$5:$5,CA$4))</f>
        <v>0</v>
      </c>
      <c r="CB233" s="3">
        <f>IF(CB$5="",0,SUMIFS(BP!233:233,BP!$5:$5,CB$4))</f>
        <v>0</v>
      </c>
      <c r="CC233" s="3">
        <f>IF(CC$5="",0,SUMIFS(BP!233:233,BP!$5:$5,CC$4))</f>
        <v>0</v>
      </c>
      <c r="CD233" s="3">
        <f>IF(CD$5="",0,SUMIFS(BP!233:233,BP!$5:$5,CD$4))</f>
        <v>0</v>
      </c>
      <c r="CE233" s="3">
        <f>IF(CE$5="",0,SUMIFS(BP!233:233,BP!$5:$5,CE$4))</f>
        <v>0</v>
      </c>
      <c r="CF233" s="3">
        <f>IF(CF$5="",0,SUMIFS(BP!233:233,BP!$5:$5,CF$4))</f>
        <v>0</v>
      </c>
      <c r="CG233" s="3">
        <f>IF(CG$5="",0,SUMIFS(BP!233:233,BP!$5:$5,CG$4))</f>
        <v>0</v>
      </c>
      <c r="CH233" s="3">
        <f>IF(CH$5="",0,SUMIFS(BP!233:233,BP!$5:$5,CH$4))</f>
        <v>0</v>
      </c>
      <c r="CI233" s="3">
        <f>IF(CI$5="",0,SUMIFS(BP!233:233,BP!$5:$5,CI$4))</f>
        <v>0</v>
      </c>
      <c r="CJ233" s="3">
        <f>IF(CJ$5="",0,SUMIFS(BP!233:233,BP!$5:$5,CJ$4))</f>
        <v>0</v>
      </c>
      <c r="CK233" s="3">
        <f>IF(CK$5="",0,SUMIFS(BP!233:233,BP!$5:$5,CK$4))</f>
        <v>0</v>
      </c>
      <c r="CL233" s="3">
        <f>IF(CL$5="",0,SUMIFS(BP!233:233,BP!$5:$5,CL$4))</f>
        <v>0</v>
      </c>
      <c r="CM233" s="3">
        <f>IF(CM$5="",0,SUMIFS(BP!233:233,BP!$5:$5,CM$4))</f>
        <v>0</v>
      </c>
      <c r="CN233" s="3">
        <f>IF(CN$5="",0,SUMIFS(BP!233:233,BP!$5:$5,CN$4))</f>
        <v>0</v>
      </c>
      <c r="CO233" s="3">
        <f>IF(CO$5="",0,SUMIFS(BP!233:233,BP!$5:$5,CO$4))</f>
        <v>0</v>
      </c>
      <c r="CP233" s="3">
        <f>IF(CP$5="",0,SUMIFS(BP!233:233,BP!$5:$5,CP$4))</f>
        <v>0</v>
      </c>
      <c r="CQ233" s="3">
        <f>IF(CQ$5="",0,SUMIFS(BP!233:233,BP!$5:$5,CQ$4))</f>
        <v>0</v>
      </c>
      <c r="CR233" s="3">
        <f>IF(CR$5="",0,SUMIFS(BP!233:233,BP!$5:$5,CR$4))</f>
        <v>0</v>
      </c>
      <c r="CS233" s="3">
        <f>IF(CS$5="",0,SUMIFS(BP!233:233,BP!$5:$5,CS$4))</f>
        <v>0</v>
      </c>
      <c r="CT233" s="3">
        <f>IF(CT$5="",0,SUMIFS(BP!233:233,BP!$5:$5,CT$4))</f>
        <v>0</v>
      </c>
    </row>
    <row r="234" spans="1:98" s="2" customFormat="1" ht="10.199999999999999" x14ac:dyDescent="0.2">
      <c r="A234" s="11">
        <f>ROW()</f>
        <v>234</v>
      </c>
      <c r="E234" s="15"/>
      <c r="W234" s="5"/>
      <c r="Z234" s="3">
        <f ca="1">IF(Z$5="",0,SUMIFS(INDIRECT($S$2&amp;$A234&amp;":"&amp;$A234),BP!$5:$5,Z$4))</f>
        <v>0</v>
      </c>
      <c r="AA234" s="3">
        <f ca="1">IF(AA$5="",0,SUMIFS(INDIRECT($S$2&amp;$A234&amp;":"&amp;$A234),BP!$5:$5,AA$4))</f>
        <v>0</v>
      </c>
      <c r="AB234" s="3">
        <f ca="1">IF(AB$5="",0,SUMIFS(INDIRECT($S$2&amp;$A234&amp;":"&amp;$A234),BP!$5:$5,AB$4))</f>
        <v>0</v>
      </c>
      <c r="AC234" s="3">
        <f ca="1">IF(AC$5="",0,SUMIFS(INDIRECT($S$2&amp;$A234&amp;":"&amp;$A234),BP!$5:$5,AC$4))</f>
        <v>0</v>
      </c>
      <c r="AD234" s="3">
        <f ca="1">IF(AD$5="",0,SUMIFS(INDIRECT($S$2&amp;$A234&amp;":"&amp;$A234),BP!$5:$5,AD$4))</f>
        <v>0</v>
      </c>
      <c r="AE234" s="3">
        <f ca="1">IF(AE$5="",0,SUMIFS(INDIRECT($S$2&amp;$A234&amp;":"&amp;$A234),BP!$5:$5,AE$4))</f>
        <v>0</v>
      </c>
      <c r="AF234" s="3">
        <f ca="1">IF(AF$5="",0,SUMIFS(INDIRECT($S$2&amp;$A234&amp;":"&amp;$A234),BP!$5:$5,AF$4))</f>
        <v>0</v>
      </c>
      <c r="AG234" s="3">
        <f ca="1">IF(AG$5="",0,SUMIFS(INDIRECT($S$2&amp;$A234&amp;":"&amp;$A234),BP!$5:$5,AG$4))</f>
        <v>0</v>
      </c>
      <c r="AH234" s="3">
        <f ca="1">IF(AH$5="",0,SUMIFS(INDIRECT($S$2&amp;$A234&amp;":"&amp;$A234),BP!$5:$5,AH$4))</f>
        <v>0</v>
      </c>
      <c r="AI234" s="3">
        <f ca="1">IF(AI$5="",0,SUMIFS(INDIRECT($S$2&amp;$A234&amp;":"&amp;$A234),BP!$5:$5,AI$4))</f>
        <v>0</v>
      </c>
      <c r="AJ234" s="3">
        <f ca="1">IF(AJ$5="",0,SUMIFS(INDIRECT($S$2&amp;$A234&amp;":"&amp;$A234),BP!$5:$5,AJ$4))</f>
        <v>0</v>
      </c>
      <c r="AK234" s="3">
        <f ca="1">IF(AK$5="",0,SUMIFS(INDIRECT($S$2&amp;$A234&amp;":"&amp;$A234),BP!$5:$5,AK$4))</f>
        <v>0</v>
      </c>
      <c r="AL234" s="3">
        <f ca="1">IF(AL$5="",0,SUMIFS(INDIRECT($S$2&amp;$A234&amp;":"&amp;$A234),BP!$5:$5,AL$4))</f>
        <v>0</v>
      </c>
      <c r="AM234" s="3">
        <f ca="1">IF(AM$5="",0,SUMIFS(INDIRECT($S$2&amp;$A234&amp;":"&amp;$A234),BP!$5:$5,AM$4))</f>
        <v>0</v>
      </c>
      <c r="AN234" s="3">
        <f ca="1">IF(AN$5="",0,SUMIFS(INDIRECT($S$2&amp;$A234&amp;":"&amp;$A234),BP!$5:$5,AN$4))</f>
        <v>0</v>
      </c>
      <c r="AO234" s="3">
        <f ca="1">IF(AO$5="",0,SUMIFS(INDIRECT($S$2&amp;$A234&amp;":"&amp;$A234),BP!$5:$5,AO$4))</f>
        <v>0</v>
      </c>
      <c r="AP234" s="3">
        <f ca="1">IF(AP$5="",0,SUMIFS(INDIRECT($S$2&amp;$A234&amp;":"&amp;$A234),BP!$5:$5,AP$4))</f>
        <v>0</v>
      </c>
      <c r="AQ234" s="3">
        <f ca="1">IF(AQ$5="",0,SUMIFS(INDIRECT($S$2&amp;$A234&amp;":"&amp;$A234),BP!$5:$5,AQ$4))</f>
        <v>0</v>
      </c>
      <c r="AR234" s="3">
        <f ca="1">IF(AR$5="",0,SUMIFS(INDIRECT($S$2&amp;$A234&amp;":"&amp;$A234),BP!$5:$5,AR$4))</f>
        <v>0</v>
      </c>
      <c r="AS234" s="3">
        <f ca="1">IF(AS$5="",0,SUMIFS(INDIRECT($S$2&amp;$A234&amp;":"&amp;$A234),BP!$5:$5,AS$4))</f>
        <v>0</v>
      </c>
      <c r="AT234" s="3">
        <f ca="1">IF(AT$5="",0,SUMIFS(INDIRECT($S$2&amp;$A234&amp;":"&amp;$A234),BP!$5:$5,AT$4))</f>
        <v>0</v>
      </c>
      <c r="AU234" s="3">
        <f ca="1">IF(AU$5="",0,SUMIFS(INDIRECT($S$2&amp;$A234&amp;":"&amp;$A234),BP!$5:$5,AU$4))</f>
        <v>0</v>
      </c>
      <c r="AV234" s="3">
        <f ca="1">IF(AV$5="",0,SUMIFS(INDIRECT($S$2&amp;$A234&amp;":"&amp;$A234),BP!$5:$5,AV$4))</f>
        <v>0</v>
      </c>
      <c r="AW234" s="3">
        <f ca="1">IF(AW$5="",0,SUMIFS(INDIRECT($S$2&amp;$A234&amp;":"&amp;$A234),BP!$5:$5,AW$4))</f>
        <v>0</v>
      </c>
      <c r="AX234" s="3">
        <f ca="1">IF(AX$5="",0,SUMIFS(INDIRECT($S$2&amp;$A234&amp;":"&amp;$A234),BP!$5:$5,AX$4))</f>
        <v>0</v>
      </c>
      <c r="AY234" s="3">
        <f ca="1">IF(AY$5="",0,SUMIFS(INDIRECT($S$2&amp;$A234&amp;":"&amp;$A234),BP!$5:$5,AY$4))</f>
        <v>0</v>
      </c>
      <c r="AZ234" s="3">
        <f ca="1">IF(AZ$5="",0,SUMIFS(INDIRECT($S$2&amp;$A234&amp;":"&amp;$A234),BP!$5:$5,AZ$4))</f>
        <v>0</v>
      </c>
      <c r="BA234" s="3">
        <f ca="1">IF(BA$5="",0,SUMIFS(INDIRECT($S$2&amp;$A234&amp;":"&amp;$A234),BP!$5:$5,BA$4))</f>
        <v>0</v>
      </c>
      <c r="BB234" s="3">
        <f ca="1">IF(BB$5="",0,SUMIFS(INDIRECT($S$2&amp;$A234&amp;":"&amp;$A234),BP!$5:$5,BB$4))</f>
        <v>0</v>
      </c>
      <c r="BC234" s="3">
        <f ca="1">IF(BC$5="",0,SUMIFS(INDIRECT($S$2&amp;$A234&amp;":"&amp;$A234),BP!$5:$5,BC$4))</f>
        <v>0</v>
      </c>
      <c r="BD234" s="3">
        <f ca="1">IF(BD$5="",0,SUMIFS(INDIRECT($S$2&amp;$A234&amp;":"&amp;$A234),BP!$5:$5,BD$4))</f>
        <v>0</v>
      </c>
      <c r="BE234" s="3">
        <f ca="1">IF(BE$5="",0,SUMIFS(INDIRECT($S$2&amp;$A234&amp;":"&amp;$A234),BP!$5:$5,BE$4))</f>
        <v>0</v>
      </c>
      <c r="BF234" s="3">
        <f ca="1">IF(BF$5="",0,SUMIFS(INDIRECT($S$2&amp;$A234&amp;":"&amp;$A234),BP!$5:$5,BF$4))</f>
        <v>0</v>
      </c>
      <c r="BG234" s="3">
        <f ca="1">IF(BG$5="",0,SUMIFS(INDIRECT($S$2&amp;$A234&amp;":"&amp;$A234),BP!$5:$5,BG$4))</f>
        <v>0</v>
      </c>
      <c r="BH234" s="3">
        <f ca="1">IF(BH$5="",0,SUMIFS(INDIRECT($S$2&amp;$A234&amp;":"&amp;$A234),BP!$5:$5,BH$4))</f>
        <v>0</v>
      </c>
      <c r="BI234" s="3">
        <f ca="1">IF(BI$5="",0,SUMIFS(INDIRECT($S$2&amp;$A234&amp;":"&amp;$A234),BP!$5:$5,BI$4))</f>
        <v>0</v>
      </c>
      <c r="BJ234" s="3">
        <f>IF(BJ$5="",0,SUMIFS(BP!234:234,BP!$5:$5,BJ$4))</f>
        <v>0</v>
      </c>
      <c r="BK234" s="3">
        <f>IF(BK$5="",0,SUMIFS(BP!234:234,BP!$5:$5,BK$4))</f>
        <v>0</v>
      </c>
      <c r="BL234" s="3">
        <f>IF(BL$5="",0,SUMIFS(BP!234:234,BP!$5:$5,BL$4))</f>
        <v>0</v>
      </c>
      <c r="BM234" s="3">
        <f>IF(BM$5="",0,SUMIFS(BP!234:234,BP!$5:$5,BM$4))</f>
        <v>0</v>
      </c>
      <c r="BN234" s="3">
        <f>IF(BN$5="",0,SUMIFS(BP!234:234,BP!$5:$5,BN$4))</f>
        <v>0</v>
      </c>
      <c r="BO234" s="3">
        <f>IF(BO$5="",0,SUMIFS(BP!234:234,BP!$5:$5,BO$4))</f>
        <v>0</v>
      </c>
      <c r="BP234" s="3">
        <f>IF(BP$5="",0,SUMIFS(BP!234:234,BP!$5:$5,BP$4))</f>
        <v>0</v>
      </c>
      <c r="BQ234" s="3">
        <f>IF(BQ$5="",0,SUMIFS(BP!234:234,BP!$5:$5,BQ$4))</f>
        <v>0</v>
      </c>
      <c r="BR234" s="3">
        <f>IF(BR$5="",0,SUMIFS(BP!234:234,BP!$5:$5,BR$4))</f>
        <v>0</v>
      </c>
      <c r="BS234" s="3">
        <f>IF(BS$5="",0,SUMIFS(BP!234:234,BP!$5:$5,BS$4))</f>
        <v>0</v>
      </c>
      <c r="BT234" s="3">
        <f>IF(BT$5="",0,SUMIFS(BP!234:234,BP!$5:$5,BT$4))</f>
        <v>0</v>
      </c>
      <c r="BU234" s="3">
        <f>IF(BU$5="",0,SUMIFS(BP!234:234,BP!$5:$5,BU$4))</f>
        <v>0</v>
      </c>
      <c r="BV234" s="3">
        <f>IF(BV$5="",0,SUMIFS(BP!234:234,BP!$5:$5,BV$4))</f>
        <v>0</v>
      </c>
      <c r="BW234" s="3">
        <f>IF(BW$5="",0,SUMIFS(BP!234:234,BP!$5:$5,BW$4))</f>
        <v>0</v>
      </c>
      <c r="BX234" s="3">
        <f>IF(BX$5="",0,SUMIFS(BP!234:234,BP!$5:$5,BX$4))</f>
        <v>0</v>
      </c>
      <c r="BY234" s="3">
        <f>IF(BY$5="",0,SUMIFS(BP!234:234,BP!$5:$5,BY$4))</f>
        <v>0</v>
      </c>
      <c r="BZ234" s="3">
        <f>IF(BZ$5="",0,SUMIFS(BP!234:234,BP!$5:$5,BZ$4))</f>
        <v>0</v>
      </c>
      <c r="CA234" s="3">
        <f>IF(CA$5="",0,SUMIFS(BP!234:234,BP!$5:$5,CA$4))</f>
        <v>0</v>
      </c>
      <c r="CB234" s="3">
        <f>IF(CB$5="",0,SUMIFS(BP!234:234,BP!$5:$5,CB$4))</f>
        <v>0</v>
      </c>
      <c r="CC234" s="3">
        <f>IF(CC$5="",0,SUMIFS(BP!234:234,BP!$5:$5,CC$4))</f>
        <v>0</v>
      </c>
      <c r="CD234" s="3">
        <f>IF(CD$5="",0,SUMIFS(BP!234:234,BP!$5:$5,CD$4))</f>
        <v>0</v>
      </c>
      <c r="CE234" s="3">
        <f>IF(CE$5="",0,SUMIFS(BP!234:234,BP!$5:$5,CE$4))</f>
        <v>0</v>
      </c>
      <c r="CF234" s="3">
        <f>IF(CF$5="",0,SUMIFS(BP!234:234,BP!$5:$5,CF$4))</f>
        <v>0</v>
      </c>
      <c r="CG234" s="3">
        <f>IF(CG$5="",0,SUMIFS(BP!234:234,BP!$5:$5,CG$4))</f>
        <v>0</v>
      </c>
      <c r="CH234" s="3">
        <f>IF(CH$5="",0,SUMIFS(BP!234:234,BP!$5:$5,CH$4))</f>
        <v>0</v>
      </c>
      <c r="CI234" s="3">
        <f>IF(CI$5="",0,SUMIFS(BP!234:234,BP!$5:$5,CI$4))</f>
        <v>0</v>
      </c>
      <c r="CJ234" s="3">
        <f>IF(CJ$5="",0,SUMIFS(BP!234:234,BP!$5:$5,CJ$4))</f>
        <v>0</v>
      </c>
      <c r="CK234" s="3">
        <f>IF(CK$5="",0,SUMIFS(BP!234:234,BP!$5:$5,CK$4))</f>
        <v>0</v>
      </c>
      <c r="CL234" s="3">
        <f>IF(CL$5="",0,SUMIFS(BP!234:234,BP!$5:$5,CL$4))</f>
        <v>0</v>
      </c>
      <c r="CM234" s="3">
        <f>IF(CM$5="",0,SUMIFS(BP!234:234,BP!$5:$5,CM$4))</f>
        <v>0</v>
      </c>
      <c r="CN234" s="3">
        <f>IF(CN$5="",0,SUMIFS(BP!234:234,BP!$5:$5,CN$4))</f>
        <v>0</v>
      </c>
      <c r="CO234" s="3">
        <f>IF(CO$5="",0,SUMIFS(BP!234:234,BP!$5:$5,CO$4))</f>
        <v>0</v>
      </c>
      <c r="CP234" s="3">
        <f>IF(CP$5="",0,SUMIFS(BP!234:234,BP!$5:$5,CP$4))</f>
        <v>0</v>
      </c>
      <c r="CQ234" s="3">
        <f>IF(CQ$5="",0,SUMIFS(BP!234:234,BP!$5:$5,CQ$4))</f>
        <v>0</v>
      </c>
      <c r="CR234" s="3">
        <f>IF(CR$5="",0,SUMIFS(BP!234:234,BP!$5:$5,CR$4))</f>
        <v>0</v>
      </c>
      <c r="CS234" s="3">
        <f>IF(CS$5="",0,SUMIFS(BP!234:234,BP!$5:$5,CS$4))</f>
        <v>0</v>
      </c>
      <c r="CT234" s="3">
        <f>IF(CT$5="",0,SUMIFS(BP!234:234,BP!$5:$5,CT$4))</f>
        <v>0</v>
      </c>
    </row>
    <row r="235" spans="1:98" s="2" customFormat="1" ht="10.199999999999999" x14ac:dyDescent="0.2">
      <c r="A235" s="11">
        <f>ROW()</f>
        <v>235</v>
      </c>
      <c r="E235" s="15"/>
      <c r="W235" s="5"/>
      <c r="Z235" s="3">
        <f ca="1">IF(Z$5="",0,SUMIFS(INDIRECT($S$2&amp;$A235&amp;":"&amp;$A235),BP!$5:$5,Z$4))</f>
        <v>0</v>
      </c>
      <c r="AA235" s="3">
        <f ca="1">IF(AA$5="",0,SUMIFS(INDIRECT($S$2&amp;$A235&amp;":"&amp;$A235),BP!$5:$5,AA$4))</f>
        <v>0</v>
      </c>
      <c r="AB235" s="3">
        <f ca="1">IF(AB$5="",0,SUMIFS(INDIRECT($S$2&amp;$A235&amp;":"&amp;$A235),BP!$5:$5,AB$4))</f>
        <v>0</v>
      </c>
      <c r="AC235" s="3">
        <f ca="1">IF(AC$5="",0,SUMIFS(INDIRECT($S$2&amp;$A235&amp;":"&amp;$A235),BP!$5:$5,AC$4))</f>
        <v>0</v>
      </c>
      <c r="AD235" s="3">
        <f ca="1">IF(AD$5="",0,SUMIFS(INDIRECT($S$2&amp;$A235&amp;":"&amp;$A235),BP!$5:$5,AD$4))</f>
        <v>0</v>
      </c>
      <c r="AE235" s="3">
        <f ca="1">IF(AE$5="",0,SUMIFS(INDIRECT($S$2&amp;$A235&amp;":"&amp;$A235),BP!$5:$5,AE$4))</f>
        <v>0</v>
      </c>
      <c r="AF235" s="3">
        <f ca="1">IF(AF$5="",0,SUMIFS(INDIRECT($S$2&amp;$A235&amp;":"&amp;$A235),BP!$5:$5,AF$4))</f>
        <v>0</v>
      </c>
      <c r="AG235" s="3">
        <f ca="1">IF(AG$5="",0,SUMIFS(INDIRECT($S$2&amp;$A235&amp;":"&amp;$A235),BP!$5:$5,AG$4))</f>
        <v>0</v>
      </c>
      <c r="AH235" s="3">
        <f ca="1">IF(AH$5="",0,SUMIFS(INDIRECT($S$2&amp;$A235&amp;":"&amp;$A235),BP!$5:$5,AH$4))</f>
        <v>0</v>
      </c>
      <c r="AI235" s="3">
        <f ca="1">IF(AI$5="",0,SUMIFS(INDIRECT($S$2&amp;$A235&amp;":"&amp;$A235),BP!$5:$5,AI$4))</f>
        <v>0</v>
      </c>
      <c r="AJ235" s="3">
        <f ca="1">IF(AJ$5="",0,SUMIFS(INDIRECT($S$2&amp;$A235&amp;":"&amp;$A235),BP!$5:$5,AJ$4))</f>
        <v>0</v>
      </c>
      <c r="AK235" s="3">
        <f ca="1">IF(AK$5="",0,SUMIFS(INDIRECT($S$2&amp;$A235&amp;":"&amp;$A235),BP!$5:$5,AK$4))</f>
        <v>0</v>
      </c>
      <c r="AL235" s="3">
        <f ca="1">IF(AL$5="",0,SUMIFS(INDIRECT($S$2&amp;$A235&amp;":"&amp;$A235),BP!$5:$5,AL$4))</f>
        <v>0</v>
      </c>
      <c r="AM235" s="3">
        <f ca="1">IF(AM$5="",0,SUMIFS(INDIRECT($S$2&amp;$A235&amp;":"&amp;$A235),BP!$5:$5,AM$4))</f>
        <v>0</v>
      </c>
      <c r="AN235" s="3">
        <f ca="1">IF(AN$5="",0,SUMIFS(INDIRECT($S$2&amp;$A235&amp;":"&amp;$A235),BP!$5:$5,AN$4))</f>
        <v>0</v>
      </c>
      <c r="AO235" s="3">
        <f ca="1">IF(AO$5="",0,SUMIFS(INDIRECT($S$2&amp;$A235&amp;":"&amp;$A235),BP!$5:$5,AO$4))</f>
        <v>0</v>
      </c>
      <c r="AP235" s="3">
        <f ca="1">IF(AP$5="",0,SUMIFS(INDIRECT($S$2&amp;$A235&amp;":"&amp;$A235),BP!$5:$5,AP$4))</f>
        <v>0</v>
      </c>
      <c r="AQ235" s="3">
        <f ca="1">IF(AQ$5="",0,SUMIFS(INDIRECT($S$2&amp;$A235&amp;":"&amp;$A235),BP!$5:$5,AQ$4))</f>
        <v>0</v>
      </c>
      <c r="AR235" s="3">
        <f ca="1">IF(AR$5="",0,SUMIFS(INDIRECT($S$2&amp;$A235&amp;":"&amp;$A235),BP!$5:$5,AR$4))</f>
        <v>0</v>
      </c>
      <c r="AS235" s="3">
        <f ca="1">IF(AS$5="",0,SUMIFS(INDIRECT($S$2&amp;$A235&amp;":"&amp;$A235),BP!$5:$5,AS$4))</f>
        <v>0</v>
      </c>
      <c r="AT235" s="3">
        <f ca="1">IF(AT$5="",0,SUMIFS(INDIRECT($S$2&amp;$A235&amp;":"&amp;$A235),BP!$5:$5,AT$4))</f>
        <v>0</v>
      </c>
      <c r="AU235" s="3">
        <f ca="1">IF(AU$5="",0,SUMIFS(INDIRECT($S$2&amp;$A235&amp;":"&amp;$A235),BP!$5:$5,AU$4))</f>
        <v>0</v>
      </c>
      <c r="AV235" s="3">
        <f ca="1">IF(AV$5="",0,SUMIFS(INDIRECT($S$2&amp;$A235&amp;":"&amp;$A235),BP!$5:$5,AV$4))</f>
        <v>0</v>
      </c>
      <c r="AW235" s="3">
        <f ca="1">IF(AW$5="",0,SUMIFS(INDIRECT($S$2&amp;$A235&amp;":"&amp;$A235),BP!$5:$5,AW$4))</f>
        <v>0</v>
      </c>
      <c r="AX235" s="3">
        <f ca="1">IF(AX$5="",0,SUMIFS(INDIRECT($S$2&amp;$A235&amp;":"&amp;$A235),BP!$5:$5,AX$4))</f>
        <v>0</v>
      </c>
      <c r="AY235" s="3">
        <f ca="1">IF(AY$5="",0,SUMIFS(INDIRECT($S$2&amp;$A235&amp;":"&amp;$A235),BP!$5:$5,AY$4))</f>
        <v>0</v>
      </c>
      <c r="AZ235" s="3">
        <f ca="1">IF(AZ$5="",0,SUMIFS(INDIRECT($S$2&amp;$A235&amp;":"&amp;$A235),BP!$5:$5,AZ$4))</f>
        <v>0</v>
      </c>
      <c r="BA235" s="3">
        <f ca="1">IF(BA$5="",0,SUMIFS(INDIRECT($S$2&amp;$A235&amp;":"&amp;$A235),BP!$5:$5,BA$4))</f>
        <v>0</v>
      </c>
      <c r="BB235" s="3">
        <f ca="1">IF(BB$5="",0,SUMIFS(INDIRECT($S$2&amp;$A235&amp;":"&amp;$A235),BP!$5:$5,BB$4))</f>
        <v>0</v>
      </c>
      <c r="BC235" s="3">
        <f ca="1">IF(BC$5="",0,SUMIFS(INDIRECT($S$2&amp;$A235&amp;":"&amp;$A235),BP!$5:$5,BC$4))</f>
        <v>0</v>
      </c>
      <c r="BD235" s="3">
        <f ca="1">IF(BD$5="",0,SUMIFS(INDIRECT($S$2&amp;$A235&amp;":"&amp;$A235),BP!$5:$5,BD$4))</f>
        <v>0</v>
      </c>
      <c r="BE235" s="3">
        <f ca="1">IF(BE$5="",0,SUMIFS(INDIRECT($S$2&amp;$A235&amp;":"&amp;$A235),BP!$5:$5,BE$4))</f>
        <v>0</v>
      </c>
      <c r="BF235" s="3">
        <f ca="1">IF(BF$5="",0,SUMIFS(INDIRECT($S$2&amp;$A235&amp;":"&amp;$A235),BP!$5:$5,BF$4))</f>
        <v>0</v>
      </c>
      <c r="BG235" s="3">
        <f ca="1">IF(BG$5="",0,SUMIFS(INDIRECT($S$2&amp;$A235&amp;":"&amp;$A235),BP!$5:$5,BG$4))</f>
        <v>0</v>
      </c>
      <c r="BH235" s="3">
        <f ca="1">IF(BH$5="",0,SUMIFS(INDIRECT($S$2&amp;$A235&amp;":"&amp;$A235),BP!$5:$5,BH$4))</f>
        <v>0</v>
      </c>
      <c r="BI235" s="3">
        <f ca="1">IF(BI$5="",0,SUMIFS(INDIRECT($S$2&amp;$A235&amp;":"&amp;$A235),BP!$5:$5,BI$4))</f>
        <v>0</v>
      </c>
      <c r="BJ235" s="3">
        <f>IF(BJ$5="",0,SUMIFS(BP!235:235,BP!$5:$5,BJ$4))</f>
        <v>0</v>
      </c>
      <c r="BK235" s="3">
        <f>IF(BK$5="",0,SUMIFS(BP!235:235,BP!$5:$5,BK$4))</f>
        <v>0</v>
      </c>
      <c r="BL235" s="3">
        <f>IF(BL$5="",0,SUMIFS(BP!235:235,BP!$5:$5,BL$4))</f>
        <v>0</v>
      </c>
      <c r="BM235" s="3">
        <f>IF(BM$5="",0,SUMIFS(BP!235:235,BP!$5:$5,BM$4))</f>
        <v>0</v>
      </c>
      <c r="BN235" s="3">
        <f>IF(BN$5="",0,SUMIFS(BP!235:235,BP!$5:$5,BN$4))</f>
        <v>0</v>
      </c>
      <c r="BO235" s="3">
        <f>IF(BO$5="",0,SUMIFS(BP!235:235,BP!$5:$5,BO$4))</f>
        <v>0</v>
      </c>
      <c r="BP235" s="3">
        <f>IF(BP$5="",0,SUMIFS(BP!235:235,BP!$5:$5,BP$4))</f>
        <v>0</v>
      </c>
      <c r="BQ235" s="3">
        <f>IF(BQ$5="",0,SUMIFS(BP!235:235,BP!$5:$5,BQ$4))</f>
        <v>0</v>
      </c>
      <c r="BR235" s="3">
        <f>IF(BR$5="",0,SUMIFS(BP!235:235,BP!$5:$5,BR$4))</f>
        <v>0</v>
      </c>
      <c r="BS235" s="3">
        <f>IF(BS$5="",0,SUMIFS(BP!235:235,BP!$5:$5,BS$4))</f>
        <v>0</v>
      </c>
      <c r="BT235" s="3">
        <f>IF(BT$5="",0,SUMIFS(BP!235:235,BP!$5:$5,BT$4))</f>
        <v>0</v>
      </c>
      <c r="BU235" s="3">
        <f>IF(BU$5="",0,SUMIFS(BP!235:235,BP!$5:$5,BU$4))</f>
        <v>0</v>
      </c>
      <c r="BV235" s="3">
        <f>IF(BV$5="",0,SUMIFS(BP!235:235,BP!$5:$5,BV$4))</f>
        <v>0</v>
      </c>
      <c r="BW235" s="3">
        <f>IF(BW$5="",0,SUMIFS(BP!235:235,BP!$5:$5,BW$4))</f>
        <v>0</v>
      </c>
      <c r="BX235" s="3">
        <f>IF(BX$5="",0,SUMIFS(BP!235:235,BP!$5:$5,BX$4))</f>
        <v>0</v>
      </c>
      <c r="BY235" s="3">
        <f>IF(BY$5="",0,SUMIFS(BP!235:235,BP!$5:$5,BY$4))</f>
        <v>0</v>
      </c>
      <c r="BZ235" s="3">
        <f>IF(BZ$5="",0,SUMIFS(BP!235:235,BP!$5:$5,BZ$4))</f>
        <v>0</v>
      </c>
      <c r="CA235" s="3">
        <f>IF(CA$5="",0,SUMIFS(BP!235:235,BP!$5:$5,CA$4))</f>
        <v>0</v>
      </c>
      <c r="CB235" s="3">
        <f>IF(CB$5="",0,SUMIFS(BP!235:235,BP!$5:$5,CB$4))</f>
        <v>0</v>
      </c>
      <c r="CC235" s="3">
        <f>IF(CC$5="",0,SUMIFS(BP!235:235,BP!$5:$5,CC$4))</f>
        <v>0</v>
      </c>
      <c r="CD235" s="3">
        <f>IF(CD$5="",0,SUMIFS(BP!235:235,BP!$5:$5,CD$4))</f>
        <v>0</v>
      </c>
      <c r="CE235" s="3">
        <f>IF(CE$5="",0,SUMIFS(BP!235:235,BP!$5:$5,CE$4))</f>
        <v>0</v>
      </c>
      <c r="CF235" s="3">
        <f>IF(CF$5="",0,SUMIFS(BP!235:235,BP!$5:$5,CF$4))</f>
        <v>0</v>
      </c>
      <c r="CG235" s="3">
        <f>IF(CG$5="",0,SUMIFS(BP!235:235,BP!$5:$5,CG$4))</f>
        <v>0</v>
      </c>
      <c r="CH235" s="3">
        <f>IF(CH$5="",0,SUMIFS(BP!235:235,BP!$5:$5,CH$4))</f>
        <v>0</v>
      </c>
      <c r="CI235" s="3">
        <f>IF(CI$5="",0,SUMIFS(BP!235:235,BP!$5:$5,CI$4))</f>
        <v>0</v>
      </c>
      <c r="CJ235" s="3">
        <f>IF(CJ$5="",0,SUMIFS(BP!235:235,BP!$5:$5,CJ$4))</f>
        <v>0</v>
      </c>
      <c r="CK235" s="3">
        <f>IF(CK$5="",0,SUMIFS(BP!235:235,BP!$5:$5,CK$4))</f>
        <v>0</v>
      </c>
      <c r="CL235" s="3">
        <f>IF(CL$5="",0,SUMIFS(BP!235:235,BP!$5:$5,CL$4))</f>
        <v>0</v>
      </c>
      <c r="CM235" s="3">
        <f>IF(CM$5="",0,SUMIFS(BP!235:235,BP!$5:$5,CM$4))</f>
        <v>0</v>
      </c>
      <c r="CN235" s="3">
        <f>IF(CN$5="",0,SUMIFS(BP!235:235,BP!$5:$5,CN$4))</f>
        <v>0</v>
      </c>
      <c r="CO235" s="3">
        <f>IF(CO$5="",0,SUMIFS(BP!235:235,BP!$5:$5,CO$4))</f>
        <v>0</v>
      </c>
      <c r="CP235" s="3">
        <f>IF(CP$5="",0,SUMIFS(BP!235:235,BP!$5:$5,CP$4))</f>
        <v>0</v>
      </c>
      <c r="CQ235" s="3">
        <f>IF(CQ$5="",0,SUMIFS(BP!235:235,BP!$5:$5,CQ$4))</f>
        <v>0</v>
      </c>
      <c r="CR235" s="3">
        <f>IF(CR$5="",0,SUMIFS(BP!235:235,BP!$5:$5,CR$4))</f>
        <v>0</v>
      </c>
      <c r="CS235" s="3">
        <f>IF(CS$5="",0,SUMIFS(BP!235:235,BP!$5:$5,CS$4))</f>
        <v>0</v>
      </c>
      <c r="CT235" s="3">
        <f>IF(CT$5="",0,SUMIFS(BP!235:235,BP!$5:$5,CT$4))</f>
        <v>0</v>
      </c>
    </row>
    <row r="236" spans="1:98" s="2" customFormat="1" ht="10.199999999999999" x14ac:dyDescent="0.2">
      <c r="A236" s="11">
        <f>ROW()</f>
        <v>236</v>
      </c>
      <c r="E236" s="15"/>
      <c r="W236" s="5"/>
      <c r="Z236" s="3">
        <f ca="1">IF(Z$5="",0,SUMIFS(INDIRECT($S$2&amp;$A236&amp;":"&amp;$A236),BP!$5:$5,Z$4))</f>
        <v>0</v>
      </c>
      <c r="AA236" s="3">
        <f ca="1">IF(AA$5="",0,SUMIFS(INDIRECT($S$2&amp;$A236&amp;":"&amp;$A236),BP!$5:$5,AA$4))</f>
        <v>0</v>
      </c>
      <c r="AB236" s="3">
        <f ca="1">IF(AB$5="",0,SUMIFS(INDIRECT($S$2&amp;$A236&amp;":"&amp;$A236),BP!$5:$5,AB$4))</f>
        <v>0</v>
      </c>
      <c r="AC236" s="3">
        <f ca="1">IF(AC$5="",0,SUMIFS(INDIRECT($S$2&amp;$A236&amp;":"&amp;$A236),BP!$5:$5,AC$4))</f>
        <v>0</v>
      </c>
      <c r="AD236" s="3">
        <f ca="1">IF(AD$5="",0,SUMIFS(INDIRECT($S$2&amp;$A236&amp;":"&amp;$A236),BP!$5:$5,AD$4))</f>
        <v>0</v>
      </c>
      <c r="AE236" s="3">
        <f ca="1">IF(AE$5="",0,SUMIFS(INDIRECT($S$2&amp;$A236&amp;":"&amp;$A236),BP!$5:$5,AE$4))</f>
        <v>0</v>
      </c>
      <c r="AF236" s="3">
        <f ca="1">IF(AF$5="",0,SUMIFS(INDIRECT($S$2&amp;$A236&amp;":"&amp;$A236),BP!$5:$5,AF$4))</f>
        <v>0</v>
      </c>
      <c r="AG236" s="3">
        <f ca="1">IF(AG$5="",0,SUMIFS(INDIRECT($S$2&amp;$A236&amp;":"&amp;$A236),BP!$5:$5,AG$4))</f>
        <v>0</v>
      </c>
      <c r="AH236" s="3">
        <f ca="1">IF(AH$5="",0,SUMIFS(INDIRECT($S$2&amp;$A236&amp;":"&amp;$A236),BP!$5:$5,AH$4))</f>
        <v>0</v>
      </c>
      <c r="AI236" s="3">
        <f ca="1">IF(AI$5="",0,SUMIFS(INDIRECT($S$2&amp;$A236&amp;":"&amp;$A236),BP!$5:$5,AI$4))</f>
        <v>0</v>
      </c>
      <c r="AJ236" s="3">
        <f ca="1">IF(AJ$5="",0,SUMIFS(INDIRECT($S$2&amp;$A236&amp;":"&amp;$A236),BP!$5:$5,AJ$4))</f>
        <v>0</v>
      </c>
      <c r="AK236" s="3">
        <f ca="1">IF(AK$5="",0,SUMIFS(INDIRECT($S$2&amp;$A236&amp;":"&amp;$A236),BP!$5:$5,AK$4))</f>
        <v>0</v>
      </c>
      <c r="AL236" s="3">
        <f ca="1">IF(AL$5="",0,SUMIFS(INDIRECT($S$2&amp;$A236&amp;":"&amp;$A236),BP!$5:$5,AL$4))</f>
        <v>0</v>
      </c>
      <c r="AM236" s="3">
        <f ca="1">IF(AM$5="",0,SUMIFS(INDIRECT($S$2&amp;$A236&amp;":"&amp;$A236),BP!$5:$5,AM$4))</f>
        <v>0</v>
      </c>
      <c r="AN236" s="3">
        <f ca="1">IF(AN$5="",0,SUMIFS(INDIRECT($S$2&amp;$A236&amp;":"&amp;$A236),BP!$5:$5,AN$4))</f>
        <v>0</v>
      </c>
      <c r="AO236" s="3">
        <f ca="1">IF(AO$5="",0,SUMIFS(INDIRECT($S$2&amp;$A236&amp;":"&amp;$A236),BP!$5:$5,AO$4))</f>
        <v>0</v>
      </c>
      <c r="AP236" s="3">
        <f ca="1">IF(AP$5="",0,SUMIFS(INDIRECT($S$2&amp;$A236&amp;":"&amp;$A236),BP!$5:$5,AP$4))</f>
        <v>0</v>
      </c>
      <c r="AQ236" s="3">
        <f ca="1">IF(AQ$5="",0,SUMIFS(INDIRECT($S$2&amp;$A236&amp;":"&amp;$A236),BP!$5:$5,AQ$4))</f>
        <v>0</v>
      </c>
      <c r="AR236" s="3">
        <f ca="1">IF(AR$5="",0,SUMIFS(INDIRECT($S$2&amp;$A236&amp;":"&amp;$A236),BP!$5:$5,AR$4))</f>
        <v>0</v>
      </c>
      <c r="AS236" s="3">
        <f ca="1">IF(AS$5="",0,SUMIFS(INDIRECT($S$2&amp;$A236&amp;":"&amp;$A236),BP!$5:$5,AS$4))</f>
        <v>0</v>
      </c>
      <c r="AT236" s="3">
        <f ca="1">IF(AT$5="",0,SUMIFS(INDIRECT($S$2&amp;$A236&amp;":"&amp;$A236),BP!$5:$5,AT$4))</f>
        <v>0</v>
      </c>
      <c r="AU236" s="3">
        <f ca="1">IF(AU$5="",0,SUMIFS(INDIRECT($S$2&amp;$A236&amp;":"&amp;$A236),BP!$5:$5,AU$4))</f>
        <v>0</v>
      </c>
      <c r="AV236" s="3">
        <f ca="1">IF(AV$5="",0,SUMIFS(INDIRECT($S$2&amp;$A236&amp;":"&amp;$A236),BP!$5:$5,AV$4))</f>
        <v>0</v>
      </c>
      <c r="AW236" s="3">
        <f ca="1">IF(AW$5="",0,SUMIFS(INDIRECT($S$2&amp;$A236&amp;":"&amp;$A236),BP!$5:$5,AW$4))</f>
        <v>0</v>
      </c>
      <c r="AX236" s="3">
        <f ca="1">IF(AX$5="",0,SUMIFS(INDIRECT($S$2&amp;$A236&amp;":"&amp;$A236),BP!$5:$5,AX$4))</f>
        <v>0</v>
      </c>
      <c r="AY236" s="3">
        <f ca="1">IF(AY$5="",0,SUMIFS(INDIRECT($S$2&amp;$A236&amp;":"&amp;$A236),BP!$5:$5,AY$4))</f>
        <v>0</v>
      </c>
      <c r="AZ236" s="3">
        <f ca="1">IF(AZ$5="",0,SUMIFS(INDIRECT($S$2&amp;$A236&amp;":"&amp;$A236),BP!$5:$5,AZ$4))</f>
        <v>0</v>
      </c>
      <c r="BA236" s="3">
        <f ca="1">IF(BA$5="",0,SUMIFS(INDIRECT($S$2&amp;$A236&amp;":"&amp;$A236),BP!$5:$5,BA$4))</f>
        <v>0</v>
      </c>
      <c r="BB236" s="3">
        <f ca="1">IF(BB$5="",0,SUMIFS(INDIRECT($S$2&amp;$A236&amp;":"&amp;$A236),BP!$5:$5,BB$4))</f>
        <v>0</v>
      </c>
      <c r="BC236" s="3">
        <f ca="1">IF(BC$5="",0,SUMIFS(INDIRECT($S$2&amp;$A236&amp;":"&amp;$A236),BP!$5:$5,BC$4))</f>
        <v>0</v>
      </c>
      <c r="BD236" s="3">
        <f ca="1">IF(BD$5="",0,SUMIFS(INDIRECT($S$2&amp;$A236&amp;":"&amp;$A236),BP!$5:$5,BD$4))</f>
        <v>0</v>
      </c>
      <c r="BE236" s="3">
        <f ca="1">IF(BE$5="",0,SUMIFS(INDIRECT($S$2&amp;$A236&amp;":"&amp;$A236),BP!$5:$5,BE$4))</f>
        <v>0</v>
      </c>
      <c r="BF236" s="3">
        <f ca="1">IF(BF$5="",0,SUMIFS(INDIRECT($S$2&amp;$A236&amp;":"&amp;$A236),BP!$5:$5,BF$4))</f>
        <v>0</v>
      </c>
      <c r="BG236" s="3">
        <f ca="1">IF(BG$5="",0,SUMIFS(INDIRECT($S$2&amp;$A236&amp;":"&amp;$A236),BP!$5:$5,BG$4))</f>
        <v>0</v>
      </c>
      <c r="BH236" s="3">
        <f ca="1">IF(BH$5="",0,SUMIFS(INDIRECT($S$2&amp;$A236&amp;":"&amp;$A236),BP!$5:$5,BH$4))</f>
        <v>0</v>
      </c>
      <c r="BI236" s="3">
        <f ca="1">IF(BI$5="",0,SUMIFS(INDIRECT($S$2&amp;$A236&amp;":"&amp;$A236),BP!$5:$5,BI$4))</f>
        <v>0</v>
      </c>
      <c r="BJ236" s="3">
        <f>IF(BJ$5="",0,SUMIFS(BP!236:236,BP!$5:$5,BJ$4))</f>
        <v>0</v>
      </c>
      <c r="BK236" s="3">
        <f>IF(BK$5="",0,SUMIFS(BP!236:236,BP!$5:$5,BK$4))</f>
        <v>0</v>
      </c>
      <c r="BL236" s="3">
        <f>IF(BL$5="",0,SUMIFS(BP!236:236,BP!$5:$5,BL$4))</f>
        <v>0</v>
      </c>
      <c r="BM236" s="3">
        <f>IF(BM$5="",0,SUMIFS(BP!236:236,BP!$5:$5,BM$4))</f>
        <v>0</v>
      </c>
      <c r="BN236" s="3">
        <f>IF(BN$5="",0,SUMIFS(BP!236:236,BP!$5:$5,BN$4))</f>
        <v>0</v>
      </c>
      <c r="BO236" s="3">
        <f>IF(BO$5="",0,SUMIFS(BP!236:236,BP!$5:$5,BO$4))</f>
        <v>0</v>
      </c>
      <c r="BP236" s="3">
        <f>IF(BP$5="",0,SUMIFS(BP!236:236,BP!$5:$5,BP$4))</f>
        <v>0</v>
      </c>
      <c r="BQ236" s="3">
        <f>IF(BQ$5="",0,SUMIFS(BP!236:236,BP!$5:$5,BQ$4))</f>
        <v>0</v>
      </c>
      <c r="BR236" s="3">
        <f>IF(BR$5="",0,SUMIFS(BP!236:236,BP!$5:$5,BR$4))</f>
        <v>0</v>
      </c>
      <c r="BS236" s="3">
        <f>IF(BS$5="",0,SUMIFS(BP!236:236,BP!$5:$5,BS$4))</f>
        <v>0</v>
      </c>
      <c r="BT236" s="3">
        <f>IF(BT$5="",0,SUMIFS(BP!236:236,BP!$5:$5,BT$4))</f>
        <v>0</v>
      </c>
      <c r="BU236" s="3">
        <f>IF(BU$5="",0,SUMIFS(BP!236:236,BP!$5:$5,BU$4))</f>
        <v>0</v>
      </c>
      <c r="BV236" s="3">
        <f>IF(BV$5="",0,SUMIFS(BP!236:236,BP!$5:$5,BV$4))</f>
        <v>0</v>
      </c>
      <c r="BW236" s="3">
        <f>IF(BW$5="",0,SUMIFS(BP!236:236,BP!$5:$5,BW$4))</f>
        <v>0</v>
      </c>
      <c r="BX236" s="3">
        <f>IF(BX$5="",0,SUMIFS(BP!236:236,BP!$5:$5,BX$4))</f>
        <v>0</v>
      </c>
      <c r="BY236" s="3">
        <f>IF(BY$5="",0,SUMIFS(BP!236:236,BP!$5:$5,BY$4))</f>
        <v>0</v>
      </c>
      <c r="BZ236" s="3">
        <f>IF(BZ$5="",0,SUMIFS(BP!236:236,BP!$5:$5,BZ$4))</f>
        <v>0</v>
      </c>
      <c r="CA236" s="3">
        <f>IF(CA$5="",0,SUMIFS(BP!236:236,BP!$5:$5,CA$4))</f>
        <v>0</v>
      </c>
      <c r="CB236" s="3">
        <f>IF(CB$5="",0,SUMIFS(BP!236:236,BP!$5:$5,CB$4))</f>
        <v>0</v>
      </c>
      <c r="CC236" s="3">
        <f>IF(CC$5="",0,SUMIFS(BP!236:236,BP!$5:$5,CC$4))</f>
        <v>0</v>
      </c>
      <c r="CD236" s="3">
        <f>IF(CD$5="",0,SUMIFS(BP!236:236,BP!$5:$5,CD$4))</f>
        <v>0</v>
      </c>
      <c r="CE236" s="3">
        <f>IF(CE$5="",0,SUMIFS(BP!236:236,BP!$5:$5,CE$4))</f>
        <v>0</v>
      </c>
      <c r="CF236" s="3">
        <f>IF(CF$5="",0,SUMIFS(BP!236:236,BP!$5:$5,CF$4))</f>
        <v>0</v>
      </c>
      <c r="CG236" s="3">
        <f>IF(CG$5="",0,SUMIFS(BP!236:236,BP!$5:$5,CG$4))</f>
        <v>0</v>
      </c>
      <c r="CH236" s="3">
        <f>IF(CH$5="",0,SUMIFS(BP!236:236,BP!$5:$5,CH$4))</f>
        <v>0</v>
      </c>
      <c r="CI236" s="3">
        <f>IF(CI$5="",0,SUMIFS(BP!236:236,BP!$5:$5,CI$4))</f>
        <v>0</v>
      </c>
      <c r="CJ236" s="3">
        <f>IF(CJ$5="",0,SUMIFS(BP!236:236,BP!$5:$5,CJ$4))</f>
        <v>0</v>
      </c>
      <c r="CK236" s="3">
        <f>IF(CK$5="",0,SUMIFS(BP!236:236,BP!$5:$5,CK$4))</f>
        <v>0</v>
      </c>
      <c r="CL236" s="3">
        <f>IF(CL$5="",0,SUMIFS(BP!236:236,BP!$5:$5,CL$4))</f>
        <v>0</v>
      </c>
      <c r="CM236" s="3">
        <f>IF(CM$5="",0,SUMIFS(BP!236:236,BP!$5:$5,CM$4))</f>
        <v>0</v>
      </c>
      <c r="CN236" s="3">
        <f>IF(CN$5="",0,SUMIFS(BP!236:236,BP!$5:$5,CN$4))</f>
        <v>0</v>
      </c>
      <c r="CO236" s="3">
        <f>IF(CO$5="",0,SUMIFS(BP!236:236,BP!$5:$5,CO$4))</f>
        <v>0</v>
      </c>
      <c r="CP236" s="3">
        <f>IF(CP$5="",0,SUMIFS(BP!236:236,BP!$5:$5,CP$4))</f>
        <v>0</v>
      </c>
      <c r="CQ236" s="3">
        <f>IF(CQ$5="",0,SUMIFS(BP!236:236,BP!$5:$5,CQ$4))</f>
        <v>0</v>
      </c>
      <c r="CR236" s="3">
        <f>IF(CR$5="",0,SUMIFS(BP!236:236,BP!$5:$5,CR$4))</f>
        <v>0</v>
      </c>
      <c r="CS236" s="3">
        <f>IF(CS$5="",0,SUMIFS(BP!236:236,BP!$5:$5,CS$4))</f>
        <v>0</v>
      </c>
      <c r="CT236" s="3">
        <f>IF(CT$5="",0,SUMIFS(BP!236:236,BP!$5:$5,CT$4))</f>
        <v>0</v>
      </c>
    </row>
    <row r="237" spans="1:98" s="2" customFormat="1" ht="10.199999999999999" x14ac:dyDescent="0.2">
      <c r="A237" s="11">
        <f>ROW()</f>
        <v>237</v>
      </c>
      <c r="E237" s="15"/>
      <c r="W237" s="5"/>
      <c r="Z237" s="3">
        <f ca="1">IF(Z$5="",0,SUMIFS(INDIRECT($S$2&amp;$A237&amp;":"&amp;$A237),BP!$5:$5,Z$4))</f>
        <v>0</v>
      </c>
      <c r="AA237" s="3">
        <f ca="1">IF(AA$5="",0,SUMIFS(INDIRECT($S$2&amp;$A237&amp;":"&amp;$A237),BP!$5:$5,AA$4))</f>
        <v>0</v>
      </c>
      <c r="AB237" s="3">
        <f ca="1">IF(AB$5="",0,SUMIFS(INDIRECT($S$2&amp;$A237&amp;":"&amp;$A237),BP!$5:$5,AB$4))</f>
        <v>0</v>
      </c>
      <c r="AC237" s="3">
        <f ca="1">IF(AC$5="",0,SUMIFS(INDIRECT($S$2&amp;$A237&amp;":"&amp;$A237),BP!$5:$5,AC$4))</f>
        <v>0</v>
      </c>
      <c r="AD237" s="3">
        <f ca="1">IF(AD$5="",0,SUMIFS(INDIRECT($S$2&amp;$A237&amp;":"&amp;$A237),BP!$5:$5,AD$4))</f>
        <v>0</v>
      </c>
      <c r="AE237" s="3">
        <f ca="1">IF(AE$5="",0,SUMIFS(INDIRECT($S$2&amp;$A237&amp;":"&amp;$A237),BP!$5:$5,AE$4))</f>
        <v>0</v>
      </c>
      <c r="AF237" s="3">
        <f ca="1">IF(AF$5="",0,SUMIFS(INDIRECT($S$2&amp;$A237&amp;":"&amp;$A237),BP!$5:$5,AF$4))</f>
        <v>0</v>
      </c>
      <c r="AG237" s="3">
        <f ca="1">IF(AG$5="",0,SUMIFS(INDIRECT($S$2&amp;$A237&amp;":"&amp;$A237),BP!$5:$5,AG$4))</f>
        <v>0</v>
      </c>
      <c r="AH237" s="3">
        <f ca="1">IF(AH$5="",0,SUMIFS(INDIRECT($S$2&amp;$A237&amp;":"&amp;$A237),BP!$5:$5,AH$4))</f>
        <v>0</v>
      </c>
      <c r="AI237" s="3">
        <f ca="1">IF(AI$5="",0,SUMIFS(INDIRECT($S$2&amp;$A237&amp;":"&amp;$A237),BP!$5:$5,AI$4))</f>
        <v>0</v>
      </c>
      <c r="AJ237" s="3">
        <f ca="1">IF(AJ$5="",0,SUMIFS(INDIRECT($S$2&amp;$A237&amp;":"&amp;$A237),BP!$5:$5,AJ$4))</f>
        <v>0</v>
      </c>
      <c r="AK237" s="3">
        <f ca="1">IF(AK$5="",0,SUMIFS(INDIRECT($S$2&amp;$A237&amp;":"&amp;$A237),BP!$5:$5,AK$4))</f>
        <v>0</v>
      </c>
      <c r="AL237" s="3">
        <f ca="1">IF(AL$5="",0,SUMIFS(INDIRECT($S$2&amp;$A237&amp;":"&amp;$A237),BP!$5:$5,AL$4))</f>
        <v>0</v>
      </c>
      <c r="AM237" s="3">
        <f ca="1">IF(AM$5="",0,SUMIFS(INDIRECT($S$2&amp;$A237&amp;":"&amp;$A237),BP!$5:$5,AM$4))</f>
        <v>0</v>
      </c>
      <c r="AN237" s="3">
        <f ca="1">IF(AN$5="",0,SUMIFS(INDIRECT($S$2&amp;$A237&amp;":"&amp;$A237),BP!$5:$5,AN$4))</f>
        <v>0</v>
      </c>
      <c r="AO237" s="3">
        <f ca="1">IF(AO$5="",0,SUMIFS(INDIRECT($S$2&amp;$A237&amp;":"&amp;$A237),BP!$5:$5,AO$4))</f>
        <v>0</v>
      </c>
      <c r="AP237" s="3">
        <f ca="1">IF(AP$5="",0,SUMIFS(INDIRECT($S$2&amp;$A237&amp;":"&amp;$A237),BP!$5:$5,AP$4))</f>
        <v>0</v>
      </c>
      <c r="AQ237" s="3">
        <f ca="1">IF(AQ$5="",0,SUMIFS(INDIRECT($S$2&amp;$A237&amp;":"&amp;$A237),BP!$5:$5,AQ$4))</f>
        <v>0</v>
      </c>
      <c r="AR237" s="3">
        <f ca="1">IF(AR$5="",0,SUMIFS(INDIRECT($S$2&amp;$A237&amp;":"&amp;$A237),BP!$5:$5,AR$4))</f>
        <v>0</v>
      </c>
      <c r="AS237" s="3">
        <f ca="1">IF(AS$5="",0,SUMIFS(INDIRECT($S$2&amp;$A237&amp;":"&amp;$A237),BP!$5:$5,AS$4))</f>
        <v>0</v>
      </c>
      <c r="AT237" s="3">
        <f ca="1">IF(AT$5="",0,SUMIFS(INDIRECT($S$2&amp;$A237&amp;":"&amp;$A237),BP!$5:$5,AT$4))</f>
        <v>0</v>
      </c>
      <c r="AU237" s="3">
        <f ca="1">IF(AU$5="",0,SUMIFS(INDIRECT($S$2&amp;$A237&amp;":"&amp;$A237),BP!$5:$5,AU$4))</f>
        <v>0</v>
      </c>
      <c r="AV237" s="3">
        <f ca="1">IF(AV$5="",0,SUMIFS(INDIRECT($S$2&amp;$A237&amp;":"&amp;$A237),BP!$5:$5,AV$4))</f>
        <v>0</v>
      </c>
      <c r="AW237" s="3">
        <f ca="1">IF(AW$5="",0,SUMIFS(INDIRECT($S$2&amp;$A237&amp;":"&amp;$A237),BP!$5:$5,AW$4))</f>
        <v>0</v>
      </c>
      <c r="AX237" s="3">
        <f ca="1">IF(AX$5="",0,SUMIFS(INDIRECT($S$2&amp;$A237&amp;":"&amp;$A237),BP!$5:$5,AX$4))</f>
        <v>0</v>
      </c>
      <c r="AY237" s="3">
        <f ca="1">IF(AY$5="",0,SUMIFS(INDIRECT($S$2&amp;$A237&amp;":"&amp;$A237),BP!$5:$5,AY$4))</f>
        <v>0</v>
      </c>
      <c r="AZ237" s="3">
        <f ca="1">IF(AZ$5="",0,SUMIFS(INDIRECT($S$2&amp;$A237&amp;":"&amp;$A237),BP!$5:$5,AZ$4))</f>
        <v>0</v>
      </c>
      <c r="BA237" s="3">
        <f ca="1">IF(BA$5="",0,SUMIFS(INDIRECT($S$2&amp;$A237&amp;":"&amp;$A237),BP!$5:$5,BA$4))</f>
        <v>0</v>
      </c>
      <c r="BB237" s="3">
        <f ca="1">IF(BB$5="",0,SUMIFS(INDIRECT($S$2&amp;$A237&amp;":"&amp;$A237),BP!$5:$5,BB$4))</f>
        <v>0</v>
      </c>
      <c r="BC237" s="3">
        <f ca="1">IF(BC$5="",0,SUMIFS(INDIRECT($S$2&amp;$A237&amp;":"&amp;$A237),BP!$5:$5,BC$4))</f>
        <v>0</v>
      </c>
      <c r="BD237" s="3">
        <f ca="1">IF(BD$5="",0,SUMIFS(INDIRECT($S$2&amp;$A237&amp;":"&amp;$A237),BP!$5:$5,BD$4))</f>
        <v>0</v>
      </c>
      <c r="BE237" s="3">
        <f ca="1">IF(BE$5="",0,SUMIFS(INDIRECT($S$2&amp;$A237&amp;":"&amp;$A237),BP!$5:$5,BE$4))</f>
        <v>0</v>
      </c>
      <c r="BF237" s="3">
        <f ca="1">IF(BF$5="",0,SUMIFS(INDIRECT($S$2&amp;$A237&amp;":"&amp;$A237),BP!$5:$5,BF$4))</f>
        <v>0</v>
      </c>
      <c r="BG237" s="3">
        <f ca="1">IF(BG$5="",0,SUMIFS(INDIRECT($S$2&amp;$A237&amp;":"&amp;$A237),BP!$5:$5,BG$4))</f>
        <v>0</v>
      </c>
      <c r="BH237" s="3">
        <f ca="1">IF(BH$5="",0,SUMIFS(INDIRECT($S$2&amp;$A237&amp;":"&amp;$A237),BP!$5:$5,BH$4))</f>
        <v>0</v>
      </c>
      <c r="BI237" s="3">
        <f ca="1">IF(BI$5="",0,SUMIFS(INDIRECT($S$2&amp;$A237&amp;":"&amp;$A237),BP!$5:$5,BI$4))</f>
        <v>0</v>
      </c>
      <c r="BJ237" s="3">
        <f>IF(BJ$5="",0,SUMIFS(BP!237:237,BP!$5:$5,BJ$4))</f>
        <v>0</v>
      </c>
      <c r="BK237" s="3">
        <f>IF(BK$5="",0,SUMIFS(BP!237:237,BP!$5:$5,BK$4))</f>
        <v>0</v>
      </c>
      <c r="BL237" s="3">
        <f>IF(BL$5="",0,SUMIFS(BP!237:237,BP!$5:$5,BL$4))</f>
        <v>0</v>
      </c>
      <c r="BM237" s="3">
        <f>IF(BM$5="",0,SUMIFS(BP!237:237,BP!$5:$5,BM$4))</f>
        <v>0</v>
      </c>
      <c r="BN237" s="3">
        <f>IF(BN$5="",0,SUMIFS(BP!237:237,BP!$5:$5,BN$4))</f>
        <v>0</v>
      </c>
      <c r="BO237" s="3">
        <f>IF(BO$5="",0,SUMIFS(BP!237:237,BP!$5:$5,BO$4))</f>
        <v>0</v>
      </c>
      <c r="BP237" s="3">
        <f>IF(BP$5="",0,SUMIFS(BP!237:237,BP!$5:$5,BP$4))</f>
        <v>0</v>
      </c>
      <c r="BQ237" s="3">
        <f>IF(BQ$5="",0,SUMIFS(BP!237:237,BP!$5:$5,BQ$4))</f>
        <v>0</v>
      </c>
      <c r="BR237" s="3">
        <f>IF(BR$5="",0,SUMIFS(BP!237:237,BP!$5:$5,BR$4))</f>
        <v>0</v>
      </c>
      <c r="BS237" s="3">
        <f>IF(BS$5="",0,SUMIFS(BP!237:237,BP!$5:$5,BS$4))</f>
        <v>0</v>
      </c>
      <c r="BT237" s="3">
        <f>IF(BT$5="",0,SUMIFS(BP!237:237,BP!$5:$5,BT$4))</f>
        <v>0</v>
      </c>
      <c r="BU237" s="3">
        <f>IF(BU$5="",0,SUMIFS(BP!237:237,BP!$5:$5,BU$4))</f>
        <v>0</v>
      </c>
      <c r="BV237" s="3">
        <f>IF(BV$5="",0,SUMIFS(BP!237:237,BP!$5:$5,BV$4))</f>
        <v>0</v>
      </c>
      <c r="BW237" s="3">
        <f>IF(BW$5="",0,SUMIFS(BP!237:237,BP!$5:$5,BW$4))</f>
        <v>0</v>
      </c>
      <c r="BX237" s="3">
        <f>IF(BX$5="",0,SUMIFS(BP!237:237,BP!$5:$5,BX$4))</f>
        <v>0</v>
      </c>
      <c r="BY237" s="3">
        <f>IF(BY$5="",0,SUMIFS(BP!237:237,BP!$5:$5,BY$4))</f>
        <v>0</v>
      </c>
      <c r="BZ237" s="3">
        <f>IF(BZ$5="",0,SUMIFS(BP!237:237,BP!$5:$5,BZ$4))</f>
        <v>0</v>
      </c>
      <c r="CA237" s="3">
        <f>IF(CA$5="",0,SUMIFS(BP!237:237,BP!$5:$5,CA$4))</f>
        <v>0</v>
      </c>
      <c r="CB237" s="3">
        <f>IF(CB$5="",0,SUMIFS(BP!237:237,BP!$5:$5,CB$4))</f>
        <v>0</v>
      </c>
      <c r="CC237" s="3">
        <f>IF(CC$5="",0,SUMIFS(BP!237:237,BP!$5:$5,CC$4))</f>
        <v>0</v>
      </c>
      <c r="CD237" s="3">
        <f>IF(CD$5="",0,SUMIFS(BP!237:237,BP!$5:$5,CD$4))</f>
        <v>0</v>
      </c>
      <c r="CE237" s="3">
        <f>IF(CE$5="",0,SUMIFS(BP!237:237,BP!$5:$5,CE$4))</f>
        <v>0</v>
      </c>
      <c r="CF237" s="3">
        <f>IF(CF$5="",0,SUMIFS(BP!237:237,BP!$5:$5,CF$4))</f>
        <v>0</v>
      </c>
      <c r="CG237" s="3">
        <f>IF(CG$5="",0,SUMIFS(BP!237:237,BP!$5:$5,CG$4))</f>
        <v>0</v>
      </c>
      <c r="CH237" s="3">
        <f>IF(CH$5="",0,SUMIFS(BP!237:237,BP!$5:$5,CH$4))</f>
        <v>0</v>
      </c>
      <c r="CI237" s="3">
        <f>IF(CI$5="",0,SUMIFS(BP!237:237,BP!$5:$5,CI$4))</f>
        <v>0</v>
      </c>
      <c r="CJ237" s="3">
        <f>IF(CJ$5="",0,SUMIFS(BP!237:237,BP!$5:$5,CJ$4))</f>
        <v>0</v>
      </c>
      <c r="CK237" s="3">
        <f>IF(CK$5="",0,SUMIFS(BP!237:237,BP!$5:$5,CK$4))</f>
        <v>0</v>
      </c>
      <c r="CL237" s="3">
        <f>IF(CL$5="",0,SUMIFS(BP!237:237,BP!$5:$5,CL$4))</f>
        <v>0</v>
      </c>
      <c r="CM237" s="3">
        <f>IF(CM$5="",0,SUMIFS(BP!237:237,BP!$5:$5,CM$4))</f>
        <v>0</v>
      </c>
      <c r="CN237" s="3">
        <f>IF(CN$5="",0,SUMIFS(BP!237:237,BP!$5:$5,CN$4))</f>
        <v>0</v>
      </c>
      <c r="CO237" s="3">
        <f>IF(CO$5="",0,SUMIFS(BP!237:237,BP!$5:$5,CO$4))</f>
        <v>0</v>
      </c>
      <c r="CP237" s="3">
        <f>IF(CP$5="",0,SUMIFS(BP!237:237,BP!$5:$5,CP$4))</f>
        <v>0</v>
      </c>
      <c r="CQ237" s="3">
        <f>IF(CQ$5="",0,SUMIFS(BP!237:237,BP!$5:$5,CQ$4))</f>
        <v>0</v>
      </c>
      <c r="CR237" s="3">
        <f>IF(CR$5="",0,SUMIFS(BP!237:237,BP!$5:$5,CR$4))</f>
        <v>0</v>
      </c>
      <c r="CS237" s="3">
        <f>IF(CS$5="",0,SUMIFS(BP!237:237,BP!$5:$5,CS$4))</f>
        <v>0</v>
      </c>
      <c r="CT237" s="3">
        <f>IF(CT$5="",0,SUMIFS(BP!237:237,BP!$5:$5,CT$4))</f>
        <v>0</v>
      </c>
    </row>
    <row r="238" spans="1:98" s="2" customFormat="1" ht="10.199999999999999" x14ac:dyDescent="0.2">
      <c r="A238" s="11">
        <f>ROW()</f>
        <v>238</v>
      </c>
      <c r="E238" s="15"/>
      <c r="W238" s="5"/>
      <c r="Z238" s="3">
        <f ca="1">IF(Z$5="",0,SUMIFS(INDIRECT($S$2&amp;$A238&amp;":"&amp;$A238),BP!$5:$5,Z$4))</f>
        <v>0</v>
      </c>
      <c r="AA238" s="3">
        <f ca="1">IF(AA$5="",0,SUMIFS(INDIRECT($S$2&amp;$A238&amp;":"&amp;$A238),BP!$5:$5,AA$4))</f>
        <v>0</v>
      </c>
      <c r="AB238" s="3">
        <f ca="1">IF(AB$5="",0,SUMIFS(INDIRECT($S$2&amp;$A238&amp;":"&amp;$A238),BP!$5:$5,AB$4))</f>
        <v>0</v>
      </c>
      <c r="AC238" s="3">
        <f ca="1">IF(AC$5="",0,SUMIFS(INDIRECT($S$2&amp;$A238&amp;":"&amp;$A238),BP!$5:$5,AC$4))</f>
        <v>0</v>
      </c>
      <c r="AD238" s="3">
        <f ca="1">IF(AD$5="",0,SUMIFS(INDIRECT($S$2&amp;$A238&amp;":"&amp;$A238),BP!$5:$5,AD$4))</f>
        <v>0</v>
      </c>
      <c r="AE238" s="3">
        <f ca="1">IF(AE$5="",0,SUMIFS(INDIRECT($S$2&amp;$A238&amp;":"&amp;$A238),BP!$5:$5,AE$4))</f>
        <v>0</v>
      </c>
      <c r="AF238" s="3">
        <f ca="1">IF(AF$5="",0,SUMIFS(INDIRECT($S$2&amp;$A238&amp;":"&amp;$A238),BP!$5:$5,AF$4))</f>
        <v>0</v>
      </c>
      <c r="AG238" s="3">
        <f ca="1">IF(AG$5="",0,SUMIFS(INDIRECT($S$2&amp;$A238&amp;":"&amp;$A238),BP!$5:$5,AG$4))</f>
        <v>0</v>
      </c>
      <c r="AH238" s="3">
        <f ca="1">IF(AH$5="",0,SUMIFS(INDIRECT($S$2&amp;$A238&amp;":"&amp;$A238),BP!$5:$5,AH$4))</f>
        <v>0</v>
      </c>
      <c r="AI238" s="3">
        <f ca="1">IF(AI$5="",0,SUMIFS(INDIRECT($S$2&amp;$A238&amp;":"&amp;$A238),BP!$5:$5,AI$4))</f>
        <v>0</v>
      </c>
      <c r="AJ238" s="3">
        <f ca="1">IF(AJ$5="",0,SUMIFS(INDIRECT($S$2&amp;$A238&amp;":"&amp;$A238),BP!$5:$5,AJ$4))</f>
        <v>0</v>
      </c>
      <c r="AK238" s="3">
        <f ca="1">IF(AK$5="",0,SUMIFS(INDIRECT($S$2&amp;$A238&amp;":"&amp;$A238),BP!$5:$5,AK$4))</f>
        <v>0</v>
      </c>
      <c r="AL238" s="3">
        <f ca="1">IF(AL$5="",0,SUMIFS(INDIRECT($S$2&amp;$A238&amp;":"&amp;$A238),BP!$5:$5,AL$4))</f>
        <v>0</v>
      </c>
      <c r="AM238" s="3">
        <f ca="1">IF(AM$5="",0,SUMIFS(INDIRECT($S$2&amp;$A238&amp;":"&amp;$A238),BP!$5:$5,AM$4))</f>
        <v>0</v>
      </c>
      <c r="AN238" s="3">
        <f ca="1">IF(AN$5="",0,SUMIFS(INDIRECT($S$2&amp;$A238&amp;":"&amp;$A238),BP!$5:$5,AN$4))</f>
        <v>0</v>
      </c>
      <c r="AO238" s="3">
        <f ca="1">IF(AO$5="",0,SUMIFS(INDIRECT($S$2&amp;$A238&amp;":"&amp;$A238),BP!$5:$5,AO$4))</f>
        <v>0</v>
      </c>
      <c r="AP238" s="3">
        <f ca="1">IF(AP$5="",0,SUMIFS(INDIRECT($S$2&amp;$A238&amp;":"&amp;$A238),BP!$5:$5,AP$4))</f>
        <v>0</v>
      </c>
      <c r="AQ238" s="3">
        <f ca="1">IF(AQ$5="",0,SUMIFS(INDIRECT($S$2&amp;$A238&amp;":"&amp;$A238),BP!$5:$5,AQ$4))</f>
        <v>0</v>
      </c>
      <c r="AR238" s="3">
        <f ca="1">IF(AR$5="",0,SUMIFS(INDIRECT($S$2&amp;$A238&amp;":"&amp;$A238),BP!$5:$5,AR$4))</f>
        <v>0</v>
      </c>
      <c r="AS238" s="3">
        <f ca="1">IF(AS$5="",0,SUMIFS(INDIRECT($S$2&amp;$A238&amp;":"&amp;$A238),BP!$5:$5,AS$4))</f>
        <v>0</v>
      </c>
      <c r="AT238" s="3">
        <f ca="1">IF(AT$5="",0,SUMIFS(INDIRECT($S$2&amp;$A238&amp;":"&amp;$A238),BP!$5:$5,AT$4))</f>
        <v>0</v>
      </c>
      <c r="AU238" s="3">
        <f ca="1">IF(AU$5="",0,SUMIFS(INDIRECT($S$2&amp;$A238&amp;":"&amp;$A238),BP!$5:$5,AU$4))</f>
        <v>0</v>
      </c>
      <c r="AV238" s="3">
        <f ca="1">IF(AV$5="",0,SUMIFS(INDIRECT($S$2&amp;$A238&amp;":"&amp;$A238),BP!$5:$5,AV$4))</f>
        <v>0</v>
      </c>
      <c r="AW238" s="3">
        <f ca="1">IF(AW$5="",0,SUMIFS(INDIRECT($S$2&amp;$A238&amp;":"&amp;$A238),BP!$5:$5,AW$4))</f>
        <v>0</v>
      </c>
      <c r="AX238" s="3">
        <f ca="1">IF(AX$5="",0,SUMIFS(INDIRECT($S$2&amp;$A238&amp;":"&amp;$A238),BP!$5:$5,AX$4))</f>
        <v>0</v>
      </c>
      <c r="AY238" s="3">
        <f ca="1">IF(AY$5="",0,SUMIFS(INDIRECT($S$2&amp;$A238&amp;":"&amp;$A238),BP!$5:$5,AY$4))</f>
        <v>0</v>
      </c>
      <c r="AZ238" s="3">
        <f ca="1">IF(AZ$5="",0,SUMIFS(INDIRECT($S$2&amp;$A238&amp;":"&amp;$A238),BP!$5:$5,AZ$4))</f>
        <v>0</v>
      </c>
      <c r="BA238" s="3">
        <f ca="1">IF(BA$5="",0,SUMIFS(INDIRECT($S$2&amp;$A238&amp;":"&amp;$A238),BP!$5:$5,BA$4))</f>
        <v>0</v>
      </c>
      <c r="BB238" s="3">
        <f ca="1">IF(BB$5="",0,SUMIFS(INDIRECT($S$2&amp;$A238&amp;":"&amp;$A238),BP!$5:$5,BB$4))</f>
        <v>0</v>
      </c>
      <c r="BC238" s="3">
        <f ca="1">IF(BC$5="",0,SUMIFS(INDIRECT($S$2&amp;$A238&amp;":"&amp;$A238),BP!$5:$5,BC$4))</f>
        <v>0</v>
      </c>
      <c r="BD238" s="3">
        <f ca="1">IF(BD$5="",0,SUMIFS(INDIRECT($S$2&amp;$A238&amp;":"&amp;$A238),BP!$5:$5,BD$4))</f>
        <v>0</v>
      </c>
      <c r="BE238" s="3">
        <f ca="1">IF(BE$5="",0,SUMIFS(INDIRECT($S$2&amp;$A238&amp;":"&amp;$A238),BP!$5:$5,BE$4))</f>
        <v>0</v>
      </c>
      <c r="BF238" s="3">
        <f ca="1">IF(BF$5="",0,SUMIFS(INDIRECT($S$2&amp;$A238&amp;":"&amp;$A238),BP!$5:$5,BF$4))</f>
        <v>0</v>
      </c>
      <c r="BG238" s="3">
        <f ca="1">IF(BG$5="",0,SUMIFS(INDIRECT($S$2&amp;$A238&amp;":"&amp;$A238),BP!$5:$5,BG$4))</f>
        <v>0</v>
      </c>
      <c r="BH238" s="3">
        <f ca="1">IF(BH$5="",0,SUMIFS(INDIRECT($S$2&amp;$A238&amp;":"&amp;$A238),BP!$5:$5,BH$4))</f>
        <v>0</v>
      </c>
      <c r="BI238" s="3">
        <f ca="1">IF(BI$5="",0,SUMIFS(INDIRECT($S$2&amp;$A238&amp;":"&amp;$A238),BP!$5:$5,BI$4))</f>
        <v>0</v>
      </c>
      <c r="BJ238" s="3">
        <f>IF(BJ$5="",0,SUMIFS(BP!238:238,BP!$5:$5,BJ$4))</f>
        <v>0</v>
      </c>
      <c r="BK238" s="3">
        <f>IF(BK$5="",0,SUMIFS(BP!238:238,BP!$5:$5,BK$4))</f>
        <v>0</v>
      </c>
      <c r="BL238" s="3">
        <f>IF(BL$5="",0,SUMIFS(BP!238:238,BP!$5:$5,BL$4))</f>
        <v>0</v>
      </c>
      <c r="BM238" s="3">
        <f>IF(BM$5="",0,SUMIFS(BP!238:238,BP!$5:$5,BM$4))</f>
        <v>0</v>
      </c>
      <c r="BN238" s="3">
        <f>IF(BN$5="",0,SUMIFS(BP!238:238,BP!$5:$5,BN$4))</f>
        <v>0</v>
      </c>
      <c r="BO238" s="3">
        <f>IF(BO$5="",0,SUMIFS(BP!238:238,BP!$5:$5,BO$4))</f>
        <v>0</v>
      </c>
      <c r="BP238" s="3">
        <f>IF(BP$5="",0,SUMIFS(BP!238:238,BP!$5:$5,BP$4))</f>
        <v>0</v>
      </c>
      <c r="BQ238" s="3">
        <f>IF(BQ$5="",0,SUMIFS(BP!238:238,BP!$5:$5,BQ$4))</f>
        <v>0</v>
      </c>
      <c r="BR238" s="3">
        <f>IF(BR$5="",0,SUMIFS(BP!238:238,BP!$5:$5,BR$4))</f>
        <v>0</v>
      </c>
      <c r="BS238" s="3">
        <f>IF(BS$5="",0,SUMIFS(BP!238:238,BP!$5:$5,BS$4))</f>
        <v>0</v>
      </c>
      <c r="BT238" s="3">
        <f>IF(BT$5="",0,SUMIFS(BP!238:238,BP!$5:$5,BT$4))</f>
        <v>0</v>
      </c>
      <c r="BU238" s="3">
        <f>IF(BU$5="",0,SUMIFS(BP!238:238,BP!$5:$5,BU$4))</f>
        <v>0</v>
      </c>
      <c r="BV238" s="3">
        <f>IF(BV$5="",0,SUMIFS(BP!238:238,BP!$5:$5,BV$4))</f>
        <v>0</v>
      </c>
      <c r="BW238" s="3">
        <f>IF(BW$5="",0,SUMIFS(BP!238:238,BP!$5:$5,BW$4))</f>
        <v>0</v>
      </c>
      <c r="BX238" s="3">
        <f>IF(BX$5="",0,SUMIFS(BP!238:238,BP!$5:$5,BX$4))</f>
        <v>0</v>
      </c>
      <c r="BY238" s="3">
        <f>IF(BY$5="",0,SUMIFS(BP!238:238,BP!$5:$5,BY$4))</f>
        <v>0</v>
      </c>
      <c r="BZ238" s="3">
        <f>IF(BZ$5="",0,SUMIFS(BP!238:238,BP!$5:$5,BZ$4))</f>
        <v>0</v>
      </c>
      <c r="CA238" s="3">
        <f>IF(CA$5="",0,SUMIFS(BP!238:238,BP!$5:$5,CA$4))</f>
        <v>0</v>
      </c>
      <c r="CB238" s="3">
        <f>IF(CB$5="",0,SUMIFS(BP!238:238,BP!$5:$5,CB$4))</f>
        <v>0</v>
      </c>
      <c r="CC238" s="3">
        <f>IF(CC$5="",0,SUMIFS(BP!238:238,BP!$5:$5,CC$4))</f>
        <v>0</v>
      </c>
      <c r="CD238" s="3">
        <f>IF(CD$5="",0,SUMIFS(BP!238:238,BP!$5:$5,CD$4))</f>
        <v>0</v>
      </c>
      <c r="CE238" s="3">
        <f>IF(CE$5="",0,SUMIFS(BP!238:238,BP!$5:$5,CE$4))</f>
        <v>0</v>
      </c>
      <c r="CF238" s="3">
        <f>IF(CF$5="",0,SUMIFS(BP!238:238,BP!$5:$5,CF$4))</f>
        <v>0</v>
      </c>
      <c r="CG238" s="3">
        <f>IF(CG$5="",0,SUMIFS(BP!238:238,BP!$5:$5,CG$4))</f>
        <v>0</v>
      </c>
      <c r="CH238" s="3">
        <f>IF(CH$5="",0,SUMIFS(BP!238:238,BP!$5:$5,CH$4))</f>
        <v>0</v>
      </c>
      <c r="CI238" s="3">
        <f>IF(CI$5="",0,SUMIFS(BP!238:238,BP!$5:$5,CI$4))</f>
        <v>0</v>
      </c>
      <c r="CJ238" s="3">
        <f>IF(CJ$5="",0,SUMIFS(BP!238:238,BP!$5:$5,CJ$4))</f>
        <v>0</v>
      </c>
      <c r="CK238" s="3">
        <f>IF(CK$5="",0,SUMIFS(BP!238:238,BP!$5:$5,CK$4))</f>
        <v>0</v>
      </c>
      <c r="CL238" s="3">
        <f>IF(CL$5="",0,SUMIFS(BP!238:238,BP!$5:$5,CL$4))</f>
        <v>0</v>
      </c>
      <c r="CM238" s="3">
        <f>IF(CM$5="",0,SUMIFS(BP!238:238,BP!$5:$5,CM$4))</f>
        <v>0</v>
      </c>
      <c r="CN238" s="3">
        <f>IF(CN$5="",0,SUMIFS(BP!238:238,BP!$5:$5,CN$4))</f>
        <v>0</v>
      </c>
      <c r="CO238" s="3">
        <f>IF(CO$5="",0,SUMIFS(BP!238:238,BP!$5:$5,CO$4))</f>
        <v>0</v>
      </c>
      <c r="CP238" s="3">
        <f>IF(CP$5="",0,SUMIFS(BP!238:238,BP!$5:$5,CP$4))</f>
        <v>0</v>
      </c>
      <c r="CQ238" s="3">
        <f>IF(CQ$5="",0,SUMIFS(BP!238:238,BP!$5:$5,CQ$4))</f>
        <v>0</v>
      </c>
      <c r="CR238" s="3">
        <f>IF(CR$5="",0,SUMIFS(BP!238:238,BP!$5:$5,CR$4))</f>
        <v>0</v>
      </c>
      <c r="CS238" s="3">
        <f>IF(CS$5="",0,SUMIFS(BP!238:238,BP!$5:$5,CS$4))</f>
        <v>0</v>
      </c>
      <c r="CT238" s="3">
        <f>IF(CT$5="",0,SUMIFS(BP!238:238,BP!$5:$5,CT$4))</f>
        <v>0</v>
      </c>
    </row>
    <row r="239" spans="1:98" s="2" customFormat="1" ht="10.199999999999999" x14ac:dyDescent="0.2">
      <c r="A239" s="11">
        <f>ROW()</f>
        <v>239</v>
      </c>
      <c r="E239" s="15"/>
      <c r="W239" s="5"/>
      <c r="Z239" s="3">
        <f ca="1">IF(Z$5="",0,SUMIFS(INDIRECT($S$2&amp;$A239&amp;":"&amp;$A239),BP!$5:$5,Z$4))</f>
        <v>0</v>
      </c>
      <c r="AA239" s="3">
        <f ca="1">IF(AA$5="",0,SUMIFS(INDIRECT($S$2&amp;$A239&amp;":"&amp;$A239),BP!$5:$5,AA$4))</f>
        <v>0</v>
      </c>
      <c r="AB239" s="3">
        <f ca="1">IF(AB$5="",0,SUMIFS(INDIRECT($S$2&amp;$A239&amp;":"&amp;$A239),BP!$5:$5,AB$4))</f>
        <v>0</v>
      </c>
      <c r="AC239" s="3">
        <f ca="1">IF(AC$5="",0,SUMIFS(INDIRECT($S$2&amp;$A239&amp;":"&amp;$A239),BP!$5:$5,AC$4))</f>
        <v>0</v>
      </c>
      <c r="AD239" s="3">
        <f ca="1">IF(AD$5="",0,SUMIFS(INDIRECT($S$2&amp;$A239&amp;":"&amp;$A239),BP!$5:$5,AD$4))</f>
        <v>0</v>
      </c>
      <c r="AE239" s="3">
        <f ca="1">IF(AE$5="",0,SUMIFS(INDIRECT($S$2&amp;$A239&amp;":"&amp;$A239),BP!$5:$5,AE$4))</f>
        <v>0</v>
      </c>
      <c r="AF239" s="3">
        <f ca="1">IF(AF$5="",0,SUMIFS(INDIRECT($S$2&amp;$A239&amp;":"&amp;$A239),BP!$5:$5,AF$4))</f>
        <v>0</v>
      </c>
      <c r="AG239" s="3">
        <f ca="1">IF(AG$5="",0,SUMIFS(INDIRECT($S$2&amp;$A239&amp;":"&amp;$A239),BP!$5:$5,AG$4))</f>
        <v>0</v>
      </c>
      <c r="AH239" s="3">
        <f ca="1">IF(AH$5="",0,SUMIFS(INDIRECT($S$2&amp;$A239&amp;":"&amp;$A239),BP!$5:$5,AH$4))</f>
        <v>0</v>
      </c>
      <c r="AI239" s="3">
        <f ca="1">IF(AI$5="",0,SUMIFS(INDIRECT($S$2&amp;$A239&amp;":"&amp;$A239),BP!$5:$5,AI$4))</f>
        <v>0</v>
      </c>
      <c r="AJ239" s="3">
        <f ca="1">IF(AJ$5="",0,SUMIFS(INDIRECT($S$2&amp;$A239&amp;":"&amp;$A239),BP!$5:$5,AJ$4))</f>
        <v>0</v>
      </c>
      <c r="AK239" s="3">
        <f ca="1">IF(AK$5="",0,SUMIFS(INDIRECT($S$2&amp;$A239&amp;":"&amp;$A239),BP!$5:$5,AK$4))</f>
        <v>0</v>
      </c>
      <c r="AL239" s="3">
        <f ca="1">IF(AL$5="",0,SUMIFS(INDIRECT($S$2&amp;$A239&amp;":"&amp;$A239),BP!$5:$5,AL$4))</f>
        <v>0</v>
      </c>
      <c r="AM239" s="3">
        <f ca="1">IF(AM$5="",0,SUMIFS(INDIRECT($S$2&amp;$A239&amp;":"&amp;$A239),BP!$5:$5,AM$4))</f>
        <v>0</v>
      </c>
      <c r="AN239" s="3">
        <f ca="1">IF(AN$5="",0,SUMIFS(INDIRECT($S$2&amp;$A239&amp;":"&amp;$A239),BP!$5:$5,AN$4))</f>
        <v>0</v>
      </c>
      <c r="AO239" s="3">
        <f ca="1">IF(AO$5="",0,SUMIFS(INDIRECT($S$2&amp;$A239&amp;":"&amp;$A239),BP!$5:$5,AO$4))</f>
        <v>0</v>
      </c>
      <c r="AP239" s="3">
        <f ca="1">IF(AP$5="",0,SUMIFS(INDIRECT($S$2&amp;$A239&amp;":"&amp;$A239),BP!$5:$5,AP$4))</f>
        <v>0</v>
      </c>
      <c r="AQ239" s="3">
        <f ca="1">IF(AQ$5="",0,SUMIFS(INDIRECT($S$2&amp;$A239&amp;":"&amp;$A239),BP!$5:$5,AQ$4))</f>
        <v>0</v>
      </c>
      <c r="AR239" s="3">
        <f ca="1">IF(AR$5="",0,SUMIFS(INDIRECT($S$2&amp;$A239&amp;":"&amp;$A239),BP!$5:$5,AR$4))</f>
        <v>0</v>
      </c>
      <c r="AS239" s="3">
        <f ca="1">IF(AS$5="",0,SUMIFS(INDIRECT($S$2&amp;$A239&amp;":"&amp;$A239),BP!$5:$5,AS$4))</f>
        <v>0</v>
      </c>
      <c r="AT239" s="3">
        <f ca="1">IF(AT$5="",0,SUMIFS(INDIRECT($S$2&amp;$A239&amp;":"&amp;$A239),BP!$5:$5,AT$4))</f>
        <v>0</v>
      </c>
      <c r="AU239" s="3">
        <f ca="1">IF(AU$5="",0,SUMIFS(INDIRECT($S$2&amp;$A239&amp;":"&amp;$A239),BP!$5:$5,AU$4))</f>
        <v>0</v>
      </c>
      <c r="AV239" s="3">
        <f ca="1">IF(AV$5="",0,SUMIFS(INDIRECT($S$2&amp;$A239&amp;":"&amp;$A239),BP!$5:$5,AV$4))</f>
        <v>0</v>
      </c>
      <c r="AW239" s="3">
        <f ca="1">IF(AW$5="",0,SUMIFS(INDIRECT($S$2&amp;$A239&amp;":"&amp;$A239),BP!$5:$5,AW$4))</f>
        <v>0</v>
      </c>
      <c r="AX239" s="3">
        <f ca="1">IF(AX$5="",0,SUMIFS(INDIRECT($S$2&amp;$A239&amp;":"&amp;$A239),BP!$5:$5,AX$4))</f>
        <v>0</v>
      </c>
      <c r="AY239" s="3">
        <f ca="1">IF(AY$5="",0,SUMIFS(INDIRECT($S$2&amp;$A239&amp;":"&amp;$A239),BP!$5:$5,AY$4))</f>
        <v>0</v>
      </c>
      <c r="AZ239" s="3">
        <f ca="1">IF(AZ$5="",0,SUMIFS(INDIRECT($S$2&amp;$A239&amp;":"&amp;$A239),BP!$5:$5,AZ$4))</f>
        <v>0</v>
      </c>
      <c r="BA239" s="3">
        <f ca="1">IF(BA$5="",0,SUMIFS(INDIRECT($S$2&amp;$A239&amp;":"&amp;$A239),BP!$5:$5,BA$4))</f>
        <v>0</v>
      </c>
      <c r="BB239" s="3">
        <f ca="1">IF(BB$5="",0,SUMIFS(INDIRECT($S$2&amp;$A239&amp;":"&amp;$A239),BP!$5:$5,BB$4))</f>
        <v>0</v>
      </c>
      <c r="BC239" s="3">
        <f ca="1">IF(BC$5="",0,SUMIFS(INDIRECT($S$2&amp;$A239&amp;":"&amp;$A239),BP!$5:$5,BC$4))</f>
        <v>0</v>
      </c>
      <c r="BD239" s="3">
        <f ca="1">IF(BD$5="",0,SUMIFS(INDIRECT($S$2&amp;$A239&amp;":"&amp;$A239),BP!$5:$5,BD$4))</f>
        <v>0</v>
      </c>
      <c r="BE239" s="3">
        <f ca="1">IF(BE$5="",0,SUMIFS(INDIRECT($S$2&amp;$A239&amp;":"&amp;$A239),BP!$5:$5,BE$4))</f>
        <v>0</v>
      </c>
      <c r="BF239" s="3">
        <f ca="1">IF(BF$5="",0,SUMIFS(INDIRECT($S$2&amp;$A239&amp;":"&amp;$A239),BP!$5:$5,BF$4))</f>
        <v>0</v>
      </c>
      <c r="BG239" s="3">
        <f ca="1">IF(BG$5="",0,SUMIFS(INDIRECT($S$2&amp;$A239&amp;":"&amp;$A239),BP!$5:$5,BG$4))</f>
        <v>0</v>
      </c>
      <c r="BH239" s="3">
        <f ca="1">IF(BH$5="",0,SUMIFS(INDIRECT($S$2&amp;$A239&amp;":"&amp;$A239),BP!$5:$5,BH$4))</f>
        <v>0</v>
      </c>
      <c r="BI239" s="3">
        <f ca="1">IF(BI$5="",0,SUMIFS(INDIRECT($S$2&amp;$A239&amp;":"&amp;$A239),BP!$5:$5,BI$4))</f>
        <v>0</v>
      </c>
      <c r="BJ239" s="3">
        <f>IF(BJ$5="",0,SUMIFS(BP!239:239,BP!$5:$5,BJ$4))</f>
        <v>0</v>
      </c>
      <c r="BK239" s="3">
        <f>IF(BK$5="",0,SUMIFS(BP!239:239,BP!$5:$5,BK$4))</f>
        <v>0</v>
      </c>
      <c r="BL239" s="3">
        <f>IF(BL$5="",0,SUMIFS(BP!239:239,BP!$5:$5,BL$4))</f>
        <v>0</v>
      </c>
      <c r="BM239" s="3">
        <f>IF(BM$5="",0,SUMIFS(BP!239:239,BP!$5:$5,BM$4))</f>
        <v>0</v>
      </c>
      <c r="BN239" s="3">
        <f>IF(BN$5="",0,SUMIFS(BP!239:239,BP!$5:$5,BN$4))</f>
        <v>0</v>
      </c>
      <c r="BO239" s="3">
        <f>IF(BO$5="",0,SUMIFS(BP!239:239,BP!$5:$5,BO$4))</f>
        <v>0</v>
      </c>
      <c r="BP239" s="3">
        <f>IF(BP$5="",0,SUMIFS(BP!239:239,BP!$5:$5,BP$4))</f>
        <v>0</v>
      </c>
      <c r="BQ239" s="3">
        <f>IF(BQ$5="",0,SUMIFS(BP!239:239,BP!$5:$5,BQ$4))</f>
        <v>0</v>
      </c>
      <c r="BR239" s="3">
        <f>IF(BR$5="",0,SUMIFS(BP!239:239,BP!$5:$5,BR$4))</f>
        <v>0</v>
      </c>
      <c r="BS239" s="3">
        <f>IF(BS$5="",0,SUMIFS(BP!239:239,BP!$5:$5,BS$4))</f>
        <v>0</v>
      </c>
      <c r="BT239" s="3">
        <f>IF(BT$5="",0,SUMIFS(BP!239:239,BP!$5:$5,BT$4))</f>
        <v>0</v>
      </c>
      <c r="BU239" s="3">
        <f>IF(BU$5="",0,SUMIFS(BP!239:239,BP!$5:$5,BU$4))</f>
        <v>0</v>
      </c>
      <c r="BV239" s="3">
        <f>IF(BV$5="",0,SUMIFS(BP!239:239,BP!$5:$5,BV$4))</f>
        <v>0</v>
      </c>
      <c r="BW239" s="3">
        <f>IF(BW$5="",0,SUMIFS(BP!239:239,BP!$5:$5,BW$4))</f>
        <v>0</v>
      </c>
      <c r="BX239" s="3">
        <f>IF(BX$5="",0,SUMIFS(BP!239:239,BP!$5:$5,BX$4))</f>
        <v>0</v>
      </c>
      <c r="BY239" s="3">
        <f>IF(BY$5="",0,SUMIFS(BP!239:239,BP!$5:$5,BY$4))</f>
        <v>0</v>
      </c>
      <c r="BZ239" s="3">
        <f>IF(BZ$5="",0,SUMIFS(BP!239:239,BP!$5:$5,BZ$4))</f>
        <v>0</v>
      </c>
      <c r="CA239" s="3">
        <f>IF(CA$5="",0,SUMIFS(BP!239:239,BP!$5:$5,CA$4))</f>
        <v>0</v>
      </c>
      <c r="CB239" s="3">
        <f>IF(CB$5="",0,SUMIFS(BP!239:239,BP!$5:$5,CB$4))</f>
        <v>0</v>
      </c>
      <c r="CC239" s="3">
        <f>IF(CC$5="",0,SUMIFS(BP!239:239,BP!$5:$5,CC$4))</f>
        <v>0</v>
      </c>
      <c r="CD239" s="3">
        <f>IF(CD$5="",0,SUMIFS(BP!239:239,BP!$5:$5,CD$4))</f>
        <v>0</v>
      </c>
      <c r="CE239" s="3">
        <f>IF(CE$5="",0,SUMIFS(BP!239:239,BP!$5:$5,CE$4))</f>
        <v>0</v>
      </c>
      <c r="CF239" s="3">
        <f>IF(CF$5="",0,SUMIFS(BP!239:239,BP!$5:$5,CF$4))</f>
        <v>0</v>
      </c>
      <c r="CG239" s="3">
        <f>IF(CG$5="",0,SUMIFS(BP!239:239,BP!$5:$5,CG$4))</f>
        <v>0</v>
      </c>
      <c r="CH239" s="3">
        <f>IF(CH$5="",0,SUMIFS(BP!239:239,BP!$5:$5,CH$4))</f>
        <v>0</v>
      </c>
      <c r="CI239" s="3">
        <f>IF(CI$5="",0,SUMIFS(BP!239:239,BP!$5:$5,CI$4))</f>
        <v>0</v>
      </c>
      <c r="CJ239" s="3">
        <f>IF(CJ$5="",0,SUMIFS(BP!239:239,BP!$5:$5,CJ$4))</f>
        <v>0</v>
      </c>
      <c r="CK239" s="3">
        <f>IF(CK$5="",0,SUMIFS(BP!239:239,BP!$5:$5,CK$4))</f>
        <v>0</v>
      </c>
      <c r="CL239" s="3">
        <f>IF(CL$5="",0,SUMIFS(BP!239:239,BP!$5:$5,CL$4))</f>
        <v>0</v>
      </c>
      <c r="CM239" s="3">
        <f>IF(CM$5="",0,SUMIFS(BP!239:239,BP!$5:$5,CM$4))</f>
        <v>0</v>
      </c>
      <c r="CN239" s="3">
        <f>IF(CN$5="",0,SUMIFS(BP!239:239,BP!$5:$5,CN$4))</f>
        <v>0</v>
      </c>
      <c r="CO239" s="3">
        <f>IF(CO$5="",0,SUMIFS(BP!239:239,BP!$5:$5,CO$4))</f>
        <v>0</v>
      </c>
      <c r="CP239" s="3">
        <f>IF(CP$5="",0,SUMIFS(BP!239:239,BP!$5:$5,CP$4))</f>
        <v>0</v>
      </c>
      <c r="CQ239" s="3">
        <f>IF(CQ$5="",0,SUMIFS(BP!239:239,BP!$5:$5,CQ$4))</f>
        <v>0</v>
      </c>
      <c r="CR239" s="3">
        <f>IF(CR$5="",0,SUMIFS(BP!239:239,BP!$5:$5,CR$4))</f>
        <v>0</v>
      </c>
      <c r="CS239" s="3">
        <f>IF(CS$5="",0,SUMIFS(BP!239:239,BP!$5:$5,CS$4))</f>
        <v>0</v>
      </c>
      <c r="CT239" s="3">
        <f>IF(CT$5="",0,SUMIFS(BP!239:239,BP!$5:$5,CT$4))</f>
        <v>0</v>
      </c>
    </row>
    <row r="240" spans="1:98" s="2" customFormat="1" ht="10.199999999999999" x14ac:dyDescent="0.2">
      <c r="A240" s="11">
        <f>ROW()</f>
        <v>240</v>
      </c>
      <c r="E240" s="15"/>
      <c r="W240" s="5"/>
      <c r="Z240" s="3">
        <f ca="1">IF(Z$5="",0,SUMIFS(INDIRECT($S$2&amp;$A240&amp;":"&amp;$A240),BP!$5:$5,Z$4))</f>
        <v>0</v>
      </c>
      <c r="AA240" s="3">
        <f ca="1">IF(AA$5="",0,SUMIFS(INDIRECT($S$2&amp;$A240&amp;":"&amp;$A240),BP!$5:$5,AA$4))</f>
        <v>0</v>
      </c>
      <c r="AB240" s="3">
        <f ca="1">IF(AB$5="",0,SUMIFS(INDIRECT($S$2&amp;$A240&amp;":"&amp;$A240),BP!$5:$5,AB$4))</f>
        <v>0</v>
      </c>
      <c r="AC240" s="3">
        <f ca="1">IF(AC$5="",0,SUMIFS(INDIRECT($S$2&amp;$A240&amp;":"&amp;$A240),BP!$5:$5,AC$4))</f>
        <v>0</v>
      </c>
      <c r="AD240" s="3">
        <f ca="1">IF(AD$5="",0,SUMIFS(INDIRECT($S$2&amp;$A240&amp;":"&amp;$A240),BP!$5:$5,AD$4))</f>
        <v>0</v>
      </c>
      <c r="AE240" s="3">
        <f ca="1">IF(AE$5="",0,SUMIFS(INDIRECT($S$2&amp;$A240&amp;":"&amp;$A240),BP!$5:$5,AE$4))</f>
        <v>0</v>
      </c>
      <c r="AF240" s="3">
        <f ca="1">IF(AF$5="",0,SUMIFS(INDIRECT($S$2&amp;$A240&amp;":"&amp;$A240),BP!$5:$5,AF$4))</f>
        <v>0</v>
      </c>
      <c r="AG240" s="3">
        <f ca="1">IF(AG$5="",0,SUMIFS(INDIRECT($S$2&amp;$A240&amp;":"&amp;$A240),BP!$5:$5,AG$4))</f>
        <v>0</v>
      </c>
      <c r="AH240" s="3">
        <f ca="1">IF(AH$5="",0,SUMIFS(INDIRECT($S$2&amp;$A240&amp;":"&amp;$A240),BP!$5:$5,AH$4))</f>
        <v>0</v>
      </c>
      <c r="AI240" s="3">
        <f ca="1">IF(AI$5="",0,SUMIFS(INDIRECT($S$2&amp;$A240&amp;":"&amp;$A240),BP!$5:$5,AI$4))</f>
        <v>0</v>
      </c>
      <c r="AJ240" s="3">
        <f ca="1">IF(AJ$5="",0,SUMIFS(INDIRECT($S$2&amp;$A240&amp;":"&amp;$A240),BP!$5:$5,AJ$4))</f>
        <v>0</v>
      </c>
      <c r="AK240" s="3">
        <f ca="1">IF(AK$5="",0,SUMIFS(INDIRECT($S$2&amp;$A240&amp;":"&amp;$A240),BP!$5:$5,AK$4))</f>
        <v>0</v>
      </c>
      <c r="AL240" s="3">
        <f ca="1">IF(AL$5="",0,SUMIFS(INDIRECT($S$2&amp;$A240&amp;":"&amp;$A240),BP!$5:$5,AL$4))</f>
        <v>0</v>
      </c>
      <c r="AM240" s="3">
        <f ca="1">IF(AM$5="",0,SUMIFS(INDIRECT($S$2&amp;$A240&amp;":"&amp;$A240),BP!$5:$5,AM$4))</f>
        <v>0</v>
      </c>
      <c r="AN240" s="3">
        <f ca="1">IF(AN$5="",0,SUMIFS(INDIRECT($S$2&amp;$A240&amp;":"&amp;$A240),BP!$5:$5,AN$4))</f>
        <v>0</v>
      </c>
      <c r="AO240" s="3">
        <f ca="1">IF(AO$5="",0,SUMIFS(INDIRECT($S$2&amp;$A240&amp;":"&amp;$A240),BP!$5:$5,AO$4))</f>
        <v>0</v>
      </c>
      <c r="AP240" s="3">
        <f ca="1">IF(AP$5="",0,SUMIFS(INDIRECT($S$2&amp;$A240&amp;":"&amp;$A240),BP!$5:$5,AP$4))</f>
        <v>0</v>
      </c>
      <c r="AQ240" s="3">
        <f ca="1">IF(AQ$5="",0,SUMIFS(INDIRECT($S$2&amp;$A240&amp;":"&amp;$A240),BP!$5:$5,AQ$4))</f>
        <v>0</v>
      </c>
      <c r="AR240" s="3">
        <f ca="1">IF(AR$5="",0,SUMIFS(INDIRECT($S$2&amp;$A240&amp;":"&amp;$A240),BP!$5:$5,AR$4))</f>
        <v>0</v>
      </c>
      <c r="AS240" s="3">
        <f ca="1">IF(AS$5="",0,SUMIFS(INDIRECT($S$2&amp;$A240&amp;":"&amp;$A240),BP!$5:$5,AS$4))</f>
        <v>0</v>
      </c>
      <c r="AT240" s="3">
        <f ca="1">IF(AT$5="",0,SUMIFS(INDIRECT($S$2&amp;$A240&amp;":"&amp;$A240),BP!$5:$5,AT$4))</f>
        <v>0</v>
      </c>
      <c r="AU240" s="3">
        <f ca="1">IF(AU$5="",0,SUMIFS(INDIRECT($S$2&amp;$A240&amp;":"&amp;$A240),BP!$5:$5,AU$4))</f>
        <v>0</v>
      </c>
      <c r="AV240" s="3">
        <f ca="1">IF(AV$5="",0,SUMIFS(INDIRECT($S$2&amp;$A240&amp;":"&amp;$A240),BP!$5:$5,AV$4))</f>
        <v>0</v>
      </c>
      <c r="AW240" s="3">
        <f ca="1">IF(AW$5="",0,SUMIFS(INDIRECT($S$2&amp;$A240&amp;":"&amp;$A240),BP!$5:$5,AW$4))</f>
        <v>0</v>
      </c>
      <c r="AX240" s="3">
        <f ca="1">IF(AX$5="",0,SUMIFS(INDIRECT($S$2&amp;$A240&amp;":"&amp;$A240),BP!$5:$5,AX$4))</f>
        <v>0</v>
      </c>
      <c r="AY240" s="3">
        <f ca="1">IF(AY$5="",0,SUMIFS(INDIRECT($S$2&amp;$A240&amp;":"&amp;$A240),BP!$5:$5,AY$4))</f>
        <v>0</v>
      </c>
      <c r="AZ240" s="3">
        <f ca="1">IF(AZ$5="",0,SUMIFS(INDIRECT($S$2&amp;$A240&amp;":"&amp;$A240),BP!$5:$5,AZ$4))</f>
        <v>0</v>
      </c>
      <c r="BA240" s="3">
        <f ca="1">IF(BA$5="",0,SUMIFS(INDIRECT($S$2&amp;$A240&amp;":"&amp;$A240),BP!$5:$5,BA$4))</f>
        <v>0</v>
      </c>
      <c r="BB240" s="3">
        <f ca="1">IF(BB$5="",0,SUMIFS(INDIRECT($S$2&amp;$A240&amp;":"&amp;$A240),BP!$5:$5,BB$4))</f>
        <v>0</v>
      </c>
      <c r="BC240" s="3">
        <f ca="1">IF(BC$5="",0,SUMIFS(INDIRECT($S$2&amp;$A240&amp;":"&amp;$A240),BP!$5:$5,BC$4))</f>
        <v>0</v>
      </c>
      <c r="BD240" s="3">
        <f ca="1">IF(BD$5="",0,SUMIFS(INDIRECT($S$2&amp;$A240&amp;":"&amp;$A240),BP!$5:$5,BD$4))</f>
        <v>0</v>
      </c>
      <c r="BE240" s="3">
        <f ca="1">IF(BE$5="",0,SUMIFS(INDIRECT($S$2&amp;$A240&amp;":"&amp;$A240),BP!$5:$5,BE$4))</f>
        <v>0</v>
      </c>
      <c r="BF240" s="3">
        <f ca="1">IF(BF$5="",0,SUMIFS(INDIRECT($S$2&amp;$A240&amp;":"&amp;$A240),BP!$5:$5,BF$4))</f>
        <v>0</v>
      </c>
      <c r="BG240" s="3">
        <f ca="1">IF(BG$5="",0,SUMIFS(INDIRECT($S$2&amp;$A240&amp;":"&amp;$A240),BP!$5:$5,BG$4))</f>
        <v>0</v>
      </c>
      <c r="BH240" s="3">
        <f ca="1">IF(BH$5="",0,SUMIFS(INDIRECT($S$2&amp;$A240&amp;":"&amp;$A240),BP!$5:$5,BH$4))</f>
        <v>0</v>
      </c>
      <c r="BI240" s="3">
        <f ca="1">IF(BI$5="",0,SUMIFS(INDIRECT($S$2&amp;$A240&amp;":"&amp;$A240),BP!$5:$5,BI$4))</f>
        <v>0</v>
      </c>
      <c r="BJ240" s="3">
        <f>IF(BJ$5="",0,SUMIFS(BP!240:240,BP!$5:$5,BJ$4))</f>
        <v>0</v>
      </c>
      <c r="BK240" s="3">
        <f>IF(BK$5="",0,SUMIFS(BP!240:240,BP!$5:$5,BK$4))</f>
        <v>0</v>
      </c>
      <c r="BL240" s="3">
        <f>IF(BL$5="",0,SUMIFS(BP!240:240,BP!$5:$5,BL$4))</f>
        <v>0</v>
      </c>
      <c r="BM240" s="3">
        <f>IF(BM$5="",0,SUMIFS(BP!240:240,BP!$5:$5,BM$4))</f>
        <v>0</v>
      </c>
      <c r="BN240" s="3">
        <f>IF(BN$5="",0,SUMIFS(BP!240:240,BP!$5:$5,BN$4))</f>
        <v>0</v>
      </c>
      <c r="BO240" s="3">
        <f>IF(BO$5="",0,SUMIFS(BP!240:240,BP!$5:$5,BO$4))</f>
        <v>0</v>
      </c>
      <c r="BP240" s="3">
        <f>IF(BP$5="",0,SUMIFS(BP!240:240,BP!$5:$5,BP$4))</f>
        <v>0</v>
      </c>
      <c r="BQ240" s="3">
        <f>IF(BQ$5="",0,SUMIFS(BP!240:240,BP!$5:$5,BQ$4))</f>
        <v>0</v>
      </c>
      <c r="BR240" s="3">
        <f>IF(BR$5="",0,SUMIFS(BP!240:240,BP!$5:$5,BR$4))</f>
        <v>0</v>
      </c>
      <c r="BS240" s="3">
        <f>IF(BS$5="",0,SUMIFS(BP!240:240,BP!$5:$5,BS$4))</f>
        <v>0</v>
      </c>
      <c r="BT240" s="3">
        <f>IF(BT$5="",0,SUMIFS(BP!240:240,BP!$5:$5,BT$4))</f>
        <v>0</v>
      </c>
      <c r="BU240" s="3">
        <f>IF(BU$5="",0,SUMIFS(BP!240:240,BP!$5:$5,BU$4))</f>
        <v>0</v>
      </c>
      <c r="BV240" s="3">
        <f>IF(BV$5="",0,SUMIFS(BP!240:240,BP!$5:$5,BV$4))</f>
        <v>0</v>
      </c>
      <c r="BW240" s="3">
        <f>IF(BW$5="",0,SUMIFS(BP!240:240,BP!$5:$5,BW$4))</f>
        <v>0</v>
      </c>
      <c r="BX240" s="3">
        <f>IF(BX$5="",0,SUMIFS(BP!240:240,BP!$5:$5,BX$4))</f>
        <v>0</v>
      </c>
      <c r="BY240" s="3">
        <f>IF(BY$5="",0,SUMIFS(BP!240:240,BP!$5:$5,BY$4))</f>
        <v>0</v>
      </c>
      <c r="BZ240" s="3">
        <f>IF(BZ$5="",0,SUMIFS(BP!240:240,BP!$5:$5,BZ$4))</f>
        <v>0</v>
      </c>
      <c r="CA240" s="3">
        <f>IF(CA$5="",0,SUMIFS(BP!240:240,BP!$5:$5,CA$4))</f>
        <v>0</v>
      </c>
      <c r="CB240" s="3">
        <f>IF(CB$5="",0,SUMIFS(BP!240:240,BP!$5:$5,CB$4))</f>
        <v>0</v>
      </c>
      <c r="CC240" s="3">
        <f>IF(CC$5="",0,SUMIFS(BP!240:240,BP!$5:$5,CC$4))</f>
        <v>0</v>
      </c>
      <c r="CD240" s="3">
        <f>IF(CD$5="",0,SUMIFS(BP!240:240,BP!$5:$5,CD$4))</f>
        <v>0</v>
      </c>
      <c r="CE240" s="3">
        <f>IF(CE$5="",0,SUMIFS(BP!240:240,BP!$5:$5,CE$4))</f>
        <v>0</v>
      </c>
      <c r="CF240" s="3">
        <f>IF(CF$5="",0,SUMIFS(BP!240:240,BP!$5:$5,CF$4))</f>
        <v>0</v>
      </c>
      <c r="CG240" s="3">
        <f>IF(CG$5="",0,SUMIFS(BP!240:240,BP!$5:$5,CG$4))</f>
        <v>0</v>
      </c>
      <c r="CH240" s="3">
        <f>IF(CH$5="",0,SUMIFS(BP!240:240,BP!$5:$5,CH$4))</f>
        <v>0</v>
      </c>
      <c r="CI240" s="3">
        <f>IF(CI$5="",0,SUMIFS(BP!240:240,BP!$5:$5,CI$4))</f>
        <v>0</v>
      </c>
      <c r="CJ240" s="3">
        <f>IF(CJ$5="",0,SUMIFS(BP!240:240,BP!$5:$5,CJ$4))</f>
        <v>0</v>
      </c>
      <c r="CK240" s="3">
        <f>IF(CK$5="",0,SUMIFS(BP!240:240,BP!$5:$5,CK$4))</f>
        <v>0</v>
      </c>
      <c r="CL240" s="3">
        <f>IF(CL$5="",0,SUMIFS(BP!240:240,BP!$5:$5,CL$4))</f>
        <v>0</v>
      </c>
      <c r="CM240" s="3">
        <f>IF(CM$5="",0,SUMIFS(BP!240:240,BP!$5:$5,CM$4))</f>
        <v>0</v>
      </c>
      <c r="CN240" s="3">
        <f>IF(CN$5="",0,SUMIFS(BP!240:240,BP!$5:$5,CN$4))</f>
        <v>0</v>
      </c>
      <c r="CO240" s="3">
        <f>IF(CO$5="",0,SUMIFS(BP!240:240,BP!$5:$5,CO$4))</f>
        <v>0</v>
      </c>
      <c r="CP240" s="3">
        <f>IF(CP$5="",0,SUMIFS(BP!240:240,BP!$5:$5,CP$4))</f>
        <v>0</v>
      </c>
      <c r="CQ240" s="3">
        <f>IF(CQ$5="",0,SUMIFS(BP!240:240,BP!$5:$5,CQ$4))</f>
        <v>0</v>
      </c>
      <c r="CR240" s="3">
        <f>IF(CR$5="",0,SUMIFS(BP!240:240,BP!$5:$5,CR$4))</f>
        <v>0</v>
      </c>
      <c r="CS240" s="3">
        <f>IF(CS$5="",0,SUMIFS(BP!240:240,BP!$5:$5,CS$4))</f>
        <v>0</v>
      </c>
      <c r="CT240" s="3">
        <f>IF(CT$5="",0,SUMIFS(BP!240:240,BP!$5:$5,CT$4))</f>
        <v>0</v>
      </c>
    </row>
    <row r="241" spans="1:98" s="2" customFormat="1" ht="10.199999999999999" x14ac:dyDescent="0.2">
      <c r="A241" s="11">
        <f>ROW()</f>
        <v>241</v>
      </c>
      <c r="E241" s="15"/>
      <c r="W241" s="5"/>
      <c r="Z241" s="3">
        <f ca="1">IF(Z$5="",0,SUMIFS(INDIRECT($S$2&amp;$A241&amp;":"&amp;$A241),BP!$5:$5,Z$4))</f>
        <v>0</v>
      </c>
      <c r="AA241" s="3">
        <f ca="1">IF(AA$5="",0,SUMIFS(INDIRECT($S$2&amp;$A241&amp;":"&amp;$A241),BP!$5:$5,AA$4))</f>
        <v>0</v>
      </c>
      <c r="AB241" s="3">
        <f ca="1">IF(AB$5="",0,SUMIFS(INDIRECT($S$2&amp;$A241&amp;":"&amp;$A241),BP!$5:$5,AB$4))</f>
        <v>0</v>
      </c>
      <c r="AC241" s="3">
        <f ca="1">IF(AC$5="",0,SUMIFS(INDIRECT($S$2&amp;$A241&amp;":"&amp;$A241),BP!$5:$5,AC$4))</f>
        <v>0</v>
      </c>
      <c r="AD241" s="3">
        <f ca="1">IF(AD$5="",0,SUMIFS(INDIRECT($S$2&amp;$A241&amp;":"&amp;$A241),BP!$5:$5,AD$4))</f>
        <v>0</v>
      </c>
      <c r="AE241" s="3">
        <f ca="1">IF(AE$5="",0,SUMIFS(INDIRECT($S$2&amp;$A241&amp;":"&amp;$A241),BP!$5:$5,AE$4))</f>
        <v>0</v>
      </c>
      <c r="AF241" s="3">
        <f ca="1">IF(AF$5="",0,SUMIFS(INDIRECT($S$2&amp;$A241&amp;":"&amp;$A241),BP!$5:$5,AF$4))</f>
        <v>0</v>
      </c>
      <c r="AG241" s="3">
        <f ca="1">IF(AG$5="",0,SUMIFS(INDIRECT($S$2&amp;$A241&amp;":"&amp;$A241),BP!$5:$5,AG$4))</f>
        <v>0</v>
      </c>
      <c r="AH241" s="3">
        <f ca="1">IF(AH$5="",0,SUMIFS(INDIRECT($S$2&amp;$A241&amp;":"&amp;$A241),BP!$5:$5,AH$4))</f>
        <v>0</v>
      </c>
      <c r="AI241" s="3">
        <f ca="1">IF(AI$5="",0,SUMIFS(INDIRECT($S$2&amp;$A241&amp;":"&amp;$A241),BP!$5:$5,AI$4))</f>
        <v>0</v>
      </c>
      <c r="AJ241" s="3">
        <f ca="1">IF(AJ$5="",0,SUMIFS(INDIRECT($S$2&amp;$A241&amp;":"&amp;$A241),BP!$5:$5,AJ$4))</f>
        <v>0</v>
      </c>
      <c r="AK241" s="3">
        <f ca="1">IF(AK$5="",0,SUMIFS(INDIRECT($S$2&amp;$A241&amp;":"&amp;$A241),BP!$5:$5,AK$4))</f>
        <v>0</v>
      </c>
      <c r="AL241" s="3">
        <f ca="1">IF(AL$5="",0,SUMIFS(INDIRECT($S$2&amp;$A241&amp;":"&amp;$A241),BP!$5:$5,AL$4))</f>
        <v>0</v>
      </c>
      <c r="AM241" s="3">
        <f ca="1">IF(AM$5="",0,SUMIFS(INDIRECT($S$2&amp;$A241&amp;":"&amp;$A241),BP!$5:$5,AM$4))</f>
        <v>0</v>
      </c>
      <c r="AN241" s="3">
        <f ca="1">IF(AN$5="",0,SUMIFS(INDIRECT($S$2&amp;$A241&amp;":"&amp;$A241),BP!$5:$5,AN$4))</f>
        <v>0</v>
      </c>
      <c r="AO241" s="3">
        <f ca="1">IF(AO$5="",0,SUMIFS(INDIRECT($S$2&amp;$A241&amp;":"&amp;$A241),BP!$5:$5,AO$4))</f>
        <v>0</v>
      </c>
      <c r="AP241" s="3">
        <f ca="1">IF(AP$5="",0,SUMIFS(INDIRECT($S$2&amp;$A241&amp;":"&amp;$A241),BP!$5:$5,AP$4))</f>
        <v>0</v>
      </c>
      <c r="AQ241" s="3">
        <f ca="1">IF(AQ$5="",0,SUMIFS(INDIRECT($S$2&amp;$A241&amp;":"&amp;$A241),BP!$5:$5,AQ$4))</f>
        <v>0</v>
      </c>
      <c r="AR241" s="3">
        <f ca="1">IF(AR$5="",0,SUMIFS(INDIRECT($S$2&amp;$A241&amp;":"&amp;$A241),BP!$5:$5,AR$4))</f>
        <v>0</v>
      </c>
      <c r="AS241" s="3">
        <f ca="1">IF(AS$5="",0,SUMIFS(INDIRECT($S$2&amp;$A241&amp;":"&amp;$A241),BP!$5:$5,AS$4))</f>
        <v>0</v>
      </c>
      <c r="AT241" s="3">
        <f ca="1">IF(AT$5="",0,SUMIFS(INDIRECT($S$2&amp;$A241&amp;":"&amp;$A241),BP!$5:$5,AT$4))</f>
        <v>0</v>
      </c>
      <c r="AU241" s="3">
        <f ca="1">IF(AU$5="",0,SUMIFS(INDIRECT($S$2&amp;$A241&amp;":"&amp;$A241),BP!$5:$5,AU$4))</f>
        <v>0</v>
      </c>
      <c r="AV241" s="3">
        <f ca="1">IF(AV$5="",0,SUMIFS(INDIRECT($S$2&amp;$A241&amp;":"&amp;$A241),BP!$5:$5,AV$4))</f>
        <v>0</v>
      </c>
      <c r="AW241" s="3">
        <f ca="1">IF(AW$5="",0,SUMIFS(INDIRECT($S$2&amp;$A241&amp;":"&amp;$A241),BP!$5:$5,AW$4))</f>
        <v>0</v>
      </c>
      <c r="AX241" s="3">
        <f ca="1">IF(AX$5="",0,SUMIFS(INDIRECT($S$2&amp;$A241&amp;":"&amp;$A241),BP!$5:$5,AX$4))</f>
        <v>0</v>
      </c>
      <c r="AY241" s="3">
        <f ca="1">IF(AY$5="",0,SUMIFS(INDIRECT($S$2&amp;$A241&amp;":"&amp;$A241),BP!$5:$5,AY$4))</f>
        <v>0</v>
      </c>
      <c r="AZ241" s="3">
        <f ca="1">IF(AZ$5="",0,SUMIFS(INDIRECT($S$2&amp;$A241&amp;":"&amp;$A241),BP!$5:$5,AZ$4))</f>
        <v>0</v>
      </c>
      <c r="BA241" s="3">
        <f ca="1">IF(BA$5="",0,SUMIFS(INDIRECT($S$2&amp;$A241&amp;":"&amp;$A241),BP!$5:$5,BA$4))</f>
        <v>0</v>
      </c>
      <c r="BB241" s="3">
        <f ca="1">IF(BB$5="",0,SUMIFS(INDIRECT($S$2&amp;$A241&amp;":"&amp;$A241),BP!$5:$5,BB$4))</f>
        <v>0</v>
      </c>
      <c r="BC241" s="3">
        <f ca="1">IF(BC$5="",0,SUMIFS(INDIRECT($S$2&amp;$A241&amp;":"&amp;$A241),BP!$5:$5,BC$4))</f>
        <v>0</v>
      </c>
      <c r="BD241" s="3">
        <f ca="1">IF(BD$5="",0,SUMIFS(INDIRECT($S$2&amp;$A241&amp;":"&amp;$A241),BP!$5:$5,BD$4))</f>
        <v>0</v>
      </c>
      <c r="BE241" s="3">
        <f ca="1">IF(BE$5="",0,SUMIFS(INDIRECT($S$2&amp;$A241&amp;":"&amp;$A241),BP!$5:$5,BE$4))</f>
        <v>0</v>
      </c>
      <c r="BF241" s="3">
        <f ca="1">IF(BF$5="",0,SUMIFS(INDIRECT($S$2&amp;$A241&amp;":"&amp;$A241),BP!$5:$5,BF$4))</f>
        <v>0</v>
      </c>
      <c r="BG241" s="3">
        <f ca="1">IF(BG$5="",0,SUMIFS(INDIRECT($S$2&amp;$A241&amp;":"&amp;$A241),BP!$5:$5,BG$4))</f>
        <v>0</v>
      </c>
      <c r="BH241" s="3">
        <f ca="1">IF(BH$5="",0,SUMIFS(INDIRECT($S$2&amp;$A241&amp;":"&amp;$A241),BP!$5:$5,BH$4))</f>
        <v>0</v>
      </c>
      <c r="BI241" s="3">
        <f ca="1">IF(BI$5="",0,SUMIFS(INDIRECT($S$2&amp;$A241&amp;":"&amp;$A241),BP!$5:$5,BI$4))</f>
        <v>0</v>
      </c>
      <c r="BJ241" s="3">
        <f>IF(BJ$5="",0,SUMIFS(BP!241:241,BP!$5:$5,BJ$4))</f>
        <v>0</v>
      </c>
      <c r="BK241" s="3">
        <f>IF(BK$5="",0,SUMIFS(BP!241:241,BP!$5:$5,BK$4))</f>
        <v>0</v>
      </c>
      <c r="BL241" s="3">
        <f>IF(BL$5="",0,SUMIFS(BP!241:241,BP!$5:$5,BL$4))</f>
        <v>0</v>
      </c>
      <c r="BM241" s="3">
        <f>IF(BM$5="",0,SUMIFS(BP!241:241,BP!$5:$5,BM$4))</f>
        <v>0</v>
      </c>
      <c r="BN241" s="3">
        <f>IF(BN$5="",0,SUMIFS(BP!241:241,BP!$5:$5,BN$4))</f>
        <v>0</v>
      </c>
      <c r="BO241" s="3">
        <f>IF(BO$5="",0,SUMIFS(BP!241:241,BP!$5:$5,BO$4))</f>
        <v>0</v>
      </c>
      <c r="BP241" s="3">
        <f>IF(BP$5="",0,SUMIFS(BP!241:241,BP!$5:$5,BP$4))</f>
        <v>0</v>
      </c>
      <c r="BQ241" s="3">
        <f>IF(BQ$5="",0,SUMIFS(BP!241:241,BP!$5:$5,BQ$4))</f>
        <v>0</v>
      </c>
      <c r="BR241" s="3">
        <f>IF(BR$5="",0,SUMIFS(BP!241:241,BP!$5:$5,BR$4))</f>
        <v>0</v>
      </c>
      <c r="BS241" s="3">
        <f>IF(BS$5="",0,SUMIFS(BP!241:241,BP!$5:$5,BS$4))</f>
        <v>0</v>
      </c>
      <c r="BT241" s="3">
        <f>IF(BT$5="",0,SUMIFS(BP!241:241,BP!$5:$5,BT$4))</f>
        <v>0</v>
      </c>
      <c r="BU241" s="3">
        <f>IF(BU$5="",0,SUMIFS(BP!241:241,BP!$5:$5,BU$4))</f>
        <v>0</v>
      </c>
      <c r="BV241" s="3">
        <f>IF(BV$5="",0,SUMIFS(BP!241:241,BP!$5:$5,BV$4))</f>
        <v>0</v>
      </c>
      <c r="BW241" s="3">
        <f>IF(BW$5="",0,SUMIFS(BP!241:241,BP!$5:$5,BW$4))</f>
        <v>0</v>
      </c>
      <c r="BX241" s="3">
        <f>IF(BX$5="",0,SUMIFS(BP!241:241,BP!$5:$5,BX$4))</f>
        <v>0</v>
      </c>
      <c r="BY241" s="3">
        <f>IF(BY$5="",0,SUMIFS(BP!241:241,BP!$5:$5,BY$4))</f>
        <v>0</v>
      </c>
      <c r="BZ241" s="3">
        <f>IF(BZ$5="",0,SUMIFS(BP!241:241,BP!$5:$5,BZ$4))</f>
        <v>0</v>
      </c>
      <c r="CA241" s="3">
        <f>IF(CA$5="",0,SUMIFS(BP!241:241,BP!$5:$5,CA$4))</f>
        <v>0</v>
      </c>
      <c r="CB241" s="3">
        <f>IF(CB$5="",0,SUMIFS(BP!241:241,BP!$5:$5,CB$4))</f>
        <v>0</v>
      </c>
      <c r="CC241" s="3">
        <f>IF(CC$5="",0,SUMIFS(BP!241:241,BP!$5:$5,CC$4))</f>
        <v>0</v>
      </c>
      <c r="CD241" s="3">
        <f>IF(CD$5="",0,SUMIFS(BP!241:241,BP!$5:$5,CD$4))</f>
        <v>0</v>
      </c>
      <c r="CE241" s="3">
        <f>IF(CE$5="",0,SUMIFS(BP!241:241,BP!$5:$5,CE$4))</f>
        <v>0</v>
      </c>
      <c r="CF241" s="3">
        <f>IF(CF$5="",0,SUMIFS(BP!241:241,BP!$5:$5,CF$4))</f>
        <v>0</v>
      </c>
      <c r="CG241" s="3">
        <f>IF(CG$5="",0,SUMIFS(BP!241:241,BP!$5:$5,CG$4))</f>
        <v>0</v>
      </c>
      <c r="CH241" s="3">
        <f>IF(CH$5="",0,SUMIFS(BP!241:241,BP!$5:$5,CH$4))</f>
        <v>0</v>
      </c>
      <c r="CI241" s="3">
        <f>IF(CI$5="",0,SUMIFS(BP!241:241,BP!$5:$5,CI$4))</f>
        <v>0</v>
      </c>
      <c r="CJ241" s="3">
        <f>IF(CJ$5="",0,SUMIFS(BP!241:241,BP!$5:$5,CJ$4))</f>
        <v>0</v>
      </c>
      <c r="CK241" s="3">
        <f>IF(CK$5="",0,SUMIFS(BP!241:241,BP!$5:$5,CK$4))</f>
        <v>0</v>
      </c>
      <c r="CL241" s="3">
        <f>IF(CL$5="",0,SUMIFS(BP!241:241,BP!$5:$5,CL$4))</f>
        <v>0</v>
      </c>
      <c r="CM241" s="3">
        <f>IF(CM$5="",0,SUMIFS(BP!241:241,BP!$5:$5,CM$4))</f>
        <v>0</v>
      </c>
      <c r="CN241" s="3">
        <f>IF(CN$5="",0,SUMIFS(BP!241:241,BP!$5:$5,CN$4))</f>
        <v>0</v>
      </c>
      <c r="CO241" s="3">
        <f>IF(CO$5="",0,SUMIFS(BP!241:241,BP!$5:$5,CO$4))</f>
        <v>0</v>
      </c>
      <c r="CP241" s="3">
        <f>IF(CP$5="",0,SUMIFS(BP!241:241,BP!$5:$5,CP$4))</f>
        <v>0</v>
      </c>
      <c r="CQ241" s="3">
        <f>IF(CQ$5="",0,SUMIFS(BP!241:241,BP!$5:$5,CQ$4))</f>
        <v>0</v>
      </c>
      <c r="CR241" s="3">
        <f>IF(CR$5="",0,SUMIFS(BP!241:241,BP!$5:$5,CR$4))</f>
        <v>0</v>
      </c>
      <c r="CS241" s="3">
        <f>IF(CS$5="",0,SUMIFS(BP!241:241,BP!$5:$5,CS$4))</f>
        <v>0</v>
      </c>
      <c r="CT241" s="3">
        <f>IF(CT$5="",0,SUMIFS(BP!241:241,BP!$5:$5,CT$4))</f>
        <v>0</v>
      </c>
    </row>
    <row r="242" spans="1:98" s="2" customFormat="1" ht="10.199999999999999" x14ac:dyDescent="0.2">
      <c r="A242" s="11">
        <f>ROW()</f>
        <v>242</v>
      </c>
      <c r="E242" s="15"/>
      <c r="W242" s="5"/>
      <c r="Z242" s="3">
        <f ca="1">IF(Z$5="",0,SUMIFS(INDIRECT($S$2&amp;$A242&amp;":"&amp;$A242),BP!$5:$5,Z$4))</f>
        <v>0</v>
      </c>
      <c r="AA242" s="3">
        <f ca="1">IF(AA$5="",0,SUMIFS(INDIRECT($S$2&amp;$A242&amp;":"&amp;$A242),BP!$5:$5,AA$4))</f>
        <v>0</v>
      </c>
      <c r="AB242" s="3">
        <f ca="1">IF(AB$5="",0,SUMIFS(INDIRECT($S$2&amp;$A242&amp;":"&amp;$A242),BP!$5:$5,AB$4))</f>
        <v>0</v>
      </c>
      <c r="AC242" s="3">
        <f ca="1">IF(AC$5="",0,SUMIFS(INDIRECT($S$2&amp;$A242&amp;":"&amp;$A242),BP!$5:$5,AC$4))</f>
        <v>0</v>
      </c>
      <c r="AD242" s="3">
        <f ca="1">IF(AD$5="",0,SUMIFS(INDIRECT($S$2&amp;$A242&amp;":"&amp;$A242),BP!$5:$5,AD$4))</f>
        <v>0</v>
      </c>
      <c r="AE242" s="3">
        <f ca="1">IF(AE$5="",0,SUMIFS(INDIRECT($S$2&amp;$A242&amp;":"&amp;$A242),BP!$5:$5,AE$4))</f>
        <v>0</v>
      </c>
      <c r="AF242" s="3">
        <f ca="1">IF(AF$5="",0,SUMIFS(INDIRECT($S$2&amp;$A242&amp;":"&amp;$A242),BP!$5:$5,AF$4))</f>
        <v>0</v>
      </c>
      <c r="AG242" s="3">
        <f ca="1">IF(AG$5="",0,SUMIFS(INDIRECT($S$2&amp;$A242&amp;":"&amp;$A242),BP!$5:$5,AG$4))</f>
        <v>0</v>
      </c>
      <c r="AH242" s="3">
        <f ca="1">IF(AH$5="",0,SUMIFS(INDIRECT($S$2&amp;$A242&amp;":"&amp;$A242),BP!$5:$5,AH$4))</f>
        <v>0</v>
      </c>
      <c r="AI242" s="3">
        <f ca="1">IF(AI$5="",0,SUMIFS(INDIRECT($S$2&amp;$A242&amp;":"&amp;$A242),BP!$5:$5,AI$4))</f>
        <v>0</v>
      </c>
      <c r="AJ242" s="3">
        <f ca="1">IF(AJ$5="",0,SUMIFS(INDIRECT($S$2&amp;$A242&amp;":"&amp;$A242),BP!$5:$5,AJ$4))</f>
        <v>0</v>
      </c>
      <c r="AK242" s="3">
        <f ca="1">IF(AK$5="",0,SUMIFS(INDIRECT($S$2&amp;$A242&amp;":"&amp;$A242),BP!$5:$5,AK$4))</f>
        <v>0</v>
      </c>
      <c r="AL242" s="3">
        <f ca="1">IF(AL$5="",0,SUMIFS(INDIRECT($S$2&amp;$A242&amp;":"&amp;$A242),BP!$5:$5,AL$4))</f>
        <v>0</v>
      </c>
      <c r="AM242" s="3">
        <f ca="1">IF(AM$5="",0,SUMIFS(INDIRECT($S$2&amp;$A242&amp;":"&amp;$A242),BP!$5:$5,AM$4))</f>
        <v>0</v>
      </c>
      <c r="AN242" s="3">
        <f ca="1">IF(AN$5="",0,SUMIFS(INDIRECT($S$2&amp;$A242&amp;":"&amp;$A242),BP!$5:$5,AN$4))</f>
        <v>0</v>
      </c>
      <c r="AO242" s="3">
        <f ca="1">IF(AO$5="",0,SUMIFS(INDIRECT($S$2&amp;$A242&amp;":"&amp;$A242),BP!$5:$5,AO$4))</f>
        <v>0</v>
      </c>
      <c r="AP242" s="3">
        <f ca="1">IF(AP$5="",0,SUMIFS(INDIRECT($S$2&amp;$A242&amp;":"&amp;$A242),BP!$5:$5,AP$4))</f>
        <v>0</v>
      </c>
      <c r="AQ242" s="3">
        <f ca="1">IF(AQ$5="",0,SUMIFS(INDIRECT($S$2&amp;$A242&amp;":"&amp;$A242),BP!$5:$5,AQ$4))</f>
        <v>0</v>
      </c>
      <c r="AR242" s="3">
        <f ca="1">IF(AR$5="",0,SUMIFS(INDIRECT($S$2&amp;$A242&amp;":"&amp;$A242),BP!$5:$5,AR$4))</f>
        <v>0</v>
      </c>
      <c r="AS242" s="3">
        <f ca="1">IF(AS$5="",0,SUMIFS(INDIRECT($S$2&amp;$A242&amp;":"&amp;$A242),BP!$5:$5,AS$4))</f>
        <v>0</v>
      </c>
      <c r="AT242" s="3">
        <f ca="1">IF(AT$5="",0,SUMIFS(INDIRECT($S$2&amp;$A242&amp;":"&amp;$A242),BP!$5:$5,AT$4))</f>
        <v>0</v>
      </c>
      <c r="AU242" s="3">
        <f ca="1">IF(AU$5="",0,SUMIFS(INDIRECT($S$2&amp;$A242&amp;":"&amp;$A242),BP!$5:$5,AU$4))</f>
        <v>0</v>
      </c>
      <c r="AV242" s="3">
        <f ca="1">IF(AV$5="",0,SUMIFS(INDIRECT($S$2&amp;$A242&amp;":"&amp;$A242),BP!$5:$5,AV$4))</f>
        <v>0</v>
      </c>
      <c r="AW242" s="3">
        <f ca="1">IF(AW$5="",0,SUMIFS(INDIRECT($S$2&amp;$A242&amp;":"&amp;$A242),BP!$5:$5,AW$4))</f>
        <v>0</v>
      </c>
      <c r="AX242" s="3">
        <f ca="1">IF(AX$5="",0,SUMIFS(INDIRECT($S$2&amp;$A242&amp;":"&amp;$A242),BP!$5:$5,AX$4))</f>
        <v>0</v>
      </c>
      <c r="AY242" s="3">
        <f ca="1">IF(AY$5="",0,SUMIFS(INDIRECT($S$2&amp;$A242&amp;":"&amp;$A242),BP!$5:$5,AY$4))</f>
        <v>0</v>
      </c>
      <c r="AZ242" s="3">
        <f ca="1">IF(AZ$5="",0,SUMIFS(INDIRECT($S$2&amp;$A242&amp;":"&amp;$A242),BP!$5:$5,AZ$4))</f>
        <v>0</v>
      </c>
      <c r="BA242" s="3">
        <f ca="1">IF(BA$5="",0,SUMIFS(INDIRECT($S$2&amp;$A242&amp;":"&amp;$A242),BP!$5:$5,BA$4))</f>
        <v>0</v>
      </c>
      <c r="BB242" s="3">
        <f ca="1">IF(BB$5="",0,SUMIFS(INDIRECT($S$2&amp;$A242&amp;":"&amp;$A242),BP!$5:$5,BB$4))</f>
        <v>0</v>
      </c>
      <c r="BC242" s="3">
        <f ca="1">IF(BC$5="",0,SUMIFS(INDIRECT($S$2&amp;$A242&amp;":"&amp;$A242),BP!$5:$5,BC$4))</f>
        <v>0</v>
      </c>
      <c r="BD242" s="3">
        <f ca="1">IF(BD$5="",0,SUMIFS(INDIRECT($S$2&amp;$A242&amp;":"&amp;$A242),BP!$5:$5,BD$4))</f>
        <v>0</v>
      </c>
      <c r="BE242" s="3">
        <f ca="1">IF(BE$5="",0,SUMIFS(INDIRECT($S$2&amp;$A242&amp;":"&amp;$A242),BP!$5:$5,BE$4))</f>
        <v>0</v>
      </c>
      <c r="BF242" s="3">
        <f ca="1">IF(BF$5="",0,SUMIFS(INDIRECT($S$2&amp;$A242&amp;":"&amp;$A242),BP!$5:$5,BF$4))</f>
        <v>0</v>
      </c>
      <c r="BG242" s="3">
        <f ca="1">IF(BG$5="",0,SUMIFS(INDIRECT($S$2&amp;$A242&amp;":"&amp;$A242),BP!$5:$5,BG$4))</f>
        <v>0</v>
      </c>
      <c r="BH242" s="3">
        <f ca="1">IF(BH$5="",0,SUMIFS(INDIRECT($S$2&amp;$A242&amp;":"&amp;$A242),BP!$5:$5,BH$4))</f>
        <v>0</v>
      </c>
      <c r="BI242" s="3">
        <f ca="1">IF(BI$5="",0,SUMIFS(INDIRECT($S$2&amp;$A242&amp;":"&amp;$A242),BP!$5:$5,BI$4))</f>
        <v>0</v>
      </c>
      <c r="BJ242" s="3">
        <f>IF(BJ$5="",0,SUMIFS(BP!242:242,BP!$5:$5,BJ$4))</f>
        <v>0</v>
      </c>
      <c r="BK242" s="3">
        <f>IF(BK$5="",0,SUMIFS(BP!242:242,BP!$5:$5,BK$4))</f>
        <v>0</v>
      </c>
      <c r="BL242" s="3">
        <f>IF(BL$5="",0,SUMIFS(BP!242:242,BP!$5:$5,BL$4))</f>
        <v>0</v>
      </c>
      <c r="BM242" s="3">
        <f>IF(BM$5="",0,SUMIFS(BP!242:242,BP!$5:$5,BM$4))</f>
        <v>0</v>
      </c>
      <c r="BN242" s="3">
        <f>IF(BN$5="",0,SUMIFS(BP!242:242,BP!$5:$5,BN$4))</f>
        <v>0</v>
      </c>
      <c r="BO242" s="3">
        <f>IF(BO$5="",0,SUMIFS(BP!242:242,BP!$5:$5,BO$4))</f>
        <v>0</v>
      </c>
      <c r="BP242" s="3">
        <f>IF(BP$5="",0,SUMIFS(BP!242:242,BP!$5:$5,BP$4))</f>
        <v>0</v>
      </c>
      <c r="BQ242" s="3">
        <f>IF(BQ$5="",0,SUMIFS(BP!242:242,BP!$5:$5,BQ$4))</f>
        <v>0</v>
      </c>
      <c r="BR242" s="3">
        <f>IF(BR$5="",0,SUMIFS(BP!242:242,BP!$5:$5,BR$4))</f>
        <v>0</v>
      </c>
      <c r="BS242" s="3">
        <f>IF(BS$5="",0,SUMIFS(BP!242:242,BP!$5:$5,BS$4))</f>
        <v>0</v>
      </c>
      <c r="BT242" s="3">
        <f>IF(BT$5="",0,SUMIFS(BP!242:242,BP!$5:$5,BT$4))</f>
        <v>0</v>
      </c>
      <c r="BU242" s="3">
        <f>IF(BU$5="",0,SUMIFS(BP!242:242,BP!$5:$5,BU$4))</f>
        <v>0</v>
      </c>
      <c r="BV242" s="3">
        <f>IF(BV$5="",0,SUMIFS(BP!242:242,BP!$5:$5,BV$4))</f>
        <v>0</v>
      </c>
      <c r="BW242" s="3">
        <f>IF(BW$5="",0,SUMIFS(BP!242:242,BP!$5:$5,BW$4))</f>
        <v>0</v>
      </c>
      <c r="BX242" s="3">
        <f>IF(BX$5="",0,SUMIFS(BP!242:242,BP!$5:$5,BX$4))</f>
        <v>0</v>
      </c>
      <c r="BY242" s="3">
        <f>IF(BY$5="",0,SUMIFS(BP!242:242,BP!$5:$5,BY$4))</f>
        <v>0</v>
      </c>
      <c r="BZ242" s="3">
        <f>IF(BZ$5="",0,SUMIFS(BP!242:242,BP!$5:$5,BZ$4))</f>
        <v>0</v>
      </c>
      <c r="CA242" s="3">
        <f>IF(CA$5="",0,SUMIFS(BP!242:242,BP!$5:$5,CA$4))</f>
        <v>0</v>
      </c>
      <c r="CB242" s="3">
        <f>IF(CB$5="",0,SUMIFS(BP!242:242,BP!$5:$5,CB$4))</f>
        <v>0</v>
      </c>
      <c r="CC242" s="3">
        <f>IF(CC$5="",0,SUMIFS(BP!242:242,BP!$5:$5,CC$4))</f>
        <v>0</v>
      </c>
      <c r="CD242" s="3">
        <f>IF(CD$5="",0,SUMIFS(BP!242:242,BP!$5:$5,CD$4))</f>
        <v>0</v>
      </c>
      <c r="CE242" s="3">
        <f>IF(CE$5="",0,SUMIFS(BP!242:242,BP!$5:$5,CE$4))</f>
        <v>0</v>
      </c>
      <c r="CF242" s="3">
        <f>IF(CF$5="",0,SUMIFS(BP!242:242,BP!$5:$5,CF$4))</f>
        <v>0</v>
      </c>
      <c r="CG242" s="3">
        <f>IF(CG$5="",0,SUMIFS(BP!242:242,BP!$5:$5,CG$4))</f>
        <v>0</v>
      </c>
      <c r="CH242" s="3">
        <f>IF(CH$5="",0,SUMIFS(BP!242:242,BP!$5:$5,CH$4))</f>
        <v>0</v>
      </c>
      <c r="CI242" s="3">
        <f>IF(CI$5="",0,SUMIFS(BP!242:242,BP!$5:$5,CI$4))</f>
        <v>0</v>
      </c>
      <c r="CJ242" s="3">
        <f>IF(CJ$5="",0,SUMIFS(BP!242:242,BP!$5:$5,CJ$4))</f>
        <v>0</v>
      </c>
      <c r="CK242" s="3">
        <f>IF(CK$5="",0,SUMIFS(BP!242:242,BP!$5:$5,CK$4))</f>
        <v>0</v>
      </c>
      <c r="CL242" s="3">
        <f>IF(CL$5="",0,SUMIFS(BP!242:242,BP!$5:$5,CL$4))</f>
        <v>0</v>
      </c>
      <c r="CM242" s="3">
        <f>IF(CM$5="",0,SUMIFS(BP!242:242,BP!$5:$5,CM$4))</f>
        <v>0</v>
      </c>
      <c r="CN242" s="3">
        <f>IF(CN$5="",0,SUMIFS(BP!242:242,BP!$5:$5,CN$4))</f>
        <v>0</v>
      </c>
      <c r="CO242" s="3">
        <f>IF(CO$5="",0,SUMIFS(BP!242:242,BP!$5:$5,CO$4))</f>
        <v>0</v>
      </c>
      <c r="CP242" s="3">
        <f>IF(CP$5="",0,SUMIFS(BP!242:242,BP!$5:$5,CP$4))</f>
        <v>0</v>
      </c>
      <c r="CQ242" s="3">
        <f>IF(CQ$5="",0,SUMIFS(BP!242:242,BP!$5:$5,CQ$4))</f>
        <v>0</v>
      </c>
      <c r="CR242" s="3">
        <f>IF(CR$5="",0,SUMIFS(BP!242:242,BP!$5:$5,CR$4))</f>
        <v>0</v>
      </c>
      <c r="CS242" s="3">
        <f>IF(CS$5="",0,SUMIFS(BP!242:242,BP!$5:$5,CS$4))</f>
        <v>0</v>
      </c>
      <c r="CT242" s="3">
        <f>IF(CT$5="",0,SUMIFS(BP!242:242,BP!$5:$5,CT$4))</f>
        <v>0</v>
      </c>
    </row>
    <row r="243" spans="1:98" s="2" customFormat="1" ht="10.199999999999999" x14ac:dyDescent="0.2">
      <c r="A243" s="11">
        <f>ROW()</f>
        <v>243</v>
      </c>
      <c r="E243" s="15"/>
      <c r="W243" s="5"/>
      <c r="Z243" s="3">
        <f ca="1">IF(Z$5="",0,SUMIFS(INDIRECT($S$2&amp;$A243&amp;":"&amp;$A243),BP!$5:$5,Z$4))</f>
        <v>0</v>
      </c>
      <c r="AA243" s="3">
        <f ca="1">IF(AA$5="",0,SUMIFS(INDIRECT($S$2&amp;$A243&amp;":"&amp;$A243),BP!$5:$5,AA$4))</f>
        <v>0</v>
      </c>
      <c r="AB243" s="3">
        <f ca="1">IF(AB$5="",0,SUMIFS(INDIRECT($S$2&amp;$A243&amp;":"&amp;$A243),BP!$5:$5,AB$4))</f>
        <v>0</v>
      </c>
      <c r="AC243" s="3">
        <f ca="1">IF(AC$5="",0,SUMIFS(INDIRECT($S$2&amp;$A243&amp;":"&amp;$A243),BP!$5:$5,AC$4))</f>
        <v>0</v>
      </c>
      <c r="AD243" s="3">
        <f ca="1">IF(AD$5="",0,SUMIFS(INDIRECT($S$2&amp;$A243&amp;":"&amp;$A243),BP!$5:$5,AD$4))</f>
        <v>0</v>
      </c>
      <c r="AE243" s="3">
        <f ca="1">IF(AE$5="",0,SUMIFS(INDIRECT($S$2&amp;$A243&amp;":"&amp;$A243),BP!$5:$5,AE$4))</f>
        <v>0</v>
      </c>
      <c r="AF243" s="3">
        <f ca="1">IF(AF$5="",0,SUMIFS(INDIRECT($S$2&amp;$A243&amp;":"&amp;$A243),BP!$5:$5,AF$4))</f>
        <v>0</v>
      </c>
      <c r="AG243" s="3">
        <f ca="1">IF(AG$5="",0,SUMIFS(INDIRECT($S$2&amp;$A243&amp;":"&amp;$A243),BP!$5:$5,AG$4))</f>
        <v>0</v>
      </c>
      <c r="AH243" s="3">
        <f ca="1">IF(AH$5="",0,SUMIFS(INDIRECT($S$2&amp;$A243&amp;":"&amp;$A243),BP!$5:$5,AH$4))</f>
        <v>0</v>
      </c>
      <c r="AI243" s="3">
        <f ca="1">IF(AI$5="",0,SUMIFS(INDIRECT($S$2&amp;$A243&amp;":"&amp;$A243),BP!$5:$5,AI$4))</f>
        <v>0</v>
      </c>
      <c r="AJ243" s="3">
        <f ca="1">IF(AJ$5="",0,SUMIFS(INDIRECT($S$2&amp;$A243&amp;":"&amp;$A243),BP!$5:$5,AJ$4))</f>
        <v>0</v>
      </c>
      <c r="AK243" s="3">
        <f ca="1">IF(AK$5="",0,SUMIFS(INDIRECT($S$2&amp;$A243&amp;":"&amp;$A243),BP!$5:$5,AK$4))</f>
        <v>0</v>
      </c>
      <c r="AL243" s="3">
        <f ca="1">IF(AL$5="",0,SUMIFS(INDIRECT($S$2&amp;$A243&amp;":"&amp;$A243),BP!$5:$5,AL$4))</f>
        <v>0</v>
      </c>
      <c r="AM243" s="3">
        <f ca="1">IF(AM$5="",0,SUMIFS(INDIRECT($S$2&amp;$A243&amp;":"&amp;$A243),BP!$5:$5,AM$4))</f>
        <v>0</v>
      </c>
      <c r="AN243" s="3">
        <f ca="1">IF(AN$5="",0,SUMIFS(INDIRECT($S$2&amp;$A243&amp;":"&amp;$A243),BP!$5:$5,AN$4))</f>
        <v>0</v>
      </c>
      <c r="AO243" s="3">
        <f ca="1">IF(AO$5="",0,SUMIFS(INDIRECT($S$2&amp;$A243&amp;":"&amp;$A243),BP!$5:$5,AO$4))</f>
        <v>0</v>
      </c>
      <c r="AP243" s="3">
        <f ca="1">IF(AP$5="",0,SUMIFS(INDIRECT($S$2&amp;$A243&amp;":"&amp;$A243),BP!$5:$5,AP$4))</f>
        <v>0</v>
      </c>
      <c r="AQ243" s="3">
        <f ca="1">IF(AQ$5="",0,SUMIFS(INDIRECT($S$2&amp;$A243&amp;":"&amp;$A243),BP!$5:$5,AQ$4))</f>
        <v>0</v>
      </c>
      <c r="AR243" s="3">
        <f ca="1">IF(AR$5="",0,SUMIFS(INDIRECT($S$2&amp;$A243&amp;":"&amp;$A243),BP!$5:$5,AR$4))</f>
        <v>0</v>
      </c>
      <c r="AS243" s="3">
        <f ca="1">IF(AS$5="",0,SUMIFS(INDIRECT($S$2&amp;$A243&amp;":"&amp;$A243),BP!$5:$5,AS$4))</f>
        <v>0</v>
      </c>
      <c r="AT243" s="3">
        <f ca="1">IF(AT$5="",0,SUMIFS(INDIRECT($S$2&amp;$A243&amp;":"&amp;$A243),BP!$5:$5,AT$4))</f>
        <v>0</v>
      </c>
      <c r="AU243" s="3">
        <f ca="1">IF(AU$5="",0,SUMIFS(INDIRECT($S$2&amp;$A243&amp;":"&amp;$A243),BP!$5:$5,AU$4))</f>
        <v>0</v>
      </c>
      <c r="AV243" s="3">
        <f ca="1">IF(AV$5="",0,SUMIFS(INDIRECT($S$2&amp;$A243&amp;":"&amp;$A243),BP!$5:$5,AV$4))</f>
        <v>0</v>
      </c>
      <c r="AW243" s="3">
        <f ca="1">IF(AW$5="",0,SUMIFS(INDIRECT($S$2&amp;$A243&amp;":"&amp;$A243),BP!$5:$5,AW$4))</f>
        <v>0</v>
      </c>
      <c r="AX243" s="3">
        <f ca="1">IF(AX$5="",0,SUMIFS(INDIRECT($S$2&amp;$A243&amp;":"&amp;$A243),BP!$5:$5,AX$4))</f>
        <v>0</v>
      </c>
      <c r="AY243" s="3">
        <f ca="1">IF(AY$5="",0,SUMIFS(INDIRECT($S$2&amp;$A243&amp;":"&amp;$A243),BP!$5:$5,AY$4))</f>
        <v>0</v>
      </c>
      <c r="AZ243" s="3">
        <f ca="1">IF(AZ$5="",0,SUMIFS(INDIRECT($S$2&amp;$A243&amp;":"&amp;$A243),BP!$5:$5,AZ$4))</f>
        <v>0</v>
      </c>
      <c r="BA243" s="3">
        <f ca="1">IF(BA$5="",0,SUMIFS(INDIRECT($S$2&amp;$A243&amp;":"&amp;$A243),BP!$5:$5,BA$4))</f>
        <v>0</v>
      </c>
      <c r="BB243" s="3">
        <f ca="1">IF(BB$5="",0,SUMIFS(INDIRECT($S$2&amp;$A243&amp;":"&amp;$A243),BP!$5:$5,BB$4))</f>
        <v>0</v>
      </c>
      <c r="BC243" s="3">
        <f ca="1">IF(BC$5="",0,SUMIFS(INDIRECT($S$2&amp;$A243&amp;":"&amp;$A243),BP!$5:$5,BC$4))</f>
        <v>0</v>
      </c>
      <c r="BD243" s="3">
        <f ca="1">IF(BD$5="",0,SUMIFS(INDIRECT($S$2&amp;$A243&amp;":"&amp;$A243),BP!$5:$5,BD$4))</f>
        <v>0</v>
      </c>
      <c r="BE243" s="3">
        <f ca="1">IF(BE$5="",0,SUMIFS(INDIRECT($S$2&amp;$A243&amp;":"&amp;$A243),BP!$5:$5,BE$4))</f>
        <v>0</v>
      </c>
      <c r="BF243" s="3">
        <f ca="1">IF(BF$5="",0,SUMIFS(INDIRECT($S$2&amp;$A243&amp;":"&amp;$A243),BP!$5:$5,BF$4))</f>
        <v>0</v>
      </c>
      <c r="BG243" s="3">
        <f ca="1">IF(BG$5="",0,SUMIFS(INDIRECT($S$2&amp;$A243&amp;":"&amp;$A243),BP!$5:$5,BG$4))</f>
        <v>0</v>
      </c>
      <c r="BH243" s="3">
        <f ca="1">IF(BH$5="",0,SUMIFS(INDIRECT($S$2&amp;$A243&amp;":"&amp;$A243),BP!$5:$5,BH$4))</f>
        <v>0</v>
      </c>
      <c r="BI243" s="3">
        <f ca="1">IF(BI$5="",0,SUMIFS(INDIRECT($S$2&amp;$A243&amp;":"&amp;$A243),BP!$5:$5,BI$4))</f>
        <v>0</v>
      </c>
      <c r="BJ243" s="3">
        <f>IF(BJ$5="",0,SUMIFS(BP!243:243,BP!$5:$5,BJ$4))</f>
        <v>0</v>
      </c>
      <c r="BK243" s="3">
        <f>IF(BK$5="",0,SUMIFS(BP!243:243,BP!$5:$5,BK$4))</f>
        <v>0</v>
      </c>
      <c r="BL243" s="3">
        <f>IF(BL$5="",0,SUMIFS(BP!243:243,BP!$5:$5,BL$4))</f>
        <v>0</v>
      </c>
      <c r="BM243" s="3">
        <f>IF(BM$5="",0,SUMIFS(BP!243:243,BP!$5:$5,BM$4))</f>
        <v>0</v>
      </c>
      <c r="BN243" s="3">
        <f>IF(BN$5="",0,SUMIFS(BP!243:243,BP!$5:$5,BN$4))</f>
        <v>0</v>
      </c>
      <c r="BO243" s="3">
        <f>IF(BO$5="",0,SUMIFS(BP!243:243,BP!$5:$5,BO$4))</f>
        <v>0</v>
      </c>
      <c r="BP243" s="3">
        <f>IF(BP$5="",0,SUMIFS(BP!243:243,BP!$5:$5,BP$4))</f>
        <v>0</v>
      </c>
      <c r="BQ243" s="3">
        <f>IF(BQ$5="",0,SUMIFS(BP!243:243,BP!$5:$5,BQ$4))</f>
        <v>0</v>
      </c>
      <c r="BR243" s="3">
        <f>IF(BR$5="",0,SUMIFS(BP!243:243,BP!$5:$5,BR$4))</f>
        <v>0</v>
      </c>
      <c r="BS243" s="3">
        <f>IF(BS$5="",0,SUMIFS(BP!243:243,BP!$5:$5,BS$4))</f>
        <v>0</v>
      </c>
      <c r="BT243" s="3">
        <f>IF(BT$5="",0,SUMIFS(BP!243:243,BP!$5:$5,BT$4))</f>
        <v>0</v>
      </c>
      <c r="BU243" s="3">
        <f>IF(BU$5="",0,SUMIFS(BP!243:243,BP!$5:$5,BU$4))</f>
        <v>0</v>
      </c>
      <c r="BV243" s="3">
        <f>IF(BV$5="",0,SUMIFS(BP!243:243,BP!$5:$5,BV$4))</f>
        <v>0</v>
      </c>
      <c r="BW243" s="3">
        <f>IF(BW$5="",0,SUMIFS(BP!243:243,BP!$5:$5,BW$4))</f>
        <v>0</v>
      </c>
      <c r="BX243" s="3">
        <f>IF(BX$5="",0,SUMIFS(BP!243:243,BP!$5:$5,BX$4))</f>
        <v>0</v>
      </c>
      <c r="BY243" s="3">
        <f>IF(BY$5="",0,SUMIFS(BP!243:243,BP!$5:$5,BY$4))</f>
        <v>0</v>
      </c>
      <c r="BZ243" s="3">
        <f>IF(BZ$5="",0,SUMIFS(BP!243:243,BP!$5:$5,BZ$4))</f>
        <v>0</v>
      </c>
      <c r="CA243" s="3">
        <f>IF(CA$5="",0,SUMIFS(BP!243:243,BP!$5:$5,CA$4))</f>
        <v>0</v>
      </c>
      <c r="CB243" s="3">
        <f>IF(CB$5="",0,SUMIFS(BP!243:243,BP!$5:$5,CB$4))</f>
        <v>0</v>
      </c>
      <c r="CC243" s="3">
        <f>IF(CC$5="",0,SUMIFS(BP!243:243,BP!$5:$5,CC$4))</f>
        <v>0</v>
      </c>
      <c r="CD243" s="3">
        <f>IF(CD$5="",0,SUMIFS(BP!243:243,BP!$5:$5,CD$4))</f>
        <v>0</v>
      </c>
      <c r="CE243" s="3">
        <f>IF(CE$5="",0,SUMIFS(BP!243:243,BP!$5:$5,CE$4))</f>
        <v>0</v>
      </c>
      <c r="CF243" s="3">
        <f>IF(CF$5="",0,SUMIFS(BP!243:243,BP!$5:$5,CF$4))</f>
        <v>0</v>
      </c>
      <c r="CG243" s="3">
        <f>IF(CG$5="",0,SUMIFS(BP!243:243,BP!$5:$5,CG$4))</f>
        <v>0</v>
      </c>
      <c r="CH243" s="3">
        <f>IF(CH$5="",0,SUMIFS(BP!243:243,BP!$5:$5,CH$4))</f>
        <v>0</v>
      </c>
      <c r="CI243" s="3">
        <f>IF(CI$5="",0,SUMIFS(BP!243:243,BP!$5:$5,CI$4))</f>
        <v>0</v>
      </c>
      <c r="CJ243" s="3">
        <f>IF(CJ$5="",0,SUMIFS(BP!243:243,BP!$5:$5,CJ$4))</f>
        <v>0</v>
      </c>
      <c r="CK243" s="3">
        <f>IF(CK$5="",0,SUMIFS(BP!243:243,BP!$5:$5,CK$4))</f>
        <v>0</v>
      </c>
      <c r="CL243" s="3">
        <f>IF(CL$5="",0,SUMIFS(BP!243:243,BP!$5:$5,CL$4))</f>
        <v>0</v>
      </c>
      <c r="CM243" s="3">
        <f>IF(CM$5="",0,SUMIFS(BP!243:243,BP!$5:$5,CM$4))</f>
        <v>0</v>
      </c>
      <c r="CN243" s="3">
        <f>IF(CN$5="",0,SUMIFS(BP!243:243,BP!$5:$5,CN$4))</f>
        <v>0</v>
      </c>
      <c r="CO243" s="3">
        <f>IF(CO$5="",0,SUMIFS(BP!243:243,BP!$5:$5,CO$4))</f>
        <v>0</v>
      </c>
      <c r="CP243" s="3">
        <f>IF(CP$5="",0,SUMIFS(BP!243:243,BP!$5:$5,CP$4))</f>
        <v>0</v>
      </c>
      <c r="CQ243" s="3">
        <f>IF(CQ$5="",0,SUMIFS(BP!243:243,BP!$5:$5,CQ$4))</f>
        <v>0</v>
      </c>
      <c r="CR243" s="3">
        <f>IF(CR$5="",0,SUMIFS(BP!243:243,BP!$5:$5,CR$4))</f>
        <v>0</v>
      </c>
      <c r="CS243" s="3">
        <f>IF(CS$5="",0,SUMIFS(BP!243:243,BP!$5:$5,CS$4))</f>
        <v>0</v>
      </c>
      <c r="CT243" s="3">
        <f>IF(CT$5="",0,SUMIFS(BP!243:243,BP!$5:$5,CT$4))</f>
        <v>0</v>
      </c>
    </row>
    <row r="244" spans="1:98" s="2" customFormat="1" ht="10.199999999999999" x14ac:dyDescent="0.2">
      <c r="A244" s="11">
        <f>ROW()</f>
        <v>244</v>
      </c>
      <c r="E244" s="15"/>
      <c r="W244" s="5"/>
      <c r="Z244" s="3">
        <f ca="1">IF(Z$5="",0,SUMIFS(INDIRECT($S$2&amp;$A244&amp;":"&amp;$A244),BP!$5:$5,Z$4))</f>
        <v>0</v>
      </c>
      <c r="AA244" s="3">
        <f ca="1">IF(AA$5="",0,SUMIFS(INDIRECT($S$2&amp;$A244&amp;":"&amp;$A244),BP!$5:$5,AA$4))</f>
        <v>0</v>
      </c>
      <c r="AB244" s="3">
        <f ca="1">IF(AB$5="",0,SUMIFS(INDIRECT($S$2&amp;$A244&amp;":"&amp;$A244),BP!$5:$5,AB$4))</f>
        <v>0</v>
      </c>
      <c r="AC244" s="3">
        <f ca="1">IF(AC$5="",0,SUMIFS(INDIRECT($S$2&amp;$A244&amp;":"&amp;$A244),BP!$5:$5,AC$4))</f>
        <v>0</v>
      </c>
      <c r="AD244" s="3">
        <f ca="1">IF(AD$5="",0,SUMIFS(INDIRECT($S$2&amp;$A244&amp;":"&amp;$A244),BP!$5:$5,AD$4))</f>
        <v>0</v>
      </c>
      <c r="AE244" s="3">
        <f ca="1">IF(AE$5="",0,SUMIFS(INDIRECT($S$2&amp;$A244&amp;":"&amp;$A244),BP!$5:$5,AE$4))</f>
        <v>0</v>
      </c>
      <c r="AF244" s="3">
        <f ca="1">IF(AF$5="",0,SUMIFS(INDIRECT($S$2&amp;$A244&amp;":"&amp;$A244),BP!$5:$5,AF$4))</f>
        <v>0</v>
      </c>
      <c r="AG244" s="3">
        <f ca="1">IF(AG$5="",0,SUMIFS(INDIRECT($S$2&amp;$A244&amp;":"&amp;$A244),BP!$5:$5,AG$4))</f>
        <v>0</v>
      </c>
      <c r="AH244" s="3">
        <f ca="1">IF(AH$5="",0,SUMIFS(INDIRECT($S$2&amp;$A244&amp;":"&amp;$A244),BP!$5:$5,AH$4))</f>
        <v>0</v>
      </c>
      <c r="AI244" s="3">
        <f ca="1">IF(AI$5="",0,SUMIFS(INDIRECT($S$2&amp;$A244&amp;":"&amp;$A244),BP!$5:$5,AI$4))</f>
        <v>0</v>
      </c>
      <c r="AJ244" s="3">
        <f ca="1">IF(AJ$5="",0,SUMIFS(INDIRECT($S$2&amp;$A244&amp;":"&amp;$A244),BP!$5:$5,AJ$4))</f>
        <v>0</v>
      </c>
      <c r="AK244" s="3">
        <f ca="1">IF(AK$5="",0,SUMIFS(INDIRECT($S$2&amp;$A244&amp;":"&amp;$A244),BP!$5:$5,AK$4))</f>
        <v>0</v>
      </c>
      <c r="AL244" s="3">
        <f ca="1">IF(AL$5="",0,SUMIFS(INDIRECT($S$2&amp;$A244&amp;":"&amp;$A244),BP!$5:$5,AL$4))</f>
        <v>0</v>
      </c>
      <c r="AM244" s="3">
        <f ca="1">IF(AM$5="",0,SUMIFS(INDIRECT($S$2&amp;$A244&amp;":"&amp;$A244),BP!$5:$5,AM$4))</f>
        <v>0</v>
      </c>
      <c r="AN244" s="3">
        <f ca="1">IF(AN$5="",0,SUMIFS(INDIRECT($S$2&amp;$A244&amp;":"&amp;$A244),BP!$5:$5,AN$4))</f>
        <v>0</v>
      </c>
      <c r="AO244" s="3">
        <f ca="1">IF(AO$5="",0,SUMIFS(INDIRECT($S$2&amp;$A244&amp;":"&amp;$A244),BP!$5:$5,AO$4))</f>
        <v>0</v>
      </c>
      <c r="AP244" s="3">
        <f ca="1">IF(AP$5="",0,SUMIFS(INDIRECT($S$2&amp;$A244&amp;":"&amp;$A244),BP!$5:$5,AP$4))</f>
        <v>0</v>
      </c>
      <c r="AQ244" s="3">
        <f ca="1">IF(AQ$5="",0,SUMIFS(INDIRECT($S$2&amp;$A244&amp;":"&amp;$A244),BP!$5:$5,AQ$4))</f>
        <v>0</v>
      </c>
      <c r="AR244" s="3">
        <f ca="1">IF(AR$5="",0,SUMIFS(INDIRECT($S$2&amp;$A244&amp;":"&amp;$A244),BP!$5:$5,AR$4))</f>
        <v>0</v>
      </c>
      <c r="AS244" s="3">
        <f ca="1">IF(AS$5="",0,SUMIFS(INDIRECT($S$2&amp;$A244&amp;":"&amp;$A244),BP!$5:$5,AS$4))</f>
        <v>0</v>
      </c>
      <c r="AT244" s="3">
        <f ca="1">IF(AT$5="",0,SUMIFS(INDIRECT($S$2&amp;$A244&amp;":"&amp;$A244),BP!$5:$5,AT$4))</f>
        <v>0</v>
      </c>
      <c r="AU244" s="3">
        <f ca="1">IF(AU$5="",0,SUMIFS(INDIRECT($S$2&amp;$A244&amp;":"&amp;$A244),BP!$5:$5,AU$4))</f>
        <v>0</v>
      </c>
      <c r="AV244" s="3">
        <f ca="1">IF(AV$5="",0,SUMIFS(INDIRECT($S$2&amp;$A244&amp;":"&amp;$A244),BP!$5:$5,AV$4))</f>
        <v>0</v>
      </c>
      <c r="AW244" s="3">
        <f ca="1">IF(AW$5="",0,SUMIFS(INDIRECT($S$2&amp;$A244&amp;":"&amp;$A244),BP!$5:$5,AW$4))</f>
        <v>0</v>
      </c>
      <c r="AX244" s="3">
        <f ca="1">IF(AX$5="",0,SUMIFS(INDIRECT($S$2&amp;$A244&amp;":"&amp;$A244),BP!$5:$5,AX$4))</f>
        <v>0</v>
      </c>
      <c r="AY244" s="3">
        <f ca="1">IF(AY$5="",0,SUMIFS(INDIRECT($S$2&amp;$A244&amp;":"&amp;$A244),BP!$5:$5,AY$4))</f>
        <v>0</v>
      </c>
      <c r="AZ244" s="3">
        <f ca="1">IF(AZ$5="",0,SUMIFS(INDIRECT($S$2&amp;$A244&amp;":"&amp;$A244),BP!$5:$5,AZ$4))</f>
        <v>0</v>
      </c>
      <c r="BA244" s="3">
        <f ca="1">IF(BA$5="",0,SUMIFS(INDIRECT($S$2&amp;$A244&amp;":"&amp;$A244),BP!$5:$5,BA$4))</f>
        <v>0</v>
      </c>
      <c r="BB244" s="3">
        <f ca="1">IF(BB$5="",0,SUMIFS(INDIRECT($S$2&amp;$A244&amp;":"&amp;$A244),BP!$5:$5,BB$4))</f>
        <v>0</v>
      </c>
      <c r="BC244" s="3">
        <f ca="1">IF(BC$5="",0,SUMIFS(INDIRECT($S$2&amp;$A244&amp;":"&amp;$A244),BP!$5:$5,BC$4))</f>
        <v>0</v>
      </c>
      <c r="BD244" s="3">
        <f ca="1">IF(BD$5="",0,SUMIFS(INDIRECT($S$2&amp;$A244&amp;":"&amp;$A244),BP!$5:$5,BD$4))</f>
        <v>0</v>
      </c>
      <c r="BE244" s="3">
        <f ca="1">IF(BE$5="",0,SUMIFS(INDIRECT($S$2&amp;$A244&amp;":"&amp;$A244),BP!$5:$5,BE$4))</f>
        <v>0</v>
      </c>
      <c r="BF244" s="3">
        <f ca="1">IF(BF$5="",0,SUMIFS(INDIRECT($S$2&amp;$A244&amp;":"&amp;$A244),BP!$5:$5,BF$4))</f>
        <v>0</v>
      </c>
      <c r="BG244" s="3">
        <f ca="1">IF(BG$5="",0,SUMIFS(INDIRECT($S$2&amp;$A244&amp;":"&amp;$A244),BP!$5:$5,BG$4))</f>
        <v>0</v>
      </c>
      <c r="BH244" s="3">
        <f ca="1">IF(BH$5="",0,SUMIFS(INDIRECT($S$2&amp;$A244&amp;":"&amp;$A244),BP!$5:$5,BH$4))</f>
        <v>0</v>
      </c>
      <c r="BI244" s="3">
        <f ca="1">IF(BI$5="",0,SUMIFS(INDIRECT($S$2&amp;$A244&amp;":"&amp;$A244),BP!$5:$5,BI$4))</f>
        <v>0</v>
      </c>
      <c r="BJ244" s="3">
        <f>IF(BJ$5="",0,SUMIFS(BP!244:244,BP!$5:$5,BJ$4))</f>
        <v>0</v>
      </c>
      <c r="BK244" s="3">
        <f>IF(BK$5="",0,SUMIFS(BP!244:244,BP!$5:$5,BK$4))</f>
        <v>0</v>
      </c>
      <c r="BL244" s="3">
        <f>IF(BL$5="",0,SUMIFS(BP!244:244,BP!$5:$5,BL$4))</f>
        <v>0</v>
      </c>
      <c r="BM244" s="3">
        <f>IF(BM$5="",0,SUMIFS(BP!244:244,BP!$5:$5,BM$4))</f>
        <v>0</v>
      </c>
      <c r="BN244" s="3">
        <f>IF(BN$5="",0,SUMIFS(BP!244:244,BP!$5:$5,BN$4))</f>
        <v>0</v>
      </c>
      <c r="BO244" s="3">
        <f>IF(BO$5="",0,SUMIFS(BP!244:244,BP!$5:$5,BO$4))</f>
        <v>0</v>
      </c>
      <c r="BP244" s="3">
        <f>IF(BP$5="",0,SUMIFS(BP!244:244,BP!$5:$5,BP$4))</f>
        <v>0</v>
      </c>
      <c r="BQ244" s="3">
        <f>IF(BQ$5="",0,SUMIFS(BP!244:244,BP!$5:$5,BQ$4))</f>
        <v>0</v>
      </c>
      <c r="BR244" s="3">
        <f>IF(BR$5="",0,SUMIFS(BP!244:244,BP!$5:$5,BR$4))</f>
        <v>0</v>
      </c>
      <c r="BS244" s="3">
        <f>IF(BS$5="",0,SUMIFS(BP!244:244,BP!$5:$5,BS$4))</f>
        <v>0</v>
      </c>
      <c r="BT244" s="3">
        <f>IF(BT$5="",0,SUMIFS(BP!244:244,BP!$5:$5,BT$4))</f>
        <v>0</v>
      </c>
      <c r="BU244" s="3">
        <f>IF(BU$5="",0,SUMIFS(BP!244:244,BP!$5:$5,BU$4))</f>
        <v>0</v>
      </c>
      <c r="BV244" s="3">
        <f>IF(BV$5="",0,SUMIFS(BP!244:244,BP!$5:$5,BV$4))</f>
        <v>0</v>
      </c>
      <c r="BW244" s="3">
        <f>IF(BW$5="",0,SUMIFS(BP!244:244,BP!$5:$5,BW$4))</f>
        <v>0</v>
      </c>
      <c r="BX244" s="3">
        <f>IF(BX$5="",0,SUMIFS(BP!244:244,BP!$5:$5,BX$4))</f>
        <v>0</v>
      </c>
      <c r="BY244" s="3">
        <f>IF(BY$5="",0,SUMIFS(BP!244:244,BP!$5:$5,BY$4))</f>
        <v>0</v>
      </c>
      <c r="BZ244" s="3">
        <f>IF(BZ$5="",0,SUMIFS(BP!244:244,BP!$5:$5,BZ$4))</f>
        <v>0</v>
      </c>
      <c r="CA244" s="3">
        <f>IF(CA$5="",0,SUMIFS(BP!244:244,BP!$5:$5,CA$4))</f>
        <v>0</v>
      </c>
      <c r="CB244" s="3">
        <f>IF(CB$5="",0,SUMIFS(BP!244:244,BP!$5:$5,CB$4))</f>
        <v>0</v>
      </c>
      <c r="CC244" s="3">
        <f>IF(CC$5="",0,SUMIFS(BP!244:244,BP!$5:$5,CC$4))</f>
        <v>0</v>
      </c>
      <c r="CD244" s="3">
        <f>IF(CD$5="",0,SUMIFS(BP!244:244,BP!$5:$5,CD$4))</f>
        <v>0</v>
      </c>
      <c r="CE244" s="3">
        <f>IF(CE$5="",0,SUMIFS(BP!244:244,BP!$5:$5,CE$4))</f>
        <v>0</v>
      </c>
      <c r="CF244" s="3">
        <f>IF(CF$5="",0,SUMIFS(BP!244:244,BP!$5:$5,CF$4))</f>
        <v>0</v>
      </c>
      <c r="CG244" s="3">
        <f>IF(CG$5="",0,SUMIFS(BP!244:244,BP!$5:$5,CG$4))</f>
        <v>0</v>
      </c>
      <c r="CH244" s="3">
        <f>IF(CH$5="",0,SUMIFS(BP!244:244,BP!$5:$5,CH$4))</f>
        <v>0</v>
      </c>
      <c r="CI244" s="3">
        <f>IF(CI$5="",0,SUMIFS(BP!244:244,BP!$5:$5,CI$4))</f>
        <v>0</v>
      </c>
      <c r="CJ244" s="3">
        <f>IF(CJ$5="",0,SUMIFS(BP!244:244,BP!$5:$5,CJ$4))</f>
        <v>0</v>
      </c>
      <c r="CK244" s="3">
        <f>IF(CK$5="",0,SUMIFS(BP!244:244,BP!$5:$5,CK$4))</f>
        <v>0</v>
      </c>
      <c r="CL244" s="3">
        <f>IF(CL$5="",0,SUMIFS(BP!244:244,BP!$5:$5,CL$4))</f>
        <v>0</v>
      </c>
      <c r="CM244" s="3">
        <f>IF(CM$5="",0,SUMIFS(BP!244:244,BP!$5:$5,CM$4))</f>
        <v>0</v>
      </c>
      <c r="CN244" s="3">
        <f>IF(CN$5="",0,SUMIFS(BP!244:244,BP!$5:$5,CN$4))</f>
        <v>0</v>
      </c>
      <c r="CO244" s="3">
        <f>IF(CO$5="",0,SUMIFS(BP!244:244,BP!$5:$5,CO$4))</f>
        <v>0</v>
      </c>
      <c r="CP244" s="3">
        <f>IF(CP$5="",0,SUMIFS(BP!244:244,BP!$5:$5,CP$4))</f>
        <v>0</v>
      </c>
      <c r="CQ244" s="3">
        <f>IF(CQ$5="",0,SUMIFS(BP!244:244,BP!$5:$5,CQ$4))</f>
        <v>0</v>
      </c>
      <c r="CR244" s="3">
        <f>IF(CR$5="",0,SUMIFS(BP!244:244,BP!$5:$5,CR$4))</f>
        <v>0</v>
      </c>
      <c r="CS244" s="3">
        <f>IF(CS$5="",0,SUMIFS(BP!244:244,BP!$5:$5,CS$4))</f>
        <v>0</v>
      </c>
      <c r="CT244" s="3">
        <f>IF(CT$5="",0,SUMIFS(BP!244:244,BP!$5:$5,CT$4))</f>
        <v>0</v>
      </c>
    </row>
    <row r="245" spans="1:98" s="2" customFormat="1" ht="10.199999999999999" x14ac:dyDescent="0.2">
      <c r="A245" s="11">
        <f>ROW()</f>
        <v>245</v>
      </c>
      <c r="E245" s="15"/>
      <c r="W245" s="5"/>
      <c r="Z245" s="3">
        <f ca="1">IF(Z$5="",0,SUMIFS(INDIRECT($S$2&amp;$A245&amp;":"&amp;$A245),BP!$5:$5,Z$4))</f>
        <v>0</v>
      </c>
      <c r="AA245" s="3">
        <f ca="1">IF(AA$5="",0,SUMIFS(INDIRECT($S$2&amp;$A245&amp;":"&amp;$A245),BP!$5:$5,AA$4))</f>
        <v>0</v>
      </c>
      <c r="AB245" s="3">
        <f ca="1">IF(AB$5="",0,SUMIFS(INDIRECT($S$2&amp;$A245&amp;":"&amp;$A245),BP!$5:$5,AB$4))</f>
        <v>0</v>
      </c>
      <c r="AC245" s="3">
        <f ca="1">IF(AC$5="",0,SUMIFS(INDIRECT($S$2&amp;$A245&amp;":"&amp;$A245),BP!$5:$5,AC$4))</f>
        <v>0</v>
      </c>
      <c r="AD245" s="3">
        <f ca="1">IF(AD$5="",0,SUMIFS(INDIRECT($S$2&amp;$A245&amp;":"&amp;$A245),BP!$5:$5,AD$4))</f>
        <v>0</v>
      </c>
      <c r="AE245" s="3">
        <f ca="1">IF(AE$5="",0,SUMIFS(INDIRECT($S$2&amp;$A245&amp;":"&amp;$A245),BP!$5:$5,AE$4))</f>
        <v>0</v>
      </c>
      <c r="AF245" s="3">
        <f ca="1">IF(AF$5="",0,SUMIFS(INDIRECT($S$2&amp;$A245&amp;":"&amp;$A245),BP!$5:$5,AF$4))</f>
        <v>0</v>
      </c>
      <c r="AG245" s="3">
        <f ca="1">IF(AG$5="",0,SUMIFS(INDIRECT($S$2&amp;$A245&amp;":"&amp;$A245),BP!$5:$5,AG$4))</f>
        <v>0</v>
      </c>
      <c r="AH245" s="3">
        <f ca="1">IF(AH$5="",0,SUMIFS(INDIRECT($S$2&amp;$A245&amp;":"&amp;$A245),BP!$5:$5,AH$4))</f>
        <v>0</v>
      </c>
      <c r="AI245" s="3">
        <f ca="1">IF(AI$5="",0,SUMIFS(INDIRECT($S$2&amp;$A245&amp;":"&amp;$A245),BP!$5:$5,AI$4))</f>
        <v>0</v>
      </c>
      <c r="AJ245" s="3">
        <f ca="1">IF(AJ$5="",0,SUMIFS(INDIRECT($S$2&amp;$A245&amp;":"&amp;$A245),BP!$5:$5,AJ$4))</f>
        <v>0</v>
      </c>
      <c r="AK245" s="3">
        <f ca="1">IF(AK$5="",0,SUMIFS(INDIRECT($S$2&amp;$A245&amp;":"&amp;$A245),BP!$5:$5,AK$4))</f>
        <v>0</v>
      </c>
      <c r="AL245" s="3">
        <f ca="1">IF(AL$5="",0,SUMIFS(INDIRECT($S$2&amp;$A245&amp;":"&amp;$A245),BP!$5:$5,AL$4))</f>
        <v>0</v>
      </c>
      <c r="AM245" s="3">
        <f ca="1">IF(AM$5="",0,SUMIFS(INDIRECT($S$2&amp;$A245&amp;":"&amp;$A245),BP!$5:$5,AM$4))</f>
        <v>0</v>
      </c>
      <c r="AN245" s="3">
        <f ca="1">IF(AN$5="",0,SUMIFS(INDIRECT($S$2&amp;$A245&amp;":"&amp;$A245),BP!$5:$5,AN$4))</f>
        <v>0</v>
      </c>
      <c r="AO245" s="3">
        <f ca="1">IF(AO$5="",0,SUMIFS(INDIRECT($S$2&amp;$A245&amp;":"&amp;$A245),BP!$5:$5,AO$4))</f>
        <v>0</v>
      </c>
      <c r="AP245" s="3">
        <f ca="1">IF(AP$5="",0,SUMIFS(INDIRECT($S$2&amp;$A245&amp;":"&amp;$A245),BP!$5:$5,AP$4))</f>
        <v>0</v>
      </c>
      <c r="AQ245" s="3">
        <f ca="1">IF(AQ$5="",0,SUMIFS(INDIRECT($S$2&amp;$A245&amp;":"&amp;$A245),BP!$5:$5,AQ$4))</f>
        <v>0</v>
      </c>
      <c r="AR245" s="3">
        <f ca="1">IF(AR$5="",0,SUMIFS(INDIRECT($S$2&amp;$A245&amp;":"&amp;$A245),BP!$5:$5,AR$4))</f>
        <v>0</v>
      </c>
      <c r="AS245" s="3">
        <f ca="1">IF(AS$5="",0,SUMIFS(INDIRECT($S$2&amp;$A245&amp;":"&amp;$A245),BP!$5:$5,AS$4))</f>
        <v>0</v>
      </c>
      <c r="AT245" s="3">
        <f ca="1">IF(AT$5="",0,SUMIFS(INDIRECT($S$2&amp;$A245&amp;":"&amp;$A245),BP!$5:$5,AT$4))</f>
        <v>0</v>
      </c>
      <c r="AU245" s="3">
        <f ca="1">IF(AU$5="",0,SUMIFS(INDIRECT($S$2&amp;$A245&amp;":"&amp;$A245),BP!$5:$5,AU$4))</f>
        <v>0</v>
      </c>
      <c r="AV245" s="3">
        <f ca="1">IF(AV$5="",0,SUMIFS(INDIRECT($S$2&amp;$A245&amp;":"&amp;$A245),BP!$5:$5,AV$4))</f>
        <v>0</v>
      </c>
      <c r="AW245" s="3">
        <f ca="1">IF(AW$5="",0,SUMIFS(INDIRECT($S$2&amp;$A245&amp;":"&amp;$A245),BP!$5:$5,AW$4))</f>
        <v>0</v>
      </c>
      <c r="AX245" s="3">
        <f ca="1">IF(AX$5="",0,SUMIFS(INDIRECT($S$2&amp;$A245&amp;":"&amp;$A245),BP!$5:$5,AX$4))</f>
        <v>0</v>
      </c>
      <c r="AY245" s="3">
        <f ca="1">IF(AY$5="",0,SUMIFS(INDIRECT($S$2&amp;$A245&amp;":"&amp;$A245),BP!$5:$5,AY$4))</f>
        <v>0</v>
      </c>
      <c r="AZ245" s="3">
        <f ca="1">IF(AZ$5="",0,SUMIFS(INDIRECT($S$2&amp;$A245&amp;":"&amp;$A245),BP!$5:$5,AZ$4))</f>
        <v>0</v>
      </c>
      <c r="BA245" s="3">
        <f ca="1">IF(BA$5="",0,SUMIFS(INDIRECT($S$2&amp;$A245&amp;":"&amp;$A245),BP!$5:$5,BA$4))</f>
        <v>0</v>
      </c>
      <c r="BB245" s="3">
        <f ca="1">IF(BB$5="",0,SUMIFS(INDIRECT($S$2&amp;$A245&amp;":"&amp;$A245),BP!$5:$5,BB$4))</f>
        <v>0</v>
      </c>
      <c r="BC245" s="3">
        <f ca="1">IF(BC$5="",0,SUMIFS(INDIRECT($S$2&amp;$A245&amp;":"&amp;$A245),BP!$5:$5,BC$4))</f>
        <v>0</v>
      </c>
      <c r="BD245" s="3">
        <f ca="1">IF(BD$5="",0,SUMIFS(INDIRECT($S$2&amp;$A245&amp;":"&amp;$A245),BP!$5:$5,BD$4))</f>
        <v>0</v>
      </c>
      <c r="BE245" s="3">
        <f ca="1">IF(BE$5="",0,SUMIFS(INDIRECT($S$2&amp;$A245&amp;":"&amp;$A245),BP!$5:$5,BE$4))</f>
        <v>0</v>
      </c>
      <c r="BF245" s="3">
        <f ca="1">IF(BF$5="",0,SUMIFS(INDIRECT($S$2&amp;$A245&amp;":"&amp;$A245),BP!$5:$5,BF$4))</f>
        <v>0</v>
      </c>
      <c r="BG245" s="3">
        <f ca="1">IF(BG$5="",0,SUMIFS(INDIRECT($S$2&amp;$A245&amp;":"&amp;$A245),BP!$5:$5,BG$4))</f>
        <v>0</v>
      </c>
      <c r="BH245" s="3">
        <f ca="1">IF(BH$5="",0,SUMIFS(INDIRECT($S$2&amp;$A245&amp;":"&amp;$A245),BP!$5:$5,BH$4))</f>
        <v>0</v>
      </c>
      <c r="BI245" s="3">
        <f ca="1">IF(BI$5="",0,SUMIFS(INDIRECT($S$2&amp;$A245&amp;":"&amp;$A245),BP!$5:$5,BI$4))</f>
        <v>0</v>
      </c>
      <c r="BJ245" s="3">
        <f>IF(BJ$5="",0,SUMIFS(BP!245:245,BP!$5:$5,BJ$4))</f>
        <v>0</v>
      </c>
      <c r="BK245" s="3">
        <f>IF(BK$5="",0,SUMIFS(BP!245:245,BP!$5:$5,BK$4))</f>
        <v>0</v>
      </c>
      <c r="BL245" s="3">
        <f>IF(BL$5="",0,SUMIFS(BP!245:245,BP!$5:$5,BL$4))</f>
        <v>0</v>
      </c>
      <c r="BM245" s="3">
        <f>IF(BM$5="",0,SUMIFS(BP!245:245,BP!$5:$5,BM$4))</f>
        <v>0</v>
      </c>
      <c r="BN245" s="3">
        <f>IF(BN$5="",0,SUMIFS(BP!245:245,BP!$5:$5,BN$4))</f>
        <v>0</v>
      </c>
      <c r="BO245" s="3">
        <f>IF(BO$5="",0,SUMIFS(BP!245:245,BP!$5:$5,BO$4))</f>
        <v>0</v>
      </c>
      <c r="BP245" s="3">
        <f>IF(BP$5="",0,SUMIFS(BP!245:245,BP!$5:$5,BP$4))</f>
        <v>0</v>
      </c>
      <c r="BQ245" s="3">
        <f>IF(BQ$5="",0,SUMIFS(BP!245:245,BP!$5:$5,BQ$4))</f>
        <v>0</v>
      </c>
      <c r="BR245" s="3">
        <f>IF(BR$5="",0,SUMIFS(BP!245:245,BP!$5:$5,BR$4))</f>
        <v>0</v>
      </c>
      <c r="BS245" s="3">
        <f>IF(BS$5="",0,SUMIFS(BP!245:245,BP!$5:$5,BS$4))</f>
        <v>0</v>
      </c>
      <c r="BT245" s="3">
        <f>IF(BT$5="",0,SUMIFS(BP!245:245,BP!$5:$5,BT$4))</f>
        <v>0</v>
      </c>
      <c r="BU245" s="3">
        <f>IF(BU$5="",0,SUMIFS(BP!245:245,BP!$5:$5,BU$4))</f>
        <v>0</v>
      </c>
      <c r="BV245" s="3">
        <f>IF(BV$5="",0,SUMIFS(BP!245:245,BP!$5:$5,BV$4))</f>
        <v>0</v>
      </c>
      <c r="BW245" s="3">
        <f>IF(BW$5="",0,SUMIFS(BP!245:245,BP!$5:$5,BW$4))</f>
        <v>0</v>
      </c>
      <c r="BX245" s="3">
        <f>IF(BX$5="",0,SUMIFS(BP!245:245,BP!$5:$5,BX$4))</f>
        <v>0</v>
      </c>
      <c r="BY245" s="3">
        <f>IF(BY$5="",0,SUMIFS(BP!245:245,BP!$5:$5,BY$4))</f>
        <v>0</v>
      </c>
      <c r="BZ245" s="3">
        <f>IF(BZ$5="",0,SUMIFS(BP!245:245,BP!$5:$5,BZ$4))</f>
        <v>0</v>
      </c>
      <c r="CA245" s="3">
        <f>IF(CA$5="",0,SUMIFS(BP!245:245,BP!$5:$5,CA$4))</f>
        <v>0</v>
      </c>
      <c r="CB245" s="3">
        <f>IF(CB$5="",0,SUMIFS(BP!245:245,BP!$5:$5,CB$4))</f>
        <v>0</v>
      </c>
      <c r="CC245" s="3">
        <f>IF(CC$5="",0,SUMIFS(BP!245:245,BP!$5:$5,CC$4))</f>
        <v>0</v>
      </c>
      <c r="CD245" s="3">
        <f>IF(CD$5="",0,SUMIFS(BP!245:245,BP!$5:$5,CD$4))</f>
        <v>0</v>
      </c>
      <c r="CE245" s="3">
        <f>IF(CE$5="",0,SUMIFS(BP!245:245,BP!$5:$5,CE$4))</f>
        <v>0</v>
      </c>
      <c r="CF245" s="3">
        <f>IF(CF$5="",0,SUMIFS(BP!245:245,BP!$5:$5,CF$4))</f>
        <v>0</v>
      </c>
      <c r="CG245" s="3">
        <f>IF(CG$5="",0,SUMIFS(BP!245:245,BP!$5:$5,CG$4))</f>
        <v>0</v>
      </c>
      <c r="CH245" s="3">
        <f>IF(CH$5="",0,SUMIFS(BP!245:245,BP!$5:$5,CH$4))</f>
        <v>0</v>
      </c>
      <c r="CI245" s="3">
        <f>IF(CI$5="",0,SUMIFS(BP!245:245,BP!$5:$5,CI$4))</f>
        <v>0</v>
      </c>
      <c r="CJ245" s="3">
        <f>IF(CJ$5="",0,SUMIFS(BP!245:245,BP!$5:$5,CJ$4))</f>
        <v>0</v>
      </c>
      <c r="CK245" s="3">
        <f>IF(CK$5="",0,SUMIFS(BP!245:245,BP!$5:$5,CK$4))</f>
        <v>0</v>
      </c>
      <c r="CL245" s="3">
        <f>IF(CL$5="",0,SUMIFS(BP!245:245,BP!$5:$5,CL$4))</f>
        <v>0</v>
      </c>
      <c r="CM245" s="3">
        <f>IF(CM$5="",0,SUMIFS(BP!245:245,BP!$5:$5,CM$4))</f>
        <v>0</v>
      </c>
      <c r="CN245" s="3">
        <f>IF(CN$5="",0,SUMIFS(BP!245:245,BP!$5:$5,CN$4))</f>
        <v>0</v>
      </c>
      <c r="CO245" s="3">
        <f>IF(CO$5="",0,SUMIFS(BP!245:245,BP!$5:$5,CO$4))</f>
        <v>0</v>
      </c>
      <c r="CP245" s="3">
        <f>IF(CP$5="",0,SUMIFS(BP!245:245,BP!$5:$5,CP$4))</f>
        <v>0</v>
      </c>
      <c r="CQ245" s="3">
        <f>IF(CQ$5="",0,SUMIFS(BP!245:245,BP!$5:$5,CQ$4))</f>
        <v>0</v>
      </c>
      <c r="CR245" s="3">
        <f>IF(CR$5="",0,SUMIFS(BP!245:245,BP!$5:$5,CR$4))</f>
        <v>0</v>
      </c>
      <c r="CS245" s="3">
        <f>IF(CS$5="",0,SUMIFS(BP!245:245,BP!$5:$5,CS$4))</f>
        <v>0</v>
      </c>
      <c r="CT245" s="3">
        <f>IF(CT$5="",0,SUMIFS(BP!245:245,BP!$5:$5,CT$4))</f>
        <v>0</v>
      </c>
    </row>
    <row r="246" spans="1:98" s="2" customFormat="1" ht="10.199999999999999" x14ac:dyDescent="0.2">
      <c r="A246" s="11">
        <f>ROW()</f>
        <v>246</v>
      </c>
      <c r="E246" s="15"/>
      <c r="W246" s="5"/>
      <c r="Z246" s="3">
        <f ca="1">IF(Z$5="",0,SUMIFS(INDIRECT($S$2&amp;$A246&amp;":"&amp;$A246),BP!$5:$5,Z$4))</f>
        <v>0</v>
      </c>
      <c r="AA246" s="3">
        <f ca="1">IF(AA$5="",0,SUMIFS(INDIRECT($S$2&amp;$A246&amp;":"&amp;$A246),BP!$5:$5,AA$4))</f>
        <v>0</v>
      </c>
      <c r="AB246" s="3">
        <f ca="1">IF(AB$5="",0,SUMIFS(INDIRECT($S$2&amp;$A246&amp;":"&amp;$A246),BP!$5:$5,AB$4))</f>
        <v>0</v>
      </c>
      <c r="AC246" s="3">
        <f ca="1">IF(AC$5="",0,SUMIFS(INDIRECT($S$2&amp;$A246&amp;":"&amp;$A246),BP!$5:$5,AC$4))</f>
        <v>0</v>
      </c>
      <c r="AD246" s="3">
        <f ca="1">IF(AD$5="",0,SUMIFS(INDIRECT($S$2&amp;$A246&amp;":"&amp;$A246),BP!$5:$5,AD$4))</f>
        <v>0</v>
      </c>
      <c r="AE246" s="3">
        <f ca="1">IF(AE$5="",0,SUMIFS(INDIRECT($S$2&amp;$A246&amp;":"&amp;$A246),BP!$5:$5,AE$4))</f>
        <v>0</v>
      </c>
      <c r="AF246" s="3">
        <f ca="1">IF(AF$5="",0,SUMIFS(INDIRECT($S$2&amp;$A246&amp;":"&amp;$A246),BP!$5:$5,AF$4))</f>
        <v>0</v>
      </c>
      <c r="AG246" s="3">
        <f ca="1">IF(AG$5="",0,SUMIFS(INDIRECT($S$2&amp;$A246&amp;":"&amp;$A246),BP!$5:$5,AG$4))</f>
        <v>0</v>
      </c>
      <c r="AH246" s="3">
        <f ca="1">IF(AH$5="",0,SUMIFS(INDIRECT($S$2&amp;$A246&amp;":"&amp;$A246),BP!$5:$5,AH$4))</f>
        <v>0</v>
      </c>
      <c r="AI246" s="3">
        <f ca="1">IF(AI$5="",0,SUMIFS(INDIRECT($S$2&amp;$A246&amp;":"&amp;$A246),BP!$5:$5,AI$4))</f>
        <v>0</v>
      </c>
      <c r="AJ246" s="3">
        <f ca="1">IF(AJ$5="",0,SUMIFS(INDIRECT($S$2&amp;$A246&amp;":"&amp;$A246),BP!$5:$5,AJ$4))</f>
        <v>0</v>
      </c>
      <c r="AK246" s="3">
        <f ca="1">IF(AK$5="",0,SUMIFS(INDIRECT($S$2&amp;$A246&amp;":"&amp;$A246),BP!$5:$5,AK$4))</f>
        <v>0</v>
      </c>
      <c r="AL246" s="3">
        <f ca="1">IF(AL$5="",0,SUMIFS(INDIRECT($S$2&amp;$A246&amp;":"&amp;$A246),BP!$5:$5,AL$4))</f>
        <v>0</v>
      </c>
      <c r="AM246" s="3">
        <f ca="1">IF(AM$5="",0,SUMIFS(INDIRECT($S$2&amp;$A246&amp;":"&amp;$A246),BP!$5:$5,AM$4))</f>
        <v>0</v>
      </c>
      <c r="AN246" s="3">
        <f ca="1">IF(AN$5="",0,SUMIFS(INDIRECT($S$2&amp;$A246&amp;":"&amp;$A246),BP!$5:$5,AN$4))</f>
        <v>0</v>
      </c>
      <c r="AO246" s="3">
        <f ca="1">IF(AO$5="",0,SUMIFS(INDIRECT($S$2&amp;$A246&amp;":"&amp;$A246),BP!$5:$5,AO$4))</f>
        <v>0</v>
      </c>
      <c r="AP246" s="3">
        <f ca="1">IF(AP$5="",0,SUMIFS(INDIRECT($S$2&amp;$A246&amp;":"&amp;$A246),BP!$5:$5,AP$4))</f>
        <v>0</v>
      </c>
      <c r="AQ246" s="3">
        <f ca="1">IF(AQ$5="",0,SUMIFS(INDIRECT($S$2&amp;$A246&amp;":"&amp;$A246),BP!$5:$5,AQ$4))</f>
        <v>0</v>
      </c>
      <c r="AR246" s="3">
        <f ca="1">IF(AR$5="",0,SUMIFS(INDIRECT($S$2&amp;$A246&amp;":"&amp;$A246),BP!$5:$5,AR$4))</f>
        <v>0</v>
      </c>
      <c r="AS246" s="3">
        <f ca="1">IF(AS$5="",0,SUMIFS(INDIRECT($S$2&amp;$A246&amp;":"&amp;$A246),BP!$5:$5,AS$4))</f>
        <v>0</v>
      </c>
      <c r="AT246" s="3">
        <f ca="1">IF(AT$5="",0,SUMIFS(INDIRECT($S$2&amp;$A246&amp;":"&amp;$A246),BP!$5:$5,AT$4))</f>
        <v>0</v>
      </c>
      <c r="AU246" s="3">
        <f ca="1">IF(AU$5="",0,SUMIFS(INDIRECT($S$2&amp;$A246&amp;":"&amp;$A246),BP!$5:$5,AU$4))</f>
        <v>0</v>
      </c>
      <c r="AV246" s="3">
        <f ca="1">IF(AV$5="",0,SUMIFS(INDIRECT($S$2&amp;$A246&amp;":"&amp;$A246),BP!$5:$5,AV$4))</f>
        <v>0</v>
      </c>
      <c r="AW246" s="3">
        <f ca="1">IF(AW$5="",0,SUMIFS(INDIRECT($S$2&amp;$A246&amp;":"&amp;$A246),BP!$5:$5,AW$4))</f>
        <v>0</v>
      </c>
      <c r="AX246" s="3">
        <f ca="1">IF(AX$5="",0,SUMIFS(INDIRECT($S$2&amp;$A246&amp;":"&amp;$A246),BP!$5:$5,AX$4))</f>
        <v>0</v>
      </c>
      <c r="AY246" s="3">
        <f ca="1">IF(AY$5="",0,SUMIFS(INDIRECT($S$2&amp;$A246&amp;":"&amp;$A246),BP!$5:$5,AY$4))</f>
        <v>0</v>
      </c>
      <c r="AZ246" s="3">
        <f ca="1">IF(AZ$5="",0,SUMIFS(INDIRECT($S$2&amp;$A246&amp;":"&amp;$A246),BP!$5:$5,AZ$4))</f>
        <v>0</v>
      </c>
      <c r="BA246" s="3">
        <f ca="1">IF(BA$5="",0,SUMIFS(INDIRECT($S$2&amp;$A246&amp;":"&amp;$A246),BP!$5:$5,BA$4))</f>
        <v>0</v>
      </c>
      <c r="BB246" s="3">
        <f ca="1">IF(BB$5="",0,SUMIFS(INDIRECT($S$2&amp;$A246&amp;":"&amp;$A246),BP!$5:$5,BB$4))</f>
        <v>0</v>
      </c>
      <c r="BC246" s="3">
        <f ca="1">IF(BC$5="",0,SUMIFS(INDIRECT($S$2&amp;$A246&amp;":"&amp;$A246),BP!$5:$5,BC$4))</f>
        <v>0</v>
      </c>
      <c r="BD246" s="3">
        <f ca="1">IF(BD$5="",0,SUMIFS(INDIRECT($S$2&amp;$A246&amp;":"&amp;$A246),BP!$5:$5,BD$4))</f>
        <v>0</v>
      </c>
      <c r="BE246" s="3">
        <f ca="1">IF(BE$5="",0,SUMIFS(INDIRECT($S$2&amp;$A246&amp;":"&amp;$A246),BP!$5:$5,BE$4))</f>
        <v>0</v>
      </c>
      <c r="BF246" s="3">
        <f ca="1">IF(BF$5="",0,SUMIFS(INDIRECT($S$2&amp;$A246&amp;":"&amp;$A246),BP!$5:$5,BF$4))</f>
        <v>0</v>
      </c>
      <c r="BG246" s="3">
        <f ca="1">IF(BG$5="",0,SUMIFS(INDIRECT($S$2&amp;$A246&amp;":"&amp;$A246),BP!$5:$5,BG$4))</f>
        <v>0</v>
      </c>
      <c r="BH246" s="3">
        <f ca="1">IF(BH$5="",0,SUMIFS(INDIRECT($S$2&amp;$A246&amp;":"&amp;$A246),BP!$5:$5,BH$4))</f>
        <v>0</v>
      </c>
      <c r="BI246" s="3">
        <f ca="1">IF(BI$5="",0,SUMIFS(INDIRECT($S$2&amp;$A246&amp;":"&amp;$A246),BP!$5:$5,BI$4))</f>
        <v>0</v>
      </c>
      <c r="BJ246" s="3">
        <f>IF(BJ$5="",0,SUMIFS(BP!246:246,BP!$5:$5,BJ$4))</f>
        <v>0</v>
      </c>
      <c r="BK246" s="3">
        <f>IF(BK$5="",0,SUMIFS(BP!246:246,BP!$5:$5,BK$4))</f>
        <v>0</v>
      </c>
      <c r="BL246" s="3">
        <f>IF(BL$5="",0,SUMIFS(BP!246:246,BP!$5:$5,BL$4))</f>
        <v>0</v>
      </c>
      <c r="BM246" s="3">
        <f>IF(BM$5="",0,SUMIFS(BP!246:246,BP!$5:$5,BM$4))</f>
        <v>0</v>
      </c>
      <c r="BN246" s="3">
        <f>IF(BN$5="",0,SUMIFS(BP!246:246,BP!$5:$5,BN$4))</f>
        <v>0</v>
      </c>
      <c r="BO246" s="3">
        <f>IF(BO$5="",0,SUMIFS(BP!246:246,BP!$5:$5,BO$4))</f>
        <v>0</v>
      </c>
      <c r="BP246" s="3">
        <f>IF(BP$5="",0,SUMIFS(BP!246:246,BP!$5:$5,BP$4))</f>
        <v>0</v>
      </c>
      <c r="BQ246" s="3">
        <f>IF(BQ$5="",0,SUMIFS(BP!246:246,BP!$5:$5,BQ$4))</f>
        <v>0</v>
      </c>
      <c r="BR246" s="3">
        <f>IF(BR$5="",0,SUMIFS(BP!246:246,BP!$5:$5,BR$4))</f>
        <v>0</v>
      </c>
      <c r="BS246" s="3">
        <f>IF(BS$5="",0,SUMIFS(BP!246:246,BP!$5:$5,BS$4))</f>
        <v>0</v>
      </c>
      <c r="BT246" s="3">
        <f>IF(BT$5="",0,SUMIFS(BP!246:246,BP!$5:$5,BT$4))</f>
        <v>0</v>
      </c>
      <c r="BU246" s="3">
        <f>IF(BU$5="",0,SUMIFS(BP!246:246,BP!$5:$5,BU$4))</f>
        <v>0</v>
      </c>
      <c r="BV246" s="3">
        <f>IF(BV$5="",0,SUMIFS(BP!246:246,BP!$5:$5,BV$4))</f>
        <v>0</v>
      </c>
      <c r="BW246" s="3">
        <f>IF(BW$5="",0,SUMIFS(BP!246:246,BP!$5:$5,BW$4))</f>
        <v>0</v>
      </c>
      <c r="BX246" s="3">
        <f>IF(BX$5="",0,SUMIFS(BP!246:246,BP!$5:$5,BX$4))</f>
        <v>0</v>
      </c>
      <c r="BY246" s="3">
        <f>IF(BY$5="",0,SUMIFS(BP!246:246,BP!$5:$5,BY$4))</f>
        <v>0</v>
      </c>
      <c r="BZ246" s="3">
        <f>IF(BZ$5="",0,SUMIFS(BP!246:246,BP!$5:$5,BZ$4))</f>
        <v>0</v>
      </c>
      <c r="CA246" s="3">
        <f>IF(CA$5="",0,SUMIFS(BP!246:246,BP!$5:$5,CA$4))</f>
        <v>0</v>
      </c>
      <c r="CB246" s="3">
        <f>IF(CB$5="",0,SUMIFS(BP!246:246,BP!$5:$5,CB$4))</f>
        <v>0</v>
      </c>
      <c r="CC246" s="3">
        <f>IF(CC$5="",0,SUMIFS(BP!246:246,BP!$5:$5,CC$4))</f>
        <v>0</v>
      </c>
      <c r="CD246" s="3">
        <f>IF(CD$5="",0,SUMIFS(BP!246:246,BP!$5:$5,CD$4))</f>
        <v>0</v>
      </c>
      <c r="CE246" s="3">
        <f>IF(CE$5="",0,SUMIFS(BP!246:246,BP!$5:$5,CE$4))</f>
        <v>0</v>
      </c>
      <c r="CF246" s="3">
        <f>IF(CF$5="",0,SUMIFS(BP!246:246,BP!$5:$5,CF$4))</f>
        <v>0</v>
      </c>
      <c r="CG246" s="3">
        <f>IF(CG$5="",0,SUMIFS(BP!246:246,BP!$5:$5,CG$4))</f>
        <v>0</v>
      </c>
      <c r="CH246" s="3">
        <f>IF(CH$5="",0,SUMIFS(BP!246:246,BP!$5:$5,CH$4))</f>
        <v>0</v>
      </c>
      <c r="CI246" s="3">
        <f>IF(CI$5="",0,SUMIFS(BP!246:246,BP!$5:$5,CI$4))</f>
        <v>0</v>
      </c>
      <c r="CJ246" s="3">
        <f>IF(CJ$5="",0,SUMIFS(BP!246:246,BP!$5:$5,CJ$4))</f>
        <v>0</v>
      </c>
      <c r="CK246" s="3">
        <f>IF(CK$5="",0,SUMIFS(BP!246:246,BP!$5:$5,CK$4))</f>
        <v>0</v>
      </c>
      <c r="CL246" s="3">
        <f>IF(CL$5="",0,SUMIFS(BP!246:246,BP!$5:$5,CL$4))</f>
        <v>0</v>
      </c>
      <c r="CM246" s="3">
        <f>IF(CM$5="",0,SUMIFS(BP!246:246,BP!$5:$5,CM$4))</f>
        <v>0</v>
      </c>
      <c r="CN246" s="3">
        <f>IF(CN$5="",0,SUMIFS(BP!246:246,BP!$5:$5,CN$4))</f>
        <v>0</v>
      </c>
      <c r="CO246" s="3">
        <f>IF(CO$5="",0,SUMIFS(BP!246:246,BP!$5:$5,CO$4))</f>
        <v>0</v>
      </c>
      <c r="CP246" s="3">
        <f>IF(CP$5="",0,SUMIFS(BP!246:246,BP!$5:$5,CP$4))</f>
        <v>0</v>
      </c>
      <c r="CQ246" s="3">
        <f>IF(CQ$5="",0,SUMIFS(BP!246:246,BP!$5:$5,CQ$4))</f>
        <v>0</v>
      </c>
      <c r="CR246" s="3">
        <f>IF(CR$5="",0,SUMIFS(BP!246:246,BP!$5:$5,CR$4))</f>
        <v>0</v>
      </c>
      <c r="CS246" s="3">
        <f>IF(CS$5="",0,SUMIFS(BP!246:246,BP!$5:$5,CS$4))</f>
        <v>0</v>
      </c>
      <c r="CT246" s="3">
        <f>IF(CT$5="",0,SUMIFS(BP!246:246,BP!$5:$5,CT$4))</f>
        <v>0</v>
      </c>
    </row>
    <row r="247" spans="1:98" s="2" customFormat="1" ht="10.199999999999999" x14ac:dyDescent="0.2">
      <c r="A247" s="11">
        <f>ROW()</f>
        <v>247</v>
      </c>
      <c r="E247" s="15"/>
      <c r="W247" s="5"/>
      <c r="Z247" s="3">
        <f ca="1">IF(Z$5="",0,SUMIFS(INDIRECT($S$2&amp;$A247&amp;":"&amp;$A247),BP!$5:$5,Z$4))</f>
        <v>0</v>
      </c>
      <c r="AA247" s="3">
        <f ca="1">IF(AA$5="",0,SUMIFS(INDIRECT($S$2&amp;$A247&amp;":"&amp;$A247),BP!$5:$5,AA$4))</f>
        <v>0</v>
      </c>
      <c r="AB247" s="3">
        <f ca="1">IF(AB$5="",0,SUMIFS(INDIRECT($S$2&amp;$A247&amp;":"&amp;$A247),BP!$5:$5,AB$4))</f>
        <v>0</v>
      </c>
      <c r="AC247" s="3">
        <f ca="1">IF(AC$5="",0,SUMIFS(INDIRECT($S$2&amp;$A247&amp;":"&amp;$A247),BP!$5:$5,AC$4))</f>
        <v>0</v>
      </c>
      <c r="AD247" s="3">
        <f ca="1">IF(AD$5="",0,SUMIFS(INDIRECT($S$2&amp;$A247&amp;":"&amp;$A247),BP!$5:$5,AD$4))</f>
        <v>0</v>
      </c>
      <c r="AE247" s="3">
        <f ca="1">IF(AE$5="",0,SUMIFS(INDIRECT($S$2&amp;$A247&amp;":"&amp;$A247),BP!$5:$5,AE$4))</f>
        <v>0</v>
      </c>
      <c r="AF247" s="3">
        <f ca="1">IF(AF$5="",0,SUMIFS(INDIRECT($S$2&amp;$A247&amp;":"&amp;$A247),BP!$5:$5,AF$4))</f>
        <v>0</v>
      </c>
      <c r="AG247" s="3">
        <f ca="1">IF(AG$5="",0,SUMIFS(INDIRECT($S$2&amp;$A247&amp;":"&amp;$A247),BP!$5:$5,AG$4))</f>
        <v>0</v>
      </c>
      <c r="AH247" s="3">
        <f ca="1">IF(AH$5="",0,SUMIFS(INDIRECT($S$2&amp;$A247&amp;":"&amp;$A247),BP!$5:$5,AH$4))</f>
        <v>0</v>
      </c>
      <c r="AI247" s="3">
        <f ca="1">IF(AI$5="",0,SUMIFS(INDIRECT($S$2&amp;$A247&amp;":"&amp;$A247),BP!$5:$5,AI$4))</f>
        <v>0</v>
      </c>
      <c r="AJ247" s="3">
        <f ca="1">IF(AJ$5="",0,SUMIFS(INDIRECT($S$2&amp;$A247&amp;":"&amp;$A247),BP!$5:$5,AJ$4))</f>
        <v>0</v>
      </c>
      <c r="AK247" s="3">
        <f ca="1">IF(AK$5="",0,SUMIFS(INDIRECT($S$2&amp;$A247&amp;":"&amp;$A247),BP!$5:$5,AK$4))</f>
        <v>0</v>
      </c>
      <c r="AL247" s="3">
        <f ca="1">IF(AL$5="",0,SUMIFS(INDIRECT($S$2&amp;$A247&amp;":"&amp;$A247),BP!$5:$5,AL$4))</f>
        <v>0</v>
      </c>
      <c r="AM247" s="3">
        <f ca="1">IF(AM$5="",0,SUMIFS(INDIRECT($S$2&amp;$A247&amp;":"&amp;$A247),BP!$5:$5,AM$4))</f>
        <v>0</v>
      </c>
      <c r="AN247" s="3">
        <f ca="1">IF(AN$5="",0,SUMIFS(INDIRECT($S$2&amp;$A247&amp;":"&amp;$A247),BP!$5:$5,AN$4))</f>
        <v>0</v>
      </c>
      <c r="AO247" s="3">
        <f ca="1">IF(AO$5="",0,SUMIFS(INDIRECT($S$2&amp;$A247&amp;":"&amp;$A247),BP!$5:$5,AO$4))</f>
        <v>0</v>
      </c>
      <c r="AP247" s="3">
        <f ca="1">IF(AP$5="",0,SUMIFS(INDIRECT($S$2&amp;$A247&amp;":"&amp;$A247),BP!$5:$5,AP$4))</f>
        <v>0</v>
      </c>
      <c r="AQ247" s="3">
        <f ca="1">IF(AQ$5="",0,SUMIFS(INDIRECT($S$2&amp;$A247&amp;":"&amp;$A247),BP!$5:$5,AQ$4))</f>
        <v>0</v>
      </c>
      <c r="AR247" s="3">
        <f ca="1">IF(AR$5="",0,SUMIFS(INDIRECT($S$2&amp;$A247&amp;":"&amp;$A247),BP!$5:$5,AR$4))</f>
        <v>0</v>
      </c>
      <c r="AS247" s="3">
        <f ca="1">IF(AS$5="",0,SUMIFS(INDIRECT($S$2&amp;$A247&amp;":"&amp;$A247),BP!$5:$5,AS$4))</f>
        <v>0</v>
      </c>
      <c r="AT247" s="3">
        <f ca="1">IF(AT$5="",0,SUMIFS(INDIRECT($S$2&amp;$A247&amp;":"&amp;$A247),BP!$5:$5,AT$4))</f>
        <v>0</v>
      </c>
      <c r="AU247" s="3">
        <f ca="1">IF(AU$5="",0,SUMIFS(INDIRECT($S$2&amp;$A247&amp;":"&amp;$A247),BP!$5:$5,AU$4))</f>
        <v>0</v>
      </c>
      <c r="AV247" s="3">
        <f ca="1">IF(AV$5="",0,SUMIFS(INDIRECT($S$2&amp;$A247&amp;":"&amp;$A247),BP!$5:$5,AV$4))</f>
        <v>0</v>
      </c>
      <c r="AW247" s="3">
        <f ca="1">IF(AW$5="",0,SUMIFS(INDIRECT($S$2&amp;$A247&amp;":"&amp;$A247),BP!$5:$5,AW$4))</f>
        <v>0</v>
      </c>
      <c r="AX247" s="3">
        <f ca="1">IF(AX$5="",0,SUMIFS(INDIRECT($S$2&amp;$A247&amp;":"&amp;$A247),BP!$5:$5,AX$4))</f>
        <v>0</v>
      </c>
      <c r="AY247" s="3">
        <f ca="1">IF(AY$5="",0,SUMIFS(INDIRECT($S$2&amp;$A247&amp;":"&amp;$A247),BP!$5:$5,AY$4))</f>
        <v>0</v>
      </c>
      <c r="AZ247" s="3">
        <f ca="1">IF(AZ$5="",0,SUMIFS(INDIRECT($S$2&amp;$A247&amp;":"&amp;$A247),BP!$5:$5,AZ$4))</f>
        <v>0</v>
      </c>
      <c r="BA247" s="3">
        <f ca="1">IF(BA$5="",0,SUMIFS(INDIRECT($S$2&amp;$A247&amp;":"&amp;$A247),BP!$5:$5,BA$4))</f>
        <v>0</v>
      </c>
      <c r="BB247" s="3">
        <f ca="1">IF(BB$5="",0,SUMIFS(INDIRECT($S$2&amp;$A247&amp;":"&amp;$A247),BP!$5:$5,BB$4))</f>
        <v>0</v>
      </c>
      <c r="BC247" s="3">
        <f ca="1">IF(BC$5="",0,SUMIFS(INDIRECT($S$2&amp;$A247&amp;":"&amp;$A247),BP!$5:$5,BC$4))</f>
        <v>0</v>
      </c>
      <c r="BD247" s="3">
        <f ca="1">IF(BD$5="",0,SUMIFS(INDIRECT($S$2&amp;$A247&amp;":"&amp;$A247),BP!$5:$5,BD$4))</f>
        <v>0</v>
      </c>
      <c r="BE247" s="3">
        <f ca="1">IF(BE$5="",0,SUMIFS(INDIRECT($S$2&amp;$A247&amp;":"&amp;$A247),BP!$5:$5,BE$4))</f>
        <v>0</v>
      </c>
      <c r="BF247" s="3">
        <f ca="1">IF(BF$5="",0,SUMIFS(INDIRECT($S$2&amp;$A247&amp;":"&amp;$A247),BP!$5:$5,BF$4))</f>
        <v>0</v>
      </c>
      <c r="BG247" s="3">
        <f ca="1">IF(BG$5="",0,SUMIFS(INDIRECT($S$2&amp;$A247&amp;":"&amp;$A247),BP!$5:$5,BG$4))</f>
        <v>0</v>
      </c>
      <c r="BH247" s="3">
        <f ca="1">IF(BH$5="",0,SUMIFS(INDIRECT($S$2&amp;$A247&amp;":"&amp;$A247),BP!$5:$5,BH$4))</f>
        <v>0</v>
      </c>
      <c r="BI247" s="3">
        <f ca="1">IF(BI$5="",0,SUMIFS(INDIRECT($S$2&amp;$A247&amp;":"&amp;$A247),BP!$5:$5,BI$4))</f>
        <v>0</v>
      </c>
      <c r="BJ247" s="3">
        <f>IF(BJ$5="",0,SUMIFS(BP!247:247,BP!$5:$5,BJ$4))</f>
        <v>0</v>
      </c>
      <c r="BK247" s="3">
        <f>IF(BK$5="",0,SUMIFS(BP!247:247,BP!$5:$5,BK$4))</f>
        <v>0</v>
      </c>
      <c r="BL247" s="3">
        <f>IF(BL$5="",0,SUMIFS(BP!247:247,BP!$5:$5,BL$4))</f>
        <v>0</v>
      </c>
      <c r="BM247" s="3">
        <f>IF(BM$5="",0,SUMIFS(BP!247:247,BP!$5:$5,BM$4))</f>
        <v>0</v>
      </c>
      <c r="BN247" s="3">
        <f>IF(BN$5="",0,SUMIFS(BP!247:247,BP!$5:$5,BN$4))</f>
        <v>0</v>
      </c>
      <c r="BO247" s="3">
        <f>IF(BO$5="",0,SUMIFS(BP!247:247,BP!$5:$5,BO$4))</f>
        <v>0</v>
      </c>
      <c r="BP247" s="3">
        <f>IF(BP$5="",0,SUMIFS(BP!247:247,BP!$5:$5,BP$4))</f>
        <v>0</v>
      </c>
      <c r="BQ247" s="3">
        <f>IF(BQ$5="",0,SUMIFS(BP!247:247,BP!$5:$5,BQ$4))</f>
        <v>0</v>
      </c>
      <c r="BR247" s="3">
        <f>IF(BR$5="",0,SUMIFS(BP!247:247,BP!$5:$5,BR$4))</f>
        <v>0</v>
      </c>
      <c r="BS247" s="3">
        <f>IF(BS$5="",0,SUMIFS(BP!247:247,BP!$5:$5,BS$4))</f>
        <v>0</v>
      </c>
      <c r="BT247" s="3">
        <f>IF(BT$5="",0,SUMIFS(BP!247:247,BP!$5:$5,BT$4))</f>
        <v>0</v>
      </c>
      <c r="BU247" s="3">
        <f>IF(BU$5="",0,SUMIFS(BP!247:247,BP!$5:$5,BU$4))</f>
        <v>0</v>
      </c>
      <c r="BV247" s="3">
        <f>IF(BV$5="",0,SUMIFS(BP!247:247,BP!$5:$5,BV$4))</f>
        <v>0</v>
      </c>
      <c r="BW247" s="3">
        <f>IF(BW$5="",0,SUMIFS(BP!247:247,BP!$5:$5,BW$4))</f>
        <v>0</v>
      </c>
      <c r="BX247" s="3">
        <f>IF(BX$5="",0,SUMIFS(BP!247:247,BP!$5:$5,BX$4))</f>
        <v>0</v>
      </c>
      <c r="BY247" s="3">
        <f>IF(BY$5="",0,SUMIFS(BP!247:247,BP!$5:$5,BY$4))</f>
        <v>0</v>
      </c>
      <c r="BZ247" s="3">
        <f>IF(BZ$5="",0,SUMIFS(BP!247:247,BP!$5:$5,BZ$4))</f>
        <v>0</v>
      </c>
      <c r="CA247" s="3">
        <f>IF(CA$5="",0,SUMIFS(BP!247:247,BP!$5:$5,CA$4))</f>
        <v>0</v>
      </c>
      <c r="CB247" s="3">
        <f>IF(CB$5="",0,SUMIFS(BP!247:247,BP!$5:$5,CB$4))</f>
        <v>0</v>
      </c>
      <c r="CC247" s="3">
        <f>IF(CC$5="",0,SUMIFS(BP!247:247,BP!$5:$5,CC$4))</f>
        <v>0</v>
      </c>
      <c r="CD247" s="3">
        <f>IF(CD$5="",0,SUMIFS(BP!247:247,BP!$5:$5,CD$4))</f>
        <v>0</v>
      </c>
      <c r="CE247" s="3">
        <f>IF(CE$5="",0,SUMIFS(BP!247:247,BP!$5:$5,CE$4))</f>
        <v>0</v>
      </c>
      <c r="CF247" s="3">
        <f>IF(CF$5="",0,SUMIFS(BP!247:247,BP!$5:$5,CF$4))</f>
        <v>0</v>
      </c>
      <c r="CG247" s="3">
        <f>IF(CG$5="",0,SUMIFS(BP!247:247,BP!$5:$5,CG$4))</f>
        <v>0</v>
      </c>
      <c r="CH247" s="3">
        <f>IF(CH$5="",0,SUMIFS(BP!247:247,BP!$5:$5,CH$4))</f>
        <v>0</v>
      </c>
      <c r="CI247" s="3">
        <f>IF(CI$5="",0,SUMIFS(BP!247:247,BP!$5:$5,CI$4))</f>
        <v>0</v>
      </c>
      <c r="CJ247" s="3">
        <f>IF(CJ$5="",0,SUMIFS(BP!247:247,BP!$5:$5,CJ$4))</f>
        <v>0</v>
      </c>
      <c r="CK247" s="3">
        <f>IF(CK$5="",0,SUMIFS(BP!247:247,BP!$5:$5,CK$4))</f>
        <v>0</v>
      </c>
      <c r="CL247" s="3">
        <f>IF(CL$5="",0,SUMIFS(BP!247:247,BP!$5:$5,CL$4))</f>
        <v>0</v>
      </c>
      <c r="CM247" s="3">
        <f>IF(CM$5="",0,SUMIFS(BP!247:247,BP!$5:$5,CM$4))</f>
        <v>0</v>
      </c>
      <c r="CN247" s="3">
        <f>IF(CN$5="",0,SUMIFS(BP!247:247,BP!$5:$5,CN$4))</f>
        <v>0</v>
      </c>
      <c r="CO247" s="3">
        <f>IF(CO$5="",0,SUMIFS(BP!247:247,BP!$5:$5,CO$4))</f>
        <v>0</v>
      </c>
      <c r="CP247" s="3">
        <f>IF(CP$5="",0,SUMIFS(BP!247:247,BP!$5:$5,CP$4))</f>
        <v>0</v>
      </c>
      <c r="CQ247" s="3">
        <f>IF(CQ$5="",0,SUMIFS(BP!247:247,BP!$5:$5,CQ$4))</f>
        <v>0</v>
      </c>
      <c r="CR247" s="3">
        <f>IF(CR$5="",0,SUMIFS(BP!247:247,BP!$5:$5,CR$4))</f>
        <v>0</v>
      </c>
      <c r="CS247" s="3">
        <f>IF(CS$5="",0,SUMIFS(BP!247:247,BP!$5:$5,CS$4))</f>
        <v>0</v>
      </c>
      <c r="CT247" s="3">
        <f>IF(CT$5="",0,SUMIFS(BP!247:247,BP!$5:$5,CT$4))</f>
        <v>0</v>
      </c>
    </row>
    <row r="248" spans="1:98" s="2" customFormat="1" ht="10.199999999999999" x14ac:dyDescent="0.2">
      <c r="A248" s="11">
        <f>ROW()</f>
        <v>248</v>
      </c>
      <c r="E248" s="15"/>
      <c r="W248" s="5"/>
      <c r="Z248" s="3">
        <f ca="1">IF(Z$5="",0,SUMIFS(INDIRECT($S$2&amp;$A248&amp;":"&amp;$A248),BP!$5:$5,Z$4))</f>
        <v>0</v>
      </c>
      <c r="AA248" s="3">
        <f ca="1">IF(AA$5="",0,SUMIFS(INDIRECT($S$2&amp;$A248&amp;":"&amp;$A248),BP!$5:$5,AA$4))</f>
        <v>0</v>
      </c>
      <c r="AB248" s="3">
        <f ca="1">IF(AB$5="",0,SUMIFS(INDIRECT($S$2&amp;$A248&amp;":"&amp;$A248),BP!$5:$5,AB$4))</f>
        <v>0</v>
      </c>
      <c r="AC248" s="3">
        <f ca="1">IF(AC$5="",0,SUMIFS(INDIRECT($S$2&amp;$A248&amp;":"&amp;$A248),BP!$5:$5,AC$4))</f>
        <v>0</v>
      </c>
      <c r="AD248" s="3">
        <f ca="1">IF(AD$5="",0,SUMIFS(INDIRECT($S$2&amp;$A248&amp;":"&amp;$A248),BP!$5:$5,AD$4))</f>
        <v>0</v>
      </c>
      <c r="AE248" s="3">
        <f ca="1">IF(AE$5="",0,SUMIFS(INDIRECT($S$2&amp;$A248&amp;":"&amp;$A248),BP!$5:$5,AE$4))</f>
        <v>0</v>
      </c>
      <c r="AF248" s="3">
        <f ca="1">IF(AF$5="",0,SUMIFS(INDIRECT($S$2&amp;$A248&amp;":"&amp;$A248),BP!$5:$5,AF$4))</f>
        <v>0</v>
      </c>
      <c r="AG248" s="3">
        <f ca="1">IF(AG$5="",0,SUMIFS(INDIRECT($S$2&amp;$A248&amp;":"&amp;$A248),BP!$5:$5,AG$4))</f>
        <v>0</v>
      </c>
      <c r="AH248" s="3">
        <f ca="1">IF(AH$5="",0,SUMIFS(INDIRECT($S$2&amp;$A248&amp;":"&amp;$A248),BP!$5:$5,AH$4))</f>
        <v>0</v>
      </c>
      <c r="AI248" s="3">
        <f ca="1">IF(AI$5="",0,SUMIFS(INDIRECT($S$2&amp;$A248&amp;":"&amp;$A248),BP!$5:$5,AI$4))</f>
        <v>0</v>
      </c>
      <c r="AJ248" s="3">
        <f ca="1">IF(AJ$5="",0,SUMIFS(INDIRECT($S$2&amp;$A248&amp;":"&amp;$A248),BP!$5:$5,AJ$4))</f>
        <v>0</v>
      </c>
      <c r="AK248" s="3">
        <f ca="1">IF(AK$5="",0,SUMIFS(INDIRECT($S$2&amp;$A248&amp;":"&amp;$A248),BP!$5:$5,AK$4))</f>
        <v>0</v>
      </c>
      <c r="AL248" s="3">
        <f ca="1">IF(AL$5="",0,SUMIFS(INDIRECT($S$2&amp;$A248&amp;":"&amp;$A248),BP!$5:$5,AL$4))</f>
        <v>0</v>
      </c>
      <c r="AM248" s="3">
        <f ca="1">IF(AM$5="",0,SUMIFS(INDIRECT($S$2&amp;$A248&amp;":"&amp;$A248),BP!$5:$5,AM$4))</f>
        <v>0</v>
      </c>
      <c r="AN248" s="3">
        <f ca="1">IF(AN$5="",0,SUMIFS(INDIRECT($S$2&amp;$A248&amp;":"&amp;$A248),BP!$5:$5,AN$4))</f>
        <v>0</v>
      </c>
      <c r="AO248" s="3">
        <f ca="1">IF(AO$5="",0,SUMIFS(INDIRECT($S$2&amp;$A248&amp;":"&amp;$A248),BP!$5:$5,AO$4))</f>
        <v>0</v>
      </c>
      <c r="AP248" s="3">
        <f ca="1">IF(AP$5="",0,SUMIFS(INDIRECT($S$2&amp;$A248&amp;":"&amp;$A248),BP!$5:$5,AP$4))</f>
        <v>0</v>
      </c>
      <c r="AQ248" s="3">
        <f ca="1">IF(AQ$5="",0,SUMIFS(INDIRECT($S$2&amp;$A248&amp;":"&amp;$A248),BP!$5:$5,AQ$4))</f>
        <v>0</v>
      </c>
      <c r="AR248" s="3">
        <f ca="1">IF(AR$5="",0,SUMIFS(INDIRECT($S$2&amp;$A248&amp;":"&amp;$A248),BP!$5:$5,AR$4))</f>
        <v>0</v>
      </c>
      <c r="AS248" s="3">
        <f ca="1">IF(AS$5="",0,SUMIFS(INDIRECT($S$2&amp;$A248&amp;":"&amp;$A248),BP!$5:$5,AS$4))</f>
        <v>0</v>
      </c>
      <c r="AT248" s="3">
        <f ca="1">IF(AT$5="",0,SUMIFS(INDIRECT($S$2&amp;$A248&amp;":"&amp;$A248),BP!$5:$5,AT$4))</f>
        <v>0</v>
      </c>
      <c r="AU248" s="3">
        <f ca="1">IF(AU$5="",0,SUMIFS(INDIRECT($S$2&amp;$A248&amp;":"&amp;$A248),BP!$5:$5,AU$4))</f>
        <v>0</v>
      </c>
      <c r="AV248" s="3">
        <f ca="1">IF(AV$5="",0,SUMIFS(INDIRECT($S$2&amp;$A248&amp;":"&amp;$A248),BP!$5:$5,AV$4))</f>
        <v>0</v>
      </c>
      <c r="AW248" s="3">
        <f ca="1">IF(AW$5="",0,SUMIFS(INDIRECT($S$2&amp;$A248&amp;":"&amp;$A248),BP!$5:$5,AW$4))</f>
        <v>0</v>
      </c>
      <c r="AX248" s="3">
        <f ca="1">IF(AX$5="",0,SUMIFS(INDIRECT($S$2&amp;$A248&amp;":"&amp;$A248),BP!$5:$5,AX$4))</f>
        <v>0</v>
      </c>
      <c r="AY248" s="3">
        <f ca="1">IF(AY$5="",0,SUMIFS(INDIRECT($S$2&amp;$A248&amp;":"&amp;$A248),BP!$5:$5,AY$4))</f>
        <v>0</v>
      </c>
      <c r="AZ248" s="3">
        <f ca="1">IF(AZ$5="",0,SUMIFS(INDIRECT($S$2&amp;$A248&amp;":"&amp;$A248),BP!$5:$5,AZ$4))</f>
        <v>0</v>
      </c>
      <c r="BA248" s="3">
        <f ca="1">IF(BA$5="",0,SUMIFS(INDIRECT($S$2&amp;$A248&amp;":"&amp;$A248),BP!$5:$5,BA$4))</f>
        <v>0</v>
      </c>
      <c r="BB248" s="3">
        <f ca="1">IF(BB$5="",0,SUMIFS(INDIRECT($S$2&amp;$A248&amp;":"&amp;$A248),BP!$5:$5,BB$4))</f>
        <v>0</v>
      </c>
      <c r="BC248" s="3">
        <f ca="1">IF(BC$5="",0,SUMIFS(INDIRECT($S$2&amp;$A248&amp;":"&amp;$A248),BP!$5:$5,BC$4))</f>
        <v>0</v>
      </c>
      <c r="BD248" s="3">
        <f ca="1">IF(BD$5="",0,SUMIFS(INDIRECT($S$2&amp;$A248&amp;":"&amp;$A248),BP!$5:$5,BD$4))</f>
        <v>0</v>
      </c>
      <c r="BE248" s="3">
        <f ca="1">IF(BE$5="",0,SUMIFS(INDIRECT($S$2&amp;$A248&amp;":"&amp;$A248),BP!$5:$5,BE$4))</f>
        <v>0</v>
      </c>
      <c r="BF248" s="3">
        <f ca="1">IF(BF$5="",0,SUMIFS(INDIRECT($S$2&amp;$A248&amp;":"&amp;$A248),BP!$5:$5,BF$4))</f>
        <v>0</v>
      </c>
      <c r="BG248" s="3">
        <f ca="1">IF(BG$5="",0,SUMIFS(INDIRECT($S$2&amp;$A248&amp;":"&amp;$A248),BP!$5:$5,BG$4))</f>
        <v>0</v>
      </c>
      <c r="BH248" s="3">
        <f ca="1">IF(BH$5="",0,SUMIFS(INDIRECT($S$2&amp;$A248&amp;":"&amp;$A248),BP!$5:$5,BH$4))</f>
        <v>0</v>
      </c>
      <c r="BI248" s="3">
        <f ca="1">IF(BI$5="",0,SUMIFS(INDIRECT($S$2&amp;$A248&amp;":"&amp;$A248),BP!$5:$5,BI$4))</f>
        <v>0</v>
      </c>
      <c r="BJ248" s="3">
        <f>IF(BJ$5="",0,SUMIFS(BP!248:248,BP!$5:$5,BJ$4))</f>
        <v>0</v>
      </c>
      <c r="BK248" s="3">
        <f>IF(BK$5="",0,SUMIFS(BP!248:248,BP!$5:$5,BK$4))</f>
        <v>0</v>
      </c>
      <c r="BL248" s="3">
        <f>IF(BL$5="",0,SUMIFS(BP!248:248,BP!$5:$5,BL$4))</f>
        <v>0</v>
      </c>
      <c r="BM248" s="3">
        <f>IF(BM$5="",0,SUMIFS(BP!248:248,BP!$5:$5,BM$4))</f>
        <v>0</v>
      </c>
      <c r="BN248" s="3">
        <f>IF(BN$5="",0,SUMIFS(BP!248:248,BP!$5:$5,BN$4))</f>
        <v>0</v>
      </c>
      <c r="BO248" s="3">
        <f>IF(BO$5="",0,SUMIFS(BP!248:248,BP!$5:$5,BO$4))</f>
        <v>0</v>
      </c>
      <c r="BP248" s="3">
        <f>IF(BP$5="",0,SUMIFS(BP!248:248,BP!$5:$5,BP$4))</f>
        <v>0</v>
      </c>
      <c r="BQ248" s="3">
        <f>IF(BQ$5="",0,SUMIFS(BP!248:248,BP!$5:$5,BQ$4))</f>
        <v>0</v>
      </c>
      <c r="BR248" s="3">
        <f>IF(BR$5="",0,SUMIFS(BP!248:248,BP!$5:$5,BR$4))</f>
        <v>0</v>
      </c>
      <c r="BS248" s="3">
        <f>IF(BS$5="",0,SUMIFS(BP!248:248,BP!$5:$5,BS$4))</f>
        <v>0</v>
      </c>
      <c r="BT248" s="3">
        <f>IF(BT$5="",0,SUMIFS(BP!248:248,BP!$5:$5,BT$4))</f>
        <v>0</v>
      </c>
      <c r="BU248" s="3">
        <f>IF(BU$5="",0,SUMIFS(BP!248:248,BP!$5:$5,BU$4))</f>
        <v>0</v>
      </c>
      <c r="BV248" s="3">
        <f>IF(BV$5="",0,SUMIFS(BP!248:248,BP!$5:$5,BV$4))</f>
        <v>0</v>
      </c>
      <c r="BW248" s="3">
        <f>IF(BW$5="",0,SUMIFS(BP!248:248,BP!$5:$5,BW$4))</f>
        <v>0</v>
      </c>
      <c r="BX248" s="3">
        <f>IF(BX$5="",0,SUMIFS(BP!248:248,BP!$5:$5,BX$4))</f>
        <v>0</v>
      </c>
      <c r="BY248" s="3">
        <f>IF(BY$5="",0,SUMIFS(BP!248:248,BP!$5:$5,BY$4))</f>
        <v>0</v>
      </c>
      <c r="BZ248" s="3">
        <f>IF(BZ$5="",0,SUMIFS(BP!248:248,BP!$5:$5,BZ$4))</f>
        <v>0</v>
      </c>
      <c r="CA248" s="3">
        <f>IF(CA$5="",0,SUMIFS(BP!248:248,BP!$5:$5,CA$4))</f>
        <v>0</v>
      </c>
      <c r="CB248" s="3">
        <f>IF(CB$5="",0,SUMIFS(BP!248:248,BP!$5:$5,CB$4))</f>
        <v>0</v>
      </c>
      <c r="CC248" s="3">
        <f>IF(CC$5="",0,SUMIFS(BP!248:248,BP!$5:$5,CC$4))</f>
        <v>0</v>
      </c>
      <c r="CD248" s="3">
        <f>IF(CD$5="",0,SUMIFS(BP!248:248,BP!$5:$5,CD$4))</f>
        <v>0</v>
      </c>
      <c r="CE248" s="3">
        <f>IF(CE$5="",0,SUMIFS(BP!248:248,BP!$5:$5,CE$4))</f>
        <v>0</v>
      </c>
      <c r="CF248" s="3">
        <f>IF(CF$5="",0,SUMIFS(BP!248:248,BP!$5:$5,CF$4))</f>
        <v>0</v>
      </c>
      <c r="CG248" s="3">
        <f>IF(CG$5="",0,SUMIFS(BP!248:248,BP!$5:$5,CG$4))</f>
        <v>0</v>
      </c>
      <c r="CH248" s="3">
        <f>IF(CH$5="",0,SUMIFS(BP!248:248,BP!$5:$5,CH$4))</f>
        <v>0</v>
      </c>
      <c r="CI248" s="3">
        <f>IF(CI$5="",0,SUMIFS(BP!248:248,BP!$5:$5,CI$4))</f>
        <v>0</v>
      </c>
      <c r="CJ248" s="3">
        <f>IF(CJ$5="",0,SUMIFS(BP!248:248,BP!$5:$5,CJ$4))</f>
        <v>0</v>
      </c>
      <c r="CK248" s="3">
        <f>IF(CK$5="",0,SUMIFS(BP!248:248,BP!$5:$5,CK$4))</f>
        <v>0</v>
      </c>
      <c r="CL248" s="3">
        <f>IF(CL$5="",0,SUMIFS(BP!248:248,BP!$5:$5,CL$4))</f>
        <v>0</v>
      </c>
      <c r="CM248" s="3">
        <f>IF(CM$5="",0,SUMIFS(BP!248:248,BP!$5:$5,CM$4))</f>
        <v>0</v>
      </c>
      <c r="CN248" s="3">
        <f>IF(CN$5="",0,SUMIFS(BP!248:248,BP!$5:$5,CN$4))</f>
        <v>0</v>
      </c>
      <c r="CO248" s="3">
        <f>IF(CO$5="",0,SUMIFS(BP!248:248,BP!$5:$5,CO$4))</f>
        <v>0</v>
      </c>
      <c r="CP248" s="3">
        <f>IF(CP$5="",0,SUMIFS(BP!248:248,BP!$5:$5,CP$4))</f>
        <v>0</v>
      </c>
      <c r="CQ248" s="3">
        <f>IF(CQ$5="",0,SUMIFS(BP!248:248,BP!$5:$5,CQ$4))</f>
        <v>0</v>
      </c>
      <c r="CR248" s="3">
        <f>IF(CR$5="",0,SUMIFS(BP!248:248,BP!$5:$5,CR$4))</f>
        <v>0</v>
      </c>
      <c r="CS248" s="3">
        <f>IF(CS$5="",0,SUMIFS(BP!248:248,BP!$5:$5,CS$4))</f>
        <v>0</v>
      </c>
      <c r="CT248" s="3">
        <f>IF(CT$5="",0,SUMIFS(BP!248:248,BP!$5:$5,CT$4))</f>
        <v>0</v>
      </c>
    </row>
    <row r="249" spans="1:98" s="2" customFormat="1" ht="10.199999999999999" x14ac:dyDescent="0.2">
      <c r="A249" s="11">
        <f>ROW()</f>
        <v>249</v>
      </c>
      <c r="E249" s="15"/>
      <c r="W249" s="5"/>
      <c r="Z249" s="3">
        <f ca="1">IF(Z$5="",0,SUMIFS(INDIRECT($S$2&amp;$A249&amp;":"&amp;$A249),BP!$5:$5,Z$4))</f>
        <v>0</v>
      </c>
      <c r="AA249" s="3">
        <f ca="1">IF(AA$5="",0,SUMIFS(INDIRECT($S$2&amp;$A249&amp;":"&amp;$A249),BP!$5:$5,AA$4))</f>
        <v>0</v>
      </c>
      <c r="AB249" s="3">
        <f ca="1">IF(AB$5="",0,SUMIFS(INDIRECT($S$2&amp;$A249&amp;":"&amp;$A249),BP!$5:$5,AB$4))</f>
        <v>0</v>
      </c>
      <c r="AC249" s="3">
        <f ca="1">IF(AC$5="",0,SUMIFS(INDIRECT($S$2&amp;$A249&amp;":"&amp;$A249),BP!$5:$5,AC$4))</f>
        <v>0</v>
      </c>
      <c r="AD249" s="3">
        <f ca="1">IF(AD$5="",0,SUMIFS(INDIRECT($S$2&amp;$A249&amp;":"&amp;$A249),BP!$5:$5,AD$4))</f>
        <v>0</v>
      </c>
      <c r="AE249" s="3">
        <f ca="1">IF(AE$5="",0,SUMIFS(INDIRECT($S$2&amp;$A249&amp;":"&amp;$A249),BP!$5:$5,AE$4))</f>
        <v>0</v>
      </c>
      <c r="AF249" s="3">
        <f ca="1">IF(AF$5="",0,SUMIFS(INDIRECT($S$2&amp;$A249&amp;":"&amp;$A249),BP!$5:$5,AF$4))</f>
        <v>0</v>
      </c>
      <c r="AG249" s="3">
        <f ca="1">IF(AG$5="",0,SUMIFS(INDIRECT($S$2&amp;$A249&amp;":"&amp;$A249),BP!$5:$5,AG$4))</f>
        <v>0</v>
      </c>
      <c r="AH249" s="3">
        <f ca="1">IF(AH$5="",0,SUMIFS(INDIRECT($S$2&amp;$A249&amp;":"&amp;$A249),BP!$5:$5,AH$4))</f>
        <v>0</v>
      </c>
      <c r="AI249" s="3">
        <f ca="1">IF(AI$5="",0,SUMIFS(INDIRECT($S$2&amp;$A249&amp;":"&amp;$A249),BP!$5:$5,AI$4))</f>
        <v>0</v>
      </c>
      <c r="AJ249" s="3">
        <f ca="1">IF(AJ$5="",0,SUMIFS(INDIRECT($S$2&amp;$A249&amp;":"&amp;$A249),BP!$5:$5,AJ$4))</f>
        <v>0</v>
      </c>
      <c r="AK249" s="3">
        <f ca="1">IF(AK$5="",0,SUMIFS(INDIRECT($S$2&amp;$A249&amp;":"&amp;$A249),BP!$5:$5,AK$4))</f>
        <v>0</v>
      </c>
      <c r="AL249" s="3">
        <f ca="1">IF(AL$5="",0,SUMIFS(INDIRECT($S$2&amp;$A249&amp;":"&amp;$A249),BP!$5:$5,AL$4))</f>
        <v>0</v>
      </c>
      <c r="AM249" s="3">
        <f ca="1">IF(AM$5="",0,SUMIFS(INDIRECT($S$2&amp;$A249&amp;":"&amp;$A249),BP!$5:$5,AM$4))</f>
        <v>0</v>
      </c>
      <c r="AN249" s="3">
        <f ca="1">IF(AN$5="",0,SUMIFS(INDIRECT($S$2&amp;$A249&amp;":"&amp;$A249),BP!$5:$5,AN$4))</f>
        <v>0</v>
      </c>
      <c r="AO249" s="3">
        <f ca="1">IF(AO$5="",0,SUMIFS(INDIRECT($S$2&amp;$A249&amp;":"&amp;$A249),BP!$5:$5,AO$4))</f>
        <v>0</v>
      </c>
      <c r="AP249" s="3">
        <f ca="1">IF(AP$5="",0,SUMIFS(INDIRECT($S$2&amp;$A249&amp;":"&amp;$A249),BP!$5:$5,AP$4))</f>
        <v>0</v>
      </c>
      <c r="AQ249" s="3">
        <f ca="1">IF(AQ$5="",0,SUMIFS(INDIRECT($S$2&amp;$A249&amp;":"&amp;$A249),BP!$5:$5,AQ$4))</f>
        <v>0</v>
      </c>
      <c r="AR249" s="3">
        <f ca="1">IF(AR$5="",0,SUMIFS(INDIRECT($S$2&amp;$A249&amp;":"&amp;$A249),BP!$5:$5,AR$4))</f>
        <v>0</v>
      </c>
      <c r="AS249" s="3">
        <f ca="1">IF(AS$5="",0,SUMIFS(INDIRECT($S$2&amp;$A249&amp;":"&amp;$A249),BP!$5:$5,AS$4))</f>
        <v>0</v>
      </c>
      <c r="AT249" s="3">
        <f ca="1">IF(AT$5="",0,SUMIFS(INDIRECT($S$2&amp;$A249&amp;":"&amp;$A249),BP!$5:$5,AT$4))</f>
        <v>0</v>
      </c>
      <c r="AU249" s="3">
        <f ca="1">IF(AU$5="",0,SUMIFS(INDIRECT($S$2&amp;$A249&amp;":"&amp;$A249),BP!$5:$5,AU$4))</f>
        <v>0</v>
      </c>
      <c r="AV249" s="3">
        <f ca="1">IF(AV$5="",0,SUMIFS(INDIRECT($S$2&amp;$A249&amp;":"&amp;$A249),BP!$5:$5,AV$4))</f>
        <v>0</v>
      </c>
      <c r="AW249" s="3">
        <f ca="1">IF(AW$5="",0,SUMIFS(INDIRECT($S$2&amp;$A249&amp;":"&amp;$A249),BP!$5:$5,AW$4))</f>
        <v>0</v>
      </c>
      <c r="AX249" s="3">
        <f ca="1">IF(AX$5="",0,SUMIFS(INDIRECT($S$2&amp;$A249&amp;":"&amp;$A249),BP!$5:$5,AX$4))</f>
        <v>0</v>
      </c>
      <c r="AY249" s="3">
        <f ca="1">IF(AY$5="",0,SUMIFS(INDIRECT($S$2&amp;$A249&amp;":"&amp;$A249),BP!$5:$5,AY$4))</f>
        <v>0</v>
      </c>
      <c r="AZ249" s="3">
        <f ca="1">IF(AZ$5="",0,SUMIFS(INDIRECT($S$2&amp;$A249&amp;":"&amp;$A249),BP!$5:$5,AZ$4))</f>
        <v>0</v>
      </c>
      <c r="BA249" s="3">
        <f ca="1">IF(BA$5="",0,SUMIFS(INDIRECT($S$2&amp;$A249&amp;":"&amp;$A249),BP!$5:$5,BA$4))</f>
        <v>0</v>
      </c>
      <c r="BB249" s="3">
        <f ca="1">IF(BB$5="",0,SUMIFS(INDIRECT($S$2&amp;$A249&amp;":"&amp;$A249),BP!$5:$5,BB$4))</f>
        <v>0</v>
      </c>
      <c r="BC249" s="3">
        <f ca="1">IF(BC$5="",0,SUMIFS(INDIRECT($S$2&amp;$A249&amp;":"&amp;$A249),BP!$5:$5,BC$4))</f>
        <v>0</v>
      </c>
      <c r="BD249" s="3">
        <f ca="1">IF(BD$5="",0,SUMIFS(INDIRECT($S$2&amp;$A249&amp;":"&amp;$A249),BP!$5:$5,BD$4))</f>
        <v>0</v>
      </c>
      <c r="BE249" s="3">
        <f ca="1">IF(BE$5="",0,SUMIFS(INDIRECT($S$2&amp;$A249&amp;":"&amp;$A249),BP!$5:$5,BE$4))</f>
        <v>0</v>
      </c>
      <c r="BF249" s="3">
        <f ca="1">IF(BF$5="",0,SUMIFS(INDIRECT($S$2&amp;$A249&amp;":"&amp;$A249),BP!$5:$5,BF$4))</f>
        <v>0</v>
      </c>
      <c r="BG249" s="3">
        <f ca="1">IF(BG$5="",0,SUMIFS(INDIRECT($S$2&amp;$A249&amp;":"&amp;$A249),BP!$5:$5,BG$4))</f>
        <v>0</v>
      </c>
      <c r="BH249" s="3">
        <f ca="1">IF(BH$5="",0,SUMIFS(INDIRECT($S$2&amp;$A249&amp;":"&amp;$A249),BP!$5:$5,BH$4))</f>
        <v>0</v>
      </c>
      <c r="BI249" s="3">
        <f ca="1">IF(BI$5="",0,SUMIFS(INDIRECT($S$2&amp;$A249&amp;":"&amp;$A249),BP!$5:$5,BI$4))</f>
        <v>0</v>
      </c>
      <c r="BJ249" s="3">
        <f>IF(BJ$5="",0,SUMIFS(BP!249:249,BP!$5:$5,BJ$4))</f>
        <v>0</v>
      </c>
      <c r="BK249" s="3">
        <f>IF(BK$5="",0,SUMIFS(BP!249:249,BP!$5:$5,BK$4))</f>
        <v>0</v>
      </c>
      <c r="BL249" s="3">
        <f>IF(BL$5="",0,SUMIFS(BP!249:249,BP!$5:$5,BL$4))</f>
        <v>0</v>
      </c>
      <c r="BM249" s="3">
        <f>IF(BM$5="",0,SUMIFS(BP!249:249,BP!$5:$5,BM$4))</f>
        <v>0</v>
      </c>
      <c r="BN249" s="3">
        <f>IF(BN$5="",0,SUMIFS(BP!249:249,BP!$5:$5,BN$4))</f>
        <v>0</v>
      </c>
      <c r="BO249" s="3">
        <f>IF(BO$5="",0,SUMIFS(BP!249:249,BP!$5:$5,BO$4))</f>
        <v>0</v>
      </c>
      <c r="BP249" s="3">
        <f>IF(BP$5="",0,SUMIFS(BP!249:249,BP!$5:$5,BP$4))</f>
        <v>0</v>
      </c>
      <c r="BQ249" s="3">
        <f>IF(BQ$5="",0,SUMIFS(BP!249:249,BP!$5:$5,BQ$4))</f>
        <v>0</v>
      </c>
      <c r="BR249" s="3">
        <f>IF(BR$5="",0,SUMIFS(BP!249:249,BP!$5:$5,BR$4))</f>
        <v>0</v>
      </c>
      <c r="BS249" s="3">
        <f>IF(BS$5="",0,SUMIFS(BP!249:249,BP!$5:$5,BS$4))</f>
        <v>0</v>
      </c>
      <c r="BT249" s="3">
        <f>IF(BT$5="",0,SUMIFS(BP!249:249,BP!$5:$5,BT$4))</f>
        <v>0</v>
      </c>
      <c r="BU249" s="3">
        <f>IF(BU$5="",0,SUMIFS(BP!249:249,BP!$5:$5,BU$4))</f>
        <v>0</v>
      </c>
      <c r="BV249" s="3">
        <f>IF(BV$5="",0,SUMIFS(BP!249:249,BP!$5:$5,BV$4))</f>
        <v>0</v>
      </c>
      <c r="BW249" s="3">
        <f>IF(BW$5="",0,SUMIFS(BP!249:249,BP!$5:$5,BW$4))</f>
        <v>0</v>
      </c>
      <c r="BX249" s="3">
        <f>IF(BX$5="",0,SUMIFS(BP!249:249,BP!$5:$5,BX$4))</f>
        <v>0</v>
      </c>
      <c r="BY249" s="3">
        <f>IF(BY$5="",0,SUMIFS(BP!249:249,BP!$5:$5,BY$4))</f>
        <v>0</v>
      </c>
      <c r="BZ249" s="3">
        <f>IF(BZ$5="",0,SUMIFS(BP!249:249,BP!$5:$5,BZ$4))</f>
        <v>0</v>
      </c>
      <c r="CA249" s="3">
        <f>IF(CA$5="",0,SUMIFS(BP!249:249,BP!$5:$5,CA$4))</f>
        <v>0</v>
      </c>
      <c r="CB249" s="3">
        <f>IF(CB$5="",0,SUMIFS(BP!249:249,BP!$5:$5,CB$4))</f>
        <v>0</v>
      </c>
      <c r="CC249" s="3">
        <f>IF(CC$5="",0,SUMIFS(BP!249:249,BP!$5:$5,CC$4))</f>
        <v>0</v>
      </c>
      <c r="CD249" s="3">
        <f>IF(CD$5="",0,SUMIFS(BP!249:249,BP!$5:$5,CD$4))</f>
        <v>0</v>
      </c>
      <c r="CE249" s="3">
        <f>IF(CE$5="",0,SUMIFS(BP!249:249,BP!$5:$5,CE$4))</f>
        <v>0</v>
      </c>
      <c r="CF249" s="3">
        <f>IF(CF$5="",0,SUMIFS(BP!249:249,BP!$5:$5,CF$4))</f>
        <v>0</v>
      </c>
      <c r="CG249" s="3">
        <f>IF(CG$5="",0,SUMIFS(BP!249:249,BP!$5:$5,CG$4))</f>
        <v>0</v>
      </c>
      <c r="CH249" s="3">
        <f>IF(CH$5="",0,SUMIFS(BP!249:249,BP!$5:$5,CH$4))</f>
        <v>0</v>
      </c>
      <c r="CI249" s="3">
        <f>IF(CI$5="",0,SUMIFS(BP!249:249,BP!$5:$5,CI$4))</f>
        <v>0</v>
      </c>
      <c r="CJ249" s="3">
        <f>IF(CJ$5="",0,SUMIFS(BP!249:249,BP!$5:$5,CJ$4))</f>
        <v>0</v>
      </c>
      <c r="CK249" s="3">
        <f>IF(CK$5="",0,SUMIFS(BP!249:249,BP!$5:$5,CK$4))</f>
        <v>0</v>
      </c>
      <c r="CL249" s="3">
        <f>IF(CL$5="",0,SUMIFS(BP!249:249,BP!$5:$5,CL$4))</f>
        <v>0</v>
      </c>
      <c r="CM249" s="3">
        <f>IF(CM$5="",0,SUMIFS(BP!249:249,BP!$5:$5,CM$4))</f>
        <v>0</v>
      </c>
      <c r="CN249" s="3">
        <f>IF(CN$5="",0,SUMIFS(BP!249:249,BP!$5:$5,CN$4))</f>
        <v>0</v>
      </c>
      <c r="CO249" s="3">
        <f>IF(CO$5="",0,SUMIFS(BP!249:249,BP!$5:$5,CO$4))</f>
        <v>0</v>
      </c>
      <c r="CP249" s="3">
        <f>IF(CP$5="",0,SUMIFS(BP!249:249,BP!$5:$5,CP$4))</f>
        <v>0</v>
      </c>
      <c r="CQ249" s="3">
        <f>IF(CQ$5="",0,SUMIFS(BP!249:249,BP!$5:$5,CQ$4))</f>
        <v>0</v>
      </c>
      <c r="CR249" s="3">
        <f>IF(CR$5="",0,SUMIFS(BP!249:249,BP!$5:$5,CR$4))</f>
        <v>0</v>
      </c>
      <c r="CS249" s="3">
        <f>IF(CS$5="",0,SUMIFS(BP!249:249,BP!$5:$5,CS$4))</f>
        <v>0</v>
      </c>
      <c r="CT249" s="3">
        <f>IF(CT$5="",0,SUMIFS(BP!249:249,BP!$5:$5,CT$4))</f>
        <v>0</v>
      </c>
    </row>
    <row r="250" spans="1:98" s="2" customFormat="1" ht="10.199999999999999" x14ac:dyDescent="0.2">
      <c r="A250" s="11">
        <f>ROW()</f>
        <v>250</v>
      </c>
      <c r="E250" s="15"/>
      <c r="W250" s="5"/>
      <c r="Z250" s="3">
        <f ca="1">IF(Z$5="",0,SUMIFS(INDIRECT($S$2&amp;$A250&amp;":"&amp;$A250),BP!$5:$5,Z$4))</f>
        <v>0</v>
      </c>
      <c r="AA250" s="3">
        <f ca="1">IF(AA$5="",0,SUMIFS(INDIRECT($S$2&amp;$A250&amp;":"&amp;$A250),BP!$5:$5,AA$4))</f>
        <v>0</v>
      </c>
      <c r="AB250" s="3">
        <f ca="1">IF(AB$5="",0,SUMIFS(INDIRECT($S$2&amp;$A250&amp;":"&amp;$A250),BP!$5:$5,AB$4))</f>
        <v>0</v>
      </c>
      <c r="AC250" s="3">
        <f ca="1">IF(AC$5="",0,SUMIFS(INDIRECT($S$2&amp;$A250&amp;":"&amp;$A250),BP!$5:$5,AC$4))</f>
        <v>0</v>
      </c>
      <c r="AD250" s="3">
        <f ca="1">IF(AD$5="",0,SUMIFS(INDIRECT($S$2&amp;$A250&amp;":"&amp;$A250),BP!$5:$5,AD$4))</f>
        <v>0</v>
      </c>
      <c r="AE250" s="3">
        <f ca="1">IF(AE$5="",0,SUMIFS(INDIRECT($S$2&amp;$A250&amp;":"&amp;$A250),BP!$5:$5,AE$4))</f>
        <v>0</v>
      </c>
      <c r="AF250" s="3">
        <f ca="1">IF(AF$5="",0,SUMIFS(INDIRECT($S$2&amp;$A250&amp;":"&amp;$A250),BP!$5:$5,AF$4))</f>
        <v>0</v>
      </c>
      <c r="AG250" s="3">
        <f ca="1">IF(AG$5="",0,SUMIFS(INDIRECT($S$2&amp;$A250&amp;":"&amp;$A250),BP!$5:$5,AG$4))</f>
        <v>0</v>
      </c>
      <c r="AH250" s="3">
        <f ca="1">IF(AH$5="",0,SUMIFS(INDIRECT($S$2&amp;$A250&amp;":"&amp;$A250),BP!$5:$5,AH$4))</f>
        <v>0</v>
      </c>
      <c r="AI250" s="3">
        <f ca="1">IF(AI$5="",0,SUMIFS(INDIRECT($S$2&amp;$A250&amp;":"&amp;$A250),BP!$5:$5,AI$4))</f>
        <v>0</v>
      </c>
      <c r="AJ250" s="3">
        <f ca="1">IF(AJ$5="",0,SUMIFS(INDIRECT($S$2&amp;$A250&amp;":"&amp;$A250),BP!$5:$5,AJ$4))</f>
        <v>0</v>
      </c>
      <c r="AK250" s="3">
        <f ca="1">IF(AK$5="",0,SUMIFS(INDIRECT($S$2&amp;$A250&amp;":"&amp;$A250),BP!$5:$5,AK$4))</f>
        <v>0</v>
      </c>
      <c r="AL250" s="3">
        <f ca="1">IF(AL$5="",0,SUMIFS(INDIRECT($S$2&amp;$A250&amp;":"&amp;$A250),BP!$5:$5,AL$4))</f>
        <v>0</v>
      </c>
      <c r="AM250" s="3">
        <f ca="1">IF(AM$5="",0,SUMIFS(INDIRECT($S$2&amp;$A250&amp;":"&amp;$A250),BP!$5:$5,AM$4))</f>
        <v>0</v>
      </c>
      <c r="AN250" s="3">
        <f ca="1">IF(AN$5="",0,SUMIFS(INDIRECT($S$2&amp;$A250&amp;":"&amp;$A250),BP!$5:$5,AN$4))</f>
        <v>0</v>
      </c>
      <c r="AO250" s="3">
        <f ca="1">IF(AO$5="",0,SUMIFS(INDIRECT($S$2&amp;$A250&amp;":"&amp;$A250),BP!$5:$5,AO$4))</f>
        <v>0</v>
      </c>
      <c r="AP250" s="3">
        <f ca="1">IF(AP$5="",0,SUMIFS(INDIRECT($S$2&amp;$A250&amp;":"&amp;$A250),BP!$5:$5,AP$4))</f>
        <v>0</v>
      </c>
      <c r="AQ250" s="3">
        <f ca="1">IF(AQ$5="",0,SUMIFS(INDIRECT($S$2&amp;$A250&amp;":"&amp;$A250),BP!$5:$5,AQ$4))</f>
        <v>0</v>
      </c>
      <c r="AR250" s="3">
        <f ca="1">IF(AR$5="",0,SUMIFS(INDIRECT($S$2&amp;$A250&amp;":"&amp;$A250),BP!$5:$5,AR$4))</f>
        <v>0</v>
      </c>
      <c r="AS250" s="3">
        <f ca="1">IF(AS$5="",0,SUMIFS(INDIRECT($S$2&amp;$A250&amp;":"&amp;$A250),BP!$5:$5,AS$4))</f>
        <v>0</v>
      </c>
      <c r="AT250" s="3">
        <f ca="1">IF(AT$5="",0,SUMIFS(INDIRECT($S$2&amp;$A250&amp;":"&amp;$A250),BP!$5:$5,AT$4))</f>
        <v>0</v>
      </c>
      <c r="AU250" s="3">
        <f ca="1">IF(AU$5="",0,SUMIFS(INDIRECT($S$2&amp;$A250&amp;":"&amp;$A250),BP!$5:$5,AU$4))</f>
        <v>0</v>
      </c>
      <c r="AV250" s="3">
        <f ca="1">IF(AV$5="",0,SUMIFS(INDIRECT($S$2&amp;$A250&amp;":"&amp;$A250),BP!$5:$5,AV$4))</f>
        <v>0</v>
      </c>
      <c r="AW250" s="3">
        <f ca="1">IF(AW$5="",0,SUMIFS(INDIRECT($S$2&amp;$A250&amp;":"&amp;$A250),BP!$5:$5,AW$4))</f>
        <v>0</v>
      </c>
      <c r="AX250" s="3">
        <f ca="1">IF(AX$5="",0,SUMIFS(INDIRECT($S$2&amp;$A250&amp;":"&amp;$A250),BP!$5:$5,AX$4))</f>
        <v>0</v>
      </c>
      <c r="AY250" s="3">
        <f ca="1">IF(AY$5="",0,SUMIFS(INDIRECT($S$2&amp;$A250&amp;":"&amp;$A250),BP!$5:$5,AY$4))</f>
        <v>0</v>
      </c>
      <c r="AZ250" s="3">
        <f ca="1">IF(AZ$5="",0,SUMIFS(INDIRECT($S$2&amp;$A250&amp;":"&amp;$A250),BP!$5:$5,AZ$4))</f>
        <v>0</v>
      </c>
      <c r="BA250" s="3">
        <f ca="1">IF(BA$5="",0,SUMIFS(INDIRECT($S$2&amp;$A250&amp;":"&amp;$A250),BP!$5:$5,BA$4))</f>
        <v>0</v>
      </c>
      <c r="BB250" s="3">
        <f ca="1">IF(BB$5="",0,SUMIFS(INDIRECT($S$2&amp;$A250&amp;":"&amp;$A250),BP!$5:$5,BB$4))</f>
        <v>0</v>
      </c>
      <c r="BC250" s="3">
        <f ca="1">IF(BC$5="",0,SUMIFS(INDIRECT($S$2&amp;$A250&amp;":"&amp;$A250),BP!$5:$5,BC$4))</f>
        <v>0</v>
      </c>
      <c r="BD250" s="3">
        <f ca="1">IF(BD$5="",0,SUMIFS(INDIRECT($S$2&amp;$A250&amp;":"&amp;$A250),BP!$5:$5,BD$4))</f>
        <v>0</v>
      </c>
      <c r="BE250" s="3">
        <f ca="1">IF(BE$5="",0,SUMIFS(INDIRECT($S$2&amp;$A250&amp;":"&amp;$A250),BP!$5:$5,BE$4))</f>
        <v>0</v>
      </c>
      <c r="BF250" s="3">
        <f ca="1">IF(BF$5="",0,SUMIFS(INDIRECT($S$2&amp;$A250&amp;":"&amp;$A250),BP!$5:$5,BF$4))</f>
        <v>0</v>
      </c>
      <c r="BG250" s="3">
        <f ca="1">IF(BG$5="",0,SUMIFS(INDIRECT($S$2&amp;$A250&amp;":"&amp;$A250),BP!$5:$5,BG$4))</f>
        <v>0</v>
      </c>
      <c r="BH250" s="3">
        <f ca="1">IF(BH$5="",0,SUMIFS(INDIRECT($S$2&amp;$A250&amp;":"&amp;$A250),BP!$5:$5,BH$4))</f>
        <v>0</v>
      </c>
      <c r="BI250" s="3">
        <f ca="1">IF(BI$5="",0,SUMIFS(INDIRECT($S$2&amp;$A250&amp;":"&amp;$A250),BP!$5:$5,BI$4))</f>
        <v>0</v>
      </c>
      <c r="BJ250" s="3">
        <f>IF(BJ$5="",0,SUMIFS(BP!250:250,BP!$5:$5,BJ$4))</f>
        <v>0</v>
      </c>
      <c r="BK250" s="3">
        <f>IF(BK$5="",0,SUMIFS(BP!250:250,BP!$5:$5,BK$4))</f>
        <v>0</v>
      </c>
      <c r="BL250" s="3">
        <f>IF(BL$5="",0,SUMIFS(BP!250:250,BP!$5:$5,BL$4))</f>
        <v>0</v>
      </c>
      <c r="BM250" s="3">
        <f>IF(BM$5="",0,SUMIFS(BP!250:250,BP!$5:$5,BM$4))</f>
        <v>0</v>
      </c>
      <c r="BN250" s="3">
        <f>IF(BN$5="",0,SUMIFS(BP!250:250,BP!$5:$5,BN$4))</f>
        <v>0</v>
      </c>
      <c r="BO250" s="3">
        <f>IF(BO$5="",0,SUMIFS(BP!250:250,BP!$5:$5,BO$4))</f>
        <v>0</v>
      </c>
      <c r="BP250" s="3">
        <f>IF(BP$5="",0,SUMIFS(BP!250:250,BP!$5:$5,BP$4))</f>
        <v>0</v>
      </c>
      <c r="BQ250" s="3">
        <f>IF(BQ$5="",0,SUMIFS(BP!250:250,BP!$5:$5,BQ$4))</f>
        <v>0</v>
      </c>
      <c r="BR250" s="3">
        <f>IF(BR$5="",0,SUMIFS(BP!250:250,BP!$5:$5,BR$4))</f>
        <v>0</v>
      </c>
      <c r="BS250" s="3">
        <f>IF(BS$5="",0,SUMIFS(BP!250:250,BP!$5:$5,BS$4))</f>
        <v>0</v>
      </c>
      <c r="BT250" s="3">
        <f>IF(BT$5="",0,SUMIFS(BP!250:250,BP!$5:$5,BT$4))</f>
        <v>0</v>
      </c>
      <c r="BU250" s="3">
        <f>IF(BU$5="",0,SUMIFS(BP!250:250,BP!$5:$5,BU$4))</f>
        <v>0</v>
      </c>
      <c r="BV250" s="3">
        <f>IF(BV$5="",0,SUMIFS(BP!250:250,BP!$5:$5,BV$4))</f>
        <v>0</v>
      </c>
      <c r="BW250" s="3">
        <f>IF(BW$5="",0,SUMIFS(BP!250:250,BP!$5:$5,BW$4))</f>
        <v>0</v>
      </c>
      <c r="BX250" s="3">
        <f>IF(BX$5="",0,SUMIFS(BP!250:250,BP!$5:$5,BX$4))</f>
        <v>0</v>
      </c>
      <c r="BY250" s="3">
        <f>IF(BY$5="",0,SUMIFS(BP!250:250,BP!$5:$5,BY$4))</f>
        <v>0</v>
      </c>
      <c r="BZ250" s="3">
        <f>IF(BZ$5="",0,SUMIFS(BP!250:250,BP!$5:$5,BZ$4))</f>
        <v>0</v>
      </c>
      <c r="CA250" s="3">
        <f>IF(CA$5="",0,SUMIFS(BP!250:250,BP!$5:$5,CA$4))</f>
        <v>0</v>
      </c>
      <c r="CB250" s="3">
        <f>IF(CB$5="",0,SUMIFS(BP!250:250,BP!$5:$5,CB$4))</f>
        <v>0</v>
      </c>
      <c r="CC250" s="3">
        <f>IF(CC$5="",0,SUMIFS(BP!250:250,BP!$5:$5,CC$4))</f>
        <v>0</v>
      </c>
      <c r="CD250" s="3">
        <f>IF(CD$5="",0,SUMIFS(BP!250:250,BP!$5:$5,CD$4))</f>
        <v>0</v>
      </c>
      <c r="CE250" s="3">
        <f>IF(CE$5="",0,SUMIFS(BP!250:250,BP!$5:$5,CE$4))</f>
        <v>0</v>
      </c>
      <c r="CF250" s="3">
        <f>IF(CF$5="",0,SUMIFS(BP!250:250,BP!$5:$5,CF$4))</f>
        <v>0</v>
      </c>
      <c r="CG250" s="3">
        <f>IF(CG$5="",0,SUMIFS(BP!250:250,BP!$5:$5,CG$4))</f>
        <v>0</v>
      </c>
      <c r="CH250" s="3">
        <f>IF(CH$5="",0,SUMIFS(BP!250:250,BP!$5:$5,CH$4))</f>
        <v>0</v>
      </c>
      <c r="CI250" s="3">
        <f>IF(CI$5="",0,SUMIFS(BP!250:250,BP!$5:$5,CI$4))</f>
        <v>0</v>
      </c>
      <c r="CJ250" s="3">
        <f>IF(CJ$5="",0,SUMIFS(BP!250:250,BP!$5:$5,CJ$4))</f>
        <v>0</v>
      </c>
      <c r="CK250" s="3">
        <f>IF(CK$5="",0,SUMIFS(BP!250:250,BP!$5:$5,CK$4))</f>
        <v>0</v>
      </c>
      <c r="CL250" s="3">
        <f>IF(CL$5="",0,SUMIFS(BP!250:250,BP!$5:$5,CL$4))</f>
        <v>0</v>
      </c>
      <c r="CM250" s="3">
        <f>IF(CM$5="",0,SUMIFS(BP!250:250,BP!$5:$5,CM$4))</f>
        <v>0</v>
      </c>
      <c r="CN250" s="3">
        <f>IF(CN$5="",0,SUMIFS(BP!250:250,BP!$5:$5,CN$4))</f>
        <v>0</v>
      </c>
      <c r="CO250" s="3">
        <f>IF(CO$5="",0,SUMIFS(BP!250:250,BP!$5:$5,CO$4))</f>
        <v>0</v>
      </c>
      <c r="CP250" s="3">
        <f>IF(CP$5="",0,SUMIFS(BP!250:250,BP!$5:$5,CP$4))</f>
        <v>0</v>
      </c>
      <c r="CQ250" s="3">
        <f>IF(CQ$5="",0,SUMIFS(BP!250:250,BP!$5:$5,CQ$4))</f>
        <v>0</v>
      </c>
      <c r="CR250" s="3">
        <f>IF(CR$5="",0,SUMIFS(BP!250:250,BP!$5:$5,CR$4))</f>
        <v>0</v>
      </c>
      <c r="CS250" s="3">
        <f>IF(CS$5="",0,SUMIFS(BP!250:250,BP!$5:$5,CS$4))</f>
        <v>0</v>
      </c>
      <c r="CT250" s="3">
        <f>IF(CT$5="",0,SUMIFS(BP!250:250,BP!$5:$5,CT$4))</f>
        <v>0</v>
      </c>
    </row>
    <row r="251" spans="1:98" s="2" customFormat="1" ht="10.199999999999999" x14ac:dyDescent="0.2">
      <c r="A251" s="11">
        <f>ROW()</f>
        <v>251</v>
      </c>
      <c r="E251" s="15"/>
      <c r="W251" s="5"/>
      <c r="Z251" s="3">
        <f ca="1">IF(Z$5="",0,SUMIFS(INDIRECT($S$2&amp;$A251&amp;":"&amp;$A251),BP!$5:$5,Z$4))</f>
        <v>0</v>
      </c>
      <c r="AA251" s="3">
        <f ca="1">IF(AA$5="",0,SUMIFS(INDIRECT($S$2&amp;$A251&amp;":"&amp;$A251),BP!$5:$5,AA$4))</f>
        <v>0</v>
      </c>
      <c r="AB251" s="3">
        <f ca="1">IF(AB$5="",0,SUMIFS(INDIRECT($S$2&amp;$A251&amp;":"&amp;$A251),BP!$5:$5,AB$4))</f>
        <v>0</v>
      </c>
      <c r="AC251" s="3">
        <f ca="1">IF(AC$5="",0,SUMIFS(INDIRECT($S$2&amp;$A251&amp;":"&amp;$A251),BP!$5:$5,AC$4))</f>
        <v>0</v>
      </c>
      <c r="AD251" s="3">
        <f ca="1">IF(AD$5="",0,SUMIFS(INDIRECT($S$2&amp;$A251&amp;":"&amp;$A251),BP!$5:$5,AD$4))</f>
        <v>0</v>
      </c>
      <c r="AE251" s="3">
        <f ca="1">IF(AE$5="",0,SUMIFS(INDIRECT($S$2&amp;$A251&amp;":"&amp;$A251),BP!$5:$5,AE$4))</f>
        <v>0</v>
      </c>
      <c r="AF251" s="3">
        <f ca="1">IF(AF$5="",0,SUMIFS(INDIRECT($S$2&amp;$A251&amp;":"&amp;$A251),BP!$5:$5,AF$4))</f>
        <v>0</v>
      </c>
      <c r="AG251" s="3">
        <f ca="1">IF(AG$5="",0,SUMIFS(INDIRECT($S$2&amp;$A251&amp;":"&amp;$A251),BP!$5:$5,AG$4))</f>
        <v>0</v>
      </c>
      <c r="AH251" s="3">
        <f ca="1">IF(AH$5="",0,SUMIFS(INDIRECT($S$2&amp;$A251&amp;":"&amp;$A251),BP!$5:$5,AH$4))</f>
        <v>0</v>
      </c>
      <c r="AI251" s="3">
        <f ca="1">IF(AI$5="",0,SUMIFS(INDIRECT($S$2&amp;$A251&amp;":"&amp;$A251),BP!$5:$5,AI$4))</f>
        <v>0</v>
      </c>
      <c r="AJ251" s="3">
        <f ca="1">IF(AJ$5="",0,SUMIFS(INDIRECT($S$2&amp;$A251&amp;":"&amp;$A251),BP!$5:$5,AJ$4))</f>
        <v>0</v>
      </c>
      <c r="AK251" s="3">
        <f ca="1">IF(AK$5="",0,SUMIFS(INDIRECT($S$2&amp;$A251&amp;":"&amp;$A251),BP!$5:$5,AK$4))</f>
        <v>0</v>
      </c>
      <c r="AL251" s="3">
        <f ca="1">IF(AL$5="",0,SUMIFS(INDIRECT($S$2&amp;$A251&amp;":"&amp;$A251),BP!$5:$5,AL$4))</f>
        <v>0</v>
      </c>
      <c r="AM251" s="3">
        <f ca="1">IF(AM$5="",0,SUMIFS(INDIRECT($S$2&amp;$A251&amp;":"&amp;$A251),BP!$5:$5,AM$4))</f>
        <v>0</v>
      </c>
      <c r="AN251" s="3">
        <f ca="1">IF(AN$5="",0,SUMIFS(INDIRECT($S$2&amp;$A251&amp;":"&amp;$A251),BP!$5:$5,AN$4))</f>
        <v>0</v>
      </c>
      <c r="AO251" s="3">
        <f ca="1">IF(AO$5="",0,SUMIFS(INDIRECT($S$2&amp;$A251&amp;":"&amp;$A251),BP!$5:$5,AO$4))</f>
        <v>0</v>
      </c>
      <c r="AP251" s="3">
        <f ca="1">IF(AP$5="",0,SUMIFS(INDIRECT($S$2&amp;$A251&amp;":"&amp;$A251),BP!$5:$5,AP$4))</f>
        <v>0</v>
      </c>
      <c r="AQ251" s="3">
        <f ca="1">IF(AQ$5="",0,SUMIFS(INDIRECT($S$2&amp;$A251&amp;":"&amp;$A251),BP!$5:$5,AQ$4))</f>
        <v>0</v>
      </c>
      <c r="AR251" s="3">
        <f ca="1">IF(AR$5="",0,SUMIFS(INDIRECT($S$2&amp;$A251&amp;":"&amp;$A251),BP!$5:$5,AR$4))</f>
        <v>0</v>
      </c>
      <c r="AS251" s="3">
        <f ca="1">IF(AS$5="",0,SUMIFS(INDIRECT($S$2&amp;$A251&amp;":"&amp;$A251),BP!$5:$5,AS$4))</f>
        <v>0</v>
      </c>
      <c r="AT251" s="3">
        <f ca="1">IF(AT$5="",0,SUMIFS(INDIRECT($S$2&amp;$A251&amp;":"&amp;$A251),BP!$5:$5,AT$4))</f>
        <v>0</v>
      </c>
      <c r="AU251" s="3">
        <f ca="1">IF(AU$5="",0,SUMIFS(INDIRECT($S$2&amp;$A251&amp;":"&amp;$A251),BP!$5:$5,AU$4))</f>
        <v>0</v>
      </c>
      <c r="AV251" s="3">
        <f ca="1">IF(AV$5="",0,SUMIFS(INDIRECT($S$2&amp;$A251&amp;":"&amp;$A251),BP!$5:$5,AV$4))</f>
        <v>0</v>
      </c>
      <c r="AW251" s="3">
        <f ca="1">IF(AW$5="",0,SUMIFS(INDIRECT($S$2&amp;$A251&amp;":"&amp;$A251),BP!$5:$5,AW$4))</f>
        <v>0</v>
      </c>
      <c r="AX251" s="3">
        <f ca="1">IF(AX$5="",0,SUMIFS(INDIRECT($S$2&amp;$A251&amp;":"&amp;$A251),BP!$5:$5,AX$4))</f>
        <v>0</v>
      </c>
      <c r="AY251" s="3">
        <f ca="1">IF(AY$5="",0,SUMIFS(INDIRECT($S$2&amp;$A251&amp;":"&amp;$A251),BP!$5:$5,AY$4))</f>
        <v>0</v>
      </c>
      <c r="AZ251" s="3">
        <f ca="1">IF(AZ$5="",0,SUMIFS(INDIRECT($S$2&amp;$A251&amp;":"&amp;$A251),BP!$5:$5,AZ$4))</f>
        <v>0</v>
      </c>
      <c r="BA251" s="3">
        <f ca="1">IF(BA$5="",0,SUMIFS(INDIRECT($S$2&amp;$A251&amp;":"&amp;$A251),BP!$5:$5,BA$4))</f>
        <v>0</v>
      </c>
      <c r="BB251" s="3">
        <f ca="1">IF(BB$5="",0,SUMIFS(INDIRECT($S$2&amp;$A251&amp;":"&amp;$A251),BP!$5:$5,BB$4))</f>
        <v>0</v>
      </c>
      <c r="BC251" s="3">
        <f ca="1">IF(BC$5="",0,SUMIFS(INDIRECT($S$2&amp;$A251&amp;":"&amp;$A251),BP!$5:$5,BC$4))</f>
        <v>0</v>
      </c>
      <c r="BD251" s="3">
        <f ca="1">IF(BD$5="",0,SUMIFS(INDIRECT($S$2&amp;$A251&amp;":"&amp;$A251),BP!$5:$5,BD$4))</f>
        <v>0</v>
      </c>
      <c r="BE251" s="3">
        <f ca="1">IF(BE$5="",0,SUMIFS(INDIRECT($S$2&amp;$A251&amp;":"&amp;$A251),BP!$5:$5,BE$4))</f>
        <v>0</v>
      </c>
      <c r="BF251" s="3">
        <f ca="1">IF(BF$5="",0,SUMIFS(INDIRECT($S$2&amp;$A251&amp;":"&amp;$A251),BP!$5:$5,BF$4))</f>
        <v>0</v>
      </c>
      <c r="BG251" s="3">
        <f ca="1">IF(BG$5="",0,SUMIFS(INDIRECT($S$2&amp;$A251&amp;":"&amp;$A251),BP!$5:$5,BG$4))</f>
        <v>0</v>
      </c>
      <c r="BH251" s="3">
        <f ca="1">IF(BH$5="",0,SUMIFS(INDIRECT($S$2&amp;$A251&amp;":"&amp;$A251),BP!$5:$5,BH$4))</f>
        <v>0</v>
      </c>
      <c r="BI251" s="3">
        <f ca="1">IF(BI$5="",0,SUMIFS(INDIRECT($S$2&amp;$A251&amp;":"&amp;$A251),BP!$5:$5,BI$4))</f>
        <v>0</v>
      </c>
      <c r="BJ251" s="3">
        <f>IF(BJ$5="",0,SUMIFS(BP!251:251,BP!$5:$5,BJ$4))</f>
        <v>0</v>
      </c>
      <c r="BK251" s="3">
        <f>IF(BK$5="",0,SUMIFS(BP!251:251,BP!$5:$5,BK$4))</f>
        <v>0</v>
      </c>
      <c r="BL251" s="3">
        <f>IF(BL$5="",0,SUMIFS(BP!251:251,BP!$5:$5,BL$4))</f>
        <v>0</v>
      </c>
      <c r="BM251" s="3">
        <f>IF(BM$5="",0,SUMIFS(BP!251:251,BP!$5:$5,BM$4))</f>
        <v>0</v>
      </c>
      <c r="BN251" s="3">
        <f>IF(BN$5="",0,SUMIFS(BP!251:251,BP!$5:$5,BN$4))</f>
        <v>0</v>
      </c>
      <c r="BO251" s="3">
        <f>IF(BO$5="",0,SUMIFS(BP!251:251,BP!$5:$5,BO$4))</f>
        <v>0</v>
      </c>
      <c r="BP251" s="3">
        <f>IF(BP$5="",0,SUMIFS(BP!251:251,BP!$5:$5,BP$4))</f>
        <v>0</v>
      </c>
      <c r="BQ251" s="3">
        <f>IF(BQ$5="",0,SUMIFS(BP!251:251,BP!$5:$5,BQ$4))</f>
        <v>0</v>
      </c>
      <c r="BR251" s="3">
        <f>IF(BR$5="",0,SUMIFS(BP!251:251,BP!$5:$5,BR$4))</f>
        <v>0</v>
      </c>
      <c r="BS251" s="3">
        <f>IF(BS$5="",0,SUMIFS(BP!251:251,BP!$5:$5,BS$4))</f>
        <v>0</v>
      </c>
      <c r="BT251" s="3">
        <f>IF(BT$5="",0,SUMIFS(BP!251:251,BP!$5:$5,BT$4))</f>
        <v>0</v>
      </c>
      <c r="BU251" s="3">
        <f>IF(BU$5="",0,SUMIFS(BP!251:251,BP!$5:$5,BU$4))</f>
        <v>0</v>
      </c>
      <c r="BV251" s="3">
        <f>IF(BV$5="",0,SUMIFS(BP!251:251,BP!$5:$5,BV$4))</f>
        <v>0</v>
      </c>
      <c r="BW251" s="3">
        <f>IF(BW$5="",0,SUMIFS(BP!251:251,BP!$5:$5,BW$4))</f>
        <v>0</v>
      </c>
      <c r="BX251" s="3">
        <f>IF(BX$5="",0,SUMIFS(BP!251:251,BP!$5:$5,BX$4))</f>
        <v>0</v>
      </c>
      <c r="BY251" s="3">
        <f>IF(BY$5="",0,SUMIFS(BP!251:251,BP!$5:$5,BY$4))</f>
        <v>0</v>
      </c>
      <c r="BZ251" s="3">
        <f>IF(BZ$5="",0,SUMIFS(BP!251:251,BP!$5:$5,BZ$4))</f>
        <v>0</v>
      </c>
      <c r="CA251" s="3">
        <f>IF(CA$5="",0,SUMIFS(BP!251:251,BP!$5:$5,CA$4))</f>
        <v>0</v>
      </c>
      <c r="CB251" s="3">
        <f>IF(CB$5="",0,SUMIFS(BP!251:251,BP!$5:$5,CB$4))</f>
        <v>0</v>
      </c>
      <c r="CC251" s="3">
        <f>IF(CC$5="",0,SUMIFS(BP!251:251,BP!$5:$5,CC$4))</f>
        <v>0</v>
      </c>
      <c r="CD251" s="3">
        <f>IF(CD$5="",0,SUMIFS(BP!251:251,BP!$5:$5,CD$4))</f>
        <v>0</v>
      </c>
      <c r="CE251" s="3">
        <f>IF(CE$5="",0,SUMIFS(BP!251:251,BP!$5:$5,CE$4))</f>
        <v>0</v>
      </c>
      <c r="CF251" s="3">
        <f>IF(CF$5="",0,SUMIFS(BP!251:251,BP!$5:$5,CF$4))</f>
        <v>0</v>
      </c>
      <c r="CG251" s="3">
        <f>IF(CG$5="",0,SUMIFS(BP!251:251,BP!$5:$5,CG$4))</f>
        <v>0</v>
      </c>
      <c r="CH251" s="3">
        <f>IF(CH$5="",0,SUMIFS(BP!251:251,BP!$5:$5,CH$4))</f>
        <v>0</v>
      </c>
      <c r="CI251" s="3">
        <f>IF(CI$5="",0,SUMIFS(BP!251:251,BP!$5:$5,CI$4))</f>
        <v>0</v>
      </c>
      <c r="CJ251" s="3">
        <f>IF(CJ$5="",0,SUMIFS(BP!251:251,BP!$5:$5,CJ$4))</f>
        <v>0</v>
      </c>
      <c r="CK251" s="3">
        <f>IF(CK$5="",0,SUMIFS(BP!251:251,BP!$5:$5,CK$4))</f>
        <v>0</v>
      </c>
      <c r="CL251" s="3">
        <f>IF(CL$5="",0,SUMIFS(BP!251:251,BP!$5:$5,CL$4))</f>
        <v>0</v>
      </c>
      <c r="CM251" s="3">
        <f>IF(CM$5="",0,SUMIFS(BP!251:251,BP!$5:$5,CM$4))</f>
        <v>0</v>
      </c>
      <c r="CN251" s="3">
        <f>IF(CN$5="",0,SUMIFS(BP!251:251,BP!$5:$5,CN$4))</f>
        <v>0</v>
      </c>
      <c r="CO251" s="3">
        <f>IF(CO$5="",0,SUMIFS(BP!251:251,BP!$5:$5,CO$4))</f>
        <v>0</v>
      </c>
      <c r="CP251" s="3">
        <f>IF(CP$5="",0,SUMIFS(BP!251:251,BP!$5:$5,CP$4))</f>
        <v>0</v>
      </c>
      <c r="CQ251" s="3">
        <f>IF(CQ$5="",0,SUMIFS(BP!251:251,BP!$5:$5,CQ$4))</f>
        <v>0</v>
      </c>
      <c r="CR251" s="3">
        <f>IF(CR$5="",0,SUMIFS(BP!251:251,BP!$5:$5,CR$4))</f>
        <v>0</v>
      </c>
      <c r="CS251" s="3">
        <f>IF(CS$5="",0,SUMIFS(BP!251:251,BP!$5:$5,CS$4))</f>
        <v>0</v>
      </c>
      <c r="CT251" s="3">
        <f>IF(CT$5="",0,SUMIFS(BP!251:251,BP!$5:$5,CT$4))</f>
        <v>0</v>
      </c>
    </row>
    <row r="252" spans="1:98" s="2" customFormat="1" ht="10.199999999999999" x14ac:dyDescent="0.2">
      <c r="A252" s="11">
        <f>ROW()</f>
        <v>252</v>
      </c>
      <c r="E252" s="15"/>
      <c r="W252" s="5"/>
      <c r="Z252" s="3">
        <f ca="1">IF(Z$5="",0,SUMIFS(INDIRECT($S$2&amp;$A252&amp;":"&amp;$A252),BP!$5:$5,Z$4))</f>
        <v>0</v>
      </c>
      <c r="AA252" s="3">
        <f ca="1">IF(AA$5="",0,SUMIFS(INDIRECT($S$2&amp;$A252&amp;":"&amp;$A252),BP!$5:$5,AA$4))</f>
        <v>0</v>
      </c>
      <c r="AB252" s="3">
        <f ca="1">IF(AB$5="",0,SUMIFS(INDIRECT($S$2&amp;$A252&amp;":"&amp;$A252),BP!$5:$5,AB$4))</f>
        <v>0</v>
      </c>
      <c r="AC252" s="3">
        <f ca="1">IF(AC$5="",0,SUMIFS(INDIRECT($S$2&amp;$A252&amp;":"&amp;$A252),BP!$5:$5,AC$4))</f>
        <v>0</v>
      </c>
      <c r="AD252" s="3">
        <f ca="1">IF(AD$5="",0,SUMIFS(INDIRECT($S$2&amp;$A252&amp;":"&amp;$A252),BP!$5:$5,AD$4))</f>
        <v>0</v>
      </c>
      <c r="AE252" s="3">
        <f ca="1">IF(AE$5="",0,SUMIFS(INDIRECT($S$2&amp;$A252&amp;":"&amp;$A252),BP!$5:$5,AE$4))</f>
        <v>0</v>
      </c>
      <c r="AF252" s="3">
        <f ca="1">IF(AF$5="",0,SUMIFS(INDIRECT($S$2&amp;$A252&amp;":"&amp;$A252),BP!$5:$5,AF$4))</f>
        <v>0</v>
      </c>
      <c r="AG252" s="3">
        <f ca="1">IF(AG$5="",0,SUMIFS(INDIRECT($S$2&amp;$A252&amp;":"&amp;$A252),BP!$5:$5,AG$4))</f>
        <v>0</v>
      </c>
      <c r="AH252" s="3">
        <f ca="1">IF(AH$5="",0,SUMIFS(INDIRECT($S$2&amp;$A252&amp;":"&amp;$A252),BP!$5:$5,AH$4))</f>
        <v>0</v>
      </c>
      <c r="AI252" s="3">
        <f ca="1">IF(AI$5="",0,SUMIFS(INDIRECT($S$2&amp;$A252&amp;":"&amp;$A252),BP!$5:$5,AI$4))</f>
        <v>0</v>
      </c>
      <c r="AJ252" s="3">
        <f ca="1">IF(AJ$5="",0,SUMIFS(INDIRECT($S$2&amp;$A252&amp;":"&amp;$A252),BP!$5:$5,AJ$4))</f>
        <v>0</v>
      </c>
      <c r="AK252" s="3">
        <f ca="1">IF(AK$5="",0,SUMIFS(INDIRECT($S$2&amp;$A252&amp;":"&amp;$A252),BP!$5:$5,AK$4))</f>
        <v>0</v>
      </c>
      <c r="AL252" s="3">
        <f ca="1">IF(AL$5="",0,SUMIFS(INDIRECT($S$2&amp;$A252&amp;":"&amp;$A252),BP!$5:$5,AL$4))</f>
        <v>0</v>
      </c>
      <c r="AM252" s="3">
        <f ca="1">IF(AM$5="",0,SUMIFS(INDIRECT($S$2&amp;$A252&amp;":"&amp;$A252),BP!$5:$5,AM$4))</f>
        <v>0</v>
      </c>
      <c r="AN252" s="3">
        <f ca="1">IF(AN$5="",0,SUMIFS(INDIRECT($S$2&amp;$A252&amp;":"&amp;$A252),BP!$5:$5,AN$4))</f>
        <v>0</v>
      </c>
      <c r="AO252" s="3">
        <f ca="1">IF(AO$5="",0,SUMIFS(INDIRECT($S$2&amp;$A252&amp;":"&amp;$A252),BP!$5:$5,AO$4))</f>
        <v>0</v>
      </c>
      <c r="AP252" s="3">
        <f ca="1">IF(AP$5="",0,SUMIFS(INDIRECT($S$2&amp;$A252&amp;":"&amp;$A252),BP!$5:$5,AP$4))</f>
        <v>0</v>
      </c>
      <c r="AQ252" s="3">
        <f ca="1">IF(AQ$5="",0,SUMIFS(INDIRECT($S$2&amp;$A252&amp;":"&amp;$A252),BP!$5:$5,AQ$4))</f>
        <v>0</v>
      </c>
      <c r="AR252" s="3">
        <f ca="1">IF(AR$5="",0,SUMIFS(INDIRECT($S$2&amp;$A252&amp;":"&amp;$A252),BP!$5:$5,AR$4))</f>
        <v>0</v>
      </c>
      <c r="AS252" s="3">
        <f ca="1">IF(AS$5="",0,SUMIFS(INDIRECT($S$2&amp;$A252&amp;":"&amp;$A252),BP!$5:$5,AS$4))</f>
        <v>0</v>
      </c>
      <c r="AT252" s="3">
        <f ca="1">IF(AT$5="",0,SUMIFS(INDIRECT($S$2&amp;$A252&amp;":"&amp;$A252),BP!$5:$5,AT$4))</f>
        <v>0</v>
      </c>
      <c r="AU252" s="3">
        <f ca="1">IF(AU$5="",0,SUMIFS(INDIRECT($S$2&amp;$A252&amp;":"&amp;$A252),BP!$5:$5,AU$4))</f>
        <v>0</v>
      </c>
      <c r="AV252" s="3">
        <f ca="1">IF(AV$5="",0,SUMIFS(INDIRECT($S$2&amp;$A252&amp;":"&amp;$A252),BP!$5:$5,AV$4))</f>
        <v>0</v>
      </c>
      <c r="AW252" s="3">
        <f ca="1">IF(AW$5="",0,SUMIFS(INDIRECT($S$2&amp;$A252&amp;":"&amp;$A252),BP!$5:$5,AW$4))</f>
        <v>0</v>
      </c>
      <c r="AX252" s="3">
        <f ca="1">IF(AX$5="",0,SUMIFS(INDIRECT($S$2&amp;$A252&amp;":"&amp;$A252),BP!$5:$5,AX$4))</f>
        <v>0</v>
      </c>
      <c r="AY252" s="3">
        <f ca="1">IF(AY$5="",0,SUMIFS(INDIRECT($S$2&amp;$A252&amp;":"&amp;$A252),BP!$5:$5,AY$4))</f>
        <v>0</v>
      </c>
      <c r="AZ252" s="3">
        <f ca="1">IF(AZ$5="",0,SUMIFS(INDIRECT($S$2&amp;$A252&amp;":"&amp;$A252),BP!$5:$5,AZ$4))</f>
        <v>0</v>
      </c>
      <c r="BA252" s="3">
        <f ca="1">IF(BA$5="",0,SUMIFS(INDIRECT($S$2&amp;$A252&amp;":"&amp;$A252),BP!$5:$5,BA$4))</f>
        <v>0</v>
      </c>
      <c r="BB252" s="3">
        <f ca="1">IF(BB$5="",0,SUMIFS(INDIRECT($S$2&amp;$A252&amp;":"&amp;$A252),BP!$5:$5,BB$4))</f>
        <v>0</v>
      </c>
      <c r="BC252" s="3">
        <f ca="1">IF(BC$5="",0,SUMIFS(INDIRECT($S$2&amp;$A252&amp;":"&amp;$A252),BP!$5:$5,BC$4))</f>
        <v>0</v>
      </c>
      <c r="BD252" s="3">
        <f ca="1">IF(BD$5="",0,SUMIFS(INDIRECT($S$2&amp;$A252&amp;":"&amp;$A252),BP!$5:$5,BD$4))</f>
        <v>0</v>
      </c>
      <c r="BE252" s="3">
        <f ca="1">IF(BE$5="",0,SUMIFS(INDIRECT($S$2&amp;$A252&amp;":"&amp;$A252),BP!$5:$5,BE$4))</f>
        <v>0</v>
      </c>
      <c r="BF252" s="3">
        <f ca="1">IF(BF$5="",0,SUMIFS(INDIRECT($S$2&amp;$A252&amp;":"&amp;$A252),BP!$5:$5,BF$4))</f>
        <v>0</v>
      </c>
      <c r="BG252" s="3">
        <f ca="1">IF(BG$5="",0,SUMIFS(INDIRECT($S$2&amp;$A252&amp;":"&amp;$A252),BP!$5:$5,BG$4))</f>
        <v>0</v>
      </c>
      <c r="BH252" s="3">
        <f ca="1">IF(BH$5="",0,SUMIFS(INDIRECT($S$2&amp;$A252&amp;":"&amp;$A252),BP!$5:$5,BH$4))</f>
        <v>0</v>
      </c>
      <c r="BI252" s="3">
        <f ca="1">IF(BI$5="",0,SUMIFS(INDIRECT($S$2&amp;$A252&amp;":"&amp;$A252),BP!$5:$5,BI$4))</f>
        <v>0</v>
      </c>
      <c r="BJ252" s="3">
        <f>IF(BJ$5="",0,SUMIFS(BP!252:252,BP!$5:$5,BJ$4))</f>
        <v>0</v>
      </c>
      <c r="BK252" s="3">
        <f>IF(BK$5="",0,SUMIFS(BP!252:252,BP!$5:$5,BK$4))</f>
        <v>0</v>
      </c>
      <c r="BL252" s="3">
        <f>IF(BL$5="",0,SUMIFS(BP!252:252,BP!$5:$5,BL$4))</f>
        <v>0</v>
      </c>
      <c r="BM252" s="3">
        <f>IF(BM$5="",0,SUMIFS(BP!252:252,BP!$5:$5,BM$4))</f>
        <v>0</v>
      </c>
      <c r="BN252" s="3">
        <f>IF(BN$5="",0,SUMIFS(BP!252:252,BP!$5:$5,BN$4))</f>
        <v>0</v>
      </c>
      <c r="BO252" s="3">
        <f>IF(BO$5="",0,SUMIFS(BP!252:252,BP!$5:$5,BO$4))</f>
        <v>0</v>
      </c>
      <c r="BP252" s="3">
        <f>IF(BP$5="",0,SUMIFS(BP!252:252,BP!$5:$5,BP$4))</f>
        <v>0</v>
      </c>
      <c r="BQ252" s="3">
        <f>IF(BQ$5="",0,SUMIFS(BP!252:252,BP!$5:$5,BQ$4))</f>
        <v>0</v>
      </c>
      <c r="BR252" s="3">
        <f>IF(BR$5="",0,SUMIFS(BP!252:252,BP!$5:$5,BR$4))</f>
        <v>0</v>
      </c>
      <c r="BS252" s="3">
        <f>IF(BS$5="",0,SUMIFS(BP!252:252,BP!$5:$5,BS$4))</f>
        <v>0</v>
      </c>
      <c r="BT252" s="3">
        <f>IF(BT$5="",0,SUMIFS(BP!252:252,BP!$5:$5,BT$4))</f>
        <v>0</v>
      </c>
      <c r="BU252" s="3">
        <f>IF(BU$5="",0,SUMIFS(BP!252:252,BP!$5:$5,BU$4))</f>
        <v>0</v>
      </c>
      <c r="BV252" s="3">
        <f>IF(BV$5="",0,SUMIFS(BP!252:252,BP!$5:$5,BV$4))</f>
        <v>0</v>
      </c>
      <c r="BW252" s="3">
        <f>IF(BW$5="",0,SUMIFS(BP!252:252,BP!$5:$5,BW$4))</f>
        <v>0</v>
      </c>
      <c r="BX252" s="3">
        <f>IF(BX$5="",0,SUMIFS(BP!252:252,BP!$5:$5,BX$4))</f>
        <v>0</v>
      </c>
      <c r="BY252" s="3">
        <f>IF(BY$5="",0,SUMIFS(BP!252:252,BP!$5:$5,BY$4))</f>
        <v>0</v>
      </c>
      <c r="BZ252" s="3">
        <f>IF(BZ$5="",0,SUMIFS(BP!252:252,BP!$5:$5,BZ$4))</f>
        <v>0</v>
      </c>
      <c r="CA252" s="3">
        <f>IF(CA$5="",0,SUMIFS(BP!252:252,BP!$5:$5,CA$4))</f>
        <v>0</v>
      </c>
      <c r="CB252" s="3">
        <f>IF(CB$5="",0,SUMIFS(BP!252:252,BP!$5:$5,CB$4))</f>
        <v>0</v>
      </c>
      <c r="CC252" s="3">
        <f>IF(CC$5="",0,SUMIFS(BP!252:252,BP!$5:$5,CC$4))</f>
        <v>0</v>
      </c>
      <c r="CD252" s="3">
        <f>IF(CD$5="",0,SUMIFS(BP!252:252,BP!$5:$5,CD$4))</f>
        <v>0</v>
      </c>
      <c r="CE252" s="3">
        <f>IF(CE$5="",0,SUMIFS(BP!252:252,BP!$5:$5,CE$4))</f>
        <v>0</v>
      </c>
      <c r="CF252" s="3">
        <f>IF(CF$5="",0,SUMIFS(BP!252:252,BP!$5:$5,CF$4))</f>
        <v>0</v>
      </c>
      <c r="CG252" s="3">
        <f>IF(CG$5="",0,SUMIFS(BP!252:252,BP!$5:$5,CG$4))</f>
        <v>0</v>
      </c>
      <c r="CH252" s="3">
        <f>IF(CH$5="",0,SUMIFS(BP!252:252,BP!$5:$5,CH$4))</f>
        <v>0</v>
      </c>
      <c r="CI252" s="3">
        <f>IF(CI$5="",0,SUMIFS(BP!252:252,BP!$5:$5,CI$4))</f>
        <v>0</v>
      </c>
      <c r="CJ252" s="3">
        <f>IF(CJ$5="",0,SUMIFS(BP!252:252,BP!$5:$5,CJ$4))</f>
        <v>0</v>
      </c>
      <c r="CK252" s="3">
        <f>IF(CK$5="",0,SUMIFS(BP!252:252,BP!$5:$5,CK$4))</f>
        <v>0</v>
      </c>
      <c r="CL252" s="3">
        <f>IF(CL$5="",0,SUMIFS(BP!252:252,BP!$5:$5,CL$4))</f>
        <v>0</v>
      </c>
      <c r="CM252" s="3">
        <f>IF(CM$5="",0,SUMIFS(BP!252:252,BP!$5:$5,CM$4))</f>
        <v>0</v>
      </c>
      <c r="CN252" s="3">
        <f>IF(CN$5="",0,SUMIFS(BP!252:252,BP!$5:$5,CN$4))</f>
        <v>0</v>
      </c>
      <c r="CO252" s="3">
        <f>IF(CO$5="",0,SUMIFS(BP!252:252,BP!$5:$5,CO$4))</f>
        <v>0</v>
      </c>
      <c r="CP252" s="3">
        <f>IF(CP$5="",0,SUMIFS(BP!252:252,BP!$5:$5,CP$4))</f>
        <v>0</v>
      </c>
      <c r="CQ252" s="3">
        <f>IF(CQ$5="",0,SUMIFS(BP!252:252,BP!$5:$5,CQ$4))</f>
        <v>0</v>
      </c>
      <c r="CR252" s="3">
        <f>IF(CR$5="",0,SUMIFS(BP!252:252,BP!$5:$5,CR$4))</f>
        <v>0</v>
      </c>
      <c r="CS252" s="3">
        <f>IF(CS$5="",0,SUMIFS(BP!252:252,BP!$5:$5,CS$4))</f>
        <v>0</v>
      </c>
      <c r="CT252" s="3">
        <f>IF(CT$5="",0,SUMIFS(BP!252:252,BP!$5:$5,CT$4))</f>
        <v>0</v>
      </c>
    </row>
    <row r="253" spans="1:98" s="2" customFormat="1" ht="10.199999999999999" x14ac:dyDescent="0.2">
      <c r="A253" s="11">
        <f>ROW()</f>
        <v>253</v>
      </c>
      <c r="E253" s="15"/>
      <c r="W253" s="5"/>
      <c r="Z253" s="3">
        <f ca="1">IF(Z$5="",0,SUMIFS(INDIRECT($S$2&amp;$A253&amp;":"&amp;$A253),BP!$5:$5,Z$4))</f>
        <v>0</v>
      </c>
      <c r="AA253" s="3">
        <f ca="1">IF(AA$5="",0,SUMIFS(INDIRECT($S$2&amp;$A253&amp;":"&amp;$A253),BP!$5:$5,AA$4))</f>
        <v>0</v>
      </c>
      <c r="AB253" s="3">
        <f ca="1">IF(AB$5="",0,SUMIFS(INDIRECT($S$2&amp;$A253&amp;":"&amp;$A253),BP!$5:$5,AB$4))</f>
        <v>0</v>
      </c>
      <c r="AC253" s="3">
        <f ca="1">IF(AC$5="",0,SUMIFS(INDIRECT($S$2&amp;$A253&amp;":"&amp;$A253),BP!$5:$5,AC$4))</f>
        <v>0</v>
      </c>
      <c r="AD253" s="3">
        <f ca="1">IF(AD$5="",0,SUMIFS(INDIRECT($S$2&amp;$A253&amp;":"&amp;$A253),BP!$5:$5,AD$4))</f>
        <v>0</v>
      </c>
      <c r="AE253" s="3">
        <f ca="1">IF(AE$5="",0,SUMIFS(INDIRECT($S$2&amp;$A253&amp;":"&amp;$A253),BP!$5:$5,AE$4))</f>
        <v>0</v>
      </c>
      <c r="AF253" s="3">
        <f ca="1">IF(AF$5="",0,SUMIFS(INDIRECT($S$2&amp;$A253&amp;":"&amp;$A253),BP!$5:$5,AF$4))</f>
        <v>0</v>
      </c>
      <c r="AG253" s="3">
        <f ca="1">IF(AG$5="",0,SUMIFS(INDIRECT($S$2&amp;$A253&amp;":"&amp;$A253),BP!$5:$5,AG$4))</f>
        <v>0</v>
      </c>
      <c r="AH253" s="3">
        <f ca="1">IF(AH$5="",0,SUMIFS(INDIRECT($S$2&amp;$A253&amp;":"&amp;$A253),BP!$5:$5,AH$4))</f>
        <v>0</v>
      </c>
      <c r="AI253" s="3">
        <f ca="1">IF(AI$5="",0,SUMIFS(INDIRECT($S$2&amp;$A253&amp;":"&amp;$A253),BP!$5:$5,AI$4))</f>
        <v>0</v>
      </c>
      <c r="AJ253" s="3">
        <f ca="1">IF(AJ$5="",0,SUMIFS(INDIRECT($S$2&amp;$A253&amp;":"&amp;$A253),BP!$5:$5,AJ$4))</f>
        <v>0</v>
      </c>
      <c r="AK253" s="3">
        <f ca="1">IF(AK$5="",0,SUMIFS(INDIRECT($S$2&amp;$A253&amp;":"&amp;$A253),BP!$5:$5,AK$4))</f>
        <v>0</v>
      </c>
      <c r="AL253" s="3">
        <f ca="1">IF(AL$5="",0,SUMIFS(INDIRECT($S$2&amp;$A253&amp;":"&amp;$A253),BP!$5:$5,AL$4))</f>
        <v>0</v>
      </c>
      <c r="AM253" s="3">
        <f ca="1">IF(AM$5="",0,SUMIFS(INDIRECT($S$2&amp;$A253&amp;":"&amp;$A253),BP!$5:$5,AM$4))</f>
        <v>0</v>
      </c>
      <c r="AN253" s="3">
        <f ca="1">IF(AN$5="",0,SUMIFS(INDIRECT($S$2&amp;$A253&amp;":"&amp;$A253),BP!$5:$5,AN$4))</f>
        <v>0</v>
      </c>
      <c r="AO253" s="3">
        <f ca="1">IF(AO$5="",0,SUMIFS(INDIRECT($S$2&amp;$A253&amp;":"&amp;$A253),BP!$5:$5,AO$4))</f>
        <v>0</v>
      </c>
      <c r="AP253" s="3">
        <f ca="1">IF(AP$5="",0,SUMIFS(INDIRECT($S$2&amp;$A253&amp;":"&amp;$A253),BP!$5:$5,AP$4))</f>
        <v>0</v>
      </c>
      <c r="AQ253" s="3">
        <f ca="1">IF(AQ$5="",0,SUMIFS(INDIRECT($S$2&amp;$A253&amp;":"&amp;$A253),BP!$5:$5,AQ$4))</f>
        <v>0</v>
      </c>
      <c r="AR253" s="3">
        <f ca="1">IF(AR$5="",0,SUMIFS(INDIRECT($S$2&amp;$A253&amp;":"&amp;$A253),BP!$5:$5,AR$4))</f>
        <v>0</v>
      </c>
      <c r="AS253" s="3">
        <f ca="1">IF(AS$5="",0,SUMIFS(INDIRECT($S$2&amp;$A253&amp;":"&amp;$A253),BP!$5:$5,AS$4))</f>
        <v>0</v>
      </c>
      <c r="AT253" s="3">
        <f ca="1">IF(AT$5="",0,SUMIFS(INDIRECT($S$2&amp;$A253&amp;":"&amp;$A253),BP!$5:$5,AT$4))</f>
        <v>0</v>
      </c>
      <c r="AU253" s="3">
        <f ca="1">IF(AU$5="",0,SUMIFS(INDIRECT($S$2&amp;$A253&amp;":"&amp;$A253),BP!$5:$5,AU$4))</f>
        <v>0</v>
      </c>
      <c r="AV253" s="3">
        <f ca="1">IF(AV$5="",0,SUMIFS(INDIRECT($S$2&amp;$A253&amp;":"&amp;$A253),BP!$5:$5,AV$4))</f>
        <v>0</v>
      </c>
      <c r="AW253" s="3">
        <f ca="1">IF(AW$5="",0,SUMIFS(INDIRECT($S$2&amp;$A253&amp;":"&amp;$A253),BP!$5:$5,AW$4))</f>
        <v>0</v>
      </c>
      <c r="AX253" s="3">
        <f ca="1">IF(AX$5="",0,SUMIFS(INDIRECT($S$2&amp;$A253&amp;":"&amp;$A253),BP!$5:$5,AX$4))</f>
        <v>0</v>
      </c>
      <c r="AY253" s="3">
        <f ca="1">IF(AY$5="",0,SUMIFS(INDIRECT($S$2&amp;$A253&amp;":"&amp;$A253),BP!$5:$5,AY$4))</f>
        <v>0</v>
      </c>
      <c r="AZ253" s="3">
        <f ca="1">IF(AZ$5="",0,SUMIFS(INDIRECT($S$2&amp;$A253&amp;":"&amp;$A253),BP!$5:$5,AZ$4))</f>
        <v>0</v>
      </c>
      <c r="BA253" s="3">
        <f ca="1">IF(BA$5="",0,SUMIFS(INDIRECT($S$2&amp;$A253&amp;":"&amp;$A253),BP!$5:$5,BA$4))</f>
        <v>0</v>
      </c>
      <c r="BB253" s="3">
        <f ca="1">IF(BB$5="",0,SUMIFS(INDIRECT($S$2&amp;$A253&amp;":"&amp;$A253),BP!$5:$5,BB$4))</f>
        <v>0</v>
      </c>
      <c r="BC253" s="3">
        <f ca="1">IF(BC$5="",0,SUMIFS(INDIRECT($S$2&amp;$A253&amp;":"&amp;$A253),BP!$5:$5,BC$4))</f>
        <v>0</v>
      </c>
      <c r="BD253" s="3">
        <f ca="1">IF(BD$5="",0,SUMIFS(INDIRECT($S$2&amp;$A253&amp;":"&amp;$A253),BP!$5:$5,BD$4))</f>
        <v>0</v>
      </c>
      <c r="BE253" s="3">
        <f ca="1">IF(BE$5="",0,SUMIFS(INDIRECT($S$2&amp;$A253&amp;":"&amp;$A253),BP!$5:$5,BE$4))</f>
        <v>0</v>
      </c>
      <c r="BF253" s="3">
        <f ca="1">IF(BF$5="",0,SUMIFS(INDIRECT($S$2&amp;$A253&amp;":"&amp;$A253),BP!$5:$5,BF$4))</f>
        <v>0</v>
      </c>
      <c r="BG253" s="3">
        <f ca="1">IF(BG$5="",0,SUMIFS(INDIRECT($S$2&amp;$A253&amp;":"&amp;$A253),BP!$5:$5,BG$4))</f>
        <v>0</v>
      </c>
      <c r="BH253" s="3">
        <f ca="1">IF(BH$5="",0,SUMIFS(INDIRECT($S$2&amp;$A253&amp;":"&amp;$A253),BP!$5:$5,BH$4))</f>
        <v>0</v>
      </c>
      <c r="BI253" s="3">
        <f ca="1">IF(BI$5="",0,SUMIFS(INDIRECT($S$2&amp;$A253&amp;":"&amp;$A253),BP!$5:$5,BI$4))</f>
        <v>0</v>
      </c>
      <c r="BJ253" s="3">
        <f>IF(BJ$5="",0,SUMIFS(BP!253:253,BP!$5:$5,BJ$4))</f>
        <v>0</v>
      </c>
      <c r="BK253" s="3">
        <f>IF(BK$5="",0,SUMIFS(BP!253:253,BP!$5:$5,BK$4))</f>
        <v>0</v>
      </c>
      <c r="BL253" s="3">
        <f>IF(BL$5="",0,SUMIFS(BP!253:253,BP!$5:$5,BL$4))</f>
        <v>0</v>
      </c>
      <c r="BM253" s="3">
        <f>IF(BM$5="",0,SUMIFS(BP!253:253,BP!$5:$5,BM$4))</f>
        <v>0</v>
      </c>
      <c r="BN253" s="3">
        <f>IF(BN$5="",0,SUMIFS(BP!253:253,BP!$5:$5,BN$4))</f>
        <v>0</v>
      </c>
      <c r="BO253" s="3">
        <f>IF(BO$5="",0,SUMIFS(BP!253:253,BP!$5:$5,BO$4))</f>
        <v>0</v>
      </c>
      <c r="BP253" s="3">
        <f>IF(BP$5="",0,SUMIFS(BP!253:253,BP!$5:$5,BP$4))</f>
        <v>0</v>
      </c>
      <c r="BQ253" s="3">
        <f>IF(BQ$5="",0,SUMIFS(BP!253:253,BP!$5:$5,BQ$4))</f>
        <v>0</v>
      </c>
      <c r="BR253" s="3">
        <f>IF(BR$5="",0,SUMIFS(BP!253:253,BP!$5:$5,BR$4))</f>
        <v>0</v>
      </c>
      <c r="BS253" s="3">
        <f>IF(BS$5="",0,SUMIFS(BP!253:253,BP!$5:$5,BS$4))</f>
        <v>0</v>
      </c>
      <c r="BT253" s="3">
        <f>IF(BT$5="",0,SUMIFS(BP!253:253,BP!$5:$5,BT$4))</f>
        <v>0</v>
      </c>
      <c r="BU253" s="3">
        <f>IF(BU$5="",0,SUMIFS(BP!253:253,BP!$5:$5,BU$4))</f>
        <v>0</v>
      </c>
      <c r="BV253" s="3">
        <f>IF(BV$5="",0,SUMIFS(BP!253:253,BP!$5:$5,BV$4))</f>
        <v>0</v>
      </c>
      <c r="BW253" s="3">
        <f>IF(BW$5="",0,SUMIFS(BP!253:253,BP!$5:$5,BW$4))</f>
        <v>0</v>
      </c>
      <c r="BX253" s="3">
        <f>IF(BX$5="",0,SUMIFS(BP!253:253,BP!$5:$5,BX$4))</f>
        <v>0</v>
      </c>
      <c r="BY253" s="3">
        <f>IF(BY$5="",0,SUMIFS(BP!253:253,BP!$5:$5,BY$4))</f>
        <v>0</v>
      </c>
      <c r="BZ253" s="3">
        <f>IF(BZ$5="",0,SUMIFS(BP!253:253,BP!$5:$5,BZ$4))</f>
        <v>0</v>
      </c>
      <c r="CA253" s="3">
        <f>IF(CA$5="",0,SUMIFS(BP!253:253,BP!$5:$5,CA$4))</f>
        <v>0</v>
      </c>
      <c r="CB253" s="3">
        <f>IF(CB$5="",0,SUMIFS(BP!253:253,BP!$5:$5,CB$4))</f>
        <v>0</v>
      </c>
      <c r="CC253" s="3">
        <f>IF(CC$5="",0,SUMIFS(BP!253:253,BP!$5:$5,CC$4))</f>
        <v>0</v>
      </c>
      <c r="CD253" s="3">
        <f>IF(CD$5="",0,SUMIFS(BP!253:253,BP!$5:$5,CD$4))</f>
        <v>0</v>
      </c>
      <c r="CE253" s="3">
        <f>IF(CE$5="",0,SUMIFS(BP!253:253,BP!$5:$5,CE$4))</f>
        <v>0</v>
      </c>
      <c r="CF253" s="3">
        <f>IF(CF$5="",0,SUMIFS(BP!253:253,BP!$5:$5,CF$4))</f>
        <v>0</v>
      </c>
      <c r="CG253" s="3">
        <f>IF(CG$5="",0,SUMIFS(BP!253:253,BP!$5:$5,CG$4))</f>
        <v>0</v>
      </c>
      <c r="CH253" s="3">
        <f>IF(CH$5="",0,SUMIFS(BP!253:253,BP!$5:$5,CH$4))</f>
        <v>0</v>
      </c>
      <c r="CI253" s="3">
        <f>IF(CI$5="",0,SUMIFS(BP!253:253,BP!$5:$5,CI$4))</f>
        <v>0</v>
      </c>
      <c r="CJ253" s="3">
        <f>IF(CJ$5="",0,SUMIFS(BP!253:253,BP!$5:$5,CJ$4))</f>
        <v>0</v>
      </c>
      <c r="CK253" s="3">
        <f>IF(CK$5="",0,SUMIFS(BP!253:253,BP!$5:$5,CK$4))</f>
        <v>0</v>
      </c>
      <c r="CL253" s="3">
        <f>IF(CL$5="",0,SUMIFS(BP!253:253,BP!$5:$5,CL$4))</f>
        <v>0</v>
      </c>
      <c r="CM253" s="3">
        <f>IF(CM$5="",0,SUMIFS(BP!253:253,BP!$5:$5,CM$4))</f>
        <v>0</v>
      </c>
      <c r="CN253" s="3">
        <f>IF(CN$5="",0,SUMIFS(BP!253:253,BP!$5:$5,CN$4))</f>
        <v>0</v>
      </c>
      <c r="CO253" s="3">
        <f>IF(CO$5="",0,SUMIFS(BP!253:253,BP!$5:$5,CO$4))</f>
        <v>0</v>
      </c>
      <c r="CP253" s="3">
        <f>IF(CP$5="",0,SUMIFS(BP!253:253,BP!$5:$5,CP$4))</f>
        <v>0</v>
      </c>
      <c r="CQ253" s="3">
        <f>IF(CQ$5="",0,SUMIFS(BP!253:253,BP!$5:$5,CQ$4))</f>
        <v>0</v>
      </c>
      <c r="CR253" s="3">
        <f>IF(CR$5="",0,SUMIFS(BP!253:253,BP!$5:$5,CR$4))</f>
        <v>0</v>
      </c>
      <c r="CS253" s="3">
        <f>IF(CS$5="",0,SUMIFS(BP!253:253,BP!$5:$5,CS$4))</f>
        <v>0</v>
      </c>
      <c r="CT253" s="3">
        <f>IF(CT$5="",0,SUMIFS(BP!253:253,BP!$5:$5,CT$4))</f>
        <v>0</v>
      </c>
    </row>
    <row r="254" spans="1:98" s="2" customFormat="1" ht="10.199999999999999" x14ac:dyDescent="0.2">
      <c r="A254" s="11">
        <f>ROW()</f>
        <v>254</v>
      </c>
      <c r="E254" s="15"/>
      <c r="W254" s="5"/>
      <c r="Z254" s="3">
        <f ca="1">IF(Z$5="",0,SUMIFS(INDIRECT($S$2&amp;$A254&amp;":"&amp;$A254),BP!$5:$5,Z$4))</f>
        <v>0</v>
      </c>
      <c r="AA254" s="3">
        <f ca="1">IF(AA$5="",0,SUMIFS(INDIRECT($S$2&amp;$A254&amp;":"&amp;$A254),BP!$5:$5,AA$4))</f>
        <v>0</v>
      </c>
      <c r="AB254" s="3">
        <f ca="1">IF(AB$5="",0,SUMIFS(INDIRECT($S$2&amp;$A254&amp;":"&amp;$A254),BP!$5:$5,AB$4))</f>
        <v>0</v>
      </c>
      <c r="AC254" s="3">
        <f ca="1">IF(AC$5="",0,SUMIFS(INDIRECT($S$2&amp;$A254&amp;":"&amp;$A254),BP!$5:$5,AC$4))</f>
        <v>0</v>
      </c>
      <c r="AD254" s="3">
        <f ca="1">IF(AD$5="",0,SUMIFS(INDIRECT($S$2&amp;$A254&amp;":"&amp;$A254),BP!$5:$5,AD$4))</f>
        <v>0</v>
      </c>
      <c r="AE254" s="3">
        <f ca="1">IF(AE$5="",0,SUMIFS(INDIRECT($S$2&amp;$A254&amp;":"&amp;$A254),BP!$5:$5,AE$4))</f>
        <v>0</v>
      </c>
      <c r="AF254" s="3">
        <f ca="1">IF(AF$5="",0,SUMIFS(INDIRECT($S$2&amp;$A254&amp;":"&amp;$A254),BP!$5:$5,AF$4))</f>
        <v>0</v>
      </c>
      <c r="AG254" s="3">
        <f ca="1">IF(AG$5="",0,SUMIFS(INDIRECT($S$2&amp;$A254&amp;":"&amp;$A254),BP!$5:$5,AG$4))</f>
        <v>0</v>
      </c>
      <c r="AH254" s="3">
        <f ca="1">IF(AH$5="",0,SUMIFS(INDIRECT($S$2&amp;$A254&amp;":"&amp;$A254),BP!$5:$5,AH$4))</f>
        <v>0</v>
      </c>
      <c r="AI254" s="3">
        <f ca="1">IF(AI$5="",0,SUMIFS(INDIRECT($S$2&amp;$A254&amp;":"&amp;$A254),BP!$5:$5,AI$4))</f>
        <v>0</v>
      </c>
      <c r="AJ254" s="3">
        <f ca="1">IF(AJ$5="",0,SUMIFS(INDIRECT($S$2&amp;$A254&amp;":"&amp;$A254),BP!$5:$5,AJ$4))</f>
        <v>0</v>
      </c>
      <c r="AK254" s="3">
        <f ca="1">IF(AK$5="",0,SUMIFS(INDIRECT($S$2&amp;$A254&amp;":"&amp;$A254),BP!$5:$5,AK$4))</f>
        <v>0</v>
      </c>
      <c r="AL254" s="3">
        <f ca="1">IF(AL$5="",0,SUMIFS(INDIRECT($S$2&amp;$A254&amp;":"&amp;$A254),BP!$5:$5,AL$4))</f>
        <v>0</v>
      </c>
      <c r="AM254" s="3">
        <f ca="1">IF(AM$5="",0,SUMIFS(INDIRECT($S$2&amp;$A254&amp;":"&amp;$A254),BP!$5:$5,AM$4))</f>
        <v>0</v>
      </c>
      <c r="AN254" s="3">
        <f ca="1">IF(AN$5="",0,SUMIFS(INDIRECT($S$2&amp;$A254&amp;":"&amp;$A254),BP!$5:$5,AN$4))</f>
        <v>0</v>
      </c>
      <c r="AO254" s="3">
        <f ca="1">IF(AO$5="",0,SUMIFS(INDIRECT($S$2&amp;$A254&amp;":"&amp;$A254),BP!$5:$5,AO$4))</f>
        <v>0</v>
      </c>
      <c r="AP254" s="3">
        <f ca="1">IF(AP$5="",0,SUMIFS(INDIRECT($S$2&amp;$A254&amp;":"&amp;$A254),BP!$5:$5,AP$4))</f>
        <v>0</v>
      </c>
      <c r="AQ254" s="3">
        <f ca="1">IF(AQ$5="",0,SUMIFS(INDIRECT($S$2&amp;$A254&amp;":"&amp;$A254),BP!$5:$5,AQ$4))</f>
        <v>0</v>
      </c>
      <c r="AR254" s="3">
        <f ca="1">IF(AR$5="",0,SUMIFS(INDIRECT($S$2&amp;$A254&amp;":"&amp;$A254),BP!$5:$5,AR$4))</f>
        <v>0</v>
      </c>
      <c r="AS254" s="3">
        <f ca="1">IF(AS$5="",0,SUMIFS(INDIRECT($S$2&amp;$A254&amp;":"&amp;$A254),BP!$5:$5,AS$4))</f>
        <v>0</v>
      </c>
      <c r="AT254" s="3">
        <f ca="1">IF(AT$5="",0,SUMIFS(INDIRECT($S$2&amp;$A254&amp;":"&amp;$A254),BP!$5:$5,AT$4))</f>
        <v>0</v>
      </c>
      <c r="AU254" s="3">
        <f ca="1">IF(AU$5="",0,SUMIFS(INDIRECT($S$2&amp;$A254&amp;":"&amp;$A254),BP!$5:$5,AU$4))</f>
        <v>0</v>
      </c>
      <c r="AV254" s="3">
        <f ca="1">IF(AV$5="",0,SUMIFS(INDIRECT($S$2&amp;$A254&amp;":"&amp;$A254),BP!$5:$5,AV$4))</f>
        <v>0</v>
      </c>
      <c r="AW254" s="3">
        <f ca="1">IF(AW$5="",0,SUMIFS(INDIRECT($S$2&amp;$A254&amp;":"&amp;$A254),BP!$5:$5,AW$4))</f>
        <v>0</v>
      </c>
      <c r="AX254" s="3">
        <f ca="1">IF(AX$5="",0,SUMIFS(INDIRECT($S$2&amp;$A254&amp;":"&amp;$A254),BP!$5:$5,AX$4))</f>
        <v>0</v>
      </c>
      <c r="AY254" s="3">
        <f ca="1">IF(AY$5="",0,SUMIFS(INDIRECT($S$2&amp;$A254&amp;":"&amp;$A254),BP!$5:$5,AY$4))</f>
        <v>0</v>
      </c>
      <c r="AZ254" s="3">
        <f ca="1">IF(AZ$5="",0,SUMIFS(INDIRECT($S$2&amp;$A254&amp;":"&amp;$A254),BP!$5:$5,AZ$4))</f>
        <v>0</v>
      </c>
      <c r="BA254" s="3">
        <f ca="1">IF(BA$5="",0,SUMIFS(INDIRECT($S$2&amp;$A254&amp;":"&amp;$A254),BP!$5:$5,BA$4))</f>
        <v>0</v>
      </c>
      <c r="BB254" s="3">
        <f ca="1">IF(BB$5="",0,SUMIFS(INDIRECT($S$2&amp;$A254&amp;":"&amp;$A254),BP!$5:$5,BB$4))</f>
        <v>0</v>
      </c>
      <c r="BC254" s="3">
        <f ca="1">IF(BC$5="",0,SUMIFS(INDIRECT($S$2&amp;$A254&amp;":"&amp;$A254),BP!$5:$5,BC$4))</f>
        <v>0</v>
      </c>
      <c r="BD254" s="3">
        <f ca="1">IF(BD$5="",0,SUMIFS(INDIRECT($S$2&amp;$A254&amp;":"&amp;$A254),BP!$5:$5,BD$4))</f>
        <v>0</v>
      </c>
      <c r="BE254" s="3">
        <f ca="1">IF(BE$5="",0,SUMIFS(INDIRECT($S$2&amp;$A254&amp;":"&amp;$A254),BP!$5:$5,BE$4))</f>
        <v>0</v>
      </c>
      <c r="BF254" s="3">
        <f ca="1">IF(BF$5="",0,SUMIFS(INDIRECT($S$2&amp;$A254&amp;":"&amp;$A254),BP!$5:$5,BF$4))</f>
        <v>0</v>
      </c>
      <c r="BG254" s="3">
        <f ca="1">IF(BG$5="",0,SUMIFS(INDIRECT($S$2&amp;$A254&amp;":"&amp;$A254),BP!$5:$5,BG$4))</f>
        <v>0</v>
      </c>
      <c r="BH254" s="3">
        <f ca="1">IF(BH$5="",0,SUMIFS(INDIRECT($S$2&amp;$A254&amp;":"&amp;$A254),BP!$5:$5,BH$4))</f>
        <v>0</v>
      </c>
      <c r="BI254" s="3">
        <f ca="1">IF(BI$5="",0,SUMIFS(INDIRECT($S$2&amp;$A254&amp;":"&amp;$A254),BP!$5:$5,BI$4))</f>
        <v>0</v>
      </c>
      <c r="BJ254" s="3">
        <f>IF(BJ$5="",0,SUMIFS(BP!254:254,BP!$5:$5,BJ$4))</f>
        <v>0</v>
      </c>
      <c r="BK254" s="3">
        <f>IF(BK$5="",0,SUMIFS(BP!254:254,BP!$5:$5,BK$4))</f>
        <v>0</v>
      </c>
      <c r="BL254" s="3">
        <f>IF(BL$5="",0,SUMIFS(BP!254:254,BP!$5:$5,BL$4))</f>
        <v>0</v>
      </c>
      <c r="BM254" s="3">
        <f>IF(BM$5="",0,SUMIFS(BP!254:254,BP!$5:$5,BM$4))</f>
        <v>0</v>
      </c>
      <c r="BN254" s="3">
        <f>IF(BN$5="",0,SUMIFS(BP!254:254,BP!$5:$5,BN$4))</f>
        <v>0</v>
      </c>
      <c r="BO254" s="3">
        <f>IF(BO$5="",0,SUMIFS(BP!254:254,BP!$5:$5,BO$4))</f>
        <v>0</v>
      </c>
      <c r="BP254" s="3">
        <f>IF(BP$5="",0,SUMIFS(BP!254:254,BP!$5:$5,BP$4))</f>
        <v>0</v>
      </c>
      <c r="BQ254" s="3">
        <f>IF(BQ$5="",0,SUMIFS(BP!254:254,BP!$5:$5,BQ$4))</f>
        <v>0</v>
      </c>
      <c r="BR254" s="3">
        <f>IF(BR$5="",0,SUMIFS(BP!254:254,BP!$5:$5,BR$4))</f>
        <v>0</v>
      </c>
      <c r="BS254" s="3">
        <f>IF(BS$5="",0,SUMIFS(BP!254:254,BP!$5:$5,BS$4))</f>
        <v>0</v>
      </c>
      <c r="BT254" s="3">
        <f>IF(BT$5="",0,SUMIFS(BP!254:254,BP!$5:$5,BT$4))</f>
        <v>0</v>
      </c>
      <c r="BU254" s="3">
        <f>IF(BU$5="",0,SUMIFS(BP!254:254,BP!$5:$5,BU$4))</f>
        <v>0</v>
      </c>
      <c r="BV254" s="3">
        <f>IF(BV$5="",0,SUMIFS(BP!254:254,BP!$5:$5,BV$4))</f>
        <v>0</v>
      </c>
      <c r="BW254" s="3">
        <f>IF(BW$5="",0,SUMIFS(BP!254:254,BP!$5:$5,BW$4))</f>
        <v>0</v>
      </c>
      <c r="BX254" s="3">
        <f>IF(BX$5="",0,SUMIFS(BP!254:254,BP!$5:$5,BX$4))</f>
        <v>0</v>
      </c>
      <c r="BY254" s="3">
        <f>IF(BY$5="",0,SUMIFS(BP!254:254,BP!$5:$5,BY$4))</f>
        <v>0</v>
      </c>
      <c r="BZ254" s="3">
        <f>IF(BZ$5="",0,SUMIFS(BP!254:254,BP!$5:$5,BZ$4))</f>
        <v>0</v>
      </c>
      <c r="CA254" s="3">
        <f>IF(CA$5="",0,SUMIFS(BP!254:254,BP!$5:$5,CA$4))</f>
        <v>0</v>
      </c>
      <c r="CB254" s="3">
        <f>IF(CB$5="",0,SUMIFS(BP!254:254,BP!$5:$5,CB$4))</f>
        <v>0</v>
      </c>
      <c r="CC254" s="3">
        <f>IF(CC$5="",0,SUMIFS(BP!254:254,BP!$5:$5,CC$4))</f>
        <v>0</v>
      </c>
      <c r="CD254" s="3">
        <f>IF(CD$5="",0,SUMIFS(BP!254:254,BP!$5:$5,CD$4))</f>
        <v>0</v>
      </c>
      <c r="CE254" s="3">
        <f>IF(CE$5="",0,SUMIFS(BP!254:254,BP!$5:$5,CE$4))</f>
        <v>0</v>
      </c>
      <c r="CF254" s="3">
        <f>IF(CF$5="",0,SUMIFS(BP!254:254,BP!$5:$5,CF$4))</f>
        <v>0</v>
      </c>
      <c r="CG254" s="3">
        <f>IF(CG$5="",0,SUMIFS(BP!254:254,BP!$5:$5,CG$4))</f>
        <v>0</v>
      </c>
      <c r="CH254" s="3">
        <f>IF(CH$5="",0,SUMIFS(BP!254:254,BP!$5:$5,CH$4))</f>
        <v>0</v>
      </c>
      <c r="CI254" s="3">
        <f>IF(CI$5="",0,SUMIFS(BP!254:254,BP!$5:$5,CI$4))</f>
        <v>0</v>
      </c>
      <c r="CJ254" s="3">
        <f>IF(CJ$5="",0,SUMIFS(BP!254:254,BP!$5:$5,CJ$4))</f>
        <v>0</v>
      </c>
      <c r="CK254" s="3">
        <f>IF(CK$5="",0,SUMIFS(BP!254:254,BP!$5:$5,CK$4))</f>
        <v>0</v>
      </c>
      <c r="CL254" s="3">
        <f>IF(CL$5="",0,SUMIFS(BP!254:254,BP!$5:$5,CL$4))</f>
        <v>0</v>
      </c>
      <c r="CM254" s="3">
        <f>IF(CM$5="",0,SUMIFS(BP!254:254,BP!$5:$5,CM$4))</f>
        <v>0</v>
      </c>
      <c r="CN254" s="3">
        <f>IF(CN$5="",0,SUMIFS(BP!254:254,BP!$5:$5,CN$4))</f>
        <v>0</v>
      </c>
      <c r="CO254" s="3">
        <f>IF(CO$5="",0,SUMIFS(BP!254:254,BP!$5:$5,CO$4))</f>
        <v>0</v>
      </c>
      <c r="CP254" s="3">
        <f>IF(CP$5="",0,SUMIFS(BP!254:254,BP!$5:$5,CP$4))</f>
        <v>0</v>
      </c>
      <c r="CQ254" s="3">
        <f>IF(CQ$5="",0,SUMIFS(BP!254:254,BP!$5:$5,CQ$4))</f>
        <v>0</v>
      </c>
      <c r="CR254" s="3">
        <f>IF(CR$5="",0,SUMIFS(BP!254:254,BP!$5:$5,CR$4))</f>
        <v>0</v>
      </c>
      <c r="CS254" s="3">
        <f>IF(CS$5="",0,SUMIFS(BP!254:254,BP!$5:$5,CS$4))</f>
        <v>0</v>
      </c>
      <c r="CT254" s="3">
        <f>IF(CT$5="",0,SUMIFS(BP!254:254,BP!$5:$5,CT$4))</f>
        <v>0</v>
      </c>
    </row>
    <row r="255" spans="1:98" s="2" customFormat="1" ht="10.199999999999999" x14ac:dyDescent="0.2">
      <c r="A255" s="11">
        <f>ROW()</f>
        <v>255</v>
      </c>
      <c r="E255" s="15"/>
      <c r="W255" s="5"/>
      <c r="Z255" s="3">
        <f ca="1">IF(Z$5="",0,SUMIFS(INDIRECT($S$2&amp;$A255&amp;":"&amp;$A255),BP!$5:$5,Z$4))</f>
        <v>0</v>
      </c>
      <c r="AA255" s="3">
        <f ca="1">IF(AA$5="",0,SUMIFS(INDIRECT($S$2&amp;$A255&amp;":"&amp;$A255),BP!$5:$5,AA$4))</f>
        <v>0</v>
      </c>
      <c r="AB255" s="3">
        <f ca="1">IF(AB$5="",0,SUMIFS(INDIRECT($S$2&amp;$A255&amp;":"&amp;$A255),BP!$5:$5,AB$4))</f>
        <v>0</v>
      </c>
      <c r="AC255" s="3">
        <f ca="1">IF(AC$5="",0,SUMIFS(INDIRECT($S$2&amp;$A255&amp;":"&amp;$A255),BP!$5:$5,AC$4))</f>
        <v>0</v>
      </c>
      <c r="AD255" s="3">
        <f ca="1">IF(AD$5="",0,SUMIFS(INDIRECT($S$2&amp;$A255&amp;":"&amp;$A255),BP!$5:$5,AD$4))</f>
        <v>0</v>
      </c>
      <c r="AE255" s="3">
        <f ca="1">IF(AE$5="",0,SUMIFS(INDIRECT($S$2&amp;$A255&amp;":"&amp;$A255),BP!$5:$5,AE$4))</f>
        <v>0</v>
      </c>
      <c r="AF255" s="3">
        <f ca="1">IF(AF$5="",0,SUMIFS(INDIRECT($S$2&amp;$A255&amp;":"&amp;$A255),BP!$5:$5,AF$4))</f>
        <v>0</v>
      </c>
      <c r="AG255" s="3">
        <f ca="1">IF(AG$5="",0,SUMIFS(INDIRECT($S$2&amp;$A255&amp;":"&amp;$A255),BP!$5:$5,AG$4))</f>
        <v>0</v>
      </c>
      <c r="AH255" s="3">
        <f ca="1">IF(AH$5="",0,SUMIFS(INDIRECT($S$2&amp;$A255&amp;":"&amp;$A255),BP!$5:$5,AH$4))</f>
        <v>0</v>
      </c>
      <c r="AI255" s="3">
        <f ca="1">IF(AI$5="",0,SUMIFS(INDIRECT($S$2&amp;$A255&amp;":"&amp;$A255),BP!$5:$5,AI$4))</f>
        <v>0</v>
      </c>
      <c r="AJ255" s="3">
        <f ca="1">IF(AJ$5="",0,SUMIFS(INDIRECT($S$2&amp;$A255&amp;":"&amp;$A255),BP!$5:$5,AJ$4))</f>
        <v>0</v>
      </c>
      <c r="AK255" s="3">
        <f ca="1">IF(AK$5="",0,SUMIFS(INDIRECT($S$2&amp;$A255&amp;":"&amp;$A255),BP!$5:$5,AK$4))</f>
        <v>0</v>
      </c>
      <c r="AL255" s="3">
        <f ca="1">IF(AL$5="",0,SUMIFS(INDIRECT($S$2&amp;$A255&amp;":"&amp;$A255),BP!$5:$5,AL$4))</f>
        <v>0</v>
      </c>
      <c r="AM255" s="3">
        <f ca="1">IF(AM$5="",0,SUMIFS(INDIRECT($S$2&amp;$A255&amp;":"&amp;$A255),BP!$5:$5,AM$4))</f>
        <v>0</v>
      </c>
      <c r="AN255" s="3">
        <f ca="1">IF(AN$5="",0,SUMIFS(INDIRECT($S$2&amp;$A255&amp;":"&amp;$A255),BP!$5:$5,AN$4))</f>
        <v>0</v>
      </c>
      <c r="AO255" s="3">
        <f ca="1">IF(AO$5="",0,SUMIFS(INDIRECT($S$2&amp;$A255&amp;":"&amp;$A255),BP!$5:$5,AO$4))</f>
        <v>0</v>
      </c>
      <c r="AP255" s="3">
        <f ca="1">IF(AP$5="",0,SUMIFS(INDIRECT($S$2&amp;$A255&amp;":"&amp;$A255),BP!$5:$5,AP$4))</f>
        <v>0</v>
      </c>
      <c r="AQ255" s="3">
        <f ca="1">IF(AQ$5="",0,SUMIFS(INDIRECT($S$2&amp;$A255&amp;":"&amp;$A255),BP!$5:$5,AQ$4))</f>
        <v>0</v>
      </c>
      <c r="AR255" s="3">
        <f ca="1">IF(AR$5="",0,SUMIFS(INDIRECT($S$2&amp;$A255&amp;":"&amp;$A255),BP!$5:$5,AR$4))</f>
        <v>0</v>
      </c>
      <c r="AS255" s="3">
        <f ca="1">IF(AS$5="",0,SUMIFS(INDIRECT($S$2&amp;$A255&amp;":"&amp;$A255),BP!$5:$5,AS$4))</f>
        <v>0</v>
      </c>
      <c r="AT255" s="3">
        <f ca="1">IF(AT$5="",0,SUMIFS(INDIRECT($S$2&amp;$A255&amp;":"&amp;$A255),BP!$5:$5,AT$4))</f>
        <v>0</v>
      </c>
      <c r="AU255" s="3">
        <f ca="1">IF(AU$5="",0,SUMIFS(INDIRECT($S$2&amp;$A255&amp;":"&amp;$A255),BP!$5:$5,AU$4))</f>
        <v>0</v>
      </c>
      <c r="AV255" s="3">
        <f ca="1">IF(AV$5="",0,SUMIFS(INDIRECT($S$2&amp;$A255&amp;":"&amp;$A255),BP!$5:$5,AV$4))</f>
        <v>0</v>
      </c>
      <c r="AW255" s="3">
        <f ca="1">IF(AW$5="",0,SUMIFS(INDIRECT($S$2&amp;$A255&amp;":"&amp;$A255),BP!$5:$5,AW$4))</f>
        <v>0</v>
      </c>
      <c r="AX255" s="3">
        <f ca="1">IF(AX$5="",0,SUMIFS(INDIRECT($S$2&amp;$A255&amp;":"&amp;$A255),BP!$5:$5,AX$4))</f>
        <v>0</v>
      </c>
      <c r="AY255" s="3">
        <f ca="1">IF(AY$5="",0,SUMIFS(INDIRECT($S$2&amp;$A255&amp;":"&amp;$A255),BP!$5:$5,AY$4))</f>
        <v>0</v>
      </c>
      <c r="AZ255" s="3">
        <f ca="1">IF(AZ$5="",0,SUMIFS(INDIRECT($S$2&amp;$A255&amp;":"&amp;$A255),BP!$5:$5,AZ$4))</f>
        <v>0</v>
      </c>
      <c r="BA255" s="3">
        <f ca="1">IF(BA$5="",0,SUMIFS(INDIRECT($S$2&amp;$A255&amp;":"&amp;$A255),BP!$5:$5,BA$4))</f>
        <v>0</v>
      </c>
      <c r="BB255" s="3">
        <f ca="1">IF(BB$5="",0,SUMIFS(INDIRECT($S$2&amp;$A255&amp;":"&amp;$A255),BP!$5:$5,BB$4))</f>
        <v>0</v>
      </c>
      <c r="BC255" s="3">
        <f ca="1">IF(BC$5="",0,SUMIFS(INDIRECT($S$2&amp;$A255&amp;":"&amp;$A255),BP!$5:$5,BC$4))</f>
        <v>0</v>
      </c>
      <c r="BD255" s="3">
        <f ca="1">IF(BD$5="",0,SUMIFS(INDIRECT($S$2&amp;$A255&amp;":"&amp;$A255),BP!$5:$5,BD$4))</f>
        <v>0</v>
      </c>
      <c r="BE255" s="3">
        <f ca="1">IF(BE$5="",0,SUMIFS(INDIRECT($S$2&amp;$A255&amp;":"&amp;$A255),BP!$5:$5,BE$4))</f>
        <v>0</v>
      </c>
      <c r="BF255" s="3">
        <f ca="1">IF(BF$5="",0,SUMIFS(INDIRECT($S$2&amp;$A255&amp;":"&amp;$A255),BP!$5:$5,BF$4))</f>
        <v>0</v>
      </c>
      <c r="BG255" s="3">
        <f ca="1">IF(BG$5="",0,SUMIFS(INDIRECT($S$2&amp;$A255&amp;":"&amp;$A255),BP!$5:$5,BG$4))</f>
        <v>0</v>
      </c>
      <c r="BH255" s="3">
        <f ca="1">IF(BH$5="",0,SUMIFS(INDIRECT($S$2&amp;$A255&amp;":"&amp;$A255),BP!$5:$5,BH$4))</f>
        <v>0</v>
      </c>
      <c r="BI255" s="3">
        <f ca="1">IF(BI$5="",0,SUMIFS(INDIRECT($S$2&amp;$A255&amp;":"&amp;$A255),BP!$5:$5,BI$4))</f>
        <v>0</v>
      </c>
      <c r="BJ255" s="3">
        <f>IF(BJ$5="",0,SUMIFS(BP!255:255,BP!$5:$5,BJ$4))</f>
        <v>0</v>
      </c>
      <c r="BK255" s="3">
        <f>IF(BK$5="",0,SUMIFS(BP!255:255,BP!$5:$5,BK$4))</f>
        <v>0</v>
      </c>
      <c r="BL255" s="3">
        <f>IF(BL$5="",0,SUMIFS(BP!255:255,BP!$5:$5,BL$4))</f>
        <v>0</v>
      </c>
      <c r="BM255" s="3">
        <f>IF(BM$5="",0,SUMIFS(BP!255:255,BP!$5:$5,BM$4))</f>
        <v>0</v>
      </c>
      <c r="BN255" s="3">
        <f>IF(BN$5="",0,SUMIFS(BP!255:255,BP!$5:$5,BN$4))</f>
        <v>0</v>
      </c>
      <c r="BO255" s="3">
        <f>IF(BO$5="",0,SUMIFS(BP!255:255,BP!$5:$5,BO$4))</f>
        <v>0</v>
      </c>
      <c r="BP255" s="3">
        <f>IF(BP$5="",0,SUMIFS(BP!255:255,BP!$5:$5,BP$4))</f>
        <v>0</v>
      </c>
      <c r="BQ255" s="3">
        <f>IF(BQ$5="",0,SUMIFS(BP!255:255,BP!$5:$5,BQ$4))</f>
        <v>0</v>
      </c>
      <c r="BR255" s="3">
        <f>IF(BR$5="",0,SUMIFS(BP!255:255,BP!$5:$5,BR$4))</f>
        <v>0</v>
      </c>
      <c r="BS255" s="3">
        <f>IF(BS$5="",0,SUMIFS(BP!255:255,BP!$5:$5,BS$4))</f>
        <v>0</v>
      </c>
      <c r="BT255" s="3">
        <f>IF(BT$5="",0,SUMIFS(BP!255:255,BP!$5:$5,BT$4))</f>
        <v>0</v>
      </c>
      <c r="BU255" s="3">
        <f>IF(BU$5="",0,SUMIFS(BP!255:255,BP!$5:$5,BU$4))</f>
        <v>0</v>
      </c>
      <c r="BV255" s="3">
        <f>IF(BV$5="",0,SUMIFS(BP!255:255,BP!$5:$5,BV$4))</f>
        <v>0</v>
      </c>
      <c r="BW255" s="3">
        <f>IF(BW$5="",0,SUMIFS(BP!255:255,BP!$5:$5,BW$4))</f>
        <v>0</v>
      </c>
      <c r="BX255" s="3">
        <f>IF(BX$5="",0,SUMIFS(BP!255:255,BP!$5:$5,BX$4))</f>
        <v>0</v>
      </c>
      <c r="BY255" s="3">
        <f>IF(BY$5="",0,SUMIFS(BP!255:255,BP!$5:$5,BY$4))</f>
        <v>0</v>
      </c>
      <c r="BZ255" s="3">
        <f>IF(BZ$5="",0,SUMIFS(BP!255:255,BP!$5:$5,BZ$4))</f>
        <v>0</v>
      </c>
      <c r="CA255" s="3">
        <f>IF(CA$5="",0,SUMIFS(BP!255:255,BP!$5:$5,CA$4))</f>
        <v>0</v>
      </c>
      <c r="CB255" s="3">
        <f>IF(CB$5="",0,SUMIFS(BP!255:255,BP!$5:$5,CB$4))</f>
        <v>0</v>
      </c>
      <c r="CC255" s="3">
        <f>IF(CC$5="",0,SUMIFS(BP!255:255,BP!$5:$5,CC$4))</f>
        <v>0</v>
      </c>
      <c r="CD255" s="3">
        <f>IF(CD$5="",0,SUMIFS(BP!255:255,BP!$5:$5,CD$4))</f>
        <v>0</v>
      </c>
      <c r="CE255" s="3">
        <f>IF(CE$5="",0,SUMIFS(BP!255:255,BP!$5:$5,CE$4))</f>
        <v>0</v>
      </c>
      <c r="CF255" s="3">
        <f>IF(CF$5="",0,SUMIFS(BP!255:255,BP!$5:$5,CF$4))</f>
        <v>0</v>
      </c>
      <c r="CG255" s="3">
        <f>IF(CG$5="",0,SUMIFS(BP!255:255,BP!$5:$5,CG$4))</f>
        <v>0</v>
      </c>
      <c r="CH255" s="3">
        <f>IF(CH$5="",0,SUMIFS(BP!255:255,BP!$5:$5,CH$4))</f>
        <v>0</v>
      </c>
      <c r="CI255" s="3">
        <f>IF(CI$5="",0,SUMIFS(BP!255:255,BP!$5:$5,CI$4))</f>
        <v>0</v>
      </c>
      <c r="CJ255" s="3">
        <f>IF(CJ$5="",0,SUMIFS(BP!255:255,BP!$5:$5,CJ$4))</f>
        <v>0</v>
      </c>
      <c r="CK255" s="3">
        <f>IF(CK$5="",0,SUMIFS(BP!255:255,BP!$5:$5,CK$4))</f>
        <v>0</v>
      </c>
      <c r="CL255" s="3">
        <f>IF(CL$5="",0,SUMIFS(BP!255:255,BP!$5:$5,CL$4))</f>
        <v>0</v>
      </c>
      <c r="CM255" s="3">
        <f>IF(CM$5="",0,SUMIFS(BP!255:255,BP!$5:$5,CM$4))</f>
        <v>0</v>
      </c>
      <c r="CN255" s="3">
        <f>IF(CN$5="",0,SUMIFS(BP!255:255,BP!$5:$5,CN$4))</f>
        <v>0</v>
      </c>
      <c r="CO255" s="3">
        <f>IF(CO$5="",0,SUMIFS(BP!255:255,BP!$5:$5,CO$4))</f>
        <v>0</v>
      </c>
      <c r="CP255" s="3">
        <f>IF(CP$5="",0,SUMIFS(BP!255:255,BP!$5:$5,CP$4))</f>
        <v>0</v>
      </c>
      <c r="CQ255" s="3">
        <f>IF(CQ$5="",0,SUMIFS(BP!255:255,BP!$5:$5,CQ$4))</f>
        <v>0</v>
      </c>
      <c r="CR255" s="3">
        <f>IF(CR$5="",0,SUMIFS(BP!255:255,BP!$5:$5,CR$4))</f>
        <v>0</v>
      </c>
      <c r="CS255" s="3">
        <f>IF(CS$5="",0,SUMIFS(BP!255:255,BP!$5:$5,CS$4))</f>
        <v>0</v>
      </c>
      <c r="CT255" s="3">
        <f>IF(CT$5="",0,SUMIFS(BP!255:255,BP!$5:$5,CT$4))</f>
        <v>0</v>
      </c>
    </row>
    <row r="256" spans="1:98" s="2" customFormat="1" ht="10.199999999999999" x14ac:dyDescent="0.2">
      <c r="A256" s="11">
        <f>ROW()</f>
        <v>256</v>
      </c>
      <c r="E256" s="15"/>
      <c r="W256" s="5"/>
      <c r="Z256" s="3">
        <f ca="1">IF(Z$5="",0,SUMIFS(INDIRECT($S$2&amp;$A256&amp;":"&amp;$A256),BP!$5:$5,Z$4))</f>
        <v>0</v>
      </c>
      <c r="AA256" s="3">
        <f ca="1">IF(AA$5="",0,SUMIFS(INDIRECT($S$2&amp;$A256&amp;":"&amp;$A256),BP!$5:$5,AA$4))</f>
        <v>0</v>
      </c>
      <c r="AB256" s="3">
        <f ca="1">IF(AB$5="",0,SUMIFS(INDIRECT($S$2&amp;$A256&amp;":"&amp;$A256),BP!$5:$5,AB$4))</f>
        <v>0</v>
      </c>
      <c r="AC256" s="3">
        <f ca="1">IF(AC$5="",0,SUMIFS(INDIRECT($S$2&amp;$A256&amp;":"&amp;$A256),BP!$5:$5,AC$4))</f>
        <v>0</v>
      </c>
      <c r="AD256" s="3">
        <f ca="1">IF(AD$5="",0,SUMIFS(INDIRECT($S$2&amp;$A256&amp;":"&amp;$A256),BP!$5:$5,AD$4))</f>
        <v>0</v>
      </c>
      <c r="AE256" s="3">
        <f ca="1">IF(AE$5="",0,SUMIFS(INDIRECT($S$2&amp;$A256&amp;":"&amp;$A256),BP!$5:$5,AE$4))</f>
        <v>0</v>
      </c>
      <c r="AF256" s="3">
        <f ca="1">IF(AF$5="",0,SUMIFS(INDIRECT($S$2&amp;$A256&amp;":"&amp;$A256),BP!$5:$5,AF$4))</f>
        <v>0</v>
      </c>
      <c r="AG256" s="3">
        <f ca="1">IF(AG$5="",0,SUMIFS(INDIRECT($S$2&amp;$A256&amp;":"&amp;$A256),BP!$5:$5,AG$4))</f>
        <v>0</v>
      </c>
      <c r="AH256" s="3">
        <f ca="1">IF(AH$5="",0,SUMIFS(INDIRECT($S$2&amp;$A256&amp;":"&amp;$A256),BP!$5:$5,AH$4))</f>
        <v>0</v>
      </c>
      <c r="AI256" s="3">
        <f ca="1">IF(AI$5="",0,SUMIFS(INDIRECT($S$2&amp;$A256&amp;":"&amp;$A256),BP!$5:$5,AI$4))</f>
        <v>0</v>
      </c>
      <c r="AJ256" s="3">
        <f ca="1">IF(AJ$5="",0,SUMIFS(INDIRECT($S$2&amp;$A256&amp;":"&amp;$A256),BP!$5:$5,AJ$4))</f>
        <v>0</v>
      </c>
      <c r="AK256" s="3">
        <f ca="1">IF(AK$5="",0,SUMIFS(INDIRECT($S$2&amp;$A256&amp;":"&amp;$A256),BP!$5:$5,AK$4))</f>
        <v>0</v>
      </c>
      <c r="AL256" s="3">
        <f ca="1">IF(AL$5="",0,SUMIFS(INDIRECT($S$2&amp;$A256&amp;":"&amp;$A256),BP!$5:$5,AL$4))</f>
        <v>0</v>
      </c>
      <c r="AM256" s="3">
        <f ca="1">IF(AM$5="",0,SUMIFS(INDIRECT($S$2&amp;$A256&amp;":"&amp;$A256),BP!$5:$5,AM$4))</f>
        <v>0</v>
      </c>
      <c r="AN256" s="3">
        <f ca="1">IF(AN$5="",0,SUMIFS(INDIRECT($S$2&amp;$A256&amp;":"&amp;$A256),BP!$5:$5,AN$4))</f>
        <v>0</v>
      </c>
      <c r="AO256" s="3">
        <f ca="1">IF(AO$5="",0,SUMIFS(INDIRECT($S$2&amp;$A256&amp;":"&amp;$A256),BP!$5:$5,AO$4))</f>
        <v>0</v>
      </c>
      <c r="AP256" s="3">
        <f ca="1">IF(AP$5="",0,SUMIFS(INDIRECT($S$2&amp;$A256&amp;":"&amp;$A256),BP!$5:$5,AP$4))</f>
        <v>0</v>
      </c>
      <c r="AQ256" s="3">
        <f ca="1">IF(AQ$5="",0,SUMIFS(INDIRECT($S$2&amp;$A256&amp;":"&amp;$A256),BP!$5:$5,AQ$4))</f>
        <v>0</v>
      </c>
      <c r="AR256" s="3">
        <f ca="1">IF(AR$5="",0,SUMIFS(INDIRECT($S$2&amp;$A256&amp;":"&amp;$A256),BP!$5:$5,AR$4))</f>
        <v>0</v>
      </c>
      <c r="AS256" s="3">
        <f ca="1">IF(AS$5="",0,SUMIFS(INDIRECT($S$2&amp;$A256&amp;":"&amp;$A256),BP!$5:$5,AS$4))</f>
        <v>0</v>
      </c>
      <c r="AT256" s="3">
        <f ca="1">IF(AT$5="",0,SUMIFS(INDIRECT($S$2&amp;$A256&amp;":"&amp;$A256),BP!$5:$5,AT$4))</f>
        <v>0</v>
      </c>
      <c r="AU256" s="3">
        <f ca="1">IF(AU$5="",0,SUMIFS(INDIRECT($S$2&amp;$A256&amp;":"&amp;$A256),BP!$5:$5,AU$4))</f>
        <v>0</v>
      </c>
      <c r="AV256" s="3">
        <f ca="1">IF(AV$5="",0,SUMIFS(INDIRECT($S$2&amp;$A256&amp;":"&amp;$A256),BP!$5:$5,AV$4))</f>
        <v>0</v>
      </c>
      <c r="AW256" s="3">
        <f ca="1">IF(AW$5="",0,SUMIFS(INDIRECT($S$2&amp;$A256&amp;":"&amp;$A256),BP!$5:$5,AW$4))</f>
        <v>0</v>
      </c>
      <c r="AX256" s="3">
        <f ca="1">IF(AX$5="",0,SUMIFS(INDIRECT($S$2&amp;$A256&amp;":"&amp;$A256),BP!$5:$5,AX$4))</f>
        <v>0</v>
      </c>
      <c r="AY256" s="3">
        <f ca="1">IF(AY$5="",0,SUMIFS(INDIRECT($S$2&amp;$A256&amp;":"&amp;$A256),BP!$5:$5,AY$4))</f>
        <v>0</v>
      </c>
      <c r="AZ256" s="3">
        <f ca="1">IF(AZ$5="",0,SUMIFS(INDIRECT($S$2&amp;$A256&amp;":"&amp;$A256),BP!$5:$5,AZ$4))</f>
        <v>0</v>
      </c>
      <c r="BA256" s="3">
        <f ca="1">IF(BA$5="",0,SUMIFS(INDIRECT($S$2&amp;$A256&amp;":"&amp;$A256),BP!$5:$5,BA$4))</f>
        <v>0</v>
      </c>
      <c r="BB256" s="3">
        <f ca="1">IF(BB$5="",0,SUMIFS(INDIRECT($S$2&amp;$A256&amp;":"&amp;$A256),BP!$5:$5,BB$4))</f>
        <v>0</v>
      </c>
      <c r="BC256" s="3">
        <f ca="1">IF(BC$5="",0,SUMIFS(INDIRECT($S$2&amp;$A256&amp;":"&amp;$A256),BP!$5:$5,BC$4))</f>
        <v>0</v>
      </c>
      <c r="BD256" s="3">
        <f ca="1">IF(BD$5="",0,SUMIFS(INDIRECT($S$2&amp;$A256&amp;":"&amp;$A256),BP!$5:$5,BD$4))</f>
        <v>0</v>
      </c>
      <c r="BE256" s="3">
        <f ca="1">IF(BE$5="",0,SUMIFS(INDIRECT($S$2&amp;$A256&amp;":"&amp;$A256),BP!$5:$5,BE$4))</f>
        <v>0</v>
      </c>
      <c r="BF256" s="3">
        <f ca="1">IF(BF$5="",0,SUMIFS(INDIRECT($S$2&amp;$A256&amp;":"&amp;$A256),BP!$5:$5,BF$4))</f>
        <v>0</v>
      </c>
      <c r="BG256" s="3">
        <f ca="1">IF(BG$5="",0,SUMIFS(INDIRECT($S$2&amp;$A256&amp;":"&amp;$A256),BP!$5:$5,BG$4))</f>
        <v>0</v>
      </c>
      <c r="BH256" s="3">
        <f ca="1">IF(BH$5="",0,SUMIFS(INDIRECT($S$2&amp;$A256&amp;":"&amp;$A256),BP!$5:$5,BH$4))</f>
        <v>0</v>
      </c>
      <c r="BI256" s="3">
        <f ca="1">IF(BI$5="",0,SUMIFS(INDIRECT($S$2&amp;$A256&amp;":"&amp;$A256),BP!$5:$5,BI$4))</f>
        <v>0</v>
      </c>
      <c r="BJ256" s="3">
        <f>IF(BJ$5="",0,SUMIFS(BP!256:256,BP!$5:$5,BJ$4))</f>
        <v>0</v>
      </c>
      <c r="BK256" s="3">
        <f>IF(BK$5="",0,SUMIFS(BP!256:256,BP!$5:$5,BK$4))</f>
        <v>0</v>
      </c>
      <c r="BL256" s="3">
        <f>IF(BL$5="",0,SUMIFS(BP!256:256,BP!$5:$5,BL$4))</f>
        <v>0</v>
      </c>
      <c r="BM256" s="3">
        <f>IF(BM$5="",0,SUMIFS(BP!256:256,BP!$5:$5,BM$4))</f>
        <v>0</v>
      </c>
      <c r="BN256" s="3">
        <f>IF(BN$5="",0,SUMIFS(BP!256:256,BP!$5:$5,BN$4))</f>
        <v>0</v>
      </c>
      <c r="BO256" s="3">
        <f>IF(BO$5="",0,SUMIFS(BP!256:256,BP!$5:$5,BO$4))</f>
        <v>0</v>
      </c>
      <c r="BP256" s="3">
        <f>IF(BP$5="",0,SUMIFS(BP!256:256,BP!$5:$5,BP$4))</f>
        <v>0</v>
      </c>
      <c r="BQ256" s="3">
        <f>IF(BQ$5="",0,SUMIFS(BP!256:256,BP!$5:$5,BQ$4))</f>
        <v>0</v>
      </c>
      <c r="BR256" s="3">
        <f>IF(BR$5="",0,SUMIFS(BP!256:256,BP!$5:$5,BR$4))</f>
        <v>0</v>
      </c>
      <c r="BS256" s="3">
        <f>IF(BS$5="",0,SUMIFS(BP!256:256,BP!$5:$5,BS$4))</f>
        <v>0</v>
      </c>
      <c r="BT256" s="3">
        <f>IF(BT$5="",0,SUMIFS(BP!256:256,BP!$5:$5,BT$4))</f>
        <v>0</v>
      </c>
      <c r="BU256" s="3">
        <f>IF(BU$5="",0,SUMIFS(BP!256:256,BP!$5:$5,BU$4))</f>
        <v>0</v>
      </c>
      <c r="BV256" s="3">
        <f>IF(BV$5="",0,SUMIFS(BP!256:256,BP!$5:$5,BV$4))</f>
        <v>0</v>
      </c>
      <c r="BW256" s="3">
        <f>IF(BW$5="",0,SUMIFS(BP!256:256,BP!$5:$5,BW$4))</f>
        <v>0</v>
      </c>
      <c r="BX256" s="3">
        <f>IF(BX$5="",0,SUMIFS(BP!256:256,BP!$5:$5,BX$4))</f>
        <v>0</v>
      </c>
      <c r="BY256" s="3">
        <f>IF(BY$5="",0,SUMIFS(BP!256:256,BP!$5:$5,BY$4))</f>
        <v>0</v>
      </c>
      <c r="BZ256" s="3">
        <f>IF(BZ$5="",0,SUMIFS(BP!256:256,BP!$5:$5,BZ$4))</f>
        <v>0</v>
      </c>
      <c r="CA256" s="3">
        <f>IF(CA$5="",0,SUMIFS(BP!256:256,BP!$5:$5,CA$4))</f>
        <v>0</v>
      </c>
      <c r="CB256" s="3">
        <f>IF(CB$5="",0,SUMIFS(BP!256:256,BP!$5:$5,CB$4))</f>
        <v>0</v>
      </c>
      <c r="CC256" s="3">
        <f>IF(CC$5="",0,SUMIFS(BP!256:256,BP!$5:$5,CC$4))</f>
        <v>0</v>
      </c>
      <c r="CD256" s="3">
        <f>IF(CD$5="",0,SUMIFS(BP!256:256,BP!$5:$5,CD$4))</f>
        <v>0</v>
      </c>
      <c r="CE256" s="3">
        <f>IF(CE$5="",0,SUMIFS(BP!256:256,BP!$5:$5,CE$4))</f>
        <v>0</v>
      </c>
      <c r="CF256" s="3">
        <f>IF(CF$5="",0,SUMIFS(BP!256:256,BP!$5:$5,CF$4))</f>
        <v>0</v>
      </c>
      <c r="CG256" s="3">
        <f>IF(CG$5="",0,SUMIFS(BP!256:256,BP!$5:$5,CG$4))</f>
        <v>0</v>
      </c>
      <c r="CH256" s="3">
        <f>IF(CH$5="",0,SUMIFS(BP!256:256,BP!$5:$5,CH$4))</f>
        <v>0</v>
      </c>
      <c r="CI256" s="3">
        <f>IF(CI$5="",0,SUMIFS(BP!256:256,BP!$5:$5,CI$4))</f>
        <v>0</v>
      </c>
      <c r="CJ256" s="3">
        <f>IF(CJ$5="",0,SUMIFS(BP!256:256,BP!$5:$5,CJ$4))</f>
        <v>0</v>
      </c>
      <c r="CK256" s="3">
        <f>IF(CK$5="",0,SUMIFS(BP!256:256,BP!$5:$5,CK$4))</f>
        <v>0</v>
      </c>
      <c r="CL256" s="3">
        <f>IF(CL$5="",0,SUMIFS(BP!256:256,BP!$5:$5,CL$4))</f>
        <v>0</v>
      </c>
      <c r="CM256" s="3">
        <f>IF(CM$5="",0,SUMIFS(BP!256:256,BP!$5:$5,CM$4))</f>
        <v>0</v>
      </c>
      <c r="CN256" s="3">
        <f>IF(CN$5="",0,SUMIFS(BP!256:256,BP!$5:$5,CN$4))</f>
        <v>0</v>
      </c>
      <c r="CO256" s="3">
        <f>IF(CO$5="",0,SUMIFS(BP!256:256,BP!$5:$5,CO$4))</f>
        <v>0</v>
      </c>
      <c r="CP256" s="3">
        <f>IF(CP$5="",0,SUMIFS(BP!256:256,BP!$5:$5,CP$4))</f>
        <v>0</v>
      </c>
      <c r="CQ256" s="3">
        <f>IF(CQ$5="",0,SUMIFS(BP!256:256,BP!$5:$5,CQ$4))</f>
        <v>0</v>
      </c>
      <c r="CR256" s="3">
        <f>IF(CR$5="",0,SUMIFS(BP!256:256,BP!$5:$5,CR$4))</f>
        <v>0</v>
      </c>
      <c r="CS256" s="3">
        <f>IF(CS$5="",0,SUMIFS(BP!256:256,BP!$5:$5,CS$4))</f>
        <v>0</v>
      </c>
      <c r="CT256" s="3">
        <f>IF(CT$5="",0,SUMIFS(BP!256:256,BP!$5:$5,CT$4))</f>
        <v>0</v>
      </c>
    </row>
    <row r="257" spans="1:98" s="2" customFormat="1" ht="10.199999999999999" x14ac:dyDescent="0.2">
      <c r="A257" s="11">
        <f>ROW()</f>
        <v>257</v>
      </c>
      <c r="E257" s="15"/>
      <c r="W257" s="5"/>
      <c r="Z257" s="3">
        <f ca="1">IF(Z$5="",0,SUMIFS(INDIRECT($S$2&amp;$A257&amp;":"&amp;$A257),BP!$5:$5,Z$4))</f>
        <v>0</v>
      </c>
      <c r="AA257" s="3">
        <f ca="1">IF(AA$5="",0,SUMIFS(INDIRECT($S$2&amp;$A257&amp;":"&amp;$A257),BP!$5:$5,AA$4))</f>
        <v>0</v>
      </c>
      <c r="AB257" s="3">
        <f ca="1">IF(AB$5="",0,SUMIFS(INDIRECT($S$2&amp;$A257&amp;":"&amp;$A257),BP!$5:$5,AB$4))</f>
        <v>0</v>
      </c>
      <c r="AC257" s="3">
        <f ca="1">IF(AC$5="",0,SUMIFS(INDIRECT($S$2&amp;$A257&amp;":"&amp;$A257),BP!$5:$5,AC$4))</f>
        <v>0</v>
      </c>
      <c r="AD257" s="3">
        <f ca="1">IF(AD$5="",0,SUMIFS(INDIRECT($S$2&amp;$A257&amp;":"&amp;$A257),BP!$5:$5,AD$4))</f>
        <v>0</v>
      </c>
      <c r="AE257" s="3">
        <f ca="1">IF(AE$5="",0,SUMIFS(INDIRECT($S$2&amp;$A257&amp;":"&amp;$A257),BP!$5:$5,AE$4))</f>
        <v>0</v>
      </c>
      <c r="AF257" s="3">
        <f ca="1">IF(AF$5="",0,SUMIFS(INDIRECT($S$2&amp;$A257&amp;":"&amp;$A257),BP!$5:$5,AF$4))</f>
        <v>0</v>
      </c>
      <c r="AG257" s="3">
        <f ca="1">IF(AG$5="",0,SUMIFS(INDIRECT($S$2&amp;$A257&amp;":"&amp;$A257),BP!$5:$5,AG$4))</f>
        <v>0</v>
      </c>
      <c r="AH257" s="3">
        <f ca="1">IF(AH$5="",0,SUMIFS(INDIRECT($S$2&amp;$A257&amp;":"&amp;$A257),BP!$5:$5,AH$4))</f>
        <v>0</v>
      </c>
      <c r="AI257" s="3">
        <f ca="1">IF(AI$5="",0,SUMIFS(INDIRECT($S$2&amp;$A257&amp;":"&amp;$A257),BP!$5:$5,AI$4))</f>
        <v>0</v>
      </c>
      <c r="AJ257" s="3">
        <f ca="1">IF(AJ$5="",0,SUMIFS(INDIRECT($S$2&amp;$A257&amp;":"&amp;$A257),BP!$5:$5,AJ$4))</f>
        <v>0</v>
      </c>
      <c r="AK257" s="3">
        <f ca="1">IF(AK$5="",0,SUMIFS(INDIRECT($S$2&amp;$A257&amp;":"&amp;$A257),BP!$5:$5,AK$4))</f>
        <v>0</v>
      </c>
      <c r="AL257" s="3">
        <f ca="1">IF(AL$5="",0,SUMIFS(INDIRECT($S$2&amp;$A257&amp;":"&amp;$A257),BP!$5:$5,AL$4))</f>
        <v>0</v>
      </c>
      <c r="AM257" s="3">
        <f ca="1">IF(AM$5="",0,SUMIFS(INDIRECT($S$2&amp;$A257&amp;":"&amp;$A257),BP!$5:$5,AM$4))</f>
        <v>0</v>
      </c>
      <c r="AN257" s="3">
        <f ca="1">IF(AN$5="",0,SUMIFS(INDIRECT($S$2&amp;$A257&amp;":"&amp;$A257),BP!$5:$5,AN$4))</f>
        <v>0</v>
      </c>
      <c r="AO257" s="3">
        <f ca="1">IF(AO$5="",0,SUMIFS(INDIRECT($S$2&amp;$A257&amp;":"&amp;$A257),BP!$5:$5,AO$4))</f>
        <v>0</v>
      </c>
      <c r="AP257" s="3">
        <f ca="1">IF(AP$5="",0,SUMIFS(INDIRECT($S$2&amp;$A257&amp;":"&amp;$A257),BP!$5:$5,AP$4))</f>
        <v>0</v>
      </c>
      <c r="AQ257" s="3">
        <f ca="1">IF(AQ$5="",0,SUMIFS(INDIRECT($S$2&amp;$A257&amp;":"&amp;$A257),BP!$5:$5,AQ$4))</f>
        <v>0</v>
      </c>
      <c r="AR257" s="3">
        <f ca="1">IF(AR$5="",0,SUMIFS(INDIRECT($S$2&amp;$A257&amp;":"&amp;$A257),BP!$5:$5,AR$4))</f>
        <v>0</v>
      </c>
      <c r="AS257" s="3">
        <f ca="1">IF(AS$5="",0,SUMIFS(INDIRECT($S$2&amp;$A257&amp;":"&amp;$A257),BP!$5:$5,AS$4))</f>
        <v>0</v>
      </c>
      <c r="AT257" s="3">
        <f ca="1">IF(AT$5="",0,SUMIFS(INDIRECT($S$2&amp;$A257&amp;":"&amp;$A257),BP!$5:$5,AT$4))</f>
        <v>0</v>
      </c>
      <c r="AU257" s="3">
        <f ca="1">IF(AU$5="",0,SUMIFS(INDIRECT($S$2&amp;$A257&amp;":"&amp;$A257),BP!$5:$5,AU$4))</f>
        <v>0</v>
      </c>
      <c r="AV257" s="3">
        <f ca="1">IF(AV$5="",0,SUMIFS(INDIRECT($S$2&amp;$A257&amp;":"&amp;$A257),BP!$5:$5,AV$4))</f>
        <v>0</v>
      </c>
      <c r="AW257" s="3">
        <f ca="1">IF(AW$5="",0,SUMIFS(INDIRECT($S$2&amp;$A257&amp;":"&amp;$A257),BP!$5:$5,AW$4))</f>
        <v>0</v>
      </c>
      <c r="AX257" s="3">
        <f ca="1">IF(AX$5="",0,SUMIFS(INDIRECT($S$2&amp;$A257&amp;":"&amp;$A257),BP!$5:$5,AX$4))</f>
        <v>0</v>
      </c>
      <c r="AY257" s="3">
        <f ca="1">IF(AY$5="",0,SUMIFS(INDIRECT($S$2&amp;$A257&amp;":"&amp;$A257),BP!$5:$5,AY$4))</f>
        <v>0</v>
      </c>
      <c r="AZ257" s="3">
        <f ca="1">IF(AZ$5="",0,SUMIFS(INDIRECT($S$2&amp;$A257&amp;":"&amp;$A257),BP!$5:$5,AZ$4))</f>
        <v>0</v>
      </c>
      <c r="BA257" s="3">
        <f ca="1">IF(BA$5="",0,SUMIFS(INDIRECT($S$2&amp;$A257&amp;":"&amp;$A257),BP!$5:$5,BA$4))</f>
        <v>0</v>
      </c>
      <c r="BB257" s="3">
        <f ca="1">IF(BB$5="",0,SUMIFS(INDIRECT($S$2&amp;$A257&amp;":"&amp;$A257),BP!$5:$5,BB$4))</f>
        <v>0</v>
      </c>
      <c r="BC257" s="3">
        <f ca="1">IF(BC$5="",0,SUMIFS(INDIRECT($S$2&amp;$A257&amp;":"&amp;$A257),BP!$5:$5,BC$4))</f>
        <v>0</v>
      </c>
      <c r="BD257" s="3">
        <f ca="1">IF(BD$5="",0,SUMIFS(INDIRECT($S$2&amp;$A257&amp;":"&amp;$A257),BP!$5:$5,BD$4))</f>
        <v>0</v>
      </c>
      <c r="BE257" s="3">
        <f ca="1">IF(BE$5="",0,SUMIFS(INDIRECT($S$2&amp;$A257&amp;":"&amp;$A257),BP!$5:$5,BE$4))</f>
        <v>0</v>
      </c>
      <c r="BF257" s="3">
        <f ca="1">IF(BF$5="",0,SUMIFS(INDIRECT($S$2&amp;$A257&amp;":"&amp;$A257),BP!$5:$5,BF$4))</f>
        <v>0</v>
      </c>
      <c r="BG257" s="3">
        <f ca="1">IF(BG$5="",0,SUMIFS(INDIRECT($S$2&amp;$A257&amp;":"&amp;$A257),BP!$5:$5,BG$4))</f>
        <v>0</v>
      </c>
      <c r="BH257" s="3">
        <f ca="1">IF(BH$5="",0,SUMIFS(INDIRECT($S$2&amp;$A257&amp;":"&amp;$A257),BP!$5:$5,BH$4))</f>
        <v>0</v>
      </c>
      <c r="BI257" s="3">
        <f ca="1">IF(BI$5="",0,SUMIFS(INDIRECT($S$2&amp;$A257&amp;":"&amp;$A257),BP!$5:$5,BI$4))</f>
        <v>0</v>
      </c>
      <c r="BJ257" s="3">
        <f>IF(BJ$5="",0,SUMIFS(BP!257:257,BP!$5:$5,BJ$4))</f>
        <v>0</v>
      </c>
      <c r="BK257" s="3">
        <f>IF(BK$5="",0,SUMIFS(BP!257:257,BP!$5:$5,BK$4))</f>
        <v>0</v>
      </c>
      <c r="BL257" s="3">
        <f>IF(BL$5="",0,SUMIFS(BP!257:257,BP!$5:$5,BL$4))</f>
        <v>0</v>
      </c>
      <c r="BM257" s="3">
        <f>IF(BM$5="",0,SUMIFS(BP!257:257,BP!$5:$5,BM$4))</f>
        <v>0</v>
      </c>
      <c r="BN257" s="3">
        <f>IF(BN$5="",0,SUMIFS(BP!257:257,BP!$5:$5,BN$4))</f>
        <v>0</v>
      </c>
      <c r="BO257" s="3">
        <f>IF(BO$5="",0,SUMIFS(BP!257:257,BP!$5:$5,BO$4))</f>
        <v>0</v>
      </c>
      <c r="BP257" s="3">
        <f>IF(BP$5="",0,SUMIFS(BP!257:257,BP!$5:$5,BP$4))</f>
        <v>0</v>
      </c>
      <c r="BQ257" s="3">
        <f>IF(BQ$5="",0,SUMIFS(BP!257:257,BP!$5:$5,BQ$4))</f>
        <v>0</v>
      </c>
      <c r="BR257" s="3">
        <f>IF(BR$5="",0,SUMIFS(BP!257:257,BP!$5:$5,BR$4))</f>
        <v>0</v>
      </c>
      <c r="BS257" s="3">
        <f>IF(BS$5="",0,SUMIFS(BP!257:257,BP!$5:$5,BS$4))</f>
        <v>0</v>
      </c>
      <c r="BT257" s="3">
        <f>IF(BT$5="",0,SUMIFS(BP!257:257,BP!$5:$5,BT$4))</f>
        <v>0</v>
      </c>
      <c r="BU257" s="3">
        <f>IF(BU$5="",0,SUMIFS(BP!257:257,BP!$5:$5,BU$4))</f>
        <v>0</v>
      </c>
      <c r="BV257" s="3">
        <f>IF(BV$5="",0,SUMIFS(BP!257:257,BP!$5:$5,BV$4))</f>
        <v>0</v>
      </c>
      <c r="BW257" s="3">
        <f>IF(BW$5="",0,SUMIFS(BP!257:257,BP!$5:$5,BW$4))</f>
        <v>0</v>
      </c>
      <c r="BX257" s="3">
        <f>IF(BX$5="",0,SUMIFS(BP!257:257,BP!$5:$5,BX$4))</f>
        <v>0</v>
      </c>
      <c r="BY257" s="3">
        <f>IF(BY$5="",0,SUMIFS(BP!257:257,BP!$5:$5,BY$4))</f>
        <v>0</v>
      </c>
      <c r="BZ257" s="3">
        <f>IF(BZ$5="",0,SUMIFS(BP!257:257,BP!$5:$5,BZ$4))</f>
        <v>0</v>
      </c>
      <c r="CA257" s="3">
        <f>IF(CA$5="",0,SUMIFS(BP!257:257,BP!$5:$5,CA$4))</f>
        <v>0</v>
      </c>
      <c r="CB257" s="3">
        <f>IF(CB$5="",0,SUMIFS(BP!257:257,BP!$5:$5,CB$4))</f>
        <v>0</v>
      </c>
      <c r="CC257" s="3">
        <f>IF(CC$5="",0,SUMIFS(BP!257:257,BP!$5:$5,CC$4))</f>
        <v>0</v>
      </c>
      <c r="CD257" s="3">
        <f>IF(CD$5="",0,SUMIFS(BP!257:257,BP!$5:$5,CD$4))</f>
        <v>0</v>
      </c>
      <c r="CE257" s="3">
        <f>IF(CE$5="",0,SUMIFS(BP!257:257,BP!$5:$5,CE$4))</f>
        <v>0</v>
      </c>
      <c r="CF257" s="3">
        <f>IF(CF$5="",0,SUMIFS(BP!257:257,BP!$5:$5,CF$4))</f>
        <v>0</v>
      </c>
      <c r="CG257" s="3">
        <f>IF(CG$5="",0,SUMIFS(BP!257:257,BP!$5:$5,CG$4))</f>
        <v>0</v>
      </c>
      <c r="CH257" s="3">
        <f>IF(CH$5="",0,SUMIFS(BP!257:257,BP!$5:$5,CH$4))</f>
        <v>0</v>
      </c>
      <c r="CI257" s="3">
        <f>IF(CI$5="",0,SUMIFS(BP!257:257,BP!$5:$5,CI$4))</f>
        <v>0</v>
      </c>
      <c r="CJ257" s="3">
        <f>IF(CJ$5="",0,SUMIFS(BP!257:257,BP!$5:$5,CJ$4))</f>
        <v>0</v>
      </c>
      <c r="CK257" s="3">
        <f>IF(CK$5="",0,SUMIFS(BP!257:257,BP!$5:$5,CK$4))</f>
        <v>0</v>
      </c>
      <c r="CL257" s="3">
        <f>IF(CL$5="",0,SUMIFS(BP!257:257,BP!$5:$5,CL$4))</f>
        <v>0</v>
      </c>
      <c r="CM257" s="3">
        <f>IF(CM$5="",0,SUMIFS(BP!257:257,BP!$5:$5,CM$4))</f>
        <v>0</v>
      </c>
      <c r="CN257" s="3">
        <f>IF(CN$5="",0,SUMIFS(BP!257:257,BP!$5:$5,CN$4))</f>
        <v>0</v>
      </c>
      <c r="CO257" s="3">
        <f>IF(CO$5="",0,SUMIFS(BP!257:257,BP!$5:$5,CO$4))</f>
        <v>0</v>
      </c>
      <c r="CP257" s="3">
        <f>IF(CP$5="",0,SUMIFS(BP!257:257,BP!$5:$5,CP$4))</f>
        <v>0</v>
      </c>
      <c r="CQ257" s="3">
        <f>IF(CQ$5="",0,SUMIFS(BP!257:257,BP!$5:$5,CQ$4))</f>
        <v>0</v>
      </c>
      <c r="CR257" s="3">
        <f>IF(CR$5="",0,SUMIFS(BP!257:257,BP!$5:$5,CR$4))</f>
        <v>0</v>
      </c>
      <c r="CS257" s="3">
        <f>IF(CS$5="",0,SUMIFS(BP!257:257,BP!$5:$5,CS$4))</f>
        <v>0</v>
      </c>
      <c r="CT257" s="3">
        <f>IF(CT$5="",0,SUMIFS(BP!257:257,BP!$5:$5,CT$4))</f>
        <v>0</v>
      </c>
    </row>
    <row r="258" spans="1:98" s="2" customFormat="1" ht="10.199999999999999" x14ac:dyDescent="0.2">
      <c r="A258" s="11">
        <f>ROW()</f>
        <v>258</v>
      </c>
      <c r="E258" s="15"/>
      <c r="W258" s="5"/>
      <c r="Z258" s="3">
        <f ca="1">IF(Z$5="",0,SUMIFS(INDIRECT($S$2&amp;$A258&amp;":"&amp;$A258),BP!$5:$5,Z$4))</f>
        <v>0</v>
      </c>
      <c r="AA258" s="3">
        <f ca="1">IF(AA$5="",0,SUMIFS(INDIRECT($S$2&amp;$A258&amp;":"&amp;$A258),BP!$5:$5,AA$4))</f>
        <v>0</v>
      </c>
      <c r="AB258" s="3">
        <f ca="1">IF(AB$5="",0,SUMIFS(INDIRECT($S$2&amp;$A258&amp;":"&amp;$A258),BP!$5:$5,AB$4))</f>
        <v>0</v>
      </c>
      <c r="AC258" s="3">
        <f ca="1">IF(AC$5="",0,SUMIFS(INDIRECT($S$2&amp;$A258&amp;":"&amp;$A258),BP!$5:$5,AC$4))</f>
        <v>0</v>
      </c>
      <c r="AD258" s="3">
        <f ca="1">IF(AD$5="",0,SUMIFS(INDIRECT($S$2&amp;$A258&amp;":"&amp;$A258),BP!$5:$5,AD$4))</f>
        <v>0</v>
      </c>
      <c r="AE258" s="3">
        <f ca="1">IF(AE$5="",0,SUMIFS(INDIRECT($S$2&amp;$A258&amp;":"&amp;$A258),BP!$5:$5,AE$4))</f>
        <v>0</v>
      </c>
      <c r="AF258" s="3">
        <f ca="1">IF(AF$5="",0,SUMIFS(INDIRECT($S$2&amp;$A258&amp;":"&amp;$A258),BP!$5:$5,AF$4))</f>
        <v>0</v>
      </c>
      <c r="AG258" s="3">
        <f ca="1">IF(AG$5="",0,SUMIFS(INDIRECT($S$2&amp;$A258&amp;":"&amp;$A258),BP!$5:$5,AG$4))</f>
        <v>0</v>
      </c>
      <c r="AH258" s="3">
        <f ca="1">IF(AH$5="",0,SUMIFS(INDIRECT($S$2&amp;$A258&amp;":"&amp;$A258),BP!$5:$5,AH$4))</f>
        <v>0</v>
      </c>
      <c r="AI258" s="3">
        <f ca="1">IF(AI$5="",0,SUMIFS(INDIRECT($S$2&amp;$A258&amp;":"&amp;$A258),BP!$5:$5,AI$4))</f>
        <v>0</v>
      </c>
      <c r="AJ258" s="3">
        <f ca="1">IF(AJ$5="",0,SUMIFS(INDIRECT($S$2&amp;$A258&amp;":"&amp;$A258),BP!$5:$5,AJ$4))</f>
        <v>0</v>
      </c>
      <c r="AK258" s="3">
        <f ca="1">IF(AK$5="",0,SUMIFS(INDIRECT($S$2&amp;$A258&amp;":"&amp;$A258),BP!$5:$5,AK$4))</f>
        <v>0</v>
      </c>
      <c r="AL258" s="3">
        <f ca="1">IF(AL$5="",0,SUMIFS(INDIRECT($S$2&amp;$A258&amp;":"&amp;$A258),BP!$5:$5,AL$4))</f>
        <v>0</v>
      </c>
      <c r="AM258" s="3">
        <f ca="1">IF(AM$5="",0,SUMIFS(INDIRECT($S$2&amp;$A258&amp;":"&amp;$A258),BP!$5:$5,AM$4))</f>
        <v>0</v>
      </c>
      <c r="AN258" s="3">
        <f ca="1">IF(AN$5="",0,SUMIFS(INDIRECT($S$2&amp;$A258&amp;":"&amp;$A258),BP!$5:$5,AN$4))</f>
        <v>0</v>
      </c>
      <c r="AO258" s="3">
        <f ca="1">IF(AO$5="",0,SUMIFS(INDIRECT($S$2&amp;$A258&amp;":"&amp;$A258),BP!$5:$5,AO$4))</f>
        <v>0</v>
      </c>
      <c r="AP258" s="3">
        <f ca="1">IF(AP$5="",0,SUMIFS(INDIRECT($S$2&amp;$A258&amp;":"&amp;$A258),BP!$5:$5,AP$4))</f>
        <v>0</v>
      </c>
      <c r="AQ258" s="3">
        <f ca="1">IF(AQ$5="",0,SUMIFS(INDIRECT($S$2&amp;$A258&amp;":"&amp;$A258),BP!$5:$5,AQ$4))</f>
        <v>0</v>
      </c>
      <c r="AR258" s="3">
        <f ca="1">IF(AR$5="",0,SUMIFS(INDIRECT($S$2&amp;$A258&amp;":"&amp;$A258),BP!$5:$5,AR$4))</f>
        <v>0</v>
      </c>
      <c r="AS258" s="3">
        <f ca="1">IF(AS$5="",0,SUMIFS(INDIRECT($S$2&amp;$A258&amp;":"&amp;$A258),BP!$5:$5,AS$4))</f>
        <v>0</v>
      </c>
      <c r="AT258" s="3">
        <f ca="1">IF(AT$5="",0,SUMIFS(INDIRECT($S$2&amp;$A258&amp;":"&amp;$A258),BP!$5:$5,AT$4))</f>
        <v>0</v>
      </c>
      <c r="AU258" s="3">
        <f ca="1">IF(AU$5="",0,SUMIFS(INDIRECT($S$2&amp;$A258&amp;":"&amp;$A258),BP!$5:$5,AU$4))</f>
        <v>0</v>
      </c>
      <c r="AV258" s="3">
        <f ca="1">IF(AV$5="",0,SUMIFS(INDIRECT($S$2&amp;$A258&amp;":"&amp;$A258),BP!$5:$5,AV$4))</f>
        <v>0</v>
      </c>
      <c r="AW258" s="3">
        <f ca="1">IF(AW$5="",0,SUMIFS(INDIRECT($S$2&amp;$A258&amp;":"&amp;$A258),BP!$5:$5,AW$4))</f>
        <v>0</v>
      </c>
      <c r="AX258" s="3">
        <f ca="1">IF(AX$5="",0,SUMIFS(INDIRECT($S$2&amp;$A258&amp;":"&amp;$A258),BP!$5:$5,AX$4))</f>
        <v>0</v>
      </c>
      <c r="AY258" s="3">
        <f ca="1">IF(AY$5="",0,SUMIFS(INDIRECT($S$2&amp;$A258&amp;":"&amp;$A258),BP!$5:$5,AY$4))</f>
        <v>0</v>
      </c>
      <c r="AZ258" s="3">
        <f ca="1">IF(AZ$5="",0,SUMIFS(INDIRECT($S$2&amp;$A258&amp;":"&amp;$A258),BP!$5:$5,AZ$4))</f>
        <v>0</v>
      </c>
      <c r="BA258" s="3">
        <f ca="1">IF(BA$5="",0,SUMIFS(INDIRECT($S$2&amp;$A258&amp;":"&amp;$A258),BP!$5:$5,BA$4))</f>
        <v>0</v>
      </c>
      <c r="BB258" s="3">
        <f ca="1">IF(BB$5="",0,SUMIFS(INDIRECT($S$2&amp;$A258&amp;":"&amp;$A258),BP!$5:$5,BB$4))</f>
        <v>0</v>
      </c>
      <c r="BC258" s="3">
        <f ca="1">IF(BC$5="",0,SUMIFS(INDIRECT($S$2&amp;$A258&amp;":"&amp;$A258),BP!$5:$5,BC$4))</f>
        <v>0</v>
      </c>
      <c r="BD258" s="3">
        <f ca="1">IF(BD$5="",0,SUMIFS(INDIRECT($S$2&amp;$A258&amp;":"&amp;$A258),BP!$5:$5,BD$4))</f>
        <v>0</v>
      </c>
      <c r="BE258" s="3">
        <f ca="1">IF(BE$5="",0,SUMIFS(INDIRECT($S$2&amp;$A258&amp;":"&amp;$A258),BP!$5:$5,BE$4))</f>
        <v>0</v>
      </c>
      <c r="BF258" s="3">
        <f ca="1">IF(BF$5="",0,SUMIFS(INDIRECT($S$2&amp;$A258&amp;":"&amp;$A258),BP!$5:$5,BF$4))</f>
        <v>0</v>
      </c>
      <c r="BG258" s="3">
        <f ca="1">IF(BG$5="",0,SUMIFS(INDIRECT($S$2&amp;$A258&amp;":"&amp;$A258),BP!$5:$5,BG$4))</f>
        <v>0</v>
      </c>
      <c r="BH258" s="3">
        <f ca="1">IF(BH$5="",0,SUMIFS(INDIRECT($S$2&amp;$A258&amp;":"&amp;$A258),BP!$5:$5,BH$4))</f>
        <v>0</v>
      </c>
      <c r="BI258" s="3">
        <f ca="1">IF(BI$5="",0,SUMIFS(INDIRECT($S$2&amp;$A258&amp;":"&amp;$A258),BP!$5:$5,BI$4))</f>
        <v>0</v>
      </c>
      <c r="BJ258" s="3">
        <f>IF(BJ$5="",0,SUMIFS(BP!258:258,BP!$5:$5,BJ$4))</f>
        <v>0</v>
      </c>
      <c r="BK258" s="3">
        <f>IF(BK$5="",0,SUMIFS(BP!258:258,BP!$5:$5,BK$4))</f>
        <v>0</v>
      </c>
      <c r="BL258" s="3">
        <f>IF(BL$5="",0,SUMIFS(BP!258:258,BP!$5:$5,BL$4))</f>
        <v>0</v>
      </c>
      <c r="BM258" s="3">
        <f>IF(BM$5="",0,SUMIFS(BP!258:258,BP!$5:$5,BM$4))</f>
        <v>0</v>
      </c>
      <c r="BN258" s="3">
        <f>IF(BN$5="",0,SUMIFS(BP!258:258,BP!$5:$5,BN$4))</f>
        <v>0</v>
      </c>
      <c r="BO258" s="3">
        <f>IF(BO$5="",0,SUMIFS(BP!258:258,BP!$5:$5,BO$4))</f>
        <v>0</v>
      </c>
      <c r="BP258" s="3">
        <f>IF(BP$5="",0,SUMIFS(BP!258:258,BP!$5:$5,BP$4))</f>
        <v>0</v>
      </c>
      <c r="BQ258" s="3">
        <f>IF(BQ$5="",0,SUMIFS(BP!258:258,BP!$5:$5,BQ$4))</f>
        <v>0</v>
      </c>
      <c r="BR258" s="3">
        <f>IF(BR$5="",0,SUMIFS(BP!258:258,BP!$5:$5,BR$4))</f>
        <v>0</v>
      </c>
      <c r="BS258" s="3">
        <f>IF(BS$5="",0,SUMIFS(BP!258:258,BP!$5:$5,BS$4))</f>
        <v>0</v>
      </c>
      <c r="BT258" s="3">
        <f>IF(BT$5="",0,SUMIFS(BP!258:258,BP!$5:$5,BT$4))</f>
        <v>0</v>
      </c>
      <c r="BU258" s="3">
        <f>IF(BU$5="",0,SUMIFS(BP!258:258,BP!$5:$5,BU$4))</f>
        <v>0</v>
      </c>
      <c r="BV258" s="3">
        <f>IF(BV$5="",0,SUMIFS(BP!258:258,BP!$5:$5,BV$4))</f>
        <v>0</v>
      </c>
      <c r="BW258" s="3">
        <f>IF(BW$5="",0,SUMIFS(BP!258:258,BP!$5:$5,BW$4))</f>
        <v>0</v>
      </c>
      <c r="BX258" s="3">
        <f>IF(BX$5="",0,SUMIFS(BP!258:258,BP!$5:$5,BX$4))</f>
        <v>0</v>
      </c>
      <c r="BY258" s="3">
        <f>IF(BY$5="",0,SUMIFS(BP!258:258,BP!$5:$5,BY$4))</f>
        <v>0</v>
      </c>
      <c r="BZ258" s="3">
        <f>IF(BZ$5="",0,SUMIFS(BP!258:258,BP!$5:$5,BZ$4))</f>
        <v>0</v>
      </c>
      <c r="CA258" s="3">
        <f>IF(CA$5="",0,SUMIFS(BP!258:258,BP!$5:$5,CA$4))</f>
        <v>0</v>
      </c>
      <c r="CB258" s="3">
        <f>IF(CB$5="",0,SUMIFS(BP!258:258,BP!$5:$5,CB$4))</f>
        <v>0</v>
      </c>
      <c r="CC258" s="3">
        <f>IF(CC$5="",0,SUMIFS(BP!258:258,BP!$5:$5,CC$4))</f>
        <v>0</v>
      </c>
      <c r="CD258" s="3">
        <f>IF(CD$5="",0,SUMIFS(BP!258:258,BP!$5:$5,CD$4))</f>
        <v>0</v>
      </c>
      <c r="CE258" s="3">
        <f>IF(CE$5="",0,SUMIFS(BP!258:258,BP!$5:$5,CE$4))</f>
        <v>0</v>
      </c>
      <c r="CF258" s="3">
        <f>IF(CF$5="",0,SUMIFS(BP!258:258,BP!$5:$5,CF$4))</f>
        <v>0</v>
      </c>
      <c r="CG258" s="3">
        <f>IF(CG$5="",0,SUMIFS(BP!258:258,BP!$5:$5,CG$4))</f>
        <v>0</v>
      </c>
      <c r="CH258" s="3">
        <f>IF(CH$5="",0,SUMIFS(BP!258:258,BP!$5:$5,CH$4))</f>
        <v>0</v>
      </c>
      <c r="CI258" s="3">
        <f>IF(CI$5="",0,SUMIFS(BP!258:258,BP!$5:$5,CI$4))</f>
        <v>0</v>
      </c>
      <c r="CJ258" s="3">
        <f>IF(CJ$5="",0,SUMIFS(BP!258:258,BP!$5:$5,CJ$4))</f>
        <v>0</v>
      </c>
      <c r="CK258" s="3">
        <f>IF(CK$5="",0,SUMIFS(BP!258:258,BP!$5:$5,CK$4))</f>
        <v>0</v>
      </c>
      <c r="CL258" s="3">
        <f>IF(CL$5="",0,SUMIFS(BP!258:258,BP!$5:$5,CL$4))</f>
        <v>0</v>
      </c>
      <c r="CM258" s="3">
        <f>IF(CM$5="",0,SUMIFS(BP!258:258,BP!$5:$5,CM$4))</f>
        <v>0</v>
      </c>
      <c r="CN258" s="3">
        <f>IF(CN$5="",0,SUMIFS(BP!258:258,BP!$5:$5,CN$4))</f>
        <v>0</v>
      </c>
      <c r="CO258" s="3">
        <f>IF(CO$5="",0,SUMIFS(BP!258:258,BP!$5:$5,CO$4))</f>
        <v>0</v>
      </c>
      <c r="CP258" s="3">
        <f>IF(CP$5="",0,SUMIFS(BP!258:258,BP!$5:$5,CP$4))</f>
        <v>0</v>
      </c>
      <c r="CQ258" s="3">
        <f>IF(CQ$5="",0,SUMIFS(BP!258:258,BP!$5:$5,CQ$4))</f>
        <v>0</v>
      </c>
      <c r="CR258" s="3">
        <f>IF(CR$5="",0,SUMIFS(BP!258:258,BP!$5:$5,CR$4))</f>
        <v>0</v>
      </c>
      <c r="CS258" s="3">
        <f>IF(CS$5="",0,SUMIFS(BP!258:258,BP!$5:$5,CS$4))</f>
        <v>0</v>
      </c>
      <c r="CT258" s="3">
        <f>IF(CT$5="",0,SUMIFS(BP!258:258,BP!$5:$5,CT$4))</f>
        <v>0</v>
      </c>
    </row>
    <row r="259" spans="1:98" s="2" customFormat="1" ht="10.199999999999999" x14ac:dyDescent="0.2">
      <c r="A259" s="11">
        <f>ROW()</f>
        <v>259</v>
      </c>
      <c r="E259" s="15"/>
      <c r="W259" s="5"/>
      <c r="Z259" s="3">
        <f ca="1">IF(Z$5="",0,SUMIFS(INDIRECT($S$2&amp;$A259&amp;":"&amp;$A259),BP!$5:$5,Z$4))</f>
        <v>0</v>
      </c>
      <c r="AA259" s="3">
        <f ca="1">IF(AA$5="",0,SUMIFS(INDIRECT($S$2&amp;$A259&amp;":"&amp;$A259),BP!$5:$5,AA$4))</f>
        <v>0</v>
      </c>
      <c r="AB259" s="3">
        <f ca="1">IF(AB$5="",0,SUMIFS(INDIRECT($S$2&amp;$A259&amp;":"&amp;$A259),BP!$5:$5,AB$4))</f>
        <v>0</v>
      </c>
      <c r="AC259" s="3">
        <f ca="1">IF(AC$5="",0,SUMIFS(INDIRECT($S$2&amp;$A259&amp;":"&amp;$A259),BP!$5:$5,AC$4))</f>
        <v>0</v>
      </c>
      <c r="AD259" s="3">
        <f ca="1">IF(AD$5="",0,SUMIFS(INDIRECT($S$2&amp;$A259&amp;":"&amp;$A259),BP!$5:$5,AD$4))</f>
        <v>0</v>
      </c>
      <c r="AE259" s="3">
        <f ca="1">IF(AE$5="",0,SUMIFS(INDIRECT($S$2&amp;$A259&amp;":"&amp;$A259),BP!$5:$5,AE$4))</f>
        <v>0</v>
      </c>
      <c r="AF259" s="3">
        <f ca="1">IF(AF$5="",0,SUMIFS(INDIRECT($S$2&amp;$A259&amp;":"&amp;$A259),BP!$5:$5,AF$4))</f>
        <v>0</v>
      </c>
      <c r="AG259" s="3">
        <f ca="1">IF(AG$5="",0,SUMIFS(INDIRECT($S$2&amp;$A259&amp;":"&amp;$A259),BP!$5:$5,AG$4))</f>
        <v>0</v>
      </c>
      <c r="AH259" s="3">
        <f ca="1">IF(AH$5="",0,SUMIFS(INDIRECT($S$2&amp;$A259&amp;":"&amp;$A259),BP!$5:$5,AH$4))</f>
        <v>0</v>
      </c>
      <c r="AI259" s="3">
        <f ca="1">IF(AI$5="",0,SUMIFS(INDIRECT($S$2&amp;$A259&amp;":"&amp;$A259),BP!$5:$5,AI$4))</f>
        <v>0</v>
      </c>
      <c r="AJ259" s="3">
        <f ca="1">IF(AJ$5="",0,SUMIFS(INDIRECT($S$2&amp;$A259&amp;":"&amp;$A259),BP!$5:$5,AJ$4))</f>
        <v>0</v>
      </c>
      <c r="AK259" s="3">
        <f ca="1">IF(AK$5="",0,SUMIFS(INDIRECT($S$2&amp;$A259&amp;":"&amp;$A259),BP!$5:$5,AK$4))</f>
        <v>0</v>
      </c>
      <c r="AL259" s="3">
        <f ca="1">IF(AL$5="",0,SUMIFS(INDIRECT($S$2&amp;$A259&amp;":"&amp;$A259),BP!$5:$5,AL$4))</f>
        <v>0</v>
      </c>
      <c r="AM259" s="3">
        <f ca="1">IF(AM$5="",0,SUMIFS(INDIRECT($S$2&amp;$A259&amp;":"&amp;$A259),BP!$5:$5,AM$4))</f>
        <v>0</v>
      </c>
      <c r="AN259" s="3">
        <f ca="1">IF(AN$5="",0,SUMIFS(INDIRECT($S$2&amp;$A259&amp;":"&amp;$A259),BP!$5:$5,AN$4))</f>
        <v>0</v>
      </c>
      <c r="AO259" s="3">
        <f ca="1">IF(AO$5="",0,SUMIFS(INDIRECT($S$2&amp;$A259&amp;":"&amp;$A259),BP!$5:$5,AO$4))</f>
        <v>0</v>
      </c>
      <c r="AP259" s="3">
        <f ca="1">IF(AP$5="",0,SUMIFS(INDIRECT($S$2&amp;$A259&amp;":"&amp;$A259),BP!$5:$5,AP$4))</f>
        <v>0</v>
      </c>
      <c r="AQ259" s="3">
        <f ca="1">IF(AQ$5="",0,SUMIFS(INDIRECT($S$2&amp;$A259&amp;":"&amp;$A259),BP!$5:$5,AQ$4))</f>
        <v>0</v>
      </c>
      <c r="AR259" s="3">
        <f ca="1">IF(AR$5="",0,SUMIFS(INDIRECT($S$2&amp;$A259&amp;":"&amp;$A259),BP!$5:$5,AR$4))</f>
        <v>0</v>
      </c>
      <c r="AS259" s="3">
        <f ca="1">IF(AS$5="",0,SUMIFS(INDIRECT($S$2&amp;$A259&amp;":"&amp;$A259),BP!$5:$5,AS$4))</f>
        <v>0</v>
      </c>
      <c r="AT259" s="3">
        <f ca="1">IF(AT$5="",0,SUMIFS(INDIRECT($S$2&amp;$A259&amp;":"&amp;$A259),BP!$5:$5,AT$4))</f>
        <v>0</v>
      </c>
      <c r="AU259" s="3">
        <f ca="1">IF(AU$5="",0,SUMIFS(INDIRECT($S$2&amp;$A259&amp;":"&amp;$A259),BP!$5:$5,AU$4))</f>
        <v>0</v>
      </c>
      <c r="AV259" s="3">
        <f ca="1">IF(AV$5="",0,SUMIFS(INDIRECT($S$2&amp;$A259&amp;":"&amp;$A259),BP!$5:$5,AV$4))</f>
        <v>0</v>
      </c>
      <c r="AW259" s="3">
        <f ca="1">IF(AW$5="",0,SUMIFS(INDIRECT($S$2&amp;$A259&amp;":"&amp;$A259),BP!$5:$5,AW$4))</f>
        <v>0</v>
      </c>
      <c r="AX259" s="3">
        <f ca="1">IF(AX$5="",0,SUMIFS(INDIRECT($S$2&amp;$A259&amp;":"&amp;$A259),BP!$5:$5,AX$4))</f>
        <v>0</v>
      </c>
      <c r="AY259" s="3">
        <f ca="1">IF(AY$5="",0,SUMIFS(INDIRECT($S$2&amp;$A259&amp;":"&amp;$A259),BP!$5:$5,AY$4))</f>
        <v>0</v>
      </c>
      <c r="AZ259" s="3">
        <f ca="1">IF(AZ$5="",0,SUMIFS(INDIRECT($S$2&amp;$A259&amp;":"&amp;$A259),BP!$5:$5,AZ$4))</f>
        <v>0</v>
      </c>
      <c r="BA259" s="3">
        <f ca="1">IF(BA$5="",0,SUMIFS(INDIRECT($S$2&amp;$A259&amp;":"&amp;$A259),BP!$5:$5,BA$4))</f>
        <v>0</v>
      </c>
      <c r="BB259" s="3">
        <f ca="1">IF(BB$5="",0,SUMIFS(INDIRECT($S$2&amp;$A259&amp;":"&amp;$A259),BP!$5:$5,BB$4))</f>
        <v>0</v>
      </c>
      <c r="BC259" s="3">
        <f ca="1">IF(BC$5="",0,SUMIFS(INDIRECT($S$2&amp;$A259&amp;":"&amp;$A259),BP!$5:$5,BC$4))</f>
        <v>0</v>
      </c>
      <c r="BD259" s="3">
        <f ca="1">IF(BD$5="",0,SUMIFS(INDIRECT($S$2&amp;$A259&amp;":"&amp;$A259),BP!$5:$5,BD$4))</f>
        <v>0</v>
      </c>
      <c r="BE259" s="3">
        <f ca="1">IF(BE$5="",0,SUMIFS(INDIRECT($S$2&amp;$A259&amp;":"&amp;$A259),BP!$5:$5,BE$4))</f>
        <v>0</v>
      </c>
      <c r="BF259" s="3">
        <f ca="1">IF(BF$5="",0,SUMIFS(INDIRECT($S$2&amp;$A259&amp;":"&amp;$A259),BP!$5:$5,BF$4))</f>
        <v>0</v>
      </c>
      <c r="BG259" s="3">
        <f ca="1">IF(BG$5="",0,SUMIFS(INDIRECT($S$2&amp;$A259&amp;":"&amp;$A259),BP!$5:$5,BG$4))</f>
        <v>0</v>
      </c>
      <c r="BH259" s="3">
        <f ca="1">IF(BH$5="",0,SUMIFS(INDIRECT($S$2&amp;$A259&amp;":"&amp;$A259),BP!$5:$5,BH$4))</f>
        <v>0</v>
      </c>
      <c r="BI259" s="3">
        <f ca="1">IF(BI$5="",0,SUMIFS(INDIRECT($S$2&amp;$A259&amp;":"&amp;$A259),BP!$5:$5,BI$4))</f>
        <v>0</v>
      </c>
      <c r="BJ259" s="3">
        <f>IF(BJ$5="",0,SUMIFS(BP!259:259,BP!$5:$5,BJ$4))</f>
        <v>0</v>
      </c>
      <c r="BK259" s="3">
        <f>IF(BK$5="",0,SUMIFS(BP!259:259,BP!$5:$5,BK$4))</f>
        <v>0</v>
      </c>
      <c r="BL259" s="3">
        <f>IF(BL$5="",0,SUMIFS(BP!259:259,BP!$5:$5,BL$4))</f>
        <v>0</v>
      </c>
      <c r="BM259" s="3">
        <f>IF(BM$5="",0,SUMIFS(BP!259:259,BP!$5:$5,BM$4))</f>
        <v>0</v>
      </c>
      <c r="BN259" s="3">
        <f>IF(BN$5="",0,SUMIFS(BP!259:259,BP!$5:$5,BN$4))</f>
        <v>0</v>
      </c>
      <c r="BO259" s="3">
        <f>IF(BO$5="",0,SUMIFS(BP!259:259,BP!$5:$5,BO$4))</f>
        <v>0</v>
      </c>
      <c r="BP259" s="3">
        <f>IF(BP$5="",0,SUMIFS(BP!259:259,BP!$5:$5,BP$4))</f>
        <v>0</v>
      </c>
      <c r="BQ259" s="3">
        <f>IF(BQ$5="",0,SUMIFS(BP!259:259,BP!$5:$5,BQ$4))</f>
        <v>0</v>
      </c>
      <c r="BR259" s="3">
        <f>IF(BR$5="",0,SUMIFS(BP!259:259,BP!$5:$5,BR$4))</f>
        <v>0</v>
      </c>
      <c r="BS259" s="3">
        <f>IF(BS$5="",0,SUMIFS(BP!259:259,BP!$5:$5,BS$4))</f>
        <v>0</v>
      </c>
      <c r="BT259" s="3">
        <f>IF(BT$5="",0,SUMIFS(BP!259:259,BP!$5:$5,BT$4))</f>
        <v>0</v>
      </c>
      <c r="BU259" s="3">
        <f>IF(BU$5="",0,SUMIFS(BP!259:259,BP!$5:$5,BU$4))</f>
        <v>0</v>
      </c>
      <c r="BV259" s="3">
        <f>IF(BV$5="",0,SUMIFS(BP!259:259,BP!$5:$5,BV$4))</f>
        <v>0</v>
      </c>
      <c r="BW259" s="3">
        <f>IF(BW$5="",0,SUMIFS(BP!259:259,BP!$5:$5,BW$4))</f>
        <v>0</v>
      </c>
      <c r="BX259" s="3">
        <f>IF(BX$5="",0,SUMIFS(BP!259:259,BP!$5:$5,BX$4))</f>
        <v>0</v>
      </c>
      <c r="BY259" s="3">
        <f>IF(BY$5="",0,SUMIFS(BP!259:259,BP!$5:$5,BY$4))</f>
        <v>0</v>
      </c>
      <c r="BZ259" s="3">
        <f>IF(BZ$5="",0,SUMIFS(BP!259:259,BP!$5:$5,BZ$4))</f>
        <v>0</v>
      </c>
      <c r="CA259" s="3">
        <f>IF(CA$5="",0,SUMIFS(BP!259:259,BP!$5:$5,CA$4))</f>
        <v>0</v>
      </c>
      <c r="CB259" s="3">
        <f>IF(CB$5="",0,SUMIFS(BP!259:259,BP!$5:$5,CB$4))</f>
        <v>0</v>
      </c>
      <c r="CC259" s="3">
        <f>IF(CC$5="",0,SUMIFS(BP!259:259,BP!$5:$5,CC$4))</f>
        <v>0</v>
      </c>
      <c r="CD259" s="3">
        <f>IF(CD$5="",0,SUMIFS(BP!259:259,BP!$5:$5,CD$4))</f>
        <v>0</v>
      </c>
      <c r="CE259" s="3">
        <f>IF(CE$5="",0,SUMIFS(BP!259:259,BP!$5:$5,CE$4))</f>
        <v>0</v>
      </c>
      <c r="CF259" s="3">
        <f>IF(CF$5="",0,SUMIFS(BP!259:259,BP!$5:$5,CF$4))</f>
        <v>0</v>
      </c>
      <c r="CG259" s="3">
        <f>IF(CG$5="",0,SUMIFS(BP!259:259,BP!$5:$5,CG$4))</f>
        <v>0</v>
      </c>
      <c r="CH259" s="3">
        <f>IF(CH$5="",0,SUMIFS(BP!259:259,BP!$5:$5,CH$4))</f>
        <v>0</v>
      </c>
      <c r="CI259" s="3">
        <f>IF(CI$5="",0,SUMIFS(BP!259:259,BP!$5:$5,CI$4))</f>
        <v>0</v>
      </c>
      <c r="CJ259" s="3">
        <f>IF(CJ$5="",0,SUMIFS(BP!259:259,BP!$5:$5,CJ$4))</f>
        <v>0</v>
      </c>
      <c r="CK259" s="3">
        <f>IF(CK$5="",0,SUMIFS(BP!259:259,BP!$5:$5,CK$4))</f>
        <v>0</v>
      </c>
      <c r="CL259" s="3">
        <f>IF(CL$5="",0,SUMIFS(BP!259:259,BP!$5:$5,CL$4))</f>
        <v>0</v>
      </c>
      <c r="CM259" s="3">
        <f>IF(CM$5="",0,SUMIFS(BP!259:259,BP!$5:$5,CM$4))</f>
        <v>0</v>
      </c>
      <c r="CN259" s="3">
        <f>IF(CN$5="",0,SUMIFS(BP!259:259,BP!$5:$5,CN$4))</f>
        <v>0</v>
      </c>
      <c r="CO259" s="3">
        <f>IF(CO$5="",0,SUMIFS(BP!259:259,BP!$5:$5,CO$4))</f>
        <v>0</v>
      </c>
      <c r="CP259" s="3">
        <f>IF(CP$5="",0,SUMIFS(BP!259:259,BP!$5:$5,CP$4))</f>
        <v>0</v>
      </c>
      <c r="CQ259" s="3">
        <f>IF(CQ$5="",0,SUMIFS(BP!259:259,BP!$5:$5,CQ$4))</f>
        <v>0</v>
      </c>
      <c r="CR259" s="3">
        <f>IF(CR$5="",0,SUMIFS(BP!259:259,BP!$5:$5,CR$4))</f>
        <v>0</v>
      </c>
      <c r="CS259" s="3">
        <f>IF(CS$5="",0,SUMIFS(BP!259:259,BP!$5:$5,CS$4))</f>
        <v>0</v>
      </c>
      <c r="CT259" s="3">
        <f>IF(CT$5="",0,SUMIFS(BP!259:259,BP!$5:$5,CT$4))</f>
        <v>0</v>
      </c>
    </row>
    <row r="260" spans="1:98" s="2" customFormat="1" ht="10.199999999999999" x14ac:dyDescent="0.2">
      <c r="A260" s="11">
        <f>ROW()</f>
        <v>260</v>
      </c>
      <c r="E260" s="15"/>
      <c r="W260" s="5"/>
      <c r="Z260" s="3">
        <f ca="1">IF(Z$5="",0,SUMIFS(INDIRECT($S$2&amp;$A260&amp;":"&amp;$A260),BP!$5:$5,Z$4))</f>
        <v>0</v>
      </c>
      <c r="AA260" s="3">
        <f ca="1">IF(AA$5="",0,SUMIFS(INDIRECT($S$2&amp;$A260&amp;":"&amp;$A260),BP!$5:$5,AA$4))</f>
        <v>0</v>
      </c>
      <c r="AB260" s="3">
        <f ca="1">IF(AB$5="",0,SUMIFS(INDIRECT($S$2&amp;$A260&amp;":"&amp;$A260),BP!$5:$5,AB$4))</f>
        <v>0</v>
      </c>
      <c r="AC260" s="3">
        <f ca="1">IF(AC$5="",0,SUMIFS(INDIRECT($S$2&amp;$A260&amp;":"&amp;$A260),BP!$5:$5,AC$4))</f>
        <v>0</v>
      </c>
      <c r="AD260" s="3">
        <f ca="1">IF(AD$5="",0,SUMIFS(INDIRECT($S$2&amp;$A260&amp;":"&amp;$A260),BP!$5:$5,AD$4))</f>
        <v>0</v>
      </c>
      <c r="AE260" s="3">
        <f ca="1">IF(AE$5="",0,SUMIFS(INDIRECT($S$2&amp;$A260&amp;":"&amp;$A260),BP!$5:$5,AE$4))</f>
        <v>0</v>
      </c>
      <c r="AF260" s="3">
        <f ca="1">IF(AF$5="",0,SUMIFS(INDIRECT($S$2&amp;$A260&amp;":"&amp;$A260),BP!$5:$5,AF$4))</f>
        <v>0</v>
      </c>
      <c r="AG260" s="3">
        <f ca="1">IF(AG$5="",0,SUMIFS(INDIRECT($S$2&amp;$A260&amp;":"&amp;$A260),BP!$5:$5,AG$4))</f>
        <v>0</v>
      </c>
      <c r="AH260" s="3">
        <f ca="1">IF(AH$5="",0,SUMIFS(INDIRECT($S$2&amp;$A260&amp;":"&amp;$A260),BP!$5:$5,AH$4))</f>
        <v>0</v>
      </c>
      <c r="AI260" s="3">
        <f ca="1">IF(AI$5="",0,SUMIFS(INDIRECT($S$2&amp;$A260&amp;":"&amp;$A260),BP!$5:$5,AI$4))</f>
        <v>0</v>
      </c>
      <c r="AJ260" s="3">
        <f ca="1">IF(AJ$5="",0,SUMIFS(INDIRECT($S$2&amp;$A260&amp;":"&amp;$A260),BP!$5:$5,AJ$4))</f>
        <v>0</v>
      </c>
      <c r="AK260" s="3">
        <f ca="1">IF(AK$5="",0,SUMIFS(INDIRECT($S$2&amp;$A260&amp;":"&amp;$A260),BP!$5:$5,AK$4))</f>
        <v>0</v>
      </c>
      <c r="AL260" s="3">
        <f ca="1">IF(AL$5="",0,SUMIFS(INDIRECT($S$2&amp;$A260&amp;":"&amp;$A260),BP!$5:$5,AL$4))</f>
        <v>0</v>
      </c>
      <c r="AM260" s="3">
        <f ca="1">IF(AM$5="",0,SUMIFS(INDIRECT($S$2&amp;$A260&amp;":"&amp;$A260),BP!$5:$5,AM$4))</f>
        <v>0</v>
      </c>
      <c r="AN260" s="3">
        <f ca="1">IF(AN$5="",0,SUMIFS(INDIRECT($S$2&amp;$A260&amp;":"&amp;$A260),BP!$5:$5,AN$4))</f>
        <v>0</v>
      </c>
      <c r="AO260" s="3">
        <f ca="1">IF(AO$5="",0,SUMIFS(INDIRECT($S$2&amp;$A260&amp;":"&amp;$A260),BP!$5:$5,AO$4))</f>
        <v>0</v>
      </c>
      <c r="AP260" s="3">
        <f ca="1">IF(AP$5="",0,SUMIFS(INDIRECT($S$2&amp;$A260&amp;":"&amp;$A260),BP!$5:$5,AP$4))</f>
        <v>0</v>
      </c>
      <c r="AQ260" s="3">
        <f ca="1">IF(AQ$5="",0,SUMIFS(INDIRECT($S$2&amp;$A260&amp;":"&amp;$A260),BP!$5:$5,AQ$4))</f>
        <v>0</v>
      </c>
      <c r="AR260" s="3">
        <f ca="1">IF(AR$5="",0,SUMIFS(INDIRECT($S$2&amp;$A260&amp;":"&amp;$A260),BP!$5:$5,AR$4))</f>
        <v>0</v>
      </c>
      <c r="AS260" s="3">
        <f ca="1">IF(AS$5="",0,SUMIFS(INDIRECT($S$2&amp;$A260&amp;":"&amp;$A260),BP!$5:$5,AS$4))</f>
        <v>0</v>
      </c>
      <c r="AT260" s="3">
        <f ca="1">IF(AT$5="",0,SUMIFS(INDIRECT($S$2&amp;$A260&amp;":"&amp;$A260),BP!$5:$5,AT$4))</f>
        <v>0</v>
      </c>
      <c r="AU260" s="3">
        <f ca="1">IF(AU$5="",0,SUMIFS(INDIRECT($S$2&amp;$A260&amp;":"&amp;$A260),BP!$5:$5,AU$4))</f>
        <v>0</v>
      </c>
      <c r="AV260" s="3">
        <f ca="1">IF(AV$5="",0,SUMIFS(INDIRECT($S$2&amp;$A260&amp;":"&amp;$A260),BP!$5:$5,AV$4))</f>
        <v>0</v>
      </c>
      <c r="AW260" s="3">
        <f ca="1">IF(AW$5="",0,SUMIFS(INDIRECT($S$2&amp;$A260&amp;":"&amp;$A260),BP!$5:$5,AW$4))</f>
        <v>0</v>
      </c>
      <c r="AX260" s="3">
        <f ca="1">IF(AX$5="",0,SUMIFS(INDIRECT($S$2&amp;$A260&amp;":"&amp;$A260),BP!$5:$5,AX$4))</f>
        <v>0</v>
      </c>
      <c r="AY260" s="3">
        <f ca="1">IF(AY$5="",0,SUMIFS(INDIRECT($S$2&amp;$A260&amp;":"&amp;$A260),BP!$5:$5,AY$4))</f>
        <v>0</v>
      </c>
      <c r="AZ260" s="3">
        <f ca="1">IF(AZ$5="",0,SUMIFS(INDIRECT($S$2&amp;$A260&amp;":"&amp;$A260),BP!$5:$5,AZ$4))</f>
        <v>0</v>
      </c>
      <c r="BA260" s="3">
        <f ca="1">IF(BA$5="",0,SUMIFS(INDIRECT($S$2&amp;$A260&amp;":"&amp;$A260),BP!$5:$5,BA$4))</f>
        <v>0</v>
      </c>
      <c r="BB260" s="3">
        <f ca="1">IF(BB$5="",0,SUMIFS(INDIRECT($S$2&amp;$A260&amp;":"&amp;$A260),BP!$5:$5,BB$4))</f>
        <v>0</v>
      </c>
      <c r="BC260" s="3">
        <f ca="1">IF(BC$5="",0,SUMIFS(INDIRECT($S$2&amp;$A260&amp;":"&amp;$A260),BP!$5:$5,BC$4))</f>
        <v>0</v>
      </c>
      <c r="BD260" s="3">
        <f ca="1">IF(BD$5="",0,SUMIFS(INDIRECT($S$2&amp;$A260&amp;":"&amp;$A260),BP!$5:$5,BD$4))</f>
        <v>0</v>
      </c>
      <c r="BE260" s="3">
        <f ca="1">IF(BE$5="",0,SUMIFS(INDIRECT($S$2&amp;$A260&amp;":"&amp;$A260),BP!$5:$5,BE$4))</f>
        <v>0</v>
      </c>
      <c r="BF260" s="3">
        <f ca="1">IF(BF$5="",0,SUMIFS(INDIRECT($S$2&amp;$A260&amp;":"&amp;$A260),BP!$5:$5,BF$4))</f>
        <v>0</v>
      </c>
      <c r="BG260" s="3">
        <f ca="1">IF(BG$5="",0,SUMIFS(INDIRECT($S$2&amp;$A260&amp;":"&amp;$A260),BP!$5:$5,BG$4))</f>
        <v>0</v>
      </c>
      <c r="BH260" s="3">
        <f ca="1">IF(BH$5="",0,SUMIFS(INDIRECT($S$2&amp;$A260&amp;":"&amp;$A260),BP!$5:$5,BH$4))</f>
        <v>0</v>
      </c>
      <c r="BI260" s="3">
        <f ca="1">IF(BI$5="",0,SUMIFS(INDIRECT($S$2&amp;$A260&amp;":"&amp;$A260),BP!$5:$5,BI$4))</f>
        <v>0</v>
      </c>
      <c r="BJ260" s="3">
        <f>IF(BJ$5="",0,SUMIFS(BP!260:260,BP!$5:$5,BJ$4))</f>
        <v>0</v>
      </c>
      <c r="BK260" s="3">
        <f>IF(BK$5="",0,SUMIFS(BP!260:260,BP!$5:$5,BK$4))</f>
        <v>0</v>
      </c>
      <c r="BL260" s="3">
        <f>IF(BL$5="",0,SUMIFS(BP!260:260,BP!$5:$5,BL$4))</f>
        <v>0</v>
      </c>
      <c r="BM260" s="3">
        <f>IF(BM$5="",0,SUMIFS(BP!260:260,BP!$5:$5,BM$4))</f>
        <v>0</v>
      </c>
      <c r="BN260" s="3">
        <f>IF(BN$5="",0,SUMIFS(BP!260:260,BP!$5:$5,BN$4))</f>
        <v>0</v>
      </c>
      <c r="BO260" s="3">
        <f>IF(BO$5="",0,SUMIFS(BP!260:260,BP!$5:$5,BO$4))</f>
        <v>0</v>
      </c>
      <c r="BP260" s="3">
        <f>IF(BP$5="",0,SUMIFS(BP!260:260,BP!$5:$5,BP$4))</f>
        <v>0</v>
      </c>
      <c r="BQ260" s="3">
        <f>IF(BQ$5="",0,SUMIFS(BP!260:260,BP!$5:$5,BQ$4))</f>
        <v>0</v>
      </c>
      <c r="BR260" s="3">
        <f>IF(BR$5="",0,SUMIFS(BP!260:260,BP!$5:$5,BR$4))</f>
        <v>0</v>
      </c>
      <c r="BS260" s="3">
        <f>IF(BS$5="",0,SUMIFS(BP!260:260,BP!$5:$5,BS$4))</f>
        <v>0</v>
      </c>
      <c r="BT260" s="3">
        <f>IF(BT$5="",0,SUMIFS(BP!260:260,BP!$5:$5,BT$4))</f>
        <v>0</v>
      </c>
      <c r="BU260" s="3">
        <f>IF(BU$5="",0,SUMIFS(BP!260:260,BP!$5:$5,BU$4))</f>
        <v>0</v>
      </c>
      <c r="BV260" s="3">
        <f>IF(BV$5="",0,SUMIFS(BP!260:260,BP!$5:$5,BV$4))</f>
        <v>0</v>
      </c>
      <c r="BW260" s="3">
        <f>IF(BW$5="",0,SUMIFS(BP!260:260,BP!$5:$5,BW$4))</f>
        <v>0</v>
      </c>
      <c r="BX260" s="3">
        <f>IF(BX$5="",0,SUMIFS(BP!260:260,BP!$5:$5,BX$4))</f>
        <v>0</v>
      </c>
      <c r="BY260" s="3">
        <f>IF(BY$5="",0,SUMIFS(BP!260:260,BP!$5:$5,BY$4))</f>
        <v>0</v>
      </c>
      <c r="BZ260" s="3">
        <f>IF(BZ$5="",0,SUMIFS(BP!260:260,BP!$5:$5,BZ$4))</f>
        <v>0</v>
      </c>
      <c r="CA260" s="3">
        <f>IF(CA$5="",0,SUMIFS(BP!260:260,BP!$5:$5,CA$4))</f>
        <v>0</v>
      </c>
      <c r="CB260" s="3">
        <f>IF(CB$5="",0,SUMIFS(BP!260:260,BP!$5:$5,CB$4))</f>
        <v>0</v>
      </c>
      <c r="CC260" s="3">
        <f>IF(CC$5="",0,SUMIFS(BP!260:260,BP!$5:$5,CC$4))</f>
        <v>0</v>
      </c>
      <c r="CD260" s="3">
        <f>IF(CD$5="",0,SUMIFS(BP!260:260,BP!$5:$5,CD$4))</f>
        <v>0</v>
      </c>
      <c r="CE260" s="3">
        <f>IF(CE$5="",0,SUMIFS(BP!260:260,BP!$5:$5,CE$4))</f>
        <v>0</v>
      </c>
      <c r="CF260" s="3">
        <f>IF(CF$5="",0,SUMIFS(BP!260:260,BP!$5:$5,CF$4))</f>
        <v>0</v>
      </c>
      <c r="CG260" s="3">
        <f>IF(CG$5="",0,SUMIFS(BP!260:260,BP!$5:$5,CG$4))</f>
        <v>0</v>
      </c>
      <c r="CH260" s="3">
        <f>IF(CH$5="",0,SUMIFS(BP!260:260,BP!$5:$5,CH$4))</f>
        <v>0</v>
      </c>
      <c r="CI260" s="3">
        <f>IF(CI$5="",0,SUMIFS(BP!260:260,BP!$5:$5,CI$4))</f>
        <v>0</v>
      </c>
      <c r="CJ260" s="3">
        <f>IF(CJ$5="",0,SUMIFS(BP!260:260,BP!$5:$5,CJ$4))</f>
        <v>0</v>
      </c>
      <c r="CK260" s="3">
        <f>IF(CK$5="",0,SUMIFS(BP!260:260,BP!$5:$5,CK$4))</f>
        <v>0</v>
      </c>
      <c r="CL260" s="3">
        <f>IF(CL$5="",0,SUMIFS(BP!260:260,BP!$5:$5,CL$4))</f>
        <v>0</v>
      </c>
      <c r="CM260" s="3">
        <f>IF(CM$5="",0,SUMIFS(BP!260:260,BP!$5:$5,CM$4))</f>
        <v>0</v>
      </c>
      <c r="CN260" s="3">
        <f>IF(CN$5="",0,SUMIFS(BP!260:260,BP!$5:$5,CN$4))</f>
        <v>0</v>
      </c>
      <c r="CO260" s="3">
        <f>IF(CO$5="",0,SUMIFS(BP!260:260,BP!$5:$5,CO$4))</f>
        <v>0</v>
      </c>
      <c r="CP260" s="3">
        <f>IF(CP$5="",0,SUMIFS(BP!260:260,BP!$5:$5,CP$4))</f>
        <v>0</v>
      </c>
      <c r="CQ260" s="3">
        <f>IF(CQ$5="",0,SUMIFS(BP!260:260,BP!$5:$5,CQ$4))</f>
        <v>0</v>
      </c>
      <c r="CR260" s="3">
        <f>IF(CR$5="",0,SUMIFS(BP!260:260,BP!$5:$5,CR$4))</f>
        <v>0</v>
      </c>
      <c r="CS260" s="3">
        <f>IF(CS$5="",0,SUMIFS(BP!260:260,BP!$5:$5,CS$4))</f>
        <v>0</v>
      </c>
      <c r="CT260" s="3">
        <f>IF(CT$5="",0,SUMIFS(BP!260:260,BP!$5:$5,CT$4))</f>
        <v>0</v>
      </c>
    </row>
    <row r="261" spans="1:98" s="2" customFormat="1" ht="10.199999999999999" x14ac:dyDescent="0.2">
      <c r="A261" s="11">
        <f>ROW()</f>
        <v>261</v>
      </c>
      <c r="E261" s="15"/>
      <c r="W261" s="5"/>
      <c r="Z261" s="3">
        <f ca="1">IF(Z$5="",0,SUMIFS(INDIRECT($S$2&amp;$A261&amp;":"&amp;$A261),BP!$5:$5,Z$4))</f>
        <v>0</v>
      </c>
      <c r="AA261" s="3">
        <f ca="1">IF(AA$5="",0,SUMIFS(INDIRECT($S$2&amp;$A261&amp;":"&amp;$A261),BP!$5:$5,AA$4))</f>
        <v>0</v>
      </c>
      <c r="AB261" s="3">
        <f ca="1">IF(AB$5="",0,SUMIFS(INDIRECT($S$2&amp;$A261&amp;":"&amp;$A261),BP!$5:$5,AB$4))</f>
        <v>0</v>
      </c>
      <c r="AC261" s="3">
        <f ca="1">IF(AC$5="",0,SUMIFS(INDIRECT($S$2&amp;$A261&amp;":"&amp;$A261),BP!$5:$5,AC$4))</f>
        <v>0</v>
      </c>
      <c r="AD261" s="3">
        <f ca="1">IF(AD$5="",0,SUMIFS(INDIRECT($S$2&amp;$A261&amp;":"&amp;$A261),BP!$5:$5,AD$4))</f>
        <v>0</v>
      </c>
      <c r="AE261" s="3">
        <f ca="1">IF(AE$5="",0,SUMIFS(INDIRECT($S$2&amp;$A261&amp;":"&amp;$A261),BP!$5:$5,AE$4))</f>
        <v>0</v>
      </c>
      <c r="AF261" s="3">
        <f ca="1">IF(AF$5="",0,SUMIFS(INDIRECT($S$2&amp;$A261&amp;":"&amp;$A261),BP!$5:$5,AF$4))</f>
        <v>0</v>
      </c>
      <c r="AG261" s="3">
        <f ca="1">IF(AG$5="",0,SUMIFS(INDIRECT($S$2&amp;$A261&amp;":"&amp;$A261),BP!$5:$5,AG$4))</f>
        <v>0</v>
      </c>
      <c r="AH261" s="3">
        <f ca="1">IF(AH$5="",0,SUMIFS(INDIRECT($S$2&amp;$A261&amp;":"&amp;$A261),BP!$5:$5,AH$4))</f>
        <v>0</v>
      </c>
      <c r="AI261" s="3">
        <f ca="1">IF(AI$5="",0,SUMIFS(INDIRECT($S$2&amp;$A261&amp;":"&amp;$A261),BP!$5:$5,AI$4))</f>
        <v>0</v>
      </c>
      <c r="AJ261" s="3">
        <f ca="1">IF(AJ$5="",0,SUMIFS(INDIRECT($S$2&amp;$A261&amp;":"&amp;$A261),BP!$5:$5,AJ$4))</f>
        <v>0</v>
      </c>
      <c r="AK261" s="3">
        <f ca="1">IF(AK$5="",0,SUMIFS(INDIRECT($S$2&amp;$A261&amp;":"&amp;$A261),BP!$5:$5,AK$4))</f>
        <v>0</v>
      </c>
      <c r="AL261" s="3">
        <f ca="1">IF(AL$5="",0,SUMIFS(INDIRECT($S$2&amp;$A261&amp;":"&amp;$A261),BP!$5:$5,AL$4))</f>
        <v>0</v>
      </c>
      <c r="AM261" s="3">
        <f ca="1">IF(AM$5="",0,SUMIFS(INDIRECT($S$2&amp;$A261&amp;":"&amp;$A261),BP!$5:$5,AM$4))</f>
        <v>0</v>
      </c>
      <c r="AN261" s="3">
        <f ca="1">IF(AN$5="",0,SUMIFS(INDIRECT($S$2&amp;$A261&amp;":"&amp;$A261),BP!$5:$5,AN$4))</f>
        <v>0</v>
      </c>
      <c r="AO261" s="3">
        <f ca="1">IF(AO$5="",0,SUMIFS(INDIRECT($S$2&amp;$A261&amp;":"&amp;$A261),BP!$5:$5,AO$4))</f>
        <v>0</v>
      </c>
      <c r="AP261" s="3">
        <f ca="1">IF(AP$5="",0,SUMIFS(INDIRECT($S$2&amp;$A261&amp;":"&amp;$A261),BP!$5:$5,AP$4))</f>
        <v>0</v>
      </c>
      <c r="AQ261" s="3">
        <f ca="1">IF(AQ$5="",0,SUMIFS(INDIRECT($S$2&amp;$A261&amp;":"&amp;$A261),BP!$5:$5,AQ$4))</f>
        <v>0</v>
      </c>
      <c r="AR261" s="3">
        <f ca="1">IF(AR$5="",0,SUMIFS(INDIRECT($S$2&amp;$A261&amp;":"&amp;$A261),BP!$5:$5,AR$4))</f>
        <v>0</v>
      </c>
      <c r="AS261" s="3">
        <f ca="1">IF(AS$5="",0,SUMIFS(INDIRECT($S$2&amp;$A261&amp;":"&amp;$A261),BP!$5:$5,AS$4))</f>
        <v>0</v>
      </c>
      <c r="AT261" s="3">
        <f ca="1">IF(AT$5="",0,SUMIFS(INDIRECT($S$2&amp;$A261&amp;":"&amp;$A261),BP!$5:$5,AT$4))</f>
        <v>0</v>
      </c>
      <c r="AU261" s="3">
        <f ca="1">IF(AU$5="",0,SUMIFS(INDIRECT($S$2&amp;$A261&amp;":"&amp;$A261),BP!$5:$5,AU$4))</f>
        <v>0</v>
      </c>
      <c r="AV261" s="3">
        <f ca="1">IF(AV$5="",0,SUMIFS(INDIRECT($S$2&amp;$A261&amp;":"&amp;$A261),BP!$5:$5,AV$4))</f>
        <v>0</v>
      </c>
      <c r="AW261" s="3">
        <f ca="1">IF(AW$5="",0,SUMIFS(INDIRECT($S$2&amp;$A261&amp;":"&amp;$A261),BP!$5:$5,AW$4))</f>
        <v>0</v>
      </c>
      <c r="AX261" s="3">
        <f ca="1">IF(AX$5="",0,SUMIFS(INDIRECT($S$2&amp;$A261&amp;":"&amp;$A261),BP!$5:$5,AX$4))</f>
        <v>0</v>
      </c>
      <c r="AY261" s="3">
        <f ca="1">IF(AY$5="",0,SUMIFS(INDIRECT($S$2&amp;$A261&amp;":"&amp;$A261),BP!$5:$5,AY$4))</f>
        <v>0</v>
      </c>
      <c r="AZ261" s="3">
        <f ca="1">IF(AZ$5="",0,SUMIFS(INDIRECT($S$2&amp;$A261&amp;":"&amp;$A261),BP!$5:$5,AZ$4))</f>
        <v>0</v>
      </c>
      <c r="BA261" s="3">
        <f ca="1">IF(BA$5="",0,SUMIFS(INDIRECT($S$2&amp;$A261&amp;":"&amp;$A261),BP!$5:$5,BA$4))</f>
        <v>0</v>
      </c>
      <c r="BB261" s="3">
        <f ca="1">IF(BB$5="",0,SUMIFS(INDIRECT($S$2&amp;$A261&amp;":"&amp;$A261),BP!$5:$5,BB$4))</f>
        <v>0</v>
      </c>
      <c r="BC261" s="3">
        <f ca="1">IF(BC$5="",0,SUMIFS(INDIRECT($S$2&amp;$A261&amp;":"&amp;$A261),BP!$5:$5,BC$4))</f>
        <v>0</v>
      </c>
      <c r="BD261" s="3">
        <f ca="1">IF(BD$5="",0,SUMIFS(INDIRECT($S$2&amp;$A261&amp;":"&amp;$A261),BP!$5:$5,BD$4))</f>
        <v>0</v>
      </c>
      <c r="BE261" s="3">
        <f ca="1">IF(BE$5="",0,SUMIFS(INDIRECT($S$2&amp;$A261&amp;":"&amp;$A261),BP!$5:$5,BE$4))</f>
        <v>0</v>
      </c>
      <c r="BF261" s="3">
        <f ca="1">IF(BF$5="",0,SUMIFS(INDIRECT($S$2&amp;$A261&amp;":"&amp;$A261),BP!$5:$5,BF$4))</f>
        <v>0</v>
      </c>
      <c r="BG261" s="3">
        <f ca="1">IF(BG$5="",0,SUMIFS(INDIRECT($S$2&amp;$A261&amp;":"&amp;$A261),BP!$5:$5,BG$4))</f>
        <v>0</v>
      </c>
      <c r="BH261" s="3">
        <f ca="1">IF(BH$5="",0,SUMIFS(INDIRECT($S$2&amp;$A261&amp;":"&amp;$A261),BP!$5:$5,BH$4))</f>
        <v>0</v>
      </c>
      <c r="BI261" s="3">
        <f ca="1">IF(BI$5="",0,SUMIFS(INDIRECT($S$2&amp;$A261&amp;":"&amp;$A261),BP!$5:$5,BI$4))</f>
        <v>0</v>
      </c>
      <c r="BJ261" s="3">
        <f>IF(BJ$5="",0,SUMIFS(BP!261:261,BP!$5:$5,BJ$4))</f>
        <v>0</v>
      </c>
      <c r="BK261" s="3">
        <f>IF(BK$5="",0,SUMIFS(BP!261:261,BP!$5:$5,BK$4))</f>
        <v>0</v>
      </c>
      <c r="BL261" s="3">
        <f>IF(BL$5="",0,SUMIFS(BP!261:261,BP!$5:$5,BL$4))</f>
        <v>0</v>
      </c>
      <c r="BM261" s="3">
        <f>IF(BM$5="",0,SUMIFS(BP!261:261,BP!$5:$5,BM$4))</f>
        <v>0</v>
      </c>
      <c r="BN261" s="3">
        <f>IF(BN$5="",0,SUMIFS(BP!261:261,BP!$5:$5,BN$4))</f>
        <v>0</v>
      </c>
      <c r="BO261" s="3">
        <f>IF(BO$5="",0,SUMIFS(BP!261:261,BP!$5:$5,BO$4))</f>
        <v>0</v>
      </c>
      <c r="BP261" s="3">
        <f>IF(BP$5="",0,SUMIFS(BP!261:261,BP!$5:$5,BP$4))</f>
        <v>0</v>
      </c>
      <c r="BQ261" s="3">
        <f>IF(BQ$5="",0,SUMIFS(BP!261:261,BP!$5:$5,BQ$4))</f>
        <v>0</v>
      </c>
      <c r="BR261" s="3">
        <f>IF(BR$5="",0,SUMIFS(BP!261:261,BP!$5:$5,BR$4))</f>
        <v>0</v>
      </c>
      <c r="BS261" s="3">
        <f>IF(BS$5="",0,SUMIFS(BP!261:261,BP!$5:$5,BS$4))</f>
        <v>0</v>
      </c>
      <c r="BT261" s="3">
        <f>IF(BT$5="",0,SUMIFS(BP!261:261,BP!$5:$5,BT$4))</f>
        <v>0</v>
      </c>
      <c r="BU261" s="3">
        <f>IF(BU$5="",0,SUMIFS(BP!261:261,BP!$5:$5,BU$4))</f>
        <v>0</v>
      </c>
      <c r="BV261" s="3">
        <f>IF(BV$5="",0,SUMIFS(BP!261:261,BP!$5:$5,BV$4))</f>
        <v>0</v>
      </c>
      <c r="BW261" s="3">
        <f>IF(BW$5="",0,SUMIFS(BP!261:261,BP!$5:$5,BW$4))</f>
        <v>0</v>
      </c>
      <c r="BX261" s="3">
        <f>IF(BX$5="",0,SUMIFS(BP!261:261,BP!$5:$5,BX$4))</f>
        <v>0</v>
      </c>
      <c r="BY261" s="3">
        <f>IF(BY$5="",0,SUMIFS(BP!261:261,BP!$5:$5,BY$4))</f>
        <v>0</v>
      </c>
      <c r="BZ261" s="3">
        <f>IF(BZ$5="",0,SUMIFS(BP!261:261,BP!$5:$5,BZ$4))</f>
        <v>0</v>
      </c>
      <c r="CA261" s="3">
        <f>IF(CA$5="",0,SUMIFS(BP!261:261,BP!$5:$5,CA$4))</f>
        <v>0</v>
      </c>
      <c r="CB261" s="3">
        <f>IF(CB$5="",0,SUMIFS(BP!261:261,BP!$5:$5,CB$4))</f>
        <v>0</v>
      </c>
      <c r="CC261" s="3">
        <f>IF(CC$5="",0,SUMIFS(BP!261:261,BP!$5:$5,CC$4))</f>
        <v>0</v>
      </c>
      <c r="CD261" s="3">
        <f>IF(CD$5="",0,SUMIFS(BP!261:261,BP!$5:$5,CD$4))</f>
        <v>0</v>
      </c>
      <c r="CE261" s="3">
        <f>IF(CE$5="",0,SUMIFS(BP!261:261,BP!$5:$5,CE$4))</f>
        <v>0</v>
      </c>
      <c r="CF261" s="3">
        <f>IF(CF$5="",0,SUMIFS(BP!261:261,BP!$5:$5,CF$4))</f>
        <v>0</v>
      </c>
      <c r="CG261" s="3">
        <f>IF(CG$5="",0,SUMIFS(BP!261:261,BP!$5:$5,CG$4))</f>
        <v>0</v>
      </c>
      <c r="CH261" s="3">
        <f>IF(CH$5="",0,SUMIFS(BP!261:261,BP!$5:$5,CH$4))</f>
        <v>0</v>
      </c>
      <c r="CI261" s="3">
        <f>IF(CI$5="",0,SUMIFS(BP!261:261,BP!$5:$5,CI$4))</f>
        <v>0</v>
      </c>
      <c r="CJ261" s="3">
        <f>IF(CJ$5="",0,SUMIFS(BP!261:261,BP!$5:$5,CJ$4))</f>
        <v>0</v>
      </c>
      <c r="CK261" s="3">
        <f>IF(CK$5="",0,SUMIFS(BP!261:261,BP!$5:$5,CK$4))</f>
        <v>0</v>
      </c>
      <c r="CL261" s="3">
        <f>IF(CL$5="",0,SUMIFS(BP!261:261,BP!$5:$5,CL$4))</f>
        <v>0</v>
      </c>
      <c r="CM261" s="3">
        <f>IF(CM$5="",0,SUMIFS(BP!261:261,BP!$5:$5,CM$4))</f>
        <v>0</v>
      </c>
      <c r="CN261" s="3">
        <f>IF(CN$5="",0,SUMIFS(BP!261:261,BP!$5:$5,CN$4))</f>
        <v>0</v>
      </c>
      <c r="CO261" s="3">
        <f>IF(CO$5="",0,SUMIFS(BP!261:261,BP!$5:$5,CO$4))</f>
        <v>0</v>
      </c>
      <c r="CP261" s="3">
        <f>IF(CP$5="",0,SUMIFS(BP!261:261,BP!$5:$5,CP$4))</f>
        <v>0</v>
      </c>
      <c r="CQ261" s="3">
        <f>IF(CQ$5="",0,SUMIFS(BP!261:261,BP!$5:$5,CQ$4))</f>
        <v>0</v>
      </c>
      <c r="CR261" s="3">
        <f>IF(CR$5="",0,SUMIFS(BP!261:261,BP!$5:$5,CR$4))</f>
        <v>0</v>
      </c>
      <c r="CS261" s="3">
        <f>IF(CS$5="",0,SUMIFS(BP!261:261,BP!$5:$5,CS$4))</f>
        <v>0</v>
      </c>
      <c r="CT261" s="3">
        <f>IF(CT$5="",0,SUMIFS(BP!261:261,BP!$5:$5,CT$4))</f>
        <v>0</v>
      </c>
    </row>
    <row r="262" spans="1:98" s="2" customFormat="1" ht="10.199999999999999" x14ac:dyDescent="0.2">
      <c r="A262" s="11">
        <f>ROW()</f>
        <v>262</v>
      </c>
      <c r="E262" s="15"/>
      <c r="W262" s="5"/>
      <c r="Z262" s="3">
        <f ca="1">IF(Z$5="",0,SUMIFS(INDIRECT($S$2&amp;$A262&amp;":"&amp;$A262),BP!$5:$5,Z$4))</f>
        <v>0</v>
      </c>
      <c r="AA262" s="3">
        <f ca="1">IF(AA$5="",0,SUMIFS(INDIRECT($S$2&amp;$A262&amp;":"&amp;$A262),BP!$5:$5,AA$4))</f>
        <v>0</v>
      </c>
      <c r="AB262" s="3">
        <f ca="1">IF(AB$5="",0,SUMIFS(INDIRECT($S$2&amp;$A262&amp;":"&amp;$A262),BP!$5:$5,AB$4))</f>
        <v>0</v>
      </c>
      <c r="AC262" s="3">
        <f ca="1">IF(AC$5="",0,SUMIFS(INDIRECT($S$2&amp;$A262&amp;":"&amp;$A262),BP!$5:$5,AC$4))</f>
        <v>0</v>
      </c>
      <c r="AD262" s="3">
        <f ca="1">IF(AD$5="",0,SUMIFS(INDIRECT($S$2&amp;$A262&amp;":"&amp;$A262),BP!$5:$5,AD$4))</f>
        <v>0</v>
      </c>
      <c r="AE262" s="3">
        <f ca="1">IF(AE$5="",0,SUMIFS(INDIRECT($S$2&amp;$A262&amp;":"&amp;$A262),BP!$5:$5,AE$4))</f>
        <v>0</v>
      </c>
      <c r="AF262" s="3">
        <f ca="1">IF(AF$5="",0,SUMIFS(INDIRECT($S$2&amp;$A262&amp;":"&amp;$A262),BP!$5:$5,AF$4))</f>
        <v>0</v>
      </c>
      <c r="AG262" s="3">
        <f ca="1">IF(AG$5="",0,SUMIFS(INDIRECT($S$2&amp;$A262&amp;":"&amp;$A262),BP!$5:$5,AG$4))</f>
        <v>0</v>
      </c>
      <c r="AH262" s="3">
        <f ca="1">IF(AH$5="",0,SUMIFS(INDIRECT($S$2&amp;$A262&amp;":"&amp;$A262),BP!$5:$5,AH$4))</f>
        <v>0</v>
      </c>
      <c r="AI262" s="3">
        <f ca="1">IF(AI$5="",0,SUMIFS(INDIRECT($S$2&amp;$A262&amp;":"&amp;$A262),BP!$5:$5,AI$4))</f>
        <v>0</v>
      </c>
      <c r="AJ262" s="3">
        <f ca="1">IF(AJ$5="",0,SUMIFS(INDIRECT($S$2&amp;$A262&amp;":"&amp;$A262),BP!$5:$5,AJ$4))</f>
        <v>0</v>
      </c>
      <c r="AK262" s="3">
        <f ca="1">IF(AK$5="",0,SUMIFS(INDIRECT($S$2&amp;$A262&amp;":"&amp;$A262),BP!$5:$5,AK$4))</f>
        <v>0</v>
      </c>
      <c r="AL262" s="3">
        <f ca="1">IF(AL$5="",0,SUMIFS(INDIRECT($S$2&amp;$A262&amp;":"&amp;$A262),BP!$5:$5,AL$4))</f>
        <v>0</v>
      </c>
      <c r="AM262" s="3">
        <f ca="1">IF(AM$5="",0,SUMIFS(INDIRECT($S$2&amp;$A262&amp;":"&amp;$A262),BP!$5:$5,AM$4))</f>
        <v>0</v>
      </c>
      <c r="AN262" s="3">
        <f ca="1">IF(AN$5="",0,SUMIFS(INDIRECT($S$2&amp;$A262&amp;":"&amp;$A262),BP!$5:$5,AN$4))</f>
        <v>0</v>
      </c>
      <c r="AO262" s="3">
        <f ca="1">IF(AO$5="",0,SUMIFS(INDIRECT($S$2&amp;$A262&amp;":"&amp;$A262),BP!$5:$5,AO$4))</f>
        <v>0</v>
      </c>
      <c r="AP262" s="3">
        <f ca="1">IF(AP$5="",0,SUMIFS(INDIRECT($S$2&amp;$A262&amp;":"&amp;$A262),BP!$5:$5,AP$4))</f>
        <v>0</v>
      </c>
      <c r="AQ262" s="3">
        <f ca="1">IF(AQ$5="",0,SUMIFS(INDIRECT($S$2&amp;$A262&amp;":"&amp;$A262),BP!$5:$5,AQ$4))</f>
        <v>0</v>
      </c>
      <c r="AR262" s="3">
        <f ca="1">IF(AR$5="",0,SUMIFS(INDIRECT($S$2&amp;$A262&amp;":"&amp;$A262),BP!$5:$5,AR$4))</f>
        <v>0</v>
      </c>
      <c r="AS262" s="3">
        <f ca="1">IF(AS$5="",0,SUMIFS(INDIRECT($S$2&amp;$A262&amp;":"&amp;$A262),BP!$5:$5,AS$4))</f>
        <v>0</v>
      </c>
      <c r="AT262" s="3">
        <f ca="1">IF(AT$5="",0,SUMIFS(INDIRECT($S$2&amp;$A262&amp;":"&amp;$A262),BP!$5:$5,AT$4))</f>
        <v>0</v>
      </c>
      <c r="AU262" s="3">
        <f ca="1">IF(AU$5="",0,SUMIFS(INDIRECT($S$2&amp;$A262&amp;":"&amp;$A262),BP!$5:$5,AU$4))</f>
        <v>0</v>
      </c>
      <c r="AV262" s="3">
        <f ca="1">IF(AV$5="",0,SUMIFS(INDIRECT($S$2&amp;$A262&amp;":"&amp;$A262),BP!$5:$5,AV$4))</f>
        <v>0</v>
      </c>
      <c r="AW262" s="3">
        <f ca="1">IF(AW$5="",0,SUMIFS(INDIRECT($S$2&amp;$A262&amp;":"&amp;$A262),BP!$5:$5,AW$4))</f>
        <v>0</v>
      </c>
      <c r="AX262" s="3">
        <f ca="1">IF(AX$5="",0,SUMIFS(INDIRECT($S$2&amp;$A262&amp;":"&amp;$A262),BP!$5:$5,AX$4))</f>
        <v>0</v>
      </c>
      <c r="AY262" s="3">
        <f ca="1">IF(AY$5="",0,SUMIFS(INDIRECT($S$2&amp;$A262&amp;":"&amp;$A262),BP!$5:$5,AY$4))</f>
        <v>0</v>
      </c>
      <c r="AZ262" s="3">
        <f ca="1">IF(AZ$5="",0,SUMIFS(INDIRECT($S$2&amp;$A262&amp;":"&amp;$A262),BP!$5:$5,AZ$4))</f>
        <v>0</v>
      </c>
      <c r="BA262" s="3">
        <f ca="1">IF(BA$5="",0,SUMIFS(INDIRECT($S$2&amp;$A262&amp;":"&amp;$A262),BP!$5:$5,BA$4))</f>
        <v>0</v>
      </c>
      <c r="BB262" s="3">
        <f ca="1">IF(BB$5="",0,SUMIFS(INDIRECT($S$2&amp;$A262&amp;":"&amp;$A262),BP!$5:$5,BB$4))</f>
        <v>0</v>
      </c>
      <c r="BC262" s="3">
        <f ca="1">IF(BC$5="",0,SUMIFS(INDIRECT($S$2&amp;$A262&amp;":"&amp;$A262),BP!$5:$5,BC$4))</f>
        <v>0</v>
      </c>
      <c r="BD262" s="3">
        <f ca="1">IF(BD$5="",0,SUMIFS(INDIRECT($S$2&amp;$A262&amp;":"&amp;$A262),BP!$5:$5,BD$4))</f>
        <v>0</v>
      </c>
      <c r="BE262" s="3">
        <f ca="1">IF(BE$5="",0,SUMIFS(INDIRECT($S$2&amp;$A262&amp;":"&amp;$A262),BP!$5:$5,BE$4))</f>
        <v>0</v>
      </c>
      <c r="BF262" s="3">
        <f ca="1">IF(BF$5="",0,SUMIFS(INDIRECT($S$2&amp;$A262&amp;":"&amp;$A262),BP!$5:$5,BF$4))</f>
        <v>0</v>
      </c>
      <c r="BG262" s="3">
        <f ca="1">IF(BG$5="",0,SUMIFS(INDIRECT($S$2&amp;$A262&amp;":"&amp;$A262),BP!$5:$5,BG$4))</f>
        <v>0</v>
      </c>
      <c r="BH262" s="3">
        <f ca="1">IF(BH$5="",0,SUMIFS(INDIRECT($S$2&amp;$A262&amp;":"&amp;$A262),BP!$5:$5,BH$4))</f>
        <v>0</v>
      </c>
      <c r="BI262" s="3">
        <f ca="1">IF(BI$5="",0,SUMIFS(INDIRECT($S$2&amp;$A262&amp;":"&amp;$A262),BP!$5:$5,BI$4))</f>
        <v>0</v>
      </c>
      <c r="BJ262" s="3">
        <f>IF(BJ$5="",0,SUMIFS(BP!262:262,BP!$5:$5,BJ$4))</f>
        <v>0</v>
      </c>
      <c r="BK262" s="3">
        <f>IF(BK$5="",0,SUMIFS(BP!262:262,BP!$5:$5,BK$4))</f>
        <v>0</v>
      </c>
      <c r="BL262" s="3">
        <f>IF(BL$5="",0,SUMIFS(BP!262:262,BP!$5:$5,BL$4))</f>
        <v>0</v>
      </c>
      <c r="BM262" s="3">
        <f>IF(BM$5="",0,SUMIFS(BP!262:262,BP!$5:$5,BM$4))</f>
        <v>0</v>
      </c>
      <c r="BN262" s="3">
        <f>IF(BN$5="",0,SUMIFS(BP!262:262,BP!$5:$5,BN$4))</f>
        <v>0</v>
      </c>
      <c r="BO262" s="3">
        <f>IF(BO$5="",0,SUMIFS(BP!262:262,BP!$5:$5,BO$4))</f>
        <v>0</v>
      </c>
      <c r="BP262" s="3">
        <f>IF(BP$5="",0,SUMIFS(BP!262:262,BP!$5:$5,BP$4))</f>
        <v>0</v>
      </c>
      <c r="BQ262" s="3">
        <f>IF(BQ$5="",0,SUMIFS(BP!262:262,BP!$5:$5,BQ$4))</f>
        <v>0</v>
      </c>
      <c r="BR262" s="3">
        <f>IF(BR$5="",0,SUMIFS(BP!262:262,BP!$5:$5,BR$4))</f>
        <v>0</v>
      </c>
      <c r="BS262" s="3">
        <f>IF(BS$5="",0,SUMIFS(BP!262:262,BP!$5:$5,BS$4))</f>
        <v>0</v>
      </c>
      <c r="BT262" s="3">
        <f>IF(BT$5="",0,SUMIFS(BP!262:262,BP!$5:$5,BT$4))</f>
        <v>0</v>
      </c>
      <c r="BU262" s="3">
        <f>IF(BU$5="",0,SUMIFS(BP!262:262,BP!$5:$5,BU$4))</f>
        <v>0</v>
      </c>
      <c r="BV262" s="3">
        <f>IF(BV$5="",0,SUMIFS(BP!262:262,BP!$5:$5,BV$4))</f>
        <v>0</v>
      </c>
      <c r="BW262" s="3">
        <f>IF(BW$5="",0,SUMIFS(BP!262:262,BP!$5:$5,BW$4))</f>
        <v>0</v>
      </c>
      <c r="BX262" s="3">
        <f>IF(BX$5="",0,SUMIFS(BP!262:262,BP!$5:$5,BX$4))</f>
        <v>0</v>
      </c>
      <c r="BY262" s="3">
        <f>IF(BY$5="",0,SUMIFS(BP!262:262,BP!$5:$5,BY$4))</f>
        <v>0</v>
      </c>
      <c r="BZ262" s="3">
        <f>IF(BZ$5="",0,SUMIFS(BP!262:262,BP!$5:$5,BZ$4))</f>
        <v>0</v>
      </c>
      <c r="CA262" s="3">
        <f>IF(CA$5="",0,SUMIFS(BP!262:262,BP!$5:$5,CA$4))</f>
        <v>0</v>
      </c>
      <c r="CB262" s="3">
        <f>IF(CB$5="",0,SUMIFS(BP!262:262,BP!$5:$5,CB$4))</f>
        <v>0</v>
      </c>
      <c r="CC262" s="3">
        <f>IF(CC$5="",0,SUMIFS(BP!262:262,BP!$5:$5,CC$4))</f>
        <v>0</v>
      </c>
      <c r="CD262" s="3">
        <f>IF(CD$5="",0,SUMIFS(BP!262:262,BP!$5:$5,CD$4))</f>
        <v>0</v>
      </c>
      <c r="CE262" s="3">
        <f>IF(CE$5="",0,SUMIFS(BP!262:262,BP!$5:$5,CE$4))</f>
        <v>0</v>
      </c>
      <c r="CF262" s="3">
        <f>IF(CF$5="",0,SUMIFS(BP!262:262,BP!$5:$5,CF$4))</f>
        <v>0</v>
      </c>
      <c r="CG262" s="3">
        <f>IF(CG$5="",0,SUMIFS(BP!262:262,BP!$5:$5,CG$4))</f>
        <v>0</v>
      </c>
      <c r="CH262" s="3">
        <f>IF(CH$5="",0,SUMIFS(BP!262:262,BP!$5:$5,CH$4))</f>
        <v>0</v>
      </c>
      <c r="CI262" s="3">
        <f>IF(CI$5="",0,SUMIFS(BP!262:262,BP!$5:$5,CI$4))</f>
        <v>0</v>
      </c>
      <c r="CJ262" s="3">
        <f>IF(CJ$5="",0,SUMIFS(BP!262:262,BP!$5:$5,CJ$4))</f>
        <v>0</v>
      </c>
      <c r="CK262" s="3">
        <f>IF(CK$5="",0,SUMIFS(BP!262:262,BP!$5:$5,CK$4))</f>
        <v>0</v>
      </c>
      <c r="CL262" s="3">
        <f>IF(CL$5="",0,SUMIFS(BP!262:262,BP!$5:$5,CL$4))</f>
        <v>0</v>
      </c>
      <c r="CM262" s="3">
        <f>IF(CM$5="",0,SUMIFS(BP!262:262,BP!$5:$5,CM$4))</f>
        <v>0</v>
      </c>
      <c r="CN262" s="3">
        <f>IF(CN$5="",0,SUMIFS(BP!262:262,BP!$5:$5,CN$4))</f>
        <v>0</v>
      </c>
      <c r="CO262" s="3">
        <f>IF(CO$5="",0,SUMIFS(BP!262:262,BP!$5:$5,CO$4))</f>
        <v>0</v>
      </c>
      <c r="CP262" s="3">
        <f>IF(CP$5="",0,SUMIFS(BP!262:262,BP!$5:$5,CP$4))</f>
        <v>0</v>
      </c>
      <c r="CQ262" s="3">
        <f>IF(CQ$5="",0,SUMIFS(BP!262:262,BP!$5:$5,CQ$4))</f>
        <v>0</v>
      </c>
      <c r="CR262" s="3">
        <f>IF(CR$5="",0,SUMIFS(BP!262:262,BP!$5:$5,CR$4))</f>
        <v>0</v>
      </c>
      <c r="CS262" s="3">
        <f>IF(CS$5="",0,SUMIFS(BP!262:262,BP!$5:$5,CS$4))</f>
        <v>0</v>
      </c>
      <c r="CT262" s="3">
        <f>IF(CT$5="",0,SUMIFS(BP!262:262,BP!$5:$5,CT$4))</f>
        <v>0</v>
      </c>
    </row>
    <row r="263" spans="1:98" s="2" customFormat="1" ht="10.199999999999999" x14ac:dyDescent="0.2">
      <c r="A263" s="11">
        <f>ROW()</f>
        <v>263</v>
      </c>
      <c r="E263" s="15"/>
      <c r="W263" s="5"/>
      <c r="Z263" s="3">
        <f ca="1">IF(Z$5="",0,SUMIFS(INDIRECT($S$2&amp;$A263&amp;":"&amp;$A263),BP!$5:$5,Z$4))</f>
        <v>0</v>
      </c>
      <c r="AA263" s="3">
        <f ca="1">IF(AA$5="",0,SUMIFS(INDIRECT($S$2&amp;$A263&amp;":"&amp;$A263),BP!$5:$5,AA$4))</f>
        <v>0</v>
      </c>
      <c r="AB263" s="3">
        <f ca="1">IF(AB$5="",0,SUMIFS(INDIRECT($S$2&amp;$A263&amp;":"&amp;$A263),BP!$5:$5,AB$4))</f>
        <v>0</v>
      </c>
      <c r="AC263" s="3">
        <f ca="1">IF(AC$5="",0,SUMIFS(INDIRECT($S$2&amp;$A263&amp;":"&amp;$A263),BP!$5:$5,AC$4))</f>
        <v>0</v>
      </c>
      <c r="AD263" s="3">
        <f ca="1">IF(AD$5="",0,SUMIFS(INDIRECT($S$2&amp;$A263&amp;":"&amp;$A263),BP!$5:$5,AD$4))</f>
        <v>0</v>
      </c>
      <c r="AE263" s="3">
        <f ca="1">IF(AE$5="",0,SUMIFS(INDIRECT($S$2&amp;$A263&amp;":"&amp;$A263),BP!$5:$5,AE$4))</f>
        <v>0</v>
      </c>
      <c r="AF263" s="3">
        <f ca="1">IF(AF$5="",0,SUMIFS(INDIRECT($S$2&amp;$A263&amp;":"&amp;$A263),BP!$5:$5,AF$4))</f>
        <v>0</v>
      </c>
      <c r="AG263" s="3">
        <f ca="1">IF(AG$5="",0,SUMIFS(INDIRECT($S$2&amp;$A263&amp;":"&amp;$A263),BP!$5:$5,AG$4))</f>
        <v>0</v>
      </c>
      <c r="AH263" s="3">
        <f ca="1">IF(AH$5="",0,SUMIFS(INDIRECT($S$2&amp;$A263&amp;":"&amp;$A263),BP!$5:$5,AH$4))</f>
        <v>0</v>
      </c>
      <c r="AI263" s="3">
        <f ca="1">IF(AI$5="",0,SUMIFS(INDIRECT($S$2&amp;$A263&amp;":"&amp;$A263),BP!$5:$5,AI$4))</f>
        <v>0</v>
      </c>
      <c r="AJ263" s="3">
        <f ca="1">IF(AJ$5="",0,SUMIFS(INDIRECT($S$2&amp;$A263&amp;":"&amp;$A263),BP!$5:$5,AJ$4))</f>
        <v>0</v>
      </c>
      <c r="AK263" s="3">
        <f ca="1">IF(AK$5="",0,SUMIFS(INDIRECT($S$2&amp;$A263&amp;":"&amp;$A263),BP!$5:$5,AK$4))</f>
        <v>0</v>
      </c>
      <c r="AL263" s="3">
        <f ca="1">IF(AL$5="",0,SUMIFS(INDIRECT($S$2&amp;$A263&amp;":"&amp;$A263),BP!$5:$5,AL$4))</f>
        <v>0</v>
      </c>
      <c r="AM263" s="3">
        <f ca="1">IF(AM$5="",0,SUMIFS(INDIRECT($S$2&amp;$A263&amp;":"&amp;$A263),BP!$5:$5,AM$4))</f>
        <v>0</v>
      </c>
      <c r="AN263" s="3">
        <f ca="1">IF(AN$5="",0,SUMIFS(INDIRECT($S$2&amp;$A263&amp;":"&amp;$A263),BP!$5:$5,AN$4))</f>
        <v>0</v>
      </c>
      <c r="AO263" s="3">
        <f ca="1">IF(AO$5="",0,SUMIFS(INDIRECT($S$2&amp;$A263&amp;":"&amp;$A263),BP!$5:$5,AO$4))</f>
        <v>0</v>
      </c>
      <c r="AP263" s="3">
        <f ca="1">IF(AP$5="",0,SUMIFS(INDIRECT($S$2&amp;$A263&amp;":"&amp;$A263),BP!$5:$5,AP$4))</f>
        <v>0</v>
      </c>
      <c r="AQ263" s="3">
        <f ca="1">IF(AQ$5="",0,SUMIFS(INDIRECT($S$2&amp;$A263&amp;":"&amp;$A263),BP!$5:$5,AQ$4))</f>
        <v>0</v>
      </c>
      <c r="AR263" s="3">
        <f ca="1">IF(AR$5="",0,SUMIFS(INDIRECT($S$2&amp;$A263&amp;":"&amp;$A263),BP!$5:$5,AR$4))</f>
        <v>0</v>
      </c>
      <c r="AS263" s="3">
        <f ca="1">IF(AS$5="",0,SUMIFS(INDIRECT($S$2&amp;$A263&amp;":"&amp;$A263),BP!$5:$5,AS$4))</f>
        <v>0</v>
      </c>
      <c r="AT263" s="3">
        <f ca="1">IF(AT$5="",0,SUMIFS(INDIRECT($S$2&amp;$A263&amp;":"&amp;$A263),BP!$5:$5,AT$4))</f>
        <v>0</v>
      </c>
      <c r="AU263" s="3">
        <f ca="1">IF(AU$5="",0,SUMIFS(INDIRECT($S$2&amp;$A263&amp;":"&amp;$A263),BP!$5:$5,AU$4))</f>
        <v>0</v>
      </c>
      <c r="AV263" s="3">
        <f ca="1">IF(AV$5="",0,SUMIFS(INDIRECT($S$2&amp;$A263&amp;":"&amp;$A263),BP!$5:$5,AV$4))</f>
        <v>0</v>
      </c>
      <c r="AW263" s="3">
        <f ca="1">IF(AW$5="",0,SUMIFS(INDIRECT($S$2&amp;$A263&amp;":"&amp;$A263),BP!$5:$5,AW$4))</f>
        <v>0</v>
      </c>
      <c r="AX263" s="3">
        <f ca="1">IF(AX$5="",0,SUMIFS(INDIRECT($S$2&amp;$A263&amp;":"&amp;$A263),BP!$5:$5,AX$4))</f>
        <v>0</v>
      </c>
      <c r="AY263" s="3">
        <f ca="1">IF(AY$5="",0,SUMIFS(INDIRECT($S$2&amp;$A263&amp;":"&amp;$A263),BP!$5:$5,AY$4))</f>
        <v>0</v>
      </c>
      <c r="AZ263" s="3">
        <f ca="1">IF(AZ$5="",0,SUMIFS(INDIRECT($S$2&amp;$A263&amp;":"&amp;$A263),BP!$5:$5,AZ$4))</f>
        <v>0</v>
      </c>
      <c r="BA263" s="3">
        <f ca="1">IF(BA$5="",0,SUMIFS(INDIRECT($S$2&amp;$A263&amp;":"&amp;$A263),BP!$5:$5,BA$4))</f>
        <v>0</v>
      </c>
      <c r="BB263" s="3">
        <f ca="1">IF(BB$5="",0,SUMIFS(INDIRECT($S$2&amp;$A263&amp;":"&amp;$A263),BP!$5:$5,BB$4))</f>
        <v>0</v>
      </c>
      <c r="BC263" s="3">
        <f ca="1">IF(BC$5="",0,SUMIFS(INDIRECT($S$2&amp;$A263&amp;":"&amp;$A263),BP!$5:$5,BC$4))</f>
        <v>0</v>
      </c>
      <c r="BD263" s="3">
        <f ca="1">IF(BD$5="",0,SUMIFS(INDIRECT($S$2&amp;$A263&amp;":"&amp;$A263),BP!$5:$5,BD$4))</f>
        <v>0</v>
      </c>
      <c r="BE263" s="3">
        <f ca="1">IF(BE$5="",0,SUMIFS(INDIRECT($S$2&amp;$A263&amp;":"&amp;$A263),BP!$5:$5,BE$4))</f>
        <v>0</v>
      </c>
      <c r="BF263" s="3">
        <f ca="1">IF(BF$5="",0,SUMIFS(INDIRECT($S$2&amp;$A263&amp;":"&amp;$A263),BP!$5:$5,BF$4))</f>
        <v>0</v>
      </c>
      <c r="BG263" s="3">
        <f ca="1">IF(BG$5="",0,SUMIFS(INDIRECT($S$2&amp;$A263&amp;":"&amp;$A263),BP!$5:$5,BG$4))</f>
        <v>0</v>
      </c>
      <c r="BH263" s="3">
        <f ca="1">IF(BH$5="",0,SUMIFS(INDIRECT($S$2&amp;$A263&amp;":"&amp;$A263),BP!$5:$5,BH$4))</f>
        <v>0</v>
      </c>
      <c r="BI263" s="3">
        <f ca="1">IF(BI$5="",0,SUMIFS(INDIRECT($S$2&amp;$A263&amp;":"&amp;$A263),BP!$5:$5,BI$4))</f>
        <v>0</v>
      </c>
      <c r="BJ263" s="3">
        <f>IF(BJ$5="",0,SUMIFS(BP!263:263,BP!$5:$5,BJ$4))</f>
        <v>0</v>
      </c>
      <c r="BK263" s="3">
        <f>IF(BK$5="",0,SUMIFS(BP!263:263,BP!$5:$5,BK$4))</f>
        <v>0</v>
      </c>
      <c r="BL263" s="3">
        <f>IF(BL$5="",0,SUMIFS(BP!263:263,BP!$5:$5,BL$4))</f>
        <v>0</v>
      </c>
      <c r="BM263" s="3">
        <f>IF(BM$5="",0,SUMIFS(BP!263:263,BP!$5:$5,BM$4))</f>
        <v>0</v>
      </c>
      <c r="BN263" s="3">
        <f>IF(BN$5="",0,SUMIFS(BP!263:263,BP!$5:$5,BN$4))</f>
        <v>0</v>
      </c>
      <c r="BO263" s="3">
        <f>IF(BO$5="",0,SUMIFS(BP!263:263,BP!$5:$5,BO$4))</f>
        <v>0</v>
      </c>
      <c r="BP263" s="3">
        <f>IF(BP$5="",0,SUMIFS(BP!263:263,BP!$5:$5,BP$4))</f>
        <v>0</v>
      </c>
      <c r="BQ263" s="3">
        <f>IF(BQ$5="",0,SUMIFS(BP!263:263,BP!$5:$5,BQ$4))</f>
        <v>0</v>
      </c>
      <c r="BR263" s="3">
        <f>IF(BR$5="",0,SUMIFS(BP!263:263,BP!$5:$5,BR$4))</f>
        <v>0</v>
      </c>
      <c r="BS263" s="3">
        <f>IF(BS$5="",0,SUMIFS(BP!263:263,BP!$5:$5,BS$4))</f>
        <v>0</v>
      </c>
      <c r="BT263" s="3">
        <f>IF(BT$5="",0,SUMIFS(BP!263:263,BP!$5:$5,BT$4))</f>
        <v>0</v>
      </c>
      <c r="BU263" s="3">
        <f>IF(BU$5="",0,SUMIFS(BP!263:263,BP!$5:$5,BU$4))</f>
        <v>0</v>
      </c>
      <c r="BV263" s="3">
        <f>IF(BV$5="",0,SUMIFS(BP!263:263,BP!$5:$5,BV$4))</f>
        <v>0</v>
      </c>
      <c r="BW263" s="3">
        <f>IF(BW$5="",0,SUMIFS(BP!263:263,BP!$5:$5,BW$4))</f>
        <v>0</v>
      </c>
      <c r="BX263" s="3">
        <f>IF(BX$5="",0,SUMIFS(BP!263:263,BP!$5:$5,BX$4))</f>
        <v>0</v>
      </c>
      <c r="BY263" s="3">
        <f>IF(BY$5="",0,SUMIFS(BP!263:263,BP!$5:$5,BY$4))</f>
        <v>0</v>
      </c>
      <c r="BZ263" s="3">
        <f>IF(BZ$5="",0,SUMIFS(BP!263:263,BP!$5:$5,BZ$4))</f>
        <v>0</v>
      </c>
      <c r="CA263" s="3">
        <f>IF(CA$5="",0,SUMIFS(BP!263:263,BP!$5:$5,CA$4))</f>
        <v>0</v>
      </c>
      <c r="CB263" s="3">
        <f>IF(CB$5="",0,SUMIFS(BP!263:263,BP!$5:$5,CB$4))</f>
        <v>0</v>
      </c>
      <c r="CC263" s="3">
        <f>IF(CC$5="",0,SUMIFS(BP!263:263,BP!$5:$5,CC$4))</f>
        <v>0</v>
      </c>
      <c r="CD263" s="3">
        <f>IF(CD$5="",0,SUMIFS(BP!263:263,BP!$5:$5,CD$4))</f>
        <v>0</v>
      </c>
      <c r="CE263" s="3">
        <f>IF(CE$5="",0,SUMIFS(BP!263:263,BP!$5:$5,CE$4))</f>
        <v>0</v>
      </c>
      <c r="CF263" s="3">
        <f>IF(CF$5="",0,SUMIFS(BP!263:263,BP!$5:$5,CF$4))</f>
        <v>0</v>
      </c>
      <c r="CG263" s="3">
        <f>IF(CG$5="",0,SUMIFS(BP!263:263,BP!$5:$5,CG$4))</f>
        <v>0</v>
      </c>
      <c r="CH263" s="3">
        <f>IF(CH$5="",0,SUMIFS(BP!263:263,BP!$5:$5,CH$4))</f>
        <v>0</v>
      </c>
      <c r="CI263" s="3">
        <f>IF(CI$5="",0,SUMIFS(BP!263:263,BP!$5:$5,CI$4))</f>
        <v>0</v>
      </c>
      <c r="CJ263" s="3">
        <f>IF(CJ$5="",0,SUMIFS(BP!263:263,BP!$5:$5,CJ$4))</f>
        <v>0</v>
      </c>
      <c r="CK263" s="3">
        <f>IF(CK$5="",0,SUMIFS(BP!263:263,BP!$5:$5,CK$4))</f>
        <v>0</v>
      </c>
      <c r="CL263" s="3">
        <f>IF(CL$5="",0,SUMIFS(BP!263:263,BP!$5:$5,CL$4))</f>
        <v>0</v>
      </c>
      <c r="CM263" s="3">
        <f>IF(CM$5="",0,SUMIFS(BP!263:263,BP!$5:$5,CM$4))</f>
        <v>0</v>
      </c>
      <c r="CN263" s="3">
        <f>IF(CN$5="",0,SUMIFS(BP!263:263,BP!$5:$5,CN$4))</f>
        <v>0</v>
      </c>
      <c r="CO263" s="3">
        <f>IF(CO$5="",0,SUMIFS(BP!263:263,BP!$5:$5,CO$4))</f>
        <v>0</v>
      </c>
      <c r="CP263" s="3">
        <f>IF(CP$5="",0,SUMIFS(BP!263:263,BP!$5:$5,CP$4))</f>
        <v>0</v>
      </c>
      <c r="CQ263" s="3">
        <f>IF(CQ$5="",0,SUMIFS(BP!263:263,BP!$5:$5,CQ$4))</f>
        <v>0</v>
      </c>
      <c r="CR263" s="3">
        <f>IF(CR$5="",0,SUMIFS(BP!263:263,BP!$5:$5,CR$4))</f>
        <v>0</v>
      </c>
      <c r="CS263" s="3">
        <f>IF(CS$5="",0,SUMIFS(BP!263:263,BP!$5:$5,CS$4))</f>
        <v>0</v>
      </c>
      <c r="CT263" s="3">
        <f>IF(CT$5="",0,SUMIFS(BP!263:263,BP!$5:$5,CT$4))</f>
        <v>0</v>
      </c>
    </row>
    <row r="264" spans="1:98" s="2" customFormat="1" ht="10.199999999999999" x14ac:dyDescent="0.2">
      <c r="A264" s="11">
        <f>ROW()</f>
        <v>264</v>
      </c>
      <c r="E264" s="15"/>
      <c r="W264" s="5"/>
      <c r="Z264" s="3">
        <f ca="1">IF(Z$5="",0,SUMIFS(INDIRECT($S$2&amp;$A264&amp;":"&amp;$A264),BP!$5:$5,Z$4))</f>
        <v>0</v>
      </c>
      <c r="AA264" s="3">
        <f ca="1">IF(AA$5="",0,SUMIFS(INDIRECT($S$2&amp;$A264&amp;":"&amp;$A264),BP!$5:$5,AA$4))</f>
        <v>0</v>
      </c>
      <c r="AB264" s="3">
        <f ca="1">IF(AB$5="",0,SUMIFS(INDIRECT($S$2&amp;$A264&amp;":"&amp;$A264),BP!$5:$5,AB$4))</f>
        <v>0</v>
      </c>
      <c r="AC264" s="3">
        <f ca="1">IF(AC$5="",0,SUMIFS(INDIRECT($S$2&amp;$A264&amp;":"&amp;$A264),BP!$5:$5,AC$4))</f>
        <v>0</v>
      </c>
      <c r="AD264" s="3">
        <f ca="1">IF(AD$5="",0,SUMIFS(INDIRECT($S$2&amp;$A264&amp;":"&amp;$A264),BP!$5:$5,AD$4))</f>
        <v>0</v>
      </c>
      <c r="AE264" s="3">
        <f ca="1">IF(AE$5="",0,SUMIFS(INDIRECT($S$2&amp;$A264&amp;":"&amp;$A264),BP!$5:$5,AE$4))</f>
        <v>0</v>
      </c>
      <c r="AF264" s="3">
        <f ca="1">IF(AF$5="",0,SUMIFS(INDIRECT($S$2&amp;$A264&amp;":"&amp;$A264),BP!$5:$5,AF$4))</f>
        <v>0</v>
      </c>
      <c r="AG264" s="3">
        <f ca="1">IF(AG$5="",0,SUMIFS(INDIRECT($S$2&amp;$A264&amp;":"&amp;$A264),BP!$5:$5,AG$4))</f>
        <v>0</v>
      </c>
      <c r="AH264" s="3">
        <f ca="1">IF(AH$5="",0,SUMIFS(INDIRECT($S$2&amp;$A264&amp;":"&amp;$A264),BP!$5:$5,AH$4))</f>
        <v>0</v>
      </c>
      <c r="AI264" s="3">
        <f ca="1">IF(AI$5="",0,SUMIFS(INDIRECT($S$2&amp;$A264&amp;":"&amp;$A264),BP!$5:$5,AI$4))</f>
        <v>0</v>
      </c>
      <c r="AJ264" s="3">
        <f ca="1">IF(AJ$5="",0,SUMIFS(INDIRECT($S$2&amp;$A264&amp;":"&amp;$A264),BP!$5:$5,AJ$4))</f>
        <v>0</v>
      </c>
      <c r="AK264" s="3">
        <f ca="1">IF(AK$5="",0,SUMIFS(INDIRECT($S$2&amp;$A264&amp;":"&amp;$A264),BP!$5:$5,AK$4))</f>
        <v>0</v>
      </c>
      <c r="AL264" s="3">
        <f ca="1">IF(AL$5="",0,SUMIFS(INDIRECT($S$2&amp;$A264&amp;":"&amp;$A264),BP!$5:$5,AL$4))</f>
        <v>0</v>
      </c>
      <c r="AM264" s="3">
        <f ca="1">IF(AM$5="",0,SUMIFS(INDIRECT($S$2&amp;$A264&amp;":"&amp;$A264),BP!$5:$5,AM$4))</f>
        <v>0</v>
      </c>
      <c r="AN264" s="3">
        <f ca="1">IF(AN$5="",0,SUMIFS(INDIRECT($S$2&amp;$A264&amp;":"&amp;$A264),BP!$5:$5,AN$4))</f>
        <v>0</v>
      </c>
      <c r="AO264" s="3">
        <f ca="1">IF(AO$5="",0,SUMIFS(INDIRECT($S$2&amp;$A264&amp;":"&amp;$A264),BP!$5:$5,AO$4))</f>
        <v>0</v>
      </c>
      <c r="AP264" s="3">
        <f ca="1">IF(AP$5="",0,SUMIFS(INDIRECT($S$2&amp;$A264&amp;":"&amp;$A264),BP!$5:$5,AP$4))</f>
        <v>0</v>
      </c>
      <c r="AQ264" s="3">
        <f ca="1">IF(AQ$5="",0,SUMIFS(INDIRECT($S$2&amp;$A264&amp;":"&amp;$A264),BP!$5:$5,AQ$4))</f>
        <v>0</v>
      </c>
      <c r="AR264" s="3">
        <f ca="1">IF(AR$5="",0,SUMIFS(INDIRECT($S$2&amp;$A264&amp;":"&amp;$A264),BP!$5:$5,AR$4))</f>
        <v>0</v>
      </c>
      <c r="AS264" s="3">
        <f ca="1">IF(AS$5="",0,SUMIFS(INDIRECT($S$2&amp;$A264&amp;":"&amp;$A264),BP!$5:$5,AS$4))</f>
        <v>0</v>
      </c>
      <c r="AT264" s="3">
        <f ca="1">IF(AT$5="",0,SUMIFS(INDIRECT($S$2&amp;$A264&amp;":"&amp;$A264),BP!$5:$5,AT$4))</f>
        <v>0</v>
      </c>
      <c r="AU264" s="3">
        <f ca="1">IF(AU$5="",0,SUMIFS(INDIRECT($S$2&amp;$A264&amp;":"&amp;$A264),BP!$5:$5,AU$4))</f>
        <v>0</v>
      </c>
      <c r="AV264" s="3">
        <f ca="1">IF(AV$5="",0,SUMIFS(INDIRECT($S$2&amp;$A264&amp;":"&amp;$A264),BP!$5:$5,AV$4))</f>
        <v>0</v>
      </c>
      <c r="AW264" s="3">
        <f ca="1">IF(AW$5="",0,SUMIFS(INDIRECT($S$2&amp;$A264&amp;":"&amp;$A264),BP!$5:$5,AW$4))</f>
        <v>0</v>
      </c>
      <c r="AX264" s="3">
        <f ca="1">IF(AX$5="",0,SUMIFS(INDIRECT($S$2&amp;$A264&amp;":"&amp;$A264),BP!$5:$5,AX$4))</f>
        <v>0</v>
      </c>
      <c r="AY264" s="3">
        <f ca="1">IF(AY$5="",0,SUMIFS(INDIRECT($S$2&amp;$A264&amp;":"&amp;$A264),BP!$5:$5,AY$4))</f>
        <v>0</v>
      </c>
      <c r="AZ264" s="3">
        <f ca="1">IF(AZ$5="",0,SUMIFS(INDIRECT($S$2&amp;$A264&amp;":"&amp;$A264),BP!$5:$5,AZ$4))</f>
        <v>0</v>
      </c>
      <c r="BA264" s="3">
        <f ca="1">IF(BA$5="",0,SUMIFS(INDIRECT($S$2&amp;$A264&amp;":"&amp;$A264),BP!$5:$5,BA$4))</f>
        <v>0</v>
      </c>
      <c r="BB264" s="3">
        <f ca="1">IF(BB$5="",0,SUMIFS(INDIRECT($S$2&amp;$A264&amp;":"&amp;$A264),BP!$5:$5,BB$4))</f>
        <v>0</v>
      </c>
      <c r="BC264" s="3">
        <f ca="1">IF(BC$5="",0,SUMIFS(INDIRECT($S$2&amp;$A264&amp;":"&amp;$A264),BP!$5:$5,BC$4))</f>
        <v>0</v>
      </c>
      <c r="BD264" s="3">
        <f ca="1">IF(BD$5="",0,SUMIFS(INDIRECT($S$2&amp;$A264&amp;":"&amp;$A264),BP!$5:$5,BD$4))</f>
        <v>0</v>
      </c>
      <c r="BE264" s="3">
        <f ca="1">IF(BE$5="",0,SUMIFS(INDIRECT($S$2&amp;$A264&amp;":"&amp;$A264),BP!$5:$5,BE$4))</f>
        <v>0</v>
      </c>
      <c r="BF264" s="3">
        <f ca="1">IF(BF$5="",0,SUMIFS(INDIRECT($S$2&amp;$A264&amp;":"&amp;$A264),BP!$5:$5,BF$4))</f>
        <v>0</v>
      </c>
      <c r="BG264" s="3">
        <f ca="1">IF(BG$5="",0,SUMIFS(INDIRECT($S$2&amp;$A264&amp;":"&amp;$A264),BP!$5:$5,BG$4))</f>
        <v>0</v>
      </c>
      <c r="BH264" s="3">
        <f ca="1">IF(BH$5="",0,SUMIFS(INDIRECT($S$2&amp;$A264&amp;":"&amp;$A264),BP!$5:$5,BH$4))</f>
        <v>0</v>
      </c>
      <c r="BI264" s="3">
        <f ca="1">IF(BI$5="",0,SUMIFS(INDIRECT($S$2&amp;$A264&amp;":"&amp;$A264),BP!$5:$5,BI$4))</f>
        <v>0</v>
      </c>
      <c r="BJ264" s="3">
        <f>IF(BJ$5="",0,SUMIFS(BP!264:264,BP!$5:$5,BJ$4))</f>
        <v>0</v>
      </c>
      <c r="BK264" s="3">
        <f>IF(BK$5="",0,SUMIFS(BP!264:264,BP!$5:$5,BK$4))</f>
        <v>0</v>
      </c>
      <c r="BL264" s="3">
        <f>IF(BL$5="",0,SUMIFS(BP!264:264,BP!$5:$5,BL$4))</f>
        <v>0</v>
      </c>
      <c r="BM264" s="3">
        <f>IF(BM$5="",0,SUMIFS(BP!264:264,BP!$5:$5,BM$4))</f>
        <v>0</v>
      </c>
      <c r="BN264" s="3">
        <f>IF(BN$5="",0,SUMIFS(BP!264:264,BP!$5:$5,BN$4))</f>
        <v>0</v>
      </c>
      <c r="BO264" s="3">
        <f>IF(BO$5="",0,SUMIFS(BP!264:264,BP!$5:$5,BO$4))</f>
        <v>0</v>
      </c>
      <c r="BP264" s="3">
        <f>IF(BP$5="",0,SUMIFS(BP!264:264,BP!$5:$5,BP$4))</f>
        <v>0</v>
      </c>
      <c r="BQ264" s="3">
        <f>IF(BQ$5="",0,SUMIFS(BP!264:264,BP!$5:$5,BQ$4))</f>
        <v>0</v>
      </c>
      <c r="BR264" s="3">
        <f>IF(BR$5="",0,SUMIFS(BP!264:264,BP!$5:$5,BR$4))</f>
        <v>0</v>
      </c>
      <c r="BS264" s="3">
        <f>IF(BS$5="",0,SUMIFS(BP!264:264,BP!$5:$5,BS$4))</f>
        <v>0</v>
      </c>
      <c r="BT264" s="3">
        <f>IF(BT$5="",0,SUMIFS(BP!264:264,BP!$5:$5,BT$4))</f>
        <v>0</v>
      </c>
      <c r="BU264" s="3">
        <f>IF(BU$5="",0,SUMIFS(BP!264:264,BP!$5:$5,BU$4))</f>
        <v>0</v>
      </c>
      <c r="BV264" s="3">
        <f>IF(BV$5="",0,SUMIFS(BP!264:264,BP!$5:$5,BV$4))</f>
        <v>0</v>
      </c>
      <c r="BW264" s="3">
        <f>IF(BW$5="",0,SUMIFS(BP!264:264,BP!$5:$5,BW$4))</f>
        <v>0</v>
      </c>
      <c r="BX264" s="3">
        <f>IF(BX$5="",0,SUMIFS(BP!264:264,BP!$5:$5,BX$4))</f>
        <v>0</v>
      </c>
      <c r="BY264" s="3">
        <f>IF(BY$5="",0,SUMIFS(BP!264:264,BP!$5:$5,BY$4))</f>
        <v>0</v>
      </c>
      <c r="BZ264" s="3">
        <f>IF(BZ$5="",0,SUMIFS(BP!264:264,BP!$5:$5,BZ$4))</f>
        <v>0</v>
      </c>
      <c r="CA264" s="3">
        <f>IF(CA$5="",0,SUMIFS(BP!264:264,BP!$5:$5,CA$4))</f>
        <v>0</v>
      </c>
      <c r="CB264" s="3">
        <f>IF(CB$5="",0,SUMIFS(BP!264:264,BP!$5:$5,CB$4))</f>
        <v>0</v>
      </c>
      <c r="CC264" s="3">
        <f>IF(CC$5="",0,SUMIFS(BP!264:264,BP!$5:$5,CC$4))</f>
        <v>0</v>
      </c>
      <c r="CD264" s="3">
        <f>IF(CD$5="",0,SUMIFS(BP!264:264,BP!$5:$5,CD$4))</f>
        <v>0</v>
      </c>
      <c r="CE264" s="3">
        <f>IF(CE$5="",0,SUMIFS(BP!264:264,BP!$5:$5,CE$4))</f>
        <v>0</v>
      </c>
      <c r="CF264" s="3">
        <f>IF(CF$5="",0,SUMIFS(BP!264:264,BP!$5:$5,CF$4))</f>
        <v>0</v>
      </c>
      <c r="CG264" s="3">
        <f>IF(CG$5="",0,SUMIFS(BP!264:264,BP!$5:$5,CG$4))</f>
        <v>0</v>
      </c>
      <c r="CH264" s="3">
        <f>IF(CH$5="",0,SUMIFS(BP!264:264,BP!$5:$5,CH$4))</f>
        <v>0</v>
      </c>
      <c r="CI264" s="3">
        <f>IF(CI$5="",0,SUMIFS(BP!264:264,BP!$5:$5,CI$4))</f>
        <v>0</v>
      </c>
      <c r="CJ264" s="3">
        <f>IF(CJ$5="",0,SUMIFS(BP!264:264,BP!$5:$5,CJ$4))</f>
        <v>0</v>
      </c>
      <c r="CK264" s="3">
        <f>IF(CK$5="",0,SUMIFS(BP!264:264,BP!$5:$5,CK$4))</f>
        <v>0</v>
      </c>
      <c r="CL264" s="3">
        <f>IF(CL$5="",0,SUMIFS(BP!264:264,BP!$5:$5,CL$4))</f>
        <v>0</v>
      </c>
      <c r="CM264" s="3">
        <f>IF(CM$5="",0,SUMIFS(BP!264:264,BP!$5:$5,CM$4))</f>
        <v>0</v>
      </c>
      <c r="CN264" s="3">
        <f>IF(CN$5="",0,SUMIFS(BP!264:264,BP!$5:$5,CN$4))</f>
        <v>0</v>
      </c>
      <c r="CO264" s="3">
        <f>IF(CO$5="",0,SUMIFS(BP!264:264,BP!$5:$5,CO$4))</f>
        <v>0</v>
      </c>
      <c r="CP264" s="3">
        <f>IF(CP$5="",0,SUMIFS(BP!264:264,BP!$5:$5,CP$4))</f>
        <v>0</v>
      </c>
      <c r="CQ264" s="3">
        <f>IF(CQ$5="",0,SUMIFS(BP!264:264,BP!$5:$5,CQ$4))</f>
        <v>0</v>
      </c>
      <c r="CR264" s="3">
        <f>IF(CR$5="",0,SUMIFS(BP!264:264,BP!$5:$5,CR$4))</f>
        <v>0</v>
      </c>
      <c r="CS264" s="3">
        <f>IF(CS$5="",0,SUMIFS(BP!264:264,BP!$5:$5,CS$4))</f>
        <v>0</v>
      </c>
      <c r="CT264" s="3">
        <f>IF(CT$5="",0,SUMIFS(BP!264:264,BP!$5:$5,CT$4))</f>
        <v>0</v>
      </c>
    </row>
    <row r="265" spans="1:98" s="2" customFormat="1" ht="10.199999999999999" x14ac:dyDescent="0.2">
      <c r="A265" s="11">
        <f>ROW()</f>
        <v>265</v>
      </c>
      <c r="E265" s="15"/>
      <c r="W265" s="5"/>
      <c r="Z265" s="3">
        <f ca="1">IF(Z$5="",0,SUMIFS(INDIRECT($S$2&amp;$A265&amp;":"&amp;$A265),BP!$5:$5,Z$4))</f>
        <v>0</v>
      </c>
      <c r="AA265" s="3">
        <f ca="1">IF(AA$5="",0,SUMIFS(INDIRECT($S$2&amp;$A265&amp;":"&amp;$A265),BP!$5:$5,AA$4))</f>
        <v>0</v>
      </c>
      <c r="AB265" s="3">
        <f ca="1">IF(AB$5="",0,SUMIFS(INDIRECT($S$2&amp;$A265&amp;":"&amp;$A265),BP!$5:$5,AB$4))</f>
        <v>0</v>
      </c>
      <c r="AC265" s="3">
        <f ca="1">IF(AC$5="",0,SUMIFS(INDIRECT($S$2&amp;$A265&amp;":"&amp;$A265),BP!$5:$5,AC$4))</f>
        <v>0</v>
      </c>
      <c r="AD265" s="3">
        <f ca="1">IF(AD$5="",0,SUMIFS(INDIRECT($S$2&amp;$A265&amp;":"&amp;$A265),BP!$5:$5,AD$4))</f>
        <v>0</v>
      </c>
      <c r="AE265" s="3">
        <f ca="1">IF(AE$5="",0,SUMIFS(INDIRECT($S$2&amp;$A265&amp;":"&amp;$A265),BP!$5:$5,AE$4))</f>
        <v>0</v>
      </c>
      <c r="AF265" s="3">
        <f ca="1">IF(AF$5="",0,SUMIFS(INDIRECT($S$2&amp;$A265&amp;":"&amp;$A265),BP!$5:$5,AF$4))</f>
        <v>0</v>
      </c>
      <c r="AG265" s="3">
        <f ca="1">IF(AG$5="",0,SUMIFS(INDIRECT($S$2&amp;$A265&amp;":"&amp;$A265),BP!$5:$5,AG$4))</f>
        <v>0</v>
      </c>
      <c r="AH265" s="3">
        <f ca="1">IF(AH$5="",0,SUMIFS(INDIRECT($S$2&amp;$A265&amp;":"&amp;$A265),BP!$5:$5,AH$4))</f>
        <v>0</v>
      </c>
      <c r="AI265" s="3">
        <f ca="1">IF(AI$5="",0,SUMIFS(INDIRECT($S$2&amp;$A265&amp;":"&amp;$A265),BP!$5:$5,AI$4))</f>
        <v>0</v>
      </c>
      <c r="AJ265" s="3">
        <f ca="1">IF(AJ$5="",0,SUMIFS(INDIRECT($S$2&amp;$A265&amp;":"&amp;$A265),BP!$5:$5,AJ$4))</f>
        <v>0</v>
      </c>
      <c r="AK265" s="3">
        <f ca="1">IF(AK$5="",0,SUMIFS(INDIRECT($S$2&amp;$A265&amp;":"&amp;$A265),BP!$5:$5,AK$4))</f>
        <v>0</v>
      </c>
      <c r="AL265" s="3">
        <f ca="1">IF(AL$5="",0,SUMIFS(INDIRECT($S$2&amp;$A265&amp;":"&amp;$A265),BP!$5:$5,AL$4))</f>
        <v>0</v>
      </c>
      <c r="AM265" s="3">
        <f ca="1">IF(AM$5="",0,SUMIFS(INDIRECT($S$2&amp;$A265&amp;":"&amp;$A265),BP!$5:$5,AM$4))</f>
        <v>0</v>
      </c>
      <c r="AN265" s="3">
        <f ca="1">IF(AN$5="",0,SUMIFS(INDIRECT($S$2&amp;$A265&amp;":"&amp;$A265),BP!$5:$5,AN$4))</f>
        <v>0</v>
      </c>
      <c r="AO265" s="3">
        <f ca="1">IF(AO$5="",0,SUMIFS(INDIRECT($S$2&amp;$A265&amp;":"&amp;$A265),BP!$5:$5,AO$4))</f>
        <v>0</v>
      </c>
      <c r="AP265" s="3">
        <f ca="1">IF(AP$5="",0,SUMIFS(INDIRECT($S$2&amp;$A265&amp;":"&amp;$A265),BP!$5:$5,AP$4))</f>
        <v>0</v>
      </c>
      <c r="AQ265" s="3">
        <f ca="1">IF(AQ$5="",0,SUMIFS(INDIRECT($S$2&amp;$A265&amp;":"&amp;$A265),BP!$5:$5,AQ$4))</f>
        <v>0</v>
      </c>
      <c r="AR265" s="3">
        <f ca="1">IF(AR$5="",0,SUMIFS(INDIRECT($S$2&amp;$A265&amp;":"&amp;$A265),BP!$5:$5,AR$4))</f>
        <v>0</v>
      </c>
      <c r="AS265" s="3">
        <f ca="1">IF(AS$5="",0,SUMIFS(INDIRECT($S$2&amp;$A265&amp;":"&amp;$A265),BP!$5:$5,AS$4))</f>
        <v>0</v>
      </c>
      <c r="AT265" s="3">
        <f ca="1">IF(AT$5="",0,SUMIFS(INDIRECT($S$2&amp;$A265&amp;":"&amp;$A265),BP!$5:$5,AT$4))</f>
        <v>0</v>
      </c>
      <c r="AU265" s="3">
        <f ca="1">IF(AU$5="",0,SUMIFS(INDIRECT($S$2&amp;$A265&amp;":"&amp;$A265),BP!$5:$5,AU$4))</f>
        <v>0</v>
      </c>
      <c r="AV265" s="3">
        <f ca="1">IF(AV$5="",0,SUMIFS(INDIRECT($S$2&amp;$A265&amp;":"&amp;$A265),BP!$5:$5,AV$4))</f>
        <v>0</v>
      </c>
      <c r="AW265" s="3">
        <f ca="1">IF(AW$5="",0,SUMIFS(INDIRECT($S$2&amp;$A265&amp;":"&amp;$A265),BP!$5:$5,AW$4))</f>
        <v>0</v>
      </c>
      <c r="AX265" s="3">
        <f ca="1">IF(AX$5="",0,SUMIFS(INDIRECT($S$2&amp;$A265&amp;":"&amp;$A265),BP!$5:$5,AX$4))</f>
        <v>0</v>
      </c>
      <c r="AY265" s="3">
        <f ca="1">IF(AY$5="",0,SUMIFS(INDIRECT($S$2&amp;$A265&amp;":"&amp;$A265),BP!$5:$5,AY$4))</f>
        <v>0</v>
      </c>
      <c r="AZ265" s="3">
        <f ca="1">IF(AZ$5="",0,SUMIFS(INDIRECT($S$2&amp;$A265&amp;":"&amp;$A265),BP!$5:$5,AZ$4))</f>
        <v>0</v>
      </c>
      <c r="BA265" s="3">
        <f ca="1">IF(BA$5="",0,SUMIFS(INDIRECT($S$2&amp;$A265&amp;":"&amp;$A265),BP!$5:$5,BA$4))</f>
        <v>0</v>
      </c>
      <c r="BB265" s="3">
        <f ca="1">IF(BB$5="",0,SUMIFS(INDIRECT($S$2&amp;$A265&amp;":"&amp;$A265),BP!$5:$5,BB$4))</f>
        <v>0</v>
      </c>
      <c r="BC265" s="3">
        <f ca="1">IF(BC$5="",0,SUMIFS(INDIRECT($S$2&amp;$A265&amp;":"&amp;$A265),BP!$5:$5,BC$4))</f>
        <v>0</v>
      </c>
      <c r="BD265" s="3">
        <f ca="1">IF(BD$5="",0,SUMIFS(INDIRECT($S$2&amp;$A265&amp;":"&amp;$A265),BP!$5:$5,BD$4))</f>
        <v>0</v>
      </c>
      <c r="BE265" s="3">
        <f ca="1">IF(BE$5="",0,SUMIFS(INDIRECT($S$2&amp;$A265&amp;":"&amp;$A265),BP!$5:$5,BE$4))</f>
        <v>0</v>
      </c>
      <c r="BF265" s="3">
        <f ca="1">IF(BF$5="",0,SUMIFS(INDIRECT($S$2&amp;$A265&amp;":"&amp;$A265),BP!$5:$5,BF$4))</f>
        <v>0</v>
      </c>
      <c r="BG265" s="3">
        <f ca="1">IF(BG$5="",0,SUMIFS(INDIRECT($S$2&amp;$A265&amp;":"&amp;$A265),BP!$5:$5,BG$4))</f>
        <v>0</v>
      </c>
      <c r="BH265" s="3">
        <f ca="1">IF(BH$5="",0,SUMIFS(INDIRECT($S$2&amp;$A265&amp;":"&amp;$A265),BP!$5:$5,BH$4))</f>
        <v>0</v>
      </c>
      <c r="BI265" s="3">
        <f ca="1">IF(BI$5="",0,SUMIFS(INDIRECT($S$2&amp;$A265&amp;":"&amp;$A265),BP!$5:$5,BI$4))</f>
        <v>0</v>
      </c>
      <c r="BJ265" s="3">
        <f>IF(BJ$5="",0,SUMIFS(BP!265:265,BP!$5:$5,BJ$4))</f>
        <v>0</v>
      </c>
      <c r="BK265" s="3">
        <f>IF(BK$5="",0,SUMIFS(BP!265:265,BP!$5:$5,BK$4))</f>
        <v>0</v>
      </c>
      <c r="BL265" s="3">
        <f>IF(BL$5="",0,SUMIFS(BP!265:265,BP!$5:$5,BL$4))</f>
        <v>0</v>
      </c>
      <c r="BM265" s="3">
        <f>IF(BM$5="",0,SUMIFS(BP!265:265,BP!$5:$5,BM$4))</f>
        <v>0</v>
      </c>
      <c r="BN265" s="3">
        <f>IF(BN$5="",0,SUMIFS(BP!265:265,BP!$5:$5,BN$4))</f>
        <v>0</v>
      </c>
      <c r="BO265" s="3">
        <f>IF(BO$5="",0,SUMIFS(BP!265:265,BP!$5:$5,BO$4))</f>
        <v>0</v>
      </c>
      <c r="BP265" s="3">
        <f>IF(BP$5="",0,SUMIFS(BP!265:265,BP!$5:$5,BP$4))</f>
        <v>0</v>
      </c>
      <c r="BQ265" s="3">
        <f>IF(BQ$5="",0,SUMIFS(BP!265:265,BP!$5:$5,BQ$4))</f>
        <v>0</v>
      </c>
      <c r="BR265" s="3">
        <f>IF(BR$5="",0,SUMIFS(BP!265:265,BP!$5:$5,BR$4))</f>
        <v>0</v>
      </c>
      <c r="BS265" s="3">
        <f>IF(BS$5="",0,SUMIFS(BP!265:265,BP!$5:$5,BS$4))</f>
        <v>0</v>
      </c>
      <c r="BT265" s="3">
        <f>IF(BT$5="",0,SUMIFS(BP!265:265,BP!$5:$5,BT$4))</f>
        <v>0</v>
      </c>
      <c r="BU265" s="3">
        <f>IF(BU$5="",0,SUMIFS(BP!265:265,BP!$5:$5,BU$4))</f>
        <v>0</v>
      </c>
      <c r="BV265" s="3">
        <f>IF(BV$5="",0,SUMIFS(BP!265:265,BP!$5:$5,BV$4))</f>
        <v>0</v>
      </c>
      <c r="BW265" s="3">
        <f>IF(BW$5="",0,SUMIFS(BP!265:265,BP!$5:$5,BW$4))</f>
        <v>0</v>
      </c>
      <c r="BX265" s="3">
        <f>IF(BX$5="",0,SUMIFS(BP!265:265,BP!$5:$5,BX$4))</f>
        <v>0</v>
      </c>
      <c r="BY265" s="3">
        <f>IF(BY$5="",0,SUMIFS(BP!265:265,BP!$5:$5,BY$4))</f>
        <v>0</v>
      </c>
      <c r="BZ265" s="3">
        <f>IF(BZ$5="",0,SUMIFS(BP!265:265,BP!$5:$5,BZ$4))</f>
        <v>0</v>
      </c>
      <c r="CA265" s="3">
        <f>IF(CA$5="",0,SUMIFS(BP!265:265,BP!$5:$5,CA$4))</f>
        <v>0</v>
      </c>
      <c r="CB265" s="3">
        <f>IF(CB$5="",0,SUMIFS(BP!265:265,BP!$5:$5,CB$4))</f>
        <v>0</v>
      </c>
      <c r="CC265" s="3">
        <f>IF(CC$5="",0,SUMIFS(BP!265:265,BP!$5:$5,CC$4))</f>
        <v>0</v>
      </c>
      <c r="CD265" s="3">
        <f>IF(CD$5="",0,SUMIFS(BP!265:265,BP!$5:$5,CD$4))</f>
        <v>0</v>
      </c>
      <c r="CE265" s="3">
        <f>IF(CE$5="",0,SUMIFS(BP!265:265,BP!$5:$5,CE$4))</f>
        <v>0</v>
      </c>
      <c r="CF265" s="3">
        <f>IF(CF$5="",0,SUMIFS(BP!265:265,BP!$5:$5,CF$4))</f>
        <v>0</v>
      </c>
      <c r="CG265" s="3">
        <f>IF(CG$5="",0,SUMIFS(BP!265:265,BP!$5:$5,CG$4))</f>
        <v>0</v>
      </c>
      <c r="CH265" s="3">
        <f>IF(CH$5="",0,SUMIFS(BP!265:265,BP!$5:$5,CH$4))</f>
        <v>0</v>
      </c>
      <c r="CI265" s="3">
        <f>IF(CI$5="",0,SUMIFS(BP!265:265,BP!$5:$5,CI$4))</f>
        <v>0</v>
      </c>
      <c r="CJ265" s="3">
        <f>IF(CJ$5="",0,SUMIFS(BP!265:265,BP!$5:$5,CJ$4))</f>
        <v>0</v>
      </c>
      <c r="CK265" s="3">
        <f>IF(CK$5="",0,SUMIFS(BP!265:265,BP!$5:$5,CK$4))</f>
        <v>0</v>
      </c>
      <c r="CL265" s="3">
        <f>IF(CL$5="",0,SUMIFS(BP!265:265,BP!$5:$5,CL$4))</f>
        <v>0</v>
      </c>
      <c r="CM265" s="3">
        <f>IF(CM$5="",0,SUMIFS(BP!265:265,BP!$5:$5,CM$4))</f>
        <v>0</v>
      </c>
      <c r="CN265" s="3">
        <f>IF(CN$5="",0,SUMIFS(BP!265:265,BP!$5:$5,CN$4))</f>
        <v>0</v>
      </c>
      <c r="CO265" s="3">
        <f>IF(CO$5="",0,SUMIFS(BP!265:265,BP!$5:$5,CO$4))</f>
        <v>0</v>
      </c>
      <c r="CP265" s="3">
        <f>IF(CP$5="",0,SUMIFS(BP!265:265,BP!$5:$5,CP$4))</f>
        <v>0</v>
      </c>
      <c r="CQ265" s="3">
        <f>IF(CQ$5="",0,SUMIFS(BP!265:265,BP!$5:$5,CQ$4))</f>
        <v>0</v>
      </c>
      <c r="CR265" s="3">
        <f>IF(CR$5="",0,SUMIFS(BP!265:265,BP!$5:$5,CR$4))</f>
        <v>0</v>
      </c>
      <c r="CS265" s="3">
        <f>IF(CS$5="",0,SUMIFS(BP!265:265,BP!$5:$5,CS$4))</f>
        <v>0</v>
      </c>
      <c r="CT265" s="3">
        <f>IF(CT$5="",0,SUMIFS(BP!265:265,BP!$5:$5,CT$4))</f>
        <v>0</v>
      </c>
    </row>
    <row r="266" spans="1:98" s="2" customFormat="1" ht="10.199999999999999" x14ac:dyDescent="0.2">
      <c r="A266" s="11">
        <f>ROW()</f>
        <v>266</v>
      </c>
      <c r="E266" s="15"/>
      <c r="W266" s="5"/>
      <c r="Z266" s="3">
        <f ca="1">IF(Z$5="",0,SUMIFS(INDIRECT($S$2&amp;$A266&amp;":"&amp;$A266),BP!$5:$5,Z$4))</f>
        <v>0</v>
      </c>
      <c r="AA266" s="3">
        <f ca="1">IF(AA$5="",0,SUMIFS(INDIRECT($S$2&amp;$A266&amp;":"&amp;$A266),BP!$5:$5,AA$4))</f>
        <v>0</v>
      </c>
      <c r="AB266" s="3">
        <f ca="1">IF(AB$5="",0,SUMIFS(INDIRECT($S$2&amp;$A266&amp;":"&amp;$A266),BP!$5:$5,AB$4))</f>
        <v>0</v>
      </c>
      <c r="AC266" s="3">
        <f ca="1">IF(AC$5="",0,SUMIFS(INDIRECT($S$2&amp;$A266&amp;":"&amp;$A266),BP!$5:$5,AC$4))</f>
        <v>0</v>
      </c>
      <c r="AD266" s="3">
        <f ca="1">IF(AD$5="",0,SUMIFS(INDIRECT($S$2&amp;$A266&amp;":"&amp;$A266),BP!$5:$5,AD$4))</f>
        <v>0</v>
      </c>
      <c r="AE266" s="3">
        <f ca="1">IF(AE$5="",0,SUMIFS(INDIRECT($S$2&amp;$A266&amp;":"&amp;$A266),BP!$5:$5,AE$4))</f>
        <v>0</v>
      </c>
      <c r="AF266" s="3">
        <f ca="1">IF(AF$5="",0,SUMIFS(INDIRECT($S$2&amp;$A266&amp;":"&amp;$A266),BP!$5:$5,AF$4))</f>
        <v>0</v>
      </c>
      <c r="AG266" s="3">
        <f ca="1">IF(AG$5="",0,SUMIFS(INDIRECT($S$2&amp;$A266&amp;":"&amp;$A266),BP!$5:$5,AG$4))</f>
        <v>0</v>
      </c>
      <c r="AH266" s="3">
        <f ca="1">IF(AH$5="",0,SUMIFS(INDIRECT($S$2&amp;$A266&amp;":"&amp;$A266),BP!$5:$5,AH$4))</f>
        <v>0</v>
      </c>
      <c r="AI266" s="3">
        <f ca="1">IF(AI$5="",0,SUMIFS(INDIRECT($S$2&amp;$A266&amp;":"&amp;$A266),BP!$5:$5,AI$4))</f>
        <v>0</v>
      </c>
      <c r="AJ266" s="3">
        <f ca="1">IF(AJ$5="",0,SUMIFS(INDIRECT($S$2&amp;$A266&amp;":"&amp;$A266),BP!$5:$5,AJ$4))</f>
        <v>0</v>
      </c>
      <c r="AK266" s="3">
        <f ca="1">IF(AK$5="",0,SUMIFS(INDIRECT($S$2&amp;$A266&amp;":"&amp;$A266),BP!$5:$5,AK$4))</f>
        <v>0</v>
      </c>
      <c r="AL266" s="3">
        <f ca="1">IF(AL$5="",0,SUMIFS(INDIRECT($S$2&amp;$A266&amp;":"&amp;$A266),BP!$5:$5,AL$4))</f>
        <v>0</v>
      </c>
      <c r="AM266" s="3">
        <f ca="1">IF(AM$5="",0,SUMIFS(INDIRECT($S$2&amp;$A266&amp;":"&amp;$A266),BP!$5:$5,AM$4))</f>
        <v>0</v>
      </c>
      <c r="AN266" s="3">
        <f ca="1">IF(AN$5="",0,SUMIFS(INDIRECT($S$2&amp;$A266&amp;":"&amp;$A266),BP!$5:$5,AN$4))</f>
        <v>0</v>
      </c>
      <c r="AO266" s="3">
        <f ca="1">IF(AO$5="",0,SUMIFS(INDIRECT($S$2&amp;$A266&amp;":"&amp;$A266),BP!$5:$5,AO$4))</f>
        <v>0</v>
      </c>
      <c r="AP266" s="3">
        <f ca="1">IF(AP$5="",0,SUMIFS(INDIRECT($S$2&amp;$A266&amp;":"&amp;$A266),BP!$5:$5,AP$4))</f>
        <v>0</v>
      </c>
      <c r="AQ266" s="3">
        <f ca="1">IF(AQ$5="",0,SUMIFS(INDIRECT($S$2&amp;$A266&amp;":"&amp;$A266),BP!$5:$5,AQ$4))</f>
        <v>0</v>
      </c>
      <c r="AR266" s="3">
        <f ca="1">IF(AR$5="",0,SUMIFS(INDIRECT($S$2&amp;$A266&amp;":"&amp;$A266),BP!$5:$5,AR$4))</f>
        <v>0</v>
      </c>
      <c r="AS266" s="3">
        <f ca="1">IF(AS$5="",0,SUMIFS(INDIRECT($S$2&amp;$A266&amp;":"&amp;$A266),BP!$5:$5,AS$4))</f>
        <v>0</v>
      </c>
      <c r="AT266" s="3">
        <f ca="1">IF(AT$5="",0,SUMIFS(INDIRECT($S$2&amp;$A266&amp;":"&amp;$A266),BP!$5:$5,AT$4))</f>
        <v>0</v>
      </c>
      <c r="AU266" s="3">
        <f ca="1">IF(AU$5="",0,SUMIFS(INDIRECT($S$2&amp;$A266&amp;":"&amp;$A266),BP!$5:$5,AU$4))</f>
        <v>0</v>
      </c>
      <c r="AV266" s="3">
        <f ca="1">IF(AV$5="",0,SUMIFS(INDIRECT($S$2&amp;$A266&amp;":"&amp;$A266),BP!$5:$5,AV$4))</f>
        <v>0</v>
      </c>
      <c r="AW266" s="3">
        <f ca="1">IF(AW$5="",0,SUMIFS(INDIRECT($S$2&amp;$A266&amp;":"&amp;$A266),BP!$5:$5,AW$4))</f>
        <v>0</v>
      </c>
      <c r="AX266" s="3">
        <f ca="1">IF(AX$5="",0,SUMIFS(INDIRECT($S$2&amp;$A266&amp;":"&amp;$A266),BP!$5:$5,AX$4))</f>
        <v>0</v>
      </c>
      <c r="AY266" s="3">
        <f ca="1">IF(AY$5="",0,SUMIFS(INDIRECT($S$2&amp;$A266&amp;":"&amp;$A266),BP!$5:$5,AY$4))</f>
        <v>0</v>
      </c>
      <c r="AZ266" s="3">
        <f ca="1">IF(AZ$5="",0,SUMIFS(INDIRECT($S$2&amp;$A266&amp;":"&amp;$A266),BP!$5:$5,AZ$4))</f>
        <v>0</v>
      </c>
      <c r="BA266" s="3">
        <f ca="1">IF(BA$5="",0,SUMIFS(INDIRECT($S$2&amp;$A266&amp;":"&amp;$A266),BP!$5:$5,BA$4))</f>
        <v>0</v>
      </c>
      <c r="BB266" s="3">
        <f ca="1">IF(BB$5="",0,SUMIFS(INDIRECT($S$2&amp;$A266&amp;":"&amp;$A266),BP!$5:$5,BB$4))</f>
        <v>0</v>
      </c>
      <c r="BC266" s="3">
        <f ca="1">IF(BC$5="",0,SUMIFS(INDIRECT($S$2&amp;$A266&amp;":"&amp;$A266),BP!$5:$5,BC$4))</f>
        <v>0</v>
      </c>
      <c r="BD266" s="3">
        <f ca="1">IF(BD$5="",0,SUMIFS(INDIRECT($S$2&amp;$A266&amp;":"&amp;$A266),BP!$5:$5,BD$4))</f>
        <v>0</v>
      </c>
      <c r="BE266" s="3">
        <f ca="1">IF(BE$5="",0,SUMIFS(INDIRECT($S$2&amp;$A266&amp;":"&amp;$A266),BP!$5:$5,BE$4))</f>
        <v>0</v>
      </c>
      <c r="BF266" s="3">
        <f ca="1">IF(BF$5="",0,SUMIFS(INDIRECT($S$2&amp;$A266&amp;":"&amp;$A266),BP!$5:$5,BF$4))</f>
        <v>0</v>
      </c>
      <c r="BG266" s="3">
        <f ca="1">IF(BG$5="",0,SUMIFS(INDIRECT($S$2&amp;$A266&amp;":"&amp;$A266),BP!$5:$5,BG$4))</f>
        <v>0</v>
      </c>
      <c r="BH266" s="3">
        <f ca="1">IF(BH$5="",0,SUMIFS(INDIRECT($S$2&amp;$A266&amp;":"&amp;$A266),BP!$5:$5,BH$4))</f>
        <v>0</v>
      </c>
      <c r="BI266" s="3">
        <f ca="1">IF(BI$5="",0,SUMIFS(INDIRECT($S$2&amp;$A266&amp;":"&amp;$A266),BP!$5:$5,BI$4))</f>
        <v>0</v>
      </c>
      <c r="BJ266" s="3">
        <f>IF(BJ$5="",0,SUMIFS(BP!266:266,BP!$5:$5,BJ$4))</f>
        <v>0</v>
      </c>
      <c r="BK266" s="3">
        <f>IF(BK$5="",0,SUMIFS(BP!266:266,BP!$5:$5,BK$4))</f>
        <v>0</v>
      </c>
      <c r="BL266" s="3">
        <f>IF(BL$5="",0,SUMIFS(BP!266:266,BP!$5:$5,BL$4))</f>
        <v>0</v>
      </c>
      <c r="BM266" s="3">
        <f>IF(BM$5="",0,SUMIFS(BP!266:266,BP!$5:$5,BM$4))</f>
        <v>0</v>
      </c>
      <c r="BN266" s="3">
        <f>IF(BN$5="",0,SUMIFS(BP!266:266,BP!$5:$5,BN$4))</f>
        <v>0</v>
      </c>
      <c r="BO266" s="3">
        <f>IF(BO$5="",0,SUMIFS(BP!266:266,BP!$5:$5,BO$4))</f>
        <v>0</v>
      </c>
      <c r="BP266" s="3">
        <f>IF(BP$5="",0,SUMIFS(BP!266:266,BP!$5:$5,BP$4))</f>
        <v>0</v>
      </c>
      <c r="BQ266" s="3">
        <f>IF(BQ$5="",0,SUMIFS(BP!266:266,BP!$5:$5,BQ$4))</f>
        <v>0</v>
      </c>
      <c r="BR266" s="3">
        <f>IF(BR$5="",0,SUMIFS(BP!266:266,BP!$5:$5,BR$4))</f>
        <v>0</v>
      </c>
      <c r="BS266" s="3">
        <f>IF(BS$5="",0,SUMIFS(BP!266:266,BP!$5:$5,BS$4))</f>
        <v>0</v>
      </c>
      <c r="BT266" s="3">
        <f>IF(BT$5="",0,SUMIFS(BP!266:266,BP!$5:$5,BT$4))</f>
        <v>0</v>
      </c>
      <c r="BU266" s="3">
        <f>IF(BU$5="",0,SUMIFS(BP!266:266,BP!$5:$5,BU$4))</f>
        <v>0</v>
      </c>
      <c r="BV266" s="3">
        <f>IF(BV$5="",0,SUMIFS(BP!266:266,BP!$5:$5,BV$4))</f>
        <v>0</v>
      </c>
      <c r="BW266" s="3">
        <f>IF(BW$5="",0,SUMIFS(BP!266:266,BP!$5:$5,BW$4))</f>
        <v>0</v>
      </c>
      <c r="BX266" s="3">
        <f>IF(BX$5="",0,SUMIFS(BP!266:266,BP!$5:$5,BX$4))</f>
        <v>0</v>
      </c>
      <c r="BY266" s="3">
        <f>IF(BY$5="",0,SUMIFS(BP!266:266,BP!$5:$5,BY$4))</f>
        <v>0</v>
      </c>
      <c r="BZ266" s="3">
        <f>IF(BZ$5="",0,SUMIFS(BP!266:266,BP!$5:$5,BZ$4))</f>
        <v>0</v>
      </c>
      <c r="CA266" s="3">
        <f>IF(CA$5="",0,SUMIFS(BP!266:266,BP!$5:$5,CA$4))</f>
        <v>0</v>
      </c>
      <c r="CB266" s="3">
        <f>IF(CB$5="",0,SUMIFS(BP!266:266,BP!$5:$5,CB$4))</f>
        <v>0</v>
      </c>
      <c r="CC266" s="3">
        <f>IF(CC$5="",0,SUMIFS(BP!266:266,BP!$5:$5,CC$4))</f>
        <v>0</v>
      </c>
      <c r="CD266" s="3">
        <f>IF(CD$5="",0,SUMIFS(BP!266:266,BP!$5:$5,CD$4))</f>
        <v>0</v>
      </c>
      <c r="CE266" s="3">
        <f>IF(CE$5="",0,SUMIFS(BP!266:266,BP!$5:$5,CE$4))</f>
        <v>0</v>
      </c>
      <c r="CF266" s="3">
        <f>IF(CF$5="",0,SUMIFS(BP!266:266,BP!$5:$5,CF$4))</f>
        <v>0</v>
      </c>
      <c r="CG266" s="3">
        <f>IF(CG$5="",0,SUMIFS(BP!266:266,BP!$5:$5,CG$4))</f>
        <v>0</v>
      </c>
      <c r="CH266" s="3">
        <f>IF(CH$5="",0,SUMIFS(BP!266:266,BP!$5:$5,CH$4))</f>
        <v>0</v>
      </c>
      <c r="CI266" s="3">
        <f>IF(CI$5="",0,SUMIFS(BP!266:266,BP!$5:$5,CI$4))</f>
        <v>0</v>
      </c>
      <c r="CJ266" s="3">
        <f>IF(CJ$5="",0,SUMIFS(BP!266:266,BP!$5:$5,CJ$4))</f>
        <v>0</v>
      </c>
      <c r="CK266" s="3">
        <f>IF(CK$5="",0,SUMIFS(BP!266:266,BP!$5:$5,CK$4))</f>
        <v>0</v>
      </c>
      <c r="CL266" s="3">
        <f>IF(CL$5="",0,SUMIFS(BP!266:266,BP!$5:$5,CL$4))</f>
        <v>0</v>
      </c>
      <c r="CM266" s="3">
        <f>IF(CM$5="",0,SUMIFS(BP!266:266,BP!$5:$5,CM$4))</f>
        <v>0</v>
      </c>
      <c r="CN266" s="3">
        <f>IF(CN$5="",0,SUMIFS(BP!266:266,BP!$5:$5,CN$4))</f>
        <v>0</v>
      </c>
      <c r="CO266" s="3">
        <f>IF(CO$5="",0,SUMIFS(BP!266:266,BP!$5:$5,CO$4))</f>
        <v>0</v>
      </c>
      <c r="CP266" s="3">
        <f>IF(CP$5="",0,SUMIFS(BP!266:266,BP!$5:$5,CP$4))</f>
        <v>0</v>
      </c>
      <c r="CQ266" s="3">
        <f>IF(CQ$5="",0,SUMIFS(BP!266:266,BP!$5:$5,CQ$4))</f>
        <v>0</v>
      </c>
      <c r="CR266" s="3">
        <f>IF(CR$5="",0,SUMIFS(BP!266:266,BP!$5:$5,CR$4))</f>
        <v>0</v>
      </c>
      <c r="CS266" s="3">
        <f>IF(CS$5="",0,SUMIFS(BP!266:266,BP!$5:$5,CS$4))</f>
        <v>0</v>
      </c>
      <c r="CT266" s="3">
        <f>IF(CT$5="",0,SUMIFS(BP!266:266,BP!$5:$5,CT$4))</f>
        <v>0</v>
      </c>
    </row>
    <row r="267" spans="1:98" s="2" customFormat="1" ht="10.199999999999999" x14ac:dyDescent="0.2">
      <c r="A267" s="11">
        <f>ROW()</f>
        <v>267</v>
      </c>
      <c r="E267" s="15"/>
      <c r="W267" s="5"/>
      <c r="Z267" s="3">
        <f ca="1">IF(Z$5="",0,SUMIFS(INDIRECT($S$2&amp;$A267&amp;":"&amp;$A267),BP!$5:$5,Z$4))</f>
        <v>0</v>
      </c>
      <c r="AA267" s="3">
        <f ca="1">IF(AA$5="",0,SUMIFS(INDIRECT($S$2&amp;$A267&amp;":"&amp;$A267),BP!$5:$5,AA$4))</f>
        <v>0</v>
      </c>
      <c r="AB267" s="3">
        <f ca="1">IF(AB$5="",0,SUMIFS(INDIRECT($S$2&amp;$A267&amp;":"&amp;$A267),BP!$5:$5,AB$4))</f>
        <v>0</v>
      </c>
      <c r="AC267" s="3">
        <f ca="1">IF(AC$5="",0,SUMIFS(INDIRECT($S$2&amp;$A267&amp;":"&amp;$A267),BP!$5:$5,AC$4))</f>
        <v>0</v>
      </c>
      <c r="AD267" s="3">
        <f ca="1">IF(AD$5="",0,SUMIFS(INDIRECT($S$2&amp;$A267&amp;":"&amp;$A267),BP!$5:$5,AD$4))</f>
        <v>0</v>
      </c>
      <c r="AE267" s="3">
        <f ca="1">IF(AE$5="",0,SUMIFS(INDIRECT($S$2&amp;$A267&amp;":"&amp;$A267),BP!$5:$5,AE$4))</f>
        <v>0</v>
      </c>
      <c r="AF267" s="3">
        <f ca="1">IF(AF$5="",0,SUMIFS(INDIRECT($S$2&amp;$A267&amp;":"&amp;$A267),BP!$5:$5,AF$4))</f>
        <v>0</v>
      </c>
      <c r="AG267" s="3">
        <f ca="1">IF(AG$5="",0,SUMIFS(INDIRECT($S$2&amp;$A267&amp;":"&amp;$A267),BP!$5:$5,AG$4))</f>
        <v>0</v>
      </c>
      <c r="AH267" s="3">
        <f ca="1">IF(AH$5="",0,SUMIFS(INDIRECT($S$2&amp;$A267&amp;":"&amp;$A267),BP!$5:$5,AH$4))</f>
        <v>0</v>
      </c>
      <c r="AI267" s="3">
        <f ca="1">IF(AI$5="",0,SUMIFS(INDIRECT($S$2&amp;$A267&amp;":"&amp;$A267),BP!$5:$5,AI$4))</f>
        <v>0</v>
      </c>
      <c r="AJ267" s="3">
        <f ca="1">IF(AJ$5="",0,SUMIFS(INDIRECT($S$2&amp;$A267&amp;":"&amp;$A267),BP!$5:$5,AJ$4))</f>
        <v>0</v>
      </c>
      <c r="AK267" s="3">
        <f ca="1">IF(AK$5="",0,SUMIFS(INDIRECT($S$2&amp;$A267&amp;":"&amp;$A267),BP!$5:$5,AK$4))</f>
        <v>0</v>
      </c>
      <c r="AL267" s="3">
        <f ca="1">IF(AL$5="",0,SUMIFS(INDIRECT($S$2&amp;$A267&amp;":"&amp;$A267),BP!$5:$5,AL$4))</f>
        <v>0</v>
      </c>
      <c r="AM267" s="3">
        <f ca="1">IF(AM$5="",0,SUMIFS(INDIRECT($S$2&amp;$A267&amp;":"&amp;$A267),BP!$5:$5,AM$4))</f>
        <v>0</v>
      </c>
      <c r="AN267" s="3">
        <f ca="1">IF(AN$5="",0,SUMIFS(INDIRECT($S$2&amp;$A267&amp;":"&amp;$A267),BP!$5:$5,AN$4))</f>
        <v>0</v>
      </c>
      <c r="AO267" s="3">
        <f ca="1">IF(AO$5="",0,SUMIFS(INDIRECT($S$2&amp;$A267&amp;":"&amp;$A267),BP!$5:$5,AO$4))</f>
        <v>0</v>
      </c>
      <c r="AP267" s="3">
        <f ca="1">IF(AP$5="",0,SUMIFS(INDIRECT($S$2&amp;$A267&amp;":"&amp;$A267),BP!$5:$5,AP$4))</f>
        <v>0</v>
      </c>
      <c r="AQ267" s="3">
        <f ca="1">IF(AQ$5="",0,SUMIFS(INDIRECT($S$2&amp;$A267&amp;":"&amp;$A267),BP!$5:$5,AQ$4))</f>
        <v>0</v>
      </c>
      <c r="AR267" s="3">
        <f ca="1">IF(AR$5="",0,SUMIFS(INDIRECT($S$2&amp;$A267&amp;":"&amp;$A267),BP!$5:$5,AR$4))</f>
        <v>0</v>
      </c>
      <c r="AS267" s="3">
        <f ca="1">IF(AS$5="",0,SUMIFS(INDIRECT($S$2&amp;$A267&amp;":"&amp;$A267),BP!$5:$5,AS$4))</f>
        <v>0</v>
      </c>
      <c r="AT267" s="3">
        <f ca="1">IF(AT$5="",0,SUMIFS(INDIRECT($S$2&amp;$A267&amp;":"&amp;$A267),BP!$5:$5,AT$4))</f>
        <v>0</v>
      </c>
      <c r="AU267" s="3">
        <f ca="1">IF(AU$5="",0,SUMIFS(INDIRECT($S$2&amp;$A267&amp;":"&amp;$A267),BP!$5:$5,AU$4))</f>
        <v>0</v>
      </c>
      <c r="AV267" s="3">
        <f ca="1">IF(AV$5="",0,SUMIFS(INDIRECT($S$2&amp;$A267&amp;":"&amp;$A267),BP!$5:$5,AV$4))</f>
        <v>0</v>
      </c>
      <c r="AW267" s="3">
        <f ca="1">IF(AW$5="",0,SUMIFS(INDIRECT($S$2&amp;$A267&amp;":"&amp;$A267),BP!$5:$5,AW$4))</f>
        <v>0</v>
      </c>
      <c r="AX267" s="3">
        <f ca="1">IF(AX$5="",0,SUMIFS(INDIRECT($S$2&amp;$A267&amp;":"&amp;$A267),BP!$5:$5,AX$4))</f>
        <v>0</v>
      </c>
      <c r="AY267" s="3">
        <f ca="1">IF(AY$5="",0,SUMIFS(INDIRECT($S$2&amp;$A267&amp;":"&amp;$A267),BP!$5:$5,AY$4))</f>
        <v>0</v>
      </c>
      <c r="AZ267" s="3">
        <f ca="1">IF(AZ$5="",0,SUMIFS(INDIRECT($S$2&amp;$A267&amp;":"&amp;$A267),BP!$5:$5,AZ$4))</f>
        <v>0</v>
      </c>
      <c r="BA267" s="3">
        <f ca="1">IF(BA$5="",0,SUMIFS(INDIRECT($S$2&amp;$A267&amp;":"&amp;$A267),BP!$5:$5,BA$4))</f>
        <v>0</v>
      </c>
      <c r="BB267" s="3">
        <f ca="1">IF(BB$5="",0,SUMIFS(INDIRECT($S$2&amp;$A267&amp;":"&amp;$A267),BP!$5:$5,BB$4))</f>
        <v>0</v>
      </c>
      <c r="BC267" s="3">
        <f ca="1">IF(BC$5="",0,SUMIFS(INDIRECT($S$2&amp;$A267&amp;":"&amp;$A267),BP!$5:$5,BC$4))</f>
        <v>0</v>
      </c>
      <c r="BD267" s="3">
        <f ca="1">IF(BD$5="",0,SUMIFS(INDIRECT($S$2&amp;$A267&amp;":"&amp;$A267),BP!$5:$5,BD$4))</f>
        <v>0</v>
      </c>
      <c r="BE267" s="3">
        <f ca="1">IF(BE$5="",0,SUMIFS(INDIRECT($S$2&amp;$A267&amp;":"&amp;$A267),BP!$5:$5,BE$4))</f>
        <v>0</v>
      </c>
      <c r="BF267" s="3">
        <f ca="1">IF(BF$5="",0,SUMIFS(INDIRECT($S$2&amp;$A267&amp;":"&amp;$A267),BP!$5:$5,BF$4))</f>
        <v>0</v>
      </c>
      <c r="BG267" s="3">
        <f ca="1">IF(BG$5="",0,SUMIFS(INDIRECT($S$2&amp;$A267&amp;":"&amp;$A267),BP!$5:$5,BG$4))</f>
        <v>0</v>
      </c>
      <c r="BH267" s="3">
        <f ca="1">IF(BH$5="",0,SUMIFS(INDIRECT($S$2&amp;$A267&amp;":"&amp;$A267),BP!$5:$5,BH$4))</f>
        <v>0</v>
      </c>
      <c r="BI267" s="3">
        <f ca="1">IF(BI$5="",0,SUMIFS(INDIRECT($S$2&amp;$A267&amp;":"&amp;$A267),BP!$5:$5,BI$4))</f>
        <v>0</v>
      </c>
      <c r="BJ267" s="3">
        <f>IF(BJ$5="",0,SUMIFS(BP!267:267,BP!$5:$5,BJ$4))</f>
        <v>0</v>
      </c>
      <c r="BK267" s="3">
        <f>IF(BK$5="",0,SUMIFS(BP!267:267,BP!$5:$5,BK$4))</f>
        <v>0</v>
      </c>
      <c r="BL267" s="3">
        <f>IF(BL$5="",0,SUMIFS(BP!267:267,BP!$5:$5,BL$4))</f>
        <v>0</v>
      </c>
      <c r="BM267" s="3">
        <f>IF(BM$5="",0,SUMIFS(BP!267:267,BP!$5:$5,BM$4))</f>
        <v>0</v>
      </c>
      <c r="BN267" s="3">
        <f>IF(BN$5="",0,SUMIFS(BP!267:267,BP!$5:$5,BN$4))</f>
        <v>0</v>
      </c>
      <c r="BO267" s="3">
        <f>IF(BO$5="",0,SUMIFS(BP!267:267,BP!$5:$5,BO$4))</f>
        <v>0</v>
      </c>
      <c r="BP267" s="3">
        <f>IF(BP$5="",0,SUMIFS(BP!267:267,BP!$5:$5,BP$4))</f>
        <v>0</v>
      </c>
      <c r="BQ267" s="3">
        <f>IF(BQ$5="",0,SUMIFS(BP!267:267,BP!$5:$5,BQ$4))</f>
        <v>0</v>
      </c>
      <c r="BR267" s="3">
        <f>IF(BR$5="",0,SUMIFS(BP!267:267,BP!$5:$5,BR$4))</f>
        <v>0</v>
      </c>
      <c r="BS267" s="3">
        <f>IF(BS$5="",0,SUMIFS(BP!267:267,BP!$5:$5,BS$4))</f>
        <v>0</v>
      </c>
      <c r="BT267" s="3">
        <f>IF(BT$5="",0,SUMIFS(BP!267:267,BP!$5:$5,BT$4))</f>
        <v>0</v>
      </c>
      <c r="BU267" s="3">
        <f>IF(BU$5="",0,SUMIFS(BP!267:267,BP!$5:$5,BU$4))</f>
        <v>0</v>
      </c>
      <c r="BV267" s="3">
        <f>IF(BV$5="",0,SUMIFS(BP!267:267,BP!$5:$5,BV$4))</f>
        <v>0</v>
      </c>
      <c r="BW267" s="3">
        <f>IF(BW$5="",0,SUMIFS(BP!267:267,BP!$5:$5,BW$4))</f>
        <v>0</v>
      </c>
      <c r="BX267" s="3">
        <f>IF(BX$5="",0,SUMIFS(BP!267:267,BP!$5:$5,BX$4))</f>
        <v>0</v>
      </c>
      <c r="BY267" s="3">
        <f>IF(BY$5="",0,SUMIFS(BP!267:267,BP!$5:$5,BY$4))</f>
        <v>0</v>
      </c>
      <c r="BZ267" s="3">
        <f>IF(BZ$5="",0,SUMIFS(BP!267:267,BP!$5:$5,BZ$4))</f>
        <v>0</v>
      </c>
      <c r="CA267" s="3">
        <f>IF(CA$5="",0,SUMIFS(BP!267:267,BP!$5:$5,CA$4))</f>
        <v>0</v>
      </c>
      <c r="CB267" s="3">
        <f>IF(CB$5="",0,SUMIFS(BP!267:267,BP!$5:$5,CB$4))</f>
        <v>0</v>
      </c>
      <c r="CC267" s="3">
        <f>IF(CC$5="",0,SUMIFS(BP!267:267,BP!$5:$5,CC$4))</f>
        <v>0</v>
      </c>
      <c r="CD267" s="3">
        <f>IF(CD$5="",0,SUMIFS(BP!267:267,BP!$5:$5,CD$4))</f>
        <v>0</v>
      </c>
      <c r="CE267" s="3">
        <f>IF(CE$5="",0,SUMIFS(BP!267:267,BP!$5:$5,CE$4))</f>
        <v>0</v>
      </c>
      <c r="CF267" s="3">
        <f>IF(CF$5="",0,SUMIFS(BP!267:267,BP!$5:$5,CF$4))</f>
        <v>0</v>
      </c>
      <c r="CG267" s="3">
        <f>IF(CG$5="",0,SUMIFS(BP!267:267,BP!$5:$5,CG$4))</f>
        <v>0</v>
      </c>
      <c r="CH267" s="3">
        <f>IF(CH$5="",0,SUMIFS(BP!267:267,BP!$5:$5,CH$4))</f>
        <v>0</v>
      </c>
      <c r="CI267" s="3">
        <f>IF(CI$5="",0,SUMIFS(BP!267:267,BP!$5:$5,CI$4))</f>
        <v>0</v>
      </c>
      <c r="CJ267" s="3">
        <f>IF(CJ$5="",0,SUMIFS(BP!267:267,BP!$5:$5,CJ$4))</f>
        <v>0</v>
      </c>
      <c r="CK267" s="3">
        <f>IF(CK$5="",0,SUMIFS(BP!267:267,BP!$5:$5,CK$4))</f>
        <v>0</v>
      </c>
      <c r="CL267" s="3">
        <f>IF(CL$5="",0,SUMIFS(BP!267:267,BP!$5:$5,CL$4))</f>
        <v>0</v>
      </c>
      <c r="CM267" s="3">
        <f>IF(CM$5="",0,SUMIFS(BP!267:267,BP!$5:$5,CM$4))</f>
        <v>0</v>
      </c>
      <c r="CN267" s="3">
        <f>IF(CN$5="",0,SUMIFS(BP!267:267,BP!$5:$5,CN$4))</f>
        <v>0</v>
      </c>
      <c r="CO267" s="3">
        <f>IF(CO$5="",0,SUMIFS(BP!267:267,BP!$5:$5,CO$4))</f>
        <v>0</v>
      </c>
      <c r="CP267" s="3">
        <f>IF(CP$5="",0,SUMIFS(BP!267:267,BP!$5:$5,CP$4))</f>
        <v>0</v>
      </c>
      <c r="CQ267" s="3">
        <f>IF(CQ$5="",0,SUMIFS(BP!267:267,BP!$5:$5,CQ$4))</f>
        <v>0</v>
      </c>
      <c r="CR267" s="3">
        <f>IF(CR$5="",0,SUMIFS(BP!267:267,BP!$5:$5,CR$4))</f>
        <v>0</v>
      </c>
      <c r="CS267" s="3">
        <f>IF(CS$5="",0,SUMIFS(BP!267:267,BP!$5:$5,CS$4))</f>
        <v>0</v>
      </c>
      <c r="CT267" s="3">
        <f>IF(CT$5="",0,SUMIFS(BP!267:267,BP!$5:$5,CT$4))</f>
        <v>0</v>
      </c>
    </row>
    <row r="268" spans="1:98" s="2" customFormat="1" ht="10.199999999999999" x14ac:dyDescent="0.2">
      <c r="A268" s="11">
        <f>ROW()</f>
        <v>268</v>
      </c>
      <c r="E268" s="15"/>
      <c r="W268" s="5"/>
      <c r="Z268" s="3">
        <f ca="1">IF(Z$5="",0,SUMIFS(INDIRECT($S$2&amp;$A268&amp;":"&amp;$A268),BP!$5:$5,Z$4))</f>
        <v>0</v>
      </c>
      <c r="AA268" s="3">
        <f ca="1">IF(AA$5="",0,SUMIFS(INDIRECT($S$2&amp;$A268&amp;":"&amp;$A268),BP!$5:$5,AA$4))</f>
        <v>0</v>
      </c>
      <c r="AB268" s="3">
        <f ca="1">IF(AB$5="",0,SUMIFS(INDIRECT($S$2&amp;$A268&amp;":"&amp;$A268),BP!$5:$5,AB$4))</f>
        <v>0</v>
      </c>
      <c r="AC268" s="3">
        <f ca="1">IF(AC$5="",0,SUMIFS(INDIRECT($S$2&amp;$A268&amp;":"&amp;$A268),BP!$5:$5,AC$4))</f>
        <v>0</v>
      </c>
      <c r="AD268" s="3">
        <f ca="1">IF(AD$5="",0,SUMIFS(INDIRECT($S$2&amp;$A268&amp;":"&amp;$A268),BP!$5:$5,AD$4))</f>
        <v>0</v>
      </c>
      <c r="AE268" s="3">
        <f ca="1">IF(AE$5="",0,SUMIFS(INDIRECT($S$2&amp;$A268&amp;":"&amp;$A268),BP!$5:$5,AE$4))</f>
        <v>0</v>
      </c>
      <c r="AF268" s="3">
        <f ca="1">IF(AF$5="",0,SUMIFS(INDIRECT($S$2&amp;$A268&amp;":"&amp;$A268),BP!$5:$5,AF$4))</f>
        <v>0</v>
      </c>
      <c r="AG268" s="3">
        <f ca="1">IF(AG$5="",0,SUMIFS(INDIRECT($S$2&amp;$A268&amp;":"&amp;$A268),BP!$5:$5,AG$4))</f>
        <v>0</v>
      </c>
      <c r="AH268" s="3">
        <f ca="1">IF(AH$5="",0,SUMIFS(INDIRECT($S$2&amp;$A268&amp;":"&amp;$A268),BP!$5:$5,AH$4))</f>
        <v>0</v>
      </c>
      <c r="AI268" s="3">
        <f ca="1">IF(AI$5="",0,SUMIFS(INDIRECT($S$2&amp;$A268&amp;":"&amp;$A268),BP!$5:$5,AI$4))</f>
        <v>0</v>
      </c>
      <c r="AJ268" s="3">
        <f ca="1">IF(AJ$5="",0,SUMIFS(INDIRECT($S$2&amp;$A268&amp;":"&amp;$A268),BP!$5:$5,AJ$4))</f>
        <v>0</v>
      </c>
      <c r="AK268" s="3">
        <f ca="1">IF(AK$5="",0,SUMIFS(INDIRECT($S$2&amp;$A268&amp;":"&amp;$A268),BP!$5:$5,AK$4))</f>
        <v>0</v>
      </c>
      <c r="AL268" s="3">
        <f ca="1">IF(AL$5="",0,SUMIFS(INDIRECT($S$2&amp;$A268&amp;":"&amp;$A268),BP!$5:$5,AL$4))</f>
        <v>0</v>
      </c>
      <c r="AM268" s="3">
        <f ca="1">IF(AM$5="",0,SUMIFS(INDIRECT($S$2&amp;$A268&amp;":"&amp;$A268),BP!$5:$5,AM$4))</f>
        <v>0</v>
      </c>
      <c r="AN268" s="3">
        <f ca="1">IF(AN$5="",0,SUMIFS(INDIRECT($S$2&amp;$A268&amp;":"&amp;$A268),BP!$5:$5,AN$4))</f>
        <v>0</v>
      </c>
      <c r="AO268" s="3">
        <f ca="1">IF(AO$5="",0,SUMIFS(INDIRECT($S$2&amp;$A268&amp;":"&amp;$A268),BP!$5:$5,AO$4))</f>
        <v>0</v>
      </c>
      <c r="AP268" s="3">
        <f ca="1">IF(AP$5="",0,SUMIFS(INDIRECT($S$2&amp;$A268&amp;":"&amp;$A268),BP!$5:$5,AP$4))</f>
        <v>0</v>
      </c>
      <c r="AQ268" s="3">
        <f ca="1">IF(AQ$5="",0,SUMIFS(INDIRECT($S$2&amp;$A268&amp;":"&amp;$A268),BP!$5:$5,AQ$4))</f>
        <v>0</v>
      </c>
      <c r="AR268" s="3">
        <f ca="1">IF(AR$5="",0,SUMIFS(INDIRECT($S$2&amp;$A268&amp;":"&amp;$A268),BP!$5:$5,AR$4))</f>
        <v>0</v>
      </c>
      <c r="AS268" s="3">
        <f ca="1">IF(AS$5="",0,SUMIFS(INDIRECT($S$2&amp;$A268&amp;":"&amp;$A268),BP!$5:$5,AS$4))</f>
        <v>0</v>
      </c>
      <c r="AT268" s="3">
        <f ca="1">IF(AT$5="",0,SUMIFS(INDIRECT($S$2&amp;$A268&amp;":"&amp;$A268),BP!$5:$5,AT$4))</f>
        <v>0</v>
      </c>
      <c r="AU268" s="3">
        <f ca="1">IF(AU$5="",0,SUMIFS(INDIRECT($S$2&amp;$A268&amp;":"&amp;$A268),BP!$5:$5,AU$4))</f>
        <v>0</v>
      </c>
      <c r="AV268" s="3">
        <f ca="1">IF(AV$5="",0,SUMIFS(INDIRECT($S$2&amp;$A268&amp;":"&amp;$A268),BP!$5:$5,AV$4))</f>
        <v>0</v>
      </c>
      <c r="AW268" s="3">
        <f ca="1">IF(AW$5="",0,SUMIFS(INDIRECT($S$2&amp;$A268&amp;":"&amp;$A268),BP!$5:$5,AW$4))</f>
        <v>0</v>
      </c>
      <c r="AX268" s="3">
        <f ca="1">IF(AX$5="",0,SUMIFS(INDIRECT($S$2&amp;$A268&amp;":"&amp;$A268),BP!$5:$5,AX$4))</f>
        <v>0</v>
      </c>
      <c r="AY268" s="3">
        <f ca="1">IF(AY$5="",0,SUMIFS(INDIRECT($S$2&amp;$A268&amp;":"&amp;$A268),BP!$5:$5,AY$4))</f>
        <v>0</v>
      </c>
      <c r="AZ268" s="3">
        <f ca="1">IF(AZ$5="",0,SUMIFS(INDIRECT($S$2&amp;$A268&amp;":"&amp;$A268),BP!$5:$5,AZ$4))</f>
        <v>0</v>
      </c>
      <c r="BA268" s="3">
        <f ca="1">IF(BA$5="",0,SUMIFS(INDIRECT($S$2&amp;$A268&amp;":"&amp;$A268),BP!$5:$5,BA$4))</f>
        <v>0</v>
      </c>
      <c r="BB268" s="3">
        <f ca="1">IF(BB$5="",0,SUMIFS(INDIRECT($S$2&amp;$A268&amp;":"&amp;$A268),BP!$5:$5,BB$4))</f>
        <v>0</v>
      </c>
      <c r="BC268" s="3">
        <f ca="1">IF(BC$5="",0,SUMIFS(INDIRECT($S$2&amp;$A268&amp;":"&amp;$A268),BP!$5:$5,BC$4))</f>
        <v>0</v>
      </c>
      <c r="BD268" s="3">
        <f ca="1">IF(BD$5="",0,SUMIFS(INDIRECT($S$2&amp;$A268&amp;":"&amp;$A268),BP!$5:$5,BD$4))</f>
        <v>0</v>
      </c>
      <c r="BE268" s="3">
        <f ca="1">IF(BE$5="",0,SUMIFS(INDIRECT($S$2&amp;$A268&amp;":"&amp;$A268),BP!$5:$5,BE$4))</f>
        <v>0</v>
      </c>
      <c r="BF268" s="3">
        <f ca="1">IF(BF$5="",0,SUMIFS(INDIRECT($S$2&amp;$A268&amp;":"&amp;$A268),BP!$5:$5,BF$4))</f>
        <v>0</v>
      </c>
      <c r="BG268" s="3">
        <f ca="1">IF(BG$5="",0,SUMIFS(INDIRECT($S$2&amp;$A268&amp;":"&amp;$A268),BP!$5:$5,BG$4))</f>
        <v>0</v>
      </c>
      <c r="BH268" s="3">
        <f ca="1">IF(BH$5="",0,SUMIFS(INDIRECT($S$2&amp;$A268&amp;":"&amp;$A268),BP!$5:$5,BH$4))</f>
        <v>0</v>
      </c>
      <c r="BI268" s="3">
        <f ca="1">IF(BI$5="",0,SUMIFS(INDIRECT($S$2&amp;$A268&amp;":"&amp;$A268),BP!$5:$5,BI$4))</f>
        <v>0</v>
      </c>
      <c r="BJ268" s="3">
        <f>IF(BJ$5="",0,SUMIFS(BP!268:268,BP!$5:$5,BJ$4))</f>
        <v>0</v>
      </c>
      <c r="BK268" s="3">
        <f>IF(BK$5="",0,SUMIFS(BP!268:268,BP!$5:$5,BK$4))</f>
        <v>0</v>
      </c>
      <c r="BL268" s="3">
        <f>IF(BL$5="",0,SUMIFS(BP!268:268,BP!$5:$5,BL$4))</f>
        <v>0</v>
      </c>
      <c r="BM268" s="3">
        <f>IF(BM$5="",0,SUMIFS(BP!268:268,BP!$5:$5,BM$4))</f>
        <v>0</v>
      </c>
      <c r="BN268" s="3">
        <f>IF(BN$5="",0,SUMIFS(BP!268:268,BP!$5:$5,BN$4))</f>
        <v>0</v>
      </c>
      <c r="BO268" s="3">
        <f>IF(BO$5="",0,SUMIFS(BP!268:268,BP!$5:$5,BO$4))</f>
        <v>0</v>
      </c>
      <c r="BP268" s="3">
        <f>IF(BP$5="",0,SUMIFS(BP!268:268,BP!$5:$5,BP$4))</f>
        <v>0</v>
      </c>
      <c r="BQ268" s="3">
        <f>IF(BQ$5="",0,SUMIFS(BP!268:268,BP!$5:$5,BQ$4))</f>
        <v>0</v>
      </c>
      <c r="BR268" s="3">
        <f>IF(BR$5="",0,SUMIFS(BP!268:268,BP!$5:$5,BR$4))</f>
        <v>0</v>
      </c>
      <c r="BS268" s="3">
        <f>IF(BS$5="",0,SUMIFS(BP!268:268,BP!$5:$5,BS$4))</f>
        <v>0</v>
      </c>
      <c r="BT268" s="3">
        <f>IF(BT$5="",0,SUMIFS(BP!268:268,BP!$5:$5,BT$4))</f>
        <v>0</v>
      </c>
      <c r="BU268" s="3">
        <f>IF(BU$5="",0,SUMIFS(BP!268:268,BP!$5:$5,BU$4))</f>
        <v>0</v>
      </c>
      <c r="BV268" s="3">
        <f>IF(BV$5="",0,SUMIFS(BP!268:268,BP!$5:$5,BV$4))</f>
        <v>0</v>
      </c>
      <c r="BW268" s="3">
        <f>IF(BW$5="",0,SUMIFS(BP!268:268,BP!$5:$5,BW$4))</f>
        <v>0</v>
      </c>
      <c r="BX268" s="3">
        <f>IF(BX$5="",0,SUMIFS(BP!268:268,BP!$5:$5,BX$4))</f>
        <v>0</v>
      </c>
      <c r="BY268" s="3">
        <f>IF(BY$5="",0,SUMIFS(BP!268:268,BP!$5:$5,BY$4))</f>
        <v>0</v>
      </c>
      <c r="BZ268" s="3">
        <f>IF(BZ$5="",0,SUMIFS(BP!268:268,BP!$5:$5,BZ$4))</f>
        <v>0</v>
      </c>
      <c r="CA268" s="3">
        <f>IF(CA$5="",0,SUMIFS(BP!268:268,BP!$5:$5,CA$4))</f>
        <v>0</v>
      </c>
      <c r="CB268" s="3">
        <f>IF(CB$5="",0,SUMIFS(BP!268:268,BP!$5:$5,CB$4))</f>
        <v>0</v>
      </c>
      <c r="CC268" s="3">
        <f>IF(CC$5="",0,SUMIFS(BP!268:268,BP!$5:$5,CC$4))</f>
        <v>0</v>
      </c>
      <c r="CD268" s="3">
        <f>IF(CD$5="",0,SUMIFS(BP!268:268,BP!$5:$5,CD$4))</f>
        <v>0</v>
      </c>
      <c r="CE268" s="3">
        <f>IF(CE$5="",0,SUMIFS(BP!268:268,BP!$5:$5,CE$4))</f>
        <v>0</v>
      </c>
      <c r="CF268" s="3">
        <f>IF(CF$5="",0,SUMIFS(BP!268:268,BP!$5:$5,CF$4))</f>
        <v>0</v>
      </c>
      <c r="CG268" s="3">
        <f>IF(CG$5="",0,SUMIFS(BP!268:268,BP!$5:$5,CG$4))</f>
        <v>0</v>
      </c>
      <c r="CH268" s="3">
        <f>IF(CH$5="",0,SUMIFS(BP!268:268,BP!$5:$5,CH$4))</f>
        <v>0</v>
      </c>
      <c r="CI268" s="3">
        <f>IF(CI$5="",0,SUMIFS(BP!268:268,BP!$5:$5,CI$4))</f>
        <v>0</v>
      </c>
      <c r="CJ268" s="3">
        <f>IF(CJ$5="",0,SUMIFS(BP!268:268,BP!$5:$5,CJ$4))</f>
        <v>0</v>
      </c>
      <c r="CK268" s="3">
        <f>IF(CK$5="",0,SUMIFS(BP!268:268,BP!$5:$5,CK$4))</f>
        <v>0</v>
      </c>
      <c r="CL268" s="3">
        <f>IF(CL$5="",0,SUMIFS(BP!268:268,BP!$5:$5,CL$4))</f>
        <v>0</v>
      </c>
      <c r="CM268" s="3">
        <f>IF(CM$5="",0,SUMIFS(BP!268:268,BP!$5:$5,CM$4))</f>
        <v>0</v>
      </c>
      <c r="CN268" s="3">
        <f>IF(CN$5="",0,SUMIFS(BP!268:268,BP!$5:$5,CN$4))</f>
        <v>0</v>
      </c>
      <c r="CO268" s="3">
        <f>IF(CO$5="",0,SUMIFS(BP!268:268,BP!$5:$5,CO$4))</f>
        <v>0</v>
      </c>
      <c r="CP268" s="3">
        <f>IF(CP$5="",0,SUMIFS(BP!268:268,BP!$5:$5,CP$4))</f>
        <v>0</v>
      </c>
      <c r="CQ268" s="3">
        <f>IF(CQ$5="",0,SUMIFS(BP!268:268,BP!$5:$5,CQ$4))</f>
        <v>0</v>
      </c>
      <c r="CR268" s="3">
        <f>IF(CR$5="",0,SUMIFS(BP!268:268,BP!$5:$5,CR$4))</f>
        <v>0</v>
      </c>
      <c r="CS268" s="3">
        <f>IF(CS$5="",0,SUMIFS(BP!268:268,BP!$5:$5,CS$4))</f>
        <v>0</v>
      </c>
      <c r="CT268" s="3">
        <f>IF(CT$5="",0,SUMIFS(BP!268:268,BP!$5:$5,CT$4))</f>
        <v>0</v>
      </c>
    </row>
    <row r="269" spans="1:98" s="2" customFormat="1" ht="10.199999999999999" x14ac:dyDescent="0.2">
      <c r="A269" s="11">
        <f>ROW()</f>
        <v>269</v>
      </c>
      <c r="E269" s="15"/>
      <c r="W269" s="5"/>
      <c r="Z269" s="3">
        <f ca="1">IF(Z$5="",0,SUMIFS(INDIRECT($S$2&amp;$A269&amp;":"&amp;$A269),BP!$5:$5,Z$4))</f>
        <v>0</v>
      </c>
      <c r="AA269" s="3">
        <f ca="1">IF(AA$5="",0,SUMIFS(INDIRECT($S$2&amp;$A269&amp;":"&amp;$A269),BP!$5:$5,AA$4))</f>
        <v>0</v>
      </c>
      <c r="AB269" s="3">
        <f ca="1">IF(AB$5="",0,SUMIFS(INDIRECT($S$2&amp;$A269&amp;":"&amp;$A269),BP!$5:$5,AB$4))</f>
        <v>0</v>
      </c>
      <c r="AC269" s="3">
        <f ca="1">IF(AC$5="",0,SUMIFS(INDIRECT($S$2&amp;$A269&amp;":"&amp;$A269),BP!$5:$5,AC$4))</f>
        <v>0</v>
      </c>
      <c r="AD269" s="3">
        <f ca="1">IF(AD$5="",0,SUMIFS(INDIRECT($S$2&amp;$A269&amp;":"&amp;$A269),BP!$5:$5,AD$4))</f>
        <v>0</v>
      </c>
      <c r="AE269" s="3">
        <f ca="1">IF(AE$5="",0,SUMIFS(INDIRECT($S$2&amp;$A269&amp;":"&amp;$A269),BP!$5:$5,AE$4))</f>
        <v>0</v>
      </c>
      <c r="AF269" s="3">
        <f ca="1">IF(AF$5="",0,SUMIFS(INDIRECT($S$2&amp;$A269&amp;":"&amp;$A269),BP!$5:$5,AF$4))</f>
        <v>0</v>
      </c>
      <c r="AG269" s="3">
        <f ca="1">IF(AG$5="",0,SUMIFS(INDIRECT($S$2&amp;$A269&amp;":"&amp;$A269),BP!$5:$5,AG$4))</f>
        <v>0</v>
      </c>
      <c r="AH269" s="3">
        <f ca="1">IF(AH$5="",0,SUMIFS(INDIRECT($S$2&amp;$A269&amp;":"&amp;$A269),BP!$5:$5,AH$4))</f>
        <v>0</v>
      </c>
      <c r="AI269" s="3">
        <f ca="1">IF(AI$5="",0,SUMIFS(INDIRECT($S$2&amp;$A269&amp;":"&amp;$A269),BP!$5:$5,AI$4))</f>
        <v>0</v>
      </c>
      <c r="AJ269" s="3">
        <f ca="1">IF(AJ$5="",0,SUMIFS(INDIRECT($S$2&amp;$A269&amp;":"&amp;$A269),BP!$5:$5,AJ$4))</f>
        <v>0</v>
      </c>
      <c r="AK269" s="3">
        <f ca="1">IF(AK$5="",0,SUMIFS(INDIRECT($S$2&amp;$A269&amp;":"&amp;$A269),BP!$5:$5,AK$4))</f>
        <v>0</v>
      </c>
      <c r="AL269" s="3">
        <f ca="1">IF(AL$5="",0,SUMIFS(INDIRECT($S$2&amp;$A269&amp;":"&amp;$A269),BP!$5:$5,AL$4))</f>
        <v>0</v>
      </c>
      <c r="AM269" s="3">
        <f ca="1">IF(AM$5="",0,SUMIFS(INDIRECT($S$2&amp;$A269&amp;":"&amp;$A269),BP!$5:$5,AM$4))</f>
        <v>0</v>
      </c>
      <c r="AN269" s="3">
        <f ca="1">IF(AN$5="",0,SUMIFS(INDIRECT($S$2&amp;$A269&amp;":"&amp;$A269),BP!$5:$5,AN$4))</f>
        <v>0</v>
      </c>
      <c r="AO269" s="3">
        <f ca="1">IF(AO$5="",0,SUMIFS(INDIRECT($S$2&amp;$A269&amp;":"&amp;$A269),BP!$5:$5,AO$4))</f>
        <v>0</v>
      </c>
      <c r="AP269" s="3">
        <f ca="1">IF(AP$5="",0,SUMIFS(INDIRECT($S$2&amp;$A269&amp;":"&amp;$A269),BP!$5:$5,AP$4))</f>
        <v>0</v>
      </c>
      <c r="AQ269" s="3">
        <f ca="1">IF(AQ$5="",0,SUMIFS(INDIRECT($S$2&amp;$A269&amp;":"&amp;$A269),BP!$5:$5,AQ$4))</f>
        <v>0</v>
      </c>
      <c r="AR269" s="3">
        <f ca="1">IF(AR$5="",0,SUMIFS(INDIRECT($S$2&amp;$A269&amp;":"&amp;$A269),BP!$5:$5,AR$4))</f>
        <v>0</v>
      </c>
      <c r="AS269" s="3">
        <f ca="1">IF(AS$5="",0,SUMIFS(INDIRECT($S$2&amp;$A269&amp;":"&amp;$A269),BP!$5:$5,AS$4))</f>
        <v>0</v>
      </c>
      <c r="AT269" s="3">
        <f ca="1">IF(AT$5="",0,SUMIFS(INDIRECT($S$2&amp;$A269&amp;":"&amp;$A269),BP!$5:$5,AT$4))</f>
        <v>0</v>
      </c>
      <c r="AU269" s="3">
        <f ca="1">IF(AU$5="",0,SUMIFS(INDIRECT($S$2&amp;$A269&amp;":"&amp;$A269),BP!$5:$5,AU$4))</f>
        <v>0</v>
      </c>
      <c r="AV269" s="3">
        <f ca="1">IF(AV$5="",0,SUMIFS(INDIRECT($S$2&amp;$A269&amp;":"&amp;$A269),BP!$5:$5,AV$4))</f>
        <v>0</v>
      </c>
      <c r="AW269" s="3">
        <f ca="1">IF(AW$5="",0,SUMIFS(INDIRECT($S$2&amp;$A269&amp;":"&amp;$A269),BP!$5:$5,AW$4))</f>
        <v>0</v>
      </c>
      <c r="AX269" s="3">
        <f ca="1">IF(AX$5="",0,SUMIFS(INDIRECT($S$2&amp;$A269&amp;":"&amp;$A269),BP!$5:$5,AX$4))</f>
        <v>0</v>
      </c>
      <c r="AY269" s="3">
        <f ca="1">IF(AY$5="",0,SUMIFS(INDIRECT($S$2&amp;$A269&amp;":"&amp;$A269),BP!$5:$5,AY$4))</f>
        <v>0</v>
      </c>
      <c r="AZ269" s="3">
        <f ca="1">IF(AZ$5="",0,SUMIFS(INDIRECT($S$2&amp;$A269&amp;":"&amp;$A269),BP!$5:$5,AZ$4))</f>
        <v>0</v>
      </c>
      <c r="BA269" s="3">
        <f ca="1">IF(BA$5="",0,SUMIFS(INDIRECT($S$2&amp;$A269&amp;":"&amp;$A269),BP!$5:$5,BA$4))</f>
        <v>0</v>
      </c>
      <c r="BB269" s="3">
        <f ca="1">IF(BB$5="",0,SUMIFS(INDIRECT($S$2&amp;$A269&amp;":"&amp;$A269),BP!$5:$5,BB$4))</f>
        <v>0</v>
      </c>
      <c r="BC269" s="3">
        <f ca="1">IF(BC$5="",0,SUMIFS(INDIRECT($S$2&amp;$A269&amp;":"&amp;$A269),BP!$5:$5,BC$4))</f>
        <v>0</v>
      </c>
      <c r="BD269" s="3">
        <f ca="1">IF(BD$5="",0,SUMIFS(INDIRECT($S$2&amp;$A269&amp;":"&amp;$A269),BP!$5:$5,BD$4))</f>
        <v>0</v>
      </c>
      <c r="BE269" s="3">
        <f ca="1">IF(BE$5="",0,SUMIFS(INDIRECT($S$2&amp;$A269&amp;":"&amp;$A269),BP!$5:$5,BE$4))</f>
        <v>0</v>
      </c>
      <c r="BF269" s="3">
        <f ca="1">IF(BF$5="",0,SUMIFS(INDIRECT($S$2&amp;$A269&amp;":"&amp;$A269),BP!$5:$5,BF$4))</f>
        <v>0</v>
      </c>
      <c r="BG269" s="3">
        <f ca="1">IF(BG$5="",0,SUMIFS(INDIRECT($S$2&amp;$A269&amp;":"&amp;$A269),BP!$5:$5,BG$4))</f>
        <v>0</v>
      </c>
      <c r="BH269" s="3">
        <f ca="1">IF(BH$5="",0,SUMIFS(INDIRECT($S$2&amp;$A269&amp;":"&amp;$A269),BP!$5:$5,BH$4))</f>
        <v>0</v>
      </c>
      <c r="BI269" s="3">
        <f ca="1">IF(BI$5="",0,SUMIFS(INDIRECT($S$2&amp;$A269&amp;":"&amp;$A269),BP!$5:$5,BI$4))</f>
        <v>0</v>
      </c>
      <c r="BJ269" s="3">
        <f>IF(BJ$5="",0,SUMIFS(BP!269:269,BP!$5:$5,BJ$4))</f>
        <v>0</v>
      </c>
      <c r="BK269" s="3">
        <f>IF(BK$5="",0,SUMIFS(BP!269:269,BP!$5:$5,BK$4))</f>
        <v>0</v>
      </c>
      <c r="BL269" s="3">
        <f>IF(BL$5="",0,SUMIFS(BP!269:269,BP!$5:$5,BL$4))</f>
        <v>0</v>
      </c>
      <c r="BM269" s="3">
        <f>IF(BM$5="",0,SUMIFS(BP!269:269,BP!$5:$5,BM$4))</f>
        <v>0</v>
      </c>
      <c r="BN269" s="3">
        <f>IF(BN$5="",0,SUMIFS(BP!269:269,BP!$5:$5,BN$4))</f>
        <v>0</v>
      </c>
      <c r="BO269" s="3">
        <f>IF(BO$5="",0,SUMIFS(BP!269:269,BP!$5:$5,BO$4))</f>
        <v>0</v>
      </c>
      <c r="BP269" s="3">
        <f>IF(BP$5="",0,SUMIFS(BP!269:269,BP!$5:$5,BP$4))</f>
        <v>0</v>
      </c>
      <c r="BQ269" s="3">
        <f>IF(BQ$5="",0,SUMIFS(BP!269:269,BP!$5:$5,BQ$4))</f>
        <v>0</v>
      </c>
      <c r="BR269" s="3">
        <f>IF(BR$5="",0,SUMIFS(BP!269:269,BP!$5:$5,BR$4))</f>
        <v>0</v>
      </c>
      <c r="BS269" s="3">
        <f>IF(BS$5="",0,SUMIFS(BP!269:269,BP!$5:$5,BS$4))</f>
        <v>0</v>
      </c>
      <c r="BT269" s="3">
        <f>IF(BT$5="",0,SUMIFS(BP!269:269,BP!$5:$5,BT$4))</f>
        <v>0</v>
      </c>
      <c r="BU269" s="3">
        <f>IF(BU$5="",0,SUMIFS(BP!269:269,BP!$5:$5,BU$4))</f>
        <v>0</v>
      </c>
      <c r="BV269" s="3">
        <f>IF(BV$5="",0,SUMIFS(BP!269:269,BP!$5:$5,BV$4))</f>
        <v>0</v>
      </c>
      <c r="BW269" s="3">
        <f>IF(BW$5="",0,SUMIFS(BP!269:269,BP!$5:$5,BW$4))</f>
        <v>0</v>
      </c>
      <c r="BX269" s="3">
        <f>IF(BX$5="",0,SUMIFS(BP!269:269,BP!$5:$5,BX$4))</f>
        <v>0</v>
      </c>
      <c r="BY269" s="3">
        <f>IF(BY$5="",0,SUMIFS(BP!269:269,BP!$5:$5,BY$4))</f>
        <v>0</v>
      </c>
      <c r="BZ269" s="3">
        <f>IF(BZ$5="",0,SUMIFS(BP!269:269,BP!$5:$5,BZ$4))</f>
        <v>0</v>
      </c>
      <c r="CA269" s="3">
        <f>IF(CA$5="",0,SUMIFS(BP!269:269,BP!$5:$5,CA$4))</f>
        <v>0</v>
      </c>
      <c r="CB269" s="3">
        <f>IF(CB$5="",0,SUMIFS(BP!269:269,BP!$5:$5,CB$4))</f>
        <v>0</v>
      </c>
      <c r="CC269" s="3">
        <f>IF(CC$5="",0,SUMIFS(BP!269:269,BP!$5:$5,CC$4))</f>
        <v>0</v>
      </c>
      <c r="CD269" s="3">
        <f>IF(CD$5="",0,SUMIFS(BP!269:269,BP!$5:$5,CD$4))</f>
        <v>0</v>
      </c>
      <c r="CE269" s="3">
        <f>IF(CE$5="",0,SUMIFS(BP!269:269,BP!$5:$5,CE$4))</f>
        <v>0</v>
      </c>
      <c r="CF269" s="3">
        <f>IF(CF$5="",0,SUMIFS(BP!269:269,BP!$5:$5,CF$4))</f>
        <v>0</v>
      </c>
      <c r="CG269" s="3">
        <f>IF(CG$5="",0,SUMIFS(BP!269:269,BP!$5:$5,CG$4))</f>
        <v>0</v>
      </c>
      <c r="CH269" s="3">
        <f>IF(CH$5="",0,SUMIFS(BP!269:269,BP!$5:$5,CH$4))</f>
        <v>0</v>
      </c>
      <c r="CI269" s="3">
        <f>IF(CI$5="",0,SUMIFS(BP!269:269,BP!$5:$5,CI$4))</f>
        <v>0</v>
      </c>
      <c r="CJ269" s="3">
        <f>IF(CJ$5="",0,SUMIFS(BP!269:269,BP!$5:$5,CJ$4))</f>
        <v>0</v>
      </c>
      <c r="CK269" s="3">
        <f>IF(CK$5="",0,SUMIFS(BP!269:269,BP!$5:$5,CK$4))</f>
        <v>0</v>
      </c>
      <c r="CL269" s="3">
        <f>IF(CL$5="",0,SUMIFS(BP!269:269,BP!$5:$5,CL$4))</f>
        <v>0</v>
      </c>
      <c r="CM269" s="3">
        <f>IF(CM$5="",0,SUMIFS(BP!269:269,BP!$5:$5,CM$4))</f>
        <v>0</v>
      </c>
      <c r="CN269" s="3">
        <f>IF(CN$5="",0,SUMIFS(BP!269:269,BP!$5:$5,CN$4))</f>
        <v>0</v>
      </c>
      <c r="CO269" s="3">
        <f>IF(CO$5="",0,SUMIFS(BP!269:269,BP!$5:$5,CO$4))</f>
        <v>0</v>
      </c>
      <c r="CP269" s="3">
        <f>IF(CP$5="",0,SUMIFS(BP!269:269,BP!$5:$5,CP$4))</f>
        <v>0</v>
      </c>
      <c r="CQ269" s="3">
        <f>IF(CQ$5="",0,SUMIFS(BP!269:269,BP!$5:$5,CQ$4))</f>
        <v>0</v>
      </c>
      <c r="CR269" s="3">
        <f>IF(CR$5="",0,SUMIFS(BP!269:269,BP!$5:$5,CR$4))</f>
        <v>0</v>
      </c>
      <c r="CS269" s="3">
        <f>IF(CS$5="",0,SUMIFS(BP!269:269,BP!$5:$5,CS$4))</f>
        <v>0</v>
      </c>
      <c r="CT269" s="3">
        <f>IF(CT$5="",0,SUMIFS(BP!269:269,BP!$5:$5,CT$4))</f>
        <v>0</v>
      </c>
    </row>
    <row r="270" spans="1:98" s="2" customFormat="1" ht="10.199999999999999" x14ac:dyDescent="0.2">
      <c r="A270" s="11">
        <f>ROW()</f>
        <v>270</v>
      </c>
      <c r="E270" s="15"/>
      <c r="W270" s="5"/>
      <c r="Z270" s="3">
        <f ca="1">IF(Z$5="",0,SUMIFS(INDIRECT($S$2&amp;$A270&amp;":"&amp;$A270),BP!$5:$5,Z$4))</f>
        <v>0</v>
      </c>
      <c r="AA270" s="3">
        <f ca="1">IF(AA$5="",0,SUMIFS(INDIRECT($S$2&amp;$A270&amp;":"&amp;$A270),BP!$5:$5,AA$4))</f>
        <v>0</v>
      </c>
      <c r="AB270" s="3">
        <f ca="1">IF(AB$5="",0,SUMIFS(INDIRECT($S$2&amp;$A270&amp;":"&amp;$A270),BP!$5:$5,AB$4))</f>
        <v>0</v>
      </c>
      <c r="AC270" s="3">
        <f ca="1">IF(AC$5="",0,SUMIFS(INDIRECT($S$2&amp;$A270&amp;":"&amp;$A270),BP!$5:$5,AC$4))</f>
        <v>0</v>
      </c>
      <c r="AD270" s="3">
        <f ca="1">IF(AD$5="",0,SUMIFS(INDIRECT($S$2&amp;$A270&amp;":"&amp;$A270),BP!$5:$5,AD$4))</f>
        <v>0</v>
      </c>
      <c r="AE270" s="3">
        <f ca="1">IF(AE$5="",0,SUMIFS(INDIRECT($S$2&amp;$A270&amp;":"&amp;$A270),BP!$5:$5,AE$4))</f>
        <v>0</v>
      </c>
      <c r="AF270" s="3">
        <f ca="1">IF(AF$5="",0,SUMIFS(INDIRECT($S$2&amp;$A270&amp;":"&amp;$A270),BP!$5:$5,AF$4))</f>
        <v>0</v>
      </c>
      <c r="AG270" s="3">
        <f ca="1">IF(AG$5="",0,SUMIFS(INDIRECT($S$2&amp;$A270&amp;":"&amp;$A270),BP!$5:$5,AG$4))</f>
        <v>0</v>
      </c>
      <c r="AH270" s="3">
        <f ca="1">IF(AH$5="",0,SUMIFS(INDIRECT($S$2&amp;$A270&amp;":"&amp;$A270),BP!$5:$5,AH$4))</f>
        <v>0</v>
      </c>
      <c r="AI270" s="3">
        <f ca="1">IF(AI$5="",0,SUMIFS(INDIRECT($S$2&amp;$A270&amp;":"&amp;$A270),BP!$5:$5,AI$4))</f>
        <v>0</v>
      </c>
      <c r="AJ270" s="3">
        <f ca="1">IF(AJ$5="",0,SUMIFS(INDIRECT($S$2&amp;$A270&amp;":"&amp;$A270),BP!$5:$5,AJ$4))</f>
        <v>0</v>
      </c>
      <c r="AK270" s="3">
        <f ca="1">IF(AK$5="",0,SUMIFS(INDIRECT($S$2&amp;$A270&amp;":"&amp;$A270),BP!$5:$5,AK$4))</f>
        <v>0</v>
      </c>
      <c r="AL270" s="3">
        <f ca="1">IF(AL$5="",0,SUMIFS(INDIRECT($S$2&amp;$A270&amp;":"&amp;$A270),BP!$5:$5,AL$4))</f>
        <v>0</v>
      </c>
      <c r="AM270" s="3">
        <f ca="1">IF(AM$5="",0,SUMIFS(INDIRECT($S$2&amp;$A270&amp;":"&amp;$A270),BP!$5:$5,AM$4))</f>
        <v>0</v>
      </c>
      <c r="AN270" s="3">
        <f ca="1">IF(AN$5="",0,SUMIFS(INDIRECT($S$2&amp;$A270&amp;":"&amp;$A270),BP!$5:$5,AN$4))</f>
        <v>0</v>
      </c>
      <c r="AO270" s="3">
        <f ca="1">IF(AO$5="",0,SUMIFS(INDIRECT($S$2&amp;$A270&amp;":"&amp;$A270),BP!$5:$5,AO$4))</f>
        <v>0</v>
      </c>
      <c r="AP270" s="3">
        <f ca="1">IF(AP$5="",0,SUMIFS(INDIRECT($S$2&amp;$A270&amp;":"&amp;$A270),BP!$5:$5,AP$4))</f>
        <v>0</v>
      </c>
      <c r="AQ270" s="3">
        <f ca="1">IF(AQ$5="",0,SUMIFS(INDIRECT($S$2&amp;$A270&amp;":"&amp;$A270),BP!$5:$5,AQ$4))</f>
        <v>0</v>
      </c>
      <c r="AR270" s="3">
        <f ca="1">IF(AR$5="",0,SUMIFS(INDIRECT($S$2&amp;$A270&amp;":"&amp;$A270),BP!$5:$5,AR$4))</f>
        <v>0</v>
      </c>
      <c r="AS270" s="3">
        <f ca="1">IF(AS$5="",0,SUMIFS(INDIRECT($S$2&amp;$A270&amp;":"&amp;$A270),BP!$5:$5,AS$4))</f>
        <v>0</v>
      </c>
      <c r="AT270" s="3">
        <f ca="1">IF(AT$5="",0,SUMIFS(INDIRECT($S$2&amp;$A270&amp;":"&amp;$A270),BP!$5:$5,AT$4))</f>
        <v>0</v>
      </c>
      <c r="AU270" s="3">
        <f ca="1">IF(AU$5="",0,SUMIFS(INDIRECT($S$2&amp;$A270&amp;":"&amp;$A270),BP!$5:$5,AU$4))</f>
        <v>0</v>
      </c>
      <c r="AV270" s="3">
        <f ca="1">IF(AV$5="",0,SUMIFS(INDIRECT($S$2&amp;$A270&amp;":"&amp;$A270),BP!$5:$5,AV$4))</f>
        <v>0</v>
      </c>
      <c r="AW270" s="3">
        <f ca="1">IF(AW$5="",0,SUMIFS(INDIRECT($S$2&amp;$A270&amp;":"&amp;$A270),BP!$5:$5,AW$4))</f>
        <v>0</v>
      </c>
      <c r="AX270" s="3">
        <f ca="1">IF(AX$5="",0,SUMIFS(INDIRECT($S$2&amp;$A270&amp;":"&amp;$A270),BP!$5:$5,AX$4))</f>
        <v>0</v>
      </c>
      <c r="AY270" s="3">
        <f ca="1">IF(AY$5="",0,SUMIFS(INDIRECT($S$2&amp;$A270&amp;":"&amp;$A270),BP!$5:$5,AY$4))</f>
        <v>0</v>
      </c>
      <c r="AZ270" s="3">
        <f ca="1">IF(AZ$5="",0,SUMIFS(INDIRECT($S$2&amp;$A270&amp;":"&amp;$A270),BP!$5:$5,AZ$4))</f>
        <v>0</v>
      </c>
      <c r="BA270" s="3">
        <f ca="1">IF(BA$5="",0,SUMIFS(INDIRECT($S$2&amp;$A270&amp;":"&amp;$A270),BP!$5:$5,BA$4))</f>
        <v>0</v>
      </c>
      <c r="BB270" s="3">
        <f ca="1">IF(BB$5="",0,SUMIFS(INDIRECT($S$2&amp;$A270&amp;":"&amp;$A270),BP!$5:$5,BB$4))</f>
        <v>0</v>
      </c>
      <c r="BC270" s="3">
        <f ca="1">IF(BC$5="",0,SUMIFS(INDIRECT($S$2&amp;$A270&amp;":"&amp;$A270),BP!$5:$5,BC$4))</f>
        <v>0</v>
      </c>
      <c r="BD270" s="3">
        <f ca="1">IF(BD$5="",0,SUMIFS(INDIRECT($S$2&amp;$A270&amp;":"&amp;$A270),BP!$5:$5,BD$4))</f>
        <v>0</v>
      </c>
      <c r="BE270" s="3">
        <f ca="1">IF(BE$5="",0,SUMIFS(INDIRECT($S$2&amp;$A270&amp;":"&amp;$A270),BP!$5:$5,BE$4))</f>
        <v>0</v>
      </c>
      <c r="BF270" s="3">
        <f ca="1">IF(BF$5="",0,SUMIFS(INDIRECT($S$2&amp;$A270&amp;":"&amp;$A270),BP!$5:$5,BF$4))</f>
        <v>0</v>
      </c>
      <c r="BG270" s="3">
        <f ca="1">IF(BG$5="",0,SUMIFS(INDIRECT($S$2&amp;$A270&amp;":"&amp;$A270),BP!$5:$5,BG$4))</f>
        <v>0</v>
      </c>
      <c r="BH270" s="3">
        <f ca="1">IF(BH$5="",0,SUMIFS(INDIRECT($S$2&amp;$A270&amp;":"&amp;$A270),BP!$5:$5,BH$4))</f>
        <v>0</v>
      </c>
      <c r="BI270" s="3">
        <f ca="1">IF(BI$5="",0,SUMIFS(INDIRECT($S$2&amp;$A270&amp;":"&amp;$A270),BP!$5:$5,BI$4))</f>
        <v>0</v>
      </c>
      <c r="BJ270" s="3">
        <f>IF(BJ$5="",0,SUMIFS(BP!270:270,BP!$5:$5,BJ$4))</f>
        <v>0</v>
      </c>
      <c r="BK270" s="3">
        <f>IF(BK$5="",0,SUMIFS(BP!270:270,BP!$5:$5,BK$4))</f>
        <v>0</v>
      </c>
      <c r="BL270" s="3">
        <f>IF(BL$5="",0,SUMIFS(BP!270:270,BP!$5:$5,BL$4))</f>
        <v>0</v>
      </c>
      <c r="BM270" s="3">
        <f>IF(BM$5="",0,SUMIFS(BP!270:270,BP!$5:$5,BM$4))</f>
        <v>0</v>
      </c>
      <c r="BN270" s="3">
        <f>IF(BN$5="",0,SUMIFS(BP!270:270,BP!$5:$5,BN$4))</f>
        <v>0</v>
      </c>
      <c r="BO270" s="3">
        <f>IF(BO$5="",0,SUMIFS(BP!270:270,BP!$5:$5,BO$4))</f>
        <v>0</v>
      </c>
      <c r="BP270" s="3">
        <f>IF(BP$5="",0,SUMIFS(BP!270:270,BP!$5:$5,BP$4))</f>
        <v>0</v>
      </c>
      <c r="BQ270" s="3">
        <f>IF(BQ$5="",0,SUMIFS(BP!270:270,BP!$5:$5,BQ$4))</f>
        <v>0</v>
      </c>
      <c r="BR270" s="3">
        <f>IF(BR$5="",0,SUMIFS(BP!270:270,BP!$5:$5,BR$4))</f>
        <v>0</v>
      </c>
      <c r="BS270" s="3">
        <f>IF(BS$5="",0,SUMIFS(BP!270:270,BP!$5:$5,BS$4))</f>
        <v>0</v>
      </c>
      <c r="BT270" s="3">
        <f>IF(BT$5="",0,SUMIFS(BP!270:270,BP!$5:$5,BT$4))</f>
        <v>0</v>
      </c>
      <c r="BU270" s="3">
        <f>IF(BU$5="",0,SUMIFS(BP!270:270,BP!$5:$5,BU$4))</f>
        <v>0</v>
      </c>
      <c r="BV270" s="3">
        <f>IF(BV$5="",0,SUMIFS(BP!270:270,BP!$5:$5,BV$4))</f>
        <v>0</v>
      </c>
      <c r="BW270" s="3">
        <f>IF(BW$5="",0,SUMIFS(BP!270:270,BP!$5:$5,BW$4))</f>
        <v>0</v>
      </c>
      <c r="BX270" s="3">
        <f>IF(BX$5="",0,SUMIFS(BP!270:270,BP!$5:$5,BX$4))</f>
        <v>0</v>
      </c>
      <c r="BY270" s="3">
        <f>IF(BY$5="",0,SUMIFS(BP!270:270,BP!$5:$5,BY$4))</f>
        <v>0</v>
      </c>
      <c r="BZ270" s="3">
        <f>IF(BZ$5="",0,SUMIFS(BP!270:270,BP!$5:$5,BZ$4))</f>
        <v>0</v>
      </c>
      <c r="CA270" s="3">
        <f>IF(CA$5="",0,SUMIFS(BP!270:270,BP!$5:$5,CA$4))</f>
        <v>0</v>
      </c>
      <c r="CB270" s="3">
        <f>IF(CB$5="",0,SUMIFS(BP!270:270,BP!$5:$5,CB$4))</f>
        <v>0</v>
      </c>
      <c r="CC270" s="3">
        <f>IF(CC$5="",0,SUMIFS(BP!270:270,BP!$5:$5,CC$4))</f>
        <v>0</v>
      </c>
      <c r="CD270" s="3">
        <f>IF(CD$5="",0,SUMIFS(BP!270:270,BP!$5:$5,CD$4))</f>
        <v>0</v>
      </c>
      <c r="CE270" s="3">
        <f>IF(CE$5="",0,SUMIFS(BP!270:270,BP!$5:$5,CE$4))</f>
        <v>0</v>
      </c>
      <c r="CF270" s="3">
        <f>IF(CF$5="",0,SUMIFS(BP!270:270,BP!$5:$5,CF$4))</f>
        <v>0</v>
      </c>
      <c r="CG270" s="3">
        <f>IF(CG$5="",0,SUMIFS(BP!270:270,BP!$5:$5,CG$4))</f>
        <v>0</v>
      </c>
      <c r="CH270" s="3">
        <f>IF(CH$5="",0,SUMIFS(BP!270:270,BP!$5:$5,CH$4))</f>
        <v>0</v>
      </c>
      <c r="CI270" s="3">
        <f>IF(CI$5="",0,SUMIFS(BP!270:270,BP!$5:$5,CI$4))</f>
        <v>0</v>
      </c>
      <c r="CJ270" s="3">
        <f>IF(CJ$5="",0,SUMIFS(BP!270:270,BP!$5:$5,CJ$4))</f>
        <v>0</v>
      </c>
      <c r="CK270" s="3">
        <f>IF(CK$5="",0,SUMIFS(BP!270:270,BP!$5:$5,CK$4))</f>
        <v>0</v>
      </c>
      <c r="CL270" s="3">
        <f>IF(CL$5="",0,SUMIFS(BP!270:270,BP!$5:$5,CL$4))</f>
        <v>0</v>
      </c>
      <c r="CM270" s="3">
        <f>IF(CM$5="",0,SUMIFS(BP!270:270,BP!$5:$5,CM$4))</f>
        <v>0</v>
      </c>
      <c r="CN270" s="3">
        <f>IF(CN$5="",0,SUMIFS(BP!270:270,BP!$5:$5,CN$4))</f>
        <v>0</v>
      </c>
      <c r="CO270" s="3">
        <f>IF(CO$5="",0,SUMIFS(BP!270:270,BP!$5:$5,CO$4))</f>
        <v>0</v>
      </c>
      <c r="CP270" s="3">
        <f>IF(CP$5="",0,SUMIFS(BP!270:270,BP!$5:$5,CP$4))</f>
        <v>0</v>
      </c>
      <c r="CQ270" s="3">
        <f>IF(CQ$5="",0,SUMIFS(BP!270:270,BP!$5:$5,CQ$4))</f>
        <v>0</v>
      </c>
      <c r="CR270" s="3">
        <f>IF(CR$5="",0,SUMIFS(BP!270:270,BP!$5:$5,CR$4))</f>
        <v>0</v>
      </c>
      <c r="CS270" s="3">
        <f>IF(CS$5="",0,SUMIFS(BP!270:270,BP!$5:$5,CS$4))</f>
        <v>0</v>
      </c>
      <c r="CT270" s="3">
        <f>IF(CT$5="",0,SUMIFS(BP!270:270,BP!$5:$5,CT$4))</f>
        <v>0</v>
      </c>
    </row>
    <row r="271" spans="1:98" s="2" customFormat="1" ht="10.199999999999999" x14ac:dyDescent="0.2">
      <c r="A271" s="11">
        <f>ROW()</f>
        <v>271</v>
      </c>
      <c r="E271" s="15"/>
      <c r="W271" s="5"/>
      <c r="Z271" s="3">
        <f ca="1">IF(Z$5="",0,SUMIFS(INDIRECT($S$2&amp;$A271&amp;":"&amp;$A271),BP!$5:$5,Z$4))</f>
        <v>0</v>
      </c>
      <c r="AA271" s="3">
        <f ca="1">IF(AA$5="",0,SUMIFS(INDIRECT($S$2&amp;$A271&amp;":"&amp;$A271),BP!$5:$5,AA$4))</f>
        <v>0</v>
      </c>
      <c r="AB271" s="3">
        <f ca="1">IF(AB$5="",0,SUMIFS(INDIRECT($S$2&amp;$A271&amp;":"&amp;$A271),BP!$5:$5,AB$4))</f>
        <v>0</v>
      </c>
      <c r="AC271" s="3">
        <f ca="1">IF(AC$5="",0,SUMIFS(INDIRECT($S$2&amp;$A271&amp;":"&amp;$A271),BP!$5:$5,AC$4))</f>
        <v>0</v>
      </c>
      <c r="AD271" s="3">
        <f ca="1">IF(AD$5="",0,SUMIFS(INDIRECT($S$2&amp;$A271&amp;":"&amp;$A271),BP!$5:$5,AD$4))</f>
        <v>0</v>
      </c>
      <c r="AE271" s="3">
        <f ca="1">IF(AE$5="",0,SUMIFS(INDIRECT($S$2&amp;$A271&amp;":"&amp;$A271),BP!$5:$5,AE$4))</f>
        <v>0</v>
      </c>
      <c r="AF271" s="3">
        <f ca="1">IF(AF$5="",0,SUMIFS(INDIRECT($S$2&amp;$A271&amp;":"&amp;$A271),BP!$5:$5,AF$4))</f>
        <v>0</v>
      </c>
      <c r="AG271" s="3">
        <f ca="1">IF(AG$5="",0,SUMIFS(INDIRECT($S$2&amp;$A271&amp;":"&amp;$A271),BP!$5:$5,AG$4))</f>
        <v>0</v>
      </c>
      <c r="AH271" s="3">
        <f ca="1">IF(AH$5="",0,SUMIFS(INDIRECT($S$2&amp;$A271&amp;":"&amp;$A271),BP!$5:$5,AH$4))</f>
        <v>0</v>
      </c>
      <c r="AI271" s="3">
        <f ca="1">IF(AI$5="",0,SUMIFS(INDIRECT($S$2&amp;$A271&amp;":"&amp;$A271),BP!$5:$5,AI$4))</f>
        <v>0</v>
      </c>
      <c r="AJ271" s="3">
        <f ca="1">IF(AJ$5="",0,SUMIFS(INDIRECT($S$2&amp;$A271&amp;":"&amp;$A271),BP!$5:$5,AJ$4))</f>
        <v>0</v>
      </c>
      <c r="AK271" s="3">
        <f ca="1">IF(AK$5="",0,SUMIFS(INDIRECT($S$2&amp;$A271&amp;":"&amp;$A271),BP!$5:$5,AK$4))</f>
        <v>0</v>
      </c>
      <c r="AL271" s="3">
        <f ca="1">IF(AL$5="",0,SUMIFS(INDIRECT($S$2&amp;$A271&amp;":"&amp;$A271),BP!$5:$5,AL$4))</f>
        <v>0</v>
      </c>
      <c r="AM271" s="3">
        <f ca="1">IF(AM$5="",0,SUMIFS(INDIRECT($S$2&amp;$A271&amp;":"&amp;$A271),BP!$5:$5,AM$4))</f>
        <v>0</v>
      </c>
      <c r="AN271" s="3">
        <f ca="1">IF(AN$5="",0,SUMIFS(INDIRECT($S$2&amp;$A271&amp;":"&amp;$A271),BP!$5:$5,AN$4))</f>
        <v>0</v>
      </c>
      <c r="AO271" s="3">
        <f ca="1">IF(AO$5="",0,SUMIFS(INDIRECT($S$2&amp;$A271&amp;":"&amp;$A271),BP!$5:$5,AO$4))</f>
        <v>0</v>
      </c>
      <c r="AP271" s="3">
        <f ca="1">IF(AP$5="",0,SUMIFS(INDIRECT($S$2&amp;$A271&amp;":"&amp;$A271),BP!$5:$5,AP$4))</f>
        <v>0</v>
      </c>
      <c r="AQ271" s="3">
        <f ca="1">IF(AQ$5="",0,SUMIFS(INDIRECT($S$2&amp;$A271&amp;":"&amp;$A271),BP!$5:$5,AQ$4))</f>
        <v>0</v>
      </c>
      <c r="AR271" s="3">
        <f ca="1">IF(AR$5="",0,SUMIFS(INDIRECT($S$2&amp;$A271&amp;":"&amp;$A271),BP!$5:$5,AR$4))</f>
        <v>0</v>
      </c>
      <c r="AS271" s="3">
        <f ca="1">IF(AS$5="",0,SUMIFS(INDIRECT($S$2&amp;$A271&amp;":"&amp;$A271),BP!$5:$5,AS$4))</f>
        <v>0</v>
      </c>
      <c r="AT271" s="3">
        <f ca="1">IF(AT$5="",0,SUMIFS(INDIRECT($S$2&amp;$A271&amp;":"&amp;$A271),BP!$5:$5,AT$4))</f>
        <v>0</v>
      </c>
      <c r="AU271" s="3">
        <f ca="1">IF(AU$5="",0,SUMIFS(INDIRECT($S$2&amp;$A271&amp;":"&amp;$A271),BP!$5:$5,AU$4))</f>
        <v>0</v>
      </c>
      <c r="AV271" s="3">
        <f ca="1">IF(AV$5="",0,SUMIFS(INDIRECT($S$2&amp;$A271&amp;":"&amp;$A271),BP!$5:$5,AV$4))</f>
        <v>0</v>
      </c>
      <c r="AW271" s="3">
        <f ca="1">IF(AW$5="",0,SUMIFS(INDIRECT($S$2&amp;$A271&amp;":"&amp;$A271),BP!$5:$5,AW$4))</f>
        <v>0</v>
      </c>
      <c r="AX271" s="3">
        <f ca="1">IF(AX$5="",0,SUMIFS(INDIRECT($S$2&amp;$A271&amp;":"&amp;$A271),BP!$5:$5,AX$4))</f>
        <v>0</v>
      </c>
      <c r="AY271" s="3">
        <f ca="1">IF(AY$5="",0,SUMIFS(INDIRECT($S$2&amp;$A271&amp;":"&amp;$A271),BP!$5:$5,AY$4))</f>
        <v>0</v>
      </c>
      <c r="AZ271" s="3">
        <f ca="1">IF(AZ$5="",0,SUMIFS(INDIRECT($S$2&amp;$A271&amp;":"&amp;$A271),BP!$5:$5,AZ$4))</f>
        <v>0</v>
      </c>
      <c r="BA271" s="3">
        <f ca="1">IF(BA$5="",0,SUMIFS(INDIRECT($S$2&amp;$A271&amp;":"&amp;$A271),BP!$5:$5,BA$4))</f>
        <v>0</v>
      </c>
      <c r="BB271" s="3">
        <f ca="1">IF(BB$5="",0,SUMIFS(INDIRECT($S$2&amp;$A271&amp;":"&amp;$A271),BP!$5:$5,BB$4))</f>
        <v>0</v>
      </c>
      <c r="BC271" s="3">
        <f ca="1">IF(BC$5="",0,SUMIFS(INDIRECT($S$2&amp;$A271&amp;":"&amp;$A271),BP!$5:$5,BC$4))</f>
        <v>0</v>
      </c>
      <c r="BD271" s="3">
        <f ca="1">IF(BD$5="",0,SUMIFS(INDIRECT($S$2&amp;$A271&amp;":"&amp;$A271),BP!$5:$5,BD$4))</f>
        <v>0</v>
      </c>
      <c r="BE271" s="3">
        <f ca="1">IF(BE$5="",0,SUMIFS(INDIRECT($S$2&amp;$A271&amp;":"&amp;$A271),BP!$5:$5,BE$4))</f>
        <v>0</v>
      </c>
      <c r="BF271" s="3">
        <f ca="1">IF(BF$5="",0,SUMIFS(INDIRECT($S$2&amp;$A271&amp;":"&amp;$A271),BP!$5:$5,BF$4))</f>
        <v>0</v>
      </c>
      <c r="BG271" s="3">
        <f ca="1">IF(BG$5="",0,SUMIFS(INDIRECT($S$2&amp;$A271&amp;":"&amp;$A271),BP!$5:$5,BG$4))</f>
        <v>0</v>
      </c>
      <c r="BH271" s="3">
        <f ca="1">IF(BH$5="",0,SUMIFS(INDIRECT($S$2&amp;$A271&amp;":"&amp;$A271),BP!$5:$5,BH$4))</f>
        <v>0</v>
      </c>
      <c r="BI271" s="3">
        <f ca="1">IF(BI$5="",0,SUMIFS(INDIRECT($S$2&amp;$A271&amp;":"&amp;$A271),BP!$5:$5,BI$4))</f>
        <v>0</v>
      </c>
      <c r="BJ271" s="3">
        <f>IF(BJ$5="",0,SUMIFS(BP!271:271,BP!$5:$5,BJ$4))</f>
        <v>0</v>
      </c>
      <c r="BK271" s="3">
        <f>IF(BK$5="",0,SUMIFS(BP!271:271,BP!$5:$5,BK$4))</f>
        <v>0</v>
      </c>
      <c r="BL271" s="3">
        <f>IF(BL$5="",0,SUMIFS(BP!271:271,BP!$5:$5,BL$4))</f>
        <v>0</v>
      </c>
      <c r="BM271" s="3">
        <f>IF(BM$5="",0,SUMIFS(BP!271:271,BP!$5:$5,BM$4))</f>
        <v>0</v>
      </c>
      <c r="BN271" s="3">
        <f>IF(BN$5="",0,SUMIFS(BP!271:271,BP!$5:$5,BN$4))</f>
        <v>0</v>
      </c>
      <c r="BO271" s="3">
        <f>IF(BO$5="",0,SUMIFS(BP!271:271,BP!$5:$5,BO$4))</f>
        <v>0</v>
      </c>
      <c r="BP271" s="3">
        <f>IF(BP$5="",0,SUMIFS(BP!271:271,BP!$5:$5,BP$4))</f>
        <v>0</v>
      </c>
      <c r="BQ271" s="3">
        <f>IF(BQ$5="",0,SUMIFS(BP!271:271,BP!$5:$5,BQ$4))</f>
        <v>0</v>
      </c>
      <c r="BR271" s="3">
        <f>IF(BR$5="",0,SUMIFS(BP!271:271,BP!$5:$5,BR$4))</f>
        <v>0</v>
      </c>
      <c r="BS271" s="3">
        <f>IF(BS$5="",0,SUMIFS(BP!271:271,BP!$5:$5,BS$4))</f>
        <v>0</v>
      </c>
      <c r="BT271" s="3">
        <f>IF(BT$5="",0,SUMIFS(BP!271:271,BP!$5:$5,BT$4))</f>
        <v>0</v>
      </c>
      <c r="BU271" s="3">
        <f>IF(BU$5="",0,SUMIFS(BP!271:271,BP!$5:$5,BU$4))</f>
        <v>0</v>
      </c>
      <c r="BV271" s="3">
        <f>IF(BV$5="",0,SUMIFS(BP!271:271,BP!$5:$5,BV$4))</f>
        <v>0</v>
      </c>
      <c r="BW271" s="3">
        <f>IF(BW$5="",0,SUMIFS(BP!271:271,BP!$5:$5,BW$4))</f>
        <v>0</v>
      </c>
      <c r="BX271" s="3">
        <f>IF(BX$5="",0,SUMIFS(BP!271:271,BP!$5:$5,BX$4))</f>
        <v>0</v>
      </c>
      <c r="BY271" s="3">
        <f>IF(BY$5="",0,SUMIFS(BP!271:271,BP!$5:$5,BY$4))</f>
        <v>0</v>
      </c>
      <c r="BZ271" s="3">
        <f>IF(BZ$5="",0,SUMIFS(BP!271:271,BP!$5:$5,BZ$4))</f>
        <v>0</v>
      </c>
      <c r="CA271" s="3">
        <f>IF(CA$5="",0,SUMIFS(BP!271:271,BP!$5:$5,CA$4))</f>
        <v>0</v>
      </c>
      <c r="CB271" s="3">
        <f>IF(CB$5="",0,SUMIFS(BP!271:271,BP!$5:$5,CB$4))</f>
        <v>0</v>
      </c>
      <c r="CC271" s="3">
        <f>IF(CC$5="",0,SUMIFS(BP!271:271,BP!$5:$5,CC$4))</f>
        <v>0</v>
      </c>
      <c r="CD271" s="3">
        <f>IF(CD$5="",0,SUMIFS(BP!271:271,BP!$5:$5,CD$4))</f>
        <v>0</v>
      </c>
      <c r="CE271" s="3">
        <f>IF(CE$5="",0,SUMIFS(BP!271:271,BP!$5:$5,CE$4))</f>
        <v>0</v>
      </c>
      <c r="CF271" s="3">
        <f>IF(CF$5="",0,SUMIFS(BP!271:271,BP!$5:$5,CF$4))</f>
        <v>0</v>
      </c>
      <c r="CG271" s="3">
        <f>IF(CG$5="",0,SUMIFS(BP!271:271,BP!$5:$5,CG$4))</f>
        <v>0</v>
      </c>
      <c r="CH271" s="3">
        <f>IF(CH$5="",0,SUMIFS(BP!271:271,BP!$5:$5,CH$4))</f>
        <v>0</v>
      </c>
      <c r="CI271" s="3">
        <f>IF(CI$5="",0,SUMIFS(BP!271:271,BP!$5:$5,CI$4))</f>
        <v>0</v>
      </c>
      <c r="CJ271" s="3">
        <f>IF(CJ$5="",0,SUMIFS(BP!271:271,BP!$5:$5,CJ$4))</f>
        <v>0</v>
      </c>
      <c r="CK271" s="3">
        <f>IF(CK$5="",0,SUMIFS(BP!271:271,BP!$5:$5,CK$4))</f>
        <v>0</v>
      </c>
      <c r="CL271" s="3">
        <f>IF(CL$5="",0,SUMIFS(BP!271:271,BP!$5:$5,CL$4))</f>
        <v>0</v>
      </c>
      <c r="CM271" s="3">
        <f>IF(CM$5="",0,SUMIFS(BP!271:271,BP!$5:$5,CM$4))</f>
        <v>0</v>
      </c>
      <c r="CN271" s="3">
        <f>IF(CN$5="",0,SUMIFS(BP!271:271,BP!$5:$5,CN$4))</f>
        <v>0</v>
      </c>
      <c r="CO271" s="3">
        <f>IF(CO$5="",0,SUMIFS(BP!271:271,BP!$5:$5,CO$4))</f>
        <v>0</v>
      </c>
      <c r="CP271" s="3">
        <f>IF(CP$5="",0,SUMIFS(BP!271:271,BP!$5:$5,CP$4))</f>
        <v>0</v>
      </c>
      <c r="CQ271" s="3">
        <f>IF(CQ$5="",0,SUMIFS(BP!271:271,BP!$5:$5,CQ$4))</f>
        <v>0</v>
      </c>
      <c r="CR271" s="3">
        <f>IF(CR$5="",0,SUMIFS(BP!271:271,BP!$5:$5,CR$4))</f>
        <v>0</v>
      </c>
      <c r="CS271" s="3">
        <f>IF(CS$5="",0,SUMIFS(BP!271:271,BP!$5:$5,CS$4))</f>
        <v>0</v>
      </c>
      <c r="CT271" s="3">
        <f>IF(CT$5="",0,SUMIFS(BP!271:271,BP!$5:$5,CT$4))</f>
        <v>0</v>
      </c>
    </row>
    <row r="272" spans="1:98" s="2" customFormat="1" ht="10.199999999999999" x14ac:dyDescent="0.2">
      <c r="A272" s="11">
        <f>ROW()</f>
        <v>272</v>
      </c>
      <c r="E272" s="15"/>
      <c r="W272" s="5"/>
      <c r="Z272" s="3">
        <f ca="1">IF(Z$5="",0,SUMIFS(INDIRECT($S$2&amp;$A272&amp;":"&amp;$A272),BP!$5:$5,Z$4))</f>
        <v>0</v>
      </c>
      <c r="AA272" s="3">
        <f ca="1">IF(AA$5="",0,SUMIFS(INDIRECT($S$2&amp;$A272&amp;":"&amp;$A272),BP!$5:$5,AA$4))</f>
        <v>0</v>
      </c>
      <c r="AB272" s="3">
        <f ca="1">IF(AB$5="",0,SUMIFS(INDIRECT($S$2&amp;$A272&amp;":"&amp;$A272),BP!$5:$5,AB$4))</f>
        <v>0</v>
      </c>
      <c r="AC272" s="3">
        <f ca="1">IF(AC$5="",0,SUMIFS(INDIRECT($S$2&amp;$A272&amp;":"&amp;$A272),BP!$5:$5,AC$4))</f>
        <v>0</v>
      </c>
      <c r="AD272" s="3">
        <f ca="1">IF(AD$5="",0,SUMIFS(INDIRECT($S$2&amp;$A272&amp;":"&amp;$A272),BP!$5:$5,AD$4))</f>
        <v>0</v>
      </c>
      <c r="AE272" s="3">
        <f ca="1">IF(AE$5="",0,SUMIFS(INDIRECT($S$2&amp;$A272&amp;":"&amp;$A272),BP!$5:$5,AE$4))</f>
        <v>0</v>
      </c>
      <c r="AF272" s="3">
        <f ca="1">IF(AF$5="",0,SUMIFS(INDIRECT($S$2&amp;$A272&amp;":"&amp;$A272),BP!$5:$5,AF$4))</f>
        <v>0</v>
      </c>
      <c r="AG272" s="3">
        <f ca="1">IF(AG$5="",0,SUMIFS(INDIRECT($S$2&amp;$A272&amp;":"&amp;$A272),BP!$5:$5,AG$4))</f>
        <v>0</v>
      </c>
      <c r="AH272" s="3">
        <f ca="1">IF(AH$5="",0,SUMIFS(INDIRECT($S$2&amp;$A272&amp;":"&amp;$A272),BP!$5:$5,AH$4))</f>
        <v>0</v>
      </c>
      <c r="AI272" s="3">
        <f ca="1">IF(AI$5="",0,SUMIFS(INDIRECT($S$2&amp;$A272&amp;":"&amp;$A272),BP!$5:$5,AI$4))</f>
        <v>0</v>
      </c>
      <c r="AJ272" s="3">
        <f ca="1">IF(AJ$5="",0,SUMIFS(INDIRECT($S$2&amp;$A272&amp;":"&amp;$A272),BP!$5:$5,AJ$4))</f>
        <v>0</v>
      </c>
      <c r="AK272" s="3">
        <f ca="1">IF(AK$5="",0,SUMIFS(INDIRECT($S$2&amp;$A272&amp;":"&amp;$A272),BP!$5:$5,AK$4))</f>
        <v>0</v>
      </c>
      <c r="AL272" s="3">
        <f ca="1">IF(AL$5="",0,SUMIFS(INDIRECT($S$2&amp;$A272&amp;":"&amp;$A272),BP!$5:$5,AL$4))</f>
        <v>0</v>
      </c>
      <c r="AM272" s="3">
        <f ca="1">IF(AM$5="",0,SUMIFS(INDIRECT($S$2&amp;$A272&amp;":"&amp;$A272),BP!$5:$5,AM$4))</f>
        <v>0</v>
      </c>
      <c r="AN272" s="3">
        <f ca="1">IF(AN$5="",0,SUMIFS(INDIRECT($S$2&amp;$A272&amp;":"&amp;$A272),BP!$5:$5,AN$4))</f>
        <v>0</v>
      </c>
      <c r="AO272" s="3">
        <f ca="1">IF(AO$5="",0,SUMIFS(INDIRECT($S$2&amp;$A272&amp;":"&amp;$A272),BP!$5:$5,AO$4))</f>
        <v>0</v>
      </c>
      <c r="AP272" s="3">
        <f ca="1">IF(AP$5="",0,SUMIFS(INDIRECT($S$2&amp;$A272&amp;":"&amp;$A272),BP!$5:$5,AP$4))</f>
        <v>0</v>
      </c>
      <c r="AQ272" s="3">
        <f ca="1">IF(AQ$5="",0,SUMIFS(INDIRECT($S$2&amp;$A272&amp;":"&amp;$A272),BP!$5:$5,AQ$4))</f>
        <v>0</v>
      </c>
      <c r="AR272" s="3">
        <f ca="1">IF(AR$5="",0,SUMIFS(INDIRECT($S$2&amp;$A272&amp;":"&amp;$A272),BP!$5:$5,AR$4))</f>
        <v>0</v>
      </c>
      <c r="AS272" s="3">
        <f ca="1">IF(AS$5="",0,SUMIFS(INDIRECT($S$2&amp;$A272&amp;":"&amp;$A272),BP!$5:$5,AS$4))</f>
        <v>0</v>
      </c>
      <c r="AT272" s="3">
        <f ca="1">IF(AT$5="",0,SUMIFS(INDIRECT($S$2&amp;$A272&amp;":"&amp;$A272),BP!$5:$5,AT$4))</f>
        <v>0</v>
      </c>
      <c r="AU272" s="3">
        <f ca="1">IF(AU$5="",0,SUMIFS(INDIRECT($S$2&amp;$A272&amp;":"&amp;$A272),BP!$5:$5,AU$4))</f>
        <v>0</v>
      </c>
      <c r="AV272" s="3">
        <f ca="1">IF(AV$5="",0,SUMIFS(INDIRECT($S$2&amp;$A272&amp;":"&amp;$A272),BP!$5:$5,AV$4))</f>
        <v>0</v>
      </c>
      <c r="AW272" s="3">
        <f ca="1">IF(AW$5="",0,SUMIFS(INDIRECT($S$2&amp;$A272&amp;":"&amp;$A272),BP!$5:$5,AW$4))</f>
        <v>0</v>
      </c>
      <c r="AX272" s="3">
        <f ca="1">IF(AX$5="",0,SUMIFS(INDIRECT($S$2&amp;$A272&amp;":"&amp;$A272),BP!$5:$5,AX$4))</f>
        <v>0</v>
      </c>
      <c r="AY272" s="3">
        <f ca="1">IF(AY$5="",0,SUMIFS(INDIRECT($S$2&amp;$A272&amp;":"&amp;$A272),BP!$5:$5,AY$4))</f>
        <v>0</v>
      </c>
      <c r="AZ272" s="3">
        <f ca="1">IF(AZ$5="",0,SUMIFS(INDIRECT($S$2&amp;$A272&amp;":"&amp;$A272),BP!$5:$5,AZ$4))</f>
        <v>0</v>
      </c>
      <c r="BA272" s="3">
        <f ca="1">IF(BA$5="",0,SUMIFS(INDIRECT($S$2&amp;$A272&amp;":"&amp;$A272),BP!$5:$5,BA$4))</f>
        <v>0</v>
      </c>
      <c r="BB272" s="3">
        <f ca="1">IF(BB$5="",0,SUMIFS(INDIRECT($S$2&amp;$A272&amp;":"&amp;$A272),BP!$5:$5,BB$4))</f>
        <v>0</v>
      </c>
      <c r="BC272" s="3">
        <f ca="1">IF(BC$5="",0,SUMIFS(INDIRECT($S$2&amp;$A272&amp;":"&amp;$A272),BP!$5:$5,BC$4))</f>
        <v>0</v>
      </c>
      <c r="BD272" s="3">
        <f ca="1">IF(BD$5="",0,SUMIFS(INDIRECT($S$2&amp;$A272&amp;":"&amp;$A272),BP!$5:$5,BD$4))</f>
        <v>0</v>
      </c>
      <c r="BE272" s="3">
        <f ca="1">IF(BE$5="",0,SUMIFS(INDIRECT($S$2&amp;$A272&amp;":"&amp;$A272),BP!$5:$5,BE$4))</f>
        <v>0</v>
      </c>
      <c r="BF272" s="3">
        <f ca="1">IF(BF$5="",0,SUMIFS(INDIRECT($S$2&amp;$A272&amp;":"&amp;$A272),BP!$5:$5,BF$4))</f>
        <v>0</v>
      </c>
      <c r="BG272" s="3">
        <f ca="1">IF(BG$5="",0,SUMIFS(INDIRECT($S$2&amp;$A272&amp;":"&amp;$A272),BP!$5:$5,BG$4))</f>
        <v>0</v>
      </c>
      <c r="BH272" s="3">
        <f ca="1">IF(BH$5="",0,SUMIFS(INDIRECT($S$2&amp;$A272&amp;":"&amp;$A272),BP!$5:$5,BH$4))</f>
        <v>0</v>
      </c>
      <c r="BI272" s="3">
        <f ca="1">IF(BI$5="",0,SUMIFS(INDIRECT($S$2&amp;$A272&amp;":"&amp;$A272),BP!$5:$5,BI$4))</f>
        <v>0</v>
      </c>
      <c r="BJ272" s="3">
        <f>IF(BJ$5="",0,SUMIFS(BP!272:272,BP!$5:$5,BJ$4))</f>
        <v>0</v>
      </c>
      <c r="BK272" s="3">
        <f>IF(BK$5="",0,SUMIFS(BP!272:272,BP!$5:$5,BK$4))</f>
        <v>0</v>
      </c>
      <c r="BL272" s="3">
        <f>IF(BL$5="",0,SUMIFS(BP!272:272,BP!$5:$5,BL$4))</f>
        <v>0</v>
      </c>
      <c r="BM272" s="3">
        <f>IF(BM$5="",0,SUMIFS(BP!272:272,BP!$5:$5,BM$4))</f>
        <v>0</v>
      </c>
      <c r="BN272" s="3">
        <f>IF(BN$5="",0,SUMIFS(BP!272:272,BP!$5:$5,BN$4))</f>
        <v>0</v>
      </c>
      <c r="BO272" s="3">
        <f>IF(BO$5="",0,SUMIFS(BP!272:272,BP!$5:$5,BO$4))</f>
        <v>0</v>
      </c>
      <c r="BP272" s="3">
        <f>IF(BP$5="",0,SUMIFS(BP!272:272,BP!$5:$5,BP$4))</f>
        <v>0</v>
      </c>
      <c r="BQ272" s="3">
        <f>IF(BQ$5="",0,SUMIFS(BP!272:272,BP!$5:$5,BQ$4))</f>
        <v>0</v>
      </c>
      <c r="BR272" s="3">
        <f>IF(BR$5="",0,SUMIFS(BP!272:272,BP!$5:$5,BR$4))</f>
        <v>0</v>
      </c>
      <c r="BS272" s="3">
        <f>IF(BS$5="",0,SUMIFS(BP!272:272,BP!$5:$5,BS$4))</f>
        <v>0</v>
      </c>
      <c r="BT272" s="3">
        <f>IF(BT$5="",0,SUMIFS(BP!272:272,BP!$5:$5,BT$4))</f>
        <v>0</v>
      </c>
      <c r="BU272" s="3">
        <f>IF(BU$5="",0,SUMIFS(BP!272:272,BP!$5:$5,BU$4))</f>
        <v>0</v>
      </c>
      <c r="BV272" s="3">
        <f>IF(BV$5="",0,SUMIFS(BP!272:272,BP!$5:$5,BV$4))</f>
        <v>0</v>
      </c>
      <c r="BW272" s="3">
        <f>IF(BW$5="",0,SUMIFS(BP!272:272,BP!$5:$5,BW$4))</f>
        <v>0</v>
      </c>
      <c r="BX272" s="3">
        <f>IF(BX$5="",0,SUMIFS(BP!272:272,BP!$5:$5,BX$4))</f>
        <v>0</v>
      </c>
      <c r="BY272" s="3">
        <f>IF(BY$5="",0,SUMIFS(BP!272:272,BP!$5:$5,BY$4))</f>
        <v>0</v>
      </c>
      <c r="BZ272" s="3">
        <f>IF(BZ$5="",0,SUMIFS(BP!272:272,BP!$5:$5,BZ$4))</f>
        <v>0</v>
      </c>
      <c r="CA272" s="3">
        <f>IF(CA$5="",0,SUMIFS(BP!272:272,BP!$5:$5,CA$4))</f>
        <v>0</v>
      </c>
      <c r="CB272" s="3">
        <f>IF(CB$5="",0,SUMIFS(BP!272:272,BP!$5:$5,CB$4))</f>
        <v>0</v>
      </c>
      <c r="CC272" s="3">
        <f>IF(CC$5="",0,SUMIFS(BP!272:272,BP!$5:$5,CC$4))</f>
        <v>0</v>
      </c>
      <c r="CD272" s="3">
        <f>IF(CD$5="",0,SUMIFS(BP!272:272,BP!$5:$5,CD$4))</f>
        <v>0</v>
      </c>
      <c r="CE272" s="3">
        <f>IF(CE$5="",0,SUMIFS(BP!272:272,BP!$5:$5,CE$4))</f>
        <v>0</v>
      </c>
      <c r="CF272" s="3">
        <f>IF(CF$5="",0,SUMIFS(BP!272:272,BP!$5:$5,CF$4))</f>
        <v>0</v>
      </c>
      <c r="CG272" s="3">
        <f>IF(CG$5="",0,SUMIFS(BP!272:272,BP!$5:$5,CG$4))</f>
        <v>0</v>
      </c>
      <c r="CH272" s="3">
        <f>IF(CH$5="",0,SUMIFS(BP!272:272,BP!$5:$5,CH$4))</f>
        <v>0</v>
      </c>
      <c r="CI272" s="3">
        <f>IF(CI$5="",0,SUMIFS(BP!272:272,BP!$5:$5,CI$4))</f>
        <v>0</v>
      </c>
      <c r="CJ272" s="3">
        <f>IF(CJ$5="",0,SUMIFS(BP!272:272,BP!$5:$5,CJ$4))</f>
        <v>0</v>
      </c>
      <c r="CK272" s="3">
        <f>IF(CK$5="",0,SUMIFS(BP!272:272,BP!$5:$5,CK$4))</f>
        <v>0</v>
      </c>
      <c r="CL272" s="3">
        <f>IF(CL$5="",0,SUMIFS(BP!272:272,BP!$5:$5,CL$4))</f>
        <v>0</v>
      </c>
      <c r="CM272" s="3">
        <f>IF(CM$5="",0,SUMIFS(BP!272:272,BP!$5:$5,CM$4))</f>
        <v>0</v>
      </c>
      <c r="CN272" s="3">
        <f>IF(CN$5="",0,SUMIFS(BP!272:272,BP!$5:$5,CN$4))</f>
        <v>0</v>
      </c>
      <c r="CO272" s="3">
        <f>IF(CO$5="",0,SUMIFS(BP!272:272,BP!$5:$5,CO$4))</f>
        <v>0</v>
      </c>
      <c r="CP272" s="3">
        <f>IF(CP$5="",0,SUMIFS(BP!272:272,BP!$5:$5,CP$4))</f>
        <v>0</v>
      </c>
      <c r="CQ272" s="3">
        <f>IF(CQ$5="",0,SUMIFS(BP!272:272,BP!$5:$5,CQ$4))</f>
        <v>0</v>
      </c>
      <c r="CR272" s="3">
        <f>IF(CR$5="",0,SUMIFS(BP!272:272,BP!$5:$5,CR$4))</f>
        <v>0</v>
      </c>
      <c r="CS272" s="3">
        <f>IF(CS$5="",0,SUMIFS(BP!272:272,BP!$5:$5,CS$4))</f>
        <v>0</v>
      </c>
      <c r="CT272" s="3">
        <f>IF(CT$5="",0,SUMIFS(BP!272:272,BP!$5:$5,CT$4))</f>
        <v>0</v>
      </c>
    </row>
    <row r="273" spans="1:98" s="2" customFormat="1" ht="10.199999999999999" x14ac:dyDescent="0.2">
      <c r="A273" s="11">
        <f>ROW()</f>
        <v>273</v>
      </c>
      <c r="E273" s="15"/>
      <c r="W273" s="5"/>
      <c r="Z273" s="3">
        <f ca="1">IF(Z$5="",0,SUMIFS(INDIRECT($S$2&amp;$A273&amp;":"&amp;$A273),BP!$5:$5,Z$4))</f>
        <v>0</v>
      </c>
      <c r="AA273" s="3">
        <f ca="1">IF(AA$5="",0,SUMIFS(INDIRECT($S$2&amp;$A273&amp;":"&amp;$A273),BP!$5:$5,AA$4))</f>
        <v>0</v>
      </c>
      <c r="AB273" s="3">
        <f ca="1">IF(AB$5="",0,SUMIFS(INDIRECT($S$2&amp;$A273&amp;":"&amp;$A273),BP!$5:$5,AB$4))</f>
        <v>0</v>
      </c>
      <c r="AC273" s="3">
        <f ca="1">IF(AC$5="",0,SUMIFS(INDIRECT($S$2&amp;$A273&amp;":"&amp;$A273),BP!$5:$5,AC$4))</f>
        <v>0</v>
      </c>
      <c r="AD273" s="3">
        <f ca="1">IF(AD$5="",0,SUMIFS(INDIRECT($S$2&amp;$A273&amp;":"&amp;$A273),BP!$5:$5,AD$4))</f>
        <v>0</v>
      </c>
      <c r="AE273" s="3">
        <f ca="1">IF(AE$5="",0,SUMIFS(INDIRECT($S$2&amp;$A273&amp;":"&amp;$A273),BP!$5:$5,AE$4))</f>
        <v>0</v>
      </c>
      <c r="AF273" s="3">
        <f ca="1">IF(AF$5="",0,SUMIFS(INDIRECT($S$2&amp;$A273&amp;":"&amp;$A273),BP!$5:$5,AF$4))</f>
        <v>0</v>
      </c>
      <c r="AG273" s="3">
        <f ca="1">IF(AG$5="",0,SUMIFS(INDIRECT($S$2&amp;$A273&amp;":"&amp;$A273),BP!$5:$5,AG$4))</f>
        <v>0</v>
      </c>
      <c r="AH273" s="3">
        <f ca="1">IF(AH$5="",0,SUMIFS(INDIRECT($S$2&amp;$A273&amp;":"&amp;$A273),BP!$5:$5,AH$4))</f>
        <v>0</v>
      </c>
      <c r="AI273" s="3">
        <f ca="1">IF(AI$5="",0,SUMIFS(INDIRECT($S$2&amp;$A273&amp;":"&amp;$A273),BP!$5:$5,AI$4))</f>
        <v>0</v>
      </c>
      <c r="AJ273" s="3">
        <f ca="1">IF(AJ$5="",0,SUMIFS(INDIRECT($S$2&amp;$A273&amp;":"&amp;$A273),BP!$5:$5,AJ$4))</f>
        <v>0</v>
      </c>
      <c r="AK273" s="3">
        <f ca="1">IF(AK$5="",0,SUMIFS(INDIRECT($S$2&amp;$A273&amp;":"&amp;$A273),BP!$5:$5,AK$4))</f>
        <v>0</v>
      </c>
      <c r="AL273" s="3">
        <f ca="1">IF(AL$5="",0,SUMIFS(INDIRECT($S$2&amp;$A273&amp;":"&amp;$A273),BP!$5:$5,AL$4))</f>
        <v>0</v>
      </c>
      <c r="AM273" s="3">
        <f ca="1">IF(AM$5="",0,SUMIFS(INDIRECT($S$2&amp;$A273&amp;":"&amp;$A273),BP!$5:$5,AM$4))</f>
        <v>0</v>
      </c>
      <c r="AN273" s="3">
        <f ca="1">IF(AN$5="",0,SUMIFS(INDIRECT($S$2&amp;$A273&amp;":"&amp;$A273),BP!$5:$5,AN$4))</f>
        <v>0</v>
      </c>
      <c r="AO273" s="3">
        <f ca="1">IF(AO$5="",0,SUMIFS(INDIRECT($S$2&amp;$A273&amp;":"&amp;$A273),BP!$5:$5,AO$4))</f>
        <v>0</v>
      </c>
      <c r="AP273" s="3">
        <f ca="1">IF(AP$5="",0,SUMIFS(INDIRECT($S$2&amp;$A273&amp;":"&amp;$A273),BP!$5:$5,AP$4))</f>
        <v>0</v>
      </c>
      <c r="AQ273" s="3">
        <f ca="1">IF(AQ$5="",0,SUMIFS(INDIRECT($S$2&amp;$A273&amp;":"&amp;$A273),BP!$5:$5,AQ$4))</f>
        <v>0</v>
      </c>
      <c r="AR273" s="3">
        <f ca="1">IF(AR$5="",0,SUMIFS(INDIRECT($S$2&amp;$A273&amp;":"&amp;$A273),BP!$5:$5,AR$4))</f>
        <v>0</v>
      </c>
      <c r="AS273" s="3">
        <f ca="1">IF(AS$5="",0,SUMIFS(INDIRECT($S$2&amp;$A273&amp;":"&amp;$A273),BP!$5:$5,AS$4))</f>
        <v>0</v>
      </c>
      <c r="AT273" s="3">
        <f ca="1">IF(AT$5="",0,SUMIFS(INDIRECT($S$2&amp;$A273&amp;":"&amp;$A273),BP!$5:$5,AT$4))</f>
        <v>0</v>
      </c>
      <c r="AU273" s="3">
        <f ca="1">IF(AU$5="",0,SUMIFS(INDIRECT($S$2&amp;$A273&amp;":"&amp;$A273),BP!$5:$5,AU$4))</f>
        <v>0</v>
      </c>
      <c r="AV273" s="3">
        <f ca="1">IF(AV$5="",0,SUMIFS(INDIRECT($S$2&amp;$A273&amp;":"&amp;$A273),BP!$5:$5,AV$4))</f>
        <v>0</v>
      </c>
      <c r="AW273" s="3">
        <f ca="1">IF(AW$5="",0,SUMIFS(INDIRECT($S$2&amp;$A273&amp;":"&amp;$A273),BP!$5:$5,AW$4))</f>
        <v>0</v>
      </c>
      <c r="AX273" s="3">
        <f ca="1">IF(AX$5="",0,SUMIFS(INDIRECT($S$2&amp;$A273&amp;":"&amp;$A273),BP!$5:$5,AX$4))</f>
        <v>0</v>
      </c>
      <c r="AY273" s="3">
        <f ca="1">IF(AY$5="",0,SUMIFS(INDIRECT($S$2&amp;$A273&amp;":"&amp;$A273),BP!$5:$5,AY$4))</f>
        <v>0</v>
      </c>
      <c r="AZ273" s="3">
        <f ca="1">IF(AZ$5="",0,SUMIFS(INDIRECT($S$2&amp;$A273&amp;":"&amp;$A273),BP!$5:$5,AZ$4))</f>
        <v>0</v>
      </c>
      <c r="BA273" s="3">
        <f ca="1">IF(BA$5="",0,SUMIFS(INDIRECT($S$2&amp;$A273&amp;":"&amp;$A273),BP!$5:$5,BA$4))</f>
        <v>0</v>
      </c>
      <c r="BB273" s="3">
        <f ca="1">IF(BB$5="",0,SUMIFS(INDIRECT($S$2&amp;$A273&amp;":"&amp;$A273),BP!$5:$5,BB$4))</f>
        <v>0</v>
      </c>
      <c r="BC273" s="3">
        <f ca="1">IF(BC$5="",0,SUMIFS(INDIRECT($S$2&amp;$A273&amp;":"&amp;$A273),BP!$5:$5,BC$4))</f>
        <v>0</v>
      </c>
      <c r="BD273" s="3">
        <f ca="1">IF(BD$5="",0,SUMIFS(INDIRECT($S$2&amp;$A273&amp;":"&amp;$A273),BP!$5:$5,BD$4))</f>
        <v>0</v>
      </c>
      <c r="BE273" s="3">
        <f ca="1">IF(BE$5="",0,SUMIFS(INDIRECT($S$2&amp;$A273&amp;":"&amp;$A273),BP!$5:$5,BE$4))</f>
        <v>0</v>
      </c>
      <c r="BF273" s="3">
        <f ca="1">IF(BF$5="",0,SUMIFS(INDIRECT($S$2&amp;$A273&amp;":"&amp;$A273),BP!$5:$5,BF$4))</f>
        <v>0</v>
      </c>
      <c r="BG273" s="3">
        <f ca="1">IF(BG$5="",0,SUMIFS(INDIRECT($S$2&amp;$A273&amp;":"&amp;$A273),BP!$5:$5,BG$4))</f>
        <v>0</v>
      </c>
      <c r="BH273" s="3">
        <f ca="1">IF(BH$5="",0,SUMIFS(INDIRECT($S$2&amp;$A273&amp;":"&amp;$A273),BP!$5:$5,BH$4))</f>
        <v>0</v>
      </c>
      <c r="BI273" s="3">
        <f ca="1">IF(BI$5="",0,SUMIFS(INDIRECT($S$2&amp;$A273&amp;":"&amp;$A273),BP!$5:$5,BI$4))</f>
        <v>0</v>
      </c>
      <c r="BJ273" s="3">
        <f>IF(BJ$5="",0,SUMIFS(BP!273:273,BP!$5:$5,BJ$4))</f>
        <v>0</v>
      </c>
      <c r="BK273" s="3">
        <f>IF(BK$5="",0,SUMIFS(BP!273:273,BP!$5:$5,BK$4))</f>
        <v>0</v>
      </c>
      <c r="BL273" s="3">
        <f>IF(BL$5="",0,SUMIFS(BP!273:273,BP!$5:$5,BL$4))</f>
        <v>0</v>
      </c>
      <c r="BM273" s="3">
        <f>IF(BM$5="",0,SUMIFS(BP!273:273,BP!$5:$5,BM$4))</f>
        <v>0</v>
      </c>
      <c r="BN273" s="3">
        <f>IF(BN$5="",0,SUMIFS(BP!273:273,BP!$5:$5,BN$4))</f>
        <v>0</v>
      </c>
      <c r="BO273" s="3">
        <f>IF(BO$5="",0,SUMIFS(BP!273:273,BP!$5:$5,BO$4))</f>
        <v>0</v>
      </c>
      <c r="BP273" s="3">
        <f>IF(BP$5="",0,SUMIFS(BP!273:273,BP!$5:$5,BP$4))</f>
        <v>0</v>
      </c>
      <c r="BQ273" s="3">
        <f>IF(BQ$5="",0,SUMIFS(BP!273:273,BP!$5:$5,BQ$4))</f>
        <v>0</v>
      </c>
      <c r="BR273" s="3">
        <f>IF(BR$5="",0,SUMIFS(BP!273:273,BP!$5:$5,BR$4))</f>
        <v>0</v>
      </c>
      <c r="BS273" s="3">
        <f>IF(BS$5="",0,SUMIFS(BP!273:273,BP!$5:$5,BS$4))</f>
        <v>0</v>
      </c>
      <c r="BT273" s="3">
        <f>IF(BT$5="",0,SUMIFS(BP!273:273,BP!$5:$5,BT$4))</f>
        <v>0</v>
      </c>
      <c r="BU273" s="3">
        <f>IF(BU$5="",0,SUMIFS(BP!273:273,BP!$5:$5,BU$4))</f>
        <v>0</v>
      </c>
      <c r="BV273" s="3">
        <f>IF(BV$5="",0,SUMIFS(BP!273:273,BP!$5:$5,BV$4))</f>
        <v>0</v>
      </c>
      <c r="BW273" s="3">
        <f>IF(BW$5="",0,SUMIFS(BP!273:273,BP!$5:$5,BW$4))</f>
        <v>0</v>
      </c>
      <c r="BX273" s="3">
        <f>IF(BX$5="",0,SUMIFS(BP!273:273,BP!$5:$5,BX$4))</f>
        <v>0</v>
      </c>
      <c r="BY273" s="3">
        <f>IF(BY$5="",0,SUMIFS(BP!273:273,BP!$5:$5,BY$4))</f>
        <v>0</v>
      </c>
      <c r="BZ273" s="3">
        <f>IF(BZ$5="",0,SUMIFS(BP!273:273,BP!$5:$5,BZ$4))</f>
        <v>0</v>
      </c>
      <c r="CA273" s="3">
        <f>IF(CA$5="",0,SUMIFS(BP!273:273,BP!$5:$5,CA$4))</f>
        <v>0</v>
      </c>
      <c r="CB273" s="3">
        <f>IF(CB$5="",0,SUMIFS(BP!273:273,BP!$5:$5,CB$4))</f>
        <v>0</v>
      </c>
      <c r="CC273" s="3">
        <f>IF(CC$5="",0,SUMIFS(BP!273:273,BP!$5:$5,CC$4))</f>
        <v>0</v>
      </c>
      <c r="CD273" s="3">
        <f>IF(CD$5="",0,SUMIFS(BP!273:273,BP!$5:$5,CD$4))</f>
        <v>0</v>
      </c>
      <c r="CE273" s="3">
        <f>IF(CE$5="",0,SUMIFS(BP!273:273,BP!$5:$5,CE$4))</f>
        <v>0</v>
      </c>
      <c r="CF273" s="3">
        <f>IF(CF$5="",0,SUMIFS(BP!273:273,BP!$5:$5,CF$4))</f>
        <v>0</v>
      </c>
      <c r="CG273" s="3">
        <f>IF(CG$5="",0,SUMIFS(BP!273:273,BP!$5:$5,CG$4))</f>
        <v>0</v>
      </c>
      <c r="CH273" s="3">
        <f>IF(CH$5="",0,SUMIFS(BP!273:273,BP!$5:$5,CH$4))</f>
        <v>0</v>
      </c>
      <c r="CI273" s="3">
        <f>IF(CI$5="",0,SUMIFS(BP!273:273,BP!$5:$5,CI$4))</f>
        <v>0</v>
      </c>
      <c r="CJ273" s="3">
        <f>IF(CJ$5="",0,SUMIFS(BP!273:273,BP!$5:$5,CJ$4))</f>
        <v>0</v>
      </c>
      <c r="CK273" s="3">
        <f>IF(CK$5="",0,SUMIFS(BP!273:273,BP!$5:$5,CK$4))</f>
        <v>0</v>
      </c>
      <c r="CL273" s="3">
        <f>IF(CL$5="",0,SUMIFS(BP!273:273,BP!$5:$5,CL$4))</f>
        <v>0</v>
      </c>
      <c r="CM273" s="3">
        <f>IF(CM$5="",0,SUMIFS(BP!273:273,BP!$5:$5,CM$4))</f>
        <v>0</v>
      </c>
      <c r="CN273" s="3">
        <f>IF(CN$5="",0,SUMIFS(BP!273:273,BP!$5:$5,CN$4))</f>
        <v>0</v>
      </c>
      <c r="CO273" s="3">
        <f>IF(CO$5="",0,SUMIFS(BP!273:273,BP!$5:$5,CO$4))</f>
        <v>0</v>
      </c>
      <c r="CP273" s="3">
        <f>IF(CP$5="",0,SUMIFS(BP!273:273,BP!$5:$5,CP$4))</f>
        <v>0</v>
      </c>
      <c r="CQ273" s="3">
        <f>IF(CQ$5="",0,SUMIFS(BP!273:273,BP!$5:$5,CQ$4))</f>
        <v>0</v>
      </c>
      <c r="CR273" s="3">
        <f>IF(CR$5="",0,SUMIFS(BP!273:273,BP!$5:$5,CR$4))</f>
        <v>0</v>
      </c>
      <c r="CS273" s="3">
        <f>IF(CS$5="",0,SUMIFS(BP!273:273,BP!$5:$5,CS$4))</f>
        <v>0</v>
      </c>
      <c r="CT273" s="3">
        <f>IF(CT$5="",0,SUMIFS(BP!273:273,BP!$5:$5,CT$4))</f>
        <v>0</v>
      </c>
    </row>
    <row r="274" spans="1:98" s="2" customFormat="1" ht="10.199999999999999" x14ac:dyDescent="0.2">
      <c r="A274" s="11">
        <f>ROW()</f>
        <v>274</v>
      </c>
      <c r="E274" s="15"/>
      <c r="W274" s="5"/>
      <c r="Z274" s="3">
        <f ca="1">IF(Z$5="",0,SUMIFS(INDIRECT($S$2&amp;$A274&amp;":"&amp;$A274),BP!$5:$5,Z$4))</f>
        <v>0</v>
      </c>
      <c r="AA274" s="3">
        <f ca="1">IF(AA$5="",0,SUMIFS(INDIRECT($S$2&amp;$A274&amp;":"&amp;$A274),BP!$5:$5,AA$4))</f>
        <v>0</v>
      </c>
      <c r="AB274" s="3">
        <f ca="1">IF(AB$5="",0,SUMIFS(INDIRECT($S$2&amp;$A274&amp;":"&amp;$A274),BP!$5:$5,AB$4))</f>
        <v>0</v>
      </c>
      <c r="AC274" s="3">
        <f ca="1">IF(AC$5="",0,SUMIFS(INDIRECT($S$2&amp;$A274&amp;":"&amp;$A274),BP!$5:$5,AC$4))</f>
        <v>0</v>
      </c>
      <c r="AD274" s="3">
        <f ca="1">IF(AD$5="",0,SUMIFS(INDIRECT($S$2&amp;$A274&amp;":"&amp;$A274),BP!$5:$5,AD$4))</f>
        <v>0</v>
      </c>
      <c r="AE274" s="3">
        <f ca="1">IF(AE$5="",0,SUMIFS(INDIRECT($S$2&amp;$A274&amp;":"&amp;$A274),BP!$5:$5,AE$4))</f>
        <v>0</v>
      </c>
      <c r="AF274" s="3">
        <f ca="1">IF(AF$5="",0,SUMIFS(INDIRECT($S$2&amp;$A274&amp;":"&amp;$A274),BP!$5:$5,AF$4))</f>
        <v>0</v>
      </c>
      <c r="AG274" s="3">
        <f ca="1">IF(AG$5="",0,SUMIFS(INDIRECT($S$2&amp;$A274&amp;":"&amp;$A274),BP!$5:$5,AG$4))</f>
        <v>0</v>
      </c>
      <c r="AH274" s="3">
        <f ca="1">IF(AH$5="",0,SUMIFS(INDIRECT($S$2&amp;$A274&amp;":"&amp;$A274),BP!$5:$5,AH$4))</f>
        <v>0</v>
      </c>
      <c r="AI274" s="3">
        <f ca="1">IF(AI$5="",0,SUMIFS(INDIRECT($S$2&amp;$A274&amp;":"&amp;$A274),BP!$5:$5,AI$4))</f>
        <v>0</v>
      </c>
      <c r="AJ274" s="3">
        <f ca="1">IF(AJ$5="",0,SUMIFS(INDIRECT($S$2&amp;$A274&amp;":"&amp;$A274),BP!$5:$5,AJ$4))</f>
        <v>0</v>
      </c>
      <c r="AK274" s="3">
        <f ca="1">IF(AK$5="",0,SUMIFS(INDIRECT($S$2&amp;$A274&amp;":"&amp;$A274),BP!$5:$5,AK$4))</f>
        <v>0</v>
      </c>
      <c r="AL274" s="3">
        <f ca="1">IF(AL$5="",0,SUMIFS(INDIRECT($S$2&amp;$A274&amp;":"&amp;$A274),BP!$5:$5,AL$4))</f>
        <v>0</v>
      </c>
      <c r="AM274" s="3">
        <f ca="1">IF(AM$5="",0,SUMIFS(INDIRECT($S$2&amp;$A274&amp;":"&amp;$A274),BP!$5:$5,AM$4))</f>
        <v>0</v>
      </c>
      <c r="AN274" s="3">
        <f ca="1">IF(AN$5="",0,SUMIFS(INDIRECT($S$2&amp;$A274&amp;":"&amp;$A274),BP!$5:$5,AN$4))</f>
        <v>0</v>
      </c>
      <c r="AO274" s="3">
        <f ca="1">IF(AO$5="",0,SUMIFS(INDIRECT($S$2&amp;$A274&amp;":"&amp;$A274),BP!$5:$5,AO$4))</f>
        <v>0</v>
      </c>
      <c r="AP274" s="3">
        <f ca="1">IF(AP$5="",0,SUMIFS(INDIRECT($S$2&amp;$A274&amp;":"&amp;$A274),BP!$5:$5,AP$4))</f>
        <v>0</v>
      </c>
      <c r="AQ274" s="3">
        <f ca="1">IF(AQ$5="",0,SUMIFS(INDIRECT($S$2&amp;$A274&amp;":"&amp;$A274),BP!$5:$5,AQ$4))</f>
        <v>0</v>
      </c>
      <c r="AR274" s="3">
        <f ca="1">IF(AR$5="",0,SUMIFS(INDIRECT($S$2&amp;$A274&amp;":"&amp;$A274),BP!$5:$5,AR$4))</f>
        <v>0</v>
      </c>
      <c r="AS274" s="3">
        <f ca="1">IF(AS$5="",0,SUMIFS(INDIRECT($S$2&amp;$A274&amp;":"&amp;$A274),BP!$5:$5,AS$4))</f>
        <v>0</v>
      </c>
      <c r="AT274" s="3">
        <f ca="1">IF(AT$5="",0,SUMIFS(INDIRECT($S$2&amp;$A274&amp;":"&amp;$A274),BP!$5:$5,AT$4))</f>
        <v>0</v>
      </c>
      <c r="AU274" s="3">
        <f ca="1">IF(AU$5="",0,SUMIFS(INDIRECT($S$2&amp;$A274&amp;":"&amp;$A274),BP!$5:$5,AU$4))</f>
        <v>0</v>
      </c>
      <c r="AV274" s="3">
        <f ca="1">IF(AV$5="",0,SUMIFS(INDIRECT($S$2&amp;$A274&amp;":"&amp;$A274),BP!$5:$5,AV$4))</f>
        <v>0</v>
      </c>
      <c r="AW274" s="3">
        <f ca="1">IF(AW$5="",0,SUMIFS(INDIRECT($S$2&amp;$A274&amp;":"&amp;$A274),BP!$5:$5,AW$4))</f>
        <v>0</v>
      </c>
      <c r="AX274" s="3">
        <f ca="1">IF(AX$5="",0,SUMIFS(INDIRECT($S$2&amp;$A274&amp;":"&amp;$A274),BP!$5:$5,AX$4))</f>
        <v>0</v>
      </c>
      <c r="AY274" s="3">
        <f ca="1">IF(AY$5="",0,SUMIFS(INDIRECT($S$2&amp;$A274&amp;":"&amp;$A274),BP!$5:$5,AY$4))</f>
        <v>0</v>
      </c>
      <c r="AZ274" s="3">
        <f ca="1">IF(AZ$5="",0,SUMIFS(INDIRECT($S$2&amp;$A274&amp;":"&amp;$A274),BP!$5:$5,AZ$4))</f>
        <v>0</v>
      </c>
      <c r="BA274" s="3">
        <f ca="1">IF(BA$5="",0,SUMIFS(INDIRECT($S$2&amp;$A274&amp;":"&amp;$A274),BP!$5:$5,BA$4))</f>
        <v>0</v>
      </c>
      <c r="BB274" s="3">
        <f ca="1">IF(BB$5="",0,SUMIFS(INDIRECT($S$2&amp;$A274&amp;":"&amp;$A274),BP!$5:$5,BB$4))</f>
        <v>0</v>
      </c>
      <c r="BC274" s="3">
        <f ca="1">IF(BC$5="",0,SUMIFS(INDIRECT($S$2&amp;$A274&amp;":"&amp;$A274),BP!$5:$5,BC$4))</f>
        <v>0</v>
      </c>
      <c r="BD274" s="3">
        <f ca="1">IF(BD$5="",0,SUMIFS(INDIRECT($S$2&amp;$A274&amp;":"&amp;$A274),BP!$5:$5,BD$4))</f>
        <v>0</v>
      </c>
      <c r="BE274" s="3">
        <f ca="1">IF(BE$5="",0,SUMIFS(INDIRECT($S$2&amp;$A274&amp;":"&amp;$A274),BP!$5:$5,BE$4))</f>
        <v>0</v>
      </c>
      <c r="BF274" s="3">
        <f ca="1">IF(BF$5="",0,SUMIFS(INDIRECT($S$2&amp;$A274&amp;":"&amp;$A274),BP!$5:$5,BF$4))</f>
        <v>0</v>
      </c>
      <c r="BG274" s="3">
        <f ca="1">IF(BG$5="",0,SUMIFS(INDIRECT($S$2&amp;$A274&amp;":"&amp;$A274),BP!$5:$5,BG$4))</f>
        <v>0</v>
      </c>
      <c r="BH274" s="3">
        <f ca="1">IF(BH$5="",0,SUMIFS(INDIRECT($S$2&amp;$A274&amp;":"&amp;$A274),BP!$5:$5,BH$4))</f>
        <v>0</v>
      </c>
      <c r="BI274" s="3">
        <f ca="1">IF(BI$5="",0,SUMIFS(INDIRECT($S$2&amp;$A274&amp;":"&amp;$A274),BP!$5:$5,BI$4))</f>
        <v>0</v>
      </c>
      <c r="BJ274" s="3">
        <f>IF(BJ$5="",0,SUMIFS(BP!274:274,BP!$5:$5,BJ$4))</f>
        <v>0</v>
      </c>
      <c r="BK274" s="3">
        <f>IF(BK$5="",0,SUMIFS(BP!274:274,BP!$5:$5,BK$4))</f>
        <v>0</v>
      </c>
      <c r="BL274" s="3">
        <f>IF(BL$5="",0,SUMIFS(BP!274:274,BP!$5:$5,BL$4))</f>
        <v>0</v>
      </c>
      <c r="BM274" s="3">
        <f>IF(BM$5="",0,SUMIFS(BP!274:274,BP!$5:$5,BM$4))</f>
        <v>0</v>
      </c>
      <c r="BN274" s="3">
        <f>IF(BN$5="",0,SUMIFS(BP!274:274,BP!$5:$5,BN$4))</f>
        <v>0</v>
      </c>
      <c r="BO274" s="3">
        <f>IF(BO$5="",0,SUMIFS(BP!274:274,BP!$5:$5,BO$4))</f>
        <v>0</v>
      </c>
      <c r="BP274" s="3">
        <f>IF(BP$5="",0,SUMIFS(BP!274:274,BP!$5:$5,BP$4))</f>
        <v>0</v>
      </c>
      <c r="BQ274" s="3">
        <f>IF(BQ$5="",0,SUMIFS(BP!274:274,BP!$5:$5,BQ$4))</f>
        <v>0</v>
      </c>
      <c r="BR274" s="3">
        <f>IF(BR$5="",0,SUMIFS(BP!274:274,BP!$5:$5,BR$4))</f>
        <v>0</v>
      </c>
      <c r="BS274" s="3">
        <f>IF(BS$5="",0,SUMIFS(BP!274:274,BP!$5:$5,BS$4))</f>
        <v>0</v>
      </c>
      <c r="BT274" s="3">
        <f>IF(BT$5="",0,SUMIFS(BP!274:274,BP!$5:$5,BT$4))</f>
        <v>0</v>
      </c>
      <c r="BU274" s="3">
        <f>IF(BU$5="",0,SUMIFS(BP!274:274,BP!$5:$5,BU$4))</f>
        <v>0</v>
      </c>
      <c r="BV274" s="3">
        <f>IF(BV$5="",0,SUMIFS(BP!274:274,BP!$5:$5,BV$4))</f>
        <v>0</v>
      </c>
      <c r="BW274" s="3">
        <f>IF(BW$5="",0,SUMIFS(BP!274:274,BP!$5:$5,BW$4))</f>
        <v>0</v>
      </c>
      <c r="BX274" s="3">
        <f>IF(BX$5="",0,SUMIFS(BP!274:274,BP!$5:$5,BX$4))</f>
        <v>0</v>
      </c>
      <c r="BY274" s="3">
        <f>IF(BY$5="",0,SUMIFS(BP!274:274,BP!$5:$5,BY$4))</f>
        <v>0</v>
      </c>
      <c r="BZ274" s="3">
        <f>IF(BZ$5="",0,SUMIFS(BP!274:274,BP!$5:$5,BZ$4))</f>
        <v>0</v>
      </c>
      <c r="CA274" s="3">
        <f>IF(CA$5="",0,SUMIFS(BP!274:274,BP!$5:$5,CA$4))</f>
        <v>0</v>
      </c>
      <c r="CB274" s="3">
        <f>IF(CB$5="",0,SUMIFS(BP!274:274,BP!$5:$5,CB$4))</f>
        <v>0</v>
      </c>
      <c r="CC274" s="3">
        <f>IF(CC$5="",0,SUMIFS(BP!274:274,BP!$5:$5,CC$4))</f>
        <v>0</v>
      </c>
      <c r="CD274" s="3">
        <f>IF(CD$5="",0,SUMIFS(BP!274:274,BP!$5:$5,CD$4))</f>
        <v>0</v>
      </c>
      <c r="CE274" s="3">
        <f>IF(CE$5="",0,SUMIFS(BP!274:274,BP!$5:$5,CE$4))</f>
        <v>0</v>
      </c>
      <c r="CF274" s="3">
        <f>IF(CF$5="",0,SUMIFS(BP!274:274,BP!$5:$5,CF$4))</f>
        <v>0</v>
      </c>
      <c r="CG274" s="3">
        <f>IF(CG$5="",0,SUMIFS(BP!274:274,BP!$5:$5,CG$4))</f>
        <v>0</v>
      </c>
      <c r="CH274" s="3">
        <f>IF(CH$5="",0,SUMIFS(BP!274:274,BP!$5:$5,CH$4))</f>
        <v>0</v>
      </c>
      <c r="CI274" s="3">
        <f>IF(CI$5="",0,SUMIFS(BP!274:274,BP!$5:$5,CI$4))</f>
        <v>0</v>
      </c>
      <c r="CJ274" s="3">
        <f>IF(CJ$5="",0,SUMIFS(BP!274:274,BP!$5:$5,CJ$4))</f>
        <v>0</v>
      </c>
      <c r="CK274" s="3">
        <f>IF(CK$5="",0,SUMIFS(BP!274:274,BP!$5:$5,CK$4))</f>
        <v>0</v>
      </c>
      <c r="CL274" s="3">
        <f>IF(CL$5="",0,SUMIFS(BP!274:274,BP!$5:$5,CL$4))</f>
        <v>0</v>
      </c>
      <c r="CM274" s="3">
        <f>IF(CM$5="",0,SUMIFS(BP!274:274,BP!$5:$5,CM$4))</f>
        <v>0</v>
      </c>
      <c r="CN274" s="3">
        <f>IF(CN$5="",0,SUMIFS(BP!274:274,BP!$5:$5,CN$4))</f>
        <v>0</v>
      </c>
      <c r="CO274" s="3">
        <f>IF(CO$5="",0,SUMIFS(BP!274:274,BP!$5:$5,CO$4))</f>
        <v>0</v>
      </c>
      <c r="CP274" s="3">
        <f>IF(CP$5="",0,SUMIFS(BP!274:274,BP!$5:$5,CP$4))</f>
        <v>0</v>
      </c>
      <c r="CQ274" s="3">
        <f>IF(CQ$5="",0,SUMIFS(BP!274:274,BP!$5:$5,CQ$4))</f>
        <v>0</v>
      </c>
      <c r="CR274" s="3">
        <f>IF(CR$5="",0,SUMIFS(BP!274:274,BP!$5:$5,CR$4))</f>
        <v>0</v>
      </c>
      <c r="CS274" s="3">
        <f>IF(CS$5="",0,SUMIFS(BP!274:274,BP!$5:$5,CS$4))</f>
        <v>0</v>
      </c>
      <c r="CT274" s="3">
        <f>IF(CT$5="",0,SUMIFS(BP!274:274,BP!$5:$5,CT$4))</f>
        <v>0</v>
      </c>
    </row>
    <row r="275" spans="1:98" s="2" customFormat="1" ht="10.199999999999999" x14ac:dyDescent="0.2">
      <c r="A275" s="11">
        <f>ROW()</f>
        <v>275</v>
      </c>
      <c r="E275" s="15"/>
      <c r="W275" s="5"/>
      <c r="Z275" s="3">
        <f ca="1">IF(Z$5="",0,SUMIFS(INDIRECT($S$2&amp;$A275&amp;":"&amp;$A275),BP!$5:$5,Z$4))</f>
        <v>0</v>
      </c>
      <c r="AA275" s="3">
        <f ca="1">IF(AA$5="",0,SUMIFS(INDIRECT($S$2&amp;$A275&amp;":"&amp;$A275),BP!$5:$5,AA$4))</f>
        <v>0</v>
      </c>
      <c r="AB275" s="3">
        <f ca="1">IF(AB$5="",0,SUMIFS(INDIRECT($S$2&amp;$A275&amp;":"&amp;$A275),BP!$5:$5,AB$4))</f>
        <v>0</v>
      </c>
      <c r="AC275" s="3">
        <f ca="1">IF(AC$5="",0,SUMIFS(INDIRECT($S$2&amp;$A275&amp;":"&amp;$A275),BP!$5:$5,AC$4))</f>
        <v>0</v>
      </c>
      <c r="AD275" s="3">
        <f ca="1">IF(AD$5="",0,SUMIFS(INDIRECT($S$2&amp;$A275&amp;":"&amp;$A275),BP!$5:$5,AD$4))</f>
        <v>0</v>
      </c>
      <c r="AE275" s="3">
        <f ca="1">IF(AE$5="",0,SUMIFS(INDIRECT($S$2&amp;$A275&amp;":"&amp;$A275),BP!$5:$5,AE$4))</f>
        <v>0</v>
      </c>
      <c r="AF275" s="3">
        <f ca="1">IF(AF$5="",0,SUMIFS(INDIRECT($S$2&amp;$A275&amp;":"&amp;$A275),BP!$5:$5,AF$4))</f>
        <v>0</v>
      </c>
      <c r="AG275" s="3">
        <f ca="1">IF(AG$5="",0,SUMIFS(INDIRECT($S$2&amp;$A275&amp;":"&amp;$A275),BP!$5:$5,AG$4))</f>
        <v>0</v>
      </c>
      <c r="AH275" s="3">
        <f ca="1">IF(AH$5="",0,SUMIFS(INDIRECT($S$2&amp;$A275&amp;":"&amp;$A275),BP!$5:$5,AH$4))</f>
        <v>0</v>
      </c>
      <c r="AI275" s="3">
        <f ca="1">IF(AI$5="",0,SUMIFS(INDIRECT($S$2&amp;$A275&amp;":"&amp;$A275),BP!$5:$5,AI$4))</f>
        <v>0</v>
      </c>
      <c r="AJ275" s="3">
        <f ca="1">IF(AJ$5="",0,SUMIFS(INDIRECT($S$2&amp;$A275&amp;":"&amp;$A275),BP!$5:$5,AJ$4))</f>
        <v>0</v>
      </c>
      <c r="AK275" s="3">
        <f ca="1">IF(AK$5="",0,SUMIFS(INDIRECT($S$2&amp;$A275&amp;":"&amp;$A275),BP!$5:$5,AK$4))</f>
        <v>0</v>
      </c>
      <c r="AL275" s="3">
        <f ca="1">IF(AL$5="",0,SUMIFS(INDIRECT($S$2&amp;$A275&amp;":"&amp;$A275),BP!$5:$5,AL$4))</f>
        <v>0</v>
      </c>
      <c r="AM275" s="3">
        <f ca="1">IF(AM$5="",0,SUMIFS(INDIRECT($S$2&amp;$A275&amp;":"&amp;$A275),BP!$5:$5,AM$4))</f>
        <v>0</v>
      </c>
      <c r="AN275" s="3">
        <f ca="1">IF(AN$5="",0,SUMIFS(INDIRECT($S$2&amp;$A275&amp;":"&amp;$A275),BP!$5:$5,AN$4))</f>
        <v>0</v>
      </c>
      <c r="AO275" s="3">
        <f ca="1">IF(AO$5="",0,SUMIFS(INDIRECT($S$2&amp;$A275&amp;":"&amp;$A275),BP!$5:$5,AO$4))</f>
        <v>0</v>
      </c>
      <c r="AP275" s="3">
        <f ca="1">IF(AP$5="",0,SUMIFS(INDIRECT($S$2&amp;$A275&amp;":"&amp;$A275),BP!$5:$5,AP$4))</f>
        <v>0</v>
      </c>
      <c r="AQ275" s="3">
        <f ca="1">IF(AQ$5="",0,SUMIFS(INDIRECT($S$2&amp;$A275&amp;":"&amp;$A275),BP!$5:$5,AQ$4))</f>
        <v>0</v>
      </c>
      <c r="AR275" s="3">
        <f ca="1">IF(AR$5="",0,SUMIFS(INDIRECT($S$2&amp;$A275&amp;":"&amp;$A275),BP!$5:$5,AR$4))</f>
        <v>0</v>
      </c>
      <c r="AS275" s="3">
        <f ca="1">IF(AS$5="",0,SUMIFS(INDIRECT($S$2&amp;$A275&amp;":"&amp;$A275),BP!$5:$5,AS$4))</f>
        <v>0</v>
      </c>
      <c r="AT275" s="3">
        <f ca="1">IF(AT$5="",0,SUMIFS(INDIRECT($S$2&amp;$A275&amp;":"&amp;$A275),BP!$5:$5,AT$4))</f>
        <v>0</v>
      </c>
      <c r="AU275" s="3">
        <f ca="1">IF(AU$5="",0,SUMIFS(INDIRECT($S$2&amp;$A275&amp;":"&amp;$A275),BP!$5:$5,AU$4))</f>
        <v>0</v>
      </c>
      <c r="AV275" s="3">
        <f ca="1">IF(AV$5="",0,SUMIFS(INDIRECT($S$2&amp;$A275&amp;":"&amp;$A275),BP!$5:$5,AV$4))</f>
        <v>0</v>
      </c>
      <c r="AW275" s="3">
        <f ca="1">IF(AW$5="",0,SUMIFS(INDIRECT($S$2&amp;$A275&amp;":"&amp;$A275),BP!$5:$5,AW$4))</f>
        <v>0</v>
      </c>
      <c r="AX275" s="3">
        <f ca="1">IF(AX$5="",0,SUMIFS(INDIRECT($S$2&amp;$A275&amp;":"&amp;$A275),BP!$5:$5,AX$4))</f>
        <v>0</v>
      </c>
      <c r="AY275" s="3">
        <f ca="1">IF(AY$5="",0,SUMIFS(INDIRECT($S$2&amp;$A275&amp;":"&amp;$A275),BP!$5:$5,AY$4))</f>
        <v>0</v>
      </c>
      <c r="AZ275" s="3">
        <f ca="1">IF(AZ$5="",0,SUMIFS(INDIRECT($S$2&amp;$A275&amp;":"&amp;$A275),BP!$5:$5,AZ$4))</f>
        <v>0</v>
      </c>
      <c r="BA275" s="3">
        <f ca="1">IF(BA$5="",0,SUMIFS(INDIRECT($S$2&amp;$A275&amp;":"&amp;$A275),BP!$5:$5,BA$4))</f>
        <v>0</v>
      </c>
      <c r="BB275" s="3">
        <f ca="1">IF(BB$5="",0,SUMIFS(INDIRECT($S$2&amp;$A275&amp;":"&amp;$A275),BP!$5:$5,BB$4))</f>
        <v>0</v>
      </c>
      <c r="BC275" s="3">
        <f ca="1">IF(BC$5="",0,SUMIFS(INDIRECT($S$2&amp;$A275&amp;":"&amp;$A275),BP!$5:$5,BC$4))</f>
        <v>0</v>
      </c>
      <c r="BD275" s="3">
        <f ca="1">IF(BD$5="",0,SUMIFS(INDIRECT($S$2&amp;$A275&amp;":"&amp;$A275),BP!$5:$5,BD$4))</f>
        <v>0</v>
      </c>
      <c r="BE275" s="3">
        <f ca="1">IF(BE$5="",0,SUMIFS(INDIRECT($S$2&amp;$A275&amp;":"&amp;$A275),BP!$5:$5,BE$4))</f>
        <v>0</v>
      </c>
      <c r="BF275" s="3">
        <f ca="1">IF(BF$5="",0,SUMIFS(INDIRECT($S$2&amp;$A275&amp;":"&amp;$A275),BP!$5:$5,BF$4))</f>
        <v>0</v>
      </c>
      <c r="BG275" s="3">
        <f ca="1">IF(BG$5="",0,SUMIFS(INDIRECT($S$2&amp;$A275&amp;":"&amp;$A275),BP!$5:$5,BG$4))</f>
        <v>0</v>
      </c>
      <c r="BH275" s="3">
        <f ca="1">IF(BH$5="",0,SUMIFS(INDIRECT($S$2&amp;$A275&amp;":"&amp;$A275),BP!$5:$5,BH$4))</f>
        <v>0</v>
      </c>
      <c r="BI275" s="3">
        <f ca="1">IF(BI$5="",0,SUMIFS(INDIRECT($S$2&amp;$A275&amp;":"&amp;$A275),BP!$5:$5,BI$4))</f>
        <v>0</v>
      </c>
      <c r="BJ275" s="3">
        <f>IF(BJ$5="",0,SUMIFS(BP!275:275,BP!$5:$5,BJ$4))</f>
        <v>0</v>
      </c>
      <c r="BK275" s="3">
        <f>IF(BK$5="",0,SUMIFS(BP!275:275,BP!$5:$5,BK$4))</f>
        <v>0</v>
      </c>
      <c r="BL275" s="3">
        <f>IF(BL$5="",0,SUMIFS(BP!275:275,BP!$5:$5,BL$4))</f>
        <v>0</v>
      </c>
      <c r="BM275" s="3">
        <f>IF(BM$5="",0,SUMIFS(BP!275:275,BP!$5:$5,BM$4))</f>
        <v>0</v>
      </c>
      <c r="BN275" s="3">
        <f>IF(BN$5="",0,SUMIFS(BP!275:275,BP!$5:$5,BN$4))</f>
        <v>0</v>
      </c>
      <c r="BO275" s="3">
        <f>IF(BO$5="",0,SUMIFS(BP!275:275,BP!$5:$5,BO$4))</f>
        <v>0</v>
      </c>
      <c r="BP275" s="3">
        <f>IF(BP$5="",0,SUMIFS(BP!275:275,BP!$5:$5,BP$4))</f>
        <v>0</v>
      </c>
      <c r="BQ275" s="3">
        <f>IF(BQ$5="",0,SUMIFS(BP!275:275,BP!$5:$5,BQ$4))</f>
        <v>0</v>
      </c>
      <c r="BR275" s="3">
        <f>IF(BR$5="",0,SUMIFS(BP!275:275,BP!$5:$5,BR$4))</f>
        <v>0</v>
      </c>
      <c r="BS275" s="3">
        <f>IF(BS$5="",0,SUMIFS(BP!275:275,BP!$5:$5,BS$4))</f>
        <v>0</v>
      </c>
      <c r="BT275" s="3">
        <f>IF(BT$5="",0,SUMIFS(BP!275:275,BP!$5:$5,BT$4))</f>
        <v>0</v>
      </c>
      <c r="BU275" s="3">
        <f>IF(BU$5="",0,SUMIFS(BP!275:275,BP!$5:$5,BU$4))</f>
        <v>0</v>
      </c>
      <c r="BV275" s="3">
        <f>IF(BV$5="",0,SUMIFS(BP!275:275,BP!$5:$5,BV$4))</f>
        <v>0</v>
      </c>
      <c r="BW275" s="3">
        <f>IF(BW$5="",0,SUMIFS(BP!275:275,BP!$5:$5,BW$4))</f>
        <v>0</v>
      </c>
      <c r="BX275" s="3">
        <f>IF(BX$5="",0,SUMIFS(BP!275:275,BP!$5:$5,BX$4))</f>
        <v>0</v>
      </c>
      <c r="BY275" s="3">
        <f>IF(BY$5="",0,SUMIFS(BP!275:275,BP!$5:$5,BY$4))</f>
        <v>0</v>
      </c>
      <c r="BZ275" s="3">
        <f>IF(BZ$5="",0,SUMIFS(BP!275:275,BP!$5:$5,BZ$4))</f>
        <v>0</v>
      </c>
      <c r="CA275" s="3">
        <f>IF(CA$5="",0,SUMIFS(BP!275:275,BP!$5:$5,CA$4))</f>
        <v>0</v>
      </c>
      <c r="CB275" s="3">
        <f>IF(CB$5="",0,SUMIFS(BP!275:275,BP!$5:$5,CB$4))</f>
        <v>0</v>
      </c>
      <c r="CC275" s="3">
        <f>IF(CC$5="",0,SUMIFS(BP!275:275,BP!$5:$5,CC$4))</f>
        <v>0</v>
      </c>
      <c r="CD275" s="3">
        <f>IF(CD$5="",0,SUMIFS(BP!275:275,BP!$5:$5,CD$4))</f>
        <v>0</v>
      </c>
      <c r="CE275" s="3">
        <f>IF(CE$5="",0,SUMIFS(BP!275:275,BP!$5:$5,CE$4))</f>
        <v>0</v>
      </c>
      <c r="CF275" s="3">
        <f>IF(CF$5="",0,SUMIFS(BP!275:275,BP!$5:$5,CF$4))</f>
        <v>0</v>
      </c>
      <c r="CG275" s="3">
        <f>IF(CG$5="",0,SUMIFS(BP!275:275,BP!$5:$5,CG$4))</f>
        <v>0</v>
      </c>
      <c r="CH275" s="3">
        <f>IF(CH$5="",0,SUMIFS(BP!275:275,BP!$5:$5,CH$4))</f>
        <v>0</v>
      </c>
      <c r="CI275" s="3">
        <f>IF(CI$5="",0,SUMIFS(BP!275:275,BP!$5:$5,CI$4))</f>
        <v>0</v>
      </c>
      <c r="CJ275" s="3">
        <f>IF(CJ$5="",0,SUMIFS(BP!275:275,BP!$5:$5,CJ$4))</f>
        <v>0</v>
      </c>
      <c r="CK275" s="3">
        <f>IF(CK$5="",0,SUMIFS(BP!275:275,BP!$5:$5,CK$4))</f>
        <v>0</v>
      </c>
      <c r="CL275" s="3">
        <f>IF(CL$5="",0,SUMIFS(BP!275:275,BP!$5:$5,CL$4))</f>
        <v>0</v>
      </c>
      <c r="CM275" s="3">
        <f>IF(CM$5="",0,SUMIFS(BP!275:275,BP!$5:$5,CM$4))</f>
        <v>0</v>
      </c>
      <c r="CN275" s="3">
        <f>IF(CN$5="",0,SUMIFS(BP!275:275,BP!$5:$5,CN$4))</f>
        <v>0</v>
      </c>
      <c r="CO275" s="3">
        <f>IF(CO$5="",0,SUMIFS(BP!275:275,BP!$5:$5,CO$4))</f>
        <v>0</v>
      </c>
      <c r="CP275" s="3">
        <f>IF(CP$5="",0,SUMIFS(BP!275:275,BP!$5:$5,CP$4))</f>
        <v>0</v>
      </c>
      <c r="CQ275" s="3">
        <f>IF(CQ$5="",0,SUMIFS(BP!275:275,BP!$5:$5,CQ$4))</f>
        <v>0</v>
      </c>
      <c r="CR275" s="3">
        <f>IF(CR$5="",0,SUMIFS(BP!275:275,BP!$5:$5,CR$4))</f>
        <v>0</v>
      </c>
      <c r="CS275" s="3">
        <f>IF(CS$5="",0,SUMIFS(BP!275:275,BP!$5:$5,CS$4))</f>
        <v>0</v>
      </c>
      <c r="CT275" s="3">
        <f>IF(CT$5="",0,SUMIFS(BP!275:275,BP!$5:$5,CT$4))</f>
        <v>0</v>
      </c>
    </row>
    <row r="276" spans="1:98" s="2" customFormat="1" ht="10.199999999999999" x14ac:dyDescent="0.2">
      <c r="A276" s="11">
        <f>ROW()</f>
        <v>276</v>
      </c>
      <c r="E276" s="15"/>
      <c r="W276" s="5"/>
      <c r="Z276" s="3">
        <f ca="1">IF(Z$5="",0,SUMIFS(INDIRECT($S$2&amp;$A276&amp;":"&amp;$A276),BP!$5:$5,Z$4))</f>
        <v>0</v>
      </c>
      <c r="AA276" s="3">
        <f ca="1">IF(AA$5="",0,SUMIFS(INDIRECT($S$2&amp;$A276&amp;":"&amp;$A276),BP!$5:$5,AA$4))</f>
        <v>0</v>
      </c>
      <c r="AB276" s="3">
        <f ca="1">IF(AB$5="",0,SUMIFS(INDIRECT($S$2&amp;$A276&amp;":"&amp;$A276),BP!$5:$5,AB$4))</f>
        <v>0</v>
      </c>
      <c r="AC276" s="3">
        <f ca="1">IF(AC$5="",0,SUMIFS(INDIRECT($S$2&amp;$A276&amp;":"&amp;$A276),BP!$5:$5,AC$4))</f>
        <v>0</v>
      </c>
      <c r="AD276" s="3">
        <f ca="1">IF(AD$5="",0,SUMIFS(INDIRECT($S$2&amp;$A276&amp;":"&amp;$A276),BP!$5:$5,AD$4))</f>
        <v>0</v>
      </c>
      <c r="AE276" s="3">
        <f ca="1">IF(AE$5="",0,SUMIFS(INDIRECT($S$2&amp;$A276&amp;":"&amp;$A276),BP!$5:$5,AE$4))</f>
        <v>0</v>
      </c>
      <c r="AF276" s="3">
        <f ca="1">IF(AF$5="",0,SUMIFS(INDIRECT($S$2&amp;$A276&amp;":"&amp;$A276),BP!$5:$5,AF$4))</f>
        <v>0</v>
      </c>
      <c r="AG276" s="3">
        <f ca="1">IF(AG$5="",0,SUMIFS(INDIRECT($S$2&amp;$A276&amp;":"&amp;$A276),BP!$5:$5,AG$4))</f>
        <v>0</v>
      </c>
      <c r="AH276" s="3">
        <f ca="1">IF(AH$5="",0,SUMIFS(INDIRECT($S$2&amp;$A276&amp;":"&amp;$A276),BP!$5:$5,AH$4))</f>
        <v>0</v>
      </c>
      <c r="AI276" s="3">
        <f ca="1">IF(AI$5="",0,SUMIFS(INDIRECT($S$2&amp;$A276&amp;":"&amp;$A276),BP!$5:$5,AI$4))</f>
        <v>0</v>
      </c>
      <c r="AJ276" s="3">
        <f ca="1">IF(AJ$5="",0,SUMIFS(INDIRECT($S$2&amp;$A276&amp;":"&amp;$A276),BP!$5:$5,AJ$4))</f>
        <v>0</v>
      </c>
      <c r="AK276" s="3">
        <f ca="1">IF(AK$5="",0,SUMIFS(INDIRECT($S$2&amp;$A276&amp;":"&amp;$A276),BP!$5:$5,AK$4))</f>
        <v>0</v>
      </c>
      <c r="AL276" s="3">
        <f ca="1">IF(AL$5="",0,SUMIFS(INDIRECT($S$2&amp;$A276&amp;":"&amp;$A276),BP!$5:$5,AL$4))</f>
        <v>0</v>
      </c>
      <c r="AM276" s="3">
        <f ca="1">IF(AM$5="",0,SUMIFS(INDIRECT($S$2&amp;$A276&amp;":"&amp;$A276),BP!$5:$5,AM$4))</f>
        <v>0</v>
      </c>
      <c r="AN276" s="3">
        <f ca="1">IF(AN$5="",0,SUMIFS(INDIRECT($S$2&amp;$A276&amp;":"&amp;$A276),BP!$5:$5,AN$4))</f>
        <v>0</v>
      </c>
      <c r="AO276" s="3">
        <f ca="1">IF(AO$5="",0,SUMIFS(INDIRECT($S$2&amp;$A276&amp;":"&amp;$A276),BP!$5:$5,AO$4))</f>
        <v>0</v>
      </c>
      <c r="AP276" s="3">
        <f ca="1">IF(AP$5="",0,SUMIFS(INDIRECT($S$2&amp;$A276&amp;":"&amp;$A276),BP!$5:$5,AP$4))</f>
        <v>0</v>
      </c>
      <c r="AQ276" s="3">
        <f ca="1">IF(AQ$5="",0,SUMIFS(INDIRECT($S$2&amp;$A276&amp;":"&amp;$A276),BP!$5:$5,AQ$4))</f>
        <v>0</v>
      </c>
      <c r="AR276" s="3">
        <f ca="1">IF(AR$5="",0,SUMIFS(INDIRECT($S$2&amp;$A276&amp;":"&amp;$A276),BP!$5:$5,AR$4))</f>
        <v>0</v>
      </c>
      <c r="AS276" s="3">
        <f ca="1">IF(AS$5="",0,SUMIFS(INDIRECT($S$2&amp;$A276&amp;":"&amp;$A276),BP!$5:$5,AS$4))</f>
        <v>0</v>
      </c>
      <c r="AT276" s="3">
        <f ca="1">IF(AT$5="",0,SUMIFS(INDIRECT($S$2&amp;$A276&amp;":"&amp;$A276),BP!$5:$5,AT$4))</f>
        <v>0</v>
      </c>
      <c r="AU276" s="3">
        <f ca="1">IF(AU$5="",0,SUMIFS(INDIRECT($S$2&amp;$A276&amp;":"&amp;$A276),BP!$5:$5,AU$4))</f>
        <v>0</v>
      </c>
      <c r="AV276" s="3">
        <f ca="1">IF(AV$5="",0,SUMIFS(INDIRECT($S$2&amp;$A276&amp;":"&amp;$A276),BP!$5:$5,AV$4))</f>
        <v>0</v>
      </c>
      <c r="AW276" s="3">
        <f ca="1">IF(AW$5="",0,SUMIFS(INDIRECT($S$2&amp;$A276&amp;":"&amp;$A276),BP!$5:$5,AW$4))</f>
        <v>0</v>
      </c>
      <c r="AX276" s="3">
        <f ca="1">IF(AX$5="",0,SUMIFS(INDIRECT($S$2&amp;$A276&amp;":"&amp;$A276),BP!$5:$5,AX$4))</f>
        <v>0</v>
      </c>
      <c r="AY276" s="3">
        <f ca="1">IF(AY$5="",0,SUMIFS(INDIRECT($S$2&amp;$A276&amp;":"&amp;$A276),BP!$5:$5,AY$4))</f>
        <v>0</v>
      </c>
      <c r="AZ276" s="3">
        <f ca="1">IF(AZ$5="",0,SUMIFS(INDIRECT($S$2&amp;$A276&amp;":"&amp;$A276),BP!$5:$5,AZ$4))</f>
        <v>0</v>
      </c>
      <c r="BA276" s="3">
        <f ca="1">IF(BA$5="",0,SUMIFS(INDIRECT($S$2&amp;$A276&amp;":"&amp;$A276),BP!$5:$5,BA$4))</f>
        <v>0</v>
      </c>
      <c r="BB276" s="3">
        <f ca="1">IF(BB$5="",0,SUMIFS(INDIRECT($S$2&amp;$A276&amp;":"&amp;$A276),BP!$5:$5,BB$4))</f>
        <v>0</v>
      </c>
      <c r="BC276" s="3">
        <f ca="1">IF(BC$5="",0,SUMIFS(INDIRECT($S$2&amp;$A276&amp;":"&amp;$A276),BP!$5:$5,BC$4))</f>
        <v>0</v>
      </c>
      <c r="BD276" s="3">
        <f ca="1">IF(BD$5="",0,SUMIFS(INDIRECT($S$2&amp;$A276&amp;":"&amp;$A276),BP!$5:$5,BD$4))</f>
        <v>0</v>
      </c>
      <c r="BE276" s="3">
        <f ca="1">IF(BE$5="",0,SUMIFS(INDIRECT($S$2&amp;$A276&amp;":"&amp;$A276),BP!$5:$5,BE$4))</f>
        <v>0</v>
      </c>
      <c r="BF276" s="3">
        <f ca="1">IF(BF$5="",0,SUMIFS(INDIRECT($S$2&amp;$A276&amp;":"&amp;$A276),BP!$5:$5,BF$4))</f>
        <v>0</v>
      </c>
      <c r="BG276" s="3">
        <f ca="1">IF(BG$5="",0,SUMIFS(INDIRECT($S$2&amp;$A276&amp;":"&amp;$A276),BP!$5:$5,BG$4))</f>
        <v>0</v>
      </c>
      <c r="BH276" s="3">
        <f ca="1">IF(BH$5="",0,SUMIFS(INDIRECT($S$2&amp;$A276&amp;":"&amp;$A276),BP!$5:$5,BH$4))</f>
        <v>0</v>
      </c>
      <c r="BI276" s="3">
        <f ca="1">IF(BI$5="",0,SUMIFS(INDIRECT($S$2&amp;$A276&amp;":"&amp;$A276),BP!$5:$5,BI$4))</f>
        <v>0</v>
      </c>
      <c r="BJ276" s="3">
        <f>IF(BJ$5="",0,SUMIFS(BP!276:276,BP!$5:$5,BJ$4))</f>
        <v>0</v>
      </c>
      <c r="BK276" s="3">
        <f>IF(BK$5="",0,SUMIFS(BP!276:276,BP!$5:$5,BK$4))</f>
        <v>0</v>
      </c>
      <c r="BL276" s="3">
        <f>IF(BL$5="",0,SUMIFS(BP!276:276,BP!$5:$5,BL$4))</f>
        <v>0</v>
      </c>
      <c r="BM276" s="3">
        <f>IF(BM$5="",0,SUMIFS(BP!276:276,BP!$5:$5,BM$4))</f>
        <v>0</v>
      </c>
      <c r="BN276" s="3">
        <f>IF(BN$5="",0,SUMIFS(BP!276:276,BP!$5:$5,BN$4))</f>
        <v>0</v>
      </c>
      <c r="BO276" s="3">
        <f>IF(BO$5="",0,SUMIFS(BP!276:276,BP!$5:$5,BO$4))</f>
        <v>0</v>
      </c>
      <c r="BP276" s="3">
        <f>IF(BP$5="",0,SUMIFS(BP!276:276,BP!$5:$5,BP$4))</f>
        <v>0</v>
      </c>
      <c r="BQ276" s="3">
        <f>IF(BQ$5="",0,SUMIFS(BP!276:276,BP!$5:$5,BQ$4))</f>
        <v>0</v>
      </c>
      <c r="BR276" s="3">
        <f>IF(BR$5="",0,SUMIFS(BP!276:276,BP!$5:$5,BR$4))</f>
        <v>0</v>
      </c>
      <c r="BS276" s="3">
        <f>IF(BS$5="",0,SUMIFS(BP!276:276,BP!$5:$5,BS$4))</f>
        <v>0</v>
      </c>
      <c r="BT276" s="3">
        <f>IF(BT$5="",0,SUMIFS(BP!276:276,BP!$5:$5,BT$4))</f>
        <v>0</v>
      </c>
      <c r="BU276" s="3">
        <f>IF(BU$5="",0,SUMIFS(BP!276:276,BP!$5:$5,BU$4))</f>
        <v>0</v>
      </c>
      <c r="BV276" s="3">
        <f>IF(BV$5="",0,SUMIFS(BP!276:276,BP!$5:$5,BV$4))</f>
        <v>0</v>
      </c>
      <c r="BW276" s="3">
        <f>IF(BW$5="",0,SUMIFS(BP!276:276,BP!$5:$5,BW$4))</f>
        <v>0</v>
      </c>
      <c r="BX276" s="3">
        <f>IF(BX$5="",0,SUMIFS(BP!276:276,BP!$5:$5,BX$4))</f>
        <v>0</v>
      </c>
      <c r="BY276" s="3">
        <f>IF(BY$5="",0,SUMIFS(BP!276:276,BP!$5:$5,BY$4))</f>
        <v>0</v>
      </c>
      <c r="BZ276" s="3">
        <f>IF(BZ$5="",0,SUMIFS(BP!276:276,BP!$5:$5,BZ$4))</f>
        <v>0</v>
      </c>
      <c r="CA276" s="3">
        <f>IF(CA$5="",0,SUMIFS(BP!276:276,BP!$5:$5,CA$4))</f>
        <v>0</v>
      </c>
      <c r="CB276" s="3">
        <f>IF(CB$5="",0,SUMIFS(BP!276:276,BP!$5:$5,CB$4))</f>
        <v>0</v>
      </c>
      <c r="CC276" s="3">
        <f>IF(CC$5="",0,SUMIFS(BP!276:276,BP!$5:$5,CC$4))</f>
        <v>0</v>
      </c>
      <c r="CD276" s="3">
        <f>IF(CD$5="",0,SUMIFS(BP!276:276,BP!$5:$5,CD$4))</f>
        <v>0</v>
      </c>
      <c r="CE276" s="3">
        <f>IF(CE$5="",0,SUMIFS(BP!276:276,BP!$5:$5,CE$4))</f>
        <v>0</v>
      </c>
      <c r="CF276" s="3">
        <f>IF(CF$5="",0,SUMIFS(BP!276:276,BP!$5:$5,CF$4))</f>
        <v>0</v>
      </c>
      <c r="CG276" s="3">
        <f>IF(CG$5="",0,SUMIFS(BP!276:276,BP!$5:$5,CG$4))</f>
        <v>0</v>
      </c>
      <c r="CH276" s="3">
        <f>IF(CH$5="",0,SUMIFS(BP!276:276,BP!$5:$5,CH$4))</f>
        <v>0</v>
      </c>
      <c r="CI276" s="3">
        <f>IF(CI$5="",0,SUMIFS(BP!276:276,BP!$5:$5,CI$4))</f>
        <v>0</v>
      </c>
      <c r="CJ276" s="3">
        <f>IF(CJ$5="",0,SUMIFS(BP!276:276,BP!$5:$5,CJ$4))</f>
        <v>0</v>
      </c>
      <c r="CK276" s="3">
        <f>IF(CK$5="",0,SUMIFS(BP!276:276,BP!$5:$5,CK$4))</f>
        <v>0</v>
      </c>
      <c r="CL276" s="3">
        <f>IF(CL$5="",0,SUMIFS(BP!276:276,BP!$5:$5,CL$4))</f>
        <v>0</v>
      </c>
      <c r="CM276" s="3">
        <f>IF(CM$5="",0,SUMIFS(BP!276:276,BP!$5:$5,CM$4))</f>
        <v>0</v>
      </c>
      <c r="CN276" s="3">
        <f>IF(CN$5="",0,SUMIFS(BP!276:276,BP!$5:$5,CN$4))</f>
        <v>0</v>
      </c>
      <c r="CO276" s="3">
        <f>IF(CO$5="",0,SUMIFS(BP!276:276,BP!$5:$5,CO$4))</f>
        <v>0</v>
      </c>
      <c r="CP276" s="3">
        <f>IF(CP$5="",0,SUMIFS(BP!276:276,BP!$5:$5,CP$4))</f>
        <v>0</v>
      </c>
      <c r="CQ276" s="3">
        <f>IF(CQ$5="",0,SUMIFS(BP!276:276,BP!$5:$5,CQ$4))</f>
        <v>0</v>
      </c>
      <c r="CR276" s="3">
        <f>IF(CR$5="",0,SUMIFS(BP!276:276,BP!$5:$5,CR$4))</f>
        <v>0</v>
      </c>
      <c r="CS276" s="3">
        <f>IF(CS$5="",0,SUMIFS(BP!276:276,BP!$5:$5,CS$4))</f>
        <v>0</v>
      </c>
      <c r="CT276" s="3">
        <f>IF(CT$5="",0,SUMIFS(BP!276:276,BP!$5:$5,CT$4))</f>
        <v>0</v>
      </c>
    </row>
    <row r="277" spans="1:98" s="2" customFormat="1" ht="10.199999999999999" x14ac:dyDescent="0.2">
      <c r="A277" s="11">
        <f>ROW()</f>
        <v>277</v>
      </c>
      <c r="E277" s="15"/>
      <c r="W277" s="5"/>
      <c r="Z277" s="3">
        <f ca="1">IF(Z$5="",0,SUMIFS(INDIRECT($S$2&amp;$A277&amp;":"&amp;$A277),BP!$5:$5,Z$4))</f>
        <v>0</v>
      </c>
      <c r="AA277" s="3">
        <f ca="1">IF(AA$5="",0,SUMIFS(INDIRECT($S$2&amp;$A277&amp;":"&amp;$A277),BP!$5:$5,AA$4))</f>
        <v>0</v>
      </c>
      <c r="AB277" s="3">
        <f ca="1">IF(AB$5="",0,SUMIFS(INDIRECT($S$2&amp;$A277&amp;":"&amp;$A277),BP!$5:$5,AB$4))</f>
        <v>0</v>
      </c>
      <c r="AC277" s="3">
        <f ca="1">IF(AC$5="",0,SUMIFS(INDIRECT($S$2&amp;$A277&amp;":"&amp;$A277),BP!$5:$5,AC$4))</f>
        <v>0</v>
      </c>
      <c r="AD277" s="3">
        <f ca="1">IF(AD$5="",0,SUMIFS(INDIRECT($S$2&amp;$A277&amp;":"&amp;$A277),BP!$5:$5,AD$4))</f>
        <v>0</v>
      </c>
      <c r="AE277" s="3">
        <f ca="1">IF(AE$5="",0,SUMIFS(INDIRECT($S$2&amp;$A277&amp;":"&amp;$A277),BP!$5:$5,AE$4))</f>
        <v>0</v>
      </c>
      <c r="AF277" s="3">
        <f ca="1">IF(AF$5="",0,SUMIFS(INDIRECT($S$2&amp;$A277&amp;":"&amp;$A277),BP!$5:$5,AF$4))</f>
        <v>0</v>
      </c>
      <c r="AG277" s="3">
        <f ca="1">IF(AG$5="",0,SUMIFS(INDIRECT($S$2&amp;$A277&amp;":"&amp;$A277),BP!$5:$5,AG$4))</f>
        <v>0</v>
      </c>
      <c r="AH277" s="3">
        <f ca="1">IF(AH$5="",0,SUMIFS(INDIRECT($S$2&amp;$A277&amp;":"&amp;$A277),BP!$5:$5,AH$4))</f>
        <v>0</v>
      </c>
      <c r="AI277" s="3">
        <f ca="1">IF(AI$5="",0,SUMIFS(INDIRECT($S$2&amp;$A277&amp;":"&amp;$A277),BP!$5:$5,AI$4))</f>
        <v>0</v>
      </c>
      <c r="AJ277" s="3">
        <f ca="1">IF(AJ$5="",0,SUMIFS(INDIRECT($S$2&amp;$A277&amp;":"&amp;$A277),BP!$5:$5,AJ$4))</f>
        <v>0</v>
      </c>
      <c r="AK277" s="3">
        <f ca="1">IF(AK$5="",0,SUMIFS(INDIRECT($S$2&amp;$A277&amp;":"&amp;$A277),BP!$5:$5,AK$4))</f>
        <v>0</v>
      </c>
      <c r="AL277" s="3">
        <f ca="1">IF(AL$5="",0,SUMIFS(INDIRECT($S$2&amp;$A277&amp;":"&amp;$A277),BP!$5:$5,AL$4))</f>
        <v>0</v>
      </c>
      <c r="AM277" s="3">
        <f ca="1">IF(AM$5="",0,SUMIFS(INDIRECT($S$2&amp;$A277&amp;":"&amp;$A277),BP!$5:$5,AM$4))</f>
        <v>0</v>
      </c>
      <c r="AN277" s="3">
        <f ca="1">IF(AN$5="",0,SUMIFS(INDIRECT($S$2&amp;$A277&amp;":"&amp;$A277),BP!$5:$5,AN$4))</f>
        <v>0</v>
      </c>
      <c r="AO277" s="3">
        <f ca="1">IF(AO$5="",0,SUMIFS(INDIRECT($S$2&amp;$A277&amp;":"&amp;$A277),BP!$5:$5,AO$4))</f>
        <v>0</v>
      </c>
      <c r="AP277" s="3">
        <f ca="1">IF(AP$5="",0,SUMIFS(INDIRECT($S$2&amp;$A277&amp;":"&amp;$A277),BP!$5:$5,AP$4))</f>
        <v>0</v>
      </c>
      <c r="AQ277" s="3">
        <f ca="1">IF(AQ$5="",0,SUMIFS(INDIRECT($S$2&amp;$A277&amp;":"&amp;$A277),BP!$5:$5,AQ$4))</f>
        <v>0</v>
      </c>
      <c r="AR277" s="3">
        <f ca="1">IF(AR$5="",0,SUMIFS(INDIRECT($S$2&amp;$A277&amp;":"&amp;$A277),BP!$5:$5,AR$4))</f>
        <v>0</v>
      </c>
      <c r="AS277" s="3">
        <f ca="1">IF(AS$5="",0,SUMIFS(INDIRECT($S$2&amp;$A277&amp;":"&amp;$A277),BP!$5:$5,AS$4))</f>
        <v>0</v>
      </c>
      <c r="AT277" s="3">
        <f ca="1">IF(AT$5="",0,SUMIFS(INDIRECT($S$2&amp;$A277&amp;":"&amp;$A277),BP!$5:$5,AT$4))</f>
        <v>0</v>
      </c>
      <c r="AU277" s="3">
        <f ca="1">IF(AU$5="",0,SUMIFS(INDIRECT($S$2&amp;$A277&amp;":"&amp;$A277),BP!$5:$5,AU$4))</f>
        <v>0</v>
      </c>
      <c r="AV277" s="3">
        <f ca="1">IF(AV$5="",0,SUMIFS(INDIRECT($S$2&amp;$A277&amp;":"&amp;$A277),BP!$5:$5,AV$4))</f>
        <v>0</v>
      </c>
      <c r="AW277" s="3">
        <f ca="1">IF(AW$5="",0,SUMIFS(INDIRECT($S$2&amp;$A277&amp;":"&amp;$A277),BP!$5:$5,AW$4))</f>
        <v>0</v>
      </c>
      <c r="AX277" s="3">
        <f ca="1">IF(AX$5="",0,SUMIFS(INDIRECT($S$2&amp;$A277&amp;":"&amp;$A277),BP!$5:$5,AX$4))</f>
        <v>0</v>
      </c>
      <c r="AY277" s="3">
        <f ca="1">IF(AY$5="",0,SUMIFS(INDIRECT($S$2&amp;$A277&amp;":"&amp;$A277),BP!$5:$5,AY$4))</f>
        <v>0</v>
      </c>
      <c r="AZ277" s="3">
        <f ca="1">IF(AZ$5="",0,SUMIFS(INDIRECT($S$2&amp;$A277&amp;":"&amp;$A277),BP!$5:$5,AZ$4))</f>
        <v>0</v>
      </c>
      <c r="BA277" s="3">
        <f ca="1">IF(BA$5="",0,SUMIFS(INDIRECT($S$2&amp;$A277&amp;":"&amp;$A277),BP!$5:$5,BA$4))</f>
        <v>0</v>
      </c>
      <c r="BB277" s="3">
        <f ca="1">IF(BB$5="",0,SUMIFS(INDIRECT($S$2&amp;$A277&amp;":"&amp;$A277),BP!$5:$5,BB$4))</f>
        <v>0</v>
      </c>
      <c r="BC277" s="3">
        <f ca="1">IF(BC$5="",0,SUMIFS(INDIRECT($S$2&amp;$A277&amp;":"&amp;$A277),BP!$5:$5,BC$4))</f>
        <v>0</v>
      </c>
      <c r="BD277" s="3">
        <f ca="1">IF(BD$5="",0,SUMIFS(INDIRECT($S$2&amp;$A277&amp;":"&amp;$A277),BP!$5:$5,BD$4))</f>
        <v>0</v>
      </c>
      <c r="BE277" s="3">
        <f ca="1">IF(BE$5="",0,SUMIFS(INDIRECT($S$2&amp;$A277&amp;":"&amp;$A277),BP!$5:$5,BE$4))</f>
        <v>0</v>
      </c>
      <c r="BF277" s="3">
        <f ca="1">IF(BF$5="",0,SUMIFS(INDIRECT($S$2&amp;$A277&amp;":"&amp;$A277),BP!$5:$5,BF$4))</f>
        <v>0</v>
      </c>
      <c r="BG277" s="3">
        <f ca="1">IF(BG$5="",0,SUMIFS(INDIRECT($S$2&amp;$A277&amp;":"&amp;$A277),BP!$5:$5,BG$4))</f>
        <v>0</v>
      </c>
      <c r="BH277" s="3">
        <f ca="1">IF(BH$5="",0,SUMIFS(INDIRECT($S$2&amp;$A277&amp;":"&amp;$A277),BP!$5:$5,BH$4))</f>
        <v>0</v>
      </c>
      <c r="BI277" s="3">
        <f ca="1">IF(BI$5="",0,SUMIFS(INDIRECT($S$2&amp;$A277&amp;":"&amp;$A277),BP!$5:$5,BI$4))</f>
        <v>0</v>
      </c>
      <c r="BJ277" s="3">
        <f>IF(BJ$5="",0,SUMIFS(BP!277:277,BP!$5:$5,BJ$4))</f>
        <v>0</v>
      </c>
      <c r="BK277" s="3">
        <f>IF(BK$5="",0,SUMIFS(BP!277:277,BP!$5:$5,BK$4))</f>
        <v>0</v>
      </c>
      <c r="BL277" s="3">
        <f>IF(BL$5="",0,SUMIFS(BP!277:277,BP!$5:$5,BL$4))</f>
        <v>0</v>
      </c>
      <c r="BM277" s="3">
        <f>IF(BM$5="",0,SUMIFS(BP!277:277,BP!$5:$5,BM$4))</f>
        <v>0</v>
      </c>
      <c r="BN277" s="3">
        <f>IF(BN$5="",0,SUMIFS(BP!277:277,BP!$5:$5,BN$4))</f>
        <v>0</v>
      </c>
      <c r="BO277" s="3">
        <f>IF(BO$5="",0,SUMIFS(BP!277:277,BP!$5:$5,BO$4))</f>
        <v>0</v>
      </c>
      <c r="BP277" s="3">
        <f>IF(BP$5="",0,SUMIFS(BP!277:277,BP!$5:$5,BP$4))</f>
        <v>0</v>
      </c>
      <c r="BQ277" s="3">
        <f>IF(BQ$5="",0,SUMIFS(BP!277:277,BP!$5:$5,BQ$4))</f>
        <v>0</v>
      </c>
      <c r="BR277" s="3">
        <f>IF(BR$5="",0,SUMIFS(BP!277:277,BP!$5:$5,BR$4))</f>
        <v>0</v>
      </c>
      <c r="BS277" s="3">
        <f>IF(BS$5="",0,SUMIFS(BP!277:277,BP!$5:$5,BS$4))</f>
        <v>0</v>
      </c>
      <c r="BT277" s="3">
        <f>IF(BT$5="",0,SUMIFS(BP!277:277,BP!$5:$5,BT$4))</f>
        <v>0</v>
      </c>
      <c r="BU277" s="3">
        <f>IF(BU$5="",0,SUMIFS(BP!277:277,BP!$5:$5,BU$4))</f>
        <v>0</v>
      </c>
      <c r="BV277" s="3">
        <f>IF(BV$5="",0,SUMIFS(BP!277:277,BP!$5:$5,BV$4))</f>
        <v>0</v>
      </c>
      <c r="BW277" s="3">
        <f>IF(BW$5="",0,SUMIFS(BP!277:277,BP!$5:$5,BW$4))</f>
        <v>0</v>
      </c>
      <c r="BX277" s="3">
        <f>IF(BX$5="",0,SUMIFS(BP!277:277,BP!$5:$5,BX$4))</f>
        <v>0</v>
      </c>
      <c r="BY277" s="3">
        <f>IF(BY$5="",0,SUMIFS(BP!277:277,BP!$5:$5,BY$4))</f>
        <v>0</v>
      </c>
      <c r="BZ277" s="3">
        <f>IF(BZ$5="",0,SUMIFS(BP!277:277,BP!$5:$5,BZ$4))</f>
        <v>0</v>
      </c>
      <c r="CA277" s="3">
        <f>IF(CA$5="",0,SUMIFS(BP!277:277,BP!$5:$5,CA$4))</f>
        <v>0</v>
      </c>
      <c r="CB277" s="3">
        <f>IF(CB$5="",0,SUMIFS(BP!277:277,BP!$5:$5,CB$4))</f>
        <v>0</v>
      </c>
      <c r="CC277" s="3">
        <f>IF(CC$5="",0,SUMIFS(BP!277:277,BP!$5:$5,CC$4))</f>
        <v>0</v>
      </c>
      <c r="CD277" s="3">
        <f>IF(CD$5="",0,SUMIFS(BP!277:277,BP!$5:$5,CD$4))</f>
        <v>0</v>
      </c>
      <c r="CE277" s="3">
        <f>IF(CE$5="",0,SUMIFS(BP!277:277,BP!$5:$5,CE$4))</f>
        <v>0</v>
      </c>
      <c r="CF277" s="3">
        <f>IF(CF$5="",0,SUMIFS(BP!277:277,BP!$5:$5,CF$4))</f>
        <v>0</v>
      </c>
      <c r="CG277" s="3">
        <f>IF(CG$5="",0,SUMIFS(BP!277:277,BP!$5:$5,CG$4))</f>
        <v>0</v>
      </c>
      <c r="CH277" s="3">
        <f>IF(CH$5="",0,SUMIFS(BP!277:277,BP!$5:$5,CH$4))</f>
        <v>0</v>
      </c>
      <c r="CI277" s="3">
        <f>IF(CI$5="",0,SUMIFS(BP!277:277,BP!$5:$5,CI$4))</f>
        <v>0</v>
      </c>
      <c r="CJ277" s="3">
        <f>IF(CJ$5="",0,SUMIFS(BP!277:277,BP!$5:$5,CJ$4))</f>
        <v>0</v>
      </c>
      <c r="CK277" s="3">
        <f>IF(CK$5="",0,SUMIFS(BP!277:277,BP!$5:$5,CK$4))</f>
        <v>0</v>
      </c>
      <c r="CL277" s="3">
        <f>IF(CL$5="",0,SUMIFS(BP!277:277,BP!$5:$5,CL$4))</f>
        <v>0</v>
      </c>
      <c r="CM277" s="3">
        <f>IF(CM$5="",0,SUMIFS(BP!277:277,BP!$5:$5,CM$4))</f>
        <v>0</v>
      </c>
      <c r="CN277" s="3">
        <f>IF(CN$5="",0,SUMIFS(BP!277:277,BP!$5:$5,CN$4))</f>
        <v>0</v>
      </c>
      <c r="CO277" s="3">
        <f>IF(CO$5="",0,SUMIFS(BP!277:277,BP!$5:$5,CO$4))</f>
        <v>0</v>
      </c>
      <c r="CP277" s="3">
        <f>IF(CP$5="",0,SUMIFS(BP!277:277,BP!$5:$5,CP$4))</f>
        <v>0</v>
      </c>
      <c r="CQ277" s="3">
        <f>IF(CQ$5="",0,SUMIFS(BP!277:277,BP!$5:$5,CQ$4))</f>
        <v>0</v>
      </c>
      <c r="CR277" s="3">
        <f>IF(CR$5="",0,SUMIFS(BP!277:277,BP!$5:$5,CR$4))</f>
        <v>0</v>
      </c>
      <c r="CS277" s="3">
        <f>IF(CS$5="",0,SUMIFS(BP!277:277,BP!$5:$5,CS$4))</f>
        <v>0</v>
      </c>
      <c r="CT277" s="3">
        <f>IF(CT$5="",0,SUMIFS(BP!277:277,BP!$5:$5,CT$4))</f>
        <v>0</v>
      </c>
    </row>
    <row r="278" spans="1:98" s="2" customFormat="1" ht="10.199999999999999" x14ac:dyDescent="0.2">
      <c r="A278" s="11">
        <f>ROW()</f>
        <v>278</v>
      </c>
      <c r="E278" s="15"/>
      <c r="W278" s="5"/>
      <c r="Z278" s="3">
        <f ca="1">IF(Z$5="",0,SUMIFS(INDIRECT($S$2&amp;$A278&amp;":"&amp;$A278),BP!$5:$5,Z$4))</f>
        <v>0</v>
      </c>
      <c r="AA278" s="3">
        <f ca="1">IF(AA$5="",0,SUMIFS(INDIRECT($S$2&amp;$A278&amp;":"&amp;$A278),BP!$5:$5,AA$4))</f>
        <v>0</v>
      </c>
      <c r="AB278" s="3">
        <f ca="1">IF(AB$5="",0,SUMIFS(INDIRECT($S$2&amp;$A278&amp;":"&amp;$A278),BP!$5:$5,AB$4))</f>
        <v>0</v>
      </c>
      <c r="AC278" s="3">
        <f ca="1">IF(AC$5="",0,SUMIFS(INDIRECT($S$2&amp;$A278&amp;":"&amp;$A278),BP!$5:$5,AC$4))</f>
        <v>0</v>
      </c>
      <c r="AD278" s="3">
        <f ca="1">IF(AD$5="",0,SUMIFS(INDIRECT($S$2&amp;$A278&amp;":"&amp;$A278),BP!$5:$5,AD$4))</f>
        <v>0</v>
      </c>
      <c r="AE278" s="3">
        <f ca="1">IF(AE$5="",0,SUMIFS(INDIRECT($S$2&amp;$A278&amp;":"&amp;$A278),BP!$5:$5,AE$4))</f>
        <v>0</v>
      </c>
      <c r="AF278" s="3">
        <f ca="1">IF(AF$5="",0,SUMIFS(INDIRECT($S$2&amp;$A278&amp;":"&amp;$A278),BP!$5:$5,AF$4))</f>
        <v>0</v>
      </c>
      <c r="AG278" s="3">
        <f ca="1">IF(AG$5="",0,SUMIFS(INDIRECT($S$2&amp;$A278&amp;":"&amp;$A278),BP!$5:$5,AG$4))</f>
        <v>0</v>
      </c>
      <c r="AH278" s="3">
        <f ca="1">IF(AH$5="",0,SUMIFS(INDIRECT($S$2&amp;$A278&amp;":"&amp;$A278),BP!$5:$5,AH$4))</f>
        <v>0</v>
      </c>
      <c r="AI278" s="3">
        <f ca="1">IF(AI$5="",0,SUMIFS(INDIRECT($S$2&amp;$A278&amp;":"&amp;$A278),BP!$5:$5,AI$4))</f>
        <v>0</v>
      </c>
      <c r="AJ278" s="3">
        <f ca="1">IF(AJ$5="",0,SUMIFS(INDIRECT($S$2&amp;$A278&amp;":"&amp;$A278),BP!$5:$5,AJ$4))</f>
        <v>0</v>
      </c>
      <c r="AK278" s="3">
        <f ca="1">IF(AK$5="",0,SUMIFS(INDIRECT($S$2&amp;$A278&amp;":"&amp;$A278),BP!$5:$5,AK$4))</f>
        <v>0</v>
      </c>
      <c r="AL278" s="3">
        <f ca="1">IF(AL$5="",0,SUMIFS(INDIRECT($S$2&amp;$A278&amp;":"&amp;$A278),BP!$5:$5,AL$4))</f>
        <v>0</v>
      </c>
      <c r="AM278" s="3">
        <f ca="1">IF(AM$5="",0,SUMIFS(INDIRECT($S$2&amp;$A278&amp;":"&amp;$A278),BP!$5:$5,AM$4))</f>
        <v>0</v>
      </c>
      <c r="AN278" s="3">
        <f ca="1">IF(AN$5="",0,SUMIFS(INDIRECT($S$2&amp;$A278&amp;":"&amp;$A278),BP!$5:$5,AN$4))</f>
        <v>0</v>
      </c>
      <c r="AO278" s="3">
        <f ca="1">IF(AO$5="",0,SUMIFS(INDIRECT($S$2&amp;$A278&amp;":"&amp;$A278),BP!$5:$5,AO$4))</f>
        <v>0</v>
      </c>
      <c r="AP278" s="3">
        <f ca="1">IF(AP$5="",0,SUMIFS(INDIRECT($S$2&amp;$A278&amp;":"&amp;$A278),BP!$5:$5,AP$4))</f>
        <v>0</v>
      </c>
      <c r="AQ278" s="3">
        <f ca="1">IF(AQ$5="",0,SUMIFS(INDIRECT($S$2&amp;$A278&amp;":"&amp;$A278),BP!$5:$5,AQ$4))</f>
        <v>0</v>
      </c>
      <c r="AR278" s="3">
        <f ca="1">IF(AR$5="",0,SUMIFS(INDIRECT($S$2&amp;$A278&amp;":"&amp;$A278),BP!$5:$5,AR$4))</f>
        <v>0</v>
      </c>
      <c r="AS278" s="3">
        <f ca="1">IF(AS$5="",0,SUMIFS(INDIRECT($S$2&amp;$A278&amp;":"&amp;$A278),BP!$5:$5,AS$4))</f>
        <v>0</v>
      </c>
      <c r="AT278" s="3">
        <f ca="1">IF(AT$5="",0,SUMIFS(INDIRECT($S$2&amp;$A278&amp;":"&amp;$A278),BP!$5:$5,AT$4))</f>
        <v>0</v>
      </c>
      <c r="AU278" s="3">
        <f ca="1">IF(AU$5="",0,SUMIFS(INDIRECT($S$2&amp;$A278&amp;":"&amp;$A278),BP!$5:$5,AU$4))</f>
        <v>0</v>
      </c>
      <c r="AV278" s="3">
        <f ca="1">IF(AV$5="",0,SUMIFS(INDIRECT($S$2&amp;$A278&amp;":"&amp;$A278),BP!$5:$5,AV$4))</f>
        <v>0</v>
      </c>
      <c r="AW278" s="3">
        <f ca="1">IF(AW$5="",0,SUMIFS(INDIRECT($S$2&amp;$A278&amp;":"&amp;$A278),BP!$5:$5,AW$4))</f>
        <v>0</v>
      </c>
      <c r="AX278" s="3">
        <f ca="1">IF(AX$5="",0,SUMIFS(INDIRECT($S$2&amp;$A278&amp;":"&amp;$A278),BP!$5:$5,AX$4))</f>
        <v>0</v>
      </c>
      <c r="AY278" s="3">
        <f ca="1">IF(AY$5="",0,SUMIFS(INDIRECT($S$2&amp;$A278&amp;":"&amp;$A278),BP!$5:$5,AY$4))</f>
        <v>0</v>
      </c>
      <c r="AZ278" s="3">
        <f ca="1">IF(AZ$5="",0,SUMIFS(INDIRECT($S$2&amp;$A278&amp;":"&amp;$A278),BP!$5:$5,AZ$4))</f>
        <v>0</v>
      </c>
      <c r="BA278" s="3">
        <f ca="1">IF(BA$5="",0,SUMIFS(INDIRECT($S$2&amp;$A278&amp;":"&amp;$A278),BP!$5:$5,BA$4))</f>
        <v>0</v>
      </c>
      <c r="BB278" s="3">
        <f ca="1">IF(BB$5="",0,SUMIFS(INDIRECT($S$2&amp;$A278&amp;":"&amp;$A278),BP!$5:$5,BB$4))</f>
        <v>0</v>
      </c>
      <c r="BC278" s="3">
        <f ca="1">IF(BC$5="",0,SUMIFS(INDIRECT($S$2&amp;$A278&amp;":"&amp;$A278),BP!$5:$5,BC$4))</f>
        <v>0</v>
      </c>
      <c r="BD278" s="3">
        <f ca="1">IF(BD$5="",0,SUMIFS(INDIRECT($S$2&amp;$A278&amp;":"&amp;$A278),BP!$5:$5,BD$4))</f>
        <v>0</v>
      </c>
      <c r="BE278" s="3">
        <f ca="1">IF(BE$5="",0,SUMIFS(INDIRECT($S$2&amp;$A278&amp;":"&amp;$A278),BP!$5:$5,BE$4))</f>
        <v>0</v>
      </c>
      <c r="BF278" s="3">
        <f ca="1">IF(BF$5="",0,SUMIFS(INDIRECT($S$2&amp;$A278&amp;":"&amp;$A278),BP!$5:$5,BF$4))</f>
        <v>0</v>
      </c>
      <c r="BG278" s="3">
        <f ca="1">IF(BG$5="",0,SUMIFS(INDIRECT($S$2&amp;$A278&amp;":"&amp;$A278),BP!$5:$5,BG$4))</f>
        <v>0</v>
      </c>
      <c r="BH278" s="3">
        <f ca="1">IF(BH$5="",0,SUMIFS(INDIRECT($S$2&amp;$A278&amp;":"&amp;$A278),BP!$5:$5,BH$4))</f>
        <v>0</v>
      </c>
      <c r="BI278" s="3">
        <f ca="1">IF(BI$5="",0,SUMIFS(INDIRECT($S$2&amp;$A278&amp;":"&amp;$A278),BP!$5:$5,BI$4))</f>
        <v>0</v>
      </c>
      <c r="BJ278" s="3">
        <f>IF(BJ$5="",0,SUMIFS(BP!278:278,BP!$5:$5,BJ$4))</f>
        <v>0</v>
      </c>
      <c r="BK278" s="3">
        <f>IF(BK$5="",0,SUMIFS(BP!278:278,BP!$5:$5,BK$4))</f>
        <v>0</v>
      </c>
      <c r="BL278" s="3">
        <f>IF(BL$5="",0,SUMIFS(BP!278:278,BP!$5:$5,BL$4))</f>
        <v>0</v>
      </c>
      <c r="BM278" s="3">
        <f>IF(BM$5="",0,SUMIFS(BP!278:278,BP!$5:$5,BM$4))</f>
        <v>0</v>
      </c>
      <c r="BN278" s="3">
        <f>IF(BN$5="",0,SUMIFS(BP!278:278,BP!$5:$5,BN$4))</f>
        <v>0</v>
      </c>
      <c r="BO278" s="3">
        <f>IF(BO$5="",0,SUMIFS(BP!278:278,BP!$5:$5,BO$4))</f>
        <v>0</v>
      </c>
      <c r="BP278" s="3">
        <f>IF(BP$5="",0,SUMIFS(BP!278:278,BP!$5:$5,BP$4))</f>
        <v>0</v>
      </c>
      <c r="BQ278" s="3">
        <f>IF(BQ$5="",0,SUMIFS(BP!278:278,BP!$5:$5,BQ$4))</f>
        <v>0</v>
      </c>
      <c r="BR278" s="3">
        <f>IF(BR$5="",0,SUMIFS(BP!278:278,BP!$5:$5,BR$4))</f>
        <v>0</v>
      </c>
      <c r="BS278" s="3">
        <f>IF(BS$5="",0,SUMIFS(BP!278:278,BP!$5:$5,BS$4))</f>
        <v>0</v>
      </c>
      <c r="BT278" s="3">
        <f>IF(BT$5="",0,SUMIFS(BP!278:278,BP!$5:$5,BT$4))</f>
        <v>0</v>
      </c>
      <c r="BU278" s="3">
        <f>IF(BU$5="",0,SUMIFS(BP!278:278,BP!$5:$5,BU$4))</f>
        <v>0</v>
      </c>
      <c r="BV278" s="3">
        <f>IF(BV$5="",0,SUMIFS(BP!278:278,BP!$5:$5,BV$4))</f>
        <v>0</v>
      </c>
      <c r="BW278" s="3">
        <f>IF(BW$5="",0,SUMIFS(BP!278:278,BP!$5:$5,BW$4))</f>
        <v>0</v>
      </c>
      <c r="BX278" s="3">
        <f>IF(BX$5="",0,SUMIFS(BP!278:278,BP!$5:$5,BX$4))</f>
        <v>0</v>
      </c>
      <c r="BY278" s="3">
        <f>IF(BY$5="",0,SUMIFS(BP!278:278,BP!$5:$5,BY$4))</f>
        <v>0</v>
      </c>
      <c r="BZ278" s="3">
        <f>IF(BZ$5="",0,SUMIFS(BP!278:278,BP!$5:$5,BZ$4))</f>
        <v>0</v>
      </c>
      <c r="CA278" s="3">
        <f>IF(CA$5="",0,SUMIFS(BP!278:278,BP!$5:$5,CA$4))</f>
        <v>0</v>
      </c>
      <c r="CB278" s="3">
        <f>IF(CB$5="",0,SUMIFS(BP!278:278,BP!$5:$5,CB$4))</f>
        <v>0</v>
      </c>
      <c r="CC278" s="3">
        <f>IF(CC$5="",0,SUMIFS(BP!278:278,BP!$5:$5,CC$4))</f>
        <v>0</v>
      </c>
      <c r="CD278" s="3">
        <f>IF(CD$5="",0,SUMIFS(BP!278:278,BP!$5:$5,CD$4))</f>
        <v>0</v>
      </c>
      <c r="CE278" s="3">
        <f>IF(CE$5="",0,SUMIFS(BP!278:278,BP!$5:$5,CE$4))</f>
        <v>0</v>
      </c>
      <c r="CF278" s="3">
        <f>IF(CF$5="",0,SUMIFS(BP!278:278,BP!$5:$5,CF$4))</f>
        <v>0</v>
      </c>
      <c r="CG278" s="3">
        <f>IF(CG$5="",0,SUMIFS(BP!278:278,BP!$5:$5,CG$4))</f>
        <v>0</v>
      </c>
      <c r="CH278" s="3">
        <f>IF(CH$5="",0,SUMIFS(BP!278:278,BP!$5:$5,CH$4))</f>
        <v>0</v>
      </c>
      <c r="CI278" s="3">
        <f>IF(CI$5="",0,SUMIFS(BP!278:278,BP!$5:$5,CI$4))</f>
        <v>0</v>
      </c>
      <c r="CJ278" s="3">
        <f>IF(CJ$5="",0,SUMIFS(BP!278:278,BP!$5:$5,CJ$4))</f>
        <v>0</v>
      </c>
      <c r="CK278" s="3">
        <f>IF(CK$5="",0,SUMIFS(BP!278:278,BP!$5:$5,CK$4))</f>
        <v>0</v>
      </c>
      <c r="CL278" s="3">
        <f>IF(CL$5="",0,SUMIFS(BP!278:278,BP!$5:$5,CL$4))</f>
        <v>0</v>
      </c>
      <c r="CM278" s="3">
        <f>IF(CM$5="",0,SUMIFS(BP!278:278,BP!$5:$5,CM$4))</f>
        <v>0</v>
      </c>
      <c r="CN278" s="3">
        <f>IF(CN$5="",0,SUMIFS(BP!278:278,BP!$5:$5,CN$4))</f>
        <v>0</v>
      </c>
      <c r="CO278" s="3">
        <f>IF(CO$5="",0,SUMIFS(BP!278:278,BP!$5:$5,CO$4))</f>
        <v>0</v>
      </c>
      <c r="CP278" s="3">
        <f>IF(CP$5="",0,SUMIFS(BP!278:278,BP!$5:$5,CP$4))</f>
        <v>0</v>
      </c>
      <c r="CQ278" s="3">
        <f>IF(CQ$5="",0,SUMIFS(BP!278:278,BP!$5:$5,CQ$4))</f>
        <v>0</v>
      </c>
      <c r="CR278" s="3">
        <f>IF(CR$5="",0,SUMIFS(BP!278:278,BP!$5:$5,CR$4))</f>
        <v>0</v>
      </c>
      <c r="CS278" s="3">
        <f>IF(CS$5="",0,SUMIFS(BP!278:278,BP!$5:$5,CS$4))</f>
        <v>0</v>
      </c>
      <c r="CT278" s="3">
        <f>IF(CT$5="",0,SUMIFS(BP!278:278,BP!$5:$5,CT$4))</f>
        <v>0</v>
      </c>
    </row>
    <row r="279" spans="1:98" s="2" customFormat="1" ht="10.199999999999999" x14ac:dyDescent="0.2">
      <c r="A279" s="11">
        <f>ROW()</f>
        <v>279</v>
      </c>
      <c r="E279" s="15"/>
      <c r="W279" s="5"/>
      <c r="Z279" s="3">
        <f ca="1">IF(Z$5="",0,SUMIFS(INDIRECT($S$2&amp;$A279&amp;":"&amp;$A279),BP!$5:$5,Z$4))</f>
        <v>0</v>
      </c>
      <c r="AA279" s="3">
        <f ca="1">IF(AA$5="",0,SUMIFS(INDIRECT($S$2&amp;$A279&amp;":"&amp;$A279),BP!$5:$5,AA$4))</f>
        <v>0</v>
      </c>
      <c r="AB279" s="3">
        <f ca="1">IF(AB$5="",0,SUMIFS(INDIRECT($S$2&amp;$A279&amp;":"&amp;$A279),BP!$5:$5,AB$4))</f>
        <v>0</v>
      </c>
      <c r="AC279" s="3">
        <f ca="1">IF(AC$5="",0,SUMIFS(INDIRECT($S$2&amp;$A279&amp;":"&amp;$A279),BP!$5:$5,AC$4))</f>
        <v>0</v>
      </c>
      <c r="AD279" s="3">
        <f ca="1">IF(AD$5="",0,SUMIFS(INDIRECT($S$2&amp;$A279&amp;":"&amp;$A279),BP!$5:$5,AD$4))</f>
        <v>0</v>
      </c>
      <c r="AE279" s="3">
        <f ca="1">IF(AE$5="",0,SUMIFS(INDIRECT($S$2&amp;$A279&amp;":"&amp;$A279),BP!$5:$5,AE$4))</f>
        <v>0</v>
      </c>
      <c r="AF279" s="3">
        <f ca="1">IF(AF$5="",0,SUMIFS(INDIRECT($S$2&amp;$A279&amp;":"&amp;$A279),BP!$5:$5,AF$4))</f>
        <v>0</v>
      </c>
      <c r="AG279" s="3">
        <f ca="1">IF(AG$5="",0,SUMIFS(INDIRECT($S$2&amp;$A279&amp;":"&amp;$A279),BP!$5:$5,AG$4))</f>
        <v>0</v>
      </c>
      <c r="AH279" s="3">
        <f ca="1">IF(AH$5="",0,SUMIFS(INDIRECT($S$2&amp;$A279&amp;":"&amp;$A279),BP!$5:$5,AH$4))</f>
        <v>0</v>
      </c>
      <c r="AI279" s="3">
        <f ca="1">IF(AI$5="",0,SUMIFS(INDIRECT($S$2&amp;$A279&amp;":"&amp;$A279),BP!$5:$5,AI$4))</f>
        <v>0</v>
      </c>
      <c r="AJ279" s="3">
        <f ca="1">IF(AJ$5="",0,SUMIFS(INDIRECT($S$2&amp;$A279&amp;":"&amp;$A279),BP!$5:$5,AJ$4))</f>
        <v>0</v>
      </c>
      <c r="AK279" s="3">
        <f ca="1">IF(AK$5="",0,SUMIFS(INDIRECT($S$2&amp;$A279&amp;":"&amp;$A279),BP!$5:$5,AK$4))</f>
        <v>0</v>
      </c>
      <c r="AL279" s="3">
        <f ca="1">IF(AL$5="",0,SUMIFS(INDIRECT($S$2&amp;$A279&amp;":"&amp;$A279),BP!$5:$5,AL$4))</f>
        <v>0</v>
      </c>
      <c r="AM279" s="3">
        <f ca="1">IF(AM$5="",0,SUMIFS(INDIRECT($S$2&amp;$A279&amp;":"&amp;$A279),BP!$5:$5,AM$4))</f>
        <v>0</v>
      </c>
      <c r="AN279" s="3">
        <f ca="1">IF(AN$5="",0,SUMIFS(INDIRECT($S$2&amp;$A279&amp;":"&amp;$A279),BP!$5:$5,AN$4))</f>
        <v>0</v>
      </c>
      <c r="AO279" s="3">
        <f ca="1">IF(AO$5="",0,SUMIFS(INDIRECT($S$2&amp;$A279&amp;":"&amp;$A279),BP!$5:$5,AO$4))</f>
        <v>0</v>
      </c>
      <c r="AP279" s="3">
        <f ca="1">IF(AP$5="",0,SUMIFS(INDIRECT($S$2&amp;$A279&amp;":"&amp;$A279),BP!$5:$5,AP$4))</f>
        <v>0</v>
      </c>
      <c r="AQ279" s="3">
        <f ca="1">IF(AQ$5="",0,SUMIFS(INDIRECT($S$2&amp;$A279&amp;":"&amp;$A279),BP!$5:$5,AQ$4))</f>
        <v>0</v>
      </c>
      <c r="AR279" s="3">
        <f ca="1">IF(AR$5="",0,SUMIFS(INDIRECT($S$2&amp;$A279&amp;":"&amp;$A279),BP!$5:$5,AR$4))</f>
        <v>0</v>
      </c>
      <c r="AS279" s="3">
        <f ca="1">IF(AS$5="",0,SUMIFS(INDIRECT($S$2&amp;$A279&amp;":"&amp;$A279),BP!$5:$5,AS$4))</f>
        <v>0</v>
      </c>
      <c r="AT279" s="3">
        <f ca="1">IF(AT$5="",0,SUMIFS(INDIRECT($S$2&amp;$A279&amp;":"&amp;$A279),BP!$5:$5,AT$4))</f>
        <v>0</v>
      </c>
      <c r="AU279" s="3">
        <f ca="1">IF(AU$5="",0,SUMIFS(INDIRECT($S$2&amp;$A279&amp;":"&amp;$A279),BP!$5:$5,AU$4))</f>
        <v>0</v>
      </c>
      <c r="AV279" s="3">
        <f ca="1">IF(AV$5="",0,SUMIFS(INDIRECT($S$2&amp;$A279&amp;":"&amp;$A279),BP!$5:$5,AV$4))</f>
        <v>0</v>
      </c>
      <c r="AW279" s="3">
        <f ca="1">IF(AW$5="",0,SUMIFS(INDIRECT($S$2&amp;$A279&amp;":"&amp;$A279),BP!$5:$5,AW$4))</f>
        <v>0</v>
      </c>
      <c r="AX279" s="3">
        <f ca="1">IF(AX$5="",0,SUMIFS(INDIRECT($S$2&amp;$A279&amp;":"&amp;$A279),BP!$5:$5,AX$4))</f>
        <v>0</v>
      </c>
      <c r="AY279" s="3">
        <f ca="1">IF(AY$5="",0,SUMIFS(INDIRECT($S$2&amp;$A279&amp;":"&amp;$A279),BP!$5:$5,AY$4))</f>
        <v>0</v>
      </c>
      <c r="AZ279" s="3">
        <f ca="1">IF(AZ$5="",0,SUMIFS(INDIRECT($S$2&amp;$A279&amp;":"&amp;$A279),BP!$5:$5,AZ$4))</f>
        <v>0</v>
      </c>
      <c r="BA279" s="3">
        <f ca="1">IF(BA$5="",0,SUMIFS(INDIRECT($S$2&amp;$A279&amp;":"&amp;$A279),BP!$5:$5,BA$4))</f>
        <v>0</v>
      </c>
      <c r="BB279" s="3">
        <f ca="1">IF(BB$5="",0,SUMIFS(INDIRECT($S$2&amp;$A279&amp;":"&amp;$A279),BP!$5:$5,BB$4))</f>
        <v>0</v>
      </c>
      <c r="BC279" s="3">
        <f ca="1">IF(BC$5="",0,SUMIFS(INDIRECT($S$2&amp;$A279&amp;":"&amp;$A279),BP!$5:$5,BC$4))</f>
        <v>0</v>
      </c>
      <c r="BD279" s="3">
        <f ca="1">IF(BD$5="",0,SUMIFS(INDIRECT($S$2&amp;$A279&amp;":"&amp;$A279),BP!$5:$5,BD$4))</f>
        <v>0</v>
      </c>
      <c r="BE279" s="3">
        <f ca="1">IF(BE$5="",0,SUMIFS(INDIRECT($S$2&amp;$A279&amp;":"&amp;$A279),BP!$5:$5,BE$4))</f>
        <v>0</v>
      </c>
      <c r="BF279" s="3">
        <f ca="1">IF(BF$5="",0,SUMIFS(INDIRECT($S$2&amp;$A279&amp;":"&amp;$A279),BP!$5:$5,BF$4))</f>
        <v>0</v>
      </c>
      <c r="BG279" s="3">
        <f ca="1">IF(BG$5="",0,SUMIFS(INDIRECT($S$2&amp;$A279&amp;":"&amp;$A279),BP!$5:$5,BG$4))</f>
        <v>0</v>
      </c>
      <c r="BH279" s="3">
        <f ca="1">IF(BH$5="",0,SUMIFS(INDIRECT($S$2&amp;$A279&amp;":"&amp;$A279),BP!$5:$5,BH$4))</f>
        <v>0</v>
      </c>
      <c r="BI279" s="3">
        <f ca="1">IF(BI$5="",0,SUMIFS(INDIRECT($S$2&amp;$A279&amp;":"&amp;$A279),BP!$5:$5,BI$4))</f>
        <v>0</v>
      </c>
      <c r="BJ279" s="3">
        <f>IF(BJ$5="",0,SUMIFS(BP!279:279,BP!$5:$5,BJ$4))</f>
        <v>0</v>
      </c>
      <c r="BK279" s="3">
        <f>IF(BK$5="",0,SUMIFS(BP!279:279,BP!$5:$5,BK$4))</f>
        <v>0</v>
      </c>
      <c r="BL279" s="3">
        <f>IF(BL$5="",0,SUMIFS(BP!279:279,BP!$5:$5,BL$4))</f>
        <v>0</v>
      </c>
      <c r="BM279" s="3">
        <f>IF(BM$5="",0,SUMIFS(BP!279:279,BP!$5:$5,BM$4))</f>
        <v>0</v>
      </c>
      <c r="BN279" s="3">
        <f>IF(BN$5="",0,SUMIFS(BP!279:279,BP!$5:$5,BN$4))</f>
        <v>0</v>
      </c>
      <c r="BO279" s="3">
        <f>IF(BO$5="",0,SUMIFS(BP!279:279,BP!$5:$5,BO$4))</f>
        <v>0</v>
      </c>
      <c r="BP279" s="3">
        <f>IF(BP$5="",0,SUMIFS(BP!279:279,BP!$5:$5,BP$4))</f>
        <v>0</v>
      </c>
      <c r="BQ279" s="3">
        <f>IF(BQ$5="",0,SUMIFS(BP!279:279,BP!$5:$5,BQ$4))</f>
        <v>0</v>
      </c>
      <c r="BR279" s="3">
        <f>IF(BR$5="",0,SUMIFS(BP!279:279,BP!$5:$5,BR$4))</f>
        <v>0</v>
      </c>
      <c r="BS279" s="3">
        <f>IF(BS$5="",0,SUMIFS(BP!279:279,BP!$5:$5,BS$4))</f>
        <v>0</v>
      </c>
      <c r="BT279" s="3">
        <f>IF(BT$5="",0,SUMIFS(BP!279:279,BP!$5:$5,BT$4))</f>
        <v>0</v>
      </c>
      <c r="BU279" s="3">
        <f>IF(BU$5="",0,SUMIFS(BP!279:279,BP!$5:$5,BU$4))</f>
        <v>0</v>
      </c>
      <c r="BV279" s="3">
        <f>IF(BV$5="",0,SUMIFS(BP!279:279,BP!$5:$5,BV$4))</f>
        <v>0</v>
      </c>
      <c r="BW279" s="3">
        <f>IF(BW$5="",0,SUMIFS(BP!279:279,BP!$5:$5,BW$4))</f>
        <v>0</v>
      </c>
      <c r="BX279" s="3">
        <f>IF(BX$5="",0,SUMIFS(BP!279:279,BP!$5:$5,BX$4))</f>
        <v>0</v>
      </c>
      <c r="BY279" s="3">
        <f>IF(BY$5="",0,SUMIFS(BP!279:279,BP!$5:$5,BY$4))</f>
        <v>0</v>
      </c>
      <c r="BZ279" s="3">
        <f>IF(BZ$5="",0,SUMIFS(BP!279:279,BP!$5:$5,BZ$4))</f>
        <v>0</v>
      </c>
      <c r="CA279" s="3">
        <f>IF(CA$5="",0,SUMIFS(BP!279:279,BP!$5:$5,CA$4))</f>
        <v>0</v>
      </c>
      <c r="CB279" s="3">
        <f>IF(CB$5="",0,SUMIFS(BP!279:279,BP!$5:$5,CB$4))</f>
        <v>0</v>
      </c>
      <c r="CC279" s="3">
        <f>IF(CC$5="",0,SUMIFS(BP!279:279,BP!$5:$5,CC$4))</f>
        <v>0</v>
      </c>
      <c r="CD279" s="3">
        <f>IF(CD$5="",0,SUMIFS(BP!279:279,BP!$5:$5,CD$4))</f>
        <v>0</v>
      </c>
      <c r="CE279" s="3">
        <f>IF(CE$5="",0,SUMIFS(BP!279:279,BP!$5:$5,CE$4))</f>
        <v>0</v>
      </c>
      <c r="CF279" s="3">
        <f>IF(CF$5="",0,SUMIFS(BP!279:279,BP!$5:$5,CF$4))</f>
        <v>0</v>
      </c>
      <c r="CG279" s="3">
        <f>IF(CG$5="",0,SUMIFS(BP!279:279,BP!$5:$5,CG$4))</f>
        <v>0</v>
      </c>
      <c r="CH279" s="3">
        <f>IF(CH$5="",0,SUMIFS(BP!279:279,BP!$5:$5,CH$4))</f>
        <v>0</v>
      </c>
      <c r="CI279" s="3">
        <f>IF(CI$5="",0,SUMIFS(BP!279:279,BP!$5:$5,CI$4))</f>
        <v>0</v>
      </c>
      <c r="CJ279" s="3">
        <f>IF(CJ$5="",0,SUMIFS(BP!279:279,BP!$5:$5,CJ$4))</f>
        <v>0</v>
      </c>
      <c r="CK279" s="3">
        <f>IF(CK$5="",0,SUMIFS(BP!279:279,BP!$5:$5,CK$4))</f>
        <v>0</v>
      </c>
      <c r="CL279" s="3">
        <f>IF(CL$5="",0,SUMIFS(BP!279:279,BP!$5:$5,CL$4))</f>
        <v>0</v>
      </c>
      <c r="CM279" s="3">
        <f>IF(CM$5="",0,SUMIFS(BP!279:279,BP!$5:$5,CM$4))</f>
        <v>0</v>
      </c>
      <c r="CN279" s="3">
        <f>IF(CN$5="",0,SUMIFS(BP!279:279,BP!$5:$5,CN$4))</f>
        <v>0</v>
      </c>
      <c r="CO279" s="3">
        <f>IF(CO$5="",0,SUMIFS(BP!279:279,BP!$5:$5,CO$4))</f>
        <v>0</v>
      </c>
      <c r="CP279" s="3">
        <f>IF(CP$5="",0,SUMIFS(BP!279:279,BP!$5:$5,CP$4))</f>
        <v>0</v>
      </c>
      <c r="CQ279" s="3">
        <f>IF(CQ$5="",0,SUMIFS(BP!279:279,BP!$5:$5,CQ$4))</f>
        <v>0</v>
      </c>
      <c r="CR279" s="3">
        <f>IF(CR$5="",0,SUMIFS(BP!279:279,BP!$5:$5,CR$4))</f>
        <v>0</v>
      </c>
      <c r="CS279" s="3">
        <f>IF(CS$5="",0,SUMIFS(BP!279:279,BP!$5:$5,CS$4))</f>
        <v>0</v>
      </c>
      <c r="CT279" s="3">
        <f>IF(CT$5="",0,SUMIFS(BP!279:279,BP!$5:$5,CT$4))</f>
        <v>0</v>
      </c>
    </row>
    <row r="280" spans="1:98" s="2" customFormat="1" ht="10.199999999999999" x14ac:dyDescent="0.2">
      <c r="A280" s="11">
        <f>ROW()</f>
        <v>280</v>
      </c>
      <c r="E280" s="15"/>
      <c r="W280" s="5"/>
      <c r="Z280" s="3">
        <f ca="1">IF(Z$5="",0,SUMIFS(INDIRECT($S$2&amp;$A280&amp;":"&amp;$A280),BP!$5:$5,Z$4))</f>
        <v>0</v>
      </c>
      <c r="AA280" s="3">
        <f ca="1">IF(AA$5="",0,SUMIFS(INDIRECT($S$2&amp;$A280&amp;":"&amp;$A280),BP!$5:$5,AA$4))</f>
        <v>0</v>
      </c>
      <c r="AB280" s="3">
        <f ca="1">IF(AB$5="",0,SUMIFS(INDIRECT($S$2&amp;$A280&amp;":"&amp;$A280),BP!$5:$5,AB$4))</f>
        <v>0</v>
      </c>
      <c r="AC280" s="3">
        <f ca="1">IF(AC$5="",0,SUMIFS(INDIRECT($S$2&amp;$A280&amp;":"&amp;$A280),BP!$5:$5,AC$4))</f>
        <v>0</v>
      </c>
      <c r="AD280" s="3">
        <f ca="1">IF(AD$5="",0,SUMIFS(INDIRECT($S$2&amp;$A280&amp;":"&amp;$A280),BP!$5:$5,AD$4))</f>
        <v>0</v>
      </c>
      <c r="AE280" s="3">
        <f ca="1">IF(AE$5="",0,SUMIFS(INDIRECT($S$2&amp;$A280&amp;":"&amp;$A280),BP!$5:$5,AE$4))</f>
        <v>0</v>
      </c>
      <c r="AF280" s="3">
        <f ca="1">IF(AF$5="",0,SUMIFS(INDIRECT($S$2&amp;$A280&amp;":"&amp;$A280),BP!$5:$5,AF$4))</f>
        <v>0</v>
      </c>
      <c r="AG280" s="3">
        <f ca="1">IF(AG$5="",0,SUMIFS(INDIRECT($S$2&amp;$A280&amp;":"&amp;$A280),BP!$5:$5,AG$4))</f>
        <v>0</v>
      </c>
      <c r="AH280" s="3">
        <f ca="1">IF(AH$5="",0,SUMIFS(INDIRECT($S$2&amp;$A280&amp;":"&amp;$A280),BP!$5:$5,AH$4))</f>
        <v>0</v>
      </c>
      <c r="AI280" s="3">
        <f ca="1">IF(AI$5="",0,SUMIFS(INDIRECT($S$2&amp;$A280&amp;":"&amp;$A280),BP!$5:$5,AI$4))</f>
        <v>0</v>
      </c>
      <c r="AJ280" s="3">
        <f ca="1">IF(AJ$5="",0,SUMIFS(INDIRECT($S$2&amp;$A280&amp;":"&amp;$A280),BP!$5:$5,AJ$4))</f>
        <v>0</v>
      </c>
      <c r="AK280" s="3">
        <f ca="1">IF(AK$5="",0,SUMIFS(INDIRECT($S$2&amp;$A280&amp;":"&amp;$A280),BP!$5:$5,AK$4))</f>
        <v>0</v>
      </c>
      <c r="AL280" s="3">
        <f ca="1">IF(AL$5="",0,SUMIFS(INDIRECT($S$2&amp;$A280&amp;":"&amp;$A280),BP!$5:$5,AL$4))</f>
        <v>0</v>
      </c>
      <c r="AM280" s="3">
        <f ca="1">IF(AM$5="",0,SUMIFS(INDIRECT($S$2&amp;$A280&amp;":"&amp;$A280),BP!$5:$5,AM$4))</f>
        <v>0</v>
      </c>
      <c r="AN280" s="3">
        <f ca="1">IF(AN$5="",0,SUMIFS(INDIRECT($S$2&amp;$A280&amp;":"&amp;$A280),BP!$5:$5,AN$4))</f>
        <v>0</v>
      </c>
      <c r="AO280" s="3">
        <f ca="1">IF(AO$5="",0,SUMIFS(INDIRECT($S$2&amp;$A280&amp;":"&amp;$A280),BP!$5:$5,AO$4))</f>
        <v>0</v>
      </c>
      <c r="AP280" s="3">
        <f ca="1">IF(AP$5="",0,SUMIFS(INDIRECT($S$2&amp;$A280&amp;":"&amp;$A280),BP!$5:$5,AP$4))</f>
        <v>0</v>
      </c>
      <c r="AQ280" s="3">
        <f ca="1">IF(AQ$5="",0,SUMIFS(INDIRECT($S$2&amp;$A280&amp;":"&amp;$A280),BP!$5:$5,AQ$4))</f>
        <v>0</v>
      </c>
      <c r="AR280" s="3">
        <f ca="1">IF(AR$5="",0,SUMIFS(INDIRECT($S$2&amp;$A280&amp;":"&amp;$A280),BP!$5:$5,AR$4))</f>
        <v>0</v>
      </c>
      <c r="AS280" s="3">
        <f ca="1">IF(AS$5="",0,SUMIFS(INDIRECT($S$2&amp;$A280&amp;":"&amp;$A280),BP!$5:$5,AS$4))</f>
        <v>0</v>
      </c>
      <c r="AT280" s="3">
        <f ca="1">IF(AT$5="",0,SUMIFS(INDIRECT($S$2&amp;$A280&amp;":"&amp;$A280),BP!$5:$5,AT$4))</f>
        <v>0</v>
      </c>
      <c r="AU280" s="3">
        <f ca="1">IF(AU$5="",0,SUMIFS(INDIRECT($S$2&amp;$A280&amp;":"&amp;$A280),BP!$5:$5,AU$4))</f>
        <v>0</v>
      </c>
      <c r="AV280" s="3">
        <f ca="1">IF(AV$5="",0,SUMIFS(INDIRECT($S$2&amp;$A280&amp;":"&amp;$A280),BP!$5:$5,AV$4))</f>
        <v>0</v>
      </c>
      <c r="AW280" s="3">
        <f ca="1">IF(AW$5="",0,SUMIFS(INDIRECT($S$2&amp;$A280&amp;":"&amp;$A280),BP!$5:$5,AW$4))</f>
        <v>0</v>
      </c>
      <c r="AX280" s="3">
        <f ca="1">IF(AX$5="",0,SUMIFS(INDIRECT($S$2&amp;$A280&amp;":"&amp;$A280),BP!$5:$5,AX$4))</f>
        <v>0</v>
      </c>
      <c r="AY280" s="3">
        <f ca="1">IF(AY$5="",0,SUMIFS(INDIRECT($S$2&amp;$A280&amp;":"&amp;$A280),BP!$5:$5,AY$4))</f>
        <v>0</v>
      </c>
      <c r="AZ280" s="3">
        <f ca="1">IF(AZ$5="",0,SUMIFS(INDIRECT($S$2&amp;$A280&amp;":"&amp;$A280),BP!$5:$5,AZ$4))</f>
        <v>0</v>
      </c>
      <c r="BA280" s="3">
        <f ca="1">IF(BA$5="",0,SUMIFS(INDIRECT($S$2&amp;$A280&amp;":"&amp;$A280),BP!$5:$5,BA$4))</f>
        <v>0</v>
      </c>
      <c r="BB280" s="3">
        <f ca="1">IF(BB$5="",0,SUMIFS(INDIRECT($S$2&amp;$A280&amp;":"&amp;$A280),BP!$5:$5,BB$4))</f>
        <v>0</v>
      </c>
      <c r="BC280" s="3">
        <f ca="1">IF(BC$5="",0,SUMIFS(INDIRECT($S$2&amp;$A280&amp;":"&amp;$A280),BP!$5:$5,BC$4))</f>
        <v>0</v>
      </c>
      <c r="BD280" s="3">
        <f ca="1">IF(BD$5="",0,SUMIFS(INDIRECT($S$2&amp;$A280&amp;":"&amp;$A280),BP!$5:$5,BD$4))</f>
        <v>0</v>
      </c>
      <c r="BE280" s="3">
        <f ca="1">IF(BE$5="",0,SUMIFS(INDIRECT($S$2&amp;$A280&amp;":"&amp;$A280),BP!$5:$5,BE$4))</f>
        <v>0</v>
      </c>
      <c r="BF280" s="3">
        <f ca="1">IF(BF$5="",0,SUMIFS(INDIRECT($S$2&amp;$A280&amp;":"&amp;$A280),BP!$5:$5,BF$4))</f>
        <v>0</v>
      </c>
      <c r="BG280" s="3">
        <f ca="1">IF(BG$5="",0,SUMIFS(INDIRECT($S$2&amp;$A280&amp;":"&amp;$A280),BP!$5:$5,BG$4))</f>
        <v>0</v>
      </c>
      <c r="BH280" s="3">
        <f ca="1">IF(BH$5="",0,SUMIFS(INDIRECT($S$2&amp;$A280&amp;":"&amp;$A280),BP!$5:$5,BH$4))</f>
        <v>0</v>
      </c>
      <c r="BI280" s="3">
        <f ca="1">IF(BI$5="",0,SUMIFS(INDIRECT($S$2&amp;$A280&amp;":"&amp;$A280),BP!$5:$5,BI$4))</f>
        <v>0</v>
      </c>
      <c r="BJ280" s="3">
        <f>IF(BJ$5="",0,SUMIFS(BP!280:280,BP!$5:$5,BJ$4))</f>
        <v>0</v>
      </c>
      <c r="BK280" s="3">
        <f>IF(BK$5="",0,SUMIFS(BP!280:280,BP!$5:$5,BK$4))</f>
        <v>0</v>
      </c>
      <c r="BL280" s="3">
        <f>IF(BL$5="",0,SUMIFS(BP!280:280,BP!$5:$5,BL$4))</f>
        <v>0</v>
      </c>
      <c r="BM280" s="3">
        <f>IF(BM$5="",0,SUMIFS(BP!280:280,BP!$5:$5,BM$4))</f>
        <v>0</v>
      </c>
      <c r="BN280" s="3">
        <f>IF(BN$5="",0,SUMIFS(BP!280:280,BP!$5:$5,BN$4))</f>
        <v>0</v>
      </c>
      <c r="BO280" s="3">
        <f>IF(BO$5="",0,SUMIFS(BP!280:280,BP!$5:$5,BO$4))</f>
        <v>0</v>
      </c>
      <c r="BP280" s="3">
        <f>IF(BP$5="",0,SUMIFS(BP!280:280,BP!$5:$5,BP$4))</f>
        <v>0</v>
      </c>
      <c r="BQ280" s="3">
        <f>IF(BQ$5="",0,SUMIFS(BP!280:280,BP!$5:$5,BQ$4))</f>
        <v>0</v>
      </c>
      <c r="BR280" s="3">
        <f>IF(BR$5="",0,SUMIFS(BP!280:280,BP!$5:$5,BR$4))</f>
        <v>0</v>
      </c>
      <c r="BS280" s="3">
        <f>IF(BS$5="",0,SUMIFS(BP!280:280,BP!$5:$5,BS$4))</f>
        <v>0</v>
      </c>
      <c r="BT280" s="3">
        <f>IF(BT$5="",0,SUMIFS(BP!280:280,BP!$5:$5,BT$4))</f>
        <v>0</v>
      </c>
      <c r="BU280" s="3">
        <f>IF(BU$5="",0,SUMIFS(BP!280:280,BP!$5:$5,BU$4))</f>
        <v>0</v>
      </c>
      <c r="BV280" s="3">
        <f>IF(BV$5="",0,SUMIFS(BP!280:280,BP!$5:$5,BV$4))</f>
        <v>0</v>
      </c>
      <c r="BW280" s="3">
        <f>IF(BW$5="",0,SUMIFS(BP!280:280,BP!$5:$5,BW$4))</f>
        <v>0</v>
      </c>
      <c r="BX280" s="3">
        <f>IF(BX$5="",0,SUMIFS(BP!280:280,BP!$5:$5,BX$4))</f>
        <v>0</v>
      </c>
      <c r="BY280" s="3">
        <f>IF(BY$5="",0,SUMIFS(BP!280:280,BP!$5:$5,BY$4))</f>
        <v>0</v>
      </c>
      <c r="BZ280" s="3">
        <f>IF(BZ$5="",0,SUMIFS(BP!280:280,BP!$5:$5,BZ$4))</f>
        <v>0</v>
      </c>
      <c r="CA280" s="3">
        <f>IF(CA$5="",0,SUMIFS(BP!280:280,BP!$5:$5,CA$4))</f>
        <v>0</v>
      </c>
      <c r="CB280" s="3">
        <f>IF(CB$5="",0,SUMIFS(BP!280:280,BP!$5:$5,CB$4))</f>
        <v>0</v>
      </c>
      <c r="CC280" s="3">
        <f>IF(CC$5="",0,SUMIFS(BP!280:280,BP!$5:$5,CC$4))</f>
        <v>0</v>
      </c>
      <c r="CD280" s="3">
        <f>IF(CD$5="",0,SUMIFS(BP!280:280,BP!$5:$5,CD$4))</f>
        <v>0</v>
      </c>
      <c r="CE280" s="3">
        <f>IF(CE$5="",0,SUMIFS(BP!280:280,BP!$5:$5,CE$4))</f>
        <v>0</v>
      </c>
      <c r="CF280" s="3">
        <f>IF(CF$5="",0,SUMIFS(BP!280:280,BP!$5:$5,CF$4))</f>
        <v>0</v>
      </c>
      <c r="CG280" s="3">
        <f>IF(CG$5="",0,SUMIFS(BP!280:280,BP!$5:$5,CG$4))</f>
        <v>0</v>
      </c>
      <c r="CH280" s="3">
        <f>IF(CH$5="",0,SUMIFS(BP!280:280,BP!$5:$5,CH$4))</f>
        <v>0</v>
      </c>
      <c r="CI280" s="3">
        <f>IF(CI$5="",0,SUMIFS(BP!280:280,BP!$5:$5,CI$4))</f>
        <v>0</v>
      </c>
      <c r="CJ280" s="3">
        <f>IF(CJ$5="",0,SUMIFS(BP!280:280,BP!$5:$5,CJ$4))</f>
        <v>0</v>
      </c>
      <c r="CK280" s="3">
        <f>IF(CK$5="",0,SUMIFS(BP!280:280,BP!$5:$5,CK$4))</f>
        <v>0</v>
      </c>
      <c r="CL280" s="3">
        <f>IF(CL$5="",0,SUMIFS(BP!280:280,BP!$5:$5,CL$4))</f>
        <v>0</v>
      </c>
      <c r="CM280" s="3">
        <f>IF(CM$5="",0,SUMIFS(BP!280:280,BP!$5:$5,CM$4))</f>
        <v>0</v>
      </c>
      <c r="CN280" s="3">
        <f>IF(CN$5="",0,SUMIFS(BP!280:280,BP!$5:$5,CN$4))</f>
        <v>0</v>
      </c>
      <c r="CO280" s="3">
        <f>IF(CO$5="",0,SUMIFS(BP!280:280,BP!$5:$5,CO$4))</f>
        <v>0</v>
      </c>
      <c r="CP280" s="3">
        <f>IF(CP$5="",0,SUMIFS(BP!280:280,BP!$5:$5,CP$4))</f>
        <v>0</v>
      </c>
      <c r="CQ280" s="3">
        <f>IF(CQ$5="",0,SUMIFS(BP!280:280,BP!$5:$5,CQ$4))</f>
        <v>0</v>
      </c>
      <c r="CR280" s="3">
        <f>IF(CR$5="",0,SUMIFS(BP!280:280,BP!$5:$5,CR$4))</f>
        <v>0</v>
      </c>
      <c r="CS280" s="3">
        <f>IF(CS$5="",0,SUMIFS(BP!280:280,BP!$5:$5,CS$4))</f>
        <v>0</v>
      </c>
      <c r="CT280" s="3">
        <f>IF(CT$5="",0,SUMIFS(BP!280:280,BP!$5:$5,CT$4))</f>
        <v>0</v>
      </c>
    </row>
    <row r="281" spans="1:98" s="2" customFormat="1" ht="10.199999999999999" x14ac:dyDescent="0.2">
      <c r="A281" s="11">
        <f>ROW()</f>
        <v>281</v>
      </c>
      <c r="E281" s="15"/>
      <c r="W281" s="5"/>
      <c r="Z281" s="3">
        <f ca="1">IF(Z$5="",0,SUMIFS(INDIRECT($S$2&amp;$A281&amp;":"&amp;$A281),BP!$5:$5,Z$4))</f>
        <v>0</v>
      </c>
      <c r="AA281" s="3">
        <f ca="1">IF(AA$5="",0,SUMIFS(INDIRECT($S$2&amp;$A281&amp;":"&amp;$A281),BP!$5:$5,AA$4))</f>
        <v>0</v>
      </c>
      <c r="AB281" s="3">
        <f ca="1">IF(AB$5="",0,SUMIFS(INDIRECT($S$2&amp;$A281&amp;":"&amp;$A281),BP!$5:$5,AB$4))</f>
        <v>0</v>
      </c>
      <c r="AC281" s="3">
        <f ca="1">IF(AC$5="",0,SUMIFS(INDIRECT($S$2&amp;$A281&amp;":"&amp;$A281),BP!$5:$5,AC$4))</f>
        <v>0</v>
      </c>
      <c r="AD281" s="3">
        <f ca="1">IF(AD$5="",0,SUMIFS(INDIRECT($S$2&amp;$A281&amp;":"&amp;$A281),BP!$5:$5,AD$4))</f>
        <v>0</v>
      </c>
      <c r="AE281" s="3">
        <f ca="1">IF(AE$5="",0,SUMIFS(INDIRECT($S$2&amp;$A281&amp;":"&amp;$A281),BP!$5:$5,AE$4))</f>
        <v>0</v>
      </c>
      <c r="AF281" s="3">
        <f ca="1">IF(AF$5="",0,SUMIFS(INDIRECT($S$2&amp;$A281&amp;":"&amp;$A281),BP!$5:$5,AF$4))</f>
        <v>0</v>
      </c>
      <c r="AG281" s="3">
        <f ca="1">IF(AG$5="",0,SUMIFS(INDIRECT($S$2&amp;$A281&amp;":"&amp;$A281),BP!$5:$5,AG$4))</f>
        <v>0</v>
      </c>
      <c r="AH281" s="3">
        <f ca="1">IF(AH$5="",0,SUMIFS(INDIRECT($S$2&amp;$A281&amp;":"&amp;$A281),BP!$5:$5,AH$4))</f>
        <v>0</v>
      </c>
      <c r="AI281" s="3">
        <f ca="1">IF(AI$5="",0,SUMIFS(INDIRECT($S$2&amp;$A281&amp;":"&amp;$A281),BP!$5:$5,AI$4))</f>
        <v>0</v>
      </c>
      <c r="AJ281" s="3">
        <f ca="1">IF(AJ$5="",0,SUMIFS(INDIRECT($S$2&amp;$A281&amp;":"&amp;$A281),BP!$5:$5,AJ$4))</f>
        <v>0</v>
      </c>
      <c r="AK281" s="3">
        <f ca="1">IF(AK$5="",0,SUMIFS(INDIRECT($S$2&amp;$A281&amp;":"&amp;$A281),BP!$5:$5,AK$4))</f>
        <v>0</v>
      </c>
      <c r="AL281" s="3">
        <f ca="1">IF(AL$5="",0,SUMIFS(INDIRECT($S$2&amp;$A281&amp;":"&amp;$A281),BP!$5:$5,AL$4))</f>
        <v>0</v>
      </c>
      <c r="AM281" s="3">
        <f ca="1">IF(AM$5="",0,SUMIFS(INDIRECT($S$2&amp;$A281&amp;":"&amp;$A281),BP!$5:$5,AM$4))</f>
        <v>0</v>
      </c>
      <c r="AN281" s="3">
        <f ca="1">IF(AN$5="",0,SUMIFS(INDIRECT($S$2&amp;$A281&amp;":"&amp;$A281),BP!$5:$5,AN$4))</f>
        <v>0</v>
      </c>
      <c r="AO281" s="3">
        <f ca="1">IF(AO$5="",0,SUMIFS(INDIRECT($S$2&amp;$A281&amp;":"&amp;$A281),BP!$5:$5,AO$4))</f>
        <v>0</v>
      </c>
      <c r="AP281" s="3">
        <f ca="1">IF(AP$5="",0,SUMIFS(INDIRECT($S$2&amp;$A281&amp;":"&amp;$A281),BP!$5:$5,AP$4))</f>
        <v>0</v>
      </c>
      <c r="AQ281" s="3">
        <f ca="1">IF(AQ$5="",0,SUMIFS(INDIRECT($S$2&amp;$A281&amp;":"&amp;$A281),BP!$5:$5,AQ$4))</f>
        <v>0</v>
      </c>
      <c r="AR281" s="3">
        <f ca="1">IF(AR$5="",0,SUMIFS(INDIRECT($S$2&amp;$A281&amp;":"&amp;$A281),BP!$5:$5,AR$4))</f>
        <v>0</v>
      </c>
      <c r="AS281" s="3">
        <f ca="1">IF(AS$5="",0,SUMIFS(INDIRECT($S$2&amp;$A281&amp;":"&amp;$A281),BP!$5:$5,AS$4))</f>
        <v>0</v>
      </c>
      <c r="AT281" s="3">
        <f ca="1">IF(AT$5="",0,SUMIFS(INDIRECT($S$2&amp;$A281&amp;":"&amp;$A281),BP!$5:$5,AT$4))</f>
        <v>0</v>
      </c>
      <c r="AU281" s="3">
        <f ca="1">IF(AU$5="",0,SUMIFS(INDIRECT($S$2&amp;$A281&amp;":"&amp;$A281),BP!$5:$5,AU$4))</f>
        <v>0</v>
      </c>
      <c r="AV281" s="3">
        <f ca="1">IF(AV$5="",0,SUMIFS(INDIRECT($S$2&amp;$A281&amp;":"&amp;$A281),BP!$5:$5,AV$4))</f>
        <v>0</v>
      </c>
      <c r="AW281" s="3">
        <f ca="1">IF(AW$5="",0,SUMIFS(INDIRECT($S$2&amp;$A281&amp;":"&amp;$A281),BP!$5:$5,AW$4))</f>
        <v>0</v>
      </c>
      <c r="AX281" s="3">
        <f ca="1">IF(AX$5="",0,SUMIFS(INDIRECT($S$2&amp;$A281&amp;":"&amp;$A281),BP!$5:$5,AX$4))</f>
        <v>0</v>
      </c>
      <c r="AY281" s="3">
        <f ca="1">IF(AY$5="",0,SUMIFS(INDIRECT($S$2&amp;$A281&amp;":"&amp;$A281),BP!$5:$5,AY$4))</f>
        <v>0</v>
      </c>
      <c r="AZ281" s="3">
        <f ca="1">IF(AZ$5="",0,SUMIFS(INDIRECT($S$2&amp;$A281&amp;":"&amp;$A281),BP!$5:$5,AZ$4))</f>
        <v>0</v>
      </c>
      <c r="BA281" s="3">
        <f ca="1">IF(BA$5="",0,SUMIFS(INDIRECT($S$2&amp;$A281&amp;":"&amp;$A281),BP!$5:$5,BA$4))</f>
        <v>0</v>
      </c>
      <c r="BB281" s="3">
        <f ca="1">IF(BB$5="",0,SUMIFS(INDIRECT($S$2&amp;$A281&amp;":"&amp;$A281),BP!$5:$5,BB$4))</f>
        <v>0</v>
      </c>
      <c r="BC281" s="3">
        <f ca="1">IF(BC$5="",0,SUMIFS(INDIRECT($S$2&amp;$A281&amp;":"&amp;$A281),BP!$5:$5,BC$4))</f>
        <v>0</v>
      </c>
      <c r="BD281" s="3">
        <f ca="1">IF(BD$5="",0,SUMIFS(INDIRECT($S$2&amp;$A281&amp;":"&amp;$A281),BP!$5:$5,BD$4))</f>
        <v>0</v>
      </c>
      <c r="BE281" s="3">
        <f ca="1">IF(BE$5="",0,SUMIFS(INDIRECT($S$2&amp;$A281&amp;":"&amp;$A281),BP!$5:$5,BE$4))</f>
        <v>0</v>
      </c>
      <c r="BF281" s="3">
        <f ca="1">IF(BF$5="",0,SUMIFS(INDIRECT($S$2&amp;$A281&amp;":"&amp;$A281),BP!$5:$5,BF$4))</f>
        <v>0</v>
      </c>
      <c r="BG281" s="3">
        <f ca="1">IF(BG$5="",0,SUMIFS(INDIRECT($S$2&amp;$A281&amp;":"&amp;$A281),BP!$5:$5,BG$4))</f>
        <v>0</v>
      </c>
      <c r="BH281" s="3">
        <f ca="1">IF(BH$5="",0,SUMIFS(INDIRECT($S$2&amp;$A281&amp;":"&amp;$A281),BP!$5:$5,BH$4))</f>
        <v>0</v>
      </c>
      <c r="BI281" s="3">
        <f ca="1">IF(BI$5="",0,SUMIFS(INDIRECT($S$2&amp;$A281&amp;":"&amp;$A281),BP!$5:$5,BI$4))</f>
        <v>0</v>
      </c>
      <c r="BJ281" s="3">
        <f>IF(BJ$5="",0,SUMIFS(BP!281:281,BP!$5:$5,BJ$4))</f>
        <v>0</v>
      </c>
      <c r="BK281" s="3">
        <f>IF(BK$5="",0,SUMIFS(BP!281:281,BP!$5:$5,BK$4))</f>
        <v>0</v>
      </c>
      <c r="BL281" s="3">
        <f>IF(BL$5="",0,SUMIFS(BP!281:281,BP!$5:$5,BL$4))</f>
        <v>0</v>
      </c>
      <c r="BM281" s="3">
        <f>IF(BM$5="",0,SUMIFS(BP!281:281,BP!$5:$5,BM$4))</f>
        <v>0</v>
      </c>
      <c r="BN281" s="3">
        <f>IF(BN$5="",0,SUMIFS(BP!281:281,BP!$5:$5,BN$4))</f>
        <v>0</v>
      </c>
      <c r="BO281" s="3">
        <f>IF(BO$5="",0,SUMIFS(BP!281:281,BP!$5:$5,BO$4))</f>
        <v>0</v>
      </c>
      <c r="BP281" s="3">
        <f>IF(BP$5="",0,SUMIFS(BP!281:281,BP!$5:$5,BP$4))</f>
        <v>0</v>
      </c>
      <c r="BQ281" s="3">
        <f>IF(BQ$5="",0,SUMIFS(BP!281:281,BP!$5:$5,BQ$4))</f>
        <v>0</v>
      </c>
      <c r="BR281" s="3">
        <f>IF(BR$5="",0,SUMIFS(BP!281:281,BP!$5:$5,BR$4))</f>
        <v>0</v>
      </c>
      <c r="BS281" s="3">
        <f>IF(BS$5="",0,SUMIFS(BP!281:281,BP!$5:$5,BS$4))</f>
        <v>0</v>
      </c>
      <c r="BT281" s="3">
        <f>IF(BT$5="",0,SUMIFS(BP!281:281,BP!$5:$5,BT$4))</f>
        <v>0</v>
      </c>
      <c r="BU281" s="3">
        <f>IF(BU$5="",0,SUMIFS(BP!281:281,BP!$5:$5,BU$4))</f>
        <v>0</v>
      </c>
      <c r="BV281" s="3">
        <f>IF(BV$5="",0,SUMIFS(BP!281:281,BP!$5:$5,BV$4))</f>
        <v>0</v>
      </c>
      <c r="BW281" s="3">
        <f>IF(BW$5="",0,SUMIFS(BP!281:281,BP!$5:$5,BW$4))</f>
        <v>0</v>
      </c>
      <c r="BX281" s="3">
        <f>IF(BX$5="",0,SUMIFS(BP!281:281,BP!$5:$5,BX$4))</f>
        <v>0</v>
      </c>
      <c r="BY281" s="3">
        <f>IF(BY$5="",0,SUMIFS(BP!281:281,BP!$5:$5,BY$4))</f>
        <v>0</v>
      </c>
      <c r="BZ281" s="3">
        <f>IF(BZ$5="",0,SUMIFS(BP!281:281,BP!$5:$5,BZ$4))</f>
        <v>0</v>
      </c>
      <c r="CA281" s="3">
        <f>IF(CA$5="",0,SUMIFS(BP!281:281,BP!$5:$5,CA$4))</f>
        <v>0</v>
      </c>
      <c r="CB281" s="3">
        <f>IF(CB$5="",0,SUMIFS(BP!281:281,BP!$5:$5,CB$4))</f>
        <v>0</v>
      </c>
      <c r="CC281" s="3">
        <f>IF(CC$5="",0,SUMIFS(BP!281:281,BP!$5:$5,CC$4))</f>
        <v>0</v>
      </c>
      <c r="CD281" s="3">
        <f>IF(CD$5="",0,SUMIFS(BP!281:281,BP!$5:$5,CD$4))</f>
        <v>0</v>
      </c>
      <c r="CE281" s="3">
        <f>IF(CE$5="",0,SUMIFS(BP!281:281,BP!$5:$5,CE$4))</f>
        <v>0</v>
      </c>
      <c r="CF281" s="3">
        <f>IF(CF$5="",0,SUMIFS(BP!281:281,BP!$5:$5,CF$4))</f>
        <v>0</v>
      </c>
      <c r="CG281" s="3">
        <f>IF(CG$5="",0,SUMIFS(BP!281:281,BP!$5:$5,CG$4))</f>
        <v>0</v>
      </c>
      <c r="CH281" s="3">
        <f>IF(CH$5="",0,SUMIFS(BP!281:281,BP!$5:$5,CH$4))</f>
        <v>0</v>
      </c>
      <c r="CI281" s="3">
        <f>IF(CI$5="",0,SUMIFS(BP!281:281,BP!$5:$5,CI$4))</f>
        <v>0</v>
      </c>
      <c r="CJ281" s="3">
        <f>IF(CJ$5="",0,SUMIFS(BP!281:281,BP!$5:$5,CJ$4))</f>
        <v>0</v>
      </c>
      <c r="CK281" s="3">
        <f>IF(CK$5="",0,SUMIFS(BP!281:281,BP!$5:$5,CK$4))</f>
        <v>0</v>
      </c>
      <c r="CL281" s="3">
        <f>IF(CL$5="",0,SUMIFS(BP!281:281,BP!$5:$5,CL$4))</f>
        <v>0</v>
      </c>
      <c r="CM281" s="3">
        <f>IF(CM$5="",0,SUMIFS(BP!281:281,BP!$5:$5,CM$4))</f>
        <v>0</v>
      </c>
      <c r="CN281" s="3">
        <f>IF(CN$5="",0,SUMIFS(BP!281:281,BP!$5:$5,CN$4))</f>
        <v>0</v>
      </c>
      <c r="CO281" s="3">
        <f>IF(CO$5="",0,SUMIFS(BP!281:281,BP!$5:$5,CO$4))</f>
        <v>0</v>
      </c>
      <c r="CP281" s="3">
        <f>IF(CP$5="",0,SUMIFS(BP!281:281,BP!$5:$5,CP$4))</f>
        <v>0</v>
      </c>
      <c r="CQ281" s="3">
        <f>IF(CQ$5="",0,SUMIFS(BP!281:281,BP!$5:$5,CQ$4))</f>
        <v>0</v>
      </c>
      <c r="CR281" s="3">
        <f>IF(CR$5="",0,SUMIFS(BP!281:281,BP!$5:$5,CR$4))</f>
        <v>0</v>
      </c>
      <c r="CS281" s="3">
        <f>IF(CS$5="",0,SUMIFS(BP!281:281,BP!$5:$5,CS$4))</f>
        <v>0</v>
      </c>
      <c r="CT281" s="3">
        <f>IF(CT$5="",0,SUMIFS(BP!281:281,BP!$5:$5,CT$4))</f>
        <v>0</v>
      </c>
    </row>
    <row r="282" spans="1:98" s="2" customFormat="1" ht="10.199999999999999" x14ac:dyDescent="0.2">
      <c r="A282" s="11">
        <f>ROW()</f>
        <v>282</v>
      </c>
      <c r="E282" s="15"/>
      <c r="W282" s="5"/>
      <c r="Z282" s="3">
        <f ca="1">IF(Z$5="",0,SUMIFS(INDIRECT($S$2&amp;$A282&amp;":"&amp;$A282),BP!$5:$5,Z$4))</f>
        <v>0</v>
      </c>
      <c r="AA282" s="3">
        <f ca="1">IF(AA$5="",0,SUMIFS(INDIRECT($S$2&amp;$A282&amp;":"&amp;$A282),BP!$5:$5,AA$4))</f>
        <v>0</v>
      </c>
      <c r="AB282" s="3">
        <f ca="1">IF(AB$5="",0,SUMIFS(INDIRECT($S$2&amp;$A282&amp;":"&amp;$A282),BP!$5:$5,AB$4))</f>
        <v>0</v>
      </c>
      <c r="AC282" s="3">
        <f ca="1">IF(AC$5="",0,SUMIFS(INDIRECT($S$2&amp;$A282&amp;":"&amp;$A282),BP!$5:$5,AC$4))</f>
        <v>0</v>
      </c>
      <c r="AD282" s="3">
        <f ca="1">IF(AD$5="",0,SUMIFS(INDIRECT($S$2&amp;$A282&amp;":"&amp;$A282),BP!$5:$5,AD$4))</f>
        <v>0</v>
      </c>
      <c r="AE282" s="3">
        <f ca="1">IF(AE$5="",0,SUMIFS(INDIRECT($S$2&amp;$A282&amp;":"&amp;$A282),BP!$5:$5,AE$4))</f>
        <v>0</v>
      </c>
      <c r="AF282" s="3">
        <f ca="1">IF(AF$5="",0,SUMIFS(INDIRECT($S$2&amp;$A282&amp;":"&amp;$A282),BP!$5:$5,AF$4))</f>
        <v>0</v>
      </c>
      <c r="AG282" s="3">
        <f ca="1">IF(AG$5="",0,SUMIFS(INDIRECT($S$2&amp;$A282&amp;":"&amp;$A282),BP!$5:$5,AG$4))</f>
        <v>0</v>
      </c>
      <c r="AH282" s="3">
        <f ca="1">IF(AH$5="",0,SUMIFS(INDIRECT($S$2&amp;$A282&amp;":"&amp;$A282),BP!$5:$5,AH$4))</f>
        <v>0</v>
      </c>
      <c r="AI282" s="3">
        <f ca="1">IF(AI$5="",0,SUMIFS(INDIRECT($S$2&amp;$A282&amp;":"&amp;$A282),BP!$5:$5,AI$4))</f>
        <v>0</v>
      </c>
      <c r="AJ282" s="3">
        <f ca="1">IF(AJ$5="",0,SUMIFS(INDIRECT($S$2&amp;$A282&amp;":"&amp;$A282),BP!$5:$5,AJ$4))</f>
        <v>0</v>
      </c>
      <c r="AK282" s="3">
        <f ca="1">IF(AK$5="",0,SUMIFS(INDIRECT($S$2&amp;$A282&amp;":"&amp;$A282),BP!$5:$5,AK$4))</f>
        <v>0</v>
      </c>
      <c r="AL282" s="3">
        <f ca="1">IF(AL$5="",0,SUMIFS(INDIRECT($S$2&amp;$A282&amp;":"&amp;$A282),BP!$5:$5,AL$4))</f>
        <v>0</v>
      </c>
      <c r="AM282" s="3">
        <f ca="1">IF(AM$5="",0,SUMIFS(INDIRECT($S$2&amp;$A282&amp;":"&amp;$A282),BP!$5:$5,AM$4))</f>
        <v>0</v>
      </c>
      <c r="AN282" s="3">
        <f ca="1">IF(AN$5="",0,SUMIFS(INDIRECT($S$2&amp;$A282&amp;":"&amp;$A282),BP!$5:$5,AN$4))</f>
        <v>0</v>
      </c>
      <c r="AO282" s="3">
        <f ca="1">IF(AO$5="",0,SUMIFS(INDIRECT($S$2&amp;$A282&amp;":"&amp;$A282),BP!$5:$5,AO$4))</f>
        <v>0</v>
      </c>
      <c r="AP282" s="3">
        <f ca="1">IF(AP$5="",0,SUMIFS(INDIRECT($S$2&amp;$A282&amp;":"&amp;$A282),BP!$5:$5,AP$4))</f>
        <v>0</v>
      </c>
      <c r="AQ282" s="3">
        <f ca="1">IF(AQ$5="",0,SUMIFS(INDIRECT($S$2&amp;$A282&amp;":"&amp;$A282),BP!$5:$5,AQ$4))</f>
        <v>0</v>
      </c>
      <c r="AR282" s="3">
        <f ca="1">IF(AR$5="",0,SUMIFS(INDIRECT($S$2&amp;$A282&amp;":"&amp;$A282),BP!$5:$5,AR$4))</f>
        <v>0</v>
      </c>
      <c r="AS282" s="3">
        <f ca="1">IF(AS$5="",0,SUMIFS(INDIRECT($S$2&amp;$A282&amp;":"&amp;$A282),BP!$5:$5,AS$4))</f>
        <v>0</v>
      </c>
      <c r="AT282" s="3">
        <f ca="1">IF(AT$5="",0,SUMIFS(INDIRECT($S$2&amp;$A282&amp;":"&amp;$A282),BP!$5:$5,AT$4))</f>
        <v>0</v>
      </c>
      <c r="AU282" s="3">
        <f ca="1">IF(AU$5="",0,SUMIFS(INDIRECT($S$2&amp;$A282&amp;":"&amp;$A282),BP!$5:$5,AU$4))</f>
        <v>0</v>
      </c>
      <c r="AV282" s="3">
        <f ca="1">IF(AV$5="",0,SUMIFS(INDIRECT($S$2&amp;$A282&amp;":"&amp;$A282),BP!$5:$5,AV$4))</f>
        <v>0</v>
      </c>
      <c r="AW282" s="3">
        <f ca="1">IF(AW$5="",0,SUMIFS(INDIRECT($S$2&amp;$A282&amp;":"&amp;$A282),BP!$5:$5,AW$4))</f>
        <v>0</v>
      </c>
      <c r="AX282" s="3">
        <f ca="1">IF(AX$5="",0,SUMIFS(INDIRECT($S$2&amp;$A282&amp;":"&amp;$A282),BP!$5:$5,AX$4))</f>
        <v>0</v>
      </c>
      <c r="AY282" s="3">
        <f ca="1">IF(AY$5="",0,SUMIFS(INDIRECT($S$2&amp;$A282&amp;":"&amp;$A282),BP!$5:$5,AY$4))</f>
        <v>0</v>
      </c>
      <c r="AZ282" s="3">
        <f ca="1">IF(AZ$5="",0,SUMIFS(INDIRECT($S$2&amp;$A282&amp;":"&amp;$A282),BP!$5:$5,AZ$4))</f>
        <v>0</v>
      </c>
      <c r="BA282" s="3">
        <f ca="1">IF(BA$5="",0,SUMIFS(INDIRECT($S$2&amp;$A282&amp;":"&amp;$A282),BP!$5:$5,BA$4))</f>
        <v>0</v>
      </c>
      <c r="BB282" s="3">
        <f ca="1">IF(BB$5="",0,SUMIFS(INDIRECT($S$2&amp;$A282&amp;":"&amp;$A282),BP!$5:$5,BB$4))</f>
        <v>0</v>
      </c>
      <c r="BC282" s="3">
        <f ca="1">IF(BC$5="",0,SUMIFS(INDIRECT($S$2&amp;$A282&amp;":"&amp;$A282),BP!$5:$5,BC$4))</f>
        <v>0</v>
      </c>
      <c r="BD282" s="3">
        <f ca="1">IF(BD$5="",0,SUMIFS(INDIRECT($S$2&amp;$A282&amp;":"&amp;$A282),BP!$5:$5,BD$4))</f>
        <v>0</v>
      </c>
      <c r="BE282" s="3">
        <f ca="1">IF(BE$5="",0,SUMIFS(INDIRECT($S$2&amp;$A282&amp;":"&amp;$A282),BP!$5:$5,BE$4))</f>
        <v>0</v>
      </c>
      <c r="BF282" s="3">
        <f ca="1">IF(BF$5="",0,SUMIFS(INDIRECT($S$2&amp;$A282&amp;":"&amp;$A282),BP!$5:$5,BF$4))</f>
        <v>0</v>
      </c>
      <c r="BG282" s="3">
        <f ca="1">IF(BG$5="",0,SUMIFS(INDIRECT($S$2&amp;$A282&amp;":"&amp;$A282),BP!$5:$5,BG$4))</f>
        <v>0</v>
      </c>
      <c r="BH282" s="3">
        <f ca="1">IF(BH$5="",0,SUMIFS(INDIRECT($S$2&amp;$A282&amp;":"&amp;$A282),BP!$5:$5,BH$4))</f>
        <v>0</v>
      </c>
      <c r="BI282" s="3">
        <f ca="1">IF(BI$5="",0,SUMIFS(INDIRECT($S$2&amp;$A282&amp;":"&amp;$A282),BP!$5:$5,BI$4))</f>
        <v>0</v>
      </c>
      <c r="BJ282" s="3">
        <f>IF(BJ$5="",0,SUMIFS(BP!282:282,BP!$5:$5,BJ$4))</f>
        <v>0</v>
      </c>
      <c r="BK282" s="3">
        <f>IF(BK$5="",0,SUMIFS(BP!282:282,BP!$5:$5,BK$4))</f>
        <v>0</v>
      </c>
      <c r="BL282" s="3">
        <f>IF(BL$5="",0,SUMIFS(BP!282:282,BP!$5:$5,BL$4))</f>
        <v>0</v>
      </c>
      <c r="BM282" s="3">
        <f>IF(BM$5="",0,SUMIFS(BP!282:282,BP!$5:$5,BM$4))</f>
        <v>0</v>
      </c>
      <c r="BN282" s="3">
        <f>IF(BN$5="",0,SUMIFS(BP!282:282,BP!$5:$5,BN$4))</f>
        <v>0</v>
      </c>
      <c r="BO282" s="3">
        <f>IF(BO$5="",0,SUMIFS(BP!282:282,BP!$5:$5,BO$4))</f>
        <v>0</v>
      </c>
      <c r="BP282" s="3">
        <f>IF(BP$5="",0,SUMIFS(BP!282:282,BP!$5:$5,BP$4))</f>
        <v>0</v>
      </c>
      <c r="BQ282" s="3">
        <f>IF(BQ$5="",0,SUMIFS(BP!282:282,BP!$5:$5,BQ$4))</f>
        <v>0</v>
      </c>
      <c r="BR282" s="3">
        <f>IF(BR$5="",0,SUMIFS(BP!282:282,BP!$5:$5,BR$4))</f>
        <v>0</v>
      </c>
      <c r="BS282" s="3">
        <f>IF(BS$5="",0,SUMIFS(BP!282:282,BP!$5:$5,BS$4))</f>
        <v>0</v>
      </c>
      <c r="BT282" s="3">
        <f>IF(BT$5="",0,SUMIFS(BP!282:282,BP!$5:$5,BT$4))</f>
        <v>0</v>
      </c>
      <c r="BU282" s="3">
        <f>IF(BU$5="",0,SUMIFS(BP!282:282,BP!$5:$5,BU$4))</f>
        <v>0</v>
      </c>
      <c r="BV282" s="3">
        <f>IF(BV$5="",0,SUMIFS(BP!282:282,BP!$5:$5,BV$4))</f>
        <v>0</v>
      </c>
      <c r="BW282" s="3">
        <f>IF(BW$5="",0,SUMIFS(BP!282:282,BP!$5:$5,BW$4))</f>
        <v>0</v>
      </c>
      <c r="BX282" s="3">
        <f>IF(BX$5="",0,SUMIFS(BP!282:282,BP!$5:$5,BX$4))</f>
        <v>0</v>
      </c>
      <c r="BY282" s="3">
        <f>IF(BY$5="",0,SUMIFS(BP!282:282,BP!$5:$5,BY$4))</f>
        <v>0</v>
      </c>
      <c r="BZ282" s="3">
        <f>IF(BZ$5="",0,SUMIFS(BP!282:282,BP!$5:$5,BZ$4))</f>
        <v>0</v>
      </c>
      <c r="CA282" s="3">
        <f>IF(CA$5="",0,SUMIFS(BP!282:282,BP!$5:$5,CA$4))</f>
        <v>0</v>
      </c>
      <c r="CB282" s="3">
        <f>IF(CB$5="",0,SUMIFS(BP!282:282,BP!$5:$5,CB$4))</f>
        <v>0</v>
      </c>
      <c r="CC282" s="3">
        <f>IF(CC$5="",0,SUMIFS(BP!282:282,BP!$5:$5,CC$4))</f>
        <v>0</v>
      </c>
      <c r="CD282" s="3">
        <f>IF(CD$5="",0,SUMIFS(BP!282:282,BP!$5:$5,CD$4))</f>
        <v>0</v>
      </c>
      <c r="CE282" s="3">
        <f>IF(CE$5="",0,SUMIFS(BP!282:282,BP!$5:$5,CE$4))</f>
        <v>0</v>
      </c>
      <c r="CF282" s="3">
        <f>IF(CF$5="",0,SUMIFS(BP!282:282,BP!$5:$5,CF$4))</f>
        <v>0</v>
      </c>
      <c r="CG282" s="3">
        <f>IF(CG$5="",0,SUMIFS(BP!282:282,BP!$5:$5,CG$4))</f>
        <v>0</v>
      </c>
      <c r="CH282" s="3">
        <f>IF(CH$5="",0,SUMIFS(BP!282:282,BP!$5:$5,CH$4))</f>
        <v>0</v>
      </c>
      <c r="CI282" s="3">
        <f>IF(CI$5="",0,SUMIFS(BP!282:282,BP!$5:$5,CI$4))</f>
        <v>0</v>
      </c>
      <c r="CJ282" s="3">
        <f>IF(CJ$5="",0,SUMIFS(BP!282:282,BP!$5:$5,CJ$4))</f>
        <v>0</v>
      </c>
      <c r="CK282" s="3">
        <f>IF(CK$5="",0,SUMIFS(BP!282:282,BP!$5:$5,CK$4))</f>
        <v>0</v>
      </c>
      <c r="CL282" s="3">
        <f>IF(CL$5="",0,SUMIFS(BP!282:282,BP!$5:$5,CL$4))</f>
        <v>0</v>
      </c>
      <c r="CM282" s="3">
        <f>IF(CM$5="",0,SUMIFS(BP!282:282,BP!$5:$5,CM$4))</f>
        <v>0</v>
      </c>
      <c r="CN282" s="3">
        <f>IF(CN$5="",0,SUMIFS(BP!282:282,BP!$5:$5,CN$4))</f>
        <v>0</v>
      </c>
      <c r="CO282" s="3">
        <f>IF(CO$5="",0,SUMIFS(BP!282:282,BP!$5:$5,CO$4))</f>
        <v>0</v>
      </c>
      <c r="CP282" s="3">
        <f>IF(CP$5="",0,SUMIFS(BP!282:282,BP!$5:$5,CP$4))</f>
        <v>0</v>
      </c>
      <c r="CQ282" s="3">
        <f>IF(CQ$5="",0,SUMIFS(BP!282:282,BP!$5:$5,CQ$4))</f>
        <v>0</v>
      </c>
      <c r="CR282" s="3">
        <f>IF(CR$5="",0,SUMIFS(BP!282:282,BP!$5:$5,CR$4))</f>
        <v>0</v>
      </c>
      <c r="CS282" s="3">
        <f>IF(CS$5="",0,SUMIFS(BP!282:282,BP!$5:$5,CS$4))</f>
        <v>0</v>
      </c>
      <c r="CT282" s="3">
        <f>IF(CT$5="",0,SUMIFS(BP!282:282,BP!$5:$5,CT$4))</f>
        <v>0</v>
      </c>
    </row>
    <row r="283" spans="1:98" s="2" customFormat="1" ht="10.199999999999999" x14ac:dyDescent="0.2">
      <c r="A283" s="11">
        <f>ROW()</f>
        <v>283</v>
      </c>
      <c r="E283" s="15"/>
      <c r="W283" s="5"/>
      <c r="Z283" s="3">
        <f ca="1">IF(Z$5="",0,SUMIFS(INDIRECT($S$2&amp;$A283&amp;":"&amp;$A283),BP!$5:$5,Z$4))</f>
        <v>0</v>
      </c>
      <c r="AA283" s="3">
        <f ca="1">IF(AA$5="",0,SUMIFS(INDIRECT($S$2&amp;$A283&amp;":"&amp;$A283),BP!$5:$5,AA$4))</f>
        <v>0</v>
      </c>
      <c r="AB283" s="3">
        <f ca="1">IF(AB$5="",0,SUMIFS(INDIRECT($S$2&amp;$A283&amp;":"&amp;$A283),BP!$5:$5,AB$4))</f>
        <v>0</v>
      </c>
      <c r="AC283" s="3">
        <f ca="1">IF(AC$5="",0,SUMIFS(INDIRECT($S$2&amp;$A283&amp;":"&amp;$A283),BP!$5:$5,AC$4))</f>
        <v>0</v>
      </c>
      <c r="AD283" s="3">
        <f ca="1">IF(AD$5="",0,SUMIFS(INDIRECT($S$2&amp;$A283&amp;":"&amp;$A283),BP!$5:$5,AD$4))</f>
        <v>0</v>
      </c>
      <c r="AE283" s="3">
        <f ca="1">IF(AE$5="",0,SUMIFS(INDIRECT($S$2&amp;$A283&amp;":"&amp;$A283),BP!$5:$5,AE$4))</f>
        <v>0</v>
      </c>
      <c r="AF283" s="3">
        <f ca="1">IF(AF$5="",0,SUMIFS(INDIRECT($S$2&amp;$A283&amp;":"&amp;$A283),BP!$5:$5,AF$4))</f>
        <v>0</v>
      </c>
      <c r="AG283" s="3">
        <f ca="1">IF(AG$5="",0,SUMIFS(INDIRECT($S$2&amp;$A283&amp;":"&amp;$A283),BP!$5:$5,AG$4))</f>
        <v>0</v>
      </c>
      <c r="AH283" s="3">
        <f ca="1">IF(AH$5="",0,SUMIFS(INDIRECT($S$2&amp;$A283&amp;":"&amp;$A283),BP!$5:$5,AH$4))</f>
        <v>0</v>
      </c>
      <c r="AI283" s="3">
        <f ca="1">IF(AI$5="",0,SUMIFS(INDIRECT($S$2&amp;$A283&amp;":"&amp;$A283),BP!$5:$5,AI$4))</f>
        <v>0</v>
      </c>
      <c r="AJ283" s="3">
        <f ca="1">IF(AJ$5="",0,SUMIFS(INDIRECT($S$2&amp;$A283&amp;":"&amp;$A283),BP!$5:$5,AJ$4))</f>
        <v>0</v>
      </c>
      <c r="AK283" s="3">
        <f ca="1">IF(AK$5="",0,SUMIFS(INDIRECT($S$2&amp;$A283&amp;":"&amp;$A283),BP!$5:$5,AK$4))</f>
        <v>0</v>
      </c>
      <c r="AL283" s="3">
        <f ca="1">IF(AL$5="",0,SUMIFS(INDIRECT($S$2&amp;$A283&amp;":"&amp;$A283),BP!$5:$5,AL$4))</f>
        <v>0</v>
      </c>
      <c r="AM283" s="3">
        <f ca="1">IF(AM$5="",0,SUMIFS(INDIRECT($S$2&amp;$A283&amp;":"&amp;$A283),BP!$5:$5,AM$4))</f>
        <v>0</v>
      </c>
      <c r="AN283" s="3">
        <f ca="1">IF(AN$5="",0,SUMIFS(INDIRECT($S$2&amp;$A283&amp;":"&amp;$A283),BP!$5:$5,AN$4))</f>
        <v>0</v>
      </c>
      <c r="AO283" s="3">
        <f ca="1">IF(AO$5="",0,SUMIFS(INDIRECT($S$2&amp;$A283&amp;":"&amp;$A283),BP!$5:$5,AO$4))</f>
        <v>0</v>
      </c>
      <c r="AP283" s="3">
        <f ca="1">IF(AP$5="",0,SUMIFS(INDIRECT($S$2&amp;$A283&amp;":"&amp;$A283),BP!$5:$5,AP$4))</f>
        <v>0</v>
      </c>
      <c r="AQ283" s="3">
        <f ca="1">IF(AQ$5="",0,SUMIFS(INDIRECT($S$2&amp;$A283&amp;":"&amp;$A283),BP!$5:$5,AQ$4))</f>
        <v>0</v>
      </c>
      <c r="AR283" s="3">
        <f ca="1">IF(AR$5="",0,SUMIFS(INDIRECT($S$2&amp;$A283&amp;":"&amp;$A283),BP!$5:$5,AR$4))</f>
        <v>0</v>
      </c>
      <c r="AS283" s="3">
        <f ca="1">IF(AS$5="",0,SUMIFS(INDIRECT($S$2&amp;$A283&amp;":"&amp;$A283),BP!$5:$5,AS$4))</f>
        <v>0</v>
      </c>
      <c r="AT283" s="3">
        <f ca="1">IF(AT$5="",0,SUMIFS(INDIRECT($S$2&amp;$A283&amp;":"&amp;$A283),BP!$5:$5,AT$4))</f>
        <v>0</v>
      </c>
      <c r="AU283" s="3">
        <f ca="1">IF(AU$5="",0,SUMIFS(INDIRECT($S$2&amp;$A283&amp;":"&amp;$A283),BP!$5:$5,AU$4))</f>
        <v>0</v>
      </c>
      <c r="AV283" s="3">
        <f ca="1">IF(AV$5="",0,SUMIFS(INDIRECT($S$2&amp;$A283&amp;":"&amp;$A283),BP!$5:$5,AV$4))</f>
        <v>0</v>
      </c>
      <c r="AW283" s="3">
        <f ca="1">IF(AW$5="",0,SUMIFS(INDIRECT($S$2&amp;$A283&amp;":"&amp;$A283),BP!$5:$5,AW$4))</f>
        <v>0</v>
      </c>
      <c r="AX283" s="3">
        <f ca="1">IF(AX$5="",0,SUMIFS(INDIRECT($S$2&amp;$A283&amp;":"&amp;$A283),BP!$5:$5,AX$4))</f>
        <v>0</v>
      </c>
      <c r="AY283" s="3">
        <f ca="1">IF(AY$5="",0,SUMIFS(INDIRECT($S$2&amp;$A283&amp;":"&amp;$A283),BP!$5:$5,AY$4))</f>
        <v>0</v>
      </c>
      <c r="AZ283" s="3">
        <f ca="1">IF(AZ$5="",0,SUMIFS(INDIRECT($S$2&amp;$A283&amp;":"&amp;$A283),BP!$5:$5,AZ$4))</f>
        <v>0</v>
      </c>
      <c r="BA283" s="3">
        <f ca="1">IF(BA$5="",0,SUMIFS(INDIRECT($S$2&amp;$A283&amp;":"&amp;$A283),BP!$5:$5,BA$4))</f>
        <v>0</v>
      </c>
      <c r="BB283" s="3">
        <f ca="1">IF(BB$5="",0,SUMIFS(INDIRECT($S$2&amp;$A283&amp;":"&amp;$A283),BP!$5:$5,BB$4))</f>
        <v>0</v>
      </c>
      <c r="BC283" s="3">
        <f ca="1">IF(BC$5="",0,SUMIFS(INDIRECT($S$2&amp;$A283&amp;":"&amp;$A283),BP!$5:$5,BC$4))</f>
        <v>0</v>
      </c>
      <c r="BD283" s="3">
        <f ca="1">IF(BD$5="",0,SUMIFS(INDIRECT($S$2&amp;$A283&amp;":"&amp;$A283),BP!$5:$5,BD$4))</f>
        <v>0</v>
      </c>
      <c r="BE283" s="3">
        <f ca="1">IF(BE$5="",0,SUMIFS(INDIRECT($S$2&amp;$A283&amp;":"&amp;$A283),BP!$5:$5,BE$4))</f>
        <v>0</v>
      </c>
      <c r="BF283" s="3">
        <f ca="1">IF(BF$5="",0,SUMIFS(INDIRECT($S$2&amp;$A283&amp;":"&amp;$A283),BP!$5:$5,BF$4))</f>
        <v>0</v>
      </c>
      <c r="BG283" s="3">
        <f ca="1">IF(BG$5="",0,SUMIFS(INDIRECT($S$2&amp;$A283&amp;":"&amp;$A283),BP!$5:$5,BG$4))</f>
        <v>0</v>
      </c>
      <c r="BH283" s="3">
        <f ca="1">IF(BH$5="",0,SUMIFS(INDIRECT($S$2&amp;$A283&amp;":"&amp;$A283),BP!$5:$5,BH$4))</f>
        <v>0</v>
      </c>
      <c r="BI283" s="3">
        <f ca="1">IF(BI$5="",0,SUMIFS(INDIRECT($S$2&amp;$A283&amp;":"&amp;$A283),BP!$5:$5,BI$4))</f>
        <v>0</v>
      </c>
      <c r="BJ283" s="3">
        <f>IF(BJ$5="",0,SUMIFS(BP!283:283,BP!$5:$5,BJ$4))</f>
        <v>0</v>
      </c>
      <c r="BK283" s="3">
        <f>IF(BK$5="",0,SUMIFS(BP!283:283,BP!$5:$5,BK$4))</f>
        <v>0</v>
      </c>
      <c r="BL283" s="3">
        <f>IF(BL$5="",0,SUMIFS(BP!283:283,BP!$5:$5,BL$4))</f>
        <v>0</v>
      </c>
      <c r="BM283" s="3">
        <f>IF(BM$5="",0,SUMIFS(BP!283:283,BP!$5:$5,BM$4))</f>
        <v>0</v>
      </c>
      <c r="BN283" s="3">
        <f>IF(BN$5="",0,SUMIFS(BP!283:283,BP!$5:$5,BN$4))</f>
        <v>0</v>
      </c>
      <c r="BO283" s="3">
        <f>IF(BO$5="",0,SUMIFS(BP!283:283,BP!$5:$5,BO$4))</f>
        <v>0</v>
      </c>
      <c r="BP283" s="3">
        <f>IF(BP$5="",0,SUMIFS(BP!283:283,BP!$5:$5,BP$4))</f>
        <v>0</v>
      </c>
      <c r="BQ283" s="3">
        <f>IF(BQ$5="",0,SUMIFS(BP!283:283,BP!$5:$5,BQ$4))</f>
        <v>0</v>
      </c>
      <c r="BR283" s="3">
        <f>IF(BR$5="",0,SUMIFS(BP!283:283,BP!$5:$5,BR$4))</f>
        <v>0</v>
      </c>
      <c r="BS283" s="3">
        <f>IF(BS$5="",0,SUMIFS(BP!283:283,BP!$5:$5,BS$4))</f>
        <v>0</v>
      </c>
      <c r="BT283" s="3">
        <f>IF(BT$5="",0,SUMIFS(BP!283:283,BP!$5:$5,BT$4))</f>
        <v>0</v>
      </c>
      <c r="BU283" s="3">
        <f>IF(BU$5="",0,SUMIFS(BP!283:283,BP!$5:$5,BU$4))</f>
        <v>0</v>
      </c>
      <c r="BV283" s="3">
        <f>IF(BV$5="",0,SUMIFS(BP!283:283,BP!$5:$5,BV$4))</f>
        <v>0</v>
      </c>
      <c r="BW283" s="3">
        <f>IF(BW$5="",0,SUMIFS(BP!283:283,BP!$5:$5,BW$4))</f>
        <v>0</v>
      </c>
      <c r="BX283" s="3">
        <f>IF(BX$5="",0,SUMIFS(BP!283:283,BP!$5:$5,BX$4))</f>
        <v>0</v>
      </c>
      <c r="BY283" s="3">
        <f>IF(BY$5="",0,SUMIFS(BP!283:283,BP!$5:$5,BY$4))</f>
        <v>0</v>
      </c>
      <c r="BZ283" s="3">
        <f>IF(BZ$5="",0,SUMIFS(BP!283:283,BP!$5:$5,BZ$4))</f>
        <v>0</v>
      </c>
      <c r="CA283" s="3">
        <f>IF(CA$5="",0,SUMIFS(BP!283:283,BP!$5:$5,CA$4))</f>
        <v>0</v>
      </c>
      <c r="CB283" s="3">
        <f>IF(CB$5="",0,SUMIFS(BP!283:283,BP!$5:$5,CB$4))</f>
        <v>0</v>
      </c>
      <c r="CC283" s="3">
        <f>IF(CC$5="",0,SUMIFS(BP!283:283,BP!$5:$5,CC$4))</f>
        <v>0</v>
      </c>
      <c r="CD283" s="3">
        <f>IF(CD$5="",0,SUMIFS(BP!283:283,BP!$5:$5,CD$4))</f>
        <v>0</v>
      </c>
      <c r="CE283" s="3">
        <f>IF(CE$5="",0,SUMIFS(BP!283:283,BP!$5:$5,CE$4))</f>
        <v>0</v>
      </c>
      <c r="CF283" s="3">
        <f>IF(CF$5="",0,SUMIFS(BP!283:283,BP!$5:$5,CF$4))</f>
        <v>0</v>
      </c>
      <c r="CG283" s="3">
        <f>IF(CG$5="",0,SUMIFS(BP!283:283,BP!$5:$5,CG$4))</f>
        <v>0</v>
      </c>
      <c r="CH283" s="3">
        <f>IF(CH$5="",0,SUMIFS(BP!283:283,BP!$5:$5,CH$4))</f>
        <v>0</v>
      </c>
      <c r="CI283" s="3">
        <f>IF(CI$5="",0,SUMIFS(BP!283:283,BP!$5:$5,CI$4))</f>
        <v>0</v>
      </c>
      <c r="CJ283" s="3">
        <f>IF(CJ$5="",0,SUMIFS(BP!283:283,BP!$5:$5,CJ$4))</f>
        <v>0</v>
      </c>
      <c r="CK283" s="3">
        <f>IF(CK$5="",0,SUMIFS(BP!283:283,BP!$5:$5,CK$4))</f>
        <v>0</v>
      </c>
      <c r="CL283" s="3">
        <f>IF(CL$5="",0,SUMIFS(BP!283:283,BP!$5:$5,CL$4))</f>
        <v>0</v>
      </c>
      <c r="CM283" s="3">
        <f>IF(CM$5="",0,SUMIFS(BP!283:283,BP!$5:$5,CM$4))</f>
        <v>0</v>
      </c>
      <c r="CN283" s="3">
        <f>IF(CN$5="",0,SUMIFS(BP!283:283,BP!$5:$5,CN$4))</f>
        <v>0</v>
      </c>
      <c r="CO283" s="3">
        <f>IF(CO$5="",0,SUMIFS(BP!283:283,BP!$5:$5,CO$4))</f>
        <v>0</v>
      </c>
      <c r="CP283" s="3">
        <f>IF(CP$5="",0,SUMIFS(BP!283:283,BP!$5:$5,CP$4))</f>
        <v>0</v>
      </c>
      <c r="CQ283" s="3">
        <f>IF(CQ$5="",0,SUMIFS(BP!283:283,BP!$5:$5,CQ$4))</f>
        <v>0</v>
      </c>
      <c r="CR283" s="3">
        <f>IF(CR$5="",0,SUMIFS(BP!283:283,BP!$5:$5,CR$4))</f>
        <v>0</v>
      </c>
      <c r="CS283" s="3">
        <f>IF(CS$5="",0,SUMIFS(BP!283:283,BP!$5:$5,CS$4))</f>
        <v>0</v>
      </c>
      <c r="CT283" s="3">
        <f>IF(CT$5="",0,SUMIFS(BP!283:283,BP!$5:$5,CT$4))</f>
        <v>0</v>
      </c>
    </row>
    <row r="284" spans="1:98" s="2" customFormat="1" ht="10.199999999999999" x14ac:dyDescent="0.2">
      <c r="A284" s="11">
        <f>ROW()</f>
        <v>284</v>
      </c>
      <c r="E284" s="15"/>
      <c r="W284" s="5"/>
      <c r="Z284" s="3">
        <f ca="1">IF(Z$5="",0,SUMIFS(INDIRECT($S$2&amp;$A284&amp;":"&amp;$A284),BP!$5:$5,Z$4))</f>
        <v>0</v>
      </c>
      <c r="AA284" s="3">
        <f ca="1">IF(AA$5="",0,SUMIFS(INDIRECT($S$2&amp;$A284&amp;":"&amp;$A284),BP!$5:$5,AA$4))</f>
        <v>0</v>
      </c>
      <c r="AB284" s="3">
        <f ca="1">IF(AB$5="",0,SUMIFS(INDIRECT($S$2&amp;$A284&amp;":"&amp;$A284),BP!$5:$5,AB$4))</f>
        <v>0</v>
      </c>
      <c r="AC284" s="3">
        <f ca="1">IF(AC$5="",0,SUMIFS(INDIRECT($S$2&amp;$A284&amp;":"&amp;$A284),BP!$5:$5,AC$4))</f>
        <v>0</v>
      </c>
      <c r="AD284" s="3">
        <f ca="1">IF(AD$5="",0,SUMIFS(INDIRECT($S$2&amp;$A284&amp;":"&amp;$A284),BP!$5:$5,AD$4))</f>
        <v>0</v>
      </c>
      <c r="AE284" s="3">
        <f ca="1">IF(AE$5="",0,SUMIFS(INDIRECT($S$2&amp;$A284&amp;":"&amp;$A284),BP!$5:$5,AE$4))</f>
        <v>0</v>
      </c>
      <c r="AF284" s="3">
        <f ca="1">IF(AF$5="",0,SUMIFS(INDIRECT($S$2&amp;$A284&amp;":"&amp;$A284),BP!$5:$5,AF$4))</f>
        <v>0</v>
      </c>
      <c r="AG284" s="3">
        <f ca="1">IF(AG$5="",0,SUMIFS(INDIRECT($S$2&amp;$A284&amp;":"&amp;$A284),BP!$5:$5,AG$4))</f>
        <v>0</v>
      </c>
      <c r="AH284" s="3">
        <f ca="1">IF(AH$5="",0,SUMIFS(INDIRECT($S$2&amp;$A284&amp;":"&amp;$A284),BP!$5:$5,AH$4))</f>
        <v>0</v>
      </c>
      <c r="AI284" s="3">
        <f ca="1">IF(AI$5="",0,SUMIFS(INDIRECT($S$2&amp;$A284&amp;":"&amp;$A284),BP!$5:$5,AI$4))</f>
        <v>0</v>
      </c>
      <c r="AJ284" s="3">
        <f ca="1">IF(AJ$5="",0,SUMIFS(INDIRECT($S$2&amp;$A284&amp;":"&amp;$A284),BP!$5:$5,AJ$4))</f>
        <v>0</v>
      </c>
      <c r="AK284" s="3">
        <f ca="1">IF(AK$5="",0,SUMIFS(INDIRECT($S$2&amp;$A284&amp;":"&amp;$A284),BP!$5:$5,AK$4))</f>
        <v>0</v>
      </c>
      <c r="AL284" s="3">
        <f ca="1">IF(AL$5="",0,SUMIFS(INDIRECT($S$2&amp;$A284&amp;":"&amp;$A284),BP!$5:$5,AL$4))</f>
        <v>0</v>
      </c>
      <c r="AM284" s="3">
        <f ca="1">IF(AM$5="",0,SUMIFS(INDIRECT($S$2&amp;$A284&amp;":"&amp;$A284),BP!$5:$5,AM$4))</f>
        <v>0</v>
      </c>
      <c r="AN284" s="3">
        <f ca="1">IF(AN$5="",0,SUMIFS(INDIRECT($S$2&amp;$A284&amp;":"&amp;$A284),BP!$5:$5,AN$4))</f>
        <v>0</v>
      </c>
      <c r="AO284" s="3">
        <f ca="1">IF(AO$5="",0,SUMIFS(INDIRECT($S$2&amp;$A284&amp;":"&amp;$A284),BP!$5:$5,AO$4))</f>
        <v>0</v>
      </c>
      <c r="AP284" s="3">
        <f ca="1">IF(AP$5="",0,SUMIFS(INDIRECT($S$2&amp;$A284&amp;":"&amp;$A284),BP!$5:$5,AP$4))</f>
        <v>0</v>
      </c>
      <c r="AQ284" s="3">
        <f ca="1">IF(AQ$5="",0,SUMIFS(INDIRECT($S$2&amp;$A284&amp;":"&amp;$A284),BP!$5:$5,AQ$4))</f>
        <v>0</v>
      </c>
      <c r="AR284" s="3">
        <f ca="1">IF(AR$5="",0,SUMIFS(INDIRECT($S$2&amp;$A284&amp;":"&amp;$A284),BP!$5:$5,AR$4))</f>
        <v>0</v>
      </c>
      <c r="AS284" s="3">
        <f ca="1">IF(AS$5="",0,SUMIFS(INDIRECT($S$2&amp;$A284&amp;":"&amp;$A284),BP!$5:$5,AS$4))</f>
        <v>0</v>
      </c>
      <c r="AT284" s="3">
        <f ca="1">IF(AT$5="",0,SUMIFS(INDIRECT($S$2&amp;$A284&amp;":"&amp;$A284),BP!$5:$5,AT$4))</f>
        <v>0</v>
      </c>
      <c r="AU284" s="3">
        <f ca="1">IF(AU$5="",0,SUMIFS(INDIRECT($S$2&amp;$A284&amp;":"&amp;$A284),BP!$5:$5,AU$4))</f>
        <v>0</v>
      </c>
      <c r="AV284" s="3">
        <f ca="1">IF(AV$5="",0,SUMIFS(INDIRECT($S$2&amp;$A284&amp;":"&amp;$A284),BP!$5:$5,AV$4))</f>
        <v>0</v>
      </c>
      <c r="AW284" s="3">
        <f ca="1">IF(AW$5="",0,SUMIFS(INDIRECT($S$2&amp;$A284&amp;":"&amp;$A284),BP!$5:$5,AW$4))</f>
        <v>0</v>
      </c>
      <c r="AX284" s="3">
        <f ca="1">IF(AX$5="",0,SUMIFS(INDIRECT($S$2&amp;$A284&amp;":"&amp;$A284),BP!$5:$5,AX$4))</f>
        <v>0</v>
      </c>
      <c r="AY284" s="3">
        <f ca="1">IF(AY$5="",0,SUMIFS(INDIRECT($S$2&amp;$A284&amp;":"&amp;$A284),BP!$5:$5,AY$4))</f>
        <v>0</v>
      </c>
      <c r="AZ284" s="3">
        <f ca="1">IF(AZ$5="",0,SUMIFS(INDIRECT($S$2&amp;$A284&amp;":"&amp;$A284),BP!$5:$5,AZ$4))</f>
        <v>0</v>
      </c>
      <c r="BA284" s="3">
        <f ca="1">IF(BA$5="",0,SUMIFS(INDIRECT($S$2&amp;$A284&amp;":"&amp;$A284),BP!$5:$5,BA$4))</f>
        <v>0</v>
      </c>
      <c r="BB284" s="3">
        <f ca="1">IF(BB$5="",0,SUMIFS(INDIRECT($S$2&amp;$A284&amp;":"&amp;$A284),BP!$5:$5,BB$4))</f>
        <v>0</v>
      </c>
      <c r="BC284" s="3">
        <f ca="1">IF(BC$5="",0,SUMIFS(INDIRECT($S$2&amp;$A284&amp;":"&amp;$A284),BP!$5:$5,BC$4))</f>
        <v>0</v>
      </c>
      <c r="BD284" s="3">
        <f ca="1">IF(BD$5="",0,SUMIFS(INDIRECT($S$2&amp;$A284&amp;":"&amp;$A284),BP!$5:$5,BD$4))</f>
        <v>0</v>
      </c>
      <c r="BE284" s="3">
        <f ca="1">IF(BE$5="",0,SUMIFS(INDIRECT($S$2&amp;$A284&amp;":"&amp;$A284),BP!$5:$5,BE$4))</f>
        <v>0</v>
      </c>
      <c r="BF284" s="3">
        <f ca="1">IF(BF$5="",0,SUMIFS(INDIRECT($S$2&amp;$A284&amp;":"&amp;$A284),BP!$5:$5,BF$4))</f>
        <v>0</v>
      </c>
      <c r="BG284" s="3">
        <f ca="1">IF(BG$5="",0,SUMIFS(INDIRECT($S$2&amp;$A284&amp;":"&amp;$A284),BP!$5:$5,BG$4))</f>
        <v>0</v>
      </c>
      <c r="BH284" s="3">
        <f ca="1">IF(BH$5="",0,SUMIFS(INDIRECT($S$2&amp;$A284&amp;":"&amp;$A284),BP!$5:$5,BH$4))</f>
        <v>0</v>
      </c>
      <c r="BI284" s="3">
        <f ca="1">IF(BI$5="",0,SUMIFS(INDIRECT($S$2&amp;$A284&amp;":"&amp;$A284),BP!$5:$5,BI$4))</f>
        <v>0</v>
      </c>
      <c r="BJ284" s="3">
        <f>IF(BJ$5="",0,SUMIFS(BP!284:284,BP!$5:$5,BJ$4))</f>
        <v>0</v>
      </c>
      <c r="BK284" s="3">
        <f>IF(BK$5="",0,SUMIFS(BP!284:284,BP!$5:$5,BK$4))</f>
        <v>0</v>
      </c>
      <c r="BL284" s="3">
        <f>IF(BL$5="",0,SUMIFS(BP!284:284,BP!$5:$5,BL$4))</f>
        <v>0</v>
      </c>
      <c r="BM284" s="3">
        <f>IF(BM$5="",0,SUMIFS(BP!284:284,BP!$5:$5,BM$4))</f>
        <v>0</v>
      </c>
      <c r="BN284" s="3">
        <f>IF(BN$5="",0,SUMIFS(BP!284:284,BP!$5:$5,BN$4))</f>
        <v>0</v>
      </c>
      <c r="BO284" s="3">
        <f>IF(BO$5="",0,SUMIFS(BP!284:284,BP!$5:$5,BO$4))</f>
        <v>0</v>
      </c>
      <c r="BP284" s="3">
        <f>IF(BP$5="",0,SUMIFS(BP!284:284,BP!$5:$5,BP$4))</f>
        <v>0</v>
      </c>
      <c r="BQ284" s="3">
        <f>IF(BQ$5="",0,SUMIFS(BP!284:284,BP!$5:$5,BQ$4))</f>
        <v>0</v>
      </c>
      <c r="BR284" s="3">
        <f>IF(BR$5="",0,SUMIFS(BP!284:284,BP!$5:$5,BR$4))</f>
        <v>0</v>
      </c>
      <c r="BS284" s="3">
        <f>IF(BS$5="",0,SUMIFS(BP!284:284,BP!$5:$5,BS$4))</f>
        <v>0</v>
      </c>
      <c r="BT284" s="3">
        <f>IF(BT$5="",0,SUMIFS(BP!284:284,BP!$5:$5,BT$4))</f>
        <v>0</v>
      </c>
      <c r="BU284" s="3">
        <f>IF(BU$5="",0,SUMIFS(BP!284:284,BP!$5:$5,BU$4))</f>
        <v>0</v>
      </c>
      <c r="BV284" s="3">
        <f>IF(BV$5="",0,SUMIFS(BP!284:284,BP!$5:$5,BV$4))</f>
        <v>0</v>
      </c>
      <c r="BW284" s="3">
        <f>IF(BW$5="",0,SUMIFS(BP!284:284,BP!$5:$5,BW$4))</f>
        <v>0</v>
      </c>
      <c r="BX284" s="3">
        <f>IF(BX$5="",0,SUMIFS(BP!284:284,BP!$5:$5,BX$4))</f>
        <v>0</v>
      </c>
      <c r="BY284" s="3">
        <f>IF(BY$5="",0,SUMIFS(BP!284:284,BP!$5:$5,BY$4))</f>
        <v>0</v>
      </c>
      <c r="BZ284" s="3">
        <f>IF(BZ$5="",0,SUMIFS(BP!284:284,BP!$5:$5,BZ$4))</f>
        <v>0</v>
      </c>
      <c r="CA284" s="3">
        <f>IF(CA$5="",0,SUMIFS(BP!284:284,BP!$5:$5,CA$4))</f>
        <v>0</v>
      </c>
      <c r="CB284" s="3">
        <f>IF(CB$5="",0,SUMIFS(BP!284:284,BP!$5:$5,CB$4))</f>
        <v>0</v>
      </c>
      <c r="CC284" s="3">
        <f>IF(CC$5="",0,SUMIFS(BP!284:284,BP!$5:$5,CC$4))</f>
        <v>0</v>
      </c>
      <c r="CD284" s="3">
        <f>IF(CD$5="",0,SUMIFS(BP!284:284,BP!$5:$5,CD$4))</f>
        <v>0</v>
      </c>
      <c r="CE284" s="3">
        <f>IF(CE$5="",0,SUMIFS(BP!284:284,BP!$5:$5,CE$4))</f>
        <v>0</v>
      </c>
      <c r="CF284" s="3">
        <f>IF(CF$5="",0,SUMIFS(BP!284:284,BP!$5:$5,CF$4))</f>
        <v>0</v>
      </c>
      <c r="CG284" s="3">
        <f>IF(CG$5="",0,SUMIFS(BP!284:284,BP!$5:$5,CG$4))</f>
        <v>0</v>
      </c>
      <c r="CH284" s="3">
        <f>IF(CH$5="",0,SUMIFS(BP!284:284,BP!$5:$5,CH$4))</f>
        <v>0</v>
      </c>
      <c r="CI284" s="3">
        <f>IF(CI$5="",0,SUMIFS(BP!284:284,BP!$5:$5,CI$4))</f>
        <v>0</v>
      </c>
      <c r="CJ284" s="3">
        <f>IF(CJ$5="",0,SUMIFS(BP!284:284,BP!$5:$5,CJ$4))</f>
        <v>0</v>
      </c>
      <c r="CK284" s="3">
        <f>IF(CK$5="",0,SUMIFS(BP!284:284,BP!$5:$5,CK$4))</f>
        <v>0</v>
      </c>
      <c r="CL284" s="3">
        <f>IF(CL$5="",0,SUMIFS(BP!284:284,BP!$5:$5,CL$4))</f>
        <v>0</v>
      </c>
      <c r="CM284" s="3">
        <f>IF(CM$5="",0,SUMIFS(BP!284:284,BP!$5:$5,CM$4))</f>
        <v>0</v>
      </c>
      <c r="CN284" s="3">
        <f>IF(CN$5="",0,SUMIFS(BP!284:284,BP!$5:$5,CN$4))</f>
        <v>0</v>
      </c>
      <c r="CO284" s="3">
        <f>IF(CO$5="",0,SUMIFS(BP!284:284,BP!$5:$5,CO$4))</f>
        <v>0</v>
      </c>
      <c r="CP284" s="3">
        <f>IF(CP$5="",0,SUMIFS(BP!284:284,BP!$5:$5,CP$4))</f>
        <v>0</v>
      </c>
      <c r="CQ284" s="3">
        <f>IF(CQ$5="",0,SUMIFS(BP!284:284,BP!$5:$5,CQ$4))</f>
        <v>0</v>
      </c>
      <c r="CR284" s="3">
        <f>IF(CR$5="",0,SUMIFS(BP!284:284,BP!$5:$5,CR$4))</f>
        <v>0</v>
      </c>
      <c r="CS284" s="3">
        <f>IF(CS$5="",0,SUMIFS(BP!284:284,BP!$5:$5,CS$4))</f>
        <v>0</v>
      </c>
      <c r="CT284" s="3">
        <f>IF(CT$5="",0,SUMIFS(BP!284:284,BP!$5:$5,CT$4))</f>
        <v>0</v>
      </c>
    </row>
    <row r="285" spans="1:98" s="2" customFormat="1" ht="10.199999999999999" x14ac:dyDescent="0.2">
      <c r="A285" s="11">
        <f>ROW()</f>
        <v>285</v>
      </c>
      <c r="E285" s="15"/>
      <c r="W285" s="5"/>
      <c r="Z285" s="3">
        <f ca="1">IF(Z$5="",0,SUMIFS(INDIRECT($S$2&amp;$A285&amp;":"&amp;$A285),BP!$5:$5,Z$4))</f>
        <v>0</v>
      </c>
      <c r="AA285" s="3">
        <f ca="1">IF(AA$5="",0,SUMIFS(INDIRECT($S$2&amp;$A285&amp;":"&amp;$A285),BP!$5:$5,AA$4))</f>
        <v>0</v>
      </c>
      <c r="AB285" s="3">
        <f ca="1">IF(AB$5="",0,SUMIFS(INDIRECT($S$2&amp;$A285&amp;":"&amp;$A285),BP!$5:$5,AB$4))</f>
        <v>0</v>
      </c>
      <c r="AC285" s="3">
        <f ca="1">IF(AC$5="",0,SUMIFS(INDIRECT($S$2&amp;$A285&amp;":"&amp;$A285),BP!$5:$5,AC$4))</f>
        <v>0</v>
      </c>
      <c r="AD285" s="3">
        <f ca="1">IF(AD$5="",0,SUMIFS(INDIRECT($S$2&amp;$A285&amp;":"&amp;$A285),BP!$5:$5,AD$4))</f>
        <v>0</v>
      </c>
      <c r="AE285" s="3">
        <f ca="1">IF(AE$5="",0,SUMIFS(INDIRECT($S$2&amp;$A285&amp;":"&amp;$A285),BP!$5:$5,AE$4))</f>
        <v>0</v>
      </c>
      <c r="AF285" s="3">
        <f ca="1">IF(AF$5="",0,SUMIFS(INDIRECT($S$2&amp;$A285&amp;":"&amp;$A285),BP!$5:$5,AF$4))</f>
        <v>0</v>
      </c>
      <c r="AG285" s="3">
        <f ca="1">IF(AG$5="",0,SUMIFS(INDIRECT($S$2&amp;$A285&amp;":"&amp;$A285),BP!$5:$5,AG$4))</f>
        <v>0</v>
      </c>
      <c r="AH285" s="3">
        <f ca="1">IF(AH$5="",0,SUMIFS(INDIRECT($S$2&amp;$A285&amp;":"&amp;$A285),BP!$5:$5,AH$4))</f>
        <v>0</v>
      </c>
      <c r="AI285" s="3">
        <f ca="1">IF(AI$5="",0,SUMIFS(INDIRECT($S$2&amp;$A285&amp;":"&amp;$A285),BP!$5:$5,AI$4))</f>
        <v>0</v>
      </c>
      <c r="AJ285" s="3">
        <f ca="1">IF(AJ$5="",0,SUMIFS(INDIRECT($S$2&amp;$A285&amp;":"&amp;$A285),BP!$5:$5,AJ$4))</f>
        <v>0</v>
      </c>
      <c r="AK285" s="3">
        <f ca="1">IF(AK$5="",0,SUMIFS(INDIRECT($S$2&amp;$A285&amp;":"&amp;$A285),BP!$5:$5,AK$4))</f>
        <v>0</v>
      </c>
      <c r="AL285" s="3">
        <f ca="1">IF(AL$5="",0,SUMIFS(INDIRECT($S$2&amp;$A285&amp;":"&amp;$A285),BP!$5:$5,AL$4))</f>
        <v>0</v>
      </c>
      <c r="AM285" s="3">
        <f ca="1">IF(AM$5="",0,SUMIFS(INDIRECT($S$2&amp;$A285&amp;":"&amp;$A285),BP!$5:$5,AM$4))</f>
        <v>0</v>
      </c>
      <c r="AN285" s="3">
        <f ca="1">IF(AN$5="",0,SUMIFS(INDIRECT($S$2&amp;$A285&amp;":"&amp;$A285),BP!$5:$5,AN$4))</f>
        <v>0</v>
      </c>
      <c r="AO285" s="3">
        <f ca="1">IF(AO$5="",0,SUMIFS(INDIRECT($S$2&amp;$A285&amp;":"&amp;$A285),BP!$5:$5,AO$4))</f>
        <v>0</v>
      </c>
      <c r="AP285" s="3">
        <f ca="1">IF(AP$5="",0,SUMIFS(INDIRECT($S$2&amp;$A285&amp;":"&amp;$A285),BP!$5:$5,AP$4))</f>
        <v>0</v>
      </c>
      <c r="AQ285" s="3">
        <f ca="1">IF(AQ$5="",0,SUMIFS(INDIRECT($S$2&amp;$A285&amp;":"&amp;$A285),BP!$5:$5,AQ$4))</f>
        <v>0</v>
      </c>
      <c r="AR285" s="3">
        <f ca="1">IF(AR$5="",0,SUMIFS(INDIRECT($S$2&amp;$A285&amp;":"&amp;$A285),BP!$5:$5,AR$4))</f>
        <v>0</v>
      </c>
      <c r="AS285" s="3">
        <f ca="1">IF(AS$5="",0,SUMIFS(INDIRECT($S$2&amp;$A285&amp;":"&amp;$A285),BP!$5:$5,AS$4))</f>
        <v>0</v>
      </c>
      <c r="AT285" s="3">
        <f ca="1">IF(AT$5="",0,SUMIFS(INDIRECT($S$2&amp;$A285&amp;":"&amp;$A285),BP!$5:$5,AT$4))</f>
        <v>0</v>
      </c>
      <c r="AU285" s="3">
        <f ca="1">IF(AU$5="",0,SUMIFS(INDIRECT($S$2&amp;$A285&amp;":"&amp;$A285),BP!$5:$5,AU$4))</f>
        <v>0</v>
      </c>
      <c r="AV285" s="3">
        <f ca="1">IF(AV$5="",0,SUMIFS(INDIRECT($S$2&amp;$A285&amp;":"&amp;$A285),BP!$5:$5,AV$4))</f>
        <v>0</v>
      </c>
      <c r="AW285" s="3">
        <f ca="1">IF(AW$5="",0,SUMIFS(INDIRECT($S$2&amp;$A285&amp;":"&amp;$A285),BP!$5:$5,AW$4))</f>
        <v>0</v>
      </c>
      <c r="AX285" s="3">
        <f ca="1">IF(AX$5="",0,SUMIFS(INDIRECT($S$2&amp;$A285&amp;":"&amp;$A285),BP!$5:$5,AX$4))</f>
        <v>0</v>
      </c>
      <c r="AY285" s="3">
        <f ca="1">IF(AY$5="",0,SUMIFS(INDIRECT($S$2&amp;$A285&amp;":"&amp;$A285),BP!$5:$5,AY$4))</f>
        <v>0</v>
      </c>
      <c r="AZ285" s="3">
        <f ca="1">IF(AZ$5="",0,SUMIFS(INDIRECT($S$2&amp;$A285&amp;":"&amp;$A285),BP!$5:$5,AZ$4))</f>
        <v>0</v>
      </c>
      <c r="BA285" s="3">
        <f ca="1">IF(BA$5="",0,SUMIFS(INDIRECT($S$2&amp;$A285&amp;":"&amp;$A285),BP!$5:$5,BA$4))</f>
        <v>0</v>
      </c>
      <c r="BB285" s="3">
        <f ca="1">IF(BB$5="",0,SUMIFS(INDIRECT($S$2&amp;$A285&amp;":"&amp;$A285),BP!$5:$5,BB$4))</f>
        <v>0</v>
      </c>
      <c r="BC285" s="3">
        <f ca="1">IF(BC$5="",0,SUMIFS(INDIRECT($S$2&amp;$A285&amp;":"&amp;$A285),BP!$5:$5,BC$4))</f>
        <v>0</v>
      </c>
      <c r="BD285" s="3">
        <f ca="1">IF(BD$5="",0,SUMIFS(INDIRECT($S$2&amp;$A285&amp;":"&amp;$A285),BP!$5:$5,BD$4))</f>
        <v>0</v>
      </c>
      <c r="BE285" s="3">
        <f ca="1">IF(BE$5="",0,SUMIFS(INDIRECT($S$2&amp;$A285&amp;":"&amp;$A285),BP!$5:$5,BE$4))</f>
        <v>0</v>
      </c>
      <c r="BF285" s="3">
        <f ca="1">IF(BF$5="",0,SUMIFS(INDIRECT($S$2&amp;$A285&amp;":"&amp;$A285),BP!$5:$5,BF$4))</f>
        <v>0</v>
      </c>
      <c r="BG285" s="3">
        <f ca="1">IF(BG$5="",0,SUMIFS(INDIRECT($S$2&amp;$A285&amp;":"&amp;$A285),BP!$5:$5,BG$4))</f>
        <v>0</v>
      </c>
      <c r="BH285" s="3">
        <f ca="1">IF(BH$5="",0,SUMIFS(INDIRECT($S$2&amp;$A285&amp;":"&amp;$A285),BP!$5:$5,BH$4))</f>
        <v>0</v>
      </c>
      <c r="BI285" s="3">
        <f ca="1">IF(BI$5="",0,SUMIFS(INDIRECT($S$2&amp;$A285&amp;":"&amp;$A285),BP!$5:$5,BI$4))</f>
        <v>0</v>
      </c>
      <c r="BJ285" s="3">
        <f>IF(BJ$5="",0,SUMIFS(BP!285:285,BP!$5:$5,BJ$4))</f>
        <v>0</v>
      </c>
      <c r="BK285" s="3">
        <f>IF(BK$5="",0,SUMIFS(BP!285:285,BP!$5:$5,BK$4))</f>
        <v>0</v>
      </c>
      <c r="BL285" s="3">
        <f>IF(BL$5="",0,SUMIFS(BP!285:285,BP!$5:$5,BL$4))</f>
        <v>0</v>
      </c>
      <c r="BM285" s="3">
        <f>IF(BM$5="",0,SUMIFS(BP!285:285,BP!$5:$5,BM$4))</f>
        <v>0</v>
      </c>
      <c r="BN285" s="3">
        <f>IF(BN$5="",0,SUMIFS(BP!285:285,BP!$5:$5,BN$4))</f>
        <v>0</v>
      </c>
      <c r="BO285" s="3">
        <f>IF(BO$5="",0,SUMIFS(BP!285:285,BP!$5:$5,BO$4))</f>
        <v>0</v>
      </c>
      <c r="BP285" s="3">
        <f>IF(BP$5="",0,SUMIFS(BP!285:285,BP!$5:$5,BP$4))</f>
        <v>0</v>
      </c>
      <c r="BQ285" s="3">
        <f>IF(BQ$5="",0,SUMIFS(BP!285:285,BP!$5:$5,BQ$4))</f>
        <v>0</v>
      </c>
      <c r="BR285" s="3">
        <f>IF(BR$5="",0,SUMIFS(BP!285:285,BP!$5:$5,BR$4))</f>
        <v>0</v>
      </c>
      <c r="BS285" s="3">
        <f>IF(BS$5="",0,SUMIFS(BP!285:285,BP!$5:$5,BS$4))</f>
        <v>0</v>
      </c>
      <c r="BT285" s="3">
        <f>IF(BT$5="",0,SUMIFS(BP!285:285,BP!$5:$5,BT$4))</f>
        <v>0</v>
      </c>
      <c r="BU285" s="3">
        <f>IF(BU$5="",0,SUMIFS(BP!285:285,BP!$5:$5,BU$4))</f>
        <v>0</v>
      </c>
      <c r="BV285" s="3">
        <f>IF(BV$5="",0,SUMIFS(BP!285:285,BP!$5:$5,BV$4))</f>
        <v>0</v>
      </c>
      <c r="BW285" s="3">
        <f>IF(BW$5="",0,SUMIFS(BP!285:285,BP!$5:$5,BW$4))</f>
        <v>0</v>
      </c>
      <c r="BX285" s="3">
        <f>IF(BX$5="",0,SUMIFS(BP!285:285,BP!$5:$5,BX$4))</f>
        <v>0</v>
      </c>
      <c r="BY285" s="3">
        <f>IF(BY$5="",0,SUMIFS(BP!285:285,BP!$5:$5,BY$4))</f>
        <v>0</v>
      </c>
      <c r="BZ285" s="3">
        <f>IF(BZ$5="",0,SUMIFS(BP!285:285,BP!$5:$5,BZ$4))</f>
        <v>0</v>
      </c>
      <c r="CA285" s="3">
        <f>IF(CA$5="",0,SUMIFS(BP!285:285,BP!$5:$5,CA$4))</f>
        <v>0</v>
      </c>
      <c r="CB285" s="3">
        <f>IF(CB$5="",0,SUMIFS(BP!285:285,BP!$5:$5,CB$4))</f>
        <v>0</v>
      </c>
      <c r="CC285" s="3">
        <f>IF(CC$5="",0,SUMIFS(BP!285:285,BP!$5:$5,CC$4))</f>
        <v>0</v>
      </c>
      <c r="CD285" s="3">
        <f>IF(CD$5="",0,SUMIFS(BP!285:285,BP!$5:$5,CD$4))</f>
        <v>0</v>
      </c>
      <c r="CE285" s="3">
        <f>IF(CE$5="",0,SUMIFS(BP!285:285,BP!$5:$5,CE$4))</f>
        <v>0</v>
      </c>
      <c r="CF285" s="3">
        <f>IF(CF$5="",0,SUMIFS(BP!285:285,BP!$5:$5,CF$4))</f>
        <v>0</v>
      </c>
      <c r="CG285" s="3">
        <f>IF(CG$5="",0,SUMIFS(BP!285:285,BP!$5:$5,CG$4))</f>
        <v>0</v>
      </c>
      <c r="CH285" s="3">
        <f>IF(CH$5="",0,SUMIFS(BP!285:285,BP!$5:$5,CH$4))</f>
        <v>0</v>
      </c>
      <c r="CI285" s="3">
        <f>IF(CI$5="",0,SUMIFS(BP!285:285,BP!$5:$5,CI$4))</f>
        <v>0</v>
      </c>
      <c r="CJ285" s="3">
        <f>IF(CJ$5="",0,SUMIFS(BP!285:285,BP!$5:$5,CJ$4))</f>
        <v>0</v>
      </c>
      <c r="CK285" s="3">
        <f>IF(CK$5="",0,SUMIFS(BP!285:285,BP!$5:$5,CK$4))</f>
        <v>0</v>
      </c>
      <c r="CL285" s="3">
        <f>IF(CL$5="",0,SUMIFS(BP!285:285,BP!$5:$5,CL$4))</f>
        <v>0</v>
      </c>
      <c r="CM285" s="3">
        <f>IF(CM$5="",0,SUMIFS(BP!285:285,BP!$5:$5,CM$4))</f>
        <v>0</v>
      </c>
      <c r="CN285" s="3">
        <f>IF(CN$5="",0,SUMIFS(BP!285:285,BP!$5:$5,CN$4))</f>
        <v>0</v>
      </c>
      <c r="CO285" s="3">
        <f>IF(CO$5="",0,SUMIFS(BP!285:285,BP!$5:$5,CO$4))</f>
        <v>0</v>
      </c>
      <c r="CP285" s="3">
        <f>IF(CP$5="",0,SUMIFS(BP!285:285,BP!$5:$5,CP$4))</f>
        <v>0</v>
      </c>
      <c r="CQ285" s="3">
        <f>IF(CQ$5="",0,SUMIFS(BP!285:285,BP!$5:$5,CQ$4))</f>
        <v>0</v>
      </c>
      <c r="CR285" s="3">
        <f>IF(CR$5="",0,SUMIFS(BP!285:285,BP!$5:$5,CR$4))</f>
        <v>0</v>
      </c>
      <c r="CS285" s="3">
        <f>IF(CS$5="",0,SUMIFS(BP!285:285,BP!$5:$5,CS$4))</f>
        <v>0</v>
      </c>
      <c r="CT285" s="3">
        <f>IF(CT$5="",0,SUMIFS(BP!285:285,BP!$5:$5,CT$4))</f>
        <v>0</v>
      </c>
    </row>
    <row r="286" spans="1:98" s="2" customFormat="1" ht="10.199999999999999" x14ac:dyDescent="0.2">
      <c r="A286" s="11">
        <f>ROW()</f>
        <v>286</v>
      </c>
      <c r="E286" s="15"/>
      <c r="W286" s="5"/>
      <c r="Z286" s="3">
        <f ca="1">IF(Z$5="",0,SUMIFS(INDIRECT($S$2&amp;$A286&amp;":"&amp;$A286),BP!$5:$5,Z$4))</f>
        <v>0</v>
      </c>
      <c r="AA286" s="3">
        <f ca="1">IF(AA$5="",0,SUMIFS(INDIRECT($S$2&amp;$A286&amp;":"&amp;$A286),BP!$5:$5,AA$4))</f>
        <v>0</v>
      </c>
      <c r="AB286" s="3">
        <f ca="1">IF(AB$5="",0,SUMIFS(INDIRECT($S$2&amp;$A286&amp;":"&amp;$A286),BP!$5:$5,AB$4))</f>
        <v>0</v>
      </c>
      <c r="AC286" s="3">
        <f ca="1">IF(AC$5="",0,SUMIFS(INDIRECT($S$2&amp;$A286&amp;":"&amp;$A286),BP!$5:$5,AC$4))</f>
        <v>0</v>
      </c>
      <c r="AD286" s="3">
        <f ca="1">IF(AD$5="",0,SUMIFS(INDIRECT($S$2&amp;$A286&amp;":"&amp;$A286),BP!$5:$5,AD$4))</f>
        <v>0</v>
      </c>
      <c r="AE286" s="3">
        <f ca="1">IF(AE$5="",0,SUMIFS(INDIRECT($S$2&amp;$A286&amp;":"&amp;$A286),BP!$5:$5,AE$4))</f>
        <v>0</v>
      </c>
      <c r="AF286" s="3">
        <f ca="1">IF(AF$5="",0,SUMIFS(INDIRECT($S$2&amp;$A286&amp;":"&amp;$A286),BP!$5:$5,AF$4))</f>
        <v>0</v>
      </c>
      <c r="AG286" s="3">
        <f ca="1">IF(AG$5="",0,SUMIFS(INDIRECT($S$2&amp;$A286&amp;":"&amp;$A286),BP!$5:$5,AG$4))</f>
        <v>0</v>
      </c>
      <c r="AH286" s="3">
        <f ca="1">IF(AH$5="",0,SUMIFS(INDIRECT($S$2&amp;$A286&amp;":"&amp;$A286),BP!$5:$5,AH$4))</f>
        <v>0</v>
      </c>
      <c r="AI286" s="3">
        <f ca="1">IF(AI$5="",0,SUMIFS(INDIRECT($S$2&amp;$A286&amp;":"&amp;$A286),BP!$5:$5,AI$4))</f>
        <v>0</v>
      </c>
      <c r="AJ286" s="3">
        <f ca="1">IF(AJ$5="",0,SUMIFS(INDIRECT($S$2&amp;$A286&amp;":"&amp;$A286),BP!$5:$5,AJ$4))</f>
        <v>0</v>
      </c>
      <c r="AK286" s="3">
        <f ca="1">IF(AK$5="",0,SUMIFS(INDIRECT($S$2&amp;$A286&amp;":"&amp;$A286),BP!$5:$5,AK$4))</f>
        <v>0</v>
      </c>
      <c r="AL286" s="3">
        <f ca="1">IF(AL$5="",0,SUMIFS(INDIRECT($S$2&amp;$A286&amp;":"&amp;$A286),BP!$5:$5,AL$4))</f>
        <v>0</v>
      </c>
      <c r="AM286" s="3">
        <f ca="1">IF(AM$5="",0,SUMIFS(INDIRECT($S$2&amp;$A286&amp;":"&amp;$A286),BP!$5:$5,AM$4))</f>
        <v>0</v>
      </c>
      <c r="AN286" s="3">
        <f ca="1">IF(AN$5="",0,SUMIFS(INDIRECT($S$2&amp;$A286&amp;":"&amp;$A286),BP!$5:$5,AN$4))</f>
        <v>0</v>
      </c>
      <c r="AO286" s="3">
        <f ca="1">IF(AO$5="",0,SUMIFS(INDIRECT($S$2&amp;$A286&amp;":"&amp;$A286),BP!$5:$5,AO$4))</f>
        <v>0</v>
      </c>
      <c r="AP286" s="3">
        <f ca="1">IF(AP$5="",0,SUMIFS(INDIRECT($S$2&amp;$A286&amp;":"&amp;$A286),BP!$5:$5,AP$4))</f>
        <v>0</v>
      </c>
      <c r="AQ286" s="3">
        <f ca="1">IF(AQ$5="",0,SUMIFS(INDIRECT($S$2&amp;$A286&amp;":"&amp;$A286),BP!$5:$5,AQ$4))</f>
        <v>0</v>
      </c>
      <c r="AR286" s="3">
        <f ca="1">IF(AR$5="",0,SUMIFS(INDIRECT($S$2&amp;$A286&amp;":"&amp;$A286),BP!$5:$5,AR$4))</f>
        <v>0</v>
      </c>
      <c r="AS286" s="3">
        <f ca="1">IF(AS$5="",0,SUMIFS(INDIRECT($S$2&amp;$A286&amp;":"&amp;$A286),BP!$5:$5,AS$4))</f>
        <v>0</v>
      </c>
      <c r="AT286" s="3">
        <f ca="1">IF(AT$5="",0,SUMIFS(INDIRECT($S$2&amp;$A286&amp;":"&amp;$A286),BP!$5:$5,AT$4))</f>
        <v>0</v>
      </c>
      <c r="AU286" s="3">
        <f ca="1">IF(AU$5="",0,SUMIFS(INDIRECT($S$2&amp;$A286&amp;":"&amp;$A286),BP!$5:$5,AU$4))</f>
        <v>0</v>
      </c>
      <c r="AV286" s="3">
        <f ca="1">IF(AV$5="",0,SUMIFS(INDIRECT($S$2&amp;$A286&amp;":"&amp;$A286),BP!$5:$5,AV$4))</f>
        <v>0</v>
      </c>
      <c r="AW286" s="3">
        <f ca="1">IF(AW$5="",0,SUMIFS(INDIRECT($S$2&amp;$A286&amp;":"&amp;$A286),BP!$5:$5,AW$4))</f>
        <v>0</v>
      </c>
      <c r="AX286" s="3">
        <f ca="1">IF(AX$5="",0,SUMIFS(INDIRECT($S$2&amp;$A286&amp;":"&amp;$A286),BP!$5:$5,AX$4))</f>
        <v>0</v>
      </c>
      <c r="AY286" s="3">
        <f ca="1">IF(AY$5="",0,SUMIFS(INDIRECT($S$2&amp;$A286&amp;":"&amp;$A286),BP!$5:$5,AY$4))</f>
        <v>0</v>
      </c>
      <c r="AZ286" s="3">
        <f ca="1">IF(AZ$5="",0,SUMIFS(INDIRECT($S$2&amp;$A286&amp;":"&amp;$A286),BP!$5:$5,AZ$4))</f>
        <v>0</v>
      </c>
      <c r="BA286" s="3">
        <f ca="1">IF(BA$5="",0,SUMIFS(INDIRECT($S$2&amp;$A286&amp;":"&amp;$A286),BP!$5:$5,BA$4))</f>
        <v>0</v>
      </c>
      <c r="BB286" s="3">
        <f ca="1">IF(BB$5="",0,SUMIFS(INDIRECT($S$2&amp;$A286&amp;":"&amp;$A286),BP!$5:$5,BB$4))</f>
        <v>0</v>
      </c>
      <c r="BC286" s="3">
        <f ca="1">IF(BC$5="",0,SUMIFS(INDIRECT($S$2&amp;$A286&amp;":"&amp;$A286),BP!$5:$5,BC$4))</f>
        <v>0</v>
      </c>
      <c r="BD286" s="3">
        <f ca="1">IF(BD$5="",0,SUMIFS(INDIRECT($S$2&amp;$A286&amp;":"&amp;$A286),BP!$5:$5,BD$4))</f>
        <v>0</v>
      </c>
      <c r="BE286" s="3">
        <f ca="1">IF(BE$5="",0,SUMIFS(INDIRECT($S$2&amp;$A286&amp;":"&amp;$A286),BP!$5:$5,BE$4))</f>
        <v>0</v>
      </c>
      <c r="BF286" s="3">
        <f ca="1">IF(BF$5="",0,SUMIFS(INDIRECT($S$2&amp;$A286&amp;":"&amp;$A286),BP!$5:$5,BF$4))</f>
        <v>0</v>
      </c>
      <c r="BG286" s="3">
        <f ca="1">IF(BG$5="",0,SUMIFS(INDIRECT($S$2&amp;$A286&amp;":"&amp;$A286),BP!$5:$5,BG$4))</f>
        <v>0</v>
      </c>
      <c r="BH286" s="3">
        <f ca="1">IF(BH$5="",0,SUMIFS(INDIRECT($S$2&amp;$A286&amp;":"&amp;$A286),BP!$5:$5,BH$4))</f>
        <v>0</v>
      </c>
      <c r="BI286" s="3">
        <f ca="1">IF(BI$5="",0,SUMIFS(INDIRECT($S$2&amp;$A286&amp;":"&amp;$A286),BP!$5:$5,BI$4))</f>
        <v>0</v>
      </c>
      <c r="BJ286" s="3">
        <f>IF(BJ$5="",0,SUMIFS(BP!286:286,BP!$5:$5,BJ$4))</f>
        <v>0</v>
      </c>
      <c r="BK286" s="3">
        <f>IF(BK$5="",0,SUMIFS(BP!286:286,BP!$5:$5,BK$4))</f>
        <v>0</v>
      </c>
      <c r="BL286" s="3">
        <f>IF(BL$5="",0,SUMIFS(BP!286:286,BP!$5:$5,BL$4))</f>
        <v>0</v>
      </c>
      <c r="BM286" s="3">
        <f>IF(BM$5="",0,SUMIFS(BP!286:286,BP!$5:$5,BM$4))</f>
        <v>0</v>
      </c>
      <c r="BN286" s="3">
        <f>IF(BN$5="",0,SUMIFS(BP!286:286,BP!$5:$5,BN$4))</f>
        <v>0</v>
      </c>
      <c r="BO286" s="3">
        <f>IF(BO$5="",0,SUMIFS(BP!286:286,BP!$5:$5,BO$4))</f>
        <v>0</v>
      </c>
      <c r="BP286" s="3">
        <f>IF(BP$5="",0,SUMIFS(BP!286:286,BP!$5:$5,BP$4))</f>
        <v>0</v>
      </c>
      <c r="BQ286" s="3">
        <f>IF(BQ$5="",0,SUMIFS(BP!286:286,BP!$5:$5,BQ$4))</f>
        <v>0</v>
      </c>
      <c r="BR286" s="3">
        <f>IF(BR$5="",0,SUMIFS(BP!286:286,BP!$5:$5,BR$4))</f>
        <v>0</v>
      </c>
      <c r="BS286" s="3">
        <f>IF(BS$5="",0,SUMIFS(BP!286:286,BP!$5:$5,BS$4))</f>
        <v>0</v>
      </c>
      <c r="BT286" s="3">
        <f>IF(BT$5="",0,SUMIFS(BP!286:286,BP!$5:$5,BT$4))</f>
        <v>0</v>
      </c>
      <c r="BU286" s="3">
        <f>IF(BU$5="",0,SUMIFS(BP!286:286,BP!$5:$5,BU$4))</f>
        <v>0</v>
      </c>
      <c r="BV286" s="3">
        <f>IF(BV$5="",0,SUMIFS(BP!286:286,BP!$5:$5,BV$4))</f>
        <v>0</v>
      </c>
      <c r="BW286" s="3">
        <f>IF(BW$5="",0,SUMIFS(BP!286:286,BP!$5:$5,BW$4))</f>
        <v>0</v>
      </c>
      <c r="BX286" s="3">
        <f>IF(BX$5="",0,SUMIFS(BP!286:286,BP!$5:$5,BX$4))</f>
        <v>0</v>
      </c>
      <c r="BY286" s="3">
        <f>IF(BY$5="",0,SUMIFS(BP!286:286,BP!$5:$5,BY$4))</f>
        <v>0</v>
      </c>
      <c r="BZ286" s="3">
        <f>IF(BZ$5="",0,SUMIFS(BP!286:286,BP!$5:$5,BZ$4))</f>
        <v>0</v>
      </c>
      <c r="CA286" s="3">
        <f>IF(CA$5="",0,SUMIFS(BP!286:286,BP!$5:$5,CA$4))</f>
        <v>0</v>
      </c>
      <c r="CB286" s="3">
        <f>IF(CB$5="",0,SUMIFS(BP!286:286,BP!$5:$5,CB$4))</f>
        <v>0</v>
      </c>
      <c r="CC286" s="3">
        <f>IF(CC$5="",0,SUMIFS(BP!286:286,BP!$5:$5,CC$4))</f>
        <v>0</v>
      </c>
      <c r="CD286" s="3">
        <f>IF(CD$5="",0,SUMIFS(BP!286:286,BP!$5:$5,CD$4))</f>
        <v>0</v>
      </c>
      <c r="CE286" s="3">
        <f>IF(CE$5="",0,SUMIFS(BP!286:286,BP!$5:$5,CE$4))</f>
        <v>0</v>
      </c>
      <c r="CF286" s="3">
        <f>IF(CF$5="",0,SUMIFS(BP!286:286,BP!$5:$5,CF$4))</f>
        <v>0</v>
      </c>
      <c r="CG286" s="3">
        <f>IF(CG$5="",0,SUMIFS(BP!286:286,BP!$5:$5,CG$4))</f>
        <v>0</v>
      </c>
      <c r="CH286" s="3">
        <f>IF(CH$5="",0,SUMIFS(BP!286:286,BP!$5:$5,CH$4))</f>
        <v>0</v>
      </c>
      <c r="CI286" s="3">
        <f>IF(CI$5="",0,SUMIFS(BP!286:286,BP!$5:$5,CI$4))</f>
        <v>0</v>
      </c>
      <c r="CJ286" s="3">
        <f>IF(CJ$5="",0,SUMIFS(BP!286:286,BP!$5:$5,CJ$4))</f>
        <v>0</v>
      </c>
      <c r="CK286" s="3">
        <f>IF(CK$5="",0,SUMIFS(BP!286:286,BP!$5:$5,CK$4))</f>
        <v>0</v>
      </c>
      <c r="CL286" s="3">
        <f>IF(CL$5="",0,SUMIFS(BP!286:286,BP!$5:$5,CL$4))</f>
        <v>0</v>
      </c>
      <c r="CM286" s="3">
        <f>IF(CM$5="",0,SUMIFS(BP!286:286,BP!$5:$5,CM$4))</f>
        <v>0</v>
      </c>
      <c r="CN286" s="3">
        <f>IF(CN$5="",0,SUMIFS(BP!286:286,BP!$5:$5,CN$4))</f>
        <v>0</v>
      </c>
      <c r="CO286" s="3">
        <f>IF(CO$5="",0,SUMIFS(BP!286:286,BP!$5:$5,CO$4))</f>
        <v>0</v>
      </c>
      <c r="CP286" s="3">
        <f>IF(CP$5="",0,SUMIFS(BP!286:286,BP!$5:$5,CP$4))</f>
        <v>0</v>
      </c>
      <c r="CQ286" s="3">
        <f>IF(CQ$5="",0,SUMIFS(BP!286:286,BP!$5:$5,CQ$4))</f>
        <v>0</v>
      </c>
      <c r="CR286" s="3">
        <f>IF(CR$5="",0,SUMIFS(BP!286:286,BP!$5:$5,CR$4))</f>
        <v>0</v>
      </c>
      <c r="CS286" s="3">
        <f>IF(CS$5="",0,SUMIFS(BP!286:286,BP!$5:$5,CS$4))</f>
        <v>0</v>
      </c>
      <c r="CT286" s="3">
        <f>IF(CT$5="",0,SUMIFS(BP!286:286,BP!$5:$5,CT$4))</f>
        <v>0</v>
      </c>
    </row>
    <row r="287" spans="1:98" s="2" customFormat="1" ht="10.199999999999999" x14ac:dyDescent="0.2">
      <c r="A287" s="11">
        <f>ROW()</f>
        <v>287</v>
      </c>
      <c r="E287" s="15"/>
      <c r="W287" s="5"/>
      <c r="Z287" s="3">
        <f ca="1">IF(Z$5="",0,SUMIFS(INDIRECT($S$2&amp;$A287&amp;":"&amp;$A287),BP!$5:$5,Z$4))</f>
        <v>0</v>
      </c>
      <c r="AA287" s="3">
        <f ca="1">IF(AA$5="",0,SUMIFS(INDIRECT($S$2&amp;$A287&amp;":"&amp;$A287),BP!$5:$5,AA$4))</f>
        <v>0</v>
      </c>
      <c r="AB287" s="3">
        <f ca="1">IF(AB$5="",0,SUMIFS(INDIRECT($S$2&amp;$A287&amp;":"&amp;$A287),BP!$5:$5,AB$4))</f>
        <v>0</v>
      </c>
      <c r="AC287" s="3">
        <f ca="1">IF(AC$5="",0,SUMIFS(INDIRECT($S$2&amp;$A287&amp;":"&amp;$A287),BP!$5:$5,AC$4))</f>
        <v>0</v>
      </c>
      <c r="AD287" s="3">
        <f ca="1">IF(AD$5="",0,SUMIFS(INDIRECT($S$2&amp;$A287&amp;":"&amp;$A287),BP!$5:$5,AD$4))</f>
        <v>0</v>
      </c>
      <c r="AE287" s="3">
        <f ca="1">IF(AE$5="",0,SUMIFS(INDIRECT($S$2&amp;$A287&amp;":"&amp;$A287),BP!$5:$5,AE$4))</f>
        <v>0</v>
      </c>
      <c r="AF287" s="3">
        <f ca="1">IF(AF$5="",0,SUMIFS(INDIRECT($S$2&amp;$A287&amp;":"&amp;$A287),BP!$5:$5,AF$4))</f>
        <v>0</v>
      </c>
      <c r="AG287" s="3">
        <f ca="1">IF(AG$5="",0,SUMIFS(INDIRECT($S$2&amp;$A287&amp;":"&amp;$A287),BP!$5:$5,AG$4))</f>
        <v>0</v>
      </c>
      <c r="AH287" s="3">
        <f ca="1">IF(AH$5="",0,SUMIFS(INDIRECT($S$2&amp;$A287&amp;":"&amp;$A287),BP!$5:$5,AH$4))</f>
        <v>0</v>
      </c>
      <c r="AI287" s="3">
        <f ca="1">IF(AI$5="",0,SUMIFS(INDIRECT($S$2&amp;$A287&amp;":"&amp;$A287),BP!$5:$5,AI$4))</f>
        <v>0</v>
      </c>
      <c r="AJ287" s="3">
        <f ca="1">IF(AJ$5="",0,SUMIFS(INDIRECT($S$2&amp;$A287&amp;":"&amp;$A287),BP!$5:$5,AJ$4))</f>
        <v>0</v>
      </c>
      <c r="AK287" s="3">
        <f ca="1">IF(AK$5="",0,SUMIFS(INDIRECT($S$2&amp;$A287&amp;":"&amp;$A287),BP!$5:$5,AK$4))</f>
        <v>0</v>
      </c>
      <c r="AL287" s="3">
        <f ca="1">IF(AL$5="",0,SUMIFS(INDIRECT($S$2&amp;$A287&amp;":"&amp;$A287),BP!$5:$5,AL$4))</f>
        <v>0</v>
      </c>
      <c r="AM287" s="3">
        <f ca="1">IF(AM$5="",0,SUMIFS(INDIRECT($S$2&amp;$A287&amp;":"&amp;$A287),BP!$5:$5,AM$4))</f>
        <v>0</v>
      </c>
      <c r="AN287" s="3">
        <f ca="1">IF(AN$5="",0,SUMIFS(INDIRECT($S$2&amp;$A287&amp;":"&amp;$A287),BP!$5:$5,AN$4))</f>
        <v>0</v>
      </c>
      <c r="AO287" s="3">
        <f ca="1">IF(AO$5="",0,SUMIFS(INDIRECT($S$2&amp;$A287&amp;":"&amp;$A287),BP!$5:$5,AO$4))</f>
        <v>0</v>
      </c>
      <c r="AP287" s="3">
        <f ca="1">IF(AP$5="",0,SUMIFS(INDIRECT($S$2&amp;$A287&amp;":"&amp;$A287),BP!$5:$5,AP$4))</f>
        <v>0</v>
      </c>
      <c r="AQ287" s="3">
        <f ca="1">IF(AQ$5="",0,SUMIFS(INDIRECT($S$2&amp;$A287&amp;":"&amp;$A287),BP!$5:$5,AQ$4))</f>
        <v>0</v>
      </c>
      <c r="AR287" s="3">
        <f ca="1">IF(AR$5="",0,SUMIFS(INDIRECT($S$2&amp;$A287&amp;":"&amp;$A287),BP!$5:$5,AR$4))</f>
        <v>0</v>
      </c>
      <c r="AS287" s="3">
        <f ca="1">IF(AS$5="",0,SUMIFS(INDIRECT($S$2&amp;$A287&amp;":"&amp;$A287),BP!$5:$5,AS$4))</f>
        <v>0</v>
      </c>
      <c r="AT287" s="3">
        <f ca="1">IF(AT$5="",0,SUMIFS(INDIRECT($S$2&amp;$A287&amp;":"&amp;$A287),BP!$5:$5,AT$4))</f>
        <v>0</v>
      </c>
      <c r="AU287" s="3">
        <f ca="1">IF(AU$5="",0,SUMIFS(INDIRECT($S$2&amp;$A287&amp;":"&amp;$A287),BP!$5:$5,AU$4))</f>
        <v>0</v>
      </c>
      <c r="AV287" s="3">
        <f ca="1">IF(AV$5="",0,SUMIFS(INDIRECT($S$2&amp;$A287&amp;":"&amp;$A287),BP!$5:$5,AV$4))</f>
        <v>0</v>
      </c>
      <c r="AW287" s="3">
        <f ca="1">IF(AW$5="",0,SUMIFS(INDIRECT($S$2&amp;$A287&amp;":"&amp;$A287),BP!$5:$5,AW$4))</f>
        <v>0</v>
      </c>
      <c r="AX287" s="3">
        <f ca="1">IF(AX$5="",0,SUMIFS(INDIRECT($S$2&amp;$A287&amp;":"&amp;$A287),BP!$5:$5,AX$4))</f>
        <v>0</v>
      </c>
      <c r="AY287" s="3">
        <f ca="1">IF(AY$5="",0,SUMIFS(INDIRECT($S$2&amp;$A287&amp;":"&amp;$A287),BP!$5:$5,AY$4))</f>
        <v>0</v>
      </c>
      <c r="AZ287" s="3">
        <f ca="1">IF(AZ$5="",0,SUMIFS(INDIRECT($S$2&amp;$A287&amp;":"&amp;$A287),BP!$5:$5,AZ$4))</f>
        <v>0</v>
      </c>
      <c r="BA287" s="3">
        <f ca="1">IF(BA$5="",0,SUMIFS(INDIRECT($S$2&amp;$A287&amp;":"&amp;$A287),BP!$5:$5,BA$4))</f>
        <v>0</v>
      </c>
      <c r="BB287" s="3">
        <f ca="1">IF(BB$5="",0,SUMIFS(INDIRECT($S$2&amp;$A287&amp;":"&amp;$A287),BP!$5:$5,BB$4))</f>
        <v>0</v>
      </c>
      <c r="BC287" s="3">
        <f ca="1">IF(BC$5="",0,SUMIFS(INDIRECT($S$2&amp;$A287&amp;":"&amp;$A287),BP!$5:$5,BC$4))</f>
        <v>0</v>
      </c>
      <c r="BD287" s="3">
        <f ca="1">IF(BD$5="",0,SUMIFS(INDIRECT($S$2&amp;$A287&amp;":"&amp;$A287),BP!$5:$5,BD$4))</f>
        <v>0</v>
      </c>
      <c r="BE287" s="3">
        <f ca="1">IF(BE$5="",0,SUMIFS(INDIRECT($S$2&amp;$A287&amp;":"&amp;$A287),BP!$5:$5,BE$4))</f>
        <v>0</v>
      </c>
      <c r="BF287" s="3">
        <f ca="1">IF(BF$5="",0,SUMIFS(INDIRECT($S$2&amp;$A287&amp;":"&amp;$A287),BP!$5:$5,BF$4))</f>
        <v>0</v>
      </c>
      <c r="BG287" s="3">
        <f ca="1">IF(BG$5="",0,SUMIFS(INDIRECT($S$2&amp;$A287&amp;":"&amp;$A287),BP!$5:$5,BG$4))</f>
        <v>0</v>
      </c>
      <c r="BH287" s="3">
        <f ca="1">IF(BH$5="",0,SUMIFS(INDIRECT($S$2&amp;$A287&amp;":"&amp;$A287),BP!$5:$5,BH$4))</f>
        <v>0</v>
      </c>
      <c r="BI287" s="3">
        <f ca="1">IF(BI$5="",0,SUMIFS(INDIRECT($S$2&amp;$A287&amp;":"&amp;$A287),BP!$5:$5,BI$4))</f>
        <v>0</v>
      </c>
      <c r="BJ287" s="3">
        <f>IF(BJ$5="",0,SUMIFS(BP!287:287,BP!$5:$5,BJ$4))</f>
        <v>0</v>
      </c>
      <c r="BK287" s="3">
        <f>IF(BK$5="",0,SUMIFS(BP!287:287,BP!$5:$5,BK$4))</f>
        <v>0</v>
      </c>
      <c r="BL287" s="3">
        <f>IF(BL$5="",0,SUMIFS(BP!287:287,BP!$5:$5,BL$4))</f>
        <v>0</v>
      </c>
      <c r="BM287" s="3">
        <f>IF(BM$5="",0,SUMIFS(BP!287:287,BP!$5:$5,BM$4))</f>
        <v>0</v>
      </c>
      <c r="BN287" s="3">
        <f>IF(BN$5="",0,SUMIFS(BP!287:287,BP!$5:$5,BN$4))</f>
        <v>0</v>
      </c>
      <c r="BO287" s="3">
        <f>IF(BO$5="",0,SUMIFS(BP!287:287,BP!$5:$5,BO$4))</f>
        <v>0</v>
      </c>
      <c r="BP287" s="3">
        <f>IF(BP$5="",0,SUMIFS(BP!287:287,BP!$5:$5,BP$4))</f>
        <v>0</v>
      </c>
      <c r="BQ287" s="3">
        <f>IF(BQ$5="",0,SUMIFS(BP!287:287,BP!$5:$5,BQ$4))</f>
        <v>0</v>
      </c>
      <c r="BR287" s="3">
        <f>IF(BR$5="",0,SUMIFS(BP!287:287,BP!$5:$5,BR$4))</f>
        <v>0</v>
      </c>
      <c r="BS287" s="3">
        <f>IF(BS$5="",0,SUMIFS(BP!287:287,BP!$5:$5,BS$4))</f>
        <v>0</v>
      </c>
      <c r="BT287" s="3">
        <f>IF(BT$5="",0,SUMIFS(BP!287:287,BP!$5:$5,BT$4))</f>
        <v>0</v>
      </c>
      <c r="BU287" s="3">
        <f>IF(BU$5="",0,SUMIFS(BP!287:287,BP!$5:$5,BU$4))</f>
        <v>0</v>
      </c>
      <c r="BV287" s="3">
        <f>IF(BV$5="",0,SUMIFS(BP!287:287,BP!$5:$5,BV$4))</f>
        <v>0</v>
      </c>
      <c r="BW287" s="3">
        <f>IF(BW$5="",0,SUMIFS(BP!287:287,BP!$5:$5,BW$4))</f>
        <v>0</v>
      </c>
      <c r="BX287" s="3">
        <f>IF(BX$5="",0,SUMIFS(BP!287:287,BP!$5:$5,BX$4))</f>
        <v>0</v>
      </c>
      <c r="BY287" s="3">
        <f>IF(BY$5="",0,SUMIFS(BP!287:287,BP!$5:$5,BY$4))</f>
        <v>0</v>
      </c>
      <c r="BZ287" s="3">
        <f>IF(BZ$5="",0,SUMIFS(BP!287:287,BP!$5:$5,BZ$4))</f>
        <v>0</v>
      </c>
      <c r="CA287" s="3">
        <f>IF(CA$5="",0,SUMIFS(BP!287:287,BP!$5:$5,CA$4))</f>
        <v>0</v>
      </c>
      <c r="CB287" s="3">
        <f>IF(CB$5="",0,SUMIFS(BP!287:287,BP!$5:$5,CB$4))</f>
        <v>0</v>
      </c>
      <c r="CC287" s="3">
        <f>IF(CC$5="",0,SUMIFS(BP!287:287,BP!$5:$5,CC$4))</f>
        <v>0</v>
      </c>
      <c r="CD287" s="3">
        <f>IF(CD$5="",0,SUMIFS(BP!287:287,BP!$5:$5,CD$4))</f>
        <v>0</v>
      </c>
      <c r="CE287" s="3">
        <f>IF(CE$5="",0,SUMIFS(BP!287:287,BP!$5:$5,CE$4))</f>
        <v>0</v>
      </c>
      <c r="CF287" s="3">
        <f>IF(CF$5="",0,SUMIFS(BP!287:287,BP!$5:$5,CF$4))</f>
        <v>0</v>
      </c>
      <c r="CG287" s="3">
        <f>IF(CG$5="",0,SUMIFS(BP!287:287,BP!$5:$5,CG$4))</f>
        <v>0</v>
      </c>
      <c r="CH287" s="3">
        <f>IF(CH$5="",0,SUMIFS(BP!287:287,BP!$5:$5,CH$4))</f>
        <v>0</v>
      </c>
      <c r="CI287" s="3">
        <f>IF(CI$5="",0,SUMIFS(BP!287:287,BP!$5:$5,CI$4))</f>
        <v>0</v>
      </c>
      <c r="CJ287" s="3">
        <f>IF(CJ$5="",0,SUMIFS(BP!287:287,BP!$5:$5,CJ$4))</f>
        <v>0</v>
      </c>
      <c r="CK287" s="3">
        <f>IF(CK$5="",0,SUMIFS(BP!287:287,BP!$5:$5,CK$4))</f>
        <v>0</v>
      </c>
      <c r="CL287" s="3">
        <f>IF(CL$5="",0,SUMIFS(BP!287:287,BP!$5:$5,CL$4))</f>
        <v>0</v>
      </c>
      <c r="CM287" s="3">
        <f>IF(CM$5="",0,SUMIFS(BP!287:287,BP!$5:$5,CM$4))</f>
        <v>0</v>
      </c>
      <c r="CN287" s="3">
        <f>IF(CN$5="",0,SUMIFS(BP!287:287,BP!$5:$5,CN$4))</f>
        <v>0</v>
      </c>
      <c r="CO287" s="3">
        <f>IF(CO$5="",0,SUMIFS(BP!287:287,BP!$5:$5,CO$4))</f>
        <v>0</v>
      </c>
      <c r="CP287" s="3">
        <f>IF(CP$5="",0,SUMIFS(BP!287:287,BP!$5:$5,CP$4))</f>
        <v>0</v>
      </c>
      <c r="CQ287" s="3">
        <f>IF(CQ$5="",0,SUMIFS(BP!287:287,BP!$5:$5,CQ$4))</f>
        <v>0</v>
      </c>
      <c r="CR287" s="3">
        <f>IF(CR$5="",0,SUMIFS(BP!287:287,BP!$5:$5,CR$4))</f>
        <v>0</v>
      </c>
      <c r="CS287" s="3">
        <f>IF(CS$5="",0,SUMIFS(BP!287:287,BP!$5:$5,CS$4))</f>
        <v>0</v>
      </c>
      <c r="CT287" s="3">
        <f>IF(CT$5="",0,SUMIFS(BP!287:287,BP!$5:$5,CT$4))</f>
        <v>0</v>
      </c>
    </row>
    <row r="288" spans="1:98" s="2" customFormat="1" ht="10.199999999999999" x14ac:dyDescent="0.2">
      <c r="A288" s="11">
        <f>ROW()</f>
        <v>288</v>
      </c>
      <c r="E288" s="15"/>
      <c r="W288" s="5"/>
      <c r="Z288" s="3">
        <f ca="1">IF(Z$5="",0,SUMIFS(INDIRECT($S$2&amp;$A288&amp;":"&amp;$A288),BP!$5:$5,Z$4))</f>
        <v>0</v>
      </c>
      <c r="AA288" s="3">
        <f ca="1">IF(AA$5="",0,SUMIFS(INDIRECT($S$2&amp;$A288&amp;":"&amp;$A288),BP!$5:$5,AA$4))</f>
        <v>0</v>
      </c>
      <c r="AB288" s="3">
        <f ca="1">IF(AB$5="",0,SUMIFS(INDIRECT($S$2&amp;$A288&amp;":"&amp;$A288),BP!$5:$5,AB$4))</f>
        <v>0</v>
      </c>
      <c r="AC288" s="3">
        <f ca="1">IF(AC$5="",0,SUMIFS(INDIRECT($S$2&amp;$A288&amp;":"&amp;$A288),BP!$5:$5,AC$4))</f>
        <v>0</v>
      </c>
      <c r="AD288" s="3">
        <f ca="1">IF(AD$5="",0,SUMIFS(INDIRECT($S$2&amp;$A288&amp;":"&amp;$A288),BP!$5:$5,AD$4))</f>
        <v>0</v>
      </c>
      <c r="AE288" s="3">
        <f ca="1">IF(AE$5="",0,SUMIFS(INDIRECT($S$2&amp;$A288&amp;":"&amp;$A288),BP!$5:$5,AE$4))</f>
        <v>0</v>
      </c>
      <c r="AF288" s="3">
        <f ca="1">IF(AF$5="",0,SUMIFS(INDIRECT($S$2&amp;$A288&amp;":"&amp;$A288),BP!$5:$5,AF$4))</f>
        <v>0</v>
      </c>
      <c r="AG288" s="3">
        <f ca="1">IF(AG$5="",0,SUMIFS(INDIRECT($S$2&amp;$A288&amp;":"&amp;$A288),BP!$5:$5,AG$4))</f>
        <v>0</v>
      </c>
      <c r="AH288" s="3">
        <f ca="1">IF(AH$5="",0,SUMIFS(INDIRECT($S$2&amp;$A288&amp;":"&amp;$A288),BP!$5:$5,AH$4))</f>
        <v>0</v>
      </c>
      <c r="AI288" s="3">
        <f ca="1">IF(AI$5="",0,SUMIFS(INDIRECT($S$2&amp;$A288&amp;":"&amp;$A288),BP!$5:$5,AI$4))</f>
        <v>0</v>
      </c>
      <c r="AJ288" s="3">
        <f ca="1">IF(AJ$5="",0,SUMIFS(INDIRECT($S$2&amp;$A288&amp;":"&amp;$A288),BP!$5:$5,AJ$4))</f>
        <v>0</v>
      </c>
      <c r="AK288" s="3">
        <f ca="1">IF(AK$5="",0,SUMIFS(INDIRECT($S$2&amp;$A288&amp;":"&amp;$A288),BP!$5:$5,AK$4))</f>
        <v>0</v>
      </c>
      <c r="AL288" s="3">
        <f ca="1">IF(AL$5="",0,SUMIFS(INDIRECT($S$2&amp;$A288&amp;":"&amp;$A288),BP!$5:$5,AL$4))</f>
        <v>0</v>
      </c>
      <c r="AM288" s="3">
        <f ca="1">IF(AM$5="",0,SUMIFS(INDIRECT($S$2&amp;$A288&amp;":"&amp;$A288),BP!$5:$5,AM$4))</f>
        <v>0</v>
      </c>
      <c r="AN288" s="3">
        <f ca="1">IF(AN$5="",0,SUMIFS(INDIRECT($S$2&amp;$A288&amp;":"&amp;$A288),BP!$5:$5,AN$4))</f>
        <v>0</v>
      </c>
      <c r="AO288" s="3">
        <f ca="1">IF(AO$5="",0,SUMIFS(INDIRECT($S$2&amp;$A288&amp;":"&amp;$A288),BP!$5:$5,AO$4))</f>
        <v>0</v>
      </c>
      <c r="AP288" s="3">
        <f ca="1">IF(AP$5="",0,SUMIFS(INDIRECT($S$2&amp;$A288&amp;":"&amp;$A288),BP!$5:$5,AP$4))</f>
        <v>0</v>
      </c>
      <c r="AQ288" s="3">
        <f ca="1">IF(AQ$5="",0,SUMIFS(INDIRECT($S$2&amp;$A288&amp;":"&amp;$A288),BP!$5:$5,AQ$4))</f>
        <v>0</v>
      </c>
      <c r="AR288" s="3">
        <f ca="1">IF(AR$5="",0,SUMIFS(INDIRECT($S$2&amp;$A288&amp;":"&amp;$A288),BP!$5:$5,AR$4))</f>
        <v>0</v>
      </c>
      <c r="AS288" s="3">
        <f ca="1">IF(AS$5="",0,SUMIFS(INDIRECT($S$2&amp;$A288&amp;":"&amp;$A288),BP!$5:$5,AS$4))</f>
        <v>0</v>
      </c>
      <c r="AT288" s="3">
        <f ca="1">IF(AT$5="",0,SUMIFS(INDIRECT($S$2&amp;$A288&amp;":"&amp;$A288),BP!$5:$5,AT$4))</f>
        <v>0</v>
      </c>
      <c r="AU288" s="3">
        <f ca="1">IF(AU$5="",0,SUMIFS(INDIRECT($S$2&amp;$A288&amp;":"&amp;$A288),BP!$5:$5,AU$4))</f>
        <v>0</v>
      </c>
      <c r="AV288" s="3">
        <f ca="1">IF(AV$5="",0,SUMIFS(INDIRECT($S$2&amp;$A288&amp;":"&amp;$A288),BP!$5:$5,AV$4))</f>
        <v>0</v>
      </c>
      <c r="AW288" s="3">
        <f ca="1">IF(AW$5="",0,SUMIFS(INDIRECT($S$2&amp;$A288&amp;":"&amp;$A288),BP!$5:$5,AW$4))</f>
        <v>0</v>
      </c>
      <c r="AX288" s="3">
        <f ca="1">IF(AX$5="",0,SUMIFS(INDIRECT($S$2&amp;$A288&amp;":"&amp;$A288),BP!$5:$5,AX$4))</f>
        <v>0</v>
      </c>
      <c r="AY288" s="3">
        <f ca="1">IF(AY$5="",0,SUMIFS(INDIRECT($S$2&amp;$A288&amp;":"&amp;$A288),BP!$5:$5,AY$4))</f>
        <v>0</v>
      </c>
      <c r="AZ288" s="3">
        <f ca="1">IF(AZ$5="",0,SUMIFS(INDIRECT($S$2&amp;$A288&amp;":"&amp;$A288),BP!$5:$5,AZ$4))</f>
        <v>0</v>
      </c>
      <c r="BA288" s="3">
        <f ca="1">IF(BA$5="",0,SUMIFS(INDIRECT($S$2&amp;$A288&amp;":"&amp;$A288),BP!$5:$5,BA$4))</f>
        <v>0</v>
      </c>
      <c r="BB288" s="3">
        <f ca="1">IF(BB$5="",0,SUMIFS(INDIRECT($S$2&amp;$A288&amp;":"&amp;$A288),BP!$5:$5,BB$4))</f>
        <v>0</v>
      </c>
      <c r="BC288" s="3">
        <f ca="1">IF(BC$5="",0,SUMIFS(INDIRECT($S$2&amp;$A288&amp;":"&amp;$A288),BP!$5:$5,BC$4))</f>
        <v>0</v>
      </c>
      <c r="BD288" s="3">
        <f ca="1">IF(BD$5="",0,SUMIFS(INDIRECT($S$2&amp;$A288&amp;":"&amp;$A288),BP!$5:$5,BD$4))</f>
        <v>0</v>
      </c>
      <c r="BE288" s="3">
        <f ca="1">IF(BE$5="",0,SUMIFS(INDIRECT($S$2&amp;$A288&amp;":"&amp;$A288),BP!$5:$5,BE$4))</f>
        <v>0</v>
      </c>
      <c r="BF288" s="3">
        <f ca="1">IF(BF$5="",0,SUMIFS(INDIRECT($S$2&amp;$A288&amp;":"&amp;$A288),BP!$5:$5,BF$4))</f>
        <v>0</v>
      </c>
      <c r="BG288" s="3">
        <f ca="1">IF(BG$5="",0,SUMIFS(INDIRECT($S$2&amp;$A288&amp;":"&amp;$A288),BP!$5:$5,BG$4))</f>
        <v>0</v>
      </c>
      <c r="BH288" s="3">
        <f ca="1">IF(BH$5="",0,SUMIFS(INDIRECT($S$2&amp;$A288&amp;":"&amp;$A288),BP!$5:$5,BH$4))</f>
        <v>0</v>
      </c>
      <c r="BI288" s="3">
        <f ca="1">IF(BI$5="",0,SUMIFS(INDIRECT($S$2&amp;$A288&amp;":"&amp;$A288),BP!$5:$5,BI$4))</f>
        <v>0</v>
      </c>
      <c r="BJ288" s="3">
        <f>IF(BJ$5="",0,SUMIFS(BP!288:288,BP!$5:$5,BJ$4))</f>
        <v>0</v>
      </c>
      <c r="BK288" s="3">
        <f>IF(BK$5="",0,SUMIFS(BP!288:288,BP!$5:$5,BK$4))</f>
        <v>0</v>
      </c>
      <c r="BL288" s="3">
        <f>IF(BL$5="",0,SUMIFS(BP!288:288,BP!$5:$5,BL$4))</f>
        <v>0</v>
      </c>
      <c r="BM288" s="3">
        <f>IF(BM$5="",0,SUMIFS(BP!288:288,BP!$5:$5,BM$4))</f>
        <v>0</v>
      </c>
      <c r="BN288" s="3">
        <f>IF(BN$5="",0,SUMIFS(BP!288:288,BP!$5:$5,BN$4))</f>
        <v>0</v>
      </c>
      <c r="BO288" s="3">
        <f>IF(BO$5="",0,SUMIFS(BP!288:288,BP!$5:$5,BO$4))</f>
        <v>0</v>
      </c>
      <c r="BP288" s="3">
        <f>IF(BP$5="",0,SUMIFS(BP!288:288,BP!$5:$5,BP$4))</f>
        <v>0</v>
      </c>
      <c r="BQ288" s="3">
        <f>IF(BQ$5="",0,SUMIFS(BP!288:288,BP!$5:$5,BQ$4))</f>
        <v>0</v>
      </c>
      <c r="BR288" s="3">
        <f>IF(BR$5="",0,SUMIFS(BP!288:288,BP!$5:$5,BR$4))</f>
        <v>0</v>
      </c>
      <c r="BS288" s="3">
        <f>IF(BS$5="",0,SUMIFS(BP!288:288,BP!$5:$5,BS$4))</f>
        <v>0</v>
      </c>
      <c r="BT288" s="3">
        <f>IF(BT$5="",0,SUMIFS(BP!288:288,BP!$5:$5,BT$4))</f>
        <v>0</v>
      </c>
      <c r="BU288" s="3">
        <f>IF(BU$5="",0,SUMIFS(BP!288:288,BP!$5:$5,BU$4))</f>
        <v>0</v>
      </c>
      <c r="BV288" s="3">
        <f>IF(BV$5="",0,SUMIFS(BP!288:288,BP!$5:$5,BV$4))</f>
        <v>0</v>
      </c>
      <c r="BW288" s="3">
        <f>IF(BW$5="",0,SUMIFS(BP!288:288,BP!$5:$5,BW$4))</f>
        <v>0</v>
      </c>
      <c r="BX288" s="3">
        <f>IF(BX$5="",0,SUMIFS(BP!288:288,BP!$5:$5,BX$4))</f>
        <v>0</v>
      </c>
      <c r="BY288" s="3">
        <f>IF(BY$5="",0,SUMIFS(BP!288:288,BP!$5:$5,BY$4))</f>
        <v>0</v>
      </c>
      <c r="BZ288" s="3">
        <f>IF(BZ$5="",0,SUMIFS(BP!288:288,BP!$5:$5,BZ$4))</f>
        <v>0</v>
      </c>
      <c r="CA288" s="3">
        <f>IF(CA$5="",0,SUMIFS(BP!288:288,BP!$5:$5,CA$4))</f>
        <v>0</v>
      </c>
      <c r="CB288" s="3">
        <f>IF(CB$5="",0,SUMIFS(BP!288:288,BP!$5:$5,CB$4))</f>
        <v>0</v>
      </c>
      <c r="CC288" s="3">
        <f>IF(CC$5="",0,SUMIFS(BP!288:288,BP!$5:$5,CC$4))</f>
        <v>0</v>
      </c>
      <c r="CD288" s="3">
        <f>IF(CD$5="",0,SUMIFS(BP!288:288,BP!$5:$5,CD$4))</f>
        <v>0</v>
      </c>
      <c r="CE288" s="3">
        <f>IF(CE$5="",0,SUMIFS(BP!288:288,BP!$5:$5,CE$4))</f>
        <v>0</v>
      </c>
      <c r="CF288" s="3">
        <f>IF(CF$5="",0,SUMIFS(BP!288:288,BP!$5:$5,CF$4))</f>
        <v>0</v>
      </c>
      <c r="CG288" s="3">
        <f>IF(CG$5="",0,SUMIFS(BP!288:288,BP!$5:$5,CG$4))</f>
        <v>0</v>
      </c>
      <c r="CH288" s="3">
        <f>IF(CH$5="",0,SUMIFS(BP!288:288,BP!$5:$5,CH$4))</f>
        <v>0</v>
      </c>
      <c r="CI288" s="3">
        <f>IF(CI$5="",0,SUMIFS(BP!288:288,BP!$5:$5,CI$4))</f>
        <v>0</v>
      </c>
      <c r="CJ288" s="3">
        <f>IF(CJ$5="",0,SUMIFS(BP!288:288,BP!$5:$5,CJ$4))</f>
        <v>0</v>
      </c>
      <c r="CK288" s="3">
        <f>IF(CK$5="",0,SUMIFS(BP!288:288,BP!$5:$5,CK$4))</f>
        <v>0</v>
      </c>
      <c r="CL288" s="3">
        <f>IF(CL$5="",0,SUMIFS(BP!288:288,BP!$5:$5,CL$4))</f>
        <v>0</v>
      </c>
      <c r="CM288" s="3">
        <f>IF(CM$5="",0,SUMIFS(BP!288:288,BP!$5:$5,CM$4))</f>
        <v>0</v>
      </c>
      <c r="CN288" s="3">
        <f>IF(CN$5="",0,SUMIFS(BP!288:288,BP!$5:$5,CN$4))</f>
        <v>0</v>
      </c>
      <c r="CO288" s="3">
        <f>IF(CO$5="",0,SUMIFS(BP!288:288,BP!$5:$5,CO$4))</f>
        <v>0</v>
      </c>
      <c r="CP288" s="3">
        <f>IF(CP$5="",0,SUMIFS(BP!288:288,BP!$5:$5,CP$4))</f>
        <v>0</v>
      </c>
      <c r="CQ288" s="3">
        <f>IF(CQ$5="",0,SUMIFS(BP!288:288,BP!$5:$5,CQ$4))</f>
        <v>0</v>
      </c>
      <c r="CR288" s="3">
        <f>IF(CR$5="",0,SUMIFS(BP!288:288,BP!$5:$5,CR$4))</f>
        <v>0</v>
      </c>
      <c r="CS288" s="3">
        <f>IF(CS$5="",0,SUMIFS(BP!288:288,BP!$5:$5,CS$4))</f>
        <v>0</v>
      </c>
      <c r="CT288" s="3">
        <f>IF(CT$5="",0,SUMIFS(BP!288:288,BP!$5:$5,CT$4))</f>
        <v>0</v>
      </c>
    </row>
    <row r="289" spans="1:98" s="2" customFormat="1" ht="10.199999999999999" x14ac:dyDescent="0.2">
      <c r="A289" s="11">
        <f>ROW()</f>
        <v>289</v>
      </c>
      <c r="E289" s="15"/>
      <c r="W289" s="5"/>
      <c r="Z289" s="3">
        <f ca="1">IF(Z$5="",0,SUMIFS(INDIRECT($S$2&amp;$A289&amp;":"&amp;$A289),BP!$5:$5,Z$4))</f>
        <v>0</v>
      </c>
      <c r="AA289" s="3">
        <f ca="1">IF(AA$5="",0,SUMIFS(INDIRECT($S$2&amp;$A289&amp;":"&amp;$A289),BP!$5:$5,AA$4))</f>
        <v>0</v>
      </c>
      <c r="AB289" s="3">
        <f ca="1">IF(AB$5="",0,SUMIFS(INDIRECT($S$2&amp;$A289&amp;":"&amp;$A289),BP!$5:$5,AB$4))</f>
        <v>0</v>
      </c>
      <c r="AC289" s="3">
        <f ca="1">IF(AC$5="",0,SUMIFS(INDIRECT($S$2&amp;$A289&amp;":"&amp;$A289),BP!$5:$5,AC$4))</f>
        <v>0</v>
      </c>
      <c r="AD289" s="3">
        <f ca="1">IF(AD$5="",0,SUMIFS(INDIRECT($S$2&amp;$A289&amp;":"&amp;$A289),BP!$5:$5,AD$4))</f>
        <v>0</v>
      </c>
      <c r="AE289" s="3">
        <f ca="1">IF(AE$5="",0,SUMIFS(INDIRECT($S$2&amp;$A289&amp;":"&amp;$A289),BP!$5:$5,AE$4))</f>
        <v>0</v>
      </c>
      <c r="AF289" s="3">
        <f ca="1">IF(AF$5="",0,SUMIFS(INDIRECT($S$2&amp;$A289&amp;":"&amp;$A289),BP!$5:$5,AF$4))</f>
        <v>0</v>
      </c>
      <c r="AG289" s="3">
        <f ca="1">IF(AG$5="",0,SUMIFS(INDIRECT($S$2&amp;$A289&amp;":"&amp;$A289),BP!$5:$5,AG$4))</f>
        <v>0</v>
      </c>
      <c r="AH289" s="3">
        <f ca="1">IF(AH$5="",0,SUMIFS(INDIRECT($S$2&amp;$A289&amp;":"&amp;$A289),BP!$5:$5,AH$4))</f>
        <v>0</v>
      </c>
      <c r="AI289" s="3">
        <f ca="1">IF(AI$5="",0,SUMIFS(INDIRECT($S$2&amp;$A289&amp;":"&amp;$A289),BP!$5:$5,AI$4))</f>
        <v>0</v>
      </c>
      <c r="AJ289" s="3">
        <f ca="1">IF(AJ$5="",0,SUMIFS(INDIRECT($S$2&amp;$A289&amp;":"&amp;$A289),BP!$5:$5,AJ$4))</f>
        <v>0</v>
      </c>
      <c r="AK289" s="3">
        <f ca="1">IF(AK$5="",0,SUMIFS(INDIRECT($S$2&amp;$A289&amp;":"&amp;$A289),BP!$5:$5,AK$4))</f>
        <v>0</v>
      </c>
      <c r="AL289" s="3">
        <f ca="1">IF(AL$5="",0,SUMIFS(INDIRECT($S$2&amp;$A289&amp;":"&amp;$A289),BP!$5:$5,AL$4))</f>
        <v>0</v>
      </c>
      <c r="AM289" s="3">
        <f ca="1">IF(AM$5="",0,SUMIFS(INDIRECT($S$2&amp;$A289&amp;":"&amp;$A289),BP!$5:$5,AM$4))</f>
        <v>0</v>
      </c>
      <c r="AN289" s="3">
        <f ca="1">IF(AN$5="",0,SUMIFS(INDIRECT($S$2&amp;$A289&amp;":"&amp;$A289),BP!$5:$5,AN$4))</f>
        <v>0</v>
      </c>
      <c r="AO289" s="3">
        <f ca="1">IF(AO$5="",0,SUMIFS(INDIRECT($S$2&amp;$A289&amp;":"&amp;$A289),BP!$5:$5,AO$4))</f>
        <v>0</v>
      </c>
      <c r="AP289" s="3">
        <f ca="1">IF(AP$5="",0,SUMIFS(INDIRECT($S$2&amp;$A289&amp;":"&amp;$A289),BP!$5:$5,AP$4))</f>
        <v>0</v>
      </c>
      <c r="AQ289" s="3">
        <f ca="1">IF(AQ$5="",0,SUMIFS(INDIRECT($S$2&amp;$A289&amp;":"&amp;$A289),BP!$5:$5,AQ$4))</f>
        <v>0</v>
      </c>
      <c r="AR289" s="3">
        <f ca="1">IF(AR$5="",0,SUMIFS(INDIRECT($S$2&amp;$A289&amp;":"&amp;$A289),BP!$5:$5,AR$4))</f>
        <v>0</v>
      </c>
      <c r="AS289" s="3">
        <f ca="1">IF(AS$5="",0,SUMIFS(INDIRECT($S$2&amp;$A289&amp;":"&amp;$A289),BP!$5:$5,AS$4))</f>
        <v>0</v>
      </c>
      <c r="AT289" s="3">
        <f ca="1">IF(AT$5="",0,SUMIFS(INDIRECT($S$2&amp;$A289&amp;":"&amp;$A289),BP!$5:$5,AT$4))</f>
        <v>0</v>
      </c>
      <c r="AU289" s="3">
        <f ca="1">IF(AU$5="",0,SUMIFS(INDIRECT($S$2&amp;$A289&amp;":"&amp;$A289),BP!$5:$5,AU$4))</f>
        <v>0</v>
      </c>
      <c r="AV289" s="3">
        <f ca="1">IF(AV$5="",0,SUMIFS(INDIRECT($S$2&amp;$A289&amp;":"&amp;$A289),BP!$5:$5,AV$4))</f>
        <v>0</v>
      </c>
      <c r="AW289" s="3">
        <f ca="1">IF(AW$5="",0,SUMIFS(INDIRECT($S$2&amp;$A289&amp;":"&amp;$A289),BP!$5:$5,AW$4))</f>
        <v>0</v>
      </c>
      <c r="AX289" s="3">
        <f ca="1">IF(AX$5="",0,SUMIFS(INDIRECT($S$2&amp;$A289&amp;":"&amp;$A289),BP!$5:$5,AX$4))</f>
        <v>0</v>
      </c>
      <c r="AY289" s="3">
        <f ca="1">IF(AY$5="",0,SUMIFS(INDIRECT($S$2&amp;$A289&amp;":"&amp;$A289),BP!$5:$5,AY$4))</f>
        <v>0</v>
      </c>
      <c r="AZ289" s="3">
        <f ca="1">IF(AZ$5="",0,SUMIFS(INDIRECT($S$2&amp;$A289&amp;":"&amp;$A289),BP!$5:$5,AZ$4))</f>
        <v>0</v>
      </c>
      <c r="BA289" s="3">
        <f ca="1">IF(BA$5="",0,SUMIFS(INDIRECT($S$2&amp;$A289&amp;":"&amp;$A289),BP!$5:$5,BA$4))</f>
        <v>0</v>
      </c>
      <c r="BB289" s="3">
        <f ca="1">IF(BB$5="",0,SUMIFS(INDIRECT($S$2&amp;$A289&amp;":"&amp;$A289),BP!$5:$5,BB$4))</f>
        <v>0</v>
      </c>
      <c r="BC289" s="3">
        <f ca="1">IF(BC$5="",0,SUMIFS(INDIRECT($S$2&amp;$A289&amp;":"&amp;$A289),BP!$5:$5,BC$4))</f>
        <v>0</v>
      </c>
      <c r="BD289" s="3">
        <f ca="1">IF(BD$5="",0,SUMIFS(INDIRECT($S$2&amp;$A289&amp;":"&amp;$A289),BP!$5:$5,BD$4))</f>
        <v>0</v>
      </c>
      <c r="BE289" s="3">
        <f ca="1">IF(BE$5="",0,SUMIFS(INDIRECT($S$2&amp;$A289&amp;":"&amp;$A289),BP!$5:$5,BE$4))</f>
        <v>0</v>
      </c>
      <c r="BF289" s="3">
        <f ca="1">IF(BF$5="",0,SUMIFS(INDIRECT($S$2&amp;$A289&amp;":"&amp;$A289),BP!$5:$5,BF$4))</f>
        <v>0</v>
      </c>
      <c r="BG289" s="3">
        <f ca="1">IF(BG$5="",0,SUMIFS(INDIRECT($S$2&amp;$A289&amp;":"&amp;$A289),BP!$5:$5,BG$4))</f>
        <v>0</v>
      </c>
      <c r="BH289" s="3">
        <f ca="1">IF(BH$5="",0,SUMIFS(INDIRECT($S$2&amp;$A289&amp;":"&amp;$A289),BP!$5:$5,BH$4))</f>
        <v>0</v>
      </c>
      <c r="BI289" s="3">
        <f ca="1">IF(BI$5="",0,SUMIFS(INDIRECT($S$2&amp;$A289&amp;":"&amp;$A289),BP!$5:$5,BI$4))</f>
        <v>0</v>
      </c>
      <c r="BJ289" s="3">
        <f>IF(BJ$5="",0,SUMIFS(BP!289:289,BP!$5:$5,BJ$4))</f>
        <v>0</v>
      </c>
      <c r="BK289" s="3">
        <f>IF(BK$5="",0,SUMIFS(BP!289:289,BP!$5:$5,BK$4))</f>
        <v>0</v>
      </c>
      <c r="BL289" s="3">
        <f>IF(BL$5="",0,SUMIFS(BP!289:289,BP!$5:$5,BL$4))</f>
        <v>0</v>
      </c>
      <c r="BM289" s="3">
        <f>IF(BM$5="",0,SUMIFS(BP!289:289,BP!$5:$5,BM$4))</f>
        <v>0</v>
      </c>
      <c r="BN289" s="3">
        <f>IF(BN$5="",0,SUMIFS(BP!289:289,BP!$5:$5,BN$4))</f>
        <v>0</v>
      </c>
      <c r="BO289" s="3">
        <f>IF(BO$5="",0,SUMIFS(BP!289:289,BP!$5:$5,BO$4))</f>
        <v>0</v>
      </c>
      <c r="BP289" s="3">
        <f>IF(BP$5="",0,SUMIFS(BP!289:289,BP!$5:$5,BP$4))</f>
        <v>0</v>
      </c>
      <c r="BQ289" s="3">
        <f>IF(BQ$5="",0,SUMIFS(BP!289:289,BP!$5:$5,BQ$4))</f>
        <v>0</v>
      </c>
      <c r="BR289" s="3">
        <f>IF(BR$5="",0,SUMIFS(BP!289:289,BP!$5:$5,BR$4))</f>
        <v>0</v>
      </c>
      <c r="BS289" s="3">
        <f>IF(BS$5="",0,SUMIFS(BP!289:289,BP!$5:$5,BS$4))</f>
        <v>0</v>
      </c>
      <c r="BT289" s="3">
        <f>IF(BT$5="",0,SUMIFS(BP!289:289,BP!$5:$5,BT$4))</f>
        <v>0</v>
      </c>
      <c r="BU289" s="3">
        <f>IF(BU$5="",0,SUMIFS(BP!289:289,BP!$5:$5,BU$4))</f>
        <v>0</v>
      </c>
      <c r="BV289" s="3">
        <f>IF(BV$5="",0,SUMIFS(BP!289:289,BP!$5:$5,BV$4))</f>
        <v>0</v>
      </c>
      <c r="BW289" s="3">
        <f>IF(BW$5="",0,SUMIFS(BP!289:289,BP!$5:$5,BW$4))</f>
        <v>0</v>
      </c>
      <c r="BX289" s="3">
        <f>IF(BX$5="",0,SUMIFS(BP!289:289,BP!$5:$5,BX$4))</f>
        <v>0</v>
      </c>
      <c r="BY289" s="3">
        <f>IF(BY$5="",0,SUMIFS(BP!289:289,BP!$5:$5,BY$4))</f>
        <v>0</v>
      </c>
      <c r="BZ289" s="3">
        <f>IF(BZ$5="",0,SUMIFS(BP!289:289,BP!$5:$5,BZ$4))</f>
        <v>0</v>
      </c>
      <c r="CA289" s="3">
        <f>IF(CA$5="",0,SUMIFS(BP!289:289,BP!$5:$5,CA$4))</f>
        <v>0</v>
      </c>
      <c r="CB289" s="3">
        <f>IF(CB$5="",0,SUMIFS(BP!289:289,BP!$5:$5,CB$4))</f>
        <v>0</v>
      </c>
      <c r="CC289" s="3">
        <f>IF(CC$5="",0,SUMIFS(BP!289:289,BP!$5:$5,CC$4))</f>
        <v>0</v>
      </c>
      <c r="CD289" s="3">
        <f>IF(CD$5="",0,SUMIFS(BP!289:289,BP!$5:$5,CD$4))</f>
        <v>0</v>
      </c>
      <c r="CE289" s="3">
        <f>IF(CE$5="",0,SUMIFS(BP!289:289,BP!$5:$5,CE$4))</f>
        <v>0</v>
      </c>
      <c r="CF289" s="3">
        <f>IF(CF$5="",0,SUMIFS(BP!289:289,BP!$5:$5,CF$4))</f>
        <v>0</v>
      </c>
      <c r="CG289" s="3">
        <f>IF(CG$5="",0,SUMIFS(BP!289:289,BP!$5:$5,CG$4))</f>
        <v>0</v>
      </c>
      <c r="CH289" s="3">
        <f>IF(CH$5="",0,SUMIFS(BP!289:289,BP!$5:$5,CH$4))</f>
        <v>0</v>
      </c>
      <c r="CI289" s="3">
        <f>IF(CI$5="",0,SUMIFS(BP!289:289,BP!$5:$5,CI$4))</f>
        <v>0</v>
      </c>
      <c r="CJ289" s="3">
        <f>IF(CJ$5="",0,SUMIFS(BP!289:289,BP!$5:$5,CJ$4))</f>
        <v>0</v>
      </c>
      <c r="CK289" s="3">
        <f>IF(CK$5="",0,SUMIFS(BP!289:289,BP!$5:$5,CK$4))</f>
        <v>0</v>
      </c>
      <c r="CL289" s="3">
        <f>IF(CL$5="",0,SUMIFS(BP!289:289,BP!$5:$5,CL$4))</f>
        <v>0</v>
      </c>
      <c r="CM289" s="3">
        <f>IF(CM$5="",0,SUMIFS(BP!289:289,BP!$5:$5,CM$4))</f>
        <v>0</v>
      </c>
      <c r="CN289" s="3">
        <f>IF(CN$5="",0,SUMIFS(BP!289:289,BP!$5:$5,CN$4))</f>
        <v>0</v>
      </c>
      <c r="CO289" s="3">
        <f>IF(CO$5="",0,SUMIFS(BP!289:289,BP!$5:$5,CO$4))</f>
        <v>0</v>
      </c>
      <c r="CP289" s="3">
        <f>IF(CP$5="",0,SUMIFS(BP!289:289,BP!$5:$5,CP$4))</f>
        <v>0</v>
      </c>
      <c r="CQ289" s="3">
        <f>IF(CQ$5="",0,SUMIFS(BP!289:289,BP!$5:$5,CQ$4))</f>
        <v>0</v>
      </c>
      <c r="CR289" s="3">
        <f>IF(CR$5="",0,SUMIFS(BP!289:289,BP!$5:$5,CR$4))</f>
        <v>0</v>
      </c>
      <c r="CS289" s="3">
        <f>IF(CS$5="",0,SUMIFS(BP!289:289,BP!$5:$5,CS$4))</f>
        <v>0</v>
      </c>
      <c r="CT289" s="3">
        <f>IF(CT$5="",0,SUMIFS(BP!289:289,BP!$5:$5,CT$4))</f>
        <v>0</v>
      </c>
    </row>
    <row r="290" spans="1:98" s="2" customFormat="1" ht="10.199999999999999" x14ac:dyDescent="0.2">
      <c r="A290" s="11">
        <f>ROW()</f>
        <v>290</v>
      </c>
      <c r="E290" s="15"/>
      <c r="W290" s="5"/>
      <c r="Z290" s="3">
        <f ca="1">IF(Z$5="",0,SUMIFS(INDIRECT($S$2&amp;$A290&amp;":"&amp;$A290),BP!$5:$5,Z$4))</f>
        <v>0</v>
      </c>
      <c r="AA290" s="3">
        <f ca="1">IF(AA$5="",0,SUMIFS(INDIRECT($S$2&amp;$A290&amp;":"&amp;$A290),BP!$5:$5,AA$4))</f>
        <v>0</v>
      </c>
      <c r="AB290" s="3">
        <f ca="1">IF(AB$5="",0,SUMIFS(INDIRECT($S$2&amp;$A290&amp;":"&amp;$A290),BP!$5:$5,AB$4))</f>
        <v>0</v>
      </c>
      <c r="AC290" s="3">
        <f ca="1">IF(AC$5="",0,SUMIFS(INDIRECT($S$2&amp;$A290&amp;":"&amp;$A290),BP!$5:$5,AC$4))</f>
        <v>0</v>
      </c>
      <c r="AD290" s="3">
        <f ca="1">IF(AD$5="",0,SUMIFS(INDIRECT($S$2&amp;$A290&amp;":"&amp;$A290),BP!$5:$5,AD$4))</f>
        <v>0</v>
      </c>
      <c r="AE290" s="3">
        <f ca="1">IF(AE$5="",0,SUMIFS(INDIRECT($S$2&amp;$A290&amp;":"&amp;$A290),BP!$5:$5,AE$4))</f>
        <v>0</v>
      </c>
      <c r="AF290" s="3">
        <f ca="1">IF(AF$5="",0,SUMIFS(INDIRECT($S$2&amp;$A290&amp;":"&amp;$A290),BP!$5:$5,AF$4))</f>
        <v>0</v>
      </c>
      <c r="AG290" s="3">
        <f ca="1">IF(AG$5="",0,SUMIFS(INDIRECT($S$2&amp;$A290&amp;":"&amp;$A290),BP!$5:$5,AG$4))</f>
        <v>0</v>
      </c>
      <c r="AH290" s="3">
        <f ca="1">IF(AH$5="",0,SUMIFS(INDIRECT($S$2&amp;$A290&amp;":"&amp;$A290),BP!$5:$5,AH$4))</f>
        <v>0</v>
      </c>
      <c r="AI290" s="3">
        <f ca="1">IF(AI$5="",0,SUMIFS(INDIRECT($S$2&amp;$A290&amp;":"&amp;$A290),BP!$5:$5,AI$4))</f>
        <v>0</v>
      </c>
      <c r="AJ290" s="3">
        <f ca="1">IF(AJ$5="",0,SUMIFS(INDIRECT($S$2&amp;$A290&amp;":"&amp;$A290),BP!$5:$5,AJ$4))</f>
        <v>0</v>
      </c>
      <c r="AK290" s="3">
        <f ca="1">IF(AK$5="",0,SUMIFS(INDIRECT($S$2&amp;$A290&amp;":"&amp;$A290),BP!$5:$5,AK$4))</f>
        <v>0</v>
      </c>
      <c r="AL290" s="3">
        <f ca="1">IF(AL$5="",0,SUMIFS(INDIRECT($S$2&amp;$A290&amp;":"&amp;$A290),BP!$5:$5,AL$4))</f>
        <v>0</v>
      </c>
      <c r="AM290" s="3">
        <f ca="1">IF(AM$5="",0,SUMIFS(INDIRECT($S$2&amp;$A290&amp;":"&amp;$A290),BP!$5:$5,AM$4))</f>
        <v>0</v>
      </c>
      <c r="AN290" s="3">
        <f ca="1">IF(AN$5="",0,SUMIFS(INDIRECT($S$2&amp;$A290&amp;":"&amp;$A290),BP!$5:$5,AN$4))</f>
        <v>0</v>
      </c>
      <c r="AO290" s="3">
        <f ca="1">IF(AO$5="",0,SUMIFS(INDIRECT($S$2&amp;$A290&amp;":"&amp;$A290),BP!$5:$5,AO$4))</f>
        <v>0</v>
      </c>
      <c r="AP290" s="3">
        <f ca="1">IF(AP$5="",0,SUMIFS(INDIRECT($S$2&amp;$A290&amp;":"&amp;$A290),BP!$5:$5,AP$4))</f>
        <v>0</v>
      </c>
      <c r="AQ290" s="3">
        <f ca="1">IF(AQ$5="",0,SUMIFS(INDIRECT($S$2&amp;$A290&amp;":"&amp;$A290),BP!$5:$5,AQ$4))</f>
        <v>0</v>
      </c>
      <c r="AR290" s="3">
        <f ca="1">IF(AR$5="",0,SUMIFS(INDIRECT($S$2&amp;$A290&amp;":"&amp;$A290),BP!$5:$5,AR$4))</f>
        <v>0</v>
      </c>
      <c r="AS290" s="3">
        <f ca="1">IF(AS$5="",0,SUMIFS(INDIRECT($S$2&amp;$A290&amp;":"&amp;$A290),BP!$5:$5,AS$4))</f>
        <v>0</v>
      </c>
      <c r="AT290" s="3">
        <f ca="1">IF(AT$5="",0,SUMIFS(INDIRECT($S$2&amp;$A290&amp;":"&amp;$A290),BP!$5:$5,AT$4))</f>
        <v>0</v>
      </c>
      <c r="AU290" s="3">
        <f ca="1">IF(AU$5="",0,SUMIFS(INDIRECT($S$2&amp;$A290&amp;":"&amp;$A290),BP!$5:$5,AU$4))</f>
        <v>0</v>
      </c>
      <c r="AV290" s="3">
        <f ca="1">IF(AV$5="",0,SUMIFS(INDIRECT($S$2&amp;$A290&amp;":"&amp;$A290),BP!$5:$5,AV$4))</f>
        <v>0</v>
      </c>
      <c r="AW290" s="3">
        <f ca="1">IF(AW$5="",0,SUMIFS(INDIRECT($S$2&amp;$A290&amp;":"&amp;$A290),BP!$5:$5,AW$4))</f>
        <v>0</v>
      </c>
      <c r="AX290" s="3">
        <f ca="1">IF(AX$5="",0,SUMIFS(INDIRECT($S$2&amp;$A290&amp;":"&amp;$A290),BP!$5:$5,AX$4))</f>
        <v>0</v>
      </c>
      <c r="AY290" s="3">
        <f ca="1">IF(AY$5="",0,SUMIFS(INDIRECT($S$2&amp;$A290&amp;":"&amp;$A290),BP!$5:$5,AY$4))</f>
        <v>0</v>
      </c>
      <c r="AZ290" s="3">
        <f ca="1">IF(AZ$5="",0,SUMIFS(INDIRECT($S$2&amp;$A290&amp;":"&amp;$A290),BP!$5:$5,AZ$4))</f>
        <v>0</v>
      </c>
      <c r="BA290" s="3">
        <f ca="1">IF(BA$5="",0,SUMIFS(INDIRECT($S$2&amp;$A290&amp;":"&amp;$A290),BP!$5:$5,BA$4))</f>
        <v>0</v>
      </c>
      <c r="BB290" s="3">
        <f ca="1">IF(BB$5="",0,SUMIFS(INDIRECT($S$2&amp;$A290&amp;":"&amp;$A290),BP!$5:$5,BB$4))</f>
        <v>0</v>
      </c>
      <c r="BC290" s="3">
        <f ca="1">IF(BC$5="",0,SUMIFS(INDIRECT($S$2&amp;$A290&amp;":"&amp;$A290),BP!$5:$5,BC$4))</f>
        <v>0</v>
      </c>
      <c r="BD290" s="3">
        <f ca="1">IF(BD$5="",0,SUMIFS(INDIRECT($S$2&amp;$A290&amp;":"&amp;$A290),BP!$5:$5,BD$4))</f>
        <v>0</v>
      </c>
      <c r="BE290" s="3">
        <f ca="1">IF(BE$5="",0,SUMIFS(INDIRECT($S$2&amp;$A290&amp;":"&amp;$A290),BP!$5:$5,BE$4))</f>
        <v>0</v>
      </c>
      <c r="BF290" s="3">
        <f ca="1">IF(BF$5="",0,SUMIFS(INDIRECT($S$2&amp;$A290&amp;":"&amp;$A290),BP!$5:$5,BF$4))</f>
        <v>0</v>
      </c>
      <c r="BG290" s="3">
        <f ca="1">IF(BG$5="",0,SUMIFS(INDIRECT($S$2&amp;$A290&amp;":"&amp;$A290),BP!$5:$5,BG$4))</f>
        <v>0</v>
      </c>
      <c r="BH290" s="3">
        <f ca="1">IF(BH$5="",0,SUMIFS(INDIRECT($S$2&amp;$A290&amp;":"&amp;$A290),BP!$5:$5,BH$4))</f>
        <v>0</v>
      </c>
      <c r="BI290" s="3">
        <f ca="1">IF(BI$5="",0,SUMIFS(INDIRECT($S$2&amp;$A290&amp;":"&amp;$A290),BP!$5:$5,BI$4))</f>
        <v>0</v>
      </c>
      <c r="BJ290" s="3">
        <f>IF(BJ$5="",0,SUMIFS(BP!290:290,BP!$5:$5,BJ$4))</f>
        <v>0</v>
      </c>
      <c r="BK290" s="3">
        <f>IF(BK$5="",0,SUMIFS(BP!290:290,BP!$5:$5,BK$4))</f>
        <v>0</v>
      </c>
      <c r="BL290" s="3">
        <f>IF(BL$5="",0,SUMIFS(BP!290:290,BP!$5:$5,BL$4))</f>
        <v>0</v>
      </c>
      <c r="BM290" s="3">
        <f>IF(BM$5="",0,SUMIFS(BP!290:290,BP!$5:$5,BM$4))</f>
        <v>0</v>
      </c>
      <c r="BN290" s="3">
        <f>IF(BN$5="",0,SUMIFS(BP!290:290,BP!$5:$5,BN$4))</f>
        <v>0</v>
      </c>
      <c r="BO290" s="3">
        <f>IF(BO$5="",0,SUMIFS(BP!290:290,BP!$5:$5,BO$4))</f>
        <v>0</v>
      </c>
      <c r="BP290" s="3">
        <f>IF(BP$5="",0,SUMIFS(BP!290:290,BP!$5:$5,BP$4))</f>
        <v>0</v>
      </c>
      <c r="BQ290" s="3">
        <f>IF(BQ$5="",0,SUMIFS(BP!290:290,BP!$5:$5,BQ$4))</f>
        <v>0</v>
      </c>
      <c r="BR290" s="3">
        <f>IF(BR$5="",0,SUMIFS(BP!290:290,BP!$5:$5,BR$4))</f>
        <v>0</v>
      </c>
      <c r="BS290" s="3">
        <f>IF(BS$5="",0,SUMIFS(BP!290:290,BP!$5:$5,BS$4))</f>
        <v>0</v>
      </c>
      <c r="BT290" s="3">
        <f>IF(BT$5="",0,SUMIFS(BP!290:290,BP!$5:$5,BT$4))</f>
        <v>0</v>
      </c>
      <c r="BU290" s="3">
        <f>IF(BU$5="",0,SUMIFS(BP!290:290,BP!$5:$5,BU$4))</f>
        <v>0</v>
      </c>
      <c r="BV290" s="3">
        <f>IF(BV$5="",0,SUMIFS(BP!290:290,BP!$5:$5,BV$4))</f>
        <v>0</v>
      </c>
      <c r="BW290" s="3">
        <f>IF(BW$5="",0,SUMIFS(BP!290:290,BP!$5:$5,BW$4))</f>
        <v>0</v>
      </c>
      <c r="BX290" s="3">
        <f>IF(BX$5="",0,SUMIFS(BP!290:290,BP!$5:$5,BX$4))</f>
        <v>0</v>
      </c>
      <c r="BY290" s="3">
        <f>IF(BY$5="",0,SUMIFS(BP!290:290,BP!$5:$5,BY$4))</f>
        <v>0</v>
      </c>
      <c r="BZ290" s="3">
        <f>IF(BZ$5="",0,SUMIFS(BP!290:290,BP!$5:$5,BZ$4))</f>
        <v>0</v>
      </c>
      <c r="CA290" s="3">
        <f>IF(CA$5="",0,SUMIFS(BP!290:290,BP!$5:$5,CA$4))</f>
        <v>0</v>
      </c>
      <c r="CB290" s="3">
        <f>IF(CB$5="",0,SUMIFS(BP!290:290,BP!$5:$5,CB$4))</f>
        <v>0</v>
      </c>
      <c r="CC290" s="3">
        <f>IF(CC$5="",0,SUMIFS(BP!290:290,BP!$5:$5,CC$4))</f>
        <v>0</v>
      </c>
      <c r="CD290" s="3">
        <f>IF(CD$5="",0,SUMIFS(BP!290:290,BP!$5:$5,CD$4))</f>
        <v>0</v>
      </c>
      <c r="CE290" s="3">
        <f>IF(CE$5="",0,SUMIFS(BP!290:290,BP!$5:$5,CE$4))</f>
        <v>0</v>
      </c>
      <c r="CF290" s="3">
        <f>IF(CF$5="",0,SUMIFS(BP!290:290,BP!$5:$5,CF$4))</f>
        <v>0</v>
      </c>
      <c r="CG290" s="3">
        <f>IF(CG$5="",0,SUMIFS(BP!290:290,BP!$5:$5,CG$4))</f>
        <v>0</v>
      </c>
      <c r="CH290" s="3">
        <f>IF(CH$5="",0,SUMIFS(BP!290:290,BP!$5:$5,CH$4))</f>
        <v>0</v>
      </c>
      <c r="CI290" s="3">
        <f>IF(CI$5="",0,SUMIFS(BP!290:290,BP!$5:$5,CI$4))</f>
        <v>0</v>
      </c>
      <c r="CJ290" s="3">
        <f>IF(CJ$5="",0,SUMIFS(BP!290:290,BP!$5:$5,CJ$4))</f>
        <v>0</v>
      </c>
      <c r="CK290" s="3">
        <f>IF(CK$5="",0,SUMIFS(BP!290:290,BP!$5:$5,CK$4))</f>
        <v>0</v>
      </c>
      <c r="CL290" s="3">
        <f>IF(CL$5="",0,SUMIFS(BP!290:290,BP!$5:$5,CL$4))</f>
        <v>0</v>
      </c>
      <c r="CM290" s="3">
        <f>IF(CM$5="",0,SUMIFS(BP!290:290,BP!$5:$5,CM$4))</f>
        <v>0</v>
      </c>
      <c r="CN290" s="3">
        <f>IF(CN$5="",0,SUMIFS(BP!290:290,BP!$5:$5,CN$4))</f>
        <v>0</v>
      </c>
      <c r="CO290" s="3">
        <f>IF(CO$5="",0,SUMIFS(BP!290:290,BP!$5:$5,CO$4))</f>
        <v>0</v>
      </c>
      <c r="CP290" s="3">
        <f>IF(CP$5="",0,SUMIFS(BP!290:290,BP!$5:$5,CP$4))</f>
        <v>0</v>
      </c>
      <c r="CQ290" s="3">
        <f>IF(CQ$5="",0,SUMIFS(BP!290:290,BP!$5:$5,CQ$4))</f>
        <v>0</v>
      </c>
      <c r="CR290" s="3">
        <f>IF(CR$5="",0,SUMIFS(BP!290:290,BP!$5:$5,CR$4))</f>
        <v>0</v>
      </c>
      <c r="CS290" s="3">
        <f>IF(CS$5="",0,SUMIFS(BP!290:290,BP!$5:$5,CS$4))</f>
        <v>0</v>
      </c>
      <c r="CT290" s="3">
        <f>IF(CT$5="",0,SUMIFS(BP!290:290,BP!$5:$5,CT$4))</f>
        <v>0</v>
      </c>
    </row>
    <row r="291" spans="1:98" s="2" customFormat="1" ht="10.199999999999999" x14ac:dyDescent="0.2">
      <c r="A291" s="11">
        <f>ROW()</f>
        <v>291</v>
      </c>
      <c r="E291" s="15"/>
      <c r="W291" s="5"/>
      <c r="Z291" s="3">
        <f ca="1">IF(Z$5="",0,SUMIFS(INDIRECT($S$2&amp;$A291&amp;":"&amp;$A291),BP!$5:$5,Z$4))</f>
        <v>0</v>
      </c>
      <c r="AA291" s="3">
        <f ca="1">IF(AA$5="",0,SUMIFS(INDIRECT($S$2&amp;$A291&amp;":"&amp;$A291),BP!$5:$5,AA$4))</f>
        <v>0</v>
      </c>
      <c r="AB291" s="3">
        <f ca="1">IF(AB$5="",0,SUMIFS(INDIRECT($S$2&amp;$A291&amp;":"&amp;$A291),BP!$5:$5,AB$4))</f>
        <v>0</v>
      </c>
      <c r="AC291" s="3">
        <f ca="1">IF(AC$5="",0,SUMIFS(INDIRECT($S$2&amp;$A291&amp;":"&amp;$A291),BP!$5:$5,AC$4))</f>
        <v>0</v>
      </c>
      <c r="AD291" s="3">
        <f ca="1">IF(AD$5="",0,SUMIFS(INDIRECT($S$2&amp;$A291&amp;":"&amp;$A291),BP!$5:$5,AD$4))</f>
        <v>0</v>
      </c>
      <c r="AE291" s="3">
        <f ca="1">IF(AE$5="",0,SUMIFS(INDIRECT($S$2&amp;$A291&amp;":"&amp;$A291),BP!$5:$5,AE$4))</f>
        <v>0</v>
      </c>
      <c r="AF291" s="3">
        <f ca="1">IF(AF$5="",0,SUMIFS(INDIRECT($S$2&amp;$A291&amp;":"&amp;$A291),BP!$5:$5,AF$4))</f>
        <v>0</v>
      </c>
      <c r="AG291" s="3">
        <f ca="1">IF(AG$5="",0,SUMIFS(INDIRECT($S$2&amp;$A291&amp;":"&amp;$A291),BP!$5:$5,AG$4))</f>
        <v>0</v>
      </c>
      <c r="AH291" s="3">
        <f ca="1">IF(AH$5="",0,SUMIFS(INDIRECT($S$2&amp;$A291&amp;":"&amp;$A291),BP!$5:$5,AH$4))</f>
        <v>0</v>
      </c>
      <c r="AI291" s="3">
        <f ca="1">IF(AI$5="",0,SUMIFS(INDIRECT($S$2&amp;$A291&amp;":"&amp;$A291),BP!$5:$5,AI$4))</f>
        <v>0</v>
      </c>
      <c r="AJ291" s="3">
        <f ca="1">IF(AJ$5="",0,SUMIFS(INDIRECT($S$2&amp;$A291&amp;":"&amp;$A291),BP!$5:$5,AJ$4))</f>
        <v>0</v>
      </c>
      <c r="AK291" s="3">
        <f ca="1">IF(AK$5="",0,SUMIFS(INDIRECT($S$2&amp;$A291&amp;":"&amp;$A291),BP!$5:$5,AK$4))</f>
        <v>0</v>
      </c>
      <c r="AL291" s="3">
        <f ca="1">IF(AL$5="",0,SUMIFS(INDIRECT($S$2&amp;$A291&amp;":"&amp;$A291),BP!$5:$5,AL$4))</f>
        <v>0</v>
      </c>
      <c r="AM291" s="3">
        <f ca="1">IF(AM$5="",0,SUMIFS(INDIRECT($S$2&amp;$A291&amp;":"&amp;$A291),BP!$5:$5,AM$4))</f>
        <v>0</v>
      </c>
      <c r="AN291" s="3">
        <f ca="1">IF(AN$5="",0,SUMIFS(INDIRECT($S$2&amp;$A291&amp;":"&amp;$A291),BP!$5:$5,AN$4))</f>
        <v>0</v>
      </c>
      <c r="AO291" s="3">
        <f ca="1">IF(AO$5="",0,SUMIFS(INDIRECT($S$2&amp;$A291&amp;":"&amp;$A291),BP!$5:$5,AO$4))</f>
        <v>0</v>
      </c>
      <c r="AP291" s="3">
        <f ca="1">IF(AP$5="",0,SUMIFS(INDIRECT($S$2&amp;$A291&amp;":"&amp;$A291),BP!$5:$5,AP$4))</f>
        <v>0</v>
      </c>
      <c r="AQ291" s="3">
        <f ca="1">IF(AQ$5="",0,SUMIFS(INDIRECT($S$2&amp;$A291&amp;":"&amp;$A291),BP!$5:$5,AQ$4))</f>
        <v>0</v>
      </c>
      <c r="AR291" s="3">
        <f ca="1">IF(AR$5="",0,SUMIFS(INDIRECT($S$2&amp;$A291&amp;":"&amp;$A291),BP!$5:$5,AR$4))</f>
        <v>0</v>
      </c>
      <c r="AS291" s="3">
        <f ca="1">IF(AS$5="",0,SUMIFS(INDIRECT($S$2&amp;$A291&amp;":"&amp;$A291),BP!$5:$5,AS$4))</f>
        <v>0</v>
      </c>
      <c r="AT291" s="3">
        <f ca="1">IF(AT$5="",0,SUMIFS(INDIRECT($S$2&amp;$A291&amp;":"&amp;$A291),BP!$5:$5,AT$4))</f>
        <v>0</v>
      </c>
      <c r="AU291" s="3">
        <f ca="1">IF(AU$5="",0,SUMIFS(INDIRECT($S$2&amp;$A291&amp;":"&amp;$A291),BP!$5:$5,AU$4))</f>
        <v>0</v>
      </c>
      <c r="AV291" s="3">
        <f ca="1">IF(AV$5="",0,SUMIFS(INDIRECT($S$2&amp;$A291&amp;":"&amp;$A291),BP!$5:$5,AV$4))</f>
        <v>0</v>
      </c>
      <c r="AW291" s="3">
        <f ca="1">IF(AW$5="",0,SUMIFS(INDIRECT($S$2&amp;$A291&amp;":"&amp;$A291),BP!$5:$5,AW$4))</f>
        <v>0</v>
      </c>
      <c r="AX291" s="3">
        <f ca="1">IF(AX$5="",0,SUMIFS(INDIRECT($S$2&amp;$A291&amp;":"&amp;$A291),BP!$5:$5,AX$4))</f>
        <v>0</v>
      </c>
      <c r="AY291" s="3">
        <f ca="1">IF(AY$5="",0,SUMIFS(INDIRECT($S$2&amp;$A291&amp;":"&amp;$A291),BP!$5:$5,AY$4))</f>
        <v>0</v>
      </c>
      <c r="AZ291" s="3">
        <f ca="1">IF(AZ$5="",0,SUMIFS(INDIRECT($S$2&amp;$A291&amp;":"&amp;$A291),BP!$5:$5,AZ$4))</f>
        <v>0</v>
      </c>
      <c r="BA291" s="3">
        <f ca="1">IF(BA$5="",0,SUMIFS(INDIRECT($S$2&amp;$A291&amp;":"&amp;$A291),BP!$5:$5,BA$4))</f>
        <v>0</v>
      </c>
      <c r="BB291" s="3">
        <f ca="1">IF(BB$5="",0,SUMIFS(INDIRECT($S$2&amp;$A291&amp;":"&amp;$A291),BP!$5:$5,BB$4))</f>
        <v>0</v>
      </c>
      <c r="BC291" s="3">
        <f ca="1">IF(BC$5="",0,SUMIFS(INDIRECT($S$2&amp;$A291&amp;":"&amp;$A291),BP!$5:$5,BC$4))</f>
        <v>0</v>
      </c>
      <c r="BD291" s="3">
        <f ca="1">IF(BD$5="",0,SUMIFS(INDIRECT($S$2&amp;$A291&amp;":"&amp;$A291),BP!$5:$5,BD$4))</f>
        <v>0</v>
      </c>
      <c r="BE291" s="3">
        <f ca="1">IF(BE$5="",0,SUMIFS(INDIRECT($S$2&amp;$A291&amp;":"&amp;$A291),BP!$5:$5,BE$4))</f>
        <v>0</v>
      </c>
      <c r="BF291" s="3">
        <f ca="1">IF(BF$5="",0,SUMIFS(INDIRECT($S$2&amp;$A291&amp;":"&amp;$A291),BP!$5:$5,BF$4))</f>
        <v>0</v>
      </c>
      <c r="BG291" s="3">
        <f ca="1">IF(BG$5="",0,SUMIFS(INDIRECT($S$2&amp;$A291&amp;":"&amp;$A291),BP!$5:$5,BG$4))</f>
        <v>0</v>
      </c>
      <c r="BH291" s="3">
        <f ca="1">IF(BH$5="",0,SUMIFS(INDIRECT($S$2&amp;$A291&amp;":"&amp;$A291),BP!$5:$5,BH$4))</f>
        <v>0</v>
      </c>
      <c r="BI291" s="3">
        <f ca="1">IF(BI$5="",0,SUMIFS(INDIRECT($S$2&amp;$A291&amp;":"&amp;$A291),BP!$5:$5,BI$4))</f>
        <v>0</v>
      </c>
      <c r="BJ291" s="3">
        <f>IF(BJ$5="",0,SUMIFS(BP!291:291,BP!$5:$5,BJ$4))</f>
        <v>0</v>
      </c>
      <c r="BK291" s="3">
        <f>IF(BK$5="",0,SUMIFS(BP!291:291,BP!$5:$5,BK$4))</f>
        <v>0</v>
      </c>
      <c r="BL291" s="3">
        <f>IF(BL$5="",0,SUMIFS(BP!291:291,BP!$5:$5,BL$4))</f>
        <v>0</v>
      </c>
      <c r="BM291" s="3">
        <f>IF(BM$5="",0,SUMIFS(BP!291:291,BP!$5:$5,BM$4))</f>
        <v>0</v>
      </c>
      <c r="BN291" s="3">
        <f>IF(BN$5="",0,SUMIFS(BP!291:291,BP!$5:$5,BN$4))</f>
        <v>0</v>
      </c>
      <c r="BO291" s="3">
        <f>IF(BO$5="",0,SUMIFS(BP!291:291,BP!$5:$5,BO$4))</f>
        <v>0</v>
      </c>
      <c r="BP291" s="3">
        <f>IF(BP$5="",0,SUMIFS(BP!291:291,BP!$5:$5,BP$4))</f>
        <v>0</v>
      </c>
      <c r="BQ291" s="3">
        <f>IF(BQ$5="",0,SUMIFS(BP!291:291,BP!$5:$5,BQ$4))</f>
        <v>0</v>
      </c>
      <c r="BR291" s="3">
        <f>IF(BR$5="",0,SUMIFS(BP!291:291,BP!$5:$5,BR$4))</f>
        <v>0</v>
      </c>
      <c r="BS291" s="3">
        <f>IF(BS$5="",0,SUMIFS(BP!291:291,BP!$5:$5,BS$4))</f>
        <v>0</v>
      </c>
      <c r="BT291" s="3">
        <f>IF(BT$5="",0,SUMIFS(BP!291:291,BP!$5:$5,BT$4))</f>
        <v>0</v>
      </c>
      <c r="BU291" s="3">
        <f>IF(BU$5="",0,SUMIFS(BP!291:291,BP!$5:$5,BU$4))</f>
        <v>0</v>
      </c>
      <c r="BV291" s="3">
        <f>IF(BV$5="",0,SUMIFS(BP!291:291,BP!$5:$5,BV$4))</f>
        <v>0</v>
      </c>
      <c r="BW291" s="3">
        <f>IF(BW$5="",0,SUMIFS(BP!291:291,BP!$5:$5,BW$4))</f>
        <v>0</v>
      </c>
      <c r="BX291" s="3">
        <f>IF(BX$5="",0,SUMIFS(BP!291:291,BP!$5:$5,BX$4))</f>
        <v>0</v>
      </c>
      <c r="BY291" s="3">
        <f>IF(BY$5="",0,SUMIFS(BP!291:291,BP!$5:$5,BY$4))</f>
        <v>0</v>
      </c>
      <c r="BZ291" s="3">
        <f>IF(BZ$5="",0,SUMIFS(BP!291:291,BP!$5:$5,BZ$4))</f>
        <v>0</v>
      </c>
      <c r="CA291" s="3">
        <f>IF(CA$5="",0,SUMIFS(BP!291:291,BP!$5:$5,CA$4))</f>
        <v>0</v>
      </c>
      <c r="CB291" s="3">
        <f>IF(CB$5="",0,SUMIFS(BP!291:291,BP!$5:$5,CB$4))</f>
        <v>0</v>
      </c>
      <c r="CC291" s="3">
        <f>IF(CC$5="",0,SUMIFS(BP!291:291,BP!$5:$5,CC$4))</f>
        <v>0</v>
      </c>
      <c r="CD291" s="3">
        <f>IF(CD$5="",0,SUMIFS(BP!291:291,BP!$5:$5,CD$4))</f>
        <v>0</v>
      </c>
      <c r="CE291" s="3">
        <f>IF(CE$5="",0,SUMIFS(BP!291:291,BP!$5:$5,CE$4))</f>
        <v>0</v>
      </c>
      <c r="CF291" s="3">
        <f>IF(CF$5="",0,SUMIFS(BP!291:291,BP!$5:$5,CF$4))</f>
        <v>0</v>
      </c>
      <c r="CG291" s="3">
        <f>IF(CG$5="",0,SUMIFS(BP!291:291,BP!$5:$5,CG$4))</f>
        <v>0</v>
      </c>
      <c r="CH291" s="3">
        <f>IF(CH$5="",0,SUMIFS(BP!291:291,BP!$5:$5,CH$4))</f>
        <v>0</v>
      </c>
      <c r="CI291" s="3">
        <f>IF(CI$5="",0,SUMIFS(BP!291:291,BP!$5:$5,CI$4))</f>
        <v>0</v>
      </c>
      <c r="CJ291" s="3">
        <f>IF(CJ$5="",0,SUMIFS(BP!291:291,BP!$5:$5,CJ$4))</f>
        <v>0</v>
      </c>
      <c r="CK291" s="3">
        <f>IF(CK$5="",0,SUMIFS(BP!291:291,BP!$5:$5,CK$4))</f>
        <v>0</v>
      </c>
      <c r="CL291" s="3">
        <f>IF(CL$5="",0,SUMIFS(BP!291:291,BP!$5:$5,CL$4))</f>
        <v>0</v>
      </c>
      <c r="CM291" s="3">
        <f>IF(CM$5="",0,SUMIFS(BP!291:291,BP!$5:$5,CM$4))</f>
        <v>0</v>
      </c>
      <c r="CN291" s="3">
        <f>IF(CN$5="",0,SUMIFS(BP!291:291,BP!$5:$5,CN$4))</f>
        <v>0</v>
      </c>
      <c r="CO291" s="3">
        <f>IF(CO$5="",0,SUMIFS(BP!291:291,BP!$5:$5,CO$4))</f>
        <v>0</v>
      </c>
      <c r="CP291" s="3">
        <f>IF(CP$5="",0,SUMIFS(BP!291:291,BP!$5:$5,CP$4))</f>
        <v>0</v>
      </c>
      <c r="CQ291" s="3">
        <f>IF(CQ$5="",0,SUMIFS(BP!291:291,BP!$5:$5,CQ$4))</f>
        <v>0</v>
      </c>
      <c r="CR291" s="3">
        <f>IF(CR$5="",0,SUMIFS(BP!291:291,BP!$5:$5,CR$4))</f>
        <v>0</v>
      </c>
      <c r="CS291" s="3">
        <f>IF(CS$5="",0,SUMIFS(BP!291:291,BP!$5:$5,CS$4))</f>
        <v>0</v>
      </c>
      <c r="CT291" s="3">
        <f>IF(CT$5="",0,SUMIFS(BP!291:291,BP!$5:$5,CT$4))</f>
        <v>0</v>
      </c>
    </row>
    <row r="292" spans="1:98" s="2" customFormat="1" ht="10.199999999999999" x14ac:dyDescent="0.2">
      <c r="A292" s="11">
        <f>ROW()</f>
        <v>292</v>
      </c>
      <c r="E292" s="15"/>
      <c r="W292" s="5"/>
      <c r="Z292" s="3">
        <f ca="1">IF(Z$5="",0,SUMIFS(INDIRECT($S$2&amp;$A292&amp;":"&amp;$A292),BP!$5:$5,Z$4))</f>
        <v>0</v>
      </c>
      <c r="AA292" s="3">
        <f ca="1">IF(AA$5="",0,SUMIFS(INDIRECT($S$2&amp;$A292&amp;":"&amp;$A292),BP!$5:$5,AA$4))</f>
        <v>0</v>
      </c>
      <c r="AB292" s="3">
        <f ca="1">IF(AB$5="",0,SUMIFS(INDIRECT($S$2&amp;$A292&amp;":"&amp;$A292),BP!$5:$5,AB$4))</f>
        <v>0</v>
      </c>
      <c r="AC292" s="3">
        <f ca="1">IF(AC$5="",0,SUMIFS(INDIRECT($S$2&amp;$A292&amp;":"&amp;$A292),BP!$5:$5,AC$4))</f>
        <v>0</v>
      </c>
      <c r="AD292" s="3">
        <f ca="1">IF(AD$5="",0,SUMIFS(INDIRECT($S$2&amp;$A292&amp;":"&amp;$A292),BP!$5:$5,AD$4))</f>
        <v>0</v>
      </c>
      <c r="AE292" s="3">
        <f ca="1">IF(AE$5="",0,SUMIFS(INDIRECT($S$2&amp;$A292&amp;":"&amp;$A292),BP!$5:$5,AE$4))</f>
        <v>0</v>
      </c>
      <c r="AF292" s="3">
        <f ca="1">IF(AF$5="",0,SUMIFS(INDIRECT($S$2&amp;$A292&amp;":"&amp;$A292),BP!$5:$5,AF$4))</f>
        <v>0</v>
      </c>
      <c r="AG292" s="3">
        <f ca="1">IF(AG$5="",0,SUMIFS(INDIRECT($S$2&amp;$A292&amp;":"&amp;$A292),BP!$5:$5,AG$4))</f>
        <v>0</v>
      </c>
      <c r="AH292" s="3">
        <f ca="1">IF(AH$5="",0,SUMIFS(INDIRECT($S$2&amp;$A292&amp;":"&amp;$A292),BP!$5:$5,AH$4))</f>
        <v>0</v>
      </c>
      <c r="AI292" s="3">
        <f ca="1">IF(AI$5="",0,SUMIFS(INDIRECT($S$2&amp;$A292&amp;":"&amp;$A292),BP!$5:$5,AI$4))</f>
        <v>0</v>
      </c>
      <c r="AJ292" s="3">
        <f ca="1">IF(AJ$5="",0,SUMIFS(INDIRECT($S$2&amp;$A292&amp;":"&amp;$A292),BP!$5:$5,AJ$4))</f>
        <v>0</v>
      </c>
      <c r="AK292" s="3">
        <f ca="1">IF(AK$5="",0,SUMIFS(INDIRECT($S$2&amp;$A292&amp;":"&amp;$A292),BP!$5:$5,AK$4))</f>
        <v>0</v>
      </c>
      <c r="AL292" s="3">
        <f ca="1">IF(AL$5="",0,SUMIFS(INDIRECT($S$2&amp;$A292&amp;":"&amp;$A292),BP!$5:$5,AL$4))</f>
        <v>0</v>
      </c>
      <c r="AM292" s="3">
        <f ca="1">IF(AM$5="",0,SUMIFS(INDIRECT($S$2&amp;$A292&amp;":"&amp;$A292),BP!$5:$5,AM$4))</f>
        <v>0</v>
      </c>
      <c r="AN292" s="3">
        <f ca="1">IF(AN$5="",0,SUMIFS(INDIRECT($S$2&amp;$A292&amp;":"&amp;$A292),BP!$5:$5,AN$4))</f>
        <v>0</v>
      </c>
      <c r="AO292" s="3">
        <f ca="1">IF(AO$5="",0,SUMIFS(INDIRECT($S$2&amp;$A292&amp;":"&amp;$A292),BP!$5:$5,AO$4))</f>
        <v>0</v>
      </c>
      <c r="AP292" s="3">
        <f ca="1">IF(AP$5="",0,SUMIFS(INDIRECT($S$2&amp;$A292&amp;":"&amp;$A292),BP!$5:$5,AP$4))</f>
        <v>0</v>
      </c>
      <c r="AQ292" s="3">
        <f ca="1">IF(AQ$5="",0,SUMIFS(INDIRECT($S$2&amp;$A292&amp;":"&amp;$A292),BP!$5:$5,AQ$4))</f>
        <v>0</v>
      </c>
      <c r="AR292" s="3">
        <f ca="1">IF(AR$5="",0,SUMIFS(INDIRECT($S$2&amp;$A292&amp;":"&amp;$A292),BP!$5:$5,AR$4))</f>
        <v>0</v>
      </c>
      <c r="AS292" s="3">
        <f ca="1">IF(AS$5="",0,SUMIFS(INDIRECT($S$2&amp;$A292&amp;":"&amp;$A292),BP!$5:$5,AS$4))</f>
        <v>0</v>
      </c>
      <c r="AT292" s="3">
        <f ca="1">IF(AT$5="",0,SUMIFS(INDIRECT($S$2&amp;$A292&amp;":"&amp;$A292),BP!$5:$5,AT$4))</f>
        <v>0</v>
      </c>
      <c r="AU292" s="3">
        <f ca="1">IF(AU$5="",0,SUMIFS(INDIRECT($S$2&amp;$A292&amp;":"&amp;$A292),BP!$5:$5,AU$4))</f>
        <v>0</v>
      </c>
      <c r="AV292" s="3">
        <f ca="1">IF(AV$5="",0,SUMIFS(INDIRECT($S$2&amp;$A292&amp;":"&amp;$A292),BP!$5:$5,AV$4))</f>
        <v>0</v>
      </c>
      <c r="AW292" s="3">
        <f ca="1">IF(AW$5="",0,SUMIFS(INDIRECT($S$2&amp;$A292&amp;":"&amp;$A292),BP!$5:$5,AW$4))</f>
        <v>0</v>
      </c>
      <c r="AX292" s="3">
        <f ca="1">IF(AX$5="",0,SUMIFS(INDIRECT($S$2&amp;$A292&amp;":"&amp;$A292),BP!$5:$5,AX$4))</f>
        <v>0</v>
      </c>
      <c r="AY292" s="3">
        <f ca="1">IF(AY$5="",0,SUMIFS(INDIRECT($S$2&amp;$A292&amp;":"&amp;$A292),BP!$5:$5,AY$4))</f>
        <v>0</v>
      </c>
      <c r="AZ292" s="3">
        <f ca="1">IF(AZ$5="",0,SUMIFS(INDIRECT($S$2&amp;$A292&amp;":"&amp;$A292),BP!$5:$5,AZ$4))</f>
        <v>0</v>
      </c>
      <c r="BA292" s="3">
        <f ca="1">IF(BA$5="",0,SUMIFS(INDIRECT($S$2&amp;$A292&amp;":"&amp;$A292),BP!$5:$5,BA$4))</f>
        <v>0</v>
      </c>
      <c r="BB292" s="3">
        <f ca="1">IF(BB$5="",0,SUMIFS(INDIRECT($S$2&amp;$A292&amp;":"&amp;$A292),BP!$5:$5,BB$4))</f>
        <v>0</v>
      </c>
      <c r="BC292" s="3">
        <f ca="1">IF(BC$5="",0,SUMIFS(INDIRECT($S$2&amp;$A292&amp;":"&amp;$A292),BP!$5:$5,BC$4))</f>
        <v>0</v>
      </c>
      <c r="BD292" s="3">
        <f ca="1">IF(BD$5="",0,SUMIFS(INDIRECT($S$2&amp;$A292&amp;":"&amp;$A292),BP!$5:$5,BD$4))</f>
        <v>0</v>
      </c>
      <c r="BE292" s="3">
        <f ca="1">IF(BE$5="",0,SUMIFS(INDIRECT($S$2&amp;$A292&amp;":"&amp;$A292),BP!$5:$5,BE$4))</f>
        <v>0</v>
      </c>
      <c r="BF292" s="3">
        <f ca="1">IF(BF$5="",0,SUMIFS(INDIRECT($S$2&amp;$A292&amp;":"&amp;$A292),BP!$5:$5,BF$4))</f>
        <v>0</v>
      </c>
      <c r="BG292" s="3">
        <f ca="1">IF(BG$5="",0,SUMIFS(INDIRECT($S$2&amp;$A292&amp;":"&amp;$A292),BP!$5:$5,BG$4))</f>
        <v>0</v>
      </c>
      <c r="BH292" s="3">
        <f ca="1">IF(BH$5="",0,SUMIFS(INDIRECT($S$2&amp;$A292&amp;":"&amp;$A292),BP!$5:$5,BH$4))</f>
        <v>0</v>
      </c>
      <c r="BI292" s="3">
        <f ca="1">IF(BI$5="",0,SUMIFS(INDIRECT($S$2&amp;$A292&amp;":"&amp;$A292),BP!$5:$5,BI$4))</f>
        <v>0</v>
      </c>
      <c r="BJ292" s="3">
        <f>IF(BJ$5="",0,SUMIFS(BP!292:292,BP!$5:$5,BJ$4))</f>
        <v>0</v>
      </c>
      <c r="BK292" s="3">
        <f>IF(BK$5="",0,SUMIFS(BP!292:292,BP!$5:$5,BK$4))</f>
        <v>0</v>
      </c>
      <c r="BL292" s="3">
        <f>IF(BL$5="",0,SUMIFS(BP!292:292,BP!$5:$5,BL$4))</f>
        <v>0</v>
      </c>
      <c r="BM292" s="3">
        <f>IF(BM$5="",0,SUMIFS(BP!292:292,BP!$5:$5,BM$4))</f>
        <v>0</v>
      </c>
      <c r="BN292" s="3">
        <f>IF(BN$5="",0,SUMIFS(BP!292:292,BP!$5:$5,BN$4))</f>
        <v>0</v>
      </c>
      <c r="BO292" s="3">
        <f>IF(BO$5="",0,SUMIFS(BP!292:292,BP!$5:$5,BO$4))</f>
        <v>0</v>
      </c>
      <c r="BP292" s="3">
        <f>IF(BP$5="",0,SUMIFS(BP!292:292,BP!$5:$5,BP$4))</f>
        <v>0</v>
      </c>
      <c r="BQ292" s="3">
        <f>IF(BQ$5="",0,SUMIFS(BP!292:292,BP!$5:$5,BQ$4))</f>
        <v>0</v>
      </c>
      <c r="BR292" s="3">
        <f>IF(BR$5="",0,SUMIFS(BP!292:292,BP!$5:$5,BR$4))</f>
        <v>0</v>
      </c>
      <c r="BS292" s="3">
        <f>IF(BS$5="",0,SUMIFS(BP!292:292,BP!$5:$5,BS$4))</f>
        <v>0</v>
      </c>
      <c r="BT292" s="3">
        <f>IF(BT$5="",0,SUMIFS(BP!292:292,BP!$5:$5,BT$4))</f>
        <v>0</v>
      </c>
      <c r="BU292" s="3">
        <f>IF(BU$5="",0,SUMIFS(BP!292:292,BP!$5:$5,BU$4))</f>
        <v>0</v>
      </c>
      <c r="BV292" s="3">
        <f>IF(BV$5="",0,SUMIFS(BP!292:292,BP!$5:$5,BV$4))</f>
        <v>0</v>
      </c>
      <c r="BW292" s="3">
        <f>IF(BW$5="",0,SUMIFS(BP!292:292,BP!$5:$5,BW$4))</f>
        <v>0</v>
      </c>
      <c r="BX292" s="3">
        <f>IF(BX$5="",0,SUMIFS(BP!292:292,BP!$5:$5,BX$4))</f>
        <v>0</v>
      </c>
      <c r="BY292" s="3">
        <f>IF(BY$5="",0,SUMIFS(BP!292:292,BP!$5:$5,BY$4))</f>
        <v>0</v>
      </c>
      <c r="BZ292" s="3">
        <f>IF(BZ$5="",0,SUMIFS(BP!292:292,BP!$5:$5,BZ$4))</f>
        <v>0</v>
      </c>
      <c r="CA292" s="3">
        <f>IF(CA$5="",0,SUMIFS(BP!292:292,BP!$5:$5,CA$4))</f>
        <v>0</v>
      </c>
      <c r="CB292" s="3">
        <f>IF(CB$5="",0,SUMIFS(BP!292:292,BP!$5:$5,CB$4))</f>
        <v>0</v>
      </c>
      <c r="CC292" s="3">
        <f>IF(CC$5="",0,SUMIFS(BP!292:292,BP!$5:$5,CC$4))</f>
        <v>0</v>
      </c>
      <c r="CD292" s="3">
        <f>IF(CD$5="",0,SUMIFS(BP!292:292,BP!$5:$5,CD$4))</f>
        <v>0</v>
      </c>
      <c r="CE292" s="3">
        <f>IF(CE$5="",0,SUMIFS(BP!292:292,BP!$5:$5,CE$4))</f>
        <v>0</v>
      </c>
      <c r="CF292" s="3">
        <f>IF(CF$5="",0,SUMIFS(BP!292:292,BP!$5:$5,CF$4))</f>
        <v>0</v>
      </c>
      <c r="CG292" s="3">
        <f>IF(CG$5="",0,SUMIFS(BP!292:292,BP!$5:$5,CG$4))</f>
        <v>0</v>
      </c>
      <c r="CH292" s="3">
        <f>IF(CH$5="",0,SUMIFS(BP!292:292,BP!$5:$5,CH$4))</f>
        <v>0</v>
      </c>
      <c r="CI292" s="3">
        <f>IF(CI$5="",0,SUMIFS(BP!292:292,BP!$5:$5,CI$4))</f>
        <v>0</v>
      </c>
      <c r="CJ292" s="3">
        <f>IF(CJ$5="",0,SUMIFS(BP!292:292,BP!$5:$5,CJ$4))</f>
        <v>0</v>
      </c>
      <c r="CK292" s="3">
        <f>IF(CK$5="",0,SUMIFS(BP!292:292,BP!$5:$5,CK$4))</f>
        <v>0</v>
      </c>
      <c r="CL292" s="3">
        <f>IF(CL$5="",0,SUMIFS(BP!292:292,BP!$5:$5,CL$4))</f>
        <v>0</v>
      </c>
      <c r="CM292" s="3">
        <f>IF(CM$5="",0,SUMIFS(BP!292:292,BP!$5:$5,CM$4))</f>
        <v>0</v>
      </c>
      <c r="CN292" s="3">
        <f>IF(CN$5="",0,SUMIFS(BP!292:292,BP!$5:$5,CN$4))</f>
        <v>0</v>
      </c>
      <c r="CO292" s="3">
        <f>IF(CO$5="",0,SUMIFS(BP!292:292,BP!$5:$5,CO$4))</f>
        <v>0</v>
      </c>
      <c r="CP292" s="3">
        <f>IF(CP$5="",0,SUMIFS(BP!292:292,BP!$5:$5,CP$4))</f>
        <v>0</v>
      </c>
      <c r="CQ292" s="3">
        <f>IF(CQ$5="",0,SUMIFS(BP!292:292,BP!$5:$5,CQ$4))</f>
        <v>0</v>
      </c>
      <c r="CR292" s="3">
        <f>IF(CR$5="",0,SUMIFS(BP!292:292,BP!$5:$5,CR$4))</f>
        <v>0</v>
      </c>
      <c r="CS292" s="3">
        <f>IF(CS$5="",0,SUMIFS(BP!292:292,BP!$5:$5,CS$4))</f>
        <v>0</v>
      </c>
      <c r="CT292" s="3">
        <f>IF(CT$5="",0,SUMIFS(BP!292:292,BP!$5:$5,CT$4))</f>
        <v>0</v>
      </c>
    </row>
    <row r="293" spans="1:98" s="2" customFormat="1" ht="10.199999999999999" x14ac:dyDescent="0.2">
      <c r="A293" s="11">
        <f>ROW()</f>
        <v>293</v>
      </c>
      <c r="E293" s="15"/>
      <c r="W293" s="5"/>
      <c r="Z293" s="3">
        <f ca="1">IF(Z$5="",0,SUMIFS(INDIRECT($S$2&amp;$A293&amp;":"&amp;$A293),BP!$5:$5,Z$4))</f>
        <v>0</v>
      </c>
      <c r="AA293" s="3">
        <f ca="1">IF(AA$5="",0,SUMIFS(INDIRECT($S$2&amp;$A293&amp;":"&amp;$A293),BP!$5:$5,AA$4))</f>
        <v>0</v>
      </c>
      <c r="AB293" s="3">
        <f ca="1">IF(AB$5="",0,SUMIFS(INDIRECT($S$2&amp;$A293&amp;":"&amp;$A293),BP!$5:$5,AB$4))</f>
        <v>0</v>
      </c>
      <c r="AC293" s="3">
        <f ca="1">IF(AC$5="",0,SUMIFS(INDIRECT($S$2&amp;$A293&amp;":"&amp;$A293),BP!$5:$5,AC$4))</f>
        <v>0</v>
      </c>
      <c r="AD293" s="3">
        <f ca="1">IF(AD$5="",0,SUMIFS(INDIRECT($S$2&amp;$A293&amp;":"&amp;$A293),BP!$5:$5,AD$4))</f>
        <v>0</v>
      </c>
      <c r="AE293" s="3">
        <f ca="1">IF(AE$5="",0,SUMIFS(INDIRECT($S$2&amp;$A293&amp;":"&amp;$A293),BP!$5:$5,AE$4))</f>
        <v>0</v>
      </c>
      <c r="AF293" s="3">
        <f ca="1">IF(AF$5="",0,SUMIFS(INDIRECT($S$2&amp;$A293&amp;":"&amp;$A293),BP!$5:$5,AF$4))</f>
        <v>0</v>
      </c>
      <c r="AG293" s="3">
        <f ca="1">IF(AG$5="",0,SUMIFS(INDIRECT($S$2&amp;$A293&amp;":"&amp;$A293),BP!$5:$5,AG$4))</f>
        <v>0</v>
      </c>
      <c r="AH293" s="3">
        <f ca="1">IF(AH$5="",0,SUMIFS(INDIRECT($S$2&amp;$A293&amp;":"&amp;$A293),BP!$5:$5,AH$4))</f>
        <v>0</v>
      </c>
      <c r="AI293" s="3">
        <f ca="1">IF(AI$5="",0,SUMIFS(INDIRECT($S$2&amp;$A293&amp;":"&amp;$A293),BP!$5:$5,AI$4))</f>
        <v>0</v>
      </c>
      <c r="AJ293" s="3">
        <f ca="1">IF(AJ$5="",0,SUMIFS(INDIRECT($S$2&amp;$A293&amp;":"&amp;$A293),BP!$5:$5,AJ$4))</f>
        <v>0</v>
      </c>
      <c r="AK293" s="3">
        <f ca="1">IF(AK$5="",0,SUMIFS(INDIRECT($S$2&amp;$A293&amp;":"&amp;$A293),BP!$5:$5,AK$4))</f>
        <v>0</v>
      </c>
      <c r="AL293" s="3">
        <f ca="1">IF(AL$5="",0,SUMIFS(INDIRECT($S$2&amp;$A293&amp;":"&amp;$A293),BP!$5:$5,AL$4))</f>
        <v>0</v>
      </c>
      <c r="AM293" s="3">
        <f ca="1">IF(AM$5="",0,SUMIFS(INDIRECT($S$2&amp;$A293&amp;":"&amp;$A293),BP!$5:$5,AM$4))</f>
        <v>0</v>
      </c>
      <c r="AN293" s="3">
        <f ca="1">IF(AN$5="",0,SUMIFS(INDIRECT($S$2&amp;$A293&amp;":"&amp;$A293),BP!$5:$5,AN$4))</f>
        <v>0</v>
      </c>
      <c r="AO293" s="3">
        <f ca="1">IF(AO$5="",0,SUMIFS(INDIRECT($S$2&amp;$A293&amp;":"&amp;$A293),BP!$5:$5,AO$4))</f>
        <v>0</v>
      </c>
      <c r="AP293" s="3">
        <f ca="1">IF(AP$5="",0,SUMIFS(INDIRECT($S$2&amp;$A293&amp;":"&amp;$A293),BP!$5:$5,AP$4))</f>
        <v>0</v>
      </c>
      <c r="AQ293" s="3">
        <f ca="1">IF(AQ$5="",0,SUMIFS(INDIRECT($S$2&amp;$A293&amp;":"&amp;$A293),BP!$5:$5,AQ$4))</f>
        <v>0</v>
      </c>
      <c r="AR293" s="3">
        <f ca="1">IF(AR$5="",0,SUMIFS(INDIRECT($S$2&amp;$A293&amp;":"&amp;$A293),BP!$5:$5,AR$4))</f>
        <v>0</v>
      </c>
      <c r="AS293" s="3">
        <f ca="1">IF(AS$5="",0,SUMIFS(INDIRECT($S$2&amp;$A293&amp;":"&amp;$A293),BP!$5:$5,AS$4))</f>
        <v>0</v>
      </c>
      <c r="AT293" s="3">
        <f ca="1">IF(AT$5="",0,SUMIFS(INDIRECT($S$2&amp;$A293&amp;":"&amp;$A293),BP!$5:$5,AT$4))</f>
        <v>0</v>
      </c>
      <c r="AU293" s="3">
        <f ca="1">IF(AU$5="",0,SUMIFS(INDIRECT($S$2&amp;$A293&amp;":"&amp;$A293),BP!$5:$5,AU$4))</f>
        <v>0</v>
      </c>
      <c r="AV293" s="3">
        <f ca="1">IF(AV$5="",0,SUMIFS(INDIRECT($S$2&amp;$A293&amp;":"&amp;$A293),BP!$5:$5,AV$4))</f>
        <v>0</v>
      </c>
      <c r="AW293" s="3">
        <f ca="1">IF(AW$5="",0,SUMIFS(INDIRECT($S$2&amp;$A293&amp;":"&amp;$A293),BP!$5:$5,AW$4))</f>
        <v>0</v>
      </c>
      <c r="AX293" s="3">
        <f ca="1">IF(AX$5="",0,SUMIFS(INDIRECT($S$2&amp;$A293&amp;":"&amp;$A293),BP!$5:$5,AX$4))</f>
        <v>0</v>
      </c>
      <c r="AY293" s="3">
        <f ca="1">IF(AY$5="",0,SUMIFS(INDIRECT($S$2&amp;$A293&amp;":"&amp;$A293),BP!$5:$5,AY$4))</f>
        <v>0</v>
      </c>
      <c r="AZ293" s="3">
        <f ca="1">IF(AZ$5="",0,SUMIFS(INDIRECT($S$2&amp;$A293&amp;":"&amp;$A293),BP!$5:$5,AZ$4))</f>
        <v>0</v>
      </c>
      <c r="BA293" s="3">
        <f ca="1">IF(BA$5="",0,SUMIFS(INDIRECT($S$2&amp;$A293&amp;":"&amp;$A293),BP!$5:$5,BA$4))</f>
        <v>0</v>
      </c>
      <c r="BB293" s="3">
        <f ca="1">IF(BB$5="",0,SUMIFS(INDIRECT($S$2&amp;$A293&amp;":"&amp;$A293),BP!$5:$5,BB$4))</f>
        <v>0</v>
      </c>
      <c r="BC293" s="3">
        <f ca="1">IF(BC$5="",0,SUMIFS(INDIRECT($S$2&amp;$A293&amp;":"&amp;$A293),BP!$5:$5,BC$4))</f>
        <v>0</v>
      </c>
      <c r="BD293" s="3">
        <f ca="1">IF(BD$5="",0,SUMIFS(INDIRECT($S$2&amp;$A293&amp;":"&amp;$A293),BP!$5:$5,BD$4))</f>
        <v>0</v>
      </c>
      <c r="BE293" s="3">
        <f ca="1">IF(BE$5="",0,SUMIFS(INDIRECT($S$2&amp;$A293&amp;":"&amp;$A293),BP!$5:$5,BE$4))</f>
        <v>0</v>
      </c>
      <c r="BF293" s="3">
        <f ca="1">IF(BF$5="",0,SUMIFS(INDIRECT($S$2&amp;$A293&amp;":"&amp;$A293),BP!$5:$5,BF$4))</f>
        <v>0</v>
      </c>
      <c r="BG293" s="3">
        <f ca="1">IF(BG$5="",0,SUMIFS(INDIRECT($S$2&amp;$A293&amp;":"&amp;$A293),BP!$5:$5,BG$4))</f>
        <v>0</v>
      </c>
      <c r="BH293" s="3">
        <f ca="1">IF(BH$5="",0,SUMIFS(INDIRECT($S$2&amp;$A293&amp;":"&amp;$A293),BP!$5:$5,BH$4))</f>
        <v>0</v>
      </c>
      <c r="BI293" s="3">
        <f ca="1">IF(BI$5="",0,SUMIFS(INDIRECT($S$2&amp;$A293&amp;":"&amp;$A293),BP!$5:$5,BI$4))</f>
        <v>0</v>
      </c>
      <c r="BJ293" s="3">
        <f>IF(BJ$5="",0,SUMIFS(BP!293:293,BP!$5:$5,BJ$4))</f>
        <v>0</v>
      </c>
      <c r="BK293" s="3">
        <f>IF(BK$5="",0,SUMIFS(BP!293:293,BP!$5:$5,BK$4))</f>
        <v>0</v>
      </c>
      <c r="BL293" s="3">
        <f>IF(BL$5="",0,SUMIFS(BP!293:293,BP!$5:$5,BL$4))</f>
        <v>0</v>
      </c>
      <c r="BM293" s="3">
        <f>IF(BM$5="",0,SUMIFS(BP!293:293,BP!$5:$5,BM$4))</f>
        <v>0</v>
      </c>
      <c r="BN293" s="3">
        <f>IF(BN$5="",0,SUMIFS(BP!293:293,BP!$5:$5,BN$4))</f>
        <v>0</v>
      </c>
      <c r="BO293" s="3">
        <f>IF(BO$5="",0,SUMIFS(BP!293:293,BP!$5:$5,BO$4))</f>
        <v>0</v>
      </c>
      <c r="BP293" s="3">
        <f>IF(BP$5="",0,SUMIFS(BP!293:293,BP!$5:$5,BP$4))</f>
        <v>0</v>
      </c>
      <c r="BQ293" s="3">
        <f>IF(BQ$5="",0,SUMIFS(BP!293:293,BP!$5:$5,BQ$4))</f>
        <v>0</v>
      </c>
      <c r="BR293" s="3">
        <f>IF(BR$5="",0,SUMIFS(BP!293:293,BP!$5:$5,BR$4))</f>
        <v>0</v>
      </c>
      <c r="BS293" s="3">
        <f>IF(BS$5="",0,SUMIFS(BP!293:293,BP!$5:$5,BS$4))</f>
        <v>0</v>
      </c>
      <c r="BT293" s="3">
        <f>IF(BT$5="",0,SUMIFS(BP!293:293,BP!$5:$5,BT$4))</f>
        <v>0</v>
      </c>
      <c r="BU293" s="3">
        <f>IF(BU$5="",0,SUMIFS(BP!293:293,BP!$5:$5,BU$4))</f>
        <v>0</v>
      </c>
      <c r="BV293" s="3">
        <f>IF(BV$5="",0,SUMIFS(BP!293:293,BP!$5:$5,BV$4))</f>
        <v>0</v>
      </c>
      <c r="BW293" s="3">
        <f>IF(BW$5="",0,SUMIFS(BP!293:293,BP!$5:$5,BW$4))</f>
        <v>0</v>
      </c>
      <c r="BX293" s="3">
        <f>IF(BX$5="",0,SUMIFS(BP!293:293,BP!$5:$5,BX$4))</f>
        <v>0</v>
      </c>
      <c r="BY293" s="3">
        <f>IF(BY$5="",0,SUMIFS(BP!293:293,BP!$5:$5,BY$4))</f>
        <v>0</v>
      </c>
      <c r="BZ293" s="3">
        <f>IF(BZ$5="",0,SUMIFS(BP!293:293,BP!$5:$5,BZ$4))</f>
        <v>0</v>
      </c>
      <c r="CA293" s="3">
        <f>IF(CA$5="",0,SUMIFS(BP!293:293,BP!$5:$5,CA$4))</f>
        <v>0</v>
      </c>
      <c r="CB293" s="3">
        <f>IF(CB$5="",0,SUMIFS(BP!293:293,BP!$5:$5,CB$4))</f>
        <v>0</v>
      </c>
      <c r="CC293" s="3">
        <f>IF(CC$5="",0,SUMIFS(BP!293:293,BP!$5:$5,CC$4))</f>
        <v>0</v>
      </c>
      <c r="CD293" s="3">
        <f>IF(CD$5="",0,SUMIFS(BP!293:293,BP!$5:$5,CD$4))</f>
        <v>0</v>
      </c>
      <c r="CE293" s="3">
        <f>IF(CE$5="",0,SUMIFS(BP!293:293,BP!$5:$5,CE$4))</f>
        <v>0</v>
      </c>
      <c r="CF293" s="3">
        <f>IF(CF$5="",0,SUMIFS(BP!293:293,BP!$5:$5,CF$4))</f>
        <v>0</v>
      </c>
      <c r="CG293" s="3">
        <f>IF(CG$5="",0,SUMIFS(BP!293:293,BP!$5:$5,CG$4))</f>
        <v>0</v>
      </c>
      <c r="CH293" s="3">
        <f>IF(CH$5="",0,SUMIFS(BP!293:293,BP!$5:$5,CH$4))</f>
        <v>0</v>
      </c>
      <c r="CI293" s="3">
        <f>IF(CI$5="",0,SUMIFS(BP!293:293,BP!$5:$5,CI$4))</f>
        <v>0</v>
      </c>
      <c r="CJ293" s="3">
        <f>IF(CJ$5="",0,SUMIFS(BP!293:293,BP!$5:$5,CJ$4))</f>
        <v>0</v>
      </c>
      <c r="CK293" s="3">
        <f>IF(CK$5="",0,SUMIFS(BP!293:293,BP!$5:$5,CK$4))</f>
        <v>0</v>
      </c>
      <c r="CL293" s="3">
        <f>IF(CL$5="",0,SUMIFS(BP!293:293,BP!$5:$5,CL$4))</f>
        <v>0</v>
      </c>
      <c r="CM293" s="3">
        <f>IF(CM$5="",0,SUMIFS(BP!293:293,BP!$5:$5,CM$4))</f>
        <v>0</v>
      </c>
      <c r="CN293" s="3">
        <f>IF(CN$5="",0,SUMIFS(BP!293:293,BP!$5:$5,CN$4))</f>
        <v>0</v>
      </c>
      <c r="CO293" s="3">
        <f>IF(CO$5="",0,SUMIFS(BP!293:293,BP!$5:$5,CO$4))</f>
        <v>0</v>
      </c>
      <c r="CP293" s="3">
        <f>IF(CP$5="",0,SUMIFS(BP!293:293,BP!$5:$5,CP$4))</f>
        <v>0</v>
      </c>
      <c r="CQ293" s="3">
        <f>IF(CQ$5="",0,SUMIFS(BP!293:293,BP!$5:$5,CQ$4))</f>
        <v>0</v>
      </c>
      <c r="CR293" s="3">
        <f>IF(CR$5="",0,SUMIFS(BP!293:293,BP!$5:$5,CR$4))</f>
        <v>0</v>
      </c>
      <c r="CS293" s="3">
        <f>IF(CS$5="",0,SUMIFS(BP!293:293,BP!$5:$5,CS$4))</f>
        <v>0</v>
      </c>
      <c r="CT293" s="3">
        <f>IF(CT$5="",0,SUMIFS(BP!293:293,BP!$5:$5,CT$4))</f>
        <v>0</v>
      </c>
    </row>
    <row r="294" spans="1:98" s="2" customFormat="1" ht="10.199999999999999" x14ac:dyDescent="0.2">
      <c r="A294" s="11">
        <f>ROW()</f>
        <v>294</v>
      </c>
      <c r="E294" s="15"/>
      <c r="W294" s="5"/>
      <c r="Z294" s="3">
        <f ca="1">IF(Z$5="",0,SUMIFS(INDIRECT($S$2&amp;$A294&amp;":"&amp;$A294),BP!$5:$5,Z$4))</f>
        <v>0</v>
      </c>
      <c r="AA294" s="3">
        <f ca="1">IF(AA$5="",0,SUMIFS(INDIRECT($S$2&amp;$A294&amp;":"&amp;$A294),BP!$5:$5,AA$4))</f>
        <v>0</v>
      </c>
      <c r="AB294" s="3">
        <f ca="1">IF(AB$5="",0,SUMIFS(INDIRECT($S$2&amp;$A294&amp;":"&amp;$A294),BP!$5:$5,AB$4))</f>
        <v>0</v>
      </c>
      <c r="AC294" s="3">
        <f ca="1">IF(AC$5="",0,SUMIFS(INDIRECT($S$2&amp;$A294&amp;":"&amp;$A294),BP!$5:$5,AC$4))</f>
        <v>0</v>
      </c>
      <c r="AD294" s="3">
        <f ca="1">IF(AD$5="",0,SUMIFS(INDIRECT($S$2&amp;$A294&amp;":"&amp;$A294),BP!$5:$5,AD$4))</f>
        <v>0</v>
      </c>
      <c r="AE294" s="3">
        <f ca="1">IF(AE$5="",0,SUMIFS(INDIRECT($S$2&amp;$A294&amp;":"&amp;$A294),BP!$5:$5,AE$4))</f>
        <v>0</v>
      </c>
      <c r="AF294" s="3">
        <f ca="1">IF(AF$5="",0,SUMIFS(INDIRECT($S$2&amp;$A294&amp;":"&amp;$A294),BP!$5:$5,AF$4))</f>
        <v>0</v>
      </c>
      <c r="AG294" s="3">
        <f ca="1">IF(AG$5="",0,SUMIFS(INDIRECT($S$2&amp;$A294&amp;":"&amp;$A294),BP!$5:$5,AG$4))</f>
        <v>0</v>
      </c>
      <c r="AH294" s="3">
        <f ca="1">IF(AH$5="",0,SUMIFS(INDIRECT($S$2&amp;$A294&amp;":"&amp;$A294),BP!$5:$5,AH$4))</f>
        <v>0</v>
      </c>
      <c r="AI294" s="3">
        <f ca="1">IF(AI$5="",0,SUMIFS(INDIRECT($S$2&amp;$A294&amp;":"&amp;$A294),BP!$5:$5,AI$4))</f>
        <v>0</v>
      </c>
      <c r="AJ294" s="3">
        <f ca="1">IF(AJ$5="",0,SUMIFS(INDIRECT($S$2&amp;$A294&amp;":"&amp;$A294),BP!$5:$5,AJ$4))</f>
        <v>0</v>
      </c>
      <c r="AK294" s="3">
        <f ca="1">IF(AK$5="",0,SUMIFS(INDIRECT($S$2&amp;$A294&amp;":"&amp;$A294),BP!$5:$5,AK$4))</f>
        <v>0</v>
      </c>
      <c r="AL294" s="3">
        <f ca="1">IF(AL$5="",0,SUMIFS(INDIRECT($S$2&amp;$A294&amp;":"&amp;$A294),BP!$5:$5,AL$4))</f>
        <v>0</v>
      </c>
      <c r="AM294" s="3">
        <f ca="1">IF(AM$5="",0,SUMIFS(INDIRECT($S$2&amp;$A294&amp;":"&amp;$A294),BP!$5:$5,AM$4))</f>
        <v>0</v>
      </c>
      <c r="AN294" s="3">
        <f ca="1">IF(AN$5="",0,SUMIFS(INDIRECT($S$2&amp;$A294&amp;":"&amp;$A294),BP!$5:$5,AN$4))</f>
        <v>0</v>
      </c>
      <c r="AO294" s="3">
        <f ca="1">IF(AO$5="",0,SUMIFS(INDIRECT($S$2&amp;$A294&amp;":"&amp;$A294),BP!$5:$5,AO$4))</f>
        <v>0</v>
      </c>
      <c r="AP294" s="3">
        <f ca="1">IF(AP$5="",0,SUMIFS(INDIRECT($S$2&amp;$A294&amp;":"&amp;$A294),BP!$5:$5,AP$4))</f>
        <v>0</v>
      </c>
      <c r="AQ294" s="3">
        <f ca="1">IF(AQ$5="",0,SUMIFS(INDIRECT($S$2&amp;$A294&amp;":"&amp;$A294),BP!$5:$5,AQ$4))</f>
        <v>0</v>
      </c>
      <c r="AR294" s="3">
        <f ca="1">IF(AR$5="",0,SUMIFS(INDIRECT($S$2&amp;$A294&amp;":"&amp;$A294),BP!$5:$5,AR$4))</f>
        <v>0</v>
      </c>
      <c r="AS294" s="3">
        <f ca="1">IF(AS$5="",0,SUMIFS(INDIRECT($S$2&amp;$A294&amp;":"&amp;$A294),BP!$5:$5,AS$4))</f>
        <v>0</v>
      </c>
      <c r="AT294" s="3">
        <f ca="1">IF(AT$5="",0,SUMIFS(INDIRECT($S$2&amp;$A294&amp;":"&amp;$A294),BP!$5:$5,AT$4))</f>
        <v>0</v>
      </c>
      <c r="AU294" s="3">
        <f ca="1">IF(AU$5="",0,SUMIFS(INDIRECT($S$2&amp;$A294&amp;":"&amp;$A294),BP!$5:$5,AU$4))</f>
        <v>0</v>
      </c>
      <c r="AV294" s="3">
        <f ca="1">IF(AV$5="",0,SUMIFS(INDIRECT($S$2&amp;$A294&amp;":"&amp;$A294),BP!$5:$5,AV$4))</f>
        <v>0</v>
      </c>
      <c r="AW294" s="3">
        <f ca="1">IF(AW$5="",0,SUMIFS(INDIRECT($S$2&amp;$A294&amp;":"&amp;$A294),BP!$5:$5,AW$4))</f>
        <v>0</v>
      </c>
      <c r="AX294" s="3">
        <f ca="1">IF(AX$5="",0,SUMIFS(INDIRECT($S$2&amp;$A294&amp;":"&amp;$A294),BP!$5:$5,AX$4))</f>
        <v>0</v>
      </c>
      <c r="AY294" s="3">
        <f ca="1">IF(AY$5="",0,SUMIFS(INDIRECT($S$2&amp;$A294&amp;":"&amp;$A294),BP!$5:$5,AY$4))</f>
        <v>0</v>
      </c>
      <c r="AZ294" s="3">
        <f ca="1">IF(AZ$5="",0,SUMIFS(INDIRECT($S$2&amp;$A294&amp;":"&amp;$A294),BP!$5:$5,AZ$4))</f>
        <v>0</v>
      </c>
      <c r="BA294" s="3">
        <f ca="1">IF(BA$5="",0,SUMIFS(INDIRECT($S$2&amp;$A294&amp;":"&amp;$A294),BP!$5:$5,BA$4))</f>
        <v>0</v>
      </c>
      <c r="BB294" s="3">
        <f ca="1">IF(BB$5="",0,SUMIFS(INDIRECT($S$2&amp;$A294&amp;":"&amp;$A294),BP!$5:$5,BB$4))</f>
        <v>0</v>
      </c>
      <c r="BC294" s="3">
        <f ca="1">IF(BC$5="",0,SUMIFS(INDIRECT($S$2&amp;$A294&amp;":"&amp;$A294),BP!$5:$5,BC$4))</f>
        <v>0</v>
      </c>
      <c r="BD294" s="3">
        <f ca="1">IF(BD$5="",0,SUMIFS(INDIRECT($S$2&amp;$A294&amp;":"&amp;$A294),BP!$5:$5,BD$4))</f>
        <v>0</v>
      </c>
      <c r="BE294" s="3">
        <f ca="1">IF(BE$5="",0,SUMIFS(INDIRECT($S$2&amp;$A294&amp;":"&amp;$A294),BP!$5:$5,BE$4))</f>
        <v>0</v>
      </c>
      <c r="BF294" s="3">
        <f ca="1">IF(BF$5="",0,SUMIFS(INDIRECT($S$2&amp;$A294&amp;":"&amp;$A294),BP!$5:$5,BF$4))</f>
        <v>0</v>
      </c>
      <c r="BG294" s="3">
        <f ca="1">IF(BG$5="",0,SUMIFS(INDIRECT($S$2&amp;$A294&amp;":"&amp;$A294),BP!$5:$5,BG$4))</f>
        <v>0</v>
      </c>
      <c r="BH294" s="3">
        <f ca="1">IF(BH$5="",0,SUMIFS(INDIRECT($S$2&amp;$A294&amp;":"&amp;$A294),BP!$5:$5,BH$4))</f>
        <v>0</v>
      </c>
      <c r="BI294" s="3">
        <f ca="1">IF(BI$5="",0,SUMIFS(INDIRECT($S$2&amp;$A294&amp;":"&amp;$A294),BP!$5:$5,BI$4))</f>
        <v>0</v>
      </c>
      <c r="BJ294" s="3">
        <f>IF(BJ$5="",0,SUMIFS(BP!294:294,BP!$5:$5,BJ$4))</f>
        <v>0</v>
      </c>
      <c r="BK294" s="3">
        <f>IF(BK$5="",0,SUMIFS(BP!294:294,BP!$5:$5,BK$4))</f>
        <v>0</v>
      </c>
      <c r="BL294" s="3">
        <f>IF(BL$5="",0,SUMIFS(BP!294:294,BP!$5:$5,BL$4))</f>
        <v>0</v>
      </c>
      <c r="BM294" s="3">
        <f>IF(BM$5="",0,SUMIFS(BP!294:294,BP!$5:$5,BM$4))</f>
        <v>0</v>
      </c>
      <c r="BN294" s="3">
        <f>IF(BN$5="",0,SUMIFS(BP!294:294,BP!$5:$5,BN$4))</f>
        <v>0</v>
      </c>
      <c r="BO294" s="3">
        <f>IF(BO$5="",0,SUMIFS(BP!294:294,BP!$5:$5,BO$4))</f>
        <v>0</v>
      </c>
      <c r="BP294" s="3">
        <f>IF(BP$5="",0,SUMIFS(BP!294:294,BP!$5:$5,BP$4))</f>
        <v>0</v>
      </c>
      <c r="BQ294" s="3">
        <f>IF(BQ$5="",0,SUMIFS(BP!294:294,BP!$5:$5,BQ$4))</f>
        <v>0</v>
      </c>
      <c r="BR294" s="3">
        <f>IF(BR$5="",0,SUMIFS(BP!294:294,BP!$5:$5,BR$4))</f>
        <v>0</v>
      </c>
      <c r="BS294" s="3">
        <f>IF(BS$5="",0,SUMIFS(BP!294:294,BP!$5:$5,BS$4))</f>
        <v>0</v>
      </c>
      <c r="BT294" s="3">
        <f>IF(BT$5="",0,SUMIFS(BP!294:294,BP!$5:$5,BT$4))</f>
        <v>0</v>
      </c>
      <c r="BU294" s="3">
        <f>IF(BU$5="",0,SUMIFS(BP!294:294,BP!$5:$5,BU$4))</f>
        <v>0</v>
      </c>
      <c r="BV294" s="3">
        <f>IF(BV$5="",0,SUMIFS(BP!294:294,BP!$5:$5,BV$4))</f>
        <v>0</v>
      </c>
      <c r="BW294" s="3">
        <f>IF(BW$5="",0,SUMIFS(BP!294:294,BP!$5:$5,BW$4))</f>
        <v>0</v>
      </c>
      <c r="BX294" s="3">
        <f>IF(BX$5="",0,SUMIFS(BP!294:294,BP!$5:$5,BX$4))</f>
        <v>0</v>
      </c>
      <c r="BY294" s="3">
        <f>IF(BY$5="",0,SUMIFS(BP!294:294,BP!$5:$5,BY$4))</f>
        <v>0</v>
      </c>
      <c r="BZ294" s="3">
        <f>IF(BZ$5="",0,SUMIFS(BP!294:294,BP!$5:$5,BZ$4))</f>
        <v>0</v>
      </c>
      <c r="CA294" s="3">
        <f>IF(CA$5="",0,SUMIFS(BP!294:294,BP!$5:$5,CA$4))</f>
        <v>0</v>
      </c>
      <c r="CB294" s="3">
        <f>IF(CB$5="",0,SUMIFS(BP!294:294,BP!$5:$5,CB$4))</f>
        <v>0</v>
      </c>
      <c r="CC294" s="3">
        <f>IF(CC$5="",0,SUMIFS(BP!294:294,BP!$5:$5,CC$4))</f>
        <v>0</v>
      </c>
      <c r="CD294" s="3">
        <f>IF(CD$5="",0,SUMIFS(BP!294:294,BP!$5:$5,CD$4))</f>
        <v>0</v>
      </c>
      <c r="CE294" s="3">
        <f>IF(CE$5="",0,SUMIFS(BP!294:294,BP!$5:$5,CE$4))</f>
        <v>0</v>
      </c>
      <c r="CF294" s="3">
        <f>IF(CF$5="",0,SUMIFS(BP!294:294,BP!$5:$5,CF$4))</f>
        <v>0</v>
      </c>
      <c r="CG294" s="3">
        <f>IF(CG$5="",0,SUMIFS(BP!294:294,BP!$5:$5,CG$4))</f>
        <v>0</v>
      </c>
      <c r="CH294" s="3">
        <f>IF(CH$5="",0,SUMIFS(BP!294:294,BP!$5:$5,CH$4))</f>
        <v>0</v>
      </c>
      <c r="CI294" s="3">
        <f>IF(CI$5="",0,SUMIFS(BP!294:294,BP!$5:$5,CI$4))</f>
        <v>0</v>
      </c>
      <c r="CJ294" s="3">
        <f>IF(CJ$5="",0,SUMIFS(BP!294:294,BP!$5:$5,CJ$4))</f>
        <v>0</v>
      </c>
      <c r="CK294" s="3">
        <f>IF(CK$5="",0,SUMIFS(BP!294:294,BP!$5:$5,CK$4))</f>
        <v>0</v>
      </c>
      <c r="CL294" s="3">
        <f>IF(CL$5="",0,SUMIFS(BP!294:294,BP!$5:$5,CL$4))</f>
        <v>0</v>
      </c>
      <c r="CM294" s="3">
        <f>IF(CM$5="",0,SUMIFS(BP!294:294,BP!$5:$5,CM$4))</f>
        <v>0</v>
      </c>
      <c r="CN294" s="3">
        <f>IF(CN$5="",0,SUMIFS(BP!294:294,BP!$5:$5,CN$4))</f>
        <v>0</v>
      </c>
      <c r="CO294" s="3">
        <f>IF(CO$5="",0,SUMIFS(BP!294:294,BP!$5:$5,CO$4))</f>
        <v>0</v>
      </c>
      <c r="CP294" s="3">
        <f>IF(CP$5="",0,SUMIFS(BP!294:294,BP!$5:$5,CP$4))</f>
        <v>0</v>
      </c>
      <c r="CQ294" s="3">
        <f>IF(CQ$5="",0,SUMIFS(BP!294:294,BP!$5:$5,CQ$4))</f>
        <v>0</v>
      </c>
      <c r="CR294" s="3">
        <f>IF(CR$5="",0,SUMIFS(BP!294:294,BP!$5:$5,CR$4))</f>
        <v>0</v>
      </c>
      <c r="CS294" s="3">
        <f>IF(CS$5="",0,SUMIFS(BP!294:294,BP!$5:$5,CS$4))</f>
        <v>0</v>
      </c>
      <c r="CT294" s="3">
        <f>IF(CT$5="",0,SUMIFS(BP!294:294,BP!$5:$5,CT$4))</f>
        <v>0</v>
      </c>
    </row>
    <row r="295" spans="1:98" s="2" customFormat="1" ht="10.199999999999999" x14ac:dyDescent="0.2">
      <c r="A295" s="11">
        <f>ROW()</f>
        <v>295</v>
      </c>
      <c r="E295" s="15"/>
      <c r="W295" s="5"/>
      <c r="Z295" s="3">
        <f ca="1">IF(Z$5="",0,SUMIFS(INDIRECT($S$2&amp;$A295&amp;":"&amp;$A295),BP!$5:$5,Z$4))</f>
        <v>0</v>
      </c>
      <c r="AA295" s="3">
        <f ca="1">IF(AA$5="",0,SUMIFS(INDIRECT($S$2&amp;$A295&amp;":"&amp;$A295),BP!$5:$5,AA$4))</f>
        <v>0</v>
      </c>
      <c r="AB295" s="3">
        <f ca="1">IF(AB$5="",0,SUMIFS(INDIRECT($S$2&amp;$A295&amp;":"&amp;$A295),BP!$5:$5,AB$4))</f>
        <v>0</v>
      </c>
      <c r="AC295" s="3">
        <f ca="1">IF(AC$5="",0,SUMIFS(INDIRECT($S$2&amp;$A295&amp;":"&amp;$A295),BP!$5:$5,AC$4))</f>
        <v>0</v>
      </c>
      <c r="AD295" s="3">
        <f ca="1">IF(AD$5="",0,SUMIFS(INDIRECT($S$2&amp;$A295&amp;":"&amp;$A295),BP!$5:$5,AD$4))</f>
        <v>0</v>
      </c>
      <c r="AE295" s="3">
        <f ca="1">IF(AE$5="",0,SUMIFS(INDIRECT($S$2&amp;$A295&amp;":"&amp;$A295),BP!$5:$5,AE$4))</f>
        <v>0</v>
      </c>
      <c r="AF295" s="3">
        <f ca="1">IF(AF$5="",0,SUMIFS(INDIRECT($S$2&amp;$A295&amp;":"&amp;$A295),BP!$5:$5,AF$4))</f>
        <v>0</v>
      </c>
      <c r="AG295" s="3">
        <f ca="1">IF(AG$5="",0,SUMIFS(INDIRECT($S$2&amp;$A295&amp;":"&amp;$A295),BP!$5:$5,AG$4))</f>
        <v>0</v>
      </c>
      <c r="AH295" s="3">
        <f ca="1">IF(AH$5="",0,SUMIFS(INDIRECT($S$2&amp;$A295&amp;":"&amp;$A295),BP!$5:$5,AH$4))</f>
        <v>0</v>
      </c>
      <c r="AI295" s="3">
        <f ca="1">IF(AI$5="",0,SUMIFS(INDIRECT($S$2&amp;$A295&amp;":"&amp;$A295),BP!$5:$5,AI$4))</f>
        <v>0</v>
      </c>
      <c r="AJ295" s="3">
        <f ca="1">IF(AJ$5="",0,SUMIFS(INDIRECT($S$2&amp;$A295&amp;":"&amp;$A295),BP!$5:$5,AJ$4))</f>
        <v>0</v>
      </c>
      <c r="AK295" s="3">
        <f ca="1">IF(AK$5="",0,SUMIFS(INDIRECT($S$2&amp;$A295&amp;":"&amp;$A295),BP!$5:$5,AK$4))</f>
        <v>0</v>
      </c>
      <c r="AL295" s="3">
        <f ca="1">IF(AL$5="",0,SUMIFS(INDIRECT($S$2&amp;$A295&amp;":"&amp;$A295),BP!$5:$5,AL$4))</f>
        <v>0</v>
      </c>
      <c r="AM295" s="3">
        <f ca="1">IF(AM$5="",0,SUMIFS(INDIRECT($S$2&amp;$A295&amp;":"&amp;$A295),BP!$5:$5,AM$4))</f>
        <v>0</v>
      </c>
      <c r="AN295" s="3">
        <f ca="1">IF(AN$5="",0,SUMIFS(INDIRECT($S$2&amp;$A295&amp;":"&amp;$A295),BP!$5:$5,AN$4))</f>
        <v>0</v>
      </c>
      <c r="AO295" s="3">
        <f ca="1">IF(AO$5="",0,SUMIFS(INDIRECT($S$2&amp;$A295&amp;":"&amp;$A295),BP!$5:$5,AO$4))</f>
        <v>0</v>
      </c>
      <c r="AP295" s="3">
        <f ca="1">IF(AP$5="",0,SUMIFS(INDIRECT($S$2&amp;$A295&amp;":"&amp;$A295),BP!$5:$5,AP$4))</f>
        <v>0</v>
      </c>
      <c r="AQ295" s="3">
        <f ca="1">IF(AQ$5="",0,SUMIFS(INDIRECT($S$2&amp;$A295&amp;":"&amp;$A295),BP!$5:$5,AQ$4))</f>
        <v>0</v>
      </c>
      <c r="AR295" s="3">
        <f ca="1">IF(AR$5="",0,SUMIFS(INDIRECT($S$2&amp;$A295&amp;":"&amp;$A295),BP!$5:$5,AR$4))</f>
        <v>0</v>
      </c>
      <c r="AS295" s="3">
        <f ca="1">IF(AS$5="",0,SUMIFS(INDIRECT($S$2&amp;$A295&amp;":"&amp;$A295),BP!$5:$5,AS$4))</f>
        <v>0</v>
      </c>
      <c r="AT295" s="3">
        <f ca="1">IF(AT$5="",0,SUMIFS(INDIRECT($S$2&amp;$A295&amp;":"&amp;$A295),BP!$5:$5,AT$4))</f>
        <v>0</v>
      </c>
      <c r="AU295" s="3">
        <f ca="1">IF(AU$5="",0,SUMIFS(INDIRECT($S$2&amp;$A295&amp;":"&amp;$A295),BP!$5:$5,AU$4))</f>
        <v>0</v>
      </c>
      <c r="AV295" s="3">
        <f ca="1">IF(AV$5="",0,SUMIFS(INDIRECT($S$2&amp;$A295&amp;":"&amp;$A295),BP!$5:$5,AV$4))</f>
        <v>0</v>
      </c>
      <c r="AW295" s="3">
        <f ca="1">IF(AW$5="",0,SUMIFS(INDIRECT($S$2&amp;$A295&amp;":"&amp;$A295),BP!$5:$5,AW$4))</f>
        <v>0</v>
      </c>
      <c r="AX295" s="3">
        <f ca="1">IF(AX$5="",0,SUMIFS(INDIRECT($S$2&amp;$A295&amp;":"&amp;$A295),BP!$5:$5,AX$4))</f>
        <v>0</v>
      </c>
      <c r="AY295" s="3">
        <f ca="1">IF(AY$5="",0,SUMIFS(INDIRECT($S$2&amp;$A295&amp;":"&amp;$A295),BP!$5:$5,AY$4))</f>
        <v>0</v>
      </c>
      <c r="AZ295" s="3">
        <f ca="1">IF(AZ$5="",0,SUMIFS(INDIRECT($S$2&amp;$A295&amp;":"&amp;$A295),BP!$5:$5,AZ$4))</f>
        <v>0</v>
      </c>
      <c r="BA295" s="3">
        <f ca="1">IF(BA$5="",0,SUMIFS(INDIRECT($S$2&amp;$A295&amp;":"&amp;$A295),BP!$5:$5,BA$4))</f>
        <v>0</v>
      </c>
      <c r="BB295" s="3">
        <f ca="1">IF(BB$5="",0,SUMIFS(INDIRECT($S$2&amp;$A295&amp;":"&amp;$A295),BP!$5:$5,BB$4))</f>
        <v>0</v>
      </c>
      <c r="BC295" s="3">
        <f ca="1">IF(BC$5="",0,SUMIFS(INDIRECT($S$2&amp;$A295&amp;":"&amp;$A295),BP!$5:$5,BC$4))</f>
        <v>0</v>
      </c>
      <c r="BD295" s="3">
        <f ca="1">IF(BD$5="",0,SUMIFS(INDIRECT($S$2&amp;$A295&amp;":"&amp;$A295),BP!$5:$5,BD$4))</f>
        <v>0</v>
      </c>
      <c r="BE295" s="3">
        <f ca="1">IF(BE$5="",0,SUMIFS(INDIRECT($S$2&amp;$A295&amp;":"&amp;$A295),BP!$5:$5,BE$4))</f>
        <v>0</v>
      </c>
      <c r="BF295" s="3">
        <f ca="1">IF(BF$5="",0,SUMIFS(INDIRECT($S$2&amp;$A295&amp;":"&amp;$A295),BP!$5:$5,BF$4))</f>
        <v>0</v>
      </c>
      <c r="BG295" s="3">
        <f ca="1">IF(BG$5="",0,SUMIFS(INDIRECT($S$2&amp;$A295&amp;":"&amp;$A295),BP!$5:$5,BG$4))</f>
        <v>0</v>
      </c>
      <c r="BH295" s="3">
        <f ca="1">IF(BH$5="",0,SUMIFS(INDIRECT($S$2&amp;$A295&amp;":"&amp;$A295),BP!$5:$5,BH$4))</f>
        <v>0</v>
      </c>
      <c r="BI295" s="3">
        <f ca="1">IF(BI$5="",0,SUMIFS(INDIRECT($S$2&amp;$A295&amp;":"&amp;$A295),BP!$5:$5,BI$4))</f>
        <v>0</v>
      </c>
      <c r="BJ295" s="3">
        <f>IF(BJ$5="",0,SUMIFS(BP!295:295,BP!$5:$5,BJ$4))</f>
        <v>0</v>
      </c>
      <c r="BK295" s="3">
        <f>IF(BK$5="",0,SUMIFS(BP!295:295,BP!$5:$5,BK$4))</f>
        <v>0</v>
      </c>
      <c r="BL295" s="3">
        <f>IF(BL$5="",0,SUMIFS(BP!295:295,BP!$5:$5,BL$4))</f>
        <v>0</v>
      </c>
      <c r="BM295" s="3">
        <f>IF(BM$5="",0,SUMIFS(BP!295:295,BP!$5:$5,BM$4))</f>
        <v>0</v>
      </c>
      <c r="BN295" s="3">
        <f>IF(BN$5="",0,SUMIFS(BP!295:295,BP!$5:$5,BN$4))</f>
        <v>0</v>
      </c>
      <c r="BO295" s="3">
        <f>IF(BO$5="",0,SUMIFS(BP!295:295,BP!$5:$5,BO$4))</f>
        <v>0</v>
      </c>
      <c r="BP295" s="3">
        <f>IF(BP$5="",0,SUMIFS(BP!295:295,BP!$5:$5,BP$4))</f>
        <v>0</v>
      </c>
      <c r="BQ295" s="3">
        <f>IF(BQ$5="",0,SUMIFS(BP!295:295,BP!$5:$5,BQ$4))</f>
        <v>0</v>
      </c>
      <c r="BR295" s="3">
        <f>IF(BR$5="",0,SUMIFS(BP!295:295,BP!$5:$5,BR$4))</f>
        <v>0</v>
      </c>
      <c r="BS295" s="3">
        <f>IF(BS$5="",0,SUMIFS(BP!295:295,BP!$5:$5,BS$4))</f>
        <v>0</v>
      </c>
      <c r="BT295" s="3">
        <f>IF(BT$5="",0,SUMIFS(BP!295:295,BP!$5:$5,BT$4))</f>
        <v>0</v>
      </c>
      <c r="BU295" s="3">
        <f>IF(BU$5="",0,SUMIFS(BP!295:295,BP!$5:$5,BU$4))</f>
        <v>0</v>
      </c>
      <c r="BV295" s="3">
        <f>IF(BV$5="",0,SUMIFS(BP!295:295,BP!$5:$5,BV$4))</f>
        <v>0</v>
      </c>
      <c r="BW295" s="3">
        <f>IF(BW$5="",0,SUMIFS(BP!295:295,BP!$5:$5,BW$4))</f>
        <v>0</v>
      </c>
      <c r="BX295" s="3">
        <f>IF(BX$5="",0,SUMIFS(BP!295:295,BP!$5:$5,BX$4))</f>
        <v>0</v>
      </c>
      <c r="BY295" s="3">
        <f>IF(BY$5="",0,SUMIFS(BP!295:295,BP!$5:$5,BY$4))</f>
        <v>0</v>
      </c>
      <c r="BZ295" s="3">
        <f>IF(BZ$5="",0,SUMIFS(BP!295:295,BP!$5:$5,BZ$4))</f>
        <v>0</v>
      </c>
      <c r="CA295" s="3">
        <f>IF(CA$5="",0,SUMIFS(BP!295:295,BP!$5:$5,CA$4))</f>
        <v>0</v>
      </c>
      <c r="CB295" s="3">
        <f>IF(CB$5="",0,SUMIFS(BP!295:295,BP!$5:$5,CB$4))</f>
        <v>0</v>
      </c>
      <c r="CC295" s="3">
        <f>IF(CC$5="",0,SUMIFS(BP!295:295,BP!$5:$5,CC$4))</f>
        <v>0</v>
      </c>
      <c r="CD295" s="3">
        <f>IF(CD$5="",0,SUMIFS(BP!295:295,BP!$5:$5,CD$4))</f>
        <v>0</v>
      </c>
      <c r="CE295" s="3">
        <f>IF(CE$5="",0,SUMIFS(BP!295:295,BP!$5:$5,CE$4))</f>
        <v>0</v>
      </c>
      <c r="CF295" s="3">
        <f>IF(CF$5="",0,SUMIFS(BP!295:295,BP!$5:$5,CF$4))</f>
        <v>0</v>
      </c>
      <c r="CG295" s="3">
        <f>IF(CG$5="",0,SUMIFS(BP!295:295,BP!$5:$5,CG$4))</f>
        <v>0</v>
      </c>
      <c r="CH295" s="3">
        <f>IF(CH$5="",0,SUMIFS(BP!295:295,BP!$5:$5,CH$4))</f>
        <v>0</v>
      </c>
      <c r="CI295" s="3">
        <f>IF(CI$5="",0,SUMIFS(BP!295:295,BP!$5:$5,CI$4))</f>
        <v>0</v>
      </c>
      <c r="CJ295" s="3">
        <f>IF(CJ$5="",0,SUMIFS(BP!295:295,BP!$5:$5,CJ$4))</f>
        <v>0</v>
      </c>
      <c r="CK295" s="3">
        <f>IF(CK$5="",0,SUMIFS(BP!295:295,BP!$5:$5,CK$4))</f>
        <v>0</v>
      </c>
      <c r="CL295" s="3">
        <f>IF(CL$5="",0,SUMIFS(BP!295:295,BP!$5:$5,CL$4))</f>
        <v>0</v>
      </c>
      <c r="CM295" s="3">
        <f>IF(CM$5="",0,SUMIFS(BP!295:295,BP!$5:$5,CM$4))</f>
        <v>0</v>
      </c>
      <c r="CN295" s="3">
        <f>IF(CN$5="",0,SUMIFS(BP!295:295,BP!$5:$5,CN$4))</f>
        <v>0</v>
      </c>
      <c r="CO295" s="3">
        <f>IF(CO$5="",0,SUMIFS(BP!295:295,BP!$5:$5,CO$4))</f>
        <v>0</v>
      </c>
      <c r="CP295" s="3">
        <f>IF(CP$5="",0,SUMIFS(BP!295:295,BP!$5:$5,CP$4))</f>
        <v>0</v>
      </c>
      <c r="CQ295" s="3">
        <f>IF(CQ$5="",0,SUMIFS(BP!295:295,BP!$5:$5,CQ$4))</f>
        <v>0</v>
      </c>
      <c r="CR295" s="3">
        <f>IF(CR$5="",0,SUMIFS(BP!295:295,BP!$5:$5,CR$4))</f>
        <v>0</v>
      </c>
      <c r="CS295" s="3">
        <f>IF(CS$5="",0,SUMIFS(BP!295:295,BP!$5:$5,CS$4))</f>
        <v>0</v>
      </c>
      <c r="CT295" s="3">
        <f>IF(CT$5="",0,SUMIFS(BP!295:295,BP!$5:$5,CT$4))</f>
        <v>0</v>
      </c>
    </row>
    <row r="296" spans="1:98" s="2" customFormat="1" ht="10.199999999999999" x14ac:dyDescent="0.2">
      <c r="A296" s="11">
        <f>ROW()</f>
        <v>296</v>
      </c>
      <c r="E296" s="15"/>
      <c r="W296" s="5"/>
      <c r="Z296" s="3">
        <f ca="1">IF(Z$5="",0,SUMIFS(INDIRECT($S$2&amp;$A296&amp;":"&amp;$A296),BP!$5:$5,Z$4))</f>
        <v>0</v>
      </c>
      <c r="AA296" s="3">
        <f ca="1">IF(AA$5="",0,SUMIFS(INDIRECT($S$2&amp;$A296&amp;":"&amp;$A296),BP!$5:$5,AA$4))</f>
        <v>0</v>
      </c>
      <c r="AB296" s="3">
        <f ca="1">IF(AB$5="",0,SUMIFS(INDIRECT($S$2&amp;$A296&amp;":"&amp;$A296),BP!$5:$5,AB$4))</f>
        <v>0</v>
      </c>
      <c r="AC296" s="3">
        <f ca="1">IF(AC$5="",0,SUMIFS(INDIRECT($S$2&amp;$A296&amp;":"&amp;$A296),BP!$5:$5,AC$4))</f>
        <v>0</v>
      </c>
      <c r="AD296" s="3">
        <f ca="1">IF(AD$5="",0,SUMIFS(INDIRECT($S$2&amp;$A296&amp;":"&amp;$A296),BP!$5:$5,AD$4))</f>
        <v>0</v>
      </c>
      <c r="AE296" s="3">
        <f ca="1">IF(AE$5="",0,SUMIFS(INDIRECT($S$2&amp;$A296&amp;":"&amp;$A296),BP!$5:$5,AE$4))</f>
        <v>0</v>
      </c>
      <c r="AF296" s="3">
        <f ca="1">IF(AF$5="",0,SUMIFS(INDIRECT($S$2&amp;$A296&amp;":"&amp;$A296),BP!$5:$5,AF$4))</f>
        <v>0</v>
      </c>
      <c r="AG296" s="3">
        <f ca="1">IF(AG$5="",0,SUMIFS(INDIRECT($S$2&amp;$A296&amp;":"&amp;$A296),BP!$5:$5,AG$4))</f>
        <v>0</v>
      </c>
      <c r="AH296" s="3">
        <f ca="1">IF(AH$5="",0,SUMIFS(INDIRECT($S$2&amp;$A296&amp;":"&amp;$A296),BP!$5:$5,AH$4))</f>
        <v>0</v>
      </c>
      <c r="AI296" s="3">
        <f ca="1">IF(AI$5="",0,SUMIFS(INDIRECT($S$2&amp;$A296&amp;":"&amp;$A296),BP!$5:$5,AI$4))</f>
        <v>0</v>
      </c>
      <c r="AJ296" s="3">
        <f ca="1">IF(AJ$5="",0,SUMIFS(INDIRECT($S$2&amp;$A296&amp;":"&amp;$A296),BP!$5:$5,AJ$4))</f>
        <v>0</v>
      </c>
      <c r="AK296" s="3">
        <f ca="1">IF(AK$5="",0,SUMIFS(INDIRECT($S$2&amp;$A296&amp;":"&amp;$A296),BP!$5:$5,AK$4))</f>
        <v>0</v>
      </c>
      <c r="AL296" s="3">
        <f ca="1">IF(AL$5="",0,SUMIFS(INDIRECT($S$2&amp;$A296&amp;":"&amp;$A296),BP!$5:$5,AL$4))</f>
        <v>0</v>
      </c>
      <c r="AM296" s="3">
        <f ca="1">IF(AM$5="",0,SUMIFS(INDIRECT($S$2&amp;$A296&amp;":"&amp;$A296),BP!$5:$5,AM$4))</f>
        <v>0</v>
      </c>
      <c r="AN296" s="3">
        <f ca="1">IF(AN$5="",0,SUMIFS(INDIRECT($S$2&amp;$A296&amp;":"&amp;$A296),BP!$5:$5,AN$4))</f>
        <v>0</v>
      </c>
      <c r="AO296" s="3">
        <f ca="1">IF(AO$5="",0,SUMIFS(INDIRECT($S$2&amp;$A296&amp;":"&amp;$A296),BP!$5:$5,AO$4))</f>
        <v>0</v>
      </c>
      <c r="AP296" s="3">
        <f ca="1">IF(AP$5="",0,SUMIFS(INDIRECT($S$2&amp;$A296&amp;":"&amp;$A296),BP!$5:$5,AP$4))</f>
        <v>0</v>
      </c>
      <c r="AQ296" s="3">
        <f ca="1">IF(AQ$5="",0,SUMIFS(INDIRECT($S$2&amp;$A296&amp;":"&amp;$A296),BP!$5:$5,AQ$4))</f>
        <v>0</v>
      </c>
      <c r="AR296" s="3">
        <f ca="1">IF(AR$5="",0,SUMIFS(INDIRECT($S$2&amp;$A296&amp;":"&amp;$A296),BP!$5:$5,AR$4))</f>
        <v>0</v>
      </c>
      <c r="AS296" s="3">
        <f ca="1">IF(AS$5="",0,SUMIFS(INDIRECT($S$2&amp;$A296&amp;":"&amp;$A296),BP!$5:$5,AS$4))</f>
        <v>0</v>
      </c>
      <c r="AT296" s="3">
        <f ca="1">IF(AT$5="",0,SUMIFS(INDIRECT($S$2&amp;$A296&amp;":"&amp;$A296),BP!$5:$5,AT$4))</f>
        <v>0</v>
      </c>
      <c r="AU296" s="3">
        <f ca="1">IF(AU$5="",0,SUMIFS(INDIRECT($S$2&amp;$A296&amp;":"&amp;$A296),BP!$5:$5,AU$4))</f>
        <v>0</v>
      </c>
      <c r="AV296" s="3">
        <f ca="1">IF(AV$5="",0,SUMIFS(INDIRECT($S$2&amp;$A296&amp;":"&amp;$A296),BP!$5:$5,AV$4))</f>
        <v>0</v>
      </c>
      <c r="AW296" s="3">
        <f ca="1">IF(AW$5="",0,SUMIFS(INDIRECT($S$2&amp;$A296&amp;":"&amp;$A296),BP!$5:$5,AW$4))</f>
        <v>0</v>
      </c>
      <c r="AX296" s="3">
        <f ca="1">IF(AX$5="",0,SUMIFS(INDIRECT($S$2&amp;$A296&amp;":"&amp;$A296),BP!$5:$5,AX$4))</f>
        <v>0</v>
      </c>
      <c r="AY296" s="3">
        <f ca="1">IF(AY$5="",0,SUMIFS(INDIRECT($S$2&amp;$A296&amp;":"&amp;$A296),BP!$5:$5,AY$4))</f>
        <v>0</v>
      </c>
      <c r="AZ296" s="3">
        <f ca="1">IF(AZ$5="",0,SUMIFS(INDIRECT($S$2&amp;$A296&amp;":"&amp;$A296),BP!$5:$5,AZ$4))</f>
        <v>0</v>
      </c>
      <c r="BA296" s="3">
        <f ca="1">IF(BA$5="",0,SUMIFS(INDIRECT($S$2&amp;$A296&amp;":"&amp;$A296),BP!$5:$5,BA$4))</f>
        <v>0</v>
      </c>
      <c r="BB296" s="3">
        <f ca="1">IF(BB$5="",0,SUMIFS(INDIRECT($S$2&amp;$A296&amp;":"&amp;$A296),BP!$5:$5,BB$4))</f>
        <v>0</v>
      </c>
      <c r="BC296" s="3">
        <f ca="1">IF(BC$5="",0,SUMIFS(INDIRECT($S$2&amp;$A296&amp;":"&amp;$A296),BP!$5:$5,BC$4))</f>
        <v>0</v>
      </c>
      <c r="BD296" s="3">
        <f ca="1">IF(BD$5="",0,SUMIFS(INDIRECT($S$2&amp;$A296&amp;":"&amp;$A296),BP!$5:$5,BD$4))</f>
        <v>0</v>
      </c>
      <c r="BE296" s="3">
        <f ca="1">IF(BE$5="",0,SUMIFS(INDIRECT($S$2&amp;$A296&amp;":"&amp;$A296),BP!$5:$5,BE$4))</f>
        <v>0</v>
      </c>
      <c r="BF296" s="3">
        <f ca="1">IF(BF$5="",0,SUMIFS(INDIRECT($S$2&amp;$A296&amp;":"&amp;$A296),BP!$5:$5,BF$4))</f>
        <v>0</v>
      </c>
      <c r="BG296" s="3">
        <f ca="1">IF(BG$5="",0,SUMIFS(INDIRECT($S$2&amp;$A296&amp;":"&amp;$A296),BP!$5:$5,BG$4))</f>
        <v>0</v>
      </c>
      <c r="BH296" s="3">
        <f ca="1">IF(BH$5="",0,SUMIFS(INDIRECT($S$2&amp;$A296&amp;":"&amp;$A296),BP!$5:$5,BH$4))</f>
        <v>0</v>
      </c>
      <c r="BI296" s="3">
        <f ca="1">IF(BI$5="",0,SUMIFS(INDIRECT($S$2&amp;$A296&amp;":"&amp;$A296),BP!$5:$5,BI$4))</f>
        <v>0</v>
      </c>
      <c r="BJ296" s="3">
        <f>IF(BJ$5="",0,SUMIFS(BP!296:296,BP!$5:$5,BJ$4))</f>
        <v>0</v>
      </c>
      <c r="BK296" s="3">
        <f>IF(BK$5="",0,SUMIFS(BP!296:296,BP!$5:$5,BK$4))</f>
        <v>0</v>
      </c>
      <c r="BL296" s="3">
        <f>IF(BL$5="",0,SUMIFS(BP!296:296,BP!$5:$5,BL$4))</f>
        <v>0</v>
      </c>
      <c r="BM296" s="3">
        <f>IF(BM$5="",0,SUMIFS(BP!296:296,BP!$5:$5,BM$4))</f>
        <v>0</v>
      </c>
      <c r="BN296" s="3">
        <f>IF(BN$5="",0,SUMIFS(BP!296:296,BP!$5:$5,BN$4))</f>
        <v>0</v>
      </c>
      <c r="BO296" s="3">
        <f>IF(BO$5="",0,SUMIFS(BP!296:296,BP!$5:$5,BO$4))</f>
        <v>0</v>
      </c>
      <c r="BP296" s="3">
        <f>IF(BP$5="",0,SUMIFS(BP!296:296,BP!$5:$5,BP$4))</f>
        <v>0</v>
      </c>
      <c r="BQ296" s="3">
        <f>IF(BQ$5="",0,SUMIFS(BP!296:296,BP!$5:$5,BQ$4))</f>
        <v>0</v>
      </c>
      <c r="BR296" s="3">
        <f>IF(BR$5="",0,SUMIFS(BP!296:296,BP!$5:$5,BR$4))</f>
        <v>0</v>
      </c>
      <c r="BS296" s="3">
        <f>IF(BS$5="",0,SUMIFS(BP!296:296,BP!$5:$5,BS$4))</f>
        <v>0</v>
      </c>
      <c r="BT296" s="3">
        <f>IF(BT$5="",0,SUMIFS(BP!296:296,BP!$5:$5,BT$4))</f>
        <v>0</v>
      </c>
      <c r="BU296" s="3">
        <f>IF(BU$5="",0,SUMIFS(BP!296:296,BP!$5:$5,BU$4))</f>
        <v>0</v>
      </c>
      <c r="BV296" s="3">
        <f>IF(BV$5="",0,SUMIFS(BP!296:296,BP!$5:$5,BV$4))</f>
        <v>0</v>
      </c>
      <c r="BW296" s="3">
        <f>IF(BW$5="",0,SUMIFS(BP!296:296,BP!$5:$5,BW$4))</f>
        <v>0</v>
      </c>
      <c r="BX296" s="3">
        <f>IF(BX$5="",0,SUMIFS(BP!296:296,BP!$5:$5,BX$4))</f>
        <v>0</v>
      </c>
      <c r="BY296" s="3">
        <f>IF(BY$5="",0,SUMIFS(BP!296:296,BP!$5:$5,BY$4))</f>
        <v>0</v>
      </c>
      <c r="BZ296" s="3">
        <f>IF(BZ$5="",0,SUMIFS(BP!296:296,BP!$5:$5,BZ$4))</f>
        <v>0</v>
      </c>
      <c r="CA296" s="3">
        <f>IF(CA$5="",0,SUMIFS(BP!296:296,BP!$5:$5,CA$4))</f>
        <v>0</v>
      </c>
      <c r="CB296" s="3">
        <f>IF(CB$5="",0,SUMIFS(BP!296:296,BP!$5:$5,CB$4))</f>
        <v>0</v>
      </c>
      <c r="CC296" s="3">
        <f>IF(CC$5="",0,SUMIFS(BP!296:296,BP!$5:$5,CC$4))</f>
        <v>0</v>
      </c>
      <c r="CD296" s="3">
        <f>IF(CD$5="",0,SUMIFS(BP!296:296,BP!$5:$5,CD$4))</f>
        <v>0</v>
      </c>
      <c r="CE296" s="3">
        <f>IF(CE$5="",0,SUMIFS(BP!296:296,BP!$5:$5,CE$4))</f>
        <v>0</v>
      </c>
      <c r="CF296" s="3">
        <f>IF(CF$5="",0,SUMIFS(BP!296:296,BP!$5:$5,CF$4))</f>
        <v>0</v>
      </c>
      <c r="CG296" s="3">
        <f>IF(CG$5="",0,SUMIFS(BP!296:296,BP!$5:$5,CG$4))</f>
        <v>0</v>
      </c>
      <c r="CH296" s="3">
        <f>IF(CH$5="",0,SUMIFS(BP!296:296,BP!$5:$5,CH$4))</f>
        <v>0</v>
      </c>
      <c r="CI296" s="3">
        <f>IF(CI$5="",0,SUMIFS(BP!296:296,BP!$5:$5,CI$4))</f>
        <v>0</v>
      </c>
      <c r="CJ296" s="3">
        <f>IF(CJ$5="",0,SUMIFS(BP!296:296,BP!$5:$5,CJ$4))</f>
        <v>0</v>
      </c>
      <c r="CK296" s="3">
        <f>IF(CK$5="",0,SUMIFS(BP!296:296,BP!$5:$5,CK$4))</f>
        <v>0</v>
      </c>
      <c r="CL296" s="3">
        <f>IF(CL$5="",0,SUMIFS(BP!296:296,BP!$5:$5,CL$4))</f>
        <v>0</v>
      </c>
      <c r="CM296" s="3">
        <f>IF(CM$5="",0,SUMIFS(BP!296:296,BP!$5:$5,CM$4))</f>
        <v>0</v>
      </c>
      <c r="CN296" s="3">
        <f>IF(CN$5="",0,SUMIFS(BP!296:296,BP!$5:$5,CN$4))</f>
        <v>0</v>
      </c>
      <c r="CO296" s="3">
        <f>IF(CO$5="",0,SUMIFS(BP!296:296,BP!$5:$5,CO$4))</f>
        <v>0</v>
      </c>
      <c r="CP296" s="3">
        <f>IF(CP$5="",0,SUMIFS(BP!296:296,BP!$5:$5,CP$4))</f>
        <v>0</v>
      </c>
      <c r="CQ296" s="3">
        <f>IF(CQ$5="",0,SUMIFS(BP!296:296,BP!$5:$5,CQ$4))</f>
        <v>0</v>
      </c>
      <c r="CR296" s="3">
        <f>IF(CR$5="",0,SUMIFS(BP!296:296,BP!$5:$5,CR$4))</f>
        <v>0</v>
      </c>
      <c r="CS296" s="3">
        <f>IF(CS$5="",0,SUMIFS(BP!296:296,BP!$5:$5,CS$4))</f>
        <v>0</v>
      </c>
      <c r="CT296" s="3">
        <f>IF(CT$5="",0,SUMIFS(BP!296:296,BP!$5:$5,CT$4))</f>
        <v>0</v>
      </c>
    </row>
    <row r="297" spans="1:98" s="2" customFormat="1" ht="10.199999999999999" x14ac:dyDescent="0.2">
      <c r="A297" s="11">
        <f>ROW()</f>
        <v>297</v>
      </c>
      <c r="E297" s="15"/>
      <c r="W297" s="5"/>
      <c r="Z297" s="3">
        <f ca="1">IF(Z$5="",0,SUMIFS(INDIRECT($S$2&amp;$A297&amp;":"&amp;$A297),BP!$5:$5,Z$4))</f>
        <v>0</v>
      </c>
      <c r="AA297" s="3">
        <f ca="1">IF(AA$5="",0,SUMIFS(INDIRECT($S$2&amp;$A297&amp;":"&amp;$A297),BP!$5:$5,AA$4))</f>
        <v>0</v>
      </c>
      <c r="AB297" s="3">
        <f ca="1">IF(AB$5="",0,SUMIFS(INDIRECT($S$2&amp;$A297&amp;":"&amp;$A297),BP!$5:$5,AB$4))</f>
        <v>0</v>
      </c>
      <c r="AC297" s="3">
        <f ca="1">IF(AC$5="",0,SUMIFS(INDIRECT($S$2&amp;$A297&amp;":"&amp;$A297),BP!$5:$5,AC$4))</f>
        <v>0</v>
      </c>
      <c r="AD297" s="3">
        <f ca="1">IF(AD$5="",0,SUMIFS(INDIRECT($S$2&amp;$A297&amp;":"&amp;$A297),BP!$5:$5,AD$4))</f>
        <v>0</v>
      </c>
      <c r="AE297" s="3">
        <f ca="1">IF(AE$5="",0,SUMIFS(INDIRECT($S$2&amp;$A297&amp;":"&amp;$A297),BP!$5:$5,AE$4))</f>
        <v>0</v>
      </c>
      <c r="AF297" s="3">
        <f ca="1">IF(AF$5="",0,SUMIFS(INDIRECT($S$2&amp;$A297&amp;":"&amp;$A297),BP!$5:$5,AF$4))</f>
        <v>0</v>
      </c>
      <c r="AG297" s="3">
        <f ca="1">IF(AG$5="",0,SUMIFS(INDIRECT($S$2&amp;$A297&amp;":"&amp;$A297),BP!$5:$5,AG$4))</f>
        <v>0</v>
      </c>
      <c r="AH297" s="3">
        <f ca="1">IF(AH$5="",0,SUMIFS(INDIRECT($S$2&amp;$A297&amp;":"&amp;$A297),BP!$5:$5,AH$4))</f>
        <v>0</v>
      </c>
      <c r="AI297" s="3">
        <f ca="1">IF(AI$5="",0,SUMIFS(INDIRECT($S$2&amp;$A297&amp;":"&amp;$A297),BP!$5:$5,AI$4))</f>
        <v>0</v>
      </c>
      <c r="AJ297" s="3">
        <f ca="1">IF(AJ$5="",0,SUMIFS(INDIRECT($S$2&amp;$A297&amp;":"&amp;$A297),BP!$5:$5,AJ$4))</f>
        <v>0</v>
      </c>
      <c r="AK297" s="3">
        <f ca="1">IF(AK$5="",0,SUMIFS(INDIRECT($S$2&amp;$A297&amp;":"&amp;$A297),BP!$5:$5,AK$4))</f>
        <v>0</v>
      </c>
      <c r="AL297" s="3">
        <f ca="1">IF(AL$5="",0,SUMIFS(INDIRECT($S$2&amp;$A297&amp;":"&amp;$A297),BP!$5:$5,AL$4))</f>
        <v>0</v>
      </c>
      <c r="AM297" s="3">
        <f ca="1">IF(AM$5="",0,SUMIFS(INDIRECT($S$2&amp;$A297&amp;":"&amp;$A297),BP!$5:$5,AM$4))</f>
        <v>0</v>
      </c>
      <c r="AN297" s="3">
        <f ca="1">IF(AN$5="",0,SUMIFS(INDIRECT($S$2&amp;$A297&amp;":"&amp;$A297),BP!$5:$5,AN$4))</f>
        <v>0</v>
      </c>
      <c r="AO297" s="3">
        <f ca="1">IF(AO$5="",0,SUMIFS(INDIRECT($S$2&amp;$A297&amp;":"&amp;$A297),BP!$5:$5,AO$4))</f>
        <v>0</v>
      </c>
      <c r="AP297" s="3">
        <f ca="1">IF(AP$5="",0,SUMIFS(INDIRECT($S$2&amp;$A297&amp;":"&amp;$A297),BP!$5:$5,AP$4))</f>
        <v>0</v>
      </c>
      <c r="AQ297" s="3">
        <f ca="1">IF(AQ$5="",0,SUMIFS(INDIRECT($S$2&amp;$A297&amp;":"&amp;$A297),BP!$5:$5,AQ$4))</f>
        <v>0</v>
      </c>
      <c r="AR297" s="3">
        <f ca="1">IF(AR$5="",0,SUMIFS(INDIRECT($S$2&amp;$A297&amp;":"&amp;$A297),BP!$5:$5,AR$4))</f>
        <v>0</v>
      </c>
      <c r="AS297" s="3">
        <f ca="1">IF(AS$5="",0,SUMIFS(INDIRECT($S$2&amp;$A297&amp;":"&amp;$A297),BP!$5:$5,AS$4))</f>
        <v>0</v>
      </c>
      <c r="AT297" s="3">
        <f ca="1">IF(AT$5="",0,SUMIFS(INDIRECT($S$2&amp;$A297&amp;":"&amp;$A297),BP!$5:$5,AT$4))</f>
        <v>0</v>
      </c>
      <c r="AU297" s="3">
        <f ca="1">IF(AU$5="",0,SUMIFS(INDIRECT($S$2&amp;$A297&amp;":"&amp;$A297),BP!$5:$5,AU$4))</f>
        <v>0</v>
      </c>
      <c r="AV297" s="3">
        <f ca="1">IF(AV$5="",0,SUMIFS(INDIRECT($S$2&amp;$A297&amp;":"&amp;$A297),BP!$5:$5,AV$4))</f>
        <v>0</v>
      </c>
      <c r="AW297" s="3">
        <f ca="1">IF(AW$5="",0,SUMIFS(INDIRECT($S$2&amp;$A297&amp;":"&amp;$A297),BP!$5:$5,AW$4))</f>
        <v>0</v>
      </c>
      <c r="AX297" s="3">
        <f ca="1">IF(AX$5="",0,SUMIFS(INDIRECT($S$2&amp;$A297&amp;":"&amp;$A297),BP!$5:$5,AX$4))</f>
        <v>0</v>
      </c>
      <c r="AY297" s="3">
        <f ca="1">IF(AY$5="",0,SUMIFS(INDIRECT($S$2&amp;$A297&amp;":"&amp;$A297),BP!$5:$5,AY$4))</f>
        <v>0</v>
      </c>
      <c r="AZ297" s="3">
        <f ca="1">IF(AZ$5="",0,SUMIFS(INDIRECT($S$2&amp;$A297&amp;":"&amp;$A297),BP!$5:$5,AZ$4))</f>
        <v>0</v>
      </c>
      <c r="BA297" s="3">
        <f ca="1">IF(BA$5="",0,SUMIFS(INDIRECT($S$2&amp;$A297&amp;":"&amp;$A297),BP!$5:$5,BA$4))</f>
        <v>0</v>
      </c>
      <c r="BB297" s="3">
        <f ca="1">IF(BB$5="",0,SUMIFS(INDIRECT($S$2&amp;$A297&amp;":"&amp;$A297),BP!$5:$5,BB$4))</f>
        <v>0</v>
      </c>
      <c r="BC297" s="3">
        <f ca="1">IF(BC$5="",0,SUMIFS(INDIRECT($S$2&amp;$A297&amp;":"&amp;$A297),BP!$5:$5,BC$4))</f>
        <v>0</v>
      </c>
      <c r="BD297" s="3">
        <f ca="1">IF(BD$5="",0,SUMIFS(INDIRECT($S$2&amp;$A297&amp;":"&amp;$A297),BP!$5:$5,BD$4))</f>
        <v>0</v>
      </c>
      <c r="BE297" s="3">
        <f ca="1">IF(BE$5="",0,SUMIFS(INDIRECT($S$2&amp;$A297&amp;":"&amp;$A297),BP!$5:$5,BE$4))</f>
        <v>0</v>
      </c>
      <c r="BF297" s="3">
        <f ca="1">IF(BF$5="",0,SUMIFS(INDIRECT($S$2&amp;$A297&amp;":"&amp;$A297),BP!$5:$5,BF$4))</f>
        <v>0</v>
      </c>
      <c r="BG297" s="3">
        <f ca="1">IF(BG$5="",0,SUMIFS(INDIRECT($S$2&amp;$A297&amp;":"&amp;$A297),BP!$5:$5,BG$4))</f>
        <v>0</v>
      </c>
      <c r="BH297" s="3">
        <f ca="1">IF(BH$5="",0,SUMIFS(INDIRECT($S$2&amp;$A297&amp;":"&amp;$A297),BP!$5:$5,BH$4))</f>
        <v>0</v>
      </c>
      <c r="BI297" s="3">
        <f ca="1">IF(BI$5="",0,SUMIFS(INDIRECT($S$2&amp;$A297&amp;":"&amp;$A297),BP!$5:$5,BI$4))</f>
        <v>0</v>
      </c>
      <c r="BJ297" s="3">
        <f>IF(BJ$5="",0,SUMIFS(BP!297:297,BP!$5:$5,BJ$4))</f>
        <v>0</v>
      </c>
      <c r="BK297" s="3">
        <f>IF(BK$5="",0,SUMIFS(BP!297:297,BP!$5:$5,BK$4))</f>
        <v>0</v>
      </c>
      <c r="BL297" s="3">
        <f>IF(BL$5="",0,SUMIFS(BP!297:297,BP!$5:$5,BL$4))</f>
        <v>0</v>
      </c>
      <c r="BM297" s="3">
        <f>IF(BM$5="",0,SUMIFS(BP!297:297,BP!$5:$5,BM$4))</f>
        <v>0</v>
      </c>
      <c r="BN297" s="3">
        <f>IF(BN$5="",0,SUMIFS(BP!297:297,BP!$5:$5,BN$4))</f>
        <v>0</v>
      </c>
      <c r="BO297" s="3">
        <f>IF(BO$5="",0,SUMIFS(BP!297:297,BP!$5:$5,BO$4))</f>
        <v>0</v>
      </c>
      <c r="BP297" s="3">
        <f>IF(BP$5="",0,SUMIFS(BP!297:297,BP!$5:$5,BP$4))</f>
        <v>0</v>
      </c>
      <c r="BQ297" s="3">
        <f>IF(BQ$5="",0,SUMIFS(BP!297:297,BP!$5:$5,BQ$4))</f>
        <v>0</v>
      </c>
      <c r="BR297" s="3">
        <f>IF(BR$5="",0,SUMIFS(BP!297:297,BP!$5:$5,BR$4))</f>
        <v>0</v>
      </c>
      <c r="BS297" s="3">
        <f>IF(BS$5="",0,SUMIFS(BP!297:297,BP!$5:$5,BS$4))</f>
        <v>0</v>
      </c>
      <c r="BT297" s="3">
        <f>IF(BT$5="",0,SUMIFS(BP!297:297,BP!$5:$5,BT$4))</f>
        <v>0</v>
      </c>
      <c r="BU297" s="3">
        <f>IF(BU$5="",0,SUMIFS(BP!297:297,BP!$5:$5,BU$4))</f>
        <v>0</v>
      </c>
      <c r="BV297" s="3">
        <f>IF(BV$5="",0,SUMIFS(BP!297:297,BP!$5:$5,BV$4))</f>
        <v>0</v>
      </c>
      <c r="BW297" s="3">
        <f>IF(BW$5="",0,SUMIFS(BP!297:297,BP!$5:$5,BW$4))</f>
        <v>0</v>
      </c>
      <c r="BX297" s="3">
        <f>IF(BX$5="",0,SUMIFS(BP!297:297,BP!$5:$5,BX$4))</f>
        <v>0</v>
      </c>
      <c r="BY297" s="3">
        <f>IF(BY$5="",0,SUMIFS(BP!297:297,BP!$5:$5,BY$4))</f>
        <v>0</v>
      </c>
      <c r="BZ297" s="3">
        <f>IF(BZ$5="",0,SUMIFS(BP!297:297,BP!$5:$5,BZ$4))</f>
        <v>0</v>
      </c>
      <c r="CA297" s="3">
        <f>IF(CA$5="",0,SUMIFS(BP!297:297,BP!$5:$5,CA$4))</f>
        <v>0</v>
      </c>
      <c r="CB297" s="3">
        <f>IF(CB$5="",0,SUMIFS(BP!297:297,BP!$5:$5,CB$4))</f>
        <v>0</v>
      </c>
      <c r="CC297" s="3">
        <f>IF(CC$5="",0,SUMIFS(BP!297:297,BP!$5:$5,CC$4))</f>
        <v>0</v>
      </c>
      <c r="CD297" s="3">
        <f>IF(CD$5="",0,SUMIFS(BP!297:297,BP!$5:$5,CD$4))</f>
        <v>0</v>
      </c>
      <c r="CE297" s="3">
        <f>IF(CE$5="",0,SUMIFS(BP!297:297,BP!$5:$5,CE$4))</f>
        <v>0</v>
      </c>
      <c r="CF297" s="3">
        <f>IF(CF$5="",0,SUMIFS(BP!297:297,BP!$5:$5,CF$4))</f>
        <v>0</v>
      </c>
      <c r="CG297" s="3">
        <f>IF(CG$5="",0,SUMIFS(BP!297:297,BP!$5:$5,CG$4))</f>
        <v>0</v>
      </c>
      <c r="CH297" s="3">
        <f>IF(CH$5="",0,SUMIFS(BP!297:297,BP!$5:$5,CH$4))</f>
        <v>0</v>
      </c>
      <c r="CI297" s="3">
        <f>IF(CI$5="",0,SUMIFS(BP!297:297,BP!$5:$5,CI$4))</f>
        <v>0</v>
      </c>
      <c r="CJ297" s="3">
        <f>IF(CJ$5="",0,SUMIFS(BP!297:297,BP!$5:$5,CJ$4))</f>
        <v>0</v>
      </c>
      <c r="CK297" s="3">
        <f>IF(CK$5="",0,SUMIFS(BP!297:297,BP!$5:$5,CK$4))</f>
        <v>0</v>
      </c>
      <c r="CL297" s="3">
        <f>IF(CL$5="",0,SUMIFS(BP!297:297,BP!$5:$5,CL$4))</f>
        <v>0</v>
      </c>
      <c r="CM297" s="3">
        <f>IF(CM$5="",0,SUMIFS(BP!297:297,BP!$5:$5,CM$4))</f>
        <v>0</v>
      </c>
      <c r="CN297" s="3">
        <f>IF(CN$5="",0,SUMIFS(BP!297:297,BP!$5:$5,CN$4))</f>
        <v>0</v>
      </c>
      <c r="CO297" s="3">
        <f>IF(CO$5="",0,SUMIFS(BP!297:297,BP!$5:$5,CO$4))</f>
        <v>0</v>
      </c>
      <c r="CP297" s="3">
        <f>IF(CP$5="",0,SUMIFS(BP!297:297,BP!$5:$5,CP$4))</f>
        <v>0</v>
      </c>
      <c r="CQ297" s="3">
        <f>IF(CQ$5="",0,SUMIFS(BP!297:297,BP!$5:$5,CQ$4))</f>
        <v>0</v>
      </c>
      <c r="CR297" s="3">
        <f>IF(CR$5="",0,SUMIFS(BP!297:297,BP!$5:$5,CR$4))</f>
        <v>0</v>
      </c>
      <c r="CS297" s="3">
        <f>IF(CS$5="",0,SUMIFS(BP!297:297,BP!$5:$5,CS$4))</f>
        <v>0</v>
      </c>
      <c r="CT297" s="3">
        <f>IF(CT$5="",0,SUMIFS(BP!297:297,BP!$5:$5,CT$4))</f>
        <v>0</v>
      </c>
    </row>
    <row r="298" spans="1:98" s="2" customFormat="1" ht="10.199999999999999" x14ac:dyDescent="0.2">
      <c r="A298" s="11">
        <f>ROW()</f>
        <v>298</v>
      </c>
      <c r="E298" s="15"/>
      <c r="W298" s="5"/>
      <c r="Z298" s="3">
        <f ca="1">IF(Z$5="",0,SUMIFS(INDIRECT($S$2&amp;$A298&amp;":"&amp;$A298),BP!$5:$5,Z$4))</f>
        <v>0</v>
      </c>
      <c r="AA298" s="3">
        <f ca="1">IF(AA$5="",0,SUMIFS(INDIRECT($S$2&amp;$A298&amp;":"&amp;$A298),BP!$5:$5,AA$4))</f>
        <v>0</v>
      </c>
      <c r="AB298" s="3">
        <f ca="1">IF(AB$5="",0,SUMIFS(INDIRECT($S$2&amp;$A298&amp;":"&amp;$A298),BP!$5:$5,AB$4))</f>
        <v>0</v>
      </c>
      <c r="AC298" s="3">
        <f ca="1">IF(AC$5="",0,SUMIFS(INDIRECT($S$2&amp;$A298&amp;":"&amp;$A298),BP!$5:$5,AC$4))</f>
        <v>0</v>
      </c>
      <c r="AD298" s="3">
        <f ca="1">IF(AD$5="",0,SUMIFS(INDIRECT($S$2&amp;$A298&amp;":"&amp;$A298),BP!$5:$5,AD$4))</f>
        <v>0</v>
      </c>
      <c r="AE298" s="3">
        <f ca="1">IF(AE$5="",0,SUMIFS(INDIRECT($S$2&amp;$A298&amp;":"&amp;$A298),BP!$5:$5,AE$4))</f>
        <v>0</v>
      </c>
      <c r="AF298" s="3">
        <f ca="1">IF(AF$5="",0,SUMIFS(INDIRECT($S$2&amp;$A298&amp;":"&amp;$A298),BP!$5:$5,AF$4))</f>
        <v>0</v>
      </c>
      <c r="AG298" s="3">
        <f ca="1">IF(AG$5="",0,SUMIFS(INDIRECT($S$2&amp;$A298&amp;":"&amp;$A298),BP!$5:$5,AG$4))</f>
        <v>0</v>
      </c>
      <c r="AH298" s="3">
        <f ca="1">IF(AH$5="",0,SUMIFS(INDIRECT($S$2&amp;$A298&amp;":"&amp;$A298),BP!$5:$5,AH$4))</f>
        <v>0</v>
      </c>
      <c r="AI298" s="3">
        <f ca="1">IF(AI$5="",0,SUMIFS(INDIRECT($S$2&amp;$A298&amp;":"&amp;$A298),BP!$5:$5,AI$4))</f>
        <v>0</v>
      </c>
      <c r="AJ298" s="3">
        <f ca="1">IF(AJ$5="",0,SUMIFS(INDIRECT($S$2&amp;$A298&amp;":"&amp;$A298),BP!$5:$5,AJ$4))</f>
        <v>0</v>
      </c>
      <c r="AK298" s="3">
        <f ca="1">IF(AK$5="",0,SUMIFS(INDIRECT($S$2&amp;$A298&amp;":"&amp;$A298),BP!$5:$5,AK$4))</f>
        <v>0</v>
      </c>
      <c r="AL298" s="3">
        <f ca="1">IF(AL$5="",0,SUMIFS(INDIRECT($S$2&amp;$A298&amp;":"&amp;$A298),BP!$5:$5,AL$4))</f>
        <v>0</v>
      </c>
      <c r="AM298" s="3">
        <f ca="1">IF(AM$5="",0,SUMIFS(INDIRECT($S$2&amp;$A298&amp;":"&amp;$A298),BP!$5:$5,AM$4))</f>
        <v>0</v>
      </c>
      <c r="AN298" s="3">
        <f ca="1">IF(AN$5="",0,SUMIFS(INDIRECT($S$2&amp;$A298&amp;":"&amp;$A298),BP!$5:$5,AN$4))</f>
        <v>0</v>
      </c>
      <c r="AO298" s="3">
        <f ca="1">IF(AO$5="",0,SUMIFS(INDIRECT($S$2&amp;$A298&amp;":"&amp;$A298),BP!$5:$5,AO$4))</f>
        <v>0</v>
      </c>
      <c r="AP298" s="3">
        <f ca="1">IF(AP$5="",0,SUMIFS(INDIRECT($S$2&amp;$A298&amp;":"&amp;$A298),BP!$5:$5,AP$4))</f>
        <v>0</v>
      </c>
      <c r="AQ298" s="3">
        <f ca="1">IF(AQ$5="",0,SUMIFS(INDIRECT($S$2&amp;$A298&amp;":"&amp;$A298),BP!$5:$5,AQ$4))</f>
        <v>0</v>
      </c>
      <c r="AR298" s="3">
        <f ca="1">IF(AR$5="",0,SUMIFS(INDIRECT($S$2&amp;$A298&amp;":"&amp;$A298),BP!$5:$5,AR$4))</f>
        <v>0</v>
      </c>
      <c r="AS298" s="3">
        <f ca="1">IF(AS$5="",0,SUMIFS(INDIRECT($S$2&amp;$A298&amp;":"&amp;$A298),BP!$5:$5,AS$4))</f>
        <v>0</v>
      </c>
      <c r="AT298" s="3">
        <f ca="1">IF(AT$5="",0,SUMIFS(INDIRECT($S$2&amp;$A298&amp;":"&amp;$A298),BP!$5:$5,AT$4))</f>
        <v>0</v>
      </c>
      <c r="AU298" s="3">
        <f ca="1">IF(AU$5="",0,SUMIFS(INDIRECT($S$2&amp;$A298&amp;":"&amp;$A298),BP!$5:$5,AU$4))</f>
        <v>0</v>
      </c>
      <c r="AV298" s="3">
        <f ca="1">IF(AV$5="",0,SUMIFS(INDIRECT($S$2&amp;$A298&amp;":"&amp;$A298),BP!$5:$5,AV$4))</f>
        <v>0</v>
      </c>
      <c r="AW298" s="3">
        <f ca="1">IF(AW$5="",0,SUMIFS(INDIRECT($S$2&amp;$A298&amp;":"&amp;$A298),BP!$5:$5,AW$4))</f>
        <v>0</v>
      </c>
      <c r="AX298" s="3">
        <f ca="1">IF(AX$5="",0,SUMIFS(INDIRECT($S$2&amp;$A298&amp;":"&amp;$A298),BP!$5:$5,AX$4))</f>
        <v>0</v>
      </c>
      <c r="AY298" s="3">
        <f ca="1">IF(AY$5="",0,SUMIFS(INDIRECT($S$2&amp;$A298&amp;":"&amp;$A298),BP!$5:$5,AY$4))</f>
        <v>0</v>
      </c>
      <c r="AZ298" s="3">
        <f ca="1">IF(AZ$5="",0,SUMIFS(INDIRECT($S$2&amp;$A298&amp;":"&amp;$A298),BP!$5:$5,AZ$4))</f>
        <v>0</v>
      </c>
      <c r="BA298" s="3">
        <f ca="1">IF(BA$5="",0,SUMIFS(INDIRECT($S$2&amp;$A298&amp;":"&amp;$A298),BP!$5:$5,BA$4))</f>
        <v>0</v>
      </c>
      <c r="BB298" s="3">
        <f ca="1">IF(BB$5="",0,SUMIFS(INDIRECT($S$2&amp;$A298&amp;":"&amp;$A298),BP!$5:$5,BB$4))</f>
        <v>0</v>
      </c>
      <c r="BC298" s="3">
        <f ca="1">IF(BC$5="",0,SUMIFS(INDIRECT($S$2&amp;$A298&amp;":"&amp;$A298),BP!$5:$5,BC$4))</f>
        <v>0</v>
      </c>
      <c r="BD298" s="3">
        <f ca="1">IF(BD$5="",0,SUMIFS(INDIRECT($S$2&amp;$A298&amp;":"&amp;$A298),BP!$5:$5,BD$4))</f>
        <v>0</v>
      </c>
      <c r="BE298" s="3">
        <f ca="1">IF(BE$5="",0,SUMIFS(INDIRECT($S$2&amp;$A298&amp;":"&amp;$A298),BP!$5:$5,BE$4))</f>
        <v>0</v>
      </c>
      <c r="BF298" s="3">
        <f ca="1">IF(BF$5="",0,SUMIFS(INDIRECT($S$2&amp;$A298&amp;":"&amp;$A298),BP!$5:$5,BF$4))</f>
        <v>0</v>
      </c>
      <c r="BG298" s="3">
        <f ca="1">IF(BG$5="",0,SUMIFS(INDIRECT($S$2&amp;$A298&amp;":"&amp;$A298),BP!$5:$5,BG$4))</f>
        <v>0</v>
      </c>
      <c r="BH298" s="3">
        <f ca="1">IF(BH$5="",0,SUMIFS(INDIRECT($S$2&amp;$A298&amp;":"&amp;$A298),BP!$5:$5,BH$4))</f>
        <v>0</v>
      </c>
      <c r="BI298" s="3">
        <f ca="1">IF(BI$5="",0,SUMIFS(INDIRECT($S$2&amp;$A298&amp;":"&amp;$A298),BP!$5:$5,BI$4))</f>
        <v>0</v>
      </c>
      <c r="BJ298" s="3">
        <f>IF(BJ$5="",0,SUMIFS(BP!298:298,BP!$5:$5,BJ$4))</f>
        <v>0</v>
      </c>
      <c r="BK298" s="3">
        <f>IF(BK$5="",0,SUMIFS(BP!298:298,BP!$5:$5,BK$4))</f>
        <v>0</v>
      </c>
      <c r="BL298" s="3">
        <f>IF(BL$5="",0,SUMIFS(BP!298:298,BP!$5:$5,BL$4))</f>
        <v>0</v>
      </c>
      <c r="BM298" s="3">
        <f>IF(BM$5="",0,SUMIFS(BP!298:298,BP!$5:$5,BM$4))</f>
        <v>0</v>
      </c>
      <c r="BN298" s="3">
        <f>IF(BN$5="",0,SUMIFS(BP!298:298,BP!$5:$5,BN$4))</f>
        <v>0</v>
      </c>
      <c r="BO298" s="3">
        <f>IF(BO$5="",0,SUMIFS(BP!298:298,BP!$5:$5,BO$4))</f>
        <v>0</v>
      </c>
      <c r="BP298" s="3">
        <f>IF(BP$5="",0,SUMIFS(BP!298:298,BP!$5:$5,BP$4))</f>
        <v>0</v>
      </c>
      <c r="BQ298" s="3">
        <f>IF(BQ$5="",0,SUMIFS(BP!298:298,BP!$5:$5,BQ$4))</f>
        <v>0</v>
      </c>
      <c r="BR298" s="3">
        <f>IF(BR$5="",0,SUMIFS(BP!298:298,BP!$5:$5,BR$4))</f>
        <v>0</v>
      </c>
      <c r="BS298" s="3">
        <f>IF(BS$5="",0,SUMIFS(BP!298:298,BP!$5:$5,BS$4))</f>
        <v>0</v>
      </c>
      <c r="BT298" s="3">
        <f>IF(BT$5="",0,SUMIFS(BP!298:298,BP!$5:$5,BT$4))</f>
        <v>0</v>
      </c>
      <c r="BU298" s="3">
        <f>IF(BU$5="",0,SUMIFS(BP!298:298,BP!$5:$5,BU$4))</f>
        <v>0</v>
      </c>
      <c r="BV298" s="3">
        <f>IF(BV$5="",0,SUMIFS(BP!298:298,BP!$5:$5,BV$4))</f>
        <v>0</v>
      </c>
      <c r="BW298" s="3">
        <f>IF(BW$5="",0,SUMIFS(BP!298:298,BP!$5:$5,BW$4))</f>
        <v>0</v>
      </c>
      <c r="BX298" s="3">
        <f>IF(BX$5="",0,SUMIFS(BP!298:298,BP!$5:$5,BX$4))</f>
        <v>0</v>
      </c>
      <c r="BY298" s="3">
        <f>IF(BY$5="",0,SUMIFS(BP!298:298,BP!$5:$5,BY$4))</f>
        <v>0</v>
      </c>
      <c r="BZ298" s="3">
        <f>IF(BZ$5="",0,SUMIFS(BP!298:298,BP!$5:$5,BZ$4))</f>
        <v>0</v>
      </c>
      <c r="CA298" s="3">
        <f>IF(CA$5="",0,SUMIFS(BP!298:298,BP!$5:$5,CA$4))</f>
        <v>0</v>
      </c>
      <c r="CB298" s="3">
        <f>IF(CB$5="",0,SUMIFS(BP!298:298,BP!$5:$5,CB$4))</f>
        <v>0</v>
      </c>
      <c r="CC298" s="3">
        <f>IF(CC$5="",0,SUMIFS(BP!298:298,BP!$5:$5,CC$4))</f>
        <v>0</v>
      </c>
      <c r="CD298" s="3">
        <f>IF(CD$5="",0,SUMIFS(BP!298:298,BP!$5:$5,CD$4))</f>
        <v>0</v>
      </c>
      <c r="CE298" s="3">
        <f>IF(CE$5="",0,SUMIFS(BP!298:298,BP!$5:$5,CE$4))</f>
        <v>0</v>
      </c>
      <c r="CF298" s="3">
        <f>IF(CF$5="",0,SUMIFS(BP!298:298,BP!$5:$5,CF$4))</f>
        <v>0</v>
      </c>
      <c r="CG298" s="3">
        <f>IF(CG$5="",0,SUMIFS(BP!298:298,BP!$5:$5,CG$4))</f>
        <v>0</v>
      </c>
      <c r="CH298" s="3">
        <f>IF(CH$5="",0,SUMIFS(BP!298:298,BP!$5:$5,CH$4))</f>
        <v>0</v>
      </c>
      <c r="CI298" s="3">
        <f>IF(CI$5="",0,SUMIFS(BP!298:298,BP!$5:$5,CI$4))</f>
        <v>0</v>
      </c>
      <c r="CJ298" s="3">
        <f>IF(CJ$5="",0,SUMIFS(BP!298:298,BP!$5:$5,CJ$4))</f>
        <v>0</v>
      </c>
      <c r="CK298" s="3">
        <f>IF(CK$5="",0,SUMIFS(BP!298:298,BP!$5:$5,CK$4))</f>
        <v>0</v>
      </c>
      <c r="CL298" s="3">
        <f>IF(CL$5="",0,SUMIFS(BP!298:298,BP!$5:$5,CL$4))</f>
        <v>0</v>
      </c>
      <c r="CM298" s="3">
        <f>IF(CM$5="",0,SUMIFS(BP!298:298,BP!$5:$5,CM$4))</f>
        <v>0</v>
      </c>
      <c r="CN298" s="3">
        <f>IF(CN$5="",0,SUMIFS(BP!298:298,BP!$5:$5,CN$4))</f>
        <v>0</v>
      </c>
      <c r="CO298" s="3">
        <f>IF(CO$5="",0,SUMIFS(BP!298:298,BP!$5:$5,CO$4))</f>
        <v>0</v>
      </c>
      <c r="CP298" s="3">
        <f>IF(CP$5="",0,SUMIFS(BP!298:298,BP!$5:$5,CP$4))</f>
        <v>0</v>
      </c>
      <c r="CQ298" s="3">
        <f>IF(CQ$5="",0,SUMIFS(BP!298:298,BP!$5:$5,CQ$4))</f>
        <v>0</v>
      </c>
      <c r="CR298" s="3">
        <f>IF(CR$5="",0,SUMIFS(BP!298:298,BP!$5:$5,CR$4))</f>
        <v>0</v>
      </c>
      <c r="CS298" s="3">
        <f>IF(CS$5="",0,SUMIFS(BP!298:298,BP!$5:$5,CS$4))</f>
        <v>0</v>
      </c>
      <c r="CT298" s="3">
        <f>IF(CT$5="",0,SUMIFS(BP!298:298,BP!$5:$5,CT$4))</f>
        <v>0</v>
      </c>
    </row>
    <row r="299" spans="1:98" s="2" customFormat="1" ht="10.199999999999999" x14ac:dyDescent="0.2">
      <c r="A299" s="11">
        <f>ROW()</f>
        <v>299</v>
      </c>
      <c r="E299" s="15"/>
      <c r="W299" s="5"/>
      <c r="Z299" s="3">
        <f ca="1">IF(Z$5="",0,SUMIFS(INDIRECT($S$2&amp;$A299&amp;":"&amp;$A299),BP!$5:$5,Z$4))</f>
        <v>0</v>
      </c>
      <c r="AA299" s="3">
        <f ca="1">IF(AA$5="",0,SUMIFS(INDIRECT($S$2&amp;$A299&amp;":"&amp;$A299),BP!$5:$5,AA$4))</f>
        <v>0</v>
      </c>
      <c r="AB299" s="3">
        <f ca="1">IF(AB$5="",0,SUMIFS(INDIRECT($S$2&amp;$A299&amp;":"&amp;$A299),BP!$5:$5,AB$4))</f>
        <v>0</v>
      </c>
      <c r="AC299" s="3">
        <f ca="1">IF(AC$5="",0,SUMIFS(INDIRECT($S$2&amp;$A299&amp;":"&amp;$A299),BP!$5:$5,AC$4))</f>
        <v>0</v>
      </c>
      <c r="AD299" s="3">
        <f ca="1">IF(AD$5="",0,SUMIFS(INDIRECT($S$2&amp;$A299&amp;":"&amp;$A299),BP!$5:$5,AD$4))</f>
        <v>0</v>
      </c>
      <c r="AE299" s="3">
        <f ca="1">IF(AE$5="",0,SUMIFS(INDIRECT($S$2&amp;$A299&amp;":"&amp;$A299),BP!$5:$5,AE$4))</f>
        <v>0</v>
      </c>
      <c r="AF299" s="3">
        <f ca="1">IF(AF$5="",0,SUMIFS(INDIRECT($S$2&amp;$A299&amp;":"&amp;$A299),BP!$5:$5,AF$4))</f>
        <v>0</v>
      </c>
      <c r="AG299" s="3">
        <f ca="1">IF(AG$5="",0,SUMIFS(INDIRECT($S$2&amp;$A299&amp;":"&amp;$A299),BP!$5:$5,AG$4))</f>
        <v>0</v>
      </c>
      <c r="AH299" s="3">
        <f ca="1">IF(AH$5="",0,SUMIFS(INDIRECT($S$2&amp;$A299&amp;":"&amp;$A299),BP!$5:$5,AH$4))</f>
        <v>0</v>
      </c>
      <c r="AI299" s="3">
        <f ca="1">IF(AI$5="",0,SUMIFS(INDIRECT($S$2&amp;$A299&amp;":"&amp;$A299),BP!$5:$5,AI$4))</f>
        <v>0</v>
      </c>
      <c r="AJ299" s="3">
        <f ca="1">IF(AJ$5="",0,SUMIFS(INDIRECT($S$2&amp;$A299&amp;":"&amp;$A299),BP!$5:$5,AJ$4))</f>
        <v>0</v>
      </c>
      <c r="AK299" s="3">
        <f ca="1">IF(AK$5="",0,SUMIFS(INDIRECT($S$2&amp;$A299&amp;":"&amp;$A299),BP!$5:$5,AK$4))</f>
        <v>0</v>
      </c>
      <c r="AL299" s="3">
        <f ca="1">IF(AL$5="",0,SUMIFS(INDIRECT($S$2&amp;$A299&amp;":"&amp;$A299),BP!$5:$5,AL$4))</f>
        <v>0</v>
      </c>
      <c r="AM299" s="3">
        <f ca="1">IF(AM$5="",0,SUMIFS(INDIRECT($S$2&amp;$A299&amp;":"&amp;$A299),BP!$5:$5,AM$4))</f>
        <v>0</v>
      </c>
      <c r="AN299" s="3">
        <f ca="1">IF(AN$5="",0,SUMIFS(INDIRECT($S$2&amp;$A299&amp;":"&amp;$A299),BP!$5:$5,AN$4))</f>
        <v>0</v>
      </c>
      <c r="AO299" s="3">
        <f ca="1">IF(AO$5="",0,SUMIFS(INDIRECT($S$2&amp;$A299&amp;":"&amp;$A299),BP!$5:$5,AO$4))</f>
        <v>0</v>
      </c>
      <c r="AP299" s="3">
        <f ca="1">IF(AP$5="",0,SUMIFS(INDIRECT($S$2&amp;$A299&amp;":"&amp;$A299),BP!$5:$5,AP$4))</f>
        <v>0</v>
      </c>
      <c r="AQ299" s="3">
        <f ca="1">IF(AQ$5="",0,SUMIFS(INDIRECT($S$2&amp;$A299&amp;":"&amp;$A299),BP!$5:$5,AQ$4))</f>
        <v>0</v>
      </c>
      <c r="AR299" s="3">
        <f ca="1">IF(AR$5="",0,SUMIFS(INDIRECT($S$2&amp;$A299&amp;":"&amp;$A299),BP!$5:$5,AR$4))</f>
        <v>0</v>
      </c>
      <c r="AS299" s="3">
        <f ca="1">IF(AS$5="",0,SUMIFS(INDIRECT($S$2&amp;$A299&amp;":"&amp;$A299),BP!$5:$5,AS$4))</f>
        <v>0</v>
      </c>
      <c r="AT299" s="3">
        <f ca="1">IF(AT$5="",0,SUMIFS(INDIRECT($S$2&amp;$A299&amp;":"&amp;$A299),BP!$5:$5,AT$4))</f>
        <v>0</v>
      </c>
      <c r="AU299" s="3">
        <f ca="1">IF(AU$5="",0,SUMIFS(INDIRECT($S$2&amp;$A299&amp;":"&amp;$A299),BP!$5:$5,AU$4))</f>
        <v>0</v>
      </c>
      <c r="AV299" s="3">
        <f ca="1">IF(AV$5="",0,SUMIFS(INDIRECT($S$2&amp;$A299&amp;":"&amp;$A299),BP!$5:$5,AV$4))</f>
        <v>0</v>
      </c>
      <c r="AW299" s="3">
        <f ca="1">IF(AW$5="",0,SUMIFS(INDIRECT($S$2&amp;$A299&amp;":"&amp;$A299),BP!$5:$5,AW$4))</f>
        <v>0</v>
      </c>
      <c r="AX299" s="3">
        <f ca="1">IF(AX$5="",0,SUMIFS(INDIRECT($S$2&amp;$A299&amp;":"&amp;$A299),BP!$5:$5,AX$4))</f>
        <v>0</v>
      </c>
      <c r="AY299" s="3">
        <f ca="1">IF(AY$5="",0,SUMIFS(INDIRECT($S$2&amp;$A299&amp;":"&amp;$A299),BP!$5:$5,AY$4))</f>
        <v>0</v>
      </c>
      <c r="AZ299" s="3">
        <f ca="1">IF(AZ$5="",0,SUMIFS(INDIRECT($S$2&amp;$A299&amp;":"&amp;$A299),BP!$5:$5,AZ$4))</f>
        <v>0</v>
      </c>
      <c r="BA299" s="3">
        <f ca="1">IF(BA$5="",0,SUMIFS(INDIRECT($S$2&amp;$A299&amp;":"&amp;$A299),BP!$5:$5,BA$4))</f>
        <v>0</v>
      </c>
      <c r="BB299" s="3">
        <f ca="1">IF(BB$5="",0,SUMIFS(INDIRECT($S$2&amp;$A299&amp;":"&amp;$A299),BP!$5:$5,BB$4))</f>
        <v>0</v>
      </c>
      <c r="BC299" s="3">
        <f ca="1">IF(BC$5="",0,SUMIFS(INDIRECT($S$2&amp;$A299&amp;":"&amp;$A299),BP!$5:$5,BC$4))</f>
        <v>0</v>
      </c>
      <c r="BD299" s="3">
        <f ca="1">IF(BD$5="",0,SUMIFS(INDIRECT($S$2&amp;$A299&amp;":"&amp;$A299),BP!$5:$5,BD$4))</f>
        <v>0</v>
      </c>
      <c r="BE299" s="3">
        <f ca="1">IF(BE$5="",0,SUMIFS(INDIRECT($S$2&amp;$A299&amp;":"&amp;$A299),BP!$5:$5,BE$4))</f>
        <v>0</v>
      </c>
      <c r="BF299" s="3">
        <f ca="1">IF(BF$5="",0,SUMIFS(INDIRECT($S$2&amp;$A299&amp;":"&amp;$A299),BP!$5:$5,BF$4))</f>
        <v>0</v>
      </c>
      <c r="BG299" s="3">
        <f ca="1">IF(BG$5="",0,SUMIFS(INDIRECT($S$2&amp;$A299&amp;":"&amp;$A299),BP!$5:$5,BG$4))</f>
        <v>0</v>
      </c>
      <c r="BH299" s="3">
        <f ca="1">IF(BH$5="",0,SUMIFS(INDIRECT($S$2&amp;$A299&amp;":"&amp;$A299),BP!$5:$5,BH$4))</f>
        <v>0</v>
      </c>
      <c r="BI299" s="3">
        <f ca="1">IF(BI$5="",0,SUMIFS(INDIRECT($S$2&amp;$A299&amp;":"&amp;$A299),BP!$5:$5,BI$4))</f>
        <v>0</v>
      </c>
      <c r="BJ299" s="3">
        <f>IF(BJ$5="",0,SUMIFS(BP!299:299,BP!$5:$5,BJ$4))</f>
        <v>0</v>
      </c>
      <c r="BK299" s="3">
        <f>IF(BK$5="",0,SUMIFS(BP!299:299,BP!$5:$5,BK$4))</f>
        <v>0</v>
      </c>
      <c r="BL299" s="3">
        <f>IF(BL$5="",0,SUMIFS(BP!299:299,BP!$5:$5,BL$4))</f>
        <v>0</v>
      </c>
      <c r="BM299" s="3">
        <f>IF(BM$5="",0,SUMIFS(BP!299:299,BP!$5:$5,BM$4))</f>
        <v>0</v>
      </c>
      <c r="BN299" s="3">
        <f>IF(BN$5="",0,SUMIFS(BP!299:299,BP!$5:$5,BN$4))</f>
        <v>0</v>
      </c>
      <c r="BO299" s="3">
        <f>IF(BO$5="",0,SUMIFS(BP!299:299,BP!$5:$5,BO$4))</f>
        <v>0</v>
      </c>
      <c r="BP299" s="3">
        <f>IF(BP$5="",0,SUMIFS(BP!299:299,BP!$5:$5,BP$4))</f>
        <v>0</v>
      </c>
      <c r="BQ299" s="3">
        <f>IF(BQ$5="",0,SUMIFS(BP!299:299,BP!$5:$5,BQ$4))</f>
        <v>0</v>
      </c>
      <c r="BR299" s="3">
        <f>IF(BR$5="",0,SUMIFS(BP!299:299,BP!$5:$5,BR$4))</f>
        <v>0</v>
      </c>
      <c r="BS299" s="3">
        <f>IF(BS$5="",0,SUMIFS(BP!299:299,BP!$5:$5,BS$4))</f>
        <v>0</v>
      </c>
      <c r="BT299" s="3">
        <f>IF(BT$5="",0,SUMIFS(BP!299:299,BP!$5:$5,BT$4))</f>
        <v>0</v>
      </c>
      <c r="BU299" s="3">
        <f>IF(BU$5="",0,SUMIFS(BP!299:299,BP!$5:$5,BU$4))</f>
        <v>0</v>
      </c>
      <c r="BV299" s="3">
        <f>IF(BV$5="",0,SUMIFS(BP!299:299,BP!$5:$5,BV$4))</f>
        <v>0</v>
      </c>
      <c r="BW299" s="3">
        <f>IF(BW$5="",0,SUMIFS(BP!299:299,BP!$5:$5,BW$4))</f>
        <v>0</v>
      </c>
      <c r="BX299" s="3">
        <f>IF(BX$5="",0,SUMIFS(BP!299:299,BP!$5:$5,BX$4))</f>
        <v>0</v>
      </c>
      <c r="BY299" s="3">
        <f>IF(BY$5="",0,SUMIFS(BP!299:299,BP!$5:$5,BY$4))</f>
        <v>0</v>
      </c>
      <c r="BZ299" s="3">
        <f>IF(BZ$5="",0,SUMIFS(BP!299:299,BP!$5:$5,BZ$4))</f>
        <v>0</v>
      </c>
      <c r="CA299" s="3">
        <f>IF(CA$5="",0,SUMIFS(BP!299:299,BP!$5:$5,CA$4))</f>
        <v>0</v>
      </c>
      <c r="CB299" s="3">
        <f>IF(CB$5="",0,SUMIFS(BP!299:299,BP!$5:$5,CB$4))</f>
        <v>0</v>
      </c>
      <c r="CC299" s="3">
        <f>IF(CC$5="",0,SUMIFS(BP!299:299,BP!$5:$5,CC$4))</f>
        <v>0</v>
      </c>
      <c r="CD299" s="3">
        <f>IF(CD$5="",0,SUMIFS(BP!299:299,BP!$5:$5,CD$4))</f>
        <v>0</v>
      </c>
      <c r="CE299" s="3">
        <f>IF(CE$5="",0,SUMIFS(BP!299:299,BP!$5:$5,CE$4))</f>
        <v>0</v>
      </c>
      <c r="CF299" s="3">
        <f>IF(CF$5="",0,SUMIFS(BP!299:299,BP!$5:$5,CF$4))</f>
        <v>0</v>
      </c>
      <c r="CG299" s="3">
        <f>IF(CG$5="",0,SUMIFS(BP!299:299,BP!$5:$5,CG$4))</f>
        <v>0</v>
      </c>
      <c r="CH299" s="3">
        <f>IF(CH$5="",0,SUMIFS(BP!299:299,BP!$5:$5,CH$4))</f>
        <v>0</v>
      </c>
      <c r="CI299" s="3">
        <f>IF(CI$5="",0,SUMIFS(BP!299:299,BP!$5:$5,CI$4))</f>
        <v>0</v>
      </c>
      <c r="CJ299" s="3">
        <f>IF(CJ$5="",0,SUMIFS(BP!299:299,BP!$5:$5,CJ$4))</f>
        <v>0</v>
      </c>
      <c r="CK299" s="3">
        <f>IF(CK$5="",0,SUMIFS(BP!299:299,BP!$5:$5,CK$4))</f>
        <v>0</v>
      </c>
      <c r="CL299" s="3">
        <f>IF(CL$5="",0,SUMIFS(BP!299:299,BP!$5:$5,CL$4))</f>
        <v>0</v>
      </c>
      <c r="CM299" s="3">
        <f>IF(CM$5="",0,SUMIFS(BP!299:299,BP!$5:$5,CM$4))</f>
        <v>0</v>
      </c>
      <c r="CN299" s="3">
        <f>IF(CN$5="",0,SUMIFS(BP!299:299,BP!$5:$5,CN$4))</f>
        <v>0</v>
      </c>
      <c r="CO299" s="3">
        <f>IF(CO$5="",0,SUMIFS(BP!299:299,BP!$5:$5,CO$4))</f>
        <v>0</v>
      </c>
      <c r="CP299" s="3">
        <f>IF(CP$5="",0,SUMIFS(BP!299:299,BP!$5:$5,CP$4))</f>
        <v>0</v>
      </c>
      <c r="CQ299" s="3">
        <f>IF(CQ$5="",0,SUMIFS(BP!299:299,BP!$5:$5,CQ$4))</f>
        <v>0</v>
      </c>
      <c r="CR299" s="3">
        <f>IF(CR$5="",0,SUMIFS(BP!299:299,BP!$5:$5,CR$4))</f>
        <v>0</v>
      </c>
      <c r="CS299" s="3">
        <f>IF(CS$5="",0,SUMIFS(BP!299:299,BP!$5:$5,CS$4))</f>
        <v>0</v>
      </c>
      <c r="CT299" s="3">
        <f>IF(CT$5="",0,SUMIFS(BP!299:299,BP!$5:$5,CT$4))</f>
        <v>0</v>
      </c>
    </row>
    <row r="300" spans="1:98" s="2" customFormat="1" ht="10.199999999999999" x14ac:dyDescent="0.2">
      <c r="A300" s="11">
        <f>ROW()</f>
        <v>300</v>
      </c>
      <c r="E300" s="15"/>
      <c r="W300" s="5"/>
      <c r="Z300" s="3">
        <f ca="1">IF(Z$5="",0,SUMIFS(INDIRECT($S$2&amp;$A300&amp;":"&amp;$A300),BP!$5:$5,Z$4))</f>
        <v>0</v>
      </c>
      <c r="AA300" s="3">
        <f ca="1">IF(AA$5="",0,SUMIFS(INDIRECT($S$2&amp;$A300&amp;":"&amp;$A300),BP!$5:$5,AA$4))</f>
        <v>0</v>
      </c>
      <c r="AB300" s="3">
        <f ca="1">IF(AB$5="",0,SUMIFS(INDIRECT($S$2&amp;$A300&amp;":"&amp;$A300),BP!$5:$5,AB$4))</f>
        <v>0</v>
      </c>
      <c r="AC300" s="3">
        <f ca="1">IF(AC$5="",0,SUMIFS(INDIRECT($S$2&amp;$A300&amp;":"&amp;$A300),BP!$5:$5,AC$4))</f>
        <v>0</v>
      </c>
      <c r="AD300" s="3">
        <f ca="1">IF(AD$5="",0,SUMIFS(INDIRECT($S$2&amp;$A300&amp;":"&amp;$A300),BP!$5:$5,AD$4))</f>
        <v>0</v>
      </c>
      <c r="AE300" s="3">
        <f ca="1">IF(AE$5="",0,SUMIFS(INDIRECT($S$2&amp;$A300&amp;":"&amp;$A300),BP!$5:$5,AE$4))</f>
        <v>0</v>
      </c>
      <c r="AF300" s="3">
        <f ca="1">IF(AF$5="",0,SUMIFS(INDIRECT($S$2&amp;$A300&amp;":"&amp;$A300),BP!$5:$5,AF$4))</f>
        <v>0</v>
      </c>
      <c r="AG300" s="3">
        <f ca="1">IF(AG$5="",0,SUMIFS(INDIRECT($S$2&amp;$A300&amp;":"&amp;$A300),BP!$5:$5,AG$4))</f>
        <v>0</v>
      </c>
      <c r="AH300" s="3">
        <f ca="1">IF(AH$5="",0,SUMIFS(INDIRECT($S$2&amp;$A300&amp;":"&amp;$A300),BP!$5:$5,AH$4))</f>
        <v>0</v>
      </c>
      <c r="AI300" s="3">
        <f ca="1">IF(AI$5="",0,SUMIFS(INDIRECT($S$2&amp;$A300&amp;":"&amp;$A300),BP!$5:$5,AI$4))</f>
        <v>0</v>
      </c>
      <c r="AJ300" s="3">
        <f ca="1">IF(AJ$5="",0,SUMIFS(INDIRECT($S$2&amp;$A300&amp;":"&amp;$A300),BP!$5:$5,AJ$4))</f>
        <v>0</v>
      </c>
      <c r="AK300" s="3">
        <f ca="1">IF(AK$5="",0,SUMIFS(INDIRECT($S$2&amp;$A300&amp;":"&amp;$A300),BP!$5:$5,AK$4))</f>
        <v>0</v>
      </c>
      <c r="AL300" s="3">
        <f ca="1">IF(AL$5="",0,SUMIFS(INDIRECT($S$2&amp;$A300&amp;":"&amp;$A300),BP!$5:$5,AL$4))</f>
        <v>0</v>
      </c>
      <c r="AM300" s="3">
        <f ca="1">IF(AM$5="",0,SUMIFS(INDIRECT($S$2&amp;$A300&amp;":"&amp;$A300),BP!$5:$5,AM$4))</f>
        <v>0</v>
      </c>
      <c r="AN300" s="3">
        <f ca="1">IF(AN$5="",0,SUMIFS(INDIRECT($S$2&amp;$A300&amp;":"&amp;$A300),BP!$5:$5,AN$4))</f>
        <v>0</v>
      </c>
      <c r="AO300" s="3">
        <f ca="1">IF(AO$5="",0,SUMIFS(INDIRECT($S$2&amp;$A300&amp;":"&amp;$A300),BP!$5:$5,AO$4))</f>
        <v>0</v>
      </c>
      <c r="AP300" s="3">
        <f ca="1">IF(AP$5="",0,SUMIFS(INDIRECT($S$2&amp;$A300&amp;":"&amp;$A300),BP!$5:$5,AP$4))</f>
        <v>0</v>
      </c>
      <c r="AQ300" s="3">
        <f ca="1">IF(AQ$5="",0,SUMIFS(INDIRECT($S$2&amp;$A300&amp;":"&amp;$A300),BP!$5:$5,AQ$4))</f>
        <v>0</v>
      </c>
      <c r="AR300" s="3">
        <f ca="1">IF(AR$5="",0,SUMIFS(INDIRECT($S$2&amp;$A300&amp;":"&amp;$A300),BP!$5:$5,AR$4))</f>
        <v>0</v>
      </c>
      <c r="AS300" s="3">
        <f ca="1">IF(AS$5="",0,SUMIFS(INDIRECT($S$2&amp;$A300&amp;":"&amp;$A300),BP!$5:$5,AS$4))</f>
        <v>0</v>
      </c>
      <c r="AT300" s="3">
        <f ca="1">IF(AT$5="",0,SUMIFS(INDIRECT($S$2&amp;$A300&amp;":"&amp;$A300),BP!$5:$5,AT$4))</f>
        <v>0</v>
      </c>
      <c r="AU300" s="3">
        <f ca="1">IF(AU$5="",0,SUMIFS(INDIRECT($S$2&amp;$A300&amp;":"&amp;$A300),BP!$5:$5,AU$4))</f>
        <v>0</v>
      </c>
      <c r="AV300" s="3">
        <f ca="1">IF(AV$5="",0,SUMIFS(INDIRECT($S$2&amp;$A300&amp;":"&amp;$A300),BP!$5:$5,AV$4))</f>
        <v>0</v>
      </c>
      <c r="AW300" s="3">
        <f ca="1">IF(AW$5="",0,SUMIFS(INDIRECT($S$2&amp;$A300&amp;":"&amp;$A300),BP!$5:$5,AW$4))</f>
        <v>0</v>
      </c>
      <c r="AX300" s="3">
        <f ca="1">IF(AX$5="",0,SUMIFS(INDIRECT($S$2&amp;$A300&amp;":"&amp;$A300),BP!$5:$5,AX$4))</f>
        <v>0</v>
      </c>
      <c r="AY300" s="3">
        <f ca="1">IF(AY$5="",0,SUMIFS(INDIRECT($S$2&amp;$A300&amp;":"&amp;$A300),BP!$5:$5,AY$4))</f>
        <v>0</v>
      </c>
      <c r="AZ300" s="3">
        <f ca="1">IF(AZ$5="",0,SUMIFS(INDIRECT($S$2&amp;$A300&amp;":"&amp;$A300),BP!$5:$5,AZ$4))</f>
        <v>0</v>
      </c>
      <c r="BA300" s="3">
        <f ca="1">IF(BA$5="",0,SUMIFS(INDIRECT($S$2&amp;$A300&amp;":"&amp;$A300),BP!$5:$5,BA$4))</f>
        <v>0</v>
      </c>
      <c r="BB300" s="3">
        <f ca="1">IF(BB$5="",0,SUMIFS(INDIRECT($S$2&amp;$A300&amp;":"&amp;$A300),BP!$5:$5,BB$4))</f>
        <v>0</v>
      </c>
      <c r="BC300" s="3">
        <f ca="1">IF(BC$5="",0,SUMIFS(INDIRECT($S$2&amp;$A300&amp;":"&amp;$A300),BP!$5:$5,BC$4))</f>
        <v>0</v>
      </c>
      <c r="BD300" s="3">
        <f ca="1">IF(BD$5="",0,SUMIFS(INDIRECT($S$2&amp;$A300&amp;":"&amp;$A300),BP!$5:$5,BD$4))</f>
        <v>0</v>
      </c>
      <c r="BE300" s="3">
        <f ca="1">IF(BE$5="",0,SUMIFS(INDIRECT($S$2&amp;$A300&amp;":"&amp;$A300),BP!$5:$5,BE$4))</f>
        <v>0</v>
      </c>
      <c r="BF300" s="3">
        <f ca="1">IF(BF$5="",0,SUMIFS(INDIRECT($S$2&amp;$A300&amp;":"&amp;$A300),BP!$5:$5,BF$4))</f>
        <v>0</v>
      </c>
      <c r="BG300" s="3">
        <f ca="1">IF(BG$5="",0,SUMIFS(INDIRECT($S$2&amp;$A300&amp;":"&amp;$A300),BP!$5:$5,BG$4))</f>
        <v>0</v>
      </c>
      <c r="BH300" s="3">
        <f ca="1">IF(BH$5="",0,SUMIFS(INDIRECT($S$2&amp;$A300&amp;":"&amp;$A300),BP!$5:$5,BH$4))</f>
        <v>0</v>
      </c>
      <c r="BI300" s="3">
        <f ca="1">IF(BI$5="",0,SUMIFS(INDIRECT($S$2&amp;$A300&amp;":"&amp;$A300),BP!$5:$5,BI$4))</f>
        <v>0</v>
      </c>
      <c r="BJ300" s="3">
        <f>IF(BJ$5="",0,SUMIFS(BP!300:300,BP!$5:$5,BJ$4))</f>
        <v>0</v>
      </c>
      <c r="BK300" s="3">
        <f>IF(BK$5="",0,SUMIFS(BP!300:300,BP!$5:$5,BK$4))</f>
        <v>0</v>
      </c>
      <c r="BL300" s="3">
        <f>IF(BL$5="",0,SUMIFS(BP!300:300,BP!$5:$5,BL$4))</f>
        <v>0</v>
      </c>
      <c r="BM300" s="3">
        <f>IF(BM$5="",0,SUMIFS(BP!300:300,BP!$5:$5,BM$4))</f>
        <v>0</v>
      </c>
      <c r="BN300" s="3">
        <f>IF(BN$5="",0,SUMIFS(BP!300:300,BP!$5:$5,BN$4))</f>
        <v>0</v>
      </c>
      <c r="BO300" s="3">
        <f>IF(BO$5="",0,SUMIFS(BP!300:300,BP!$5:$5,BO$4))</f>
        <v>0</v>
      </c>
      <c r="BP300" s="3">
        <f>IF(BP$5="",0,SUMIFS(BP!300:300,BP!$5:$5,BP$4))</f>
        <v>0</v>
      </c>
      <c r="BQ300" s="3">
        <f>IF(BQ$5="",0,SUMIFS(BP!300:300,BP!$5:$5,BQ$4))</f>
        <v>0</v>
      </c>
      <c r="BR300" s="3">
        <f>IF(BR$5="",0,SUMIFS(BP!300:300,BP!$5:$5,BR$4))</f>
        <v>0</v>
      </c>
      <c r="BS300" s="3">
        <f>IF(BS$5="",0,SUMIFS(BP!300:300,BP!$5:$5,BS$4))</f>
        <v>0</v>
      </c>
      <c r="BT300" s="3">
        <f>IF(BT$5="",0,SUMIFS(BP!300:300,BP!$5:$5,BT$4))</f>
        <v>0</v>
      </c>
      <c r="BU300" s="3">
        <f>IF(BU$5="",0,SUMIFS(BP!300:300,BP!$5:$5,BU$4))</f>
        <v>0</v>
      </c>
      <c r="BV300" s="3">
        <f>IF(BV$5="",0,SUMIFS(BP!300:300,BP!$5:$5,BV$4))</f>
        <v>0</v>
      </c>
      <c r="BW300" s="3">
        <f>IF(BW$5="",0,SUMIFS(BP!300:300,BP!$5:$5,BW$4))</f>
        <v>0</v>
      </c>
      <c r="BX300" s="3">
        <f>IF(BX$5="",0,SUMIFS(BP!300:300,BP!$5:$5,BX$4))</f>
        <v>0</v>
      </c>
      <c r="BY300" s="3">
        <f>IF(BY$5="",0,SUMIFS(BP!300:300,BP!$5:$5,BY$4))</f>
        <v>0</v>
      </c>
      <c r="BZ300" s="3">
        <f>IF(BZ$5="",0,SUMIFS(BP!300:300,BP!$5:$5,BZ$4))</f>
        <v>0</v>
      </c>
      <c r="CA300" s="3">
        <f>IF(CA$5="",0,SUMIFS(BP!300:300,BP!$5:$5,CA$4))</f>
        <v>0</v>
      </c>
      <c r="CB300" s="3">
        <f>IF(CB$5="",0,SUMIFS(BP!300:300,BP!$5:$5,CB$4))</f>
        <v>0</v>
      </c>
      <c r="CC300" s="3">
        <f>IF(CC$5="",0,SUMIFS(BP!300:300,BP!$5:$5,CC$4))</f>
        <v>0</v>
      </c>
      <c r="CD300" s="3">
        <f>IF(CD$5="",0,SUMIFS(BP!300:300,BP!$5:$5,CD$4))</f>
        <v>0</v>
      </c>
      <c r="CE300" s="3">
        <f>IF(CE$5="",0,SUMIFS(BP!300:300,BP!$5:$5,CE$4))</f>
        <v>0</v>
      </c>
      <c r="CF300" s="3">
        <f>IF(CF$5="",0,SUMIFS(BP!300:300,BP!$5:$5,CF$4))</f>
        <v>0</v>
      </c>
      <c r="CG300" s="3">
        <f>IF(CG$5="",0,SUMIFS(BP!300:300,BP!$5:$5,CG$4))</f>
        <v>0</v>
      </c>
      <c r="CH300" s="3">
        <f>IF(CH$5="",0,SUMIFS(BP!300:300,BP!$5:$5,CH$4))</f>
        <v>0</v>
      </c>
      <c r="CI300" s="3">
        <f>IF(CI$5="",0,SUMIFS(BP!300:300,BP!$5:$5,CI$4))</f>
        <v>0</v>
      </c>
      <c r="CJ300" s="3">
        <f>IF(CJ$5="",0,SUMIFS(BP!300:300,BP!$5:$5,CJ$4))</f>
        <v>0</v>
      </c>
      <c r="CK300" s="3">
        <f>IF(CK$5="",0,SUMIFS(BP!300:300,BP!$5:$5,CK$4))</f>
        <v>0</v>
      </c>
      <c r="CL300" s="3">
        <f>IF(CL$5="",0,SUMIFS(BP!300:300,BP!$5:$5,CL$4))</f>
        <v>0</v>
      </c>
      <c r="CM300" s="3">
        <f>IF(CM$5="",0,SUMIFS(BP!300:300,BP!$5:$5,CM$4))</f>
        <v>0</v>
      </c>
      <c r="CN300" s="3">
        <f>IF(CN$5="",0,SUMIFS(BP!300:300,BP!$5:$5,CN$4))</f>
        <v>0</v>
      </c>
      <c r="CO300" s="3">
        <f>IF(CO$5="",0,SUMIFS(BP!300:300,BP!$5:$5,CO$4))</f>
        <v>0</v>
      </c>
      <c r="CP300" s="3">
        <f>IF(CP$5="",0,SUMIFS(BP!300:300,BP!$5:$5,CP$4))</f>
        <v>0</v>
      </c>
      <c r="CQ300" s="3">
        <f>IF(CQ$5="",0,SUMIFS(BP!300:300,BP!$5:$5,CQ$4))</f>
        <v>0</v>
      </c>
      <c r="CR300" s="3">
        <f>IF(CR$5="",0,SUMIFS(BP!300:300,BP!$5:$5,CR$4))</f>
        <v>0</v>
      </c>
      <c r="CS300" s="3">
        <f>IF(CS$5="",0,SUMIFS(BP!300:300,BP!$5:$5,CS$4))</f>
        <v>0</v>
      </c>
      <c r="CT300" s="3">
        <f>IF(CT$5="",0,SUMIFS(BP!300:300,BP!$5:$5,CT$4))</f>
        <v>0</v>
      </c>
    </row>
    <row r="301" spans="1:98" s="2" customFormat="1" ht="10.199999999999999" x14ac:dyDescent="0.2">
      <c r="A301" s="11">
        <f>ROW()</f>
        <v>301</v>
      </c>
      <c r="E301" s="15"/>
      <c r="W301" s="5"/>
      <c r="Z301" s="3">
        <f ca="1">IF(Z$5="",0,SUMIFS(INDIRECT($S$2&amp;$A301&amp;":"&amp;$A301),BP!$5:$5,Z$4))</f>
        <v>0</v>
      </c>
      <c r="AA301" s="3">
        <f ca="1">IF(AA$5="",0,SUMIFS(INDIRECT($S$2&amp;$A301&amp;":"&amp;$A301),BP!$5:$5,AA$4))</f>
        <v>0</v>
      </c>
      <c r="AB301" s="3">
        <f ca="1">IF(AB$5="",0,SUMIFS(INDIRECT($S$2&amp;$A301&amp;":"&amp;$A301),BP!$5:$5,AB$4))</f>
        <v>0</v>
      </c>
      <c r="AC301" s="3">
        <f ca="1">IF(AC$5="",0,SUMIFS(INDIRECT($S$2&amp;$A301&amp;":"&amp;$A301),BP!$5:$5,AC$4))</f>
        <v>0</v>
      </c>
      <c r="AD301" s="3">
        <f ca="1">IF(AD$5="",0,SUMIFS(INDIRECT($S$2&amp;$A301&amp;":"&amp;$A301),BP!$5:$5,AD$4))</f>
        <v>0</v>
      </c>
      <c r="AE301" s="3">
        <f ca="1">IF(AE$5="",0,SUMIFS(INDIRECT($S$2&amp;$A301&amp;":"&amp;$A301),BP!$5:$5,AE$4))</f>
        <v>0</v>
      </c>
      <c r="AF301" s="3">
        <f ca="1">IF(AF$5="",0,SUMIFS(INDIRECT($S$2&amp;$A301&amp;":"&amp;$A301),BP!$5:$5,AF$4))</f>
        <v>0</v>
      </c>
      <c r="AG301" s="3">
        <f ca="1">IF(AG$5="",0,SUMIFS(INDIRECT($S$2&amp;$A301&amp;":"&amp;$A301),BP!$5:$5,AG$4))</f>
        <v>0</v>
      </c>
      <c r="AH301" s="3">
        <f ca="1">IF(AH$5="",0,SUMIFS(INDIRECT($S$2&amp;$A301&amp;":"&amp;$A301),BP!$5:$5,AH$4))</f>
        <v>0</v>
      </c>
      <c r="AI301" s="3">
        <f ca="1">IF(AI$5="",0,SUMIFS(INDIRECT($S$2&amp;$A301&amp;":"&amp;$A301),BP!$5:$5,AI$4))</f>
        <v>0</v>
      </c>
      <c r="AJ301" s="3">
        <f ca="1">IF(AJ$5="",0,SUMIFS(INDIRECT($S$2&amp;$A301&amp;":"&amp;$A301),BP!$5:$5,AJ$4))</f>
        <v>0</v>
      </c>
      <c r="AK301" s="3">
        <f ca="1">IF(AK$5="",0,SUMIFS(INDIRECT($S$2&amp;$A301&amp;":"&amp;$A301),BP!$5:$5,AK$4))</f>
        <v>0</v>
      </c>
      <c r="AL301" s="3">
        <f ca="1">IF(AL$5="",0,SUMIFS(INDIRECT($S$2&amp;$A301&amp;":"&amp;$A301),BP!$5:$5,AL$4))</f>
        <v>0</v>
      </c>
      <c r="AM301" s="3">
        <f ca="1">IF(AM$5="",0,SUMIFS(INDIRECT($S$2&amp;$A301&amp;":"&amp;$A301),BP!$5:$5,AM$4))</f>
        <v>0</v>
      </c>
      <c r="AN301" s="3">
        <f ca="1">IF(AN$5="",0,SUMIFS(INDIRECT($S$2&amp;$A301&amp;":"&amp;$A301),BP!$5:$5,AN$4))</f>
        <v>0</v>
      </c>
      <c r="AO301" s="3">
        <f ca="1">IF(AO$5="",0,SUMIFS(INDIRECT($S$2&amp;$A301&amp;":"&amp;$A301),BP!$5:$5,AO$4))</f>
        <v>0</v>
      </c>
      <c r="AP301" s="3">
        <f ca="1">IF(AP$5="",0,SUMIFS(INDIRECT($S$2&amp;$A301&amp;":"&amp;$A301),BP!$5:$5,AP$4))</f>
        <v>0</v>
      </c>
      <c r="AQ301" s="3">
        <f ca="1">IF(AQ$5="",0,SUMIFS(INDIRECT($S$2&amp;$A301&amp;":"&amp;$A301),BP!$5:$5,AQ$4))</f>
        <v>0</v>
      </c>
      <c r="AR301" s="3">
        <f ca="1">IF(AR$5="",0,SUMIFS(INDIRECT($S$2&amp;$A301&amp;":"&amp;$A301),BP!$5:$5,AR$4))</f>
        <v>0</v>
      </c>
      <c r="AS301" s="3">
        <f ca="1">IF(AS$5="",0,SUMIFS(INDIRECT($S$2&amp;$A301&amp;":"&amp;$A301),BP!$5:$5,AS$4))</f>
        <v>0</v>
      </c>
      <c r="AT301" s="3">
        <f ca="1">IF(AT$5="",0,SUMIFS(INDIRECT($S$2&amp;$A301&amp;":"&amp;$A301),BP!$5:$5,AT$4))</f>
        <v>0</v>
      </c>
      <c r="AU301" s="3">
        <f ca="1">IF(AU$5="",0,SUMIFS(INDIRECT($S$2&amp;$A301&amp;":"&amp;$A301),BP!$5:$5,AU$4))</f>
        <v>0</v>
      </c>
      <c r="AV301" s="3">
        <f ca="1">IF(AV$5="",0,SUMIFS(INDIRECT($S$2&amp;$A301&amp;":"&amp;$A301),BP!$5:$5,AV$4))</f>
        <v>0</v>
      </c>
      <c r="AW301" s="3">
        <f ca="1">IF(AW$5="",0,SUMIFS(INDIRECT($S$2&amp;$A301&amp;":"&amp;$A301),BP!$5:$5,AW$4))</f>
        <v>0</v>
      </c>
      <c r="AX301" s="3">
        <f ca="1">IF(AX$5="",0,SUMIFS(INDIRECT($S$2&amp;$A301&amp;":"&amp;$A301),BP!$5:$5,AX$4))</f>
        <v>0</v>
      </c>
      <c r="AY301" s="3">
        <f ca="1">IF(AY$5="",0,SUMIFS(INDIRECT($S$2&amp;$A301&amp;":"&amp;$A301),BP!$5:$5,AY$4))</f>
        <v>0</v>
      </c>
      <c r="AZ301" s="3">
        <f ca="1">IF(AZ$5="",0,SUMIFS(INDIRECT($S$2&amp;$A301&amp;":"&amp;$A301),BP!$5:$5,AZ$4))</f>
        <v>0</v>
      </c>
      <c r="BA301" s="3">
        <f ca="1">IF(BA$5="",0,SUMIFS(INDIRECT($S$2&amp;$A301&amp;":"&amp;$A301),BP!$5:$5,BA$4))</f>
        <v>0</v>
      </c>
      <c r="BB301" s="3">
        <f ca="1">IF(BB$5="",0,SUMIFS(INDIRECT($S$2&amp;$A301&amp;":"&amp;$A301),BP!$5:$5,BB$4))</f>
        <v>0</v>
      </c>
      <c r="BC301" s="3">
        <f ca="1">IF(BC$5="",0,SUMIFS(INDIRECT($S$2&amp;$A301&amp;":"&amp;$A301),BP!$5:$5,BC$4))</f>
        <v>0</v>
      </c>
      <c r="BD301" s="3">
        <f ca="1">IF(BD$5="",0,SUMIFS(INDIRECT($S$2&amp;$A301&amp;":"&amp;$A301),BP!$5:$5,BD$4))</f>
        <v>0</v>
      </c>
      <c r="BE301" s="3">
        <f ca="1">IF(BE$5="",0,SUMIFS(INDIRECT($S$2&amp;$A301&amp;":"&amp;$A301),BP!$5:$5,BE$4))</f>
        <v>0</v>
      </c>
      <c r="BF301" s="3">
        <f ca="1">IF(BF$5="",0,SUMIFS(INDIRECT($S$2&amp;$A301&amp;":"&amp;$A301),BP!$5:$5,BF$4))</f>
        <v>0</v>
      </c>
      <c r="BG301" s="3">
        <f ca="1">IF(BG$5="",0,SUMIFS(INDIRECT($S$2&amp;$A301&amp;":"&amp;$A301),BP!$5:$5,BG$4))</f>
        <v>0</v>
      </c>
      <c r="BH301" s="3">
        <f ca="1">IF(BH$5="",0,SUMIFS(INDIRECT($S$2&amp;$A301&amp;":"&amp;$A301),BP!$5:$5,BH$4))</f>
        <v>0</v>
      </c>
      <c r="BI301" s="3">
        <f ca="1">IF(BI$5="",0,SUMIFS(INDIRECT($S$2&amp;$A301&amp;":"&amp;$A301),BP!$5:$5,BI$4))</f>
        <v>0</v>
      </c>
      <c r="BJ301" s="3">
        <f>IF(BJ$5="",0,SUMIFS(BP!301:301,BP!$5:$5,BJ$4))</f>
        <v>0</v>
      </c>
      <c r="BK301" s="3">
        <f>IF(BK$5="",0,SUMIFS(BP!301:301,BP!$5:$5,BK$4))</f>
        <v>0</v>
      </c>
      <c r="BL301" s="3">
        <f>IF(BL$5="",0,SUMIFS(BP!301:301,BP!$5:$5,BL$4))</f>
        <v>0</v>
      </c>
      <c r="BM301" s="3">
        <f>IF(BM$5="",0,SUMIFS(BP!301:301,BP!$5:$5,BM$4))</f>
        <v>0</v>
      </c>
      <c r="BN301" s="3">
        <f>IF(BN$5="",0,SUMIFS(BP!301:301,BP!$5:$5,BN$4))</f>
        <v>0</v>
      </c>
      <c r="BO301" s="3">
        <f>IF(BO$5="",0,SUMIFS(BP!301:301,BP!$5:$5,BO$4))</f>
        <v>0</v>
      </c>
      <c r="BP301" s="3">
        <f>IF(BP$5="",0,SUMIFS(BP!301:301,BP!$5:$5,BP$4))</f>
        <v>0</v>
      </c>
      <c r="BQ301" s="3">
        <f>IF(BQ$5="",0,SUMIFS(BP!301:301,BP!$5:$5,BQ$4))</f>
        <v>0</v>
      </c>
      <c r="BR301" s="3">
        <f>IF(BR$5="",0,SUMIFS(BP!301:301,BP!$5:$5,BR$4))</f>
        <v>0</v>
      </c>
      <c r="BS301" s="3">
        <f>IF(BS$5="",0,SUMIFS(BP!301:301,BP!$5:$5,BS$4))</f>
        <v>0</v>
      </c>
      <c r="BT301" s="3">
        <f>IF(BT$5="",0,SUMIFS(BP!301:301,BP!$5:$5,BT$4))</f>
        <v>0</v>
      </c>
      <c r="BU301" s="3">
        <f>IF(BU$5="",0,SUMIFS(BP!301:301,BP!$5:$5,BU$4))</f>
        <v>0</v>
      </c>
      <c r="BV301" s="3">
        <f>IF(BV$5="",0,SUMIFS(BP!301:301,BP!$5:$5,BV$4))</f>
        <v>0</v>
      </c>
      <c r="BW301" s="3">
        <f>IF(BW$5="",0,SUMIFS(BP!301:301,BP!$5:$5,BW$4))</f>
        <v>0</v>
      </c>
      <c r="BX301" s="3">
        <f>IF(BX$5="",0,SUMIFS(BP!301:301,BP!$5:$5,BX$4))</f>
        <v>0</v>
      </c>
      <c r="BY301" s="3">
        <f>IF(BY$5="",0,SUMIFS(BP!301:301,BP!$5:$5,BY$4))</f>
        <v>0</v>
      </c>
      <c r="BZ301" s="3">
        <f>IF(BZ$5="",0,SUMIFS(BP!301:301,BP!$5:$5,BZ$4))</f>
        <v>0</v>
      </c>
      <c r="CA301" s="3">
        <f>IF(CA$5="",0,SUMIFS(BP!301:301,BP!$5:$5,CA$4))</f>
        <v>0</v>
      </c>
      <c r="CB301" s="3">
        <f>IF(CB$5="",0,SUMIFS(BP!301:301,BP!$5:$5,CB$4))</f>
        <v>0</v>
      </c>
      <c r="CC301" s="3">
        <f>IF(CC$5="",0,SUMIFS(BP!301:301,BP!$5:$5,CC$4))</f>
        <v>0</v>
      </c>
      <c r="CD301" s="3">
        <f>IF(CD$5="",0,SUMIFS(BP!301:301,BP!$5:$5,CD$4))</f>
        <v>0</v>
      </c>
      <c r="CE301" s="3">
        <f>IF(CE$5="",0,SUMIFS(BP!301:301,BP!$5:$5,CE$4))</f>
        <v>0</v>
      </c>
      <c r="CF301" s="3">
        <f>IF(CF$5="",0,SUMIFS(BP!301:301,BP!$5:$5,CF$4))</f>
        <v>0</v>
      </c>
      <c r="CG301" s="3">
        <f>IF(CG$5="",0,SUMIFS(BP!301:301,BP!$5:$5,CG$4))</f>
        <v>0</v>
      </c>
      <c r="CH301" s="3">
        <f>IF(CH$5="",0,SUMIFS(BP!301:301,BP!$5:$5,CH$4))</f>
        <v>0</v>
      </c>
      <c r="CI301" s="3">
        <f>IF(CI$5="",0,SUMIFS(BP!301:301,BP!$5:$5,CI$4))</f>
        <v>0</v>
      </c>
      <c r="CJ301" s="3">
        <f>IF(CJ$5="",0,SUMIFS(BP!301:301,BP!$5:$5,CJ$4))</f>
        <v>0</v>
      </c>
      <c r="CK301" s="3">
        <f>IF(CK$5="",0,SUMIFS(BP!301:301,BP!$5:$5,CK$4))</f>
        <v>0</v>
      </c>
      <c r="CL301" s="3">
        <f>IF(CL$5="",0,SUMIFS(BP!301:301,BP!$5:$5,CL$4))</f>
        <v>0</v>
      </c>
      <c r="CM301" s="3">
        <f>IF(CM$5="",0,SUMIFS(BP!301:301,BP!$5:$5,CM$4))</f>
        <v>0</v>
      </c>
      <c r="CN301" s="3">
        <f>IF(CN$5="",0,SUMIFS(BP!301:301,BP!$5:$5,CN$4))</f>
        <v>0</v>
      </c>
      <c r="CO301" s="3">
        <f>IF(CO$5="",0,SUMIFS(BP!301:301,BP!$5:$5,CO$4))</f>
        <v>0</v>
      </c>
      <c r="CP301" s="3">
        <f>IF(CP$5="",0,SUMIFS(BP!301:301,BP!$5:$5,CP$4))</f>
        <v>0</v>
      </c>
      <c r="CQ301" s="3">
        <f>IF(CQ$5="",0,SUMIFS(BP!301:301,BP!$5:$5,CQ$4))</f>
        <v>0</v>
      </c>
      <c r="CR301" s="3">
        <f>IF(CR$5="",0,SUMIFS(BP!301:301,BP!$5:$5,CR$4))</f>
        <v>0</v>
      </c>
      <c r="CS301" s="3">
        <f>IF(CS$5="",0,SUMIFS(BP!301:301,BP!$5:$5,CS$4))</f>
        <v>0</v>
      </c>
      <c r="CT301" s="3">
        <f>IF(CT$5="",0,SUMIFS(BP!301:301,BP!$5:$5,CT$4))</f>
        <v>0</v>
      </c>
    </row>
    <row r="302" spans="1:98" s="2" customFormat="1" ht="10.199999999999999" x14ac:dyDescent="0.2">
      <c r="A302" s="11">
        <f>ROW()</f>
        <v>302</v>
      </c>
      <c r="E302" s="15"/>
      <c r="W302" s="5"/>
      <c r="Z302" s="3">
        <f ca="1">IF(Z$5="",0,SUMIFS(INDIRECT($S$2&amp;$A302&amp;":"&amp;$A302),BP!$5:$5,Z$4))</f>
        <v>0</v>
      </c>
      <c r="AA302" s="3">
        <f ca="1">IF(AA$5="",0,SUMIFS(INDIRECT($S$2&amp;$A302&amp;":"&amp;$A302),BP!$5:$5,AA$4))</f>
        <v>0</v>
      </c>
      <c r="AB302" s="3">
        <f ca="1">IF(AB$5="",0,SUMIFS(INDIRECT($S$2&amp;$A302&amp;":"&amp;$A302),BP!$5:$5,AB$4))</f>
        <v>0</v>
      </c>
      <c r="AC302" s="3">
        <f ca="1">IF(AC$5="",0,SUMIFS(INDIRECT($S$2&amp;$A302&amp;":"&amp;$A302),BP!$5:$5,AC$4))</f>
        <v>0</v>
      </c>
      <c r="AD302" s="3">
        <f ca="1">IF(AD$5="",0,SUMIFS(INDIRECT($S$2&amp;$A302&amp;":"&amp;$A302),BP!$5:$5,AD$4))</f>
        <v>0</v>
      </c>
      <c r="AE302" s="3">
        <f ca="1">IF(AE$5="",0,SUMIFS(INDIRECT($S$2&amp;$A302&amp;":"&amp;$A302),BP!$5:$5,AE$4))</f>
        <v>0</v>
      </c>
      <c r="AF302" s="3">
        <f ca="1">IF(AF$5="",0,SUMIFS(INDIRECT($S$2&amp;$A302&amp;":"&amp;$A302),BP!$5:$5,AF$4))</f>
        <v>0</v>
      </c>
      <c r="AG302" s="3">
        <f ca="1">IF(AG$5="",0,SUMIFS(INDIRECT($S$2&amp;$A302&amp;":"&amp;$A302),BP!$5:$5,AG$4))</f>
        <v>0</v>
      </c>
      <c r="AH302" s="3">
        <f ca="1">IF(AH$5="",0,SUMIFS(INDIRECT($S$2&amp;$A302&amp;":"&amp;$A302),BP!$5:$5,AH$4))</f>
        <v>0</v>
      </c>
      <c r="AI302" s="3">
        <f ca="1">IF(AI$5="",0,SUMIFS(INDIRECT($S$2&amp;$A302&amp;":"&amp;$A302),BP!$5:$5,AI$4))</f>
        <v>0</v>
      </c>
      <c r="AJ302" s="3">
        <f ca="1">IF(AJ$5="",0,SUMIFS(INDIRECT($S$2&amp;$A302&amp;":"&amp;$A302),BP!$5:$5,AJ$4))</f>
        <v>0</v>
      </c>
      <c r="AK302" s="3">
        <f ca="1">IF(AK$5="",0,SUMIFS(INDIRECT($S$2&amp;$A302&amp;":"&amp;$A302),BP!$5:$5,AK$4))</f>
        <v>0</v>
      </c>
      <c r="AL302" s="3">
        <f ca="1">IF(AL$5="",0,SUMIFS(INDIRECT($S$2&amp;$A302&amp;":"&amp;$A302),BP!$5:$5,AL$4))</f>
        <v>0</v>
      </c>
      <c r="AM302" s="3">
        <f ca="1">IF(AM$5="",0,SUMIFS(INDIRECT($S$2&amp;$A302&amp;":"&amp;$A302),BP!$5:$5,AM$4))</f>
        <v>0</v>
      </c>
      <c r="AN302" s="3">
        <f ca="1">IF(AN$5="",0,SUMIFS(INDIRECT($S$2&amp;$A302&amp;":"&amp;$A302),BP!$5:$5,AN$4))</f>
        <v>0</v>
      </c>
      <c r="AO302" s="3">
        <f ca="1">IF(AO$5="",0,SUMIFS(INDIRECT($S$2&amp;$A302&amp;":"&amp;$A302),BP!$5:$5,AO$4))</f>
        <v>0</v>
      </c>
      <c r="AP302" s="3">
        <f ca="1">IF(AP$5="",0,SUMIFS(INDIRECT($S$2&amp;$A302&amp;":"&amp;$A302),BP!$5:$5,AP$4))</f>
        <v>0</v>
      </c>
      <c r="AQ302" s="3">
        <f ca="1">IF(AQ$5="",0,SUMIFS(INDIRECT($S$2&amp;$A302&amp;":"&amp;$A302),BP!$5:$5,AQ$4))</f>
        <v>0</v>
      </c>
      <c r="AR302" s="3">
        <f ca="1">IF(AR$5="",0,SUMIFS(INDIRECT($S$2&amp;$A302&amp;":"&amp;$A302),BP!$5:$5,AR$4))</f>
        <v>0</v>
      </c>
      <c r="AS302" s="3">
        <f ca="1">IF(AS$5="",0,SUMIFS(INDIRECT($S$2&amp;$A302&amp;":"&amp;$A302),BP!$5:$5,AS$4))</f>
        <v>0</v>
      </c>
      <c r="AT302" s="3">
        <f ca="1">IF(AT$5="",0,SUMIFS(INDIRECT($S$2&amp;$A302&amp;":"&amp;$A302),BP!$5:$5,AT$4))</f>
        <v>0</v>
      </c>
      <c r="AU302" s="3">
        <f ca="1">IF(AU$5="",0,SUMIFS(INDIRECT($S$2&amp;$A302&amp;":"&amp;$A302),BP!$5:$5,AU$4))</f>
        <v>0</v>
      </c>
      <c r="AV302" s="3">
        <f ca="1">IF(AV$5="",0,SUMIFS(INDIRECT($S$2&amp;$A302&amp;":"&amp;$A302),BP!$5:$5,AV$4))</f>
        <v>0</v>
      </c>
      <c r="AW302" s="3">
        <f ca="1">IF(AW$5="",0,SUMIFS(INDIRECT($S$2&amp;$A302&amp;":"&amp;$A302),BP!$5:$5,AW$4))</f>
        <v>0</v>
      </c>
      <c r="AX302" s="3">
        <f ca="1">IF(AX$5="",0,SUMIFS(INDIRECT($S$2&amp;$A302&amp;":"&amp;$A302),BP!$5:$5,AX$4))</f>
        <v>0</v>
      </c>
      <c r="AY302" s="3">
        <f ca="1">IF(AY$5="",0,SUMIFS(INDIRECT($S$2&amp;$A302&amp;":"&amp;$A302),BP!$5:$5,AY$4))</f>
        <v>0</v>
      </c>
      <c r="AZ302" s="3">
        <f ca="1">IF(AZ$5="",0,SUMIFS(INDIRECT($S$2&amp;$A302&amp;":"&amp;$A302),BP!$5:$5,AZ$4))</f>
        <v>0</v>
      </c>
      <c r="BA302" s="3">
        <f ca="1">IF(BA$5="",0,SUMIFS(INDIRECT($S$2&amp;$A302&amp;":"&amp;$A302),BP!$5:$5,BA$4))</f>
        <v>0</v>
      </c>
      <c r="BB302" s="3">
        <f ca="1">IF(BB$5="",0,SUMIFS(INDIRECT($S$2&amp;$A302&amp;":"&amp;$A302),BP!$5:$5,BB$4))</f>
        <v>0</v>
      </c>
      <c r="BC302" s="3">
        <f ca="1">IF(BC$5="",0,SUMIFS(INDIRECT($S$2&amp;$A302&amp;":"&amp;$A302),BP!$5:$5,BC$4))</f>
        <v>0</v>
      </c>
      <c r="BD302" s="3">
        <f ca="1">IF(BD$5="",0,SUMIFS(INDIRECT($S$2&amp;$A302&amp;":"&amp;$A302),BP!$5:$5,BD$4))</f>
        <v>0</v>
      </c>
      <c r="BE302" s="3">
        <f ca="1">IF(BE$5="",0,SUMIFS(INDIRECT($S$2&amp;$A302&amp;":"&amp;$A302),BP!$5:$5,BE$4))</f>
        <v>0</v>
      </c>
      <c r="BF302" s="3">
        <f ca="1">IF(BF$5="",0,SUMIFS(INDIRECT($S$2&amp;$A302&amp;":"&amp;$A302),BP!$5:$5,BF$4))</f>
        <v>0</v>
      </c>
      <c r="BG302" s="3">
        <f ca="1">IF(BG$5="",0,SUMIFS(INDIRECT($S$2&amp;$A302&amp;":"&amp;$A302),BP!$5:$5,BG$4))</f>
        <v>0</v>
      </c>
      <c r="BH302" s="3">
        <f ca="1">IF(BH$5="",0,SUMIFS(INDIRECT($S$2&amp;$A302&amp;":"&amp;$A302),BP!$5:$5,BH$4))</f>
        <v>0</v>
      </c>
      <c r="BI302" s="3">
        <f ca="1">IF(BI$5="",0,SUMIFS(INDIRECT($S$2&amp;$A302&amp;":"&amp;$A302),BP!$5:$5,BI$4))</f>
        <v>0</v>
      </c>
      <c r="BJ302" s="3">
        <f>IF(BJ$5="",0,SUMIFS(BP!302:302,BP!$5:$5,BJ$4))</f>
        <v>0</v>
      </c>
      <c r="BK302" s="3">
        <f>IF(BK$5="",0,SUMIFS(BP!302:302,BP!$5:$5,BK$4))</f>
        <v>0</v>
      </c>
      <c r="BL302" s="3">
        <f>IF(BL$5="",0,SUMIFS(BP!302:302,BP!$5:$5,BL$4))</f>
        <v>0</v>
      </c>
      <c r="BM302" s="3">
        <f>IF(BM$5="",0,SUMIFS(BP!302:302,BP!$5:$5,BM$4))</f>
        <v>0</v>
      </c>
      <c r="BN302" s="3">
        <f>IF(BN$5="",0,SUMIFS(BP!302:302,BP!$5:$5,BN$4))</f>
        <v>0</v>
      </c>
      <c r="BO302" s="3">
        <f>IF(BO$5="",0,SUMIFS(BP!302:302,BP!$5:$5,BO$4))</f>
        <v>0</v>
      </c>
      <c r="BP302" s="3">
        <f>IF(BP$5="",0,SUMIFS(BP!302:302,BP!$5:$5,BP$4))</f>
        <v>0</v>
      </c>
      <c r="BQ302" s="3">
        <f>IF(BQ$5="",0,SUMIFS(BP!302:302,BP!$5:$5,BQ$4))</f>
        <v>0</v>
      </c>
      <c r="BR302" s="3">
        <f>IF(BR$5="",0,SUMIFS(BP!302:302,BP!$5:$5,BR$4))</f>
        <v>0</v>
      </c>
      <c r="BS302" s="3">
        <f>IF(BS$5="",0,SUMIFS(BP!302:302,BP!$5:$5,BS$4))</f>
        <v>0</v>
      </c>
      <c r="BT302" s="3">
        <f>IF(BT$5="",0,SUMIFS(BP!302:302,BP!$5:$5,BT$4))</f>
        <v>0</v>
      </c>
      <c r="BU302" s="3">
        <f>IF(BU$5="",0,SUMIFS(BP!302:302,BP!$5:$5,BU$4))</f>
        <v>0</v>
      </c>
      <c r="BV302" s="3">
        <f>IF(BV$5="",0,SUMIFS(BP!302:302,BP!$5:$5,BV$4))</f>
        <v>0</v>
      </c>
      <c r="BW302" s="3">
        <f>IF(BW$5="",0,SUMIFS(BP!302:302,BP!$5:$5,BW$4))</f>
        <v>0</v>
      </c>
      <c r="BX302" s="3">
        <f>IF(BX$5="",0,SUMIFS(BP!302:302,BP!$5:$5,BX$4))</f>
        <v>0</v>
      </c>
      <c r="BY302" s="3">
        <f>IF(BY$5="",0,SUMIFS(BP!302:302,BP!$5:$5,BY$4))</f>
        <v>0</v>
      </c>
      <c r="BZ302" s="3">
        <f>IF(BZ$5="",0,SUMIFS(BP!302:302,BP!$5:$5,BZ$4))</f>
        <v>0</v>
      </c>
      <c r="CA302" s="3">
        <f>IF(CA$5="",0,SUMIFS(BP!302:302,BP!$5:$5,CA$4))</f>
        <v>0</v>
      </c>
      <c r="CB302" s="3">
        <f>IF(CB$5="",0,SUMIFS(BP!302:302,BP!$5:$5,CB$4))</f>
        <v>0</v>
      </c>
      <c r="CC302" s="3">
        <f>IF(CC$5="",0,SUMIFS(BP!302:302,BP!$5:$5,CC$4))</f>
        <v>0</v>
      </c>
      <c r="CD302" s="3">
        <f>IF(CD$5="",0,SUMIFS(BP!302:302,BP!$5:$5,CD$4))</f>
        <v>0</v>
      </c>
      <c r="CE302" s="3">
        <f>IF(CE$5="",0,SUMIFS(BP!302:302,BP!$5:$5,CE$4))</f>
        <v>0</v>
      </c>
      <c r="CF302" s="3">
        <f>IF(CF$5="",0,SUMIFS(BP!302:302,BP!$5:$5,CF$4))</f>
        <v>0</v>
      </c>
      <c r="CG302" s="3">
        <f>IF(CG$5="",0,SUMIFS(BP!302:302,BP!$5:$5,CG$4))</f>
        <v>0</v>
      </c>
      <c r="CH302" s="3">
        <f>IF(CH$5="",0,SUMIFS(BP!302:302,BP!$5:$5,CH$4))</f>
        <v>0</v>
      </c>
      <c r="CI302" s="3">
        <f>IF(CI$5="",0,SUMIFS(BP!302:302,BP!$5:$5,CI$4))</f>
        <v>0</v>
      </c>
      <c r="CJ302" s="3">
        <f>IF(CJ$5="",0,SUMIFS(BP!302:302,BP!$5:$5,CJ$4))</f>
        <v>0</v>
      </c>
      <c r="CK302" s="3">
        <f>IF(CK$5="",0,SUMIFS(BP!302:302,BP!$5:$5,CK$4))</f>
        <v>0</v>
      </c>
      <c r="CL302" s="3">
        <f>IF(CL$5="",0,SUMIFS(BP!302:302,BP!$5:$5,CL$4))</f>
        <v>0</v>
      </c>
      <c r="CM302" s="3">
        <f>IF(CM$5="",0,SUMIFS(BP!302:302,BP!$5:$5,CM$4))</f>
        <v>0</v>
      </c>
      <c r="CN302" s="3">
        <f>IF(CN$5="",0,SUMIFS(BP!302:302,BP!$5:$5,CN$4))</f>
        <v>0</v>
      </c>
      <c r="CO302" s="3">
        <f>IF(CO$5="",0,SUMIFS(BP!302:302,BP!$5:$5,CO$4))</f>
        <v>0</v>
      </c>
      <c r="CP302" s="3">
        <f>IF(CP$5="",0,SUMIFS(BP!302:302,BP!$5:$5,CP$4))</f>
        <v>0</v>
      </c>
      <c r="CQ302" s="3">
        <f>IF(CQ$5="",0,SUMIFS(BP!302:302,BP!$5:$5,CQ$4))</f>
        <v>0</v>
      </c>
      <c r="CR302" s="3">
        <f>IF(CR$5="",0,SUMIFS(BP!302:302,BP!$5:$5,CR$4))</f>
        <v>0</v>
      </c>
      <c r="CS302" s="3">
        <f>IF(CS$5="",0,SUMIFS(BP!302:302,BP!$5:$5,CS$4))</f>
        <v>0</v>
      </c>
      <c r="CT302" s="3">
        <f>IF(CT$5="",0,SUMIFS(BP!302:302,BP!$5:$5,CT$4))</f>
        <v>0</v>
      </c>
    </row>
    <row r="303" spans="1:98" s="2" customFormat="1" ht="10.199999999999999" x14ac:dyDescent="0.2">
      <c r="A303" s="11">
        <f>ROW()</f>
        <v>303</v>
      </c>
      <c r="E303" s="15"/>
      <c r="W303" s="5"/>
      <c r="Z303" s="3">
        <f ca="1">IF(Z$5="",0,SUMIFS(INDIRECT($S$2&amp;$A303&amp;":"&amp;$A303),BP!$5:$5,Z$4))</f>
        <v>0</v>
      </c>
      <c r="AA303" s="3">
        <f ca="1">IF(AA$5="",0,SUMIFS(INDIRECT($S$2&amp;$A303&amp;":"&amp;$A303),BP!$5:$5,AA$4))</f>
        <v>0</v>
      </c>
      <c r="AB303" s="3">
        <f ca="1">IF(AB$5="",0,SUMIFS(INDIRECT($S$2&amp;$A303&amp;":"&amp;$A303),BP!$5:$5,AB$4))</f>
        <v>0</v>
      </c>
      <c r="AC303" s="3">
        <f ca="1">IF(AC$5="",0,SUMIFS(INDIRECT($S$2&amp;$A303&amp;":"&amp;$A303),BP!$5:$5,AC$4))</f>
        <v>0</v>
      </c>
      <c r="AD303" s="3">
        <f ca="1">IF(AD$5="",0,SUMIFS(INDIRECT($S$2&amp;$A303&amp;":"&amp;$A303),BP!$5:$5,AD$4))</f>
        <v>0</v>
      </c>
      <c r="AE303" s="3">
        <f ca="1">IF(AE$5="",0,SUMIFS(INDIRECT($S$2&amp;$A303&amp;":"&amp;$A303),BP!$5:$5,AE$4))</f>
        <v>0</v>
      </c>
      <c r="AF303" s="3">
        <f ca="1">IF(AF$5="",0,SUMIFS(INDIRECT($S$2&amp;$A303&amp;":"&amp;$A303),BP!$5:$5,AF$4))</f>
        <v>0</v>
      </c>
      <c r="AG303" s="3">
        <f ca="1">IF(AG$5="",0,SUMIFS(INDIRECT($S$2&amp;$A303&amp;":"&amp;$A303),BP!$5:$5,AG$4))</f>
        <v>0</v>
      </c>
      <c r="AH303" s="3">
        <f ca="1">IF(AH$5="",0,SUMIFS(INDIRECT($S$2&amp;$A303&amp;":"&amp;$A303),BP!$5:$5,AH$4))</f>
        <v>0</v>
      </c>
      <c r="AI303" s="3">
        <f ca="1">IF(AI$5="",0,SUMIFS(INDIRECT($S$2&amp;$A303&amp;":"&amp;$A303),BP!$5:$5,AI$4))</f>
        <v>0</v>
      </c>
      <c r="AJ303" s="3">
        <f ca="1">IF(AJ$5="",0,SUMIFS(INDIRECT($S$2&amp;$A303&amp;":"&amp;$A303),BP!$5:$5,AJ$4))</f>
        <v>0</v>
      </c>
      <c r="AK303" s="3">
        <f ca="1">IF(AK$5="",0,SUMIFS(INDIRECT($S$2&amp;$A303&amp;":"&amp;$A303),BP!$5:$5,AK$4))</f>
        <v>0</v>
      </c>
      <c r="AL303" s="3">
        <f ca="1">IF(AL$5="",0,SUMIFS(INDIRECT($S$2&amp;$A303&amp;":"&amp;$A303),BP!$5:$5,AL$4))</f>
        <v>0</v>
      </c>
      <c r="AM303" s="3">
        <f ca="1">IF(AM$5="",0,SUMIFS(INDIRECT($S$2&amp;$A303&amp;":"&amp;$A303),BP!$5:$5,AM$4))</f>
        <v>0</v>
      </c>
      <c r="AN303" s="3">
        <f ca="1">IF(AN$5="",0,SUMIFS(INDIRECT($S$2&amp;$A303&amp;":"&amp;$A303),BP!$5:$5,AN$4))</f>
        <v>0</v>
      </c>
      <c r="AO303" s="3">
        <f ca="1">IF(AO$5="",0,SUMIFS(INDIRECT($S$2&amp;$A303&amp;":"&amp;$A303),BP!$5:$5,AO$4))</f>
        <v>0</v>
      </c>
      <c r="AP303" s="3">
        <f ca="1">IF(AP$5="",0,SUMIFS(INDIRECT($S$2&amp;$A303&amp;":"&amp;$A303),BP!$5:$5,AP$4))</f>
        <v>0</v>
      </c>
      <c r="AQ303" s="3">
        <f ca="1">IF(AQ$5="",0,SUMIFS(INDIRECT($S$2&amp;$A303&amp;":"&amp;$A303),BP!$5:$5,AQ$4))</f>
        <v>0</v>
      </c>
      <c r="AR303" s="3">
        <f ca="1">IF(AR$5="",0,SUMIFS(INDIRECT($S$2&amp;$A303&amp;":"&amp;$A303),BP!$5:$5,AR$4))</f>
        <v>0</v>
      </c>
      <c r="AS303" s="3">
        <f ca="1">IF(AS$5="",0,SUMIFS(INDIRECT($S$2&amp;$A303&amp;":"&amp;$A303),BP!$5:$5,AS$4))</f>
        <v>0</v>
      </c>
      <c r="AT303" s="3">
        <f ca="1">IF(AT$5="",0,SUMIFS(INDIRECT($S$2&amp;$A303&amp;":"&amp;$A303),BP!$5:$5,AT$4))</f>
        <v>0</v>
      </c>
      <c r="AU303" s="3">
        <f ca="1">IF(AU$5="",0,SUMIFS(INDIRECT($S$2&amp;$A303&amp;":"&amp;$A303),BP!$5:$5,AU$4))</f>
        <v>0</v>
      </c>
      <c r="AV303" s="3">
        <f ca="1">IF(AV$5="",0,SUMIFS(INDIRECT($S$2&amp;$A303&amp;":"&amp;$A303),BP!$5:$5,AV$4))</f>
        <v>0</v>
      </c>
      <c r="AW303" s="3">
        <f ca="1">IF(AW$5="",0,SUMIFS(INDIRECT($S$2&amp;$A303&amp;":"&amp;$A303),BP!$5:$5,AW$4))</f>
        <v>0</v>
      </c>
      <c r="AX303" s="3">
        <f ca="1">IF(AX$5="",0,SUMIFS(INDIRECT($S$2&amp;$A303&amp;":"&amp;$A303),BP!$5:$5,AX$4))</f>
        <v>0</v>
      </c>
      <c r="AY303" s="3">
        <f ca="1">IF(AY$5="",0,SUMIFS(INDIRECT($S$2&amp;$A303&amp;":"&amp;$A303),BP!$5:$5,AY$4))</f>
        <v>0</v>
      </c>
      <c r="AZ303" s="3">
        <f ca="1">IF(AZ$5="",0,SUMIFS(INDIRECT($S$2&amp;$A303&amp;":"&amp;$A303),BP!$5:$5,AZ$4))</f>
        <v>0</v>
      </c>
      <c r="BA303" s="3">
        <f ca="1">IF(BA$5="",0,SUMIFS(INDIRECT($S$2&amp;$A303&amp;":"&amp;$A303),BP!$5:$5,BA$4))</f>
        <v>0</v>
      </c>
      <c r="BB303" s="3">
        <f ca="1">IF(BB$5="",0,SUMIFS(INDIRECT($S$2&amp;$A303&amp;":"&amp;$A303),BP!$5:$5,BB$4))</f>
        <v>0</v>
      </c>
      <c r="BC303" s="3">
        <f ca="1">IF(BC$5="",0,SUMIFS(INDIRECT($S$2&amp;$A303&amp;":"&amp;$A303),BP!$5:$5,BC$4))</f>
        <v>0</v>
      </c>
      <c r="BD303" s="3">
        <f ca="1">IF(BD$5="",0,SUMIFS(INDIRECT($S$2&amp;$A303&amp;":"&amp;$A303),BP!$5:$5,BD$4))</f>
        <v>0</v>
      </c>
      <c r="BE303" s="3">
        <f ca="1">IF(BE$5="",0,SUMIFS(INDIRECT($S$2&amp;$A303&amp;":"&amp;$A303),BP!$5:$5,BE$4))</f>
        <v>0</v>
      </c>
      <c r="BF303" s="3">
        <f ca="1">IF(BF$5="",0,SUMIFS(INDIRECT($S$2&amp;$A303&amp;":"&amp;$A303),BP!$5:$5,BF$4))</f>
        <v>0</v>
      </c>
      <c r="BG303" s="3">
        <f ca="1">IF(BG$5="",0,SUMIFS(INDIRECT($S$2&amp;$A303&amp;":"&amp;$A303),BP!$5:$5,BG$4))</f>
        <v>0</v>
      </c>
      <c r="BH303" s="3">
        <f ca="1">IF(BH$5="",0,SUMIFS(INDIRECT($S$2&amp;$A303&amp;":"&amp;$A303),BP!$5:$5,BH$4))</f>
        <v>0</v>
      </c>
      <c r="BI303" s="3">
        <f ca="1">IF(BI$5="",0,SUMIFS(INDIRECT($S$2&amp;$A303&amp;":"&amp;$A303),BP!$5:$5,BI$4))</f>
        <v>0</v>
      </c>
      <c r="BJ303" s="3">
        <f>IF(BJ$5="",0,SUMIFS(BP!303:303,BP!$5:$5,BJ$4))</f>
        <v>0</v>
      </c>
      <c r="BK303" s="3">
        <f>IF(BK$5="",0,SUMIFS(BP!303:303,BP!$5:$5,BK$4))</f>
        <v>0</v>
      </c>
      <c r="BL303" s="3">
        <f>IF(BL$5="",0,SUMIFS(BP!303:303,BP!$5:$5,BL$4))</f>
        <v>0</v>
      </c>
      <c r="BM303" s="3">
        <f>IF(BM$5="",0,SUMIFS(BP!303:303,BP!$5:$5,BM$4))</f>
        <v>0</v>
      </c>
      <c r="BN303" s="3">
        <f>IF(BN$5="",0,SUMIFS(BP!303:303,BP!$5:$5,BN$4))</f>
        <v>0</v>
      </c>
      <c r="BO303" s="3">
        <f>IF(BO$5="",0,SUMIFS(BP!303:303,BP!$5:$5,BO$4))</f>
        <v>0</v>
      </c>
      <c r="BP303" s="3">
        <f>IF(BP$5="",0,SUMIFS(BP!303:303,BP!$5:$5,BP$4))</f>
        <v>0</v>
      </c>
      <c r="BQ303" s="3">
        <f>IF(BQ$5="",0,SUMIFS(BP!303:303,BP!$5:$5,BQ$4))</f>
        <v>0</v>
      </c>
      <c r="BR303" s="3">
        <f>IF(BR$5="",0,SUMIFS(BP!303:303,BP!$5:$5,BR$4))</f>
        <v>0</v>
      </c>
      <c r="BS303" s="3">
        <f>IF(BS$5="",0,SUMIFS(BP!303:303,BP!$5:$5,BS$4))</f>
        <v>0</v>
      </c>
      <c r="BT303" s="3">
        <f>IF(BT$5="",0,SUMIFS(BP!303:303,BP!$5:$5,BT$4))</f>
        <v>0</v>
      </c>
      <c r="BU303" s="3">
        <f>IF(BU$5="",0,SUMIFS(BP!303:303,BP!$5:$5,BU$4))</f>
        <v>0</v>
      </c>
      <c r="BV303" s="3">
        <f>IF(BV$5="",0,SUMIFS(BP!303:303,BP!$5:$5,BV$4))</f>
        <v>0</v>
      </c>
      <c r="BW303" s="3">
        <f>IF(BW$5="",0,SUMIFS(BP!303:303,BP!$5:$5,BW$4))</f>
        <v>0</v>
      </c>
      <c r="BX303" s="3">
        <f>IF(BX$5="",0,SUMIFS(BP!303:303,BP!$5:$5,BX$4))</f>
        <v>0</v>
      </c>
      <c r="BY303" s="3">
        <f>IF(BY$5="",0,SUMIFS(BP!303:303,BP!$5:$5,BY$4))</f>
        <v>0</v>
      </c>
      <c r="BZ303" s="3">
        <f>IF(BZ$5="",0,SUMIFS(BP!303:303,BP!$5:$5,BZ$4))</f>
        <v>0</v>
      </c>
      <c r="CA303" s="3">
        <f>IF(CA$5="",0,SUMIFS(BP!303:303,BP!$5:$5,CA$4))</f>
        <v>0</v>
      </c>
      <c r="CB303" s="3">
        <f>IF(CB$5="",0,SUMIFS(BP!303:303,BP!$5:$5,CB$4))</f>
        <v>0</v>
      </c>
      <c r="CC303" s="3">
        <f>IF(CC$5="",0,SUMIFS(BP!303:303,BP!$5:$5,CC$4))</f>
        <v>0</v>
      </c>
      <c r="CD303" s="3">
        <f>IF(CD$5="",0,SUMIFS(BP!303:303,BP!$5:$5,CD$4))</f>
        <v>0</v>
      </c>
      <c r="CE303" s="3">
        <f>IF(CE$5="",0,SUMIFS(BP!303:303,BP!$5:$5,CE$4))</f>
        <v>0</v>
      </c>
      <c r="CF303" s="3">
        <f>IF(CF$5="",0,SUMIFS(BP!303:303,BP!$5:$5,CF$4))</f>
        <v>0</v>
      </c>
      <c r="CG303" s="3">
        <f>IF(CG$5="",0,SUMIFS(BP!303:303,BP!$5:$5,CG$4))</f>
        <v>0</v>
      </c>
      <c r="CH303" s="3">
        <f>IF(CH$5="",0,SUMIFS(BP!303:303,BP!$5:$5,CH$4))</f>
        <v>0</v>
      </c>
      <c r="CI303" s="3">
        <f>IF(CI$5="",0,SUMIFS(BP!303:303,BP!$5:$5,CI$4))</f>
        <v>0</v>
      </c>
      <c r="CJ303" s="3">
        <f>IF(CJ$5="",0,SUMIFS(BP!303:303,BP!$5:$5,CJ$4))</f>
        <v>0</v>
      </c>
      <c r="CK303" s="3">
        <f>IF(CK$5="",0,SUMIFS(BP!303:303,BP!$5:$5,CK$4))</f>
        <v>0</v>
      </c>
      <c r="CL303" s="3">
        <f>IF(CL$5="",0,SUMIFS(BP!303:303,BP!$5:$5,CL$4))</f>
        <v>0</v>
      </c>
      <c r="CM303" s="3">
        <f>IF(CM$5="",0,SUMIFS(BP!303:303,BP!$5:$5,CM$4))</f>
        <v>0</v>
      </c>
      <c r="CN303" s="3">
        <f>IF(CN$5="",0,SUMIFS(BP!303:303,BP!$5:$5,CN$4))</f>
        <v>0</v>
      </c>
      <c r="CO303" s="3">
        <f>IF(CO$5="",0,SUMIFS(BP!303:303,BP!$5:$5,CO$4))</f>
        <v>0</v>
      </c>
      <c r="CP303" s="3">
        <f>IF(CP$5="",0,SUMIFS(BP!303:303,BP!$5:$5,CP$4))</f>
        <v>0</v>
      </c>
      <c r="CQ303" s="3">
        <f>IF(CQ$5="",0,SUMIFS(BP!303:303,BP!$5:$5,CQ$4))</f>
        <v>0</v>
      </c>
      <c r="CR303" s="3">
        <f>IF(CR$5="",0,SUMIFS(BP!303:303,BP!$5:$5,CR$4))</f>
        <v>0</v>
      </c>
      <c r="CS303" s="3">
        <f>IF(CS$5="",0,SUMIFS(BP!303:303,BP!$5:$5,CS$4))</f>
        <v>0</v>
      </c>
      <c r="CT303" s="3">
        <f>IF(CT$5="",0,SUMIFS(BP!303:303,BP!$5:$5,CT$4))</f>
        <v>0</v>
      </c>
    </row>
    <row r="304" spans="1:98" s="2" customFormat="1" ht="10.199999999999999" x14ac:dyDescent="0.2">
      <c r="A304" s="11">
        <f>ROW()</f>
        <v>304</v>
      </c>
      <c r="E304" s="15"/>
      <c r="W304" s="5"/>
      <c r="Z304" s="3">
        <f ca="1">IF(Z$5="",0,SUMIFS(INDIRECT($S$2&amp;$A304&amp;":"&amp;$A304),BP!$5:$5,Z$4))</f>
        <v>0</v>
      </c>
      <c r="AA304" s="3">
        <f ca="1">IF(AA$5="",0,SUMIFS(INDIRECT($S$2&amp;$A304&amp;":"&amp;$A304),BP!$5:$5,AA$4))</f>
        <v>0</v>
      </c>
      <c r="AB304" s="3">
        <f ca="1">IF(AB$5="",0,SUMIFS(INDIRECT($S$2&amp;$A304&amp;":"&amp;$A304),BP!$5:$5,AB$4))</f>
        <v>0</v>
      </c>
      <c r="AC304" s="3">
        <f ca="1">IF(AC$5="",0,SUMIFS(INDIRECT($S$2&amp;$A304&amp;":"&amp;$A304),BP!$5:$5,AC$4))</f>
        <v>0</v>
      </c>
      <c r="AD304" s="3">
        <f ca="1">IF(AD$5="",0,SUMIFS(INDIRECT($S$2&amp;$A304&amp;":"&amp;$A304),BP!$5:$5,AD$4))</f>
        <v>0</v>
      </c>
      <c r="AE304" s="3">
        <f ca="1">IF(AE$5="",0,SUMIFS(INDIRECT($S$2&amp;$A304&amp;":"&amp;$A304),BP!$5:$5,AE$4))</f>
        <v>0</v>
      </c>
      <c r="AF304" s="3">
        <f ca="1">IF(AF$5="",0,SUMIFS(INDIRECT($S$2&amp;$A304&amp;":"&amp;$A304),BP!$5:$5,AF$4))</f>
        <v>0</v>
      </c>
      <c r="AG304" s="3">
        <f ca="1">IF(AG$5="",0,SUMIFS(INDIRECT($S$2&amp;$A304&amp;":"&amp;$A304),BP!$5:$5,AG$4))</f>
        <v>0</v>
      </c>
      <c r="AH304" s="3">
        <f ca="1">IF(AH$5="",0,SUMIFS(INDIRECT($S$2&amp;$A304&amp;":"&amp;$A304),BP!$5:$5,AH$4))</f>
        <v>0</v>
      </c>
      <c r="AI304" s="3">
        <f ca="1">IF(AI$5="",0,SUMIFS(INDIRECT($S$2&amp;$A304&amp;":"&amp;$A304),BP!$5:$5,AI$4))</f>
        <v>0</v>
      </c>
      <c r="AJ304" s="3">
        <f ca="1">IF(AJ$5="",0,SUMIFS(INDIRECT($S$2&amp;$A304&amp;":"&amp;$A304),BP!$5:$5,AJ$4))</f>
        <v>0</v>
      </c>
      <c r="AK304" s="3">
        <f ca="1">IF(AK$5="",0,SUMIFS(INDIRECT($S$2&amp;$A304&amp;":"&amp;$A304),BP!$5:$5,AK$4))</f>
        <v>0</v>
      </c>
      <c r="AL304" s="3">
        <f ca="1">IF(AL$5="",0,SUMIFS(INDIRECT($S$2&amp;$A304&amp;":"&amp;$A304),BP!$5:$5,AL$4))</f>
        <v>0</v>
      </c>
      <c r="AM304" s="3">
        <f ca="1">IF(AM$5="",0,SUMIFS(INDIRECT($S$2&amp;$A304&amp;":"&amp;$A304),BP!$5:$5,AM$4))</f>
        <v>0</v>
      </c>
      <c r="AN304" s="3">
        <f ca="1">IF(AN$5="",0,SUMIFS(INDIRECT($S$2&amp;$A304&amp;":"&amp;$A304),BP!$5:$5,AN$4))</f>
        <v>0</v>
      </c>
      <c r="AO304" s="3">
        <f ca="1">IF(AO$5="",0,SUMIFS(INDIRECT($S$2&amp;$A304&amp;":"&amp;$A304),BP!$5:$5,AO$4))</f>
        <v>0</v>
      </c>
      <c r="AP304" s="3">
        <f ca="1">IF(AP$5="",0,SUMIFS(INDIRECT($S$2&amp;$A304&amp;":"&amp;$A304),BP!$5:$5,AP$4))</f>
        <v>0</v>
      </c>
      <c r="AQ304" s="3">
        <f ca="1">IF(AQ$5="",0,SUMIFS(INDIRECT($S$2&amp;$A304&amp;":"&amp;$A304),BP!$5:$5,AQ$4))</f>
        <v>0</v>
      </c>
      <c r="AR304" s="3">
        <f ca="1">IF(AR$5="",0,SUMIFS(INDIRECT($S$2&amp;$A304&amp;":"&amp;$A304),BP!$5:$5,AR$4))</f>
        <v>0</v>
      </c>
      <c r="AS304" s="3">
        <f ca="1">IF(AS$5="",0,SUMIFS(INDIRECT($S$2&amp;$A304&amp;":"&amp;$A304),BP!$5:$5,AS$4))</f>
        <v>0</v>
      </c>
      <c r="AT304" s="3">
        <f ca="1">IF(AT$5="",0,SUMIFS(INDIRECT($S$2&amp;$A304&amp;":"&amp;$A304),BP!$5:$5,AT$4))</f>
        <v>0</v>
      </c>
      <c r="AU304" s="3">
        <f ca="1">IF(AU$5="",0,SUMIFS(INDIRECT($S$2&amp;$A304&amp;":"&amp;$A304),BP!$5:$5,AU$4))</f>
        <v>0</v>
      </c>
      <c r="AV304" s="3">
        <f ca="1">IF(AV$5="",0,SUMIFS(INDIRECT($S$2&amp;$A304&amp;":"&amp;$A304),BP!$5:$5,AV$4))</f>
        <v>0</v>
      </c>
      <c r="AW304" s="3">
        <f ca="1">IF(AW$5="",0,SUMIFS(INDIRECT($S$2&amp;$A304&amp;":"&amp;$A304),BP!$5:$5,AW$4))</f>
        <v>0</v>
      </c>
      <c r="AX304" s="3">
        <f ca="1">IF(AX$5="",0,SUMIFS(INDIRECT($S$2&amp;$A304&amp;":"&amp;$A304),BP!$5:$5,AX$4))</f>
        <v>0</v>
      </c>
      <c r="AY304" s="3">
        <f ca="1">IF(AY$5="",0,SUMIFS(INDIRECT($S$2&amp;$A304&amp;":"&amp;$A304),BP!$5:$5,AY$4))</f>
        <v>0</v>
      </c>
      <c r="AZ304" s="3">
        <f ca="1">IF(AZ$5="",0,SUMIFS(INDIRECT($S$2&amp;$A304&amp;":"&amp;$A304),BP!$5:$5,AZ$4))</f>
        <v>0</v>
      </c>
      <c r="BA304" s="3">
        <f ca="1">IF(BA$5="",0,SUMIFS(INDIRECT($S$2&amp;$A304&amp;":"&amp;$A304),BP!$5:$5,BA$4))</f>
        <v>0</v>
      </c>
      <c r="BB304" s="3">
        <f ca="1">IF(BB$5="",0,SUMIFS(INDIRECT($S$2&amp;$A304&amp;":"&amp;$A304),BP!$5:$5,BB$4))</f>
        <v>0</v>
      </c>
      <c r="BC304" s="3">
        <f ca="1">IF(BC$5="",0,SUMIFS(INDIRECT($S$2&amp;$A304&amp;":"&amp;$A304),BP!$5:$5,BC$4))</f>
        <v>0</v>
      </c>
      <c r="BD304" s="3">
        <f ca="1">IF(BD$5="",0,SUMIFS(INDIRECT($S$2&amp;$A304&amp;":"&amp;$A304),BP!$5:$5,BD$4))</f>
        <v>0</v>
      </c>
      <c r="BE304" s="3">
        <f ca="1">IF(BE$5="",0,SUMIFS(INDIRECT($S$2&amp;$A304&amp;":"&amp;$A304),BP!$5:$5,BE$4))</f>
        <v>0</v>
      </c>
      <c r="BF304" s="3">
        <f ca="1">IF(BF$5="",0,SUMIFS(INDIRECT($S$2&amp;$A304&amp;":"&amp;$A304),BP!$5:$5,BF$4))</f>
        <v>0</v>
      </c>
      <c r="BG304" s="3">
        <f ca="1">IF(BG$5="",0,SUMIFS(INDIRECT($S$2&amp;$A304&amp;":"&amp;$A304),BP!$5:$5,BG$4))</f>
        <v>0</v>
      </c>
      <c r="BH304" s="3">
        <f ca="1">IF(BH$5="",0,SUMIFS(INDIRECT($S$2&amp;$A304&amp;":"&amp;$A304),BP!$5:$5,BH$4))</f>
        <v>0</v>
      </c>
      <c r="BI304" s="3">
        <f ca="1">IF(BI$5="",0,SUMIFS(INDIRECT($S$2&amp;$A304&amp;":"&amp;$A304),BP!$5:$5,BI$4))</f>
        <v>0</v>
      </c>
      <c r="BJ304" s="3">
        <f>IF(BJ$5="",0,SUMIFS(BP!304:304,BP!$5:$5,BJ$4))</f>
        <v>0</v>
      </c>
      <c r="BK304" s="3">
        <f>IF(BK$5="",0,SUMIFS(BP!304:304,BP!$5:$5,BK$4))</f>
        <v>0</v>
      </c>
      <c r="BL304" s="3">
        <f>IF(BL$5="",0,SUMIFS(BP!304:304,BP!$5:$5,BL$4))</f>
        <v>0</v>
      </c>
      <c r="BM304" s="3">
        <f>IF(BM$5="",0,SUMIFS(BP!304:304,BP!$5:$5,BM$4))</f>
        <v>0</v>
      </c>
      <c r="BN304" s="3">
        <f>IF(BN$5="",0,SUMIFS(BP!304:304,BP!$5:$5,BN$4))</f>
        <v>0</v>
      </c>
      <c r="BO304" s="3">
        <f>IF(BO$5="",0,SUMIFS(BP!304:304,BP!$5:$5,BO$4))</f>
        <v>0</v>
      </c>
      <c r="BP304" s="3">
        <f>IF(BP$5="",0,SUMIFS(BP!304:304,BP!$5:$5,BP$4))</f>
        <v>0</v>
      </c>
      <c r="BQ304" s="3">
        <f>IF(BQ$5="",0,SUMIFS(BP!304:304,BP!$5:$5,BQ$4))</f>
        <v>0</v>
      </c>
      <c r="BR304" s="3">
        <f>IF(BR$5="",0,SUMIFS(BP!304:304,BP!$5:$5,BR$4))</f>
        <v>0</v>
      </c>
      <c r="BS304" s="3">
        <f>IF(BS$5="",0,SUMIFS(BP!304:304,BP!$5:$5,BS$4))</f>
        <v>0</v>
      </c>
      <c r="BT304" s="3">
        <f>IF(BT$5="",0,SUMIFS(BP!304:304,BP!$5:$5,BT$4))</f>
        <v>0</v>
      </c>
      <c r="BU304" s="3">
        <f>IF(BU$5="",0,SUMIFS(BP!304:304,BP!$5:$5,BU$4))</f>
        <v>0</v>
      </c>
      <c r="BV304" s="3">
        <f>IF(BV$5="",0,SUMIFS(BP!304:304,BP!$5:$5,BV$4))</f>
        <v>0</v>
      </c>
      <c r="BW304" s="3">
        <f>IF(BW$5="",0,SUMIFS(BP!304:304,BP!$5:$5,BW$4))</f>
        <v>0</v>
      </c>
      <c r="BX304" s="3">
        <f>IF(BX$5="",0,SUMIFS(BP!304:304,BP!$5:$5,BX$4))</f>
        <v>0</v>
      </c>
      <c r="BY304" s="3">
        <f>IF(BY$5="",0,SUMIFS(BP!304:304,BP!$5:$5,BY$4))</f>
        <v>0</v>
      </c>
      <c r="BZ304" s="3">
        <f>IF(BZ$5="",0,SUMIFS(BP!304:304,BP!$5:$5,BZ$4))</f>
        <v>0</v>
      </c>
      <c r="CA304" s="3">
        <f>IF(CA$5="",0,SUMIFS(BP!304:304,BP!$5:$5,CA$4))</f>
        <v>0</v>
      </c>
      <c r="CB304" s="3">
        <f>IF(CB$5="",0,SUMIFS(BP!304:304,BP!$5:$5,CB$4))</f>
        <v>0</v>
      </c>
      <c r="CC304" s="3">
        <f>IF(CC$5="",0,SUMIFS(BP!304:304,BP!$5:$5,CC$4))</f>
        <v>0</v>
      </c>
      <c r="CD304" s="3">
        <f>IF(CD$5="",0,SUMIFS(BP!304:304,BP!$5:$5,CD$4))</f>
        <v>0</v>
      </c>
      <c r="CE304" s="3">
        <f>IF(CE$5="",0,SUMIFS(BP!304:304,BP!$5:$5,CE$4))</f>
        <v>0</v>
      </c>
      <c r="CF304" s="3">
        <f>IF(CF$5="",0,SUMIFS(BP!304:304,BP!$5:$5,CF$4))</f>
        <v>0</v>
      </c>
      <c r="CG304" s="3">
        <f>IF(CG$5="",0,SUMIFS(BP!304:304,BP!$5:$5,CG$4))</f>
        <v>0</v>
      </c>
      <c r="CH304" s="3">
        <f>IF(CH$5="",0,SUMIFS(BP!304:304,BP!$5:$5,CH$4))</f>
        <v>0</v>
      </c>
      <c r="CI304" s="3">
        <f>IF(CI$5="",0,SUMIFS(BP!304:304,BP!$5:$5,CI$4))</f>
        <v>0</v>
      </c>
      <c r="CJ304" s="3">
        <f>IF(CJ$5="",0,SUMIFS(BP!304:304,BP!$5:$5,CJ$4))</f>
        <v>0</v>
      </c>
      <c r="CK304" s="3">
        <f>IF(CK$5="",0,SUMIFS(BP!304:304,BP!$5:$5,CK$4))</f>
        <v>0</v>
      </c>
      <c r="CL304" s="3">
        <f>IF(CL$5="",0,SUMIFS(BP!304:304,BP!$5:$5,CL$4))</f>
        <v>0</v>
      </c>
      <c r="CM304" s="3">
        <f>IF(CM$5="",0,SUMIFS(BP!304:304,BP!$5:$5,CM$4))</f>
        <v>0</v>
      </c>
      <c r="CN304" s="3">
        <f>IF(CN$5="",0,SUMIFS(BP!304:304,BP!$5:$5,CN$4))</f>
        <v>0</v>
      </c>
      <c r="CO304" s="3">
        <f>IF(CO$5="",0,SUMIFS(BP!304:304,BP!$5:$5,CO$4))</f>
        <v>0</v>
      </c>
      <c r="CP304" s="3">
        <f>IF(CP$5="",0,SUMIFS(BP!304:304,BP!$5:$5,CP$4))</f>
        <v>0</v>
      </c>
      <c r="CQ304" s="3">
        <f>IF(CQ$5="",0,SUMIFS(BP!304:304,BP!$5:$5,CQ$4))</f>
        <v>0</v>
      </c>
      <c r="CR304" s="3">
        <f>IF(CR$5="",0,SUMIFS(BP!304:304,BP!$5:$5,CR$4))</f>
        <v>0</v>
      </c>
      <c r="CS304" s="3">
        <f>IF(CS$5="",0,SUMIFS(BP!304:304,BP!$5:$5,CS$4))</f>
        <v>0</v>
      </c>
      <c r="CT304" s="3">
        <f>IF(CT$5="",0,SUMIFS(BP!304:304,BP!$5:$5,CT$4))</f>
        <v>0</v>
      </c>
    </row>
    <row r="305" spans="1:98" s="2" customFormat="1" ht="10.199999999999999" x14ac:dyDescent="0.2">
      <c r="A305" s="11">
        <f>ROW()</f>
        <v>305</v>
      </c>
      <c r="E305" s="15"/>
      <c r="W305" s="5"/>
      <c r="Z305" s="3">
        <f ca="1">IF(Z$5="",0,SUMIFS(INDIRECT($S$2&amp;$A305&amp;":"&amp;$A305),BP!$5:$5,Z$4))</f>
        <v>0</v>
      </c>
      <c r="AA305" s="3">
        <f ca="1">IF(AA$5="",0,SUMIFS(INDIRECT($S$2&amp;$A305&amp;":"&amp;$A305),BP!$5:$5,AA$4))</f>
        <v>0</v>
      </c>
      <c r="AB305" s="3">
        <f ca="1">IF(AB$5="",0,SUMIFS(INDIRECT($S$2&amp;$A305&amp;":"&amp;$A305),BP!$5:$5,AB$4))</f>
        <v>0</v>
      </c>
      <c r="AC305" s="3">
        <f ca="1">IF(AC$5="",0,SUMIFS(INDIRECT($S$2&amp;$A305&amp;":"&amp;$A305),BP!$5:$5,AC$4))</f>
        <v>0</v>
      </c>
      <c r="AD305" s="3">
        <f ca="1">IF(AD$5="",0,SUMIFS(INDIRECT($S$2&amp;$A305&amp;":"&amp;$A305),BP!$5:$5,AD$4))</f>
        <v>0</v>
      </c>
      <c r="AE305" s="3">
        <f ca="1">IF(AE$5="",0,SUMIFS(INDIRECT($S$2&amp;$A305&amp;":"&amp;$A305),BP!$5:$5,AE$4))</f>
        <v>0</v>
      </c>
      <c r="AF305" s="3">
        <f ca="1">IF(AF$5="",0,SUMIFS(INDIRECT($S$2&amp;$A305&amp;":"&amp;$A305),BP!$5:$5,AF$4))</f>
        <v>0</v>
      </c>
      <c r="AG305" s="3">
        <f ca="1">IF(AG$5="",0,SUMIFS(INDIRECT($S$2&amp;$A305&amp;":"&amp;$A305),BP!$5:$5,AG$4))</f>
        <v>0</v>
      </c>
      <c r="AH305" s="3">
        <f ca="1">IF(AH$5="",0,SUMIFS(INDIRECT($S$2&amp;$A305&amp;":"&amp;$A305),BP!$5:$5,AH$4))</f>
        <v>0</v>
      </c>
      <c r="AI305" s="3">
        <f ca="1">IF(AI$5="",0,SUMIFS(INDIRECT($S$2&amp;$A305&amp;":"&amp;$A305),BP!$5:$5,AI$4))</f>
        <v>0</v>
      </c>
      <c r="AJ305" s="3">
        <f ca="1">IF(AJ$5="",0,SUMIFS(INDIRECT($S$2&amp;$A305&amp;":"&amp;$A305),BP!$5:$5,AJ$4))</f>
        <v>0</v>
      </c>
      <c r="AK305" s="3">
        <f ca="1">IF(AK$5="",0,SUMIFS(INDIRECT($S$2&amp;$A305&amp;":"&amp;$A305),BP!$5:$5,AK$4))</f>
        <v>0</v>
      </c>
      <c r="AL305" s="3">
        <f ca="1">IF(AL$5="",0,SUMIFS(INDIRECT($S$2&amp;$A305&amp;":"&amp;$A305),BP!$5:$5,AL$4))</f>
        <v>0</v>
      </c>
      <c r="AM305" s="3">
        <f ca="1">IF(AM$5="",0,SUMIFS(INDIRECT($S$2&amp;$A305&amp;":"&amp;$A305),BP!$5:$5,AM$4))</f>
        <v>0</v>
      </c>
      <c r="AN305" s="3">
        <f ca="1">IF(AN$5="",0,SUMIFS(INDIRECT($S$2&amp;$A305&amp;":"&amp;$A305),BP!$5:$5,AN$4))</f>
        <v>0</v>
      </c>
      <c r="AO305" s="3">
        <f ca="1">IF(AO$5="",0,SUMIFS(INDIRECT($S$2&amp;$A305&amp;":"&amp;$A305),BP!$5:$5,AO$4))</f>
        <v>0</v>
      </c>
      <c r="AP305" s="3">
        <f ca="1">IF(AP$5="",0,SUMIFS(INDIRECT($S$2&amp;$A305&amp;":"&amp;$A305),BP!$5:$5,AP$4))</f>
        <v>0</v>
      </c>
      <c r="AQ305" s="3">
        <f ca="1">IF(AQ$5="",0,SUMIFS(INDIRECT($S$2&amp;$A305&amp;":"&amp;$A305),BP!$5:$5,AQ$4))</f>
        <v>0</v>
      </c>
      <c r="AR305" s="3">
        <f ca="1">IF(AR$5="",0,SUMIFS(INDIRECT($S$2&amp;$A305&amp;":"&amp;$A305),BP!$5:$5,AR$4))</f>
        <v>0</v>
      </c>
      <c r="AS305" s="3">
        <f ca="1">IF(AS$5="",0,SUMIFS(INDIRECT($S$2&amp;$A305&amp;":"&amp;$A305),BP!$5:$5,AS$4))</f>
        <v>0</v>
      </c>
      <c r="AT305" s="3">
        <f ca="1">IF(AT$5="",0,SUMIFS(INDIRECT($S$2&amp;$A305&amp;":"&amp;$A305),BP!$5:$5,AT$4))</f>
        <v>0</v>
      </c>
      <c r="AU305" s="3">
        <f ca="1">IF(AU$5="",0,SUMIFS(INDIRECT($S$2&amp;$A305&amp;":"&amp;$A305),BP!$5:$5,AU$4))</f>
        <v>0</v>
      </c>
      <c r="AV305" s="3">
        <f ca="1">IF(AV$5="",0,SUMIFS(INDIRECT($S$2&amp;$A305&amp;":"&amp;$A305),BP!$5:$5,AV$4))</f>
        <v>0</v>
      </c>
      <c r="AW305" s="3">
        <f ca="1">IF(AW$5="",0,SUMIFS(INDIRECT($S$2&amp;$A305&amp;":"&amp;$A305),BP!$5:$5,AW$4))</f>
        <v>0</v>
      </c>
      <c r="AX305" s="3">
        <f ca="1">IF(AX$5="",0,SUMIFS(INDIRECT($S$2&amp;$A305&amp;":"&amp;$A305),BP!$5:$5,AX$4))</f>
        <v>0</v>
      </c>
      <c r="AY305" s="3">
        <f ca="1">IF(AY$5="",0,SUMIFS(INDIRECT($S$2&amp;$A305&amp;":"&amp;$A305),BP!$5:$5,AY$4))</f>
        <v>0</v>
      </c>
      <c r="AZ305" s="3">
        <f ca="1">IF(AZ$5="",0,SUMIFS(INDIRECT($S$2&amp;$A305&amp;":"&amp;$A305),BP!$5:$5,AZ$4))</f>
        <v>0</v>
      </c>
      <c r="BA305" s="3">
        <f ca="1">IF(BA$5="",0,SUMIFS(INDIRECT($S$2&amp;$A305&amp;":"&amp;$A305),BP!$5:$5,BA$4))</f>
        <v>0</v>
      </c>
      <c r="BB305" s="3">
        <f ca="1">IF(BB$5="",0,SUMIFS(INDIRECT($S$2&amp;$A305&amp;":"&amp;$A305),BP!$5:$5,BB$4))</f>
        <v>0</v>
      </c>
      <c r="BC305" s="3">
        <f ca="1">IF(BC$5="",0,SUMIFS(INDIRECT($S$2&amp;$A305&amp;":"&amp;$A305),BP!$5:$5,BC$4))</f>
        <v>0</v>
      </c>
      <c r="BD305" s="3">
        <f ca="1">IF(BD$5="",0,SUMIFS(INDIRECT($S$2&amp;$A305&amp;":"&amp;$A305),BP!$5:$5,BD$4))</f>
        <v>0</v>
      </c>
      <c r="BE305" s="3">
        <f ca="1">IF(BE$5="",0,SUMIFS(INDIRECT($S$2&amp;$A305&amp;":"&amp;$A305),BP!$5:$5,BE$4))</f>
        <v>0</v>
      </c>
      <c r="BF305" s="3">
        <f ca="1">IF(BF$5="",0,SUMIFS(INDIRECT($S$2&amp;$A305&amp;":"&amp;$A305),BP!$5:$5,BF$4))</f>
        <v>0</v>
      </c>
      <c r="BG305" s="3">
        <f ca="1">IF(BG$5="",0,SUMIFS(INDIRECT($S$2&amp;$A305&amp;":"&amp;$A305),BP!$5:$5,BG$4))</f>
        <v>0</v>
      </c>
      <c r="BH305" s="3">
        <f ca="1">IF(BH$5="",0,SUMIFS(INDIRECT($S$2&amp;$A305&amp;":"&amp;$A305),BP!$5:$5,BH$4))</f>
        <v>0</v>
      </c>
      <c r="BI305" s="3">
        <f ca="1">IF(BI$5="",0,SUMIFS(INDIRECT($S$2&amp;$A305&amp;":"&amp;$A305),BP!$5:$5,BI$4))</f>
        <v>0</v>
      </c>
      <c r="BJ305" s="3">
        <f>IF(BJ$5="",0,SUMIFS(BP!305:305,BP!$5:$5,BJ$4))</f>
        <v>0</v>
      </c>
      <c r="BK305" s="3">
        <f>IF(BK$5="",0,SUMIFS(BP!305:305,BP!$5:$5,BK$4))</f>
        <v>0</v>
      </c>
      <c r="BL305" s="3">
        <f>IF(BL$5="",0,SUMIFS(BP!305:305,BP!$5:$5,BL$4))</f>
        <v>0</v>
      </c>
      <c r="BM305" s="3">
        <f>IF(BM$5="",0,SUMIFS(BP!305:305,BP!$5:$5,BM$4))</f>
        <v>0</v>
      </c>
      <c r="BN305" s="3">
        <f>IF(BN$5="",0,SUMIFS(BP!305:305,BP!$5:$5,BN$4))</f>
        <v>0</v>
      </c>
      <c r="BO305" s="3">
        <f>IF(BO$5="",0,SUMIFS(BP!305:305,BP!$5:$5,BO$4))</f>
        <v>0</v>
      </c>
      <c r="BP305" s="3">
        <f>IF(BP$5="",0,SUMIFS(BP!305:305,BP!$5:$5,BP$4))</f>
        <v>0</v>
      </c>
      <c r="BQ305" s="3">
        <f>IF(BQ$5="",0,SUMIFS(BP!305:305,BP!$5:$5,BQ$4))</f>
        <v>0</v>
      </c>
      <c r="BR305" s="3">
        <f>IF(BR$5="",0,SUMIFS(BP!305:305,BP!$5:$5,BR$4))</f>
        <v>0</v>
      </c>
      <c r="BS305" s="3">
        <f>IF(BS$5="",0,SUMIFS(BP!305:305,BP!$5:$5,BS$4))</f>
        <v>0</v>
      </c>
      <c r="BT305" s="3">
        <f>IF(BT$5="",0,SUMIFS(BP!305:305,BP!$5:$5,BT$4))</f>
        <v>0</v>
      </c>
      <c r="BU305" s="3">
        <f>IF(BU$5="",0,SUMIFS(BP!305:305,BP!$5:$5,BU$4))</f>
        <v>0</v>
      </c>
      <c r="BV305" s="3">
        <f>IF(BV$5="",0,SUMIFS(BP!305:305,BP!$5:$5,BV$4))</f>
        <v>0</v>
      </c>
      <c r="BW305" s="3">
        <f>IF(BW$5="",0,SUMIFS(BP!305:305,BP!$5:$5,BW$4))</f>
        <v>0</v>
      </c>
      <c r="BX305" s="3">
        <f>IF(BX$5="",0,SUMIFS(BP!305:305,BP!$5:$5,BX$4))</f>
        <v>0</v>
      </c>
      <c r="BY305" s="3">
        <f>IF(BY$5="",0,SUMIFS(BP!305:305,BP!$5:$5,BY$4))</f>
        <v>0</v>
      </c>
      <c r="BZ305" s="3">
        <f>IF(BZ$5="",0,SUMIFS(BP!305:305,BP!$5:$5,BZ$4))</f>
        <v>0</v>
      </c>
      <c r="CA305" s="3">
        <f>IF(CA$5="",0,SUMIFS(BP!305:305,BP!$5:$5,CA$4))</f>
        <v>0</v>
      </c>
      <c r="CB305" s="3">
        <f>IF(CB$5="",0,SUMIFS(BP!305:305,BP!$5:$5,CB$4))</f>
        <v>0</v>
      </c>
      <c r="CC305" s="3">
        <f>IF(CC$5="",0,SUMIFS(BP!305:305,BP!$5:$5,CC$4))</f>
        <v>0</v>
      </c>
      <c r="CD305" s="3">
        <f>IF(CD$5="",0,SUMIFS(BP!305:305,BP!$5:$5,CD$4))</f>
        <v>0</v>
      </c>
      <c r="CE305" s="3">
        <f>IF(CE$5="",0,SUMIFS(BP!305:305,BP!$5:$5,CE$4))</f>
        <v>0</v>
      </c>
      <c r="CF305" s="3">
        <f>IF(CF$5="",0,SUMIFS(BP!305:305,BP!$5:$5,CF$4))</f>
        <v>0</v>
      </c>
      <c r="CG305" s="3">
        <f>IF(CG$5="",0,SUMIFS(BP!305:305,BP!$5:$5,CG$4))</f>
        <v>0</v>
      </c>
      <c r="CH305" s="3">
        <f>IF(CH$5="",0,SUMIFS(BP!305:305,BP!$5:$5,CH$4))</f>
        <v>0</v>
      </c>
      <c r="CI305" s="3">
        <f>IF(CI$5="",0,SUMIFS(BP!305:305,BP!$5:$5,CI$4))</f>
        <v>0</v>
      </c>
      <c r="CJ305" s="3">
        <f>IF(CJ$5="",0,SUMIFS(BP!305:305,BP!$5:$5,CJ$4))</f>
        <v>0</v>
      </c>
      <c r="CK305" s="3">
        <f>IF(CK$5="",0,SUMIFS(BP!305:305,BP!$5:$5,CK$4))</f>
        <v>0</v>
      </c>
      <c r="CL305" s="3">
        <f>IF(CL$5="",0,SUMIFS(BP!305:305,BP!$5:$5,CL$4))</f>
        <v>0</v>
      </c>
      <c r="CM305" s="3">
        <f>IF(CM$5="",0,SUMIFS(BP!305:305,BP!$5:$5,CM$4))</f>
        <v>0</v>
      </c>
      <c r="CN305" s="3">
        <f>IF(CN$5="",0,SUMIFS(BP!305:305,BP!$5:$5,CN$4))</f>
        <v>0</v>
      </c>
      <c r="CO305" s="3">
        <f>IF(CO$5="",0,SUMIFS(BP!305:305,BP!$5:$5,CO$4))</f>
        <v>0</v>
      </c>
      <c r="CP305" s="3">
        <f>IF(CP$5="",0,SUMIFS(BP!305:305,BP!$5:$5,CP$4))</f>
        <v>0</v>
      </c>
      <c r="CQ305" s="3">
        <f>IF(CQ$5="",0,SUMIFS(BP!305:305,BP!$5:$5,CQ$4))</f>
        <v>0</v>
      </c>
      <c r="CR305" s="3">
        <f>IF(CR$5="",0,SUMIFS(BP!305:305,BP!$5:$5,CR$4))</f>
        <v>0</v>
      </c>
      <c r="CS305" s="3">
        <f>IF(CS$5="",0,SUMIFS(BP!305:305,BP!$5:$5,CS$4))</f>
        <v>0</v>
      </c>
      <c r="CT305" s="3">
        <f>IF(CT$5="",0,SUMIFS(BP!305:305,BP!$5:$5,CT$4))</f>
        <v>0</v>
      </c>
    </row>
    <row r="306" spans="1:98" s="2" customFormat="1" ht="10.199999999999999" x14ac:dyDescent="0.2">
      <c r="A306" s="11">
        <f>ROW()</f>
        <v>306</v>
      </c>
      <c r="E306" s="15"/>
      <c r="W306" s="5"/>
      <c r="Z306" s="3">
        <f ca="1">IF(Z$5="",0,SUMIFS(INDIRECT($S$2&amp;$A306&amp;":"&amp;$A306),BP!$5:$5,Z$4))</f>
        <v>0</v>
      </c>
      <c r="AA306" s="3">
        <f ca="1">IF(AA$5="",0,SUMIFS(INDIRECT($S$2&amp;$A306&amp;":"&amp;$A306),BP!$5:$5,AA$4))</f>
        <v>0</v>
      </c>
      <c r="AB306" s="3">
        <f ca="1">IF(AB$5="",0,SUMIFS(INDIRECT($S$2&amp;$A306&amp;":"&amp;$A306),BP!$5:$5,AB$4))</f>
        <v>0</v>
      </c>
      <c r="AC306" s="3">
        <f ca="1">IF(AC$5="",0,SUMIFS(INDIRECT($S$2&amp;$A306&amp;":"&amp;$A306),BP!$5:$5,AC$4))</f>
        <v>0</v>
      </c>
      <c r="AD306" s="3">
        <f ca="1">IF(AD$5="",0,SUMIFS(INDIRECT($S$2&amp;$A306&amp;":"&amp;$A306),BP!$5:$5,AD$4))</f>
        <v>0</v>
      </c>
      <c r="AE306" s="3">
        <f ca="1">IF(AE$5="",0,SUMIFS(INDIRECT($S$2&amp;$A306&amp;":"&amp;$A306),BP!$5:$5,AE$4))</f>
        <v>0</v>
      </c>
      <c r="AF306" s="3">
        <f ca="1">IF(AF$5="",0,SUMIFS(INDIRECT($S$2&amp;$A306&amp;":"&amp;$A306),BP!$5:$5,AF$4))</f>
        <v>0</v>
      </c>
      <c r="AG306" s="3">
        <f ca="1">IF(AG$5="",0,SUMIFS(INDIRECT($S$2&amp;$A306&amp;":"&amp;$A306),BP!$5:$5,AG$4))</f>
        <v>0</v>
      </c>
      <c r="AH306" s="3">
        <f ca="1">IF(AH$5="",0,SUMIFS(INDIRECT($S$2&amp;$A306&amp;":"&amp;$A306),BP!$5:$5,AH$4))</f>
        <v>0</v>
      </c>
      <c r="AI306" s="3">
        <f ca="1">IF(AI$5="",0,SUMIFS(INDIRECT($S$2&amp;$A306&amp;":"&amp;$A306),BP!$5:$5,AI$4))</f>
        <v>0</v>
      </c>
      <c r="AJ306" s="3">
        <f ca="1">IF(AJ$5="",0,SUMIFS(INDIRECT($S$2&amp;$A306&amp;":"&amp;$A306),BP!$5:$5,AJ$4))</f>
        <v>0</v>
      </c>
      <c r="AK306" s="3">
        <f ca="1">IF(AK$5="",0,SUMIFS(INDIRECT($S$2&amp;$A306&amp;":"&amp;$A306),BP!$5:$5,AK$4))</f>
        <v>0</v>
      </c>
      <c r="AL306" s="3">
        <f ca="1">IF(AL$5="",0,SUMIFS(INDIRECT($S$2&amp;$A306&amp;":"&amp;$A306),BP!$5:$5,AL$4))</f>
        <v>0</v>
      </c>
      <c r="AM306" s="3">
        <f ca="1">IF(AM$5="",0,SUMIFS(INDIRECT($S$2&amp;$A306&amp;":"&amp;$A306),BP!$5:$5,AM$4))</f>
        <v>0</v>
      </c>
      <c r="AN306" s="3">
        <f ca="1">IF(AN$5="",0,SUMIFS(INDIRECT($S$2&amp;$A306&amp;":"&amp;$A306),BP!$5:$5,AN$4))</f>
        <v>0</v>
      </c>
      <c r="AO306" s="3">
        <f ca="1">IF(AO$5="",0,SUMIFS(INDIRECT($S$2&amp;$A306&amp;":"&amp;$A306),BP!$5:$5,AO$4))</f>
        <v>0</v>
      </c>
      <c r="AP306" s="3">
        <f ca="1">IF(AP$5="",0,SUMIFS(INDIRECT($S$2&amp;$A306&amp;":"&amp;$A306),BP!$5:$5,AP$4))</f>
        <v>0</v>
      </c>
      <c r="AQ306" s="3">
        <f ca="1">IF(AQ$5="",0,SUMIFS(INDIRECT($S$2&amp;$A306&amp;":"&amp;$A306),BP!$5:$5,AQ$4))</f>
        <v>0</v>
      </c>
      <c r="AR306" s="3">
        <f ca="1">IF(AR$5="",0,SUMIFS(INDIRECT($S$2&amp;$A306&amp;":"&amp;$A306),BP!$5:$5,AR$4))</f>
        <v>0</v>
      </c>
      <c r="AS306" s="3">
        <f ca="1">IF(AS$5="",0,SUMIFS(INDIRECT($S$2&amp;$A306&amp;":"&amp;$A306),BP!$5:$5,AS$4))</f>
        <v>0</v>
      </c>
      <c r="AT306" s="3">
        <f ca="1">IF(AT$5="",0,SUMIFS(INDIRECT($S$2&amp;$A306&amp;":"&amp;$A306),BP!$5:$5,AT$4))</f>
        <v>0</v>
      </c>
      <c r="AU306" s="3">
        <f ca="1">IF(AU$5="",0,SUMIFS(INDIRECT($S$2&amp;$A306&amp;":"&amp;$A306),BP!$5:$5,AU$4))</f>
        <v>0</v>
      </c>
      <c r="AV306" s="3">
        <f ca="1">IF(AV$5="",0,SUMIFS(INDIRECT($S$2&amp;$A306&amp;":"&amp;$A306),BP!$5:$5,AV$4))</f>
        <v>0</v>
      </c>
      <c r="AW306" s="3">
        <f ca="1">IF(AW$5="",0,SUMIFS(INDIRECT($S$2&amp;$A306&amp;":"&amp;$A306),BP!$5:$5,AW$4))</f>
        <v>0</v>
      </c>
      <c r="AX306" s="3">
        <f ca="1">IF(AX$5="",0,SUMIFS(INDIRECT($S$2&amp;$A306&amp;":"&amp;$A306),BP!$5:$5,AX$4))</f>
        <v>0</v>
      </c>
      <c r="AY306" s="3">
        <f ca="1">IF(AY$5="",0,SUMIFS(INDIRECT($S$2&amp;$A306&amp;":"&amp;$A306),BP!$5:$5,AY$4))</f>
        <v>0</v>
      </c>
      <c r="AZ306" s="3">
        <f ca="1">IF(AZ$5="",0,SUMIFS(INDIRECT($S$2&amp;$A306&amp;":"&amp;$A306),BP!$5:$5,AZ$4))</f>
        <v>0</v>
      </c>
      <c r="BA306" s="3">
        <f ca="1">IF(BA$5="",0,SUMIFS(INDIRECT($S$2&amp;$A306&amp;":"&amp;$A306),BP!$5:$5,BA$4))</f>
        <v>0</v>
      </c>
      <c r="BB306" s="3">
        <f ca="1">IF(BB$5="",0,SUMIFS(INDIRECT($S$2&amp;$A306&amp;":"&amp;$A306),BP!$5:$5,BB$4))</f>
        <v>0</v>
      </c>
      <c r="BC306" s="3">
        <f ca="1">IF(BC$5="",0,SUMIFS(INDIRECT($S$2&amp;$A306&amp;":"&amp;$A306),BP!$5:$5,BC$4))</f>
        <v>0</v>
      </c>
      <c r="BD306" s="3">
        <f ca="1">IF(BD$5="",0,SUMIFS(INDIRECT($S$2&amp;$A306&amp;":"&amp;$A306),BP!$5:$5,BD$4))</f>
        <v>0</v>
      </c>
      <c r="BE306" s="3">
        <f ca="1">IF(BE$5="",0,SUMIFS(INDIRECT($S$2&amp;$A306&amp;":"&amp;$A306),BP!$5:$5,BE$4))</f>
        <v>0</v>
      </c>
      <c r="BF306" s="3">
        <f ca="1">IF(BF$5="",0,SUMIFS(INDIRECT($S$2&amp;$A306&amp;":"&amp;$A306),BP!$5:$5,BF$4))</f>
        <v>0</v>
      </c>
      <c r="BG306" s="3">
        <f ca="1">IF(BG$5="",0,SUMIFS(INDIRECT($S$2&amp;$A306&amp;":"&amp;$A306),BP!$5:$5,BG$4))</f>
        <v>0</v>
      </c>
      <c r="BH306" s="3">
        <f ca="1">IF(BH$5="",0,SUMIFS(INDIRECT($S$2&amp;$A306&amp;":"&amp;$A306),BP!$5:$5,BH$4))</f>
        <v>0</v>
      </c>
      <c r="BI306" s="3">
        <f ca="1">IF(BI$5="",0,SUMIFS(INDIRECT($S$2&amp;$A306&amp;":"&amp;$A306),BP!$5:$5,BI$4))</f>
        <v>0</v>
      </c>
      <c r="BJ306" s="3">
        <f>IF(BJ$5="",0,SUMIFS(BP!306:306,BP!$5:$5,BJ$4))</f>
        <v>0</v>
      </c>
      <c r="BK306" s="3">
        <f>IF(BK$5="",0,SUMIFS(BP!306:306,BP!$5:$5,BK$4))</f>
        <v>0</v>
      </c>
      <c r="BL306" s="3">
        <f>IF(BL$5="",0,SUMIFS(BP!306:306,BP!$5:$5,BL$4))</f>
        <v>0</v>
      </c>
      <c r="BM306" s="3">
        <f>IF(BM$5="",0,SUMIFS(BP!306:306,BP!$5:$5,BM$4))</f>
        <v>0</v>
      </c>
      <c r="BN306" s="3">
        <f>IF(BN$5="",0,SUMIFS(BP!306:306,BP!$5:$5,BN$4))</f>
        <v>0</v>
      </c>
      <c r="BO306" s="3">
        <f>IF(BO$5="",0,SUMIFS(BP!306:306,BP!$5:$5,BO$4))</f>
        <v>0</v>
      </c>
      <c r="BP306" s="3">
        <f>IF(BP$5="",0,SUMIFS(BP!306:306,BP!$5:$5,BP$4))</f>
        <v>0</v>
      </c>
      <c r="BQ306" s="3">
        <f>IF(BQ$5="",0,SUMIFS(BP!306:306,BP!$5:$5,BQ$4))</f>
        <v>0</v>
      </c>
      <c r="BR306" s="3">
        <f>IF(BR$5="",0,SUMIFS(BP!306:306,BP!$5:$5,BR$4))</f>
        <v>0</v>
      </c>
      <c r="BS306" s="3">
        <f>IF(BS$5="",0,SUMIFS(BP!306:306,BP!$5:$5,BS$4))</f>
        <v>0</v>
      </c>
      <c r="BT306" s="3">
        <f>IF(BT$5="",0,SUMIFS(BP!306:306,BP!$5:$5,BT$4))</f>
        <v>0</v>
      </c>
      <c r="BU306" s="3">
        <f>IF(BU$5="",0,SUMIFS(BP!306:306,BP!$5:$5,BU$4))</f>
        <v>0</v>
      </c>
      <c r="BV306" s="3">
        <f>IF(BV$5="",0,SUMIFS(BP!306:306,BP!$5:$5,BV$4))</f>
        <v>0</v>
      </c>
      <c r="BW306" s="3">
        <f>IF(BW$5="",0,SUMIFS(BP!306:306,BP!$5:$5,BW$4))</f>
        <v>0</v>
      </c>
      <c r="BX306" s="3">
        <f>IF(BX$5="",0,SUMIFS(BP!306:306,BP!$5:$5,BX$4))</f>
        <v>0</v>
      </c>
      <c r="BY306" s="3">
        <f>IF(BY$5="",0,SUMIFS(BP!306:306,BP!$5:$5,BY$4))</f>
        <v>0</v>
      </c>
      <c r="BZ306" s="3">
        <f>IF(BZ$5="",0,SUMIFS(BP!306:306,BP!$5:$5,BZ$4))</f>
        <v>0</v>
      </c>
      <c r="CA306" s="3">
        <f>IF(CA$5="",0,SUMIFS(BP!306:306,BP!$5:$5,CA$4))</f>
        <v>0</v>
      </c>
      <c r="CB306" s="3">
        <f>IF(CB$5="",0,SUMIFS(BP!306:306,BP!$5:$5,CB$4))</f>
        <v>0</v>
      </c>
      <c r="CC306" s="3">
        <f>IF(CC$5="",0,SUMIFS(BP!306:306,BP!$5:$5,CC$4))</f>
        <v>0</v>
      </c>
      <c r="CD306" s="3">
        <f>IF(CD$5="",0,SUMIFS(BP!306:306,BP!$5:$5,CD$4))</f>
        <v>0</v>
      </c>
      <c r="CE306" s="3">
        <f>IF(CE$5="",0,SUMIFS(BP!306:306,BP!$5:$5,CE$4))</f>
        <v>0</v>
      </c>
      <c r="CF306" s="3">
        <f>IF(CF$5="",0,SUMIFS(BP!306:306,BP!$5:$5,CF$4))</f>
        <v>0</v>
      </c>
      <c r="CG306" s="3">
        <f>IF(CG$5="",0,SUMIFS(BP!306:306,BP!$5:$5,CG$4))</f>
        <v>0</v>
      </c>
      <c r="CH306" s="3">
        <f>IF(CH$5="",0,SUMIFS(BP!306:306,BP!$5:$5,CH$4))</f>
        <v>0</v>
      </c>
      <c r="CI306" s="3">
        <f>IF(CI$5="",0,SUMIFS(BP!306:306,BP!$5:$5,CI$4))</f>
        <v>0</v>
      </c>
      <c r="CJ306" s="3">
        <f>IF(CJ$5="",0,SUMIFS(BP!306:306,BP!$5:$5,CJ$4))</f>
        <v>0</v>
      </c>
      <c r="CK306" s="3">
        <f>IF(CK$5="",0,SUMIFS(BP!306:306,BP!$5:$5,CK$4))</f>
        <v>0</v>
      </c>
      <c r="CL306" s="3">
        <f>IF(CL$5="",0,SUMIFS(BP!306:306,BP!$5:$5,CL$4))</f>
        <v>0</v>
      </c>
      <c r="CM306" s="3">
        <f>IF(CM$5="",0,SUMIFS(BP!306:306,BP!$5:$5,CM$4))</f>
        <v>0</v>
      </c>
      <c r="CN306" s="3">
        <f>IF(CN$5="",0,SUMIFS(BP!306:306,BP!$5:$5,CN$4))</f>
        <v>0</v>
      </c>
      <c r="CO306" s="3">
        <f>IF(CO$5="",0,SUMIFS(BP!306:306,BP!$5:$5,CO$4))</f>
        <v>0</v>
      </c>
      <c r="CP306" s="3">
        <f>IF(CP$5="",0,SUMIFS(BP!306:306,BP!$5:$5,CP$4))</f>
        <v>0</v>
      </c>
      <c r="CQ306" s="3">
        <f>IF(CQ$5="",0,SUMIFS(BP!306:306,BP!$5:$5,CQ$4))</f>
        <v>0</v>
      </c>
      <c r="CR306" s="3">
        <f>IF(CR$5="",0,SUMIFS(BP!306:306,BP!$5:$5,CR$4))</f>
        <v>0</v>
      </c>
      <c r="CS306" s="3">
        <f>IF(CS$5="",0,SUMIFS(BP!306:306,BP!$5:$5,CS$4))</f>
        <v>0</v>
      </c>
      <c r="CT306" s="3">
        <f>IF(CT$5="",0,SUMIFS(BP!306:306,BP!$5:$5,CT$4))</f>
        <v>0</v>
      </c>
    </row>
    <row r="307" spans="1:98" s="2" customFormat="1" ht="10.199999999999999" x14ac:dyDescent="0.2">
      <c r="A307" s="11">
        <f>ROW()</f>
        <v>307</v>
      </c>
      <c r="E307" s="15"/>
      <c r="W307" s="5"/>
      <c r="Z307" s="3">
        <f ca="1">IF(Z$5="",0,SUMIFS(INDIRECT($S$2&amp;$A307&amp;":"&amp;$A307),BP!$5:$5,Z$4))</f>
        <v>0</v>
      </c>
      <c r="AA307" s="3">
        <f ca="1">IF(AA$5="",0,SUMIFS(INDIRECT($S$2&amp;$A307&amp;":"&amp;$A307),BP!$5:$5,AA$4))</f>
        <v>0</v>
      </c>
      <c r="AB307" s="3">
        <f ca="1">IF(AB$5="",0,SUMIFS(INDIRECT($S$2&amp;$A307&amp;":"&amp;$A307),BP!$5:$5,AB$4))</f>
        <v>0</v>
      </c>
      <c r="AC307" s="3">
        <f ca="1">IF(AC$5="",0,SUMIFS(INDIRECT($S$2&amp;$A307&amp;":"&amp;$A307),BP!$5:$5,AC$4))</f>
        <v>0</v>
      </c>
      <c r="AD307" s="3">
        <f ca="1">IF(AD$5="",0,SUMIFS(INDIRECT($S$2&amp;$A307&amp;":"&amp;$A307),BP!$5:$5,AD$4))</f>
        <v>0</v>
      </c>
      <c r="AE307" s="3">
        <f ca="1">IF(AE$5="",0,SUMIFS(INDIRECT($S$2&amp;$A307&amp;":"&amp;$A307),BP!$5:$5,AE$4))</f>
        <v>0</v>
      </c>
      <c r="AF307" s="3">
        <f ca="1">IF(AF$5="",0,SUMIFS(INDIRECT($S$2&amp;$A307&amp;":"&amp;$A307),BP!$5:$5,AF$4))</f>
        <v>0</v>
      </c>
      <c r="AG307" s="3">
        <f ca="1">IF(AG$5="",0,SUMIFS(INDIRECT($S$2&amp;$A307&amp;":"&amp;$A307),BP!$5:$5,AG$4))</f>
        <v>0</v>
      </c>
      <c r="AH307" s="3">
        <f ca="1">IF(AH$5="",0,SUMIFS(INDIRECT($S$2&amp;$A307&amp;":"&amp;$A307),BP!$5:$5,AH$4))</f>
        <v>0</v>
      </c>
      <c r="AI307" s="3">
        <f ca="1">IF(AI$5="",0,SUMIFS(INDIRECT($S$2&amp;$A307&amp;":"&amp;$A307),BP!$5:$5,AI$4))</f>
        <v>0</v>
      </c>
      <c r="AJ307" s="3">
        <f ca="1">IF(AJ$5="",0,SUMIFS(INDIRECT($S$2&amp;$A307&amp;":"&amp;$A307),BP!$5:$5,AJ$4))</f>
        <v>0</v>
      </c>
      <c r="AK307" s="3">
        <f ca="1">IF(AK$5="",0,SUMIFS(INDIRECT($S$2&amp;$A307&amp;":"&amp;$A307),BP!$5:$5,AK$4))</f>
        <v>0</v>
      </c>
      <c r="AL307" s="3">
        <f ca="1">IF(AL$5="",0,SUMIFS(INDIRECT($S$2&amp;$A307&amp;":"&amp;$A307),BP!$5:$5,AL$4))</f>
        <v>0</v>
      </c>
      <c r="AM307" s="3">
        <f ca="1">IF(AM$5="",0,SUMIFS(INDIRECT($S$2&amp;$A307&amp;":"&amp;$A307),BP!$5:$5,AM$4))</f>
        <v>0</v>
      </c>
      <c r="AN307" s="3">
        <f ca="1">IF(AN$5="",0,SUMIFS(INDIRECT($S$2&amp;$A307&amp;":"&amp;$A307),BP!$5:$5,AN$4))</f>
        <v>0</v>
      </c>
      <c r="AO307" s="3">
        <f ca="1">IF(AO$5="",0,SUMIFS(INDIRECT($S$2&amp;$A307&amp;":"&amp;$A307),BP!$5:$5,AO$4))</f>
        <v>0</v>
      </c>
      <c r="AP307" s="3">
        <f ca="1">IF(AP$5="",0,SUMIFS(INDIRECT($S$2&amp;$A307&amp;":"&amp;$A307),BP!$5:$5,AP$4))</f>
        <v>0</v>
      </c>
      <c r="AQ307" s="3">
        <f ca="1">IF(AQ$5="",0,SUMIFS(INDIRECT($S$2&amp;$A307&amp;":"&amp;$A307),BP!$5:$5,AQ$4))</f>
        <v>0</v>
      </c>
      <c r="AR307" s="3">
        <f ca="1">IF(AR$5="",0,SUMIFS(INDIRECT($S$2&amp;$A307&amp;":"&amp;$A307),BP!$5:$5,AR$4))</f>
        <v>0</v>
      </c>
      <c r="AS307" s="3">
        <f ca="1">IF(AS$5="",0,SUMIFS(INDIRECT($S$2&amp;$A307&amp;":"&amp;$A307),BP!$5:$5,AS$4))</f>
        <v>0</v>
      </c>
      <c r="AT307" s="3">
        <f ca="1">IF(AT$5="",0,SUMIFS(INDIRECT($S$2&amp;$A307&amp;":"&amp;$A307),BP!$5:$5,AT$4))</f>
        <v>0</v>
      </c>
      <c r="AU307" s="3">
        <f ca="1">IF(AU$5="",0,SUMIFS(INDIRECT($S$2&amp;$A307&amp;":"&amp;$A307),BP!$5:$5,AU$4))</f>
        <v>0</v>
      </c>
      <c r="AV307" s="3">
        <f ca="1">IF(AV$5="",0,SUMIFS(INDIRECT($S$2&amp;$A307&amp;":"&amp;$A307),BP!$5:$5,AV$4))</f>
        <v>0</v>
      </c>
      <c r="AW307" s="3">
        <f ca="1">IF(AW$5="",0,SUMIFS(INDIRECT($S$2&amp;$A307&amp;":"&amp;$A307),BP!$5:$5,AW$4))</f>
        <v>0</v>
      </c>
      <c r="AX307" s="3">
        <f ca="1">IF(AX$5="",0,SUMIFS(INDIRECT($S$2&amp;$A307&amp;":"&amp;$A307),BP!$5:$5,AX$4))</f>
        <v>0</v>
      </c>
      <c r="AY307" s="3">
        <f ca="1">IF(AY$5="",0,SUMIFS(INDIRECT($S$2&amp;$A307&amp;":"&amp;$A307),BP!$5:$5,AY$4))</f>
        <v>0</v>
      </c>
      <c r="AZ307" s="3">
        <f ca="1">IF(AZ$5="",0,SUMIFS(INDIRECT($S$2&amp;$A307&amp;":"&amp;$A307),BP!$5:$5,AZ$4))</f>
        <v>0</v>
      </c>
      <c r="BA307" s="3">
        <f ca="1">IF(BA$5="",0,SUMIFS(INDIRECT($S$2&amp;$A307&amp;":"&amp;$A307),BP!$5:$5,BA$4))</f>
        <v>0</v>
      </c>
      <c r="BB307" s="3">
        <f ca="1">IF(BB$5="",0,SUMIFS(INDIRECT($S$2&amp;$A307&amp;":"&amp;$A307),BP!$5:$5,BB$4))</f>
        <v>0</v>
      </c>
      <c r="BC307" s="3">
        <f ca="1">IF(BC$5="",0,SUMIFS(INDIRECT($S$2&amp;$A307&amp;":"&amp;$A307),BP!$5:$5,BC$4))</f>
        <v>0</v>
      </c>
      <c r="BD307" s="3">
        <f ca="1">IF(BD$5="",0,SUMIFS(INDIRECT($S$2&amp;$A307&amp;":"&amp;$A307),BP!$5:$5,BD$4))</f>
        <v>0</v>
      </c>
      <c r="BE307" s="3">
        <f ca="1">IF(BE$5="",0,SUMIFS(INDIRECT($S$2&amp;$A307&amp;":"&amp;$A307),BP!$5:$5,BE$4))</f>
        <v>0</v>
      </c>
      <c r="BF307" s="3">
        <f ca="1">IF(BF$5="",0,SUMIFS(INDIRECT($S$2&amp;$A307&amp;":"&amp;$A307),BP!$5:$5,BF$4))</f>
        <v>0</v>
      </c>
      <c r="BG307" s="3">
        <f ca="1">IF(BG$5="",0,SUMIFS(INDIRECT($S$2&amp;$A307&amp;":"&amp;$A307),BP!$5:$5,BG$4))</f>
        <v>0</v>
      </c>
      <c r="BH307" s="3">
        <f ca="1">IF(BH$5="",0,SUMIFS(INDIRECT($S$2&amp;$A307&amp;":"&amp;$A307),BP!$5:$5,BH$4))</f>
        <v>0</v>
      </c>
      <c r="BI307" s="3">
        <f ca="1">IF(BI$5="",0,SUMIFS(INDIRECT($S$2&amp;$A307&amp;":"&amp;$A307),BP!$5:$5,BI$4))</f>
        <v>0</v>
      </c>
      <c r="BJ307" s="3">
        <f>IF(BJ$5="",0,SUMIFS(BP!307:307,BP!$5:$5,BJ$4))</f>
        <v>0</v>
      </c>
      <c r="BK307" s="3">
        <f>IF(BK$5="",0,SUMIFS(BP!307:307,BP!$5:$5,BK$4))</f>
        <v>0</v>
      </c>
      <c r="BL307" s="3">
        <f>IF(BL$5="",0,SUMIFS(BP!307:307,BP!$5:$5,BL$4))</f>
        <v>0</v>
      </c>
      <c r="BM307" s="3">
        <f>IF(BM$5="",0,SUMIFS(BP!307:307,BP!$5:$5,BM$4))</f>
        <v>0</v>
      </c>
      <c r="BN307" s="3">
        <f>IF(BN$5="",0,SUMIFS(BP!307:307,BP!$5:$5,BN$4))</f>
        <v>0</v>
      </c>
      <c r="BO307" s="3">
        <f>IF(BO$5="",0,SUMIFS(BP!307:307,BP!$5:$5,BO$4))</f>
        <v>0</v>
      </c>
      <c r="BP307" s="3">
        <f>IF(BP$5="",0,SUMIFS(BP!307:307,BP!$5:$5,BP$4))</f>
        <v>0</v>
      </c>
      <c r="BQ307" s="3">
        <f>IF(BQ$5="",0,SUMIFS(BP!307:307,BP!$5:$5,BQ$4))</f>
        <v>0</v>
      </c>
      <c r="BR307" s="3">
        <f>IF(BR$5="",0,SUMIFS(BP!307:307,BP!$5:$5,BR$4))</f>
        <v>0</v>
      </c>
      <c r="BS307" s="3">
        <f>IF(BS$5="",0,SUMIFS(BP!307:307,BP!$5:$5,BS$4))</f>
        <v>0</v>
      </c>
      <c r="BT307" s="3">
        <f>IF(BT$5="",0,SUMIFS(BP!307:307,BP!$5:$5,BT$4))</f>
        <v>0</v>
      </c>
      <c r="BU307" s="3">
        <f>IF(BU$5="",0,SUMIFS(BP!307:307,BP!$5:$5,BU$4))</f>
        <v>0</v>
      </c>
      <c r="BV307" s="3">
        <f>IF(BV$5="",0,SUMIFS(BP!307:307,BP!$5:$5,BV$4))</f>
        <v>0</v>
      </c>
      <c r="BW307" s="3">
        <f>IF(BW$5="",0,SUMIFS(BP!307:307,BP!$5:$5,BW$4))</f>
        <v>0</v>
      </c>
      <c r="BX307" s="3">
        <f>IF(BX$5="",0,SUMIFS(BP!307:307,BP!$5:$5,BX$4))</f>
        <v>0</v>
      </c>
      <c r="BY307" s="3">
        <f>IF(BY$5="",0,SUMIFS(BP!307:307,BP!$5:$5,BY$4))</f>
        <v>0</v>
      </c>
      <c r="BZ307" s="3">
        <f>IF(BZ$5="",0,SUMIFS(BP!307:307,BP!$5:$5,BZ$4))</f>
        <v>0</v>
      </c>
      <c r="CA307" s="3">
        <f>IF(CA$5="",0,SUMIFS(BP!307:307,BP!$5:$5,CA$4))</f>
        <v>0</v>
      </c>
      <c r="CB307" s="3">
        <f>IF(CB$5="",0,SUMIFS(BP!307:307,BP!$5:$5,CB$4))</f>
        <v>0</v>
      </c>
      <c r="CC307" s="3">
        <f>IF(CC$5="",0,SUMIFS(BP!307:307,BP!$5:$5,CC$4))</f>
        <v>0</v>
      </c>
      <c r="CD307" s="3">
        <f>IF(CD$5="",0,SUMIFS(BP!307:307,BP!$5:$5,CD$4))</f>
        <v>0</v>
      </c>
      <c r="CE307" s="3">
        <f>IF(CE$5="",0,SUMIFS(BP!307:307,BP!$5:$5,CE$4))</f>
        <v>0</v>
      </c>
      <c r="CF307" s="3">
        <f>IF(CF$5="",0,SUMIFS(BP!307:307,BP!$5:$5,CF$4))</f>
        <v>0</v>
      </c>
      <c r="CG307" s="3">
        <f>IF(CG$5="",0,SUMIFS(BP!307:307,BP!$5:$5,CG$4))</f>
        <v>0</v>
      </c>
      <c r="CH307" s="3">
        <f>IF(CH$5="",0,SUMIFS(BP!307:307,BP!$5:$5,CH$4))</f>
        <v>0</v>
      </c>
      <c r="CI307" s="3">
        <f>IF(CI$5="",0,SUMIFS(BP!307:307,BP!$5:$5,CI$4))</f>
        <v>0</v>
      </c>
      <c r="CJ307" s="3">
        <f>IF(CJ$5="",0,SUMIFS(BP!307:307,BP!$5:$5,CJ$4))</f>
        <v>0</v>
      </c>
      <c r="CK307" s="3">
        <f>IF(CK$5="",0,SUMIFS(BP!307:307,BP!$5:$5,CK$4))</f>
        <v>0</v>
      </c>
      <c r="CL307" s="3">
        <f>IF(CL$5="",0,SUMIFS(BP!307:307,BP!$5:$5,CL$4))</f>
        <v>0</v>
      </c>
      <c r="CM307" s="3">
        <f>IF(CM$5="",0,SUMIFS(BP!307:307,BP!$5:$5,CM$4))</f>
        <v>0</v>
      </c>
      <c r="CN307" s="3">
        <f>IF(CN$5="",0,SUMIFS(BP!307:307,BP!$5:$5,CN$4))</f>
        <v>0</v>
      </c>
      <c r="CO307" s="3">
        <f>IF(CO$5="",0,SUMIFS(BP!307:307,BP!$5:$5,CO$4))</f>
        <v>0</v>
      </c>
      <c r="CP307" s="3">
        <f>IF(CP$5="",0,SUMIFS(BP!307:307,BP!$5:$5,CP$4))</f>
        <v>0</v>
      </c>
      <c r="CQ307" s="3">
        <f>IF(CQ$5="",0,SUMIFS(BP!307:307,BP!$5:$5,CQ$4))</f>
        <v>0</v>
      </c>
      <c r="CR307" s="3">
        <f>IF(CR$5="",0,SUMIFS(BP!307:307,BP!$5:$5,CR$4))</f>
        <v>0</v>
      </c>
      <c r="CS307" s="3">
        <f>IF(CS$5="",0,SUMIFS(BP!307:307,BP!$5:$5,CS$4))</f>
        <v>0</v>
      </c>
      <c r="CT307" s="3">
        <f>IF(CT$5="",0,SUMIFS(BP!307:307,BP!$5:$5,CT$4))</f>
        <v>0</v>
      </c>
    </row>
    <row r="308" spans="1:98" s="2" customFormat="1" ht="10.199999999999999" x14ac:dyDescent="0.2">
      <c r="A308" s="11">
        <f>ROW()</f>
        <v>308</v>
      </c>
      <c r="E308" s="15"/>
      <c r="W308" s="5"/>
      <c r="Z308" s="3">
        <f ca="1">IF(Z$5="",0,SUMIFS(INDIRECT($S$2&amp;$A308&amp;":"&amp;$A308),BP!$5:$5,Z$4))</f>
        <v>0</v>
      </c>
      <c r="AA308" s="3">
        <f ca="1">IF(AA$5="",0,SUMIFS(INDIRECT($S$2&amp;$A308&amp;":"&amp;$A308),BP!$5:$5,AA$4))</f>
        <v>0</v>
      </c>
      <c r="AB308" s="3">
        <f ca="1">IF(AB$5="",0,SUMIFS(INDIRECT($S$2&amp;$A308&amp;":"&amp;$A308),BP!$5:$5,AB$4))</f>
        <v>0</v>
      </c>
      <c r="AC308" s="3">
        <f ca="1">IF(AC$5="",0,SUMIFS(INDIRECT($S$2&amp;$A308&amp;":"&amp;$A308),BP!$5:$5,AC$4))</f>
        <v>0</v>
      </c>
      <c r="AD308" s="3">
        <f ca="1">IF(AD$5="",0,SUMIFS(INDIRECT($S$2&amp;$A308&amp;":"&amp;$A308),BP!$5:$5,AD$4))</f>
        <v>0</v>
      </c>
      <c r="AE308" s="3">
        <f ca="1">IF(AE$5="",0,SUMIFS(INDIRECT($S$2&amp;$A308&amp;":"&amp;$A308),BP!$5:$5,AE$4))</f>
        <v>0</v>
      </c>
      <c r="AF308" s="3">
        <f ca="1">IF(AF$5="",0,SUMIFS(INDIRECT($S$2&amp;$A308&amp;":"&amp;$A308),BP!$5:$5,AF$4))</f>
        <v>0</v>
      </c>
      <c r="AG308" s="3">
        <f ca="1">IF(AG$5="",0,SUMIFS(INDIRECT($S$2&amp;$A308&amp;":"&amp;$A308),BP!$5:$5,AG$4))</f>
        <v>0</v>
      </c>
      <c r="AH308" s="3">
        <f ca="1">IF(AH$5="",0,SUMIFS(INDIRECT($S$2&amp;$A308&amp;":"&amp;$A308),BP!$5:$5,AH$4))</f>
        <v>0</v>
      </c>
      <c r="AI308" s="3">
        <f ca="1">IF(AI$5="",0,SUMIFS(INDIRECT($S$2&amp;$A308&amp;":"&amp;$A308),BP!$5:$5,AI$4))</f>
        <v>0</v>
      </c>
      <c r="AJ308" s="3">
        <f ca="1">IF(AJ$5="",0,SUMIFS(INDIRECT($S$2&amp;$A308&amp;":"&amp;$A308),BP!$5:$5,AJ$4))</f>
        <v>0</v>
      </c>
      <c r="AK308" s="3">
        <f ca="1">IF(AK$5="",0,SUMIFS(INDIRECT($S$2&amp;$A308&amp;":"&amp;$A308),BP!$5:$5,AK$4))</f>
        <v>0</v>
      </c>
      <c r="AL308" s="3">
        <f ca="1">IF(AL$5="",0,SUMIFS(INDIRECT($S$2&amp;$A308&amp;":"&amp;$A308),BP!$5:$5,AL$4))</f>
        <v>0</v>
      </c>
      <c r="AM308" s="3">
        <f ca="1">IF(AM$5="",0,SUMIFS(INDIRECT($S$2&amp;$A308&amp;":"&amp;$A308),BP!$5:$5,AM$4))</f>
        <v>0</v>
      </c>
      <c r="AN308" s="3">
        <f ca="1">IF(AN$5="",0,SUMIFS(INDIRECT($S$2&amp;$A308&amp;":"&amp;$A308),BP!$5:$5,AN$4))</f>
        <v>0</v>
      </c>
      <c r="AO308" s="3">
        <f ca="1">IF(AO$5="",0,SUMIFS(INDIRECT($S$2&amp;$A308&amp;":"&amp;$A308),BP!$5:$5,AO$4))</f>
        <v>0</v>
      </c>
      <c r="AP308" s="3">
        <f ca="1">IF(AP$5="",0,SUMIFS(INDIRECT($S$2&amp;$A308&amp;":"&amp;$A308),BP!$5:$5,AP$4))</f>
        <v>0</v>
      </c>
      <c r="AQ308" s="3">
        <f ca="1">IF(AQ$5="",0,SUMIFS(INDIRECT($S$2&amp;$A308&amp;":"&amp;$A308),BP!$5:$5,AQ$4))</f>
        <v>0</v>
      </c>
      <c r="AR308" s="3">
        <f ca="1">IF(AR$5="",0,SUMIFS(INDIRECT($S$2&amp;$A308&amp;":"&amp;$A308),BP!$5:$5,AR$4))</f>
        <v>0</v>
      </c>
      <c r="AS308" s="3">
        <f ca="1">IF(AS$5="",0,SUMIFS(INDIRECT($S$2&amp;$A308&amp;":"&amp;$A308),BP!$5:$5,AS$4))</f>
        <v>0</v>
      </c>
      <c r="AT308" s="3">
        <f ca="1">IF(AT$5="",0,SUMIFS(INDIRECT($S$2&amp;$A308&amp;":"&amp;$A308),BP!$5:$5,AT$4))</f>
        <v>0</v>
      </c>
      <c r="AU308" s="3">
        <f ca="1">IF(AU$5="",0,SUMIFS(INDIRECT($S$2&amp;$A308&amp;":"&amp;$A308),BP!$5:$5,AU$4))</f>
        <v>0</v>
      </c>
      <c r="AV308" s="3">
        <f ca="1">IF(AV$5="",0,SUMIFS(INDIRECT($S$2&amp;$A308&amp;":"&amp;$A308),BP!$5:$5,AV$4))</f>
        <v>0</v>
      </c>
      <c r="AW308" s="3">
        <f ca="1">IF(AW$5="",0,SUMIFS(INDIRECT($S$2&amp;$A308&amp;":"&amp;$A308),BP!$5:$5,AW$4))</f>
        <v>0</v>
      </c>
      <c r="AX308" s="3">
        <f ca="1">IF(AX$5="",0,SUMIFS(INDIRECT($S$2&amp;$A308&amp;":"&amp;$A308),BP!$5:$5,AX$4))</f>
        <v>0</v>
      </c>
      <c r="AY308" s="3">
        <f ca="1">IF(AY$5="",0,SUMIFS(INDIRECT($S$2&amp;$A308&amp;":"&amp;$A308),BP!$5:$5,AY$4))</f>
        <v>0</v>
      </c>
      <c r="AZ308" s="3">
        <f ca="1">IF(AZ$5="",0,SUMIFS(INDIRECT($S$2&amp;$A308&amp;":"&amp;$A308),BP!$5:$5,AZ$4))</f>
        <v>0</v>
      </c>
      <c r="BA308" s="3">
        <f ca="1">IF(BA$5="",0,SUMIFS(INDIRECT($S$2&amp;$A308&amp;":"&amp;$A308),BP!$5:$5,BA$4))</f>
        <v>0</v>
      </c>
      <c r="BB308" s="3">
        <f ca="1">IF(BB$5="",0,SUMIFS(INDIRECT($S$2&amp;$A308&amp;":"&amp;$A308),BP!$5:$5,BB$4))</f>
        <v>0</v>
      </c>
      <c r="BC308" s="3">
        <f ca="1">IF(BC$5="",0,SUMIFS(INDIRECT($S$2&amp;$A308&amp;":"&amp;$A308),BP!$5:$5,BC$4))</f>
        <v>0</v>
      </c>
      <c r="BD308" s="3">
        <f ca="1">IF(BD$5="",0,SUMIFS(INDIRECT($S$2&amp;$A308&amp;":"&amp;$A308),BP!$5:$5,BD$4))</f>
        <v>0</v>
      </c>
      <c r="BE308" s="3">
        <f ca="1">IF(BE$5="",0,SUMIFS(INDIRECT($S$2&amp;$A308&amp;":"&amp;$A308),BP!$5:$5,BE$4))</f>
        <v>0</v>
      </c>
      <c r="BF308" s="3">
        <f ca="1">IF(BF$5="",0,SUMIFS(INDIRECT($S$2&amp;$A308&amp;":"&amp;$A308),BP!$5:$5,BF$4))</f>
        <v>0</v>
      </c>
      <c r="BG308" s="3">
        <f ca="1">IF(BG$5="",0,SUMIFS(INDIRECT($S$2&amp;$A308&amp;":"&amp;$A308),BP!$5:$5,BG$4))</f>
        <v>0</v>
      </c>
      <c r="BH308" s="3">
        <f ca="1">IF(BH$5="",0,SUMIFS(INDIRECT($S$2&amp;$A308&amp;":"&amp;$A308),BP!$5:$5,BH$4))</f>
        <v>0</v>
      </c>
      <c r="BI308" s="3">
        <f ca="1">IF(BI$5="",0,SUMIFS(INDIRECT($S$2&amp;$A308&amp;":"&amp;$A308),BP!$5:$5,BI$4))</f>
        <v>0</v>
      </c>
      <c r="BJ308" s="3">
        <f>IF(BJ$5="",0,SUMIFS(BP!308:308,BP!$5:$5,BJ$4))</f>
        <v>0</v>
      </c>
      <c r="BK308" s="3">
        <f>IF(BK$5="",0,SUMIFS(BP!308:308,BP!$5:$5,BK$4))</f>
        <v>0</v>
      </c>
      <c r="BL308" s="3">
        <f>IF(BL$5="",0,SUMIFS(BP!308:308,BP!$5:$5,BL$4))</f>
        <v>0</v>
      </c>
      <c r="BM308" s="3">
        <f>IF(BM$5="",0,SUMIFS(BP!308:308,BP!$5:$5,BM$4))</f>
        <v>0</v>
      </c>
      <c r="BN308" s="3">
        <f>IF(BN$5="",0,SUMIFS(BP!308:308,BP!$5:$5,BN$4))</f>
        <v>0</v>
      </c>
      <c r="BO308" s="3">
        <f>IF(BO$5="",0,SUMIFS(BP!308:308,BP!$5:$5,BO$4))</f>
        <v>0</v>
      </c>
      <c r="BP308" s="3">
        <f>IF(BP$5="",0,SUMIFS(BP!308:308,BP!$5:$5,BP$4))</f>
        <v>0</v>
      </c>
      <c r="BQ308" s="3">
        <f>IF(BQ$5="",0,SUMIFS(BP!308:308,BP!$5:$5,BQ$4))</f>
        <v>0</v>
      </c>
      <c r="BR308" s="3">
        <f>IF(BR$5="",0,SUMIFS(BP!308:308,BP!$5:$5,BR$4))</f>
        <v>0</v>
      </c>
      <c r="BS308" s="3">
        <f>IF(BS$5="",0,SUMIFS(BP!308:308,BP!$5:$5,BS$4))</f>
        <v>0</v>
      </c>
      <c r="BT308" s="3">
        <f>IF(BT$5="",0,SUMIFS(BP!308:308,BP!$5:$5,BT$4))</f>
        <v>0</v>
      </c>
      <c r="BU308" s="3">
        <f>IF(BU$5="",0,SUMIFS(BP!308:308,BP!$5:$5,BU$4))</f>
        <v>0</v>
      </c>
      <c r="BV308" s="3">
        <f>IF(BV$5="",0,SUMIFS(BP!308:308,BP!$5:$5,BV$4))</f>
        <v>0</v>
      </c>
      <c r="BW308" s="3">
        <f>IF(BW$5="",0,SUMIFS(BP!308:308,BP!$5:$5,BW$4))</f>
        <v>0</v>
      </c>
      <c r="BX308" s="3">
        <f>IF(BX$5="",0,SUMIFS(BP!308:308,BP!$5:$5,BX$4))</f>
        <v>0</v>
      </c>
      <c r="BY308" s="3">
        <f>IF(BY$5="",0,SUMIFS(BP!308:308,BP!$5:$5,BY$4))</f>
        <v>0</v>
      </c>
      <c r="BZ308" s="3">
        <f>IF(BZ$5="",0,SUMIFS(BP!308:308,BP!$5:$5,BZ$4))</f>
        <v>0</v>
      </c>
      <c r="CA308" s="3">
        <f>IF(CA$5="",0,SUMIFS(BP!308:308,BP!$5:$5,CA$4))</f>
        <v>0</v>
      </c>
      <c r="CB308" s="3">
        <f>IF(CB$5="",0,SUMIFS(BP!308:308,BP!$5:$5,CB$4))</f>
        <v>0</v>
      </c>
      <c r="CC308" s="3">
        <f>IF(CC$5="",0,SUMIFS(BP!308:308,BP!$5:$5,CC$4))</f>
        <v>0</v>
      </c>
      <c r="CD308" s="3">
        <f>IF(CD$5="",0,SUMIFS(BP!308:308,BP!$5:$5,CD$4))</f>
        <v>0</v>
      </c>
      <c r="CE308" s="3">
        <f>IF(CE$5="",0,SUMIFS(BP!308:308,BP!$5:$5,CE$4))</f>
        <v>0</v>
      </c>
      <c r="CF308" s="3">
        <f>IF(CF$5="",0,SUMIFS(BP!308:308,BP!$5:$5,CF$4))</f>
        <v>0</v>
      </c>
      <c r="CG308" s="3">
        <f>IF(CG$5="",0,SUMIFS(BP!308:308,BP!$5:$5,CG$4))</f>
        <v>0</v>
      </c>
      <c r="CH308" s="3">
        <f>IF(CH$5="",0,SUMIFS(BP!308:308,BP!$5:$5,CH$4))</f>
        <v>0</v>
      </c>
      <c r="CI308" s="3">
        <f>IF(CI$5="",0,SUMIFS(BP!308:308,BP!$5:$5,CI$4))</f>
        <v>0</v>
      </c>
      <c r="CJ308" s="3">
        <f>IF(CJ$5="",0,SUMIFS(BP!308:308,BP!$5:$5,CJ$4))</f>
        <v>0</v>
      </c>
      <c r="CK308" s="3">
        <f>IF(CK$5="",0,SUMIFS(BP!308:308,BP!$5:$5,CK$4))</f>
        <v>0</v>
      </c>
      <c r="CL308" s="3">
        <f>IF(CL$5="",0,SUMIFS(BP!308:308,BP!$5:$5,CL$4))</f>
        <v>0</v>
      </c>
      <c r="CM308" s="3">
        <f>IF(CM$5="",0,SUMIFS(BP!308:308,BP!$5:$5,CM$4))</f>
        <v>0</v>
      </c>
      <c r="CN308" s="3">
        <f>IF(CN$5="",0,SUMIFS(BP!308:308,BP!$5:$5,CN$4))</f>
        <v>0</v>
      </c>
      <c r="CO308" s="3">
        <f>IF(CO$5="",0,SUMIFS(BP!308:308,BP!$5:$5,CO$4))</f>
        <v>0</v>
      </c>
      <c r="CP308" s="3">
        <f>IF(CP$5="",0,SUMIFS(BP!308:308,BP!$5:$5,CP$4))</f>
        <v>0</v>
      </c>
      <c r="CQ308" s="3">
        <f>IF(CQ$5="",0,SUMIFS(BP!308:308,BP!$5:$5,CQ$4))</f>
        <v>0</v>
      </c>
      <c r="CR308" s="3">
        <f>IF(CR$5="",0,SUMIFS(BP!308:308,BP!$5:$5,CR$4))</f>
        <v>0</v>
      </c>
      <c r="CS308" s="3">
        <f>IF(CS$5="",0,SUMIFS(BP!308:308,BP!$5:$5,CS$4))</f>
        <v>0</v>
      </c>
      <c r="CT308" s="3">
        <f>IF(CT$5="",0,SUMIFS(BP!308:308,BP!$5:$5,CT$4))</f>
        <v>0</v>
      </c>
    </row>
    <row r="309" spans="1:98" s="2" customFormat="1" ht="10.199999999999999" x14ac:dyDescent="0.2">
      <c r="A309" s="11">
        <f>ROW()</f>
        <v>309</v>
      </c>
      <c r="E309" s="15"/>
      <c r="W309" s="5"/>
      <c r="Z309" s="3">
        <f ca="1">IF(Z$5="",0,SUMIFS(INDIRECT($S$2&amp;$A309&amp;":"&amp;$A309),BP!$5:$5,Z$4))</f>
        <v>0</v>
      </c>
      <c r="AA309" s="3">
        <f ca="1">IF(AA$5="",0,SUMIFS(INDIRECT($S$2&amp;$A309&amp;":"&amp;$A309),BP!$5:$5,AA$4))</f>
        <v>0</v>
      </c>
      <c r="AB309" s="3">
        <f ca="1">IF(AB$5="",0,SUMIFS(INDIRECT($S$2&amp;$A309&amp;":"&amp;$A309),BP!$5:$5,AB$4))</f>
        <v>0</v>
      </c>
      <c r="AC309" s="3">
        <f ca="1">IF(AC$5="",0,SUMIFS(INDIRECT($S$2&amp;$A309&amp;":"&amp;$A309),BP!$5:$5,AC$4))</f>
        <v>0</v>
      </c>
      <c r="AD309" s="3">
        <f ca="1">IF(AD$5="",0,SUMIFS(INDIRECT($S$2&amp;$A309&amp;":"&amp;$A309),BP!$5:$5,AD$4))</f>
        <v>0</v>
      </c>
      <c r="AE309" s="3">
        <f ca="1">IF(AE$5="",0,SUMIFS(INDIRECT($S$2&amp;$A309&amp;":"&amp;$A309),BP!$5:$5,AE$4))</f>
        <v>0</v>
      </c>
      <c r="AF309" s="3">
        <f ca="1">IF(AF$5="",0,SUMIFS(INDIRECT($S$2&amp;$A309&amp;":"&amp;$A309),BP!$5:$5,AF$4))</f>
        <v>0</v>
      </c>
      <c r="AG309" s="3">
        <f ca="1">IF(AG$5="",0,SUMIFS(INDIRECT($S$2&amp;$A309&amp;":"&amp;$A309),BP!$5:$5,AG$4))</f>
        <v>0</v>
      </c>
      <c r="AH309" s="3">
        <f ca="1">IF(AH$5="",0,SUMIFS(INDIRECT($S$2&amp;$A309&amp;":"&amp;$A309),BP!$5:$5,AH$4))</f>
        <v>0</v>
      </c>
      <c r="AI309" s="3">
        <f ca="1">IF(AI$5="",0,SUMIFS(INDIRECT($S$2&amp;$A309&amp;":"&amp;$A309),BP!$5:$5,AI$4))</f>
        <v>0</v>
      </c>
      <c r="AJ309" s="3">
        <f ca="1">IF(AJ$5="",0,SUMIFS(INDIRECT($S$2&amp;$A309&amp;":"&amp;$A309),BP!$5:$5,AJ$4))</f>
        <v>0</v>
      </c>
      <c r="AK309" s="3">
        <f ca="1">IF(AK$5="",0,SUMIFS(INDIRECT($S$2&amp;$A309&amp;":"&amp;$A309),BP!$5:$5,AK$4))</f>
        <v>0</v>
      </c>
      <c r="AL309" s="3">
        <f ca="1">IF(AL$5="",0,SUMIFS(INDIRECT($S$2&amp;$A309&amp;":"&amp;$A309),BP!$5:$5,AL$4))</f>
        <v>0</v>
      </c>
      <c r="AM309" s="3">
        <f ca="1">IF(AM$5="",0,SUMIFS(INDIRECT($S$2&amp;$A309&amp;":"&amp;$A309),BP!$5:$5,AM$4))</f>
        <v>0</v>
      </c>
      <c r="AN309" s="3">
        <f ca="1">IF(AN$5="",0,SUMIFS(INDIRECT($S$2&amp;$A309&amp;":"&amp;$A309),BP!$5:$5,AN$4))</f>
        <v>0</v>
      </c>
      <c r="AO309" s="3">
        <f ca="1">IF(AO$5="",0,SUMIFS(INDIRECT($S$2&amp;$A309&amp;":"&amp;$A309),BP!$5:$5,AO$4))</f>
        <v>0</v>
      </c>
      <c r="AP309" s="3">
        <f ca="1">IF(AP$5="",0,SUMIFS(INDIRECT($S$2&amp;$A309&amp;":"&amp;$A309),BP!$5:$5,AP$4))</f>
        <v>0</v>
      </c>
      <c r="AQ309" s="3">
        <f ca="1">IF(AQ$5="",0,SUMIFS(INDIRECT($S$2&amp;$A309&amp;":"&amp;$A309),BP!$5:$5,AQ$4))</f>
        <v>0</v>
      </c>
      <c r="AR309" s="3">
        <f ca="1">IF(AR$5="",0,SUMIFS(INDIRECT($S$2&amp;$A309&amp;":"&amp;$A309),BP!$5:$5,AR$4))</f>
        <v>0</v>
      </c>
      <c r="AS309" s="3">
        <f ca="1">IF(AS$5="",0,SUMIFS(INDIRECT($S$2&amp;$A309&amp;":"&amp;$A309),BP!$5:$5,AS$4))</f>
        <v>0</v>
      </c>
      <c r="AT309" s="3">
        <f ca="1">IF(AT$5="",0,SUMIFS(INDIRECT($S$2&amp;$A309&amp;":"&amp;$A309),BP!$5:$5,AT$4))</f>
        <v>0</v>
      </c>
      <c r="AU309" s="3">
        <f ca="1">IF(AU$5="",0,SUMIFS(INDIRECT($S$2&amp;$A309&amp;":"&amp;$A309),BP!$5:$5,AU$4))</f>
        <v>0</v>
      </c>
      <c r="AV309" s="3">
        <f ca="1">IF(AV$5="",0,SUMIFS(INDIRECT($S$2&amp;$A309&amp;":"&amp;$A309),BP!$5:$5,AV$4))</f>
        <v>0</v>
      </c>
      <c r="AW309" s="3">
        <f ca="1">IF(AW$5="",0,SUMIFS(INDIRECT($S$2&amp;$A309&amp;":"&amp;$A309),BP!$5:$5,AW$4))</f>
        <v>0</v>
      </c>
      <c r="AX309" s="3">
        <f ca="1">IF(AX$5="",0,SUMIFS(INDIRECT($S$2&amp;$A309&amp;":"&amp;$A309),BP!$5:$5,AX$4))</f>
        <v>0</v>
      </c>
      <c r="AY309" s="3">
        <f ca="1">IF(AY$5="",0,SUMIFS(INDIRECT($S$2&amp;$A309&amp;":"&amp;$A309),BP!$5:$5,AY$4))</f>
        <v>0</v>
      </c>
      <c r="AZ309" s="3">
        <f ca="1">IF(AZ$5="",0,SUMIFS(INDIRECT($S$2&amp;$A309&amp;":"&amp;$A309),BP!$5:$5,AZ$4))</f>
        <v>0</v>
      </c>
      <c r="BA309" s="3">
        <f ca="1">IF(BA$5="",0,SUMIFS(INDIRECT($S$2&amp;$A309&amp;":"&amp;$A309),BP!$5:$5,BA$4))</f>
        <v>0</v>
      </c>
      <c r="BB309" s="3">
        <f ca="1">IF(BB$5="",0,SUMIFS(INDIRECT($S$2&amp;$A309&amp;":"&amp;$A309),BP!$5:$5,BB$4))</f>
        <v>0</v>
      </c>
      <c r="BC309" s="3">
        <f ca="1">IF(BC$5="",0,SUMIFS(INDIRECT($S$2&amp;$A309&amp;":"&amp;$A309),BP!$5:$5,BC$4))</f>
        <v>0</v>
      </c>
      <c r="BD309" s="3">
        <f ca="1">IF(BD$5="",0,SUMIFS(INDIRECT($S$2&amp;$A309&amp;":"&amp;$A309),BP!$5:$5,BD$4))</f>
        <v>0</v>
      </c>
      <c r="BE309" s="3">
        <f ca="1">IF(BE$5="",0,SUMIFS(INDIRECT($S$2&amp;$A309&amp;":"&amp;$A309),BP!$5:$5,BE$4))</f>
        <v>0</v>
      </c>
      <c r="BF309" s="3">
        <f ca="1">IF(BF$5="",0,SUMIFS(INDIRECT($S$2&amp;$A309&amp;":"&amp;$A309),BP!$5:$5,BF$4))</f>
        <v>0</v>
      </c>
      <c r="BG309" s="3">
        <f ca="1">IF(BG$5="",0,SUMIFS(INDIRECT($S$2&amp;$A309&amp;":"&amp;$A309),BP!$5:$5,BG$4))</f>
        <v>0</v>
      </c>
      <c r="BH309" s="3">
        <f ca="1">IF(BH$5="",0,SUMIFS(INDIRECT($S$2&amp;$A309&amp;":"&amp;$A309),BP!$5:$5,BH$4))</f>
        <v>0</v>
      </c>
      <c r="BI309" s="3">
        <f ca="1">IF(BI$5="",0,SUMIFS(INDIRECT($S$2&amp;$A309&amp;":"&amp;$A309),BP!$5:$5,BI$4))</f>
        <v>0</v>
      </c>
      <c r="BJ309" s="3">
        <f>IF(BJ$5="",0,SUMIFS(BP!309:309,BP!$5:$5,BJ$4))</f>
        <v>0</v>
      </c>
      <c r="BK309" s="3">
        <f>IF(BK$5="",0,SUMIFS(BP!309:309,BP!$5:$5,BK$4))</f>
        <v>0</v>
      </c>
      <c r="BL309" s="3">
        <f>IF(BL$5="",0,SUMIFS(BP!309:309,BP!$5:$5,BL$4))</f>
        <v>0</v>
      </c>
      <c r="BM309" s="3">
        <f>IF(BM$5="",0,SUMIFS(BP!309:309,BP!$5:$5,BM$4))</f>
        <v>0</v>
      </c>
      <c r="BN309" s="3">
        <f>IF(BN$5="",0,SUMIFS(BP!309:309,BP!$5:$5,BN$4))</f>
        <v>0</v>
      </c>
      <c r="BO309" s="3">
        <f>IF(BO$5="",0,SUMIFS(BP!309:309,BP!$5:$5,BO$4))</f>
        <v>0</v>
      </c>
      <c r="BP309" s="3">
        <f>IF(BP$5="",0,SUMIFS(BP!309:309,BP!$5:$5,BP$4))</f>
        <v>0</v>
      </c>
      <c r="BQ309" s="3">
        <f>IF(BQ$5="",0,SUMIFS(BP!309:309,BP!$5:$5,BQ$4))</f>
        <v>0</v>
      </c>
      <c r="BR309" s="3">
        <f>IF(BR$5="",0,SUMIFS(BP!309:309,BP!$5:$5,BR$4))</f>
        <v>0</v>
      </c>
      <c r="BS309" s="3">
        <f>IF(BS$5="",0,SUMIFS(BP!309:309,BP!$5:$5,BS$4))</f>
        <v>0</v>
      </c>
      <c r="BT309" s="3">
        <f>IF(BT$5="",0,SUMIFS(BP!309:309,BP!$5:$5,BT$4))</f>
        <v>0</v>
      </c>
      <c r="BU309" s="3">
        <f>IF(BU$5="",0,SUMIFS(BP!309:309,BP!$5:$5,BU$4))</f>
        <v>0</v>
      </c>
      <c r="BV309" s="3">
        <f>IF(BV$5="",0,SUMIFS(BP!309:309,BP!$5:$5,BV$4))</f>
        <v>0</v>
      </c>
      <c r="BW309" s="3">
        <f>IF(BW$5="",0,SUMIFS(BP!309:309,BP!$5:$5,BW$4))</f>
        <v>0</v>
      </c>
      <c r="BX309" s="3">
        <f>IF(BX$5="",0,SUMIFS(BP!309:309,BP!$5:$5,BX$4))</f>
        <v>0</v>
      </c>
      <c r="BY309" s="3">
        <f>IF(BY$5="",0,SUMIFS(BP!309:309,BP!$5:$5,BY$4))</f>
        <v>0</v>
      </c>
      <c r="BZ309" s="3">
        <f>IF(BZ$5="",0,SUMIFS(BP!309:309,BP!$5:$5,BZ$4))</f>
        <v>0</v>
      </c>
      <c r="CA309" s="3">
        <f>IF(CA$5="",0,SUMIFS(BP!309:309,BP!$5:$5,CA$4))</f>
        <v>0</v>
      </c>
      <c r="CB309" s="3">
        <f>IF(CB$5="",0,SUMIFS(BP!309:309,BP!$5:$5,CB$4))</f>
        <v>0</v>
      </c>
      <c r="CC309" s="3">
        <f>IF(CC$5="",0,SUMIFS(BP!309:309,BP!$5:$5,CC$4))</f>
        <v>0</v>
      </c>
      <c r="CD309" s="3">
        <f>IF(CD$5="",0,SUMIFS(BP!309:309,BP!$5:$5,CD$4))</f>
        <v>0</v>
      </c>
      <c r="CE309" s="3">
        <f>IF(CE$5="",0,SUMIFS(BP!309:309,BP!$5:$5,CE$4))</f>
        <v>0</v>
      </c>
      <c r="CF309" s="3">
        <f>IF(CF$5="",0,SUMIFS(BP!309:309,BP!$5:$5,CF$4))</f>
        <v>0</v>
      </c>
      <c r="CG309" s="3">
        <f>IF(CG$5="",0,SUMIFS(BP!309:309,BP!$5:$5,CG$4))</f>
        <v>0</v>
      </c>
      <c r="CH309" s="3">
        <f>IF(CH$5="",0,SUMIFS(BP!309:309,BP!$5:$5,CH$4))</f>
        <v>0</v>
      </c>
      <c r="CI309" s="3">
        <f>IF(CI$5="",0,SUMIFS(BP!309:309,BP!$5:$5,CI$4))</f>
        <v>0</v>
      </c>
      <c r="CJ309" s="3">
        <f>IF(CJ$5="",0,SUMIFS(BP!309:309,BP!$5:$5,CJ$4))</f>
        <v>0</v>
      </c>
      <c r="CK309" s="3">
        <f>IF(CK$5="",0,SUMIFS(BP!309:309,BP!$5:$5,CK$4))</f>
        <v>0</v>
      </c>
      <c r="CL309" s="3">
        <f>IF(CL$5="",0,SUMIFS(BP!309:309,BP!$5:$5,CL$4))</f>
        <v>0</v>
      </c>
      <c r="CM309" s="3">
        <f>IF(CM$5="",0,SUMIFS(BP!309:309,BP!$5:$5,CM$4))</f>
        <v>0</v>
      </c>
      <c r="CN309" s="3">
        <f>IF(CN$5="",0,SUMIFS(BP!309:309,BP!$5:$5,CN$4))</f>
        <v>0</v>
      </c>
      <c r="CO309" s="3">
        <f>IF(CO$5="",0,SUMIFS(BP!309:309,BP!$5:$5,CO$4))</f>
        <v>0</v>
      </c>
      <c r="CP309" s="3">
        <f>IF(CP$5="",0,SUMIFS(BP!309:309,BP!$5:$5,CP$4))</f>
        <v>0</v>
      </c>
      <c r="CQ309" s="3">
        <f>IF(CQ$5="",0,SUMIFS(BP!309:309,BP!$5:$5,CQ$4))</f>
        <v>0</v>
      </c>
      <c r="CR309" s="3">
        <f>IF(CR$5="",0,SUMIFS(BP!309:309,BP!$5:$5,CR$4))</f>
        <v>0</v>
      </c>
      <c r="CS309" s="3">
        <f>IF(CS$5="",0,SUMIFS(BP!309:309,BP!$5:$5,CS$4))</f>
        <v>0</v>
      </c>
      <c r="CT309" s="3">
        <f>IF(CT$5="",0,SUMIFS(BP!309:309,BP!$5:$5,CT$4))</f>
        <v>0</v>
      </c>
    </row>
    <row r="310" spans="1:98" s="2" customFormat="1" ht="10.199999999999999" x14ac:dyDescent="0.2">
      <c r="A310" s="11">
        <f>ROW()</f>
        <v>310</v>
      </c>
      <c r="E310" s="15"/>
      <c r="W310" s="5"/>
      <c r="Z310" s="3">
        <f ca="1">IF(Z$5="",0,SUMIFS(INDIRECT($S$2&amp;$A310&amp;":"&amp;$A310),BP!$5:$5,Z$4))</f>
        <v>0</v>
      </c>
      <c r="AA310" s="3">
        <f ca="1">IF(AA$5="",0,SUMIFS(INDIRECT($S$2&amp;$A310&amp;":"&amp;$A310),BP!$5:$5,AA$4))</f>
        <v>0</v>
      </c>
      <c r="AB310" s="3">
        <f ca="1">IF(AB$5="",0,SUMIFS(INDIRECT($S$2&amp;$A310&amp;":"&amp;$A310),BP!$5:$5,AB$4))</f>
        <v>0</v>
      </c>
      <c r="AC310" s="3">
        <f ca="1">IF(AC$5="",0,SUMIFS(INDIRECT($S$2&amp;$A310&amp;":"&amp;$A310),BP!$5:$5,AC$4))</f>
        <v>0</v>
      </c>
      <c r="AD310" s="3">
        <f ca="1">IF(AD$5="",0,SUMIFS(INDIRECT($S$2&amp;$A310&amp;":"&amp;$A310),BP!$5:$5,AD$4))</f>
        <v>0</v>
      </c>
      <c r="AE310" s="3">
        <f ca="1">IF(AE$5="",0,SUMIFS(INDIRECT($S$2&amp;$A310&amp;":"&amp;$A310),BP!$5:$5,AE$4))</f>
        <v>0</v>
      </c>
      <c r="AF310" s="3">
        <f ca="1">IF(AF$5="",0,SUMIFS(INDIRECT($S$2&amp;$A310&amp;":"&amp;$A310),BP!$5:$5,AF$4))</f>
        <v>0</v>
      </c>
      <c r="AG310" s="3">
        <f ca="1">IF(AG$5="",0,SUMIFS(INDIRECT($S$2&amp;$A310&amp;":"&amp;$A310),BP!$5:$5,AG$4))</f>
        <v>0</v>
      </c>
      <c r="AH310" s="3">
        <f ca="1">IF(AH$5="",0,SUMIFS(INDIRECT($S$2&amp;$A310&amp;":"&amp;$A310),BP!$5:$5,AH$4))</f>
        <v>0</v>
      </c>
      <c r="AI310" s="3">
        <f ca="1">IF(AI$5="",0,SUMIFS(INDIRECT($S$2&amp;$A310&amp;":"&amp;$A310),BP!$5:$5,AI$4))</f>
        <v>0</v>
      </c>
      <c r="AJ310" s="3">
        <f ca="1">IF(AJ$5="",0,SUMIFS(INDIRECT($S$2&amp;$A310&amp;":"&amp;$A310),BP!$5:$5,AJ$4))</f>
        <v>0</v>
      </c>
      <c r="AK310" s="3">
        <f ca="1">IF(AK$5="",0,SUMIFS(INDIRECT($S$2&amp;$A310&amp;":"&amp;$A310),BP!$5:$5,AK$4))</f>
        <v>0</v>
      </c>
      <c r="AL310" s="3">
        <f ca="1">IF(AL$5="",0,SUMIFS(INDIRECT($S$2&amp;$A310&amp;":"&amp;$A310),BP!$5:$5,AL$4))</f>
        <v>0</v>
      </c>
      <c r="AM310" s="3">
        <f ca="1">IF(AM$5="",0,SUMIFS(INDIRECT($S$2&amp;$A310&amp;":"&amp;$A310),BP!$5:$5,AM$4))</f>
        <v>0</v>
      </c>
      <c r="AN310" s="3">
        <f ca="1">IF(AN$5="",0,SUMIFS(INDIRECT($S$2&amp;$A310&amp;":"&amp;$A310),BP!$5:$5,AN$4))</f>
        <v>0</v>
      </c>
      <c r="AO310" s="3">
        <f ca="1">IF(AO$5="",0,SUMIFS(INDIRECT($S$2&amp;$A310&amp;":"&amp;$A310),BP!$5:$5,AO$4))</f>
        <v>0</v>
      </c>
      <c r="AP310" s="3">
        <f ca="1">IF(AP$5="",0,SUMIFS(INDIRECT($S$2&amp;$A310&amp;":"&amp;$A310),BP!$5:$5,AP$4))</f>
        <v>0</v>
      </c>
      <c r="AQ310" s="3">
        <f ca="1">IF(AQ$5="",0,SUMIFS(INDIRECT($S$2&amp;$A310&amp;":"&amp;$A310),BP!$5:$5,AQ$4))</f>
        <v>0</v>
      </c>
      <c r="AR310" s="3">
        <f ca="1">IF(AR$5="",0,SUMIFS(INDIRECT($S$2&amp;$A310&amp;":"&amp;$A310),BP!$5:$5,AR$4))</f>
        <v>0</v>
      </c>
      <c r="AS310" s="3">
        <f ca="1">IF(AS$5="",0,SUMIFS(INDIRECT($S$2&amp;$A310&amp;":"&amp;$A310),BP!$5:$5,AS$4))</f>
        <v>0</v>
      </c>
      <c r="AT310" s="3">
        <f ca="1">IF(AT$5="",0,SUMIFS(INDIRECT($S$2&amp;$A310&amp;":"&amp;$A310),BP!$5:$5,AT$4))</f>
        <v>0</v>
      </c>
      <c r="AU310" s="3">
        <f ca="1">IF(AU$5="",0,SUMIFS(INDIRECT($S$2&amp;$A310&amp;":"&amp;$A310),BP!$5:$5,AU$4))</f>
        <v>0</v>
      </c>
      <c r="AV310" s="3">
        <f ca="1">IF(AV$5="",0,SUMIFS(INDIRECT($S$2&amp;$A310&amp;":"&amp;$A310),BP!$5:$5,AV$4))</f>
        <v>0</v>
      </c>
      <c r="AW310" s="3">
        <f ca="1">IF(AW$5="",0,SUMIFS(INDIRECT($S$2&amp;$A310&amp;":"&amp;$A310),BP!$5:$5,AW$4))</f>
        <v>0</v>
      </c>
      <c r="AX310" s="3">
        <f ca="1">IF(AX$5="",0,SUMIFS(INDIRECT($S$2&amp;$A310&amp;":"&amp;$A310),BP!$5:$5,AX$4))</f>
        <v>0</v>
      </c>
      <c r="AY310" s="3">
        <f ca="1">IF(AY$5="",0,SUMIFS(INDIRECT($S$2&amp;$A310&amp;":"&amp;$A310),BP!$5:$5,AY$4))</f>
        <v>0</v>
      </c>
      <c r="AZ310" s="3">
        <f ca="1">IF(AZ$5="",0,SUMIFS(INDIRECT($S$2&amp;$A310&amp;":"&amp;$A310),BP!$5:$5,AZ$4))</f>
        <v>0</v>
      </c>
      <c r="BA310" s="3">
        <f ca="1">IF(BA$5="",0,SUMIFS(INDIRECT($S$2&amp;$A310&amp;":"&amp;$A310),BP!$5:$5,BA$4))</f>
        <v>0</v>
      </c>
      <c r="BB310" s="3">
        <f ca="1">IF(BB$5="",0,SUMIFS(INDIRECT($S$2&amp;$A310&amp;":"&amp;$A310),BP!$5:$5,BB$4))</f>
        <v>0</v>
      </c>
      <c r="BC310" s="3">
        <f ca="1">IF(BC$5="",0,SUMIFS(INDIRECT($S$2&amp;$A310&amp;":"&amp;$A310),BP!$5:$5,BC$4))</f>
        <v>0</v>
      </c>
      <c r="BD310" s="3">
        <f ca="1">IF(BD$5="",0,SUMIFS(INDIRECT($S$2&amp;$A310&amp;":"&amp;$A310),BP!$5:$5,BD$4))</f>
        <v>0</v>
      </c>
      <c r="BE310" s="3">
        <f ca="1">IF(BE$5="",0,SUMIFS(INDIRECT($S$2&amp;$A310&amp;":"&amp;$A310),BP!$5:$5,BE$4))</f>
        <v>0</v>
      </c>
      <c r="BF310" s="3">
        <f ca="1">IF(BF$5="",0,SUMIFS(INDIRECT($S$2&amp;$A310&amp;":"&amp;$A310),BP!$5:$5,BF$4))</f>
        <v>0</v>
      </c>
      <c r="BG310" s="3">
        <f ca="1">IF(BG$5="",0,SUMIFS(INDIRECT($S$2&amp;$A310&amp;":"&amp;$A310),BP!$5:$5,BG$4))</f>
        <v>0</v>
      </c>
      <c r="BH310" s="3">
        <f ca="1">IF(BH$5="",0,SUMIFS(INDIRECT($S$2&amp;$A310&amp;":"&amp;$A310),BP!$5:$5,BH$4))</f>
        <v>0</v>
      </c>
      <c r="BI310" s="3">
        <f ca="1">IF(BI$5="",0,SUMIFS(INDIRECT($S$2&amp;$A310&amp;":"&amp;$A310),BP!$5:$5,BI$4))</f>
        <v>0</v>
      </c>
      <c r="BJ310" s="3">
        <f>IF(BJ$5="",0,SUMIFS(BP!310:310,BP!$5:$5,BJ$4))</f>
        <v>0</v>
      </c>
      <c r="BK310" s="3">
        <f>IF(BK$5="",0,SUMIFS(BP!310:310,BP!$5:$5,BK$4))</f>
        <v>0</v>
      </c>
      <c r="BL310" s="3">
        <f>IF(BL$5="",0,SUMIFS(BP!310:310,BP!$5:$5,BL$4))</f>
        <v>0</v>
      </c>
      <c r="BM310" s="3">
        <f>IF(BM$5="",0,SUMIFS(BP!310:310,BP!$5:$5,BM$4))</f>
        <v>0</v>
      </c>
      <c r="BN310" s="3">
        <f>IF(BN$5="",0,SUMIFS(BP!310:310,BP!$5:$5,BN$4))</f>
        <v>0</v>
      </c>
      <c r="BO310" s="3">
        <f>IF(BO$5="",0,SUMIFS(BP!310:310,BP!$5:$5,BO$4))</f>
        <v>0</v>
      </c>
      <c r="BP310" s="3">
        <f>IF(BP$5="",0,SUMIFS(BP!310:310,BP!$5:$5,BP$4))</f>
        <v>0</v>
      </c>
      <c r="BQ310" s="3">
        <f>IF(BQ$5="",0,SUMIFS(BP!310:310,BP!$5:$5,BQ$4))</f>
        <v>0</v>
      </c>
      <c r="BR310" s="3">
        <f>IF(BR$5="",0,SUMIFS(BP!310:310,BP!$5:$5,BR$4))</f>
        <v>0</v>
      </c>
      <c r="BS310" s="3">
        <f>IF(BS$5="",0,SUMIFS(BP!310:310,BP!$5:$5,BS$4))</f>
        <v>0</v>
      </c>
      <c r="BT310" s="3">
        <f>IF(BT$5="",0,SUMIFS(BP!310:310,BP!$5:$5,BT$4))</f>
        <v>0</v>
      </c>
      <c r="BU310" s="3">
        <f>IF(BU$5="",0,SUMIFS(BP!310:310,BP!$5:$5,BU$4))</f>
        <v>0</v>
      </c>
      <c r="BV310" s="3">
        <f>IF(BV$5="",0,SUMIFS(BP!310:310,BP!$5:$5,BV$4))</f>
        <v>0</v>
      </c>
      <c r="BW310" s="3">
        <f>IF(BW$5="",0,SUMIFS(BP!310:310,BP!$5:$5,BW$4))</f>
        <v>0</v>
      </c>
      <c r="BX310" s="3">
        <f>IF(BX$5="",0,SUMIFS(BP!310:310,BP!$5:$5,BX$4))</f>
        <v>0</v>
      </c>
      <c r="BY310" s="3">
        <f>IF(BY$5="",0,SUMIFS(BP!310:310,BP!$5:$5,BY$4))</f>
        <v>0</v>
      </c>
      <c r="BZ310" s="3">
        <f>IF(BZ$5="",0,SUMIFS(BP!310:310,BP!$5:$5,BZ$4))</f>
        <v>0</v>
      </c>
      <c r="CA310" s="3">
        <f>IF(CA$5="",0,SUMIFS(BP!310:310,BP!$5:$5,CA$4))</f>
        <v>0</v>
      </c>
      <c r="CB310" s="3">
        <f>IF(CB$5="",0,SUMIFS(BP!310:310,BP!$5:$5,CB$4))</f>
        <v>0</v>
      </c>
      <c r="CC310" s="3">
        <f>IF(CC$5="",0,SUMIFS(BP!310:310,BP!$5:$5,CC$4))</f>
        <v>0</v>
      </c>
      <c r="CD310" s="3">
        <f>IF(CD$5="",0,SUMIFS(BP!310:310,BP!$5:$5,CD$4))</f>
        <v>0</v>
      </c>
      <c r="CE310" s="3">
        <f>IF(CE$5="",0,SUMIFS(BP!310:310,BP!$5:$5,CE$4))</f>
        <v>0</v>
      </c>
      <c r="CF310" s="3">
        <f>IF(CF$5="",0,SUMIFS(BP!310:310,BP!$5:$5,CF$4))</f>
        <v>0</v>
      </c>
      <c r="CG310" s="3">
        <f>IF(CG$5="",0,SUMIFS(BP!310:310,BP!$5:$5,CG$4))</f>
        <v>0</v>
      </c>
      <c r="CH310" s="3">
        <f>IF(CH$5="",0,SUMIFS(BP!310:310,BP!$5:$5,CH$4))</f>
        <v>0</v>
      </c>
      <c r="CI310" s="3">
        <f>IF(CI$5="",0,SUMIFS(BP!310:310,BP!$5:$5,CI$4))</f>
        <v>0</v>
      </c>
      <c r="CJ310" s="3">
        <f>IF(CJ$5="",0,SUMIFS(BP!310:310,BP!$5:$5,CJ$4))</f>
        <v>0</v>
      </c>
      <c r="CK310" s="3">
        <f>IF(CK$5="",0,SUMIFS(BP!310:310,BP!$5:$5,CK$4))</f>
        <v>0</v>
      </c>
      <c r="CL310" s="3">
        <f>IF(CL$5="",0,SUMIFS(BP!310:310,BP!$5:$5,CL$4))</f>
        <v>0</v>
      </c>
      <c r="CM310" s="3">
        <f>IF(CM$5="",0,SUMIFS(BP!310:310,BP!$5:$5,CM$4))</f>
        <v>0</v>
      </c>
      <c r="CN310" s="3">
        <f>IF(CN$5="",0,SUMIFS(BP!310:310,BP!$5:$5,CN$4))</f>
        <v>0</v>
      </c>
      <c r="CO310" s="3">
        <f>IF(CO$5="",0,SUMIFS(BP!310:310,BP!$5:$5,CO$4))</f>
        <v>0</v>
      </c>
      <c r="CP310" s="3">
        <f>IF(CP$5="",0,SUMIFS(BP!310:310,BP!$5:$5,CP$4))</f>
        <v>0</v>
      </c>
      <c r="CQ310" s="3">
        <f>IF(CQ$5="",0,SUMIFS(BP!310:310,BP!$5:$5,CQ$4))</f>
        <v>0</v>
      </c>
      <c r="CR310" s="3">
        <f>IF(CR$5="",0,SUMIFS(BP!310:310,BP!$5:$5,CR$4))</f>
        <v>0</v>
      </c>
      <c r="CS310" s="3">
        <f>IF(CS$5="",0,SUMIFS(BP!310:310,BP!$5:$5,CS$4))</f>
        <v>0</v>
      </c>
      <c r="CT310" s="3">
        <f>IF(CT$5="",0,SUMIFS(BP!310:310,BP!$5:$5,CT$4))</f>
        <v>0</v>
      </c>
    </row>
    <row r="311" spans="1:98" s="2" customFormat="1" ht="10.199999999999999" x14ac:dyDescent="0.2">
      <c r="A311" s="11">
        <f>ROW()</f>
        <v>311</v>
      </c>
      <c r="E311" s="15"/>
      <c r="W311" s="5"/>
      <c r="Z311" s="3">
        <f ca="1">IF(Z$5="",0,SUMIFS(INDIRECT($S$2&amp;$A311&amp;":"&amp;$A311),BP!$5:$5,Z$4))</f>
        <v>0</v>
      </c>
      <c r="AA311" s="3">
        <f ca="1">IF(AA$5="",0,SUMIFS(INDIRECT($S$2&amp;$A311&amp;":"&amp;$A311),BP!$5:$5,AA$4))</f>
        <v>0</v>
      </c>
      <c r="AB311" s="3">
        <f ca="1">IF(AB$5="",0,SUMIFS(INDIRECT($S$2&amp;$A311&amp;":"&amp;$A311),BP!$5:$5,AB$4))</f>
        <v>0</v>
      </c>
      <c r="AC311" s="3">
        <f ca="1">IF(AC$5="",0,SUMIFS(INDIRECT($S$2&amp;$A311&amp;":"&amp;$A311),BP!$5:$5,AC$4))</f>
        <v>0</v>
      </c>
      <c r="AD311" s="3">
        <f ca="1">IF(AD$5="",0,SUMIFS(INDIRECT($S$2&amp;$A311&amp;":"&amp;$A311),BP!$5:$5,AD$4))</f>
        <v>0</v>
      </c>
      <c r="AE311" s="3">
        <f ca="1">IF(AE$5="",0,SUMIFS(INDIRECT($S$2&amp;$A311&amp;":"&amp;$A311),BP!$5:$5,AE$4))</f>
        <v>0</v>
      </c>
      <c r="AF311" s="3">
        <f ca="1">IF(AF$5="",0,SUMIFS(INDIRECT($S$2&amp;$A311&amp;":"&amp;$A311),BP!$5:$5,AF$4))</f>
        <v>0</v>
      </c>
      <c r="AG311" s="3">
        <f ca="1">IF(AG$5="",0,SUMIFS(INDIRECT($S$2&amp;$A311&amp;":"&amp;$A311),BP!$5:$5,AG$4))</f>
        <v>0</v>
      </c>
      <c r="AH311" s="3">
        <f ca="1">IF(AH$5="",0,SUMIFS(INDIRECT($S$2&amp;$A311&amp;":"&amp;$A311),BP!$5:$5,AH$4))</f>
        <v>0</v>
      </c>
      <c r="AI311" s="3">
        <f ca="1">IF(AI$5="",0,SUMIFS(INDIRECT($S$2&amp;$A311&amp;":"&amp;$A311),BP!$5:$5,AI$4))</f>
        <v>0</v>
      </c>
      <c r="AJ311" s="3">
        <f ca="1">IF(AJ$5="",0,SUMIFS(INDIRECT($S$2&amp;$A311&amp;":"&amp;$A311),BP!$5:$5,AJ$4))</f>
        <v>0</v>
      </c>
      <c r="AK311" s="3">
        <f ca="1">IF(AK$5="",0,SUMIFS(INDIRECT($S$2&amp;$A311&amp;":"&amp;$A311),BP!$5:$5,AK$4))</f>
        <v>0</v>
      </c>
      <c r="AL311" s="3">
        <f ca="1">IF(AL$5="",0,SUMIFS(INDIRECT($S$2&amp;$A311&amp;":"&amp;$A311),BP!$5:$5,AL$4))</f>
        <v>0</v>
      </c>
      <c r="AM311" s="3">
        <f ca="1">IF(AM$5="",0,SUMIFS(INDIRECT($S$2&amp;$A311&amp;":"&amp;$A311),BP!$5:$5,AM$4))</f>
        <v>0</v>
      </c>
      <c r="AN311" s="3">
        <f ca="1">IF(AN$5="",0,SUMIFS(INDIRECT($S$2&amp;$A311&amp;":"&amp;$A311),BP!$5:$5,AN$4))</f>
        <v>0</v>
      </c>
      <c r="AO311" s="3">
        <f ca="1">IF(AO$5="",0,SUMIFS(INDIRECT($S$2&amp;$A311&amp;":"&amp;$A311),BP!$5:$5,AO$4))</f>
        <v>0</v>
      </c>
      <c r="AP311" s="3">
        <f ca="1">IF(AP$5="",0,SUMIFS(INDIRECT($S$2&amp;$A311&amp;":"&amp;$A311),BP!$5:$5,AP$4))</f>
        <v>0</v>
      </c>
      <c r="AQ311" s="3">
        <f ca="1">IF(AQ$5="",0,SUMIFS(INDIRECT($S$2&amp;$A311&amp;":"&amp;$A311),BP!$5:$5,AQ$4))</f>
        <v>0</v>
      </c>
      <c r="AR311" s="3">
        <f ca="1">IF(AR$5="",0,SUMIFS(INDIRECT($S$2&amp;$A311&amp;":"&amp;$A311),BP!$5:$5,AR$4))</f>
        <v>0</v>
      </c>
      <c r="AS311" s="3">
        <f ca="1">IF(AS$5="",0,SUMIFS(INDIRECT($S$2&amp;$A311&amp;":"&amp;$A311),BP!$5:$5,AS$4))</f>
        <v>0</v>
      </c>
      <c r="AT311" s="3">
        <f ca="1">IF(AT$5="",0,SUMIFS(INDIRECT($S$2&amp;$A311&amp;":"&amp;$A311),BP!$5:$5,AT$4))</f>
        <v>0</v>
      </c>
      <c r="AU311" s="3">
        <f ca="1">IF(AU$5="",0,SUMIFS(INDIRECT($S$2&amp;$A311&amp;":"&amp;$A311),BP!$5:$5,AU$4))</f>
        <v>0</v>
      </c>
      <c r="AV311" s="3">
        <f ca="1">IF(AV$5="",0,SUMIFS(INDIRECT($S$2&amp;$A311&amp;":"&amp;$A311),BP!$5:$5,AV$4))</f>
        <v>0</v>
      </c>
      <c r="AW311" s="3">
        <f ca="1">IF(AW$5="",0,SUMIFS(INDIRECT($S$2&amp;$A311&amp;":"&amp;$A311),BP!$5:$5,AW$4))</f>
        <v>0</v>
      </c>
      <c r="AX311" s="3">
        <f ca="1">IF(AX$5="",0,SUMIFS(INDIRECT($S$2&amp;$A311&amp;":"&amp;$A311),BP!$5:$5,AX$4))</f>
        <v>0</v>
      </c>
      <c r="AY311" s="3">
        <f ca="1">IF(AY$5="",0,SUMIFS(INDIRECT($S$2&amp;$A311&amp;":"&amp;$A311),BP!$5:$5,AY$4))</f>
        <v>0</v>
      </c>
      <c r="AZ311" s="3">
        <f ca="1">IF(AZ$5="",0,SUMIFS(INDIRECT($S$2&amp;$A311&amp;":"&amp;$A311),BP!$5:$5,AZ$4))</f>
        <v>0</v>
      </c>
      <c r="BA311" s="3">
        <f ca="1">IF(BA$5="",0,SUMIFS(INDIRECT($S$2&amp;$A311&amp;":"&amp;$A311),BP!$5:$5,BA$4))</f>
        <v>0</v>
      </c>
      <c r="BB311" s="3">
        <f ca="1">IF(BB$5="",0,SUMIFS(INDIRECT($S$2&amp;$A311&amp;":"&amp;$A311),BP!$5:$5,BB$4))</f>
        <v>0</v>
      </c>
      <c r="BC311" s="3">
        <f ca="1">IF(BC$5="",0,SUMIFS(INDIRECT($S$2&amp;$A311&amp;":"&amp;$A311),BP!$5:$5,BC$4))</f>
        <v>0</v>
      </c>
      <c r="BD311" s="3">
        <f ca="1">IF(BD$5="",0,SUMIFS(INDIRECT($S$2&amp;$A311&amp;":"&amp;$A311),BP!$5:$5,BD$4))</f>
        <v>0</v>
      </c>
      <c r="BE311" s="3">
        <f ca="1">IF(BE$5="",0,SUMIFS(INDIRECT($S$2&amp;$A311&amp;":"&amp;$A311),BP!$5:$5,BE$4))</f>
        <v>0</v>
      </c>
      <c r="BF311" s="3">
        <f ca="1">IF(BF$5="",0,SUMIFS(INDIRECT($S$2&amp;$A311&amp;":"&amp;$A311),BP!$5:$5,BF$4))</f>
        <v>0</v>
      </c>
      <c r="BG311" s="3">
        <f ca="1">IF(BG$5="",0,SUMIFS(INDIRECT($S$2&amp;$A311&amp;":"&amp;$A311),BP!$5:$5,BG$4))</f>
        <v>0</v>
      </c>
      <c r="BH311" s="3">
        <f ca="1">IF(BH$5="",0,SUMIFS(INDIRECT($S$2&amp;$A311&amp;":"&amp;$A311),BP!$5:$5,BH$4))</f>
        <v>0</v>
      </c>
      <c r="BI311" s="3">
        <f ca="1">IF(BI$5="",0,SUMIFS(INDIRECT($S$2&amp;$A311&amp;":"&amp;$A311),BP!$5:$5,BI$4))</f>
        <v>0</v>
      </c>
      <c r="BJ311" s="3">
        <f>IF(BJ$5="",0,SUMIFS(BP!311:311,BP!$5:$5,BJ$4))</f>
        <v>0</v>
      </c>
      <c r="BK311" s="3">
        <f>IF(BK$5="",0,SUMIFS(BP!311:311,BP!$5:$5,BK$4))</f>
        <v>0</v>
      </c>
      <c r="BL311" s="3">
        <f>IF(BL$5="",0,SUMIFS(BP!311:311,BP!$5:$5,BL$4))</f>
        <v>0</v>
      </c>
      <c r="BM311" s="3">
        <f>IF(BM$5="",0,SUMIFS(BP!311:311,BP!$5:$5,BM$4))</f>
        <v>0</v>
      </c>
      <c r="BN311" s="3">
        <f>IF(BN$5="",0,SUMIFS(BP!311:311,BP!$5:$5,BN$4))</f>
        <v>0</v>
      </c>
      <c r="BO311" s="3">
        <f>IF(BO$5="",0,SUMIFS(BP!311:311,BP!$5:$5,BO$4))</f>
        <v>0</v>
      </c>
      <c r="BP311" s="3">
        <f>IF(BP$5="",0,SUMIFS(BP!311:311,BP!$5:$5,BP$4))</f>
        <v>0</v>
      </c>
      <c r="BQ311" s="3">
        <f>IF(BQ$5="",0,SUMIFS(BP!311:311,BP!$5:$5,BQ$4))</f>
        <v>0</v>
      </c>
      <c r="BR311" s="3">
        <f>IF(BR$5="",0,SUMIFS(BP!311:311,BP!$5:$5,BR$4))</f>
        <v>0</v>
      </c>
      <c r="BS311" s="3">
        <f>IF(BS$5="",0,SUMIFS(BP!311:311,BP!$5:$5,BS$4))</f>
        <v>0</v>
      </c>
      <c r="BT311" s="3">
        <f>IF(BT$5="",0,SUMIFS(BP!311:311,BP!$5:$5,BT$4))</f>
        <v>0</v>
      </c>
      <c r="BU311" s="3">
        <f>IF(BU$5="",0,SUMIFS(BP!311:311,BP!$5:$5,BU$4))</f>
        <v>0</v>
      </c>
      <c r="BV311" s="3">
        <f>IF(BV$5="",0,SUMIFS(BP!311:311,BP!$5:$5,BV$4))</f>
        <v>0</v>
      </c>
      <c r="BW311" s="3">
        <f>IF(BW$5="",0,SUMIFS(BP!311:311,BP!$5:$5,BW$4))</f>
        <v>0</v>
      </c>
      <c r="BX311" s="3">
        <f>IF(BX$5="",0,SUMIFS(BP!311:311,BP!$5:$5,BX$4))</f>
        <v>0</v>
      </c>
      <c r="BY311" s="3">
        <f>IF(BY$5="",0,SUMIFS(BP!311:311,BP!$5:$5,BY$4))</f>
        <v>0</v>
      </c>
      <c r="BZ311" s="3">
        <f>IF(BZ$5="",0,SUMIFS(BP!311:311,BP!$5:$5,BZ$4))</f>
        <v>0</v>
      </c>
      <c r="CA311" s="3">
        <f>IF(CA$5="",0,SUMIFS(BP!311:311,BP!$5:$5,CA$4))</f>
        <v>0</v>
      </c>
      <c r="CB311" s="3">
        <f>IF(CB$5="",0,SUMIFS(BP!311:311,BP!$5:$5,CB$4))</f>
        <v>0</v>
      </c>
      <c r="CC311" s="3">
        <f>IF(CC$5="",0,SUMIFS(BP!311:311,BP!$5:$5,CC$4))</f>
        <v>0</v>
      </c>
      <c r="CD311" s="3">
        <f>IF(CD$5="",0,SUMIFS(BP!311:311,BP!$5:$5,CD$4))</f>
        <v>0</v>
      </c>
      <c r="CE311" s="3">
        <f>IF(CE$5="",0,SUMIFS(BP!311:311,BP!$5:$5,CE$4))</f>
        <v>0</v>
      </c>
      <c r="CF311" s="3">
        <f>IF(CF$5="",0,SUMIFS(BP!311:311,BP!$5:$5,CF$4))</f>
        <v>0</v>
      </c>
      <c r="CG311" s="3">
        <f>IF(CG$5="",0,SUMIFS(BP!311:311,BP!$5:$5,CG$4))</f>
        <v>0</v>
      </c>
      <c r="CH311" s="3">
        <f>IF(CH$5="",0,SUMIFS(BP!311:311,BP!$5:$5,CH$4))</f>
        <v>0</v>
      </c>
      <c r="CI311" s="3">
        <f>IF(CI$5="",0,SUMIFS(BP!311:311,BP!$5:$5,CI$4))</f>
        <v>0</v>
      </c>
      <c r="CJ311" s="3">
        <f>IF(CJ$5="",0,SUMIFS(BP!311:311,BP!$5:$5,CJ$4))</f>
        <v>0</v>
      </c>
      <c r="CK311" s="3">
        <f>IF(CK$5="",0,SUMIFS(BP!311:311,BP!$5:$5,CK$4))</f>
        <v>0</v>
      </c>
      <c r="CL311" s="3">
        <f>IF(CL$5="",0,SUMIFS(BP!311:311,BP!$5:$5,CL$4))</f>
        <v>0</v>
      </c>
      <c r="CM311" s="3">
        <f>IF(CM$5="",0,SUMIFS(BP!311:311,BP!$5:$5,CM$4))</f>
        <v>0</v>
      </c>
      <c r="CN311" s="3">
        <f>IF(CN$5="",0,SUMIFS(BP!311:311,BP!$5:$5,CN$4))</f>
        <v>0</v>
      </c>
      <c r="CO311" s="3">
        <f>IF(CO$5="",0,SUMIFS(BP!311:311,BP!$5:$5,CO$4))</f>
        <v>0</v>
      </c>
      <c r="CP311" s="3">
        <f>IF(CP$5="",0,SUMIFS(BP!311:311,BP!$5:$5,CP$4))</f>
        <v>0</v>
      </c>
      <c r="CQ311" s="3">
        <f>IF(CQ$5="",0,SUMIFS(BP!311:311,BP!$5:$5,CQ$4))</f>
        <v>0</v>
      </c>
      <c r="CR311" s="3">
        <f>IF(CR$5="",0,SUMIFS(BP!311:311,BP!$5:$5,CR$4))</f>
        <v>0</v>
      </c>
      <c r="CS311" s="3">
        <f>IF(CS$5="",0,SUMIFS(BP!311:311,BP!$5:$5,CS$4))</f>
        <v>0</v>
      </c>
      <c r="CT311" s="3">
        <f>IF(CT$5="",0,SUMIFS(BP!311:311,BP!$5:$5,CT$4))</f>
        <v>0</v>
      </c>
    </row>
    <row r="312" spans="1:98" s="2" customFormat="1" ht="10.199999999999999" x14ac:dyDescent="0.2">
      <c r="A312" s="11">
        <f>ROW()</f>
        <v>312</v>
      </c>
      <c r="E312" s="15"/>
      <c r="W312" s="5"/>
      <c r="Z312" s="3">
        <f ca="1">IF(Z$5="",0,SUMIFS(INDIRECT($S$2&amp;$A312&amp;":"&amp;$A312),BP!$5:$5,Z$4))</f>
        <v>0</v>
      </c>
      <c r="AA312" s="3">
        <f ca="1">IF(AA$5="",0,SUMIFS(INDIRECT($S$2&amp;$A312&amp;":"&amp;$A312),BP!$5:$5,AA$4))</f>
        <v>0</v>
      </c>
      <c r="AB312" s="3">
        <f ca="1">IF(AB$5="",0,SUMIFS(INDIRECT($S$2&amp;$A312&amp;":"&amp;$A312),BP!$5:$5,AB$4))</f>
        <v>0</v>
      </c>
      <c r="AC312" s="3">
        <f ca="1">IF(AC$5="",0,SUMIFS(INDIRECT($S$2&amp;$A312&amp;":"&amp;$A312),BP!$5:$5,AC$4))</f>
        <v>0</v>
      </c>
      <c r="AD312" s="3">
        <f ca="1">IF(AD$5="",0,SUMIFS(INDIRECT($S$2&amp;$A312&amp;":"&amp;$A312),BP!$5:$5,AD$4))</f>
        <v>0</v>
      </c>
      <c r="AE312" s="3">
        <f ca="1">IF(AE$5="",0,SUMIFS(INDIRECT($S$2&amp;$A312&amp;":"&amp;$A312),BP!$5:$5,AE$4))</f>
        <v>0</v>
      </c>
      <c r="AF312" s="3">
        <f ca="1">IF(AF$5="",0,SUMIFS(INDIRECT($S$2&amp;$A312&amp;":"&amp;$A312),BP!$5:$5,AF$4))</f>
        <v>0</v>
      </c>
      <c r="AG312" s="3">
        <f ca="1">IF(AG$5="",0,SUMIFS(INDIRECT($S$2&amp;$A312&amp;":"&amp;$A312),BP!$5:$5,AG$4))</f>
        <v>0</v>
      </c>
      <c r="AH312" s="3">
        <f ca="1">IF(AH$5="",0,SUMIFS(INDIRECT($S$2&amp;$A312&amp;":"&amp;$A312),BP!$5:$5,AH$4))</f>
        <v>0</v>
      </c>
      <c r="AI312" s="3">
        <f ca="1">IF(AI$5="",0,SUMIFS(INDIRECT($S$2&amp;$A312&amp;":"&amp;$A312),BP!$5:$5,AI$4))</f>
        <v>0</v>
      </c>
      <c r="AJ312" s="3">
        <f ca="1">IF(AJ$5="",0,SUMIFS(INDIRECT($S$2&amp;$A312&amp;":"&amp;$A312),BP!$5:$5,AJ$4))</f>
        <v>0</v>
      </c>
      <c r="AK312" s="3">
        <f ca="1">IF(AK$5="",0,SUMIFS(INDIRECT($S$2&amp;$A312&amp;":"&amp;$A312),BP!$5:$5,AK$4))</f>
        <v>0</v>
      </c>
      <c r="AL312" s="3">
        <f ca="1">IF(AL$5="",0,SUMIFS(INDIRECT($S$2&amp;$A312&amp;":"&amp;$A312),BP!$5:$5,AL$4))</f>
        <v>0</v>
      </c>
      <c r="AM312" s="3">
        <f ca="1">IF(AM$5="",0,SUMIFS(INDIRECT($S$2&amp;$A312&amp;":"&amp;$A312),BP!$5:$5,AM$4))</f>
        <v>0</v>
      </c>
      <c r="AN312" s="3">
        <f ca="1">IF(AN$5="",0,SUMIFS(INDIRECT($S$2&amp;$A312&amp;":"&amp;$A312),BP!$5:$5,AN$4))</f>
        <v>0</v>
      </c>
      <c r="AO312" s="3">
        <f ca="1">IF(AO$5="",0,SUMIFS(INDIRECT($S$2&amp;$A312&amp;":"&amp;$A312),BP!$5:$5,AO$4))</f>
        <v>0</v>
      </c>
      <c r="AP312" s="3">
        <f ca="1">IF(AP$5="",0,SUMIFS(INDIRECT($S$2&amp;$A312&amp;":"&amp;$A312),BP!$5:$5,AP$4))</f>
        <v>0</v>
      </c>
      <c r="AQ312" s="3">
        <f ca="1">IF(AQ$5="",0,SUMIFS(INDIRECT($S$2&amp;$A312&amp;":"&amp;$A312),BP!$5:$5,AQ$4))</f>
        <v>0</v>
      </c>
      <c r="AR312" s="3">
        <f ca="1">IF(AR$5="",0,SUMIFS(INDIRECT($S$2&amp;$A312&amp;":"&amp;$A312),BP!$5:$5,AR$4))</f>
        <v>0</v>
      </c>
      <c r="AS312" s="3">
        <f ca="1">IF(AS$5="",0,SUMIFS(INDIRECT($S$2&amp;$A312&amp;":"&amp;$A312),BP!$5:$5,AS$4))</f>
        <v>0</v>
      </c>
      <c r="AT312" s="3">
        <f ca="1">IF(AT$5="",0,SUMIFS(INDIRECT($S$2&amp;$A312&amp;":"&amp;$A312),BP!$5:$5,AT$4))</f>
        <v>0</v>
      </c>
      <c r="AU312" s="3">
        <f ca="1">IF(AU$5="",0,SUMIFS(INDIRECT($S$2&amp;$A312&amp;":"&amp;$A312),BP!$5:$5,AU$4))</f>
        <v>0</v>
      </c>
      <c r="AV312" s="3">
        <f ca="1">IF(AV$5="",0,SUMIFS(INDIRECT($S$2&amp;$A312&amp;":"&amp;$A312),BP!$5:$5,AV$4))</f>
        <v>0</v>
      </c>
      <c r="AW312" s="3">
        <f ca="1">IF(AW$5="",0,SUMIFS(INDIRECT($S$2&amp;$A312&amp;":"&amp;$A312),BP!$5:$5,AW$4))</f>
        <v>0</v>
      </c>
      <c r="AX312" s="3">
        <f ca="1">IF(AX$5="",0,SUMIFS(INDIRECT($S$2&amp;$A312&amp;":"&amp;$A312),BP!$5:$5,AX$4))</f>
        <v>0</v>
      </c>
      <c r="AY312" s="3">
        <f ca="1">IF(AY$5="",0,SUMIFS(INDIRECT($S$2&amp;$A312&amp;":"&amp;$A312),BP!$5:$5,AY$4))</f>
        <v>0</v>
      </c>
      <c r="AZ312" s="3">
        <f ca="1">IF(AZ$5="",0,SUMIFS(INDIRECT($S$2&amp;$A312&amp;":"&amp;$A312),BP!$5:$5,AZ$4))</f>
        <v>0</v>
      </c>
      <c r="BA312" s="3">
        <f ca="1">IF(BA$5="",0,SUMIFS(INDIRECT($S$2&amp;$A312&amp;":"&amp;$A312),BP!$5:$5,BA$4))</f>
        <v>0</v>
      </c>
      <c r="BB312" s="3">
        <f ca="1">IF(BB$5="",0,SUMIFS(INDIRECT($S$2&amp;$A312&amp;":"&amp;$A312),BP!$5:$5,BB$4))</f>
        <v>0</v>
      </c>
      <c r="BC312" s="3">
        <f ca="1">IF(BC$5="",0,SUMIFS(INDIRECT($S$2&amp;$A312&amp;":"&amp;$A312),BP!$5:$5,BC$4))</f>
        <v>0</v>
      </c>
      <c r="BD312" s="3">
        <f ca="1">IF(BD$5="",0,SUMIFS(INDIRECT($S$2&amp;$A312&amp;":"&amp;$A312),BP!$5:$5,BD$4))</f>
        <v>0</v>
      </c>
      <c r="BE312" s="3">
        <f ca="1">IF(BE$5="",0,SUMIFS(INDIRECT($S$2&amp;$A312&amp;":"&amp;$A312),BP!$5:$5,BE$4))</f>
        <v>0</v>
      </c>
      <c r="BF312" s="3">
        <f ca="1">IF(BF$5="",0,SUMIFS(INDIRECT($S$2&amp;$A312&amp;":"&amp;$A312),BP!$5:$5,BF$4))</f>
        <v>0</v>
      </c>
      <c r="BG312" s="3">
        <f ca="1">IF(BG$5="",0,SUMIFS(INDIRECT($S$2&amp;$A312&amp;":"&amp;$A312),BP!$5:$5,BG$4))</f>
        <v>0</v>
      </c>
      <c r="BH312" s="3">
        <f ca="1">IF(BH$5="",0,SUMIFS(INDIRECT($S$2&amp;$A312&amp;":"&amp;$A312),BP!$5:$5,BH$4))</f>
        <v>0</v>
      </c>
      <c r="BI312" s="3">
        <f ca="1">IF(BI$5="",0,SUMIFS(INDIRECT($S$2&amp;$A312&amp;":"&amp;$A312),BP!$5:$5,BI$4))</f>
        <v>0</v>
      </c>
      <c r="BJ312" s="3">
        <f>IF(BJ$5="",0,SUMIFS(BP!312:312,BP!$5:$5,BJ$4))</f>
        <v>0</v>
      </c>
      <c r="BK312" s="3">
        <f>IF(BK$5="",0,SUMIFS(BP!312:312,BP!$5:$5,BK$4))</f>
        <v>0</v>
      </c>
      <c r="BL312" s="3">
        <f>IF(BL$5="",0,SUMIFS(BP!312:312,BP!$5:$5,BL$4))</f>
        <v>0</v>
      </c>
      <c r="BM312" s="3">
        <f>IF(BM$5="",0,SUMIFS(BP!312:312,BP!$5:$5,BM$4))</f>
        <v>0</v>
      </c>
      <c r="BN312" s="3">
        <f>IF(BN$5="",0,SUMIFS(BP!312:312,BP!$5:$5,BN$4))</f>
        <v>0</v>
      </c>
      <c r="BO312" s="3">
        <f>IF(BO$5="",0,SUMIFS(BP!312:312,BP!$5:$5,BO$4))</f>
        <v>0</v>
      </c>
      <c r="BP312" s="3">
        <f>IF(BP$5="",0,SUMIFS(BP!312:312,BP!$5:$5,BP$4))</f>
        <v>0</v>
      </c>
      <c r="BQ312" s="3">
        <f>IF(BQ$5="",0,SUMIFS(BP!312:312,BP!$5:$5,BQ$4))</f>
        <v>0</v>
      </c>
      <c r="BR312" s="3">
        <f>IF(BR$5="",0,SUMIFS(BP!312:312,BP!$5:$5,BR$4))</f>
        <v>0</v>
      </c>
      <c r="BS312" s="3">
        <f>IF(BS$5="",0,SUMIFS(BP!312:312,BP!$5:$5,BS$4))</f>
        <v>0</v>
      </c>
      <c r="BT312" s="3">
        <f>IF(BT$5="",0,SUMIFS(BP!312:312,BP!$5:$5,BT$4))</f>
        <v>0</v>
      </c>
      <c r="BU312" s="3">
        <f>IF(BU$5="",0,SUMIFS(BP!312:312,BP!$5:$5,BU$4))</f>
        <v>0</v>
      </c>
      <c r="BV312" s="3">
        <f>IF(BV$5="",0,SUMIFS(BP!312:312,BP!$5:$5,BV$4))</f>
        <v>0</v>
      </c>
      <c r="BW312" s="3">
        <f>IF(BW$5="",0,SUMIFS(BP!312:312,BP!$5:$5,BW$4))</f>
        <v>0</v>
      </c>
      <c r="BX312" s="3">
        <f>IF(BX$5="",0,SUMIFS(BP!312:312,BP!$5:$5,BX$4))</f>
        <v>0</v>
      </c>
      <c r="BY312" s="3">
        <f>IF(BY$5="",0,SUMIFS(BP!312:312,BP!$5:$5,BY$4))</f>
        <v>0</v>
      </c>
      <c r="BZ312" s="3">
        <f>IF(BZ$5="",0,SUMIFS(BP!312:312,BP!$5:$5,BZ$4))</f>
        <v>0</v>
      </c>
      <c r="CA312" s="3">
        <f>IF(CA$5="",0,SUMIFS(BP!312:312,BP!$5:$5,CA$4))</f>
        <v>0</v>
      </c>
      <c r="CB312" s="3">
        <f>IF(CB$5="",0,SUMIFS(BP!312:312,BP!$5:$5,CB$4))</f>
        <v>0</v>
      </c>
      <c r="CC312" s="3">
        <f>IF(CC$5="",0,SUMIFS(BP!312:312,BP!$5:$5,CC$4))</f>
        <v>0</v>
      </c>
      <c r="CD312" s="3">
        <f>IF(CD$5="",0,SUMIFS(BP!312:312,BP!$5:$5,CD$4))</f>
        <v>0</v>
      </c>
      <c r="CE312" s="3">
        <f>IF(CE$5="",0,SUMIFS(BP!312:312,BP!$5:$5,CE$4))</f>
        <v>0</v>
      </c>
      <c r="CF312" s="3">
        <f>IF(CF$5="",0,SUMIFS(BP!312:312,BP!$5:$5,CF$4))</f>
        <v>0</v>
      </c>
      <c r="CG312" s="3">
        <f>IF(CG$5="",0,SUMIFS(BP!312:312,BP!$5:$5,CG$4))</f>
        <v>0</v>
      </c>
      <c r="CH312" s="3">
        <f>IF(CH$5="",0,SUMIFS(BP!312:312,BP!$5:$5,CH$4))</f>
        <v>0</v>
      </c>
      <c r="CI312" s="3">
        <f>IF(CI$5="",0,SUMIFS(BP!312:312,BP!$5:$5,CI$4))</f>
        <v>0</v>
      </c>
      <c r="CJ312" s="3">
        <f>IF(CJ$5="",0,SUMIFS(BP!312:312,BP!$5:$5,CJ$4))</f>
        <v>0</v>
      </c>
      <c r="CK312" s="3">
        <f>IF(CK$5="",0,SUMIFS(BP!312:312,BP!$5:$5,CK$4))</f>
        <v>0</v>
      </c>
      <c r="CL312" s="3">
        <f>IF(CL$5="",0,SUMIFS(BP!312:312,BP!$5:$5,CL$4))</f>
        <v>0</v>
      </c>
      <c r="CM312" s="3">
        <f>IF(CM$5="",0,SUMIFS(BP!312:312,BP!$5:$5,CM$4))</f>
        <v>0</v>
      </c>
      <c r="CN312" s="3">
        <f>IF(CN$5="",0,SUMIFS(BP!312:312,BP!$5:$5,CN$4))</f>
        <v>0</v>
      </c>
      <c r="CO312" s="3">
        <f>IF(CO$5="",0,SUMIFS(BP!312:312,BP!$5:$5,CO$4))</f>
        <v>0</v>
      </c>
      <c r="CP312" s="3">
        <f>IF(CP$5="",0,SUMIFS(BP!312:312,BP!$5:$5,CP$4))</f>
        <v>0</v>
      </c>
      <c r="CQ312" s="3">
        <f>IF(CQ$5="",0,SUMIFS(BP!312:312,BP!$5:$5,CQ$4))</f>
        <v>0</v>
      </c>
      <c r="CR312" s="3">
        <f>IF(CR$5="",0,SUMIFS(BP!312:312,BP!$5:$5,CR$4))</f>
        <v>0</v>
      </c>
      <c r="CS312" s="3">
        <f>IF(CS$5="",0,SUMIFS(BP!312:312,BP!$5:$5,CS$4))</f>
        <v>0</v>
      </c>
      <c r="CT312" s="3">
        <f>IF(CT$5="",0,SUMIFS(BP!312:312,BP!$5:$5,CT$4))</f>
        <v>0</v>
      </c>
    </row>
    <row r="313" spans="1:98" s="2" customFormat="1" ht="10.199999999999999" x14ac:dyDescent="0.2">
      <c r="A313" s="11">
        <f>ROW()</f>
        <v>313</v>
      </c>
      <c r="E313" s="15"/>
      <c r="W313" s="5"/>
      <c r="Z313" s="3">
        <f ca="1">IF(Z$5="",0,SUMIFS(INDIRECT($S$2&amp;$A313&amp;":"&amp;$A313),BP!$5:$5,Z$4))</f>
        <v>0</v>
      </c>
      <c r="AA313" s="3">
        <f ca="1">IF(AA$5="",0,SUMIFS(INDIRECT($S$2&amp;$A313&amp;":"&amp;$A313),BP!$5:$5,AA$4))</f>
        <v>0</v>
      </c>
      <c r="AB313" s="3">
        <f ca="1">IF(AB$5="",0,SUMIFS(INDIRECT($S$2&amp;$A313&amp;":"&amp;$A313),BP!$5:$5,AB$4))</f>
        <v>0</v>
      </c>
      <c r="AC313" s="3">
        <f ca="1">IF(AC$5="",0,SUMIFS(INDIRECT($S$2&amp;$A313&amp;":"&amp;$A313),BP!$5:$5,AC$4))</f>
        <v>0</v>
      </c>
      <c r="AD313" s="3">
        <f ca="1">IF(AD$5="",0,SUMIFS(INDIRECT($S$2&amp;$A313&amp;":"&amp;$A313),BP!$5:$5,AD$4))</f>
        <v>0</v>
      </c>
      <c r="AE313" s="3">
        <f ca="1">IF(AE$5="",0,SUMIFS(INDIRECT($S$2&amp;$A313&amp;":"&amp;$A313),BP!$5:$5,AE$4))</f>
        <v>0</v>
      </c>
      <c r="AF313" s="3">
        <f ca="1">IF(AF$5="",0,SUMIFS(INDIRECT($S$2&amp;$A313&amp;":"&amp;$A313),BP!$5:$5,AF$4))</f>
        <v>0</v>
      </c>
      <c r="AG313" s="3">
        <f ca="1">IF(AG$5="",0,SUMIFS(INDIRECT($S$2&amp;$A313&amp;":"&amp;$A313),BP!$5:$5,AG$4))</f>
        <v>0</v>
      </c>
      <c r="AH313" s="3">
        <f ca="1">IF(AH$5="",0,SUMIFS(INDIRECT($S$2&amp;$A313&amp;":"&amp;$A313),BP!$5:$5,AH$4))</f>
        <v>0</v>
      </c>
      <c r="AI313" s="3">
        <f ca="1">IF(AI$5="",0,SUMIFS(INDIRECT($S$2&amp;$A313&amp;":"&amp;$A313),BP!$5:$5,AI$4))</f>
        <v>0</v>
      </c>
      <c r="AJ313" s="3">
        <f ca="1">IF(AJ$5="",0,SUMIFS(INDIRECT($S$2&amp;$A313&amp;":"&amp;$A313),BP!$5:$5,AJ$4))</f>
        <v>0</v>
      </c>
      <c r="AK313" s="3">
        <f ca="1">IF(AK$5="",0,SUMIFS(INDIRECT($S$2&amp;$A313&amp;":"&amp;$A313),BP!$5:$5,AK$4))</f>
        <v>0</v>
      </c>
      <c r="AL313" s="3">
        <f ca="1">IF(AL$5="",0,SUMIFS(INDIRECT($S$2&amp;$A313&amp;":"&amp;$A313),BP!$5:$5,AL$4))</f>
        <v>0</v>
      </c>
      <c r="AM313" s="3">
        <f ca="1">IF(AM$5="",0,SUMIFS(INDIRECT($S$2&amp;$A313&amp;":"&amp;$A313),BP!$5:$5,AM$4))</f>
        <v>0</v>
      </c>
      <c r="AN313" s="3">
        <f ca="1">IF(AN$5="",0,SUMIFS(INDIRECT($S$2&amp;$A313&amp;":"&amp;$A313),BP!$5:$5,AN$4))</f>
        <v>0</v>
      </c>
      <c r="AO313" s="3">
        <f ca="1">IF(AO$5="",0,SUMIFS(INDIRECT($S$2&amp;$A313&amp;":"&amp;$A313),BP!$5:$5,AO$4))</f>
        <v>0</v>
      </c>
      <c r="AP313" s="3">
        <f ca="1">IF(AP$5="",0,SUMIFS(INDIRECT($S$2&amp;$A313&amp;":"&amp;$A313),BP!$5:$5,AP$4))</f>
        <v>0</v>
      </c>
      <c r="AQ313" s="3">
        <f ca="1">IF(AQ$5="",0,SUMIFS(INDIRECT($S$2&amp;$A313&amp;":"&amp;$A313),BP!$5:$5,AQ$4))</f>
        <v>0</v>
      </c>
      <c r="AR313" s="3">
        <f ca="1">IF(AR$5="",0,SUMIFS(INDIRECT($S$2&amp;$A313&amp;":"&amp;$A313),BP!$5:$5,AR$4))</f>
        <v>0</v>
      </c>
      <c r="AS313" s="3">
        <f ca="1">IF(AS$5="",0,SUMIFS(INDIRECT($S$2&amp;$A313&amp;":"&amp;$A313),BP!$5:$5,AS$4))</f>
        <v>0</v>
      </c>
      <c r="AT313" s="3">
        <f ca="1">IF(AT$5="",0,SUMIFS(INDIRECT($S$2&amp;$A313&amp;":"&amp;$A313),BP!$5:$5,AT$4))</f>
        <v>0</v>
      </c>
      <c r="AU313" s="3">
        <f ca="1">IF(AU$5="",0,SUMIFS(INDIRECT($S$2&amp;$A313&amp;":"&amp;$A313),BP!$5:$5,AU$4))</f>
        <v>0</v>
      </c>
      <c r="AV313" s="3">
        <f ca="1">IF(AV$5="",0,SUMIFS(INDIRECT($S$2&amp;$A313&amp;":"&amp;$A313),BP!$5:$5,AV$4))</f>
        <v>0</v>
      </c>
      <c r="AW313" s="3">
        <f ca="1">IF(AW$5="",0,SUMIFS(INDIRECT($S$2&amp;$A313&amp;":"&amp;$A313),BP!$5:$5,AW$4))</f>
        <v>0</v>
      </c>
      <c r="AX313" s="3">
        <f ca="1">IF(AX$5="",0,SUMIFS(INDIRECT($S$2&amp;$A313&amp;":"&amp;$A313),BP!$5:$5,AX$4))</f>
        <v>0</v>
      </c>
      <c r="AY313" s="3">
        <f ca="1">IF(AY$5="",0,SUMIFS(INDIRECT($S$2&amp;$A313&amp;":"&amp;$A313),BP!$5:$5,AY$4))</f>
        <v>0</v>
      </c>
      <c r="AZ313" s="3">
        <f ca="1">IF(AZ$5="",0,SUMIFS(INDIRECT($S$2&amp;$A313&amp;":"&amp;$A313),BP!$5:$5,AZ$4))</f>
        <v>0</v>
      </c>
      <c r="BA313" s="3">
        <f ca="1">IF(BA$5="",0,SUMIFS(INDIRECT($S$2&amp;$A313&amp;":"&amp;$A313),BP!$5:$5,BA$4))</f>
        <v>0</v>
      </c>
      <c r="BB313" s="3">
        <f ca="1">IF(BB$5="",0,SUMIFS(INDIRECT($S$2&amp;$A313&amp;":"&amp;$A313),BP!$5:$5,BB$4))</f>
        <v>0</v>
      </c>
      <c r="BC313" s="3">
        <f ca="1">IF(BC$5="",0,SUMIFS(INDIRECT($S$2&amp;$A313&amp;":"&amp;$A313),BP!$5:$5,BC$4))</f>
        <v>0</v>
      </c>
      <c r="BD313" s="3">
        <f ca="1">IF(BD$5="",0,SUMIFS(INDIRECT($S$2&amp;$A313&amp;":"&amp;$A313),BP!$5:$5,BD$4))</f>
        <v>0</v>
      </c>
      <c r="BE313" s="3">
        <f ca="1">IF(BE$5="",0,SUMIFS(INDIRECT($S$2&amp;$A313&amp;":"&amp;$A313),BP!$5:$5,BE$4))</f>
        <v>0</v>
      </c>
      <c r="BF313" s="3">
        <f ca="1">IF(BF$5="",0,SUMIFS(INDIRECT($S$2&amp;$A313&amp;":"&amp;$A313),BP!$5:$5,BF$4))</f>
        <v>0</v>
      </c>
      <c r="BG313" s="3">
        <f ca="1">IF(BG$5="",0,SUMIFS(INDIRECT($S$2&amp;$A313&amp;":"&amp;$A313),BP!$5:$5,BG$4))</f>
        <v>0</v>
      </c>
      <c r="BH313" s="3">
        <f ca="1">IF(BH$5="",0,SUMIFS(INDIRECT($S$2&amp;$A313&amp;":"&amp;$A313),BP!$5:$5,BH$4))</f>
        <v>0</v>
      </c>
      <c r="BI313" s="3">
        <f ca="1">IF(BI$5="",0,SUMIFS(INDIRECT($S$2&amp;$A313&amp;":"&amp;$A313),BP!$5:$5,BI$4))</f>
        <v>0</v>
      </c>
      <c r="BJ313" s="3">
        <f>IF(BJ$5="",0,SUMIFS(BP!313:313,BP!$5:$5,BJ$4))</f>
        <v>0</v>
      </c>
      <c r="BK313" s="3">
        <f>IF(BK$5="",0,SUMIFS(BP!313:313,BP!$5:$5,BK$4))</f>
        <v>0</v>
      </c>
      <c r="BL313" s="3">
        <f>IF(BL$5="",0,SUMIFS(BP!313:313,BP!$5:$5,BL$4))</f>
        <v>0</v>
      </c>
      <c r="BM313" s="3">
        <f>IF(BM$5="",0,SUMIFS(BP!313:313,BP!$5:$5,BM$4))</f>
        <v>0</v>
      </c>
      <c r="BN313" s="3">
        <f>IF(BN$5="",0,SUMIFS(BP!313:313,BP!$5:$5,BN$4))</f>
        <v>0</v>
      </c>
      <c r="BO313" s="3">
        <f>IF(BO$5="",0,SUMIFS(BP!313:313,BP!$5:$5,BO$4))</f>
        <v>0</v>
      </c>
      <c r="BP313" s="3">
        <f>IF(BP$5="",0,SUMIFS(BP!313:313,BP!$5:$5,BP$4))</f>
        <v>0</v>
      </c>
      <c r="BQ313" s="3">
        <f>IF(BQ$5="",0,SUMIFS(BP!313:313,BP!$5:$5,BQ$4))</f>
        <v>0</v>
      </c>
      <c r="BR313" s="3">
        <f>IF(BR$5="",0,SUMIFS(BP!313:313,BP!$5:$5,BR$4))</f>
        <v>0</v>
      </c>
      <c r="BS313" s="3">
        <f>IF(BS$5="",0,SUMIFS(BP!313:313,BP!$5:$5,BS$4))</f>
        <v>0</v>
      </c>
      <c r="BT313" s="3">
        <f>IF(BT$5="",0,SUMIFS(BP!313:313,BP!$5:$5,BT$4))</f>
        <v>0</v>
      </c>
      <c r="BU313" s="3">
        <f>IF(BU$5="",0,SUMIFS(BP!313:313,BP!$5:$5,BU$4))</f>
        <v>0</v>
      </c>
      <c r="BV313" s="3">
        <f>IF(BV$5="",0,SUMIFS(BP!313:313,BP!$5:$5,BV$4))</f>
        <v>0</v>
      </c>
      <c r="BW313" s="3">
        <f>IF(BW$5="",0,SUMIFS(BP!313:313,BP!$5:$5,BW$4))</f>
        <v>0</v>
      </c>
      <c r="BX313" s="3">
        <f>IF(BX$5="",0,SUMIFS(BP!313:313,BP!$5:$5,BX$4))</f>
        <v>0</v>
      </c>
      <c r="BY313" s="3">
        <f>IF(BY$5="",0,SUMIFS(BP!313:313,BP!$5:$5,BY$4))</f>
        <v>0</v>
      </c>
      <c r="BZ313" s="3">
        <f>IF(BZ$5="",0,SUMIFS(BP!313:313,BP!$5:$5,BZ$4))</f>
        <v>0</v>
      </c>
      <c r="CA313" s="3">
        <f>IF(CA$5="",0,SUMIFS(BP!313:313,BP!$5:$5,CA$4))</f>
        <v>0</v>
      </c>
      <c r="CB313" s="3">
        <f>IF(CB$5="",0,SUMIFS(BP!313:313,BP!$5:$5,CB$4))</f>
        <v>0</v>
      </c>
      <c r="CC313" s="3">
        <f>IF(CC$5="",0,SUMIFS(BP!313:313,BP!$5:$5,CC$4))</f>
        <v>0</v>
      </c>
      <c r="CD313" s="3">
        <f>IF(CD$5="",0,SUMIFS(BP!313:313,BP!$5:$5,CD$4))</f>
        <v>0</v>
      </c>
      <c r="CE313" s="3">
        <f>IF(CE$5="",0,SUMIFS(BP!313:313,BP!$5:$5,CE$4))</f>
        <v>0</v>
      </c>
      <c r="CF313" s="3">
        <f>IF(CF$5="",0,SUMIFS(BP!313:313,BP!$5:$5,CF$4))</f>
        <v>0</v>
      </c>
      <c r="CG313" s="3">
        <f>IF(CG$5="",0,SUMIFS(BP!313:313,BP!$5:$5,CG$4))</f>
        <v>0</v>
      </c>
      <c r="CH313" s="3">
        <f>IF(CH$5="",0,SUMIFS(BP!313:313,BP!$5:$5,CH$4))</f>
        <v>0</v>
      </c>
      <c r="CI313" s="3">
        <f>IF(CI$5="",0,SUMIFS(BP!313:313,BP!$5:$5,CI$4))</f>
        <v>0</v>
      </c>
      <c r="CJ313" s="3">
        <f>IF(CJ$5="",0,SUMIFS(BP!313:313,BP!$5:$5,CJ$4))</f>
        <v>0</v>
      </c>
      <c r="CK313" s="3">
        <f>IF(CK$5="",0,SUMIFS(BP!313:313,BP!$5:$5,CK$4))</f>
        <v>0</v>
      </c>
      <c r="CL313" s="3">
        <f>IF(CL$5="",0,SUMIFS(BP!313:313,BP!$5:$5,CL$4))</f>
        <v>0</v>
      </c>
      <c r="CM313" s="3">
        <f>IF(CM$5="",0,SUMIFS(BP!313:313,BP!$5:$5,CM$4))</f>
        <v>0</v>
      </c>
      <c r="CN313" s="3">
        <f>IF(CN$5="",0,SUMIFS(BP!313:313,BP!$5:$5,CN$4))</f>
        <v>0</v>
      </c>
      <c r="CO313" s="3">
        <f>IF(CO$5="",0,SUMIFS(BP!313:313,BP!$5:$5,CO$4))</f>
        <v>0</v>
      </c>
      <c r="CP313" s="3">
        <f>IF(CP$5="",0,SUMIFS(BP!313:313,BP!$5:$5,CP$4))</f>
        <v>0</v>
      </c>
      <c r="CQ313" s="3">
        <f>IF(CQ$5="",0,SUMIFS(BP!313:313,BP!$5:$5,CQ$4))</f>
        <v>0</v>
      </c>
      <c r="CR313" s="3">
        <f>IF(CR$5="",0,SUMIFS(BP!313:313,BP!$5:$5,CR$4))</f>
        <v>0</v>
      </c>
      <c r="CS313" s="3">
        <f>IF(CS$5="",0,SUMIFS(BP!313:313,BP!$5:$5,CS$4))</f>
        <v>0</v>
      </c>
      <c r="CT313" s="3">
        <f>IF(CT$5="",0,SUMIFS(BP!313:313,BP!$5:$5,CT$4))</f>
        <v>0</v>
      </c>
    </row>
    <row r="314" spans="1:98" s="2" customFormat="1" ht="10.199999999999999" x14ac:dyDescent="0.2">
      <c r="A314" s="11">
        <f>ROW()</f>
        <v>314</v>
      </c>
      <c r="E314" s="15"/>
      <c r="W314" s="5"/>
      <c r="Z314" s="3">
        <f ca="1">IF(Z$5="",0,SUMIFS(INDIRECT($S$2&amp;$A314&amp;":"&amp;$A314),BP!$5:$5,Z$4))</f>
        <v>0</v>
      </c>
      <c r="AA314" s="3">
        <f ca="1">IF(AA$5="",0,SUMIFS(INDIRECT($S$2&amp;$A314&amp;":"&amp;$A314),BP!$5:$5,AA$4))</f>
        <v>0</v>
      </c>
      <c r="AB314" s="3">
        <f ca="1">IF(AB$5="",0,SUMIFS(INDIRECT($S$2&amp;$A314&amp;":"&amp;$A314),BP!$5:$5,AB$4))</f>
        <v>0</v>
      </c>
      <c r="AC314" s="3">
        <f ca="1">IF(AC$5="",0,SUMIFS(INDIRECT($S$2&amp;$A314&amp;":"&amp;$A314),BP!$5:$5,AC$4))</f>
        <v>0</v>
      </c>
      <c r="AD314" s="3">
        <f ca="1">IF(AD$5="",0,SUMIFS(INDIRECT($S$2&amp;$A314&amp;":"&amp;$A314),BP!$5:$5,AD$4))</f>
        <v>0</v>
      </c>
      <c r="AE314" s="3">
        <f ca="1">IF(AE$5="",0,SUMIFS(INDIRECT($S$2&amp;$A314&amp;":"&amp;$A314),BP!$5:$5,AE$4))</f>
        <v>0</v>
      </c>
      <c r="AF314" s="3">
        <f ca="1">IF(AF$5="",0,SUMIFS(INDIRECT($S$2&amp;$A314&amp;":"&amp;$A314),BP!$5:$5,AF$4))</f>
        <v>0</v>
      </c>
      <c r="AG314" s="3">
        <f ca="1">IF(AG$5="",0,SUMIFS(INDIRECT($S$2&amp;$A314&amp;":"&amp;$A314),BP!$5:$5,AG$4))</f>
        <v>0</v>
      </c>
      <c r="AH314" s="3">
        <f ca="1">IF(AH$5="",0,SUMIFS(INDIRECT($S$2&amp;$A314&amp;":"&amp;$A314),BP!$5:$5,AH$4))</f>
        <v>0</v>
      </c>
      <c r="AI314" s="3">
        <f ca="1">IF(AI$5="",0,SUMIFS(INDIRECT($S$2&amp;$A314&amp;":"&amp;$A314),BP!$5:$5,AI$4))</f>
        <v>0</v>
      </c>
      <c r="AJ314" s="3">
        <f ca="1">IF(AJ$5="",0,SUMIFS(INDIRECT($S$2&amp;$A314&amp;":"&amp;$A314),BP!$5:$5,AJ$4))</f>
        <v>0</v>
      </c>
      <c r="AK314" s="3">
        <f ca="1">IF(AK$5="",0,SUMIFS(INDIRECT($S$2&amp;$A314&amp;":"&amp;$A314),BP!$5:$5,AK$4))</f>
        <v>0</v>
      </c>
      <c r="AL314" s="3">
        <f ca="1">IF(AL$5="",0,SUMIFS(INDIRECT($S$2&amp;$A314&amp;":"&amp;$A314),BP!$5:$5,AL$4))</f>
        <v>0</v>
      </c>
      <c r="AM314" s="3">
        <f ca="1">IF(AM$5="",0,SUMIFS(INDIRECT($S$2&amp;$A314&amp;":"&amp;$A314),BP!$5:$5,AM$4))</f>
        <v>0</v>
      </c>
      <c r="AN314" s="3">
        <f ca="1">IF(AN$5="",0,SUMIFS(INDIRECT($S$2&amp;$A314&amp;":"&amp;$A314),BP!$5:$5,AN$4))</f>
        <v>0</v>
      </c>
      <c r="AO314" s="3">
        <f ca="1">IF(AO$5="",0,SUMIFS(INDIRECT($S$2&amp;$A314&amp;":"&amp;$A314),BP!$5:$5,AO$4))</f>
        <v>0</v>
      </c>
      <c r="AP314" s="3">
        <f ca="1">IF(AP$5="",0,SUMIFS(INDIRECT($S$2&amp;$A314&amp;":"&amp;$A314),BP!$5:$5,AP$4))</f>
        <v>0</v>
      </c>
      <c r="AQ314" s="3">
        <f ca="1">IF(AQ$5="",0,SUMIFS(INDIRECT($S$2&amp;$A314&amp;":"&amp;$A314),BP!$5:$5,AQ$4))</f>
        <v>0</v>
      </c>
      <c r="AR314" s="3">
        <f ca="1">IF(AR$5="",0,SUMIFS(INDIRECT($S$2&amp;$A314&amp;":"&amp;$A314),BP!$5:$5,AR$4))</f>
        <v>0</v>
      </c>
      <c r="AS314" s="3">
        <f ca="1">IF(AS$5="",0,SUMIFS(INDIRECT($S$2&amp;$A314&amp;":"&amp;$A314),BP!$5:$5,AS$4))</f>
        <v>0</v>
      </c>
      <c r="AT314" s="3">
        <f ca="1">IF(AT$5="",0,SUMIFS(INDIRECT($S$2&amp;$A314&amp;":"&amp;$A314),BP!$5:$5,AT$4))</f>
        <v>0</v>
      </c>
      <c r="AU314" s="3">
        <f ca="1">IF(AU$5="",0,SUMIFS(INDIRECT($S$2&amp;$A314&amp;":"&amp;$A314),BP!$5:$5,AU$4))</f>
        <v>0</v>
      </c>
      <c r="AV314" s="3">
        <f ca="1">IF(AV$5="",0,SUMIFS(INDIRECT($S$2&amp;$A314&amp;":"&amp;$A314),BP!$5:$5,AV$4))</f>
        <v>0</v>
      </c>
      <c r="AW314" s="3">
        <f ca="1">IF(AW$5="",0,SUMIFS(INDIRECT($S$2&amp;$A314&amp;":"&amp;$A314),BP!$5:$5,AW$4))</f>
        <v>0</v>
      </c>
      <c r="AX314" s="3">
        <f ca="1">IF(AX$5="",0,SUMIFS(INDIRECT($S$2&amp;$A314&amp;":"&amp;$A314),BP!$5:$5,AX$4))</f>
        <v>0</v>
      </c>
      <c r="AY314" s="3">
        <f ca="1">IF(AY$5="",0,SUMIFS(INDIRECT($S$2&amp;$A314&amp;":"&amp;$A314),BP!$5:$5,AY$4))</f>
        <v>0</v>
      </c>
      <c r="AZ314" s="3">
        <f ca="1">IF(AZ$5="",0,SUMIFS(INDIRECT($S$2&amp;$A314&amp;":"&amp;$A314),BP!$5:$5,AZ$4))</f>
        <v>0</v>
      </c>
      <c r="BA314" s="3">
        <f ca="1">IF(BA$5="",0,SUMIFS(INDIRECT($S$2&amp;$A314&amp;":"&amp;$A314),BP!$5:$5,BA$4))</f>
        <v>0</v>
      </c>
      <c r="BB314" s="3">
        <f ca="1">IF(BB$5="",0,SUMIFS(INDIRECT($S$2&amp;$A314&amp;":"&amp;$A314),BP!$5:$5,BB$4))</f>
        <v>0</v>
      </c>
      <c r="BC314" s="3">
        <f ca="1">IF(BC$5="",0,SUMIFS(INDIRECT($S$2&amp;$A314&amp;":"&amp;$A314),BP!$5:$5,BC$4))</f>
        <v>0</v>
      </c>
      <c r="BD314" s="3">
        <f ca="1">IF(BD$5="",0,SUMIFS(INDIRECT($S$2&amp;$A314&amp;":"&amp;$A314),BP!$5:$5,BD$4))</f>
        <v>0</v>
      </c>
      <c r="BE314" s="3">
        <f ca="1">IF(BE$5="",0,SUMIFS(INDIRECT($S$2&amp;$A314&amp;":"&amp;$A314),BP!$5:$5,BE$4))</f>
        <v>0</v>
      </c>
      <c r="BF314" s="3">
        <f ca="1">IF(BF$5="",0,SUMIFS(INDIRECT($S$2&amp;$A314&amp;":"&amp;$A314),BP!$5:$5,BF$4))</f>
        <v>0</v>
      </c>
      <c r="BG314" s="3">
        <f ca="1">IF(BG$5="",0,SUMIFS(INDIRECT($S$2&amp;$A314&amp;":"&amp;$A314),BP!$5:$5,BG$4))</f>
        <v>0</v>
      </c>
      <c r="BH314" s="3">
        <f ca="1">IF(BH$5="",0,SUMIFS(INDIRECT($S$2&amp;$A314&amp;":"&amp;$A314),BP!$5:$5,BH$4))</f>
        <v>0</v>
      </c>
      <c r="BI314" s="3">
        <f ca="1">IF(BI$5="",0,SUMIFS(INDIRECT($S$2&amp;$A314&amp;":"&amp;$A314),BP!$5:$5,BI$4))</f>
        <v>0</v>
      </c>
      <c r="BJ314" s="3">
        <f>IF(BJ$5="",0,SUMIFS(BP!314:314,BP!$5:$5,BJ$4))</f>
        <v>0</v>
      </c>
      <c r="BK314" s="3">
        <f>IF(BK$5="",0,SUMIFS(BP!314:314,BP!$5:$5,BK$4))</f>
        <v>0</v>
      </c>
      <c r="BL314" s="3">
        <f>IF(BL$5="",0,SUMIFS(BP!314:314,BP!$5:$5,BL$4))</f>
        <v>0</v>
      </c>
      <c r="BM314" s="3">
        <f>IF(BM$5="",0,SUMIFS(BP!314:314,BP!$5:$5,BM$4))</f>
        <v>0</v>
      </c>
      <c r="BN314" s="3">
        <f>IF(BN$5="",0,SUMIFS(BP!314:314,BP!$5:$5,BN$4))</f>
        <v>0</v>
      </c>
      <c r="BO314" s="3">
        <f>IF(BO$5="",0,SUMIFS(BP!314:314,BP!$5:$5,BO$4))</f>
        <v>0</v>
      </c>
      <c r="BP314" s="3">
        <f>IF(BP$5="",0,SUMIFS(BP!314:314,BP!$5:$5,BP$4))</f>
        <v>0</v>
      </c>
      <c r="BQ314" s="3">
        <f>IF(BQ$5="",0,SUMIFS(BP!314:314,BP!$5:$5,BQ$4))</f>
        <v>0</v>
      </c>
      <c r="BR314" s="3">
        <f>IF(BR$5="",0,SUMIFS(BP!314:314,BP!$5:$5,BR$4))</f>
        <v>0</v>
      </c>
      <c r="BS314" s="3">
        <f>IF(BS$5="",0,SUMIFS(BP!314:314,BP!$5:$5,BS$4))</f>
        <v>0</v>
      </c>
      <c r="BT314" s="3">
        <f>IF(BT$5="",0,SUMIFS(BP!314:314,BP!$5:$5,BT$4))</f>
        <v>0</v>
      </c>
      <c r="BU314" s="3">
        <f>IF(BU$5="",0,SUMIFS(BP!314:314,BP!$5:$5,BU$4))</f>
        <v>0</v>
      </c>
      <c r="BV314" s="3">
        <f>IF(BV$5="",0,SUMIFS(BP!314:314,BP!$5:$5,BV$4))</f>
        <v>0</v>
      </c>
      <c r="BW314" s="3">
        <f>IF(BW$5="",0,SUMIFS(BP!314:314,BP!$5:$5,BW$4))</f>
        <v>0</v>
      </c>
      <c r="BX314" s="3">
        <f>IF(BX$5="",0,SUMIFS(BP!314:314,BP!$5:$5,BX$4))</f>
        <v>0</v>
      </c>
      <c r="BY314" s="3">
        <f>IF(BY$5="",0,SUMIFS(BP!314:314,BP!$5:$5,BY$4))</f>
        <v>0</v>
      </c>
      <c r="BZ314" s="3">
        <f>IF(BZ$5="",0,SUMIFS(BP!314:314,BP!$5:$5,BZ$4))</f>
        <v>0</v>
      </c>
      <c r="CA314" s="3">
        <f>IF(CA$5="",0,SUMIFS(BP!314:314,BP!$5:$5,CA$4))</f>
        <v>0</v>
      </c>
      <c r="CB314" s="3">
        <f>IF(CB$5="",0,SUMIFS(BP!314:314,BP!$5:$5,CB$4))</f>
        <v>0</v>
      </c>
      <c r="CC314" s="3">
        <f>IF(CC$5="",0,SUMIFS(BP!314:314,BP!$5:$5,CC$4))</f>
        <v>0</v>
      </c>
      <c r="CD314" s="3">
        <f>IF(CD$5="",0,SUMIFS(BP!314:314,BP!$5:$5,CD$4))</f>
        <v>0</v>
      </c>
      <c r="CE314" s="3">
        <f>IF(CE$5="",0,SUMIFS(BP!314:314,BP!$5:$5,CE$4))</f>
        <v>0</v>
      </c>
      <c r="CF314" s="3">
        <f>IF(CF$5="",0,SUMIFS(BP!314:314,BP!$5:$5,CF$4))</f>
        <v>0</v>
      </c>
      <c r="CG314" s="3">
        <f>IF(CG$5="",0,SUMIFS(BP!314:314,BP!$5:$5,CG$4))</f>
        <v>0</v>
      </c>
      <c r="CH314" s="3">
        <f>IF(CH$5="",0,SUMIFS(BP!314:314,BP!$5:$5,CH$4))</f>
        <v>0</v>
      </c>
      <c r="CI314" s="3">
        <f>IF(CI$5="",0,SUMIFS(BP!314:314,BP!$5:$5,CI$4))</f>
        <v>0</v>
      </c>
      <c r="CJ314" s="3">
        <f>IF(CJ$5="",0,SUMIFS(BP!314:314,BP!$5:$5,CJ$4))</f>
        <v>0</v>
      </c>
      <c r="CK314" s="3">
        <f>IF(CK$5="",0,SUMIFS(BP!314:314,BP!$5:$5,CK$4))</f>
        <v>0</v>
      </c>
      <c r="CL314" s="3">
        <f>IF(CL$5="",0,SUMIFS(BP!314:314,BP!$5:$5,CL$4))</f>
        <v>0</v>
      </c>
      <c r="CM314" s="3">
        <f>IF(CM$5="",0,SUMIFS(BP!314:314,BP!$5:$5,CM$4))</f>
        <v>0</v>
      </c>
      <c r="CN314" s="3">
        <f>IF(CN$5="",0,SUMIFS(BP!314:314,BP!$5:$5,CN$4))</f>
        <v>0</v>
      </c>
      <c r="CO314" s="3">
        <f>IF(CO$5="",0,SUMIFS(BP!314:314,BP!$5:$5,CO$4))</f>
        <v>0</v>
      </c>
      <c r="CP314" s="3">
        <f>IF(CP$5="",0,SUMIFS(BP!314:314,BP!$5:$5,CP$4))</f>
        <v>0</v>
      </c>
      <c r="CQ314" s="3">
        <f>IF(CQ$5="",0,SUMIFS(BP!314:314,BP!$5:$5,CQ$4))</f>
        <v>0</v>
      </c>
      <c r="CR314" s="3">
        <f>IF(CR$5="",0,SUMIFS(BP!314:314,BP!$5:$5,CR$4))</f>
        <v>0</v>
      </c>
      <c r="CS314" s="3">
        <f>IF(CS$5="",0,SUMIFS(BP!314:314,BP!$5:$5,CS$4))</f>
        <v>0</v>
      </c>
      <c r="CT314" s="3">
        <f>IF(CT$5="",0,SUMIFS(BP!314:314,BP!$5:$5,CT$4))</f>
        <v>0</v>
      </c>
    </row>
    <row r="315" spans="1:98" s="2" customFormat="1" ht="10.199999999999999" x14ac:dyDescent="0.2">
      <c r="A315" s="11">
        <f>ROW()</f>
        <v>315</v>
      </c>
      <c r="E315" s="15"/>
      <c r="W315" s="5"/>
      <c r="Z315" s="3">
        <f ca="1">IF(Z$5="",0,SUMIFS(INDIRECT($S$2&amp;$A315&amp;":"&amp;$A315),BP!$5:$5,Z$4))</f>
        <v>0</v>
      </c>
      <c r="AA315" s="3">
        <f ca="1">IF(AA$5="",0,SUMIFS(INDIRECT($S$2&amp;$A315&amp;":"&amp;$A315),BP!$5:$5,AA$4))</f>
        <v>0</v>
      </c>
      <c r="AB315" s="3">
        <f ca="1">IF(AB$5="",0,SUMIFS(INDIRECT($S$2&amp;$A315&amp;":"&amp;$A315),BP!$5:$5,AB$4))</f>
        <v>0</v>
      </c>
      <c r="AC315" s="3">
        <f ca="1">IF(AC$5="",0,SUMIFS(INDIRECT($S$2&amp;$A315&amp;":"&amp;$A315),BP!$5:$5,AC$4))</f>
        <v>0</v>
      </c>
      <c r="AD315" s="3">
        <f ca="1">IF(AD$5="",0,SUMIFS(INDIRECT($S$2&amp;$A315&amp;":"&amp;$A315),BP!$5:$5,AD$4))</f>
        <v>0</v>
      </c>
      <c r="AE315" s="3">
        <f ca="1">IF(AE$5="",0,SUMIFS(INDIRECT($S$2&amp;$A315&amp;":"&amp;$A315),BP!$5:$5,AE$4))</f>
        <v>0</v>
      </c>
      <c r="AF315" s="3">
        <f ca="1">IF(AF$5="",0,SUMIFS(INDIRECT($S$2&amp;$A315&amp;":"&amp;$A315),BP!$5:$5,AF$4))</f>
        <v>0</v>
      </c>
      <c r="AG315" s="3">
        <f ca="1">IF(AG$5="",0,SUMIFS(INDIRECT($S$2&amp;$A315&amp;":"&amp;$A315),BP!$5:$5,AG$4))</f>
        <v>0</v>
      </c>
      <c r="AH315" s="3">
        <f ca="1">IF(AH$5="",0,SUMIFS(INDIRECT($S$2&amp;$A315&amp;":"&amp;$A315),BP!$5:$5,AH$4))</f>
        <v>0</v>
      </c>
      <c r="AI315" s="3">
        <f ca="1">IF(AI$5="",0,SUMIFS(INDIRECT($S$2&amp;$A315&amp;":"&amp;$A315),BP!$5:$5,AI$4))</f>
        <v>0</v>
      </c>
      <c r="AJ315" s="3">
        <f ca="1">IF(AJ$5="",0,SUMIFS(INDIRECT($S$2&amp;$A315&amp;":"&amp;$A315),BP!$5:$5,AJ$4))</f>
        <v>0</v>
      </c>
      <c r="AK315" s="3">
        <f ca="1">IF(AK$5="",0,SUMIFS(INDIRECT($S$2&amp;$A315&amp;":"&amp;$A315),BP!$5:$5,AK$4))</f>
        <v>0</v>
      </c>
      <c r="AL315" s="3">
        <f ca="1">IF(AL$5="",0,SUMIFS(INDIRECT($S$2&amp;$A315&amp;":"&amp;$A315),BP!$5:$5,AL$4))</f>
        <v>0</v>
      </c>
      <c r="AM315" s="3">
        <f ca="1">IF(AM$5="",0,SUMIFS(INDIRECT($S$2&amp;$A315&amp;":"&amp;$A315),BP!$5:$5,AM$4))</f>
        <v>0</v>
      </c>
      <c r="AN315" s="3">
        <f ca="1">IF(AN$5="",0,SUMIFS(INDIRECT($S$2&amp;$A315&amp;":"&amp;$A315),BP!$5:$5,AN$4))</f>
        <v>0</v>
      </c>
      <c r="AO315" s="3">
        <f ca="1">IF(AO$5="",0,SUMIFS(INDIRECT($S$2&amp;$A315&amp;":"&amp;$A315),BP!$5:$5,AO$4))</f>
        <v>0</v>
      </c>
      <c r="AP315" s="3">
        <f ca="1">IF(AP$5="",0,SUMIFS(INDIRECT($S$2&amp;$A315&amp;":"&amp;$A315),BP!$5:$5,AP$4))</f>
        <v>0</v>
      </c>
      <c r="AQ315" s="3">
        <f ca="1">IF(AQ$5="",0,SUMIFS(INDIRECT($S$2&amp;$A315&amp;":"&amp;$A315),BP!$5:$5,AQ$4))</f>
        <v>0</v>
      </c>
      <c r="AR315" s="3">
        <f ca="1">IF(AR$5="",0,SUMIFS(INDIRECT($S$2&amp;$A315&amp;":"&amp;$A315),BP!$5:$5,AR$4))</f>
        <v>0</v>
      </c>
      <c r="AS315" s="3">
        <f ca="1">IF(AS$5="",0,SUMIFS(INDIRECT($S$2&amp;$A315&amp;":"&amp;$A315),BP!$5:$5,AS$4))</f>
        <v>0</v>
      </c>
      <c r="AT315" s="3">
        <f ca="1">IF(AT$5="",0,SUMIFS(INDIRECT($S$2&amp;$A315&amp;":"&amp;$A315),BP!$5:$5,AT$4))</f>
        <v>0</v>
      </c>
      <c r="AU315" s="3">
        <f ca="1">IF(AU$5="",0,SUMIFS(INDIRECT($S$2&amp;$A315&amp;":"&amp;$A315),BP!$5:$5,AU$4))</f>
        <v>0</v>
      </c>
      <c r="AV315" s="3">
        <f ca="1">IF(AV$5="",0,SUMIFS(INDIRECT($S$2&amp;$A315&amp;":"&amp;$A315),BP!$5:$5,AV$4))</f>
        <v>0</v>
      </c>
      <c r="AW315" s="3">
        <f ca="1">IF(AW$5="",0,SUMIFS(INDIRECT($S$2&amp;$A315&amp;":"&amp;$A315),BP!$5:$5,AW$4))</f>
        <v>0</v>
      </c>
      <c r="AX315" s="3">
        <f ca="1">IF(AX$5="",0,SUMIFS(INDIRECT($S$2&amp;$A315&amp;":"&amp;$A315),BP!$5:$5,AX$4))</f>
        <v>0</v>
      </c>
      <c r="AY315" s="3">
        <f ca="1">IF(AY$5="",0,SUMIFS(INDIRECT($S$2&amp;$A315&amp;":"&amp;$A315),BP!$5:$5,AY$4))</f>
        <v>0</v>
      </c>
      <c r="AZ315" s="3">
        <f ca="1">IF(AZ$5="",0,SUMIFS(INDIRECT($S$2&amp;$A315&amp;":"&amp;$A315),BP!$5:$5,AZ$4))</f>
        <v>0</v>
      </c>
      <c r="BA315" s="3">
        <f ca="1">IF(BA$5="",0,SUMIFS(INDIRECT($S$2&amp;$A315&amp;":"&amp;$A315),BP!$5:$5,BA$4))</f>
        <v>0</v>
      </c>
      <c r="BB315" s="3">
        <f ca="1">IF(BB$5="",0,SUMIFS(INDIRECT($S$2&amp;$A315&amp;":"&amp;$A315),BP!$5:$5,BB$4))</f>
        <v>0</v>
      </c>
      <c r="BC315" s="3">
        <f ca="1">IF(BC$5="",0,SUMIFS(INDIRECT($S$2&amp;$A315&amp;":"&amp;$A315),BP!$5:$5,BC$4))</f>
        <v>0</v>
      </c>
      <c r="BD315" s="3">
        <f ca="1">IF(BD$5="",0,SUMIFS(INDIRECT($S$2&amp;$A315&amp;":"&amp;$A315),BP!$5:$5,BD$4))</f>
        <v>0</v>
      </c>
      <c r="BE315" s="3">
        <f ca="1">IF(BE$5="",0,SUMIFS(INDIRECT($S$2&amp;$A315&amp;":"&amp;$A315),BP!$5:$5,BE$4))</f>
        <v>0</v>
      </c>
      <c r="BF315" s="3">
        <f ca="1">IF(BF$5="",0,SUMIFS(INDIRECT($S$2&amp;$A315&amp;":"&amp;$A315),BP!$5:$5,BF$4))</f>
        <v>0</v>
      </c>
      <c r="BG315" s="3">
        <f ca="1">IF(BG$5="",0,SUMIFS(INDIRECT($S$2&amp;$A315&amp;":"&amp;$A315),BP!$5:$5,BG$4))</f>
        <v>0</v>
      </c>
      <c r="BH315" s="3">
        <f ca="1">IF(BH$5="",0,SUMIFS(INDIRECT($S$2&amp;$A315&amp;":"&amp;$A315),BP!$5:$5,BH$4))</f>
        <v>0</v>
      </c>
      <c r="BI315" s="3">
        <f ca="1">IF(BI$5="",0,SUMIFS(INDIRECT($S$2&amp;$A315&amp;":"&amp;$A315),BP!$5:$5,BI$4))</f>
        <v>0</v>
      </c>
      <c r="BJ315" s="3">
        <f>IF(BJ$5="",0,SUMIFS(BP!315:315,BP!$5:$5,BJ$4))</f>
        <v>0</v>
      </c>
      <c r="BK315" s="3">
        <f>IF(BK$5="",0,SUMIFS(BP!315:315,BP!$5:$5,BK$4))</f>
        <v>0</v>
      </c>
      <c r="BL315" s="3">
        <f>IF(BL$5="",0,SUMIFS(BP!315:315,BP!$5:$5,BL$4))</f>
        <v>0</v>
      </c>
      <c r="BM315" s="3">
        <f>IF(BM$5="",0,SUMIFS(BP!315:315,BP!$5:$5,BM$4))</f>
        <v>0</v>
      </c>
      <c r="BN315" s="3">
        <f>IF(BN$5="",0,SUMIFS(BP!315:315,BP!$5:$5,BN$4))</f>
        <v>0</v>
      </c>
      <c r="BO315" s="3">
        <f>IF(BO$5="",0,SUMIFS(BP!315:315,BP!$5:$5,BO$4))</f>
        <v>0</v>
      </c>
      <c r="BP315" s="3">
        <f>IF(BP$5="",0,SUMIFS(BP!315:315,BP!$5:$5,BP$4))</f>
        <v>0</v>
      </c>
      <c r="BQ315" s="3">
        <f>IF(BQ$5="",0,SUMIFS(BP!315:315,BP!$5:$5,BQ$4))</f>
        <v>0</v>
      </c>
      <c r="BR315" s="3">
        <f>IF(BR$5="",0,SUMIFS(BP!315:315,BP!$5:$5,BR$4))</f>
        <v>0</v>
      </c>
      <c r="BS315" s="3">
        <f>IF(BS$5="",0,SUMIFS(BP!315:315,BP!$5:$5,BS$4))</f>
        <v>0</v>
      </c>
      <c r="BT315" s="3">
        <f>IF(BT$5="",0,SUMIFS(BP!315:315,BP!$5:$5,BT$4))</f>
        <v>0</v>
      </c>
      <c r="BU315" s="3">
        <f>IF(BU$5="",0,SUMIFS(BP!315:315,BP!$5:$5,BU$4))</f>
        <v>0</v>
      </c>
      <c r="BV315" s="3">
        <f>IF(BV$5="",0,SUMIFS(BP!315:315,BP!$5:$5,BV$4))</f>
        <v>0</v>
      </c>
      <c r="BW315" s="3">
        <f>IF(BW$5="",0,SUMIFS(BP!315:315,BP!$5:$5,BW$4))</f>
        <v>0</v>
      </c>
      <c r="BX315" s="3">
        <f>IF(BX$5="",0,SUMIFS(BP!315:315,BP!$5:$5,BX$4))</f>
        <v>0</v>
      </c>
      <c r="BY315" s="3">
        <f>IF(BY$5="",0,SUMIFS(BP!315:315,BP!$5:$5,BY$4))</f>
        <v>0</v>
      </c>
      <c r="BZ315" s="3">
        <f>IF(BZ$5="",0,SUMIFS(BP!315:315,BP!$5:$5,BZ$4))</f>
        <v>0</v>
      </c>
      <c r="CA315" s="3">
        <f>IF(CA$5="",0,SUMIFS(BP!315:315,BP!$5:$5,CA$4))</f>
        <v>0</v>
      </c>
      <c r="CB315" s="3">
        <f>IF(CB$5="",0,SUMIFS(BP!315:315,BP!$5:$5,CB$4))</f>
        <v>0</v>
      </c>
      <c r="CC315" s="3">
        <f>IF(CC$5="",0,SUMIFS(BP!315:315,BP!$5:$5,CC$4))</f>
        <v>0</v>
      </c>
      <c r="CD315" s="3">
        <f>IF(CD$5="",0,SUMIFS(BP!315:315,BP!$5:$5,CD$4))</f>
        <v>0</v>
      </c>
      <c r="CE315" s="3">
        <f>IF(CE$5="",0,SUMIFS(BP!315:315,BP!$5:$5,CE$4))</f>
        <v>0</v>
      </c>
      <c r="CF315" s="3">
        <f>IF(CF$5="",0,SUMIFS(BP!315:315,BP!$5:$5,CF$4))</f>
        <v>0</v>
      </c>
      <c r="CG315" s="3">
        <f>IF(CG$5="",0,SUMIFS(BP!315:315,BP!$5:$5,CG$4))</f>
        <v>0</v>
      </c>
      <c r="CH315" s="3">
        <f>IF(CH$5="",0,SUMIFS(BP!315:315,BP!$5:$5,CH$4))</f>
        <v>0</v>
      </c>
      <c r="CI315" s="3">
        <f>IF(CI$5="",0,SUMIFS(BP!315:315,BP!$5:$5,CI$4))</f>
        <v>0</v>
      </c>
      <c r="CJ315" s="3">
        <f>IF(CJ$5="",0,SUMIFS(BP!315:315,BP!$5:$5,CJ$4))</f>
        <v>0</v>
      </c>
      <c r="CK315" s="3">
        <f>IF(CK$5="",0,SUMIFS(BP!315:315,BP!$5:$5,CK$4))</f>
        <v>0</v>
      </c>
      <c r="CL315" s="3">
        <f>IF(CL$5="",0,SUMIFS(BP!315:315,BP!$5:$5,CL$4))</f>
        <v>0</v>
      </c>
      <c r="CM315" s="3">
        <f>IF(CM$5="",0,SUMIFS(BP!315:315,BP!$5:$5,CM$4))</f>
        <v>0</v>
      </c>
      <c r="CN315" s="3">
        <f>IF(CN$5="",0,SUMIFS(BP!315:315,BP!$5:$5,CN$4))</f>
        <v>0</v>
      </c>
      <c r="CO315" s="3">
        <f>IF(CO$5="",0,SUMIFS(BP!315:315,BP!$5:$5,CO$4))</f>
        <v>0</v>
      </c>
      <c r="CP315" s="3">
        <f>IF(CP$5="",0,SUMIFS(BP!315:315,BP!$5:$5,CP$4))</f>
        <v>0</v>
      </c>
      <c r="CQ315" s="3">
        <f>IF(CQ$5="",0,SUMIFS(BP!315:315,BP!$5:$5,CQ$4))</f>
        <v>0</v>
      </c>
      <c r="CR315" s="3">
        <f>IF(CR$5="",0,SUMIFS(BP!315:315,BP!$5:$5,CR$4))</f>
        <v>0</v>
      </c>
      <c r="CS315" s="3">
        <f>IF(CS$5="",0,SUMIFS(BP!315:315,BP!$5:$5,CS$4))</f>
        <v>0</v>
      </c>
      <c r="CT315" s="3">
        <f>IF(CT$5="",0,SUMIFS(BP!315:315,BP!$5:$5,CT$4))</f>
        <v>0</v>
      </c>
    </row>
    <row r="316" spans="1:98" s="2" customFormat="1" ht="10.199999999999999" x14ac:dyDescent="0.2">
      <c r="A316" s="11">
        <f>ROW()</f>
        <v>316</v>
      </c>
      <c r="E316" s="15"/>
      <c r="W316" s="5"/>
      <c r="Z316" s="3">
        <f ca="1">IF(Z$5="",0,SUMIFS(INDIRECT($S$2&amp;$A316&amp;":"&amp;$A316),BP!$5:$5,Z$4))</f>
        <v>0</v>
      </c>
      <c r="AA316" s="3">
        <f ca="1">IF(AA$5="",0,SUMIFS(INDIRECT($S$2&amp;$A316&amp;":"&amp;$A316),BP!$5:$5,AA$4))</f>
        <v>0</v>
      </c>
      <c r="AB316" s="3">
        <f ca="1">IF(AB$5="",0,SUMIFS(INDIRECT($S$2&amp;$A316&amp;":"&amp;$A316),BP!$5:$5,AB$4))</f>
        <v>0</v>
      </c>
      <c r="AC316" s="3">
        <f ca="1">IF(AC$5="",0,SUMIFS(INDIRECT($S$2&amp;$A316&amp;":"&amp;$A316),BP!$5:$5,AC$4))</f>
        <v>0</v>
      </c>
      <c r="AD316" s="3">
        <f ca="1">IF(AD$5="",0,SUMIFS(INDIRECT($S$2&amp;$A316&amp;":"&amp;$A316),BP!$5:$5,AD$4))</f>
        <v>0</v>
      </c>
      <c r="AE316" s="3">
        <f ca="1">IF(AE$5="",0,SUMIFS(INDIRECT($S$2&amp;$A316&amp;":"&amp;$A316),BP!$5:$5,AE$4))</f>
        <v>0</v>
      </c>
      <c r="AF316" s="3">
        <f ca="1">IF(AF$5="",0,SUMIFS(INDIRECT($S$2&amp;$A316&amp;":"&amp;$A316),BP!$5:$5,AF$4))</f>
        <v>0</v>
      </c>
      <c r="AG316" s="3">
        <f ca="1">IF(AG$5="",0,SUMIFS(INDIRECT($S$2&amp;$A316&amp;":"&amp;$A316),BP!$5:$5,AG$4))</f>
        <v>0</v>
      </c>
      <c r="AH316" s="3">
        <f ca="1">IF(AH$5="",0,SUMIFS(INDIRECT($S$2&amp;$A316&amp;":"&amp;$A316),BP!$5:$5,AH$4))</f>
        <v>0</v>
      </c>
      <c r="AI316" s="3">
        <f ca="1">IF(AI$5="",0,SUMIFS(INDIRECT($S$2&amp;$A316&amp;":"&amp;$A316),BP!$5:$5,AI$4))</f>
        <v>0</v>
      </c>
      <c r="AJ316" s="3">
        <f ca="1">IF(AJ$5="",0,SUMIFS(INDIRECT($S$2&amp;$A316&amp;":"&amp;$A316),BP!$5:$5,AJ$4))</f>
        <v>0</v>
      </c>
      <c r="AK316" s="3">
        <f ca="1">IF(AK$5="",0,SUMIFS(INDIRECT($S$2&amp;$A316&amp;":"&amp;$A316),BP!$5:$5,AK$4))</f>
        <v>0</v>
      </c>
      <c r="AL316" s="3">
        <f ca="1">IF(AL$5="",0,SUMIFS(INDIRECT($S$2&amp;$A316&amp;":"&amp;$A316),BP!$5:$5,AL$4))</f>
        <v>0</v>
      </c>
      <c r="AM316" s="3">
        <f ca="1">IF(AM$5="",0,SUMIFS(INDIRECT($S$2&amp;$A316&amp;":"&amp;$A316),BP!$5:$5,AM$4))</f>
        <v>0</v>
      </c>
      <c r="AN316" s="3">
        <f ca="1">IF(AN$5="",0,SUMIFS(INDIRECT($S$2&amp;$A316&amp;":"&amp;$A316),BP!$5:$5,AN$4))</f>
        <v>0</v>
      </c>
      <c r="AO316" s="3">
        <f ca="1">IF(AO$5="",0,SUMIFS(INDIRECT($S$2&amp;$A316&amp;":"&amp;$A316),BP!$5:$5,AO$4))</f>
        <v>0</v>
      </c>
      <c r="AP316" s="3">
        <f ca="1">IF(AP$5="",0,SUMIFS(INDIRECT($S$2&amp;$A316&amp;":"&amp;$A316),BP!$5:$5,AP$4))</f>
        <v>0</v>
      </c>
      <c r="AQ316" s="3">
        <f ca="1">IF(AQ$5="",0,SUMIFS(INDIRECT($S$2&amp;$A316&amp;":"&amp;$A316),BP!$5:$5,AQ$4))</f>
        <v>0</v>
      </c>
      <c r="AR316" s="3">
        <f ca="1">IF(AR$5="",0,SUMIFS(INDIRECT($S$2&amp;$A316&amp;":"&amp;$A316),BP!$5:$5,AR$4))</f>
        <v>0</v>
      </c>
      <c r="AS316" s="3">
        <f ca="1">IF(AS$5="",0,SUMIFS(INDIRECT($S$2&amp;$A316&amp;":"&amp;$A316),BP!$5:$5,AS$4))</f>
        <v>0</v>
      </c>
      <c r="AT316" s="3">
        <f ca="1">IF(AT$5="",0,SUMIFS(INDIRECT($S$2&amp;$A316&amp;":"&amp;$A316),BP!$5:$5,AT$4))</f>
        <v>0</v>
      </c>
      <c r="AU316" s="3">
        <f ca="1">IF(AU$5="",0,SUMIFS(INDIRECT($S$2&amp;$A316&amp;":"&amp;$A316),BP!$5:$5,AU$4))</f>
        <v>0</v>
      </c>
      <c r="AV316" s="3">
        <f ca="1">IF(AV$5="",0,SUMIFS(INDIRECT($S$2&amp;$A316&amp;":"&amp;$A316),BP!$5:$5,AV$4))</f>
        <v>0</v>
      </c>
      <c r="AW316" s="3">
        <f ca="1">IF(AW$5="",0,SUMIFS(INDIRECT($S$2&amp;$A316&amp;":"&amp;$A316),BP!$5:$5,AW$4))</f>
        <v>0</v>
      </c>
      <c r="AX316" s="3">
        <f ca="1">IF(AX$5="",0,SUMIFS(INDIRECT($S$2&amp;$A316&amp;":"&amp;$A316),BP!$5:$5,AX$4))</f>
        <v>0</v>
      </c>
      <c r="AY316" s="3">
        <f ca="1">IF(AY$5="",0,SUMIFS(INDIRECT($S$2&amp;$A316&amp;":"&amp;$A316),BP!$5:$5,AY$4))</f>
        <v>0</v>
      </c>
      <c r="AZ316" s="3">
        <f ca="1">IF(AZ$5="",0,SUMIFS(INDIRECT($S$2&amp;$A316&amp;":"&amp;$A316),BP!$5:$5,AZ$4))</f>
        <v>0</v>
      </c>
      <c r="BA316" s="3">
        <f ca="1">IF(BA$5="",0,SUMIFS(INDIRECT($S$2&amp;$A316&amp;":"&amp;$A316),BP!$5:$5,BA$4))</f>
        <v>0</v>
      </c>
      <c r="BB316" s="3">
        <f ca="1">IF(BB$5="",0,SUMIFS(INDIRECT($S$2&amp;$A316&amp;":"&amp;$A316),BP!$5:$5,BB$4))</f>
        <v>0</v>
      </c>
      <c r="BC316" s="3">
        <f ca="1">IF(BC$5="",0,SUMIFS(INDIRECT($S$2&amp;$A316&amp;":"&amp;$A316),BP!$5:$5,BC$4))</f>
        <v>0</v>
      </c>
      <c r="BD316" s="3">
        <f ca="1">IF(BD$5="",0,SUMIFS(INDIRECT($S$2&amp;$A316&amp;":"&amp;$A316),BP!$5:$5,BD$4))</f>
        <v>0</v>
      </c>
      <c r="BE316" s="3">
        <f ca="1">IF(BE$5="",0,SUMIFS(INDIRECT($S$2&amp;$A316&amp;":"&amp;$A316),BP!$5:$5,BE$4))</f>
        <v>0</v>
      </c>
      <c r="BF316" s="3">
        <f ca="1">IF(BF$5="",0,SUMIFS(INDIRECT($S$2&amp;$A316&amp;":"&amp;$A316),BP!$5:$5,BF$4))</f>
        <v>0</v>
      </c>
      <c r="BG316" s="3">
        <f ca="1">IF(BG$5="",0,SUMIFS(INDIRECT($S$2&amp;$A316&amp;":"&amp;$A316),BP!$5:$5,BG$4))</f>
        <v>0</v>
      </c>
      <c r="BH316" s="3">
        <f ca="1">IF(BH$5="",0,SUMIFS(INDIRECT($S$2&amp;$A316&amp;":"&amp;$A316),BP!$5:$5,BH$4))</f>
        <v>0</v>
      </c>
      <c r="BI316" s="3">
        <f ca="1">IF(BI$5="",0,SUMIFS(INDIRECT($S$2&amp;$A316&amp;":"&amp;$A316),BP!$5:$5,BI$4))</f>
        <v>0</v>
      </c>
      <c r="BJ316" s="3">
        <f>IF(BJ$5="",0,SUMIFS(BP!316:316,BP!$5:$5,BJ$4))</f>
        <v>0</v>
      </c>
      <c r="BK316" s="3">
        <f>IF(BK$5="",0,SUMIFS(BP!316:316,BP!$5:$5,BK$4))</f>
        <v>0</v>
      </c>
      <c r="BL316" s="3">
        <f>IF(BL$5="",0,SUMIFS(BP!316:316,BP!$5:$5,BL$4))</f>
        <v>0</v>
      </c>
      <c r="BM316" s="3">
        <f>IF(BM$5="",0,SUMIFS(BP!316:316,BP!$5:$5,BM$4))</f>
        <v>0</v>
      </c>
      <c r="BN316" s="3">
        <f>IF(BN$5="",0,SUMIFS(BP!316:316,BP!$5:$5,BN$4))</f>
        <v>0</v>
      </c>
      <c r="BO316" s="3">
        <f>IF(BO$5="",0,SUMIFS(BP!316:316,BP!$5:$5,BO$4))</f>
        <v>0</v>
      </c>
      <c r="BP316" s="3">
        <f>IF(BP$5="",0,SUMIFS(BP!316:316,BP!$5:$5,BP$4))</f>
        <v>0</v>
      </c>
      <c r="BQ316" s="3">
        <f>IF(BQ$5="",0,SUMIFS(BP!316:316,BP!$5:$5,BQ$4))</f>
        <v>0</v>
      </c>
      <c r="BR316" s="3">
        <f>IF(BR$5="",0,SUMIFS(BP!316:316,BP!$5:$5,BR$4))</f>
        <v>0</v>
      </c>
      <c r="BS316" s="3">
        <f>IF(BS$5="",0,SUMIFS(BP!316:316,BP!$5:$5,BS$4))</f>
        <v>0</v>
      </c>
      <c r="BT316" s="3">
        <f>IF(BT$5="",0,SUMIFS(BP!316:316,BP!$5:$5,BT$4))</f>
        <v>0</v>
      </c>
      <c r="BU316" s="3">
        <f>IF(BU$5="",0,SUMIFS(BP!316:316,BP!$5:$5,BU$4))</f>
        <v>0</v>
      </c>
      <c r="BV316" s="3">
        <f>IF(BV$5="",0,SUMIFS(BP!316:316,BP!$5:$5,BV$4))</f>
        <v>0</v>
      </c>
      <c r="BW316" s="3">
        <f>IF(BW$5="",0,SUMIFS(BP!316:316,BP!$5:$5,BW$4))</f>
        <v>0</v>
      </c>
      <c r="BX316" s="3">
        <f>IF(BX$5="",0,SUMIFS(BP!316:316,BP!$5:$5,BX$4))</f>
        <v>0</v>
      </c>
      <c r="BY316" s="3">
        <f>IF(BY$5="",0,SUMIFS(BP!316:316,BP!$5:$5,BY$4))</f>
        <v>0</v>
      </c>
      <c r="BZ316" s="3">
        <f>IF(BZ$5="",0,SUMIFS(BP!316:316,BP!$5:$5,BZ$4))</f>
        <v>0</v>
      </c>
      <c r="CA316" s="3">
        <f>IF(CA$5="",0,SUMIFS(BP!316:316,BP!$5:$5,CA$4))</f>
        <v>0</v>
      </c>
      <c r="CB316" s="3">
        <f>IF(CB$5="",0,SUMIFS(BP!316:316,BP!$5:$5,CB$4))</f>
        <v>0</v>
      </c>
      <c r="CC316" s="3">
        <f>IF(CC$5="",0,SUMIFS(BP!316:316,BP!$5:$5,CC$4))</f>
        <v>0</v>
      </c>
      <c r="CD316" s="3">
        <f>IF(CD$5="",0,SUMIFS(BP!316:316,BP!$5:$5,CD$4))</f>
        <v>0</v>
      </c>
      <c r="CE316" s="3">
        <f>IF(CE$5="",0,SUMIFS(BP!316:316,BP!$5:$5,CE$4))</f>
        <v>0</v>
      </c>
      <c r="CF316" s="3">
        <f>IF(CF$5="",0,SUMIFS(BP!316:316,BP!$5:$5,CF$4))</f>
        <v>0</v>
      </c>
      <c r="CG316" s="3">
        <f>IF(CG$5="",0,SUMIFS(BP!316:316,BP!$5:$5,CG$4))</f>
        <v>0</v>
      </c>
      <c r="CH316" s="3">
        <f>IF(CH$5="",0,SUMIFS(BP!316:316,BP!$5:$5,CH$4))</f>
        <v>0</v>
      </c>
      <c r="CI316" s="3">
        <f>IF(CI$5="",0,SUMIFS(BP!316:316,BP!$5:$5,CI$4))</f>
        <v>0</v>
      </c>
      <c r="CJ316" s="3">
        <f>IF(CJ$5="",0,SUMIFS(BP!316:316,BP!$5:$5,CJ$4))</f>
        <v>0</v>
      </c>
      <c r="CK316" s="3">
        <f>IF(CK$5="",0,SUMIFS(BP!316:316,BP!$5:$5,CK$4))</f>
        <v>0</v>
      </c>
      <c r="CL316" s="3">
        <f>IF(CL$5="",0,SUMIFS(BP!316:316,BP!$5:$5,CL$4))</f>
        <v>0</v>
      </c>
      <c r="CM316" s="3">
        <f>IF(CM$5="",0,SUMIFS(BP!316:316,BP!$5:$5,CM$4))</f>
        <v>0</v>
      </c>
      <c r="CN316" s="3">
        <f>IF(CN$5="",0,SUMIFS(BP!316:316,BP!$5:$5,CN$4))</f>
        <v>0</v>
      </c>
      <c r="CO316" s="3">
        <f>IF(CO$5="",0,SUMIFS(BP!316:316,BP!$5:$5,CO$4))</f>
        <v>0</v>
      </c>
      <c r="CP316" s="3">
        <f>IF(CP$5="",0,SUMIFS(BP!316:316,BP!$5:$5,CP$4))</f>
        <v>0</v>
      </c>
      <c r="CQ316" s="3">
        <f>IF(CQ$5="",0,SUMIFS(BP!316:316,BP!$5:$5,CQ$4))</f>
        <v>0</v>
      </c>
      <c r="CR316" s="3">
        <f>IF(CR$5="",0,SUMIFS(BP!316:316,BP!$5:$5,CR$4))</f>
        <v>0</v>
      </c>
      <c r="CS316" s="3">
        <f>IF(CS$5="",0,SUMIFS(BP!316:316,BP!$5:$5,CS$4))</f>
        <v>0</v>
      </c>
      <c r="CT316" s="3">
        <f>IF(CT$5="",0,SUMIFS(BP!316:316,BP!$5:$5,CT$4))</f>
        <v>0</v>
      </c>
    </row>
    <row r="317" spans="1:98" s="2" customFormat="1" ht="10.199999999999999" x14ac:dyDescent="0.2">
      <c r="A317" s="11">
        <f>ROW()</f>
        <v>317</v>
      </c>
      <c r="E317" s="15"/>
      <c r="W317" s="5"/>
      <c r="Z317" s="3">
        <f ca="1">IF(Z$5="",0,SUMIFS(INDIRECT($S$2&amp;$A317&amp;":"&amp;$A317),BP!$5:$5,Z$4))</f>
        <v>0</v>
      </c>
      <c r="AA317" s="3">
        <f ca="1">IF(AA$5="",0,SUMIFS(INDIRECT($S$2&amp;$A317&amp;":"&amp;$A317),BP!$5:$5,AA$4))</f>
        <v>0</v>
      </c>
      <c r="AB317" s="3">
        <f ca="1">IF(AB$5="",0,SUMIFS(INDIRECT($S$2&amp;$A317&amp;":"&amp;$A317),BP!$5:$5,AB$4))</f>
        <v>0</v>
      </c>
      <c r="AC317" s="3">
        <f ca="1">IF(AC$5="",0,SUMIFS(INDIRECT($S$2&amp;$A317&amp;":"&amp;$A317),BP!$5:$5,AC$4))</f>
        <v>0</v>
      </c>
      <c r="AD317" s="3">
        <f ca="1">IF(AD$5="",0,SUMIFS(INDIRECT($S$2&amp;$A317&amp;":"&amp;$A317),BP!$5:$5,AD$4))</f>
        <v>0</v>
      </c>
      <c r="AE317" s="3">
        <f ca="1">IF(AE$5="",0,SUMIFS(INDIRECT($S$2&amp;$A317&amp;":"&amp;$A317),BP!$5:$5,AE$4))</f>
        <v>0</v>
      </c>
      <c r="AF317" s="3">
        <f ca="1">IF(AF$5="",0,SUMIFS(INDIRECT($S$2&amp;$A317&amp;":"&amp;$A317),BP!$5:$5,AF$4))</f>
        <v>0</v>
      </c>
      <c r="AG317" s="3">
        <f ca="1">IF(AG$5="",0,SUMIFS(INDIRECT($S$2&amp;$A317&amp;":"&amp;$A317),BP!$5:$5,AG$4))</f>
        <v>0</v>
      </c>
      <c r="AH317" s="3">
        <f ca="1">IF(AH$5="",0,SUMIFS(INDIRECT($S$2&amp;$A317&amp;":"&amp;$A317),BP!$5:$5,AH$4))</f>
        <v>0</v>
      </c>
      <c r="AI317" s="3">
        <f ca="1">IF(AI$5="",0,SUMIFS(INDIRECT($S$2&amp;$A317&amp;":"&amp;$A317),BP!$5:$5,AI$4))</f>
        <v>0</v>
      </c>
      <c r="AJ317" s="3">
        <f ca="1">IF(AJ$5="",0,SUMIFS(INDIRECT($S$2&amp;$A317&amp;":"&amp;$A317),BP!$5:$5,AJ$4))</f>
        <v>0</v>
      </c>
      <c r="AK317" s="3">
        <f ca="1">IF(AK$5="",0,SUMIFS(INDIRECT($S$2&amp;$A317&amp;":"&amp;$A317),BP!$5:$5,AK$4))</f>
        <v>0</v>
      </c>
      <c r="AL317" s="3">
        <f ca="1">IF(AL$5="",0,SUMIFS(INDIRECT($S$2&amp;$A317&amp;":"&amp;$A317),BP!$5:$5,AL$4))</f>
        <v>0</v>
      </c>
      <c r="AM317" s="3">
        <f ca="1">IF(AM$5="",0,SUMIFS(INDIRECT($S$2&amp;$A317&amp;":"&amp;$A317),BP!$5:$5,AM$4))</f>
        <v>0</v>
      </c>
      <c r="AN317" s="3">
        <f ca="1">IF(AN$5="",0,SUMIFS(INDIRECT($S$2&amp;$A317&amp;":"&amp;$A317),BP!$5:$5,AN$4))</f>
        <v>0</v>
      </c>
      <c r="AO317" s="3">
        <f ca="1">IF(AO$5="",0,SUMIFS(INDIRECT($S$2&amp;$A317&amp;":"&amp;$A317),BP!$5:$5,AO$4))</f>
        <v>0</v>
      </c>
      <c r="AP317" s="3">
        <f ca="1">IF(AP$5="",0,SUMIFS(INDIRECT($S$2&amp;$A317&amp;":"&amp;$A317),BP!$5:$5,AP$4))</f>
        <v>0</v>
      </c>
      <c r="AQ317" s="3">
        <f ca="1">IF(AQ$5="",0,SUMIFS(INDIRECT($S$2&amp;$A317&amp;":"&amp;$A317),BP!$5:$5,AQ$4))</f>
        <v>0</v>
      </c>
      <c r="AR317" s="3">
        <f ca="1">IF(AR$5="",0,SUMIFS(INDIRECT($S$2&amp;$A317&amp;":"&amp;$A317),BP!$5:$5,AR$4))</f>
        <v>0</v>
      </c>
      <c r="AS317" s="3">
        <f ca="1">IF(AS$5="",0,SUMIFS(INDIRECT($S$2&amp;$A317&amp;":"&amp;$A317),BP!$5:$5,AS$4))</f>
        <v>0</v>
      </c>
      <c r="AT317" s="3">
        <f ca="1">IF(AT$5="",0,SUMIFS(INDIRECT($S$2&amp;$A317&amp;":"&amp;$A317),BP!$5:$5,AT$4))</f>
        <v>0</v>
      </c>
      <c r="AU317" s="3">
        <f ca="1">IF(AU$5="",0,SUMIFS(INDIRECT($S$2&amp;$A317&amp;":"&amp;$A317),BP!$5:$5,AU$4))</f>
        <v>0</v>
      </c>
      <c r="AV317" s="3">
        <f ca="1">IF(AV$5="",0,SUMIFS(INDIRECT($S$2&amp;$A317&amp;":"&amp;$A317),BP!$5:$5,AV$4))</f>
        <v>0</v>
      </c>
      <c r="AW317" s="3">
        <f ca="1">IF(AW$5="",0,SUMIFS(INDIRECT($S$2&amp;$A317&amp;":"&amp;$A317),BP!$5:$5,AW$4))</f>
        <v>0</v>
      </c>
      <c r="AX317" s="3">
        <f ca="1">IF(AX$5="",0,SUMIFS(INDIRECT($S$2&amp;$A317&amp;":"&amp;$A317),BP!$5:$5,AX$4))</f>
        <v>0</v>
      </c>
      <c r="AY317" s="3">
        <f ca="1">IF(AY$5="",0,SUMIFS(INDIRECT($S$2&amp;$A317&amp;":"&amp;$A317),BP!$5:$5,AY$4))</f>
        <v>0</v>
      </c>
      <c r="AZ317" s="3">
        <f ca="1">IF(AZ$5="",0,SUMIFS(INDIRECT($S$2&amp;$A317&amp;":"&amp;$A317),BP!$5:$5,AZ$4))</f>
        <v>0</v>
      </c>
      <c r="BA317" s="3">
        <f ca="1">IF(BA$5="",0,SUMIFS(INDIRECT($S$2&amp;$A317&amp;":"&amp;$A317),BP!$5:$5,BA$4))</f>
        <v>0</v>
      </c>
      <c r="BB317" s="3">
        <f ca="1">IF(BB$5="",0,SUMIFS(INDIRECT($S$2&amp;$A317&amp;":"&amp;$A317),BP!$5:$5,BB$4))</f>
        <v>0</v>
      </c>
      <c r="BC317" s="3">
        <f ca="1">IF(BC$5="",0,SUMIFS(INDIRECT($S$2&amp;$A317&amp;":"&amp;$A317),BP!$5:$5,BC$4))</f>
        <v>0</v>
      </c>
      <c r="BD317" s="3">
        <f ca="1">IF(BD$5="",0,SUMIFS(INDIRECT($S$2&amp;$A317&amp;":"&amp;$A317),BP!$5:$5,BD$4))</f>
        <v>0</v>
      </c>
      <c r="BE317" s="3">
        <f ca="1">IF(BE$5="",0,SUMIFS(INDIRECT($S$2&amp;$A317&amp;":"&amp;$A317),BP!$5:$5,BE$4))</f>
        <v>0</v>
      </c>
      <c r="BF317" s="3">
        <f ca="1">IF(BF$5="",0,SUMIFS(INDIRECT($S$2&amp;$A317&amp;":"&amp;$A317),BP!$5:$5,BF$4))</f>
        <v>0</v>
      </c>
      <c r="BG317" s="3">
        <f ca="1">IF(BG$5="",0,SUMIFS(INDIRECT($S$2&amp;$A317&amp;":"&amp;$A317),BP!$5:$5,BG$4))</f>
        <v>0</v>
      </c>
      <c r="BH317" s="3">
        <f ca="1">IF(BH$5="",0,SUMIFS(INDIRECT($S$2&amp;$A317&amp;":"&amp;$A317),BP!$5:$5,BH$4))</f>
        <v>0</v>
      </c>
      <c r="BI317" s="3">
        <f ca="1">IF(BI$5="",0,SUMIFS(INDIRECT($S$2&amp;$A317&amp;":"&amp;$A317),BP!$5:$5,BI$4))</f>
        <v>0</v>
      </c>
      <c r="BJ317" s="3">
        <f>IF(BJ$5="",0,SUMIFS(BP!317:317,BP!$5:$5,BJ$4))</f>
        <v>0</v>
      </c>
      <c r="BK317" s="3">
        <f>IF(BK$5="",0,SUMIFS(BP!317:317,BP!$5:$5,BK$4))</f>
        <v>0</v>
      </c>
      <c r="BL317" s="3">
        <f>IF(BL$5="",0,SUMIFS(BP!317:317,BP!$5:$5,BL$4))</f>
        <v>0</v>
      </c>
      <c r="BM317" s="3">
        <f>IF(BM$5="",0,SUMIFS(BP!317:317,BP!$5:$5,BM$4))</f>
        <v>0</v>
      </c>
      <c r="BN317" s="3">
        <f>IF(BN$5="",0,SUMIFS(BP!317:317,BP!$5:$5,BN$4))</f>
        <v>0</v>
      </c>
      <c r="BO317" s="3">
        <f>IF(BO$5="",0,SUMIFS(BP!317:317,BP!$5:$5,BO$4))</f>
        <v>0</v>
      </c>
      <c r="BP317" s="3">
        <f>IF(BP$5="",0,SUMIFS(BP!317:317,BP!$5:$5,BP$4))</f>
        <v>0</v>
      </c>
      <c r="BQ317" s="3">
        <f>IF(BQ$5="",0,SUMIFS(BP!317:317,BP!$5:$5,BQ$4))</f>
        <v>0</v>
      </c>
      <c r="BR317" s="3">
        <f>IF(BR$5="",0,SUMIFS(BP!317:317,BP!$5:$5,BR$4))</f>
        <v>0</v>
      </c>
      <c r="BS317" s="3">
        <f>IF(BS$5="",0,SUMIFS(BP!317:317,BP!$5:$5,BS$4))</f>
        <v>0</v>
      </c>
      <c r="BT317" s="3">
        <f>IF(BT$5="",0,SUMIFS(BP!317:317,BP!$5:$5,BT$4))</f>
        <v>0</v>
      </c>
      <c r="BU317" s="3">
        <f>IF(BU$5="",0,SUMIFS(BP!317:317,BP!$5:$5,BU$4))</f>
        <v>0</v>
      </c>
      <c r="BV317" s="3">
        <f>IF(BV$5="",0,SUMIFS(BP!317:317,BP!$5:$5,BV$4))</f>
        <v>0</v>
      </c>
      <c r="BW317" s="3">
        <f>IF(BW$5="",0,SUMIFS(BP!317:317,BP!$5:$5,BW$4))</f>
        <v>0</v>
      </c>
      <c r="BX317" s="3">
        <f>IF(BX$5="",0,SUMIFS(BP!317:317,BP!$5:$5,BX$4))</f>
        <v>0</v>
      </c>
      <c r="BY317" s="3">
        <f>IF(BY$5="",0,SUMIFS(BP!317:317,BP!$5:$5,BY$4))</f>
        <v>0</v>
      </c>
      <c r="BZ317" s="3">
        <f>IF(BZ$5="",0,SUMIFS(BP!317:317,BP!$5:$5,BZ$4))</f>
        <v>0</v>
      </c>
      <c r="CA317" s="3">
        <f>IF(CA$5="",0,SUMIFS(BP!317:317,BP!$5:$5,CA$4))</f>
        <v>0</v>
      </c>
      <c r="CB317" s="3">
        <f>IF(CB$5="",0,SUMIFS(BP!317:317,BP!$5:$5,CB$4))</f>
        <v>0</v>
      </c>
      <c r="CC317" s="3">
        <f>IF(CC$5="",0,SUMIFS(BP!317:317,BP!$5:$5,CC$4))</f>
        <v>0</v>
      </c>
      <c r="CD317" s="3">
        <f>IF(CD$5="",0,SUMIFS(BP!317:317,BP!$5:$5,CD$4))</f>
        <v>0</v>
      </c>
      <c r="CE317" s="3">
        <f>IF(CE$5="",0,SUMIFS(BP!317:317,BP!$5:$5,CE$4))</f>
        <v>0</v>
      </c>
      <c r="CF317" s="3">
        <f>IF(CF$5="",0,SUMIFS(BP!317:317,BP!$5:$5,CF$4))</f>
        <v>0</v>
      </c>
      <c r="CG317" s="3">
        <f>IF(CG$5="",0,SUMIFS(BP!317:317,BP!$5:$5,CG$4))</f>
        <v>0</v>
      </c>
      <c r="CH317" s="3">
        <f>IF(CH$5="",0,SUMIFS(BP!317:317,BP!$5:$5,CH$4))</f>
        <v>0</v>
      </c>
      <c r="CI317" s="3">
        <f>IF(CI$5="",0,SUMIFS(BP!317:317,BP!$5:$5,CI$4))</f>
        <v>0</v>
      </c>
      <c r="CJ317" s="3">
        <f>IF(CJ$5="",0,SUMIFS(BP!317:317,BP!$5:$5,CJ$4))</f>
        <v>0</v>
      </c>
      <c r="CK317" s="3">
        <f>IF(CK$5="",0,SUMIFS(BP!317:317,BP!$5:$5,CK$4))</f>
        <v>0</v>
      </c>
      <c r="CL317" s="3">
        <f>IF(CL$5="",0,SUMIFS(BP!317:317,BP!$5:$5,CL$4))</f>
        <v>0</v>
      </c>
      <c r="CM317" s="3">
        <f>IF(CM$5="",0,SUMIFS(BP!317:317,BP!$5:$5,CM$4))</f>
        <v>0</v>
      </c>
      <c r="CN317" s="3">
        <f>IF(CN$5="",0,SUMIFS(BP!317:317,BP!$5:$5,CN$4))</f>
        <v>0</v>
      </c>
      <c r="CO317" s="3">
        <f>IF(CO$5="",0,SUMIFS(BP!317:317,BP!$5:$5,CO$4))</f>
        <v>0</v>
      </c>
      <c r="CP317" s="3">
        <f>IF(CP$5="",0,SUMIFS(BP!317:317,BP!$5:$5,CP$4))</f>
        <v>0</v>
      </c>
      <c r="CQ317" s="3">
        <f>IF(CQ$5="",0,SUMIFS(BP!317:317,BP!$5:$5,CQ$4))</f>
        <v>0</v>
      </c>
      <c r="CR317" s="3">
        <f>IF(CR$5="",0,SUMIFS(BP!317:317,BP!$5:$5,CR$4))</f>
        <v>0</v>
      </c>
      <c r="CS317" s="3">
        <f>IF(CS$5="",0,SUMIFS(BP!317:317,BP!$5:$5,CS$4))</f>
        <v>0</v>
      </c>
      <c r="CT317" s="3">
        <f>IF(CT$5="",0,SUMIFS(BP!317:317,BP!$5:$5,CT$4))</f>
        <v>0</v>
      </c>
    </row>
    <row r="318" spans="1:98" s="2" customFormat="1" ht="10.199999999999999" x14ac:dyDescent="0.2">
      <c r="A318" s="11">
        <f>ROW()</f>
        <v>318</v>
      </c>
      <c r="E318" s="15"/>
      <c r="W318" s="5"/>
      <c r="Z318" s="3">
        <f ca="1">IF(Z$5="",0,SUMIFS(INDIRECT($S$2&amp;$A318&amp;":"&amp;$A318),BP!$5:$5,Z$4))</f>
        <v>0</v>
      </c>
      <c r="AA318" s="3">
        <f ca="1">IF(AA$5="",0,SUMIFS(INDIRECT($S$2&amp;$A318&amp;":"&amp;$A318),BP!$5:$5,AA$4))</f>
        <v>0</v>
      </c>
      <c r="AB318" s="3">
        <f ca="1">IF(AB$5="",0,SUMIFS(INDIRECT($S$2&amp;$A318&amp;":"&amp;$A318),BP!$5:$5,AB$4))</f>
        <v>0</v>
      </c>
      <c r="AC318" s="3">
        <f ca="1">IF(AC$5="",0,SUMIFS(INDIRECT($S$2&amp;$A318&amp;":"&amp;$A318),BP!$5:$5,AC$4))</f>
        <v>0</v>
      </c>
      <c r="AD318" s="3">
        <f ca="1">IF(AD$5="",0,SUMIFS(INDIRECT($S$2&amp;$A318&amp;":"&amp;$A318),BP!$5:$5,AD$4))</f>
        <v>0</v>
      </c>
      <c r="AE318" s="3">
        <f ca="1">IF(AE$5="",0,SUMIFS(INDIRECT($S$2&amp;$A318&amp;":"&amp;$A318),BP!$5:$5,AE$4))</f>
        <v>0</v>
      </c>
      <c r="AF318" s="3">
        <f ca="1">IF(AF$5="",0,SUMIFS(INDIRECT($S$2&amp;$A318&amp;":"&amp;$A318),BP!$5:$5,AF$4))</f>
        <v>0</v>
      </c>
      <c r="AG318" s="3">
        <f ca="1">IF(AG$5="",0,SUMIFS(INDIRECT($S$2&amp;$A318&amp;":"&amp;$A318),BP!$5:$5,AG$4))</f>
        <v>0</v>
      </c>
      <c r="AH318" s="3">
        <f ca="1">IF(AH$5="",0,SUMIFS(INDIRECT($S$2&amp;$A318&amp;":"&amp;$A318),BP!$5:$5,AH$4))</f>
        <v>0</v>
      </c>
      <c r="AI318" s="3">
        <f ca="1">IF(AI$5="",0,SUMIFS(INDIRECT($S$2&amp;$A318&amp;":"&amp;$A318),BP!$5:$5,AI$4))</f>
        <v>0</v>
      </c>
      <c r="AJ318" s="3">
        <f ca="1">IF(AJ$5="",0,SUMIFS(INDIRECT($S$2&amp;$A318&amp;":"&amp;$A318),BP!$5:$5,AJ$4))</f>
        <v>0</v>
      </c>
      <c r="AK318" s="3">
        <f ca="1">IF(AK$5="",0,SUMIFS(INDIRECT($S$2&amp;$A318&amp;":"&amp;$A318),BP!$5:$5,AK$4))</f>
        <v>0</v>
      </c>
      <c r="AL318" s="3">
        <f ca="1">IF(AL$5="",0,SUMIFS(INDIRECT($S$2&amp;$A318&amp;":"&amp;$A318),BP!$5:$5,AL$4))</f>
        <v>0</v>
      </c>
      <c r="AM318" s="3">
        <f ca="1">IF(AM$5="",0,SUMIFS(INDIRECT($S$2&amp;$A318&amp;":"&amp;$A318),BP!$5:$5,AM$4))</f>
        <v>0</v>
      </c>
      <c r="AN318" s="3">
        <f ca="1">IF(AN$5="",0,SUMIFS(INDIRECT($S$2&amp;$A318&amp;":"&amp;$A318),BP!$5:$5,AN$4))</f>
        <v>0</v>
      </c>
      <c r="AO318" s="3">
        <f ca="1">IF(AO$5="",0,SUMIFS(INDIRECT($S$2&amp;$A318&amp;":"&amp;$A318),BP!$5:$5,AO$4))</f>
        <v>0</v>
      </c>
      <c r="AP318" s="3">
        <f ca="1">IF(AP$5="",0,SUMIFS(INDIRECT($S$2&amp;$A318&amp;":"&amp;$A318),BP!$5:$5,AP$4))</f>
        <v>0</v>
      </c>
      <c r="AQ318" s="3">
        <f ca="1">IF(AQ$5="",0,SUMIFS(INDIRECT($S$2&amp;$A318&amp;":"&amp;$A318),BP!$5:$5,AQ$4))</f>
        <v>0</v>
      </c>
      <c r="AR318" s="3">
        <f ca="1">IF(AR$5="",0,SUMIFS(INDIRECT($S$2&amp;$A318&amp;":"&amp;$A318),BP!$5:$5,AR$4))</f>
        <v>0</v>
      </c>
      <c r="AS318" s="3">
        <f ca="1">IF(AS$5="",0,SUMIFS(INDIRECT($S$2&amp;$A318&amp;":"&amp;$A318),BP!$5:$5,AS$4))</f>
        <v>0</v>
      </c>
      <c r="AT318" s="3">
        <f ca="1">IF(AT$5="",0,SUMIFS(INDIRECT($S$2&amp;$A318&amp;":"&amp;$A318),BP!$5:$5,AT$4))</f>
        <v>0</v>
      </c>
      <c r="AU318" s="3">
        <f ca="1">IF(AU$5="",0,SUMIFS(INDIRECT($S$2&amp;$A318&amp;":"&amp;$A318),BP!$5:$5,AU$4))</f>
        <v>0</v>
      </c>
      <c r="AV318" s="3">
        <f ca="1">IF(AV$5="",0,SUMIFS(INDIRECT($S$2&amp;$A318&amp;":"&amp;$A318),BP!$5:$5,AV$4))</f>
        <v>0</v>
      </c>
      <c r="AW318" s="3">
        <f ca="1">IF(AW$5="",0,SUMIFS(INDIRECT($S$2&amp;$A318&amp;":"&amp;$A318),BP!$5:$5,AW$4))</f>
        <v>0</v>
      </c>
      <c r="AX318" s="3">
        <f ca="1">IF(AX$5="",0,SUMIFS(INDIRECT($S$2&amp;$A318&amp;":"&amp;$A318),BP!$5:$5,AX$4))</f>
        <v>0</v>
      </c>
      <c r="AY318" s="3">
        <f ca="1">IF(AY$5="",0,SUMIFS(INDIRECT($S$2&amp;$A318&amp;":"&amp;$A318),BP!$5:$5,AY$4))</f>
        <v>0</v>
      </c>
      <c r="AZ318" s="3">
        <f ca="1">IF(AZ$5="",0,SUMIFS(INDIRECT($S$2&amp;$A318&amp;":"&amp;$A318),BP!$5:$5,AZ$4))</f>
        <v>0</v>
      </c>
      <c r="BA318" s="3">
        <f ca="1">IF(BA$5="",0,SUMIFS(INDIRECT($S$2&amp;$A318&amp;":"&amp;$A318),BP!$5:$5,BA$4))</f>
        <v>0</v>
      </c>
      <c r="BB318" s="3">
        <f ca="1">IF(BB$5="",0,SUMIFS(INDIRECT($S$2&amp;$A318&amp;":"&amp;$A318),BP!$5:$5,BB$4))</f>
        <v>0</v>
      </c>
      <c r="BC318" s="3">
        <f ca="1">IF(BC$5="",0,SUMIFS(INDIRECT($S$2&amp;$A318&amp;":"&amp;$A318),BP!$5:$5,BC$4))</f>
        <v>0</v>
      </c>
      <c r="BD318" s="3">
        <f ca="1">IF(BD$5="",0,SUMIFS(INDIRECT($S$2&amp;$A318&amp;":"&amp;$A318),BP!$5:$5,BD$4))</f>
        <v>0</v>
      </c>
      <c r="BE318" s="3">
        <f ca="1">IF(BE$5="",0,SUMIFS(INDIRECT($S$2&amp;$A318&amp;":"&amp;$A318),BP!$5:$5,BE$4))</f>
        <v>0</v>
      </c>
      <c r="BF318" s="3">
        <f ca="1">IF(BF$5="",0,SUMIFS(INDIRECT($S$2&amp;$A318&amp;":"&amp;$A318),BP!$5:$5,BF$4))</f>
        <v>0</v>
      </c>
      <c r="BG318" s="3">
        <f ca="1">IF(BG$5="",0,SUMIFS(INDIRECT($S$2&amp;$A318&amp;":"&amp;$A318),BP!$5:$5,BG$4))</f>
        <v>0</v>
      </c>
      <c r="BH318" s="3">
        <f ca="1">IF(BH$5="",0,SUMIFS(INDIRECT($S$2&amp;$A318&amp;":"&amp;$A318),BP!$5:$5,BH$4))</f>
        <v>0</v>
      </c>
      <c r="BI318" s="3">
        <f ca="1">IF(BI$5="",0,SUMIFS(INDIRECT($S$2&amp;$A318&amp;":"&amp;$A318),BP!$5:$5,BI$4))</f>
        <v>0</v>
      </c>
      <c r="BJ318" s="3">
        <f>IF(BJ$5="",0,SUMIFS(BP!318:318,BP!$5:$5,BJ$4))</f>
        <v>0</v>
      </c>
      <c r="BK318" s="3">
        <f>IF(BK$5="",0,SUMIFS(BP!318:318,BP!$5:$5,BK$4))</f>
        <v>0</v>
      </c>
      <c r="BL318" s="3">
        <f>IF(BL$5="",0,SUMIFS(BP!318:318,BP!$5:$5,BL$4))</f>
        <v>0</v>
      </c>
      <c r="BM318" s="3">
        <f>IF(BM$5="",0,SUMIFS(BP!318:318,BP!$5:$5,BM$4))</f>
        <v>0</v>
      </c>
      <c r="BN318" s="3">
        <f>IF(BN$5="",0,SUMIFS(BP!318:318,BP!$5:$5,BN$4))</f>
        <v>0</v>
      </c>
      <c r="BO318" s="3">
        <f>IF(BO$5="",0,SUMIFS(BP!318:318,BP!$5:$5,BO$4))</f>
        <v>0</v>
      </c>
      <c r="BP318" s="3">
        <f>IF(BP$5="",0,SUMIFS(BP!318:318,BP!$5:$5,BP$4))</f>
        <v>0</v>
      </c>
      <c r="BQ318" s="3">
        <f>IF(BQ$5="",0,SUMIFS(BP!318:318,BP!$5:$5,BQ$4))</f>
        <v>0</v>
      </c>
      <c r="BR318" s="3">
        <f>IF(BR$5="",0,SUMIFS(BP!318:318,BP!$5:$5,BR$4))</f>
        <v>0</v>
      </c>
      <c r="BS318" s="3">
        <f>IF(BS$5="",0,SUMIFS(BP!318:318,BP!$5:$5,BS$4))</f>
        <v>0</v>
      </c>
      <c r="BT318" s="3">
        <f>IF(BT$5="",0,SUMIFS(BP!318:318,BP!$5:$5,BT$4))</f>
        <v>0</v>
      </c>
      <c r="BU318" s="3">
        <f>IF(BU$5="",0,SUMIFS(BP!318:318,BP!$5:$5,BU$4))</f>
        <v>0</v>
      </c>
      <c r="BV318" s="3">
        <f>IF(BV$5="",0,SUMIFS(BP!318:318,BP!$5:$5,BV$4))</f>
        <v>0</v>
      </c>
      <c r="BW318" s="3">
        <f>IF(BW$5="",0,SUMIFS(BP!318:318,BP!$5:$5,BW$4))</f>
        <v>0</v>
      </c>
      <c r="BX318" s="3">
        <f>IF(BX$5="",0,SUMIFS(BP!318:318,BP!$5:$5,BX$4))</f>
        <v>0</v>
      </c>
      <c r="BY318" s="3">
        <f>IF(BY$5="",0,SUMIFS(BP!318:318,BP!$5:$5,BY$4))</f>
        <v>0</v>
      </c>
      <c r="BZ318" s="3">
        <f>IF(BZ$5="",0,SUMIFS(BP!318:318,BP!$5:$5,BZ$4))</f>
        <v>0</v>
      </c>
      <c r="CA318" s="3">
        <f>IF(CA$5="",0,SUMIFS(BP!318:318,BP!$5:$5,CA$4))</f>
        <v>0</v>
      </c>
      <c r="CB318" s="3">
        <f>IF(CB$5="",0,SUMIFS(BP!318:318,BP!$5:$5,CB$4))</f>
        <v>0</v>
      </c>
      <c r="CC318" s="3">
        <f>IF(CC$5="",0,SUMIFS(BP!318:318,BP!$5:$5,CC$4))</f>
        <v>0</v>
      </c>
      <c r="CD318" s="3">
        <f>IF(CD$5="",0,SUMIFS(BP!318:318,BP!$5:$5,CD$4))</f>
        <v>0</v>
      </c>
      <c r="CE318" s="3">
        <f>IF(CE$5="",0,SUMIFS(BP!318:318,BP!$5:$5,CE$4))</f>
        <v>0</v>
      </c>
      <c r="CF318" s="3">
        <f>IF(CF$5="",0,SUMIFS(BP!318:318,BP!$5:$5,CF$4))</f>
        <v>0</v>
      </c>
      <c r="CG318" s="3">
        <f>IF(CG$5="",0,SUMIFS(BP!318:318,BP!$5:$5,CG$4))</f>
        <v>0</v>
      </c>
      <c r="CH318" s="3">
        <f>IF(CH$5="",0,SUMIFS(BP!318:318,BP!$5:$5,CH$4))</f>
        <v>0</v>
      </c>
      <c r="CI318" s="3">
        <f>IF(CI$5="",0,SUMIFS(BP!318:318,BP!$5:$5,CI$4))</f>
        <v>0</v>
      </c>
      <c r="CJ318" s="3">
        <f>IF(CJ$5="",0,SUMIFS(BP!318:318,BP!$5:$5,CJ$4))</f>
        <v>0</v>
      </c>
      <c r="CK318" s="3">
        <f>IF(CK$5="",0,SUMIFS(BP!318:318,BP!$5:$5,CK$4))</f>
        <v>0</v>
      </c>
      <c r="CL318" s="3">
        <f>IF(CL$5="",0,SUMIFS(BP!318:318,BP!$5:$5,CL$4))</f>
        <v>0</v>
      </c>
      <c r="CM318" s="3">
        <f>IF(CM$5="",0,SUMIFS(BP!318:318,BP!$5:$5,CM$4))</f>
        <v>0</v>
      </c>
      <c r="CN318" s="3">
        <f>IF(CN$5="",0,SUMIFS(BP!318:318,BP!$5:$5,CN$4))</f>
        <v>0</v>
      </c>
      <c r="CO318" s="3">
        <f>IF(CO$5="",0,SUMIFS(BP!318:318,BP!$5:$5,CO$4))</f>
        <v>0</v>
      </c>
      <c r="CP318" s="3">
        <f>IF(CP$5="",0,SUMIFS(BP!318:318,BP!$5:$5,CP$4))</f>
        <v>0</v>
      </c>
      <c r="CQ318" s="3">
        <f>IF(CQ$5="",0,SUMIFS(BP!318:318,BP!$5:$5,CQ$4))</f>
        <v>0</v>
      </c>
      <c r="CR318" s="3">
        <f>IF(CR$5="",0,SUMIFS(BP!318:318,BP!$5:$5,CR$4))</f>
        <v>0</v>
      </c>
      <c r="CS318" s="3">
        <f>IF(CS$5="",0,SUMIFS(BP!318:318,BP!$5:$5,CS$4))</f>
        <v>0</v>
      </c>
      <c r="CT318" s="3">
        <f>IF(CT$5="",0,SUMIFS(BP!318:318,BP!$5:$5,CT$4))</f>
        <v>0</v>
      </c>
    </row>
    <row r="319" spans="1:98" s="2" customFormat="1" ht="10.199999999999999" x14ac:dyDescent="0.2">
      <c r="A319" s="11">
        <f>ROW()</f>
        <v>319</v>
      </c>
      <c r="E319" s="15"/>
      <c r="W319" s="5"/>
      <c r="Z319" s="3">
        <f ca="1">IF(Z$5="",0,SUMIFS(INDIRECT($S$2&amp;$A319&amp;":"&amp;$A319),BP!$5:$5,Z$4))</f>
        <v>0</v>
      </c>
      <c r="AA319" s="3">
        <f ca="1">IF(AA$5="",0,SUMIFS(INDIRECT($S$2&amp;$A319&amp;":"&amp;$A319),BP!$5:$5,AA$4))</f>
        <v>0</v>
      </c>
      <c r="AB319" s="3">
        <f ca="1">IF(AB$5="",0,SUMIFS(INDIRECT($S$2&amp;$A319&amp;":"&amp;$A319),BP!$5:$5,AB$4))</f>
        <v>0</v>
      </c>
      <c r="AC319" s="3">
        <f ca="1">IF(AC$5="",0,SUMIFS(INDIRECT($S$2&amp;$A319&amp;":"&amp;$A319),BP!$5:$5,AC$4))</f>
        <v>0</v>
      </c>
      <c r="AD319" s="3">
        <f ca="1">IF(AD$5="",0,SUMIFS(INDIRECT($S$2&amp;$A319&amp;":"&amp;$A319),BP!$5:$5,AD$4))</f>
        <v>0</v>
      </c>
      <c r="AE319" s="3">
        <f ca="1">IF(AE$5="",0,SUMIFS(INDIRECT($S$2&amp;$A319&amp;":"&amp;$A319),BP!$5:$5,AE$4))</f>
        <v>0</v>
      </c>
      <c r="AF319" s="3">
        <f ca="1">IF(AF$5="",0,SUMIFS(INDIRECT($S$2&amp;$A319&amp;":"&amp;$A319),BP!$5:$5,AF$4))</f>
        <v>0</v>
      </c>
      <c r="AG319" s="3">
        <f ca="1">IF(AG$5="",0,SUMIFS(INDIRECT($S$2&amp;$A319&amp;":"&amp;$A319),BP!$5:$5,AG$4))</f>
        <v>0</v>
      </c>
      <c r="AH319" s="3">
        <f ca="1">IF(AH$5="",0,SUMIFS(INDIRECT($S$2&amp;$A319&amp;":"&amp;$A319),BP!$5:$5,AH$4))</f>
        <v>0</v>
      </c>
      <c r="AI319" s="3">
        <f ca="1">IF(AI$5="",0,SUMIFS(INDIRECT($S$2&amp;$A319&amp;":"&amp;$A319),BP!$5:$5,AI$4))</f>
        <v>0</v>
      </c>
      <c r="AJ319" s="3">
        <f ca="1">IF(AJ$5="",0,SUMIFS(INDIRECT($S$2&amp;$A319&amp;":"&amp;$A319),BP!$5:$5,AJ$4))</f>
        <v>0</v>
      </c>
      <c r="AK319" s="3">
        <f ca="1">IF(AK$5="",0,SUMIFS(INDIRECT($S$2&amp;$A319&amp;":"&amp;$A319),BP!$5:$5,AK$4))</f>
        <v>0</v>
      </c>
      <c r="AL319" s="3">
        <f ca="1">IF(AL$5="",0,SUMIFS(INDIRECT($S$2&amp;$A319&amp;":"&amp;$A319),BP!$5:$5,AL$4))</f>
        <v>0</v>
      </c>
      <c r="AM319" s="3">
        <f ca="1">IF(AM$5="",0,SUMIFS(INDIRECT($S$2&amp;$A319&amp;":"&amp;$A319),BP!$5:$5,AM$4))</f>
        <v>0</v>
      </c>
      <c r="AN319" s="3">
        <f ca="1">IF(AN$5="",0,SUMIFS(INDIRECT($S$2&amp;$A319&amp;":"&amp;$A319),BP!$5:$5,AN$4))</f>
        <v>0</v>
      </c>
      <c r="AO319" s="3">
        <f ca="1">IF(AO$5="",0,SUMIFS(INDIRECT($S$2&amp;$A319&amp;":"&amp;$A319),BP!$5:$5,AO$4))</f>
        <v>0</v>
      </c>
      <c r="AP319" s="3">
        <f ca="1">IF(AP$5="",0,SUMIFS(INDIRECT($S$2&amp;$A319&amp;":"&amp;$A319),BP!$5:$5,AP$4))</f>
        <v>0</v>
      </c>
      <c r="AQ319" s="3">
        <f ca="1">IF(AQ$5="",0,SUMIFS(INDIRECT($S$2&amp;$A319&amp;":"&amp;$A319),BP!$5:$5,AQ$4))</f>
        <v>0</v>
      </c>
      <c r="AR319" s="3">
        <f ca="1">IF(AR$5="",0,SUMIFS(INDIRECT($S$2&amp;$A319&amp;":"&amp;$A319),BP!$5:$5,AR$4))</f>
        <v>0</v>
      </c>
      <c r="AS319" s="3">
        <f ca="1">IF(AS$5="",0,SUMIFS(INDIRECT($S$2&amp;$A319&amp;":"&amp;$A319),BP!$5:$5,AS$4))</f>
        <v>0</v>
      </c>
      <c r="AT319" s="3">
        <f ca="1">IF(AT$5="",0,SUMIFS(INDIRECT($S$2&amp;$A319&amp;":"&amp;$A319),BP!$5:$5,AT$4))</f>
        <v>0</v>
      </c>
      <c r="AU319" s="3">
        <f ca="1">IF(AU$5="",0,SUMIFS(INDIRECT($S$2&amp;$A319&amp;":"&amp;$A319),BP!$5:$5,AU$4))</f>
        <v>0</v>
      </c>
      <c r="AV319" s="3">
        <f ca="1">IF(AV$5="",0,SUMIFS(INDIRECT($S$2&amp;$A319&amp;":"&amp;$A319),BP!$5:$5,AV$4))</f>
        <v>0</v>
      </c>
      <c r="AW319" s="3">
        <f ca="1">IF(AW$5="",0,SUMIFS(INDIRECT($S$2&amp;$A319&amp;":"&amp;$A319),BP!$5:$5,AW$4))</f>
        <v>0</v>
      </c>
      <c r="AX319" s="3">
        <f ca="1">IF(AX$5="",0,SUMIFS(INDIRECT($S$2&amp;$A319&amp;":"&amp;$A319),BP!$5:$5,AX$4))</f>
        <v>0</v>
      </c>
      <c r="AY319" s="3">
        <f ca="1">IF(AY$5="",0,SUMIFS(INDIRECT($S$2&amp;$A319&amp;":"&amp;$A319),BP!$5:$5,AY$4))</f>
        <v>0</v>
      </c>
      <c r="AZ319" s="3">
        <f ca="1">IF(AZ$5="",0,SUMIFS(INDIRECT($S$2&amp;$A319&amp;":"&amp;$A319),BP!$5:$5,AZ$4))</f>
        <v>0</v>
      </c>
      <c r="BA319" s="3">
        <f ca="1">IF(BA$5="",0,SUMIFS(INDIRECT($S$2&amp;$A319&amp;":"&amp;$A319),BP!$5:$5,BA$4))</f>
        <v>0</v>
      </c>
      <c r="BB319" s="3">
        <f ca="1">IF(BB$5="",0,SUMIFS(INDIRECT($S$2&amp;$A319&amp;":"&amp;$A319),BP!$5:$5,BB$4))</f>
        <v>0</v>
      </c>
      <c r="BC319" s="3">
        <f ca="1">IF(BC$5="",0,SUMIFS(INDIRECT($S$2&amp;$A319&amp;":"&amp;$A319),BP!$5:$5,BC$4))</f>
        <v>0</v>
      </c>
      <c r="BD319" s="3">
        <f ca="1">IF(BD$5="",0,SUMIFS(INDIRECT($S$2&amp;$A319&amp;":"&amp;$A319),BP!$5:$5,BD$4))</f>
        <v>0</v>
      </c>
      <c r="BE319" s="3">
        <f ca="1">IF(BE$5="",0,SUMIFS(INDIRECT($S$2&amp;$A319&amp;":"&amp;$A319),BP!$5:$5,BE$4))</f>
        <v>0</v>
      </c>
      <c r="BF319" s="3">
        <f ca="1">IF(BF$5="",0,SUMIFS(INDIRECT($S$2&amp;$A319&amp;":"&amp;$A319),BP!$5:$5,BF$4))</f>
        <v>0</v>
      </c>
      <c r="BG319" s="3">
        <f ca="1">IF(BG$5="",0,SUMIFS(INDIRECT($S$2&amp;$A319&amp;":"&amp;$A319),BP!$5:$5,BG$4))</f>
        <v>0</v>
      </c>
      <c r="BH319" s="3">
        <f ca="1">IF(BH$5="",0,SUMIFS(INDIRECT($S$2&amp;$A319&amp;":"&amp;$A319),BP!$5:$5,BH$4))</f>
        <v>0</v>
      </c>
      <c r="BI319" s="3">
        <f ca="1">IF(BI$5="",0,SUMIFS(INDIRECT($S$2&amp;$A319&amp;":"&amp;$A319),BP!$5:$5,BI$4))</f>
        <v>0</v>
      </c>
      <c r="BJ319" s="3">
        <f>IF(BJ$5="",0,SUMIFS(BP!319:319,BP!$5:$5,BJ$4))</f>
        <v>0</v>
      </c>
      <c r="BK319" s="3">
        <f>IF(BK$5="",0,SUMIFS(BP!319:319,BP!$5:$5,BK$4))</f>
        <v>0</v>
      </c>
      <c r="BL319" s="3">
        <f>IF(BL$5="",0,SUMIFS(BP!319:319,BP!$5:$5,BL$4))</f>
        <v>0</v>
      </c>
      <c r="BM319" s="3">
        <f>IF(BM$5="",0,SUMIFS(BP!319:319,BP!$5:$5,BM$4))</f>
        <v>0</v>
      </c>
      <c r="BN319" s="3">
        <f>IF(BN$5="",0,SUMIFS(BP!319:319,BP!$5:$5,BN$4))</f>
        <v>0</v>
      </c>
      <c r="BO319" s="3">
        <f>IF(BO$5="",0,SUMIFS(BP!319:319,BP!$5:$5,BO$4))</f>
        <v>0</v>
      </c>
      <c r="BP319" s="3">
        <f>IF(BP$5="",0,SUMIFS(BP!319:319,BP!$5:$5,BP$4))</f>
        <v>0</v>
      </c>
      <c r="BQ319" s="3">
        <f>IF(BQ$5="",0,SUMIFS(BP!319:319,BP!$5:$5,BQ$4))</f>
        <v>0</v>
      </c>
      <c r="BR319" s="3">
        <f>IF(BR$5="",0,SUMIFS(BP!319:319,BP!$5:$5,BR$4))</f>
        <v>0</v>
      </c>
      <c r="BS319" s="3">
        <f>IF(BS$5="",0,SUMIFS(BP!319:319,BP!$5:$5,BS$4))</f>
        <v>0</v>
      </c>
      <c r="BT319" s="3">
        <f>IF(BT$5="",0,SUMIFS(BP!319:319,BP!$5:$5,BT$4))</f>
        <v>0</v>
      </c>
      <c r="BU319" s="3">
        <f>IF(BU$5="",0,SUMIFS(BP!319:319,BP!$5:$5,BU$4))</f>
        <v>0</v>
      </c>
      <c r="BV319" s="3">
        <f>IF(BV$5="",0,SUMIFS(BP!319:319,BP!$5:$5,BV$4))</f>
        <v>0</v>
      </c>
      <c r="BW319" s="3">
        <f>IF(BW$5="",0,SUMIFS(BP!319:319,BP!$5:$5,BW$4))</f>
        <v>0</v>
      </c>
      <c r="BX319" s="3">
        <f>IF(BX$5="",0,SUMIFS(BP!319:319,BP!$5:$5,BX$4))</f>
        <v>0</v>
      </c>
      <c r="BY319" s="3">
        <f>IF(BY$5="",0,SUMIFS(BP!319:319,BP!$5:$5,BY$4))</f>
        <v>0</v>
      </c>
      <c r="BZ319" s="3">
        <f>IF(BZ$5="",0,SUMIFS(BP!319:319,BP!$5:$5,BZ$4))</f>
        <v>0</v>
      </c>
      <c r="CA319" s="3">
        <f>IF(CA$5="",0,SUMIFS(BP!319:319,BP!$5:$5,CA$4))</f>
        <v>0</v>
      </c>
      <c r="CB319" s="3">
        <f>IF(CB$5="",0,SUMIFS(BP!319:319,BP!$5:$5,CB$4))</f>
        <v>0</v>
      </c>
      <c r="CC319" s="3">
        <f>IF(CC$5="",0,SUMIFS(BP!319:319,BP!$5:$5,CC$4))</f>
        <v>0</v>
      </c>
      <c r="CD319" s="3">
        <f>IF(CD$5="",0,SUMIFS(BP!319:319,BP!$5:$5,CD$4))</f>
        <v>0</v>
      </c>
      <c r="CE319" s="3">
        <f>IF(CE$5="",0,SUMIFS(BP!319:319,BP!$5:$5,CE$4))</f>
        <v>0</v>
      </c>
      <c r="CF319" s="3">
        <f>IF(CF$5="",0,SUMIFS(BP!319:319,BP!$5:$5,CF$4))</f>
        <v>0</v>
      </c>
      <c r="CG319" s="3">
        <f>IF(CG$5="",0,SUMIFS(BP!319:319,BP!$5:$5,CG$4))</f>
        <v>0</v>
      </c>
      <c r="CH319" s="3">
        <f>IF(CH$5="",0,SUMIFS(BP!319:319,BP!$5:$5,CH$4))</f>
        <v>0</v>
      </c>
      <c r="CI319" s="3">
        <f>IF(CI$5="",0,SUMIFS(BP!319:319,BP!$5:$5,CI$4))</f>
        <v>0</v>
      </c>
      <c r="CJ319" s="3">
        <f>IF(CJ$5="",0,SUMIFS(BP!319:319,BP!$5:$5,CJ$4))</f>
        <v>0</v>
      </c>
      <c r="CK319" s="3">
        <f>IF(CK$5="",0,SUMIFS(BP!319:319,BP!$5:$5,CK$4))</f>
        <v>0</v>
      </c>
      <c r="CL319" s="3">
        <f>IF(CL$5="",0,SUMIFS(BP!319:319,BP!$5:$5,CL$4))</f>
        <v>0</v>
      </c>
      <c r="CM319" s="3">
        <f>IF(CM$5="",0,SUMIFS(BP!319:319,BP!$5:$5,CM$4))</f>
        <v>0</v>
      </c>
      <c r="CN319" s="3">
        <f>IF(CN$5="",0,SUMIFS(BP!319:319,BP!$5:$5,CN$4))</f>
        <v>0</v>
      </c>
      <c r="CO319" s="3">
        <f>IF(CO$5="",0,SUMIFS(BP!319:319,BP!$5:$5,CO$4))</f>
        <v>0</v>
      </c>
      <c r="CP319" s="3">
        <f>IF(CP$5="",0,SUMIFS(BP!319:319,BP!$5:$5,CP$4))</f>
        <v>0</v>
      </c>
      <c r="CQ319" s="3">
        <f>IF(CQ$5="",0,SUMIFS(BP!319:319,BP!$5:$5,CQ$4))</f>
        <v>0</v>
      </c>
      <c r="CR319" s="3">
        <f>IF(CR$5="",0,SUMIFS(BP!319:319,BP!$5:$5,CR$4))</f>
        <v>0</v>
      </c>
      <c r="CS319" s="3">
        <f>IF(CS$5="",0,SUMIFS(BP!319:319,BP!$5:$5,CS$4))</f>
        <v>0</v>
      </c>
      <c r="CT319" s="3">
        <f>IF(CT$5="",0,SUMIFS(BP!319:319,BP!$5:$5,CT$4))</f>
        <v>0</v>
      </c>
    </row>
    <row r="320" spans="1:98" s="2" customFormat="1" ht="10.199999999999999" x14ac:dyDescent="0.2">
      <c r="A320" s="11">
        <f>ROW()</f>
        <v>320</v>
      </c>
      <c r="E320" s="15"/>
      <c r="W320" s="5"/>
      <c r="Z320" s="3">
        <f ca="1">IF(Z$5="",0,SUMIFS(INDIRECT($S$2&amp;$A320&amp;":"&amp;$A320),BP!$5:$5,Z$4))</f>
        <v>0</v>
      </c>
      <c r="AA320" s="3">
        <f ca="1">IF(AA$5="",0,SUMIFS(INDIRECT($S$2&amp;$A320&amp;":"&amp;$A320),BP!$5:$5,AA$4))</f>
        <v>0</v>
      </c>
      <c r="AB320" s="3">
        <f ca="1">IF(AB$5="",0,SUMIFS(INDIRECT($S$2&amp;$A320&amp;":"&amp;$A320),BP!$5:$5,AB$4))</f>
        <v>0</v>
      </c>
      <c r="AC320" s="3">
        <f ca="1">IF(AC$5="",0,SUMIFS(INDIRECT($S$2&amp;$A320&amp;":"&amp;$A320),BP!$5:$5,AC$4))</f>
        <v>0</v>
      </c>
      <c r="AD320" s="3">
        <f ca="1">IF(AD$5="",0,SUMIFS(INDIRECT($S$2&amp;$A320&amp;":"&amp;$A320),BP!$5:$5,AD$4))</f>
        <v>0</v>
      </c>
      <c r="AE320" s="3">
        <f ca="1">IF(AE$5="",0,SUMIFS(INDIRECT($S$2&amp;$A320&amp;":"&amp;$A320),BP!$5:$5,AE$4))</f>
        <v>0</v>
      </c>
      <c r="AF320" s="3">
        <f ca="1">IF(AF$5="",0,SUMIFS(INDIRECT($S$2&amp;$A320&amp;":"&amp;$A320),BP!$5:$5,AF$4))</f>
        <v>0</v>
      </c>
      <c r="AG320" s="3">
        <f ca="1">IF(AG$5="",0,SUMIFS(INDIRECT($S$2&amp;$A320&amp;":"&amp;$A320),BP!$5:$5,AG$4))</f>
        <v>0</v>
      </c>
      <c r="AH320" s="3">
        <f ca="1">IF(AH$5="",0,SUMIFS(INDIRECT($S$2&amp;$A320&amp;":"&amp;$A320),BP!$5:$5,AH$4))</f>
        <v>0</v>
      </c>
      <c r="AI320" s="3">
        <f ca="1">IF(AI$5="",0,SUMIFS(INDIRECT($S$2&amp;$A320&amp;":"&amp;$A320),BP!$5:$5,AI$4))</f>
        <v>0</v>
      </c>
      <c r="AJ320" s="3">
        <f ca="1">IF(AJ$5="",0,SUMIFS(INDIRECT($S$2&amp;$A320&amp;":"&amp;$A320),BP!$5:$5,AJ$4))</f>
        <v>0</v>
      </c>
      <c r="AK320" s="3">
        <f ca="1">IF(AK$5="",0,SUMIFS(INDIRECT($S$2&amp;$A320&amp;":"&amp;$A320),BP!$5:$5,AK$4))</f>
        <v>0</v>
      </c>
      <c r="AL320" s="3">
        <f ca="1">IF(AL$5="",0,SUMIFS(INDIRECT($S$2&amp;$A320&amp;":"&amp;$A320),BP!$5:$5,AL$4))</f>
        <v>0</v>
      </c>
      <c r="AM320" s="3">
        <f ca="1">IF(AM$5="",0,SUMIFS(INDIRECT($S$2&amp;$A320&amp;":"&amp;$A320),BP!$5:$5,AM$4))</f>
        <v>0</v>
      </c>
      <c r="AN320" s="3">
        <f ca="1">IF(AN$5="",0,SUMIFS(INDIRECT($S$2&amp;$A320&amp;":"&amp;$A320),BP!$5:$5,AN$4))</f>
        <v>0</v>
      </c>
      <c r="AO320" s="3">
        <f ca="1">IF(AO$5="",0,SUMIFS(INDIRECT($S$2&amp;$A320&amp;":"&amp;$A320),BP!$5:$5,AO$4))</f>
        <v>0</v>
      </c>
      <c r="AP320" s="3">
        <f ca="1">IF(AP$5="",0,SUMIFS(INDIRECT($S$2&amp;$A320&amp;":"&amp;$A320),BP!$5:$5,AP$4))</f>
        <v>0</v>
      </c>
      <c r="AQ320" s="3">
        <f ca="1">IF(AQ$5="",0,SUMIFS(INDIRECT($S$2&amp;$A320&amp;":"&amp;$A320),BP!$5:$5,AQ$4))</f>
        <v>0</v>
      </c>
      <c r="AR320" s="3">
        <f ca="1">IF(AR$5="",0,SUMIFS(INDIRECT($S$2&amp;$A320&amp;":"&amp;$A320),BP!$5:$5,AR$4))</f>
        <v>0</v>
      </c>
      <c r="AS320" s="3">
        <f ca="1">IF(AS$5="",0,SUMIFS(INDIRECT($S$2&amp;$A320&amp;":"&amp;$A320),BP!$5:$5,AS$4))</f>
        <v>0</v>
      </c>
      <c r="AT320" s="3">
        <f ca="1">IF(AT$5="",0,SUMIFS(INDIRECT($S$2&amp;$A320&amp;":"&amp;$A320),BP!$5:$5,AT$4))</f>
        <v>0</v>
      </c>
      <c r="AU320" s="3">
        <f ca="1">IF(AU$5="",0,SUMIFS(INDIRECT($S$2&amp;$A320&amp;":"&amp;$A320),BP!$5:$5,AU$4))</f>
        <v>0</v>
      </c>
      <c r="AV320" s="3">
        <f ca="1">IF(AV$5="",0,SUMIFS(INDIRECT($S$2&amp;$A320&amp;":"&amp;$A320),BP!$5:$5,AV$4))</f>
        <v>0</v>
      </c>
      <c r="AW320" s="3">
        <f ca="1">IF(AW$5="",0,SUMIFS(INDIRECT($S$2&amp;$A320&amp;":"&amp;$A320),BP!$5:$5,AW$4))</f>
        <v>0</v>
      </c>
      <c r="AX320" s="3">
        <f ca="1">IF(AX$5="",0,SUMIFS(INDIRECT($S$2&amp;$A320&amp;":"&amp;$A320),BP!$5:$5,AX$4))</f>
        <v>0</v>
      </c>
      <c r="AY320" s="3">
        <f ca="1">IF(AY$5="",0,SUMIFS(INDIRECT($S$2&amp;$A320&amp;":"&amp;$A320),BP!$5:$5,AY$4))</f>
        <v>0</v>
      </c>
      <c r="AZ320" s="3">
        <f ca="1">IF(AZ$5="",0,SUMIFS(INDIRECT($S$2&amp;$A320&amp;":"&amp;$A320),BP!$5:$5,AZ$4))</f>
        <v>0</v>
      </c>
      <c r="BA320" s="3">
        <f ca="1">IF(BA$5="",0,SUMIFS(INDIRECT($S$2&amp;$A320&amp;":"&amp;$A320),BP!$5:$5,BA$4))</f>
        <v>0</v>
      </c>
      <c r="BB320" s="3">
        <f ca="1">IF(BB$5="",0,SUMIFS(INDIRECT($S$2&amp;$A320&amp;":"&amp;$A320),BP!$5:$5,BB$4))</f>
        <v>0</v>
      </c>
      <c r="BC320" s="3">
        <f ca="1">IF(BC$5="",0,SUMIFS(INDIRECT($S$2&amp;$A320&amp;":"&amp;$A320),BP!$5:$5,BC$4))</f>
        <v>0</v>
      </c>
      <c r="BD320" s="3">
        <f ca="1">IF(BD$5="",0,SUMIFS(INDIRECT($S$2&amp;$A320&amp;":"&amp;$A320),BP!$5:$5,BD$4))</f>
        <v>0</v>
      </c>
      <c r="BE320" s="3">
        <f ca="1">IF(BE$5="",0,SUMIFS(INDIRECT($S$2&amp;$A320&amp;":"&amp;$A320),BP!$5:$5,BE$4))</f>
        <v>0</v>
      </c>
      <c r="BF320" s="3">
        <f ca="1">IF(BF$5="",0,SUMIFS(INDIRECT($S$2&amp;$A320&amp;":"&amp;$A320),BP!$5:$5,BF$4))</f>
        <v>0</v>
      </c>
      <c r="BG320" s="3">
        <f ca="1">IF(BG$5="",0,SUMIFS(INDIRECT($S$2&amp;$A320&amp;":"&amp;$A320),BP!$5:$5,BG$4))</f>
        <v>0</v>
      </c>
      <c r="BH320" s="3">
        <f ca="1">IF(BH$5="",0,SUMIFS(INDIRECT($S$2&amp;$A320&amp;":"&amp;$A320),BP!$5:$5,BH$4))</f>
        <v>0</v>
      </c>
      <c r="BI320" s="3">
        <f ca="1">IF(BI$5="",0,SUMIFS(INDIRECT($S$2&amp;$A320&amp;":"&amp;$A320),BP!$5:$5,BI$4))</f>
        <v>0</v>
      </c>
      <c r="BJ320" s="3">
        <f>IF(BJ$5="",0,SUMIFS(BP!320:320,BP!$5:$5,BJ$4))</f>
        <v>0</v>
      </c>
      <c r="BK320" s="3">
        <f>IF(BK$5="",0,SUMIFS(BP!320:320,BP!$5:$5,BK$4))</f>
        <v>0</v>
      </c>
      <c r="BL320" s="3">
        <f>IF(BL$5="",0,SUMIFS(BP!320:320,BP!$5:$5,BL$4))</f>
        <v>0</v>
      </c>
      <c r="BM320" s="3">
        <f>IF(BM$5="",0,SUMIFS(BP!320:320,BP!$5:$5,BM$4))</f>
        <v>0</v>
      </c>
      <c r="BN320" s="3">
        <f>IF(BN$5="",0,SUMIFS(BP!320:320,BP!$5:$5,BN$4))</f>
        <v>0</v>
      </c>
      <c r="BO320" s="3">
        <f>IF(BO$5="",0,SUMIFS(BP!320:320,BP!$5:$5,BO$4))</f>
        <v>0</v>
      </c>
      <c r="BP320" s="3">
        <f>IF(BP$5="",0,SUMIFS(BP!320:320,BP!$5:$5,BP$4))</f>
        <v>0</v>
      </c>
      <c r="BQ320" s="3">
        <f>IF(BQ$5="",0,SUMIFS(BP!320:320,BP!$5:$5,BQ$4))</f>
        <v>0</v>
      </c>
      <c r="BR320" s="3">
        <f>IF(BR$5="",0,SUMIFS(BP!320:320,BP!$5:$5,BR$4))</f>
        <v>0</v>
      </c>
      <c r="BS320" s="3">
        <f>IF(BS$5="",0,SUMIFS(BP!320:320,BP!$5:$5,BS$4))</f>
        <v>0</v>
      </c>
      <c r="BT320" s="3">
        <f>IF(BT$5="",0,SUMIFS(BP!320:320,BP!$5:$5,BT$4))</f>
        <v>0</v>
      </c>
      <c r="BU320" s="3">
        <f>IF(BU$5="",0,SUMIFS(BP!320:320,BP!$5:$5,BU$4))</f>
        <v>0</v>
      </c>
      <c r="BV320" s="3">
        <f>IF(BV$5="",0,SUMIFS(BP!320:320,BP!$5:$5,BV$4))</f>
        <v>0</v>
      </c>
      <c r="BW320" s="3">
        <f>IF(BW$5="",0,SUMIFS(BP!320:320,BP!$5:$5,BW$4))</f>
        <v>0</v>
      </c>
      <c r="BX320" s="3">
        <f>IF(BX$5="",0,SUMIFS(BP!320:320,BP!$5:$5,BX$4))</f>
        <v>0</v>
      </c>
      <c r="BY320" s="3">
        <f>IF(BY$5="",0,SUMIFS(BP!320:320,BP!$5:$5,BY$4))</f>
        <v>0</v>
      </c>
      <c r="BZ320" s="3">
        <f>IF(BZ$5="",0,SUMIFS(BP!320:320,BP!$5:$5,BZ$4))</f>
        <v>0</v>
      </c>
      <c r="CA320" s="3">
        <f>IF(CA$5="",0,SUMIFS(BP!320:320,BP!$5:$5,CA$4))</f>
        <v>0</v>
      </c>
      <c r="CB320" s="3">
        <f>IF(CB$5="",0,SUMIFS(BP!320:320,BP!$5:$5,CB$4))</f>
        <v>0</v>
      </c>
      <c r="CC320" s="3">
        <f>IF(CC$5="",0,SUMIFS(BP!320:320,BP!$5:$5,CC$4))</f>
        <v>0</v>
      </c>
      <c r="CD320" s="3">
        <f>IF(CD$5="",0,SUMIFS(BP!320:320,BP!$5:$5,CD$4))</f>
        <v>0</v>
      </c>
      <c r="CE320" s="3">
        <f>IF(CE$5="",0,SUMIFS(BP!320:320,BP!$5:$5,CE$4))</f>
        <v>0</v>
      </c>
      <c r="CF320" s="3">
        <f>IF(CF$5="",0,SUMIFS(BP!320:320,BP!$5:$5,CF$4))</f>
        <v>0</v>
      </c>
      <c r="CG320" s="3">
        <f>IF(CG$5="",0,SUMIFS(BP!320:320,BP!$5:$5,CG$4))</f>
        <v>0</v>
      </c>
      <c r="CH320" s="3">
        <f>IF(CH$5="",0,SUMIFS(BP!320:320,BP!$5:$5,CH$4))</f>
        <v>0</v>
      </c>
      <c r="CI320" s="3">
        <f>IF(CI$5="",0,SUMIFS(BP!320:320,BP!$5:$5,CI$4))</f>
        <v>0</v>
      </c>
      <c r="CJ320" s="3">
        <f>IF(CJ$5="",0,SUMIFS(BP!320:320,BP!$5:$5,CJ$4))</f>
        <v>0</v>
      </c>
      <c r="CK320" s="3">
        <f>IF(CK$5="",0,SUMIFS(BP!320:320,BP!$5:$5,CK$4))</f>
        <v>0</v>
      </c>
      <c r="CL320" s="3">
        <f>IF(CL$5="",0,SUMIFS(BP!320:320,BP!$5:$5,CL$4))</f>
        <v>0</v>
      </c>
      <c r="CM320" s="3">
        <f>IF(CM$5="",0,SUMIFS(BP!320:320,BP!$5:$5,CM$4))</f>
        <v>0</v>
      </c>
      <c r="CN320" s="3">
        <f>IF(CN$5="",0,SUMIFS(BP!320:320,BP!$5:$5,CN$4))</f>
        <v>0</v>
      </c>
      <c r="CO320" s="3">
        <f>IF(CO$5="",0,SUMIFS(BP!320:320,BP!$5:$5,CO$4))</f>
        <v>0</v>
      </c>
      <c r="CP320" s="3">
        <f>IF(CP$5="",0,SUMIFS(BP!320:320,BP!$5:$5,CP$4))</f>
        <v>0</v>
      </c>
      <c r="CQ320" s="3">
        <f>IF(CQ$5="",0,SUMIFS(BP!320:320,BP!$5:$5,CQ$4))</f>
        <v>0</v>
      </c>
      <c r="CR320" s="3">
        <f>IF(CR$5="",0,SUMIFS(BP!320:320,BP!$5:$5,CR$4))</f>
        <v>0</v>
      </c>
      <c r="CS320" s="3">
        <f>IF(CS$5="",0,SUMIFS(BP!320:320,BP!$5:$5,CS$4))</f>
        <v>0</v>
      </c>
      <c r="CT320" s="3">
        <f>IF(CT$5="",0,SUMIFS(BP!320:320,BP!$5:$5,CT$4))</f>
        <v>0</v>
      </c>
    </row>
    <row r="321" spans="1:98" s="2" customFormat="1" ht="10.199999999999999" x14ac:dyDescent="0.2">
      <c r="A321" s="11">
        <f>ROW()</f>
        <v>321</v>
      </c>
      <c r="E321" s="15"/>
      <c r="W321" s="5"/>
      <c r="Z321" s="3">
        <f ca="1">IF(Z$5="",0,SUMIFS(INDIRECT($S$2&amp;$A321&amp;":"&amp;$A321),BP!$5:$5,Z$4))</f>
        <v>0</v>
      </c>
      <c r="AA321" s="3">
        <f ca="1">IF(AA$5="",0,SUMIFS(INDIRECT($S$2&amp;$A321&amp;":"&amp;$A321),BP!$5:$5,AA$4))</f>
        <v>0</v>
      </c>
      <c r="AB321" s="3">
        <f ca="1">IF(AB$5="",0,SUMIFS(INDIRECT($S$2&amp;$A321&amp;":"&amp;$A321),BP!$5:$5,AB$4))</f>
        <v>0</v>
      </c>
      <c r="AC321" s="3">
        <f ca="1">IF(AC$5="",0,SUMIFS(INDIRECT($S$2&amp;$A321&amp;":"&amp;$A321),BP!$5:$5,AC$4))</f>
        <v>0</v>
      </c>
      <c r="AD321" s="3">
        <f ca="1">IF(AD$5="",0,SUMIFS(INDIRECT($S$2&amp;$A321&amp;":"&amp;$A321),BP!$5:$5,AD$4))</f>
        <v>0</v>
      </c>
      <c r="AE321" s="3">
        <f ca="1">IF(AE$5="",0,SUMIFS(INDIRECT($S$2&amp;$A321&amp;":"&amp;$A321),BP!$5:$5,AE$4))</f>
        <v>0</v>
      </c>
      <c r="AF321" s="3">
        <f ca="1">IF(AF$5="",0,SUMIFS(INDIRECT($S$2&amp;$A321&amp;":"&amp;$A321),BP!$5:$5,AF$4))</f>
        <v>0</v>
      </c>
      <c r="AG321" s="3">
        <f ca="1">IF(AG$5="",0,SUMIFS(INDIRECT($S$2&amp;$A321&amp;":"&amp;$A321),BP!$5:$5,AG$4))</f>
        <v>0</v>
      </c>
      <c r="AH321" s="3">
        <f ca="1">IF(AH$5="",0,SUMIFS(INDIRECT($S$2&amp;$A321&amp;":"&amp;$A321),BP!$5:$5,AH$4))</f>
        <v>0</v>
      </c>
      <c r="AI321" s="3">
        <f ca="1">IF(AI$5="",0,SUMIFS(INDIRECT($S$2&amp;$A321&amp;":"&amp;$A321),BP!$5:$5,AI$4))</f>
        <v>0</v>
      </c>
      <c r="AJ321" s="3">
        <f ca="1">IF(AJ$5="",0,SUMIFS(INDIRECT($S$2&amp;$A321&amp;":"&amp;$A321),BP!$5:$5,AJ$4))</f>
        <v>0</v>
      </c>
      <c r="AK321" s="3">
        <f ca="1">IF(AK$5="",0,SUMIFS(INDIRECT($S$2&amp;$A321&amp;":"&amp;$A321),BP!$5:$5,AK$4))</f>
        <v>0</v>
      </c>
      <c r="AL321" s="3">
        <f ca="1">IF(AL$5="",0,SUMIFS(INDIRECT($S$2&amp;$A321&amp;":"&amp;$A321),BP!$5:$5,AL$4))</f>
        <v>0</v>
      </c>
      <c r="AM321" s="3">
        <f ca="1">IF(AM$5="",0,SUMIFS(INDIRECT($S$2&amp;$A321&amp;":"&amp;$A321),BP!$5:$5,AM$4))</f>
        <v>0</v>
      </c>
      <c r="AN321" s="3">
        <f ca="1">IF(AN$5="",0,SUMIFS(INDIRECT($S$2&amp;$A321&amp;":"&amp;$A321),BP!$5:$5,AN$4))</f>
        <v>0</v>
      </c>
      <c r="AO321" s="3">
        <f ca="1">IF(AO$5="",0,SUMIFS(INDIRECT($S$2&amp;$A321&amp;":"&amp;$A321),BP!$5:$5,AO$4))</f>
        <v>0</v>
      </c>
      <c r="AP321" s="3">
        <f ca="1">IF(AP$5="",0,SUMIFS(INDIRECT($S$2&amp;$A321&amp;":"&amp;$A321),BP!$5:$5,AP$4))</f>
        <v>0</v>
      </c>
      <c r="AQ321" s="3">
        <f ca="1">IF(AQ$5="",0,SUMIFS(INDIRECT($S$2&amp;$A321&amp;":"&amp;$A321),BP!$5:$5,AQ$4))</f>
        <v>0</v>
      </c>
      <c r="AR321" s="3">
        <f ca="1">IF(AR$5="",0,SUMIFS(INDIRECT($S$2&amp;$A321&amp;":"&amp;$A321),BP!$5:$5,AR$4))</f>
        <v>0</v>
      </c>
      <c r="AS321" s="3">
        <f ca="1">IF(AS$5="",0,SUMIFS(INDIRECT($S$2&amp;$A321&amp;":"&amp;$A321),BP!$5:$5,AS$4))</f>
        <v>0</v>
      </c>
      <c r="AT321" s="3">
        <f ca="1">IF(AT$5="",0,SUMIFS(INDIRECT($S$2&amp;$A321&amp;":"&amp;$A321),BP!$5:$5,AT$4))</f>
        <v>0</v>
      </c>
      <c r="AU321" s="3">
        <f ca="1">IF(AU$5="",0,SUMIFS(INDIRECT($S$2&amp;$A321&amp;":"&amp;$A321),BP!$5:$5,AU$4))</f>
        <v>0</v>
      </c>
      <c r="AV321" s="3">
        <f ca="1">IF(AV$5="",0,SUMIFS(INDIRECT($S$2&amp;$A321&amp;":"&amp;$A321),BP!$5:$5,AV$4))</f>
        <v>0</v>
      </c>
      <c r="AW321" s="3">
        <f ca="1">IF(AW$5="",0,SUMIFS(INDIRECT($S$2&amp;$A321&amp;":"&amp;$A321),BP!$5:$5,AW$4))</f>
        <v>0</v>
      </c>
      <c r="AX321" s="3">
        <f ca="1">IF(AX$5="",0,SUMIFS(INDIRECT($S$2&amp;$A321&amp;":"&amp;$A321),BP!$5:$5,AX$4))</f>
        <v>0</v>
      </c>
      <c r="AY321" s="3">
        <f ca="1">IF(AY$5="",0,SUMIFS(INDIRECT($S$2&amp;$A321&amp;":"&amp;$A321),BP!$5:$5,AY$4))</f>
        <v>0</v>
      </c>
      <c r="AZ321" s="3">
        <f ca="1">IF(AZ$5="",0,SUMIFS(INDIRECT($S$2&amp;$A321&amp;":"&amp;$A321),BP!$5:$5,AZ$4))</f>
        <v>0</v>
      </c>
      <c r="BA321" s="3">
        <f ca="1">IF(BA$5="",0,SUMIFS(INDIRECT($S$2&amp;$A321&amp;":"&amp;$A321),BP!$5:$5,BA$4))</f>
        <v>0</v>
      </c>
      <c r="BB321" s="3">
        <f ca="1">IF(BB$5="",0,SUMIFS(INDIRECT($S$2&amp;$A321&amp;":"&amp;$A321),BP!$5:$5,BB$4))</f>
        <v>0</v>
      </c>
      <c r="BC321" s="3">
        <f ca="1">IF(BC$5="",0,SUMIFS(INDIRECT($S$2&amp;$A321&amp;":"&amp;$A321),BP!$5:$5,BC$4))</f>
        <v>0</v>
      </c>
      <c r="BD321" s="3">
        <f ca="1">IF(BD$5="",0,SUMIFS(INDIRECT($S$2&amp;$A321&amp;":"&amp;$A321),BP!$5:$5,BD$4))</f>
        <v>0</v>
      </c>
      <c r="BE321" s="3">
        <f ca="1">IF(BE$5="",0,SUMIFS(INDIRECT($S$2&amp;$A321&amp;":"&amp;$A321),BP!$5:$5,BE$4))</f>
        <v>0</v>
      </c>
      <c r="BF321" s="3">
        <f ca="1">IF(BF$5="",0,SUMIFS(INDIRECT($S$2&amp;$A321&amp;":"&amp;$A321),BP!$5:$5,BF$4))</f>
        <v>0</v>
      </c>
      <c r="BG321" s="3">
        <f ca="1">IF(BG$5="",0,SUMIFS(INDIRECT($S$2&amp;$A321&amp;":"&amp;$A321),BP!$5:$5,BG$4))</f>
        <v>0</v>
      </c>
      <c r="BH321" s="3">
        <f ca="1">IF(BH$5="",0,SUMIFS(INDIRECT($S$2&amp;$A321&amp;":"&amp;$A321),BP!$5:$5,BH$4))</f>
        <v>0</v>
      </c>
      <c r="BI321" s="3">
        <f ca="1">IF(BI$5="",0,SUMIFS(INDIRECT($S$2&amp;$A321&amp;":"&amp;$A321),BP!$5:$5,BI$4))</f>
        <v>0</v>
      </c>
      <c r="BJ321" s="3">
        <f>IF(BJ$5="",0,SUMIFS(BP!321:321,BP!$5:$5,BJ$4))</f>
        <v>0</v>
      </c>
      <c r="BK321" s="3">
        <f>IF(BK$5="",0,SUMIFS(BP!321:321,BP!$5:$5,BK$4))</f>
        <v>0</v>
      </c>
      <c r="BL321" s="3">
        <f>IF(BL$5="",0,SUMIFS(BP!321:321,BP!$5:$5,BL$4))</f>
        <v>0</v>
      </c>
      <c r="BM321" s="3">
        <f>IF(BM$5="",0,SUMIFS(BP!321:321,BP!$5:$5,BM$4))</f>
        <v>0</v>
      </c>
      <c r="BN321" s="3">
        <f>IF(BN$5="",0,SUMIFS(BP!321:321,BP!$5:$5,BN$4))</f>
        <v>0</v>
      </c>
      <c r="BO321" s="3">
        <f>IF(BO$5="",0,SUMIFS(BP!321:321,BP!$5:$5,BO$4))</f>
        <v>0</v>
      </c>
      <c r="BP321" s="3">
        <f>IF(BP$5="",0,SUMIFS(BP!321:321,BP!$5:$5,BP$4))</f>
        <v>0</v>
      </c>
      <c r="BQ321" s="3">
        <f>IF(BQ$5="",0,SUMIFS(BP!321:321,BP!$5:$5,BQ$4))</f>
        <v>0</v>
      </c>
      <c r="BR321" s="3">
        <f>IF(BR$5="",0,SUMIFS(BP!321:321,BP!$5:$5,BR$4))</f>
        <v>0</v>
      </c>
      <c r="BS321" s="3">
        <f>IF(BS$5="",0,SUMIFS(BP!321:321,BP!$5:$5,BS$4))</f>
        <v>0</v>
      </c>
      <c r="BT321" s="3">
        <f>IF(BT$5="",0,SUMIFS(BP!321:321,BP!$5:$5,BT$4))</f>
        <v>0</v>
      </c>
      <c r="BU321" s="3">
        <f>IF(BU$5="",0,SUMIFS(BP!321:321,BP!$5:$5,BU$4))</f>
        <v>0</v>
      </c>
      <c r="BV321" s="3">
        <f>IF(BV$5="",0,SUMIFS(BP!321:321,BP!$5:$5,BV$4))</f>
        <v>0</v>
      </c>
      <c r="BW321" s="3">
        <f>IF(BW$5="",0,SUMIFS(BP!321:321,BP!$5:$5,BW$4))</f>
        <v>0</v>
      </c>
      <c r="BX321" s="3">
        <f>IF(BX$5="",0,SUMIFS(BP!321:321,BP!$5:$5,BX$4))</f>
        <v>0</v>
      </c>
      <c r="BY321" s="3">
        <f>IF(BY$5="",0,SUMIFS(BP!321:321,BP!$5:$5,BY$4))</f>
        <v>0</v>
      </c>
      <c r="BZ321" s="3">
        <f>IF(BZ$5="",0,SUMIFS(BP!321:321,BP!$5:$5,BZ$4))</f>
        <v>0</v>
      </c>
      <c r="CA321" s="3">
        <f>IF(CA$5="",0,SUMIFS(BP!321:321,BP!$5:$5,CA$4))</f>
        <v>0</v>
      </c>
      <c r="CB321" s="3">
        <f>IF(CB$5="",0,SUMIFS(BP!321:321,BP!$5:$5,CB$4))</f>
        <v>0</v>
      </c>
      <c r="CC321" s="3">
        <f>IF(CC$5="",0,SUMIFS(BP!321:321,BP!$5:$5,CC$4))</f>
        <v>0</v>
      </c>
      <c r="CD321" s="3">
        <f>IF(CD$5="",0,SUMIFS(BP!321:321,BP!$5:$5,CD$4))</f>
        <v>0</v>
      </c>
      <c r="CE321" s="3">
        <f>IF(CE$5="",0,SUMIFS(BP!321:321,BP!$5:$5,CE$4))</f>
        <v>0</v>
      </c>
      <c r="CF321" s="3">
        <f>IF(CF$5="",0,SUMIFS(BP!321:321,BP!$5:$5,CF$4))</f>
        <v>0</v>
      </c>
      <c r="CG321" s="3">
        <f>IF(CG$5="",0,SUMIFS(BP!321:321,BP!$5:$5,CG$4))</f>
        <v>0</v>
      </c>
      <c r="CH321" s="3">
        <f>IF(CH$5="",0,SUMIFS(BP!321:321,BP!$5:$5,CH$4))</f>
        <v>0</v>
      </c>
      <c r="CI321" s="3">
        <f>IF(CI$5="",0,SUMIFS(BP!321:321,BP!$5:$5,CI$4))</f>
        <v>0</v>
      </c>
      <c r="CJ321" s="3">
        <f>IF(CJ$5="",0,SUMIFS(BP!321:321,BP!$5:$5,CJ$4))</f>
        <v>0</v>
      </c>
      <c r="CK321" s="3">
        <f>IF(CK$5="",0,SUMIFS(BP!321:321,BP!$5:$5,CK$4))</f>
        <v>0</v>
      </c>
      <c r="CL321" s="3">
        <f>IF(CL$5="",0,SUMIFS(BP!321:321,BP!$5:$5,CL$4))</f>
        <v>0</v>
      </c>
      <c r="CM321" s="3">
        <f>IF(CM$5="",0,SUMIFS(BP!321:321,BP!$5:$5,CM$4))</f>
        <v>0</v>
      </c>
      <c r="CN321" s="3">
        <f>IF(CN$5="",0,SUMIFS(BP!321:321,BP!$5:$5,CN$4))</f>
        <v>0</v>
      </c>
      <c r="CO321" s="3">
        <f>IF(CO$5="",0,SUMIFS(BP!321:321,BP!$5:$5,CO$4))</f>
        <v>0</v>
      </c>
      <c r="CP321" s="3">
        <f>IF(CP$5="",0,SUMIFS(BP!321:321,BP!$5:$5,CP$4))</f>
        <v>0</v>
      </c>
      <c r="CQ321" s="3">
        <f>IF(CQ$5="",0,SUMIFS(BP!321:321,BP!$5:$5,CQ$4))</f>
        <v>0</v>
      </c>
      <c r="CR321" s="3">
        <f>IF(CR$5="",0,SUMIFS(BP!321:321,BP!$5:$5,CR$4))</f>
        <v>0</v>
      </c>
      <c r="CS321" s="3">
        <f>IF(CS$5="",0,SUMIFS(BP!321:321,BP!$5:$5,CS$4))</f>
        <v>0</v>
      </c>
      <c r="CT321" s="3">
        <f>IF(CT$5="",0,SUMIFS(BP!321:321,BP!$5:$5,CT$4))</f>
        <v>0</v>
      </c>
    </row>
    <row r="322" spans="1:98" s="2" customFormat="1" ht="10.199999999999999" x14ac:dyDescent="0.2">
      <c r="A322" s="11">
        <f>ROW()</f>
        <v>322</v>
      </c>
      <c r="E322" s="15"/>
      <c r="W322" s="5"/>
      <c r="Z322" s="3">
        <f ca="1">IF(Z$5="",0,SUMIFS(INDIRECT($S$2&amp;$A322&amp;":"&amp;$A322),BP!$5:$5,Z$4))</f>
        <v>0</v>
      </c>
      <c r="AA322" s="3">
        <f ca="1">IF(AA$5="",0,SUMIFS(INDIRECT($S$2&amp;$A322&amp;":"&amp;$A322),BP!$5:$5,AA$4))</f>
        <v>0</v>
      </c>
      <c r="AB322" s="3">
        <f ca="1">IF(AB$5="",0,SUMIFS(INDIRECT($S$2&amp;$A322&amp;":"&amp;$A322),BP!$5:$5,AB$4))</f>
        <v>0</v>
      </c>
      <c r="AC322" s="3">
        <f ca="1">IF(AC$5="",0,SUMIFS(INDIRECT($S$2&amp;$A322&amp;":"&amp;$A322),BP!$5:$5,AC$4))</f>
        <v>0</v>
      </c>
      <c r="AD322" s="3">
        <f ca="1">IF(AD$5="",0,SUMIFS(INDIRECT($S$2&amp;$A322&amp;":"&amp;$A322),BP!$5:$5,AD$4))</f>
        <v>0</v>
      </c>
      <c r="AE322" s="3">
        <f ca="1">IF(AE$5="",0,SUMIFS(INDIRECT($S$2&amp;$A322&amp;":"&amp;$A322),BP!$5:$5,AE$4))</f>
        <v>0</v>
      </c>
      <c r="AF322" s="3">
        <f ca="1">IF(AF$5="",0,SUMIFS(INDIRECT($S$2&amp;$A322&amp;":"&amp;$A322),BP!$5:$5,AF$4))</f>
        <v>0</v>
      </c>
      <c r="AG322" s="3">
        <f ca="1">IF(AG$5="",0,SUMIFS(INDIRECT($S$2&amp;$A322&amp;":"&amp;$A322),BP!$5:$5,AG$4))</f>
        <v>0</v>
      </c>
      <c r="AH322" s="3">
        <f ca="1">IF(AH$5="",0,SUMIFS(INDIRECT($S$2&amp;$A322&amp;":"&amp;$A322),BP!$5:$5,AH$4))</f>
        <v>0</v>
      </c>
      <c r="AI322" s="3">
        <f ca="1">IF(AI$5="",0,SUMIFS(INDIRECT($S$2&amp;$A322&amp;":"&amp;$A322),BP!$5:$5,AI$4))</f>
        <v>0</v>
      </c>
      <c r="AJ322" s="3">
        <f ca="1">IF(AJ$5="",0,SUMIFS(INDIRECT($S$2&amp;$A322&amp;":"&amp;$A322),BP!$5:$5,AJ$4))</f>
        <v>0</v>
      </c>
      <c r="AK322" s="3">
        <f ca="1">IF(AK$5="",0,SUMIFS(INDIRECT($S$2&amp;$A322&amp;":"&amp;$A322),BP!$5:$5,AK$4))</f>
        <v>0</v>
      </c>
      <c r="AL322" s="3">
        <f ca="1">IF(AL$5="",0,SUMIFS(INDIRECT($S$2&amp;$A322&amp;":"&amp;$A322),BP!$5:$5,AL$4))</f>
        <v>0</v>
      </c>
      <c r="AM322" s="3">
        <f ca="1">IF(AM$5="",0,SUMIFS(INDIRECT($S$2&amp;$A322&amp;":"&amp;$A322),BP!$5:$5,AM$4))</f>
        <v>0</v>
      </c>
      <c r="AN322" s="3">
        <f ca="1">IF(AN$5="",0,SUMIFS(INDIRECT($S$2&amp;$A322&amp;":"&amp;$A322),BP!$5:$5,AN$4))</f>
        <v>0</v>
      </c>
      <c r="AO322" s="3">
        <f ca="1">IF(AO$5="",0,SUMIFS(INDIRECT($S$2&amp;$A322&amp;":"&amp;$A322),BP!$5:$5,AO$4))</f>
        <v>0</v>
      </c>
      <c r="AP322" s="3">
        <f ca="1">IF(AP$5="",0,SUMIFS(INDIRECT($S$2&amp;$A322&amp;":"&amp;$A322),BP!$5:$5,AP$4))</f>
        <v>0</v>
      </c>
      <c r="AQ322" s="3">
        <f ca="1">IF(AQ$5="",0,SUMIFS(INDIRECT($S$2&amp;$A322&amp;":"&amp;$A322),BP!$5:$5,AQ$4))</f>
        <v>0</v>
      </c>
      <c r="AR322" s="3">
        <f ca="1">IF(AR$5="",0,SUMIFS(INDIRECT($S$2&amp;$A322&amp;":"&amp;$A322),BP!$5:$5,AR$4))</f>
        <v>0</v>
      </c>
      <c r="AS322" s="3">
        <f ca="1">IF(AS$5="",0,SUMIFS(INDIRECT($S$2&amp;$A322&amp;":"&amp;$A322),BP!$5:$5,AS$4))</f>
        <v>0</v>
      </c>
      <c r="AT322" s="3">
        <f ca="1">IF(AT$5="",0,SUMIFS(INDIRECT($S$2&amp;$A322&amp;":"&amp;$A322),BP!$5:$5,AT$4))</f>
        <v>0</v>
      </c>
      <c r="AU322" s="3">
        <f ca="1">IF(AU$5="",0,SUMIFS(INDIRECT($S$2&amp;$A322&amp;":"&amp;$A322),BP!$5:$5,AU$4))</f>
        <v>0</v>
      </c>
      <c r="AV322" s="3">
        <f ca="1">IF(AV$5="",0,SUMIFS(INDIRECT($S$2&amp;$A322&amp;":"&amp;$A322),BP!$5:$5,AV$4))</f>
        <v>0</v>
      </c>
      <c r="AW322" s="3">
        <f ca="1">IF(AW$5="",0,SUMIFS(INDIRECT($S$2&amp;$A322&amp;":"&amp;$A322),BP!$5:$5,AW$4))</f>
        <v>0</v>
      </c>
      <c r="AX322" s="3">
        <f ca="1">IF(AX$5="",0,SUMIFS(INDIRECT($S$2&amp;$A322&amp;":"&amp;$A322),BP!$5:$5,AX$4))</f>
        <v>0</v>
      </c>
      <c r="AY322" s="3">
        <f ca="1">IF(AY$5="",0,SUMIFS(INDIRECT($S$2&amp;$A322&amp;":"&amp;$A322),BP!$5:$5,AY$4))</f>
        <v>0</v>
      </c>
      <c r="AZ322" s="3">
        <f ca="1">IF(AZ$5="",0,SUMIFS(INDIRECT($S$2&amp;$A322&amp;":"&amp;$A322),BP!$5:$5,AZ$4))</f>
        <v>0</v>
      </c>
      <c r="BA322" s="3">
        <f ca="1">IF(BA$5="",0,SUMIFS(INDIRECT($S$2&amp;$A322&amp;":"&amp;$A322),BP!$5:$5,BA$4))</f>
        <v>0</v>
      </c>
      <c r="BB322" s="3">
        <f ca="1">IF(BB$5="",0,SUMIFS(INDIRECT($S$2&amp;$A322&amp;":"&amp;$A322),BP!$5:$5,BB$4))</f>
        <v>0</v>
      </c>
      <c r="BC322" s="3">
        <f ca="1">IF(BC$5="",0,SUMIFS(INDIRECT($S$2&amp;$A322&amp;":"&amp;$A322),BP!$5:$5,BC$4))</f>
        <v>0</v>
      </c>
      <c r="BD322" s="3">
        <f ca="1">IF(BD$5="",0,SUMIFS(INDIRECT($S$2&amp;$A322&amp;":"&amp;$A322),BP!$5:$5,BD$4))</f>
        <v>0</v>
      </c>
      <c r="BE322" s="3">
        <f ca="1">IF(BE$5="",0,SUMIFS(INDIRECT($S$2&amp;$A322&amp;":"&amp;$A322),BP!$5:$5,BE$4))</f>
        <v>0</v>
      </c>
      <c r="BF322" s="3">
        <f ca="1">IF(BF$5="",0,SUMIFS(INDIRECT($S$2&amp;$A322&amp;":"&amp;$A322),BP!$5:$5,BF$4))</f>
        <v>0</v>
      </c>
      <c r="BG322" s="3">
        <f ca="1">IF(BG$5="",0,SUMIFS(INDIRECT($S$2&amp;$A322&amp;":"&amp;$A322),BP!$5:$5,BG$4))</f>
        <v>0</v>
      </c>
      <c r="BH322" s="3">
        <f ca="1">IF(BH$5="",0,SUMIFS(INDIRECT($S$2&amp;$A322&amp;":"&amp;$A322),BP!$5:$5,BH$4))</f>
        <v>0</v>
      </c>
      <c r="BI322" s="3">
        <f ca="1">IF(BI$5="",0,SUMIFS(INDIRECT($S$2&amp;$A322&amp;":"&amp;$A322),BP!$5:$5,BI$4))</f>
        <v>0</v>
      </c>
      <c r="BJ322" s="3">
        <f>IF(BJ$5="",0,SUMIFS(BP!322:322,BP!$5:$5,BJ$4))</f>
        <v>0</v>
      </c>
      <c r="BK322" s="3">
        <f>IF(BK$5="",0,SUMIFS(BP!322:322,BP!$5:$5,BK$4))</f>
        <v>0</v>
      </c>
      <c r="BL322" s="3">
        <f>IF(BL$5="",0,SUMIFS(BP!322:322,BP!$5:$5,BL$4))</f>
        <v>0</v>
      </c>
      <c r="BM322" s="3">
        <f>IF(BM$5="",0,SUMIFS(BP!322:322,BP!$5:$5,BM$4))</f>
        <v>0</v>
      </c>
      <c r="BN322" s="3">
        <f>IF(BN$5="",0,SUMIFS(BP!322:322,BP!$5:$5,BN$4))</f>
        <v>0</v>
      </c>
      <c r="BO322" s="3">
        <f>IF(BO$5="",0,SUMIFS(BP!322:322,BP!$5:$5,BO$4))</f>
        <v>0</v>
      </c>
      <c r="BP322" s="3">
        <f>IF(BP$5="",0,SUMIFS(BP!322:322,BP!$5:$5,BP$4))</f>
        <v>0</v>
      </c>
      <c r="BQ322" s="3">
        <f>IF(BQ$5="",0,SUMIFS(BP!322:322,BP!$5:$5,BQ$4))</f>
        <v>0</v>
      </c>
      <c r="BR322" s="3">
        <f>IF(BR$5="",0,SUMIFS(BP!322:322,BP!$5:$5,BR$4))</f>
        <v>0</v>
      </c>
      <c r="BS322" s="3">
        <f>IF(BS$5="",0,SUMIFS(BP!322:322,BP!$5:$5,BS$4))</f>
        <v>0</v>
      </c>
      <c r="BT322" s="3">
        <f>IF(BT$5="",0,SUMIFS(BP!322:322,BP!$5:$5,BT$4))</f>
        <v>0</v>
      </c>
      <c r="BU322" s="3">
        <f>IF(BU$5="",0,SUMIFS(BP!322:322,BP!$5:$5,BU$4))</f>
        <v>0</v>
      </c>
      <c r="BV322" s="3">
        <f>IF(BV$5="",0,SUMIFS(BP!322:322,BP!$5:$5,BV$4))</f>
        <v>0</v>
      </c>
      <c r="BW322" s="3">
        <f>IF(BW$5="",0,SUMIFS(BP!322:322,BP!$5:$5,BW$4))</f>
        <v>0</v>
      </c>
      <c r="BX322" s="3">
        <f>IF(BX$5="",0,SUMIFS(BP!322:322,BP!$5:$5,BX$4))</f>
        <v>0</v>
      </c>
      <c r="BY322" s="3">
        <f>IF(BY$5="",0,SUMIFS(BP!322:322,BP!$5:$5,BY$4))</f>
        <v>0</v>
      </c>
      <c r="BZ322" s="3">
        <f>IF(BZ$5="",0,SUMIFS(BP!322:322,BP!$5:$5,BZ$4))</f>
        <v>0</v>
      </c>
      <c r="CA322" s="3">
        <f>IF(CA$5="",0,SUMIFS(BP!322:322,BP!$5:$5,CA$4))</f>
        <v>0</v>
      </c>
      <c r="CB322" s="3">
        <f>IF(CB$5="",0,SUMIFS(BP!322:322,BP!$5:$5,CB$4))</f>
        <v>0</v>
      </c>
      <c r="CC322" s="3">
        <f>IF(CC$5="",0,SUMIFS(BP!322:322,BP!$5:$5,CC$4))</f>
        <v>0</v>
      </c>
      <c r="CD322" s="3">
        <f>IF(CD$5="",0,SUMIFS(BP!322:322,BP!$5:$5,CD$4))</f>
        <v>0</v>
      </c>
      <c r="CE322" s="3">
        <f>IF(CE$5="",0,SUMIFS(BP!322:322,BP!$5:$5,CE$4))</f>
        <v>0</v>
      </c>
      <c r="CF322" s="3">
        <f>IF(CF$5="",0,SUMIFS(BP!322:322,BP!$5:$5,CF$4))</f>
        <v>0</v>
      </c>
      <c r="CG322" s="3">
        <f>IF(CG$5="",0,SUMIFS(BP!322:322,BP!$5:$5,CG$4))</f>
        <v>0</v>
      </c>
      <c r="CH322" s="3">
        <f>IF(CH$5="",0,SUMIFS(BP!322:322,BP!$5:$5,CH$4))</f>
        <v>0</v>
      </c>
      <c r="CI322" s="3">
        <f>IF(CI$5="",0,SUMIFS(BP!322:322,BP!$5:$5,CI$4))</f>
        <v>0</v>
      </c>
      <c r="CJ322" s="3">
        <f>IF(CJ$5="",0,SUMIFS(BP!322:322,BP!$5:$5,CJ$4))</f>
        <v>0</v>
      </c>
      <c r="CK322" s="3">
        <f>IF(CK$5="",0,SUMIFS(BP!322:322,BP!$5:$5,CK$4))</f>
        <v>0</v>
      </c>
      <c r="CL322" s="3">
        <f>IF(CL$5="",0,SUMIFS(BP!322:322,BP!$5:$5,CL$4))</f>
        <v>0</v>
      </c>
      <c r="CM322" s="3">
        <f>IF(CM$5="",0,SUMIFS(BP!322:322,BP!$5:$5,CM$4))</f>
        <v>0</v>
      </c>
      <c r="CN322" s="3">
        <f>IF(CN$5="",0,SUMIFS(BP!322:322,BP!$5:$5,CN$4))</f>
        <v>0</v>
      </c>
      <c r="CO322" s="3">
        <f>IF(CO$5="",0,SUMIFS(BP!322:322,BP!$5:$5,CO$4))</f>
        <v>0</v>
      </c>
      <c r="CP322" s="3">
        <f>IF(CP$5="",0,SUMIFS(BP!322:322,BP!$5:$5,CP$4))</f>
        <v>0</v>
      </c>
      <c r="CQ322" s="3">
        <f>IF(CQ$5="",0,SUMIFS(BP!322:322,BP!$5:$5,CQ$4))</f>
        <v>0</v>
      </c>
      <c r="CR322" s="3">
        <f>IF(CR$5="",0,SUMIFS(BP!322:322,BP!$5:$5,CR$4))</f>
        <v>0</v>
      </c>
      <c r="CS322" s="3">
        <f>IF(CS$5="",0,SUMIFS(BP!322:322,BP!$5:$5,CS$4))</f>
        <v>0</v>
      </c>
      <c r="CT322" s="3">
        <f>IF(CT$5="",0,SUMIFS(BP!322:322,BP!$5:$5,CT$4))</f>
        <v>0</v>
      </c>
    </row>
    <row r="323" spans="1:98" s="2" customFormat="1" ht="10.199999999999999" x14ac:dyDescent="0.2">
      <c r="A323" s="11">
        <f>ROW()</f>
        <v>323</v>
      </c>
      <c r="E323" s="15"/>
      <c r="W323" s="5"/>
      <c r="Z323" s="3">
        <f ca="1">IF(Z$5="",0,SUMIFS(INDIRECT($S$2&amp;$A323&amp;":"&amp;$A323),BP!$5:$5,Z$4))</f>
        <v>0</v>
      </c>
      <c r="AA323" s="3">
        <f ca="1">IF(AA$5="",0,SUMIFS(INDIRECT($S$2&amp;$A323&amp;":"&amp;$A323),BP!$5:$5,AA$4))</f>
        <v>0</v>
      </c>
      <c r="AB323" s="3">
        <f ca="1">IF(AB$5="",0,SUMIFS(INDIRECT($S$2&amp;$A323&amp;":"&amp;$A323),BP!$5:$5,AB$4))</f>
        <v>0</v>
      </c>
      <c r="AC323" s="3">
        <f ca="1">IF(AC$5="",0,SUMIFS(INDIRECT($S$2&amp;$A323&amp;":"&amp;$A323),BP!$5:$5,AC$4))</f>
        <v>0</v>
      </c>
      <c r="AD323" s="3">
        <f ca="1">IF(AD$5="",0,SUMIFS(INDIRECT($S$2&amp;$A323&amp;":"&amp;$A323),BP!$5:$5,AD$4))</f>
        <v>0</v>
      </c>
      <c r="AE323" s="3">
        <f ca="1">IF(AE$5="",0,SUMIFS(INDIRECT($S$2&amp;$A323&amp;":"&amp;$A323),BP!$5:$5,AE$4))</f>
        <v>0</v>
      </c>
      <c r="AF323" s="3">
        <f ca="1">IF(AF$5="",0,SUMIFS(INDIRECT($S$2&amp;$A323&amp;":"&amp;$A323),BP!$5:$5,AF$4))</f>
        <v>0</v>
      </c>
      <c r="AG323" s="3">
        <f ca="1">IF(AG$5="",0,SUMIFS(INDIRECT($S$2&amp;$A323&amp;":"&amp;$A323),BP!$5:$5,AG$4))</f>
        <v>0</v>
      </c>
      <c r="AH323" s="3">
        <f ca="1">IF(AH$5="",0,SUMIFS(INDIRECT($S$2&amp;$A323&amp;":"&amp;$A323),BP!$5:$5,AH$4))</f>
        <v>0</v>
      </c>
      <c r="AI323" s="3">
        <f ca="1">IF(AI$5="",0,SUMIFS(INDIRECT($S$2&amp;$A323&amp;":"&amp;$A323),BP!$5:$5,AI$4))</f>
        <v>0</v>
      </c>
      <c r="AJ323" s="3">
        <f ca="1">IF(AJ$5="",0,SUMIFS(INDIRECT($S$2&amp;$A323&amp;":"&amp;$A323),BP!$5:$5,AJ$4))</f>
        <v>0</v>
      </c>
      <c r="AK323" s="3">
        <f ca="1">IF(AK$5="",0,SUMIFS(INDIRECT($S$2&amp;$A323&amp;":"&amp;$A323),BP!$5:$5,AK$4))</f>
        <v>0</v>
      </c>
      <c r="AL323" s="3">
        <f ca="1">IF(AL$5="",0,SUMIFS(INDIRECT($S$2&amp;$A323&amp;":"&amp;$A323),BP!$5:$5,AL$4))</f>
        <v>0</v>
      </c>
      <c r="AM323" s="3">
        <f ca="1">IF(AM$5="",0,SUMIFS(INDIRECT($S$2&amp;$A323&amp;":"&amp;$A323),BP!$5:$5,AM$4))</f>
        <v>0</v>
      </c>
      <c r="AN323" s="3">
        <f ca="1">IF(AN$5="",0,SUMIFS(INDIRECT($S$2&amp;$A323&amp;":"&amp;$A323),BP!$5:$5,AN$4))</f>
        <v>0</v>
      </c>
      <c r="AO323" s="3">
        <f ca="1">IF(AO$5="",0,SUMIFS(INDIRECT($S$2&amp;$A323&amp;":"&amp;$A323),BP!$5:$5,AO$4))</f>
        <v>0</v>
      </c>
      <c r="AP323" s="3">
        <f ca="1">IF(AP$5="",0,SUMIFS(INDIRECT($S$2&amp;$A323&amp;":"&amp;$A323),BP!$5:$5,AP$4))</f>
        <v>0</v>
      </c>
      <c r="AQ323" s="3">
        <f ca="1">IF(AQ$5="",0,SUMIFS(INDIRECT($S$2&amp;$A323&amp;":"&amp;$A323),BP!$5:$5,AQ$4))</f>
        <v>0</v>
      </c>
      <c r="AR323" s="3">
        <f ca="1">IF(AR$5="",0,SUMIFS(INDIRECT($S$2&amp;$A323&amp;":"&amp;$A323),BP!$5:$5,AR$4))</f>
        <v>0</v>
      </c>
      <c r="AS323" s="3">
        <f ca="1">IF(AS$5="",0,SUMIFS(INDIRECT($S$2&amp;$A323&amp;":"&amp;$A323),BP!$5:$5,AS$4))</f>
        <v>0</v>
      </c>
      <c r="AT323" s="3">
        <f ca="1">IF(AT$5="",0,SUMIFS(INDIRECT($S$2&amp;$A323&amp;":"&amp;$A323),BP!$5:$5,AT$4))</f>
        <v>0</v>
      </c>
      <c r="AU323" s="3">
        <f ca="1">IF(AU$5="",0,SUMIFS(INDIRECT($S$2&amp;$A323&amp;":"&amp;$A323),BP!$5:$5,AU$4))</f>
        <v>0</v>
      </c>
      <c r="AV323" s="3">
        <f ca="1">IF(AV$5="",0,SUMIFS(INDIRECT($S$2&amp;$A323&amp;":"&amp;$A323),BP!$5:$5,AV$4))</f>
        <v>0</v>
      </c>
      <c r="AW323" s="3">
        <f ca="1">IF(AW$5="",0,SUMIFS(INDIRECT($S$2&amp;$A323&amp;":"&amp;$A323),BP!$5:$5,AW$4))</f>
        <v>0</v>
      </c>
      <c r="AX323" s="3">
        <f ca="1">IF(AX$5="",0,SUMIFS(INDIRECT($S$2&amp;$A323&amp;":"&amp;$A323),BP!$5:$5,AX$4))</f>
        <v>0</v>
      </c>
      <c r="AY323" s="3">
        <f ca="1">IF(AY$5="",0,SUMIFS(INDIRECT($S$2&amp;$A323&amp;":"&amp;$A323),BP!$5:$5,AY$4))</f>
        <v>0</v>
      </c>
      <c r="AZ323" s="3">
        <f ca="1">IF(AZ$5="",0,SUMIFS(INDIRECT($S$2&amp;$A323&amp;":"&amp;$A323),BP!$5:$5,AZ$4))</f>
        <v>0</v>
      </c>
      <c r="BA323" s="3">
        <f ca="1">IF(BA$5="",0,SUMIFS(INDIRECT($S$2&amp;$A323&amp;":"&amp;$A323),BP!$5:$5,BA$4))</f>
        <v>0</v>
      </c>
      <c r="BB323" s="3">
        <f ca="1">IF(BB$5="",0,SUMIFS(INDIRECT($S$2&amp;$A323&amp;":"&amp;$A323),BP!$5:$5,BB$4))</f>
        <v>0</v>
      </c>
      <c r="BC323" s="3">
        <f ca="1">IF(BC$5="",0,SUMIFS(INDIRECT($S$2&amp;$A323&amp;":"&amp;$A323),BP!$5:$5,BC$4))</f>
        <v>0</v>
      </c>
      <c r="BD323" s="3">
        <f ca="1">IF(BD$5="",0,SUMIFS(INDIRECT($S$2&amp;$A323&amp;":"&amp;$A323),BP!$5:$5,BD$4))</f>
        <v>0</v>
      </c>
      <c r="BE323" s="3">
        <f ca="1">IF(BE$5="",0,SUMIFS(INDIRECT($S$2&amp;$A323&amp;":"&amp;$A323),BP!$5:$5,BE$4))</f>
        <v>0</v>
      </c>
      <c r="BF323" s="3">
        <f ca="1">IF(BF$5="",0,SUMIFS(INDIRECT($S$2&amp;$A323&amp;":"&amp;$A323),BP!$5:$5,BF$4))</f>
        <v>0</v>
      </c>
      <c r="BG323" s="3">
        <f ca="1">IF(BG$5="",0,SUMIFS(INDIRECT($S$2&amp;$A323&amp;":"&amp;$A323),BP!$5:$5,BG$4))</f>
        <v>0</v>
      </c>
      <c r="BH323" s="3">
        <f ca="1">IF(BH$5="",0,SUMIFS(INDIRECT($S$2&amp;$A323&amp;":"&amp;$A323),BP!$5:$5,BH$4))</f>
        <v>0</v>
      </c>
      <c r="BI323" s="3">
        <f ca="1">IF(BI$5="",0,SUMIFS(INDIRECT($S$2&amp;$A323&amp;":"&amp;$A323),BP!$5:$5,BI$4))</f>
        <v>0</v>
      </c>
      <c r="BJ323" s="3">
        <f>IF(BJ$5="",0,SUMIFS(BP!323:323,BP!$5:$5,BJ$4))</f>
        <v>0</v>
      </c>
      <c r="BK323" s="3">
        <f>IF(BK$5="",0,SUMIFS(BP!323:323,BP!$5:$5,BK$4))</f>
        <v>0</v>
      </c>
      <c r="BL323" s="3">
        <f>IF(BL$5="",0,SUMIFS(BP!323:323,BP!$5:$5,BL$4))</f>
        <v>0</v>
      </c>
      <c r="BM323" s="3">
        <f>IF(BM$5="",0,SUMIFS(BP!323:323,BP!$5:$5,BM$4))</f>
        <v>0</v>
      </c>
      <c r="BN323" s="3">
        <f>IF(BN$5="",0,SUMIFS(BP!323:323,BP!$5:$5,BN$4))</f>
        <v>0</v>
      </c>
      <c r="BO323" s="3">
        <f>IF(BO$5="",0,SUMIFS(BP!323:323,BP!$5:$5,BO$4))</f>
        <v>0</v>
      </c>
      <c r="BP323" s="3">
        <f>IF(BP$5="",0,SUMIFS(BP!323:323,BP!$5:$5,BP$4))</f>
        <v>0</v>
      </c>
      <c r="BQ323" s="3">
        <f>IF(BQ$5="",0,SUMIFS(BP!323:323,BP!$5:$5,BQ$4))</f>
        <v>0</v>
      </c>
      <c r="BR323" s="3">
        <f>IF(BR$5="",0,SUMIFS(BP!323:323,BP!$5:$5,BR$4))</f>
        <v>0</v>
      </c>
      <c r="BS323" s="3">
        <f>IF(BS$5="",0,SUMIFS(BP!323:323,BP!$5:$5,BS$4))</f>
        <v>0</v>
      </c>
      <c r="BT323" s="3">
        <f>IF(BT$5="",0,SUMIFS(BP!323:323,BP!$5:$5,BT$4))</f>
        <v>0</v>
      </c>
      <c r="BU323" s="3">
        <f>IF(BU$5="",0,SUMIFS(BP!323:323,BP!$5:$5,BU$4))</f>
        <v>0</v>
      </c>
      <c r="BV323" s="3">
        <f>IF(BV$5="",0,SUMIFS(BP!323:323,BP!$5:$5,BV$4))</f>
        <v>0</v>
      </c>
      <c r="BW323" s="3">
        <f>IF(BW$5="",0,SUMIFS(BP!323:323,BP!$5:$5,BW$4))</f>
        <v>0</v>
      </c>
      <c r="BX323" s="3">
        <f>IF(BX$5="",0,SUMIFS(BP!323:323,BP!$5:$5,BX$4))</f>
        <v>0</v>
      </c>
      <c r="BY323" s="3">
        <f>IF(BY$5="",0,SUMIFS(BP!323:323,BP!$5:$5,BY$4))</f>
        <v>0</v>
      </c>
      <c r="BZ323" s="3">
        <f>IF(BZ$5="",0,SUMIFS(BP!323:323,BP!$5:$5,BZ$4))</f>
        <v>0</v>
      </c>
      <c r="CA323" s="3">
        <f>IF(CA$5="",0,SUMIFS(BP!323:323,BP!$5:$5,CA$4))</f>
        <v>0</v>
      </c>
      <c r="CB323" s="3">
        <f>IF(CB$5="",0,SUMIFS(BP!323:323,BP!$5:$5,CB$4))</f>
        <v>0</v>
      </c>
      <c r="CC323" s="3">
        <f>IF(CC$5="",0,SUMIFS(BP!323:323,BP!$5:$5,CC$4))</f>
        <v>0</v>
      </c>
      <c r="CD323" s="3">
        <f>IF(CD$5="",0,SUMIFS(BP!323:323,BP!$5:$5,CD$4))</f>
        <v>0</v>
      </c>
      <c r="CE323" s="3">
        <f>IF(CE$5="",0,SUMIFS(BP!323:323,BP!$5:$5,CE$4))</f>
        <v>0</v>
      </c>
      <c r="CF323" s="3">
        <f>IF(CF$5="",0,SUMIFS(BP!323:323,BP!$5:$5,CF$4))</f>
        <v>0</v>
      </c>
      <c r="CG323" s="3">
        <f>IF(CG$5="",0,SUMIFS(BP!323:323,BP!$5:$5,CG$4))</f>
        <v>0</v>
      </c>
      <c r="CH323" s="3">
        <f>IF(CH$5="",0,SUMIFS(BP!323:323,BP!$5:$5,CH$4))</f>
        <v>0</v>
      </c>
      <c r="CI323" s="3">
        <f>IF(CI$5="",0,SUMIFS(BP!323:323,BP!$5:$5,CI$4))</f>
        <v>0</v>
      </c>
      <c r="CJ323" s="3">
        <f>IF(CJ$5="",0,SUMIFS(BP!323:323,BP!$5:$5,CJ$4))</f>
        <v>0</v>
      </c>
      <c r="CK323" s="3">
        <f>IF(CK$5="",0,SUMIFS(BP!323:323,BP!$5:$5,CK$4))</f>
        <v>0</v>
      </c>
      <c r="CL323" s="3">
        <f>IF(CL$5="",0,SUMIFS(BP!323:323,BP!$5:$5,CL$4))</f>
        <v>0</v>
      </c>
      <c r="CM323" s="3">
        <f>IF(CM$5="",0,SUMIFS(BP!323:323,BP!$5:$5,CM$4))</f>
        <v>0</v>
      </c>
      <c r="CN323" s="3">
        <f>IF(CN$5="",0,SUMIFS(BP!323:323,BP!$5:$5,CN$4))</f>
        <v>0</v>
      </c>
      <c r="CO323" s="3">
        <f>IF(CO$5="",0,SUMIFS(BP!323:323,BP!$5:$5,CO$4))</f>
        <v>0</v>
      </c>
      <c r="CP323" s="3">
        <f>IF(CP$5="",0,SUMIFS(BP!323:323,BP!$5:$5,CP$4))</f>
        <v>0</v>
      </c>
      <c r="CQ323" s="3">
        <f>IF(CQ$5="",0,SUMIFS(BP!323:323,BP!$5:$5,CQ$4))</f>
        <v>0</v>
      </c>
      <c r="CR323" s="3">
        <f>IF(CR$5="",0,SUMIFS(BP!323:323,BP!$5:$5,CR$4))</f>
        <v>0</v>
      </c>
      <c r="CS323" s="3">
        <f>IF(CS$5="",0,SUMIFS(BP!323:323,BP!$5:$5,CS$4))</f>
        <v>0</v>
      </c>
      <c r="CT323" s="3">
        <f>IF(CT$5="",0,SUMIFS(BP!323:323,BP!$5:$5,CT$4))</f>
        <v>0</v>
      </c>
    </row>
    <row r="324" spans="1:98" s="2" customFormat="1" ht="10.199999999999999" x14ac:dyDescent="0.2">
      <c r="A324" s="11">
        <f>ROW()</f>
        <v>324</v>
      </c>
      <c r="E324" s="15"/>
      <c r="W324" s="5"/>
      <c r="Z324" s="3">
        <f ca="1">IF(Z$5="",0,SUMIFS(INDIRECT($S$2&amp;$A324&amp;":"&amp;$A324),BP!$5:$5,Z$4))</f>
        <v>0</v>
      </c>
      <c r="AA324" s="3">
        <f ca="1">IF(AA$5="",0,SUMIFS(INDIRECT($S$2&amp;$A324&amp;":"&amp;$A324),BP!$5:$5,AA$4))</f>
        <v>0</v>
      </c>
      <c r="AB324" s="3">
        <f ca="1">IF(AB$5="",0,SUMIFS(INDIRECT($S$2&amp;$A324&amp;":"&amp;$A324),BP!$5:$5,AB$4))</f>
        <v>0</v>
      </c>
      <c r="AC324" s="3">
        <f ca="1">IF(AC$5="",0,SUMIFS(INDIRECT($S$2&amp;$A324&amp;":"&amp;$A324),BP!$5:$5,AC$4))</f>
        <v>0</v>
      </c>
      <c r="AD324" s="3">
        <f ca="1">IF(AD$5="",0,SUMIFS(INDIRECT($S$2&amp;$A324&amp;":"&amp;$A324),BP!$5:$5,AD$4))</f>
        <v>0</v>
      </c>
      <c r="AE324" s="3">
        <f ca="1">IF(AE$5="",0,SUMIFS(INDIRECT($S$2&amp;$A324&amp;":"&amp;$A324),BP!$5:$5,AE$4))</f>
        <v>0</v>
      </c>
      <c r="AF324" s="3">
        <f ca="1">IF(AF$5="",0,SUMIFS(INDIRECT($S$2&amp;$A324&amp;":"&amp;$A324),BP!$5:$5,AF$4))</f>
        <v>0</v>
      </c>
      <c r="AG324" s="3">
        <f ca="1">IF(AG$5="",0,SUMIFS(INDIRECT($S$2&amp;$A324&amp;":"&amp;$A324),BP!$5:$5,AG$4))</f>
        <v>0</v>
      </c>
      <c r="AH324" s="3">
        <f ca="1">IF(AH$5="",0,SUMIFS(INDIRECT($S$2&amp;$A324&amp;":"&amp;$A324),BP!$5:$5,AH$4))</f>
        <v>0</v>
      </c>
      <c r="AI324" s="3">
        <f ca="1">IF(AI$5="",0,SUMIFS(INDIRECT($S$2&amp;$A324&amp;":"&amp;$A324),BP!$5:$5,AI$4))</f>
        <v>0</v>
      </c>
      <c r="AJ324" s="3">
        <f ca="1">IF(AJ$5="",0,SUMIFS(INDIRECT($S$2&amp;$A324&amp;":"&amp;$A324),BP!$5:$5,AJ$4))</f>
        <v>0</v>
      </c>
      <c r="AK324" s="3">
        <f ca="1">IF(AK$5="",0,SUMIFS(INDIRECT($S$2&amp;$A324&amp;":"&amp;$A324),BP!$5:$5,AK$4))</f>
        <v>0</v>
      </c>
      <c r="AL324" s="3">
        <f ca="1">IF(AL$5="",0,SUMIFS(INDIRECT($S$2&amp;$A324&amp;":"&amp;$A324),BP!$5:$5,AL$4))</f>
        <v>0</v>
      </c>
      <c r="AM324" s="3">
        <f ca="1">IF(AM$5="",0,SUMIFS(INDIRECT($S$2&amp;$A324&amp;":"&amp;$A324),BP!$5:$5,AM$4))</f>
        <v>0</v>
      </c>
      <c r="AN324" s="3">
        <f ca="1">IF(AN$5="",0,SUMIFS(INDIRECT($S$2&amp;$A324&amp;":"&amp;$A324),BP!$5:$5,AN$4))</f>
        <v>0</v>
      </c>
      <c r="AO324" s="3">
        <f ca="1">IF(AO$5="",0,SUMIFS(INDIRECT($S$2&amp;$A324&amp;":"&amp;$A324),BP!$5:$5,AO$4))</f>
        <v>0</v>
      </c>
      <c r="AP324" s="3">
        <f ca="1">IF(AP$5="",0,SUMIFS(INDIRECT($S$2&amp;$A324&amp;":"&amp;$A324),BP!$5:$5,AP$4))</f>
        <v>0</v>
      </c>
      <c r="AQ324" s="3">
        <f ca="1">IF(AQ$5="",0,SUMIFS(INDIRECT($S$2&amp;$A324&amp;":"&amp;$A324),BP!$5:$5,AQ$4))</f>
        <v>0</v>
      </c>
      <c r="AR324" s="3">
        <f ca="1">IF(AR$5="",0,SUMIFS(INDIRECT($S$2&amp;$A324&amp;":"&amp;$A324),BP!$5:$5,AR$4))</f>
        <v>0</v>
      </c>
      <c r="AS324" s="3">
        <f ca="1">IF(AS$5="",0,SUMIFS(INDIRECT($S$2&amp;$A324&amp;":"&amp;$A324),BP!$5:$5,AS$4))</f>
        <v>0</v>
      </c>
      <c r="AT324" s="3">
        <f ca="1">IF(AT$5="",0,SUMIFS(INDIRECT($S$2&amp;$A324&amp;":"&amp;$A324),BP!$5:$5,AT$4))</f>
        <v>0</v>
      </c>
      <c r="AU324" s="3">
        <f ca="1">IF(AU$5="",0,SUMIFS(INDIRECT($S$2&amp;$A324&amp;":"&amp;$A324),BP!$5:$5,AU$4))</f>
        <v>0</v>
      </c>
      <c r="AV324" s="3">
        <f ca="1">IF(AV$5="",0,SUMIFS(INDIRECT($S$2&amp;$A324&amp;":"&amp;$A324),BP!$5:$5,AV$4))</f>
        <v>0</v>
      </c>
      <c r="AW324" s="3">
        <f ca="1">IF(AW$5="",0,SUMIFS(INDIRECT($S$2&amp;$A324&amp;":"&amp;$A324),BP!$5:$5,AW$4))</f>
        <v>0</v>
      </c>
      <c r="AX324" s="3">
        <f ca="1">IF(AX$5="",0,SUMIFS(INDIRECT($S$2&amp;$A324&amp;":"&amp;$A324),BP!$5:$5,AX$4))</f>
        <v>0</v>
      </c>
      <c r="AY324" s="3">
        <f ca="1">IF(AY$5="",0,SUMIFS(INDIRECT($S$2&amp;$A324&amp;":"&amp;$A324),BP!$5:$5,AY$4))</f>
        <v>0</v>
      </c>
      <c r="AZ324" s="3">
        <f ca="1">IF(AZ$5="",0,SUMIFS(INDIRECT($S$2&amp;$A324&amp;":"&amp;$A324),BP!$5:$5,AZ$4))</f>
        <v>0</v>
      </c>
      <c r="BA324" s="3">
        <f ca="1">IF(BA$5="",0,SUMIFS(INDIRECT($S$2&amp;$A324&amp;":"&amp;$A324),BP!$5:$5,BA$4))</f>
        <v>0</v>
      </c>
      <c r="BB324" s="3">
        <f ca="1">IF(BB$5="",0,SUMIFS(INDIRECT($S$2&amp;$A324&amp;":"&amp;$A324),BP!$5:$5,BB$4))</f>
        <v>0</v>
      </c>
      <c r="BC324" s="3">
        <f ca="1">IF(BC$5="",0,SUMIFS(INDIRECT($S$2&amp;$A324&amp;":"&amp;$A324),BP!$5:$5,BC$4))</f>
        <v>0</v>
      </c>
      <c r="BD324" s="3">
        <f ca="1">IF(BD$5="",0,SUMIFS(INDIRECT($S$2&amp;$A324&amp;":"&amp;$A324),BP!$5:$5,BD$4))</f>
        <v>0</v>
      </c>
      <c r="BE324" s="3">
        <f ca="1">IF(BE$5="",0,SUMIFS(INDIRECT($S$2&amp;$A324&amp;":"&amp;$A324),BP!$5:$5,BE$4))</f>
        <v>0</v>
      </c>
      <c r="BF324" s="3">
        <f ca="1">IF(BF$5="",0,SUMIFS(INDIRECT($S$2&amp;$A324&amp;":"&amp;$A324),BP!$5:$5,BF$4))</f>
        <v>0</v>
      </c>
      <c r="BG324" s="3">
        <f ca="1">IF(BG$5="",0,SUMIFS(INDIRECT($S$2&amp;$A324&amp;":"&amp;$A324),BP!$5:$5,BG$4))</f>
        <v>0</v>
      </c>
      <c r="BH324" s="3">
        <f ca="1">IF(BH$5="",0,SUMIFS(INDIRECT($S$2&amp;$A324&amp;":"&amp;$A324),BP!$5:$5,BH$4))</f>
        <v>0</v>
      </c>
      <c r="BI324" s="3">
        <f ca="1">IF(BI$5="",0,SUMIFS(INDIRECT($S$2&amp;$A324&amp;":"&amp;$A324),BP!$5:$5,BI$4))</f>
        <v>0</v>
      </c>
      <c r="BJ324" s="3">
        <f>IF(BJ$5="",0,SUMIFS(BP!324:324,BP!$5:$5,BJ$4))</f>
        <v>0</v>
      </c>
      <c r="BK324" s="3">
        <f>IF(BK$5="",0,SUMIFS(BP!324:324,BP!$5:$5,BK$4))</f>
        <v>0</v>
      </c>
      <c r="BL324" s="3">
        <f>IF(BL$5="",0,SUMIFS(BP!324:324,BP!$5:$5,BL$4))</f>
        <v>0</v>
      </c>
      <c r="BM324" s="3">
        <f>IF(BM$5="",0,SUMIFS(BP!324:324,BP!$5:$5,BM$4))</f>
        <v>0</v>
      </c>
      <c r="BN324" s="3">
        <f>IF(BN$5="",0,SUMIFS(BP!324:324,BP!$5:$5,BN$4))</f>
        <v>0</v>
      </c>
      <c r="BO324" s="3">
        <f>IF(BO$5="",0,SUMIFS(BP!324:324,BP!$5:$5,BO$4))</f>
        <v>0</v>
      </c>
      <c r="BP324" s="3">
        <f>IF(BP$5="",0,SUMIFS(BP!324:324,BP!$5:$5,BP$4))</f>
        <v>0</v>
      </c>
      <c r="BQ324" s="3">
        <f>IF(BQ$5="",0,SUMIFS(BP!324:324,BP!$5:$5,BQ$4))</f>
        <v>0</v>
      </c>
      <c r="BR324" s="3">
        <f>IF(BR$5="",0,SUMIFS(BP!324:324,BP!$5:$5,BR$4))</f>
        <v>0</v>
      </c>
      <c r="BS324" s="3">
        <f>IF(BS$5="",0,SUMIFS(BP!324:324,BP!$5:$5,BS$4))</f>
        <v>0</v>
      </c>
      <c r="BT324" s="3">
        <f>IF(BT$5="",0,SUMIFS(BP!324:324,BP!$5:$5,BT$4))</f>
        <v>0</v>
      </c>
      <c r="BU324" s="3">
        <f>IF(BU$5="",0,SUMIFS(BP!324:324,BP!$5:$5,BU$4))</f>
        <v>0</v>
      </c>
      <c r="BV324" s="3">
        <f>IF(BV$5="",0,SUMIFS(BP!324:324,BP!$5:$5,BV$4))</f>
        <v>0</v>
      </c>
      <c r="BW324" s="3">
        <f>IF(BW$5="",0,SUMIFS(BP!324:324,BP!$5:$5,BW$4))</f>
        <v>0</v>
      </c>
      <c r="BX324" s="3">
        <f>IF(BX$5="",0,SUMIFS(BP!324:324,BP!$5:$5,BX$4))</f>
        <v>0</v>
      </c>
      <c r="BY324" s="3">
        <f>IF(BY$5="",0,SUMIFS(BP!324:324,BP!$5:$5,BY$4))</f>
        <v>0</v>
      </c>
      <c r="BZ324" s="3">
        <f>IF(BZ$5="",0,SUMIFS(BP!324:324,BP!$5:$5,BZ$4))</f>
        <v>0</v>
      </c>
      <c r="CA324" s="3">
        <f>IF(CA$5="",0,SUMIFS(BP!324:324,BP!$5:$5,CA$4))</f>
        <v>0</v>
      </c>
      <c r="CB324" s="3">
        <f>IF(CB$5="",0,SUMIFS(BP!324:324,BP!$5:$5,CB$4))</f>
        <v>0</v>
      </c>
      <c r="CC324" s="3">
        <f>IF(CC$5="",0,SUMIFS(BP!324:324,BP!$5:$5,CC$4))</f>
        <v>0</v>
      </c>
      <c r="CD324" s="3">
        <f>IF(CD$5="",0,SUMIFS(BP!324:324,BP!$5:$5,CD$4))</f>
        <v>0</v>
      </c>
      <c r="CE324" s="3">
        <f>IF(CE$5="",0,SUMIFS(BP!324:324,BP!$5:$5,CE$4))</f>
        <v>0</v>
      </c>
      <c r="CF324" s="3">
        <f>IF(CF$5="",0,SUMIFS(BP!324:324,BP!$5:$5,CF$4))</f>
        <v>0</v>
      </c>
      <c r="CG324" s="3">
        <f>IF(CG$5="",0,SUMIFS(BP!324:324,BP!$5:$5,CG$4))</f>
        <v>0</v>
      </c>
      <c r="CH324" s="3">
        <f>IF(CH$5="",0,SUMIFS(BP!324:324,BP!$5:$5,CH$4))</f>
        <v>0</v>
      </c>
      <c r="CI324" s="3">
        <f>IF(CI$5="",0,SUMIFS(BP!324:324,BP!$5:$5,CI$4))</f>
        <v>0</v>
      </c>
      <c r="CJ324" s="3">
        <f>IF(CJ$5="",0,SUMIFS(BP!324:324,BP!$5:$5,CJ$4))</f>
        <v>0</v>
      </c>
      <c r="CK324" s="3">
        <f>IF(CK$5="",0,SUMIFS(BP!324:324,BP!$5:$5,CK$4))</f>
        <v>0</v>
      </c>
      <c r="CL324" s="3">
        <f>IF(CL$5="",0,SUMIFS(BP!324:324,BP!$5:$5,CL$4))</f>
        <v>0</v>
      </c>
      <c r="CM324" s="3">
        <f>IF(CM$5="",0,SUMIFS(BP!324:324,BP!$5:$5,CM$4))</f>
        <v>0</v>
      </c>
      <c r="CN324" s="3">
        <f>IF(CN$5="",0,SUMIFS(BP!324:324,BP!$5:$5,CN$4))</f>
        <v>0</v>
      </c>
      <c r="CO324" s="3">
        <f>IF(CO$5="",0,SUMIFS(BP!324:324,BP!$5:$5,CO$4))</f>
        <v>0</v>
      </c>
      <c r="CP324" s="3">
        <f>IF(CP$5="",0,SUMIFS(BP!324:324,BP!$5:$5,CP$4))</f>
        <v>0</v>
      </c>
      <c r="CQ324" s="3">
        <f>IF(CQ$5="",0,SUMIFS(BP!324:324,BP!$5:$5,CQ$4))</f>
        <v>0</v>
      </c>
      <c r="CR324" s="3">
        <f>IF(CR$5="",0,SUMIFS(BP!324:324,BP!$5:$5,CR$4))</f>
        <v>0</v>
      </c>
      <c r="CS324" s="3">
        <f>IF(CS$5="",0,SUMIFS(BP!324:324,BP!$5:$5,CS$4))</f>
        <v>0</v>
      </c>
      <c r="CT324" s="3">
        <f>IF(CT$5="",0,SUMIFS(BP!324:324,BP!$5:$5,CT$4))</f>
        <v>0</v>
      </c>
    </row>
    <row r="325" spans="1:98" s="2" customFormat="1" ht="10.199999999999999" x14ac:dyDescent="0.2">
      <c r="A325" s="11">
        <f>ROW()</f>
        <v>325</v>
      </c>
      <c r="E325" s="15"/>
      <c r="W325" s="5"/>
      <c r="Z325" s="3">
        <f ca="1">IF(Z$5="",0,SUMIFS(INDIRECT($S$2&amp;$A325&amp;":"&amp;$A325),BP!$5:$5,Z$4))</f>
        <v>0</v>
      </c>
      <c r="AA325" s="3">
        <f ca="1">IF(AA$5="",0,SUMIFS(INDIRECT($S$2&amp;$A325&amp;":"&amp;$A325),BP!$5:$5,AA$4))</f>
        <v>0</v>
      </c>
      <c r="AB325" s="3">
        <f ca="1">IF(AB$5="",0,SUMIFS(INDIRECT($S$2&amp;$A325&amp;":"&amp;$A325),BP!$5:$5,AB$4))</f>
        <v>0</v>
      </c>
      <c r="AC325" s="3">
        <f ca="1">IF(AC$5="",0,SUMIFS(INDIRECT($S$2&amp;$A325&amp;":"&amp;$A325),BP!$5:$5,AC$4))</f>
        <v>0</v>
      </c>
      <c r="AD325" s="3">
        <f ca="1">IF(AD$5="",0,SUMIFS(INDIRECT($S$2&amp;$A325&amp;":"&amp;$A325),BP!$5:$5,AD$4))</f>
        <v>0</v>
      </c>
      <c r="AE325" s="3">
        <f ca="1">IF(AE$5="",0,SUMIFS(INDIRECT($S$2&amp;$A325&amp;":"&amp;$A325),BP!$5:$5,AE$4))</f>
        <v>0</v>
      </c>
      <c r="AF325" s="3">
        <f ca="1">IF(AF$5="",0,SUMIFS(INDIRECT($S$2&amp;$A325&amp;":"&amp;$A325),BP!$5:$5,AF$4))</f>
        <v>0</v>
      </c>
      <c r="AG325" s="3">
        <f ca="1">IF(AG$5="",0,SUMIFS(INDIRECT($S$2&amp;$A325&amp;":"&amp;$A325),BP!$5:$5,AG$4))</f>
        <v>0</v>
      </c>
      <c r="AH325" s="3">
        <f ca="1">IF(AH$5="",0,SUMIFS(INDIRECT($S$2&amp;$A325&amp;":"&amp;$A325),BP!$5:$5,AH$4))</f>
        <v>0</v>
      </c>
      <c r="AI325" s="3">
        <f ca="1">IF(AI$5="",0,SUMIFS(INDIRECT($S$2&amp;$A325&amp;":"&amp;$A325),BP!$5:$5,AI$4))</f>
        <v>0</v>
      </c>
      <c r="AJ325" s="3">
        <f ca="1">IF(AJ$5="",0,SUMIFS(INDIRECT($S$2&amp;$A325&amp;":"&amp;$A325),BP!$5:$5,AJ$4))</f>
        <v>0</v>
      </c>
      <c r="AK325" s="3">
        <f ca="1">IF(AK$5="",0,SUMIFS(INDIRECT($S$2&amp;$A325&amp;":"&amp;$A325),BP!$5:$5,AK$4))</f>
        <v>0</v>
      </c>
      <c r="AL325" s="3">
        <f ca="1">IF(AL$5="",0,SUMIFS(INDIRECT($S$2&amp;$A325&amp;":"&amp;$A325),BP!$5:$5,AL$4))</f>
        <v>0</v>
      </c>
      <c r="AM325" s="3">
        <f ca="1">IF(AM$5="",0,SUMIFS(INDIRECT($S$2&amp;$A325&amp;":"&amp;$A325),BP!$5:$5,AM$4))</f>
        <v>0</v>
      </c>
      <c r="AN325" s="3">
        <f ca="1">IF(AN$5="",0,SUMIFS(INDIRECT($S$2&amp;$A325&amp;":"&amp;$A325),BP!$5:$5,AN$4))</f>
        <v>0</v>
      </c>
      <c r="AO325" s="3">
        <f ca="1">IF(AO$5="",0,SUMIFS(INDIRECT($S$2&amp;$A325&amp;":"&amp;$A325),BP!$5:$5,AO$4))</f>
        <v>0</v>
      </c>
      <c r="AP325" s="3">
        <f ca="1">IF(AP$5="",0,SUMIFS(INDIRECT($S$2&amp;$A325&amp;":"&amp;$A325),BP!$5:$5,AP$4))</f>
        <v>0</v>
      </c>
      <c r="AQ325" s="3">
        <f ca="1">IF(AQ$5="",0,SUMIFS(INDIRECT($S$2&amp;$A325&amp;":"&amp;$A325),BP!$5:$5,AQ$4))</f>
        <v>0</v>
      </c>
      <c r="AR325" s="3">
        <f ca="1">IF(AR$5="",0,SUMIFS(INDIRECT($S$2&amp;$A325&amp;":"&amp;$A325),BP!$5:$5,AR$4))</f>
        <v>0</v>
      </c>
      <c r="AS325" s="3">
        <f ca="1">IF(AS$5="",0,SUMIFS(INDIRECT($S$2&amp;$A325&amp;":"&amp;$A325),BP!$5:$5,AS$4))</f>
        <v>0</v>
      </c>
      <c r="AT325" s="3">
        <f ca="1">IF(AT$5="",0,SUMIFS(INDIRECT($S$2&amp;$A325&amp;":"&amp;$A325),BP!$5:$5,AT$4))</f>
        <v>0</v>
      </c>
      <c r="AU325" s="3">
        <f ca="1">IF(AU$5="",0,SUMIFS(INDIRECT($S$2&amp;$A325&amp;":"&amp;$A325),BP!$5:$5,AU$4))</f>
        <v>0</v>
      </c>
      <c r="AV325" s="3">
        <f ca="1">IF(AV$5="",0,SUMIFS(INDIRECT($S$2&amp;$A325&amp;":"&amp;$A325),BP!$5:$5,AV$4))</f>
        <v>0</v>
      </c>
      <c r="AW325" s="3">
        <f ca="1">IF(AW$5="",0,SUMIFS(INDIRECT($S$2&amp;$A325&amp;":"&amp;$A325),BP!$5:$5,AW$4))</f>
        <v>0</v>
      </c>
      <c r="AX325" s="3">
        <f ca="1">IF(AX$5="",0,SUMIFS(INDIRECT($S$2&amp;$A325&amp;":"&amp;$A325),BP!$5:$5,AX$4))</f>
        <v>0</v>
      </c>
      <c r="AY325" s="3">
        <f ca="1">IF(AY$5="",0,SUMIFS(INDIRECT($S$2&amp;$A325&amp;":"&amp;$A325),BP!$5:$5,AY$4))</f>
        <v>0</v>
      </c>
      <c r="AZ325" s="3">
        <f ca="1">IF(AZ$5="",0,SUMIFS(INDIRECT($S$2&amp;$A325&amp;":"&amp;$A325),BP!$5:$5,AZ$4))</f>
        <v>0</v>
      </c>
      <c r="BA325" s="3">
        <f ca="1">IF(BA$5="",0,SUMIFS(INDIRECT($S$2&amp;$A325&amp;":"&amp;$A325),BP!$5:$5,BA$4))</f>
        <v>0</v>
      </c>
      <c r="BB325" s="3">
        <f ca="1">IF(BB$5="",0,SUMIFS(INDIRECT($S$2&amp;$A325&amp;":"&amp;$A325),BP!$5:$5,BB$4))</f>
        <v>0</v>
      </c>
      <c r="BC325" s="3">
        <f ca="1">IF(BC$5="",0,SUMIFS(INDIRECT($S$2&amp;$A325&amp;":"&amp;$A325),BP!$5:$5,BC$4))</f>
        <v>0</v>
      </c>
      <c r="BD325" s="3">
        <f ca="1">IF(BD$5="",0,SUMIFS(INDIRECT($S$2&amp;$A325&amp;":"&amp;$A325),BP!$5:$5,BD$4))</f>
        <v>0</v>
      </c>
      <c r="BE325" s="3">
        <f ca="1">IF(BE$5="",0,SUMIFS(INDIRECT($S$2&amp;$A325&amp;":"&amp;$A325),BP!$5:$5,BE$4))</f>
        <v>0</v>
      </c>
      <c r="BF325" s="3">
        <f ca="1">IF(BF$5="",0,SUMIFS(INDIRECT($S$2&amp;$A325&amp;":"&amp;$A325),BP!$5:$5,BF$4))</f>
        <v>0</v>
      </c>
      <c r="BG325" s="3">
        <f ca="1">IF(BG$5="",0,SUMIFS(INDIRECT($S$2&amp;$A325&amp;":"&amp;$A325),BP!$5:$5,BG$4))</f>
        <v>0</v>
      </c>
      <c r="BH325" s="3">
        <f ca="1">IF(BH$5="",0,SUMIFS(INDIRECT($S$2&amp;$A325&amp;":"&amp;$A325),BP!$5:$5,BH$4))</f>
        <v>0</v>
      </c>
      <c r="BI325" s="3">
        <f ca="1">IF(BI$5="",0,SUMIFS(INDIRECT($S$2&amp;$A325&amp;":"&amp;$A325),BP!$5:$5,BI$4))</f>
        <v>0</v>
      </c>
      <c r="BJ325" s="3">
        <f>IF(BJ$5="",0,SUMIFS(BP!325:325,BP!$5:$5,BJ$4))</f>
        <v>0</v>
      </c>
      <c r="BK325" s="3">
        <f>IF(BK$5="",0,SUMIFS(BP!325:325,BP!$5:$5,BK$4))</f>
        <v>0</v>
      </c>
      <c r="BL325" s="3">
        <f>IF(BL$5="",0,SUMIFS(BP!325:325,BP!$5:$5,BL$4))</f>
        <v>0</v>
      </c>
      <c r="BM325" s="3">
        <f>IF(BM$5="",0,SUMIFS(BP!325:325,BP!$5:$5,BM$4))</f>
        <v>0</v>
      </c>
      <c r="BN325" s="3">
        <f>IF(BN$5="",0,SUMIFS(BP!325:325,BP!$5:$5,BN$4))</f>
        <v>0</v>
      </c>
      <c r="BO325" s="3">
        <f>IF(BO$5="",0,SUMIFS(BP!325:325,BP!$5:$5,BO$4))</f>
        <v>0</v>
      </c>
      <c r="BP325" s="3">
        <f>IF(BP$5="",0,SUMIFS(BP!325:325,BP!$5:$5,BP$4))</f>
        <v>0</v>
      </c>
      <c r="BQ325" s="3">
        <f>IF(BQ$5="",0,SUMIFS(BP!325:325,BP!$5:$5,BQ$4))</f>
        <v>0</v>
      </c>
      <c r="BR325" s="3">
        <f>IF(BR$5="",0,SUMIFS(BP!325:325,BP!$5:$5,BR$4))</f>
        <v>0</v>
      </c>
      <c r="BS325" s="3">
        <f>IF(BS$5="",0,SUMIFS(BP!325:325,BP!$5:$5,BS$4))</f>
        <v>0</v>
      </c>
      <c r="BT325" s="3">
        <f>IF(BT$5="",0,SUMIFS(BP!325:325,BP!$5:$5,BT$4))</f>
        <v>0</v>
      </c>
      <c r="BU325" s="3">
        <f>IF(BU$5="",0,SUMIFS(BP!325:325,BP!$5:$5,BU$4))</f>
        <v>0</v>
      </c>
      <c r="BV325" s="3">
        <f>IF(BV$5="",0,SUMIFS(BP!325:325,BP!$5:$5,BV$4))</f>
        <v>0</v>
      </c>
      <c r="BW325" s="3">
        <f>IF(BW$5="",0,SUMIFS(BP!325:325,BP!$5:$5,BW$4))</f>
        <v>0</v>
      </c>
      <c r="BX325" s="3">
        <f>IF(BX$5="",0,SUMIFS(BP!325:325,BP!$5:$5,BX$4))</f>
        <v>0</v>
      </c>
      <c r="BY325" s="3">
        <f>IF(BY$5="",0,SUMIFS(BP!325:325,BP!$5:$5,BY$4))</f>
        <v>0</v>
      </c>
      <c r="BZ325" s="3">
        <f>IF(BZ$5="",0,SUMIFS(BP!325:325,BP!$5:$5,BZ$4))</f>
        <v>0</v>
      </c>
      <c r="CA325" s="3">
        <f>IF(CA$5="",0,SUMIFS(BP!325:325,BP!$5:$5,CA$4))</f>
        <v>0</v>
      </c>
      <c r="CB325" s="3">
        <f>IF(CB$5="",0,SUMIFS(BP!325:325,BP!$5:$5,CB$4))</f>
        <v>0</v>
      </c>
      <c r="CC325" s="3">
        <f>IF(CC$5="",0,SUMIFS(BP!325:325,BP!$5:$5,CC$4))</f>
        <v>0</v>
      </c>
      <c r="CD325" s="3">
        <f>IF(CD$5="",0,SUMIFS(BP!325:325,BP!$5:$5,CD$4))</f>
        <v>0</v>
      </c>
      <c r="CE325" s="3">
        <f>IF(CE$5="",0,SUMIFS(BP!325:325,BP!$5:$5,CE$4))</f>
        <v>0</v>
      </c>
      <c r="CF325" s="3">
        <f>IF(CF$5="",0,SUMIFS(BP!325:325,BP!$5:$5,CF$4))</f>
        <v>0</v>
      </c>
      <c r="CG325" s="3">
        <f>IF(CG$5="",0,SUMIFS(BP!325:325,BP!$5:$5,CG$4))</f>
        <v>0</v>
      </c>
      <c r="CH325" s="3">
        <f>IF(CH$5="",0,SUMIFS(BP!325:325,BP!$5:$5,CH$4))</f>
        <v>0</v>
      </c>
      <c r="CI325" s="3">
        <f>IF(CI$5="",0,SUMIFS(BP!325:325,BP!$5:$5,CI$4))</f>
        <v>0</v>
      </c>
      <c r="CJ325" s="3">
        <f>IF(CJ$5="",0,SUMIFS(BP!325:325,BP!$5:$5,CJ$4))</f>
        <v>0</v>
      </c>
      <c r="CK325" s="3">
        <f>IF(CK$5="",0,SUMIFS(BP!325:325,BP!$5:$5,CK$4))</f>
        <v>0</v>
      </c>
      <c r="CL325" s="3">
        <f>IF(CL$5="",0,SUMIFS(BP!325:325,BP!$5:$5,CL$4))</f>
        <v>0</v>
      </c>
      <c r="CM325" s="3">
        <f>IF(CM$5="",0,SUMIFS(BP!325:325,BP!$5:$5,CM$4))</f>
        <v>0</v>
      </c>
      <c r="CN325" s="3">
        <f>IF(CN$5="",0,SUMIFS(BP!325:325,BP!$5:$5,CN$4))</f>
        <v>0</v>
      </c>
      <c r="CO325" s="3">
        <f>IF(CO$5="",0,SUMIFS(BP!325:325,BP!$5:$5,CO$4))</f>
        <v>0</v>
      </c>
      <c r="CP325" s="3">
        <f>IF(CP$5="",0,SUMIFS(BP!325:325,BP!$5:$5,CP$4))</f>
        <v>0</v>
      </c>
      <c r="CQ325" s="3">
        <f>IF(CQ$5="",0,SUMIFS(BP!325:325,BP!$5:$5,CQ$4))</f>
        <v>0</v>
      </c>
      <c r="CR325" s="3">
        <f>IF(CR$5="",0,SUMIFS(BP!325:325,BP!$5:$5,CR$4))</f>
        <v>0</v>
      </c>
      <c r="CS325" s="3">
        <f>IF(CS$5="",0,SUMIFS(BP!325:325,BP!$5:$5,CS$4))</f>
        <v>0</v>
      </c>
      <c r="CT325" s="3">
        <f>IF(CT$5="",0,SUMIFS(BP!325:325,BP!$5:$5,CT$4))</f>
        <v>0</v>
      </c>
    </row>
    <row r="326" spans="1:98" s="2" customFormat="1" ht="10.199999999999999" x14ac:dyDescent="0.2">
      <c r="A326" s="11">
        <f>ROW()</f>
        <v>326</v>
      </c>
      <c r="E326" s="15"/>
      <c r="W326" s="5"/>
      <c r="Z326" s="3">
        <f ca="1">IF(Z$5="",0,SUMIFS(INDIRECT($S$2&amp;$A326&amp;":"&amp;$A326),BP!$5:$5,Z$4))</f>
        <v>0</v>
      </c>
      <c r="AA326" s="3">
        <f ca="1">IF(AA$5="",0,SUMIFS(INDIRECT($S$2&amp;$A326&amp;":"&amp;$A326),BP!$5:$5,AA$4))</f>
        <v>0</v>
      </c>
      <c r="AB326" s="3">
        <f ca="1">IF(AB$5="",0,SUMIFS(INDIRECT($S$2&amp;$A326&amp;":"&amp;$A326),BP!$5:$5,AB$4))</f>
        <v>0</v>
      </c>
      <c r="AC326" s="3">
        <f ca="1">IF(AC$5="",0,SUMIFS(INDIRECT($S$2&amp;$A326&amp;":"&amp;$A326),BP!$5:$5,AC$4))</f>
        <v>0</v>
      </c>
      <c r="AD326" s="3">
        <f ca="1">IF(AD$5="",0,SUMIFS(INDIRECT($S$2&amp;$A326&amp;":"&amp;$A326),BP!$5:$5,AD$4))</f>
        <v>0</v>
      </c>
      <c r="AE326" s="3">
        <f ca="1">IF(AE$5="",0,SUMIFS(INDIRECT($S$2&amp;$A326&amp;":"&amp;$A326),BP!$5:$5,AE$4))</f>
        <v>0</v>
      </c>
      <c r="AF326" s="3">
        <f ca="1">IF(AF$5="",0,SUMIFS(INDIRECT($S$2&amp;$A326&amp;":"&amp;$A326),BP!$5:$5,AF$4))</f>
        <v>0</v>
      </c>
      <c r="AG326" s="3">
        <f ca="1">IF(AG$5="",0,SUMIFS(INDIRECT($S$2&amp;$A326&amp;":"&amp;$A326),BP!$5:$5,AG$4))</f>
        <v>0</v>
      </c>
      <c r="AH326" s="3">
        <f ca="1">IF(AH$5="",0,SUMIFS(INDIRECT($S$2&amp;$A326&amp;":"&amp;$A326),BP!$5:$5,AH$4))</f>
        <v>0</v>
      </c>
      <c r="AI326" s="3">
        <f ca="1">IF(AI$5="",0,SUMIFS(INDIRECT($S$2&amp;$A326&amp;":"&amp;$A326),BP!$5:$5,AI$4))</f>
        <v>0</v>
      </c>
      <c r="AJ326" s="3">
        <f ca="1">IF(AJ$5="",0,SUMIFS(INDIRECT($S$2&amp;$A326&amp;":"&amp;$A326),BP!$5:$5,AJ$4))</f>
        <v>0</v>
      </c>
      <c r="AK326" s="3">
        <f ca="1">IF(AK$5="",0,SUMIFS(INDIRECT($S$2&amp;$A326&amp;":"&amp;$A326),BP!$5:$5,AK$4))</f>
        <v>0</v>
      </c>
      <c r="AL326" s="3">
        <f ca="1">IF(AL$5="",0,SUMIFS(INDIRECT($S$2&amp;$A326&amp;":"&amp;$A326),BP!$5:$5,AL$4))</f>
        <v>0</v>
      </c>
      <c r="AM326" s="3">
        <f ca="1">IF(AM$5="",0,SUMIFS(INDIRECT($S$2&amp;$A326&amp;":"&amp;$A326),BP!$5:$5,AM$4))</f>
        <v>0</v>
      </c>
      <c r="AN326" s="3">
        <f ca="1">IF(AN$5="",0,SUMIFS(INDIRECT($S$2&amp;$A326&amp;":"&amp;$A326),BP!$5:$5,AN$4))</f>
        <v>0</v>
      </c>
      <c r="AO326" s="3">
        <f ca="1">IF(AO$5="",0,SUMIFS(INDIRECT($S$2&amp;$A326&amp;":"&amp;$A326),BP!$5:$5,AO$4))</f>
        <v>0</v>
      </c>
      <c r="AP326" s="3">
        <f ca="1">IF(AP$5="",0,SUMIFS(INDIRECT($S$2&amp;$A326&amp;":"&amp;$A326),BP!$5:$5,AP$4))</f>
        <v>0</v>
      </c>
      <c r="AQ326" s="3">
        <f ca="1">IF(AQ$5="",0,SUMIFS(INDIRECT($S$2&amp;$A326&amp;":"&amp;$A326),BP!$5:$5,AQ$4))</f>
        <v>0</v>
      </c>
      <c r="AR326" s="3">
        <f ca="1">IF(AR$5="",0,SUMIFS(INDIRECT($S$2&amp;$A326&amp;":"&amp;$A326),BP!$5:$5,AR$4))</f>
        <v>0</v>
      </c>
      <c r="AS326" s="3">
        <f ca="1">IF(AS$5="",0,SUMIFS(INDIRECT($S$2&amp;$A326&amp;":"&amp;$A326),BP!$5:$5,AS$4))</f>
        <v>0</v>
      </c>
      <c r="AT326" s="3">
        <f ca="1">IF(AT$5="",0,SUMIFS(INDIRECT($S$2&amp;$A326&amp;":"&amp;$A326),BP!$5:$5,AT$4))</f>
        <v>0</v>
      </c>
      <c r="AU326" s="3">
        <f ca="1">IF(AU$5="",0,SUMIFS(INDIRECT($S$2&amp;$A326&amp;":"&amp;$A326),BP!$5:$5,AU$4))</f>
        <v>0</v>
      </c>
      <c r="AV326" s="3">
        <f ca="1">IF(AV$5="",0,SUMIFS(INDIRECT($S$2&amp;$A326&amp;":"&amp;$A326),BP!$5:$5,AV$4))</f>
        <v>0</v>
      </c>
      <c r="AW326" s="3">
        <f ca="1">IF(AW$5="",0,SUMIFS(INDIRECT($S$2&amp;$A326&amp;":"&amp;$A326),BP!$5:$5,AW$4))</f>
        <v>0</v>
      </c>
      <c r="AX326" s="3">
        <f ca="1">IF(AX$5="",0,SUMIFS(INDIRECT($S$2&amp;$A326&amp;":"&amp;$A326),BP!$5:$5,AX$4))</f>
        <v>0</v>
      </c>
      <c r="AY326" s="3">
        <f ca="1">IF(AY$5="",0,SUMIFS(INDIRECT($S$2&amp;$A326&amp;":"&amp;$A326),BP!$5:$5,AY$4))</f>
        <v>0</v>
      </c>
      <c r="AZ326" s="3">
        <f ca="1">IF(AZ$5="",0,SUMIFS(INDIRECT($S$2&amp;$A326&amp;":"&amp;$A326),BP!$5:$5,AZ$4))</f>
        <v>0</v>
      </c>
      <c r="BA326" s="3">
        <f ca="1">IF(BA$5="",0,SUMIFS(INDIRECT($S$2&amp;$A326&amp;":"&amp;$A326),BP!$5:$5,BA$4))</f>
        <v>0</v>
      </c>
      <c r="BB326" s="3">
        <f ca="1">IF(BB$5="",0,SUMIFS(INDIRECT($S$2&amp;$A326&amp;":"&amp;$A326),BP!$5:$5,BB$4))</f>
        <v>0</v>
      </c>
      <c r="BC326" s="3">
        <f ca="1">IF(BC$5="",0,SUMIFS(INDIRECT($S$2&amp;$A326&amp;":"&amp;$A326),BP!$5:$5,BC$4))</f>
        <v>0</v>
      </c>
      <c r="BD326" s="3">
        <f ca="1">IF(BD$5="",0,SUMIFS(INDIRECT($S$2&amp;$A326&amp;":"&amp;$A326),BP!$5:$5,BD$4))</f>
        <v>0</v>
      </c>
      <c r="BE326" s="3">
        <f ca="1">IF(BE$5="",0,SUMIFS(INDIRECT($S$2&amp;$A326&amp;":"&amp;$A326),BP!$5:$5,BE$4))</f>
        <v>0</v>
      </c>
      <c r="BF326" s="3">
        <f ca="1">IF(BF$5="",0,SUMIFS(INDIRECT($S$2&amp;$A326&amp;":"&amp;$A326),BP!$5:$5,BF$4))</f>
        <v>0</v>
      </c>
      <c r="BG326" s="3">
        <f ca="1">IF(BG$5="",0,SUMIFS(INDIRECT($S$2&amp;$A326&amp;":"&amp;$A326),BP!$5:$5,BG$4))</f>
        <v>0</v>
      </c>
      <c r="BH326" s="3">
        <f ca="1">IF(BH$5="",0,SUMIFS(INDIRECT($S$2&amp;$A326&amp;":"&amp;$A326),BP!$5:$5,BH$4))</f>
        <v>0</v>
      </c>
      <c r="BI326" s="3">
        <f ca="1">IF(BI$5="",0,SUMIFS(INDIRECT($S$2&amp;$A326&amp;":"&amp;$A326),BP!$5:$5,BI$4))</f>
        <v>0</v>
      </c>
      <c r="BJ326" s="3">
        <f>IF(BJ$5="",0,SUMIFS(BP!326:326,BP!$5:$5,BJ$4))</f>
        <v>0</v>
      </c>
      <c r="BK326" s="3">
        <f>IF(BK$5="",0,SUMIFS(BP!326:326,BP!$5:$5,BK$4))</f>
        <v>0</v>
      </c>
      <c r="BL326" s="3">
        <f>IF(BL$5="",0,SUMIFS(BP!326:326,BP!$5:$5,BL$4))</f>
        <v>0</v>
      </c>
      <c r="BM326" s="3">
        <f>IF(BM$5="",0,SUMIFS(BP!326:326,BP!$5:$5,BM$4))</f>
        <v>0</v>
      </c>
      <c r="BN326" s="3">
        <f>IF(BN$5="",0,SUMIFS(BP!326:326,BP!$5:$5,BN$4))</f>
        <v>0</v>
      </c>
      <c r="BO326" s="3">
        <f>IF(BO$5="",0,SUMIFS(BP!326:326,BP!$5:$5,BO$4))</f>
        <v>0</v>
      </c>
      <c r="BP326" s="3">
        <f>IF(BP$5="",0,SUMIFS(BP!326:326,BP!$5:$5,BP$4))</f>
        <v>0</v>
      </c>
      <c r="BQ326" s="3">
        <f>IF(BQ$5="",0,SUMIFS(BP!326:326,BP!$5:$5,BQ$4))</f>
        <v>0</v>
      </c>
      <c r="BR326" s="3">
        <f>IF(BR$5="",0,SUMIFS(BP!326:326,BP!$5:$5,BR$4))</f>
        <v>0</v>
      </c>
      <c r="BS326" s="3">
        <f>IF(BS$5="",0,SUMIFS(BP!326:326,BP!$5:$5,BS$4))</f>
        <v>0</v>
      </c>
      <c r="BT326" s="3">
        <f>IF(BT$5="",0,SUMIFS(BP!326:326,BP!$5:$5,BT$4))</f>
        <v>0</v>
      </c>
      <c r="BU326" s="3">
        <f>IF(BU$5="",0,SUMIFS(BP!326:326,BP!$5:$5,BU$4))</f>
        <v>0</v>
      </c>
      <c r="BV326" s="3">
        <f>IF(BV$5="",0,SUMIFS(BP!326:326,BP!$5:$5,BV$4))</f>
        <v>0</v>
      </c>
      <c r="BW326" s="3">
        <f>IF(BW$5="",0,SUMIFS(BP!326:326,BP!$5:$5,BW$4))</f>
        <v>0</v>
      </c>
      <c r="BX326" s="3">
        <f>IF(BX$5="",0,SUMIFS(BP!326:326,BP!$5:$5,BX$4))</f>
        <v>0</v>
      </c>
      <c r="BY326" s="3">
        <f>IF(BY$5="",0,SUMIFS(BP!326:326,BP!$5:$5,BY$4))</f>
        <v>0</v>
      </c>
      <c r="BZ326" s="3">
        <f>IF(BZ$5="",0,SUMIFS(BP!326:326,BP!$5:$5,BZ$4))</f>
        <v>0</v>
      </c>
      <c r="CA326" s="3">
        <f>IF(CA$5="",0,SUMIFS(BP!326:326,BP!$5:$5,CA$4))</f>
        <v>0</v>
      </c>
      <c r="CB326" s="3">
        <f>IF(CB$5="",0,SUMIFS(BP!326:326,BP!$5:$5,CB$4))</f>
        <v>0</v>
      </c>
      <c r="CC326" s="3">
        <f>IF(CC$5="",0,SUMIFS(BP!326:326,BP!$5:$5,CC$4))</f>
        <v>0</v>
      </c>
      <c r="CD326" s="3">
        <f>IF(CD$5="",0,SUMIFS(BP!326:326,BP!$5:$5,CD$4))</f>
        <v>0</v>
      </c>
      <c r="CE326" s="3">
        <f>IF(CE$5="",0,SUMIFS(BP!326:326,BP!$5:$5,CE$4))</f>
        <v>0</v>
      </c>
      <c r="CF326" s="3">
        <f>IF(CF$5="",0,SUMIFS(BP!326:326,BP!$5:$5,CF$4))</f>
        <v>0</v>
      </c>
      <c r="CG326" s="3">
        <f>IF(CG$5="",0,SUMIFS(BP!326:326,BP!$5:$5,CG$4))</f>
        <v>0</v>
      </c>
      <c r="CH326" s="3">
        <f>IF(CH$5="",0,SUMIFS(BP!326:326,BP!$5:$5,CH$4))</f>
        <v>0</v>
      </c>
      <c r="CI326" s="3">
        <f>IF(CI$5="",0,SUMIFS(BP!326:326,BP!$5:$5,CI$4))</f>
        <v>0</v>
      </c>
      <c r="CJ326" s="3">
        <f>IF(CJ$5="",0,SUMIFS(BP!326:326,BP!$5:$5,CJ$4))</f>
        <v>0</v>
      </c>
      <c r="CK326" s="3">
        <f>IF(CK$5="",0,SUMIFS(BP!326:326,BP!$5:$5,CK$4))</f>
        <v>0</v>
      </c>
      <c r="CL326" s="3">
        <f>IF(CL$5="",0,SUMIFS(BP!326:326,BP!$5:$5,CL$4))</f>
        <v>0</v>
      </c>
      <c r="CM326" s="3">
        <f>IF(CM$5="",0,SUMIFS(BP!326:326,BP!$5:$5,CM$4))</f>
        <v>0</v>
      </c>
      <c r="CN326" s="3">
        <f>IF(CN$5="",0,SUMIFS(BP!326:326,BP!$5:$5,CN$4))</f>
        <v>0</v>
      </c>
      <c r="CO326" s="3">
        <f>IF(CO$5="",0,SUMIFS(BP!326:326,BP!$5:$5,CO$4))</f>
        <v>0</v>
      </c>
      <c r="CP326" s="3">
        <f>IF(CP$5="",0,SUMIFS(BP!326:326,BP!$5:$5,CP$4))</f>
        <v>0</v>
      </c>
      <c r="CQ326" s="3">
        <f>IF(CQ$5="",0,SUMIFS(BP!326:326,BP!$5:$5,CQ$4))</f>
        <v>0</v>
      </c>
      <c r="CR326" s="3">
        <f>IF(CR$5="",0,SUMIFS(BP!326:326,BP!$5:$5,CR$4))</f>
        <v>0</v>
      </c>
      <c r="CS326" s="3">
        <f>IF(CS$5="",0,SUMIFS(BP!326:326,BP!$5:$5,CS$4))</f>
        <v>0</v>
      </c>
      <c r="CT326" s="3">
        <f>IF(CT$5="",0,SUMIFS(BP!326:326,BP!$5:$5,CT$4))</f>
        <v>0</v>
      </c>
    </row>
    <row r="327" spans="1:98" s="2" customFormat="1" ht="10.199999999999999" x14ac:dyDescent="0.2">
      <c r="A327" s="11">
        <f>ROW()</f>
        <v>327</v>
      </c>
      <c r="E327" s="15"/>
      <c r="W327" s="5"/>
      <c r="Z327" s="3">
        <f ca="1">IF(Z$5="",0,SUMIFS(INDIRECT($S$2&amp;$A327&amp;":"&amp;$A327),BP!$5:$5,Z$4))</f>
        <v>0</v>
      </c>
      <c r="AA327" s="3">
        <f ca="1">IF(AA$5="",0,SUMIFS(INDIRECT($S$2&amp;$A327&amp;":"&amp;$A327),BP!$5:$5,AA$4))</f>
        <v>0</v>
      </c>
      <c r="AB327" s="3">
        <f ca="1">IF(AB$5="",0,SUMIFS(INDIRECT($S$2&amp;$A327&amp;":"&amp;$A327),BP!$5:$5,AB$4))</f>
        <v>0</v>
      </c>
      <c r="AC327" s="3">
        <f ca="1">IF(AC$5="",0,SUMIFS(INDIRECT($S$2&amp;$A327&amp;":"&amp;$A327),BP!$5:$5,AC$4))</f>
        <v>0</v>
      </c>
      <c r="AD327" s="3">
        <f ca="1">IF(AD$5="",0,SUMIFS(INDIRECT($S$2&amp;$A327&amp;":"&amp;$A327),BP!$5:$5,AD$4))</f>
        <v>0</v>
      </c>
      <c r="AE327" s="3">
        <f ca="1">IF(AE$5="",0,SUMIFS(INDIRECT($S$2&amp;$A327&amp;":"&amp;$A327),BP!$5:$5,AE$4))</f>
        <v>0</v>
      </c>
      <c r="AF327" s="3">
        <f ca="1">IF(AF$5="",0,SUMIFS(INDIRECT($S$2&amp;$A327&amp;":"&amp;$A327),BP!$5:$5,AF$4))</f>
        <v>0</v>
      </c>
      <c r="AG327" s="3">
        <f ca="1">IF(AG$5="",0,SUMIFS(INDIRECT($S$2&amp;$A327&amp;":"&amp;$A327),BP!$5:$5,AG$4))</f>
        <v>0</v>
      </c>
      <c r="AH327" s="3">
        <f ca="1">IF(AH$5="",0,SUMIFS(INDIRECT($S$2&amp;$A327&amp;":"&amp;$A327),BP!$5:$5,AH$4))</f>
        <v>0</v>
      </c>
      <c r="AI327" s="3">
        <f ca="1">IF(AI$5="",0,SUMIFS(INDIRECT($S$2&amp;$A327&amp;":"&amp;$A327),BP!$5:$5,AI$4))</f>
        <v>0</v>
      </c>
      <c r="AJ327" s="3">
        <f ca="1">IF(AJ$5="",0,SUMIFS(INDIRECT($S$2&amp;$A327&amp;":"&amp;$A327),BP!$5:$5,AJ$4))</f>
        <v>0</v>
      </c>
      <c r="AK327" s="3">
        <f ca="1">IF(AK$5="",0,SUMIFS(INDIRECT($S$2&amp;$A327&amp;":"&amp;$A327),BP!$5:$5,AK$4))</f>
        <v>0</v>
      </c>
      <c r="AL327" s="3">
        <f ca="1">IF(AL$5="",0,SUMIFS(INDIRECT($S$2&amp;$A327&amp;":"&amp;$A327),BP!$5:$5,AL$4))</f>
        <v>0</v>
      </c>
      <c r="AM327" s="3">
        <f ca="1">IF(AM$5="",0,SUMIFS(INDIRECT($S$2&amp;$A327&amp;":"&amp;$A327),BP!$5:$5,AM$4))</f>
        <v>0</v>
      </c>
      <c r="AN327" s="3">
        <f ca="1">IF(AN$5="",0,SUMIFS(INDIRECT($S$2&amp;$A327&amp;":"&amp;$A327),BP!$5:$5,AN$4))</f>
        <v>0</v>
      </c>
      <c r="AO327" s="3">
        <f ca="1">IF(AO$5="",0,SUMIFS(INDIRECT($S$2&amp;$A327&amp;":"&amp;$A327),BP!$5:$5,AO$4))</f>
        <v>0</v>
      </c>
      <c r="AP327" s="3">
        <f ca="1">IF(AP$5="",0,SUMIFS(INDIRECT($S$2&amp;$A327&amp;":"&amp;$A327),BP!$5:$5,AP$4))</f>
        <v>0</v>
      </c>
      <c r="AQ327" s="3">
        <f ca="1">IF(AQ$5="",0,SUMIFS(INDIRECT($S$2&amp;$A327&amp;":"&amp;$A327),BP!$5:$5,AQ$4))</f>
        <v>0</v>
      </c>
      <c r="AR327" s="3">
        <f ca="1">IF(AR$5="",0,SUMIFS(INDIRECT($S$2&amp;$A327&amp;":"&amp;$A327),BP!$5:$5,AR$4))</f>
        <v>0</v>
      </c>
      <c r="AS327" s="3">
        <f ca="1">IF(AS$5="",0,SUMIFS(INDIRECT($S$2&amp;$A327&amp;":"&amp;$A327),BP!$5:$5,AS$4))</f>
        <v>0</v>
      </c>
      <c r="AT327" s="3">
        <f ca="1">IF(AT$5="",0,SUMIFS(INDIRECT($S$2&amp;$A327&amp;":"&amp;$A327),BP!$5:$5,AT$4))</f>
        <v>0</v>
      </c>
      <c r="AU327" s="3">
        <f ca="1">IF(AU$5="",0,SUMIFS(INDIRECT($S$2&amp;$A327&amp;":"&amp;$A327),BP!$5:$5,AU$4))</f>
        <v>0</v>
      </c>
      <c r="AV327" s="3">
        <f ca="1">IF(AV$5="",0,SUMIFS(INDIRECT($S$2&amp;$A327&amp;":"&amp;$A327),BP!$5:$5,AV$4))</f>
        <v>0</v>
      </c>
      <c r="AW327" s="3">
        <f ca="1">IF(AW$5="",0,SUMIFS(INDIRECT($S$2&amp;$A327&amp;":"&amp;$A327),BP!$5:$5,AW$4))</f>
        <v>0</v>
      </c>
      <c r="AX327" s="3">
        <f ca="1">IF(AX$5="",0,SUMIFS(INDIRECT($S$2&amp;$A327&amp;":"&amp;$A327),BP!$5:$5,AX$4))</f>
        <v>0</v>
      </c>
      <c r="AY327" s="3">
        <f ca="1">IF(AY$5="",0,SUMIFS(INDIRECT($S$2&amp;$A327&amp;":"&amp;$A327),BP!$5:$5,AY$4))</f>
        <v>0</v>
      </c>
      <c r="AZ327" s="3">
        <f ca="1">IF(AZ$5="",0,SUMIFS(INDIRECT($S$2&amp;$A327&amp;":"&amp;$A327),BP!$5:$5,AZ$4))</f>
        <v>0</v>
      </c>
      <c r="BA327" s="3">
        <f ca="1">IF(BA$5="",0,SUMIFS(INDIRECT($S$2&amp;$A327&amp;":"&amp;$A327),BP!$5:$5,BA$4))</f>
        <v>0</v>
      </c>
      <c r="BB327" s="3">
        <f ca="1">IF(BB$5="",0,SUMIFS(INDIRECT($S$2&amp;$A327&amp;":"&amp;$A327),BP!$5:$5,BB$4))</f>
        <v>0</v>
      </c>
      <c r="BC327" s="3">
        <f ca="1">IF(BC$5="",0,SUMIFS(INDIRECT($S$2&amp;$A327&amp;":"&amp;$A327),BP!$5:$5,BC$4))</f>
        <v>0</v>
      </c>
      <c r="BD327" s="3">
        <f ca="1">IF(BD$5="",0,SUMIFS(INDIRECT($S$2&amp;$A327&amp;":"&amp;$A327),BP!$5:$5,BD$4))</f>
        <v>0</v>
      </c>
      <c r="BE327" s="3">
        <f ca="1">IF(BE$5="",0,SUMIFS(INDIRECT($S$2&amp;$A327&amp;":"&amp;$A327),BP!$5:$5,BE$4))</f>
        <v>0</v>
      </c>
      <c r="BF327" s="3">
        <f ca="1">IF(BF$5="",0,SUMIFS(INDIRECT($S$2&amp;$A327&amp;":"&amp;$A327),BP!$5:$5,BF$4))</f>
        <v>0</v>
      </c>
      <c r="BG327" s="3">
        <f ca="1">IF(BG$5="",0,SUMIFS(INDIRECT($S$2&amp;$A327&amp;":"&amp;$A327),BP!$5:$5,BG$4))</f>
        <v>0</v>
      </c>
      <c r="BH327" s="3">
        <f ca="1">IF(BH$5="",0,SUMIFS(INDIRECT($S$2&amp;$A327&amp;":"&amp;$A327),BP!$5:$5,BH$4))</f>
        <v>0</v>
      </c>
      <c r="BI327" s="3">
        <f ca="1">IF(BI$5="",0,SUMIFS(INDIRECT($S$2&amp;$A327&amp;":"&amp;$A327),BP!$5:$5,BI$4))</f>
        <v>0</v>
      </c>
      <c r="BJ327" s="3">
        <f>IF(BJ$5="",0,SUMIFS(BP!327:327,BP!$5:$5,BJ$4))</f>
        <v>0</v>
      </c>
      <c r="BK327" s="3">
        <f>IF(BK$5="",0,SUMIFS(BP!327:327,BP!$5:$5,BK$4))</f>
        <v>0</v>
      </c>
      <c r="BL327" s="3">
        <f>IF(BL$5="",0,SUMIFS(BP!327:327,BP!$5:$5,BL$4))</f>
        <v>0</v>
      </c>
      <c r="BM327" s="3">
        <f>IF(BM$5="",0,SUMIFS(BP!327:327,BP!$5:$5,BM$4))</f>
        <v>0</v>
      </c>
      <c r="BN327" s="3">
        <f>IF(BN$5="",0,SUMIFS(BP!327:327,BP!$5:$5,BN$4))</f>
        <v>0</v>
      </c>
      <c r="BO327" s="3">
        <f>IF(BO$5="",0,SUMIFS(BP!327:327,BP!$5:$5,BO$4))</f>
        <v>0</v>
      </c>
      <c r="BP327" s="3">
        <f>IF(BP$5="",0,SUMIFS(BP!327:327,BP!$5:$5,BP$4))</f>
        <v>0</v>
      </c>
      <c r="BQ327" s="3">
        <f>IF(BQ$5="",0,SUMIFS(BP!327:327,BP!$5:$5,BQ$4))</f>
        <v>0</v>
      </c>
      <c r="BR327" s="3">
        <f>IF(BR$5="",0,SUMIFS(BP!327:327,BP!$5:$5,BR$4))</f>
        <v>0</v>
      </c>
      <c r="BS327" s="3">
        <f>IF(BS$5="",0,SUMIFS(BP!327:327,BP!$5:$5,BS$4))</f>
        <v>0</v>
      </c>
      <c r="BT327" s="3">
        <f>IF(BT$5="",0,SUMIFS(BP!327:327,BP!$5:$5,BT$4))</f>
        <v>0</v>
      </c>
      <c r="BU327" s="3">
        <f>IF(BU$5="",0,SUMIFS(BP!327:327,BP!$5:$5,BU$4))</f>
        <v>0</v>
      </c>
      <c r="BV327" s="3">
        <f>IF(BV$5="",0,SUMIFS(BP!327:327,BP!$5:$5,BV$4))</f>
        <v>0</v>
      </c>
      <c r="BW327" s="3">
        <f>IF(BW$5="",0,SUMIFS(BP!327:327,BP!$5:$5,BW$4))</f>
        <v>0</v>
      </c>
      <c r="BX327" s="3">
        <f>IF(BX$5="",0,SUMIFS(BP!327:327,BP!$5:$5,BX$4))</f>
        <v>0</v>
      </c>
      <c r="BY327" s="3">
        <f>IF(BY$5="",0,SUMIFS(BP!327:327,BP!$5:$5,BY$4))</f>
        <v>0</v>
      </c>
      <c r="BZ327" s="3">
        <f>IF(BZ$5="",0,SUMIFS(BP!327:327,BP!$5:$5,BZ$4))</f>
        <v>0</v>
      </c>
      <c r="CA327" s="3">
        <f>IF(CA$5="",0,SUMIFS(BP!327:327,BP!$5:$5,CA$4))</f>
        <v>0</v>
      </c>
      <c r="CB327" s="3">
        <f>IF(CB$5="",0,SUMIFS(BP!327:327,BP!$5:$5,CB$4))</f>
        <v>0</v>
      </c>
      <c r="CC327" s="3">
        <f>IF(CC$5="",0,SUMIFS(BP!327:327,BP!$5:$5,CC$4))</f>
        <v>0</v>
      </c>
      <c r="CD327" s="3">
        <f>IF(CD$5="",0,SUMIFS(BP!327:327,BP!$5:$5,CD$4))</f>
        <v>0</v>
      </c>
      <c r="CE327" s="3">
        <f>IF(CE$5="",0,SUMIFS(BP!327:327,BP!$5:$5,CE$4))</f>
        <v>0</v>
      </c>
      <c r="CF327" s="3">
        <f>IF(CF$5="",0,SUMIFS(BP!327:327,BP!$5:$5,CF$4))</f>
        <v>0</v>
      </c>
      <c r="CG327" s="3">
        <f>IF(CG$5="",0,SUMIFS(BP!327:327,BP!$5:$5,CG$4))</f>
        <v>0</v>
      </c>
      <c r="CH327" s="3">
        <f>IF(CH$5="",0,SUMIFS(BP!327:327,BP!$5:$5,CH$4))</f>
        <v>0</v>
      </c>
      <c r="CI327" s="3">
        <f>IF(CI$5="",0,SUMIFS(BP!327:327,BP!$5:$5,CI$4))</f>
        <v>0</v>
      </c>
      <c r="CJ327" s="3">
        <f>IF(CJ$5="",0,SUMIFS(BP!327:327,BP!$5:$5,CJ$4))</f>
        <v>0</v>
      </c>
      <c r="CK327" s="3">
        <f>IF(CK$5="",0,SUMIFS(BP!327:327,BP!$5:$5,CK$4))</f>
        <v>0</v>
      </c>
      <c r="CL327" s="3">
        <f>IF(CL$5="",0,SUMIFS(BP!327:327,BP!$5:$5,CL$4))</f>
        <v>0</v>
      </c>
      <c r="CM327" s="3">
        <f>IF(CM$5="",0,SUMIFS(BP!327:327,BP!$5:$5,CM$4))</f>
        <v>0</v>
      </c>
      <c r="CN327" s="3">
        <f>IF(CN$5="",0,SUMIFS(BP!327:327,BP!$5:$5,CN$4))</f>
        <v>0</v>
      </c>
      <c r="CO327" s="3">
        <f>IF(CO$5="",0,SUMIFS(BP!327:327,BP!$5:$5,CO$4))</f>
        <v>0</v>
      </c>
      <c r="CP327" s="3">
        <f>IF(CP$5="",0,SUMIFS(BP!327:327,BP!$5:$5,CP$4))</f>
        <v>0</v>
      </c>
      <c r="CQ327" s="3">
        <f>IF(CQ$5="",0,SUMIFS(BP!327:327,BP!$5:$5,CQ$4))</f>
        <v>0</v>
      </c>
      <c r="CR327" s="3">
        <f>IF(CR$5="",0,SUMIFS(BP!327:327,BP!$5:$5,CR$4))</f>
        <v>0</v>
      </c>
      <c r="CS327" s="3">
        <f>IF(CS$5="",0,SUMIFS(BP!327:327,BP!$5:$5,CS$4))</f>
        <v>0</v>
      </c>
      <c r="CT327" s="3">
        <f>IF(CT$5="",0,SUMIFS(BP!327:327,BP!$5:$5,CT$4))</f>
        <v>0</v>
      </c>
    </row>
    <row r="328" spans="1:98" s="2" customFormat="1" ht="10.199999999999999" x14ac:dyDescent="0.2">
      <c r="A328" s="11">
        <f>ROW()</f>
        <v>328</v>
      </c>
      <c r="E328" s="15"/>
      <c r="W328" s="5"/>
      <c r="Z328" s="3">
        <f ca="1">IF(Z$5="",0,SUMIFS(INDIRECT($S$2&amp;$A328&amp;":"&amp;$A328),BP!$5:$5,Z$4))</f>
        <v>0</v>
      </c>
      <c r="AA328" s="3">
        <f ca="1">IF(AA$5="",0,SUMIFS(INDIRECT($S$2&amp;$A328&amp;":"&amp;$A328),BP!$5:$5,AA$4))</f>
        <v>0</v>
      </c>
      <c r="AB328" s="3">
        <f ca="1">IF(AB$5="",0,SUMIFS(INDIRECT($S$2&amp;$A328&amp;":"&amp;$A328),BP!$5:$5,AB$4))</f>
        <v>0</v>
      </c>
      <c r="AC328" s="3">
        <f ca="1">IF(AC$5="",0,SUMIFS(INDIRECT($S$2&amp;$A328&amp;":"&amp;$A328),BP!$5:$5,AC$4))</f>
        <v>0</v>
      </c>
      <c r="AD328" s="3">
        <f ca="1">IF(AD$5="",0,SUMIFS(INDIRECT($S$2&amp;$A328&amp;":"&amp;$A328),BP!$5:$5,AD$4))</f>
        <v>0</v>
      </c>
      <c r="AE328" s="3">
        <f ca="1">IF(AE$5="",0,SUMIFS(INDIRECT($S$2&amp;$A328&amp;":"&amp;$A328),BP!$5:$5,AE$4))</f>
        <v>0</v>
      </c>
      <c r="AF328" s="3">
        <f ca="1">IF(AF$5="",0,SUMIFS(INDIRECT($S$2&amp;$A328&amp;":"&amp;$A328),BP!$5:$5,AF$4))</f>
        <v>0</v>
      </c>
      <c r="AG328" s="3">
        <f ca="1">IF(AG$5="",0,SUMIFS(INDIRECT($S$2&amp;$A328&amp;":"&amp;$A328),BP!$5:$5,AG$4))</f>
        <v>0</v>
      </c>
      <c r="AH328" s="3">
        <f ca="1">IF(AH$5="",0,SUMIFS(INDIRECT($S$2&amp;$A328&amp;":"&amp;$A328),BP!$5:$5,AH$4))</f>
        <v>0</v>
      </c>
      <c r="AI328" s="3">
        <f ca="1">IF(AI$5="",0,SUMIFS(INDIRECT($S$2&amp;$A328&amp;":"&amp;$A328),BP!$5:$5,AI$4))</f>
        <v>0</v>
      </c>
      <c r="AJ328" s="3">
        <f ca="1">IF(AJ$5="",0,SUMIFS(INDIRECT($S$2&amp;$A328&amp;":"&amp;$A328),BP!$5:$5,AJ$4))</f>
        <v>0</v>
      </c>
      <c r="AK328" s="3">
        <f ca="1">IF(AK$5="",0,SUMIFS(INDIRECT($S$2&amp;$A328&amp;":"&amp;$A328),BP!$5:$5,AK$4))</f>
        <v>0</v>
      </c>
      <c r="AL328" s="3">
        <f ca="1">IF(AL$5="",0,SUMIFS(INDIRECT($S$2&amp;$A328&amp;":"&amp;$A328),BP!$5:$5,AL$4))</f>
        <v>0</v>
      </c>
      <c r="AM328" s="3">
        <f ca="1">IF(AM$5="",0,SUMIFS(INDIRECT($S$2&amp;$A328&amp;":"&amp;$A328),BP!$5:$5,AM$4))</f>
        <v>0</v>
      </c>
      <c r="AN328" s="3">
        <f ca="1">IF(AN$5="",0,SUMIFS(INDIRECT($S$2&amp;$A328&amp;":"&amp;$A328),BP!$5:$5,AN$4))</f>
        <v>0</v>
      </c>
      <c r="AO328" s="3">
        <f ca="1">IF(AO$5="",0,SUMIFS(INDIRECT($S$2&amp;$A328&amp;":"&amp;$A328),BP!$5:$5,AO$4))</f>
        <v>0</v>
      </c>
      <c r="AP328" s="3">
        <f ca="1">IF(AP$5="",0,SUMIFS(INDIRECT($S$2&amp;$A328&amp;":"&amp;$A328),BP!$5:$5,AP$4))</f>
        <v>0</v>
      </c>
      <c r="AQ328" s="3">
        <f ca="1">IF(AQ$5="",0,SUMIFS(INDIRECT($S$2&amp;$A328&amp;":"&amp;$A328),BP!$5:$5,AQ$4))</f>
        <v>0</v>
      </c>
      <c r="AR328" s="3">
        <f ca="1">IF(AR$5="",0,SUMIFS(INDIRECT($S$2&amp;$A328&amp;":"&amp;$A328),BP!$5:$5,AR$4))</f>
        <v>0</v>
      </c>
      <c r="AS328" s="3">
        <f ca="1">IF(AS$5="",0,SUMIFS(INDIRECT($S$2&amp;$A328&amp;":"&amp;$A328),BP!$5:$5,AS$4))</f>
        <v>0</v>
      </c>
      <c r="AT328" s="3">
        <f ca="1">IF(AT$5="",0,SUMIFS(INDIRECT($S$2&amp;$A328&amp;":"&amp;$A328),BP!$5:$5,AT$4))</f>
        <v>0</v>
      </c>
      <c r="AU328" s="3">
        <f ca="1">IF(AU$5="",0,SUMIFS(INDIRECT($S$2&amp;$A328&amp;":"&amp;$A328),BP!$5:$5,AU$4))</f>
        <v>0</v>
      </c>
      <c r="AV328" s="3">
        <f ca="1">IF(AV$5="",0,SUMIFS(INDIRECT($S$2&amp;$A328&amp;":"&amp;$A328),BP!$5:$5,AV$4))</f>
        <v>0</v>
      </c>
      <c r="AW328" s="3">
        <f ca="1">IF(AW$5="",0,SUMIFS(INDIRECT($S$2&amp;$A328&amp;":"&amp;$A328),BP!$5:$5,AW$4))</f>
        <v>0</v>
      </c>
      <c r="AX328" s="3">
        <f ca="1">IF(AX$5="",0,SUMIFS(INDIRECT($S$2&amp;$A328&amp;":"&amp;$A328),BP!$5:$5,AX$4))</f>
        <v>0</v>
      </c>
      <c r="AY328" s="3">
        <f ca="1">IF(AY$5="",0,SUMIFS(INDIRECT($S$2&amp;$A328&amp;":"&amp;$A328),BP!$5:$5,AY$4))</f>
        <v>0</v>
      </c>
      <c r="AZ328" s="3">
        <f ca="1">IF(AZ$5="",0,SUMIFS(INDIRECT($S$2&amp;$A328&amp;":"&amp;$A328),BP!$5:$5,AZ$4))</f>
        <v>0</v>
      </c>
      <c r="BA328" s="3">
        <f ca="1">IF(BA$5="",0,SUMIFS(INDIRECT($S$2&amp;$A328&amp;":"&amp;$A328),BP!$5:$5,BA$4))</f>
        <v>0</v>
      </c>
      <c r="BB328" s="3">
        <f ca="1">IF(BB$5="",0,SUMIFS(INDIRECT($S$2&amp;$A328&amp;":"&amp;$A328),BP!$5:$5,BB$4))</f>
        <v>0</v>
      </c>
      <c r="BC328" s="3">
        <f ca="1">IF(BC$5="",0,SUMIFS(INDIRECT($S$2&amp;$A328&amp;":"&amp;$A328),BP!$5:$5,BC$4))</f>
        <v>0</v>
      </c>
      <c r="BD328" s="3">
        <f ca="1">IF(BD$5="",0,SUMIFS(INDIRECT($S$2&amp;$A328&amp;":"&amp;$A328),BP!$5:$5,BD$4))</f>
        <v>0</v>
      </c>
      <c r="BE328" s="3">
        <f ca="1">IF(BE$5="",0,SUMIFS(INDIRECT($S$2&amp;$A328&amp;":"&amp;$A328),BP!$5:$5,BE$4))</f>
        <v>0</v>
      </c>
      <c r="BF328" s="3">
        <f ca="1">IF(BF$5="",0,SUMIFS(INDIRECT($S$2&amp;$A328&amp;":"&amp;$A328),BP!$5:$5,BF$4))</f>
        <v>0</v>
      </c>
      <c r="BG328" s="3">
        <f ca="1">IF(BG$5="",0,SUMIFS(INDIRECT($S$2&amp;$A328&amp;":"&amp;$A328),BP!$5:$5,BG$4))</f>
        <v>0</v>
      </c>
      <c r="BH328" s="3">
        <f ca="1">IF(BH$5="",0,SUMIFS(INDIRECT($S$2&amp;$A328&amp;":"&amp;$A328),BP!$5:$5,BH$4))</f>
        <v>0</v>
      </c>
      <c r="BI328" s="3">
        <f ca="1">IF(BI$5="",0,SUMIFS(INDIRECT($S$2&amp;$A328&amp;":"&amp;$A328),BP!$5:$5,BI$4))</f>
        <v>0</v>
      </c>
      <c r="BJ328" s="3">
        <f>IF(BJ$5="",0,SUMIFS(BP!328:328,BP!$5:$5,BJ$4))</f>
        <v>0</v>
      </c>
      <c r="BK328" s="3">
        <f>IF(BK$5="",0,SUMIFS(BP!328:328,BP!$5:$5,BK$4))</f>
        <v>0</v>
      </c>
      <c r="BL328" s="3">
        <f>IF(BL$5="",0,SUMIFS(BP!328:328,BP!$5:$5,BL$4))</f>
        <v>0</v>
      </c>
      <c r="BM328" s="3">
        <f>IF(BM$5="",0,SUMIFS(BP!328:328,BP!$5:$5,BM$4))</f>
        <v>0</v>
      </c>
      <c r="BN328" s="3">
        <f>IF(BN$5="",0,SUMIFS(BP!328:328,BP!$5:$5,BN$4))</f>
        <v>0</v>
      </c>
      <c r="BO328" s="3">
        <f>IF(BO$5="",0,SUMIFS(BP!328:328,BP!$5:$5,BO$4))</f>
        <v>0</v>
      </c>
      <c r="BP328" s="3">
        <f>IF(BP$5="",0,SUMIFS(BP!328:328,BP!$5:$5,BP$4))</f>
        <v>0</v>
      </c>
      <c r="BQ328" s="3">
        <f>IF(BQ$5="",0,SUMIFS(BP!328:328,BP!$5:$5,BQ$4))</f>
        <v>0</v>
      </c>
      <c r="BR328" s="3">
        <f>IF(BR$5="",0,SUMIFS(BP!328:328,BP!$5:$5,BR$4))</f>
        <v>0</v>
      </c>
      <c r="BS328" s="3">
        <f>IF(BS$5="",0,SUMIFS(BP!328:328,BP!$5:$5,BS$4))</f>
        <v>0</v>
      </c>
      <c r="BT328" s="3">
        <f>IF(BT$5="",0,SUMIFS(BP!328:328,BP!$5:$5,BT$4))</f>
        <v>0</v>
      </c>
      <c r="BU328" s="3">
        <f>IF(BU$5="",0,SUMIFS(BP!328:328,BP!$5:$5,BU$4))</f>
        <v>0</v>
      </c>
      <c r="BV328" s="3">
        <f>IF(BV$5="",0,SUMIFS(BP!328:328,BP!$5:$5,BV$4))</f>
        <v>0</v>
      </c>
      <c r="BW328" s="3">
        <f>IF(BW$5="",0,SUMIFS(BP!328:328,BP!$5:$5,BW$4))</f>
        <v>0</v>
      </c>
      <c r="BX328" s="3">
        <f>IF(BX$5="",0,SUMIFS(BP!328:328,BP!$5:$5,BX$4))</f>
        <v>0</v>
      </c>
      <c r="BY328" s="3">
        <f>IF(BY$5="",0,SUMIFS(BP!328:328,BP!$5:$5,BY$4))</f>
        <v>0</v>
      </c>
      <c r="BZ328" s="3">
        <f>IF(BZ$5="",0,SUMIFS(BP!328:328,BP!$5:$5,BZ$4))</f>
        <v>0</v>
      </c>
      <c r="CA328" s="3">
        <f>IF(CA$5="",0,SUMIFS(BP!328:328,BP!$5:$5,CA$4))</f>
        <v>0</v>
      </c>
      <c r="CB328" s="3">
        <f>IF(CB$5="",0,SUMIFS(BP!328:328,BP!$5:$5,CB$4))</f>
        <v>0</v>
      </c>
      <c r="CC328" s="3">
        <f>IF(CC$5="",0,SUMIFS(BP!328:328,BP!$5:$5,CC$4))</f>
        <v>0</v>
      </c>
      <c r="CD328" s="3">
        <f>IF(CD$5="",0,SUMIFS(BP!328:328,BP!$5:$5,CD$4))</f>
        <v>0</v>
      </c>
      <c r="CE328" s="3">
        <f>IF(CE$5="",0,SUMIFS(BP!328:328,BP!$5:$5,CE$4))</f>
        <v>0</v>
      </c>
      <c r="CF328" s="3">
        <f>IF(CF$5="",0,SUMIFS(BP!328:328,BP!$5:$5,CF$4))</f>
        <v>0</v>
      </c>
      <c r="CG328" s="3">
        <f>IF(CG$5="",0,SUMIFS(BP!328:328,BP!$5:$5,CG$4))</f>
        <v>0</v>
      </c>
      <c r="CH328" s="3">
        <f>IF(CH$5="",0,SUMIFS(BP!328:328,BP!$5:$5,CH$4))</f>
        <v>0</v>
      </c>
      <c r="CI328" s="3">
        <f>IF(CI$5="",0,SUMIFS(BP!328:328,BP!$5:$5,CI$4))</f>
        <v>0</v>
      </c>
      <c r="CJ328" s="3">
        <f>IF(CJ$5="",0,SUMIFS(BP!328:328,BP!$5:$5,CJ$4))</f>
        <v>0</v>
      </c>
      <c r="CK328" s="3">
        <f>IF(CK$5="",0,SUMIFS(BP!328:328,BP!$5:$5,CK$4))</f>
        <v>0</v>
      </c>
      <c r="CL328" s="3">
        <f>IF(CL$5="",0,SUMIFS(BP!328:328,BP!$5:$5,CL$4))</f>
        <v>0</v>
      </c>
      <c r="CM328" s="3">
        <f>IF(CM$5="",0,SUMIFS(BP!328:328,BP!$5:$5,CM$4))</f>
        <v>0</v>
      </c>
      <c r="CN328" s="3">
        <f>IF(CN$5="",0,SUMIFS(BP!328:328,BP!$5:$5,CN$4))</f>
        <v>0</v>
      </c>
      <c r="CO328" s="3">
        <f>IF(CO$5="",0,SUMIFS(BP!328:328,BP!$5:$5,CO$4))</f>
        <v>0</v>
      </c>
      <c r="CP328" s="3">
        <f>IF(CP$5="",0,SUMIFS(BP!328:328,BP!$5:$5,CP$4))</f>
        <v>0</v>
      </c>
      <c r="CQ328" s="3">
        <f>IF(CQ$5="",0,SUMIFS(BP!328:328,BP!$5:$5,CQ$4))</f>
        <v>0</v>
      </c>
      <c r="CR328" s="3">
        <f>IF(CR$5="",0,SUMIFS(BP!328:328,BP!$5:$5,CR$4))</f>
        <v>0</v>
      </c>
      <c r="CS328" s="3">
        <f>IF(CS$5="",0,SUMIFS(BP!328:328,BP!$5:$5,CS$4))</f>
        <v>0</v>
      </c>
      <c r="CT328" s="3">
        <f>IF(CT$5="",0,SUMIFS(BP!328:328,BP!$5:$5,CT$4))</f>
        <v>0</v>
      </c>
    </row>
    <row r="329" spans="1:98" s="2" customFormat="1" ht="10.199999999999999" x14ac:dyDescent="0.2">
      <c r="A329" s="11">
        <f>ROW()</f>
        <v>329</v>
      </c>
      <c r="E329" s="15"/>
      <c r="W329" s="5"/>
      <c r="Z329" s="3">
        <f ca="1">IF(Z$5="",0,SUMIFS(INDIRECT($S$2&amp;$A329&amp;":"&amp;$A329),BP!$5:$5,Z$4))</f>
        <v>0</v>
      </c>
      <c r="AA329" s="3">
        <f ca="1">IF(AA$5="",0,SUMIFS(INDIRECT($S$2&amp;$A329&amp;":"&amp;$A329),BP!$5:$5,AA$4))</f>
        <v>0</v>
      </c>
      <c r="AB329" s="3">
        <f ca="1">IF(AB$5="",0,SUMIFS(INDIRECT($S$2&amp;$A329&amp;":"&amp;$A329),BP!$5:$5,AB$4))</f>
        <v>0</v>
      </c>
      <c r="AC329" s="3">
        <f ca="1">IF(AC$5="",0,SUMIFS(INDIRECT($S$2&amp;$A329&amp;":"&amp;$A329),BP!$5:$5,AC$4))</f>
        <v>0</v>
      </c>
      <c r="AD329" s="3">
        <f ca="1">IF(AD$5="",0,SUMIFS(INDIRECT($S$2&amp;$A329&amp;":"&amp;$A329),BP!$5:$5,AD$4))</f>
        <v>0</v>
      </c>
      <c r="AE329" s="3">
        <f ca="1">IF(AE$5="",0,SUMIFS(INDIRECT($S$2&amp;$A329&amp;":"&amp;$A329),BP!$5:$5,AE$4))</f>
        <v>0</v>
      </c>
      <c r="AF329" s="3">
        <f ca="1">IF(AF$5="",0,SUMIFS(INDIRECT($S$2&amp;$A329&amp;":"&amp;$A329),BP!$5:$5,AF$4))</f>
        <v>0</v>
      </c>
      <c r="AG329" s="3">
        <f ca="1">IF(AG$5="",0,SUMIFS(INDIRECT($S$2&amp;$A329&amp;":"&amp;$A329),BP!$5:$5,AG$4))</f>
        <v>0</v>
      </c>
      <c r="AH329" s="3">
        <f ca="1">IF(AH$5="",0,SUMIFS(INDIRECT($S$2&amp;$A329&amp;":"&amp;$A329),BP!$5:$5,AH$4))</f>
        <v>0</v>
      </c>
      <c r="AI329" s="3">
        <f ca="1">IF(AI$5="",0,SUMIFS(INDIRECT($S$2&amp;$A329&amp;":"&amp;$A329),BP!$5:$5,AI$4))</f>
        <v>0</v>
      </c>
      <c r="AJ329" s="3">
        <f ca="1">IF(AJ$5="",0,SUMIFS(INDIRECT($S$2&amp;$A329&amp;":"&amp;$A329),BP!$5:$5,AJ$4))</f>
        <v>0</v>
      </c>
      <c r="AK329" s="3">
        <f ca="1">IF(AK$5="",0,SUMIFS(INDIRECT($S$2&amp;$A329&amp;":"&amp;$A329),BP!$5:$5,AK$4))</f>
        <v>0</v>
      </c>
      <c r="AL329" s="3">
        <f ca="1">IF(AL$5="",0,SUMIFS(INDIRECT($S$2&amp;$A329&amp;":"&amp;$A329),BP!$5:$5,AL$4))</f>
        <v>0</v>
      </c>
      <c r="AM329" s="3">
        <f ca="1">IF(AM$5="",0,SUMIFS(INDIRECT($S$2&amp;$A329&amp;":"&amp;$A329),BP!$5:$5,AM$4))</f>
        <v>0</v>
      </c>
      <c r="AN329" s="3">
        <f ca="1">IF(AN$5="",0,SUMIFS(INDIRECT($S$2&amp;$A329&amp;":"&amp;$A329),BP!$5:$5,AN$4))</f>
        <v>0</v>
      </c>
      <c r="AO329" s="3">
        <f ca="1">IF(AO$5="",0,SUMIFS(INDIRECT($S$2&amp;$A329&amp;":"&amp;$A329),BP!$5:$5,AO$4))</f>
        <v>0</v>
      </c>
      <c r="AP329" s="3">
        <f ca="1">IF(AP$5="",0,SUMIFS(INDIRECT($S$2&amp;$A329&amp;":"&amp;$A329),BP!$5:$5,AP$4))</f>
        <v>0</v>
      </c>
      <c r="AQ329" s="3">
        <f ca="1">IF(AQ$5="",0,SUMIFS(INDIRECT($S$2&amp;$A329&amp;":"&amp;$A329),BP!$5:$5,AQ$4))</f>
        <v>0</v>
      </c>
      <c r="AR329" s="3">
        <f ca="1">IF(AR$5="",0,SUMIFS(INDIRECT($S$2&amp;$A329&amp;":"&amp;$A329),BP!$5:$5,AR$4))</f>
        <v>0</v>
      </c>
      <c r="AS329" s="3">
        <f ca="1">IF(AS$5="",0,SUMIFS(INDIRECT($S$2&amp;$A329&amp;":"&amp;$A329),BP!$5:$5,AS$4))</f>
        <v>0</v>
      </c>
      <c r="AT329" s="3">
        <f ca="1">IF(AT$5="",0,SUMIFS(INDIRECT($S$2&amp;$A329&amp;":"&amp;$A329),BP!$5:$5,AT$4))</f>
        <v>0</v>
      </c>
      <c r="AU329" s="3">
        <f ca="1">IF(AU$5="",0,SUMIFS(INDIRECT($S$2&amp;$A329&amp;":"&amp;$A329),BP!$5:$5,AU$4))</f>
        <v>0</v>
      </c>
      <c r="AV329" s="3">
        <f ca="1">IF(AV$5="",0,SUMIFS(INDIRECT($S$2&amp;$A329&amp;":"&amp;$A329),BP!$5:$5,AV$4))</f>
        <v>0</v>
      </c>
      <c r="AW329" s="3">
        <f ca="1">IF(AW$5="",0,SUMIFS(INDIRECT($S$2&amp;$A329&amp;":"&amp;$A329),BP!$5:$5,AW$4))</f>
        <v>0</v>
      </c>
      <c r="AX329" s="3">
        <f ca="1">IF(AX$5="",0,SUMIFS(INDIRECT($S$2&amp;$A329&amp;":"&amp;$A329),BP!$5:$5,AX$4))</f>
        <v>0</v>
      </c>
      <c r="AY329" s="3">
        <f ca="1">IF(AY$5="",0,SUMIFS(INDIRECT($S$2&amp;$A329&amp;":"&amp;$A329),BP!$5:$5,AY$4))</f>
        <v>0</v>
      </c>
      <c r="AZ329" s="3">
        <f ca="1">IF(AZ$5="",0,SUMIFS(INDIRECT($S$2&amp;$A329&amp;":"&amp;$A329),BP!$5:$5,AZ$4))</f>
        <v>0</v>
      </c>
      <c r="BA329" s="3">
        <f ca="1">IF(BA$5="",0,SUMIFS(INDIRECT($S$2&amp;$A329&amp;":"&amp;$A329),BP!$5:$5,BA$4))</f>
        <v>0</v>
      </c>
      <c r="BB329" s="3">
        <f ca="1">IF(BB$5="",0,SUMIFS(INDIRECT($S$2&amp;$A329&amp;":"&amp;$A329),BP!$5:$5,BB$4))</f>
        <v>0</v>
      </c>
      <c r="BC329" s="3">
        <f ca="1">IF(BC$5="",0,SUMIFS(INDIRECT($S$2&amp;$A329&amp;":"&amp;$A329),BP!$5:$5,BC$4))</f>
        <v>0</v>
      </c>
      <c r="BD329" s="3">
        <f ca="1">IF(BD$5="",0,SUMIFS(INDIRECT($S$2&amp;$A329&amp;":"&amp;$A329),BP!$5:$5,BD$4))</f>
        <v>0</v>
      </c>
      <c r="BE329" s="3">
        <f ca="1">IF(BE$5="",0,SUMIFS(INDIRECT($S$2&amp;$A329&amp;":"&amp;$A329),BP!$5:$5,BE$4))</f>
        <v>0</v>
      </c>
      <c r="BF329" s="3">
        <f ca="1">IF(BF$5="",0,SUMIFS(INDIRECT($S$2&amp;$A329&amp;":"&amp;$A329),BP!$5:$5,BF$4))</f>
        <v>0</v>
      </c>
      <c r="BG329" s="3">
        <f ca="1">IF(BG$5="",0,SUMIFS(INDIRECT($S$2&amp;$A329&amp;":"&amp;$A329),BP!$5:$5,BG$4))</f>
        <v>0</v>
      </c>
      <c r="BH329" s="3">
        <f ca="1">IF(BH$5="",0,SUMIFS(INDIRECT($S$2&amp;$A329&amp;":"&amp;$A329),BP!$5:$5,BH$4))</f>
        <v>0</v>
      </c>
      <c r="BI329" s="3">
        <f ca="1">IF(BI$5="",0,SUMIFS(INDIRECT($S$2&amp;$A329&amp;":"&amp;$A329),BP!$5:$5,BI$4))</f>
        <v>0</v>
      </c>
      <c r="BJ329" s="3">
        <f>IF(BJ$5="",0,SUMIFS(BP!329:329,BP!$5:$5,BJ$4))</f>
        <v>0</v>
      </c>
      <c r="BK329" s="3">
        <f>IF(BK$5="",0,SUMIFS(BP!329:329,BP!$5:$5,BK$4))</f>
        <v>0</v>
      </c>
      <c r="BL329" s="3">
        <f>IF(BL$5="",0,SUMIFS(BP!329:329,BP!$5:$5,BL$4))</f>
        <v>0</v>
      </c>
      <c r="BM329" s="3">
        <f>IF(BM$5="",0,SUMIFS(BP!329:329,BP!$5:$5,BM$4))</f>
        <v>0</v>
      </c>
      <c r="BN329" s="3">
        <f>IF(BN$5="",0,SUMIFS(BP!329:329,BP!$5:$5,BN$4))</f>
        <v>0</v>
      </c>
      <c r="BO329" s="3">
        <f>IF(BO$5="",0,SUMIFS(BP!329:329,BP!$5:$5,BO$4))</f>
        <v>0</v>
      </c>
      <c r="BP329" s="3">
        <f>IF(BP$5="",0,SUMIFS(BP!329:329,BP!$5:$5,BP$4))</f>
        <v>0</v>
      </c>
      <c r="BQ329" s="3">
        <f>IF(BQ$5="",0,SUMIFS(BP!329:329,BP!$5:$5,BQ$4))</f>
        <v>0</v>
      </c>
      <c r="BR329" s="3">
        <f>IF(BR$5="",0,SUMIFS(BP!329:329,BP!$5:$5,BR$4))</f>
        <v>0</v>
      </c>
      <c r="BS329" s="3">
        <f>IF(BS$5="",0,SUMIFS(BP!329:329,BP!$5:$5,BS$4))</f>
        <v>0</v>
      </c>
      <c r="BT329" s="3">
        <f>IF(BT$5="",0,SUMIFS(BP!329:329,BP!$5:$5,BT$4))</f>
        <v>0</v>
      </c>
      <c r="BU329" s="3">
        <f>IF(BU$5="",0,SUMIFS(BP!329:329,BP!$5:$5,BU$4))</f>
        <v>0</v>
      </c>
      <c r="BV329" s="3">
        <f>IF(BV$5="",0,SUMIFS(BP!329:329,BP!$5:$5,BV$4))</f>
        <v>0</v>
      </c>
      <c r="BW329" s="3">
        <f>IF(BW$5="",0,SUMIFS(BP!329:329,BP!$5:$5,BW$4))</f>
        <v>0</v>
      </c>
      <c r="BX329" s="3">
        <f>IF(BX$5="",0,SUMIFS(BP!329:329,BP!$5:$5,BX$4))</f>
        <v>0</v>
      </c>
      <c r="BY329" s="3">
        <f>IF(BY$5="",0,SUMIFS(BP!329:329,BP!$5:$5,BY$4))</f>
        <v>0</v>
      </c>
      <c r="BZ329" s="3">
        <f>IF(BZ$5="",0,SUMIFS(BP!329:329,BP!$5:$5,BZ$4))</f>
        <v>0</v>
      </c>
      <c r="CA329" s="3">
        <f>IF(CA$5="",0,SUMIFS(BP!329:329,BP!$5:$5,CA$4))</f>
        <v>0</v>
      </c>
      <c r="CB329" s="3">
        <f>IF(CB$5="",0,SUMIFS(BP!329:329,BP!$5:$5,CB$4))</f>
        <v>0</v>
      </c>
      <c r="CC329" s="3">
        <f>IF(CC$5="",0,SUMIFS(BP!329:329,BP!$5:$5,CC$4))</f>
        <v>0</v>
      </c>
      <c r="CD329" s="3">
        <f>IF(CD$5="",0,SUMIFS(BP!329:329,BP!$5:$5,CD$4))</f>
        <v>0</v>
      </c>
      <c r="CE329" s="3">
        <f>IF(CE$5="",0,SUMIFS(BP!329:329,BP!$5:$5,CE$4))</f>
        <v>0</v>
      </c>
      <c r="CF329" s="3">
        <f>IF(CF$5="",0,SUMIFS(BP!329:329,BP!$5:$5,CF$4))</f>
        <v>0</v>
      </c>
      <c r="CG329" s="3">
        <f>IF(CG$5="",0,SUMIFS(BP!329:329,BP!$5:$5,CG$4))</f>
        <v>0</v>
      </c>
      <c r="CH329" s="3">
        <f>IF(CH$5="",0,SUMIFS(BP!329:329,BP!$5:$5,CH$4))</f>
        <v>0</v>
      </c>
      <c r="CI329" s="3">
        <f>IF(CI$5="",0,SUMIFS(BP!329:329,BP!$5:$5,CI$4))</f>
        <v>0</v>
      </c>
      <c r="CJ329" s="3">
        <f>IF(CJ$5="",0,SUMIFS(BP!329:329,BP!$5:$5,CJ$4))</f>
        <v>0</v>
      </c>
      <c r="CK329" s="3">
        <f>IF(CK$5="",0,SUMIFS(BP!329:329,BP!$5:$5,CK$4))</f>
        <v>0</v>
      </c>
      <c r="CL329" s="3">
        <f>IF(CL$5="",0,SUMIFS(BP!329:329,BP!$5:$5,CL$4))</f>
        <v>0</v>
      </c>
      <c r="CM329" s="3">
        <f>IF(CM$5="",0,SUMIFS(BP!329:329,BP!$5:$5,CM$4))</f>
        <v>0</v>
      </c>
      <c r="CN329" s="3">
        <f>IF(CN$5="",0,SUMIFS(BP!329:329,BP!$5:$5,CN$4))</f>
        <v>0</v>
      </c>
      <c r="CO329" s="3">
        <f>IF(CO$5="",0,SUMIFS(BP!329:329,BP!$5:$5,CO$4))</f>
        <v>0</v>
      </c>
      <c r="CP329" s="3">
        <f>IF(CP$5="",0,SUMIFS(BP!329:329,BP!$5:$5,CP$4))</f>
        <v>0</v>
      </c>
      <c r="CQ329" s="3">
        <f>IF(CQ$5="",0,SUMIFS(BP!329:329,BP!$5:$5,CQ$4))</f>
        <v>0</v>
      </c>
      <c r="CR329" s="3">
        <f>IF(CR$5="",0,SUMIFS(BP!329:329,BP!$5:$5,CR$4))</f>
        <v>0</v>
      </c>
      <c r="CS329" s="3">
        <f>IF(CS$5="",0,SUMIFS(BP!329:329,BP!$5:$5,CS$4))</f>
        <v>0</v>
      </c>
      <c r="CT329" s="3">
        <f>IF(CT$5="",0,SUMIFS(BP!329:329,BP!$5:$5,CT$4))</f>
        <v>0</v>
      </c>
    </row>
    <row r="330" spans="1:98" s="2" customFormat="1" ht="10.199999999999999" x14ac:dyDescent="0.2">
      <c r="A330" s="11">
        <f>ROW()</f>
        <v>330</v>
      </c>
      <c r="E330" s="15"/>
      <c r="W330" s="5"/>
      <c r="Z330" s="3">
        <f ca="1">IF(Z$5="",0,SUMIFS(INDIRECT($S$2&amp;$A330&amp;":"&amp;$A330),BP!$5:$5,Z$4))</f>
        <v>0</v>
      </c>
      <c r="AA330" s="3">
        <f ca="1">IF(AA$5="",0,SUMIFS(INDIRECT($S$2&amp;$A330&amp;":"&amp;$A330),BP!$5:$5,AA$4))</f>
        <v>0</v>
      </c>
      <c r="AB330" s="3">
        <f ca="1">IF(AB$5="",0,SUMIFS(INDIRECT($S$2&amp;$A330&amp;":"&amp;$A330),BP!$5:$5,AB$4))</f>
        <v>0</v>
      </c>
      <c r="AC330" s="3">
        <f ca="1">IF(AC$5="",0,SUMIFS(INDIRECT($S$2&amp;$A330&amp;":"&amp;$A330),BP!$5:$5,AC$4))</f>
        <v>0</v>
      </c>
      <c r="AD330" s="3">
        <f ca="1">IF(AD$5="",0,SUMIFS(INDIRECT($S$2&amp;$A330&amp;":"&amp;$A330),BP!$5:$5,AD$4))</f>
        <v>0</v>
      </c>
      <c r="AE330" s="3">
        <f ca="1">IF(AE$5="",0,SUMIFS(INDIRECT($S$2&amp;$A330&amp;":"&amp;$A330),BP!$5:$5,AE$4))</f>
        <v>0</v>
      </c>
      <c r="AF330" s="3">
        <f ca="1">IF(AF$5="",0,SUMIFS(INDIRECT($S$2&amp;$A330&amp;":"&amp;$A330),BP!$5:$5,AF$4))</f>
        <v>0</v>
      </c>
      <c r="AG330" s="3">
        <f ca="1">IF(AG$5="",0,SUMIFS(INDIRECT($S$2&amp;$A330&amp;":"&amp;$A330),BP!$5:$5,AG$4))</f>
        <v>0</v>
      </c>
      <c r="AH330" s="3">
        <f ca="1">IF(AH$5="",0,SUMIFS(INDIRECT($S$2&amp;$A330&amp;":"&amp;$A330),BP!$5:$5,AH$4))</f>
        <v>0</v>
      </c>
      <c r="AI330" s="3">
        <f ca="1">IF(AI$5="",0,SUMIFS(INDIRECT($S$2&amp;$A330&amp;":"&amp;$A330),BP!$5:$5,AI$4))</f>
        <v>0</v>
      </c>
      <c r="AJ330" s="3">
        <f ca="1">IF(AJ$5="",0,SUMIFS(INDIRECT($S$2&amp;$A330&amp;":"&amp;$A330),BP!$5:$5,AJ$4))</f>
        <v>0</v>
      </c>
      <c r="AK330" s="3">
        <f ca="1">IF(AK$5="",0,SUMIFS(INDIRECT($S$2&amp;$A330&amp;":"&amp;$A330),BP!$5:$5,AK$4))</f>
        <v>0</v>
      </c>
      <c r="AL330" s="3">
        <f ca="1">IF(AL$5="",0,SUMIFS(INDIRECT($S$2&amp;$A330&amp;":"&amp;$A330),BP!$5:$5,AL$4))</f>
        <v>0</v>
      </c>
      <c r="AM330" s="3">
        <f ca="1">IF(AM$5="",0,SUMIFS(INDIRECT($S$2&amp;$A330&amp;":"&amp;$A330),BP!$5:$5,AM$4))</f>
        <v>0</v>
      </c>
      <c r="AN330" s="3">
        <f ca="1">IF(AN$5="",0,SUMIFS(INDIRECT($S$2&amp;$A330&amp;":"&amp;$A330),BP!$5:$5,AN$4))</f>
        <v>0</v>
      </c>
      <c r="AO330" s="3">
        <f ca="1">IF(AO$5="",0,SUMIFS(INDIRECT($S$2&amp;$A330&amp;":"&amp;$A330),BP!$5:$5,AO$4))</f>
        <v>0</v>
      </c>
      <c r="AP330" s="3">
        <f ca="1">IF(AP$5="",0,SUMIFS(INDIRECT($S$2&amp;$A330&amp;":"&amp;$A330),BP!$5:$5,AP$4))</f>
        <v>0</v>
      </c>
      <c r="AQ330" s="3">
        <f ca="1">IF(AQ$5="",0,SUMIFS(INDIRECT($S$2&amp;$A330&amp;":"&amp;$A330),BP!$5:$5,AQ$4))</f>
        <v>0</v>
      </c>
      <c r="AR330" s="3">
        <f ca="1">IF(AR$5="",0,SUMIFS(INDIRECT($S$2&amp;$A330&amp;":"&amp;$A330),BP!$5:$5,AR$4))</f>
        <v>0</v>
      </c>
      <c r="AS330" s="3">
        <f ca="1">IF(AS$5="",0,SUMIFS(INDIRECT($S$2&amp;$A330&amp;":"&amp;$A330),BP!$5:$5,AS$4))</f>
        <v>0</v>
      </c>
      <c r="AT330" s="3">
        <f ca="1">IF(AT$5="",0,SUMIFS(INDIRECT($S$2&amp;$A330&amp;":"&amp;$A330),BP!$5:$5,AT$4))</f>
        <v>0</v>
      </c>
      <c r="AU330" s="3">
        <f ca="1">IF(AU$5="",0,SUMIFS(INDIRECT($S$2&amp;$A330&amp;":"&amp;$A330),BP!$5:$5,AU$4))</f>
        <v>0</v>
      </c>
      <c r="AV330" s="3">
        <f ca="1">IF(AV$5="",0,SUMIFS(INDIRECT($S$2&amp;$A330&amp;":"&amp;$A330),BP!$5:$5,AV$4))</f>
        <v>0</v>
      </c>
      <c r="AW330" s="3">
        <f ca="1">IF(AW$5="",0,SUMIFS(INDIRECT($S$2&amp;$A330&amp;":"&amp;$A330),BP!$5:$5,AW$4))</f>
        <v>0</v>
      </c>
      <c r="AX330" s="3">
        <f ca="1">IF(AX$5="",0,SUMIFS(INDIRECT($S$2&amp;$A330&amp;":"&amp;$A330),BP!$5:$5,AX$4))</f>
        <v>0</v>
      </c>
      <c r="AY330" s="3">
        <f ca="1">IF(AY$5="",0,SUMIFS(INDIRECT($S$2&amp;$A330&amp;":"&amp;$A330),BP!$5:$5,AY$4))</f>
        <v>0</v>
      </c>
      <c r="AZ330" s="3">
        <f ca="1">IF(AZ$5="",0,SUMIFS(INDIRECT($S$2&amp;$A330&amp;":"&amp;$A330),BP!$5:$5,AZ$4))</f>
        <v>0</v>
      </c>
      <c r="BA330" s="3">
        <f ca="1">IF(BA$5="",0,SUMIFS(INDIRECT($S$2&amp;$A330&amp;":"&amp;$A330),BP!$5:$5,BA$4))</f>
        <v>0</v>
      </c>
      <c r="BB330" s="3">
        <f ca="1">IF(BB$5="",0,SUMIFS(INDIRECT($S$2&amp;$A330&amp;":"&amp;$A330),BP!$5:$5,BB$4))</f>
        <v>0</v>
      </c>
      <c r="BC330" s="3">
        <f ca="1">IF(BC$5="",0,SUMIFS(INDIRECT($S$2&amp;$A330&amp;":"&amp;$A330),BP!$5:$5,BC$4))</f>
        <v>0</v>
      </c>
      <c r="BD330" s="3">
        <f ca="1">IF(BD$5="",0,SUMIFS(INDIRECT($S$2&amp;$A330&amp;":"&amp;$A330),BP!$5:$5,BD$4))</f>
        <v>0</v>
      </c>
      <c r="BE330" s="3">
        <f ca="1">IF(BE$5="",0,SUMIFS(INDIRECT($S$2&amp;$A330&amp;":"&amp;$A330),BP!$5:$5,BE$4))</f>
        <v>0</v>
      </c>
      <c r="BF330" s="3">
        <f ca="1">IF(BF$5="",0,SUMIFS(INDIRECT($S$2&amp;$A330&amp;":"&amp;$A330),BP!$5:$5,BF$4))</f>
        <v>0</v>
      </c>
      <c r="BG330" s="3">
        <f ca="1">IF(BG$5="",0,SUMIFS(INDIRECT($S$2&amp;$A330&amp;":"&amp;$A330),BP!$5:$5,BG$4))</f>
        <v>0</v>
      </c>
      <c r="BH330" s="3">
        <f ca="1">IF(BH$5="",0,SUMIFS(INDIRECT($S$2&amp;$A330&amp;":"&amp;$A330),BP!$5:$5,BH$4))</f>
        <v>0</v>
      </c>
      <c r="BI330" s="3">
        <f ca="1">IF(BI$5="",0,SUMIFS(INDIRECT($S$2&amp;$A330&amp;":"&amp;$A330),BP!$5:$5,BI$4))</f>
        <v>0</v>
      </c>
      <c r="BJ330" s="3">
        <f>IF(BJ$5="",0,SUMIFS(BP!330:330,BP!$5:$5,BJ$4))</f>
        <v>0</v>
      </c>
      <c r="BK330" s="3">
        <f>IF(BK$5="",0,SUMIFS(BP!330:330,BP!$5:$5,BK$4))</f>
        <v>0</v>
      </c>
      <c r="BL330" s="3">
        <f>IF(BL$5="",0,SUMIFS(BP!330:330,BP!$5:$5,BL$4))</f>
        <v>0</v>
      </c>
      <c r="BM330" s="3">
        <f>IF(BM$5="",0,SUMIFS(BP!330:330,BP!$5:$5,BM$4))</f>
        <v>0</v>
      </c>
      <c r="BN330" s="3">
        <f>IF(BN$5="",0,SUMIFS(BP!330:330,BP!$5:$5,BN$4))</f>
        <v>0</v>
      </c>
      <c r="BO330" s="3">
        <f>IF(BO$5="",0,SUMIFS(BP!330:330,BP!$5:$5,BO$4))</f>
        <v>0</v>
      </c>
      <c r="BP330" s="3">
        <f>IF(BP$5="",0,SUMIFS(BP!330:330,BP!$5:$5,BP$4))</f>
        <v>0</v>
      </c>
      <c r="BQ330" s="3">
        <f>IF(BQ$5="",0,SUMIFS(BP!330:330,BP!$5:$5,BQ$4))</f>
        <v>0</v>
      </c>
      <c r="BR330" s="3">
        <f>IF(BR$5="",0,SUMIFS(BP!330:330,BP!$5:$5,BR$4))</f>
        <v>0</v>
      </c>
      <c r="BS330" s="3">
        <f>IF(BS$5="",0,SUMIFS(BP!330:330,BP!$5:$5,BS$4))</f>
        <v>0</v>
      </c>
      <c r="BT330" s="3">
        <f>IF(BT$5="",0,SUMIFS(BP!330:330,BP!$5:$5,BT$4))</f>
        <v>0</v>
      </c>
      <c r="BU330" s="3">
        <f>IF(BU$5="",0,SUMIFS(BP!330:330,BP!$5:$5,BU$4))</f>
        <v>0</v>
      </c>
      <c r="BV330" s="3">
        <f>IF(BV$5="",0,SUMIFS(BP!330:330,BP!$5:$5,BV$4))</f>
        <v>0</v>
      </c>
      <c r="BW330" s="3">
        <f>IF(BW$5="",0,SUMIFS(BP!330:330,BP!$5:$5,BW$4))</f>
        <v>0</v>
      </c>
      <c r="BX330" s="3">
        <f>IF(BX$5="",0,SUMIFS(BP!330:330,BP!$5:$5,BX$4))</f>
        <v>0</v>
      </c>
      <c r="BY330" s="3">
        <f>IF(BY$5="",0,SUMIFS(BP!330:330,BP!$5:$5,BY$4))</f>
        <v>0</v>
      </c>
      <c r="BZ330" s="3">
        <f>IF(BZ$5="",0,SUMIFS(BP!330:330,BP!$5:$5,BZ$4))</f>
        <v>0</v>
      </c>
      <c r="CA330" s="3">
        <f>IF(CA$5="",0,SUMIFS(BP!330:330,BP!$5:$5,CA$4))</f>
        <v>0</v>
      </c>
      <c r="CB330" s="3">
        <f>IF(CB$5="",0,SUMIFS(BP!330:330,BP!$5:$5,CB$4))</f>
        <v>0</v>
      </c>
      <c r="CC330" s="3">
        <f>IF(CC$5="",0,SUMIFS(BP!330:330,BP!$5:$5,CC$4))</f>
        <v>0</v>
      </c>
      <c r="CD330" s="3">
        <f>IF(CD$5="",0,SUMIFS(BP!330:330,BP!$5:$5,CD$4))</f>
        <v>0</v>
      </c>
      <c r="CE330" s="3">
        <f>IF(CE$5="",0,SUMIFS(BP!330:330,BP!$5:$5,CE$4))</f>
        <v>0</v>
      </c>
      <c r="CF330" s="3">
        <f>IF(CF$5="",0,SUMIFS(BP!330:330,BP!$5:$5,CF$4))</f>
        <v>0</v>
      </c>
      <c r="CG330" s="3">
        <f>IF(CG$5="",0,SUMIFS(BP!330:330,BP!$5:$5,CG$4))</f>
        <v>0</v>
      </c>
      <c r="CH330" s="3">
        <f>IF(CH$5="",0,SUMIFS(BP!330:330,BP!$5:$5,CH$4))</f>
        <v>0</v>
      </c>
      <c r="CI330" s="3">
        <f>IF(CI$5="",0,SUMIFS(BP!330:330,BP!$5:$5,CI$4))</f>
        <v>0</v>
      </c>
      <c r="CJ330" s="3">
        <f>IF(CJ$5="",0,SUMIFS(BP!330:330,BP!$5:$5,CJ$4))</f>
        <v>0</v>
      </c>
      <c r="CK330" s="3">
        <f>IF(CK$5="",0,SUMIFS(BP!330:330,BP!$5:$5,CK$4))</f>
        <v>0</v>
      </c>
      <c r="CL330" s="3">
        <f>IF(CL$5="",0,SUMIFS(BP!330:330,BP!$5:$5,CL$4))</f>
        <v>0</v>
      </c>
      <c r="CM330" s="3">
        <f>IF(CM$5="",0,SUMIFS(BP!330:330,BP!$5:$5,CM$4))</f>
        <v>0</v>
      </c>
      <c r="CN330" s="3">
        <f>IF(CN$5="",0,SUMIFS(BP!330:330,BP!$5:$5,CN$4))</f>
        <v>0</v>
      </c>
      <c r="CO330" s="3">
        <f>IF(CO$5="",0,SUMIFS(BP!330:330,BP!$5:$5,CO$4))</f>
        <v>0</v>
      </c>
      <c r="CP330" s="3">
        <f>IF(CP$5="",0,SUMIFS(BP!330:330,BP!$5:$5,CP$4))</f>
        <v>0</v>
      </c>
      <c r="CQ330" s="3">
        <f>IF(CQ$5="",0,SUMIFS(BP!330:330,BP!$5:$5,CQ$4))</f>
        <v>0</v>
      </c>
      <c r="CR330" s="3">
        <f>IF(CR$5="",0,SUMIFS(BP!330:330,BP!$5:$5,CR$4))</f>
        <v>0</v>
      </c>
      <c r="CS330" s="3">
        <f>IF(CS$5="",0,SUMIFS(BP!330:330,BP!$5:$5,CS$4))</f>
        <v>0</v>
      </c>
      <c r="CT330" s="3">
        <f>IF(CT$5="",0,SUMIFS(BP!330:330,BP!$5:$5,CT$4))</f>
        <v>0</v>
      </c>
    </row>
    <row r="331" spans="1:98" s="2" customFormat="1" ht="10.199999999999999" x14ac:dyDescent="0.2">
      <c r="A331" s="11">
        <f>ROW()</f>
        <v>331</v>
      </c>
      <c r="E331" s="15"/>
      <c r="W331" s="5"/>
      <c r="Z331" s="3">
        <f ca="1">IF(Z$5="",0,SUMIFS(INDIRECT($S$2&amp;$A331&amp;":"&amp;$A331),BP!$5:$5,Z$4))</f>
        <v>0</v>
      </c>
      <c r="AA331" s="3">
        <f ca="1">IF(AA$5="",0,SUMIFS(INDIRECT($S$2&amp;$A331&amp;":"&amp;$A331),BP!$5:$5,AA$4))</f>
        <v>0</v>
      </c>
      <c r="AB331" s="3">
        <f ca="1">IF(AB$5="",0,SUMIFS(INDIRECT($S$2&amp;$A331&amp;":"&amp;$A331),BP!$5:$5,AB$4))</f>
        <v>0</v>
      </c>
      <c r="AC331" s="3">
        <f ca="1">IF(AC$5="",0,SUMIFS(INDIRECT($S$2&amp;$A331&amp;":"&amp;$A331),BP!$5:$5,AC$4))</f>
        <v>0</v>
      </c>
      <c r="AD331" s="3">
        <f ca="1">IF(AD$5="",0,SUMIFS(INDIRECT($S$2&amp;$A331&amp;":"&amp;$A331),BP!$5:$5,AD$4))</f>
        <v>0</v>
      </c>
      <c r="AE331" s="3">
        <f ca="1">IF(AE$5="",0,SUMIFS(INDIRECT($S$2&amp;$A331&amp;":"&amp;$A331),BP!$5:$5,AE$4))</f>
        <v>0</v>
      </c>
      <c r="AF331" s="3">
        <f ca="1">IF(AF$5="",0,SUMIFS(INDIRECT($S$2&amp;$A331&amp;":"&amp;$A331),BP!$5:$5,AF$4))</f>
        <v>0</v>
      </c>
      <c r="AG331" s="3">
        <f ca="1">IF(AG$5="",0,SUMIFS(INDIRECT($S$2&amp;$A331&amp;":"&amp;$A331),BP!$5:$5,AG$4))</f>
        <v>0</v>
      </c>
      <c r="AH331" s="3">
        <f ca="1">IF(AH$5="",0,SUMIFS(INDIRECT($S$2&amp;$A331&amp;":"&amp;$A331),BP!$5:$5,AH$4))</f>
        <v>0</v>
      </c>
      <c r="AI331" s="3">
        <f ca="1">IF(AI$5="",0,SUMIFS(INDIRECT($S$2&amp;$A331&amp;":"&amp;$A331),BP!$5:$5,AI$4))</f>
        <v>0</v>
      </c>
      <c r="AJ331" s="3">
        <f ca="1">IF(AJ$5="",0,SUMIFS(INDIRECT($S$2&amp;$A331&amp;":"&amp;$A331),BP!$5:$5,AJ$4))</f>
        <v>0</v>
      </c>
      <c r="AK331" s="3">
        <f ca="1">IF(AK$5="",0,SUMIFS(INDIRECT($S$2&amp;$A331&amp;":"&amp;$A331),BP!$5:$5,AK$4))</f>
        <v>0</v>
      </c>
      <c r="AL331" s="3">
        <f ca="1">IF(AL$5="",0,SUMIFS(INDIRECT($S$2&amp;$A331&amp;":"&amp;$A331),BP!$5:$5,AL$4))</f>
        <v>0</v>
      </c>
      <c r="AM331" s="3">
        <f ca="1">IF(AM$5="",0,SUMIFS(INDIRECT($S$2&amp;$A331&amp;":"&amp;$A331),BP!$5:$5,AM$4))</f>
        <v>0</v>
      </c>
      <c r="AN331" s="3">
        <f ca="1">IF(AN$5="",0,SUMIFS(INDIRECT($S$2&amp;$A331&amp;":"&amp;$A331),BP!$5:$5,AN$4))</f>
        <v>0</v>
      </c>
      <c r="AO331" s="3">
        <f ca="1">IF(AO$5="",0,SUMIFS(INDIRECT($S$2&amp;$A331&amp;":"&amp;$A331),BP!$5:$5,AO$4))</f>
        <v>0</v>
      </c>
      <c r="AP331" s="3">
        <f ca="1">IF(AP$5="",0,SUMIFS(INDIRECT($S$2&amp;$A331&amp;":"&amp;$A331),BP!$5:$5,AP$4))</f>
        <v>0</v>
      </c>
      <c r="AQ331" s="3">
        <f ca="1">IF(AQ$5="",0,SUMIFS(INDIRECT($S$2&amp;$A331&amp;":"&amp;$A331),BP!$5:$5,AQ$4))</f>
        <v>0</v>
      </c>
      <c r="AR331" s="3">
        <f ca="1">IF(AR$5="",0,SUMIFS(INDIRECT($S$2&amp;$A331&amp;":"&amp;$A331),BP!$5:$5,AR$4))</f>
        <v>0</v>
      </c>
      <c r="AS331" s="3">
        <f ca="1">IF(AS$5="",0,SUMIFS(INDIRECT($S$2&amp;$A331&amp;":"&amp;$A331),BP!$5:$5,AS$4))</f>
        <v>0</v>
      </c>
      <c r="AT331" s="3">
        <f ca="1">IF(AT$5="",0,SUMIFS(INDIRECT($S$2&amp;$A331&amp;":"&amp;$A331),BP!$5:$5,AT$4))</f>
        <v>0</v>
      </c>
      <c r="AU331" s="3">
        <f ca="1">IF(AU$5="",0,SUMIFS(INDIRECT($S$2&amp;$A331&amp;":"&amp;$A331),BP!$5:$5,AU$4))</f>
        <v>0</v>
      </c>
      <c r="AV331" s="3">
        <f ca="1">IF(AV$5="",0,SUMIFS(INDIRECT($S$2&amp;$A331&amp;":"&amp;$A331),BP!$5:$5,AV$4))</f>
        <v>0</v>
      </c>
      <c r="AW331" s="3">
        <f ca="1">IF(AW$5="",0,SUMIFS(INDIRECT($S$2&amp;$A331&amp;":"&amp;$A331),BP!$5:$5,AW$4))</f>
        <v>0</v>
      </c>
      <c r="AX331" s="3">
        <f ca="1">IF(AX$5="",0,SUMIFS(INDIRECT($S$2&amp;$A331&amp;":"&amp;$A331),BP!$5:$5,AX$4))</f>
        <v>0</v>
      </c>
      <c r="AY331" s="3">
        <f ca="1">IF(AY$5="",0,SUMIFS(INDIRECT($S$2&amp;$A331&amp;":"&amp;$A331),BP!$5:$5,AY$4))</f>
        <v>0</v>
      </c>
      <c r="AZ331" s="3">
        <f ca="1">IF(AZ$5="",0,SUMIFS(INDIRECT($S$2&amp;$A331&amp;":"&amp;$A331),BP!$5:$5,AZ$4))</f>
        <v>0</v>
      </c>
      <c r="BA331" s="3">
        <f ca="1">IF(BA$5="",0,SUMIFS(INDIRECT($S$2&amp;$A331&amp;":"&amp;$A331),BP!$5:$5,BA$4))</f>
        <v>0</v>
      </c>
      <c r="BB331" s="3">
        <f ca="1">IF(BB$5="",0,SUMIFS(INDIRECT($S$2&amp;$A331&amp;":"&amp;$A331),BP!$5:$5,BB$4))</f>
        <v>0</v>
      </c>
      <c r="BC331" s="3">
        <f ca="1">IF(BC$5="",0,SUMIFS(INDIRECT($S$2&amp;$A331&amp;":"&amp;$A331),BP!$5:$5,BC$4))</f>
        <v>0</v>
      </c>
      <c r="BD331" s="3">
        <f ca="1">IF(BD$5="",0,SUMIFS(INDIRECT($S$2&amp;$A331&amp;":"&amp;$A331),BP!$5:$5,BD$4))</f>
        <v>0</v>
      </c>
      <c r="BE331" s="3">
        <f ca="1">IF(BE$5="",0,SUMIFS(INDIRECT($S$2&amp;$A331&amp;":"&amp;$A331),BP!$5:$5,BE$4))</f>
        <v>0</v>
      </c>
      <c r="BF331" s="3">
        <f ca="1">IF(BF$5="",0,SUMIFS(INDIRECT($S$2&amp;$A331&amp;":"&amp;$A331),BP!$5:$5,BF$4))</f>
        <v>0</v>
      </c>
      <c r="BG331" s="3">
        <f ca="1">IF(BG$5="",0,SUMIFS(INDIRECT($S$2&amp;$A331&amp;":"&amp;$A331),BP!$5:$5,BG$4))</f>
        <v>0</v>
      </c>
      <c r="BH331" s="3">
        <f ca="1">IF(BH$5="",0,SUMIFS(INDIRECT($S$2&amp;$A331&amp;":"&amp;$A331),BP!$5:$5,BH$4))</f>
        <v>0</v>
      </c>
      <c r="BI331" s="3">
        <f ca="1">IF(BI$5="",0,SUMIFS(INDIRECT($S$2&amp;$A331&amp;":"&amp;$A331),BP!$5:$5,BI$4))</f>
        <v>0</v>
      </c>
      <c r="BJ331" s="3">
        <f>IF(BJ$5="",0,SUMIFS(BP!331:331,BP!$5:$5,BJ$4))</f>
        <v>0</v>
      </c>
      <c r="BK331" s="3">
        <f>IF(BK$5="",0,SUMIFS(BP!331:331,BP!$5:$5,BK$4))</f>
        <v>0</v>
      </c>
      <c r="BL331" s="3">
        <f>IF(BL$5="",0,SUMIFS(BP!331:331,BP!$5:$5,BL$4))</f>
        <v>0</v>
      </c>
      <c r="BM331" s="3">
        <f>IF(BM$5="",0,SUMIFS(BP!331:331,BP!$5:$5,BM$4))</f>
        <v>0</v>
      </c>
      <c r="BN331" s="3">
        <f>IF(BN$5="",0,SUMIFS(BP!331:331,BP!$5:$5,BN$4))</f>
        <v>0</v>
      </c>
      <c r="BO331" s="3">
        <f>IF(BO$5="",0,SUMIFS(BP!331:331,BP!$5:$5,BO$4))</f>
        <v>0</v>
      </c>
      <c r="BP331" s="3">
        <f>IF(BP$5="",0,SUMIFS(BP!331:331,BP!$5:$5,BP$4))</f>
        <v>0</v>
      </c>
      <c r="BQ331" s="3">
        <f>IF(BQ$5="",0,SUMIFS(BP!331:331,BP!$5:$5,BQ$4))</f>
        <v>0</v>
      </c>
      <c r="BR331" s="3">
        <f>IF(BR$5="",0,SUMIFS(BP!331:331,BP!$5:$5,BR$4))</f>
        <v>0</v>
      </c>
      <c r="BS331" s="3">
        <f>IF(BS$5="",0,SUMIFS(BP!331:331,BP!$5:$5,BS$4))</f>
        <v>0</v>
      </c>
      <c r="BT331" s="3">
        <f>IF(BT$5="",0,SUMIFS(BP!331:331,BP!$5:$5,BT$4))</f>
        <v>0</v>
      </c>
      <c r="BU331" s="3">
        <f>IF(BU$5="",0,SUMIFS(BP!331:331,BP!$5:$5,BU$4))</f>
        <v>0</v>
      </c>
      <c r="BV331" s="3">
        <f>IF(BV$5="",0,SUMIFS(BP!331:331,BP!$5:$5,BV$4))</f>
        <v>0</v>
      </c>
      <c r="BW331" s="3">
        <f>IF(BW$5="",0,SUMIFS(BP!331:331,BP!$5:$5,BW$4))</f>
        <v>0</v>
      </c>
      <c r="BX331" s="3">
        <f>IF(BX$5="",0,SUMIFS(BP!331:331,BP!$5:$5,BX$4))</f>
        <v>0</v>
      </c>
      <c r="BY331" s="3">
        <f>IF(BY$5="",0,SUMIFS(BP!331:331,BP!$5:$5,BY$4))</f>
        <v>0</v>
      </c>
      <c r="BZ331" s="3">
        <f>IF(BZ$5="",0,SUMIFS(BP!331:331,BP!$5:$5,BZ$4))</f>
        <v>0</v>
      </c>
      <c r="CA331" s="3">
        <f>IF(CA$5="",0,SUMIFS(BP!331:331,BP!$5:$5,CA$4))</f>
        <v>0</v>
      </c>
      <c r="CB331" s="3">
        <f>IF(CB$5="",0,SUMIFS(BP!331:331,BP!$5:$5,CB$4))</f>
        <v>0</v>
      </c>
      <c r="CC331" s="3">
        <f>IF(CC$5="",0,SUMIFS(BP!331:331,BP!$5:$5,CC$4))</f>
        <v>0</v>
      </c>
      <c r="CD331" s="3">
        <f>IF(CD$5="",0,SUMIFS(BP!331:331,BP!$5:$5,CD$4))</f>
        <v>0</v>
      </c>
      <c r="CE331" s="3">
        <f>IF(CE$5="",0,SUMIFS(BP!331:331,BP!$5:$5,CE$4))</f>
        <v>0</v>
      </c>
      <c r="CF331" s="3">
        <f>IF(CF$5="",0,SUMIFS(BP!331:331,BP!$5:$5,CF$4))</f>
        <v>0</v>
      </c>
      <c r="CG331" s="3">
        <f>IF(CG$5="",0,SUMIFS(BP!331:331,BP!$5:$5,CG$4))</f>
        <v>0</v>
      </c>
      <c r="CH331" s="3">
        <f>IF(CH$5="",0,SUMIFS(BP!331:331,BP!$5:$5,CH$4))</f>
        <v>0</v>
      </c>
      <c r="CI331" s="3">
        <f>IF(CI$5="",0,SUMIFS(BP!331:331,BP!$5:$5,CI$4))</f>
        <v>0</v>
      </c>
      <c r="CJ331" s="3">
        <f>IF(CJ$5="",0,SUMIFS(BP!331:331,BP!$5:$5,CJ$4))</f>
        <v>0</v>
      </c>
      <c r="CK331" s="3">
        <f>IF(CK$5="",0,SUMIFS(BP!331:331,BP!$5:$5,CK$4))</f>
        <v>0</v>
      </c>
      <c r="CL331" s="3">
        <f>IF(CL$5="",0,SUMIFS(BP!331:331,BP!$5:$5,CL$4))</f>
        <v>0</v>
      </c>
      <c r="CM331" s="3">
        <f>IF(CM$5="",0,SUMIFS(BP!331:331,BP!$5:$5,CM$4))</f>
        <v>0</v>
      </c>
      <c r="CN331" s="3">
        <f>IF(CN$5="",0,SUMIFS(BP!331:331,BP!$5:$5,CN$4))</f>
        <v>0</v>
      </c>
      <c r="CO331" s="3">
        <f>IF(CO$5="",0,SUMIFS(BP!331:331,BP!$5:$5,CO$4))</f>
        <v>0</v>
      </c>
      <c r="CP331" s="3">
        <f>IF(CP$5="",0,SUMIFS(BP!331:331,BP!$5:$5,CP$4))</f>
        <v>0</v>
      </c>
      <c r="CQ331" s="3">
        <f>IF(CQ$5="",0,SUMIFS(BP!331:331,BP!$5:$5,CQ$4))</f>
        <v>0</v>
      </c>
      <c r="CR331" s="3">
        <f>IF(CR$5="",0,SUMIFS(BP!331:331,BP!$5:$5,CR$4))</f>
        <v>0</v>
      </c>
      <c r="CS331" s="3">
        <f>IF(CS$5="",0,SUMIFS(BP!331:331,BP!$5:$5,CS$4))</f>
        <v>0</v>
      </c>
      <c r="CT331" s="3">
        <f>IF(CT$5="",0,SUMIFS(BP!331:331,BP!$5:$5,CT$4))</f>
        <v>0</v>
      </c>
    </row>
    <row r="332" spans="1:98" s="2" customFormat="1" ht="10.199999999999999" x14ac:dyDescent="0.2">
      <c r="A332" s="11">
        <f>ROW()</f>
        <v>332</v>
      </c>
      <c r="E332" s="15"/>
      <c r="W332" s="5"/>
      <c r="Z332" s="3">
        <f ca="1">IF(Z$5="",0,SUMIFS(INDIRECT($S$2&amp;$A332&amp;":"&amp;$A332),BP!$5:$5,Z$4))</f>
        <v>0</v>
      </c>
      <c r="AA332" s="3">
        <f ca="1">IF(AA$5="",0,SUMIFS(INDIRECT($S$2&amp;$A332&amp;":"&amp;$A332),BP!$5:$5,AA$4))</f>
        <v>0</v>
      </c>
      <c r="AB332" s="3">
        <f ca="1">IF(AB$5="",0,SUMIFS(INDIRECT($S$2&amp;$A332&amp;":"&amp;$A332),BP!$5:$5,AB$4))</f>
        <v>0</v>
      </c>
      <c r="AC332" s="3">
        <f ca="1">IF(AC$5="",0,SUMIFS(INDIRECT($S$2&amp;$A332&amp;":"&amp;$A332),BP!$5:$5,AC$4))</f>
        <v>0</v>
      </c>
      <c r="AD332" s="3">
        <f ca="1">IF(AD$5="",0,SUMIFS(INDIRECT($S$2&amp;$A332&amp;":"&amp;$A332),BP!$5:$5,AD$4))</f>
        <v>0</v>
      </c>
      <c r="AE332" s="3">
        <f ca="1">IF(AE$5="",0,SUMIFS(INDIRECT($S$2&amp;$A332&amp;":"&amp;$A332),BP!$5:$5,AE$4))</f>
        <v>0</v>
      </c>
      <c r="AF332" s="3">
        <f ca="1">IF(AF$5="",0,SUMIFS(INDIRECT($S$2&amp;$A332&amp;":"&amp;$A332),BP!$5:$5,AF$4))</f>
        <v>0</v>
      </c>
      <c r="AG332" s="3">
        <f ca="1">IF(AG$5="",0,SUMIFS(INDIRECT($S$2&amp;$A332&amp;":"&amp;$A332),BP!$5:$5,AG$4))</f>
        <v>0</v>
      </c>
      <c r="AH332" s="3">
        <f ca="1">IF(AH$5="",0,SUMIFS(INDIRECT($S$2&amp;$A332&amp;":"&amp;$A332),BP!$5:$5,AH$4))</f>
        <v>0</v>
      </c>
      <c r="AI332" s="3">
        <f ca="1">IF(AI$5="",0,SUMIFS(INDIRECT($S$2&amp;$A332&amp;":"&amp;$A332),BP!$5:$5,AI$4))</f>
        <v>0</v>
      </c>
      <c r="AJ332" s="3">
        <f ca="1">IF(AJ$5="",0,SUMIFS(INDIRECT($S$2&amp;$A332&amp;":"&amp;$A332),BP!$5:$5,AJ$4))</f>
        <v>0</v>
      </c>
      <c r="AK332" s="3">
        <f ca="1">IF(AK$5="",0,SUMIFS(INDIRECT($S$2&amp;$A332&amp;":"&amp;$A332),BP!$5:$5,AK$4))</f>
        <v>0</v>
      </c>
      <c r="AL332" s="3">
        <f ca="1">IF(AL$5="",0,SUMIFS(INDIRECT($S$2&amp;$A332&amp;":"&amp;$A332),BP!$5:$5,AL$4))</f>
        <v>0</v>
      </c>
      <c r="AM332" s="3">
        <f ca="1">IF(AM$5="",0,SUMIFS(INDIRECT($S$2&amp;$A332&amp;":"&amp;$A332),BP!$5:$5,AM$4))</f>
        <v>0</v>
      </c>
      <c r="AN332" s="3">
        <f ca="1">IF(AN$5="",0,SUMIFS(INDIRECT($S$2&amp;$A332&amp;":"&amp;$A332),BP!$5:$5,AN$4))</f>
        <v>0</v>
      </c>
      <c r="AO332" s="3">
        <f ca="1">IF(AO$5="",0,SUMIFS(INDIRECT($S$2&amp;$A332&amp;":"&amp;$A332),BP!$5:$5,AO$4))</f>
        <v>0</v>
      </c>
      <c r="AP332" s="3">
        <f ca="1">IF(AP$5="",0,SUMIFS(INDIRECT($S$2&amp;$A332&amp;":"&amp;$A332),BP!$5:$5,AP$4))</f>
        <v>0</v>
      </c>
      <c r="AQ332" s="3">
        <f ca="1">IF(AQ$5="",0,SUMIFS(INDIRECT($S$2&amp;$A332&amp;":"&amp;$A332),BP!$5:$5,AQ$4))</f>
        <v>0</v>
      </c>
      <c r="AR332" s="3">
        <f ca="1">IF(AR$5="",0,SUMIFS(INDIRECT($S$2&amp;$A332&amp;":"&amp;$A332),BP!$5:$5,AR$4))</f>
        <v>0</v>
      </c>
      <c r="AS332" s="3">
        <f ca="1">IF(AS$5="",0,SUMIFS(INDIRECT($S$2&amp;$A332&amp;":"&amp;$A332),BP!$5:$5,AS$4))</f>
        <v>0</v>
      </c>
      <c r="AT332" s="3">
        <f ca="1">IF(AT$5="",0,SUMIFS(INDIRECT($S$2&amp;$A332&amp;":"&amp;$A332),BP!$5:$5,AT$4))</f>
        <v>0</v>
      </c>
      <c r="AU332" s="3">
        <f ca="1">IF(AU$5="",0,SUMIFS(INDIRECT($S$2&amp;$A332&amp;":"&amp;$A332),BP!$5:$5,AU$4))</f>
        <v>0</v>
      </c>
      <c r="AV332" s="3">
        <f ca="1">IF(AV$5="",0,SUMIFS(INDIRECT($S$2&amp;$A332&amp;":"&amp;$A332),BP!$5:$5,AV$4))</f>
        <v>0</v>
      </c>
      <c r="AW332" s="3">
        <f ca="1">IF(AW$5="",0,SUMIFS(INDIRECT($S$2&amp;$A332&amp;":"&amp;$A332),BP!$5:$5,AW$4))</f>
        <v>0</v>
      </c>
      <c r="AX332" s="3">
        <f ca="1">IF(AX$5="",0,SUMIFS(INDIRECT($S$2&amp;$A332&amp;":"&amp;$A332),BP!$5:$5,AX$4))</f>
        <v>0</v>
      </c>
      <c r="AY332" s="3">
        <f ca="1">IF(AY$5="",0,SUMIFS(INDIRECT($S$2&amp;$A332&amp;":"&amp;$A332),BP!$5:$5,AY$4))</f>
        <v>0</v>
      </c>
      <c r="AZ332" s="3">
        <f ca="1">IF(AZ$5="",0,SUMIFS(INDIRECT($S$2&amp;$A332&amp;":"&amp;$A332),BP!$5:$5,AZ$4))</f>
        <v>0</v>
      </c>
      <c r="BA332" s="3">
        <f ca="1">IF(BA$5="",0,SUMIFS(INDIRECT($S$2&amp;$A332&amp;":"&amp;$A332),BP!$5:$5,BA$4))</f>
        <v>0</v>
      </c>
      <c r="BB332" s="3">
        <f ca="1">IF(BB$5="",0,SUMIFS(INDIRECT($S$2&amp;$A332&amp;":"&amp;$A332),BP!$5:$5,BB$4))</f>
        <v>0</v>
      </c>
      <c r="BC332" s="3">
        <f ca="1">IF(BC$5="",0,SUMIFS(INDIRECT($S$2&amp;$A332&amp;":"&amp;$A332),BP!$5:$5,BC$4))</f>
        <v>0</v>
      </c>
      <c r="BD332" s="3">
        <f ca="1">IF(BD$5="",0,SUMIFS(INDIRECT($S$2&amp;$A332&amp;":"&amp;$A332),BP!$5:$5,BD$4))</f>
        <v>0</v>
      </c>
      <c r="BE332" s="3">
        <f ca="1">IF(BE$5="",0,SUMIFS(INDIRECT($S$2&amp;$A332&amp;":"&amp;$A332),BP!$5:$5,BE$4))</f>
        <v>0</v>
      </c>
      <c r="BF332" s="3">
        <f ca="1">IF(BF$5="",0,SUMIFS(INDIRECT($S$2&amp;$A332&amp;":"&amp;$A332),BP!$5:$5,BF$4))</f>
        <v>0</v>
      </c>
      <c r="BG332" s="3">
        <f ca="1">IF(BG$5="",0,SUMIFS(INDIRECT($S$2&amp;$A332&amp;":"&amp;$A332),BP!$5:$5,BG$4))</f>
        <v>0</v>
      </c>
      <c r="BH332" s="3">
        <f ca="1">IF(BH$5="",0,SUMIFS(INDIRECT($S$2&amp;$A332&amp;":"&amp;$A332),BP!$5:$5,BH$4))</f>
        <v>0</v>
      </c>
      <c r="BI332" s="3">
        <f ca="1">IF(BI$5="",0,SUMIFS(INDIRECT($S$2&amp;$A332&amp;":"&amp;$A332),BP!$5:$5,BI$4))</f>
        <v>0</v>
      </c>
      <c r="BJ332" s="3">
        <f>IF(BJ$5="",0,SUMIFS(BP!332:332,BP!$5:$5,BJ$4))</f>
        <v>0</v>
      </c>
      <c r="BK332" s="3">
        <f>IF(BK$5="",0,SUMIFS(BP!332:332,BP!$5:$5,BK$4))</f>
        <v>0</v>
      </c>
      <c r="BL332" s="3">
        <f>IF(BL$5="",0,SUMIFS(BP!332:332,BP!$5:$5,BL$4))</f>
        <v>0</v>
      </c>
      <c r="BM332" s="3">
        <f>IF(BM$5="",0,SUMIFS(BP!332:332,BP!$5:$5,BM$4))</f>
        <v>0</v>
      </c>
      <c r="BN332" s="3">
        <f>IF(BN$5="",0,SUMIFS(BP!332:332,BP!$5:$5,BN$4))</f>
        <v>0</v>
      </c>
      <c r="BO332" s="3">
        <f>IF(BO$5="",0,SUMIFS(BP!332:332,BP!$5:$5,BO$4))</f>
        <v>0</v>
      </c>
      <c r="BP332" s="3">
        <f>IF(BP$5="",0,SUMIFS(BP!332:332,BP!$5:$5,BP$4))</f>
        <v>0</v>
      </c>
      <c r="BQ332" s="3">
        <f>IF(BQ$5="",0,SUMIFS(BP!332:332,BP!$5:$5,BQ$4))</f>
        <v>0</v>
      </c>
      <c r="BR332" s="3">
        <f>IF(BR$5="",0,SUMIFS(BP!332:332,BP!$5:$5,BR$4))</f>
        <v>0</v>
      </c>
      <c r="BS332" s="3">
        <f>IF(BS$5="",0,SUMIFS(BP!332:332,BP!$5:$5,BS$4))</f>
        <v>0</v>
      </c>
      <c r="BT332" s="3">
        <f>IF(BT$5="",0,SUMIFS(BP!332:332,BP!$5:$5,BT$4))</f>
        <v>0</v>
      </c>
      <c r="BU332" s="3">
        <f>IF(BU$5="",0,SUMIFS(BP!332:332,BP!$5:$5,BU$4))</f>
        <v>0</v>
      </c>
      <c r="BV332" s="3">
        <f>IF(BV$5="",0,SUMIFS(BP!332:332,BP!$5:$5,BV$4))</f>
        <v>0</v>
      </c>
      <c r="BW332" s="3">
        <f>IF(BW$5="",0,SUMIFS(BP!332:332,BP!$5:$5,BW$4))</f>
        <v>0</v>
      </c>
      <c r="BX332" s="3">
        <f>IF(BX$5="",0,SUMIFS(BP!332:332,BP!$5:$5,BX$4))</f>
        <v>0</v>
      </c>
      <c r="BY332" s="3">
        <f>IF(BY$5="",0,SUMIFS(BP!332:332,BP!$5:$5,BY$4))</f>
        <v>0</v>
      </c>
      <c r="BZ332" s="3">
        <f>IF(BZ$5="",0,SUMIFS(BP!332:332,BP!$5:$5,BZ$4))</f>
        <v>0</v>
      </c>
      <c r="CA332" s="3">
        <f>IF(CA$5="",0,SUMIFS(BP!332:332,BP!$5:$5,CA$4))</f>
        <v>0</v>
      </c>
      <c r="CB332" s="3">
        <f>IF(CB$5="",0,SUMIFS(BP!332:332,BP!$5:$5,CB$4))</f>
        <v>0</v>
      </c>
      <c r="CC332" s="3">
        <f>IF(CC$5="",0,SUMIFS(BP!332:332,BP!$5:$5,CC$4))</f>
        <v>0</v>
      </c>
      <c r="CD332" s="3">
        <f>IF(CD$5="",0,SUMIFS(BP!332:332,BP!$5:$5,CD$4))</f>
        <v>0</v>
      </c>
      <c r="CE332" s="3">
        <f>IF(CE$5="",0,SUMIFS(BP!332:332,BP!$5:$5,CE$4))</f>
        <v>0</v>
      </c>
      <c r="CF332" s="3">
        <f>IF(CF$5="",0,SUMIFS(BP!332:332,BP!$5:$5,CF$4))</f>
        <v>0</v>
      </c>
      <c r="CG332" s="3">
        <f>IF(CG$5="",0,SUMIFS(BP!332:332,BP!$5:$5,CG$4))</f>
        <v>0</v>
      </c>
      <c r="CH332" s="3">
        <f>IF(CH$5="",0,SUMIFS(BP!332:332,BP!$5:$5,CH$4))</f>
        <v>0</v>
      </c>
      <c r="CI332" s="3">
        <f>IF(CI$5="",0,SUMIFS(BP!332:332,BP!$5:$5,CI$4))</f>
        <v>0</v>
      </c>
      <c r="CJ332" s="3">
        <f>IF(CJ$5="",0,SUMIFS(BP!332:332,BP!$5:$5,CJ$4))</f>
        <v>0</v>
      </c>
      <c r="CK332" s="3">
        <f>IF(CK$5="",0,SUMIFS(BP!332:332,BP!$5:$5,CK$4))</f>
        <v>0</v>
      </c>
      <c r="CL332" s="3">
        <f>IF(CL$5="",0,SUMIFS(BP!332:332,BP!$5:$5,CL$4))</f>
        <v>0</v>
      </c>
      <c r="CM332" s="3">
        <f>IF(CM$5="",0,SUMIFS(BP!332:332,BP!$5:$5,CM$4))</f>
        <v>0</v>
      </c>
      <c r="CN332" s="3">
        <f>IF(CN$5="",0,SUMIFS(BP!332:332,BP!$5:$5,CN$4))</f>
        <v>0</v>
      </c>
      <c r="CO332" s="3">
        <f>IF(CO$5="",0,SUMIFS(BP!332:332,BP!$5:$5,CO$4))</f>
        <v>0</v>
      </c>
      <c r="CP332" s="3">
        <f>IF(CP$5="",0,SUMIFS(BP!332:332,BP!$5:$5,CP$4))</f>
        <v>0</v>
      </c>
      <c r="CQ332" s="3">
        <f>IF(CQ$5="",0,SUMIFS(BP!332:332,BP!$5:$5,CQ$4))</f>
        <v>0</v>
      </c>
      <c r="CR332" s="3">
        <f>IF(CR$5="",0,SUMIFS(BP!332:332,BP!$5:$5,CR$4))</f>
        <v>0</v>
      </c>
      <c r="CS332" s="3">
        <f>IF(CS$5="",0,SUMIFS(BP!332:332,BP!$5:$5,CS$4))</f>
        <v>0</v>
      </c>
      <c r="CT332" s="3">
        <f>IF(CT$5="",0,SUMIFS(BP!332:332,BP!$5:$5,CT$4))</f>
        <v>0</v>
      </c>
    </row>
    <row r="333" spans="1:98" s="2" customFormat="1" ht="10.199999999999999" x14ac:dyDescent="0.2">
      <c r="A333" s="11">
        <f>ROW()</f>
        <v>333</v>
      </c>
      <c r="E333" s="15"/>
      <c r="W333" s="5"/>
      <c r="Z333" s="3">
        <f ca="1">IF(Z$5="",0,SUMIFS(INDIRECT($S$2&amp;$A333&amp;":"&amp;$A333),BP!$5:$5,Z$4))</f>
        <v>0</v>
      </c>
      <c r="AA333" s="3">
        <f ca="1">IF(AA$5="",0,SUMIFS(INDIRECT($S$2&amp;$A333&amp;":"&amp;$A333),BP!$5:$5,AA$4))</f>
        <v>0</v>
      </c>
      <c r="AB333" s="3">
        <f ca="1">IF(AB$5="",0,SUMIFS(INDIRECT($S$2&amp;$A333&amp;":"&amp;$A333),BP!$5:$5,AB$4))</f>
        <v>0</v>
      </c>
      <c r="AC333" s="3">
        <f ca="1">IF(AC$5="",0,SUMIFS(INDIRECT($S$2&amp;$A333&amp;":"&amp;$A333),BP!$5:$5,AC$4))</f>
        <v>0</v>
      </c>
      <c r="AD333" s="3">
        <f ca="1">IF(AD$5="",0,SUMIFS(INDIRECT($S$2&amp;$A333&amp;":"&amp;$A333),BP!$5:$5,AD$4))</f>
        <v>0</v>
      </c>
      <c r="AE333" s="3">
        <f ca="1">IF(AE$5="",0,SUMIFS(INDIRECT($S$2&amp;$A333&amp;":"&amp;$A333),BP!$5:$5,AE$4))</f>
        <v>0</v>
      </c>
      <c r="AF333" s="3">
        <f ca="1">IF(AF$5="",0,SUMIFS(INDIRECT($S$2&amp;$A333&amp;":"&amp;$A333),BP!$5:$5,AF$4))</f>
        <v>0</v>
      </c>
      <c r="AG333" s="3">
        <f ca="1">IF(AG$5="",0,SUMIFS(INDIRECT($S$2&amp;$A333&amp;":"&amp;$A333),BP!$5:$5,AG$4))</f>
        <v>0</v>
      </c>
      <c r="AH333" s="3">
        <f ca="1">IF(AH$5="",0,SUMIFS(INDIRECT($S$2&amp;$A333&amp;":"&amp;$A333),BP!$5:$5,AH$4))</f>
        <v>0</v>
      </c>
      <c r="AI333" s="3">
        <f ca="1">IF(AI$5="",0,SUMIFS(INDIRECT($S$2&amp;$A333&amp;":"&amp;$A333),BP!$5:$5,AI$4))</f>
        <v>0</v>
      </c>
      <c r="AJ333" s="3">
        <f ca="1">IF(AJ$5="",0,SUMIFS(INDIRECT($S$2&amp;$A333&amp;":"&amp;$A333),BP!$5:$5,AJ$4))</f>
        <v>0</v>
      </c>
      <c r="AK333" s="3">
        <f ca="1">IF(AK$5="",0,SUMIFS(INDIRECT($S$2&amp;$A333&amp;":"&amp;$A333),BP!$5:$5,AK$4))</f>
        <v>0</v>
      </c>
      <c r="AL333" s="3">
        <f ca="1">IF(AL$5="",0,SUMIFS(INDIRECT($S$2&amp;$A333&amp;":"&amp;$A333),BP!$5:$5,AL$4))</f>
        <v>0</v>
      </c>
      <c r="AM333" s="3">
        <f ca="1">IF(AM$5="",0,SUMIFS(INDIRECT($S$2&amp;$A333&amp;":"&amp;$A333),BP!$5:$5,AM$4))</f>
        <v>0</v>
      </c>
      <c r="AN333" s="3">
        <f ca="1">IF(AN$5="",0,SUMIFS(INDIRECT($S$2&amp;$A333&amp;":"&amp;$A333),BP!$5:$5,AN$4))</f>
        <v>0</v>
      </c>
      <c r="AO333" s="3">
        <f ca="1">IF(AO$5="",0,SUMIFS(INDIRECT($S$2&amp;$A333&amp;":"&amp;$A333),BP!$5:$5,AO$4))</f>
        <v>0</v>
      </c>
      <c r="AP333" s="3">
        <f ca="1">IF(AP$5="",0,SUMIFS(INDIRECT($S$2&amp;$A333&amp;":"&amp;$A333),BP!$5:$5,AP$4))</f>
        <v>0</v>
      </c>
      <c r="AQ333" s="3">
        <f ca="1">IF(AQ$5="",0,SUMIFS(INDIRECT($S$2&amp;$A333&amp;":"&amp;$A333),BP!$5:$5,AQ$4))</f>
        <v>0</v>
      </c>
      <c r="AR333" s="3">
        <f ca="1">IF(AR$5="",0,SUMIFS(INDIRECT($S$2&amp;$A333&amp;":"&amp;$A333),BP!$5:$5,AR$4))</f>
        <v>0</v>
      </c>
      <c r="AS333" s="3">
        <f ca="1">IF(AS$5="",0,SUMIFS(INDIRECT($S$2&amp;$A333&amp;":"&amp;$A333),BP!$5:$5,AS$4))</f>
        <v>0</v>
      </c>
      <c r="AT333" s="3">
        <f ca="1">IF(AT$5="",0,SUMIFS(INDIRECT($S$2&amp;$A333&amp;":"&amp;$A333),BP!$5:$5,AT$4))</f>
        <v>0</v>
      </c>
      <c r="AU333" s="3">
        <f ca="1">IF(AU$5="",0,SUMIFS(INDIRECT($S$2&amp;$A333&amp;":"&amp;$A333),BP!$5:$5,AU$4))</f>
        <v>0</v>
      </c>
      <c r="AV333" s="3">
        <f ca="1">IF(AV$5="",0,SUMIFS(INDIRECT($S$2&amp;$A333&amp;":"&amp;$A333),BP!$5:$5,AV$4))</f>
        <v>0</v>
      </c>
      <c r="AW333" s="3">
        <f ca="1">IF(AW$5="",0,SUMIFS(INDIRECT($S$2&amp;$A333&amp;":"&amp;$A333),BP!$5:$5,AW$4))</f>
        <v>0</v>
      </c>
      <c r="AX333" s="3">
        <f ca="1">IF(AX$5="",0,SUMIFS(INDIRECT($S$2&amp;$A333&amp;":"&amp;$A333),BP!$5:$5,AX$4))</f>
        <v>0</v>
      </c>
      <c r="AY333" s="3">
        <f ca="1">IF(AY$5="",0,SUMIFS(INDIRECT($S$2&amp;$A333&amp;":"&amp;$A333),BP!$5:$5,AY$4))</f>
        <v>0</v>
      </c>
      <c r="AZ333" s="3">
        <f ca="1">IF(AZ$5="",0,SUMIFS(INDIRECT($S$2&amp;$A333&amp;":"&amp;$A333),BP!$5:$5,AZ$4))</f>
        <v>0</v>
      </c>
      <c r="BA333" s="3">
        <f ca="1">IF(BA$5="",0,SUMIFS(INDIRECT($S$2&amp;$A333&amp;":"&amp;$A333),BP!$5:$5,BA$4))</f>
        <v>0</v>
      </c>
      <c r="BB333" s="3">
        <f ca="1">IF(BB$5="",0,SUMIFS(INDIRECT($S$2&amp;$A333&amp;":"&amp;$A333),BP!$5:$5,BB$4))</f>
        <v>0</v>
      </c>
      <c r="BC333" s="3">
        <f ca="1">IF(BC$5="",0,SUMIFS(INDIRECT($S$2&amp;$A333&amp;":"&amp;$A333),BP!$5:$5,BC$4))</f>
        <v>0</v>
      </c>
      <c r="BD333" s="3">
        <f ca="1">IF(BD$5="",0,SUMIFS(INDIRECT($S$2&amp;$A333&amp;":"&amp;$A333),BP!$5:$5,BD$4))</f>
        <v>0</v>
      </c>
      <c r="BE333" s="3">
        <f ca="1">IF(BE$5="",0,SUMIFS(INDIRECT($S$2&amp;$A333&amp;":"&amp;$A333),BP!$5:$5,BE$4))</f>
        <v>0</v>
      </c>
      <c r="BF333" s="3">
        <f ca="1">IF(BF$5="",0,SUMIFS(INDIRECT($S$2&amp;$A333&amp;":"&amp;$A333),BP!$5:$5,BF$4))</f>
        <v>0</v>
      </c>
      <c r="BG333" s="3">
        <f ca="1">IF(BG$5="",0,SUMIFS(INDIRECT($S$2&amp;$A333&amp;":"&amp;$A333),BP!$5:$5,BG$4))</f>
        <v>0</v>
      </c>
      <c r="BH333" s="3">
        <f ca="1">IF(BH$5="",0,SUMIFS(INDIRECT($S$2&amp;$A333&amp;":"&amp;$A333),BP!$5:$5,BH$4))</f>
        <v>0</v>
      </c>
      <c r="BI333" s="3">
        <f ca="1">IF(BI$5="",0,SUMIFS(INDIRECT($S$2&amp;$A333&amp;":"&amp;$A333),BP!$5:$5,BI$4))</f>
        <v>0</v>
      </c>
      <c r="BJ333" s="3">
        <f>IF(BJ$5="",0,SUMIFS(BP!333:333,BP!$5:$5,BJ$4))</f>
        <v>0</v>
      </c>
      <c r="BK333" s="3">
        <f>IF(BK$5="",0,SUMIFS(BP!333:333,BP!$5:$5,BK$4))</f>
        <v>0</v>
      </c>
      <c r="BL333" s="3">
        <f>IF(BL$5="",0,SUMIFS(BP!333:333,BP!$5:$5,BL$4))</f>
        <v>0</v>
      </c>
      <c r="BM333" s="3">
        <f>IF(BM$5="",0,SUMIFS(BP!333:333,BP!$5:$5,BM$4))</f>
        <v>0</v>
      </c>
      <c r="BN333" s="3">
        <f>IF(BN$5="",0,SUMIFS(BP!333:333,BP!$5:$5,BN$4))</f>
        <v>0</v>
      </c>
      <c r="BO333" s="3">
        <f>IF(BO$5="",0,SUMIFS(BP!333:333,BP!$5:$5,BO$4))</f>
        <v>0</v>
      </c>
      <c r="BP333" s="3">
        <f>IF(BP$5="",0,SUMIFS(BP!333:333,BP!$5:$5,BP$4))</f>
        <v>0</v>
      </c>
      <c r="BQ333" s="3">
        <f>IF(BQ$5="",0,SUMIFS(BP!333:333,BP!$5:$5,BQ$4))</f>
        <v>0</v>
      </c>
      <c r="BR333" s="3">
        <f>IF(BR$5="",0,SUMIFS(BP!333:333,BP!$5:$5,BR$4))</f>
        <v>0</v>
      </c>
      <c r="BS333" s="3">
        <f>IF(BS$5="",0,SUMIFS(BP!333:333,BP!$5:$5,BS$4))</f>
        <v>0</v>
      </c>
      <c r="BT333" s="3">
        <f>IF(BT$5="",0,SUMIFS(BP!333:333,BP!$5:$5,BT$4))</f>
        <v>0</v>
      </c>
      <c r="BU333" s="3">
        <f>IF(BU$5="",0,SUMIFS(BP!333:333,BP!$5:$5,BU$4))</f>
        <v>0</v>
      </c>
      <c r="BV333" s="3">
        <f>IF(BV$5="",0,SUMIFS(BP!333:333,BP!$5:$5,BV$4))</f>
        <v>0</v>
      </c>
      <c r="BW333" s="3">
        <f>IF(BW$5="",0,SUMIFS(BP!333:333,BP!$5:$5,BW$4))</f>
        <v>0</v>
      </c>
      <c r="BX333" s="3">
        <f>IF(BX$5="",0,SUMIFS(BP!333:333,BP!$5:$5,BX$4))</f>
        <v>0</v>
      </c>
      <c r="BY333" s="3">
        <f>IF(BY$5="",0,SUMIFS(BP!333:333,BP!$5:$5,BY$4))</f>
        <v>0</v>
      </c>
      <c r="BZ333" s="3">
        <f>IF(BZ$5="",0,SUMIFS(BP!333:333,BP!$5:$5,BZ$4))</f>
        <v>0</v>
      </c>
      <c r="CA333" s="3">
        <f>IF(CA$5="",0,SUMIFS(BP!333:333,BP!$5:$5,CA$4))</f>
        <v>0</v>
      </c>
      <c r="CB333" s="3">
        <f>IF(CB$5="",0,SUMIFS(BP!333:333,BP!$5:$5,CB$4))</f>
        <v>0</v>
      </c>
      <c r="CC333" s="3">
        <f>IF(CC$5="",0,SUMIFS(BP!333:333,BP!$5:$5,CC$4))</f>
        <v>0</v>
      </c>
      <c r="CD333" s="3">
        <f>IF(CD$5="",0,SUMIFS(BP!333:333,BP!$5:$5,CD$4))</f>
        <v>0</v>
      </c>
      <c r="CE333" s="3">
        <f>IF(CE$5="",0,SUMIFS(BP!333:333,BP!$5:$5,CE$4))</f>
        <v>0</v>
      </c>
      <c r="CF333" s="3">
        <f>IF(CF$5="",0,SUMIFS(BP!333:333,BP!$5:$5,CF$4))</f>
        <v>0</v>
      </c>
      <c r="CG333" s="3">
        <f>IF(CG$5="",0,SUMIFS(BP!333:333,BP!$5:$5,CG$4))</f>
        <v>0</v>
      </c>
      <c r="CH333" s="3">
        <f>IF(CH$5="",0,SUMIFS(BP!333:333,BP!$5:$5,CH$4))</f>
        <v>0</v>
      </c>
      <c r="CI333" s="3">
        <f>IF(CI$5="",0,SUMIFS(BP!333:333,BP!$5:$5,CI$4))</f>
        <v>0</v>
      </c>
      <c r="CJ333" s="3">
        <f>IF(CJ$5="",0,SUMIFS(BP!333:333,BP!$5:$5,CJ$4))</f>
        <v>0</v>
      </c>
      <c r="CK333" s="3">
        <f>IF(CK$5="",0,SUMIFS(BP!333:333,BP!$5:$5,CK$4))</f>
        <v>0</v>
      </c>
      <c r="CL333" s="3">
        <f>IF(CL$5="",0,SUMIFS(BP!333:333,BP!$5:$5,CL$4))</f>
        <v>0</v>
      </c>
      <c r="CM333" s="3">
        <f>IF(CM$5="",0,SUMIFS(BP!333:333,BP!$5:$5,CM$4))</f>
        <v>0</v>
      </c>
      <c r="CN333" s="3">
        <f>IF(CN$5="",0,SUMIFS(BP!333:333,BP!$5:$5,CN$4))</f>
        <v>0</v>
      </c>
      <c r="CO333" s="3">
        <f>IF(CO$5="",0,SUMIFS(BP!333:333,BP!$5:$5,CO$4))</f>
        <v>0</v>
      </c>
      <c r="CP333" s="3">
        <f>IF(CP$5="",0,SUMIFS(BP!333:333,BP!$5:$5,CP$4))</f>
        <v>0</v>
      </c>
      <c r="CQ333" s="3">
        <f>IF(CQ$5="",0,SUMIFS(BP!333:333,BP!$5:$5,CQ$4))</f>
        <v>0</v>
      </c>
      <c r="CR333" s="3">
        <f>IF(CR$5="",0,SUMIFS(BP!333:333,BP!$5:$5,CR$4))</f>
        <v>0</v>
      </c>
      <c r="CS333" s="3">
        <f>IF(CS$5="",0,SUMIFS(BP!333:333,BP!$5:$5,CS$4))</f>
        <v>0</v>
      </c>
      <c r="CT333" s="3">
        <f>IF(CT$5="",0,SUMIFS(BP!333:333,BP!$5:$5,CT$4))</f>
        <v>0</v>
      </c>
    </row>
    <row r="334" spans="1:98" s="2" customFormat="1" ht="10.199999999999999" x14ac:dyDescent="0.2">
      <c r="A334" s="11">
        <f>ROW()</f>
        <v>334</v>
      </c>
      <c r="E334" s="15"/>
      <c r="W334" s="5"/>
      <c r="Z334" s="3">
        <f ca="1">IF(Z$5="",0,SUMIFS(INDIRECT($S$2&amp;$A334&amp;":"&amp;$A334),BP!$5:$5,Z$4))</f>
        <v>0</v>
      </c>
      <c r="AA334" s="3">
        <f ca="1">IF(AA$5="",0,SUMIFS(INDIRECT($S$2&amp;$A334&amp;":"&amp;$A334),BP!$5:$5,AA$4))</f>
        <v>0</v>
      </c>
      <c r="AB334" s="3">
        <f ca="1">IF(AB$5="",0,SUMIFS(INDIRECT($S$2&amp;$A334&amp;":"&amp;$A334),BP!$5:$5,AB$4))</f>
        <v>0</v>
      </c>
      <c r="AC334" s="3">
        <f ca="1">IF(AC$5="",0,SUMIFS(INDIRECT($S$2&amp;$A334&amp;":"&amp;$A334),BP!$5:$5,AC$4))</f>
        <v>0</v>
      </c>
      <c r="AD334" s="3">
        <f ca="1">IF(AD$5="",0,SUMIFS(INDIRECT($S$2&amp;$A334&amp;":"&amp;$A334),BP!$5:$5,AD$4))</f>
        <v>0</v>
      </c>
      <c r="AE334" s="3">
        <f ca="1">IF(AE$5="",0,SUMIFS(INDIRECT($S$2&amp;$A334&amp;":"&amp;$A334),BP!$5:$5,AE$4))</f>
        <v>0</v>
      </c>
      <c r="AF334" s="3">
        <f ca="1">IF(AF$5="",0,SUMIFS(INDIRECT($S$2&amp;$A334&amp;":"&amp;$A334),BP!$5:$5,AF$4))</f>
        <v>0</v>
      </c>
      <c r="AG334" s="3">
        <f ca="1">IF(AG$5="",0,SUMIFS(INDIRECT($S$2&amp;$A334&amp;":"&amp;$A334),BP!$5:$5,AG$4))</f>
        <v>0</v>
      </c>
      <c r="AH334" s="3">
        <f ca="1">IF(AH$5="",0,SUMIFS(INDIRECT($S$2&amp;$A334&amp;":"&amp;$A334),BP!$5:$5,AH$4))</f>
        <v>0</v>
      </c>
      <c r="AI334" s="3">
        <f ca="1">IF(AI$5="",0,SUMIFS(INDIRECT($S$2&amp;$A334&amp;":"&amp;$A334),BP!$5:$5,AI$4))</f>
        <v>0</v>
      </c>
      <c r="AJ334" s="3">
        <f ca="1">IF(AJ$5="",0,SUMIFS(INDIRECT($S$2&amp;$A334&amp;":"&amp;$A334),BP!$5:$5,AJ$4))</f>
        <v>0</v>
      </c>
      <c r="AK334" s="3">
        <f ca="1">IF(AK$5="",0,SUMIFS(INDIRECT($S$2&amp;$A334&amp;":"&amp;$A334),BP!$5:$5,AK$4))</f>
        <v>0</v>
      </c>
      <c r="AL334" s="3">
        <f ca="1">IF(AL$5="",0,SUMIFS(INDIRECT($S$2&amp;$A334&amp;":"&amp;$A334),BP!$5:$5,AL$4))</f>
        <v>0</v>
      </c>
      <c r="AM334" s="3">
        <f ca="1">IF(AM$5="",0,SUMIFS(INDIRECT($S$2&amp;$A334&amp;":"&amp;$A334),BP!$5:$5,AM$4))</f>
        <v>0</v>
      </c>
      <c r="AN334" s="3">
        <f ca="1">IF(AN$5="",0,SUMIFS(INDIRECT($S$2&amp;$A334&amp;":"&amp;$A334),BP!$5:$5,AN$4))</f>
        <v>0</v>
      </c>
      <c r="AO334" s="3">
        <f ca="1">IF(AO$5="",0,SUMIFS(INDIRECT($S$2&amp;$A334&amp;":"&amp;$A334),BP!$5:$5,AO$4))</f>
        <v>0</v>
      </c>
      <c r="AP334" s="3">
        <f ca="1">IF(AP$5="",0,SUMIFS(INDIRECT($S$2&amp;$A334&amp;":"&amp;$A334),BP!$5:$5,AP$4))</f>
        <v>0</v>
      </c>
      <c r="AQ334" s="3">
        <f ca="1">IF(AQ$5="",0,SUMIFS(INDIRECT($S$2&amp;$A334&amp;":"&amp;$A334),BP!$5:$5,AQ$4))</f>
        <v>0</v>
      </c>
      <c r="AR334" s="3">
        <f ca="1">IF(AR$5="",0,SUMIFS(INDIRECT($S$2&amp;$A334&amp;":"&amp;$A334),BP!$5:$5,AR$4))</f>
        <v>0</v>
      </c>
      <c r="AS334" s="3">
        <f ca="1">IF(AS$5="",0,SUMIFS(INDIRECT($S$2&amp;$A334&amp;":"&amp;$A334),BP!$5:$5,AS$4))</f>
        <v>0</v>
      </c>
      <c r="AT334" s="3">
        <f ca="1">IF(AT$5="",0,SUMIFS(INDIRECT($S$2&amp;$A334&amp;":"&amp;$A334),BP!$5:$5,AT$4))</f>
        <v>0</v>
      </c>
      <c r="AU334" s="3">
        <f ca="1">IF(AU$5="",0,SUMIFS(INDIRECT($S$2&amp;$A334&amp;":"&amp;$A334),BP!$5:$5,AU$4))</f>
        <v>0</v>
      </c>
      <c r="AV334" s="3">
        <f ca="1">IF(AV$5="",0,SUMIFS(INDIRECT($S$2&amp;$A334&amp;":"&amp;$A334),BP!$5:$5,AV$4))</f>
        <v>0</v>
      </c>
      <c r="AW334" s="3">
        <f ca="1">IF(AW$5="",0,SUMIFS(INDIRECT($S$2&amp;$A334&amp;":"&amp;$A334),BP!$5:$5,AW$4))</f>
        <v>0</v>
      </c>
      <c r="AX334" s="3">
        <f ca="1">IF(AX$5="",0,SUMIFS(INDIRECT($S$2&amp;$A334&amp;":"&amp;$A334),BP!$5:$5,AX$4))</f>
        <v>0</v>
      </c>
      <c r="AY334" s="3">
        <f ca="1">IF(AY$5="",0,SUMIFS(INDIRECT($S$2&amp;$A334&amp;":"&amp;$A334),BP!$5:$5,AY$4))</f>
        <v>0</v>
      </c>
      <c r="AZ334" s="3">
        <f ca="1">IF(AZ$5="",0,SUMIFS(INDIRECT($S$2&amp;$A334&amp;":"&amp;$A334),BP!$5:$5,AZ$4))</f>
        <v>0</v>
      </c>
      <c r="BA334" s="3">
        <f ca="1">IF(BA$5="",0,SUMIFS(INDIRECT($S$2&amp;$A334&amp;":"&amp;$A334),BP!$5:$5,BA$4))</f>
        <v>0</v>
      </c>
      <c r="BB334" s="3">
        <f ca="1">IF(BB$5="",0,SUMIFS(INDIRECT($S$2&amp;$A334&amp;":"&amp;$A334),BP!$5:$5,BB$4))</f>
        <v>0</v>
      </c>
      <c r="BC334" s="3">
        <f ca="1">IF(BC$5="",0,SUMIFS(INDIRECT($S$2&amp;$A334&amp;":"&amp;$A334),BP!$5:$5,BC$4))</f>
        <v>0</v>
      </c>
      <c r="BD334" s="3">
        <f ca="1">IF(BD$5="",0,SUMIFS(INDIRECT($S$2&amp;$A334&amp;":"&amp;$A334),BP!$5:$5,BD$4))</f>
        <v>0</v>
      </c>
      <c r="BE334" s="3">
        <f ca="1">IF(BE$5="",0,SUMIFS(INDIRECT($S$2&amp;$A334&amp;":"&amp;$A334),BP!$5:$5,BE$4))</f>
        <v>0</v>
      </c>
      <c r="BF334" s="3">
        <f ca="1">IF(BF$5="",0,SUMIFS(INDIRECT($S$2&amp;$A334&amp;":"&amp;$A334),BP!$5:$5,BF$4))</f>
        <v>0</v>
      </c>
      <c r="BG334" s="3">
        <f ca="1">IF(BG$5="",0,SUMIFS(INDIRECT($S$2&amp;$A334&amp;":"&amp;$A334),BP!$5:$5,BG$4))</f>
        <v>0</v>
      </c>
      <c r="BH334" s="3">
        <f ca="1">IF(BH$5="",0,SUMIFS(INDIRECT($S$2&amp;$A334&amp;":"&amp;$A334),BP!$5:$5,BH$4))</f>
        <v>0</v>
      </c>
      <c r="BI334" s="3">
        <f ca="1">IF(BI$5="",0,SUMIFS(INDIRECT($S$2&amp;$A334&amp;":"&amp;$A334),BP!$5:$5,BI$4))</f>
        <v>0</v>
      </c>
      <c r="BJ334" s="3">
        <f>IF(BJ$5="",0,SUMIFS(BP!334:334,BP!$5:$5,BJ$4))</f>
        <v>0</v>
      </c>
      <c r="BK334" s="3">
        <f>IF(BK$5="",0,SUMIFS(BP!334:334,BP!$5:$5,BK$4))</f>
        <v>0</v>
      </c>
      <c r="BL334" s="3">
        <f>IF(BL$5="",0,SUMIFS(BP!334:334,BP!$5:$5,BL$4))</f>
        <v>0</v>
      </c>
      <c r="BM334" s="3">
        <f>IF(BM$5="",0,SUMIFS(BP!334:334,BP!$5:$5,BM$4))</f>
        <v>0</v>
      </c>
      <c r="BN334" s="3">
        <f>IF(BN$5="",0,SUMIFS(BP!334:334,BP!$5:$5,BN$4))</f>
        <v>0</v>
      </c>
      <c r="BO334" s="3">
        <f>IF(BO$5="",0,SUMIFS(BP!334:334,BP!$5:$5,BO$4))</f>
        <v>0</v>
      </c>
      <c r="BP334" s="3">
        <f>IF(BP$5="",0,SUMIFS(BP!334:334,BP!$5:$5,BP$4))</f>
        <v>0</v>
      </c>
      <c r="BQ334" s="3">
        <f>IF(BQ$5="",0,SUMIFS(BP!334:334,BP!$5:$5,BQ$4))</f>
        <v>0</v>
      </c>
      <c r="BR334" s="3">
        <f>IF(BR$5="",0,SUMIFS(BP!334:334,BP!$5:$5,BR$4))</f>
        <v>0</v>
      </c>
      <c r="BS334" s="3">
        <f>IF(BS$5="",0,SUMIFS(BP!334:334,BP!$5:$5,BS$4))</f>
        <v>0</v>
      </c>
      <c r="BT334" s="3">
        <f>IF(BT$5="",0,SUMIFS(BP!334:334,BP!$5:$5,BT$4))</f>
        <v>0</v>
      </c>
      <c r="BU334" s="3">
        <f>IF(BU$5="",0,SUMIFS(BP!334:334,BP!$5:$5,BU$4))</f>
        <v>0</v>
      </c>
      <c r="BV334" s="3">
        <f>IF(BV$5="",0,SUMIFS(BP!334:334,BP!$5:$5,BV$4))</f>
        <v>0</v>
      </c>
      <c r="BW334" s="3">
        <f>IF(BW$5="",0,SUMIFS(BP!334:334,BP!$5:$5,BW$4))</f>
        <v>0</v>
      </c>
      <c r="BX334" s="3">
        <f>IF(BX$5="",0,SUMIFS(BP!334:334,BP!$5:$5,BX$4))</f>
        <v>0</v>
      </c>
      <c r="BY334" s="3">
        <f>IF(BY$5="",0,SUMIFS(BP!334:334,BP!$5:$5,BY$4))</f>
        <v>0</v>
      </c>
      <c r="BZ334" s="3">
        <f>IF(BZ$5="",0,SUMIFS(BP!334:334,BP!$5:$5,BZ$4))</f>
        <v>0</v>
      </c>
      <c r="CA334" s="3">
        <f>IF(CA$5="",0,SUMIFS(BP!334:334,BP!$5:$5,CA$4))</f>
        <v>0</v>
      </c>
      <c r="CB334" s="3">
        <f>IF(CB$5="",0,SUMIFS(BP!334:334,BP!$5:$5,CB$4))</f>
        <v>0</v>
      </c>
      <c r="CC334" s="3">
        <f>IF(CC$5="",0,SUMIFS(BP!334:334,BP!$5:$5,CC$4))</f>
        <v>0</v>
      </c>
      <c r="CD334" s="3">
        <f>IF(CD$5="",0,SUMIFS(BP!334:334,BP!$5:$5,CD$4))</f>
        <v>0</v>
      </c>
      <c r="CE334" s="3">
        <f>IF(CE$5="",0,SUMIFS(BP!334:334,BP!$5:$5,CE$4))</f>
        <v>0</v>
      </c>
      <c r="CF334" s="3">
        <f>IF(CF$5="",0,SUMIFS(BP!334:334,BP!$5:$5,CF$4))</f>
        <v>0</v>
      </c>
      <c r="CG334" s="3">
        <f>IF(CG$5="",0,SUMIFS(BP!334:334,BP!$5:$5,CG$4))</f>
        <v>0</v>
      </c>
      <c r="CH334" s="3">
        <f>IF(CH$5="",0,SUMIFS(BP!334:334,BP!$5:$5,CH$4))</f>
        <v>0</v>
      </c>
      <c r="CI334" s="3">
        <f>IF(CI$5="",0,SUMIFS(BP!334:334,BP!$5:$5,CI$4))</f>
        <v>0</v>
      </c>
      <c r="CJ334" s="3">
        <f>IF(CJ$5="",0,SUMIFS(BP!334:334,BP!$5:$5,CJ$4))</f>
        <v>0</v>
      </c>
      <c r="CK334" s="3">
        <f>IF(CK$5="",0,SUMIFS(BP!334:334,BP!$5:$5,CK$4))</f>
        <v>0</v>
      </c>
      <c r="CL334" s="3">
        <f>IF(CL$5="",0,SUMIFS(BP!334:334,BP!$5:$5,CL$4))</f>
        <v>0</v>
      </c>
      <c r="CM334" s="3">
        <f>IF(CM$5="",0,SUMIFS(BP!334:334,BP!$5:$5,CM$4))</f>
        <v>0</v>
      </c>
      <c r="CN334" s="3">
        <f>IF(CN$5="",0,SUMIFS(BP!334:334,BP!$5:$5,CN$4))</f>
        <v>0</v>
      </c>
      <c r="CO334" s="3">
        <f>IF(CO$5="",0,SUMIFS(BP!334:334,BP!$5:$5,CO$4))</f>
        <v>0</v>
      </c>
      <c r="CP334" s="3">
        <f>IF(CP$5="",0,SUMIFS(BP!334:334,BP!$5:$5,CP$4))</f>
        <v>0</v>
      </c>
      <c r="CQ334" s="3">
        <f>IF(CQ$5="",0,SUMIFS(BP!334:334,BP!$5:$5,CQ$4))</f>
        <v>0</v>
      </c>
      <c r="CR334" s="3">
        <f>IF(CR$5="",0,SUMIFS(BP!334:334,BP!$5:$5,CR$4))</f>
        <v>0</v>
      </c>
      <c r="CS334" s="3">
        <f>IF(CS$5="",0,SUMIFS(BP!334:334,BP!$5:$5,CS$4))</f>
        <v>0</v>
      </c>
      <c r="CT334" s="3">
        <f>IF(CT$5="",0,SUMIFS(BP!334:334,BP!$5:$5,CT$4))</f>
        <v>0</v>
      </c>
    </row>
    <row r="335" spans="1:98" s="2" customFormat="1" ht="10.199999999999999" x14ac:dyDescent="0.2">
      <c r="A335" s="11">
        <f>ROW()</f>
        <v>335</v>
      </c>
      <c r="E335" s="15"/>
      <c r="W335" s="5"/>
      <c r="Z335" s="3">
        <f ca="1">IF(Z$5="",0,SUMIFS(INDIRECT($S$2&amp;$A335&amp;":"&amp;$A335),BP!$5:$5,Z$4))</f>
        <v>0</v>
      </c>
      <c r="AA335" s="3">
        <f ca="1">IF(AA$5="",0,SUMIFS(INDIRECT($S$2&amp;$A335&amp;":"&amp;$A335),BP!$5:$5,AA$4))</f>
        <v>0</v>
      </c>
      <c r="AB335" s="3">
        <f ca="1">IF(AB$5="",0,SUMIFS(INDIRECT($S$2&amp;$A335&amp;":"&amp;$A335),BP!$5:$5,AB$4))</f>
        <v>0</v>
      </c>
      <c r="AC335" s="3">
        <f ca="1">IF(AC$5="",0,SUMIFS(INDIRECT($S$2&amp;$A335&amp;":"&amp;$A335),BP!$5:$5,AC$4))</f>
        <v>0</v>
      </c>
      <c r="AD335" s="3">
        <f ca="1">IF(AD$5="",0,SUMIFS(INDIRECT($S$2&amp;$A335&amp;":"&amp;$A335),BP!$5:$5,AD$4))</f>
        <v>0</v>
      </c>
      <c r="AE335" s="3">
        <f ca="1">IF(AE$5="",0,SUMIFS(INDIRECT($S$2&amp;$A335&amp;":"&amp;$A335),BP!$5:$5,AE$4))</f>
        <v>0</v>
      </c>
      <c r="AF335" s="3">
        <f ca="1">IF(AF$5="",0,SUMIFS(INDIRECT($S$2&amp;$A335&amp;":"&amp;$A335),BP!$5:$5,AF$4))</f>
        <v>0</v>
      </c>
      <c r="AG335" s="3">
        <f ca="1">IF(AG$5="",0,SUMIFS(INDIRECT($S$2&amp;$A335&amp;":"&amp;$A335),BP!$5:$5,AG$4))</f>
        <v>0</v>
      </c>
      <c r="AH335" s="3">
        <f ca="1">IF(AH$5="",0,SUMIFS(INDIRECT($S$2&amp;$A335&amp;":"&amp;$A335),BP!$5:$5,AH$4))</f>
        <v>0</v>
      </c>
      <c r="AI335" s="3">
        <f ca="1">IF(AI$5="",0,SUMIFS(INDIRECT($S$2&amp;$A335&amp;":"&amp;$A335),BP!$5:$5,AI$4))</f>
        <v>0</v>
      </c>
      <c r="AJ335" s="3">
        <f ca="1">IF(AJ$5="",0,SUMIFS(INDIRECT($S$2&amp;$A335&amp;":"&amp;$A335),BP!$5:$5,AJ$4))</f>
        <v>0</v>
      </c>
      <c r="AK335" s="3">
        <f ca="1">IF(AK$5="",0,SUMIFS(INDIRECT($S$2&amp;$A335&amp;":"&amp;$A335),BP!$5:$5,AK$4))</f>
        <v>0</v>
      </c>
      <c r="AL335" s="3">
        <f ca="1">IF(AL$5="",0,SUMIFS(INDIRECT($S$2&amp;$A335&amp;":"&amp;$A335),BP!$5:$5,AL$4))</f>
        <v>0</v>
      </c>
      <c r="AM335" s="3">
        <f ca="1">IF(AM$5="",0,SUMIFS(INDIRECT($S$2&amp;$A335&amp;":"&amp;$A335),BP!$5:$5,AM$4))</f>
        <v>0</v>
      </c>
      <c r="AN335" s="3">
        <f ca="1">IF(AN$5="",0,SUMIFS(INDIRECT($S$2&amp;$A335&amp;":"&amp;$A335),BP!$5:$5,AN$4))</f>
        <v>0</v>
      </c>
      <c r="AO335" s="3">
        <f ca="1">IF(AO$5="",0,SUMIFS(INDIRECT($S$2&amp;$A335&amp;":"&amp;$A335),BP!$5:$5,AO$4))</f>
        <v>0</v>
      </c>
      <c r="AP335" s="3">
        <f ca="1">IF(AP$5="",0,SUMIFS(INDIRECT($S$2&amp;$A335&amp;":"&amp;$A335),BP!$5:$5,AP$4))</f>
        <v>0</v>
      </c>
      <c r="AQ335" s="3">
        <f ca="1">IF(AQ$5="",0,SUMIFS(INDIRECT($S$2&amp;$A335&amp;":"&amp;$A335),BP!$5:$5,AQ$4))</f>
        <v>0</v>
      </c>
      <c r="AR335" s="3">
        <f ca="1">IF(AR$5="",0,SUMIFS(INDIRECT($S$2&amp;$A335&amp;":"&amp;$A335),BP!$5:$5,AR$4))</f>
        <v>0</v>
      </c>
      <c r="AS335" s="3">
        <f ca="1">IF(AS$5="",0,SUMIFS(INDIRECT($S$2&amp;$A335&amp;":"&amp;$A335),BP!$5:$5,AS$4))</f>
        <v>0</v>
      </c>
      <c r="AT335" s="3">
        <f ca="1">IF(AT$5="",0,SUMIFS(INDIRECT($S$2&amp;$A335&amp;":"&amp;$A335),BP!$5:$5,AT$4))</f>
        <v>0</v>
      </c>
      <c r="AU335" s="3">
        <f ca="1">IF(AU$5="",0,SUMIFS(INDIRECT($S$2&amp;$A335&amp;":"&amp;$A335),BP!$5:$5,AU$4))</f>
        <v>0</v>
      </c>
      <c r="AV335" s="3">
        <f ca="1">IF(AV$5="",0,SUMIFS(INDIRECT($S$2&amp;$A335&amp;":"&amp;$A335),BP!$5:$5,AV$4))</f>
        <v>0</v>
      </c>
      <c r="AW335" s="3">
        <f ca="1">IF(AW$5="",0,SUMIFS(INDIRECT($S$2&amp;$A335&amp;":"&amp;$A335),BP!$5:$5,AW$4))</f>
        <v>0</v>
      </c>
      <c r="AX335" s="3">
        <f ca="1">IF(AX$5="",0,SUMIFS(INDIRECT($S$2&amp;$A335&amp;":"&amp;$A335),BP!$5:$5,AX$4))</f>
        <v>0</v>
      </c>
      <c r="AY335" s="3">
        <f ca="1">IF(AY$5="",0,SUMIFS(INDIRECT($S$2&amp;$A335&amp;":"&amp;$A335),BP!$5:$5,AY$4))</f>
        <v>0</v>
      </c>
      <c r="AZ335" s="3">
        <f ca="1">IF(AZ$5="",0,SUMIFS(INDIRECT($S$2&amp;$A335&amp;":"&amp;$A335),BP!$5:$5,AZ$4))</f>
        <v>0</v>
      </c>
      <c r="BA335" s="3">
        <f ca="1">IF(BA$5="",0,SUMIFS(INDIRECT($S$2&amp;$A335&amp;":"&amp;$A335),BP!$5:$5,BA$4))</f>
        <v>0</v>
      </c>
      <c r="BB335" s="3">
        <f ca="1">IF(BB$5="",0,SUMIFS(INDIRECT($S$2&amp;$A335&amp;":"&amp;$A335),BP!$5:$5,BB$4))</f>
        <v>0</v>
      </c>
      <c r="BC335" s="3">
        <f ca="1">IF(BC$5="",0,SUMIFS(INDIRECT($S$2&amp;$A335&amp;":"&amp;$A335),BP!$5:$5,BC$4))</f>
        <v>0</v>
      </c>
      <c r="BD335" s="3">
        <f ca="1">IF(BD$5="",0,SUMIFS(INDIRECT($S$2&amp;$A335&amp;":"&amp;$A335),BP!$5:$5,BD$4))</f>
        <v>0</v>
      </c>
      <c r="BE335" s="3">
        <f ca="1">IF(BE$5="",0,SUMIFS(INDIRECT($S$2&amp;$A335&amp;":"&amp;$A335),BP!$5:$5,BE$4))</f>
        <v>0</v>
      </c>
      <c r="BF335" s="3">
        <f ca="1">IF(BF$5="",0,SUMIFS(INDIRECT($S$2&amp;$A335&amp;":"&amp;$A335),BP!$5:$5,BF$4))</f>
        <v>0</v>
      </c>
      <c r="BG335" s="3">
        <f ca="1">IF(BG$5="",0,SUMIFS(INDIRECT($S$2&amp;$A335&amp;":"&amp;$A335),BP!$5:$5,BG$4))</f>
        <v>0</v>
      </c>
      <c r="BH335" s="3">
        <f ca="1">IF(BH$5="",0,SUMIFS(INDIRECT($S$2&amp;$A335&amp;":"&amp;$A335),BP!$5:$5,BH$4))</f>
        <v>0</v>
      </c>
      <c r="BI335" s="3">
        <f ca="1">IF(BI$5="",0,SUMIFS(INDIRECT($S$2&amp;$A335&amp;":"&amp;$A335),BP!$5:$5,BI$4))</f>
        <v>0</v>
      </c>
      <c r="BJ335" s="3">
        <f>IF(BJ$5="",0,SUMIFS(BP!335:335,BP!$5:$5,BJ$4))</f>
        <v>0</v>
      </c>
      <c r="BK335" s="3">
        <f>IF(BK$5="",0,SUMIFS(BP!335:335,BP!$5:$5,BK$4))</f>
        <v>0</v>
      </c>
      <c r="BL335" s="3">
        <f>IF(BL$5="",0,SUMIFS(BP!335:335,BP!$5:$5,BL$4))</f>
        <v>0</v>
      </c>
      <c r="BM335" s="3">
        <f>IF(BM$5="",0,SUMIFS(BP!335:335,BP!$5:$5,BM$4))</f>
        <v>0</v>
      </c>
      <c r="BN335" s="3">
        <f>IF(BN$5="",0,SUMIFS(BP!335:335,BP!$5:$5,BN$4))</f>
        <v>0</v>
      </c>
      <c r="BO335" s="3">
        <f>IF(BO$5="",0,SUMIFS(BP!335:335,BP!$5:$5,BO$4))</f>
        <v>0</v>
      </c>
      <c r="BP335" s="3">
        <f>IF(BP$5="",0,SUMIFS(BP!335:335,BP!$5:$5,BP$4))</f>
        <v>0</v>
      </c>
      <c r="BQ335" s="3">
        <f>IF(BQ$5="",0,SUMIFS(BP!335:335,BP!$5:$5,BQ$4))</f>
        <v>0</v>
      </c>
      <c r="BR335" s="3">
        <f>IF(BR$5="",0,SUMIFS(BP!335:335,BP!$5:$5,BR$4))</f>
        <v>0</v>
      </c>
      <c r="BS335" s="3">
        <f>IF(BS$5="",0,SUMIFS(BP!335:335,BP!$5:$5,BS$4))</f>
        <v>0</v>
      </c>
      <c r="BT335" s="3">
        <f>IF(BT$5="",0,SUMIFS(BP!335:335,BP!$5:$5,BT$4))</f>
        <v>0</v>
      </c>
      <c r="BU335" s="3">
        <f>IF(BU$5="",0,SUMIFS(BP!335:335,BP!$5:$5,BU$4))</f>
        <v>0</v>
      </c>
      <c r="BV335" s="3">
        <f>IF(BV$5="",0,SUMIFS(BP!335:335,BP!$5:$5,BV$4))</f>
        <v>0</v>
      </c>
      <c r="BW335" s="3">
        <f>IF(BW$5="",0,SUMIFS(BP!335:335,BP!$5:$5,BW$4))</f>
        <v>0</v>
      </c>
      <c r="BX335" s="3">
        <f>IF(BX$5="",0,SUMIFS(BP!335:335,BP!$5:$5,BX$4))</f>
        <v>0</v>
      </c>
      <c r="BY335" s="3">
        <f>IF(BY$5="",0,SUMIFS(BP!335:335,BP!$5:$5,BY$4))</f>
        <v>0</v>
      </c>
      <c r="BZ335" s="3">
        <f>IF(BZ$5="",0,SUMIFS(BP!335:335,BP!$5:$5,BZ$4))</f>
        <v>0</v>
      </c>
      <c r="CA335" s="3">
        <f>IF(CA$5="",0,SUMIFS(BP!335:335,BP!$5:$5,CA$4))</f>
        <v>0</v>
      </c>
      <c r="CB335" s="3">
        <f>IF(CB$5="",0,SUMIFS(BP!335:335,BP!$5:$5,CB$4))</f>
        <v>0</v>
      </c>
      <c r="CC335" s="3">
        <f>IF(CC$5="",0,SUMIFS(BP!335:335,BP!$5:$5,CC$4))</f>
        <v>0</v>
      </c>
      <c r="CD335" s="3">
        <f>IF(CD$5="",0,SUMIFS(BP!335:335,BP!$5:$5,CD$4))</f>
        <v>0</v>
      </c>
      <c r="CE335" s="3">
        <f>IF(CE$5="",0,SUMIFS(BP!335:335,BP!$5:$5,CE$4))</f>
        <v>0</v>
      </c>
      <c r="CF335" s="3">
        <f>IF(CF$5="",0,SUMIFS(BP!335:335,BP!$5:$5,CF$4))</f>
        <v>0</v>
      </c>
      <c r="CG335" s="3">
        <f>IF(CG$5="",0,SUMIFS(BP!335:335,BP!$5:$5,CG$4))</f>
        <v>0</v>
      </c>
      <c r="CH335" s="3">
        <f>IF(CH$5="",0,SUMIFS(BP!335:335,BP!$5:$5,CH$4))</f>
        <v>0</v>
      </c>
      <c r="CI335" s="3">
        <f>IF(CI$5="",0,SUMIFS(BP!335:335,BP!$5:$5,CI$4))</f>
        <v>0</v>
      </c>
      <c r="CJ335" s="3">
        <f>IF(CJ$5="",0,SUMIFS(BP!335:335,BP!$5:$5,CJ$4))</f>
        <v>0</v>
      </c>
      <c r="CK335" s="3">
        <f>IF(CK$5="",0,SUMIFS(BP!335:335,BP!$5:$5,CK$4))</f>
        <v>0</v>
      </c>
      <c r="CL335" s="3">
        <f>IF(CL$5="",0,SUMIFS(BP!335:335,BP!$5:$5,CL$4))</f>
        <v>0</v>
      </c>
      <c r="CM335" s="3">
        <f>IF(CM$5="",0,SUMIFS(BP!335:335,BP!$5:$5,CM$4))</f>
        <v>0</v>
      </c>
      <c r="CN335" s="3">
        <f>IF(CN$5="",0,SUMIFS(BP!335:335,BP!$5:$5,CN$4))</f>
        <v>0</v>
      </c>
      <c r="CO335" s="3">
        <f>IF(CO$5="",0,SUMIFS(BP!335:335,BP!$5:$5,CO$4))</f>
        <v>0</v>
      </c>
      <c r="CP335" s="3">
        <f>IF(CP$5="",0,SUMIFS(BP!335:335,BP!$5:$5,CP$4))</f>
        <v>0</v>
      </c>
      <c r="CQ335" s="3">
        <f>IF(CQ$5="",0,SUMIFS(BP!335:335,BP!$5:$5,CQ$4))</f>
        <v>0</v>
      </c>
      <c r="CR335" s="3">
        <f>IF(CR$5="",0,SUMIFS(BP!335:335,BP!$5:$5,CR$4))</f>
        <v>0</v>
      </c>
      <c r="CS335" s="3">
        <f>IF(CS$5="",0,SUMIFS(BP!335:335,BP!$5:$5,CS$4))</f>
        <v>0</v>
      </c>
      <c r="CT335" s="3">
        <f>IF(CT$5="",0,SUMIFS(BP!335:335,BP!$5:$5,CT$4))</f>
        <v>0</v>
      </c>
    </row>
    <row r="336" spans="1:98" s="2" customFormat="1" ht="10.199999999999999" x14ac:dyDescent="0.2">
      <c r="A336" s="11">
        <f>ROW()</f>
        <v>336</v>
      </c>
      <c r="E336" s="15"/>
      <c r="W336" s="5"/>
      <c r="Z336" s="3">
        <f ca="1">IF(Z$5="",0,SUMIFS(INDIRECT($S$2&amp;$A336&amp;":"&amp;$A336),BP!$5:$5,Z$4))</f>
        <v>0</v>
      </c>
      <c r="AA336" s="3">
        <f ca="1">IF(AA$5="",0,SUMIFS(INDIRECT($S$2&amp;$A336&amp;":"&amp;$A336),BP!$5:$5,AA$4))</f>
        <v>0</v>
      </c>
      <c r="AB336" s="3">
        <f ca="1">IF(AB$5="",0,SUMIFS(INDIRECT($S$2&amp;$A336&amp;":"&amp;$A336),BP!$5:$5,AB$4))</f>
        <v>0</v>
      </c>
      <c r="AC336" s="3">
        <f ca="1">IF(AC$5="",0,SUMIFS(INDIRECT($S$2&amp;$A336&amp;":"&amp;$A336),BP!$5:$5,AC$4))</f>
        <v>0</v>
      </c>
      <c r="AD336" s="3">
        <f ca="1">IF(AD$5="",0,SUMIFS(INDIRECT($S$2&amp;$A336&amp;":"&amp;$A336),BP!$5:$5,AD$4))</f>
        <v>0</v>
      </c>
      <c r="AE336" s="3">
        <f ca="1">IF(AE$5="",0,SUMIFS(INDIRECT($S$2&amp;$A336&amp;":"&amp;$A336),BP!$5:$5,AE$4))</f>
        <v>0</v>
      </c>
      <c r="AF336" s="3">
        <f ca="1">IF(AF$5="",0,SUMIFS(INDIRECT($S$2&amp;$A336&amp;":"&amp;$A336),BP!$5:$5,AF$4))</f>
        <v>0</v>
      </c>
      <c r="AG336" s="3">
        <f ca="1">IF(AG$5="",0,SUMIFS(INDIRECT($S$2&amp;$A336&amp;":"&amp;$A336),BP!$5:$5,AG$4))</f>
        <v>0</v>
      </c>
      <c r="AH336" s="3">
        <f ca="1">IF(AH$5="",0,SUMIFS(INDIRECT($S$2&amp;$A336&amp;":"&amp;$A336),BP!$5:$5,AH$4))</f>
        <v>0</v>
      </c>
      <c r="AI336" s="3">
        <f ca="1">IF(AI$5="",0,SUMIFS(INDIRECT($S$2&amp;$A336&amp;":"&amp;$A336),BP!$5:$5,AI$4))</f>
        <v>0</v>
      </c>
      <c r="AJ336" s="3">
        <f ca="1">IF(AJ$5="",0,SUMIFS(INDIRECT($S$2&amp;$A336&amp;":"&amp;$A336),BP!$5:$5,AJ$4))</f>
        <v>0</v>
      </c>
      <c r="AK336" s="3">
        <f ca="1">IF(AK$5="",0,SUMIFS(INDIRECT($S$2&amp;$A336&amp;":"&amp;$A336),BP!$5:$5,AK$4))</f>
        <v>0</v>
      </c>
      <c r="AL336" s="3">
        <f ca="1">IF(AL$5="",0,SUMIFS(INDIRECT($S$2&amp;$A336&amp;":"&amp;$A336),BP!$5:$5,AL$4))</f>
        <v>0</v>
      </c>
      <c r="AM336" s="3">
        <f ca="1">IF(AM$5="",0,SUMIFS(INDIRECT($S$2&amp;$A336&amp;":"&amp;$A336),BP!$5:$5,AM$4))</f>
        <v>0</v>
      </c>
      <c r="AN336" s="3">
        <f ca="1">IF(AN$5="",0,SUMIFS(INDIRECT($S$2&amp;$A336&amp;":"&amp;$A336),BP!$5:$5,AN$4))</f>
        <v>0</v>
      </c>
      <c r="AO336" s="3">
        <f ca="1">IF(AO$5="",0,SUMIFS(INDIRECT($S$2&amp;$A336&amp;":"&amp;$A336),BP!$5:$5,AO$4))</f>
        <v>0</v>
      </c>
      <c r="AP336" s="3">
        <f ca="1">IF(AP$5="",0,SUMIFS(INDIRECT($S$2&amp;$A336&amp;":"&amp;$A336),BP!$5:$5,AP$4))</f>
        <v>0</v>
      </c>
      <c r="AQ336" s="3">
        <f ca="1">IF(AQ$5="",0,SUMIFS(INDIRECT($S$2&amp;$A336&amp;":"&amp;$A336),BP!$5:$5,AQ$4))</f>
        <v>0</v>
      </c>
      <c r="AR336" s="3">
        <f ca="1">IF(AR$5="",0,SUMIFS(INDIRECT($S$2&amp;$A336&amp;":"&amp;$A336),BP!$5:$5,AR$4))</f>
        <v>0</v>
      </c>
      <c r="AS336" s="3">
        <f ca="1">IF(AS$5="",0,SUMIFS(INDIRECT($S$2&amp;$A336&amp;":"&amp;$A336),BP!$5:$5,AS$4))</f>
        <v>0</v>
      </c>
      <c r="AT336" s="3">
        <f ca="1">IF(AT$5="",0,SUMIFS(INDIRECT($S$2&amp;$A336&amp;":"&amp;$A336),BP!$5:$5,AT$4))</f>
        <v>0</v>
      </c>
      <c r="AU336" s="3">
        <f ca="1">IF(AU$5="",0,SUMIFS(INDIRECT($S$2&amp;$A336&amp;":"&amp;$A336),BP!$5:$5,AU$4))</f>
        <v>0</v>
      </c>
      <c r="AV336" s="3">
        <f ca="1">IF(AV$5="",0,SUMIFS(INDIRECT($S$2&amp;$A336&amp;":"&amp;$A336),BP!$5:$5,AV$4))</f>
        <v>0</v>
      </c>
      <c r="AW336" s="3">
        <f ca="1">IF(AW$5="",0,SUMIFS(INDIRECT($S$2&amp;$A336&amp;":"&amp;$A336),BP!$5:$5,AW$4))</f>
        <v>0</v>
      </c>
      <c r="AX336" s="3">
        <f ca="1">IF(AX$5="",0,SUMIFS(INDIRECT($S$2&amp;$A336&amp;":"&amp;$A336),BP!$5:$5,AX$4))</f>
        <v>0</v>
      </c>
      <c r="AY336" s="3">
        <f ca="1">IF(AY$5="",0,SUMIFS(INDIRECT($S$2&amp;$A336&amp;":"&amp;$A336),BP!$5:$5,AY$4))</f>
        <v>0</v>
      </c>
      <c r="AZ336" s="3">
        <f ca="1">IF(AZ$5="",0,SUMIFS(INDIRECT($S$2&amp;$A336&amp;":"&amp;$A336),BP!$5:$5,AZ$4))</f>
        <v>0</v>
      </c>
      <c r="BA336" s="3">
        <f ca="1">IF(BA$5="",0,SUMIFS(INDIRECT($S$2&amp;$A336&amp;":"&amp;$A336),BP!$5:$5,BA$4))</f>
        <v>0</v>
      </c>
      <c r="BB336" s="3">
        <f ca="1">IF(BB$5="",0,SUMIFS(INDIRECT($S$2&amp;$A336&amp;":"&amp;$A336),BP!$5:$5,BB$4))</f>
        <v>0</v>
      </c>
      <c r="BC336" s="3">
        <f ca="1">IF(BC$5="",0,SUMIFS(INDIRECT($S$2&amp;$A336&amp;":"&amp;$A336),BP!$5:$5,BC$4))</f>
        <v>0</v>
      </c>
      <c r="BD336" s="3">
        <f ca="1">IF(BD$5="",0,SUMIFS(INDIRECT($S$2&amp;$A336&amp;":"&amp;$A336),BP!$5:$5,BD$4))</f>
        <v>0</v>
      </c>
      <c r="BE336" s="3">
        <f ca="1">IF(BE$5="",0,SUMIFS(INDIRECT($S$2&amp;$A336&amp;":"&amp;$A336),BP!$5:$5,BE$4))</f>
        <v>0</v>
      </c>
      <c r="BF336" s="3">
        <f ca="1">IF(BF$5="",0,SUMIFS(INDIRECT($S$2&amp;$A336&amp;":"&amp;$A336),BP!$5:$5,BF$4))</f>
        <v>0</v>
      </c>
      <c r="BG336" s="3">
        <f ca="1">IF(BG$5="",0,SUMIFS(INDIRECT($S$2&amp;$A336&amp;":"&amp;$A336),BP!$5:$5,BG$4))</f>
        <v>0</v>
      </c>
      <c r="BH336" s="3">
        <f ca="1">IF(BH$5="",0,SUMIFS(INDIRECT($S$2&amp;$A336&amp;":"&amp;$A336),BP!$5:$5,BH$4))</f>
        <v>0</v>
      </c>
      <c r="BI336" s="3">
        <f ca="1">IF(BI$5="",0,SUMIFS(INDIRECT($S$2&amp;$A336&amp;":"&amp;$A336),BP!$5:$5,BI$4))</f>
        <v>0</v>
      </c>
      <c r="BJ336" s="3">
        <f>IF(BJ$5="",0,SUMIFS(BP!336:336,BP!$5:$5,BJ$4))</f>
        <v>0</v>
      </c>
      <c r="BK336" s="3">
        <f>IF(BK$5="",0,SUMIFS(BP!336:336,BP!$5:$5,BK$4))</f>
        <v>0</v>
      </c>
      <c r="BL336" s="3">
        <f>IF(BL$5="",0,SUMIFS(BP!336:336,BP!$5:$5,BL$4))</f>
        <v>0</v>
      </c>
      <c r="BM336" s="3">
        <f>IF(BM$5="",0,SUMIFS(BP!336:336,BP!$5:$5,BM$4))</f>
        <v>0</v>
      </c>
      <c r="BN336" s="3">
        <f>IF(BN$5="",0,SUMIFS(BP!336:336,BP!$5:$5,BN$4))</f>
        <v>0</v>
      </c>
      <c r="BO336" s="3">
        <f>IF(BO$5="",0,SUMIFS(BP!336:336,BP!$5:$5,BO$4))</f>
        <v>0</v>
      </c>
      <c r="BP336" s="3">
        <f>IF(BP$5="",0,SUMIFS(BP!336:336,BP!$5:$5,BP$4))</f>
        <v>0</v>
      </c>
      <c r="BQ336" s="3">
        <f>IF(BQ$5="",0,SUMIFS(BP!336:336,BP!$5:$5,BQ$4))</f>
        <v>0</v>
      </c>
      <c r="BR336" s="3">
        <f>IF(BR$5="",0,SUMIFS(BP!336:336,BP!$5:$5,BR$4))</f>
        <v>0</v>
      </c>
      <c r="BS336" s="3">
        <f>IF(BS$5="",0,SUMIFS(BP!336:336,BP!$5:$5,BS$4))</f>
        <v>0</v>
      </c>
      <c r="BT336" s="3">
        <f>IF(BT$5="",0,SUMIFS(BP!336:336,BP!$5:$5,BT$4))</f>
        <v>0</v>
      </c>
      <c r="BU336" s="3">
        <f>IF(BU$5="",0,SUMIFS(BP!336:336,BP!$5:$5,BU$4))</f>
        <v>0</v>
      </c>
      <c r="BV336" s="3">
        <f>IF(BV$5="",0,SUMIFS(BP!336:336,BP!$5:$5,BV$4))</f>
        <v>0</v>
      </c>
      <c r="BW336" s="3">
        <f>IF(BW$5="",0,SUMIFS(BP!336:336,BP!$5:$5,BW$4))</f>
        <v>0</v>
      </c>
      <c r="BX336" s="3">
        <f>IF(BX$5="",0,SUMIFS(BP!336:336,BP!$5:$5,BX$4))</f>
        <v>0</v>
      </c>
      <c r="BY336" s="3">
        <f>IF(BY$5="",0,SUMIFS(BP!336:336,BP!$5:$5,BY$4))</f>
        <v>0</v>
      </c>
      <c r="BZ336" s="3">
        <f>IF(BZ$5="",0,SUMIFS(BP!336:336,BP!$5:$5,BZ$4))</f>
        <v>0</v>
      </c>
      <c r="CA336" s="3">
        <f>IF(CA$5="",0,SUMIFS(BP!336:336,BP!$5:$5,CA$4))</f>
        <v>0</v>
      </c>
      <c r="CB336" s="3">
        <f>IF(CB$5="",0,SUMIFS(BP!336:336,BP!$5:$5,CB$4))</f>
        <v>0</v>
      </c>
      <c r="CC336" s="3">
        <f>IF(CC$5="",0,SUMIFS(BP!336:336,BP!$5:$5,CC$4))</f>
        <v>0</v>
      </c>
      <c r="CD336" s="3">
        <f>IF(CD$5="",0,SUMIFS(BP!336:336,BP!$5:$5,CD$4))</f>
        <v>0</v>
      </c>
      <c r="CE336" s="3">
        <f>IF(CE$5="",0,SUMIFS(BP!336:336,BP!$5:$5,CE$4))</f>
        <v>0</v>
      </c>
      <c r="CF336" s="3">
        <f>IF(CF$5="",0,SUMIFS(BP!336:336,BP!$5:$5,CF$4))</f>
        <v>0</v>
      </c>
      <c r="CG336" s="3">
        <f>IF(CG$5="",0,SUMIFS(BP!336:336,BP!$5:$5,CG$4))</f>
        <v>0</v>
      </c>
      <c r="CH336" s="3">
        <f>IF(CH$5="",0,SUMIFS(BP!336:336,BP!$5:$5,CH$4))</f>
        <v>0</v>
      </c>
      <c r="CI336" s="3">
        <f>IF(CI$5="",0,SUMIFS(BP!336:336,BP!$5:$5,CI$4))</f>
        <v>0</v>
      </c>
      <c r="CJ336" s="3">
        <f>IF(CJ$5="",0,SUMIFS(BP!336:336,BP!$5:$5,CJ$4))</f>
        <v>0</v>
      </c>
      <c r="CK336" s="3">
        <f>IF(CK$5="",0,SUMIFS(BP!336:336,BP!$5:$5,CK$4))</f>
        <v>0</v>
      </c>
      <c r="CL336" s="3">
        <f>IF(CL$5="",0,SUMIFS(BP!336:336,BP!$5:$5,CL$4))</f>
        <v>0</v>
      </c>
      <c r="CM336" s="3">
        <f>IF(CM$5="",0,SUMIFS(BP!336:336,BP!$5:$5,CM$4))</f>
        <v>0</v>
      </c>
      <c r="CN336" s="3">
        <f>IF(CN$5="",0,SUMIFS(BP!336:336,BP!$5:$5,CN$4))</f>
        <v>0</v>
      </c>
      <c r="CO336" s="3">
        <f>IF(CO$5="",0,SUMIFS(BP!336:336,BP!$5:$5,CO$4))</f>
        <v>0</v>
      </c>
      <c r="CP336" s="3">
        <f>IF(CP$5="",0,SUMIFS(BP!336:336,BP!$5:$5,CP$4))</f>
        <v>0</v>
      </c>
      <c r="CQ336" s="3">
        <f>IF(CQ$5="",0,SUMIFS(BP!336:336,BP!$5:$5,CQ$4))</f>
        <v>0</v>
      </c>
      <c r="CR336" s="3">
        <f>IF(CR$5="",0,SUMIFS(BP!336:336,BP!$5:$5,CR$4))</f>
        <v>0</v>
      </c>
      <c r="CS336" s="3">
        <f>IF(CS$5="",0,SUMIFS(BP!336:336,BP!$5:$5,CS$4))</f>
        <v>0</v>
      </c>
      <c r="CT336" s="3">
        <f>IF(CT$5="",0,SUMIFS(BP!336:336,BP!$5:$5,CT$4))</f>
        <v>0</v>
      </c>
    </row>
    <row r="337" spans="1:98" s="2" customFormat="1" ht="10.199999999999999" x14ac:dyDescent="0.2">
      <c r="A337" s="11">
        <f>ROW()</f>
        <v>337</v>
      </c>
      <c r="E337" s="15"/>
      <c r="W337" s="5"/>
      <c r="Z337" s="3">
        <f ca="1">IF(Z$5="",0,SUMIFS(INDIRECT($S$2&amp;$A337&amp;":"&amp;$A337),BP!$5:$5,Z$4))</f>
        <v>0</v>
      </c>
      <c r="AA337" s="3">
        <f ca="1">IF(AA$5="",0,SUMIFS(INDIRECT($S$2&amp;$A337&amp;":"&amp;$A337),BP!$5:$5,AA$4))</f>
        <v>0</v>
      </c>
      <c r="AB337" s="3">
        <f ca="1">IF(AB$5="",0,SUMIFS(INDIRECT($S$2&amp;$A337&amp;":"&amp;$A337),BP!$5:$5,AB$4))</f>
        <v>0</v>
      </c>
      <c r="AC337" s="3">
        <f ca="1">IF(AC$5="",0,SUMIFS(INDIRECT($S$2&amp;$A337&amp;":"&amp;$A337),BP!$5:$5,AC$4))</f>
        <v>0</v>
      </c>
      <c r="AD337" s="3">
        <f ca="1">IF(AD$5="",0,SUMIFS(INDIRECT($S$2&amp;$A337&amp;":"&amp;$A337),BP!$5:$5,AD$4))</f>
        <v>0</v>
      </c>
      <c r="AE337" s="3">
        <f ca="1">IF(AE$5="",0,SUMIFS(INDIRECT($S$2&amp;$A337&amp;":"&amp;$A337),BP!$5:$5,AE$4))</f>
        <v>0</v>
      </c>
      <c r="AF337" s="3">
        <f ca="1">IF(AF$5="",0,SUMIFS(INDIRECT($S$2&amp;$A337&amp;":"&amp;$A337),BP!$5:$5,AF$4))</f>
        <v>0</v>
      </c>
      <c r="AG337" s="3">
        <f ca="1">IF(AG$5="",0,SUMIFS(INDIRECT($S$2&amp;$A337&amp;":"&amp;$A337),BP!$5:$5,AG$4))</f>
        <v>0</v>
      </c>
      <c r="AH337" s="3">
        <f ca="1">IF(AH$5="",0,SUMIFS(INDIRECT($S$2&amp;$A337&amp;":"&amp;$A337),BP!$5:$5,AH$4))</f>
        <v>0</v>
      </c>
      <c r="AI337" s="3">
        <f ca="1">IF(AI$5="",0,SUMIFS(INDIRECT($S$2&amp;$A337&amp;":"&amp;$A337),BP!$5:$5,AI$4))</f>
        <v>0</v>
      </c>
      <c r="AJ337" s="3">
        <f ca="1">IF(AJ$5="",0,SUMIFS(INDIRECT($S$2&amp;$A337&amp;":"&amp;$A337),BP!$5:$5,AJ$4))</f>
        <v>0</v>
      </c>
      <c r="AK337" s="3">
        <f ca="1">IF(AK$5="",0,SUMIFS(INDIRECT($S$2&amp;$A337&amp;":"&amp;$A337),BP!$5:$5,AK$4))</f>
        <v>0</v>
      </c>
      <c r="AL337" s="3">
        <f ca="1">IF(AL$5="",0,SUMIFS(INDIRECT($S$2&amp;$A337&amp;":"&amp;$A337),BP!$5:$5,AL$4))</f>
        <v>0</v>
      </c>
      <c r="AM337" s="3">
        <f ca="1">IF(AM$5="",0,SUMIFS(INDIRECT($S$2&amp;$A337&amp;":"&amp;$A337),BP!$5:$5,AM$4))</f>
        <v>0</v>
      </c>
      <c r="AN337" s="3">
        <f ca="1">IF(AN$5="",0,SUMIFS(INDIRECT($S$2&amp;$A337&amp;":"&amp;$A337),BP!$5:$5,AN$4))</f>
        <v>0</v>
      </c>
      <c r="AO337" s="3">
        <f ca="1">IF(AO$5="",0,SUMIFS(INDIRECT($S$2&amp;$A337&amp;":"&amp;$A337),BP!$5:$5,AO$4))</f>
        <v>0</v>
      </c>
      <c r="AP337" s="3">
        <f ca="1">IF(AP$5="",0,SUMIFS(INDIRECT($S$2&amp;$A337&amp;":"&amp;$A337),BP!$5:$5,AP$4))</f>
        <v>0</v>
      </c>
      <c r="AQ337" s="3">
        <f ca="1">IF(AQ$5="",0,SUMIFS(INDIRECT($S$2&amp;$A337&amp;":"&amp;$A337),BP!$5:$5,AQ$4))</f>
        <v>0</v>
      </c>
      <c r="AR337" s="3">
        <f ca="1">IF(AR$5="",0,SUMIFS(INDIRECT($S$2&amp;$A337&amp;":"&amp;$A337),BP!$5:$5,AR$4))</f>
        <v>0</v>
      </c>
      <c r="AS337" s="3">
        <f ca="1">IF(AS$5="",0,SUMIFS(INDIRECT($S$2&amp;$A337&amp;":"&amp;$A337),BP!$5:$5,AS$4))</f>
        <v>0</v>
      </c>
      <c r="AT337" s="3">
        <f ca="1">IF(AT$5="",0,SUMIFS(INDIRECT($S$2&amp;$A337&amp;":"&amp;$A337),BP!$5:$5,AT$4))</f>
        <v>0</v>
      </c>
      <c r="AU337" s="3">
        <f ca="1">IF(AU$5="",0,SUMIFS(INDIRECT($S$2&amp;$A337&amp;":"&amp;$A337),BP!$5:$5,AU$4))</f>
        <v>0</v>
      </c>
      <c r="AV337" s="3">
        <f ca="1">IF(AV$5="",0,SUMIFS(INDIRECT($S$2&amp;$A337&amp;":"&amp;$A337),BP!$5:$5,AV$4))</f>
        <v>0</v>
      </c>
      <c r="AW337" s="3">
        <f ca="1">IF(AW$5="",0,SUMIFS(INDIRECT($S$2&amp;$A337&amp;":"&amp;$A337),BP!$5:$5,AW$4))</f>
        <v>0</v>
      </c>
      <c r="AX337" s="3">
        <f ca="1">IF(AX$5="",0,SUMIFS(INDIRECT($S$2&amp;$A337&amp;":"&amp;$A337),BP!$5:$5,AX$4))</f>
        <v>0</v>
      </c>
      <c r="AY337" s="3">
        <f ca="1">IF(AY$5="",0,SUMIFS(INDIRECT($S$2&amp;$A337&amp;":"&amp;$A337),BP!$5:$5,AY$4))</f>
        <v>0</v>
      </c>
      <c r="AZ337" s="3">
        <f ca="1">IF(AZ$5="",0,SUMIFS(INDIRECT($S$2&amp;$A337&amp;":"&amp;$A337),BP!$5:$5,AZ$4))</f>
        <v>0</v>
      </c>
      <c r="BA337" s="3">
        <f ca="1">IF(BA$5="",0,SUMIFS(INDIRECT($S$2&amp;$A337&amp;":"&amp;$A337),BP!$5:$5,BA$4))</f>
        <v>0</v>
      </c>
      <c r="BB337" s="3">
        <f ca="1">IF(BB$5="",0,SUMIFS(INDIRECT($S$2&amp;$A337&amp;":"&amp;$A337),BP!$5:$5,BB$4))</f>
        <v>0</v>
      </c>
      <c r="BC337" s="3">
        <f ca="1">IF(BC$5="",0,SUMIFS(INDIRECT($S$2&amp;$A337&amp;":"&amp;$A337),BP!$5:$5,BC$4))</f>
        <v>0</v>
      </c>
      <c r="BD337" s="3">
        <f ca="1">IF(BD$5="",0,SUMIFS(INDIRECT($S$2&amp;$A337&amp;":"&amp;$A337),BP!$5:$5,BD$4))</f>
        <v>0</v>
      </c>
      <c r="BE337" s="3">
        <f ca="1">IF(BE$5="",0,SUMIFS(INDIRECT($S$2&amp;$A337&amp;":"&amp;$A337),BP!$5:$5,BE$4))</f>
        <v>0</v>
      </c>
      <c r="BF337" s="3">
        <f ca="1">IF(BF$5="",0,SUMIFS(INDIRECT($S$2&amp;$A337&amp;":"&amp;$A337),BP!$5:$5,BF$4))</f>
        <v>0</v>
      </c>
      <c r="BG337" s="3">
        <f ca="1">IF(BG$5="",0,SUMIFS(INDIRECT($S$2&amp;$A337&amp;":"&amp;$A337),BP!$5:$5,BG$4))</f>
        <v>0</v>
      </c>
      <c r="BH337" s="3">
        <f ca="1">IF(BH$5="",0,SUMIFS(INDIRECT($S$2&amp;$A337&amp;":"&amp;$A337),BP!$5:$5,BH$4))</f>
        <v>0</v>
      </c>
      <c r="BI337" s="3">
        <f ca="1">IF(BI$5="",0,SUMIFS(INDIRECT($S$2&amp;$A337&amp;":"&amp;$A337),BP!$5:$5,BI$4))</f>
        <v>0</v>
      </c>
      <c r="BJ337" s="3">
        <f>IF(BJ$5="",0,SUMIFS(BP!337:337,BP!$5:$5,BJ$4))</f>
        <v>0</v>
      </c>
      <c r="BK337" s="3">
        <f>IF(BK$5="",0,SUMIFS(BP!337:337,BP!$5:$5,BK$4))</f>
        <v>0</v>
      </c>
      <c r="BL337" s="3">
        <f>IF(BL$5="",0,SUMIFS(BP!337:337,BP!$5:$5,BL$4))</f>
        <v>0</v>
      </c>
      <c r="BM337" s="3">
        <f>IF(BM$5="",0,SUMIFS(BP!337:337,BP!$5:$5,BM$4))</f>
        <v>0</v>
      </c>
      <c r="BN337" s="3">
        <f>IF(BN$5="",0,SUMIFS(BP!337:337,BP!$5:$5,BN$4))</f>
        <v>0</v>
      </c>
      <c r="BO337" s="3">
        <f>IF(BO$5="",0,SUMIFS(BP!337:337,BP!$5:$5,BO$4))</f>
        <v>0</v>
      </c>
      <c r="BP337" s="3">
        <f>IF(BP$5="",0,SUMIFS(BP!337:337,BP!$5:$5,BP$4))</f>
        <v>0</v>
      </c>
      <c r="BQ337" s="3">
        <f>IF(BQ$5="",0,SUMIFS(BP!337:337,BP!$5:$5,BQ$4))</f>
        <v>0</v>
      </c>
      <c r="BR337" s="3">
        <f>IF(BR$5="",0,SUMIFS(BP!337:337,BP!$5:$5,BR$4))</f>
        <v>0</v>
      </c>
      <c r="BS337" s="3">
        <f>IF(BS$5="",0,SUMIFS(BP!337:337,BP!$5:$5,BS$4))</f>
        <v>0</v>
      </c>
      <c r="BT337" s="3">
        <f>IF(BT$5="",0,SUMIFS(BP!337:337,BP!$5:$5,BT$4))</f>
        <v>0</v>
      </c>
      <c r="BU337" s="3">
        <f>IF(BU$5="",0,SUMIFS(BP!337:337,BP!$5:$5,BU$4))</f>
        <v>0</v>
      </c>
      <c r="BV337" s="3">
        <f>IF(BV$5="",0,SUMIFS(BP!337:337,BP!$5:$5,BV$4))</f>
        <v>0</v>
      </c>
      <c r="BW337" s="3">
        <f>IF(BW$5="",0,SUMIFS(BP!337:337,BP!$5:$5,BW$4))</f>
        <v>0</v>
      </c>
      <c r="BX337" s="3">
        <f>IF(BX$5="",0,SUMIFS(BP!337:337,BP!$5:$5,BX$4))</f>
        <v>0</v>
      </c>
      <c r="BY337" s="3">
        <f>IF(BY$5="",0,SUMIFS(BP!337:337,BP!$5:$5,BY$4))</f>
        <v>0</v>
      </c>
      <c r="BZ337" s="3">
        <f>IF(BZ$5="",0,SUMIFS(BP!337:337,BP!$5:$5,BZ$4))</f>
        <v>0</v>
      </c>
      <c r="CA337" s="3">
        <f>IF(CA$5="",0,SUMIFS(BP!337:337,BP!$5:$5,CA$4))</f>
        <v>0</v>
      </c>
      <c r="CB337" s="3">
        <f>IF(CB$5="",0,SUMIFS(BP!337:337,BP!$5:$5,CB$4))</f>
        <v>0</v>
      </c>
      <c r="CC337" s="3">
        <f>IF(CC$5="",0,SUMIFS(BP!337:337,BP!$5:$5,CC$4))</f>
        <v>0</v>
      </c>
      <c r="CD337" s="3">
        <f>IF(CD$5="",0,SUMIFS(BP!337:337,BP!$5:$5,CD$4))</f>
        <v>0</v>
      </c>
      <c r="CE337" s="3">
        <f>IF(CE$5="",0,SUMIFS(BP!337:337,BP!$5:$5,CE$4))</f>
        <v>0</v>
      </c>
      <c r="CF337" s="3">
        <f>IF(CF$5="",0,SUMIFS(BP!337:337,BP!$5:$5,CF$4))</f>
        <v>0</v>
      </c>
      <c r="CG337" s="3">
        <f>IF(CG$5="",0,SUMIFS(BP!337:337,BP!$5:$5,CG$4))</f>
        <v>0</v>
      </c>
      <c r="CH337" s="3">
        <f>IF(CH$5="",0,SUMIFS(BP!337:337,BP!$5:$5,CH$4))</f>
        <v>0</v>
      </c>
      <c r="CI337" s="3">
        <f>IF(CI$5="",0,SUMIFS(BP!337:337,BP!$5:$5,CI$4))</f>
        <v>0</v>
      </c>
      <c r="CJ337" s="3">
        <f>IF(CJ$5="",0,SUMIFS(BP!337:337,BP!$5:$5,CJ$4))</f>
        <v>0</v>
      </c>
      <c r="CK337" s="3">
        <f>IF(CK$5="",0,SUMIFS(BP!337:337,BP!$5:$5,CK$4))</f>
        <v>0</v>
      </c>
      <c r="CL337" s="3">
        <f>IF(CL$5="",0,SUMIFS(BP!337:337,BP!$5:$5,CL$4))</f>
        <v>0</v>
      </c>
      <c r="CM337" s="3">
        <f>IF(CM$5="",0,SUMIFS(BP!337:337,BP!$5:$5,CM$4))</f>
        <v>0</v>
      </c>
      <c r="CN337" s="3">
        <f>IF(CN$5="",0,SUMIFS(BP!337:337,BP!$5:$5,CN$4))</f>
        <v>0</v>
      </c>
      <c r="CO337" s="3">
        <f>IF(CO$5="",0,SUMIFS(BP!337:337,BP!$5:$5,CO$4))</f>
        <v>0</v>
      </c>
      <c r="CP337" s="3">
        <f>IF(CP$5="",0,SUMIFS(BP!337:337,BP!$5:$5,CP$4))</f>
        <v>0</v>
      </c>
      <c r="CQ337" s="3">
        <f>IF(CQ$5="",0,SUMIFS(BP!337:337,BP!$5:$5,CQ$4))</f>
        <v>0</v>
      </c>
      <c r="CR337" s="3">
        <f>IF(CR$5="",0,SUMIFS(BP!337:337,BP!$5:$5,CR$4))</f>
        <v>0</v>
      </c>
      <c r="CS337" s="3">
        <f>IF(CS$5="",0,SUMIFS(BP!337:337,BP!$5:$5,CS$4))</f>
        <v>0</v>
      </c>
      <c r="CT337" s="3">
        <f>IF(CT$5="",0,SUMIFS(BP!337:337,BP!$5:$5,CT$4))</f>
        <v>0</v>
      </c>
    </row>
    <row r="338" spans="1:98" s="2" customFormat="1" ht="10.199999999999999" x14ac:dyDescent="0.2">
      <c r="A338" s="11">
        <f>ROW()</f>
        <v>338</v>
      </c>
      <c r="E338" s="15"/>
      <c r="W338" s="5"/>
      <c r="Z338" s="3">
        <f ca="1">IF(Z$5="",0,SUMIFS(INDIRECT($S$2&amp;$A338&amp;":"&amp;$A338),BP!$5:$5,Z$4))</f>
        <v>0</v>
      </c>
      <c r="AA338" s="3">
        <f ca="1">IF(AA$5="",0,SUMIFS(INDIRECT($S$2&amp;$A338&amp;":"&amp;$A338),BP!$5:$5,AA$4))</f>
        <v>0</v>
      </c>
      <c r="AB338" s="3">
        <f ca="1">IF(AB$5="",0,SUMIFS(INDIRECT($S$2&amp;$A338&amp;":"&amp;$A338),BP!$5:$5,AB$4))</f>
        <v>0</v>
      </c>
      <c r="AC338" s="3">
        <f ca="1">IF(AC$5="",0,SUMIFS(INDIRECT($S$2&amp;$A338&amp;":"&amp;$A338),BP!$5:$5,AC$4))</f>
        <v>0</v>
      </c>
      <c r="AD338" s="3">
        <f ca="1">IF(AD$5="",0,SUMIFS(INDIRECT($S$2&amp;$A338&amp;":"&amp;$A338),BP!$5:$5,AD$4))</f>
        <v>0</v>
      </c>
      <c r="AE338" s="3">
        <f ca="1">IF(AE$5="",0,SUMIFS(INDIRECT($S$2&amp;$A338&amp;":"&amp;$A338),BP!$5:$5,AE$4))</f>
        <v>0</v>
      </c>
      <c r="AF338" s="3">
        <f ca="1">IF(AF$5="",0,SUMIFS(INDIRECT($S$2&amp;$A338&amp;":"&amp;$A338),BP!$5:$5,AF$4))</f>
        <v>0</v>
      </c>
      <c r="AG338" s="3">
        <f ca="1">IF(AG$5="",0,SUMIFS(INDIRECT($S$2&amp;$A338&amp;":"&amp;$A338),BP!$5:$5,AG$4))</f>
        <v>0</v>
      </c>
      <c r="AH338" s="3">
        <f ca="1">IF(AH$5="",0,SUMIFS(INDIRECT($S$2&amp;$A338&amp;":"&amp;$A338),BP!$5:$5,AH$4))</f>
        <v>0</v>
      </c>
      <c r="AI338" s="3">
        <f ca="1">IF(AI$5="",0,SUMIFS(INDIRECT($S$2&amp;$A338&amp;":"&amp;$A338),BP!$5:$5,AI$4))</f>
        <v>0</v>
      </c>
      <c r="AJ338" s="3">
        <f ca="1">IF(AJ$5="",0,SUMIFS(INDIRECT($S$2&amp;$A338&amp;":"&amp;$A338),BP!$5:$5,AJ$4))</f>
        <v>0</v>
      </c>
      <c r="AK338" s="3">
        <f ca="1">IF(AK$5="",0,SUMIFS(INDIRECT($S$2&amp;$A338&amp;":"&amp;$A338),BP!$5:$5,AK$4))</f>
        <v>0</v>
      </c>
      <c r="AL338" s="3">
        <f ca="1">IF(AL$5="",0,SUMIFS(INDIRECT($S$2&amp;$A338&amp;":"&amp;$A338),BP!$5:$5,AL$4))</f>
        <v>0</v>
      </c>
      <c r="AM338" s="3">
        <f ca="1">IF(AM$5="",0,SUMIFS(INDIRECT($S$2&amp;$A338&amp;":"&amp;$A338),BP!$5:$5,AM$4))</f>
        <v>0</v>
      </c>
      <c r="AN338" s="3">
        <f ca="1">IF(AN$5="",0,SUMIFS(INDIRECT($S$2&amp;$A338&amp;":"&amp;$A338),BP!$5:$5,AN$4))</f>
        <v>0</v>
      </c>
      <c r="AO338" s="3">
        <f ca="1">IF(AO$5="",0,SUMIFS(INDIRECT($S$2&amp;$A338&amp;":"&amp;$A338),BP!$5:$5,AO$4))</f>
        <v>0</v>
      </c>
      <c r="AP338" s="3">
        <f ca="1">IF(AP$5="",0,SUMIFS(INDIRECT($S$2&amp;$A338&amp;":"&amp;$A338),BP!$5:$5,AP$4))</f>
        <v>0</v>
      </c>
      <c r="AQ338" s="3">
        <f ca="1">IF(AQ$5="",0,SUMIFS(INDIRECT($S$2&amp;$A338&amp;":"&amp;$A338),BP!$5:$5,AQ$4))</f>
        <v>0</v>
      </c>
      <c r="AR338" s="3">
        <f ca="1">IF(AR$5="",0,SUMIFS(INDIRECT($S$2&amp;$A338&amp;":"&amp;$A338),BP!$5:$5,AR$4))</f>
        <v>0</v>
      </c>
      <c r="AS338" s="3">
        <f ca="1">IF(AS$5="",0,SUMIFS(INDIRECT($S$2&amp;$A338&amp;":"&amp;$A338),BP!$5:$5,AS$4))</f>
        <v>0</v>
      </c>
      <c r="AT338" s="3">
        <f ca="1">IF(AT$5="",0,SUMIFS(INDIRECT($S$2&amp;$A338&amp;":"&amp;$A338),BP!$5:$5,AT$4))</f>
        <v>0</v>
      </c>
      <c r="AU338" s="3">
        <f ca="1">IF(AU$5="",0,SUMIFS(INDIRECT($S$2&amp;$A338&amp;":"&amp;$A338),BP!$5:$5,AU$4))</f>
        <v>0</v>
      </c>
      <c r="AV338" s="3">
        <f ca="1">IF(AV$5="",0,SUMIFS(INDIRECT($S$2&amp;$A338&amp;":"&amp;$A338),BP!$5:$5,AV$4))</f>
        <v>0</v>
      </c>
      <c r="AW338" s="3">
        <f ca="1">IF(AW$5="",0,SUMIFS(INDIRECT($S$2&amp;$A338&amp;":"&amp;$A338),BP!$5:$5,AW$4))</f>
        <v>0</v>
      </c>
      <c r="AX338" s="3">
        <f ca="1">IF(AX$5="",0,SUMIFS(INDIRECT($S$2&amp;$A338&amp;":"&amp;$A338),BP!$5:$5,AX$4))</f>
        <v>0</v>
      </c>
      <c r="AY338" s="3">
        <f ca="1">IF(AY$5="",0,SUMIFS(INDIRECT($S$2&amp;$A338&amp;":"&amp;$A338),BP!$5:$5,AY$4))</f>
        <v>0</v>
      </c>
      <c r="AZ338" s="3">
        <f ca="1">IF(AZ$5="",0,SUMIFS(INDIRECT($S$2&amp;$A338&amp;":"&amp;$A338),BP!$5:$5,AZ$4))</f>
        <v>0</v>
      </c>
      <c r="BA338" s="3">
        <f ca="1">IF(BA$5="",0,SUMIFS(INDIRECT($S$2&amp;$A338&amp;":"&amp;$A338),BP!$5:$5,BA$4))</f>
        <v>0</v>
      </c>
      <c r="BB338" s="3">
        <f ca="1">IF(BB$5="",0,SUMIFS(INDIRECT($S$2&amp;$A338&amp;":"&amp;$A338),BP!$5:$5,BB$4))</f>
        <v>0</v>
      </c>
      <c r="BC338" s="3">
        <f ca="1">IF(BC$5="",0,SUMIFS(INDIRECT($S$2&amp;$A338&amp;":"&amp;$A338),BP!$5:$5,BC$4))</f>
        <v>0</v>
      </c>
      <c r="BD338" s="3">
        <f ca="1">IF(BD$5="",0,SUMIFS(INDIRECT($S$2&amp;$A338&amp;":"&amp;$A338),BP!$5:$5,BD$4))</f>
        <v>0</v>
      </c>
      <c r="BE338" s="3">
        <f ca="1">IF(BE$5="",0,SUMIFS(INDIRECT($S$2&amp;$A338&amp;":"&amp;$A338),BP!$5:$5,BE$4))</f>
        <v>0</v>
      </c>
      <c r="BF338" s="3">
        <f ca="1">IF(BF$5="",0,SUMIFS(INDIRECT($S$2&amp;$A338&amp;":"&amp;$A338),BP!$5:$5,BF$4))</f>
        <v>0</v>
      </c>
      <c r="BG338" s="3">
        <f ca="1">IF(BG$5="",0,SUMIFS(INDIRECT($S$2&amp;$A338&amp;":"&amp;$A338),BP!$5:$5,BG$4))</f>
        <v>0</v>
      </c>
      <c r="BH338" s="3">
        <f ca="1">IF(BH$5="",0,SUMIFS(INDIRECT($S$2&amp;$A338&amp;":"&amp;$A338),BP!$5:$5,BH$4))</f>
        <v>0</v>
      </c>
      <c r="BI338" s="3">
        <f ca="1">IF(BI$5="",0,SUMIFS(INDIRECT($S$2&amp;$A338&amp;":"&amp;$A338),BP!$5:$5,BI$4))</f>
        <v>0</v>
      </c>
      <c r="BJ338" s="3">
        <f>IF(BJ$5="",0,SUMIFS(BP!338:338,BP!$5:$5,BJ$4))</f>
        <v>0</v>
      </c>
      <c r="BK338" s="3">
        <f>IF(BK$5="",0,SUMIFS(BP!338:338,BP!$5:$5,BK$4))</f>
        <v>0</v>
      </c>
      <c r="BL338" s="3">
        <f>IF(BL$5="",0,SUMIFS(BP!338:338,BP!$5:$5,BL$4))</f>
        <v>0</v>
      </c>
      <c r="BM338" s="3">
        <f>IF(BM$5="",0,SUMIFS(BP!338:338,BP!$5:$5,BM$4))</f>
        <v>0</v>
      </c>
      <c r="BN338" s="3">
        <f>IF(BN$5="",0,SUMIFS(BP!338:338,BP!$5:$5,BN$4))</f>
        <v>0</v>
      </c>
      <c r="BO338" s="3">
        <f>IF(BO$5="",0,SUMIFS(BP!338:338,BP!$5:$5,BO$4))</f>
        <v>0</v>
      </c>
      <c r="BP338" s="3">
        <f>IF(BP$5="",0,SUMIFS(BP!338:338,BP!$5:$5,BP$4))</f>
        <v>0</v>
      </c>
      <c r="BQ338" s="3">
        <f>IF(BQ$5="",0,SUMIFS(BP!338:338,BP!$5:$5,BQ$4))</f>
        <v>0</v>
      </c>
      <c r="BR338" s="3">
        <f>IF(BR$5="",0,SUMIFS(BP!338:338,BP!$5:$5,BR$4))</f>
        <v>0</v>
      </c>
      <c r="BS338" s="3">
        <f>IF(BS$5="",0,SUMIFS(BP!338:338,BP!$5:$5,BS$4))</f>
        <v>0</v>
      </c>
      <c r="BT338" s="3">
        <f>IF(BT$5="",0,SUMIFS(BP!338:338,BP!$5:$5,BT$4))</f>
        <v>0</v>
      </c>
      <c r="BU338" s="3">
        <f>IF(BU$5="",0,SUMIFS(BP!338:338,BP!$5:$5,BU$4))</f>
        <v>0</v>
      </c>
      <c r="BV338" s="3">
        <f>IF(BV$5="",0,SUMIFS(BP!338:338,BP!$5:$5,BV$4))</f>
        <v>0</v>
      </c>
      <c r="BW338" s="3">
        <f>IF(BW$5="",0,SUMIFS(BP!338:338,BP!$5:$5,BW$4))</f>
        <v>0</v>
      </c>
      <c r="BX338" s="3">
        <f>IF(BX$5="",0,SUMIFS(BP!338:338,BP!$5:$5,BX$4))</f>
        <v>0</v>
      </c>
      <c r="BY338" s="3">
        <f>IF(BY$5="",0,SUMIFS(BP!338:338,BP!$5:$5,BY$4))</f>
        <v>0</v>
      </c>
      <c r="BZ338" s="3">
        <f>IF(BZ$5="",0,SUMIFS(BP!338:338,BP!$5:$5,BZ$4))</f>
        <v>0</v>
      </c>
      <c r="CA338" s="3">
        <f>IF(CA$5="",0,SUMIFS(BP!338:338,BP!$5:$5,CA$4))</f>
        <v>0</v>
      </c>
      <c r="CB338" s="3">
        <f>IF(CB$5="",0,SUMIFS(BP!338:338,BP!$5:$5,CB$4))</f>
        <v>0</v>
      </c>
      <c r="CC338" s="3">
        <f>IF(CC$5="",0,SUMIFS(BP!338:338,BP!$5:$5,CC$4))</f>
        <v>0</v>
      </c>
      <c r="CD338" s="3">
        <f>IF(CD$5="",0,SUMIFS(BP!338:338,BP!$5:$5,CD$4))</f>
        <v>0</v>
      </c>
      <c r="CE338" s="3">
        <f>IF(CE$5="",0,SUMIFS(BP!338:338,BP!$5:$5,CE$4))</f>
        <v>0</v>
      </c>
      <c r="CF338" s="3">
        <f>IF(CF$5="",0,SUMIFS(BP!338:338,BP!$5:$5,CF$4))</f>
        <v>0</v>
      </c>
      <c r="CG338" s="3">
        <f>IF(CG$5="",0,SUMIFS(BP!338:338,BP!$5:$5,CG$4))</f>
        <v>0</v>
      </c>
      <c r="CH338" s="3">
        <f>IF(CH$5="",0,SUMIFS(BP!338:338,BP!$5:$5,CH$4))</f>
        <v>0</v>
      </c>
      <c r="CI338" s="3">
        <f>IF(CI$5="",0,SUMIFS(BP!338:338,BP!$5:$5,CI$4))</f>
        <v>0</v>
      </c>
      <c r="CJ338" s="3">
        <f>IF(CJ$5="",0,SUMIFS(BP!338:338,BP!$5:$5,CJ$4))</f>
        <v>0</v>
      </c>
      <c r="CK338" s="3">
        <f>IF(CK$5="",0,SUMIFS(BP!338:338,BP!$5:$5,CK$4))</f>
        <v>0</v>
      </c>
      <c r="CL338" s="3">
        <f>IF(CL$5="",0,SUMIFS(BP!338:338,BP!$5:$5,CL$4))</f>
        <v>0</v>
      </c>
      <c r="CM338" s="3">
        <f>IF(CM$5="",0,SUMIFS(BP!338:338,BP!$5:$5,CM$4))</f>
        <v>0</v>
      </c>
      <c r="CN338" s="3">
        <f>IF(CN$5="",0,SUMIFS(BP!338:338,BP!$5:$5,CN$4))</f>
        <v>0</v>
      </c>
      <c r="CO338" s="3">
        <f>IF(CO$5="",0,SUMIFS(BP!338:338,BP!$5:$5,CO$4))</f>
        <v>0</v>
      </c>
      <c r="CP338" s="3">
        <f>IF(CP$5="",0,SUMIFS(BP!338:338,BP!$5:$5,CP$4))</f>
        <v>0</v>
      </c>
      <c r="CQ338" s="3">
        <f>IF(CQ$5="",0,SUMIFS(BP!338:338,BP!$5:$5,CQ$4))</f>
        <v>0</v>
      </c>
      <c r="CR338" s="3">
        <f>IF(CR$5="",0,SUMIFS(BP!338:338,BP!$5:$5,CR$4))</f>
        <v>0</v>
      </c>
      <c r="CS338" s="3">
        <f>IF(CS$5="",0,SUMIFS(BP!338:338,BP!$5:$5,CS$4))</f>
        <v>0</v>
      </c>
      <c r="CT338" s="3">
        <f>IF(CT$5="",0,SUMIFS(BP!338:338,BP!$5:$5,CT$4))</f>
        <v>0</v>
      </c>
    </row>
    <row r="339" spans="1:98" s="2" customFormat="1" ht="10.199999999999999" x14ac:dyDescent="0.2">
      <c r="A339" s="11">
        <f>ROW()</f>
        <v>339</v>
      </c>
      <c r="E339" s="15"/>
      <c r="W339" s="5"/>
      <c r="Z339" s="3">
        <f ca="1">IF(Z$5="",0,SUMIFS(INDIRECT($S$2&amp;$A339&amp;":"&amp;$A339),BP!$5:$5,Z$4))</f>
        <v>0</v>
      </c>
      <c r="AA339" s="3">
        <f ca="1">IF(AA$5="",0,SUMIFS(INDIRECT($S$2&amp;$A339&amp;":"&amp;$A339),BP!$5:$5,AA$4))</f>
        <v>0</v>
      </c>
      <c r="AB339" s="3">
        <f ca="1">IF(AB$5="",0,SUMIFS(INDIRECT($S$2&amp;$A339&amp;":"&amp;$A339),BP!$5:$5,AB$4))</f>
        <v>0</v>
      </c>
      <c r="AC339" s="3">
        <f ca="1">IF(AC$5="",0,SUMIFS(INDIRECT($S$2&amp;$A339&amp;":"&amp;$A339),BP!$5:$5,AC$4))</f>
        <v>0</v>
      </c>
      <c r="AD339" s="3">
        <f ca="1">IF(AD$5="",0,SUMIFS(INDIRECT($S$2&amp;$A339&amp;":"&amp;$A339),BP!$5:$5,AD$4))</f>
        <v>0</v>
      </c>
      <c r="AE339" s="3">
        <f ca="1">IF(AE$5="",0,SUMIFS(INDIRECT($S$2&amp;$A339&amp;":"&amp;$A339),BP!$5:$5,AE$4))</f>
        <v>0</v>
      </c>
      <c r="AF339" s="3">
        <f ca="1">IF(AF$5="",0,SUMIFS(INDIRECT($S$2&amp;$A339&amp;":"&amp;$A339),BP!$5:$5,AF$4))</f>
        <v>0</v>
      </c>
      <c r="AG339" s="3">
        <f ca="1">IF(AG$5="",0,SUMIFS(INDIRECT($S$2&amp;$A339&amp;":"&amp;$A339),BP!$5:$5,AG$4))</f>
        <v>0</v>
      </c>
      <c r="AH339" s="3">
        <f ca="1">IF(AH$5="",0,SUMIFS(INDIRECT($S$2&amp;$A339&amp;":"&amp;$A339),BP!$5:$5,AH$4))</f>
        <v>0</v>
      </c>
      <c r="AI339" s="3">
        <f ca="1">IF(AI$5="",0,SUMIFS(INDIRECT($S$2&amp;$A339&amp;":"&amp;$A339),BP!$5:$5,AI$4))</f>
        <v>0</v>
      </c>
      <c r="AJ339" s="3">
        <f ca="1">IF(AJ$5="",0,SUMIFS(INDIRECT($S$2&amp;$A339&amp;":"&amp;$A339),BP!$5:$5,AJ$4))</f>
        <v>0</v>
      </c>
      <c r="AK339" s="3">
        <f ca="1">IF(AK$5="",0,SUMIFS(INDIRECT($S$2&amp;$A339&amp;":"&amp;$A339),BP!$5:$5,AK$4))</f>
        <v>0</v>
      </c>
      <c r="AL339" s="3">
        <f ca="1">IF(AL$5="",0,SUMIFS(INDIRECT($S$2&amp;$A339&amp;":"&amp;$A339),BP!$5:$5,AL$4))</f>
        <v>0</v>
      </c>
      <c r="AM339" s="3">
        <f ca="1">IF(AM$5="",0,SUMIFS(INDIRECT($S$2&amp;$A339&amp;":"&amp;$A339),BP!$5:$5,AM$4))</f>
        <v>0</v>
      </c>
      <c r="AN339" s="3">
        <f ca="1">IF(AN$5="",0,SUMIFS(INDIRECT($S$2&amp;$A339&amp;":"&amp;$A339),BP!$5:$5,AN$4))</f>
        <v>0</v>
      </c>
      <c r="AO339" s="3">
        <f ca="1">IF(AO$5="",0,SUMIFS(INDIRECT($S$2&amp;$A339&amp;":"&amp;$A339),BP!$5:$5,AO$4))</f>
        <v>0</v>
      </c>
      <c r="AP339" s="3">
        <f ca="1">IF(AP$5="",0,SUMIFS(INDIRECT($S$2&amp;$A339&amp;":"&amp;$A339),BP!$5:$5,AP$4))</f>
        <v>0</v>
      </c>
      <c r="AQ339" s="3">
        <f ca="1">IF(AQ$5="",0,SUMIFS(INDIRECT($S$2&amp;$A339&amp;":"&amp;$A339),BP!$5:$5,AQ$4))</f>
        <v>0</v>
      </c>
      <c r="AR339" s="3">
        <f ca="1">IF(AR$5="",0,SUMIFS(INDIRECT($S$2&amp;$A339&amp;":"&amp;$A339),BP!$5:$5,AR$4))</f>
        <v>0</v>
      </c>
      <c r="AS339" s="3">
        <f ca="1">IF(AS$5="",0,SUMIFS(INDIRECT($S$2&amp;$A339&amp;":"&amp;$A339),BP!$5:$5,AS$4))</f>
        <v>0</v>
      </c>
      <c r="AT339" s="3">
        <f ca="1">IF(AT$5="",0,SUMIFS(INDIRECT($S$2&amp;$A339&amp;":"&amp;$A339),BP!$5:$5,AT$4))</f>
        <v>0</v>
      </c>
      <c r="AU339" s="3">
        <f ca="1">IF(AU$5="",0,SUMIFS(INDIRECT($S$2&amp;$A339&amp;":"&amp;$A339),BP!$5:$5,AU$4))</f>
        <v>0</v>
      </c>
      <c r="AV339" s="3">
        <f ca="1">IF(AV$5="",0,SUMIFS(INDIRECT($S$2&amp;$A339&amp;":"&amp;$A339),BP!$5:$5,AV$4))</f>
        <v>0</v>
      </c>
      <c r="AW339" s="3">
        <f ca="1">IF(AW$5="",0,SUMIFS(INDIRECT($S$2&amp;$A339&amp;":"&amp;$A339),BP!$5:$5,AW$4))</f>
        <v>0</v>
      </c>
      <c r="AX339" s="3">
        <f ca="1">IF(AX$5="",0,SUMIFS(INDIRECT($S$2&amp;$A339&amp;":"&amp;$A339),BP!$5:$5,AX$4))</f>
        <v>0</v>
      </c>
      <c r="AY339" s="3">
        <f ca="1">IF(AY$5="",0,SUMIFS(INDIRECT($S$2&amp;$A339&amp;":"&amp;$A339),BP!$5:$5,AY$4))</f>
        <v>0</v>
      </c>
      <c r="AZ339" s="3">
        <f ca="1">IF(AZ$5="",0,SUMIFS(INDIRECT($S$2&amp;$A339&amp;":"&amp;$A339),BP!$5:$5,AZ$4))</f>
        <v>0</v>
      </c>
      <c r="BA339" s="3">
        <f ca="1">IF(BA$5="",0,SUMIFS(INDIRECT($S$2&amp;$A339&amp;":"&amp;$A339),BP!$5:$5,BA$4))</f>
        <v>0</v>
      </c>
      <c r="BB339" s="3">
        <f ca="1">IF(BB$5="",0,SUMIFS(INDIRECT($S$2&amp;$A339&amp;":"&amp;$A339),BP!$5:$5,BB$4))</f>
        <v>0</v>
      </c>
      <c r="BC339" s="3">
        <f ca="1">IF(BC$5="",0,SUMIFS(INDIRECT($S$2&amp;$A339&amp;":"&amp;$A339),BP!$5:$5,BC$4))</f>
        <v>0</v>
      </c>
      <c r="BD339" s="3">
        <f ca="1">IF(BD$5="",0,SUMIFS(INDIRECT($S$2&amp;$A339&amp;":"&amp;$A339),BP!$5:$5,BD$4))</f>
        <v>0</v>
      </c>
      <c r="BE339" s="3">
        <f ca="1">IF(BE$5="",0,SUMIFS(INDIRECT($S$2&amp;$A339&amp;":"&amp;$A339),BP!$5:$5,BE$4))</f>
        <v>0</v>
      </c>
      <c r="BF339" s="3">
        <f ca="1">IF(BF$5="",0,SUMIFS(INDIRECT($S$2&amp;$A339&amp;":"&amp;$A339),BP!$5:$5,BF$4))</f>
        <v>0</v>
      </c>
      <c r="BG339" s="3">
        <f ca="1">IF(BG$5="",0,SUMIFS(INDIRECT($S$2&amp;$A339&amp;":"&amp;$A339),BP!$5:$5,BG$4))</f>
        <v>0</v>
      </c>
      <c r="BH339" s="3">
        <f ca="1">IF(BH$5="",0,SUMIFS(INDIRECT($S$2&amp;$A339&amp;":"&amp;$A339),BP!$5:$5,BH$4))</f>
        <v>0</v>
      </c>
      <c r="BI339" s="3">
        <f ca="1">IF(BI$5="",0,SUMIFS(INDIRECT($S$2&amp;$A339&amp;":"&amp;$A339),BP!$5:$5,BI$4))</f>
        <v>0</v>
      </c>
      <c r="BJ339" s="3">
        <f>IF(BJ$5="",0,SUMIFS(BP!339:339,BP!$5:$5,BJ$4))</f>
        <v>0</v>
      </c>
      <c r="BK339" s="3">
        <f>IF(BK$5="",0,SUMIFS(BP!339:339,BP!$5:$5,BK$4))</f>
        <v>0</v>
      </c>
      <c r="BL339" s="3">
        <f>IF(BL$5="",0,SUMIFS(BP!339:339,BP!$5:$5,BL$4))</f>
        <v>0</v>
      </c>
      <c r="BM339" s="3">
        <f>IF(BM$5="",0,SUMIFS(BP!339:339,BP!$5:$5,BM$4))</f>
        <v>0</v>
      </c>
      <c r="BN339" s="3">
        <f>IF(BN$5="",0,SUMIFS(BP!339:339,BP!$5:$5,BN$4))</f>
        <v>0</v>
      </c>
      <c r="BO339" s="3">
        <f>IF(BO$5="",0,SUMIFS(BP!339:339,BP!$5:$5,BO$4))</f>
        <v>0</v>
      </c>
      <c r="BP339" s="3">
        <f>IF(BP$5="",0,SUMIFS(BP!339:339,BP!$5:$5,BP$4))</f>
        <v>0</v>
      </c>
      <c r="BQ339" s="3">
        <f>IF(BQ$5="",0,SUMIFS(BP!339:339,BP!$5:$5,BQ$4))</f>
        <v>0</v>
      </c>
      <c r="BR339" s="3">
        <f>IF(BR$5="",0,SUMIFS(BP!339:339,BP!$5:$5,BR$4))</f>
        <v>0</v>
      </c>
      <c r="BS339" s="3">
        <f>IF(BS$5="",0,SUMIFS(BP!339:339,BP!$5:$5,BS$4))</f>
        <v>0</v>
      </c>
      <c r="BT339" s="3">
        <f>IF(BT$5="",0,SUMIFS(BP!339:339,BP!$5:$5,BT$4))</f>
        <v>0</v>
      </c>
      <c r="BU339" s="3">
        <f>IF(BU$5="",0,SUMIFS(BP!339:339,BP!$5:$5,BU$4))</f>
        <v>0</v>
      </c>
      <c r="BV339" s="3">
        <f>IF(BV$5="",0,SUMIFS(BP!339:339,BP!$5:$5,BV$4))</f>
        <v>0</v>
      </c>
      <c r="BW339" s="3">
        <f>IF(BW$5="",0,SUMIFS(BP!339:339,BP!$5:$5,BW$4))</f>
        <v>0</v>
      </c>
      <c r="BX339" s="3">
        <f>IF(BX$5="",0,SUMIFS(BP!339:339,BP!$5:$5,BX$4))</f>
        <v>0</v>
      </c>
      <c r="BY339" s="3">
        <f>IF(BY$5="",0,SUMIFS(BP!339:339,BP!$5:$5,BY$4))</f>
        <v>0</v>
      </c>
      <c r="BZ339" s="3">
        <f>IF(BZ$5="",0,SUMIFS(BP!339:339,BP!$5:$5,BZ$4))</f>
        <v>0</v>
      </c>
      <c r="CA339" s="3">
        <f>IF(CA$5="",0,SUMIFS(BP!339:339,BP!$5:$5,CA$4))</f>
        <v>0</v>
      </c>
      <c r="CB339" s="3">
        <f>IF(CB$5="",0,SUMIFS(BP!339:339,BP!$5:$5,CB$4))</f>
        <v>0</v>
      </c>
      <c r="CC339" s="3">
        <f>IF(CC$5="",0,SUMIFS(BP!339:339,BP!$5:$5,CC$4))</f>
        <v>0</v>
      </c>
      <c r="CD339" s="3">
        <f>IF(CD$5="",0,SUMIFS(BP!339:339,BP!$5:$5,CD$4))</f>
        <v>0</v>
      </c>
      <c r="CE339" s="3">
        <f>IF(CE$5="",0,SUMIFS(BP!339:339,BP!$5:$5,CE$4))</f>
        <v>0</v>
      </c>
      <c r="CF339" s="3">
        <f>IF(CF$5="",0,SUMIFS(BP!339:339,BP!$5:$5,CF$4))</f>
        <v>0</v>
      </c>
      <c r="CG339" s="3">
        <f>IF(CG$5="",0,SUMIFS(BP!339:339,BP!$5:$5,CG$4))</f>
        <v>0</v>
      </c>
      <c r="CH339" s="3">
        <f>IF(CH$5="",0,SUMIFS(BP!339:339,BP!$5:$5,CH$4))</f>
        <v>0</v>
      </c>
      <c r="CI339" s="3">
        <f>IF(CI$5="",0,SUMIFS(BP!339:339,BP!$5:$5,CI$4))</f>
        <v>0</v>
      </c>
      <c r="CJ339" s="3">
        <f>IF(CJ$5="",0,SUMIFS(BP!339:339,BP!$5:$5,CJ$4))</f>
        <v>0</v>
      </c>
      <c r="CK339" s="3">
        <f>IF(CK$5="",0,SUMIFS(BP!339:339,BP!$5:$5,CK$4))</f>
        <v>0</v>
      </c>
      <c r="CL339" s="3">
        <f>IF(CL$5="",0,SUMIFS(BP!339:339,BP!$5:$5,CL$4))</f>
        <v>0</v>
      </c>
      <c r="CM339" s="3">
        <f>IF(CM$5="",0,SUMIFS(BP!339:339,BP!$5:$5,CM$4))</f>
        <v>0</v>
      </c>
      <c r="CN339" s="3">
        <f>IF(CN$5="",0,SUMIFS(BP!339:339,BP!$5:$5,CN$4))</f>
        <v>0</v>
      </c>
      <c r="CO339" s="3">
        <f>IF(CO$5="",0,SUMIFS(BP!339:339,BP!$5:$5,CO$4))</f>
        <v>0</v>
      </c>
      <c r="CP339" s="3">
        <f>IF(CP$5="",0,SUMIFS(BP!339:339,BP!$5:$5,CP$4))</f>
        <v>0</v>
      </c>
      <c r="CQ339" s="3">
        <f>IF(CQ$5="",0,SUMIFS(BP!339:339,BP!$5:$5,CQ$4))</f>
        <v>0</v>
      </c>
      <c r="CR339" s="3">
        <f>IF(CR$5="",0,SUMIFS(BP!339:339,BP!$5:$5,CR$4))</f>
        <v>0</v>
      </c>
      <c r="CS339" s="3">
        <f>IF(CS$5="",0,SUMIFS(BP!339:339,BP!$5:$5,CS$4))</f>
        <v>0</v>
      </c>
      <c r="CT339" s="3">
        <f>IF(CT$5="",0,SUMIFS(BP!339:339,BP!$5:$5,CT$4))</f>
        <v>0</v>
      </c>
    </row>
    <row r="340" spans="1:98" s="2" customFormat="1" ht="10.199999999999999" x14ac:dyDescent="0.2">
      <c r="A340" s="11">
        <f>ROW()</f>
        <v>340</v>
      </c>
      <c r="E340" s="15"/>
      <c r="W340" s="5"/>
      <c r="Z340" s="3">
        <f ca="1">IF(Z$5="",0,SUMIFS(INDIRECT($S$2&amp;$A340&amp;":"&amp;$A340),BP!$5:$5,Z$4))</f>
        <v>0</v>
      </c>
      <c r="AA340" s="3">
        <f ca="1">IF(AA$5="",0,SUMIFS(INDIRECT($S$2&amp;$A340&amp;":"&amp;$A340),BP!$5:$5,AA$4))</f>
        <v>0</v>
      </c>
      <c r="AB340" s="3">
        <f ca="1">IF(AB$5="",0,SUMIFS(INDIRECT($S$2&amp;$A340&amp;":"&amp;$A340),BP!$5:$5,AB$4))</f>
        <v>0</v>
      </c>
      <c r="AC340" s="3">
        <f ca="1">IF(AC$5="",0,SUMIFS(INDIRECT($S$2&amp;$A340&amp;":"&amp;$A340),BP!$5:$5,AC$4))</f>
        <v>0</v>
      </c>
      <c r="AD340" s="3">
        <f ca="1">IF(AD$5="",0,SUMIFS(INDIRECT($S$2&amp;$A340&amp;":"&amp;$A340),BP!$5:$5,AD$4))</f>
        <v>0</v>
      </c>
      <c r="AE340" s="3">
        <f ca="1">IF(AE$5="",0,SUMIFS(INDIRECT($S$2&amp;$A340&amp;":"&amp;$A340),BP!$5:$5,AE$4))</f>
        <v>0</v>
      </c>
      <c r="AF340" s="3">
        <f ca="1">IF(AF$5="",0,SUMIFS(INDIRECT($S$2&amp;$A340&amp;":"&amp;$A340),BP!$5:$5,AF$4))</f>
        <v>0</v>
      </c>
      <c r="AG340" s="3">
        <f ca="1">IF(AG$5="",0,SUMIFS(INDIRECT($S$2&amp;$A340&amp;":"&amp;$A340),BP!$5:$5,AG$4))</f>
        <v>0</v>
      </c>
      <c r="AH340" s="3">
        <f ca="1">IF(AH$5="",0,SUMIFS(INDIRECT($S$2&amp;$A340&amp;":"&amp;$A340),BP!$5:$5,AH$4))</f>
        <v>0</v>
      </c>
      <c r="AI340" s="3">
        <f ca="1">IF(AI$5="",0,SUMIFS(INDIRECT($S$2&amp;$A340&amp;":"&amp;$A340),BP!$5:$5,AI$4))</f>
        <v>0</v>
      </c>
      <c r="AJ340" s="3">
        <f ca="1">IF(AJ$5="",0,SUMIFS(INDIRECT($S$2&amp;$A340&amp;":"&amp;$A340),BP!$5:$5,AJ$4))</f>
        <v>0</v>
      </c>
      <c r="AK340" s="3">
        <f ca="1">IF(AK$5="",0,SUMIFS(INDIRECT($S$2&amp;$A340&amp;":"&amp;$A340),BP!$5:$5,AK$4))</f>
        <v>0</v>
      </c>
      <c r="AL340" s="3">
        <f ca="1">IF(AL$5="",0,SUMIFS(INDIRECT($S$2&amp;$A340&amp;":"&amp;$A340),BP!$5:$5,AL$4))</f>
        <v>0</v>
      </c>
      <c r="AM340" s="3">
        <f ca="1">IF(AM$5="",0,SUMIFS(INDIRECT($S$2&amp;$A340&amp;":"&amp;$A340),BP!$5:$5,AM$4))</f>
        <v>0</v>
      </c>
      <c r="AN340" s="3">
        <f ca="1">IF(AN$5="",0,SUMIFS(INDIRECT($S$2&amp;$A340&amp;":"&amp;$A340),BP!$5:$5,AN$4))</f>
        <v>0</v>
      </c>
      <c r="AO340" s="3">
        <f ca="1">IF(AO$5="",0,SUMIFS(INDIRECT($S$2&amp;$A340&amp;":"&amp;$A340),BP!$5:$5,AO$4))</f>
        <v>0</v>
      </c>
      <c r="AP340" s="3">
        <f ca="1">IF(AP$5="",0,SUMIFS(INDIRECT($S$2&amp;$A340&amp;":"&amp;$A340),BP!$5:$5,AP$4))</f>
        <v>0</v>
      </c>
      <c r="AQ340" s="3">
        <f ca="1">IF(AQ$5="",0,SUMIFS(INDIRECT($S$2&amp;$A340&amp;":"&amp;$A340),BP!$5:$5,AQ$4))</f>
        <v>0</v>
      </c>
      <c r="AR340" s="3">
        <f ca="1">IF(AR$5="",0,SUMIFS(INDIRECT($S$2&amp;$A340&amp;":"&amp;$A340),BP!$5:$5,AR$4))</f>
        <v>0</v>
      </c>
      <c r="AS340" s="3">
        <f ca="1">IF(AS$5="",0,SUMIFS(INDIRECT($S$2&amp;$A340&amp;":"&amp;$A340),BP!$5:$5,AS$4))</f>
        <v>0</v>
      </c>
      <c r="AT340" s="3">
        <f ca="1">IF(AT$5="",0,SUMIFS(INDIRECT($S$2&amp;$A340&amp;":"&amp;$A340),BP!$5:$5,AT$4))</f>
        <v>0</v>
      </c>
      <c r="AU340" s="3">
        <f ca="1">IF(AU$5="",0,SUMIFS(INDIRECT($S$2&amp;$A340&amp;":"&amp;$A340),BP!$5:$5,AU$4))</f>
        <v>0</v>
      </c>
      <c r="AV340" s="3">
        <f ca="1">IF(AV$5="",0,SUMIFS(INDIRECT($S$2&amp;$A340&amp;":"&amp;$A340),BP!$5:$5,AV$4))</f>
        <v>0</v>
      </c>
      <c r="AW340" s="3">
        <f ca="1">IF(AW$5="",0,SUMIFS(INDIRECT($S$2&amp;$A340&amp;":"&amp;$A340),BP!$5:$5,AW$4))</f>
        <v>0</v>
      </c>
      <c r="AX340" s="3">
        <f ca="1">IF(AX$5="",0,SUMIFS(INDIRECT($S$2&amp;$A340&amp;":"&amp;$A340),BP!$5:$5,AX$4))</f>
        <v>0</v>
      </c>
      <c r="AY340" s="3">
        <f ca="1">IF(AY$5="",0,SUMIFS(INDIRECT($S$2&amp;$A340&amp;":"&amp;$A340),BP!$5:$5,AY$4))</f>
        <v>0</v>
      </c>
      <c r="AZ340" s="3">
        <f ca="1">IF(AZ$5="",0,SUMIFS(INDIRECT($S$2&amp;$A340&amp;":"&amp;$A340),BP!$5:$5,AZ$4))</f>
        <v>0</v>
      </c>
      <c r="BA340" s="3">
        <f ca="1">IF(BA$5="",0,SUMIFS(INDIRECT($S$2&amp;$A340&amp;":"&amp;$A340),BP!$5:$5,BA$4))</f>
        <v>0</v>
      </c>
      <c r="BB340" s="3">
        <f ca="1">IF(BB$5="",0,SUMIFS(INDIRECT($S$2&amp;$A340&amp;":"&amp;$A340),BP!$5:$5,BB$4))</f>
        <v>0</v>
      </c>
      <c r="BC340" s="3">
        <f ca="1">IF(BC$5="",0,SUMIFS(INDIRECT($S$2&amp;$A340&amp;":"&amp;$A340),BP!$5:$5,BC$4))</f>
        <v>0</v>
      </c>
      <c r="BD340" s="3">
        <f ca="1">IF(BD$5="",0,SUMIFS(INDIRECT($S$2&amp;$A340&amp;":"&amp;$A340),BP!$5:$5,BD$4))</f>
        <v>0</v>
      </c>
      <c r="BE340" s="3">
        <f ca="1">IF(BE$5="",0,SUMIFS(INDIRECT($S$2&amp;$A340&amp;":"&amp;$A340),BP!$5:$5,BE$4))</f>
        <v>0</v>
      </c>
      <c r="BF340" s="3">
        <f ca="1">IF(BF$5="",0,SUMIFS(INDIRECT($S$2&amp;$A340&amp;":"&amp;$A340),BP!$5:$5,BF$4))</f>
        <v>0</v>
      </c>
      <c r="BG340" s="3">
        <f ca="1">IF(BG$5="",0,SUMIFS(INDIRECT($S$2&amp;$A340&amp;":"&amp;$A340),BP!$5:$5,BG$4))</f>
        <v>0</v>
      </c>
      <c r="BH340" s="3">
        <f ca="1">IF(BH$5="",0,SUMIFS(INDIRECT($S$2&amp;$A340&amp;":"&amp;$A340),BP!$5:$5,BH$4))</f>
        <v>0</v>
      </c>
      <c r="BI340" s="3">
        <f ca="1">IF(BI$5="",0,SUMIFS(INDIRECT($S$2&amp;$A340&amp;":"&amp;$A340),BP!$5:$5,BI$4))</f>
        <v>0</v>
      </c>
      <c r="BJ340" s="3">
        <f>IF(BJ$5="",0,SUMIFS(BP!340:340,BP!$5:$5,BJ$4))</f>
        <v>0</v>
      </c>
      <c r="BK340" s="3">
        <f>IF(BK$5="",0,SUMIFS(BP!340:340,BP!$5:$5,BK$4))</f>
        <v>0</v>
      </c>
      <c r="BL340" s="3">
        <f>IF(BL$5="",0,SUMIFS(BP!340:340,BP!$5:$5,BL$4))</f>
        <v>0</v>
      </c>
      <c r="BM340" s="3">
        <f>IF(BM$5="",0,SUMIFS(BP!340:340,BP!$5:$5,BM$4))</f>
        <v>0</v>
      </c>
      <c r="BN340" s="3">
        <f>IF(BN$5="",0,SUMIFS(BP!340:340,BP!$5:$5,BN$4))</f>
        <v>0</v>
      </c>
      <c r="BO340" s="3">
        <f>IF(BO$5="",0,SUMIFS(BP!340:340,BP!$5:$5,BO$4))</f>
        <v>0</v>
      </c>
      <c r="BP340" s="3">
        <f>IF(BP$5="",0,SUMIFS(BP!340:340,BP!$5:$5,BP$4))</f>
        <v>0</v>
      </c>
      <c r="BQ340" s="3">
        <f>IF(BQ$5="",0,SUMIFS(BP!340:340,BP!$5:$5,BQ$4))</f>
        <v>0</v>
      </c>
      <c r="BR340" s="3">
        <f>IF(BR$5="",0,SUMIFS(BP!340:340,BP!$5:$5,BR$4))</f>
        <v>0</v>
      </c>
      <c r="BS340" s="3">
        <f>IF(BS$5="",0,SUMIFS(BP!340:340,BP!$5:$5,BS$4))</f>
        <v>0</v>
      </c>
      <c r="BT340" s="3">
        <f>IF(BT$5="",0,SUMIFS(BP!340:340,BP!$5:$5,BT$4))</f>
        <v>0</v>
      </c>
      <c r="BU340" s="3">
        <f>IF(BU$5="",0,SUMIFS(BP!340:340,BP!$5:$5,BU$4))</f>
        <v>0</v>
      </c>
      <c r="BV340" s="3">
        <f>IF(BV$5="",0,SUMIFS(BP!340:340,BP!$5:$5,BV$4))</f>
        <v>0</v>
      </c>
      <c r="BW340" s="3">
        <f>IF(BW$5="",0,SUMIFS(BP!340:340,BP!$5:$5,BW$4))</f>
        <v>0</v>
      </c>
      <c r="BX340" s="3">
        <f>IF(BX$5="",0,SUMIFS(BP!340:340,BP!$5:$5,BX$4))</f>
        <v>0</v>
      </c>
      <c r="BY340" s="3">
        <f>IF(BY$5="",0,SUMIFS(BP!340:340,BP!$5:$5,BY$4))</f>
        <v>0</v>
      </c>
      <c r="BZ340" s="3">
        <f>IF(BZ$5="",0,SUMIFS(BP!340:340,BP!$5:$5,BZ$4))</f>
        <v>0</v>
      </c>
      <c r="CA340" s="3">
        <f>IF(CA$5="",0,SUMIFS(BP!340:340,BP!$5:$5,CA$4))</f>
        <v>0</v>
      </c>
      <c r="CB340" s="3">
        <f>IF(CB$5="",0,SUMIFS(BP!340:340,BP!$5:$5,CB$4))</f>
        <v>0</v>
      </c>
      <c r="CC340" s="3">
        <f>IF(CC$5="",0,SUMIFS(BP!340:340,BP!$5:$5,CC$4))</f>
        <v>0</v>
      </c>
      <c r="CD340" s="3">
        <f>IF(CD$5="",0,SUMIFS(BP!340:340,BP!$5:$5,CD$4))</f>
        <v>0</v>
      </c>
      <c r="CE340" s="3">
        <f>IF(CE$5="",0,SUMIFS(BP!340:340,BP!$5:$5,CE$4))</f>
        <v>0</v>
      </c>
      <c r="CF340" s="3">
        <f>IF(CF$5="",0,SUMIFS(BP!340:340,BP!$5:$5,CF$4))</f>
        <v>0</v>
      </c>
      <c r="CG340" s="3">
        <f>IF(CG$5="",0,SUMIFS(BP!340:340,BP!$5:$5,CG$4))</f>
        <v>0</v>
      </c>
      <c r="CH340" s="3">
        <f>IF(CH$5="",0,SUMIFS(BP!340:340,BP!$5:$5,CH$4))</f>
        <v>0</v>
      </c>
      <c r="CI340" s="3">
        <f>IF(CI$5="",0,SUMIFS(BP!340:340,BP!$5:$5,CI$4))</f>
        <v>0</v>
      </c>
      <c r="CJ340" s="3">
        <f>IF(CJ$5="",0,SUMIFS(BP!340:340,BP!$5:$5,CJ$4))</f>
        <v>0</v>
      </c>
      <c r="CK340" s="3">
        <f>IF(CK$5="",0,SUMIFS(BP!340:340,BP!$5:$5,CK$4))</f>
        <v>0</v>
      </c>
      <c r="CL340" s="3">
        <f>IF(CL$5="",0,SUMIFS(BP!340:340,BP!$5:$5,CL$4))</f>
        <v>0</v>
      </c>
      <c r="CM340" s="3">
        <f>IF(CM$5="",0,SUMIFS(BP!340:340,BP!$5:$5,CM$4))</f>
        <v>0</v>
      </c>
      <c r="CN340" s="3">
        <f>IF(CN$5="",0,SUMIFS(BP!340:340,BP!$5:$5,CN$4))</f>
        <v>0</v>
      </c>
      <c r="CO340" s="3">
        <f>IF(CO$5="",0,SUMIFS(BP!340:340,BP!$5:$5,CO$4))</f>
        <v>0</v>
      </c>
      <c r="CP340" s="3">
        <f>IF(CP$5="",0,SUMIFS(BP!340:340,BP!$5:$5,CP$4))</f>
        <v>0</v>
      </c>
      <c r="CQ340" s="3">
        <f>IF(CQ$5="",0,SUMIFS(BP!340:340,BP!$5:$5,CQ$4))</f>
        <v>0</v>
      </c>
      <c r="CR340" s="3">
        <f>IF(CR$5="",0,SUMIFS(BP!340:340,BP!$5:$5,CR$4))</f>
        <v>0</v>
      </c>
      <c r="CS340" s="3">
        <f>IF(CS$5="",0,SUMIFS(BP!340:340,BP!$5:$5,CS$4))</f>
        <v>0</v>
      </c>
      <c r="CT340" s="3">
        <f>IF(CT$5="",0,SUMIFS(BP!340:340,BP!$5:$5,CT$4))</f>
        <v>0</v>
      </c>
    </row>
    <row r="341" spans="1:98" s="2" customFormat="1" ht="10.199999999999999" x14ac:dyDescent="0.2">
      <c r="A341" s="11">
        <f>ROW()</f>
        <v>341</v>
      </c>
      <c r="E341" s="15"/>
      <c r="W341" s="5"/>
      <c r="Z341" s="3">
        <f ca="1">IF(Z$5="",0,SUMIFS(INDIRECT($S$2&amp;$A341&amp;":"&amp;$A341),BP!$5:$5,Z$4))</f>
        <v>0</v>
      </c>
      <c r="AA341" s="3">
        <f ca="1">IF(AA$5="",0,SUMIFS(INDIRECT($S$2&amp;$A341&amp;":"&amp;$A341),BP!$5:$5,AA$4))</f>
        <v>0</v>
      </c>
      <c r="AB341" s="3">
        <f ca="1">IF(AB$5="",0,SUMIFS(INDIRECT($S$2&amp;$A341&amp;":"&amp;$A341),BP!$5:$5,AB$4))</f>
        <v>0</v>
      </c>
      <c r="AC341" s="3">
        <f ca="1">IF(AC$5="",0,SUMIFS(INDIRECT($S$2&amp;$A341&amp;":"&amp;$A341),BP!$5:$5,AC$4))</f>
        <v>0</v>
      </c>
      <c r="AD341" s="3">
        <f ca="1">IF(AD$5="",0,SUMIFS(INDIRECT($S$2&amp;$A341&amp;":"&amp;$A341),BP!$5:$5,AD$4))</f>
        <v>0</v>
      </c>
      <c r="AE341" s="3">
        <f ca="1">IF(AE$5="",0,SUMIFS(INDIRECT($S$2&amp;$A341&amp;":"&amp;$A341),BP!$5:$5,AE$4))</f>
        <v>0</v>
      </c>
      <c r="AF341" s="3">
        <f ca="1">IF(AF$5="",0,SUMIFS(INDIRECT($S$2&amp;$A341&amp;":"&amp;$A341),BP!$5:$5,AF$4))</f>
        <v>0</v>
      </c>
      <c r="AG341" s="3">
        <f ca="1">IF(AG$5="",0,SUMIFS(INDIRECT($S$2&amp;$A341&amp;":"&amp;$A341),BP!$5:$5,AG$4))</f>
        <v>0</v>
      </c>
      <c r="AH341" s="3">
        <f ca="1">IF(AH$5="",0,SUMIFS(INDIRECT($S$2&amp;$A341&amp;":"&amp;$A341),BP!$5:$5,AH$4))</f>
        <v>0</v>
      </c>
      <c r="AI341" s="3">
        <f ca="1">IF(AI$5="",0,SUMIFS(INDIRECT($S$2&amp;$A341&amp;":"&amp;$A341),BP!$5:$5,AI$4))</f>
        <v>0</v>
      </c>
      <c r="AJ341" s="3">
        <f ca="1">IF(AJ$5="",0,SUMIFS(INDIRECT($S$2&amp;$A341&amp;":"&amp;$A341),BP!$5:$5,AJ$4))</f>
        <v>0</v>
      </c>
      <c r="AK341" s="3">
        <f ca="1">IF(AK$5="",0,SUMIFS(INDIRECT($S$2&amp;$A341&amp;":"&amp;$A341),BP!$5:$5,AK$4))</f>
        <v>0</v>
      </c>
      <c r="AL341" s="3">
        <f ca="1">IF(AL$5="",0,SUMIFS(INDIRECT($S$2&amp;$A341&amp;":"&amp;$A341),BP!$5:$5,AL$4))</f>
        <v>0</v>
      </c>
      <c r="AM341" s="3">
        <f ca="1">IF(AM$5="",0,SUMIFS(INDIRECT($S$2&amp;$A341&amp;":"&amp;$A341),BP!$5:$5,AM$4))</f>
        <v>0</v>
      </c>
      <c r="AN341" s="3">
        <f ca="1">IF(AN$5="",0,SUMIFS(INDIRECT($S$2&amp;$A341&amp;":"&amp;$A341),BP!$5:$5,AN$4))</f>
        <v>0</v>
      </c>
      <c r="AO341" s="3">
        <f ca="1">IF(AO$5="",0,SUMIFS(INDIRECT($S$2&amp;$A341&amp;":"&amp;$A341),BP!$5:$5,AO$4))</f>
        <v>0</v>
      </c>
      <c r="AP341" s="3">
        <f ca="1">IF(AP$5="",0,SUMIFS(INDIRECT($S$2&amp;$A341&amp;":"&amp;$A341),BP!$5:$5,AP$4))</f>
        <v>0</v>
      </c>
      <c r="AQ341" s="3">
        <f ca="1">IF(AQ$5="",0,SUMIFS(INDIRECT($S$2&amp;$A341&amp;":"&amp;$A341),BP!$5:$5,AQ$4))</f>
        <v>0</v>
      </c>
      <c r="AR341" s="3">
        <f ca="1">IF(AR$5="",0,SUMIFS(INDIRECT($S$2&amp;$A341&amp;":"&amp;$A341),BP!$5:$5,AR$4))</f>
        <v>0</v>
      </c>
      <c r="AS341" s="3">
        <f ca="1">IF(AS$5="",0,SUMIFS(INDIRECT($S$2&amp;$A341&amp;":"&amp;$A341),BP!$5:$5,AS$4))</f>
        <v>0</v>
      </c>
      <c r="AT341" s="3">
        <f ca="1">IF(AT$5="",0,SUMIFS(INDIRECT($S$2&amp;$A341&amp;":"&amp;$A341),BP!$5:$5,AT$4))</f>
        <v>0</v>
      </c>
      <c r="AU341" s="3">
        <f ca="1">IF(AU$5="",0,SUMIFS(INDIRECT($S$2&amp;$A341&amp;":"&amp;$A341),BP!$5:$5,AU$4))</f>
        <v>0</v>
      </c>
      <c r="AV341" s="3">
        <f ca="1">IF(AV$5="",0,SUMIFS(INDIRECT($S$2&amp;$A341&amp;":"&amp;$A341),BP!$5:$5,AV$4))</f>
        <v>0</v>
      </c>
      <c r="AW341" s="3">
        <f ca="1">IF(AW$5="",0,SUMIFS(INDIRECT($S$2&amp;$A341&amp;":"&amp;$A341),BP!$5:$5,AW$4))</f>
        <v>0</v>
      </c>
      <c r="AX341" s="3">
        <f ca="1">IF(AX$5="",0,SUMIFS(INDIRECT($S$2&amp;$A341&amp;":"&amp;$A341),BP!$5:$5,AX$4))</f>
        <v>0</v>
      </c>
      <c r="AY341" s="3">
        <f ca="1">IF(AY$5="",0,SUMIFS(INDIRECT($S$2&amp;$A341&amp;":"&amp;$A341),BP!$5:$5,AY$4))</f>
        <v>0</v>
      </c>
      <c r="AZ341" s="3">
        <f ca="1">IF(AZ$5="",0,SUMIFS(INDIRECT($S$2&amp;$A341&amp;":"&amp;$A341),BP!$5:$5,AZ$4))</f>
        <v>0</v>
      </c>
      <c r="BA341" s="3">
        <f ca="1">IF(BA$5="",0,SUMIFS(INDIRECT($S$2&amp;$A341&amp;":"&amp;$A341),BP!$5:$5,BA$4))</f>
        <v>0</v>
      </c>
      <c r="BB341" s="3">
        <f ca="1">IF(BB$5="",0,SUMIFS(INDIRECT($S$2&amp;$A341&amp;":"&amp;$A341),BP!$5:$5,BB$4))</f>
        <v>0</v>
      </c>
      <c r="BC341" s="3">
        <f ca="1">IF(BC$5="",0,SUMIFS(INDIRECT($S$2&amp;$A341&amp;":"&amp;$A341),BP!$5:$5,BC$4))</f>
        <v>0</v>
      </c>
      <c r="BD341" s="3">
        <f ca="1">IF(BD$5="",0,SUMIFS(INDIRECT($S$2&amp;$A341&amp;":"&amp;$A341),BP!$5:$5,BD$4))</f>
        <v>0</v>
      </c>
      <c r="BE341" s="3">
        <f ca="1">IF(BE$5="",0,SUMIFS(INDIRECT($S$2&amp;$A341&amp;":"&amp;$A341),BP!$5:$5,BE$4))</f>
        <v>0</v>
      </c>
      <c r="BF341" s="3">
        <f ca="1">IF(BF$5="",0,SUMIFS(INDIRECT($S$2&amp;$A341&amp;":"&amp;$A341),BP!$5:$5,BF$4))</f>
        <v>0</v>
      </c>
      <c r="BG341" s="3">
        <f ca="1">IF(BG$5="",0,SUMIFS(INDIRECT($S$2&amp;$A341&amp;":"&amp;$A341),BP!$5:$5,BG$4))</f>
        <v>0</v>
      </c>
      <c r="BH341" s="3">
        <f ca="1">IF(BH$5="",0,SUMIFS(INDIRECT($S$2&amp;$A341&amp;":"&amp;$A341),BP!$5:$5,BH$4))</f>
        <v>0</v>
      </c>
      <c r="BI341" s="3">
        <f ca="1">IF(BI$5="",0,SUMIFS(INDIRECT($S$2&amp;$A341&amp;":"&amp;$A341),BP!$5:$5,BI$4))</f>
        <v>0</v>
      </c>
      <c r="BJ341" s="3">
        <f>IF(BJ$5="",0,SUMIFS(BP!341:341,BP!$5:$5,BJ$4))</f>
        <v>0</v>
      </c>
      <c r="BK341" s="3">
        <f>IF(BK$5="",0,SUMIFS(BP!341:341,BP!$5:$5,BK$4))</f>
        <v>0</v>
      </c>
      <c r="BL341" s="3">
        <f>IF(BL$5="",0,SUMIFS(BP!341:341,BP!$5:$5,BL$4))</f>
        <v>0</v>
      </c>
      <c r="BM341" s="3">
        <f>IF(BM$5="",0,SUMIFS(BP!341:341,BP!$5:$5,BM$4))</f>
        <v>0</v>
      </c>
      <c r="BN341" s="3">
        <f>IF(BN$5="",0,SUMIFS(BP!341:341,BP!$5:$5,BN$4))</f>
        <v>0</v>
      </c>
      <c r="BO341" s="3">
        <f>IF(BO$5="",0,SUMIFS(BP!341:341,BP!$5:$5,BO$4))</f>
        <v>0</v>
      </c>
      <c r="BP341" s="3">
        <f>IF(BP$5="",0,SUMIFS(BP!341:341,BP!$5:$5,BP$4))</f>
        <v>0</v>
      </c>
      <c r="BQ341" s="3">
        <f>IF(BQ$5="",0,SUMIFS(BP!341:341,BP!$5:$5,BQ$4))</f>
        <v>0</v>
      </c>
      <c r="BR341" s="3">
        <f>IF(BR$5="",0,SUMIFS(BP!341:341,BP!$5:$5,BR$4))</f>
        <v>0</v>
      </c>
      <c r="BS341" s="3">
        <f>IF(BS$5="",0,SUMIFS(BP!341:341,BP!$5:$5,BS$4))</f>
        <v>0</v>
      </c>
      <c r="BT341" s="3">
        <f>IF(BT$5="",0,SUMIFS(BP!341:341,BP!$5:$5,BT$4))</f>
        <v>0</v>
      </c>
      <c r="BU341" s="3">
        <f>IF(BU$5="",0,SUMIFS(BP!341:341,BP!$5:$5,BU$4))</f>
        <v>0</v>
      </c>
      <c r="BV341" s="3">
        <f>IF(BV$5="",0,SUMIFS(BP!341:341,BP!$5:$5,BV$4))</f>
        <v>0</v>
      </c>
      <c r="BW341" s="3">
        <f>IF(BW$5="",0,SUMIFS(BP!341:341,BP!$5:$5,BW$4))</f>
        <v>0</v>
      </c>
      <c r="BX341" s="3">
        <f>IF(BX$5="",0,SUMIFS(BP!341:341,BP!$5:$5,BX$4))</f>
        <v>0</v>
      </c>
      <c r="BY341" s="3">
        <f>IF(BY$5="",0,SUMIFS(BP!341:341,BP!$5:$5,BY$4))</f>
        <v>0</v>
      </c>
      <c r="BZ341" s="3">
        <f>IF(BZ$5="",0,SUMIFS(BP!341:341,BP!$5:$5,BZ$4))</f>
        <v>0</v>
      </c>
      <c r="CA341" s="3">
        <f>IF(CA$5="",0,SUMIFS(BP!341:341,BP!$5:$5,CA$4))</f>
        <v>0</v>
      </c>
      <c r="CB341" s="3">
        <f>IF(CB$5="",0,SUMIFS(BP!341:341,BP!$5:$5,CB$4))</f>
        <v>0</v>
      </c>
      <c r="CC341" s="3">
        <f>IF(CC$5="",0,SUMIFS(BP!341:341,BP!$5:$5,CC$4))</f>
        <v>0</v>
      </c>
      <c r="CD341" s="3">
        <f>IF(CD$5="",0,SUMIFS(BP!341:341,BP!$5:$5,CD$4))</f>
        <v>0</v>
      </c>
      <c r="CE341" s="3">
        <f>IF(CE$5="",0,SUMIFS(BP!341:341,BP!$5:$5,CE$4))</f>
        <v>0</v>
      </c>
      <c r="CF341" s="3">
        <f>IF(CF$5="",0,SUMIFS(BP!341:341,BP!$5:$5,CF$4))</f>
        <v>0</v>
      </c>
      <c r="CG341" s="3">
        <f>IF(CG$5="",0,SUMIFS(BP!341:341,BP!$5:$5,CG$4))</f>
        <v>0</v>
      </c>
      <c r="CH341" s="3">
        <f>IF(CH$5="",0,SUMIFS(BP!341:341,BP!$5:$5,CH$4))</f>
        <v>0</v>
      </c>
      <c r="CI341" s="3">
        <f>IF(CI$5="",0,SUMIFS(BP!341:341,BP!$5:$5,CI$4))</f>
        <v>0</v>
      </c>
      <c r="CJ341" s="3">
        <f>IF(CJ$5="",0,SUMIFS(BP!341:341,BP!$5:$5,CJ$4))</f>
        <v>0</v>
      </c>
      <c r="CK341" s="3">
        <f>IF(CK$5="",0,SUMIFS(BP!341:341,BP!$5:$5,CK$4))</f>
        <v>0</v>
      </c>
      <c r="CL341" s="3">
        <f>IF(CL$5="",0,SUMIFS(BP!341:341,BP!$5:$5,CL$4))</f>
        <v>0</v>
      </c>
      <c r="CM341" s="3">
        <f>IF(CM$5="",0,SUMIFS(BP!341:341,BP!$5:$5,CM$4))</f>
        <v>0</v>
      </c>
      <c r="CN341" s="3">
        <f>IF(CN$5="",0,SUMIFS(BP!341:341,BP!$5:$5,CN$4))</f>
        <v>0</v>
      </c>
      <c r="CO341" s="3">
        <f>IF(CO$5="",0,SUMIFS(BP!341:341,BP!$5:$5,CO$4))</f>
        <v>0</v>
      </c>
      <c r="CP341" s="3">
        <f>IF(CP$5="",0,SUMIFS(BP!341:341,BP!$5:$5,CP$4))</f>
        <v>0</v>
      </c>
      <c r="CQ341" s="3">
        <f>IF(CQ$5="",0,SUMIFS(BP!341:341,BP!$5:$5,CQ$4))</f>
        <v>0</v>
      </c>
      <c r="CR341" s="3">
        <f>IF(CR$5="",0,SUMIFS(BP!341:341,BP!$5:$5,CR$4))</f>
        <v>0</v>
      </c>
      <c r="CS341" s="3">
        <f>IF(CS$5="",0,SUMIFS(BP!341:341,BP!$5:$5,CS$4))</f>
        <v>0</v>
      </c>
      <c r="CT341" s="3">
        <f>IF(CT$5="",0,SUMIFS(BP!341:341,BP!$5:$5,CT$4))</f>
        <v>0</v>
      </c>
    </row>
    <row r="342" spans="1:98" s="2" customFormat="1" ht="10.199999999999999" x14ac:dyDescent="0.2">
      <c r="A342" s="11">
        <f>ROW()</f>
        <v>342</v>
      </c>
      <c r="E342" s="15"/>
      <c r="W342" s="5"/>
      <c r="Z342" s="3">
        <f ca="1">IF(Z$5="",0,SUMIFS(INDIRECT($S$2&amp;$A342&amp;":"&amp;$A342),BP!$5:$5,Z$4))</f>
        <v>0</v>
      </c>
      <c r="AA342" s="3">
        <f ca="1">IF(AA$5="",0,SUMIFS(INDIRECT($S$2&amp;$A342&amp;":"&amp;$A342),BP!$5:$5,AA$4))</f>
        <v>0</v>
      </c>
      <c r="AB342" s="3">
        <f ca="1">IF(AB$5="",0,SUMIFS(INDIRECT($S$2&amp;$A342&amp;":"&amp;$A342),BP!$5:$5,AB$4))</f>
        <v>0</v>
      </c>
      <c r="AC342" s="3">
        <f ca="1">IF(AC$5="",0,SUMIFS(INDIRECT($S$2&amp;$A342&amp;":"&amp;$A342),BP!$5:$5,AC$4))</f>
        <v>0</v>
      </c>
      <c r="AD342" s="3">
        <f ca="1">IF(AD$5="",0,SUMIFS(INDIRECT($S$2&amp;$A342&amp;":"&amp;$A342),BP!$5:$5,AD$4))</f>
        <v>0</v>
      </c>
      <c r="AE342" s="3">
        <f ca="1">IF(AE$5="",0,SUMIFS(INDIRECT($S$2&amp;$A342&amp;":"&amp;$A342),BP!$5:$5,AE$4))</f>
        <v>0</v>
      </c>
      <c r="AF342" s="3">
        <f ca="1">IF(AF$5="",0,SUMIFS(INDIRECT($S$2&amp;$A342&amp;":"&amp;$A342),BP!$5:$5,AF$4))</f>
        <v>0</v>
      </c>
      <c r="AG342" s="3">
        <f ca="1">IF(AG$5="",0,SUMIFS(INDIRECT($S$2&amp;$A342&amp;":"&amp;$A342),BP!$5:$5,AG$4))</f>
        <v>0</v>
      </c>
      <c r="AH342" s="3">
        <f ca="1">IF(AH$5="",0,SUMIFS(INDIRECT($S$2&amp;$A342&amp;":"&amp;$A342),BP!$5:$5,AH$4))</f>
        <v>0</v>
      </c>
      <c r="AI342" s="3">
        <f ca="1">IF(AI$5="",0,SUMIFS(INDIRECT($S$2&amp;$A342&amp;":"&amp;$A342),BP!$5:$5,AI$4))</f>
        <v>0</v>
      </c>
      <c r="AJ342" s="3">
        <f ca="1">IF(AJ$5="",0,SUMIFS(INDIRECT($S$2&amp;$A342&amp;":"&amp;$A342),BP!$5:$5,AJ$4))</f>
        <v>0</v>
      </c>
      <c r="AK342" s="3">
        <f ca="1">IF(AK$5="",0,SUMIFS(INDIRECT($S$2&amp;$A342&amp;":"&amp;$A342),BP!$5:$5,AK$4))</f>
        <v>0</v>
      </c>
      <c r="AL342" s="3">
        <f ca="1">IF(AL$5="",0,SUMIFS(INDIRECT($S$2&amp;$A342&amp;":"&amp;$A342),BP!$5:$5,AL$4))</f>
        <v>0</v>
      </c>
      <c r="AM342" s="3">
        <f ca="1">IF(AM$5="",0,SUMIFS(INDIRECT($S$2&amp;$A342&amp;":"&amp;$A342),BP!$5:$5,AM$4))</f>
        <v>0</v>
      </c>
      <c r="AN342" s="3">
        <f ca="1">IF(AN$5="",0,SUMIFS(INDIRECT($S$2&amp;$A342&amp;":"&amp;$A342),BP!$5:$5,AN$4))</f>
        <v>0</v>
      </c>
      <c r="AO342" s="3">
        <f ca="1">IF(AO$5="",0,SUMIFS(INDIRECT($S$2&amp;$A342&amp;":"&amp;$A342),BP!$5:$5,AO$4))</f>
        <v>0</v>
      </c>
      <c r="AP342" s="3">
        <f ca="1">IF(AP$5="",0,SUMIFS(INDIRECT($S$2&amp;$A342&amp;":"&amp;$A342),BP!$5:$5,AP$4))</f>
        <v>0</v>
      </c>
      <c r="AQ342" s="3">
        <f ca="1">IF(AQ$5="",0,SUMIFS(INDIRECT($S$2&amp;$A342&amp;":"&amp;$A342),BP!$5:$5,AQ$4))</f>
        <v>0</v>
      </c>
      <c r="AR342" s="3">
        <f ca="1">IF(AR$5="",0,SUMIFS(INDIRECT($S$2&amp;$A342&amp;":"&amp;$A342),BP!$5:$5,AR$4))</f>
        <v>0</v>
      </c>
      <c r="AS342" s="3">
        <f ca="1">IF(AS$5="",0,SUMIFS(INDIRECT($S$2&amp;$A342&amp;":"&amp;$A342),BP!$5:$5,AS$4))</f>
        <v>0</v>
      </c>
      <c r="AT342" s="3">
        <f ca="1">IF(AT$5="",0,SUMIFS(INDIRECT($S$2&amp;$A342&amp;":"&amp;$A342),BP!$5:$5,AT$4))</f>
        <v>0</v>
      </c>
      <c r="AU342" s="3">
        <f ca="1">IF(AU$5="",0,SUMIFS(INDIRECT($S$2&amp;$A342&amp;":"&amp;$A342),BP!$5:$5,AU$4))</f>
        <v>0</v>
      </c>
      <c r="AV342" s="3">
        <f ca="1">IF(AV$5="",0,SUMIFS(INDIRECT($S$2&amp;$A342&amp;":"&amp;$A342),BP!$5:$5,AV$4))</f>
        <v>0</v>
      </c>
      <c r="AW342" s="3">
        <f ca="1">IF(AW$5="",0,SUMIFS(INDIRECT($S$2&amp;$A342&amp;":"&amp;$A342),BP!$5:$5,AW$4))</f>
        <v>0</v>
      </c>
      <c r="AX342" s="3">
        <f ca="1">IF(AX$5="",0,SUMIFS(INDIRECT($S$2&amp;$A342&amp;":"&amp;$A342),BP!$5:$5,AX$4))</f>
        <v>0</v>
      </c>
      <c r="AY342" s="3">
        <f ca="1">IF(AY$5="",0,SUMIFS(INDIRECT($S$2&amp;$A342&amp;":"&amp;$A342),BP!$5:$5,AY$4))</f>
        <v>0</v>
      </c>
      <c r="AZ342" s="3">
        <f ca="1">IF(AZ$5="",0,SUMIFS(INDIRECT($S$2&amp;$A342&amp;":"&amp;$A342),BP!$5:$5,AZ$4))</f>
        <v>0</v>
      </c>
      <c r="BA342" s="3">
        <f ca="1">IF(BA$5="",0,SUMIFS(INDIRECT($S$2&amp;$A342&amp;":"&amp;$A342),BP!$5:$5,BA$4))</f>
        <v>0</v>
      </c>
      <c r="BB342" s="3">
        <f ca="1">IF(BB$5="",0,SUMIFS(INDIRECT($S$2&amp;$A342&amp;":"&amp;$A342),BP!$5:$5,BB$4))</f>
        <v>0</v>
      </c>
      <c r="BC342" s="3">
        <f ca="1">IF(BC$5="",0,SUMIFS(INDIRECT($S$2&amp;$A342&amp;":"&amp;$A342),BP!$5:$5,BC$4))</f>
        <v>0</v>
      </c>
      <c r="BD342" s="3">
        <f ca="1">IF(BD$5="",0,SUMIFS(INDIRECT($S$2&amp;$A342&amp;":"&amp;$A342),BP!$5:$5,BD$4))</f>
        <v>0</v>
      </c>
      <c r="BE342" s="3">
        <f ca="1">IF(BE$5="",0,SUMIFS(INDIRECT($S$2&amp;$A342&amp;":"&amp;$A342),BP!$5:$5,BE$4))</f>
        <v>0</v>
      </c>
      <c r="BF342" s="3">
        <f ca="1">IF(BF$5="",0,SUMIFS(INDIRECT($S$2&amp;$A342&amp;":"&amp;$A342),BP!$5:$5,BF$4))</f>
        <v>0</v>
      </c>
      <c r="BG342" s="3">
        <f ca="1">IF(BG$5="",0,SUMIFS(INDIRECT($S$2&amp;$A342&amp;":"&amp;$A342),BP!$5:$5,BG$4))</f>
        <v>0</v>
      </c>
      <c r="BH342" s="3">
        <f ca="1">IF(BH$5="",0,SUMIFS(INDIRECT($S$2&amp;$A342&amp;":"&amp;$A342),BP!$5:$5,BH$4))</f>
        <v>0</v>
      </c>
      <c r="BI342" s="3">
        <f ca="1">IF(BI$5="",0,SUMIFS(INDIRECT($S$2&amp;$A342&amp;":"&amp;$A342),BP!$5:$5,BI$4))</f>
        <v>0</v>
      </c>
      <c r="BJ342" s="3">
        <f>IF(BJ$5="",0,SUMIFS(BP!342:342,BP!$5:$5,BJ$4))</f>
        <v>0</v>
      </c>
      <c r="BK342" s="3">
        <f>IF(BK$5="",0,SUMIFS(BP!342:342,BP!$5:$5,BK$4))</f>
        <v>0</v>
      </c>
      <c r="BL342" s="3">
        <f>IF(BL$5="",0,SUMIFS(BP!342:342,BP!$5:$5,BL$4))</f>
        <v>0</v>
      </c>
      <c r="BM342" s="3">
        <f>IF(BM$5="",0,SUMIFS(BP!342:342,BP!$5:$5,BM$4))</f>
        <v>0</v>
      </c>
      <c r="BN342" s="3">
        <f>IF(BN$5="",0,SUMIFS(BP!342:342,BP!$5:$5,BN$4))</f>
        <v>0</v>
      </c>
      <c r="BO342" s="3">
        <f>IF(BO$5="",0,SUMIFS(BP!342:342,BP!$5:$5,BO$4))</f>
        <v>0</v>
      </c>
      <c r="BP342" s="3">
        <f>IF(BP$5="",0,SUMIFS(BP!342:342,BP!$5:$5,BP$4))</f>
        <v>0</v>
      </c>
      <c r="BQ342" s="3">
        <f>IF(BQ$5="",0,SUMIFS(BP!342:342,BP!$5:$5,BQ$4))</f>
        <v>0</v>
      </c>
      <c r="BR342" s="3">
        <f>IF(BR$5="",0,SUMIFS(BP!342:342,BP!$5:$5,BR$4))</f>
        <v>0</v>
      </c>
      <c r="BS342" s="3">
        <f>IF(BS$5="",0,SUMIFS(BP!342:342,BP!$5:$5,BS$4))</f>
        <v>0</v>
      </c>
      <c r="BT342" s="3">
        <f>IF(BT$5="",0,SUMIFS(BP!342:342,BP!$5:$5,BT$4))</f>
        <v>0</v>
      </c>
      <c r="BU342" s="3">
        <f>IF(BU$5="",0,SUMIFS(BP!342:342,BP!$5:$5,BU$4))</f>
        <v>0</v>
      </c>
      <c r="BV342" s="3">
        <f>IF(BV$5="",0,SUMIFS(BP!342:342,BP!$5:$5,BV$4))</f>
        <v>0</v>
      </c>
      <c r="BW342" s="3">
        <f>IF(BW$5="",0,SUMIFS(BP!342:342,BP!$5:$5,BW$4))</f>
        <v>0</v>
      </c>
      <c r="BX342" s="3">
        <f>IF(BX$5="",0,SUMIFS(BP!342:342,BP!$5:$5,BX$4))</f>
        <v>0</v>
      </c>
      <c r="BY342" s="3">
        <f>IF(BY$5="",0,SUMIFS(BP!342:342,BP!$5:$5,BY$4))</f>
        <v>0</v>
      </c>
      <c r="BZ342" s="3">
        <f>IF(BZ$5="",0,SUMIFS(BP!342:342,BP!$5:$5,BZ$4))</f>
        <v>0</v>
      </c>
      <c r="CA342" s="3">
        <f>IF(CA$5="",0,SUMIFS(BP!342:342,BP!$5:$5,CA$4))</f>
        <v>0</v>
      </c>
      <c r="CB342" s="3">
        <f>IF(CB$5="",0,SUMIFS(BP!342:342,BP!$5:$5,CB$4))</f>
        <v>0</v>
      </c>
      <c r="CC342" s="3">
        <f>IF(CC$5="",0,SUMIFS(BP!342:342,BP!$5:$5,CC$4))</f>
        <v>0</v>
      </c>
      <c r="CD342" s="3">
        <f>IF(CD$5="",0,SUMIFS(BP!342:342,BP!$5:$5,CD$4))</f>
        <v>0</v>
      </c>
      <c r="CE342" s="3">
        <f>IF(CE$5="",0,SUMIFS(BP!342:342,BP!$5:$5,CE$4))</f>
        <v>0</v>
      </c>
      <c r="CF342" s="3">
        <f>IF(CF$5="",0,SUMIFS(BP!342:342,BP!$5:$5,CF$4))</f>
        <v>0</v>
      </c>
      <c r="CG342" s="3">
        <f>IF(CG$5="",0,SUMIFS(BP!342:342,BP!$5:$5,CG$4))</f>
        <v>0</v>
      </c>
      <c r="CH342" s="3">
        <f>IF(CH$5="",0,SUMIFS(BP!342:342,BP!$5:$5,CH$4))</f>
        <v>0</v>
      </c>
      <c r="CI342" s="3">
        <f>IF(CI$5="",0,SUMIFS(BP!342:342,BP!$5:$5,CI$4))</f>
        <v>0</v>
      </c>
      <c r="CJ342" s="3">
        <f>IF(CJ$5="",0,SUMIFS(BP!342:342,BP!$5:$5,CJ$4))</f>
        <v>0</v>
      </c>
      <c r="CK342" s="3">
        <f>IF(CK$5="",0,SUMIFS(BP!342:342,BP!$5:$5,CK$4))</f>
        <v>0</v>
      </c>
      <c r="CL342" s="3">
        <f>IF(CL$5="",0,SUMIFS(BP!342:342,BP!$5:$5,CL$4))</f>
        <v>0</v>
      </c>
      <c r="CM342" s="3">
        <f>IF(CM$5="",0,SUMIFS(BP!342:342,BP!$5:$5,CM$4))</f>
        <v>0</v>
      </c>
      <c r="CN342" s="3">
        <f>IF(CN$5="",0,SUMIFS(BP!342:342,BP!$5:$5,CN$4))</f>
        <v>0</v>
      </c>
      <c r="CO342" s="3">
        <f>IF(CO$5="",0,SUMIFS(BP!342:342,BP!$5:$5,CO$4))</f>
        <v>0</v>
      </c>
      <c r="CP342" s="3">
        <f>IF(CP$5="",0,SUMIFS(BP!342:342,BP!$5:$5,CP$4))</f>
        <v>0</v>
      </c>
      <c r="CQ342" s="3">
        <f>IF(CQ$5="",0,SUMIFS(BP!342:342,BP!$5:$5,CQ$4))</f>
        <v>0</v>
      </c>
      <c r="CR342" s="3">
        <f>IF(CR$5="",0,SUMIFS(BP!342:342,BP!$5:$5,CR$4))</f>
        <v>0</v>
      </c>
      <c r="CS342" s="3">
        <f>IF(CS$5="",0,SUMIFS(BP!342:342,BP!$5:$5,CS$4))</f>
        <v>0</v>
      </c>
      <c r="CT342" s="3">
        <f>IF(CT$5="",0,SUMIFS(BP!342:342,BP!$5:$5,CT$4))</f>
        <v>0</v>
      </c>
    </row>
    <row r="343" spans="1:98" s="2" customFormat="1" ht="10.199999999999999" x14ac:dyDescent="0.2">
      <c r="A343" s="11">
        <f>ROW()</f>
        <v>343</v>
      </c>
      <c r="E343" s="15"/>
      <c r="W343" s="5"/>
      <c r="Z343" s="3">
        <f ca="1">IF(Z$5="",0,SUMIFS(INDIRECT($S$2&amp;$A343&amp;":"&amp;$A343),BP!$5:$5,Z$4))</f>
        <v>0</v>
      </c>
      <c r="AA343" s="3">
        <f ca="1">IF(AA$5="",0,SUMIFS(INDIRECT($S$2&amp;$A343&amp;":"&amp;$A343),BP!$5:$5,AA$4))</f>
        <v>0</v>
      </c>
      <c r="AB343" s="3">
        <f ca="1">IF(AB$5="",0,SUMIFS(INDIRECT($S$2&amp;$A343&amp;":"&amp;$A343),BP!$5:$5,AB$4))</f>
        <v>0</v>
      </c>
      <c r="AC343" s="3">
        <f ca="1">IF(AC$5="",0,SUMIFS(INDIRECT($S$2&amp;$A343&amp;":"&amp;$A343),BP!$5:$5,AC$4))</f>
        <v>0</v>
      </c>
      <c r="AD343" s="3">
        <f ca="1">IF(AD$5="",0,SUMIFS(INDIRECT($S$2&amp;$A343&amp;":"&amp;$A343),BP!$5:$5,AD$4))</f>
        <v>0</v>
      </c>
      <c r="AE343" s="3">
        <f ca="1">IF(AE$5="",0,SUMIFS(INDIRECT($S$2&amp;$A343&amp;":"&amp;$A343),BP!$5:$5,AE$4))</f>
        <v>0</v>
      </c>
      <c r="AF343" s="3">
        <f ca="1">IF(AF$5="",0,SUMIFS(INDIRECT($S$2&amp;$A343&amp;":"&amp;$A343),BP!$5:$5,AF$4))</f>
        <v>0</v>
      </c>
      <c r="AG343" s="3">
        <f ca="1">IF(AG$5="",0,SUMIFS(INDIRECT($S$2&amp;$A343&amp;":"&amp;$A343),BP!$5:$5,AG$4))</f>
        <v>0</v>
      </c>
      <c r="AH343" s="3">
        <f ca="1">IF(AH$5="",0,SUMIFS(INDIRECT($S$2&amp;$A343&amp;":"&amp;$A343),BP!$5:$5,AH$4))</f>
        <v>0</v>
      </c>
      <c r="AI343" s="3">
        <f ca="1">IF(AI$5="",0,SUMIFS(INDIRECT($S$2&amp;$A343&amp;":"&amp;$A343),BP!$5:$5,AI$4))</f>
        <v>0</v>
      </c>
      <c r="AJ343" s="3">
        <f ca="1">IF(AJ$5="",0,SUMIFS(INDIRECT($S$2&amp;$A343&amp;":"&amp;$A343),BP!$5:$5,AJ$4))</f>
        <v>0</v>
      </c>
      <c r="AK343" s="3">
        <f ca="1">IF(AK$5="",0,SUMIFS(INDIRECT($S$2&amp;$A343&amp;":"&amp;$A343),BP!$5:$5,AK$4))</f>
        <v>0</v>
      </c>
      <c r="AL343" s="3">
        <f ca="1">IF(AL$5="",0,SUMIFS(INDIRECT($S$2&amp;$A343&amp;":"&amp;$A343),BP!$5:$5,AL$4))</f>
        <v>0</v>
      </c>
      <c r="AM343" s="3">
        <f ca="1">IF(AM$5="",0,SUMIFS(INDIRECT($S$2&amp;$A343&amp;":"&amp;$A343),BP!$5:$5,AM$4))</f>
        <v>0</v>
      </c>
      <c r="AN343" s="3">
        <f ca="1">IF(AN$5="",0,SUMIFS(INDIRECT($S$2&amp;$A343&amp;":"&amp;$A343),BP!$5:$5,AN$4))</f>
        <v>0</v>
      </c>
      <c r="AO343" s="3">
        <f ca="1">IF(AO$5="",0,SUMIFS(INDIRECT($S$2&amp;$A343&amp;":"&amp;$A343),BP!$5:$5,AO$4))</f>
        <v>0</v>
      </c>
      <c r="AP343" s="3">
        <f ca="1">IF(AP$5="",0,SUMIFS(INDIRECT($S$2&amp;$A343&amp;":"&amp;$A343),BP!$5:$5,AP$4))</f>
        <v>0</v>
      </c>
      <c r="AQ343" s="3">
        <f ca="1">IF(AQ$5="",0,SUMIFS(INDIRECT($S$2&amp;$A343&amp;":"&amp;$A343),BP!$5:$5,AQ$4))</f>
        <v>0</v>
      </c>
      <c r="AR343" s="3">
        <f ca="1">IF(AR$5="",0,SUMIFS(INDIRECT($S$2&amp;$A343&amp;":"&amp;$A343),BP!$5:$5,AR$4))</f>
        <v>0</v>
      </c>
      <c r="AS343" s="3">
        <f ca="1">IF(AS$5="",0,SUMIFS(INDIRECT($S$2&amp;$A343&amp;":"&amp;$A343),BP!$5:$5,AS$4))</f>
        <v>0</v>
      </c>
      <c r="AT343" s="3">
        <f ca="1">IF(AT$5="",0,SUMIFS(INDIRECT($S$2&amp;$A343&amp;":"&amp;$A343),BP!$5:$5,AT$4))</f>
        <v>0</v>
      </c>
      <c r="AU343" s="3">
        <f ca="1">IF(AU$5="",0,SUMIFS(INDIRECT($S$2&amp;$A343&amp;":"&amp;$A343),BP!$5:$5,AU$4))</f>
        <v>0</v>
      </c>
      <c r="AV343" s="3">
        <f ca="1">IF(AV$5="",0,SUMIFS(INDIRECT($S$2&amp;$A343&amp;":"&amp;$A343),BP!$5:$5,AV$4))</f>
        <v>0</v>
      </c>
      <c r="AW343" s="3">
        <f ca="1">IF(AW$5="",0,SUMIFS(INDIRECT($S$2&amp;$A343&amp;":"&amp;$A343),BP!$5:$5,AW$4))</f>
        <v>0</v>
      </c>
      <c r="AX343" s="3">
        <f ca="1">IF(AX$5="",0,SUMIFS(INDIRECT($S$2&amp;$A343&amp;":"&amp;$A343),BP!$5:$5,AX$4))</f>
        <v>0</v>
      </c>
      <c r="AY343" s="3">
        <f ca="1">IF(AY$5="",0,SUMIFS(INDIRECT($S$2&amp;$A343&amp;":"&amp;$A343),BP!$5:$5,AY$4))</f>
        <v>0</v>
      </c>
      <c r="AZ343" s="3">
        <f ca="1">IF(AZ$5="",0,SUMIFS(INDIRECT($S$2&amp;$A343&amp;":"&amp;$A343),BP!$5:$5,AZ$4))</f>
        <v>0</v>
      </c>
      <c r="BA343" s="3">
        <f ca="1">IF(BA$5="",0,SUMIFS(INDIRECT($S$2&amp;$A343&amp;":"&amp;$A343),BP!$5:$5,BA$4))</f>
        <v>0</v>
      </c>
      <c r="BB343" s="3">
        <f ca="1">IF(BB$5="",0,SUMIFS(INDIRECT($S$2&amp;$A343&amp;":"&amp;$A343),BP!$5:$5,BB$4))</f>
        <v>0</v>
      </c>
      <c r="BC343" s="3">
        <f ca="1">IF(BC$5="",0,SUMIFS(INDIRECT($S$2&amp;$A343&amp;":"&amp;$A343),BP!$5:$5,BC$4))</f>
        <v>0</v>
      </c>
      <c r="BD343" s="3">
        <f ca="1">IF(BD$5="",0,SUMIFS(INDIRECT($S$2&amp;$A343&amp;":"&amp;$A343),BP!$5:$5,BD$4))</f>
        <v>0</v>
      </c>
      <c r="BE343" s="3">
        <f ca="1">IF(BE$5="",0,SUMIFS(INDIRECT($S$2&amp;$A343&amp;":"&amp;$A343),BP!$5:$5,BE$4))</f>
        <v>0</v>
      </c>
      <c r="BF343" s="3">
        <f ca="1">IF(BF$5="",0,SUMIFS(INDIRECT($S$2&amp;$A343&amp;":"&amp;$A343),BP!$5:$5,BF$4))</f>
        <v>0</v>
      </c>
      <c r="BG343" s="3">
        <f ca="1">IF(BG$5="",0,SUMIFS(INDIRECT($S$2&amp;$A343&amp;":"&amp;$A343),BP!$5:$5,BG$4))</f>
        <v>0</v>
      </c>
      <c r="BH343" s="3">
        <f ca="1">IF(BH$5="",0,SUMIFS(INDIRECT($S$2&amp;$A343&amp;":"&amp;$A343),BP!$5:$5,BH$4))</f>
        <v>0</v>
      </c>
      <c r="BI343" s="3">
        <f ca="1">IF(BI$5="",0,SUMIFS(INDIRECT($S$2&amp;$A343&amp;":"&amp;$A343),BP!$5:$5,BI$4))</f>
        <v>0</v>
      </c>
      <c r="BJ343" s="3">
        <f>IF(BJ$5="",0,SUMIFS(BP!343:343,BP!$5:$5,BJ$4))</f>
        <v>0</v>
      </c>
      <c r="BK343" s="3">
        <f>IF(BK$5="",0,SUMIFS(BP!343:343,BP!$5:$5,BK$4))</f>
        <v>0</v>
      </c>
      <c r="BL343" s="3">
        <f>IF(BL$5="",0,SUMIFS(BP!343:343,BP!$5:$5,BL$4))</f>
        <v>0</v>
      </c>
      <c r="BM343" s="3">
        <f>IF(BM$5="",0,SUMIFS(BP!343:343,BP!$5:$5,BM$4))</f>
        <v>0</v>
      </c>
      <c r="BN343" s="3">
        <f>IF(BN$5="",0,SUMIFS(BP!343:343,BP!$5:$5,BN$4))</f>
        <v>0</v>
      </c>
      <c r="BO343" s="3">
        <f>IF(BO$5="",0,SUMIFS(BP!343:343,BP!$5:$5,BO$4))</f>
        <v>0</v>
      </c>
      <c r="BP343" s="3">
        <f>IF(BP$5="",0,SUMIFS(BP!343:343,BP!$5:$5,BP$4))</f>
        <v>0</v>
      </c>
      <c r="BQ343" s="3">
        <f>IF(BQ$5="",0,SUMIFS(BP!343:343,BP!$5:$5,BQ$4))</f>
        <v>0</v>
      </c>
      <c r="BR343" s="3">
        <f>IF(BR$5="",0,SUMIFS(BP!343:343,BP!$5:$5,BR$4))</f>
        <v>0</v>
      </c>
      <c r="BS343" s="3">
        <f>IF(BS$5="",0,SUMIFS(BP!343:343,BP!$5:$5,BS$4))</f>
        <v>0</v>
      </c>
      <c r="BT343" s="3">
        <f>IF(BT$5="",0,SUMIFS(BP!343:343,BP!$5:$5,BT$4))</f>
        <v>0</v>
      </c>
      <c r="BU343" s="3">
        <f>IF(BU$5="",0,SUMIFS(BP!343:343,BP!$5:$5,BU$4))</f>
        <v>0</v>
      </c>
      <c r="BV343" s="3">
        <f>IF(BV$5="",0,SUMIFS(BP!343:343,BP!$5:$5,BV$4))</f>
        <v>0</v>
      </c>
      <c r="BW343" s="3">
        <f>IF(BW$5="",0,SUMIFS(BP!343:343,BP!$5:$5,BW$4))</f>
        <v>0</v>
      </c>
      <c r="BX343" s="3">
        <f>IF(BX$5="",0,SUMIFS(BP!343:343,BP!$5:$5,BX$4))</f>
        <v>0</v>
      </c>
      <c r="BY343" s="3">
        <f>IF(BY$5="",0,SUMIFS(BP!343:343,BP!$5:$5,BY$4))</f>
        <v>0</v>
      </c>
      <c r="BZ343" s="3">
        <f>IF(BZ$5="",0,SUMIFS(BP!343:343,BP!$5:$5,BZ$4))</f>
        <v>0</v>
      </c>
      <c r="CA343" s="3">
        <f>IF(CA$5="",0,SUMIFS(BP!343:343,BP!$5:$5,CA$4))</f>
        <v>0</v>
      </c>
      <c r="CB343" s="3">
        <f>IF(CB$5="",0,SUMIFS(BP!343:343,BP!$5:$5,CB$4))</f>
        <v>0</v>
      </c>
      <c r="CC343" s="3">
        <f>IF(CC$5="",0,SUMIFS(BP!343:343,BP!$5:$5,CC$4))</f>
        <v>0</v>
      </c>
      <c r="CD343" s="3">
        <f>IF(CD$5="",0,SUMIFS(BP!343:343,BP!$5:$5,CD$4))</f>
        <v>0</v>
      </c>
      <c r="CE343" s="3">
        <f>IF(CE$5="",0,SUMIFS(BP!343:343,BP!$5:$5,CE$4))</f>
        <v>0</v>
      </c>
      <c r="CF343" s="3">
        <f>IF(CF$5="",0,SUMIFS(BP!343:343,BP!$5:$5,CF$4))</f>
        <v>0</v>
      </c>
      <c r="CG343" s="3">
        <f>IF(CG$5="",0,SUMIFS(BP!343:343,BP!$5:$5,CG$4))</f>
        <v>0</v>
      </c>
      <c r="CH343" s="3">
        <f>IF(CH$5="",0,SUMIFS(BP!343:343,BP!$5:$5,CH$4))</f>
        <v>0</v>
      </c>
      <c r="CI343" s="3">
        <f>IF(CI$5="",0,SUMIFS(BP!343:343,BP!$5:$5,CI$4))</f>
        <v>0</v>
      </c>
      <c r="CJ343" s="3">
        <f>IF(CJ$5="",0,SUMIFS(BP!343:343,BP!$5:$5,CJ$4))</f>
        <v>0</v>
      </c>
      <c r="CK343" s="3">
        <f>IF(CK$5="",0,SUMIFS(BP!343:343,BP!$5:$5,CK$4))</f>
        <v>0</v>
      </c>
      <c r="CL343" s="3">
        <f>IF(CL$5="",0,SUMIFS(BP!343:343,BP!$5:$5,CL$4))</f>
        <v>0</v>
      </c>
      <c r="CM343" s="3">
        <f>IF(CM$5="",0,SUMIFS(BP!343:343,BP!$5:$5,CM$4))</f>
        <v>0</v>
      </c>
      <c r="CN343" s="3">
        <f>IF(CN$5="",0,SUMIFS(BP!343:343,BP!$5:$5,CN$4))</f>
        <v>0</v>
      </c>
      <c r="CO343" s="3">
        <f>IF(CO$5="",0,SUMIFS(BP!343:343,BP!$5:$5,CO$4))</f>
        <v>0</v>
      </c>
      <c r="CP343" s="3">
        <f>IF(CP$5="",0,SUMIFS(BP!343:343,BP!$5:$5,CP$4))</f>
        <v>0</v>
      </c>
      <c r="CQ343" s="3">
        <f>IF(CQ$5="",0,SUMIFS(BP!343:343,BP!$5:$5,CQ$4))</f>
        <v>0</v>
      </c>
      <c r="CR343" s="3">
        <f>IF(CR$5="",0,SUMIFS(BP!343:343,BP!$5:$5,CR$4))</f>
        <v>0</v>
      </c>
      <c r="CS343" s="3">
        <f>IF(CS$5="",0,SUMIFS(BP!343:343,BP!$5:$5,CS$4))</f>
        <v>0</v>
      </c>
      <c r="CT343" s="3">
        <f>IF(CT$5="",0,SUMIFS(BP!343:343,BP!$5:$5,CT$4))</f>
        <v>0</v>
      </c>
    </row>
    <row r="344" spans="1:98" s="2" customFormat="1" ht="10.199999999999999" x14ac:dyDescent="0.2">
      <c r="A344" s="11">
        <f>ROW()</f>
        <v>344</v>
      </c>
      <c r="E344" s="15"/>
      <c r="W344" s="5"/>
      <c r="Z344" s="3">
        <f ca="1">IF(Z$5="",0,SUMIFS(INDIRECT($S$2&amp;$A344&amp;":"&amp;$A344),BP!$5:$5,Z$4))</f>
        <v>0</v>
      </c>
      <c r="AA344" s="3">
        <f ca="1">IF(AA$5="",0,SUMIFS(INDIRECT($S$2&amp;$A344&amp;":"&amp;$A344),BP!$5:$5,AA$4))</f>
        <v>0</v>
      </c>
      <c r="AB344" s="3">
        <f ca="1">IF(AB$5="",0,SUMIFS(INDIRECT($S$2&amp;$A344&amp;":"&amp;$A344),BP!$5:$5,AB$4))</f>
        <v>0</v>
      </c>
      <c r="AC344" s="3">
        <f ca="1">IF(AC$5="",0,SUMIFS(INDIRECT($S$2&amp;$A344&amp;":"&amp;$A344),BP!$5:$5,AC$4))</f>
        <v>0</v>
      </c>
      <c r="AD344" s="3">
        <f ca="1">IF(AD$5="",0,SUMIFS(INDIRECT($S$2&amp;$A344&amp;":"&amp;$A344),BP!$5:$5,AD$4))</f>
        <v>0</v>
      </c>
      <c r="AE344" s="3">
        <f ca="1">IF(AE$5="",0,SUMIFS(INDIRECT($S$2&amp;$A344&amp;":"&amp;$A344),BP!$5:$5,AE$4))</f>
        <v>0</v>
      </c>
      <c r="AF344" s="3">
        <f ca="1">IF(AF$5="",0,SUMIFS(INDIRECT($S$2&amp;$A344&amp;":"&amp;$A344),BP!$5:$5,AF$4))</f>
        <v>0</v>
      </c>
      <c r="AG344" s="3">
        <f ca="1">IF(AG$5="",0,SUMIFS(INDIRECT($S$2&amp;$A344&amp;":"&amp;$A344),BP!$5:$5,AG$4))</f>
        <v>0</v>
      </c>
      <c r="AH344" s="3">
        <f ca="1">IF(AH$5="",0,SUMIFS(INDIRECT($S$2&amp;$A344&amp;":"&amp;$A344),BP!$5:$5,AH$4))</f>
        <v>0</v>
      </c>
      <c r="AI344" s="3">
        <f ca="1">IF(AI$5="",0,SUMIFS(INDIRECT($S$2&amp;$A344&amp;":"&amp;$A344),BP!$5:$5,AI$4))</f>
        <v>0</v>
      </c>
      <c r="AJ344" s="3">
        <f ca="1">IF(AJ$5="",0,SUMIFS(INDIRECT($S$2&amp;$A344&amp;":"&amp;$A344),BP!$5:$5,AJ$4))</f>
        <v>0</v>
      </c>
      <c r="AK344" s="3">
        <f ca="1">IF(AK$5="",0,SUMIFS(INDIRECT($S$2&amp;$A344&amp;":"&amp;$A344),BP!$5:$5,AK$4))</f>
        <v>0</v>
      </c>
      <c r="AL344" s="3">
        <f ca="1">IF(AL$5="",0,SUMIFS(INDIRECT($S$2&amp;$A344&amp;":"&amp;$A344),BP!$5:$5,AL$4))</f>
        <v>0</v>
      </c>
      <c r="AM344" s="3">
        <f ca="1">IF(AM$5="",0,SUMIFS(INDIRECT($S$2&amp;$A344&amp;":"&amp;$A344),BP!$5:$5,AM$4))</f>
        <v>0</v>
      </c>
      <c r="AN344" s="3">
        <f ca="1">IF(AN$5="",0,SUMIFS(INDIRECT($S$2&amp;$A344&amp;":"&amp;$A344),BP!$5:$5,AN$4))</f>
        <v>0</v>
      </c>
      <c r="AO344" s="3">
        <f ca="1">IF(AO$5="",0,SUMIFS(INDIRECT($S$2&amp;$A344&amp;":"&amp;$A344),BP!$5:$5,AO$4))</f>
        <v>0</v>
      </c>
      <c r="AP344" s="3">
        <f ca="1">IF(AP$5="",0,SUMIFS(INDIRECT($S$2&amp;$A344&amp;":"&amp;$A344),BP!$5:$5,AP$4))</f>
        <v>0</v>
      </c>
      <c r="AQ344" s="3">
        <f ca="1">IF(AQ$5="",0,SUMIFS(INDIRECT($S$2&amp;$A344&amp;":"&amp;$A344),BP!$5:$5,AQ$4))</f>
        <v>0</v>
      </c>
      <c r="AR344" s="3">
        <f ca="1">IF(AR$5="",0,SUMIFS(INDIRECT($S$2&amp;$A344&amp;":"&amp;$A344),BP!$5:$5,AR$4))</f>
        <v>0</v>
      </c>
      <c r="AS344" s="3">
        <f ca="1">IF(AS$5="",0,SUMIFS(INDIRECT($S$2&amp;$A344&amp;":"&amp;$A344),BP!$5:$5,AS$4))</f>
        <v>0</v>
      </c>
      <c r="AT344" s="3">
        <f ca="1">IF(AT$5="",0,SUMIFS(INDIRECT($S$2&amp;$A344&amp;":"&amp;$A344),BP!$5:$5,AT$4))</f>
        <v>0</v>
      </c>
      <c r="AU344" s="3">
        <f ca="1">IF(AU$5="",0,SUMIFS(INDIRECT($S$2&amp;$A344&amp;":"&amp;$A344),BP!$5:$5,AU$4))</f>
        <v>0</v>
      </c>
      <c r="AV344" s="3">
        <f ca="1">IF(AV$5="",0,SUMIFS(INDIRECT($S$2&amp;$A344&amp;":"&amp;$A344),BP!$5:$5,AV$4))</f>
        <v>0</v>
      </c>
      <c r="AW344" s="3">
        <f ca="1">IF(AW$5="",0,SUMIFS(INDIRECT($S$2&amp;$A344&amp;":"&amp;$A344),BP!$5:$5,AW$4))</f>
        <v>0</v>
      </c>
      <c r="AX344" s="3">
        <f ca="1">IF(AX$5="",0,SUMIFS(INDIRECT($S$2&amp;$A344&amp;":"&amp;$A344),BP!$5:$5,AX$4))</f>
        <v>0</v>
      </c>
      <c r="AY344" s="3">
        <f ca="1">IF(AY$5="",0,SUMIFS(INDIRECT($S$2&amp;$A344&amp;":"&amp;$A344),BP!$5:$5,AY$4))</f>
        <v>0</v>
      </c>
      <c r="AZ344" s="3">
        <f ca="1">IF(AZ$5="",0,SUMIFS(INDIRECT($S$2&amp;$A344&amp;":"&amp;$A344),BP!$5:$5,AZ$4))</f>
        <v>0</v>
      </c>
      <c r="BA344" s="3">
        <f ca="1">IF(BA$5="",0,SUMIFS(INDIRECT($S$2&amp;$A344&amp;":"&amp;$A344),BP!$5:$5,BA$4))</f>
        <v>0</v>
      </c>
      <c r="BB344" s="3">
        <f ca="1">IF(BB$5="",0,SUMIFS(INDIRECT($S$2&amp;$A344&amp;":"&amp;$A344),BP!$5:$5,BB$4))</f>
        <v>0</v>
      </c>
      <c r="BC344" s="3">
        <f ca="1">IF(BC$5="",0,SUMIFS(INDIRECT($S$2&amp;$A344&amp;":"&amp;$A344),BP!$5:$5,BC$4))</f>
        <v>0</v>
      </c>
      <c r="BD344" s="3">
        <f ca="1">IF(BD$5="",0,SUMIFS(INDIRECT($S$2&amp;$A344&amp;":"&amp;$A344),BP!$5:$5,BD$4))</f>
        <v>0</v>
      </c>
      <c r="BE344" s="3">
        <f ca="1">IF(BE$5="",0,SUMIFS(INDIRECT($S$2&amp;$A344&amp;":"&amp;$A344),BP!$5:$5,BE$4))</f>
        <v>0</v>
      </c>
      <c r="BF344" s="3">
        <f ca="1">IF(BF$5="",0,SUMIFS(INDIRECT($S$2&amp;$A344&amp;":"&amp;$A344),BP!$5:$5,BF$4))</f>
        <v>0</v>
      </c>
      <c r="BG344" s="3">
        <f ca="1">IF(BG$5="",0,SUMIFS(INDIRECT($S$2&amp;$A344&amp;":"&amp;$A344),BP!$5:$5,BG$4))</f>
        <v>0</v>
      </c>
      <c r="BH344" s="3">
        <f ca="1">IF(BH$5="",0,SUMIFS(INDIRECT($S$2&amp;$A344&amp;":"&amp;$A344),BP!$5:$5,BH$4))</f>
        <v>0</v>
      </c>
      <c r="BI344" s="3">
        <f ca="1">IF(BI$5="",0,SUMIFS(INDIRECT($S$2&amp;$A344&amp;":"&amp;$A344),BP!$5:$5,BI$4))</f>
        <v>0</v>
      </c>
      <c r="BJ344" s="3">
        <f>IF(BJ$5="",0,SUMIFS(BP!344:344,BP!$5:$5,BJ$4))</f>
        <v>0</v>
      </c>
      <c r="BK344" s="3">
        <f>IF(BK$5="",0,SUMIFS(BP!344:344,BP!$5:$5,BK$4))</f>
        <v>0</v>
      </c>
      <c r="BL344" s="3">
        <f>IF(BL$5="",0,SUMIFS(BP!344:344,BP!$5:$5,BL$4))</f>
        <v>0</v>
      </c>
      <c r="BM344" s="3">
        <f>IF(BM$5="",0,SUMIFS(BP!344:344,BP!$5:$5,BM$4))</f>
        <v>0</v>
      </c>
      <c r="BN344" s="3">
        <f>IF(BN$5="",0,SUMIFS(BP!344:344,BP!$5:$5,BN$4))</f>
        <v>0</v>
      </c>
      <c r="BO344" s="3">
        <f>IF(BO$5="",0,SUMIFS(BP!344:344,BP!$5:$5,BO$4))</f>
        <v>0</v>
      </c>
      <c r="BP344" s="3">
        <f>IF(BP$5="",0,SUMIFS(BP!344:344,BP!$5:$5,BP$4))</f>
        <v>0</v>
      </c>
      <c r="BQ344" s="3">
        <f>IF(BQ$5="",0,SUMIFS(BP!344:344,BP!$5:$5,BQ$4))</f>
        <v>0</v>
      </c>
      <c r="BR344" s="3">
        <f>IF(BR$5="",0,SUMIFS(BP!344:344,BP!$5:$5,BR$4))</f>
        <v>0</v>
      </c>
      <c r="BS344" s="3">
        <f>IF(BS$5="",0,SUMIFS(BP!344:344,BP!$5:$5,BS$4))</f>
        <v>0</v>
      </c>
      <c r="BT344" s="3">
        <f>IF(BT$5="",0,SUMIFS(BP!344:344,BP!$5:$5,BT$4))</f>
        <v>0</v>
      </c>
      <c r="BU344" s="3">
        <f>IF(BU$5="",0,SUMIFS(BP!344:344,BP!$5:$5,BU$4))</f>
        <v>0</v>
      </c>
      <c r="BV344" s="3">
        <f>IF(BV$5="",0,SUMIFS(BP!344:344,BP!$5:$5,BV$4))</f>
        <v>0</v>
      </c>
      <c r="BW344" s="3">
        <f>IF(BW$5="",0,SUMIFS(BP!344:344,BP!$5:$5,BW$4))</f>
        <v>0</v>
      </c>
      <c r="BX344" s="3">
        <f>IF(BX$5="",0,SUMIFS(BP!344:344,BP!$5:$5,BX$4))</f>
        <v>0</v>
      </c>
      <c r="BY344" s="3">
        <f>IF(BY$5="",0,SUMIFS(BP!344:344,BP!$5:$5,BY$4))</f>
        <v>0</v>
      </c>
      <c r="BZ344" s="3">
        <f>IF(BZ$5="",0,SUMIFS(BP!344:344,BP!$5:$5,BZ$4))</f>
        <v>0</v>
      </c>
      <c r="CA344" s="3">
        <f>IF(CA$5="",0,SUMIFS(BP!344:344,BP!$5:$5,CA$4))</f>
        <v>0</v>
      </c>
      <c r="CB344" s="3">
        <f>IF(CB$5="",0,SUMIFS(BP!344:344,BP!$5:$5,CB$4))</f>
        <v>0</v>
      </c>
      <c r="CC344" s="3">
        <f>IF(CC$5="",0,SUMIFS(BP!344:344,BP!$5:$5,CC$4))</f>
        <v>0</v>
      </c>
      <c r="CD344" s="3">
        <f>IF(CD$5="",0,SUMIFS(BP!344:344,BP!$5:$5,CD$4))</f>
        <v>0</v>
      </c>
      <c r="CE344" s="3">
        <f>IF(CE$5="",0,SUMIFS(BP!344:344,BP!$5:$5,CE$4))</f>
        <v>0</v>
      </c>
      <c r="CF344" s="3">
        <f>IF(CF$5="",0,SUMIFS(BP!344:344,BP!$5:$5,CF$4))</f>
        <v>0</v>
      </c>
      <c r="CG344" s="3">
        <f>IF(CG$5="",0,SUMIFS(BP!344:344,BP!$5:$5,CG$4))</f>
        <v>0</v>
      </c>
      <c r="CH344" s="3">
        <f>IF(CH$5="",0,SUMIFS(BP!344:344,BP!$5:$5,CH$4))</f>
        <v>0</v>
      </c>
      <c r="CI344" s="3">
        <f>IF(CI$5="",0,SUMIFS(BP!344:344,BP!$5:$5,CI$4))</f>
        <v>0</v>
      </c>
      <c r="CJ344" s="3">
        <f>IF(CJ$5="",0,SUMIFS(BP!344:344,BP!$5:$5,CJ$4))</f>
        <v>0</v>
      </c>
      <c r="CK344" s="3">
        <f>IF(CK$5="",0,SUMIFS(BP!344:344,BP!$5:$5,CK$4))</f>
        <v>0</v>
      </c>
      <c r="CL344" s="3">
        <f>IF(CL$5="",0,SUMIFS(BP!344:344,BP!$5:$5,CL$4))</f>
        <v>0</v>
      </c>
      <c r="CM344" s="3">
        <f>IF(CM$5="",0,SUMIFS(BP!344:344,BP!$5:$5,CM$4))</f>
        <v>0</v>
      </c>
      <c r="CN344" s="3">
        <f>IF(CN$5="",0,SUMIFS(BP!344:344,BP!$5:$5,CN$4))</f>
        <v>0</v>
      </c>
      <c r="CO344" s="3">
        <f>IF(CO$5="",0,SUMIFS(BP!344:344,BP!$5:$5,CO$4))</f>
        <v>0</v>
      </c>
      <c r="CP344" s="3">
        <f>IF(CP$5="",0,SUMIFS(BP!344:344,BP!$5:$5,CP$4))</f>
        <v>0</v>
      </c>
      <c r="CQ344" s="3">
        <f>IF(CQ$5="",0,SUMIFS(BP!344:344,BP!$5:$5,CQ$4))</f>
        <v>0</v>
      </c>
      <c r="CR344" s="3">
        <f>IF(CR$5="",0,SUMIFS(BP!344:344,BP!$5:$5,CR$4))</f>
        <v>0</v>
      </c>
      <c r="CS344" s="3">
        <f>IF(CS$5="",0,SUMIFS(BP!344:344,BP!$5:$5,CS$4))</f>
        <v>0</v>
      </c>
      <c r="CT344" s="3">
        <f>IF(CT$5="",0,SUMIFS(BP!344:344,BP!$5:$5,CT$4))</f>
        <v>0</v>
      </c>
    </row>
    <row r="345" spans="1:98" s="2" customFormat="1" ht="10.199999999999999" x14ac:dyDescent="0.2">
      <c r="A345" s="11">
        <f>ROW()</f>
        <v>345</v>
      </c>
      <c r="E345" s="15"/>
      <c r="W345" s="5"/>
      <c r="Z345" s="3">
        <f ca="1">IF(Z$5="",0,SUMIFS(INDIRECT($S$2&amp;$A345&amp;":"&amp;$A345),BP!$5:$5,Z$4))</f>
        <v>0</v>
      </c>
      <c r="AA345" s="3">
        <f ca="1">IF(AA$5="",0,SUMIFS(INDIRECT($S$2&amp;$A345&amp;":"&amp;$A345),BP!$5:$5,AA$4))</f>
        <v>0</v>
      </c>
      <c r="AB345" s="3">
        <f ca="1">IF(AB$5="",0,SUMIFS(INDIRECT($S$2&amp;$A345&amp;":"&amp;$A345),BP!$5:$5,AB$4))</f>
        <v>0</v>
      </c>
      <c r="AC345" s="3">
        <f ca="1">IF(AC$5="",0,SUMIFS(INDIRECT($S$2&amp;$A345&amp;":"&amp;$A345),BP!$5:$5,AC$4))</f>
        <v>0</v>
      </c>
      <c r="AD345" s="3">
        <f ca="1">IF(AD$5="",0,SUMIFS(INDIRECT($S$2&amp;$A345&amp;":"&amp;$A345),BP!$5:$5,AD$4))</f>
        <v>0</v>
      </c>
      <c r="AE345" s="3">
        <f ca="1">IF(AE$5="",0,SUMIFS(INDIRECT($S$2&amp;$A345&amp;":"&amp;$A345),BP!$5:$5,AE$4))</f>
        <v>0</v>
      </c>
      <c r="AF345" s="3">
        <f ca="1">IF(AF$5="",0,SUMIFS(INDIRECT($S$2&amp;$A345&amp;":"&amp;$A345),BP!$5:$5,AF$4))</f>
        <v>0</v>
      </c>
      <c r="AG345" s="3">
        <f ca="1">IF(AG$5="",0,SUMIFS(INDIRECT($S$2&amp;$A345&amp;":"&amp;$A345),BP!$5:$5,AG$4))</f>
        <v>0</v>
      </c>
      <c r="AH345" s="3">
        <f ca="1">IF(AH$5="",0,SUMIFS(INDIRECT($S$2&amp;$A345&amp;":"&amp;$A345),BP!$5:$5,AH$4))</f>
        <v>0</v>
      </c>
      <c r="AI345" s="3">
        <f ca="1">IF(AI$5="",0,SUMIFS(INDIRECT($S$2&amp;$A345&amp;":"&amp;$A345),BP!$5:$5,AI$4))</f>
        <v>0</v>
      </c>
      <c r="AJ345" s="3">
        <f ca="1">IF(AJ$5="",0,SUMIFS(INDIRECT($S$2&amp;$A345&amp;":"&amp;$A345),BP!$5:$5,AJ$4))</f>
        <v>0</v>
      </c>
      <c r="AK345" s="3">
        <f ca="1">IF(AK$5="",0,SUMIFS(INDIRECT($S$2&amp;$A345&amp;":"&amp;$A345),BP!$5:$5,AK$4))</f>
        <v>0</v>
      </c>
      <c r="AL345" s="3">
        <f ca="1">IF(AL$5="",0,SUMIFS(INDIRECT($S$2&amp;$A345&amp;":"&amp;$A345),BP!$5:$5,AL$4))</f>
        <v>0</v>
      </c>
      <c r="AM345" s="3">
        <f ca="1">IF(AM$5="",0,SUMIFS(INDIRECT($S$2&amp;$A345&amp;":"&amp;$A345),BP!$5:$5,AM$4))</f>
        <v>0</v>
      </c>
      <c r="AN345" s="3">
        <f ca="1">IF(AN$5="",0,SUMIFS(INDIRECT($S$2&amp;$A345&amp;":"&amp;$A345),BP!$5:$5,AN$4))</f>
        <v>0</v>
      </c>
      <c r="AO345" s="3">
        <f ca="1">IF(AO$5="",0,SUMIFS(INDIRECT($S$2&amp;$A345&amp;":"&amp;$A345),BP!$5:$5,AO$4))</f>
        <v>0</v>
      </c>
      <c r="AP345" s="3">
        <f ca="1">IF(AP$5="",0,SUMIFS(INDIRECT($S$2&amp;$A345&amp;":"&amp;$A345),BP!$5:$5,AP$4))</f>
        <v>0</v>
      </c>
      <c r="AQ345" s="3">
        <f ca="1">IF(AQ$5="",0,SUMIFS(INDIRECT($S$2&amp;$A345&amp;":"&amp;$A345),BP!$5:$5,AQ$4))</f>
        <v>0</v>
      </c>
      <c r="AR345" s="3">
        <f ca="1">IF(AR$5="",0,SUMIFS(INDIRECT($S$2&amp;$A345&amp;":"&amp;$A345),BP!$5:$5,AR$4))</f>
        <v>0</v>
      </c>
      <c r="AS345" s="3">
        <f ca="1">IF(AS$5="",0,SUMIFS(INDIRECT($S$2&amp;$A345&amp;":"&amp;$A345),BP!$5:$5,AS$4))</f>
        <v>0</v>
      </c>
      <c r="AT345" s="3">
        <f ca="1">IF(AT$5="",0,SUMIFS(INDIRECT($S$2&amp;$A345&amp;":"&amp;$A345),BP!$5:$5,AT$4))</f>
        <v>0</v>
      </c>
      <c r="AU345" s="3">
        <f ca="1">IF(AU$5="",0,SUMIFS(INDIRECT($S$2&amp;$A345&amp;":"&amp;$A345),BP!$5:$5,AU$4))</f>
        <v>0</v>
      </c>
      <c r="AV345" s="3">
        <f ca="1">IF(AV$5="",0,SUMIFS(INDIRECT($S$2&amp;$A345&amp;":"&amp;$A345),BP!$5:$5,AV$4))</f>
        <v>0</v>
      </c>
      <c r="AW345" s="3">
        <f ca="1">IF(AW$5="",0,SUMIFS(INDIRECT($S$2&amp;$A345&amp;":"&amp;$A345),BP!$5:$5,AW$4))</f>
        <v>0</v>
      </c>
      <c r="AX345" s="3">
        <f ca="1">IF(AX$5="",0,SUMIFS(INDIRECT($S$2&amp;$A345&amp;":"&amp;$A345),BP!$5:$5,AX$4))</f>
        <v>0</v>
      </c>
      <c r="AY345" s="3">
        <f ca="1">IF(AY$5="",0,SUMIFS(INDIRECT($S$2&amp;$A345&amp;":"&amp;$A345),BP!$5:$5,AY$4))</f>
        <v>0</v>
      </c>
      <c r="AZ345" s="3">
        <f ca="1">IF(AZ$5="",0,SUMIFS(INDIRECT($S$2&amp;$A345&amp;":"&amp;$A345),BP!$5:$5,AZ$4))</f>
        <v>0</v>
      </c>
      <c r="BA345" s="3">
        <f ca="1">IF(BA$5="",0,SUMIFS(INDIRECT($S$2&amp;$A345&amp;":"&amp;$A345),BP!$5:$5,BA$4))</f>
        <v>0</v>
      </c>
      <c r="BB345" s="3">
        <f ca="1">IF(BB$5="",0,SUMIFS(INDIRECT($S$2&amp;$A345&amp;":"&amp;$A345),BP!$5:$5,BB$4))</f>
        <v>0</v>
      </c>
      <c r="BC345" s="3">
        <f ca="1">IF(BC$5="",0,SUMIFS(INDIRECT($S$2&amp;$A345&amp;":"&amp;$A345),BP!$5:$5,BC$4))</f>
        <v>0</v>
      </c>
      <c r="BD345" s="3">
        <f ca="1">IF(BD$5="",0,SUMIFS(INDIRECT($S$2&amp;$A345&amp;":"&amp;$A345),BP!$5:$5,BD$4))</f>
        <v>0</v>
      </c>
      <c r="BE345" s="3">
        <f ca="1">IF(BE$5="",0,SUMIFS(INDIRECT($S$2&amp;$A345&amp;":"&amp;$A345),BP!$5:$5,BE$4))</f>
        <v>0</v>
      </c>
      <c r="BF345" s="3">
        <f ca="1">IF(BF$5="",0,SUMIFS(INDIRECT($S$2&amp;$A345&amp;":"&amp;$A345),BP!$5:$5,BF$4))</f>
        <v>0</v>
      </c>
      <c r="BG345" s="3">
        <f ca="1">IF(BG$5="",0,SUMIFS(INDIRECT($S$2&amp;$A345&amp;":"&amp;$A345),BP!$5:$5,BG$4))</f>
        <v>0</v>
      </c>
      <c r="BH345" s="3">
        <f ca="1">IF(BH$5="",0,SUMIFS(INDIRECT($S$2&amp;$A345&amp;":"&amp;$A345),BP!$5:$5,BH$4))</f>
        <v>0</v>
      </c>
      <c r="BI345" s="3">
        <f ca="1">IF(BI$5="",0,SUMIFS(INDIRECT($S$2&amp;$A345&amp;":"&amp;$A345),BP!$5:$5,BI$4))</f>
        <v>0</v>
      </c>
      <c r="BJ345" s="3">
        <f>IF(BJ$5="",0,SUMIFS(BP!345:345,BP!$5:$5,BJ$4))</f>
        <v>0</v>
      </c>
      <c r="BK345" s="3">
        <f>IF(BK$5="",0,SUMIFS(BP!345:345,BP!$5:$5,BK$4))</f>
        <v>0</v>
      </c>
      <c r="BL345" s="3">
        <f>IF(BL$5="",0,SUMIFS(BP!345:345,BP!$5:$5,BL$4))</f>
        <v>0</v>
      </c>
      <c r="BM345" s="3">
        <f>IF(BM$5="",0,SUMIFS(BP!345:345,BP!$5:$5,BM$4))</f>
        <v>0</v>
      </c>
      <c r="BN345" s="3">
        <f>IF(BN$5="",0,SUMIFS(BP!345:345,BP!$5:$5,BN$4))</f>
        <v>0</v>
      </c>
      <c r="BO345" s="3">
        <f>IF(BO$5="",0,SUMIFS(BP!345:345,BP!$5:$5,BO$4))</f>
        <v>0</v>
      </c>
      <c r="BP345" s="3">
        <f>IF(BP$5="",0,SUMIFS(BP!345:345,BP!$5:$5,BP$4))</f>
        <v>0</v>
      </c>
      <c r="BQ345" s="3">
        <f>IF(BQ$5="",0,SUMIFS(BP!345:345,BP!$5:$5,BQ$4))</f>
        <v>0</v>
      </c>
      <c r="BR345" s="3">
        <f>IF(BR$5="",0,SUMIFS(BP!345:345,BP!$5:$5,BR$4))</f>
        <v>0</v>
      </c>
      <c r="BS345" s="3">
        <f>IF(BS$5="",0,SUMIFS(BP!345:345,BP!$5:$5,BS$4))</f>
        <v>0</v>
      </c>
      <c r="BT345" s="3">
        <f>IF(BT$5="",0,SUMIFS(BP!345:345,BP!$5:$5,BT$4))</f>
        <v>0</v>
      </c>
      <c r="BU345" s="3">
        <f>IF(BU$5="",0,SUMIFS(BP!345:345,BP!$5:$5,BU$4))</f>
        <v>0</v>
      </c>
      <c r="BV345" s="3">
        <f>IF(BV$5="",0,SUMIFS(BP!345:345,BP!$5:$5,BV$4))</f>
        <v>0</v>
      </c>
      <c r="BW345" s="3">
        <f>IF(BW$5="",0,SUMIFS(BP!345:345,BP!$5:$5,BW$4))</f>
        <v>0</v>
      </c>
      <c r="BX345" s="3">
        <f>IF(BX$5="",0,SUMIFS(BP!345:345,BP!$5:$5,BX$4))</f>
        <v>0</v>
      </c>
      <c r="BY345" s="3">
        <f>IF(BY$5="",0,SUMIFS(BP!345:345,BP!$5:$5,BY$4))</f>
        <v>0</v>
      </c>
      <c r="BZ345" s="3">
        <f>IF(BZ$5="",0,SUMIFS(BP!345:345,BP!$5:$5,BZ$4))</f>
        <v>0</v>
      </c>
      <c r="CA345" s="3">
        <f>IF(CA$5="",0,SUMIFS(BP!345:345,BP!$5:$5,CA$4))</f>
        <v>0</v>
      </c>
      <c r="CB345" s="3">
        <f>IF(CB$5="",0,SUMIFS(BP!345:345,BP!$5:$5,CB$4))</f>
        <v>0</v>
      </c>
      <c r="CC345" s="3">
        <f>IF(CC$5="",0,SUMIFS(BP!345:345,BP!$5:$5,CC$4))</f>
        <v>0</v>
      </c>
      <c r="CD345" s="3">
        <f>IF(CD$5="",0,SUMIFS(BP!345:345,BP!$5:$5,CD$4))</f>
        <v>0</v>
      </c>
      <c r="CE345" s="3">
        <f>IF(CE$5="",0,SUMIFS(BP!345:345,BP!$5:$5,CE$4))</f>
        <v>0</v>
      </c>
      <c r="CF345" s="3">
        <f>IF(CF$5="",0,SUMIFS(BP!345:345,BP!$5:$5,CF$4))</f>
        <v>0</v>
      </c>
      <c r="CG345" s="3">
        <f>IF(CG$5="",0,SUMIFS(BP!345:345,BP!$5:$5,CG$4))</f>
        <v>0</v>
      </c>
      <c r="CH345" s="3">
        <f>IF(CH$5="",0,SUMIFS(BP!345:345,BP!$5:$5,CH$4))</f>
        <v>0</v>
      </c>
      <c r="CI345" s="3">
        <f>IF(CI$5="",0,SUMIFS(BP!345:345,BP!$5:$5,CI$4))</f>
        <v>0</v>
      </c>
      <c r="CJ345" s="3">
        <f>IF(CJ$5="",0,SUMIFS(BP!345:345,BP!$5:$5,CJ$4))</f>
        <v>0</v>
      </c>
      <c r="CK345" s="3">
        <f>IF(CK$5="",0,SUMIFS(BP!345:345,BP!$5:$5,CK$4))</f>
        <v>0</v>
      </c>
      <c r="CL345" s="3">
        <f>IF(CL$5="",0,SUMIFS(BP!345:345,BP!$5:$5,CL$4))</f>
        <v>0</v>
      </c>
      <c r="CM345" s="3">
        <f>IF(CM$5="",0,SUMIFS(BP!345:345,BP!$5:$5,CM$4))</f>
        <v>0</v>
      </c>
      <c r="CN345" s="3">
        <f>IF(CN$5="",0,SUMIFS(BP!345:345,BP!$5:$5,CN$4))</f>
        <v>0</v>
      </c>
      <c r="CO345" s="3">
        <f>IF(CO$5="",0,SUMIFS(BP!345:345,BP!$5:$5,CO$4))</f>
        <v>0</v>
      </c>
      <c r="CP345" s="3">
        <f>IF(CP$5="",0,SUMIFS(BP!345:345,BP!$5:$5,CP$4))</f>
        <v>0</v>
      </c>
      <c r="CQ345" s="3">
        <f>IF(CQ$5="",0,SUMIFS(BP!345:345,BP!$5:$5,CQ$4))</f>
        <v>0</v>
      </c>
      <c r="CR345" s="3">
        <f>IF(CR$5="",0,SUMIFS(BP!345:345,BP!$5:$5,CR$4))</f>
        <v>0</v>
      </c>
      <c r="CS345" s="3">
        <f>IF(CS$5="",0,SUMIFS(BP!345:345,BP!$5:$5,CS$4))</f>
        <v>0</v>
      </c>
      <c r="CT345" s="3">
        <f>IF(CT$5="",0,SUMIFS(BP!345:345,BP!$5:$5,CT$4))</f>
        <v>0</v>
      </c>
    </row>
    <row r="346" spans="1:98" s="2" customFormat="1" ht="10.199999999999999" x14ac:dyDescent="0.2">
      <c r="A346" s="11">
        <f>ROW()</f>
        <v>346</v>
      </c>
      <c r="E346" s="15"/>
      <c r="W346" s="5"/>
      <c r="Z346" s="3">
        <f ca="1">IF(Z$5="",0,SUMIFS(INDIRECT($S$2&amp;$A346&amp;":"&amp;$A346),BP!$5:$5,Z$4))</f>
        <v>0</v>
      </c>
      <c r="AA346" s="3">
        <f ca="1">IF(AA$5="",0,SUMIFS(INDIRECT($S$2&amp;$A346&amp;":"&amp;$A346),BP!$5:$5,AA$4))</f>
        <v>0</v>
      </c>
      <c r="AB346" s="3">
        <f ca="1">IF(AB$5="",0,SUMIFS(INDIRECT($S$2&amp;$A346&amp;":"&amp;$A346),BP!$5:$5,AB$4))</f>
        <v>0</v>
      </c>
      <c r="AC346" s="3">
        <f ca="1">IF(AC$5="",0,SUMIFS(INDIRECT($S$2&amp;$A346&amp;":"&amp;$A346),BP!$5:$5,AC$4))</f>
        <v>0</v>
      </c>
      <c r="AD346" s="3">
        <f ca="1">IF(AD$5="",0,SUMIFS(INDIRECT($S$2&amp;$A346&amp;":"&amp;$A346),BP!$5:$5,AD$4))</f>
        <v>0</v>
      </c>
      <c r="AE346" s="3">
        <f ca="1">IF(AE$5="",0,SUMIFS(INDIRECT($S$2&amp;$A346&amp;":"&amp;$A346),BP!$5:$5,AE$4))</f>
        <v>0</v>
      </c>
      <c r="AF346" s="3">
        <f ca="1">IF(AF$5="",0,SUMIFS(INDIRECT($S$2&amp;$A346&amp;":"&amp;$A346),BP!$5:$5,AF$4))</f>
        <v>0</v>
      </c>
      <c r="AG346" s="3">
        <f ca="1">IF(AG$5="",0,SUMIFS(INDIRECT($S$2&amp;$A346&amp;":"&amp;$A346),BP!$5:$5,AG$4))</f>
        <v>0</v>
      </c>
      <c r="AH346" s="3">
        <f ca="1">IF(AH$5="",0,SUMIFS(INDIRECT($S$2&amp;$A346&amp;":"&amp;$A346),BP!$5:$5,AH$4))</f>
        <v>0</v>
      </c>
      <c r="AI346" s="3">
        <f ca="1">IF(AI$5="",0,SUMIFS(INDIRECT($S$2&amp;$A346&amp;":"&amp;$A346),BP!$5:$5,AI$4))</f>
        <v>0</v>
      </c>
      <c r="AJ346" s="3">
        <f ca="1">IF(AJ$5="",0,SUMIFS(INDIRECT($S$2&amp;$A346&amp;":"&amp;$A346),BP!$5:$5,AJ$4))</f>
        <v>0</v>
      </c>
      <c r="AK346" s="3">
        <f ca="1">IF(AK$5="",0,SUMIFS(INDIRECT($S$2&amp;$A346&amp;":"&amp;$A346),BP!$5:$5,AK$4))</f>
        <v>0</v>
      </c>
      <c r="AL346" s="3">
        <f ca="1">IF(AL$5="",0,SUMIFS(INDIRECT($S$2&amp;$A346&amp;":"&amp;$A346),BP!$5:$5,AL$4))</f>
        <v>0</v>
      </c>
      <c r="AM346" s="3">
        <f ca="1">IF(AM$5="",0,SUMIFS(INDIRECT($S$2&amp;$A346&amp;":"&amp;$A346),BP!$5:$5,AM$4))</f>
        <v>0</v>
      </c>
      <c r="AN346" s="3">
        <f ca="1">IF(AN$5="",0,SUMIFS(INDIRECT($S$2&amp;$A346&amp;":"&amp;$A346),BP!$5:$5,AN$4))</f>
        <v>0</v>
      </c>
      <c r="AO346" s="3">
        <f ca="1">IF(AO$5="",0,SUMIFS(INDIRECT($S$2&amp;$A346&amp;":"&amp;$A346),BP!$5:$5,AO$4))</f>
        <v>0</v>
      </c>
      <c r="AP346" s="3">
        <f ca="1">IF(AP$5="",0,SUMIFS(INDIRECT($S$2&amp;$A346&amp;":"&amp;$A346),BP!$5:$5,AP$4))</f>
        <v>0</v>
      </c>
      <c r="AQ346" s="3">
        <f ca="1">IF(AQ$5="",0,SUMIFS(INDIRECT($S$2&amp;$A346&amp;":"&amp;$A346),BP!$5:$5,AQ$4))</f>
        <v>0</v>
      </c>
      <c r="AR346" s="3">
        <f ca="1">IF(AR$5="",0,SUMIFS(INDIRECT($S$2&amp;$A346&amp;":"&amp;$A346),BP!$5:$5,AR$4))</f>
        <v>0</v>
      </c>
      <c r="AS346" s="3">
        <f ca="1">IF(AS$5="",0,SUMIFS(INDIRECT($S$2&amp;$A346&amp;":"&amp;$A346),BP!$5:$5,AS$4))</f>
        <v>0</v>
      </c>
      <c r="AT346" s="3">
        <f ca="1">IF(AT$5="",0,SUMIFS(INDIRECT($S$2&amp;$A346&amp;":"&amp;$A346),BP!$5:$5,AT$4))</f>
        <v>0</v>
      </c>
      <c r="AU346" s="3">
        <f ca="1">IF(AU$5="",0,SUMIFS(INDIRECT($S$2&amp;$A346&amp;":"&amp;$A346),BP!$5:$5,AU$4))</f>
        <v>0</v>
      </c>
      <c r="AV346" s="3">
        <f ca="1">IF(AV$5="",0,SUMIFS(INDIRECT($S$2&amp;$A346&amp;":"&amp;$A346),BP!$5:$5,AV$4))</f>
        <v>0</v>
      </c>
      <c r="AW346" s="3">
        <f ca="1">IF(AW$5="",0,SUMIFS(INDIRECT($S$2&amp;$A346&amp;":"&amp;$A346),BP!$5:$5,AW$4))</f>
        <v>0</v>
      </c>
      <c r="AX346" s="3">
        <f ca="1">IF(AX$5="",0,SUMIFS(INDIRECT($S$2&amp;$A346&amp;":"&amp;$A346),BP!$5:$5,AX$4))</f>
        <v>0</v>
      </c>
      <c r="AY346" s="3">
        <f ca="1">IF(AY$5="",0,SUMIFS(INDIRECT($S$2&amp;$A346&amp;":"&amp;$A346),BP!$5:$5,AY$4))</f>
        <v>0</v>
      </c>
      <c r="AZ346" s="3">
        <f ca="1">IF(AZ$5="",0,SUMIFS(INDIRECT($S$2&amp;$A346&amp;":"&amp;$A346),BP!$5:$5,AZ$4))</f>
        <v>0</v>
      </c>
      <c r="BA346" s="3">
        <f ca="1">IF(BA$5="",0,SUMIFS(INDIRECT($S$2&amp;$A346&amp;":"&amp;$A346),BP!$5:$5,BA$4))</f>
        <v>0</v>
      </c>
      <c r="BB346" s="3">
        <f ca="1">IF(BB$5="",0,SUMIFS(INDIRECT($S$2&amp;$A346&amp;":"&amp;$A346),BP!$5:$5,BB$4))</f>
        <v>0</v>
      </c>
      <c r="BC346" s="3">
        <f ca="1">IF(BC$5="",0,SUMIFS(INDIRECT($S$2&amp;$A346&amp;":"&amp;$A346),BP!$5:$5,BC$4))</f>
        <v>0</v>
      </c>
      <c r="BD346" s="3">
        <f ca="1">IF(BD$5="",0,SUMIFS(INDIRECT($S$2&amp;$A346&amp;":"&amp;$A346),BP!$5:$5,BD$4))</f>
        <v>0</v>
      </c>
      <c r="BE346" s="3">
        <f ca="1">IF(BE$5="",0,SUMIFS(INDIRECT($S$2&amp;$A346&amp;":"&amp;$A346),BP!$5:$5,BE$4))</f>
        <v>0</v>
      </c>
      <c r="BF346" s="3">
        <f ca="1">IF(BF$5="",0,SUMIFS(INDIRECT($S$2&amp;$A346&amp;":"&amp;$A346),BP!$5:$5,BF$4))</f>
        <v>0</v>
      </c>
      <c r="BG346" s="3">
        <f ca="1">IF(BG$5="",0,SUMIFS(INDIRECT($S$2&amp;$A346&amp;":"&amp;$A346),BP!$5:$5,BG$4))</f>
        <v>0</v>
      </c>
      <c r="BH346" s="3">
        <f ca="1">IF(BH$5="",0,SUMIFS(INDIRECT($S$2&amp;$A346&amp;":"&amp;$A346),BP!$5:$5,BH$4))</f>
        <v>0</v>
      </c>
      <c r="BI346" s="3">
        <f ca="1">IF(BI$5="",0,SUMIFS(INDIRECT($S$2&amp;$A346&amp;":"&amp;$A346),BP!$5:$5,BI$4))</f>
        <v>0</v>
      </c>
      <c r="BJ346" s="3">
        <f>IF(BJ$5="",0,SUMIFS(BP!346:346,BP!$5:$5,BJ$4))</f>
        <v>0</v>
      </c>
      <c r="BK346" s="3">
        <f>IF(BK$5="",0,SUMIFS(BP!346:346,BP!$5:$5,BK$4))</f>
        <v>0</v>
      </c>
      <c r="BL346" s="3">
        <f>IF(BL$5="",0,SUMIFS(BP!346:346,BP!$5:$5,BL$4))</f>
        <v>0</v>
      </c>
      <c r="BM346" s="3">
        <f>IF(BM$5="",0,SUMIFS(BP!346:346,BP!$5:$5,BM$4))</f>
        <v>0</v>
      </c>
      <c r="BN346" s="3">
        <f>IF(BN$5="",0,SUMIFS(BP!346:346,BP!$5:$5,BN$4))</f>
        <v>0</v>
      </c>
      <c r="BO346" s="3">
        <f>IF(BO$5="",0,SUMIFS(BP!346:346,BP!$5:$5,BO$4))</f>
        <v>0</v>
      </c>
      <c r="BP346" s="3">
        <f>IF(BP$5="",0,SUMIFS(BP!346:346,BP!$5:$5,BP$4))</f>
        <v>0</v>
      </c>
      <c r="BQ346" s="3">
        <f>IF(BQ$5="",0,SUMIFS(BP!346:346,BP!$5:$5,BQ$4))</f>
        <v>0</v>
      </c>
      <c r="BR346" s="3">
        <f>IF(BR$5="",0,SUMIFS(BP!346:346,BP!$5:$5,BR$4))</f>
        <v>0</v>
      </c>
      <c r="BS346" s="3">
        <f>IF(BS$5="",0,SUMIFS(BP!346:346,BP!$5:$5,BS$4))</f>
        <v>0</v>
      </c>
      <c r="BT346" s="3">
        <f>IF(BT$5="",0,SUMIFS(BP!346:346,BP!$5:$5,BT$4))</f>
        <v>0</v>
      </c>
      <c r="BU346" s="3">
        <f>IF(BU$5="",0,SUMIFS(BP!346:346,BP!$5:$5,BU$4))</f>
        <v>0</v>
      </c>
      <c r="BV346" s="3">
        <f>IF(BV$5="",0,SUMIFS(BP!346:346,BP!$5:$5,BV$4))</f>
        <v>0</v>
      </c>
      <c r="BW346" s="3">
        <f>IF(BW$5="",0,SUMIFS(BP!346:346,BP!$5:$5,BW$4))</f>
        <v>0</v>
      </c>
      <c r="BX346" s="3">
        <f>IF(BX$5="",0,SUMIFS(BP!346:346,BP!$5:$5,BX$4))</f>
        <v>0</v>
      </c>
      <c r="BY346" s="3">
        <f>IF(BY$5="",0,SUMIFS(BP!346:346,BP!$5:$5,BY$4))</f>
        <v>0</v>
      </c>
      <c r="BZ346" s="3">
        <f>IF(BZ$5="",0,SUMIFS(BP!346:346,BP!$5:$5,BZ$4))</f>
        <v>0</v>
      </c>
      <c r="CA346" s="3">
        <f>IF(CA$5="",0,SUMIFS(BP!346:346,BP!$5:$5,CA$4))</f>
        <v>0</v>
      </c>
      <c r="CB346" s="3">
        <f>IF(CB$5="",0,SUMIFS(BP!346:346,BP!$5:$5,CB$4))</f>
        <v>0</v>
      </c>
      <c r="CC346" s="3">
        <f>IF(CC$5="",0,SUMIFS(BP!346:346,BP!$5:$5,CC$4))</f>
        <v>0</v>
      </c>
      <c r="CD346" s="3">
        <f>IF(CD$5="",0,SUMIFS(BP!346:346,BP!$5:$5,CD$4))</f>
        <v>0</v>
      </c>
      <c r="CE346" s="3">
        <f>IF(CE$5="",0,SUMIFS(BP!346:346,BP!$5:$5,CE$4))</f>
        <v>0</v>
      </c>
      <c r="CF346" s="3">
        <f>IF(CF$5="",0,SUMIFS(BP!346:346,BP!$5:$5,CF$4))</f>
        <v>0</v>
      </c>
      <c r="CG346" s="3">
        <f>IF(CG$5="",0,SUMIFS(BP!346:346,BP!$5:$5,CG$4))</f>
        <v>0</v>
      </c>
      <c r="CH346" s="3">
        <f>IF(CH$5="",0,SUMIFS(BP!346:346,BP!$5:$5,CH$4))</f>
        <v>0</v>
      </c>
      <c r="CI346" s="3">
        <f>IF(CI$5="",0,SUMIFS(BP!346:346,BP!$5:$5,CI$4))</f>
        <v>0</v>
      </c>
      <c r="CJ346" s="3">
        <f>IF(CJ$5="",0,SUMIFS(BP!346:346,BP!$5:$5,CJ$4))</f>
        <v>0</v>
      </c>
      <c r="CK346" s="3">
        <f>IF(CK$5="",0,SUMIFS(BP!346:346,BP!$5:$5,CK$4))</f>
        <v>0</v>
      </c>
      <c r="CL346" s="3">
        <f>IF(CL$5="",0,SUMIFS(BP!346:346,BP!$5:$5,CL$4))</f>
        <v>0</v>
      </c>
      <c r="CM346" s="3">
        <f>IF(CM$5="",0,SUMIFS(BP!346:346,BP!$5:$5,CM$4))</f>
        <v>0</v>
      </c>
      <c r="CN346" s="3">
        <f>IF(CN$5="",0,SUMIFS(BP!346:346,BP!$5:$5,CN$4))</f>
        <v>0</v>
      </c>
      <c r="CO346" s="3">
        <f>IF(CO$5="",0,SUMIFS(BP!346:346,BP!$5:$5,CO$4))</f>
        <v>0</v>
      </c>
      <c r="CP346" s="3">
        <f>IF(CP$5="",0,SUMIFS(BP!346:346,BP!$5:$5,CP$4))</f>
        <v>0</v>
      </c>
      <c r="CQ346" s="3">
        <f>IF(CQ$5="",0,SUMIFS(BP!346:346,BP!$5:$5,CQ$4))</f>
        <v>0</v>
      </c>
      <c r="CR346" s="3">
        <f>IF(CR$5="",0,SUMIFS(BP!346:346,BP!$5:$5,CR$4))</f>
        <v>0</v>
      </c>
      <c r="CS346" s="3">
        <f>IF(CS$5="",0,SUMIFS(BP!346:346,BP!$5:$5,CS$4))</f>
        <v>0</v>
      </c>
      <c r="CT346" s="3">
        <f>IF(CT$5="",0,SUMIFS(BP!346:346,BP!$5:$5,CT$4))</f>
        <v>0</v>
      </c>
    </row>
    <row r="347" spans="1:98" s="2" customFormat="1" ht="10.199999999999999" x14ac:dyDescent="0.2">
      <c r="A347" s="11">
        <f>ROW()</f>
        <v>347</v>
      </c>
      <c r="E347" s="15"/>
      <c r="W347" s="5"/>
      <c r="Z347" s="3">
        <f ca="1">IF(Z$5="",0,SUMIFS(INDIRECT($S$2&amp;$A347&amp;":"&amp;$A347),BP!$5:$5,Z$4))</f>
        <v>0</v>
      </c>
      <c r="AA347" s="3">
        <f ca="1">IF(AA$5="",0,SUMIFS(INDIRECT($S$2&amp;$A347&amp;":"&amp;$A347),BP!$5:$5,AA$4))</f>
        <v>0</v>
      </c>
      <c r="AB347" s="3">
        <f ca="1">IF(AB$5="",0,SUMIFS(INDIRECT($S$2&amp;$A347&amp;":"&amp;$A347),BP!$5:$5,AB$4))</f>
        <v>0</v>
      </c>
      <c r="AC347" s="3">
        <f ca="1">IF(AC$5="",0,SUMIFS(INDIRECT($S$2&amp;$A347&amp;":"&amp;$A347),BP!$5:$5,AC$4))</f>
        <v>0</v>
      </c>
      <c r="AD347" s="3">
        <f ca="1">IF(AD$5="",0,SUMIFS(INDIRECT($S$2&amp;$A347&amp;":"&amp;$A347),BP!$5:$5,AD$4))</f>
        <v>0</v>
      </c>
      <c r="AE347" s="3">
        <f ca="1">IF(AE$5="",0,SUMIFS(INDIRECT($S$2&amp;$A347&amp;":"&amp;$A347),BP!$5:$5,AE$4))</f>
        <v>0</v>
      </c>
      <c r="AF347" s="3">
        <f ca="1">IF(AF$5="",0,SUMIFS(INDIRECT($S$2&amp;$A347&amp;":"&amp;$A347),BP!$5:$5,AF$4))</f>
        <v>0</v>
      </c>
      <c r="AG347" s="3">
        <f ca="1">IF(AG$5="",0,SUMIFS(INDIRECT($S$2&amp;$A347&amp;":"&amp;$A347),BP!$5:$5,AG$4))</f>
        <v>0</v>
      </c>
      <c r="AH347" s="3">
        <f ca="1">IF(AH$5="",0,SUMIFS(INDIRECT($S$2&amp;$A347&amp;":"&amp;$A347),BP!$5:$5,AH$4))</f>
        <v>0</v>
      </c>
      <c r="AI347" s="3">
        <f ca="1">IF(AI$5="",0,SUMIFS(INDIRECT($S$2&amp;$A347&amp;":"&amp;$A347),BP!$5:$5,AI$4))</f>
        <v>0</v>
      </c>
      <c r="AJ347" s="3">
        <f ca="1">IF(AJ$5="",0,SUMIFS(INDIRECT($S$2&amp;$A347&amp;":"&amp;$A347),BP!$5:$5,AJ$4))</f>
        <v>0</v>
      </c>
      <c r="AK347" s="3">
        <f ca="1">IF(AK$5="",0,SUMIFS(INDIRECT($S$2&amp;$A347&amp;":"&amp;$A347),BP!$5:$5,AK$4))</f>
        <v>0</v>
      </c>
      <c r="AL347" s="3">
        <f ca="1">IF(AL$5="",0,SUMIFS(INDIRECT($S$2&amp;$A347&amp;":"&amp;$A347),BP!$5:$5,AL$4))</f>
        <v>0</v>
      </c>
      <c r="AM347" s="3">
        <f ca="1">IF(AM$5="",0,SUMIFS(INDIRECT($S$2&amp;$A347&amp;":"&amp;$A347),BP!$5:$5,AM$4))</f>
        <v>0</v>
      </c>
      <c r="AN347" s="3">
        <f ca="1">IF(AN$5="",0,SUMIFS(INDIRECT($S$2&amp;$A347&amp;":"&amp;$A347),BP!$5:$5,AN$4))</f>
        <v>0</v>
      </c>
      <c r="AO347" s="3">
        <f ca="1">IF(AO$5="",0,SUMIFS(INDIRECT($S$2&amp;$A347&amp;":"&amp;$A347),BP!$5:$5,AO$4))</f>
        <v>0</v>
      </c>
      <c r="AP347" s="3">
        <f ca="1">IF(AP$5="",0,SUMIFS(INDIRECT($S$2&amp;$A347&amp;":"&amp;$A347),BP!$5:$5,AP$4))</f>
        <v>0</v>
      </c>
      <c r="AQ347" s="3">
        <f ca="1">IF(AQ$5="",0,SUMIFS(INDIRECT($S$2&amp;$A347&amp;":"&amp;$A347),BP!$5:$5,AQ$4))</f>
        <v>0</v>
      </c>
      <c r="AR347" s="3">
        <f ca="1">IF(AR$5="",0,SUMIFS(INDIRECT($S$2&amp;$A347&amp;":"&amp;$A347),BP!$5:$5,AR$4))</f>
        <v>0</v>
      </c>
      <c r="AS347" s="3">
        <f ca="1">IF(AS$5="",0,SUMIFS(INDIRECT($S$2&amp;$A347&amp;":"&amp;$A347),BP!$5:$5,AS$4))</f>
        <v>0</v>
      </c>
      <c r="AT347" s="3">
        <f ca="1">IF(AT$5="",0,SUMIFS(INDIRECT($S$2&amp;$A347&amp;":"&amp;$A347),BP!$5:$5,AT$4))</f>
        <v>0</v>
      </c>
      <c r="AU347" s="3">
        <f ca="1">IF(AU$5="",0,SUMIFS(INDIRECT($S$2&amp;$A347&amp;":"&amp;$A347),BP!$5:$5,AU$4))</f>
        <v>0</v>
      </c>
      <c r="AV347" s="3">
        <f ca="1">IF(AV$5="",0,SUMIFS(INDIRECT($S$2&amp;$A347&amp;":"&amp;$A347),BP!$5:$5,AV$4))</f>
        <v>0</v>
      </c>
      <c r="AW347" s="3">
        <f ca="1">IF(AW$5="",0,SUMIFS(INDIRECT($S$2&amp;$A347&amp;":"&amp;$A347),BP!$5:$5,AW$4))</f>
        <v>0</v>
      </c>
      <c r="AX347" s="3">
        <f ca="1">IF(AX$5="",0,SUMIFS(INDIRECT($S$2&amp;$A347&amp;":"&amp;$A347),BP!$5:$5,AX$4))</f>
        <v>0</v>
      </c>
      <c r="AY347" s="3">
        <f ca="1">IF(AY$5="",0,SUMIFS(INDIRECT($S$2&amp;$A347&amp;":"&amp;$A347),BP!$5:$5,AY$4))</f>
        <v>0</v>
      </c>
      <c r="AZ347" s="3">
        <f ca="1">IF(AZ$5="",0,SUMIFS(INDIRECT($S$2&amp;$A347&amp;":"&amp;$A347),BP!$5:$5,AZ$4))</f>
        <v>0</v>
      </c>
      <c r="BA347" s="3">
        <f ca="1">IF(BA$5="",0,SUMIFS(INDIRECT($S$2&amp;$A347&amp;":"&amp;$A347),BP!$5:$5,BA$4))</f>
        <v>0</v>
      </c>
      <c r="BB347" s="3">
        <f ca="1">IF(BB$5="",0,SUMIFS(INDIRECT($S$2&amp;$A347&amp;":"&amp;$A347),BP!$5:$5,BB$4))</f>
        <v>0</v>
      </c>
      <c r="BC347" s="3">
        <f ca="1">IF(BC$5="",0,SUMIFS(INDIRECT($S$2&amp;$A347&amp;":"&amp;$A347),BP!$5:$5,BC$4))</f>
        <v>0</v>
      </c>
      <c r="BD347" s="3">
        <f ca="1">IF(BD$5="",0,SUMIFS(INDIRECT($S$2&amp;$A347&amp;":"&amp;$A347),BP!$5:$5,BD$4))</f>
        <v>0</v>
      </c>
      <c r="BE347" s="3">
        <f ca="1">IF(BE$5="",0,SUMIFS(INDIRECT($S$2&amp;$A347&amp;":"&amp;$A347),BP!$5:$5,BE$4))</f>
        <v>0</v>
      </c>
      <c r="BF347" s="3">
        <f ca="1">IF(BF$5="",0,SUMIFS(INDIRECT($S$2&amp;$A347&amp;":"&amp;$A347),BP!$5:$5,BF$4))</f>
        <v>0</v>
      </c>
      <c r="BG347" s="3">
        <f ca="1">IF(BG$5="",0,SUMIFS(INDIRECT($S$2&amp;$A347&amp;":"&amp;$A347),BP!$5:$5,BG$4))</f>
        <v>0</v>
      </c>
      <c r="BH347" s="3">
        <f ca="1">IF(BH$5="",0,SUMIFS(INDIRECT($S$2&amp;$A347&amp;":"&amp;$A347),BP!$5:$5,BH$4))</f>
        <v>0</v>
      </c>
      <c r="BI347" s="3">
        <f ca="1">IF(BI$5="",0,SUMIFS(INDIRECT($S$2&amp;$A347&amp;":"&amp;$A347),BP!$5:$5,BI$4))</f>
        <v>0</v>
      </c>
      <c r="BJ347" s="3">
        <f>IF(BJ$5="",0,SUMIFS(BP!347:347,BP!$5:$5,BJ$4))</f>
        <v>0</v>
      </c>
      <c r="BK347" s="3">
        <f>IF(BK$5="",0,SUMIFS(BP!347:347,BP!$5:$5,BK$4))</f>
        <v>0</v>
      </c>
      <c r="BL347" s="3">
        <f>IF(BL$5="",0,SUMIFS(BP!347:347,BP!$5:$5,BL$4))</f>
        <v>0</v>
      </c>
      <c r="BM347" s="3">
        <f>IF(BM$5="",0,SUMIFS(BP!347:347,BP!$5:$5,BM$4))</f>
        <v>0</v>
      </c>
      <c r="BN347" s="3">
        <f>IF(BN$5="",0,SUMIFS(BP!347:347,BP!$5:$5,BN$4))</f>
        <v>0</v>
      </c>
      <c r="BO347" s="3">
        <f>IF(BO$5="",0,SUMIFS(BP!347:347,BP!$5:$5,BO$4))</f>
        <v>0</v>
      </c>
      <c r="BP347" s="3">
        <f>IF(BP$5="",0,SUMIFS(BP!347:347,BP!$5:$5,BP$4))</f>
        <v>0</v>
      </c>
      <c r="BQ347" s="3">
        <f>IF(BQ$5="",0,SUMIFS(BP!347:347,BP!$5:$5,BQ$4))</f>
        <v>0</v>
      </c>
      <c r="BR347" s="3">
        <f>IF(BR$5="",0,SUMIFS(BP!347:347,BP!$5:$5,BR$4))</f>
        <v>0</v>
      </c>
      <c r="BS347" s="3">
        <f>IF(BS$5="",0,SUMIFS(BP!347:347,BP!$5:$5,BS$4))</f>
        <v>0</v>
      </c>
      <c r="BT347" s="3">
        <f>IF(BT$5="",0,SUMIFS(BP!347:347,BP!$5:$5,BT$4))</f>
        <v>0</v>
      </c>
      <c r="BU347" s="3">
        <f>IF(BU$5="",0,SUMIFS(BP!347:347,BP!$5:$5,BU$4))</f>
        <v>0</v>
      </c>
      <c r="BV347" s="3">
        <f>IF(BV$5="",0,SUMIFS(BP!347:347,BP!$5:$5,BV$4))</f>
        <v>0</v>
      </c>
      <c r="BW347" s="3">
        <f>IF(BW$5="",0,SUMIFS(BP!347:347,BP!$5:$5,BW$4))</f>
        <v>0</v>
      </c>
      <c r="BX347" s="3">
        <f>IF(BX$5="",0,SUMIFS(BP!347:347,BP!$5:$5,BX$4))</f>
        <v>0</v>
      </c>
      <c r="BY347" s="3">
        <f>IF(BY$5="",0,SUMIFS(BP!347:347,BP!$5:$5,BY$4))</f>
        <v>0</v>
      </c>
      <c r="BZ347" s="3">
        <f>IF(BZ$5="",0,SUMIFS(BP!347:347,BP!$5:$5,BZ$4))</f>
        <v>0</v>
      </c>
      <c r="CA347" s="3">
        <f>IF(CA$5="",0,SUMIFS(BP!347:347,BP!$5:$5,CA$4))</f>
        <v>0</v>
      </c>
      <c r="CB347" s="3">
        <f>IF(CB$5="",0,SUMIFS(BP!347:347,BP!$5:$5,CB$4))</f>
        <v>0</v>
      </c>
      <c r="CC347" s="3">
        <f>IF(CC$5="",0,SUMIFS(BP!347:347,BP!$5:$5,CC$4))</f>
        <v>0</v>
      </c>
      <c r="CD347" s="3">
        <f>IF(CD$5="",0,SUMIFS(BP!347:347,BP!$5:$5,CD$4))</f>
        <v>0</v>
      </c>
      <c r="CE347" s="3">
        <f>IF(CE$5="",0,SUMIFS(BP!347:347,BP!$5:$5,CE$4))</f>
        <v>0</v>
      </c>
      <c r="CF347" s="3">
        <f>IF(CF$5="",0,SUMIFS(BP!347:347,BP!$5:$5,CF$4))</f>
        <v>0</v>
      </c>
      <c r="CG347" s="3">
        <f>IF(CG$5="",0,SUMIFS(BP!347:347,BP!$5:$5,CG$4))</f>
        <v>0</v>
      </c>
      <c r="CH347" s="3">
        <f>IF(CH$5="",0,SUMIFS(BP!347:347,BP!$5:$5,CH$4))</f>
        <v>0</v>
      </c>
      <c r="CI347" s="3">
        <f>IF(CI$5="",0,SUMIFS(BP!347:347,BP!$5:$5,CI$4))</f>
        <v>0</v>
      </c>
      <c r="CJ347" s="3">
        <f>IF(CJ$5="",0,SUMIFS(BP!347:347,BP!$5:$5,CJ$4))</f>
        <v>0</v>
      </c>
      <c r="CK347" s="3">
        <f>IF(CK$5="",0,SUMIFS(BP!347:347,BP!$5:$5,CK$4))</f>
        <v>0</v>
      </c>
      <c r="CL347" s="3">
        <f>IF(CL$5="",0,SUMIFS(BP!347:347,BP!$5:$5,CL$4))</f>
        <v>0</v>
      </c>
      <c r="CM347" s="3">
        <f>IF(CM$5="",0,SUMIFS(BP!347:347,BP!$5:$5,CM$4))</f>
        <v>0</v>
      </c>
      <c r="CN347" s="3">
        <f>IF(CN$5="",0,SUMIFS(BP!347:347,BP!$5:$5,CN$4))</f>
        <v>0</v>
      </c>
      <c r="CO347" s="3">
        <f>IF(CO$5="",0,SUMIFS(BP!347:347,BP!$5:$5,CO$4))</f>
        <v>0</v>
      </c>
      <c r="CP347" s="3">
        <f>IF(CP$5="",0,SUMIFS(BP!347:347,BP!$5:$5,CP$4))</f>
        <v>0</v>
      </c>
      <c r="CQ347" s="3">
        <f>IF(CQ$5="",0,SUMIFS(BP!347:347,BP!$5:$5,CQ$4))</f>
        <v>0</v>
      </c>
      <c r="CR347" s="3">
        <f>IF(CR$5="",0,SUMIFS(BP!347:347,BP!$5:$5,CR$4))</f>
        <v>0</v>
      </c>
      <c r="CS347" s="3">
        <f>IF(CS$5="",0,SUMIFS(BP!347:347,BP!$5:$5,CS$4))</f>
        <v>0</v>
      </c>
      <c r="CT347" s="3">
        <f>IF(CT$5="",0,SUMIFS(BP!347:347,BP!$5:$5,CT$4))</f>
        <v>0</v>
      </c>
    </row>
    <row r="348" spans="1:98" s="2" customFormat="1" ht="10.199999999999999" x14ac:dyDescent="0.2">
      <c r="A348" s="11">
        <f>ROW()</f>
        <v>348</v>
      </c>
      <c r="E348" s="15"/>
      <c r="W348" s="5"/>
      <c r="Z348" s="3">
        <f ca="1">IF(Z$5="",0,SUMIFS(INDIRECT($S$2&amp;$A348&amp;":"&amp;$A348),BP!$5:$5,Z$4))</f>
        <v>0</v>
      </c>
      <c r="AA348" s="3">
        <f ca="1">IF(AA$5="",0,SUMIFS(INDIRECT($S$2&amp;$A348&amp;":"&amp;$A348),BP!$5:$5,AA$4))</f>
        <v>0</v>
      </c>
      <c r="AB348" s="3">
        <f ca="1">IF(AB$5="",0,SUMIFS(INDIRECT($S$2&amp;$A348&amp;":"&amp;$A348),BP!$5:$5,AB$4))</f>
        <v>0</v>
      </c>
      <c r="AC348" s="3">
        <f ca="1">IF(AC$5="",0,SUMIFS(INDIRECT($S$2&amp;$A348&amp;":"&amp;$A348),BP!$5:$5,AC$4))</f>
        <v>0</v>
      </c>
      <c r="AD348" s="3">
        <f ca="1">IF(AD$5="",0,SUMIFS(INDIRECT($S$2&amp;$A348&amp;":"&amp;$A348),BP!$5:$5,AD$4))</f>
        <v>0</v>
      </c>
      <c r="AE348" s="3">
        <f ca="1">IF(AE$5="",0,SUMIFS(INDIRECT($S$2&amp;$A348&amp;":"&amp;$A348),BP!$5:$5,AE$4))</f>
        <v>0</v>
      </c>
      <c r="AF348" s="3">
        <f ca="1">IF(AF$5="",0,SUMIFS(INDIRECT($S$2&amp;$A348&amp;":"&amp;$A348),BP!$5:$5,AF$4))</f>
        <v>0</v>
      </c>
      <c r="AG348" s="3">
        <f ca="1">IF(AG$5="",0,SUMIFS(INDIRECT($S$2&amp;$A348&amp;":"&amp;$A348),BP!$5:$5,AG$4))</f>
        <v>0</v>
      </c>
      <c r="AH348" s="3">
        <f ca="1">IF(AH$5="",0,SUMIFS(INDIRECT($S$2&amp;$A348&amp;":"&amp;$A348),BP!$5:$5,AH$4))</f>
        <v>0</v>
      </c>
      <c r="AI348" s="3">
        <f ca="1">IF(AI$5="",0,SUMIFS(INDIRECT($S$2&amp;$A348&amp;":"&amp;$A348),BP!$5:$5,AI$4))</f>
        <v>0</v>
      </c>
      <c r="AJ348" s="3">
        <f ca="1">IF(AJ$5="",0,SUMIFS(INDIRECT($S$2&amp;$A348&amp;":"&amp;$A348),BP!$5:$5,AJ$4))</f>
        <v>0</v>
      </c>
      <c r="AK348" s="3">
        <f ca="1">IF(AK$5="",0,SUMIFS(INDIRECT($S$2&amp;$A348&amp;":"&amp;$A348),BP!$5:$5,AK$4))</f>
        <v>0</v>
      </c>
      <c r="AL348" s="3">
        <f ca="1">IF(AL$5="",0,SUMIFS(INDIRECT($S$2&amp;$A348&amp;":"&amp;$A348),BP!$5:$5,AL$4))</f>
        <v>0</v>
      </c>
      <c r="AM348" s="3">
        <f ca="1">IF(AM$5="",0,SUMIFS(INDIRECT($S$2&amp;$A348&amp;":"&amp;$A348),BP!$5:$5,AM$4))</f>
        <v>0</v>
      </c>
      <c r="AN348" s="3">
        <f ca="1">IF(AN$5="",0,SUMIFS(INDIRECT($S$2&amp;$A348&amp;":"&amp;$A348),BP!$5:$5,AN$4))</f>
        <v>0</v>
      </c>
      <c r="AO348" s="3">
        <f ca="1">IF(AO$5="",0,SUMIFS(INDIRECT($S$2&amp;$A348&amp;":"&amp;$A348),BP!$5:$5,AO$4))</f>
        <v>0</v>
      </c>
      <c r="AP348" s="3">
        <f ca="1">IF(AP$5="",0,SUMIFS(INDIRECT($S$2&amp;$A348&amp;":"&amp;$A348),BP!$5:$5,AP$4))</f>
        <v>0</v>
      </c>
      <c r="AQ348" s="3">
        <f ca="1">IF(AQ$5="",0,SUMIFS(INDIRECT($S$2&amp;$A348&amp;":"&amp;$A348),BP!$5:$5,AQ$4))</f>
        <v>0</v>
      </c>
      <c r="AR348" s="3">
        <f ca="1">IF(AR$5="",0,SUMIFS(INDIRECT($S$2&amp;$A348&amp;":"&amp;$A348),BP!$5:$5,AR$4))</f>
        <v>0</v>
      </c>
      <c r="AS348" s="3">
        <f ca="1">IF(AS$5="",0,SUMIFS(INDIRECT($S$2&amp;$A348&amp;":"&amp;$A348),BP!$5:$5,AS$4))</f>
        <v>0</v>
      </c>
      <c r="AT348" s="3">
        <f ca="1">IF(AT$5="",0,SUMIFS(INDIRECT($S$2&amp;$A348&amp;":"&amp;$A348),BP!$5:$5,AT$4))</f>
        <v>0</v>
      </c>
      <c r="AU348" s="3">
        <f ca="1">IF(AU$5="",0,SUMIFS(INDIRECT($S$2&amp;$A348&amp;":"&amp;$A348),BP!$5:$5,AU$4))</f>
        <v>0</v>
      </c>
      <c r="AV348" s="3">
        <f ca="1">IF(AV$5="",0,SUMIFS(INDIRECT($S$2&amp;$A348&amp;":"&amp;$A348),BP!$5:$5,AV$4))</f>
        <v>0</v>
      </c>
      <c r="AW348" s="3">
        <f ca="1">IF(AW$5="",0,SUMIFS(INDIRECT($S$2&amp;$A348&amp;":"&amp;$A348),BP!$5:$5,AW$4))</f>
        <v>0</v>
      </c>
      <c r="AX348" s="3">
        <f ca="1">IF(AX$5="",0,SUMIFS(INDIRECT($S$2&amp;$A348&amp;":"&amp;$A348),BP!$5:$5,AX$4))</f>
        <v>0</v>
      </c>
      <c r="AY348" s="3">
        <f ca="1">IF(AY$5="",0,SUMIFS(INDIRECT($S$2&amp;$A348&amp;":"&amp;$A348),BP!$5:$5,AY$4))</f>
        <v>0</v>
      </c>
      <c r="AZ348" s="3">
        <f ca="1">IF(AZ$5="",0,SUMIFS(INDIRECT($S$2&amp;$A348&amp;":"&amp;$A348),BP!$5:$5,AZ$4))</f>
        <v>0</v>
      </c>
      <c r="BA348" s="3">
        <f ca="1">IF(BA$5="",0,SUMIFS(INDIRECT($S$2&amp;$A348&amp;":"&amp;$A348),BP!$5:$5,BA$4))</f>
        <v>0</v>
      </c>
      <c r="BB348" s="3">
        <f ca="1">IF(BB$5="",0,SUMIFS(INDIRECT($S$2&amp;$A348&amp;":"&amp;$A348),BP!$5:$5,BB$4))</f>
        <v>0</v>
      </c>
      <c r="BC348" s="3">
        <f ca="1">IF(BC$5="",0,SUMIFS(INDIRECT($S$2&amp;$A348&amp;":"&amp;$A348),BP!$5:$5,BC$4))</f>
        <v>0</v>
      </c>
      <c r="BD348" s="3">
        <f ca="1">IF(BD$5="",0,SUMIFS(INDIRECT($S$2&amp;$A348&amp;":"&amp;$A348),BP!$5:$5,BD$4))</f>
        <v>0</v>
      </c>
      <c r="BE348" s="3">
        <f ca="1">IF(BE$5="",0,SUMIFS(INDIRECT($S$2&amp;$A348&amp;":"&amp;$A348),BP!$5:$5,BE$4))</f>
        <v>0</v>
      </c>
      <c r="BF348" s="3">
        <f ca="1">IF(BF$5="",0,SUMIFS(INDIRECT($S$2&amp;$A348&amp;":"&amp;$A348),BP!$5:$5,BF$4))</f>
        <v>0</v>
      </c>
      <c r="BG348" s="3">
        <f ca="1">IF(BG$5="",0,SUMIFS(INDIRECT($S$2&amp;$A348&amp;":"&amp;$A348),BP!$5:$5,BG$4))</f>
        <v>0</v>
      </c>
      <c r="BH348" s="3">
        <f ca="1">IF(BH$5="",0,SUMIFS(INDIRECT($S$2&amp;$A348&amp;":"&amp;$A348),BP!$5:$5,BH$4))</f>
        <v>0</v>
      </c>
      <c r="BI348" s="3">
        <f ca="1">IF(BI$5="",0,SUMIFS(INDIRECT($S$2&amp;$A348&amp;":"&amp;$A348),BP!$5:$5,BI$4))</f>
        <v>0</v>
      </c>
      <c r="BJ348" s="3">
        <f>IF(BJ$5="",0,SUMIFS(BP!348:348,BP!$5:$5,BJ$4))</f>
        <v>0</v>
      </c>
      <c r="BK348" s="3">
        <f>IF(BK$5="",0,SUMIFS(BP!348:348,BP!$5:$5,BK$4))</f>
        <v>0</v>
      </c>
      <c r="BL348" s="3">
        <f>IF(BL$5="",0,SUMIFS(BP!348:348,BP!$5:$5,BL$4))</f>
        <v>0</v>
      </c>
      <c r="BM348" s="3">
        <f>IF(BM$5="",0,SUMIFS(BP!348:348,BP!$5:$5,BM$4))</f>
        <v>0</v>
      </c>
      <c r="BN348" s="3">
        <f>IF(BN$5="",0,SUMIFS(BP!348:348,BP!$5:$5,BN$4))</f>
        <v>0</v>
      </c>
      <c r="BO348" s="3">
        <f>IF(BO$5="",0,SUMIFS(BP!348:348,BP!$5:$5,BO$4))</f>
        <v>0</v>
      </c>
      <c r="BP348" s="3">
        <f>IF(BP$5="",0,SUMIFS(BP!348:348,BP!$5:$5,BP$4))</f>
        <v>0</v>
      </c>
      <c r="BQ348" s="3">
        <f>IF(BQ$5="",0,SUMIFS(BP!348:348,BP!$5:$5,BQ$4))</f>
        <v>0</v>
      </c>
      <c r="BR348" s="3">
        <f>IF(BR$5="",0,SUMIFS(BP!348:348,BP!$5:$5,BR$4))</f>
        <v>0</v>
      </c>
      <c r="BS348" s="3">
        <f>IF(BS$5="",0,SUMIFS(BP!348:348,BP!$5:$5,BS$4))</f>
        <v>0</v>
      </c>
      <c r="BT348" s="3">
        <f>IF(BT$5="",0,SUMIFS(BP!348:348,BP!$5:$5,BT$4))</f>
        <v>0</v>
      </c>
      <c r="BU348" s="3">
        <f>IF(BU$5="",0,SUMIFS(BP!348:348,BP!$5:$5,BU$4))</f>
        <v>0</v>
      </c>
      <c r="BV348" s="3">
        <f>IF(BV$5="",0,SUMIFS(BP!348:348,BP!$5:$5,BV$4))</f>
        <v>0</v>
      </c>
      <c r="BW348" s="3">
        <f>IF(BW$5="",0,SUMIFS(BP!348:348,BP!$5:$5,BW$4))</f>
        <v>0</v>
      </c>
      <c r="BX348" s="3">
        <f>IF(BX$5="",0,SUMIFS(BP!348:348,BP!$5:$5,BX$4))</f>
        <v>0</v>
      </c>
      <c r="BY348" s="3">
        <f>IF(BY$5="",0,SUMIFS(BP!348:348,BP!$5:$5,BY$4))</f>
        <v>0</v>
      </c>
      <c r="BZ348" s="3">
        <f>IF(BZ$5="",0,SUMIFS(BP!348:348,BP!$5:$5,BZ$4))</f>
        <v>0</v>
      </c>
      <c r="CA348" s="3">
        <f>IF(CA$5="",0,SUMIFS(BP!348:348,BP!$5:$5,CA$4))</f>
        <v>0</v>
      </c>
      <c r="CB348" s="3">
        <f>IF(CB$5="",0,SUMIFS(BP!348:348,BP!$5:$5,CB$4))</f>
        <v>0</v>
      </c>
      <c r="CC348" s="3">
        <f>IF(CC$5="",0,SUMIFS(BP!348:348,BP!$5:$5,CC$4))</f>
        <v>0</v>
      </c>
      <c r="CD348" s="3">
        <f>IF(CD$5="",0,SUMIFS(BP!348:348,BP!$5:$5,CD$4))</f>
        <v>0</v>
      </c>
      <c r="CE348" s="3">
        <f>IF(CE$5="",0,SUMIFS(BP!348:348,BP!$5:$5,CE$4))</f>
        <v>0</v>
      </c>
      <c r="CF348" s="3">
        <f>IF(CF$5="",0,SUMIFS(BP!348:348,BP!$5:$5,CF$4))</f>
        <v>0</v>
      </c>
      <c r="CG348" s="3">
        <f>IF(CG$5="",0,SUMIFS(BP!348:348,BP!$5:$5,CG$4))</f>
        <v>0</v>
      </c>
      <c r="CH348" s="3">
        <f>IF(CH$5="",0,SUMIFS(BP!348:348,BP!$5:$5,CH$4))</f>
        <v>0</v>
      </c>
      <c r="CI348" s="3">
        <f>IF(CI$5="",0,SUMIFS(BP!348:348,BP!$5:$5,CI$4))</f>
        <v>0</v>
      </c>
      <c r="CJ348" s="3">
        <f>IF(CJ$5="",0,SUMIFS(BP!348:348,BP!$5:$5,CJ$4))</f>
        <v>0</v>
      </c>
      <c r="CK348" s="3">
        <f>IF(CK$5="",0,SUMIFS(BP!348:348,BP!$5:$5,CK$4))</f>
        <v>0</v>
      </c>
      <c r="CL348" s="3">
        <f>IF(CL$5="",0,SUMIFS(BP!348:348,BP!$5:$5,CL$4))</f>
        <v>0</v>
      </c>
      <c r="CM348" s="3">
        <f>IF(CM$5="",0,SUMIFS(BP!348:348,BP!$5:$5,CM$4))</f>
        <v>0</v>
      </c>
      <c r="CN348" s="3">
        <f>IF(CN$5="",0,SUMIFS(BP!348:348,BP!$5:$5,CN$4))</f>
        <v>0</v>
      </c>
      <c r="CO348" s="3">
        <f>IF(CO$5="",0,SUMIFS(BP!348:348,BP!$5:$5,CO$4))</f>
        <v>0</v>
      </c>
      <c r="CP348" s="3">
        <f>IF(CP$5="",0,SUMIFS(BP!348:348,BP!$5:$5,CP$4))</f>
        <v>0</v>
      </c>
      <c r="CQ348" s="3">
        <f>IF(CQ$5="",0,SUMIFS(BP!348:348,BP!$5:$5,CQ$4))</f>
        <v>0</v>
      </c>
      <c r="CR348" s="3">
        <f>IF(CR$5="",0,SUMIFS(BP!348:348,BP!$5:$5,CR$4))</f>
        <v>0</v>
      </c>
      <c r="CS348" s="3">
        <f>IF(CS$5="",0,SUMIFS(BP!348:348,BP!$5:$5,CS$4))</f>
        <v>0</v>
      </c>
      <c r="CT348" s="3">
        <f>IF(CT$5="",0,SUMIFS(BP!348:348,BP!$5:$5,CT$4))</f>
        <v>0</v>
      </c>
    </row>
    <row r="349" spans="1:98" s="2" customFormat="1" ht="10.199999999999999" x14ac:dyDescent="0.2">
      <c r="A349" s="11">
        <f>ROW()</f>
        <v>349</v>
      </c>
      <c r="E349" s="15"/>
      <c r="W349" s="5"/>
      <c r="Z349" s="3">
        <f ca="1">IF(Z$5="",0,SUMIFS(INDIRECT($S$2&amp;$A349&amp;":"&amp;$A349),BP!$5:$5,Z$4))</f>
        <v>0</v>
      </c>
      <c r="AA349" s="3">
        <f ca="1">IF(AA$5="",0,SUMIFS(INDIRECT($S$2&amp;$A349&amp;":"&amp;$A349),BP!$5:$5,AA$4))</f>
        <v>0</v>
      </c>
      <c r="AB349" s="3">
        <f ca="1">IF(AB$5="",0,SUMIFS(INDIRECT($S$2&amp;$A349&amp;":"&amp;$A349),BP!$5:$5,AB$4))</f>
        <v>0</v>
      </c>
      <c r="AC349" s="3">
        <f ca="1">IF(AC$5="",0,SUMIFS(INDIRECT($S$2&amp;$A349&amp;":"&amp;$A349),BP!$5:$5,AC$4))</f>
        <v>0</v>
      </c>
      <c r="AD349" s="3">
        <f ca="1">IF(AD$5="",0,SUMIFS(INDIRECT($S$2&amp;$A349&amp;":"&amp;$A349),BP!$5:$5,AD$4))</f>
        <v>0</v>
      </c>
      <c r="AE349" s="3">
        <f ca="1">IF(AE$5="",0,SUMIFS(INDIRECT($S$2&amp;$A349&amp;":"&amp;$A349),BP!$5:$5,AE$4))</f>
        <v>0</v>
      </c>
      <c r="AF349" s="3">
        <f ca="1">IF(AF$5="",0,SUMIFS(INDIRECT($S$2&amp;$A349&amp;":"&amp;$A349),BP!$5:$5,AF$4))</f>
        <v>0</v>
      </c>
      <c r="AG349" s="3">
        <f ca="1">IF(AG$5="",0,SUMIFS(INDIRECT($S$2&amp;$A349&amp;":"&amp;$A349),BP!$5:$5,AG$4))</f>
        <v>0</v>
      </c>
      <c r="AH349" s="3">
        <f ca="1">IF(AH$5="",0,SUMIFS(INDIRECT($S$2&amp;$A349&amp;":"&amp;$A349),BP!$5:$5,AH$4))</f>
        <v>0</v>
      </c>
      <c r="AI349" s="3">
        <f ca="1">IF(AI$5="",0,SUMIFS(INDIRECT($S$2&amp;$A349&amp;":"&amp;$A349),BP!$5:$5,AI$4))</f>
        <v>0</v>
      </c>
      <c r="AJ349" s="3">
        <f ca="1">IF(AJ$5="",0,SUMIFS(INDIRECT($S$2&amp;$A349&amp;":"&amp;$A349),BP!$5:$5,AJ$4))</f>
        <v>0</v>
      </c>
      <c r="AK349" s="3">
        <f ca="1">IF(AK$5="",0,SUMIFS(INDIRECT($S$2&amp;$A349&amp;":"&amp;$A349),BP!$5:$5,AK$4))</f>
        <v>0</v>
      </c>
      <c r="AL349" s="3">
        <f ca="1">IF(AL$5="",0,SUMIFS(INDIRECT($S$2&amp;$A349&amp;":"&amp;$A349),BP!$5:$5,AL$4))</f>
        <v>0</v>
      </c>
      <c r="AM349" s="3">
        <f ca="1">IF(AM$5="",0,SUMIFS(INDIRECT($S$2&amp;$A349&amp;":"&amp;$A349),BP!$5:$5,AM$4))</f>
        <v>0</v>
      </c>
      <c r="AN349" s="3">
        <f ca="1">IF(AN$5="",0,SUMIFS(INDIRECT($S$2&amp;$A349&amp;":"&amp;$A349),BP!$5:$5,AN$4))</f>
        <v>0</v>
      </c>
      <c r="AO349" s="3">
        <f ca="1">IF(AO$5="",0,SUMIFS(INDIRECT($S$2&amp;$A349&amp;":"&amp;$A349),BP!$5:$5,AO$4))</f>
        <v>0</v>
      </c>
      <c r="AP349" s="3">
        <f ca="1">IF(AP$5="",0,SUMIFS(INDIRECT($S$2&amp;$A349&amp;":"&amp;$A349),BP!$5:$5,AP$4))</f>
        <v>0</v>
      </c>
      <c r="AQ349" s="3">
        <f ca="1">IF(AQ$5="",0,SUMIFS(INDIRECT($S$2&amp;$A349&amp;":"&amp;$A349),BP!$5:$5,AQ$4))</f>
        <v>0</v>
      </c>
      <c r="AR349" s="3">
        <f ca="1">IF(AR$5="",0,SUMIFS(INDIRECT($S$2&amp;$A349&amp;":"&amp;$A349),BP!$5:$5,AR$4))</f>
        <v>0</v>
      </c>
      <c r="AS349" s="3">
        <f ca="1">IF(AS$5="",0,SUMIFS(INDIRECT($S$2&amp;$A349&amp;":"&amp;$A349),BP!$5:$5,AS$4))</f>
        <v>0</v>
      </c>
      <c r="AT349" s="3">
        <f ca="1">IF(AT$5="",0,SUMIFS(INDIRECT($S$2&amp;$A349&amp;":"&amp;$A349),BP!$5:$5,AT$4))</f>
        <v>0</v>
      </c>
      <c r="AU349" s="3">
        <f ca="1">IF(AU$5="",0,SUMIFS(INDIRECT($S$2&amp;$A349&amp;":"&amp;$A349),BP!$5:$5,AU$4))</f>
        <v>0</v>
      </c>
      <c r="AV349" s="3">
        <f ca="1">IF(AV$5="",0,SUMIFS(INDIRECT($S$2&amp;$A349&amp;":"&amp;$A349),BP!$5:$5,AV$4))</f>
        <v>0</v>
      </c>
      <c r="AW349" s="3">
        <f ca="1">IF(AW$5="",0,SUMIFS(INDIRECT($S$2&amp;$A349&amp;":"&amp;$A349),BP!$5:$5,AW$4))</f>
        <v>0</v>
      </c>
      <c r="AX349" s="3">
        <f ca="1">IF(AX$5="",0,SUMIFS(INDIRECT($S$2&amp;$A349&amp;":"&amp;$A349),BP!$5:$5,AX$4))</f>
        <v>0</v>
      </c>
      <c r="AY349" s="3">
        <f ca="1">IF(AY$5="",0,SUMIFS(INDIRECT($S$2&amp;$A349&amp;":"&amp;$A349),BP!$5:$5,AY$4))</f>
        <v>0</v>
      </c>
      <c r="AZ349" s="3">
        <f ca="1">IF(AZ$5="",0,SUMIFS(INDIRECT($S$2&amp;$A349&amp;":"&amp;$A349),BP!$5:$5,AZ$4))</f>
        <v>0</v>
      </c>
      <c r="BA349" s="3">
        <f ca="1">IF(BA$5="",0,SUMIFS(INDIRECT($S$2&amp;$A349&amp;":"&amp;$A349),BP!$5:$5,BA$4))</f>
        <v>0</v>
      </c>
      <c r="BB349" s="3">
        <f ca="1">IF(BB$5="",0,SUMIFS(INDIRECT($S$2&amp;$A349&amp;":"&amp;$A349),BP!$5:$5,BB$4))</f>
        <v>0</v>
      </c>
      <c r="BC349" s="3">
        <f ca="1">IF(BC$5="",0,SUMIFS(INDIRECT($S$2&amp;$A349&amp;":"&amp;$A349),BP!$5:$5,BC$4))</f>
        <v>0</v>
      </c>
      <c r="BD349" s="3">
        <f ca="1">IF(BD$5="",0,SUMIFS(INDIRECT($S$2&amp;$A349&amp;":"&amp;$A349),BP!$5:$5,BD$4))</f>
        <v>0</v>
      </c>
      <c r="BE349" s="3">
        <f ca="1">IF(BE$5="",0,SUMIFS(INDIRECT($S$2&amp;$A349&amp;":"&amp;$A349),BP!$5:$5,BE$4))</f>
        <v>0</v>
      </c>
      <c r="BF349" s="3">
        <f ca="1">IF(BF$5="",0,SUMIFS(INDIRECT($S$2&amp;$A349&amp;":"&amp;$A349),BP!$5:$5,BF$4))</f>
        <v>0</v>
      </c>
      <c r="BG349" s="3">
        <f ca="1">IF(BG$5="",0,SUMIFS(INDIRECT($S$2&amp;$A349&amp;":"&amp;$A349),BP!$5:$5,BG$4))</f>
        <v>0</v>
      </c>
      <c r="BH349" s="3">
        <f ca="1">IF(BH$5="",0,SUMIFS(INDIRECT($S$2&amp;$A349&amp;":"&amp;$A349),BP!$5:$5,BH$4))</f>
        <v>0</v>
      </c>
      <c r="BI349" s="3">
        <f ca="1">IF(BI$5="",0,SUMIFS(INDIRECT($S$2&amp;$A349&amp;":"&amp;$A349),BP!$5:$5,BI$4))</f>
        <v>0</v>
      </c>
      <c r="BJ349" s="3">
        <f>IF(BJ$5="",0,SUMIFS(BP!349:349,BP!$5:$5,BJ$4))</f>
        <v>0</v>
      </c>
      <c r="BK349" s="3">
        <f>IF(BK$5="",0,SUMIFS(BP!349:349,BP!$5:$5,BK$4))</f>
        <v>0</v>
      </c>
      <c r="BL349" s="3">
        <f>IF(BL$5="",0,SUMIFS(BP!349:349,BP!$5:$5,BL$4))</f>
        <v>0</v>
      </c>
      <c r="BM349" s="3">
        <f>IF(BM$5="",0,SUMIFS(BP!349:349,BP!$5:$5,BM$4))</f>
        <v>0</v>
      </c>
      <c r="BN349" s="3">
        <f>IF(BN$5="",0,SUMIFS(BP!349:349,BP!$5:$5,BN$4))</f>
        <v>0</v>
      </c>
      <c r="BO349" s="3">
        <f>IF(BO$5="",0,SUMIFS(BP!349:349,BP!$5:$5,BO$4))</f>
        <v>0</v>
      </c>
      <c r="BP349" s="3">
        <f>IF(BP$5="",0,SUMIFS(BP!349:349,BP!$5:$5,BP$4))</f>
        <v>0</v>
      </c>
      <c r="BQ349" s="3">
        <f>IF(BQ$5="",0,SUMIFS(BP!349:349,BP!$5:$5,BQ$4))</f>
        <v>0</v>
      </c>
      <c r="BR349" s="3">
        <f>IF(BR$5="",0,SUMIFS(BP!349:349,BP!$5:$5,BR$4))</f>
        <v>0</v>
      </c>
      <c r="BS349" s="3">
        <f>IF(BS$5="",0,SUMIFS(BP!349:349,BP!$5:$5,BS$4))</f>
        <v>0</v>
      </c>
      <c r="BT349" s="3">
        <f>IF(BT$5="",0,SUMIFS(BP!349:349,BP!$5:$5,BT$4))</f>
        <v>0</v>
      </c>
      <c r="BU349" s="3">
        <f>IF(BU$5="",0,SUMIFS(BP!349:349,BP!$5:$5,BU$4))</f>
        <v>0</v>
      </c>
      <c r="BV349" s="3">
        <f>IF(BV$5="",0,SUMIFS(BP!349:349,BP!$5:$5,BV$4))</f>
        <v>0</v>
      </c>
      <c r="BW349" s="3">
        <f>IF(BW$5="",0,SUMIFS(BP!349:349,BP!$5:$5,BW$4))</f>
        <v>0</v>
      </c>
      <c r="BX349" s="3">
        <f>IF(BX$5="",0,SUMIFS(BP!349:349,BP!$5:$5,BX$4))</f>
        <v>0</v>
      </c>
      <c r="BY349" s="3">
        <f>IF(BY$5="",0,SUMIFS(BP!349:349,BP!$5:$5,BY$4))</f>
        <v>0</v>
      </c>
      <c r="BZ349" s="3">
        <f>IF(BZ$5="",0,SUMIFS(BP!349:349,BP!$5:$5,BZ$4))</f>
        <v>0</v>
      </c>
      <c r="CA349" s="3">
        <f>IF(CA$5="",0,SUMIFS(BP!349:349,BP!$5:$5,CA$4))</f>
        <v>0</v>
      </c>
      <c r="CB349" s="3">
        <f>IF(CB$5="",0,SUMIFS(BP!349:349,BP!$5:$5,CB$4))</f>
        <v>0</v>
      </c>
      <c r="CC349" s="3">
        <f>IF(CC$5="",0,SUMIFS(BP!349:349,BP!$5:$5,CC$4))</f>
        <v>0</v>
      </c>
      <c r="CD349" s="3">
        <f>IF(CD$5="",0,SUMIFS(BP!349:349,BP!$5:$5,CD$4))</f>
        <v>0</v>
      </c>
      <c r="CE349" s="3">
        <f>IF(CE$5="",0,SUMIFS(BP!349:349,BP!$5:$5,CE$4))</f>
        <v>0</v>
      </c>
      <c r="CF349" s="3">
        <f>IF(CF$5="",0,SUMIFS(BP!349:349,BP!$5:$5,CF$4))</f>
        <v>0</v>
      </c>
      <c r="CG349" s="3">
        <f>IF(CG$5="",0,SUMIFS(BP!349:349,BP!$5:$5,CG$4))</f>
        <v>0</v>
      </c>
      <c r="CH349" s="3">
        <f>IF(CH$5="",0,SUMIFS(BP!349:349,BP!$5:$5,CH$4))</f>
        <v>0</v>
      </c>
      <c r="CI349" s="3">
        <f>IF(CI$5="",0,SUMIFS(BP!349:349,BP!$5:$5,CI$4))</f>
        <v>0</v>
      </c>
      <c r="CJ349" s="3">
        <f>IF(CJ$5="",0,SUMIFS(BP!349:349,BP!$5:$5,CJ$4))</f>
        <v>0</v>
      </c>
      <c r="CK349" s="3">
        <f>IF(CK$5="",0,SUMIFS(BP!349:349,BP!$5:$5,CK$4))</f>
        <v>0</v>
      </c>
      <c r="CL349" s="3">
        <f>IF(CL$5="",0,SUMIFS(BP!349:349,BP!$5:$5,CL$4))</f>
        <v>0</v>
      </c>
      <c r="CM349" s="3">
        <f>IF(CM$5="",0,SUMIFS(BP!349:349,BP!$5:$5,CM$4))</f>
        <v>0</v>
      </c>
      <c r="CN349" s="3">
        <f>IF(CN$5="",0,SUMIFS(BP!349:349,BP!$5:$5,CN$4))</f>
        <v>0</v>
      </c>
      <c r="CO349" s="3">
        <f>IF(CO$5="",0,SUMIFS(BP!349:349,BP!$5:$5,CO$4))</f>
        <v>0</v>
      </c>
      <c r="CP349" s="3">
        <f>IF(CP$5="",0,SUMIFS(BP!349:349,BP!$5:$5,CP$4))</f>
        <v>0</v>
      </c>
      <c r="CQ349" s="3">
        <f>IF(CQ$5="",0,SUMIFS(BP!349:349,BP!$5:$5,CQ$4))</f>
        <v>0</v>
      </c>
      <c r="CR349" s="3">
        <f>IF(CR$5="",0,SUMIFS(BP!349:349,BP!$5:$5,CR$4))</f>
        <v>0</v>
      </c>
      <c r="CS349" s="3">
        <f>IF(CS$5="",0,SUMIFS(BP!349:349,BP!$5:$5,CS$4))</f>
        <v>0</v>
      </c>
      <c r="CT349" s="3">
        <f>IF(CT$5="",0,SUMIFS(BP!349:349,BP!$5:$5,CT$4))</f>
        <v>0</v>
      </c>
    </row>
    <row r="350" spans="1:98" s="2" customFormat="1" ht="10.199999999999999" x14ac:dyDescent="0.2">
      <c r="A350" s="11">
        <f>ROW()</f>
        <v>350</v>
      </c>
      <c r="E350" s="15"/>
      <c r="W350" s="5"/>
      <c r="Z350" s="3">
        <f ca="1">IF(Z$5="",0,SUMIFS(INDIRECT($S$2&amp;$A350&amp;":"&amp;$A350),BP!$5:$5,Z$4))</f>
        <v>0</v>
      </c>
      <c r="AA350" s="3">
        <f ca="1">IF(AA$5="",0,SUMIFS(INDIRECT($S$2&amp;$A350&amp;":"&amp;$A350),BP!$5:$5,AA$4))</f>
        <v>0</v>
      </c>
      <c r="AB350" s="3">
        <f ca="1">IF(AB$5="",0,SUMIFS(INDIRECT($S$2&amp;$A350&amp;":"&amp;$A350),BP!$5:$5,AB$4))</f>
        <v>0</v>
      </c>
      <c r="AC350" s="3">
        <f ca="1">IF(AC$5="",0,SUMIFS(INDIRECT($S$2&amp;$A350&amp;":"&amp;$A350),BP!$5:$5,AC$4))</f>
        <v>0</v>
      </c>
      <c r="AD350" s="3">
        <f ca="1">IF(AD$5="",0,SUMIFS(INDIRECT($S$2&amp;$A350&amp;":"&amp;$A350),BP!$5:$5,AD$4))</f>
        <v>0</v>
      </c>
      <c r="AE350" s="3">
        <f ca="1">IF(AE$5="",0,SUMIFS(INDIRECT($S$2&amp;$A350&amp;":"&amp;$A350),BP!$5:$5,AE$4))</f>
        <v>0</v>
      </c>
      <c r="AF350" s="3">
        <f ca="1">IF(AF$5="",0,SUMIFS(INDIRECT($S$2&amp;$A350&amp;":"&amp;$A350),BP!$5:$5,AF$4))</f>
        <v>0</v>
      </c>
      <c r="AG350" s="3">
        <f ca="1">IF(AG$5="",0,SUMIFS(INDIRECT($S$2&amp;$A350&amp;":"&amp;$A350),BP!$5:$5,AG$4))</f>
        <v>0</v>
      </c>
      <c r="AH350" s="3">
        <f ca="1">IF(AH$5="",0,SUMIFS(INDIRECT($S$2&amp;$A350&amp;":"&amp;$A350),BP!$5:$5,AH$4))</f>
        <v>0</v>
      </c>
      <c r="AI350" s="3">
        <f ca="1">IF(AI$5="",0,SUMIFS(INDIRECT($S$2&amp;$A350&amp;":"&amp;$A350),BP!$5:$5,AI$4))</f>
        <v>0</v>
      </c>
      <c r="AJ350" s="3">
        <f ca="1">IF(AJ$5="",0,SUMIFS(INDIRECT($S$2&amp;$A350&amp;":"&amp;$A350),BP!$5:$5,AJ$4))</f>
        <v>0</v>
      </c>
      <c r="AK350" s="3">
        <f ca="1">IF(AK$5="",0,SUMIFS(INDIRECT($S$2&amp;$A350&amp;":"&amp;$A350),BP!$5:$5,AK$4))</f>
        <v>0</v>
      </c>
      <c r="AL350" s="3">
        <f ca="1">IF(AL$5="",0,SUMIFS(INDIRECT($S$2&amp;$A350&amp;":"&amp;$A350),BP!$5:$5,AL$4))</f>
        <v>0</v>
      </c>
      <c r="AM350" s="3">
        <f ca="1">IF(AM$5="",0,SUMIFS(INDIRECT($S$2&amp;$A350&amp;":"&amp;$A350),BP!$5:$5,AM$4))</f>
        <v>0</v>
      </c>
      <c r="AN350" s="3">
        <f ca="1">IF(AN$5="",0,SUMIFS(INDIRECT($S$2&amp;$A350&amp;":"&amp;$A350),BP!$5:$5,AN$4))</f>
        <v>0</v>
      </c>
      <c r="AO350" s="3">
        <f ca="1">IF(AO$5="",0,SUMIFS(INDIRECT($S$2&amp;$A350&amp;":"&amp;$A350),BP!$5:$5,AO$4))</f>
        <v>0</v>
      </c>
      <c r="AP350" s="3">
        <f ca="1">IF(AP$5="",0,SUMIFS(INDIRECT($S$2&amp;$A350&amp;":"&amp;$A350),BP!$5:$5,AP$4))</f>
        <v>0</v>
      </c>
      <c r="AQ350" s="3">
        <f ca="1">IF(AQ$5="",0,SUMIFS(INDIRECT($S$2&amp;$A350&amp;":"&amp;$A350),BP!$5:$5,AQ$4))</f>
        <v>0</v>
      </c>
      <c r="AR350" s="3">
        <f ca="1">IF(AR$5="",0,SUMIFS(INDIRECT($S$2&amp;$A350&amp;":"&amp;$A350),BP!$5:$5,AR$4))</f>
        <v>0</v>
      </c>
      <c r="AS350" s="3">
        <f ca="1">IF(AS$5="",0,SUMIFS(INDIRECT($S$2&amp;$A350&amp;":"&amp;$A350),BP!$5:$5,AS$4))</f>
        <v>0</v>
      </c>
      <c r="AT350" s="3">
        <f ca="1">IF(AT$5="",0,SUMIFS(INDIRECT($S$2&amp;$A350&amp;":"&amp;$A350),BP!$5:$5,AT$4))</f>
        <v>0</v>
      </c>
      <c r="AU350" s="3">
        <f ca="1">IF(AU$5="",0,SUMIFS(INDIRECT($S$2&amp;$A350&amp;":"&amp;$A350),BP!$5:$5,AU$4))</f>
        <v>0</v>
      </c>
      <c r="AV350" s="3">
        <f ca="1">IF(AV$5="",0,SUMIFS(INDIRECT($S$2&amp;$A350&amp;":"&amp;$A350),BP!$5:$5,AV$4))</f>
        <v>0</v>
      </c>
      <c r="AW350" s="3">
        <f ca="1">IF(AW$5="",0,SUMIFS(INDIRECT($S$2&amp;$A350&amp;":"&amp;$A350),BP!$5:$5,AW$4))</f>
        <v>0</v>
      </c>
      <c r="AX350" s="3">
        <f ca="1">IF(AX$5="",0,SUMIFS(INDIRECT($S$2&amp;$A350&amp;":"&amp;$A350),BP!$5:$5,AX$4))</f>
        <v>0</v>
      </c>
      <c r="AY350" s="3">
        <f ca="1">IF(AY$5="",0,SUMIFS(INDIRECT($S$2&amp;$A350&amp;":"&amp;$A350),BP!$5:$5,AY$4))</f>
        <v>0</v>
      </c>
      <c r="AZ350" s="3">
        <f ca="1">IF(AZ$5="",0,SUMIFS(INDIRECT($S$2&amp;$A350&amp;":"&amp;$A350),BP!$5:$5,AZ$4))</f>
        <v>0</v>
      </c>
      <c r="BA350" s="3">
        <f ca="1">IF(BA$5="",0,SUMIFS(INDIRECT($S$2&amp;$A350&amp;":"&amp;$A350),BP!$5:$5,BA$4))</f>
        <v>0</v>
      </c>
      <c r="BB350" s="3">
        <f ca="1">IF(BB$5="",0,SUMIFS(INDIRECT($S$2&amp;$A350&amp;":"&amp;$A350),BP!$5:$5,BB$4))</f>
        <v>0</v>
      </c>
      <c r="BC350" s="3">
        <f ca="1">IF(BC$5="",0,SUMIFS(INDIRECT($S$2&amp;$A350&amp;":"&amp;$A350),BP!$5:$5,BC$4))</f>
        <v>0</v>
      </c>
      <c r="BD350" s="3">
        <f ca="1">IF(BD$5="",0,SUMIFS(INDIRECT($S$2&amp;$A350&amp;":"&amp;$A350),BP!$5:$5,BD$4))</f>
        <v>0</v>
      </c>
      <c r="BE350" s="3">
        <f ca="1">IF(BE$5="",0,SUMIFS(INDIRECT($S$2&amp;$A350&amp;":"&amp;$A350),BP!$5:$5,BE$4))</f>
        <v>0</v>
      </c>
      <c r="BF350" s="3">
        <f ca="1">IF(BF$5="",0,SUMIFS(INDIRECT($S$2&amp;$A350&amp;":"&amp;$A350),BP!$5:$5,BF$4))</f>
        <v>0</v>
      </c>
      <c r="BG350" s="3">
        <f ca="1">IF(BG$5="",0,SUMIFS(INDIRECT($S$2&amp;$A350&amp;":"&amp;$A350),BP!$5:$5,BG$4))</f>
        <v>0</v>
      </c>
      <c r="BH350" s="3">
        <f ca="1">IF(BH$5="",0,SUMIFS(INDIRECT($S$2&amp;$A350&amp;":"&amp;$A350),BP!$5:$5,BH$4))</f>
        <v>0</v>
      </c>
      <c r="BI350" s="3">
        <f ca="1">IF(BI$5="",0,SUMIFS(INDIRECT($S$2&amp;$A350&amp;":"&amp;$A350),BP!$5:$5,BI$4))</f>
        <v>0</v>
      </c>
      <c r="BJ350" s="3">
        <f>IF(BJ$5="",0,SUMIFS(BP!350:350,BP!$5:$5,BJ$4))</f>
        <v>0</v>
      </c>
      <c r="BK350" s="3">
        <f>IF(BK$5="",0,SUMIFS(BP!350:350,BP!$5:$5,BK$4))</f>
        <v>0</v>
      </c>
      <c r="BL350" s="3">
        <f>IF(BL$5="",0,SUMIFS(BP!350:350,BP!$5:$5,BL$4))</f>
        <v>0</v>
      </c>
      <c r="BM350" s="3">
        <f>IF(BM$5="",0,SUMIFS(BP!350:350,BP!$5:$5,BM$4))</f>
        <v>0</v>
      </c>
      <c r="BN350" s="3">
        <f>IF(BN$5="",0,SUMIFS(BP!350:350,BP!$5:$5,BN$4))</f>
        <v>0</v>
      </c>
      <c r="BO350" s="3">
        <f>IF(BO$5="",0,SUMIFS(BP!350:350,BP!$5:$5,BO$4))</f>
        <v>0</v>
      </c>
      <c r="BP350" s="3">
        <f>IF(BP$5="",0,SUMIFS(BP!350:350,BP!$5:$5,BP$4))</f>
        <v>0</v>
      </c>
      <c r="BQ350" s="3">
        <f>IF(BQ$5="",0,SUMIFS(BP!350:350,BP!$5:$5,BQ$4))</f>
        <v>0</v>
      </c>
      <c r="BR350" s="3">
        <f>IF(BR$5="",0,SUMIFS(BP!350:350,BP!$5:$5,BR$4))</f>
        <v>0</v>
      </c>
      <c r="BS350" s="3">
        <f>IF(BS$5="",0,SUMIFS(BP!350:350,BP!$5:$5,BS$4))</f>
        <v>0</v>
      </c>
      <c r="BT350" s="3">
        <f>IF(BT$5="",0,SUMIFS(BP!350:350,BP!$5:$5,BT$4))</f>
        <v>0</v>
      </c>
      <c r="BU350" s="3">
        <f>IF(BU$5="",0,SUMIFS(BP!350:350,BP!$5:$5,BU$4))</f>
        <v>0</v>
      </c>
      <c r="BV350" s="3">
        <f>IF(BV$5="",0,SUMIFS(BP!350:350,BP!$5:$5,BV$4))</f>
        <v>0</v>
      </c>
      <c r="BW350" s="3">
        <f>IF(BW$5="",0,SUMIFS(BP!350:350,BP!$5:$5,BW$4))</f>
        <v>0</v>
      </c>
      <c r="BX350" s="3">
        <f>IF(BX$5="",0,SUMIFS(BP!350:350,BP!$5:$5,BX$4))</f>
        <v>0</v>
      </c>
      <c r="BY350" s="3">
        <f>IF(BY$5="",0,SUMIFS(BP!350:350,BP!$5:$5,BY$4))</f>
        <v>0</v>
      </c>
      <c r="BZ350" s="3">
        <f>IF(BZ$5="",0,SUMIFS(BP!350:350,BP!$5:$5,BZ$4))</f>
        <v>0</v>
      </c>
      <c r="CA350" s="3">
        <f>IF(CA$5="",0,SUMIFS(BP!350:350,BP!$5:$5,CA$4))</f>
        <v>0</v>
      </c>
      <c r="CB350" s="3">
        <f>IF(CB$5="",0,SUMIFS(BP!350:350,BP!$5:$5,CB$4))</f>
        <v>0</v>
      </c>
      <c r="CC350" s="3">
        <f>IF(CC$5="",0,SUMIFS(BP!350:350,BP!$5:$5,CC$4))</f>
        <v>0</v>
      </c>
      <c r="CD350" s="3">
        <f>IF(CD$5="",0,SUMIFS(BP!350:350,BP!$5:$5,CD$4))</f>
        <v>0</v>
      </c>
      <c r="CE350" s="3">
        <f>IF(CE$5="",0,SUMIFS(BP!350:350,BP!$5:$5,CE$4))</f>
        <v>0</v>
      </c>
      <c r="CF350" s="3">
        <f>IF(CF$5="",0,SUMIFS(BP!350:350,BP!$5:$5,CF$4))</f>
        <v>0</v>
      </c>
      <c r="CG350" s="3">
        <f>IF(CG$5="",0,SUMIFS(BP!350:350,BP!$5:$5,CG$4))</f>
        <v>0</v>
      </c>
      <c r="CH350" s="3">
        <f>IF(CH$5="",0,SUMIFS(BP!350:350,BP!$5:$5,CH$4))</f>
        <v>0</v>
      </c>
      <c r="CI350" s="3">
        <f>IF(CI$5="",0,SUMIFS(BP!350:350,BP!$5:$5,CI$4))</f>
        <v>0</v>
      </c>
      <c r="CJ350" s="3">
        <f>IF(CJ$5="",0,SUMIFS(BP!350:350,BP!$5:$5,CJ$4))</f>
        <v>0</v>
      </c>
      <c r="CK350" s="3">
        <f>IF(CK$5="",0,SUMIFS(BP!350:350,BP!$5:$5,CK$4))</f>
        <v>0</v>
      </c>
      <c r="CL350" s="3">
        <f>IF(CL$5="",0,SUMIFS(BP!350:350,BP!$5:$5,CL$4))</f>
        <v>0</v>
      </c>
      <c r="CM350" s="3">
        <f>IF(CM$5="",0,SUMIFS(BP!350:350,BP!$5:$5,CM$4))</f>
        <v>0</v>
      </c>
      <c r="CN350" s="3">
        <f>IF(CN$5="",0,SUMIFS(BP!350:350,BP!$5:$5,CN$4))</f>
        <v>0</v>
      </c>
      <c r="CO350" s="3">
        <f>IF(CO$5="",0,SUMIFS(BP!350:350,BP!$5:$5,CO$4))</f>
        <v>0</v>
      </c>
      <c r="CP350" s="3">
        <f>IF(CP$5="",0,SUMIFS(BP!350:350,BP!$5:$5,CP$4))</f>
        <v>0</v>
      </c>
      <c r="CQ350" s="3">
        <f>IF(CQ$5="",0,SUMIFS(BP!350:350,BP!$5:$5,CQ$4))</f>
        <v>0</v>
      </c>
      <c r="CR350" s="3">
        <f>IF(CR$5="",0,SUMIFS(BP!350:350,BP!$5:$5,CR$4))</f>
        <v>0</v>
      </c>
      <c r="CS350" s="3">
        <f>IF(CS$5="",0,SUMIFS(BP!350:350,BP!$5:$5,CS$4))</f>
        <v>0</v>
      </c>
      <c r="CT350" s="3">
        <f>IF(CT$5="",0,SUMIFS(BP!350:350,BP!$5:$5,CT$4))</f>
        <v>0</v>
      </c>
    </row>
    <row r="351" spans="1:98" s="2" customFormat="1" ht="10.199999999999999" x14ac:dyDescent="0.2">
      <c r="A351" s="11">
        <f>ROW()</f>
        <v>351</v>
      </c>
      <c r="E351" s="15"/>
      <c r="W351" s="5"/>
      <c r="Z351" s="3">
        <f ca="1">IF(Z$5="",0,SUMIFS(INDIRECT($S$2&amp;$A351&amp;":"&amp;$A351),BP!$5:$5,Z$4))</f>
        <v>0</v>
      </c>
      <c r="AA351" s="3">
        <f ca="1">IF(AA$5="",0,SUMIFS(INDIRECT($S$2&amp;$A351&amp;":"&amp;$A351),BP!$5:$5,AA$4))</f>
        <v>0</v>
      </c>
      <c r="AB351" s="3">
        <f ca="1">IF(AB$5="",0,SUMIFS(INDIRECT($S$2&amp;$A351&amp;":"&amp;$A351),BP!$5:$5,AB$4))</f>
        <v>0</v>
      </c>
      <c r="AC351" s="3">
        <f ca="1">IF(AC$5="",0,SUMIFS(INDIRECT($S$2&amp;$A351&amp;":"&amp;$A351),BP!$5:$5,AC$4))</f>
        <v>0</v>
      </c>
      <c r="AD351" s="3">
        <f ca="1">IF(AD$5="",0,SUMIFS(INDIRECT($S$2&amp;$A351&amp;":"&amp;$A351),BP!$5:$5,AD$4))</f>
        <v>0</v>
      </c>
      <c r="AE351" s="3">
        <f ca="1">IF(AE$5="",0,SUMIFS(INDIRECT($S$2&amp;$A351&amp;":"&amp;$A351),BP!$5:$5,AE$4))</f>
        <v>0</v>
      </c>
      <c r="AF351" s="3">
        <f ca="1">IF(AF$5="",0,SUMIFS(INDIRECT($S$2&amp;$A351&amp;":"&amp;$A351),BP!$5:$5,AF$4))</f>
        <v>0</v>
      </c>
      <c r="AG351" s="3">
        <f ca="1">IF(AG$5="",0,SUMIFS(INDIRECT($S$2&amp;$A351&amp;":"&amp;$A351),BP!$5:$5,AG$4))</f>
        <v>0</v>
      </c>
      <c r="AH351" s="3">
        <f ca="1">IF(AH$5="",0,SUMIFS(INDIRECT($S$2&amp;$A351&amp;":"&amp;$A351),BP!$5:$5,AH$4))</f>
        <v>0</v>
      </c>
      <c r="AI351" s="3">
        <f ca="1">IF(AI$5="",0,SUMIFS(INDIRECT($S$2&amp;$A351&amp;":"&amp;$A351),BP!$5:$5,AI$4))</f>
        <v>0</v>
      </c>
      <c r="AJ351" s="3">
        <f ca="1">IF(AJ$5="",0,SUMIFS(INDIRECT($S$2&amp;$A351&amp;":"&amp;$A351),BP!$5:$5,AJ$4))</f>
        <v>0</v>
      </c>
      <c r="AK351" s="3">
        <f ca="1">IF(AK$5="",0,SUMIFS(INDIRECT($S$2&amp;$A351&amp;":"&amp;$A351),BP!$5:$5,AK$4))</f>
        <v>0</v>
      </c>
      <c r="AL351" s="3">
        <f ca="1">IF(AL$5="",0,SUMIFS(INDIRECT($S$2&amp;$A351&amp;":"&amp;$A351),BP!$5:$5,AL$4))</f>
        <v>0</v>
      </c>
      <c r="AM351" s="3">
        <f ca="1">IF(AM$5="",0,SUMIFS(INDIRECT($S$2&amp;$A351&amp;":"&amp;$A351),BP!$5:$5,AM$4))</f>
        <v>0</v>
      </c>
      <c r="AN351" s="3">
        <f ca="1">IF(AN$5="",0,SUMIFS(INDIRECT($S$2&amp;$A351&amp;":"&amp;$A351),BP!$5:$5,AN$4))</f>
        <v>0</v>
      </c>
      <c r="AO351" s="3">
        <f ca="1">IF(AO$5="",0,SUMIFS(INDIRECT($S$2&amp;$A351&amp;":"&amp;$A351),BP!$5:$5,AO$4))</f>
        <v>0</v>
      </c>
      <c r="AP351" s="3">
        <f ca="1">IF(AP$5="",0,SUMIFS(INDIRECT($S$2&amp;$A351&amp;":"&amp;$A351),BP!$5:$5,AP$4))</f>
        <v>0</v>
      </c>
      <c r="AQ351" s="3">
        <f ca="1">IF(AQ$5="",0,SUMIFS(INDIRECT($S$2&amp;$A351&amp;":"&amp;$A351),BP!$5:$5,AQ$4))</f>
        <v>0</v>
      </c>
      <c r="AR351" s="3">
        <f ca="1">IF(AR$5="",0,SUMIFS(INDIRECT($S$2&amp;$A351&amp;":"&amp;$A351),BP!$5:$5,AR$4))</f>
        <v>0</v>
      </c>
      <c r="AS351" s="3">
        <f ca="1">IF(AS$5="",0,SUMIFS(INDIRECT($S$2&amp;$A351&amp;":"&amp;$A351),BP!$5:$5,AS$4))</f>
        <v>0</v>
      </c>
      <c r="AT351" s="3">
        <f ca="1">IF(AT$5="",0,SUMIFS(INDIRECT($S$2&amp;$A351&amp;":"&amp;$A351),BP!$5:$5,AT$4))</f>
        <v>0</v>
      </c>
      <c r="AU351" s="3">
        <f ca="1">IF(AU$5="",0,SUMIFS(INDIRECT($S$2&amp;$A351&amp;":"&amp;$A351),BP!$5:$5,AU$4))</f>
        <v>0</v>
      </c>
      <c r="AV351" s="3">
        <f ca="1">IF(AV$5="",0,SUMIFS(INDIRECT($S$2&amp;$A351&amp;":"&amp;$A351),BP!$5:$5,AV$4))</f>
        <v>0</v>
      </c>
      <c r="AW351" s="3">
        <f ca="1">IF(AW$5="",0,SUMIFS(INDIRECT($S$2&amp;$A351&amp;":"&amp;$A351),BP!$5:$5,AW$4))</f>
        <v>0</v>
      </c>
      <c r="AX351" s="3">
        <f ca="1">IF(AX$5="",0,SUMIFS(INDIRECT($S$2&amp;$A351&amp;":"&amp;$A351),BP!$5:$5,AX$4))</f>
        <v>0</v>
      </c>
      <c r="AY351" s="3">
        <f ca="1">IF(AY$5="",0,SUMIFS(INDIRECT($S$2&amp;$A351&amp;":"&amp;$A351),BP!$5:$5,AY$4))</f>
        <v>0</v>
      </c>
      <c r="AZ351" s="3">
        <f ca="1">IF(AZ$5="",0,SUMIFS(INDIRECT($S$2&amp;$A351&amp;":"&amp;$A351),BP!$5:$5,AZ$4))</f>
        <v>0</v>
      </c>
      <c r="BA351" s="3">
        <f ca="1">IF(BA$5="",0,SUMIFS(INDIRECT($S$2&amp;$A351&amp;":"&amp;$A351),BP!$5:$5,BA$4))</f>
        <v>0</v>
      </c>
      <c r="BB351" s="3">
        <f ca="1">IF(BB$5="",0,SUMIFS(INDIRECT($S$2&amp;$A351&amp;":"&amp;$A351),BP!$5:$5,BB$4))</f>
        <v>0</v>
      </c>
      <c r="BC351" s="3">
        <f ca="1">IF(BC$5="",0,SUMIFS(INDIRECT($S$2&amp;$A351&amp;":"&amp;$A351),BP!$5:$5,BC$4))</f>
        <v>0</v>
      </c>
      <c r="BD351" s="3">
        <f ca="1">IF(BD$5="",0,SUMIFS(INDIRECT($S$2&amp;$A351&amp;":"&amp;$A351),BP!$5:$5,BD$4))</f>
        <v>0</v>
      </c>
      <c r="BE351" s="3">
        <f ca="1">IF(BE$5="",0,SUMIFS(INDIRECT($S$2&amp;$A351&amp;":"&amp;$A351),BP!$5:$5,BE$4))</f>
        <v>0</v>
      </c>
      <c r="BF351" s="3">
        <f ca="1">IF(BF$5="",0,SUMIFS(INDIRECT($S$2&amp;$A351&amp;":"&amp;$A351),BP!$5:$5,BF$4))</f>
        <v>0</v>
      </c>
      <c r="BG351" s="3">
        <f ca="1">IF(BG$5="",0,SUMIFS(INDIRECT($S$2&amp;$A351&amp;":"&amp;$A351),BP!$5:$5,BG$4))</f>
        <v>0</v>
      </c>
      <c r="BH351" s="3">
        <f ca="1">IF(BH$5="",0,SUMIFS(INDIRECT($S$2&amp;$A351&amp;":"&amp;$A351),BP!$5:$5,BH$4))</f>
        <v>0</v>
      </c>
      <c r="BI351" s="3">
        <f ca="1">IF(BI$5="",0,SUMIFS(INDIRECT($S$2&amp;$A351&amp;":"&amp;$A351),BP!$5:$5,BI$4))</f>
        <v>0</v>
      </c>
      <c r="BJ351" s="3">
        <f>IF(BJ$5="",0,SUMIFS(BP!351:351,BP!$5:$5,BJ$4))</f>
        <v>0</v>
      </c>
      <c r="BK351" s="3">
        <f>IF(BK$5="",0,SUMIFS(BP!351:351,BP!$5:$5,BK$4))</f>
        <v>0</v>
      </c>
      <c r="BL351" s="3">
        <f>IF(BL$5="",0,SUMIFS(BP!351:351,BP!$5:$5,BL$4))</f>
        <v>0</v>
      </c>
      <c r="BM351" s="3">
        <f>IF(BM$5="",0,SUMIFS(BP!351:351,BP!$5:$5,BM$4))</f>
        <v>0</v>
      </c>
      <c r="BN351" s="3">
        <f>IF(BN$5="",0,SUMIFS(BP!351:351,BP!$5:$5,BN$4))</f>
        <v>0</v>
      </c>
      <c r="BO351" s="3">
        <f>IF(BO$5="",0,SUMIFS(BP!351:351,BP!$5:$5,BO$4))</f>
        <v>0</v>
      </c>
      <c r="BP351" s="3">
        <f>IF(BP$5="",0,SUMIFS(BP!351:351,BP!$5:$5,BP$4))</f>
        <v>0</v>
      </c>
      <c r="BQ351" s="3">
        <f>IF(BQ$5="",0,SUMIFS(BP!351:351,BP!$5:$5,BQ$4))</f>
        <v>0</v>
      </c>
      <c r="BR351" s="3">
        <f>IF(BR$5="",0,SUMIFS(BP!351:351,BP!$5:$5,BR$4))</f>
        <v>0</v>
      </c>
      <c r="BS351" s="3">
        <f>IF(BS$5="",0,SUMIFS(BP!351:351,BP!$5:$5,BS$4))</f>
        <v>0</v>
      </c>
      <c r="BT351" s="3">
        <f>IF(BT$5="",0,SUMIFS(BP!351:351,BP!$5:$5,BT$4))</f>
        <v>0</v>
      </c>
      <c r="BU351" s="3">
        <f>IF(BU$5="",0,SUMIFS(BP!351:351,BP!$5:$5,BU$4))</f>
        <v>0</v>
      </c>
      <c r="BV351" s="3">
        <f>IF(BV$5="",0,SUMIFS(BP!351:351,BP!$5:$5,BV$4))</f>
        <v>0</v>
      </c>
      <c r="BW351" s="3">
        <f>IF(BW$5="",0,SUMIFS(BP!351:351,BP!$5:$5,BW$4))</f>
        <v>0</v>
      </c>
      <c r="BX351" s="3">
        <f>IF(BX$5="",0,SUMIFS(BP!351:351,BP!$5:$5,BX$4))</f>
        <v>0</v>
      </c>
      <c r="BY351" s="3">
        <f>IF(BY$5="",0,SUMIFS(BP!351:351,BP!$5:$5,BY$4))</f>
        <v>0</v>
      </c>
      <c r="BZ351" s="3">
        <f>IF(BZ$5="",0,SUMIFS(BP!351:351,BP!$5:$5,BZ$4))</f>
        <v>0</v>
      </c>
      <c r="CA351" s="3">
        <f>IF(CA$5="",0,SUMIFS(BP!351:351,BP!$5:$5,CA$4))</f>
        <v>0</v>
      </c>
      <c r="CB351" s="3">
        <f>IF(CB$5="",0,SUMIFS(BP!351:351,BP!$5:$5,CB$4))</f>
        <v>0</v>
      </c>
      <c r="CC351" s="3">
        <f>IF(CC$5="",0,SUMIFS(BP!351:351,BP!$5:$5,CC$4))</f>
        <v>0</v>
      </c>
      <c r="CD351" s="3">
        <f>IF(CD$5="",0,SUMIFS(BP!351:351,BP!$5:$5,CD$4))</f>
        <v>0</v>
      </c>
      <c r="CE351" s="3">
        <f>IF(CE$5="",0,SUMIFS(BP!351:351,BP!$5:$5,CE$4))</f>
        <v>0</v>
      </c>
      <c r="CF351" s="3">
        <f>IF(CF$5="",0,SUMIFS(BP!351:351,BP!$5:$5,CF$4))</f>
        <v>0</v>
      </c>
      <c r="CG351" s="3">
        <f>IF(CG$5="",0,SUMIFS(BP!351:351,BP!$5:$5,CG$4))</f>
        <v>0</v>
      </c>
      <c r="CH351" s="3">
        <f>IF(CH$5="",0,SUMIFS(BP!351:351,BP!$5:$5,CH$4))</f>
        <v>0</v>
      </c>
      <c r="CI351" s="3">
        <f>IF(CI$5="",0,SUMIFS(BP!351:351,BP!$5:$5,CI$4))</f>
        <v>0</v>
      </c>
      <c r="CJ351" s="3">
        <f>IF(CJ$5="",0,SUMIFS(BP!351:351,BP!$5:$5,CJ$4))</f>
        <v>0</v>
      </c>
      <c r="CK351" s="3">
        <f>IF(CK$5="",0,SUMIFS(BP!351:351,BP!$5:$5,CK$4))</f>
        <v>0</v>
      </c>
      <c r="CL351" s="3">
        <f>IF(CL$5="",0,SUMIFS(BP!351:351,BP!$5:$5,CL$4))</f>
        <v>0</v>
      </c>
      <c r="CM351" s="3">
        <f>IF(CM$5="",0,SUMIFS(BP!351:351,BP!$5:$5,CM$4))</f>
        <v>0</v>
      </c>
      <c r="CN351" s="3">
        <f>IF(CN$5="",0,SUMIFS(BP!351:351,BP!$5:$5,CN$4))</f>
        <v>0</v>
      </c>
      <c r="CO351" s="3">
        <f>IF(CO$5="",0,SUMIFS(BP!351:351,BP!$5:$5,CO$4))</f>
        <v>0</v>
      </c>
      <c r="CP351" s="3">
        <f>IF(CP$5="",0,SUMIFS(BP!351:351,BP!$5:$5,CP$4))</f>
        <v>0</v>
      </c>
      <c r="CQ351" s="3">
        <f>IF(CQ$5="",0,SUMIFS(BP!351:351,BP!$5:$5,CQ$4))</f>
        <v>0</v>
      </c>
      <c r="CR351" s="3">
        <f>IF(CR$5="",0,SUMIFS(BP!351:351,BP!$5:$5,CR$4))</f>
        <v>0</v>
      </c>
      <c r="CS351" s="3">
        <f>IF(CS$5="",0,SUMIFS(BP!351:351,BP!$5:$5,CS$4))</f>
        <v>0</v>
      </c>
      <c r="CT351" s="3">
        <f>IF(CT$5="",0,SUMIFS(BP!351:351,BP!$5:$5,CT$4))</f>
        <v>0</v>
      </c>
    </row>
    <row r="352" spans="1:98" s="2" customFormat="1" ht="10.199999999999999" x14ac:dyDescent="0.2">
      <c r="A352" s="11">
        <f>ROW()</f>
        <v>352</v>
      </c>
      <c r="E352" s="15"/>
      <c r="W352" s="5"/>
      <c r="Z352" s="3">
        <f ca="1">IF(Z$5="",0,SUMIFS(INDIRECT($S$2&amp;$A352&amp;":"&amp;$A352),BP!$5:$5,Z$4))</f>
        <v>0</v>
      </c>
      <c r="AA352" s="3">
        <f ca="1">IF(AA$5="",0,SUMIFS(INDIRECT($S$2&amp;$A352&amp;":"&amp;$A352),BP!$5:$5,AA$4))</f>
        <v>0</v>
      </c>
      <c r="AB352" s="3">
        <f ca="1">IF(AB$5="",0,SUMIFS(INDIRECT($S$2&amp;$A352&amp;":"&amp;$A352),BP!$5:$5,AB$4))</f>
        <v>0</v>
      </c>
      <c r="AC352" s="3">
        <f ca="1">IF(AC$5="",0,SUMIFS(INDIRECT($S$2&amp;$A352&amp;":"&amp;$A352),BP!$5:$5,AC$4))</f>
        <v>0</v>
      </c>
      <c r="AD352" s="3">
        <f ca="1">IF(AD$5="",0,SUMIFS(INDIRECT($S$2&amp;$A352&amp;":"&amp;$A352),BP!$5:$5,AD$4))</f>
        <v>0</v>
      </c>
      <c r="AE352" s="3">
        <f ca="1">IF(AE$5="",0,SUMIFS(INDIRECT($S$2&amp;$A352&amp;":"&amp;$A352),BP!$5:$5,AE$4))</f>
        <v>0</v>
      </c>
      <c r="AF352" s="3">
        <f ca="1">IF(AF$5="",0,SUMIFS(INDIRECT($S$2&amp;$A352&amp;":"&amp;$A352),BP!$5:$5,AF$4))</f>
        <v>0</v>
      </c>
      <c r="AG352" s="3">
        <f ca="1">IF(AG$5="",0,SUMIFS(INDIRECT($S$2&amp;$A352&amp;":"&amp;$A352),BP!$5:$5,AG$4))</f>
        <v>0</v>
      </c>
      <c r="AH352" s="3">
        <f ca="1">IF(AH$5="",0,SUMIFS(INDIRECT($S$2&amp;$A352&amp;":"&amp;$A352),BP!$5:$5,AH$4))</f>
        <v>0</v>
      </c>
      <c r="AI352" s="3">
        <f ca="1">IF(AI$5="",0,SUMIFS(INDIRECT($S$2&amp;$A352&amp;":"&amp;$A352),BP!$5:$5,AI$4))</f>
        <v>0</v>
      </c>
      <c r="AJ352" s="3">
        <f ca="1">IF(AJ$5="",0,SUMIFS(INDIRECT($S$2&amp;$A352&amp;":"&amp;$A352),BP!$5:$5,AJ$4))</f>
        <v>0</v>
      </c>
      <c r="AK352" s="3">
        <f ca="1">IF(AK$5="",0,SUMIFS(INDIRECT($S$2&amp;$A352&amp;":"&amp;$A352),BP!$5:$5,AK$4))</f>
        <v>0</v>
      </c>
      <c r="AL352" s="3">
        <f ca="1">IF(AL$5="",0,SUMIFS(INDIRECT($S$2&amp;$A352&amp;":"&amp;$A352),BP!$5:$5,AL$4))</f>
        <v>0</v>
      </c>
      <c r="AM352" s="3">
        <f ca="1">IF(AM$5="",0,SUMIFS(INDIRECT($S$2&amp;$A352&amp;":"&amp;$A352),BP!$5:$5,AM$4))</f>
        <v>0</v>
      </c>
      <c r="AN352" s="3">
        <f ca="1">IF(AN$5="",0,SUMIFS(INDIRECT($S$2&amp;$A352&amp;":"&amp;$A352),BP!$5:$5,AN$4))</f>
        <v>0</v>
      </c>
      <c r="AO352" s="3">
        <f ca="1">IF(AO$5="",0,SUMIFS(INDIRECT($S$2&amp;$A352&amp;":"&amp;$A352),BP!$5:$5,AO$4))</f>
        <v>0</v>
      </c>
      <c r="AP352" s="3">
        <f ca="1">IF(AP$5="",0,SUMIFS(INDIRECT($S$2&amp;$A352&amp;":"&amp;$A352),BP!$5:$5,AP$4))</f>
        <v>0</v>
      </c>
      <c r="AQ352" s="3">
        <f ca="1">IF(AQ$5="",0,SUMIFS(INDIRECT($S$2&amp;$A352&amp;":"&amp;$A352),BP!$5:$5,AQ$4))</f>
        <v>0</v>
      </c>
      <c r="AR352" s="3">
        <f ca="1">IF(AR$5="",0,SUMIFS(INDIRECT($S$2&amp;$A352&amp;":"&amp;$A352),BP!$5:$5,AR$4))</f>
        <v>0</v>
      </c>
      <c r="AS352" s="3">
        <f ca="1">IF(AS$5="",0,SUMIFS(INDIRECT($S$2&amp;$A352&amp;":"&amp;$A352),BP!$5:$5,AS$4))</f>
        <v>0</v>
      </c>
      <c r="AT352" s="3">
        <f ca="1">IF(AT$5="",0,SUMIFS(INDIRECT($S$2&amp;$A352&amp;":"&amp;$A352),BP!$5:$5,AT$4))</f>
        <v>0</v>
      </c>
      <c r="AU352" s="3">
        <f ca="1">IF(AU$5="",0,SUMIFS(INDIRECT($S$2&amp;$A352&amp;":"&amp;$A352),BP!$5:$5,AU$4))</f>
        <v>0</v>
      </c>
      <c r="AV352" s="3">
        <f ca="1">IF(AV$5="",0,SUMIFS(INDIRECT($S$2&amp;$A352&amp;":"&amp;$A352),BP!$5:$5,AV$4))</f>
        <v>0</v>
      </c>
      <c r="AW352" s="3">
        <f ca="1">IF(AW$5="",0,SUMIFS(INDIRECT($S$2&amp;$A352&amp;":"&amp;$A352),BP!$5:$5,AW$4))</f>
        <v>0</v>
      </c>
      <c r="AX352" s="3">
        <f ca="1">IF(AX$5="",0,SUMIFS(INDIRECT($S$2&amp;$A352&amp;":"&amp;$A352),BP!$5:$5,AX$4))</f>
        <v>0</v>
      </c>
      <c r="AY352" s="3">
        <f ca="1">IF(AY$5="",0,SUMIFS(INDIRECT($S$2&amp;$A352&amp;":"&amp;$A352),BP!$5:$5,AY$4))</f>
        <v>0</v>
      </c>
      <c r="AZ352" s="3">
        <f ca="1">IF(AZ$5="",0,SUMIFS(INDIRECT($S$2&amp;$A352&amp;":"&amp;$A352),BP!$5:$5,AZ$4))</f>
        <v>0</v>
      </c>
      <c r="BA352" s="3">
        <f ca="1">IF(BA$5="",0,SUMIFS(INDIRECT($S$2&amp;$A352&amp;":"&amp;$A352),BP!$5:$5,BA$4))</f>
        <v>0</v>
      </c>
      <c r="BB352" s="3">
        <f ca="1">IF(BB$5="",0,SUMIFS(INDIRECT($S$2&amp;$A352&amp;":"&amp;$A352),BP!$5:$5,BB$4))</f>
        <v>0</v>
      </c>
      <c r="BC352" s="3">
        <f ca="1">IF(BC$5="",0,SUMIFS(INDIRECT($S$2&amp;$A352&amp;":"&amp;$A352),BP!$5:$5,BC$4))</f>
        <v>0</v>
      </c>
      <c r="BD352" s="3">
        <f ca="1">IF(BD$5="",0,SUMIFS(INDIRECT($S$2&amp;$A352&amp;":"&amp;$A352),BP!$5:$5,BD$4))</f>
        <v>0</v>
      </c>
      <c r="BE352" s="3">
        <f ca="1">IF(BE$5="",0,SUMIFS(INDIRECT($S$2&amp;$A352&amp;":"&amp;$A352),BP!$5:$5,BE$4))</f>
        <v>0</v>
      </c>
      <c r="BF352" s="3">
        <f ca="1">IF(BF$5="",0,SUMIFS(INDIRECT($S$2&amp;$A352&amp;":"&amp;$A352),BP!$5:$5,BF$4))</f>
        <v>0</v>
      </c>
      <c r="BG352" s="3">
        <f ca="1">IF(BG$5="",0,SUMIFS(INDIRECT($S$2&amp;$A352&amp;":"&amp;$A352),BP!$5:$5,BG$4))</f>
        <v>0</v>
      </c>
      <c r="BH352" s="3">
        <f ca="1">IF(BH$5="",0,SUMIFS(INDIRECT($S$2&amp;$A352&amp;":"&amp;$A352),BP!$5:$5,BH$4))</f>
        <v>0</v>
      </c>
      <c r="BI352" s="3">
        <f ca="1">IF(BI$5="",0,SUMIFS(INDIRECT($S$2&amp;$A352&amp;":"&amp;$A352),BP!$5:$5,BI$4))</f>
        <v>0</v>
      </c>
      <c r="BJ352" s="3">
        <f>IF(BJ$5="",0,SUMIFS(BP!352:352,BP!$5:$5,BJ$4))</f>
        <v>0</v>
      </c>
      <c r="BK352" s="3">
        <f>IF(BK$5="",0,SUMIFS(BP!352:352,BP!$5:$5,BK$4))</f>
        <v>0</v>
      </c>
      <c r="BL352" s="3">
        <f>IF(BL$5="",0,SUMIFS(BP!352:352,BP!$5:$5,BL$4))</f>
        <v>0</v>
      </c>
      <c r="BM352" s="3">
        <f>IF(BM$5="",0,SUMIFS(BP!352:352,BP!$5:$5,BM$4))</f>
        <v>0</v>
      </c>
      <c r="BN352" s="3">
        <f>IF(BN$5="",0,SUMIFS(BP!352:352,BP!$5:$5,BN$4))</f>
        <v>0</v>
      </c>
      <c r="BO352" s="3">
        <f>IF(BO$5="",0,SUMIFS(BP!352:352,BP!$5:$5,BO$4))</f>
        <v>0</v>
      </c>
      <c r="BP352" s="3">
        <f>IF(BP$5="",0,SUMIFS(BP!352:352,BP!$5:$5,BP$4))</f>
        <v>0</v>
      </c>
      <c r="BQ352" s="3">
        <f>IF(BQ$5="",0,SUMIFS(BP!352:352,BP!$5:$5,BQ$4))</f>
        <v>0</v>
      </c>
      <c r="BR352" s="3">
        <f>IF(BR$5="",0,SUMIFS(BP!352:352,BP!$5:$5,BR$4))</f>
        <v>0</v>
      </c>
      <c r="BS352" s="3">
        <f>IF(BS$5="",0,SUMIFS(BP!352:352,BP!$5:$5,BS$4))</f>
        <v>0</v>
      </c>
      <c r="BT352" s="3">
        <f>IF(BT$5="",0,SUMIFS(BP!352:352,BP!$5:$5,BT$4))</f>
        <v>0</v>
      </c>
      <c r="BU352" s="3">
        <f>IF(BU$5="",0,SUMIFS(BP!352:352,BP!$5:$5,BU$4))</f>
        <v>0</v>
      </c>
      <c r="BV352" s="3">
        <f>IF(BV$5="",0,SUMIFS(BP!352:352,BP!$5:$5,BV$4))</f>
        <v>0</v>
      </c>
      <c r="BW352" s="3">
        <f>IF(BW$5="",0,SUMIFS(BP!352:352,BP!$5:$5,BW$4))</f>
        <v>0</v>
      </c>
      <c r="BX352" s="3">
        <f>IF(BX$5="",0,SUMIFS(BP!352:352,BP!$5:$5,BX$4))</f>
        <v>0</v>
      </c>
      <c r="BY352" s="3">
        <f>IF(BY$5="",0,SUMIFS(BP!352:352,BP!$5:$5,BY$4))</f>
        <v>0</v>
      </c>
      <c r="BZ352" s="3">
        <f>IF(BZ$5="",0,SUMIFS(BP!352:352,BP!$5:$5,BZ$4))</f>
        <v>0</v>
      </c>
      <c r="CA352" s="3">
        <f>IF(CA$5="",0,SUMIFS(BP!352:352,BP!$5:$5,CA$4))</f>
        <v>0</v>
      </c>
      <c r="CB352" s="3">
        <f>IF(CB$5="",0,SUMIFS(BP!352:352,BP!$5:$5,CB$4))</f>
        <v>0</v>
      </c>
      <c r="CC352" s="3">
        <f>IF(CC$5="",0,SUMIFS(BP!352:352,BP!$5:$5,CC$4))</f>
        <v>0</v>
      </c>
      <c r="CD352" s="3">
        <f>IF(CD$5="",0,SUMIFS(BP!352:352,BP!$5:$5,CD$4))</f>
        <v>0</v>
      </c>
      <c r="CE352" s="3">
        <f>IF(CE$5="",0,SUMIFS(BP!352:352,BP!$5:$5,CE$4))</f>
        <v>0</v>
      </c>
      <c r="CF352" s="3">
        <f>IF(CF$5="",0,SUMIFS(BP!352:352,BP!$5:$5,CF$4))</f>
        <v>0</v>
      </c>
      <c r="CG352" s="3">
        <f>IF(CG$5="",0,SUMIFS(BP!352:352,BP!$5:$5,CG$4))</f>
        <v>0</v>
      </c>
      <c r="CH352" s="3">
        <f>IF(CH$5="",0,SUMIFS(BP!352:352,BP!$5:$5,CH$4))</f>
        <v>0</v>
      </c>
      <c r="CI352" s="3">
        <f>IF(CI$5="",0,SUMIFS(BP!352:352,BP!$5:$5,CI$4))</f>
        <v>0</v>
      </c>
      <c r="CJ352" s="3">
        <f>IF(CJ$5="",0,SUMIFS(BP!352:352,BP!$5:$5,CJ$4))</f>
        <v>0</v>
      </c>
      <c r="CK352" s="3">
        <f>IF(CK$5="",0,SUMIFS(BP!352:352,BP!$5:$5,CK$4))</f>
        <v>0</v>
      </c>
      <c r="CL352" s="3">
        <f>IF(CL$5="",0,SUMIFS(BP!352:352,BP!$5:$5,CL$4))</f>
        <v>0</v>
      </c>
      <c r="CM352" s="3">
        <f>IF(CM$5="",0,SUMIFS(BP!352:352,BP!$5:$5,CM$4))</f>
        <v>0</v>
      </c>
      <c r="CN352" s="3">
        <f>IF(CN$5="",0,SUMIFS(BP!352:352,BP!$5:$5,CN$4))</f>
        <v>0</v>
      </c>
      <c r="CO352" s="3">
        <f>IF(CO$5="",0,SUMIFS(BP!352:352,BP!$5:$5,CO$4))</f>
        <v>0</v>
      </c>
      <c r="CP352" s="3">
        <f>IF(CP$5="",0,SUMIFS(BP!352:352,BP!$5:$5,CP$4))</f>
        <v>0</v>
      </c>
      <c r="CQ352" s="3">
        <f>IF(CQ$5="",0,SUMIFS(BP!352:352,BP!$5:$5,CQ$4))</f>
        <v>0</v>
      </c>
      <c r="CR352" s="3">
        <f>IF(CR$5="",0,SUMIFS(BP!352:352,BP!$5:$5,CR$4))</f>
        <v>0</v>
      </c>
      <c r="CS352" s="3">
        <f>IF(CS$5="",0,SUMIFS(BP!352:352,BP!$5:$5,CS$4))</f>
        <v>0</v>
      </c>
      <c r="CT352" s="3">
        <f>IF(CT$5="",0,SUMIFS(BP!352:352,BP!$5:$5,CT$4))</f>
        <v>0</v>
      </c>
    </row>
    <row r="353" spans="1:98" s="2" customFormat="1" ht="10.199999999999999" x14ac:dyDescent="0.2">
      <c r="A353" s="11">
        <f>ROW()</f>
        <v>353</v>
      </c>
      <c r="E353" s="15"/>
      <c r="W353" s="5"/>
      <c r="Z353" s="3">
        <f ca="1">IF(Z$5="",0,SUMIFS(INDIRECT($S$2&amp;$A353&amp;":"&amp;$A353),BP!$5:$5,Z$4))</f>
        <v>0</v>
      </c>
      <c r="AA353" s="3">
        <f ca="1">IF(AA$5="",0,SUMIFS(INDIRECT($S$2&amp;$A353&amp;":"&amp;$A353),BP!$5:$5,AA$4))</f>
        <v>0</v>
      </c>
      <c r="AB353" s="3">
        <f ca="1">IF(AB$5="",0,SUMIFS(INDIRECT($S$2&amp;$A353&amp;":"&amp;$A353),BP!$5:$5,AB$4))</f>
        <v>0</v>
      </c>
      <c r="AC353" s="3">
        <f ca="1">IF(AC$5="",0,SUMIFS(INDIRECT($S$2&amp;$A353&amp;":"&amp;$A353),BP!$5:$5,AC$4))</f>
        <v>0</v>
      </c>
      <c r="AD353" s="3">
        <f ca="1">IF(AD$5="",0,SUMIFS(INDIRECT($S$2&amp;$A353&amp;":"&amp;$A353),BP!$5:$5,AD$4))</f>
        <v>0</v>
      </c>
      <c r="AE353" s="3">
        <f ca="1">IF(AE$5="",0,SUMIFS(INDIRECT($S$2&amp;$A353&amp;":"&amp;$A353),BP!$5:$5,AE$4))</f>
        <v>0</v>
      </c>
      <c r="AF353" s="3">
        <f ca="1">IF(AF$5="",0,SUMIFS(INDIRECT($S$2&amp;$A353&amp;":"&amp;$A353),BP!$5:$5,AF$4))</f>
        <v>0</v>
      </c>
      <c r="AG353" s="3">
        <f ca="1">IF(AG$5="",0,SUMIFS(INDIRECT($S$2&amp;$A353&amp;":"&amp;$A353),BP!$5:$5,AG$4))</f>
        <v>0</v>
      </c>
      <c r="AH353" s="3">
        <f ca="1">IF(AH$5="",0,SUMIFS(INDIRECT($S$2&amp;$A353&amp;":"&amp;$A353),BP!$5:$5,AH$4))</f>
        <v>0</v>
      </c>
      <c r="AI353" s="3">
        <f ca="1">IF(AI$5="",0,SUMIFS(INDIRECT($S$2&amp;$A353&amp;":"&amp;$A353),BP!$5:$5,AI$4))</f>
        <v>0</v>
      </c>
      <c r="AJ353" s="3">
        <f ca="1">IF(AJ$5="",0,SUMIFS(INDIRECT($S$2&amp;$A353&amp;":"&amp;$A353),BP!$5:$5,AJ$4))</f>
        <v>0</v>
      </c>
      <c r="AK353" s="3">
        <f ca="1">IF(AK$5="",0,SUMIFS(INDIRECT($S$2&amp;$A353&amp;":"&amp;$A353),BP!$5:$5,AK$4))</f>
        <v>0</v>
      </c>
      <c r="AL353" s="3">
        <f ca="1">IF(AL$5="",0,SUMIFS(INDIRECT($S$2&amp;$A353&amp;":"&amp;$A353),BP!$5:$5,AL$4))</f>
        <v>0</v>
      </c>
      <c r="AM353" s="3">
        <f ca="1">IF(AM$5="",0,SUMIFS(INDIRECT($S$2&amp;$A353&amp;":"&amp;$A353),BP!$5:$5,AM$4))</f>
        <v>0</v>
      </c>
      <c r="AN353" s="3">
        <f ca="1">IF(AN$5="",0,SUMIFS(INDIRECT($S$2&amp;$A353&amp;":"&amp;$A353),BP!$5:$5,AN$4))</f>
        <v>0</v>
      </c>
      <c r="AO353" s="3">
        <f ca="1">IF(AO$5="",0,SUMIFS(INDIRECT($S$2&amp;$A353&amp;":"&amp;$A353),BP!$5:$5,AO$4))</f>
        <v>0</v>
      </c>
      <c r="AP353" s="3">
        <f ca="1">IF(AP$5="",0,SUMIFS(INDIRECT($S$2&amp;$A353&amp;":"&amp;$A353),BP!$5:$5,AP$4))</f>
        <v>0</v>
      </c>
      <c r="AQ353" s="3">
        <f ca="1">IF(AQ$5="",0,SUMIFS(INDIRECT($S$2&amp;$A353&amp;":"&amp;$A353),BP!$5:$5,AQ$4))</f>
        <v>0</v>
      </c>
      <c r="AR353" s="3">
        <f ca="1">IF(AR$5="",0,SUMIFS(INDIRECT($S$2&amp;$A353&amp;":"&amp;$A353),BP!$5:$5,AR$4))</f>
        <v>0</v>
      </c>
      <c r="AS353" s="3">
        <f ca="1">IF(AS$5="",0,SUMIFS(INDIRECT($S$2&amp;$A353&amp;":"&amp;$A353),BP!$5:$5,AS$4))</f>
        <v>0</v>
      </c>
      <c r="AT353" s="3">
        <f ca="1">IF(AT$5="",0,SUMIFS(INDIRECT($S$2&amp;$A353&amp;":"&amp;$A353),BP!$5:$5,AT$4))</f>
        <v>0</v>
      </c>
      <c r="AU353" s="3">
        <f ca="1">IF(AU$5="",0,SUMIFS(INDIRECT($S$2&amp;$A353&amp;":"&amp;$A353),BP!$5:$5,AU$4))</f>
        <v>0</v>
      </c>
      <c r="AV353" s="3">
        <f ca="1">IF(AV$5="",0,SUMIFS(INDIRECT($S$2&amp;$A353&amp;":"&amp;$A353),BP!$5:$5,AV$4))</f>
        <v>0</v>
      </c>
      <c r="AW353" s="3">
        <f ca="1">IF(AW$5="",0,SUMIFS(INDIRECT($S$2&amp;$A353&amp;":"&amp;$A353),BP!$5:$5,AW$4))</f>
        <v>0</v>
      </c>
      <c r="AX353" s="3">
        <f ca="1">IF(AX$5="",0,SUMIFS(INDIRECT($S$2&amp;$A353&amp;":"&amp;$A353),BP!$5:$5,AX$4))</f>
        <v>0</v>
      </c>
      <c r="AY353" s="3">
        <f ca="1">IF(AY$5="",0,SUMIFS(INDIRECT($S$2&amp;$A353&amp;":"&amp;$A353),BP!$5:$5,AY$4))</f>
        <v>0</v>
      </c>
      <c r="AZ353" s="3">
        <f ca="1">IF(AZ$5="",0,SUMIFS(INDIRECT($S$2&amp;$A353&amp;":"&amp;$A353),BP!$5:$5,AZ$4))</f>
        <v>0</v>
      </c>
      <c r="BA353" s="3">
        <f ca="1">IF(BA$5="",0,SUMIFS(INDIRECT($S$2&amp;$A353&amp;":"&amp;$A353),BP!$5:$5,BA$4))</f>
        <v>0</v>
      </c>
      <c r="BB353" s="3">
        <f ca="1">IF(BB$5="",0,SUMIFS(INDIRECT($S$2&amp;$A353&amp;":"&amp;$A353),BP!$5:$5,BB$4))</f>
        <v>0</v>
      </c>
      <c r="BC353" s="3">
        <f ca="1">IF(BC$5="",0,SUMIFS(INDIRECT($S$2&amp;$A353&amp;":"&amp;$A353),BP!$5:$5,BC$4))</f>
        <v>0</v>
      </c>
      <c r="BD353" s="3">
        <f ca="1">IF(BD$5="",0,SUMIFS(INDIRECT($S$2&amp;$A353&amp;":"&amp;$A353),BP!$5:$5,BD$4))</f>
        <v>0</v>
      </c>
      <c r="BE353" s="3">
        <f ca="1">IF(BE$5="",0,SUMIFS(INDIRECT($S$2&amp;$A353&amp;":"&amp;$A353),BP!$5:$5,BE$4))</f>
        <v>0</v>
      </c>
      <c r="BF353" s="3">
        <f ca="1">IF(BF$5="",0,SUMIFS(INDIRECT($S$2&amp;$A353&amp;":"&amp;$A353),BP!$5:$5,BF$4))</f>
        <v>0</v>
      </c>
      <c r="BG353" s="3">
        <f ca="1">IF(BG$5="",0,SUMIFS(INDIRECT($S$2&amp;$A353&amp;":"&amp;$A353),BP!$5:$5,BG$4))</f>
        <v>0</v>
      </c>
      <c r="BH353" s="3">
        <f ca="1">IF(BH$5="",0,SUMIFS(INDIRECT($S$2&amp;$A353&amp;":"&amp;$A353),BP!$5:$5,BH$4))</f>
        <v>0</v>
      </c>
      <c r="BI353" s="3">
        <f ca="1">IF(BI$5="",0,SUMIFS(INDIRECT($S$2&amp;$A353&amp;":"&amp;$A353),BP!$5:$5,BI$4))</f>
        <v>0</v>
      </c>
      <c r="BJ353" s="3">
        <f>IF(BJ$5="",0,SUMIFS(BP!353:353,BP!$5:$5,BJ$4))</f>
        <v>0</v>
      </c>
      <c r="BK353" s="3">
        <f>IF(BK$5="",0,SUMIFS(BP!353:353,BP!$5:$5,BK$4))</f>
        <v>0</v>
      </c>
      <c r="BL353" s="3">
        <f>IF(BL$5="",0,SUMIFS(BP!353:353,BP!$5:$5,BL$4))</f>
        <v>0</v>
      </c>
      <c r="BM353" s="3">
        <f>IF(BM$5="",0,SUMIFS(BP!353:353,BP!$5:$5,BM$4))</f>
        <v>0</v>
      </c>
      <c r="BN353" s="3">
        <f>IF(BN$5="",0,SUMIFS(BP!353:353,BP!$5:$5,BN$4))</f>
        <v>0</v>
      </c>
      <c r="BO353" s="3">
        <f>IF(BO$5="",0,SUMIFS(BP!353:353,BP!$5:$5,BO$4))</f>
        <v>0</v>
      </c>
      <c r="BP353" s="3">
        <f>IF(BP$5="",0,SUMIFS(BP!353:353,BP!$5:$5,BP$4))</f>
        <v>0</v>
      </c>
      <c r="BQ353" s="3">
        <f>IF(BQ$5="",0,SUMIFS(BP!353:353,BP!$5:$5,BQ$4))</f>
        <v>0</v>
      </c>
      <c r="BR353" s="3">
        <f>IF(BR$5="",0,SUMIFS(BP!353:353,BP!$5:$5,BR$4))</f>
        <v>0</v>
      </c>
      <c r="BS353" s="3">
        <f>IF(BS$5="",0,SUMIFS(BP!353:353,BP!$5:$5,BS$4))</f>
        <v>0</v>
      </c>
      <c r="BT353" s="3">
        <f>IF(BT$5="",0,SUMIFS(BP!353:353,BP!$5:$5,BT$4))</f>
        <v>0</v>
      </c>
      <c r="BU353" s="3">
        <f>IF(BU$5="",0,SUMIFS(BP!353:353,BP!$5:$5,BU$4))</f>
        <v>0</v>
      </c>
      <c r="BV353" s="3">
        <f>IF(BV$5="",0,SUMIFS(BP!353:353,BP!$5:$5,BV$4))</f>
        <v>0</v>
      </c>
      <c r="BW353" s="3">
        <f>IF(BW$5="",0,SUMIFS(BP!353:353,BP!$5:$5,BW$4))</f>
        <v>0</v>
      </c>
      <c r="BX353" s="3">
        <f>IF(BX$5="",0,SUMIFS(BP!353:353,BP!$5:$5,BX$4))</f>
        <v>0</v>
      </c>
      <c r="BY353" s="3">
        <f>IF(BY$5="",0,SUMIFS(BP!353:353,BP!$5:$5,BY$4))</f>
        <v>0</v>
      </c>
      <c r="BZ353" s="3">
        <f>IF(BZ$5="",0,SUMIFS(BP!353:353,BP!$5:$5,BZ$4))</f>
        <v>0</v>
      </c>
      <c r="CA353" s="3">
        <f>IF(CA$5="",0,SUMIFS(BP!353:353,BP!$5:$5,CA$4))</f>
        <v>0</v>
      </c>
      <c r="CB353" s="3">
        <f>IF(CB$5="",0,SUMIFS(BP!353:353,BP!$5:$5,CB$4))</f>
        <v>0</v>
      </c>
      <c r="CC353" s="3">
        <f>IF(CC$5="",0,SUMIFS(BP!353:353,BP!$5:$5,CC$4))</f>
        <v>0</v>
      </c>
      <c r="CD353" s="3">
        <f>IF(CD$5="",0,SUMIFS(BP!353:353,BP!$5:$5,CD$4))</f>
        <v>0</v>
      </c>
      <c r="CE353" s="3">
        <f>IF(CE$5="",0,SUMIFS(BP!353:353,BP!$5:$5,CE$4))</f>
        <v>0</v>
      </c>
      <c r="CF353" s="3">
        <f>IF(CF$5="",0,SUMIFS(BP!353:353,BP!$5:$5,CF$4))</f>
        <v>0</v>
      </c>
      <c r="CG353" s="3">
        <f>IF(CG$5="",0,SUMIFS(BP!353:353,BP!$5:$5,CG$4))</f>
        <v>0</v>
      </c>
      <c r="CH353" s="3">
        <f>IF(CH$5="",0,SUMIFS(BP!353:353,BP!$5:$5,CH$4))</f>
        <v>0</v>
      </c>
      <c r="CI353" s="3">
        <f>IF(CI$5="",0,SUMIFS(BP!353:353,BP!$5:$5,CI$4))</f>
        <v>0</v>
      </c>
      <c r="CJ353" s="3">
        <f>IF(CJ$5="",0,SUMIFS(BP!353:353,BP!$5:$5,CJ$4))</f>
        <v>0</v>
      </c>
      <c r="CK353" s="3">
        <f>IF(CK$5="",0,SUMIFS(BP!353:353,BP!$5:$5,CK$4))</f>
        <v>0</v>
      </c>
      <c r="CL353" s="3">
        <f>IF(CL$5="",0,SUMIFS(BP!353:353,BP!$5:$5,CL$4))</f>
        <v>0</v>
      </c>
      <c r="CM353" s="3">
        <f>IF(CM$5="",0,SUMIFS(BP!353:353,BP!$5:$5,CM$4))</f>
        <v>0</v>
      </c>
      <c r="CN353" s="3">
        <f>IF(CN$5="",0,SUMIFS(BP!353:353,BP!$5:$5,CN$4))</f>
        <v>0</v>
      </c>
      <c r="CO353" s="3">
        <f>IF(CO$5="",0,SUMIFS(BP!353:353,BP!$5:$5,CO$4))</f>
        <v>0</v>
      </c>
      <c r="CP353" s="3">
        <f>IF(CP$5="",0,SUMIFS(BP!353:353,BP!$5:$5,CP$4))</f>
        <v>0</v>
      </c>
      <c r="CQ353" s="3">
        <f>IF(CQ$5="",0,SUMIFS(BP!353:353,BP!$5:$5,CQ$4))</f>
        <v>0</v>
      </c>
      <c r="CR353" s="3">
        <f>IF(CR$5="",0,SUMIFS(BP!353:353,BP!$5:$5,CR$4))</f>
        <v>0</v>
      </c>
      <c r="CS353" s="3">
        <f>IF(CS$5="",0,SUMIFS(BP!353:353,BP!$5:$5,CS$4))</f>
        <v>0</v>
      </c>
      <c r="CT353" s="3">
        <f>IF(CT$5="",0,SUMIFS(BP!353:353,BP!$5:$5,CT$4))</f>
        <v>0</v>
      </c>
    </row>
    <row r="354" spans="1:98" s="2" customFormat="1" ht="10.199999999999999" x14ac:dyDescent="0.2">
      <c r="A354" s="11">
        <f>ROW()</f>
        <v>354</v>
      </c>
      <c r="E354" s="15"/>
      <c r="W354" s="5"/>
      <c r="Z354" s="3">
        <f ca="1">IF(Z$5="",0,SUMIFS(INDIRECT($S$2&amp;$A354&amp;":"&amp;$A354),BP!$5:$5,Z$4))</f>
        <v>0</v>
      </c>
      <c r="AA354" s="3">
        <f ca="1">IF(AA$5="",0,SUMIFS(INDIRECT($S$2&amp;$A354&amp;":"&amp;$A354),BP!$5:$5,AA$4))</f>
        <v>0</v>
      </c>
      <c r="AB354" s="3">
        <f ca="1">IF(AB$5="",0,SUMIFS(INDIRECT($S$2&amp;$A354&amp;":"&amp;$A354),BP!$5:$5,AB$4))</f>
        <v>0</v>
      </c>
      <c r="AC354" s="3">
        <f ca="1">IF(AC$5="",0,SUMIFS(INDIRECT($S$2&amp;$A354&amp;":"&amp;$A354),BP!$5:$5,AC$4))</f>
        <v>0</v>
      </c>
      <c r="AD354" s="3">
        <f ca="1">IF(AD$5="",0,SUMIFS(INDIRECT($S$2&amp;$A354&amp;":"&amp;$A354),BP!$5:$5,AD$4))</f>
        <v>0</v>
      </c>
      <c r="AE354" s="3">
        <f ca="1">IF(AE$5="",0,SUMIFS(INDIRECT($S$2&amp;$A354&amp;":"&amp;$A354),BP!$5:$5,AE$4))</f>
        <v>0</v>
      </c>
      <c r="AF354" s="3">
        <f ca="1">IF(AF$5="",0,SUMIFS(INDIRECT($S$2&amp;$A354&amp;":"&amp;$A354),BP!$5:$5,AF$4))</f>
        <v>0</v>
      </c>
      <c r="AG354" s="3">
        <f ca="1">IF(AG$5="",0,SUMIFS(INDIRECT($S$2&amp;$A354&amp;":"&amp;$A354),BP!$5:$5,AG$4))</f>
        <v>0</v>
      </c>
      <c r="AH354" s="3">
        <f ca="1">IF(AH$5="",0,SUMIFS(INDIRECT($S$2&amp;$A354&amp;":"&amp;$A354),BP!$5:$5,AH$4))</f>
        <v>0</v>
      </c>
      <c r="AI354" s="3">
        <f ca="1">IF(AI$5="",0,SUMIFS(INDIRECT($S$2&amp;$A354&amp;":"&amp;$A354),BP!$5:$5,AI$4))</f>
        <v>0</v>
      </c>
      <c r="AJ354" s="3">
        <f ca="1">IF(AJ$5="",0,SUMIFS(INDIRECT($S$2&amp;$A354&amp;":"&amp;$A354),BP!$5:$5,AJ$4))</f>
        <v>0</v>
      </c>
      <c r="AK354" s="3">
        <f ca="1">IF(AK$5="",0,SUMIFS(INDIRECT($S$2&amp;$A354&amp;":"&amp;$A354),BP!$5:$5,AK$4))</f>
        <v>0</v>
      </c>
      <c r="AL354" s="3">
        <f ca="1">IF(AL$5="",0,SUMIFS(INDIRECT($S$2&amp;$A354&amp;":"&amp;$A354),BP!$5:$5,AL$4))</f>
        <v>0</v>
      </c>
      <c r="AM354" s="3">
        <f ca="1">IF(AM$5="",0,SUMIFS(INDIRECT($S$2&amp;$A354&amp;":"&amp;$A354),BP!$5:$5,AM$4))</f>
        <v>0</v>
      </c>
      <c r="AN354" s="3">
        <f ca="1">IF(AN$5="",0,SUMIFS(INDIRECT($S$2&amp;$A354&amp;":"&amp;$A354),BP!$5:$5,AN$4))</f>
        <v>0</v>
      </c>
      <c r="AO354" s="3">
        <f ca="1">IF(AO$5="",0,SUMIFS(INDIRECT($S$2&amp;$A354&amp;":"&amp;$A354),BP!$5:$5,AO$4))</f>
        <v>0</v>
      </c>
      <c r="AP354" s="3">
        <f ca="1">IF(AP$5="",0,SUMIFS(INDIRECT($S$2&amp;$A354&amp;":"&amp;$A354),BP!$5:$5,AP$4))</f>
        <v>0</v>
      </c>
      <c r="AQ354" s="3">
        <f ca="1">IF(AQ$5="",0,SUMIFS(INDIRECT($S$2&amp;$A354&amp;":"&amp;$A354),BP!$5:$5,AQ$4))</f>
        <v>0</v>
      </c>
      <c r="AR354" s="3">
        <f ca="1">IF(AR$5="",0,SUMIFS(INDIRECT($S$2&amp;$A354&amp;":"&amp;$A354),BP!$5:$5,AR$4))</f>
        <v>0</v>
      </c>
      <c r="AS354" s="3">
        <f ca="1">IF(AS$5="",0,SUMIFS(INDIRECT($S$2&amp;$A354&amp;":"&amp;$A354),BP!$5:$5,AS$4))</f>
        <v>0</v>
      </c>
      <c r="AT354" s="3">
        <f ca="1">IF(AT$5="",0,SUMIFS(INDIRECT($S$2&amp;$A354&amp;":"&amp;$A354),BP!$5:$5,AT$4))</f>
        <v>0</v>
      </c>
      <c r="AU354" s="3">
        <f ca="1">IF(AU$5="",0,SUMIFS(INDIRECT($S$2&amp;$A354&amp;":"&amp;$A354),BP!$5:$5,AU$4))</f>
        <v>0</v>
      </c>
      <c r="AV354" s="3">
        <f ca="1">IF(AV$5="",0,SUMIFS(INDIRECT($S$2&amp;$A354&amp;":"&amp;$A354),BP!$5:$5,AV$4))</f>
        <v>0</v>
      </c>
      <c r="AW354" s="3">
        <f ca="1">IF(AW$5="",0,SUMIFS(INDIRECT($S$2&amp;$A354&amp;":"&amp;$A354),BP!$5:$5,AW$4))</f>
        <v>0</v>
      </c>
      <c r="AX354" s="3">
        <f ca="1">IF(AX$5="",0,SUMIFS(INDIRECT($S$2&amp;$A354&amp;":"&amp;$A354),BP!$5:$5,AX$4))</f>
        <v>0</v>
      </c>
      <c r="AY354" s="3">
        <f ca="1">IF(AY$5="",0,SUMIFS(INDIRECT($S$2&amp;$A354&amp;":"&amp;$A354),BP!$5:$5,AY$4))</f>
        <v>0</v>
      </c>
      <c r="AZ354" s="3">
        <f ca="1">IF(AZ$5="",0,SUMIFS(INDIRECT($S$2&amp;$A354&amp;":"&amp;$A354),BP!$5:$5,AZ$4))</f>
        <v>0</v>
      </c>
      <c r="BA354" s="3">
        <f ca="1">IF(BA$5="",0,SUMIFS(INDIRECT($S$2&amp;$A354&amp;":"&amp;$A354),BP!$5:$5,BA$4))</f>
        <v>0</v>
      </c>
      <c r="BB354" s="3">
        <f ca="1">IF(BB$5="",0,SUMIFS(INDIRECT($S$2&amp;$A354&amp;":"&amp;$A354),BP!$5:$5,BB$4))</f>
        <v>0</v>
      </c>
      <c r="BC354" s="3">
        <f ca="1">IF(BC$5="",0,SUMIFS(INDIRECT($S$2&amp;$A354&amp;":"&amp;$A354),BP!$5:$5,BC$4))</f>
        <v>0</v>
      </c>
      <c r="BD354" s="3">
        <f ca="1">IF(BD$5="",0,SUMIFS(INDIRECT($S$2&amp;$A354&amp;":"&amp;$A354),BP!$5:$5,BD$4))</f>
        <v>0</v>
      </c>
      <c r="BE354" s="3">
        <f ca="1">IF(BE$5="",0,SUMIFS(INDIRECT($S$2&amp;$A354&amp;":"&amp;$A354),BP!$5:$5,BE$4))</f>
        <v>0</v>
      </c>
      <c r="BF354" s="3">
        <f ca="1">IF(BF$5="",0,SUMIFS(INDIRECT($S$2&amp;$A354&amp;":"&amp;$A354),BP!$5:$5,BF$4))</f>
        <v>0</v>
      </c>
      <c r="BG354" s="3">
        <f ca="1">IF(BG$5="",0,SUMIFS(INDIRECT($S$2&amp;$A354&amp;":"&amp;$A354),BP!$5:$5,BG$4))</f>
        <v>0</v>
      </c>
      <c r="BH354" s="3">
        <f ca="1">IF(BH$5="",0,SUMIFS(INDIRECT($S$2&amp;$A354&amp;":"&amp;$A354),BP!$5:$5,BH$4))</f>
        <v>0</v>
      </c>
      <c r="BI354" s="3">
        <f ca="1">IF(BI$5="",0,SUMIFS(INDIRECT($S$2&amp;$A354&amp;":"&amp;$A354),BP!$5:$5,BI$4))</f>
        <v>0</v>
      </c>
      <c r="BJ354" s="3">
        <f>IF(BJ$5="",0,SUMIFS(BP!354:354,BP!$5:$5,BJ$4))</f>
        <v>0</v>
      </c>
      <c r="BK354" s="3">
        <f>IF(BK$5="",0,SUMIFS(BP!354:354,BP!$5:$5,BK$4))</f>
        <v>0</v>
      </c>
      <c r="BL354" s="3">
        <f>IF(BL$5="",0,SUMIFS(BP!354:354,BP!$5:$5,BL$4))</f>
        <v>0</v>
      </c>
      <c r="BM354" s="3">
        <f>IF(BM$5="",0,SUMIFS(BP!354:354,BP!$5:$5,BM$4))</f>
        <v>0</v>
      </c>
      <c r="BN354" s="3">
        <f>IF(BN$5="",0,SUMIFS(BP!354:354,BP!$5:$5,BN$4))</f>
        <v>0</v>
      </c>
      <c r="BO354" s="3">
        <f>IF(BO$5="",0,SUMIFS(BP!354:354,BP!$5:$5,BO$4))</f>
        <v>0</v>
      </c>
      <c r="BP354" s="3">
        <f>IF(BP$5="",0,SUMIFS(BP!354:354,BP!$5:$5,BP$4))</f>
        <v>0</v>
      </c>
      <c r="BQ354" s="3">
        <f>IF(BQ$5="",0,SUMIFS(BP!354:354,BP!$5:$5,BQ$4))</f>
        <v>0</v>
      </c>
      <c r="BR354" s="3">
        <f>IF(BR$5="",0,SUMIFS(BP!354:354,BP!$5:$5,BR$4))</f>
        <v>0</v>
      </c>
      <c r="BS354" s="3">
        <f>IF(BS$5="",0,SUMIFS(BP!354:354,BP!$5:$5,BS$4))</f>
        <v>0</v>
      </c>
      <c r="BT354" s="3">
        <f>IF(BT$5="",0,SUMIFS(BP!354:354,BP!$5:$5,BT$4))</f>
        <v>0</v>
      </c>
      <c r="BU354" s="3">
        <f>IF(BU$5="",0,SUMIFS(BP!354:354,BP!$5:$5,BU$4))</f>
        <v>0</v>
      </c>
      <c r="BV354" s="3">
        <f>IF(BV$5="",0,SUMIFS(BP!354:354,BP!$5:$5,BV$4))</f>
        <v>0</v>
      </c>
      <c r="BW354" s="3">
        <f>IF(BW$5="",0,SUMIFS(BP!354:354,BP!$5:$5,BW$4))</f>
        <v>0</v>
      </c>
      <c r="BX354" s="3">
        <f>IF(BX$5="",0,SUMIFS(BP!354:354,BP!$5:$5,BX$4))</f>
        <v>0</v>
      </c>
      <c r="BY354" s="3">
        <f>IF(BY$5="",0,SUMIFS(BP!354:354,BP!$5:$5,BY$4))</f>
        <v>0</v>
      </c>
      <c r="BZ354" s="3">
        <f>IF(BZ$5="",0,SUMIFS(BP!354:354,BP!$5:$5,BZ$4))</f>
        <v>0</v>
      </c>
      <c r="CA354" s="3">
        <f>IF(CA$5="",0,SUMIFS(BP!354:354,BP!$5:$5,CA$4))</f>
        <v>0</v>
      </c>
      <c r="CB354" s="3">
        <f>IF(CB$5="",0,SUMIFS(BP!354:354,BP!$5:$5,CB$4))</f>
        <v>0</v>
      </c>
      <c r="CC354" s="3">
        <f>IF(CC$5="",0,SUMIFS(BP!354:354,BP!$5:$5,CC$4))</f>
        <v>0</v>
      </c>
      <c r="CD354" s="3">
        <f>IF(CD$5="",0,SUMIFS(BP!354:354,BP!$5:$5,CD$4))</f>
        <v>0</v>
      </c>
      <c r="CE354" s="3">
        <f>IF(CE$5="",0,SUMIFS(BP!354:354,BP!$5:$5,CE$4))</f>
        <v>0</v>
      </c>
      <c r="CF354" s="3">
        <f>IF(CF$5="",0,SUMIFS(BP!354:354,BP!$5:$5,CF$4))</f>
        <v>0</v>
      </c>
      <c r="CG354" s="3">
        <f>IF(CG$5="",0,SUMIFS(BP!354:354,BP!$5:$5,CG$4))</f>
        <v>0</v>
      </c>
      <c r="CH354" s="3">
        <f>IF(CH$5="",0,SUMIFS(BP!354:354,BP!$5:$5,CH$4))</f>
        <v>0</v>
      </c>
      <c r="CI354" s="3">
        <f>IF(CI$5="",0,SUMIFS(BP!354:354,BP!$5:$5,CI$4))</f>
        <v>0</v>
      </c>
      <c r="CJ354" s="3">
        <f>IF(CJ$5="",0,SUMIFS(BP!354:354,BP!$5:$5,CJ$4))</f>
        <v>0</v>
      </c>
      <c r="CK354" s="3">
        <f>IF(CK$5="",0,SUMIFS(BP!354:354,BP!$5:$5,CK$4))</f>
        <v>0</v>
      </c>
      <c r="CL354" s="3">
        <f>IF(CL$5="",0,SUMIFS(BP!354:354,BP!$5:$5,CL$4))</f>
        <v>0</v>
      </c>
      <c r="CM354" s="3">
        <f>IF(CM$5="",0,SUMIFS(BP!354:354,BP!$5:$5,CM$4))</f>
        <v>0</v>
      </c>
      <c r="CN354" s="3">
        <f>IF(CN$5="",0,SUMIFS(BP!354:354,BP!$5:$5,CN$4))</f>
        <v>0</v>
      </c>
      <c r="CO354" s="3">
        <f>IF(CO$5="",0,SUMIFS(BP!354:354,BP!$5:$5,CO$4))</f>
        <v>0</v>
      </c>
      <c r="CP354" s="3">
        <f>IF(CP$5="",0,SUMIFS(BP!354:354,BP!$5:$5,CP$4))</f>
        <v>0</v>
      </c>
      <c r="CQ354" s="3">
        <f>IF(CQ$5="",0,SUMIFS(BP!354:354,BP!$5:$5,CQ$4))</f>
        <v>0</v>
      </c>
      <c r="CR354" s="3">
        <f>IF(CR$5="",0,SUMIFS(BP!354:354,BP!$5:$5,CR$4))</f>
        <v>0</v>
      </c>
      <c r="CS354" s="3">
        <f>IF(CS$5="",0,SUMIFS(BP!354:354,BP!$5:$5,CS$4))</f>
        <v>0</v>
      </c>
      <c r="CT354" s="3">
        <f>IF(CT$5="",0,SUMIFS(BP!354:354,BP!$5:$5,CT$4))</f>
        <v>0</v>
      </c>
    </row>
    <row r="355" spans="1:98" s="2" customFormat="1" ht="10.199999999999999" x14ac:dyDescent="0.2">
      <c r="A355" s="11">
        <f>ROW()</f>
        <v>355</v>
      </c>
      <c r="E355" s="15"/>
      <c r="W355" s="5"/>
      <c r="Z355" s="3">
        <f ca="1">IF(Z$5="",0,SUMIFS(INDIRECT($S$2&amp;$A355&amp;":"&amp;$A355),BP!$5:$5,Z$4))</f>
        <v>0</v>
      </c>
      <c r="AA355" s="3">
        <f ca="1">IF(AA$5="",0,SUMIFS(INDIRECT($S$2&amp;$A355&amp;":"&amp;$A355),BP!$5:$5,AA$4))</f>
        <v>0</v>
      </c>
      <c r="AB355" s="3">
        <f ca="1">IF(AB$5="",0,SUMIFS(INDIRECT($S$2&amp;$A355&amp;":"&amp;$A355),BP!$5:$5,AB$4))</f>
        <v>0</v>
      </c>
      <c r="AC355" s="3">
        <f ca="1">IF(AC$5="",0,SUMIFS(INDIRECT($S$2&amp;$A355&amp;":"&amp;$A355),BP!$5:$5,AC$4))</f>
        <v>0</v>
      </c>
      <c r="AD355" s="3">
        <f ca="1">IF(AD$5="",0,SUMIFS(INDIRECT($S$2&amp;$A355&amp;":"&amp;$A355),BP!$5:$5,AD$4))</f>
        <v>0</v>
      </c>
      <c r="AE355" s="3">
        <f ca="1">IF(AE$5="",0,SUMIFS(INDIRECT($S$2&amp;$A355&amp;":"&amp;$A355),BP!$5:$5,AE$4))</f>
        <v>0</v>
      </c>
      <c r="AF355" s="3">
        <f ca="1">IF(AF$5="",0,SUMIFS(INDIRECT($S$2&amp;$A355&amp;":"&amp;$A355),BP!$5:$5,AF$4))</f>
        <v>0</v>
      </c>
      <c r="AG355" s="3">
        <f ca="1">IF(AG$5="",0,SUMIFS(INDIRECT($S$2&amp;$A355&amp;":"&amp;$A355),BP!$5:$5,AG$4))</f>
        <v>0</v>
      </c>
      <c r="AH355" s="3">
        <f ca="1">IF(AH$5="",0,SUMIFS(INDIRECT($S$2&amp;$A355&amp;":"&amp;$A355),BP!$5:$5,AH$4))</f>
        <v>0</v>
      </c>
      <c r="AI355" s="3">
        <f ca="1">IF(AI$5="",0,SUMIFS(INDIRECT($S$2&amp;$A355&amp;":"&amp;$A355),BP!$5:$5,AI$4))</f>
        <v>0</v>
      </c>
      <c r="AJ355" s="3">
        <f ca="1">IF(AJ$5="",0,SUMIFS(INDIRECT($S$2&amp;$A355&amp;":"&amp;$A355),BP!$5:$5,AJ$4))</f>
        <v>0</v>
      </c>
      <c r="AK355" s="3">
        <f ca="1">IF(AK$5="",0,SUMIFS(INDIRECT($S$2&amp;$A355&amp;":"&amp;$A355),BP!$5:$5,AK$4))</f>
        <v>0</v>
      </c>
      <c r="AL355" s="3">
        <f ca="1">IF(AL$5="",0,SUMIFS(INDIRECT($S$2&amp;$A355&amp;":"&amp;$A355),BP!$5:$5,AL$4))</f>
        <v>0</v>
      </c>
      <c r="AM355" s="3">
        <f ca="1">IF(AM$5="",0,SUMIFS(INDIRECT($S$2&amp;$A355&amp;":"&amp;$A355),BP!$5:$5,AM$4))</f>
        <v>0</v>
      </c>
      <c r="AN355" s="3">
        <f ca="1">IF(AN$5="",0,SUMIFS(INDIRECT($S$2&amp;$A355&amp;":"&amp;$A355),BP!$5:$5,AN$4))</f>
        <v>0</v>
      </c>
      <c r="AO355" s="3">
        <f ca="1">IF(AO$5="",0,SUMIFS(INDIRECT($S$2&amp;$A355&amp;":"&amp;$A355),BP!$5:$5,AO$4))</f>
        <v>0</v>
      </c>
      <c r="AP355" s="3">
        <f ca="1">IF(AP$5="",0,SUMIFS(INDIRECT($S$2&amp;$A355&amp;":"&amp;$A355),BP!$5:$5,AP$4))</f>
        <v>0</v>
      </c>
      <c r="AQ355" s="3">
        <f ca="1">IF(AQ$5="",0,SUMIFS(INDIRECT($S$2&amp;$A355&amp;":"&amp;$A355),BP!$5:$5,AQ$4))</f>
        <v>0</v>
      </c>
      <c r="AR355" s="3">
        <f ca="1">IF(AR$5="",0,SUMIFS(INDIRECT($S$2&amp;$A355&amp;":"&amp;$A355),BP!$5:$5,AR$4))</f>
        <v>0</v>
      </c>
      <c r="AS355" s="3">
        <f ca="1">IF(AS$5="",0,SUMIFS(INDIRECT($S$2&amp;$A355&amp;":"&amp;$A355),BP!$5:$5,AS$4))</f>
        <v>0</v>
      </c>
      <c r="AT355" s="3">
        <f ca="1">IF(AT$5="",0,SUMIFS(INDIRECT($S$2&amp;$A355&amp;":"&amp;$A355),BP!$5:$5,AT$4))</f>
        <v>0</v>
      </c>
      <c r="AU355" s="3">
        <f ca="1">IF(AU$5="",0,SUMIFS(INDIRECT($S$2&amp;$A355&amp;":"&amp;$A355),BP!$5:$5,AU$4))</f>
        <v>0</v>
      </c>
      <c r="AV355" s="3">
        <f ca="1">IF(AV$5="",0,SUMIFS(INDIRECT($S$2&amp;$A355&amp;":"&amp;$A355),BP!$5:$5,AV$4))</f>
        <v>0</v>
      </c>
      <c r="AW355" s="3">
        <f ca="1">IF(AW$5="",0,SUMIFS(INDIRECT($S$2&amp;$A355&amp;":"&amp;$A355),BP!$5:$5,AW$4))</f>
        <v>0</v>
      </c>
      <c r="AX355" s="3">
        <f ca="1">IF(AX$5="",0,SUMIFS(INDIRECT($S$2&amp;$A355&amp;":"&amp;$A355),BP!$5:$5,AX$4))</f>
        <v>0</v>
      </c>
      <c r="AY355" s="3">
        <f ca="1">IF(AY$5="",0,SUMIFS(INDIRECT($S$2&amp;$A355&amp;":"&amp;$A355),BP!$5:$5,AY$4))</f>
        <v>0</v>
      </c>
      <c r="AZ355" s="3">
        <f ca="1">IF(AZ$5="",0,SUMIFS(INDIRECT($S$2&amp;$A355&amp;":"&amp;$A355),BP!$5:$5,AZ$4))</f>
        <v>0</v>
      </c>
      <c r="BA355" s="3">
        <f ca="1">IF(BA$5="",0,SUMIFS(INDIRECT($S$2&amp;$A355&amp;":"&amp;$A355),BP!$5:$5,BA$4))</f>
        <v>0</v>
      </c>
      <c r="BB355" s="3">
        <f ca="1">IF(BB$5="",0,SUMIFS(INDIRECT($S$2&amp;$A355&amp;":"&amp;$A355),BP!$5:$5,BB$4))</f>
        <v>0</v>
      </c>
      <c r="BC355" s="3">
        <f ca="1">IF(BC$5="",0,SUMIFS(INDIRECT($S$2&amp;$A355&amp;":"&amp;$A355),BP!$5:$5,BC$4))</f>
        <v>0</v>
      </c>
      <c r="BD355" s="3">
        <f ca="1">IF(BD$5="",0,SUMIFS(INDIRECT($S$2&amp;$A355&amp;":"&amp;$A355),BP!$5:$5,BD$4))</f>
        <v>0</v>
      </c>
      <c r="BE355" s="3">
        <f ca="1">IF(BE$5="",0,SUMIFS(INDIRECT($S$2&amp;$A355&amp;":"&amp;$A355),BP!$5:$5,BE$4))</f>
        <v>0</v>
      </c>
      <c r="BF355" s="3">
        <f ca="1">IF(BF$5="",0,SUMIFS(INDIRECT($S$2&amp;$A355&amp;":"&amp;$A355),BP!$5:$5,BF$4))</f>
        <v>0</v>
      </c>
      <c r="BG355" s="3">
        <f ca="1">IF(BG$5="",0,SUMIFS(INDIRECT($S$2&amp;$A355&amp;":"&amp;$A355),BP!$5:$5,BG$4))</f>
        <v>0</v>
      </c>
      <c r="BH355" s="3">
        <f ca="1">IF(BH$5="",0,SUMIFS(INDIRECT($S$2&amp;$A355&amp;":"&amp;$A355),BP!$5:$5,BH$4))</f>
        <v>0</v>
      </c>
      <c r="BI355" s="3">
        <f ca="1">IF(BI$5="",0,SUMIFS(INDIRECT($S$2&amp;$A355&amp;":"&amp;$A355),BP!$5:$5,BI$4))</f>
        <v>0</v>
      </c>
      <c r="BJ355" s="3">
        <f>IF(BJ$5="",0,SUMIFS(BP!355:355,BP!$5:$5,BJ$4))</f>
        <v>0</v>
      </c>
      <c r="BK355" s="3">
        <f>IF(BK$5="",0,SUMIFS(BP!355:355,BP!$5:$5,BK$4))</f>
        <v>0</v>
      </c>
      <c r="BL355" s="3">
        <f>IF(BL$5="",0,SUMIFS(BP!355:355,BP!$5:$5,BL$4))</f>
        <v>0</v>
      </c>
      <c r="BM355" s="3">
        <f>IF(BM$5="",0,SUMIFS(BP!355:355,BP!$5:$5,BM$4))</f>
        <v>0</v>
      </c>
      <c r="BN355" s="3">
        <f>IF(BN$5="",0,SUMIFS(BP!355:355,BP!$5:$5,BN$4))</f>
        <v>0</v>
      </c>
      <c r="BO355" s="3">
        <f>IF(BO$5="",0,SUMIFS(BP!355:355,BP!$5:$5,BO$4))</f>
        <v>0</v>
      </c>
      <c r="BP355" s="3">
        <f>IF(BP$5="",0,SUMIFS(BP!355:355,BP!$5:$5,BP$4))</f>
        <v>0</v>
      </c>
      <c r="BQ355" s="3">
        <f>IF(BQ$5="",0,SUMIFS(BP!355:355,BP!$5:$5,BQ$4))</f>
        <v>0</v>
      </c>
      <c r="BR355" s="3">
        <f>IF(BR$5="",0,SUMIFS(BP!355:355,BP!$5:$5,BR$4))</f>
        <v>0</v>
      </c>
      <c r="BS355" s="3">
        <f>IF(BS$5="",0,SUMIFS(BP!355:355,BP!$5:$5,BS$4))</f>
        <v>0</v>
      </c>
      <c r="BT355" s="3">
        <f>IF(BT$5="",0,SUMIFS(BP!355:355,BP!$5:$5,BT$4))</f>
        <v>0</v>
      </c>
      <c r="BU355" s="3">
        <f>IF(BU$5="",0,SUMIFS(BP!355:355,BP!$5:$5,BU$4))</f>
        <v>0</v>
      </c>
      <c r="BV355" s="3">
        <f>IF(BV$5="",0,SUMIFS(BP!355:355,BP!$5:$5,BV$4))</f>
        <v>0</v>
      </c>
      <c r="BW355" s="3">
        <f>IF(BW$5="",0,SUMIFS(BP!355:355,BP!$5:$5,BW$4))</f>
        <v>0</v>
      </c>
      <c r="BX355" s="3">
        <f>IF(BX$5="",0,SUMIFS(BP!355:355,BP!$5:$5,BX$4))</f>
        <v>0</v>
      </c>
      <c r="BY355" s="3">
        <f>IF(BY$5="",0,SUMIFS(BP!355:355,BP!$5:$5,BY$4))</f>
        <v>0</v>
      </c>
      <c r="BZ355" s="3">
        <f>IF(BZ$5="",0,SUMIFS(BP!355:355,BP!$5:$5,BZ$4))</f>
        <v>0</v>
      </c>
      <c r="CA355" s="3">
        <f>IF(CA$5="",0,SUMIFS(BP!355:355,BP!$5:$5,CA$4))</f>
        <v>0</v>
      </c>
      <c r="CB355" s="3">
        <f>IF(CB$5="",0,SUMIFS(BP!355:355,BP!$5:$5,CB$4))</f>
        <v>0</v>
      </c>
      <c r="CC355" s="3">
        <f>IF(CC$5="",0,SUMIFS(BP!355:355,BP!$5:$5,CC$4))</f>
        <v>0</v>
      </c>
      <c r="CD355" s="3">
        <f>IF(CD$5="",0,SUMIFS(BP!355:355,BP!$5:$5,CD$4))</f>
        <v>0</v>
      </c>
      <c r="CE355" s="3">
        <f>IF(CE$5="",0,SUMIFS(BP!355:355,BP!$5:$5,CE$4))</f>
        <v>0</v>
      </c>
      <c r="CF355" s="3">
        <f>IF(CF$5="",0,SUMIFS(BP!355:355,BP!$5:$5,CF$4))</f>
        <v>0</v>
      </c>
      <c r="CG355" s="3">
        <f>IF(CG$5="",0,SUMIFS(BP!355:355,BP!$5:$5,CG$4))</f>
        <v>0</v>
      </c>
      <c r="CH355" s="3">
        <f>IF(CH$5="",0,SUMIFS(BP!355:355,BP!$5:$5,CH$4))</f>
        <v>0</v>
      </c>
      <c r="CI355" s="3">
        <f>IF(CI$5="",0,SUMIFS(BP!355:355,BP!$5:$5,CI$4))</f>
        <v>0</v>
      </c>
      <c r="CJ355" s="3">
        <f>IF(CJ$5="",0,SUMIFS(BP!355:355,BP!$5:$5,CJ$4))</f>
        <v>0</v>
      </c>
      <c r="CK355" s="3">
        <f>IF(CK$5="",0,SUMIFS(BP!355:355,BP!$5:$5,CK$4))</f>
        <v>0</v>
      </c>
      <c r="CL355" s="3">
        <f>IF(CL$5="",0,SUMIFS(BP!355:355,BP!$5:$5,CL$4))</f>
        <v>0</v>
      </c>
      <c r="CM355" s="3">
        <f>IF(CM$5="",0,SUMIFS(BP!355:355,BP!$5:$5,CM$4))</f>
        <v>0</v>
      </c>
      <c r="CN355" s="3">
        <f>IF(CN$5="",0,SUMIFS(BP!355:355,BP!$5:$5,CN$4))</f>
        <v>0</v>
      </c>
      <c r="CO355" s="3">
        <f>IF(CO$5="",0,SUMIFS(BP!355:355,BP!$5:$5,CO$4))</f>
        <v>0</v>
      </c>
      <c r="CP355" s="3">
        <f>IF(CP$5="",0,SUMIFS(BP!355:355,BP!$5:$5,CP$4))</f>
        <v>0</v>
      </c>
      <c r="CQ355" s="3">
        <f>IF(CQ$5="",0,SUMIFS(BP!355:355,BP!$5:$5,CQ$4))</f>
        <v>0</v>
      </c>
      <c r="CR355" s="3">
        <f>IF(CR$5="",0,SUMIFS(BP!355:355,BP!$5:$5,CR$4))</f>
        <v>0</v>
      </c>
      <c r="CS355" s="3">
        <f>IF(CS$5="",0,SUMIFS(BP!355:355,BP!$5:$5,CS$4))</f>
        <v>0</v>
      </c>
      <c r="CT355" s="3">
        <f>IF(CT$5="",0,SUMIFS(BP!355:355,BP!$5:$5,CT$4))</f>
        <v>0</v>
      </c>
    </row>
    <row r="356" spans="1:98" s="2" customFormat="1" ht="10.199999999999999" x14ac:dyDescent="0.2">
      <c r="A356" s="11">
        <f>ROW()</f>
        <v>356</v>
      </c>
      <c r="E356" s="15"/>
      <c r="W356" s="5"/>
      <c r="Z356" s="3">
        <f ca="1">IF(Z$5="",0,SUMIFS(INDIRECT($S$2&amp;$A356&amp;":"&amp;$A356),BP!$5:$5,Z$4))</f>
        <v>0</v>
      </c>
      <c r="AA356" s="3">
        <f ca="1">IF(AA$5="",0,SUMIFS(INDIRECT($S$2&amp;$A356&amp;":"&amp;$A356),BP!$5:$5,AA$4))</f>
        <v>0</v>
      </c>
      <c r="AB356" s="3">
        <f ca="1">IF(AB$5="",0,SUMIFS(INDIRECT($S$2&amp;$A356&amp;":"&amp;$A356),BP!$5:$5,AB$4))</f>
        <v>0</v>
      </c>
      <c r="AC356" s="3">
        <f ca="1">IF(AC$5="",0,SUMIFS(INDIRECT($S$2&amp;$A356&amp;":"&amp;$A356),BP!$5:$5,AC$4))</f>
        <v>0</v>
      </c>
      <c r="AD356" s="3">
        <f ca="1">IF(AD$5="",0,SUMIFS(INDIRECT($S$2&amp;$A356&amp;":"&amp;$A356),BP!$5:$5,AD$4))</f>
        <v>0</v>
      </c>
      <c r="AE356" s="3">
        <f ca="1">IF(AE$5="",0,SUMIFS(INDIRECT($S$2&amp;$A356&amp;":"&amp;$A356),BP!$5:$5,AE$4))</f>
        <v>0</v>
      </c>
      <c r="AF356" s="3">
        <f ca="1">IF(AF$5="",0,SUMIFS(INDIRECT($S$2&amp;$A356&amp;":"&amp;$A356),BP!$5:$5,AF$4))</f>
        <v>0</v>
      </c>
      <c r="AG356" s="3">
        <f ca="1">IF(AG$5="",0,SUMIFS(INDIRECT($S$2&amp;$A356&amp;":"&amp;$A356),BP!$5:$5,AG$4))</f>
        <v>0</v>
      </c>
      <c r="AH356" s="3">
        <f ca="1">IF(AH$5="",0,SUMIFS(INDIRECT($S$2&amp;$A356&amp;":"&amp;$A356),BP!$5:$5,AH$4))</f>
        <v>0</v>
      </c>
      <c r="AI356" s="3">
        <f ca="1">IF(AI$5="",0,SUMIFS(INDIRECT($S$2&amp;$A356&amp;":"&amp;$A356),BP!$5:$5,AI$4))</f>
        <v>0</v>
      </c>
      <c r="AJ356" s="3">
        <f ca="1">IF(AJ$5="",0,SUMIFS(INDIRECT($S$2&amp;$A356&amp;":"&amp;$A356),BP!$5:$5,AJ$4))</f>
        <v>0</v>
      </c>
      <c r="AK356" s="3">
        <f ca="1">IF(AK$5="",0,SUMIFS(INDIRECT($S$2&amp;$A356&amp;":"&amp;$A356),BP!$5:$5,AK$4))</f>
        <v>0</v>
      </c>
      <c r="AL356" s="3">
        <f ca="1">IF(AL$5="",0,SUMIFS(INDIRECT($S$2&amp;$A356&amp;":"&amp;$A356),BP!$5:$5,AL$4))</f>
        <v>0</v>
      </c>
      <c r="AM356" s="3">
        <f ca="1">IF(AM$5="",0,SUMIFS(INDIRECT($S$2&amp;$A356&amp;":"&amp;$A356),BP!$5:$5,AM$4))</f>
        <v>0</v>
      </c>
      <c r="AN356" s="3">
        <f ca="1">IF(AN$5="",0,SUMIFS(INDIRECT($S$2&amp;$A356&amp;":"&amp;$A356),BP!$5:$5,AN$4))</f>
        <v>0</v>
      </c>
      <c r="AO356" s="3">
        <f ca="1">IF(AO$5="",0,SUMIFS(INDIRECT($S$2&amp;$A356&amp;":"&amp;$A356),BP!$5:$5,AO$4))</f>
        <v>0</v>
      </c>
      <c r="AP356" s="3">
        <f ca="1">IF(AP$5="",0,SUMIFS(INDIRECT($S$2&amp;$A356&amp;":"&amp;$A356),BP!$5:$5,AP$4))</f>
        <v>0</v>
      </c>
      <c r="AQ356" s="3">
        <f ca="1">IF(AQ$5="",0,SUMIFS(INDIRECT($S$2&amp;$A356&amp;":"&amp;$A356),BP!$5:$5,AQ$4))</f>
        <v>0</v>
      </c>
      <c r="AR356" s="3">
        <f ca="1">IF(AR$5="",0,SUMIFS(INDIRECT($S$2&amp;$A356&amp;":"&amp;$A356),BP!$5:$5,AR$4))</f>
        <v>0</v>
      </c>
      <c r="AS356" s="3">
        <f ca="1">IF(AS$5="",0,SUMIFS(INDIRECT($S$2&amp;$A356&amp;":"&amp;$A356),BP!$5:$5,AS$4))</f>
        <v>0</v>
      </c>
      <c r="AT356" s="3">
        <f ca="1">IF(AT$5="",0,SUMIFS(INDIRECT($S$2&amp;$A356&amp;":"&amp;$A356),BP!$5:$5,AT$4))</f>
        <v>0</v>
      </c>
      <c r="AU356" s="3">
        <f ca="1">IF(AU$5="",0,SUMIFS(INDIRECT($S$2&amp;$A356&amp;":"&amp;$A356),BP!$5:$5,AU$4))</f>
        <v>0</v>
      </c>
      <c r="AV356" s="3">
        <f ca="1">IF(AV$5="",0,SUMIFS(INDIRECT($S$2&amp;$A356&amp;":"&amp;$A356),BP!$5:$5,AV$4))</f>
        <v>0</v>
      </c>
      <c r="AW356" s="3">
        <f ca="1">IF(AW$5="",0,SUMIFS(INDIRECT($S$2&amp;$A356&amp;":"&amp;$A356),BP!$5:$5,AW$4))</f>
        <v>0</v>
      </c>
      <c r="AX356" s="3">
        <f ca="1">IF(AX$5="",0,SUMIFS(INDIRECT($S$2&amp;$A356&amp;":"&amp;$A356),BP!$5:$5,AX$4))</f>
        <v>0</v>
      </c>
      <c r="AY356" s="3">
        <f ca="1">IF(AY$5="",0,SUMIFS(INDIRECT($S$2&amp;$A356&amp;":"&amp;$A356),BP!$5:$5,AY$4))</f>
        <v>0</v>
      </c>
      <c r="AZ356" s="3">
        <f ca="1">IF(AZ$5="",0,SUMIFS(INDIRECT($S$2&amp;$A356&amp;":"&amp;$A356),BP!$5:$5,AZ$4))</f>
        <v>0</v>
      </c>
      <c r="BA356" s="3">
        <f ca="1">IF(BA$5="",0,SUMIFS(INDIRECT($S$2&amp;$A356&amp;":"&amp;$A356),BP!$5:$5,BA$4))</f>
        <v>0</v>
      </c>
      <c r="BB356" s="3">
        <f ca="1">IF(BB$5="",0,SUMIFS(INDIRECT($S$2&amp;$A356&amp;":"&amp;$A356),BP!$5:$5,BB$4))</f>
        <v>0</v>
      </c>
      <c r="BC356" s="3">
        <f ca="1">IF(BC$5="",0,SUMIFS(INDIRECT($S$2&amp;$A356&amp;":"&amp;$A356),BP!$5:$5,BC$4))</f>
        <v>0</v>
      </c>
      <c r="BD356" s="3">
        <f ca="1">IF(BD$5="",0,SUMIFS(INDIRECT($S$2&amp;$A356&amp;":"&amp;$A356),BP!$5:$5,BD$4))</f>
        <v>0</v>
      </c>
      <c r="BE356" s="3">
        <f ca="1">IF(BE$5="",0,SUMIFS(INDIRECT($S$2&amp;$A356&amp;":"&amp;$A356),BP!$5:$5,BE$4))</f>
        <v>0</v>
      </c>
      <c r="BF356" s="3">
        <f ca="1">IF(BF$5="",0,SUMIFS(INDIRECT($S$2&amp;$A356&amp;":"&amp;$A356),BP!$5:$5,BF$4))</f>
        <v>0</v>
      </c>
      <c r="BG356" s="3">
        <f ca="1">IF(BG$5="",0,SUMIFS(INDIRECT($S$2&amp;$A356&amp;":"&amp;$A356),BP!$5:$5,BG$4))</f>
        <v>0</v>
      </c>
      <c r="BH356" s="3">
        <f ca="1">IF(BH$5="",0,SUMIFS(INDIRECT($S$2&amp;$A356&amp;":"&amp;$A356),BP!$5:$5,BH$4))</f>
        <v>0</v>
      </c>
      <c r="BI356" s="3">
        <f ca="1">IF(BI$5="",0,SUMIFS(INDIRECT($S$2&amp;$A356&amp;":"&amp;$A356),BP!$5:$5,BI$4))</f>
        <v>0</v>
      </c>
      <c r="BJ356" s="3">
        <f>IF(BJ$5="",0,SUMIFS(BP!356:356,BP!$5:$5,BJ$4))</f>
        <v>0</v>
      </c>
      <c r="BK356" s="3">
        <f>IF(BK$5="",0,SUMIFS(BP!356:356,BP!$5:$5,BK$4))</f>
        <v>0</v>
      </c>
      <c r="BL356" s="3">
        <f>IF(BL$5="",0,SUMIFS(BP!356:356,BP!$5:$5,BL$4))</f>
        <v>0</v>
      </c>
      <c r="BM356" s="3">
        <f>IF(BM$5="",0,SUMIFS(BP!356:356,BP!$5:$5,BM$4))</f>
        <v>0</v>
      </c>
      <c r="BN356" s="3">
        <f>IF(BN$5="",0,SUMIFS(BP!356:356,BP!$5:$5,BN$4))</f>
        <v>0</v>
      </c>
      <c r="BO356" s="3">
        <f>IF(BO$5="",0,SUMIFS(BP!356:356,BP!$5:$5,BO$4))</f>
        <v>0</v>
      </c>
      <c r="BP356" s="3">
        <f>IF(BP$5="",0,SUMIFS(BP!356:356,BP!$5:$5,BP$4))</f>
        <v>0</v>
      </c>
      <c r="BQ356" s="3">
        <f>IF(BQ$5="",0,SUMIFS(BP!356:356,BP!$5:$5,BQ$4))</f>
        <v>0</v>
      </c>
      <c r="BR356" s="3">
        <f>IF(BR$5="",0,SUMIFS(BP!356:356,BP!$5:$5,BR$4))</f>
        <v>0</v>
      </c>
      <c r="BS356" s="3">
        <f>IF(BS$5="",0,SUMIFS(BP!356:356,BP!$5:$5,BS$4))</f>
        <v>0</v>
      </c>
      <c r="BT356" s="3">
        <f>IF(BT$5="",0,SUMIFS(BP!356:356,BP!$5:$5,BT$4))</f>
        <v>0</v>
      </c>
      <c r="BU356" s="3">
        <f>IF(BU$5="",0,SUMIFS(BP!356:356,BP!$5:$5,BU$4))</f>
        <v>0</v>
      </c>
      <c r="BV356" s="3">
        <f>IF(BV$5="",0,SUMIFS(BP!356:356,BP!$5:$5,BV$4))</f>
        <v>0</v>
      </c>
      <c r="BW356" s="3">
        <f>IF(BW$5="",0,SUMIFS(BP!356:356,BP!$5:$5,BW$4))</f>
        <v>0</v>
      </c>
      <c r="BX356" s="3">
        <f>IF(BX$5="",0,SUMIFS(BP!356:356,BP!$5:$5,BX$4))</f>
        <v>0</v>
      </c>
      <c r="BY356" s="3">
        <f>IF(BY$5="",0,SUMIFS(BP!356:356,BP!$5:$5,BY$4))</f>
        <v>0</v>
      </c>
      <c r="BZ356" s="3">
        <f>IF(BZ$5="",0,SUMIFS(BP!356:356,BP!$5:$5,BZ$4))</f>
        <v>0</v>
      </c>
      <c r="CA356" s="3">
        <f>IF(CA$5="",0,SUMIFS(BP!356:356,BP!$5:$5,CA$4))</f>
        <v>0</v>
      </c>
      <c r="CB356" s="3">
        <f>IF(CB$5="",0,SUMIFS(BP!356:356,BP!$5:$5,CB$4))</f>
        <v>0</v>
      </c>
      <c r="CC356" s="3">
        <f>IF(CC$5="",0,SUMIFS(BP!356:356,BP!$5:$5,CC$4))</f>
        <v>0</v>
      </c>
      <c r="CD356" s="3">
        <f>IF(CD$5="",0,SUMIFS(BP!356:356,BP!$5:$5,CD$4))</f>
        <v>0</v>
      </c>
      <c r="CE356" s="3">
        <f>IF(CE$5="",0,SUMIFS(BP!356:356,BP!$5:$5,CE$4))</f>
        <v>0</v>
      </c>
      <c r="CF356" s="3">
        <f>IF(CF$5="",0,SUMIFS(BP!356:356,BP!$5:$5,CF$4))</f>
        <v>0</v>
      </c>
      <c r="CG356" s="3">
        <f>IF(CG$5="",0,SUMIFS(BP!356:356,BP!$5:$5,CG$4))</f>
        <v>0</v>
      </c>
      <c r="CH356" s="3">
        <f>IF(CH$5="",0,SUMIFS(BP!356:356,BP!$5:$5,CH$4))</f>
        <v>0</v>
      </c>
      <c r="CI356" s="3">
        <f>IF(CI$5="",0,SUMIFS(BP!356:356,BP!$5:$5,CI$4))</f>
        <v>0</v>
      </c>
      <c r="CJ356" s="3">
        <f>IF(CJ$5="",0,SUMIFS(BP!356:356,BP!$5:$5,CJ$4))</f>
        <v>0</v>
      </c>
      <c r="CK356" s="3">
        <f>IF(CK$5="",0,SUMIFS(BP!356:356,BP!$5:$5,CK$4))</f>
        <v>0</v>
      </c>
      <c r="CL356" s="3">
        <f>IF(CL$5="",0,SUMIFS(BP!356:356,BP!$5:$5,CL$4))</f>
        <v>0</v>
      </c>
      <c r="CM356" s="3">
        <f>IF(CM$5="",0,SUMIFS(BP!356:356,BP!$5:$5,CM$4))</f>
        <v>0</v>
      </c>
      <c r="CN356" s="3">
        <f>IF(CN$5="",0,SUMIFS(BP!356:356,BP!$5:$5,CN$4))</f>
        <v>0</v>
      </c>
      <c r="CO356" s="3">
        <f>IF(CO$5="",0,SUMIFS(BP!356:356,BP!$5:$5,CO$4))</f>
        <v>0</v>
      </c>
      <c r="CP356" s="3">
        <f>IF(CP$5="",0,SUMIFS(BP!356:356,BP!$5:$5,CP$4))</f>
        <v>0</v>
      </c>
      <c r="CQ356" s="3">
        <f>IF(CQ$5="",0,SUMIFS(BP!356:356,BP!$5:$5,CQ$4))</f>
        <v>0</v>
      </c>
      <c r="CR356" s="3">
        <f>IF(CR$5="",0,SUMIFS(BP!356:356,BP!$5:$5,CR$4))</f>
        <v>0</v>
      </c>
      <c r="CS356" s="3">
        <f>IF(CS$5="",0,SUMIFS(BP!356:356,BP!$5:$5,CS$4))</f>
        <v>0</v>
      </c>
      <c r="CT356" s="3">
        <f>IF(CT$5="",0,SUMIFS(BP!356:356,BP!$5:$5,CT$4))</f>
        <v>0</v>
      </c>
    </row>
    <row r="357" spans="1:98" s="2" customFormat="1" ht="10.199999999999999" x14ac:dyDescent="0.2">
      <c r="A357" s="11">
        <f>ROW()</f>
        <v>357</v>
      </c>
      <c r="E357" s="15"/>
      <c r="W357" s="5"/>
      <c r="Z357" s="3">
        <f ca="1">IF(Z$5="",0,SUMIFS(INDIRECT($S$2&amp;$A357&amp;":"&amp;$A357),BP!$5:$5,Z$4))</f>
        <v>0</v>
      </c>
      <c r="AA357" s="3">
        <f ca="1">IF(AA$5="",0,SUMIFS(INDIRECT($S$2&amp;$A357&amp;":"&amp;$A357),BP!$5:$5,AA$4))</f>
        <v>0</v>
      </c>
      <c r="AB357" s="3">
        <f ca="1">IF(AB$5="",0,SUMIFS(INDIRECT($S$2&amp;$A357&amp;":"&amp;$A357),BP!$5:$5,AB$4))</f>
        <v>0</v>
      </c>
      <c r="AC357" s="3">
        <f ca="1">IF(AC$5="",0,SUMIFS(INDIRECT($S$2&amp;$A357&amp;":"&amp;$A357),BP!$5:$5,AC$4))</f>
        <v>0</v>
      </c>
      <c r="AD357" s="3">
        <f ca="1">IF(AD$5="",0,SUMIFS(INDIRECT($S$2&amp;$A357&amp;":"&amp;$A357),BP!$5:$5,AD$4))</f>
        <v>0</v>
      </c>
      <c r="AE357" s="3">
        <f ca="1">IF(AE$5="",0,SUMIFS(INDIRECT($S$2&amp;$A357&amp;":"&amp;$A357),BP!$5:$5,AE$4))</f>
        <v>0</v>
      </c>
      <c r="AF357" s="3">
        <f ca="1">IF(AF$5="",0,SUMIFS(INDIRECT($S$2&amp;$A357&amp;":"&amp;$A357),BP!$5:$5,AF$4))</f>
        <v>0</v>
      </c>
      <c r="AG357" s="3">
        <f ca="1">IF(AG$5="",0,SUMIFS(INDIRECT($S$2&amp;$A357&amp;":"&amp;$A357),BP!$5:$5,AG$4))</f>
        <v>0</v>
      </c>
      <c r="AH357" s="3">
        <f ca="1">IF(AH$5="",0,SUMIFS(INDIRECT($S$2&amp;$A357&amp;":"&amp;$A357),BP!$5:$5,AH$4))</f>
        <v>0</v>
      </c>
      <c r="AI357" s="3">
        <f ca="1">IF(AI$5="",0,SUMIFS(INDIRECT($S$2&amp;$A357&amp;":"&amp;$A357),BP!$5:$5,AI$4))</f>
        <v>0</v>
      </c>
      <c r="AJ357" s="3">
        <f ca="1">IF(AJ$5="",0,SUMIFS(INDIRECT($S$2&amp;$A357&amp;":"&amp;$A357),BP!$5:$5,AJ$4))</f>
        <v>0</v>
      </c>
      <c r="AK357" s="3">
        <f ca="1">IF(AK$5="",0,SUMIFS(INDIRECT($S$2&amp;$A357&amp;":"&amp;$A357),BP!$5:$5,AK$4))</f>
        <v>0</v>
      </c>
      <c r="AL357" s="3">
        <f ca="1">IF(AL$5="",0,SUMIFS(INDIRECT($S$2&amp;$A357&amp;":"&amp;$A357),BP!$5:$5,AL$4))</f>
        <v>0</v>
      </c>
      <c r="AM357" s="3">
        <f ca="1">IF(AM$5="",0,SUMIFS(INDIRECT($S$2&amp;$A357&amp;":"&amp;$A357),BP!$5:$5,AM$4))</f>
        <v>0</v>
      </c>
      <c r="AN357" s="3">
        <f ca="1">IF(AN$5="",0,SUMIFS(INDIRECT($S$2&amp;$A357&amp;":"&amp;$A357),BP!$5:$5,AN$4))</f>
        <v>0</v>
      </c>
      <c r="AO357" s="3">
        <f ca="1">IF(AO$5="",0,SUMIFS(INDIRECT($S$2&amp;$A357&amp;":"&amp;$A357),BP!$5:$5,AO$4))</f>
        <v>0</v>
      </c>
      <c r="AP357" s="3">
        <f ca="1">IF(AP$5="",0,SUMIFS(INDIRECT($S$2&amp;$A357&amp;":"&amp;$A357),BP!$5:$5,AP$4))</f>
        <v>0</v>
      </c>
      <c r="AQ357" s="3">
        <f ca="1">IF(AQ$5="",0,SUMIFS(INDIRECT($S$2&amp;$A357&amp;":"&amp;$A357),BP!$5:$5,AQ$4))</f>
        <v>0</v>
      </c>
      <c r="AR357" s="3">
        <f ca="1">IF(AR$5="",0,SUMIFS(INDIRECT($S$2&amp;$A357&amp;":"&amp;$A357),BP!$5:$5,AR$4))</f>
        <v>0</v>
      </c>
      <c r="AS357" s="3">
        <f ca="1">IF(AS$5="",0,SUMIFS(INDIRECT($S$2&amp;$A357&amp;":"&amp;$A357),BP!$5:$5,AS$4))</f>
        <v>0</v>
      </c>
      <c r="AT357" s="3">
        <f ca="1">IF(AT$5="",0,SUMIFS(INDIRECT($S$2&amp;$A357&amp;":"&amp;$A357),BP!$5:$5,AT$4))</f>
        <v>0</v>
      </c>
      <c r="AU357" s="3">
        <f ca="1">IF(AU$5="",0,SUMIFS(INDIRECT($S$2&amp;$A357&amp;":"&amp;$A357),BP!$5:$5,AU$4))</f>
        <v>0</v>
      </c>
      <c r="AV357" s="3">
        <f ca="1">IF(AV$5="",0,SUMIFS(INDIRECT($S$2&amp;$A357&amp;":"&amp;$A357),BP!$5:$5,AV$4))</f>
        <v>0</v>
      </c>
      <c r="AW357" s="3">
        <f ca="1">IF(AW$5="",0,SUMIFS(INDIRECT($S$2&amp;$A357&amp;":"&amp;$A357),BP!$5:$5,AW$4))</f>
        <v>0</v>
      </c>
      <c r="AX357" s="3">
        <f ca="1">IF(AX$5="",0,SUMIFS(INDIRECT($S$2&amp;$A357&amp;":"&amp;$A357),BP!$5:$5,AX$4))</f>
        <v>0</v>
      </c>
      <c r="AY357" s="3">
        <f ca="1">IF(AY$5="",0,SUMIFS(INDIRECT($S$2&amp;$A357&amp;":"&amp;$A357),BP!$5:$5,AY$4))</f>
        <v>0</v>
      </c>
      <c r="AZ357" s="3">
        <f ca="1">IF(AZ$5="",0,SUMIFS(INDIRECT($S$2&amp;$A357&amp;":"&amp;$A357),BP!$5:$5,AZ$4))</f>
        <v>0</v>
      </c>
      <c r="BA357" s="3">
        <f ca="1">IF(BA$5="",0,SUMIFS(INDIRECT($S$2&amp;$A357&amp;":"&amp;$A357),BP!$5:$5,BA$4))</f>
        <v>0</v>
      </c>
      <c r="BB357" s="3">
        <f ca="1">IF(BB$5="",0,SUMIFS(INDIRECT($S$2&amp;$A357&amp;":"&amp;$A357),BP!$5:$5,BB$4))</f>
        <v>0</v>
      </c>
      <c r="BC357" s="3">
        <f ca="1">IF(BC$5="",0,SUMIFS(INDIRECT($S$2&amp;$A357&amp;":"&amp;$A357),BP!$5:$5,BC$4))</f>
        <v>0</v>
      </c>
      <c r="BD357" s="3">
        <f ca="1">IF(BD$5="",0,SUMIFS(INDIRECT($S$2&amp;$A357&amp;":"&amp;$A357),BP!$5:$5,BD$4))</f>
        <v>0</v>
      </c>
      <c r="BE357" s="3">
        <f ca="1">IF(BE$5="",0,SUMIFS(INDIRECT($S$2&amp;$A357&amp;":"&amp;$A357),BP!$5:$5,BE$4))</f>
        <v>0</v>
      </c>
      <c r="BF357" s="3">
        <f ca="1">IF(BF$5="",0,SUMIFS(INDIRECT($S$2&amp;$A357&amp;":"&amp;$A357),BP!$5:$5,BF$4))</f>
        <v>0</v>
      </c>
      <c r="BG357" s="3">
        <f ca="1">IF(BG$5="",0,SUMIFS(INDIRECT($S$2&amp;$A357&amp;":"&amp;$A357),BP!$5:$5,BG$4))</f>
        <v>0</v>
      </c>
      <c r="BH357" s="3">
        <f ca="1">IF(BH$5="",0,SUMIFS(INDIRECT($S$2&amp;$A357&amp;":"&amp;$A357),BP!$5:$5,BH$4))</f>
        <v>0</v>
      </c>
      <c r="BI357" s="3">
        <f ca="1">IF(BI$5="",0,SUMIFS(INDIRECT($S$2&amp;$A357&amp;":"&amp;$A357),BP!$5:$5,BI$4))</f>
        <v>0</v>
      </c>
      <c r="BJ357" s="3">
        <f>IF(BJ$5="",0,SUMIFS(BP!357:357,BP!$5:$5,BJ$4))</f>
        <v>0</v>
      </c>
      <c r="BK357" s="3">
        <f>IF(BK$5="",0,SUMIFS(BP!357:357,BP!$5:$5,BK$4))</f>
        <v>0</v>
      </c>
      <c r="BL357" s="3">
        <f>IF(BL$5="",0,SUMIFS(BP!357:357,BP!$5:$5,BL$4))</f>
        <v>0</v>
      </c>
      <c r="BM357" s="3">
        <f>IF(BM$5="",0,SUMIFS(BP!357:357,BP!$5:$5,BM$4))</f>
        <v>0</v>
      </c>
      <c r="BN357" s="3">
        <f>IF(BN$5="",0,SUMIFS(BP!357:357,BP!$5:$5,BN$4))</f>
        <v>0</v>
      </c>
      <c r="BO357" s="3">
        <f>IF(BO$5="",0,SUMIFS(BP!357:357,BP!$5:$5,BO$4))</f>
        <v>0</v>
      </c>
      <c r="BP357" s="3">
        <f>IF(BP$5="",0,SUMIFS(BP!357:357,BP!$5:$5,BP$4))</f>
        <v>0</v>
      </c>
      <c r="BQ357" s="3">
        <f>IF(BQ$5="",0,SUMIFS(BP!357:357,BP!$5:$5,BQ$4))</f>
        <v>0</v>
      </c>
      <c r="BR357" s="3">
        <f>IF(BR$5="",0,SUMIFS(BP!357:357,BP!$5:$5,BR$4))</f>
        <v>0</v>
      </c>
      <c r="BS357" s="3">
        <f>IF(BS$5="",0,SUMIFS(BP!357:357,BP!$5:$5,BS$4))</f>
        <v>0</v>
      </c>
      <c r="BT357" s="3">
        <f>IF(BT$5="",0,SUMIFS(BP!357:357,BP!$5:$5,BT$4))</f>
        <v>0</v>
      </c>
      <c r="BU357" s="3">
        <f>IF(BU$5="",0,SUMIFS(BP!357:357,BP!$5:$5,BU$4))</f>
        <v>0</v>
      </c>
      <c r="BV357" s="3">
        <f>IF(BV$5="",0,SUMIFS(BP!357:357,BP!$5:$5,BV$4))</f>
        <v>0</v>
      </c>
      <c r="BW357" s="3">
        <f>IF(BW$5="",0,SUMIFS(BP!357:357,BP!$5:$5,BW$4))</f>
        <v>0</v>
      </c>
      <c r="BX357" s="3">
        <f>IF(BX$5="",0,SUMIFS(BP!357:357,BP!$5:$5,BX$4))</f>
        <v>0</v>
      </c>
      <c r="BY357" s="3">
        <f>IF(BY$5="",0,SUMIFS(BP!357:357,BP!$5:$5,BY$4))</f>
        <v>0</v>
      </c>
      <c r="BZ357" s="3">
        <f>IF(BZ$5="",0,SUMIFS(BP!357:357,BP!$5:$5,BZ$4))</f>
        <v>0</v>
      </c>
      <c r="CA357" s="3">
        <f>IF(CA$5="",0,SUMIFS(BP!357:357,BP!$5:$5,CA$4))</f>
        <v>0</v>
      </c>
      <c r="CB357" s="3">
        <f>IF(CB$5="",0,SUMIFS(BP!357:357,BP!$5:$5,CB$4))</f>
        <v>0</v>
      </c>
      <c r="CC357" s="3">
        <f>IF(CC$5="",0,SUMIFS(BP!357:357,BP!$5:$5,CC$4))</f>
        <v>0</v>
      </c>
      <c r="CD357" s="3">
        <f>IF(CD$5="",0,SUMIFS(BP!357:357,BP!$5:$5,CD$4))</f>
        <v>0</v>
      </c>
      <c r="CE357" s="3">
        <f>IF(CE$5="",0,SUMIFS(BP!357:357,BP!$5:$5,CE$4))</f>
        <v>0</v>
      </c>
      <c r="CF357" s="3">
        <f>IF(CF$5="",0,SUMIFS(BP!357:357,BP!$5:$5,CF$4))</f>
        <v>0</v>
      </c>
      <c r="CG357" s="3">
        <f>IF(CG$5="",0,SUMIFS(BP!357:357,BP!$5:$5,CG$4))</f>
        <v>0</v>
      </c>
      <c r="CH357" s="3">
        <f>IF(CH$5="",0,SUMIFS(BP!357:357,BP!$5:$5,CH$4))</f>
        <v>0</v>
      </c>
      <c r="CI357" s="3">
        <f>IF(CI$5="",0,SUMIFS(BP!357:357,BP!$5:$5,CI$4))</f>
        <v>0</v>
      </c>
      <c r="CJ357" s="3">
        <f>IF(CJ$5="",0,SUMIFS(BP!357:357,BP!$5:$5,CJ$4))</f>
        <v>0</v>
      </c>
      <c r="CK357" s="3">
        <f>IF(CK$5="",0,SUMIFS(BP!357:357,BP!$5:$5,CK$4))</f>
        <v>0</v>
      </c>
      <c r="CL357" s="3">
        <f>IF(CL$5="",0,SUMIFS(BP!357:357,BP!$5:$5,CL$4))</f>
        <v>0</v>
      </c>
      <c r="CM357" s="3">
        <f>IF(CM$5="",0,SUMIFS(BP!357:357,BP!$5:$5,CM$4))</f>
        <v>0</v>
      </c>
      <c r="CN357" s="3">
        <f>IF(CN$5="",0,SUMIFS(BP!357:357,BP!$5:$5,CN$4))</f>
        <v>0</v>
      </c>
      <c r="CO357" s="3">
        <f>IF(CO$5="",0,SUMIFS(BP!357:357,BP!$5:$5,CO$4))</f>
        <v>0</v>
      </c>
      <c r="CP357" s="3">
        <f>IF(CP$5="",0,SUMIFS(BP!357:357,BP!$5:$5,CP$4))</f>
        <v>0</v>
      </c>
      <c r="CQ357" s="3">
        <f>IF(CQ$5="",0,SUMIFS(BP!357:357,BP!$5:$5,CQ$4))</f>
        <v>0</v>
      </c>
      <c r="CR357" s="3">
        <f>IF(CR$5="",0,SUMIFS(BP!357:357,BP!$5:$5,CR$4))</f>
        <v>0</v>
      </c>
      <c r="CS357" s="3">
        <f>IF(CS$5="",0,SUMIFS(BP!357:357,BP!$5:$5,CS$4))</f>
        <v>0</v>
      </c>
      <c r="CT357" s="3">
        <f>IF(CT$5="",0,SUMIFS(BP!357:357,BP!$5:$5,CT$4))</f>
        <v>0</v>
      </c>
    </row>
    <row r="358" spans="1:98" s="2" customFormat="1" ht="10.199999999999999" x14ac:dyDescent="0.2">
      <c r="A358" s="11">
        <f>ROW()</f>
        <v>358</v>
      </c>
      <c r="E358" s="15"/>
      <c r="W358" s="5"/>
      <c r="Z358" s="3">
        <f ca="1">IF(Z$5="",0,SUMIFS(INDIRECT($S$2&amp;$A358&amp;":"&amp;$A358),BP!$5:$5,Z$4))</f>
        <v>0</v>
      </c>
      <c r="AA358" s="3">
        <f ca="1">IF(AA$5="",0,SUMIFS(INDIRECT($S$2&amp;$A358&amp;":"&amp;$A358),BP!$5:$5,AA$4))</f>
        <v>0</v>
      </c>
      <c r="AB358" s="3">
        <f ca="1">IF(AB$5="",0,SUMIFS(INDIRECT($S$2&amp;$A358&amp;":"&amp;$A358),BP!$5:$5,AB$4))</f>
        <v>0</v>
      </c>
      <c r="AC358" s="3">
        <f ca="1">IF(AC$5="",0,SUMIFS(INDIRECT($S$2&amp;$A358&amp;":"&amp;$A358),BP!$5:$5,AC$4))</f>
        <v>0</v>
      </c>
      <c r="AD358" s="3">
        <f ca="1">IF(AD$5="",0,SUMIFS(INDIRECT($S$2&amp;$A358&amp;":"&amp;$A358),BP!$5:$5,AD$4))</f>
        <v>0</v>
      </c>
      <c r="AE358" s="3">
        <f ca="1">IF(AE$5="",0,SUMIFS(INDIRECT($S$2&amp;$A358&amp;":"&amp;$A358),BP!$5:$5,AE$4))</f>
        <v>0</v>
      </c>
      <c r="AF358" s="3">
        <f ca="1">IF(AF$5="",0,SUMIFS(INDIRECT($S$2&amp;$A358&amp;":"&amp;$A358),BP!$5:$5,AF$4))</f>
        <v>0</v>
      </c>
      <c r="AG358" s="3">
        <f ca="1">IF(AG$5="",0,SUMIFS(INDIRECT($S$2&amp;$A358&amp;":"&amp;$A358),BP!$5:$5,AG$4))</f>
        <v>0</v>
      </c>
      <c r="AH358" s="3">
        <f ca="1">IF(AH$5="",0,SUMIFS(INDIRECT($S$2&amp;$A358&amp;":"&amp;$A358),BP!$5:$5,AH$4))</f>
        <v>0</v>
      </c>
      <c r="AI358" s="3">
        <f ca="1">IF(AI$5="",0,SUMIFS(INDIRECT($S$2&amp;$A358&amp;":"&amp;$A358),BP!$5:$5,AI$4))</f>
        <v>0</v>
      </c>
      <c r="AJ358" s="3">
        <f ca="1">IF(AJ$5="",0,SUMIFS(INDIRECT($S$2&amp;$A358&amp;":"&amp;$A358),BP!$5:$5,AJ$4))</f>
        <v>0</v>
      </c>
      <c r="AK358" s="3">
        <f ca="1">IF(AK$5="",0,SUMIFS(INDIRECT($S$2&amp;$A358&amp;":"&amp;$A358),BP!$5:$5,AK$4))</f>
        <v>0</v>
      </c>
      <c r="AL358" s="3">
        <f ca="1">IF(AL$5="",0,SUMIFS(INDIRECT($S$2&amp;$A358&amp;":"&amp;$A358),BP!$5:$5,AL$4))</f>
        <v>0</v>
      </c>
      <c r="AM358" s="3">
        <f ca="1">IF(AM$5="",0,SUMIFS(INDIRECT($S$2&amp;$A358&amp;":"&amp;$A358),BP!$5:$5,AM$4))</f>
        <v>0</v>
      </c>
      <c r="AN358" s="3">
        <f ca="1">IF(AN$5="",0,SUMIFS(INDIRECT($S$2&amp;$A358&amp;":"&amp;$A358),BP!$5:$5,AN$4))</f>
        <v>0</v>
      </c>
      <c r="AO358" s="3">
        <f ca="1">IF(AO$5="",0,SUMIFS(INDIRECT($S$2&amp;$A358&amp;":"&amp;$A358),BP!$5:$5,AO$4))</f>
        <v>0</v>
      </c>
      <c r="AP358" s="3">
        <f ca="1">IF(AP$5="",0,SUMIFS(INDIRECT($S$2&amp;$A358&amp;":"&amp;$A358),BP!$5:$5,AP$4))</f>
        <v>0</v>
      </c>
      <c r="AQ358" s="3">
        <f ca="1">IF(AQ$5="",0,SUMIFS(INDIRECT($S$2&amp;$A358&amp;":"&amp;$A358),BP!$5:$5,AQ$4))</f>
        <v>0</v>
      </c>
      <c r="AR358" s="3">
        <f ca="1">IF(AR$5="",0,SUMIFS(INDIRECT($S$2&amp;$A358&amp;":"&amp;$A358),BP!$5:$5,AR$4))</f>
        <v>0</v>
      </c>
      <c r="AS358" s="3">
        <f ca="1">IF(AS$5="",0,SUMIFS(INDIRECT($S$2&amp;$A358&amp;":"&amp;$A358),BP!$5:$5,AS$4))</f>
        <v>0</v>
      </c>
      <c r="AT358" s="3">
        <f ca="1">IF(AT$5="",0,SUMIFS(INDIRECT($S$2&amp;$A358&amp;":"&amp;$A358),BP!$5:$5,AT$4))</f>
        <v>0</v>
      </c>
      <c r="AU358" s="3">
        <f ca="1">IF(AU$5="",0,SUMIFS(INDIRECT($S$2&amp;$A358&amp;":"&amp;$A358),BP!$5:$5,AU$4))</f>
        <v>0</v>
      </c>
      <c r="AV358" s="3">
        <f ca="1">IF(AV$5="",0,SUMIFS(INDIRECT($S$2&amp;$A358&amp;":"&amp;$A358),BP!$5:$5,AV$4))</f>
        <v>0</v>
      </c>
      <c r="AW358" s="3">
        <f ca="1">IF(AW$5="",0,SUMIFS(INDIRECT($S$2&amp;$A358&amp;":"&amp;$A358),BP!$5:$5,AW$4))</f>
        <v>0</v>
      </c>
      <c r="AX358" s="3">
        <f ca="1">IF(AX$5="",0,SUMIFS(INDIRECT($S$2&amp;$A358&amp;":"&amp;$A358),BP!$5:$5,AX$4))</f>
        <v>0</v>
      </c>
      <c r="AY358" s="3">
        <f ca="1">IF(AY$5="",0,SUMIFS(INDIRECT($S$2&amp;$A358&amp;":"&amp;$A358),BP!$5:$5,AY$4))</f>
        <v>0</v>
      </c>
      <c r="AZ358" s="3">
        <f ca="1">IF(AZ$5="",0,SUMIFS(INDIRECT($S$2&amp;$A358&amp;":"&amp;$A358),BP!$5:$5,AZ$4))</f>
        <v>0</v>
      </c>
      <c r="BA358" s="3">
        <f ca="1">IF(BA$5="",0,SUMIFS(INDIRECT($S$2&amp;$A358&amp;":"&amp;$A358),BP!$5:$5,BA$4))</f>
        <v>0</v>
      </c>
      <c r="BB358" s="3">
        <f ca="1">IF(BB$5="",0,SUMIFS(INDIRECT($S$2&amp;$A358&amp;":"&amp;$A358),BP!$5:$5,BB$4))</f>
        <v>0</v>
      </c>
      <c r="BC358" s="3">
        <f ca="1">IF(BC$5="",0,SUMIFS(INDIRECT($S$2&amp;$A358&amp;":"&amp;$A358),BP!$5:$5,BC$4))</f>
        <v>0</v>
      </c>
      <c r="BD358" s="3">
        <f ca="1">IF(BD$5="",0,SUMIFS(INDIRECT($S$2&amp;$A358&amp;":"&amp;$A358),BP!$5:$5,BD$4))</f>
        <v>0</v>
      </c>
      <c r="BE358" s="3">
        <f ca="1">IF(BE$5="",0,SUMIFS(INDIRECT($S$2&amp;$A358&amp;":"&amp;$A358),BP!$5:$5,BE$4))</f>
        <v>0</v>
      </c>
      <c r="BF358" s="3">
        <f ca="1">IF(BF$5="",0,SUMIFS(INDIRECT($S$2&amp;$A358&amp;":"&amp;$A358),BP!$5:$5,BF$4))</f>
        <v>0</v>
      </c>
      <c r="BG358" s="3">
        <f ca="1">IF(BG$5="",0,SUMIFS(INDIRECT($S$2&amp;$A358&amp;":"&amp;$A358),BP!$5:$5,BG$4))</f>
        <v>0</v>
      </c>
      <c r="BH358" s="3">
        <f ca="1">IF(BH$5="",0,SUMIFS(INDIRECT($S$2&amp;$A358&amp;":"&amp;$A358),BP!$5:$5,BH$4))</f>
        <v>0</v>
      </c>
      <c r="BI358" s="3">
        <f ca="1">IF(BI$5="",0,SUMIFS(INDIRECT($S$2&amp;$A358&amp;":"&amp;$A358),BP!$5:$5,BI$4))</f>
        <v>0</v>
      </c>
      <c r="BJ358" s="3">
        <f>IF(BJ$5="",0,SUMIFS(BP!358:358,BP!$5:$5,BJ$4))</f>
        <v>0</v>
      </c>
      <c r="BK358" s="3">
        <f>IF(BK$5="",0,SUMIFS(BP!358:358,BP!$5:$5,BK$4))</f>
        <v>0</v>
      </c>
      <c r="BL358" s="3">
        <f>IF(BL$5="",0,SUMIFS(BP!358:358,BP!$5:$5,BL$4))</f>
        <v>0</v>
      </c>
      <c r="BM358" s="3">
        <f>IF(BM$5="",0,SUMIFS(BP!358:358,BP!$5:$5,BM$4))</f>
        <v>0</v>
      </c>
      <c r="BN358" s="3">
        <f>IF(BN$5="",0,SUMIFS(BP!358:358,BP!$5:$5,BN$4))</f>
        <v>0</v>
      </c>
      <c r="BO358" s="3">
        <f>IF(BO$5="",0,SUMIFS(BP!358:358,BP!$5:$5,BO$4))</f>
        <v>0</v>
      </c>
      <c r="BP358" s="3">
        <f>IF(BP$5="",0,SUMIFS(BP!358:358,BP!$5:$5,BP$4))</f>
        <v>0</v>
      </c>
      <c r="BQ358" s="3">
        <f>IF(BQ$5="",0,SUMIFS(BP!358:358,BP!$5:$5,BQ$4))</f>
        <v>0</v>
      </c>
      <c r="BR358" s="3">
        <f>IF(BR$5="",0,SUMIFS(BP!358:358,BP!$5:$5,BR$4))</f>
        <v>0</v>
      </c>
      <c r="BS358" s="3">
        <f>IF(BS$5="",0,SUMIFS(BP!358:358,BP!$5:$5,BS$4))</f>
        <v>0</v>
      </c>
      <c r="BT358" s="3">
        <f>IF(BT$5="",0,SUMIFS(BP!358:358,BP!$5:$5,BT$4))</f>
        <v>0</v>
      </c>
      <c r="BU358" s="3">
        <f>IF(BU$5="",0,SUMIFS(BP!358:358,BP!$5:$5,BU$4))</f>
        <v>0</v>
      </c>
      <c r="BV358" s="3">
        <f>IF(BV$5="",0,SUMIFS(BP!358:358,BP!$5:$5,BV$4))</f>
        <v>0</v>
      </c>
      <c r="BW358" s="3">
        <f>IF(BW$5="",0,SUMIFS(BP!358:358,BP!$5:$5,BW$4))</f>
        <v>0</v>
      </c>
      <c r="BX358" s="3">
        <f>IF(BX$5="",0,SUMIFS(BP!358:358,BP!$5:$5,BX$4))</f>
        <v>0</v>
      </c>
      <c r="BY358" s="3">
        <f>IF(BY$5="",0,SUMIFS(BP!358:358,BP!$5:$5,BY$4))</f>
        <v>0</v>
      </c>
      <c r="BZ358" s="3">
        <f>IF(BZ$5="",0,SUMIFS(BP!358:358,BP!$5:$5,BZ$4))</f>
        <v>0</v>
      </c>
      <c r="CA358" s="3">
        <f>IF(CA$5="",0,SUMIFS(BP!358:358,BP!$5:$5,CA$4))</f>
        <v>0</v>
      </c>
      <c r="CB358" s="3">
        <f>IF(CB$5="",0,SUMIFS(BP!358:358,BP!$5:$5,CB$4))</f>
        <v>0</v>
      </c>
      <c r="CC358" s="3">
        <f>IF(CC$5="",0,SUMIFS(BP!358:358,BP!$5:$5,CC$4))</f>
        <v>0</v>
      </c>
      <c r="CD358" s="3">
        <f>IF(CD$5="",0,SUMIFS(BP!358:358,BP!$5:$5,CD$4))</f>
        <v>0</v>
      </c>
      <c r="CE358" s="3">
        <f>IF(CE$5="",0,SUMIFS(BP!358:358,BP!$5:$5,CE$4))</f>
        <v>0</v>
      </c>
      <c r="CF358" s="3">
        <f>IF(CF$5="",0,SUMIFS(BP!358:358,BP!$5:$5,CF$4))</f>
        <v>0</v>
      </c>
      <c r="CG358" s="3">
        <f>IF(CG$5="",0,SUMIFS(BP!358:358,BP!$5:$5,CG$4))</f>
        <v>0</v>
      </c>
      <c r="CH358" s="3">
        <f>IF(CH$5="",0,SUMIFS(BP!358:358,BP!$5:$5,CH$4))</f>
        <v>0</v>
      </c>
      <c r="CI358" s="3">
        <f>IF(CI$5="",0,SUMIFS(BP!358:358,BP!$5:$5,CI$4))</f>
        <v>0</v>
      </c>
      <c r="CJ358" s="3">
        <f>IF(CJ$5="",0,SUMIFS(BP!358:358,BP!$5:$5,CJ$4))</f>
        <v>0</v>
      </c>
      <c r="CK358" s="3">
        <f>IF(CK$5="",0,SUMIFS(BP!358:358,BP!$5:$5,CK$4))</f>
        <v>0</v>
      </c>
      <c r="CL358" s="3">
        <f>IF(CL$5="",0,SUMIFS(BP!358:358,BP!$5:$5,CL$4))</f>
        <v>0</v>
      </c>
      <c r="CM358" s="3">
        <f>IF(CM$5="",0,SUMIFS(BP!358:358,BP!$5:$5,CM$4))</f>
        <v>0</v>
      </c>
      <c r="CN358" s="3">
        <f>IF(CN$5="",0,SUMIFS(BP!358:358,BP!$5:$5,CN$4))</f>
        <v>0</v>
      </c>
      <c r="CO358" s="3">
        <f>IF(CO$5="",0,SUMIFS(BP!358:358,BP!$5:$5,CO$4))</f>
        <v>0</v>
      </c>
      <c r="CP358" s="3">
        <f>IF(CP$5="",0,SUMIFS(BP!358:358,BP!$5:$5,CP$4))</f>
        <v>0</v>
      </c>
      <c r="CQ358" s="3">
        <f>IF(CQ$5="",0,SUMIFS(BP!358:358,BP!$5:$5,CQ$4))</f>
        <v>0</v>
      </c>
      <c r="CR358" s="3">
        <f>IF(CR$5="",0,SUMIFS(BP!358:358,BP!$5:$5,CR$4))</f>
        <v>0</v>
      </c>
      <c r="CS358" s="3">
        <f>IF(CS$5="",0,SUMIFS(BP!358:358,BP!$5:$5,CS$4))</f>
        <v>0</v>
      </c>
      <c r="CT358" s="3">
        <f>IF(CT$5="",0,SUMIFS(BP!358:358,BP!$5:$5,CT$4))</f>
        <v>0</v>
      </c>
    </row>
    <row r="359" spans="1:98" s="2" customFormat="1" ht="10.199999999999999" x14ac:dyDescent="0.2">
      <c r="A359" s="11">
        <f>ROW()</f>
        <v>359</v>
      </c>
      <c r="E359" s="15"/>
      <c r="W359" s="5"/>
      <c r="Z359" s="3">
        <f ca="1">IF(Z$5="",0,SUMIFS(INDIRECT($S$2&amp;$A359&amp;":"&amp;$A359),BP!$5:$5,Z$4))</f>
        <v>0</v>
      </c>
      <c r="AA359" s="3">
        <f ca="1">IF(AA$5="",0,SUMIFS(INDIRECT($S$2&amp;$A359&amp;":"&amp;$A359),BP!$5:$5,AA$4))</f>
        <v>0</v>
      </c>
      <c r="AB359" s="3">
        <f ca="1">IF(AB$5="",0,SUMIFS(INDIRECT($S$2&amp;$A359&amp;":"&amp;$A359),BP!$5:$5,AB$4))</f>
        <v>0</v>
      </c>
      <c r="AC359" s="3">
        <f ca="1">IF(AC$5="",0,SUMIFS(INDIRECT($S$2&amp;$A359&amp;":"&amp;$A359),BP!$5:$5,AC$4))</f>
        <v>0</v>
      </c>
      <c r="AD359" s="3">
        <f ca="1">IF(AD$5="",0,SUMIFS(INDIRECT($S$2&amp;$A359&amp;":"&amp;$A359),BP!$5:$5,AD$4))</f>
        <v>0</v>
      </c>
      <c r="AE359" s="3">
        <f ca="1">IF(AE$5="",0,SUMIFS(INDIRECT($S$2&amp;$A359&amp;":"&amp;$A359),BP!$5:$5,AE$4))</f>
        <v>0</v>
      </c>
      <c r="AF359" s="3">
        <f ca="1">IF(AF$5="",0,SUMIFS(INDIRECT($S$2&amp;$A359&amp;":"&amp;$A359),BP!$5:$5,AF$4))</f>
        <v>0</v>
      </c>
      <c r="AG359" s="3">
        <f ca="1">IF(AG$5="",0,SUMIFS(INDIRECT($S$2&amp;$A359&amp;":"&amp;$A359),BP!$5:$5,AG$4))</f>
        <v>0</v>
      </c>
      <c r="AH359" s="3">
        <f ca="1">IF(AH$5="",0,SUMIFS(INDIRECT($S$2&amp;$A359&amp;":"&amp;$A359),BP!$5:$5,AH$4))</f>
        <v>0</v>
      </c>
      <c r="AI359" s="3">
        <f ca="1">IF(AI$5="",0,SUMIFS(INDIRECT($S$2&amp;$A359&amp;":"&amp;$A359),BP!$5:$5,AI$4))</f>
        <v>0</v>
      </c>
      <c r="AJ359" s="3">
        <f ca="1">IF(AJ$5="",0,SUMIFS(INDIRECT($S$2&amp;$A359&amp;":"&amp;$A359),BP!$5:$5,AJ$4))</f>
        <v>0</v>
      </c>
      <c r="AK359" s="3">
        <f ca="1">IF(AK$5="",0,SUMIFS(INDIRECT($S$2&amp;$A359&amp;":"&amp;$A359),BP!$5:$5,AK$4))</f>
        <v>0</v>
      </c>
      <c r="AL359" s="3">
        <f ca="1">IF(AL$5="",0,SUMIFS(INDIRECT($S$2&amp;$A359&amp;":"&amp;$A359),BP!$5:$5,AL$4))</f>
        <v>0</v>
      </c>
      <c r="AM359" s="3">
        <f ca="1">IF(AM$5="",0,SUMIFS(INDIRECT($S$2&amp;$A359&amp;":"&amp;$A359),BP!$5:$5,AM$4))</f>
        <v>0</v>
      </c>
      <c r="AN359" s="3">
        <f ca="1">IF(AN$5="",0,SUMIFS(INDIRECT($S$2&amp;$A359&amp;":"&amp;$A359),BP!$5:$5,AN$4))</f>
        <v>0</v>
      </c>
      <c r="AO359" s="3">
        <f ca="1">IF(AO$5="",0,SUMIFS(INDIRECT($S$2&amp;$A359&amp;":"&amp;$A359),BP!$5:$5,AO$4))</f>
        <v>0</v>
      </c>
      <c r="AP359" s="3">
        <f ca="1">IF(AP$5="",0,SUMIFS(INDIRECT($S$2&amp;$A359&amp;":"&amp;$A359),BP!$5:$5,AP$4))</f>
        <v>0</v>
      </c>
      <c r="AQ359" s="3">
        <f ca="1">IF(AQ$5="",0,SUMIFS(INDIRECT($S$2&amp;$A359&amp;":"&amp;$A359),BP!$5:$5,AQ$4))</f>
        <v>0</v>
      </c>
      <c r="AR359" s="3">
        <f ca="1">IF(AR$5="",0,SUMIFS(INDIRECT($S$2&amp;$A359&amp;":"&amp;$A359),BP!$5:$5,AR$4))</f>
        <v>0</v>
      </c>
      <c r="AS359" s="3">
        <f ca="1">IF(AS$5="",0,SUMIFS(INDIRECT($S$2&amp;$A359&amp;":"&amp;$A359),BP!$5:$5,AS$4))</f>
        <v>0</v>
      </c>
      <c r="AT359" s="3">
        <f ca="1">IF(AT$5="",0,SUMIFS(INDIRECT($S$2&amp;$A359&amp;":"&amp;$A359),BP!$5:$5,AT$4))</f>
        <v>0</v>
      </c>
      <c r="AU359" s="3">
        <f ca="1">IF(AU$5="",0,SUMIFS(INDIRECT($S$2&amp;$A359&amp;":"&amp;$A359),BP!$5:$5,AU$4))</f>
        <v>0</v>
      </c>
      <c r="AV359" s="3">
        <f ca="1">IF(AV$5="",0,SUMIFS(INDIRECT($S$2&amp;$A359&amp;":"&amp;$A359),BP!$5:$5,AV$4))</f>
        <v>0</v>
      </c>
      <c r="AW359" s="3">
        <f ca="1">IF(AW$5="",0,SUMIFS(INDIRECT($S$2&amp;$A359&amp;":"&amp;$A359),BP!$5:$5,AW$4))</f>
        <v>0</v>
      </c>
      <c r="AX359" s="3">
        <f ca="1">IF(AX$5="",0,SUMIFS(INDIRECT($S$2&amp;$A359&amp;":"&amp;$A359),BP!$5:$5,AX$4))</f>
        <v>0</v>
      </c>
      <c r="AY359" s="3">
        <f ca="1">IF(AY$5="",0,SUMIFS(INDIRECT($S$2&amp;$A359&amp;":"&amp;$A359),BP!$5:$5,AY$4))</f>
        <v>0</v>
      </c>
      <c r="AZ359" s="3">
        <f ca="1">IF(AZ$5="",0,SUMIFS(INDIRECT($S$2&amp;$A359&amp;":"&amp;$A359),BP!$5:$5,AZ$4))</f>
        <v>0</v>
      </c>
      <c r="BA359" s="3">
        <f ca="1">IF(BA$5="",0,SUMIFS(INDIRECT($S$2&amp;$A359&amp;":"&amp;$A359),BP!$5:$5,BA$4))</f>
        <v>0</v>
      </c>
      <c r="BB359" s="3">
        <f ca="1">IF(BB$5="",0,SUMIFS(INDIRECT($S$2&amp;$A359&amp;":"&amp;$A359),BP!$5:$5,BB$4))</f>
        <v>0</v>
      </c>
      <c r="BC359" s="3">
        <f ca="1">IF(BC$5="",0,SUMIFS(INDIRECT($S$2&amp;$A359&amp;":"&amp;$A359),BP!$5:$5,BC$4))</f>
        <v>0</v>
      </c>
      <c r="BD359" s="3">
        <f ca="1">IF(BD$5="",0,SUMIFS(INDIRECT($S$2&amp;$A359&amp;":"&amp;$A359),BP!$5:$5,BD$4))</f>
        <v>0</v>
      </c>
      <c r="BE359" s="3">
        <f ca="1">IF(BE$5="",0,SUMIFS(INDIRECT($S$2&amp;$A359&amp;":"&amp;$A359),BP!$5:$5,BE$4))</f>
        <v>0</v>
      </c>
      <c r="BF359" s="3">
        <f ca="1">IF(BF$5="",0,SUMIFS(INDIRECT($S$2&amp;$A359&amp;":"&amp;$A359),BP!$5:$5,BF$4))</f>
        <v>0</v>
      </c>
      <c r="BG359" s="3">
        <f ca="1">IF(BG$5="",0,SUMIFS(INDIRECT($S$2&amp;$A359&amp;":"&amp;$A359),BP!$5:$5,BG$4))</f>
        <v>0</v>
      </c>
      <c r="BH359" s="3">
        <f ca="1">IF(BH$5="",0,SUMIFS(INDIRECT($S$2&amp;$A359&amp;":"&amp;$A359),BP!$5:$5,BH$4))</f>
        <v>0</v>
      </c>
      <c r="BI359" s="3">
        <f ca="1">IF(BI$5="",0,SUMIFS(INDIRECT($S$2&amp;$A359&amp;":"&amp;$A359),BP!$5:$5,BI$4))</f>
        <v>0</v>
      </c>
      <c r="BJ359" s="3">
        <f>IF(BJ$5="",0,SUMIFS(BP!359:359,BP!$5:$5,BJ$4))</f>
        <v>0</v>
      </c>
      <c r="BK359" s="3">
        <f>IF(BK$5="",0,SUMIFS(BP!359:359,BP!$5:$5,BK$4))</f>
        <v>0</v>
      </c>
      <c r="BL359" s="3">
        <f>IF(BL$5="",0,SUMIFS(BP!359:359,BP!$5:$5,BL$4))</f>
        <v>0</v>
      </c>
      <c r="BM359" s="3">
        <f>IF(BM$5="",0,SUMIFS(BP!359:359,BP!$5:$5,BM$4))</f>
        <v>0</v>
      </c>
      <c r="BN359" s="3">
        <f>IF(BN$5="",0,SUMIFS(BP!359:359,BP!$5:$5,BN$4))</f>
        <v>0</v>
      </c>
      <c r="BO359" s="3">
        <f>IF(BO$5="",0,SUMIFS(BP!359:359,BP!$5:$5,BO$4))</f>
        <v>0</v>
      </c>
      <c r="BP359" s="3">
        <f>IF(BP$5="",0,SUMIFS(BP!359:359,BP!$5:$5,BP$4))</f>
        <v>0</v>
      </c>
      <c r="BQ359" s="3">
        <f>IF(BQ$5="",0,SUMIFS(BP!359:359,BP!$5:$5,BQ$4))</f>
        <v>0</v>
      </c>
      <c r="BR359" s="3">
        <f>IF(BR$5="",0,SUMIFS(BP!359:359,BP!$5:$5,BR$4))</f>
        <v>0</v>
      </c>
      <c r="BS359" s="3">
        <f>IF(BS$5="",0,SUMIFS(BP!359:359,BP!$5:$5,BS$4))</f>
        <v>0</v>
      </c>
      <c r="BT359" s="3">
        <f>IF(BT$5="",0,SUMIFS(BP!359:359,BP!$5:$5,BT$4))</f>
        <v>0</v>
      </c>
      <c r="BU359" s="3">
        <f>IF(BU$5="",0,SUMIFS(BP!359:359,BP!$5:$5,BU$4))</f>
        <v>0</v>
      </c>
      <c r="BV359" s="3">
        <f>IF(BV$5="",0,SUMIFS(BP!359:359,BP!$5:$5,BV$4))</f>
        <v>0</v>
      </c>
      <c r="BW359" s="3">
        <f>IF(BW$5="",0,SUMIFS(BP!359:359,BP!$5:$5,BW$4))</f>
        <v>0</v>
      </c>
      <c r="BX359" s="3">
        <f>IF(BX$5="",0,SUMIFS(BP!359:359,BP!$5:$5,BX$4))</f>
        <v>0</v>
      </c>
      <c r="BY359" s="3">
        <f>IF(BY$5="",0,SUMIFS(BP!359:359,BP!$5:$5,BY$4))</f>
        <v>0</v>
      </c>
      <c r="BZ359" s="3">
        <f>IF(BZ$5="",0,SUMIFS(BP!359:359,BP!$5:$5,BZ$4))</f>
        <v>0</v>
      </c>
      <c r="CA359" s="3">
        <f>IF(CA$5="",0,SUMIFS(BP!359:359,BP!$5:$5,CA$4))</f>
        <v>0</v>
      </c>
      <c r="CB359" s="3">
        <f>IF(CB$5="",0,SUMIFS(BP!359:359,BP!$5:$5,CB$4))</f>
        <v>0</v>
      </c>
      <c r="CC359" s="3">
        <f>IF(CC$5="",0,SUMIFS(BP!359:359,BP!$5:$5,CC$4))</f>
        <v>0</v>
      </c>
      <c r="CD359" s="3">
        <f>IF(CD$5="",0,SUMIFS(BP!359:359,BP!$5:$5,CD$4))</f>
        <v>0</v>
      </c>
      <c r="CE359" s="3">
        <f>IF(CE$5="",0,SUMIFS(BP!359:359,BP!$5:$5,CE$4))</f>
        <v>0</v>
      </c>
      <c r="CF359" s="3">
        <f>IF(CF$5="",0,SUMIFS(BP!359:359,BP!$5:$5,CF$4))</f>
        <v>0</v>
      </c>
      <c r="CG359" s="3">
        <f>IF(CG$5="",0,SUMIFS(BP!359:359,BP!$5:$5,CG$4))</f>
        <v>0</v>
      </c>
      <c r="CH359" s="3">
        <f>IF(CH$5="",0,SUMIFS(BP!359:359,BP!$5:$5,CH$4))</f>
        <v>0</v>
      </c>
      <c r="CI359" s="3">
        <f>IF(CI$5="",0,SUMIFS(BP!359:359,BP!$5:$5,CI$4))</f>
        <v>0</v>
      </c>
      <c r="CJ359" s="3">
        <f>IF(CJ$5="",0,SUMIFS(BP!359:359,BP!$5:$5,CJ$4))</f>
        <v>0</v>
      </c>
      <c r="CK359" s="3">
        <f>IF(CK$5="",0,SUMIFS(BP!359:359,BP!$5:$5,CK$4))</f>
        <v>0</v>
      </c>
      <c r="CL359" s="3">
        <f>IF(CL$5="",0,SUMIFS(BP!359:359,BP!$5:$5,CL$4))</f>
        <v>0</v>
      </c>
      <c r="CM359" s="3">
        <f>IF(CM$5="",0,SUMIFS(BP!359:359,BP!$5:$5,CM$4))</f>
        <v>0</v>
      </c>
      <c r="CN359" s="3">
        <f>IF(CN$5="",0,SUMIFS(BP!359:359,BP!$5:$5,CN$4))</f>
        <v>0</v>
      </c>
      <c r="CO359" s="3">
        <f>IF(CO$5="",0,SUMIFS(BP!359:359,BP!$5:$5,CO$4))</f>
        <v>0</v>
      </c>
      <c r="CP359" s="3">
        <f>IF(CP$5="",0,SUMIFS(BP!359:359,BP!$5:$5,CP$4))</f>
        <v>0</v>
      </c>
      <c r="CQ359" s="3">
        <f>IF(CQ$5="",0,SUMIFS(BP!359:359,BP!$5:$5,CQ$4))</f>
        <v>0</v>
      </c>
      <c r="CR359" s="3">
        <f>IF(CR$5="",0,SUMIFS(BP!359:359,BP!$5:$5,CR$4))</f>
        <v>0</v>
      </c>
      <c r="CS359" s="3">
        <f>IF(CS$5="",0,SUMIFS(BP!359:359,BP!$5:$5,CS$4))</f>
        <v>0</v>
      </c>
      <c r="CT359" s="3">
        <f>IF(CT$5="",0,SUMIFS(BP!359:359,BP!$5:$5,CT$4))</f>
        <v>0</v>
      </c>
    </row>
    <row r="360" spans="1:98" s="2" customFormat="1" ht="10.199999999999999" x14ac:dyDescent="0.2">
      <c r="A360" s="11">
        <f>ROW()</f>
        <v>360</v>
      </c>
      <c r="E360" s="15"/>
      <c r="W360" s="5"/>
      <c r="Z360" s="3">
        <f ca="1">IF(Z$5="",0,SUMIFS(INDIRECT($S$2&amp;$A360&amp;":"&amp;$A360),BP!$5:$5,Z$4))</f>
        <v>0</v>
      </c>
      <c r="AA360" s="3">
        <f ca="1">IF(AA$5="",0,SUMIFS(INDIRECT($S$2&amp;$A360&amp;":"&amp;$A360),BP!$5:$5,AA$4))</f>
        <v>0</v>
      </c>
      <c r="AB360" s="3">
        <f ca="1">IF(AB$5="",0,SUMIFS(INDIRECT($S$2&amp;$A360&amp;":"&amp;$A360),BP!$5:$5,AB$4))</f>
        <v>0</v>
      </c>
      <c r="AC360" s="3">
        <f ca="1">IF(AC$5="",0,SUMIFS(INDIRECT($S$2&amp;$A360&amp;":"&amp;$A360),BP!$5:$5,AC$4))</f>
        <v>0</v>
      </c>
      <c r="AD360" s="3">
        <f ca="1">IF(AD$5="",0,SUMIFS(INDIRECT($S$2&amp;$A360&amp;":"&amp;$A360),BP!$5:$5,AD$4))</f>
        <v>0</v>
      </c>
      <c r="AE360" s="3">
        <f ca="1">IF(AE$5="",0,SUMIFS(INDIRECT($S$2&amp;$A360&amp;":"&amp;$A360),BP!$5:$5,AE$4))</f>
        <v>0</v>
      </c>
      <c r="AF360" s="3">
        <f ca="1">IF(AF$5="",0,SUMIFS(INDIRECT($S$2&amp;$A360&amp;":"&amp;$A360),BP!$5:$5,AF$4))</f>
        <v>0</v>
      </c>
      <c r="AG360" s="3">
        <f ca="1">IF(AG$5="",0,SUMIFS(INDIRECT($S$2&amp;$A360&amp;":"&amp;$A360),BP!$5:$5,AG$4))</f>
        <v>0</v>
      </c>
      <c r="AH360" s="3">
        <f ca="1">IF(AH$5="",0,SUMIFS(INDIRECT($S$2&amp;$A360&amp;":"&amp;$A360),BP!$5:$5,AH$4))</f>
        <v>0</v>
      </c>
      <c r="AI360" s="3">
        <f ca="1">IF(AI$5="",0,SUMIFS(INDIRECT($S$2&amp;$A360&amp;":"&amp;$A360),BP!$5:$5,AI$4))</f>
        <v>0</v>
      </c>
      <c r="AJ360" s="3">
        <f ca="1">IF(AJ$5="",0,SUMIFS(INDIRECT($S$2&amp;$A360&amp;":"&amp;$A360),BP!$5:$5,AJ$4))</f>
        <v>0</v>
      </c>
      <c r="AK360" s="3">
        <f ca="1">IF(AK$5="",0,SUMIFS(INDIRECT($S$2&amp;$A360&amp;":"&amp;$A360),BP!$5:$5,AK$4))</f>
        <v>0</v>
      </c>
      <c r="AL360" s="3">
        <f ca="1">IF(AL$5="",0,SUMIFS(INDIRECT($S$2&amp;$A360&amp;":"&amp;$A360),BP!$5:$5,AL$4))</f>
        <v>0</v>
      </c>
      <c r="AM360" s="3">
        <f ca="1">IF(AM$5="",0,SUMIFS(INDIRECT($S$2&amp;$A360&amp;":"&amp;$A360),BP!$5:$5,AM$4))</f>
        <v>0</v>
      </c>
      <c r="AN360" s="3">
        <f ca="1">IF(AN$5="",0,SUMIFS(INDIRECT($S$2&amp;$A360&amp;":"&amp;$A360),BP!$5:$5,AN$4))</f>
        <v>0</v>
      </c>
      <c r="AO360" s="3">
        <f ca="1">IF(AO$5="",0,SUMIFS(INDIRECT($S$2&amp;$A360&amp;":"&amp;$A360),BP!$5:$5,AO$4))</f>
        <v>0</v>
      </c>
      <c r="AP360" s="3">
        <f ca="1">IF(AP$5="",0,SUMIFS(INDIRECT($S$2&amp;$A360&amp;":"&amp;$A360),BP!$5:$5,AP$4))</f>
        <v>0</v>
      </c>
      <c r="AQ360" s="3">
        <f ca="1">IF(AQ$5="",0,SUMIFS(INDIRECT($S$2&amp;$A360&amp;":"&amp;$A360),BP!$5:$5,AQ$4))</f>
        <v>0</v>
      </c>
      <c r="AR360" s="3">
        <f ca="1">IF(AR$5="",0,SUMIFS(INDIRECT($S$2&amp;$A360&amp;":"&amp;$A360),BP!$5:$5,AR$4))</f>
        <v>0</v>
      </c>
      <c r="AS360" s="3">
        <f ca="1">IF(AS$5="",0,SUMIFS(INDIRECT($S$2&amp;$A360&amp;":"&amp;$A360),BP!$5:$5,AS$4))</f>
        <v>0</v>
      </c>
      <c r="AT360" s="3">
        <f ca="1">IF(AT$5="",0,SUMIFS(INDIRECT($S$2&amp;$A360&amp;":"&amp;$A360),BP!$5:$5,AT$4))</f>
        <v>0</v>
      </c>
      <c r="AU360" s="3">
        <f ca="1">IF(AU$5="",0,SUMIFS(INDIRECT($S$2&amp;$A360&amp;":"&amp;$A360),BP!$5:$5,AU$4))</f>
        <v>0</v>
      </c>
      <c r="AV360" s="3">
        <f ca="1">IF(AV$5="",0,SUMIFS(INDIRECT($S$2&amp;$A360&amp;":"&amp;$A360),BP!$5:$5,AV$4))</f>
        <v>0</v>
      </c>
      <c r="AW360" s="3">
        <f ca="1">IF(AW$5="",0,SUMIFS(INDIRECT($S$2&amp;$A360&amp;":"&amp;$A360),BP!$5:$5,AW$4))</f>
        <v>0</v>
      </c>
      <c r="AX360" s="3">
        <f ca="1">IF(AX$5="",0,SUMIFS(INDIRECT($S$2&amp;$A360&amp;":"&amp;$A360),BP!$5:$5,AX$4))</f>
        <v>0</v>
      </c>
      <c r="AY360" s="3">
        <f ca="1">IF(AY$5="",0,SUMIFS(INDIRECT($S$2&amp;$A360&amp;":"&amp;$A360),BP!$5:$5,AY$4))</f>
        <v>0</v>
      </c>
      <c r="AZ360" s="3">
        <f ca="1">IF(AZ$5="",0,SUMIFS(INDIRECT($S$2&amp;$A360&amp;":"&amp;$A360),BP!$5:$5,AZ$4))</f>
        <v>0</v>
      </c>
      <c r="BA360" s="3">
        <f ca="1">IF(BA$5="",0,SUMIFS(INDIRECT($S$2&amp;$A360&amp;":"&amp;$A360),BP!$5:$5,BA$4))</f>
        <v>0</v>
      </c>
      <c r="BB360" s="3">
        <f ca="1">IF(BB$5="",0,SUMIFS(INDIRECT($S$2&amp;$A360&amp;":"&amp;$A360),BP!$5:$5,BB$4))</f>
        <v>0</v>
      </c>
      <c r="BC360" s="3">
        <f ca="1">IF(BC$5="",0,SUMIFS(INDIRECT($S$2&amp;$A360&amp;":"&amp;$A360),BP!$5:$5,BC$4))</f>
        <v>0</v>
      </c>
      <c r="BD360" s="3">
        <f ca="1">IF(BD$5="",0,SUMIFS(INDIRECT($S$2&amp;$A360&amp;":"&amp;$A360),BP!$5:$5,BD$4))</f>
        <v>0</v>
      </c>
      <c r="BE360" s="3">
        <f ca="1">IF(BE$5="",0,SUMIFS(INDIRECT($S$2&amp;$A360&amp;":"&amp;$A360),BP!$5:$5,BE$4))</f>
        <v>0</v>
      </c>
      <c r="BF360" s="3">
        <f ca="1">IF(BF$5="",0,SUMIFS(INDIRECT($S$2&amp;$A360&amp;":"&amp;$A360),BP!$5:$5,BF$4))</f>
        <v>0</v>
      </c>
      <c r="BG360" s="3">
        <f ca="1">IF(BG$5="",0,SUMIFS(INDIRECT($S$2&amp;$A360&amp;":"&amp;$A360),BP!$5:$5,BG$4))</f>
        <v>0</v>
      </c>
      <c r="BH360" s="3">
        <f ca="1">IF(BH$5="",0,SUMIFS(INDIRECT($S$2&amp;$A360&amp;":"&amp;$A360),BP!$5:$5,BH$4))</f>
        <v>0</v>
      </c>
      <c r="BI360" s="3">
        <f ca="1">IF(BI$5="",0,SUMIFS(INDIRECT($S$2&amp;$A360&amp;":"&amp;$A360),BP!$5:$5,BI$4))</f>
        <v>0</v>
      </c>
      <c r="BJ360" s="3">
        <f>IF(BJ$5="",0,SUMIFS(BP!360:360,BP!$5:$5,BJ$4))</f>
        <v>0</v>
      </c>
      <c r="BK360" s="3">
        <f>IF(BK$5="",0,SUMIFS(BP!360:360,BP!$5:$5,BK$4))</f>
        <v>0</v>
      </c>
      <c r="BL360" s="3">
        <f>IF(BL$5="",0,SUMIFS(BP!360:360,BP!$5:$5,BL$4))</f>
        <v>0</v>
      </c>
      <c r="BM360" s="3">
        <f>IF(BM$5="",0,SUMIFS(BP!360:360,BP!$5:$5,BM$4))</f>
        <v>0</v>
      </c>
      <c r="BN360" s="3">
        <f>IF(BN$5="",0,SUMIFS(BP!360:360,BP!$5:$5,BN$4))</f>
        <v>0</v>
      </c>
      <c r="BO360" s="3">
        <f>IF(BO$5="",0,SUMIFS(BP!360:360,BP!$5:$5,BO$4))</f>
        <v>0</v>
      </c>
      <c r="BP360" s="3">
        <f>IF(BP$5="",0,SUMIFS(BP!360:360,BP!$5:$5,BP$4))</f>
        <v>0</v>
      </c>
      <c r="BQ360" s="3">
        <f>IF(BQ$5="",0,SUMIFS(BP!360:360,BP!$5:$5,BQ$4))</f>
        <v>0</v>
      </c>
      <c r="BR360" s="3">
        <f>IF(BR$5="",0,SUMIFS(BP!360:360,BP!$5:$5,BR$4))</f>
        <v>0</v>
      </c>
      <c r="BS360" s="3">
        <f>IF(BS$5="",0,SUMIFS(BP!360:360,BP!$5:$5,BS$4))</f>
        <v>0</v>
      </c>
      <c r="BT360" s="3">
        <f>IF(BT$5="",0,SUMIFS(BP!360:360,BP!$5:$5,BT$4))</f>
        <v>0</v>
      </c>
      <c r="BU360" s="3">
        <f>IF(BU$5="",0,SUMIFS(BP!360:360,BP!$5:$5,BU$4))</f>
        <v>0</v>
      </c>
      <c r="BV360" s="3">
        <f>IF(BV$5="",0,SUMIFS(BP!360:360,BP!$5:$5,BV$4))</f>
        <v>0</v>
      </c>
      <c r="BW360" s="3">
        <f>IF(BW$5="",0,SUMIFS(BP!360:360,BP!$5:$5,BW$4))</f>
        <v>0</v>
      </c>
      <c r="BX360" s="3">
        <f>IF(BX$5="",0,SUMIFS(BP!360:360,BP!$5:$5,BX$4))</f>
        <v>0</v>
      </c>
      <c r="BY360" s="3">
        <f>IF(BY$5="",0,SUMIFS(BP!360:360,BP!$5:$5,BY$4))</f>
        <v>0</v>
      </c>
      <c r="BZ360" s="3">
        <f>IF(BZ$5="",0,SUMIFS(BP!360:360,BP!$5:$5,BZ$4))</f>
        <v>0</v>
      </c>
      <c r="CA360" s="3">
        <f>IF(CA$5="",0,SUMIFS(BP!360:360,BP!$5:$5,CA$4))</f>
        <v>0</v>
      </c>
      <c r="CB360" s="3">
        <f>IF(CB$5="",0,SUMIFS(BP!360:360,BP!$5:$5,CB$4))</f>
        <v>0</v>
      </c>
      <c r="CC360" s="3">
        <f>IF(CC$5="",0,SUMIFS(BP!360:360,BP!$5:$5,CC$4))</f>
        <v>0</v>
      </c>
      <c r="CD360" s="3">
        <f>IF(CD$5="",0,SUMIFS(BP!360:360,BP!$5:$5,CD$4))</f>
        <v>0</v>
      </c>
      <c r="CE360" s="3">
        <f>IF(CE$5="",0,SUMIFS(BP!360:360,BP!$5:$5,CE$4))</f>
        <v>0</v>
      </c>
      <c r="CF360" s="3">
        <f>IF(CF$5="",0,SUMIFS(BP!360:360,BP!$5:$5,CF$4))</f>
        <v>0</v>
      </c>
      <c r="CG360" s="3">
        <f>IF(CG$5="",0,SUMIFS(BP!360:360,BP!$5:$5,CG$4))</f>
        <v>0</v>
      </c>
      <c r="CH360" s="3">
        <f>IF(CH$5="",0,SUMIFS(BP!360:360,BP!$5:$5,CH$4))</f>
        <v>0</v>
      </c>
      <c r="CI360" s="3">
        <f>IF(CI$5="",0,SUMIFS(BP!360:360,BP!$5:$5,CI$4))</f>
        <v>0</v>
      </c>
      <c r="CJ360" s="3">
        <f>IF(CJ$5="",0,SUMIFS(BP!360:360,BP!$5:$5,CJ$4))</f>
        <v>0</v>
      </c>
      <c r="CK360" s="3">
        <f>IF(CK$5="",0,SUMIFS(BP!360:360,BP!$5:$5,CK$4))</f>
        <v>0</v>
      </c>
      <c r="CL360" s="3">
        <f>IF(CL$5="",0,SUMIFS(BP!360:360,BP!$5:$5,CL$4))</f>
        <v>0</v>
      </c>
      <c r="CM360" s="3">
        <f>IF(CM$5="",0,SUMIFS(BP!360:360,BP!$5:$5,CM$4))</f>
        <v>0</v>
      </c>
      <c r="CN360" s="3">
        <f>IF(CN$5="",0,SUMIFS(BP!360:360,BP!$5:$5,CN$4))</f>
        <v>0</v>
      </c>
      <c r="CO360" s="3">
        <f>IF(CO$5="",0,SUMIFS(BP!360:360,BP!$5:$5,CO$4))</f>
        <v>0</v>
      </c>
      <c r="CP360" s="3">
        <f>IF(CP$5="",0,SUMIFS(BP!360:360,BP!$5:$5,CP$4))</f>
        <v>0</v>
      </c>
      <c r="CQ360" s="3">
        <f>IF(CQ$5="",0,SUMIFS(BP!360:360,BP!$5:$5,CQ$4))</f>
        <v>0</v>
      </c>
      <c r="CR360" s="3">
        <f>IF(CR$5="",0,SUMIFS(BP!360:360,BP!$5:$5,CR$4))</f>
        <v>0</v>
      </c>
      <c r="CS360" s="3">
        <f>IF(CS$5="",0,SUMIFS(BP!360:360,BP!$5:$5,CS$4))</f>
        <v>0</v>
      </c>
      <c r="CT360" s="3">
        <f>IF(CT$5="",0,SUMIFS(BP!360:360,BP!$5:$5,CT$4))</f>
        <v>0</v>
      </c>
    </row>
    <row r="361" spans="1:98" s="2" customFormat="1" ht="10.199999999999999" x14ac:dyDescent="0.2">
      <c r="A361" s="11">
        <f>ROW()</f>
        <v>361</v>
      </c>
      <c r="E361" s="15"/>
      <c r="W361" s="5"/>
      <c r="Z361" s="3">
        <f ca="1">IF(Z$5="",0,SUMIFS(INDIRECT($S$2&amp;$A361&amp;":"&amp;$A361),BP!$5:$5,Z$4))</f>
        <v>0</v>
      </c>
      <c r="AA361" s="3">
        <f ca="1">IF(AA$5="",0,SUMIFS(INDIRECT($S$2&amp;$A361&amp;":"&amp;$A361),BP!$5:$5,AA$4))</f>
        <v>0</v>
      </c>
      <c r="AB361" s="3">
        <f ca="1">IF(AB$5="",0,SUMIFS(INDIRECT($S$2&amp;$A361&amp;":"&amp;$A361),BP!$5:$5,AB$4))</f>
        <v>0</v>
      </c>
      <c r="AC361" s="3">
        <f ca="1">IF(AC$5="",0,SUMIFS(INDIRECT($S$2&amp;$A361&amp;":"&amp;$A361),BP!$5:$5,AC$4))</f>
        <v>0</v>
      </c>
      <c r="AD361" s="3">
        <f ca="1">IF(AD$5="",0,SUMIFS(INDIRECT($S$2&amp;$A361&amp;":"&amp;$A361),BP!$5:$5,AD$4))</f>
        <v>0</v>
      </c>
      <c r="AE361" s="3">
        <f ca="1">IF(AE$5="",0,SUMIFS(INDIRECT($S$2&amp;$A361&amp;":"&amp;$A361),BP!$5:$5,AE$4))</f>
        <v>0</v>
      </c>
      <c r="AF361" s="3">
        <f ca="1">IF(AF$5="",0,SUMIFS(INDIRECT($S$2&amp;$A361&amp;":"&amp;$A361),BP!$5:$5,AF$4))</f>
        <v>0</v>
      </c>
      <c r="AG361" s="3">
        <f ca="1">IF(AG$5="",0,SUMIFS(INDIRECT($S$2&amp;$A361&amp;":"&amp;$A361),BP!$5:$5,AG$4))</f>
        <v>0</v>
      </c>
      <c r="AH361" s="3">
        <f ca="1">IF(AH$5="",0,SUMIFS(INDIRECT($S$2&amp;$A361&amp;":"&amp;$A361),BP!$5:$5,AH$4))</f>
        <v>0</v>
      </c>
      <c r="AI361" s="3">
        <f ca="1">IF(AI$5="",0,SUMIFS(INDIRECT($S$2&amp;$A361&amp;":"&amp;$A361),BP!$5:$5,AI$4))</f>
        <v>0</v>
      </c>
      <c r="AJ361" s="3">
        <f ca="1">IF(AJ$5="",0,SUMIFS(INDIRECT($S$2&amp;$A361&amp;":"&amp;$A361),BP!$5:$5,AJ$4))</f>
        <v>0</v>
      </c>
      <c r="AK361" s="3">
        <f ca="1">IF(AK$5="",0,SUMIFS(INDIRECT($S$2&amp;$A361&amp;":"&amp;$A361),BP!$5:$5,AK$4))</f>
        <v>0</v>
      </c>
      <c r="AL361" s="3">
        <f ca="1">IF(AL$5="",0,SUMIFS(INDIRECT($S$2&amp;$A361&amp;":"&amp;$A361),BP!$5:$5,AL$4))</f>
        <v>0</v>
      </c>
      <c r="AM361" s="3">
        <f ca="1">IF(AM$5="",0,SUMIFS(INDIRECT($S$2&amp;$A361&amp;":"&amp;$A361),BP!$5:$5,AM$4))</f>
        <v>0</v>
      </c>
      <c r="AN361" s="3">
        <f ca="1">IF(AN$5="",0,SUMIFS(INDIRECT($S$2&amp;$A361&amp;":"&amp;$A361),BP!$5:$5,AN$4))</f>
        <v>0</v>
      </c>
      <c r="AO361" s="3">
        <f ca="1">IF(AO$5="",0,SUMIFS(INDIRECT($S$2&amp;$A361&amp;":"&amp;$A361),BP!$5:$5,AO$4))</f>
        <v>0</v>
      </c>
      <c r="AP361" s="3">
        <f ca="1">IF(AP$5="",0,SUMIFS(INDIRECT($S$2&amp;$A361&amp;":"&amp;$A361),BP!$5:$5,AP$4))</f>
        <v>0</v>
      </c>
      <c r="AQ361" s="3">
        <f ca="1">IF(AQ$5="",0,SUMIFS(INDIRECT($S$2&amp;$A361&amp;":"&amp;$A361),BP!$5:$5,AQ$4))</f>
        <v>0</v>
      </c>
      <c r="AR361" s="3">
        <f ca="1">IF(AR$5="",0,SUMIFS(INDIRECT($S$2&amp;$A361&amp;":"&amp;$A361),BP!$5:$5,AR$4))</f>
        <v>0</v>
      </c>
      <c r="AS361" s="3">
        <f ca="1">IF(AS$5="",0,SUMIFS(INDIRECT($S$2&amp;$A361&amp;":"&amp;$A361),BP!$5:$5,AS$4))</f>
        <v>0</v>
      </c>
      <c r="AT361" s="3">
        <f ca="1">IF(AT$5="",0,SUMIFS(INDIRECT($S$2&amp;$A361&amp;":"&amp;$A361),BP!$5:$5,AT$4))</f>
        <v>0</v>
      </c>
      <c r="AU361" s="3">
        <f ca="1">IF(AU$5="",0,SUMIFS(INDIRECT($S$2&amp;$A361&amp;":"&amp;$A361),BP!$5:$5,AU$4))</f>
        <v>0</v>
      </c>
      <c r="AV361" s="3">
        <f ca="1">IF(AV$5="",0,SUMIFS(INDIRECT($S$2&amp;$A361&amp;":"&amp;$A361),BP!$5:$5,AV$4))</f>
        <v>0</v>
      </c>
      <c r="AW361" s="3">
        <f ca="1">IF(AW$5="",0,SUMIFS(INDIRECT($S$2&amp;$A361&amp;":"&amp;$A361),BP!$5:$5,AW$4))</f>
        <v>0</v>
      </c>
      <c r="AX361" s="3">
        <f ca="1">IF(AX$5="",0,SUMIFS(INDIRECT($S$2&amp;$A361&amp;":"&amp;$A361),BP!$5:$5,AX$4))</f>
        <v>0</v>
      </c>
      <c r="AY361" s="3">
        <f ca="1">IF(AY$5="",0,SUMIFS(INDIRECT($S$2&amp;$A361&amp;":"&amp;$A361),BP!$5:$5,AY$4))</f>
        <v>0</v>
      </c>
      <c r="AZ361" s="3">
        <f ca="1">IF(AZ$5="",0,SUMIFS(INDIRECT($S$2&amp;$A361&amp;":"&amp;$A361),BP!$5:$5,AZ$4))</f>
        <v>0</v>
      </c>
      <c r="BA361" s="3">
        <f ca="1">IF(BA$5="",0,SUMIFS(INDIRECT($S$2&amp;$A361&amp;":"&amp;$A361),BP!$5:$5,BA$4))</f>
        <v>0</v>
      </c>
      <c r="BB361" s="3">
        <f ca="1">IF(BB$5="",0,SUMIFS(INDIRECT($S$2&amp;$A361&amp;":"&amp;$A361),BP!$5:$5,BB$4))</f>
        <v>0</v>
      </c>
      <c r="BC361" s="3">
        <f ca="1">IF(BC$5="",0,SUMIFS(INDIRECT($S$2&amp;$A361&amp;":"&amp;$A361),BP!$5:$5,BC$4))</f>
        <v>0</v>
      </c>
      <c r="BD361" s="3">
        <f ca="1">IF(BD$5="",0,SUMIFS(INDIRECT($S$2&amp;$A361&amp;":"&amp;$A361),BP!$5:$5,BD$4))</f>
        <v>0</v>
      </c>
      <c r="BE361" s="3">
        <f ca="1">IF(BE$5="",0,SUMIFS(INDIRECT($S$2&amp;$A361&amp;":"&amp;$A361),BP!$5:$5,BE$4))</f>
        <v>0</v>
      </c>
      <c r="BF361" s="3">
        <f ca="1">IF(BF$5="",0,SUMIFS(INDIRECT($S$2&amp;$A361&amp;":"&amp;$A361),BP!$5:$5,BF$4))</f>
        <v>0</v>
      </c>
      <c r="BG361" s="3">
        <f ca="1">IF(BG$5="",0,SUMIFS(INDIRECT($S$2&amp;$A361&amp;":"&amp;$A361),BP!$5:$5,BG$4))</f>
        <v>0</v>
      </c>
      <c r="BH361" s="3">
        <f ca="1">IF(BH$5="",0,SUMIFS(INDIRECT($S$2&amp;$A361&amp;":"&amp;$A361),BP!$5:$5,BH$4))</f>
        <v>0</v>
      </c>
      <c r="BI361" s="3">
        <f ca="1">IF(BI$5="",0,SUMIFS(INDIRECT($S$2&amp;$A361&amp;":"&amp;$A361),BP!$5:$5,BI$4))</f>
        <v>0</v>
      </c>
      <c r="BJ361" s="3">
        <f>IF(BJ$5="",0,SUMIFS(BP!361:361,BP!$5:$5,BJ$4))</f>
        <v>0</v>
      </c>
      <c r="BK361" s="3">
        <f>IF(BK$5="",0,SUMIFS(BP!361:361,BP!$5:$5,BK$4))</f>
        <v>0</v>
      </c>
      <c r="BL361" s="3">
        <f>IF(BL$5="",0,SUMIFS(BP!361:361,BP!$5:$5,BL$4))</f>
        <v>0</v>
      </c>
      <c r="BM361" s="3">
        <f>IF(BM$5="",0,SUMIFS(BP!361:361,BP!$5:$5,BM$4))</f>
        <v>0</v>
      </c>
      <c r="BN361" s="3">
        <f>IF(BN$5="",0,SUMIFS(BP!361:361,BP!$5:$5,BN$4))</f>
        <v>0</v>
      </c>
      <c r="BO361" s="3">
        <f>IF(BO$5="",0,SUMIFS(BP!361:361,BP!$5:$5,BO$4))</f>
        <v>0</v>
      </c>
      <c r="BP361" s="3">
        <f>IF(BP$5="",0,SUMIFS(BP!361:361,BP!$5:$5,BP$4))</f>
        <v>0</v>
      </c>
      <c r="BQ361" s="3">
        <f>IF(BQ$5="",0,SUMIFS(BP!361:361,BP!$5:$5,BQ$4))</f>
        <v>0</v>
      </c>
      <c r="BR361" s="3">
        <f>IF(BR$5="",0,SUMIFS(BP!361:361,BP!$5:$5,BR$4))</f>
        <v>0</v>
      </c>
      <c r="BS361" s="3">
        <f>IF(BS$5="",0,SUMIFS(BP!361:361,BP!$5:$5,BS$4))</f>
        <v>0</v>
      </c>
      <c r="BT361" s="3">
        <f>IF(BT$5="",0,SUMIFS(BP!361:361,BP!$5:$5,BT$4))</f>
        <v>0</v>
      </c>
      <c r="BU361" s="3">
        <f>IF(BU$5="",0,SUMIFS(BP!361:361,BP!$5:$5,BU$4))</f>
        <v>0</v>
      </c>
      <c r="BV361" s="3">
        <f>IF(BV$5="",0,SUMIFS(BP!361:361,BP!$5:$5,BV$4))</f>
        <v>0</v>
      </c>
      <c r="BW361" s="3">
        <f>IF(BW$5="",0,SUMIFS(BP!361:361,BP!$5:$5,BW$4))</f>
        <v>0</v>
      </c>
      <c r="BX361" s="3">
        <f>IF(BX$5="",0,SUMIFS(BP!361:361,BP!$5:$5,BX$4))</f>
        <v>0</v>
      </c>
      <c r="BY361" s="3">
        <f>IF(BY$5="",0,SUMIFS(BP!361:361,BP!$5:$5,BY$4))</f>
        <v>0</v>
      </c>
      <c r="BZ361" s="3">
        <f>IF(BZ$5="",0,SUMIFS(BP!361:361,BP!$5:$5,BZ$4))</f>
        <v>0</v>
      </c>
      <c r="CA361" s="3">
        <f>IF(CA$5="",0,SUMIFS(BP!361:361,BP!$5:$5,CA$4))</f>
        <v>0</v>
      </c>
      <c r="CB361" s="3">
        <f>IF(CB$5="",0,SUMIFS(BP!361:361,BP!$5:$5,CB$4))</f>
        <v>0</v>
      </c>
      <c r="CC361" s="3">
        <f>IF(CC$5="",0,SUMIFS(BP!361:361,BP!$5:$5,CC$4))</f>
        <v>0</v>
      </c>
      <c r="CD361" s="3">
        <f>IF(CD$5="",0,SUMIFS(BP!361:361,BP!$5:$5,CD$4))</f>
        <v>0</v>
      </c>
      <c r="CE361" s="3">
        <f>IF(CE$5="",0,SUMIFS(BP!361:361,BP!$5:$5,CE$4))</f>
        <v>0</v>
      </c>
      <c r="CF361" s="3">
        <f>IF(CF$5="",0,SUMIFS(BP!361:361,BP!$5:$5,CF$4))</f>
        <v>0</v>
      </c>
      <c r="CG361" s="3">
        <f>IF(CG$5="",0,SUMIFS(BP!361:361,BP!$5:$5,CG$4))</f>
        <v>0</v>
      </c>
      <c r="CH361" s="3">
        <f>IF(CH$5="",0,SUMIFS(BP!361:361,BP!$5:$5,CH$4))</f>
        <v>0</v>
      </c>
      <c r="CI361" s="3">
        <f>IF(CI$5="",0,SUMIFS(BP!361:361,BP!$5:$5,CI$4))</f>
        <v>0</v>
      </c>
      <c r="CJ361" s="3">
        <f>IF(CJ$5="",0,SUMIFS(BP!361:361,BP!$5:$5,CJ$4))</f>
        <v>0</v>
      </c>
      <c r="CK361" s="3">
        <f>IF(CK$5="",0,SUMIFS(BP!361:361,BP!$5:$5,CK$4))</f>
        <v>0</v>
      </c>
      <c r="CL361" s="3">
        <f>IF(CL$5="",0,SUMIFS(BP!361:361,BP!$5:$5,CL$4))</f>
        <v>0</v>
      </c>
      <c r="CM361" s="3">
        <f>IF(CM$5="",0,SUMIFS(BP!361:361,BP!$5:$5,CM$4))</f>
        <v>0</v>
      </c>
      <c r="CN361" s="3">
        <f>IF(CN$5="",0,SUMIFS(BP!361:361,BP!$5:$5,CN$4))</f>
        <v>0</v>
      </c>
      <c r="CO361" s="3">
        <f>IF(CO$5="",0,SUMIFS(BP!361:361,BP!$5:$5,CO$4))</f>
        <v>0</v>
      </c>
      <c r="CP361" s="3">
        <f>IF(CP$5="",0,SUMIFS(BP!361:361,BP!$5:$5,CP$4))</f>
        <v>0</v>
      </c>
      <c r="CQ361" s="3">
        <f>IF(CQ$5="",0,SUMIFS(BP!361:361,BP!$5:$5,CQ$4))</f>
        <v>0</v>
      </c>
      <c r="CR361" s="3">
        <f>IF(CR$5="",0,SUMIFS(BP!361:361,BP!$5:$5,CR$4))</f>
        <v>0</v>
      </c>
      <c r="CS361" s="3">
        <f>IF(CS$5="",0,SUMIFS(BP!361:361,BP!$5:$5,CS$4))</f>
        <v>0</v>
      </c>
      <c r="CT361" s="3">
        <f>IF(CT$5="",0,SUMIFS(BP!361:361,BP!$5:$5,CT$4))</f>
        <v>0</v>
      </c>
    </row>
    <row r="362" spans="1:98" s="2" customFormat="1" ht="10.199999999999999" x14ac:dyDescent="0.2">
      <c r="A362" s="11">
        <f>ROW()</f>
        <v>362</v>
      </c>
      <c r="E362" s="15"/>
      <c r="W362" s="5"/>
      <c r="Z362" s="3">
        <f ca="1">IF(Z$5="",0,SUMIFS(INDIRECT($S$2&amp;$A362&amp;":"&amp;$A362),BP!$5:$5,Z$4))</f>
        <v>0</v>
      </c>
      <c r="AA362" s="3">
        <f ca="1">IF(AA$5="",0,SUMIFS(INDIRECT($S$2&amp;$A362&amp;":"&amp;$A362),BP!$5:$5,AA$4))</f>
        <v>0</v>
      </c>
      <c r="AB362" s="3">
        <f ca="1">IF(AB$5="",0,SUMIFS(INDIRECT($S$2&amp;$A362&amp;":"&amp;$A362),BP!$5:$5,AB$4))</f>
        <v>0</v>
      </c>
      <c r="AC362" s="3">
        <f ca="1">IF(AC$5="",0,SUMIFS(INDIRECT($S$2&amp;$A362&amp;":"&amp;$A362),BP!$5:$5,AC$4))</f>
        <v>0</v>
      </c>
      <c r="AD362" s="3">
        <f ca="1">IF(AD$5="",0,SUMIFS(INDIRECT($S$2&amp;$A362&amp;":"&amp;$A362),BP!$5:$5,AD$4))</f>
        <v>0</v>
      </c>
      <c r="AE362" s="3">
        <f ca="1">IF(AE$5="",0,SUMIFS(INDIRECT($S$2&amp;$A362&amp;":"&amp;$A362),BP!$5:$5,AE$4))</f>
        <v>0</v>
      </c>
      <c r="AF362" s="3">
        <f ca="1">IF(AF$5="",0,SUMIFS(INDIRECT($S$2&amp;$A362&amp;":"&amp;$A362),BP!$5:$5,AF$4))</f>
        <v>0</v>
      </c>
      <c r="AG362" s="3">
        <f ca="1">IF(AG$5="",0,SUMIFS(INDIRECT($S$2&amp;$A362&amp;":"&amp;$A362),BP!$5:$5,AG$4))</f>
        <v>0</v>
      </c>
      <c r="AH362" s="3">
        <f ca="1">IF(AH$5="",0,SUMIFS(INDIRECT($S$2&amp;$A362&amp;":"&amp;$A362),BP!$5:$5,AH$4))</f>
        <v>0</v>
      </c>
      <c r="AI362" s="3">
        <f ca="1">IF(AI$5="",0,SUMIFS(INDIRECT($S$2&amp;$A362&amp;":"&amp;$A362),BP!$5:$5,AI$4))</f>
        <v>0</v>
      </c>
      <c r="AJ362" s="3">
        <f ca="1">IF(AJ$5="",0,SUMIFS(INDIRECT($S$2&amp;$A362&amp;":"&amp;$A362),BP!$5:$5,AJ$4))</f>
        <v>0</v>
      </c>
      <c r="AK362" s="3">
        <f ca="1">IF(AK$5="",0,SUMIFS(INDIRECT($S$2&amp;$A362&amp;":"&amp;$A362),BP!$5:$5,AK$4))</f>
        <v>0</v>
      </c>
      <c r="AL362" s="3">
        <f ca="1">IF(AL$5="",0,SUMIFS(INDIRECT($S$2&amp;$A362&amp;":"&amp;$A362),BP!$5:$5,AL$4))</f>
        <v>0</v>
      </c>
      <c r="AM362" s="3">
        <f ca="1">IF(AM$5="",0,SUMIFS(INDIRECT($S$2&amp;$A362&amp;":"&amp;$A362),BP!$5:$5,AM$4))</f>
        <v>0</v>
      </c>
      <c r="AN362" s="3">
        <f ca="1">IF(AN$5="",0,SUMIFS(INDIRECT($S$2&amp;$A362&amp;":"&amp;$A362),BP!$5:$5,AN$4))</f>
        <v>0</v>
      </c>
      <c r="AO362" s="3">
        <f ca="1">IF(AO$5="",0,SUMIFS(INDIRECT($S$2&amp;$A362&amp;":"&amp;$A362),BP!$5:$5,AO$4))</f>
        <v>0</v>
      </c>
      <c r="AP362" s="3">
        <f ca="1">IF(AP$5="",0,SUMIFS(INDIRECT($S$2&amp;$A362&amp;":"&amp;$A362),BP!$5:$5,AP$4))</f>
        <v>0</v>
      </c>
      <c r="AQ362" s="3">
        <f ca="1">IF(AQ$5="",0,SUMIFS(INDIRECT($S$2&amp;$A362&amp;":"&amp;$A362),BP!$5:$5,AQ$4))</f>
        <v>0</v>
      </c>
      <c r="AR362" s="3">
        <f ca="1">IF(AR$5="",0,SUMIFS(INDIRECT($S$2&amp;$A362&amp;":"&amp;$A362),BP!$5:$5,AR$4))</f>
        <v>0</v>
      </c>
      <c r="AS362" s="3">
        <f ca="1">IF(AS$5="",0,SUMIFS(INDIRECT($S$2&amp;$A362&amp;":"&amp;$A362),BP!$5:$5,AS$4))</f>
        <v>0</v>
      </c>
      <c r="AT362" s="3">
        <f ca="1">IF(AT$5="",0,SUMIFS(INDIRECT($S$2&amp;$A362&amp;":"&amp;$A362),BP!$5:$5,AT$4))</f>
        <v>0</v>
      </c>
      <c r="AU362" s="3">
        <f ca="1">IF(AU$5="",0,SUMIFS(INDIRECT($S$2&amp;$A362&amp;":"&amp;$A362),BP!$5:$5,AU$4))</f>
        <v>0</v>
      </c>
      <c r="AV362" s="3">
        <f ca="1">IF(AV$5="",0,SUMIFS(INDIRECT($S$2&amp;$A362&amp;":"&amp;$A362),BP!$5:$5,AV$4))</f>
        <v>0</v>
      </c>
      <c r="AW362" s="3">
        <f ca="1">IF(AW$5="",0,SUMIFS(INDIRECT($S$2&amp;$A362&amp;":"&amp;$A362),BP!$5:$5,AW$4))</f>
        <v>0</v>
      </c>
      <c r="AX362" s="3">
        <f ca="1">IF(AX$5="",0,SUMIFS(INDIRECT($S$2&amp;$A362&amp;":"&amp;$A362),BP!$5:$5,AX$4))</f>
        <v>0</v>
      </c>
      <c r="AY362" s="3">
        <f ca="1">IF(AY$5="",0,SUMIFS(INDIRECT($S$2&amp;$A362&amp;":"&amp;$A362),BP!$5:$5,AY$4))</f>
        <v>0</v>
      </c>
      <c r="AZ362" s="3">
        <f ca="1">IF(AZ$5="",0,SUMIFS(INDIRECT($S$2&amp;$A362&amp;":"&amp;$A362),BP!$5:$5,AZ$4))</f>
        <v>0</v>
      </c>
      <c r="BA362" s="3">
        <f ca="1">IF(BA$5="",0,SUMIFS(INDIRECT($S$2&amp;$A362&amp;":"&amp;$A362),BP!$5:$5,BA$4))</f>
        <v>0</v>
      </c>
      <c r="BB362" s="3">
        <f ca="1">IF(BB$5="",0,SUMIFS(INDIRECT($S$2&amp;$A362&amp;":"&amp;$A362),BP!$5:$5,BB$4))</f>
        <v>0</v>
      </c>
      <c r="BC362" s="3">
        <f ca="1">IF(BC$5="",0,SUMIFS(INDIRECT($S$2&amp;$A362&amp;":"&amp;$A362),BP!$5:$5,BC$4))</f>
        <v>0</v>
      </c>
      <c r="BD362" s="3">
        <f ca="1">IF(BD$5="",0,SUMIFS(INDIRECT($S$2&amp;$A362&amp;":"&amp;$A362),BP!$5:$5,BD$4))</f>
        <v>0</v>
      </c>
      <c r="BE362" s="3">
        <f ca="1">IF(BE$5="",0,SUMIFS(INDIRECT($S$2&amp;$A362&amp;":"&amp;$A362),BP!$5:$5,BE$4))</f>
        <v>0</v>
      </c>
      <c r="BF362" s="3">
        <f ca="1">IF(BF$5="",0,SUMIFS(INDIRECT($S$2&amp;$A362&amp;":"&amp;$A362),BP!$5:$5,BF$4))</f>
        <v>0</v>
      </c>
      <c r="BG362" s="3">
        <f ca="1">IF(BG$5="",0,SUMIFS(INDIRECT($S$2&amp;$A362&amp;":"&amp;$A362),BP!$5:$5,BG$4))</f>
        <v>0</v>
      </c>
      <c r="BH362" s="3">
        <f ca="1">IF(BH$5="",0,SUMIFS(INDIRECT($S$2&amp;$A362&amp;":"&amp;$A362),BP!$5:$5,BH$4))</f>
        <v>0</v>
      </c>
      <c r="BI362" s="3">
        <f ca="1">IF(BI$5="",0,SUMIFS(INDIRECT($S$2&amp;$A362&amp;":"&amp;$A362),BP!$5:$5,BI$4))</f>
        <v>0</v>
      </c>
      <c r="BJ362" s="3">
        <f>IF(BJ$5="",0,SUMIFS(BP!362:362,BP!$5:$5,BJ$4))</f>
        <v>0</v>
      </c>
      <c r="BK362" s="3">
        <f>IF(BK$5="",0,SUMIFS(BP!362:362,BP!$5:$5,BK$4))</f>
        <v>0</v>
      </c>
      <c r="BL362" s="3">
        <f>IF(BL$5="",0,SUMIFS(BP!362:362,BP!$5:$5,BL$4))</f>
        <v>0</v>
      </c>
      <c r="BM362" s="3">
        <f>IF(BM$5="",0,SUMIFS(BP!362:362,BP!$5:$5,BM$4))</f>
        <v>0</v>
      </c>
      <c r="BN362" s="3">
        <f>IF(BN$5="",0,SUMIFS(BP!362:362,BP!$5:$5,BN$4))</f>
        <v>0</v>
      </c>
      <c r="BO362" s="3">
        <f>IF(BO$5="",0,SUMIFS(BP!362:362,BP!$5:$5,BO$4))</f>
        <v>0</v>
      </c>
      <c r="BP362" s="3">
        <f>IF(BP$5="",0,SUMIFS(BP!362:362,BP!$5:$5,BP$4))</f>
        <v>0</v>
      </c>
      <c r="BQ362" s="3">
        <f>IF(BQ$5="",0,SUMIFS(BP!362:362,BP!$5:$5,BQ$4))</f>
        <v>0</v>
      </c>
      <c r="BR362" s="3">
        <f>IF(BR$5="",0,SUMIFS(BP!362:362,BP!$5:$5,BR$4))</f>
        <v>0</v>
      </c>
      <c r="BS362" s="3">
        <f>IF(BS$5="",0,SUMIFS(BP!362:362,BP!$5:$5,BS$4))</f>
        <v>0</v>
      </c>
      <c r="BT362" s="3">
        <f>IF(BT$5="",0,SUMIFS(BP!362:362,BP!$5:$5,BT$4))</f>
        <v>0</v>
      </c>
      <c r="BU362" s="3">
        <f>IF(BU$5="",0,SUMIFS(BP!362:362,BP!$5:$5,BU$4))</f>
        <v>0</v>
      </c>
      <c r="BV362" s="3">
        <f>IF(BV$5="",0,SUMIFS(BP!362:362,BP!$5:$5,BV$4))</f>
        <v>0</v>
      </c>
      <c r="BW362" s="3">
        <f>IF(BW$5="",0,SUMIFS(BP!362:362,BP!$5:$5,BW$4))</f>
        <v>0</v>
      </c>
      <c r="BX362" s="3">
        <f>IF(BX$5="",0,SUMIFS(BP!362:362,BP!$5:$5,BX$4))</f>
        <v>0</v>
      </c>
      <c r="BY362" s="3">
        <f>IF(BY$5="",0,SUMIFS(BP!362:362,BP!$5:$5,BY$4))</f>
        <v>0</v>
      </c>
      <c r="BZ362" s="3">
        <f>IF(BZ$5="",0,SUMIFS(BP!362:362,BP!$5:$5,BZ$4))</f>
        <v>0</v>
      </c>
      <c r="CA362" s="3">
        <f>IF(CA$5="",0,SUMIFS(BP!362:362,BP!$5:$5,CA$4))</f>
        <v>0</v>
      </c>
      <c r="CB362" s="3">
        <f>IF(CB$5="",0,SUMIFS(BP!362:362,BP!$5:$5,CB$4))</f>
        <v>0</v>
      </c>
      <c r="CC362" s="3">
        <f>IF(CC$5="",0,SUMIFS(BP!362:362,BP!$5:$5,CC$4))</f>
        <v>0</v>
      </c>
      <c r="CD362" s="3">
        <f>IF(CD$5="",0,SUMIFS(BP!362:362,BP!$5:$5,CD$4))</f>
        <v>0</v>
      </c>
      <c r="CE362" s="3">
        <f>IF(CE$5="",0,SUMIFS(BP!362:362,BP!$5:$5,CE$4))</f>
        <v>0</v>
      </c>
      <c r="CF362" s="3">
        <f>IF(CF$5="",0,SUMIFS(BP!362:362,BP!$5:$5,CF$4))</f>
        <v>0</v>
      </c>
      <c r="CG362" s="3">
        <f>IF(CG$5="",0,SUMIFS(BP!362:362,BP!$5:$5,CG$4))</f>
        <v>0</v>
      </c>
      <c r="CH362" s="3">
        <f>IF(CH$5="",0,SUMIFS(BP!362:362,BP!$5:$5,CH$4))</f>
        <v>0</v>
      </c>
      <c r="CI362" s="3">
        <f>IF(CI$5="",0,SUMIFS(BP!362:362,BP!$5:$5,CI$4))</f>
        <v>0</v>
      </c>
      <c r="CJ362" s="3">
        <f>IF(CJ$5="",0,SUMIFS(BP!362:362,BP!$5:$5,CJ$4))</f>
        <v>0</v>
      </c>
      <c r="CK362" s="3">
        <f>IF(CK$5="",0,SUMIFS(BP!362:362,BP!$5:$5,CK$4))</f>
        <v>0</v>
      </c>
      <c r="CL362" s="3">
        <f>IF(CL$5="",0,SUMIFS(BP!362:362,BP!$5:$5,CL$4))</f>
        <v>0</v>
      </c>
      <c r="CM362" s="3">
        <f>IF(CM$5="",0,SUMIFS(BP!362:362,BP!$5:$5,CM$4))</f>
        <v>0</v>
      </c>
      <c r="CN362" s="3">
        <f>IF(CN$5="",0,SUMIFS(BP!362:362,BP!$5:$5,CN$4))</f>
        <v>0</v>
      </c>
      <c r="CO362" s="3">
        <f>IF(CO$5="",0,SUMIFS(BP!362:362,BP!$5:$5,CO$4))</f>
        <v>0</v>
      </c>
      <c r="CP362" s="3">
        <f>IF(CP$5="",0,SUMIFS(BP!362:362,BP!$5:$5,CP$4))</f>
        <v>0</v>
      </c>
      <c r="CQ362" s="3">
        <f>IF(CQ$5="",0,SUMIFS(BP!362:362,BP!$5:$5,CQ$4))</f>
        <v>0</v>
      </c>
      <c r="CR362" s="3">
        <f>IF(CR$5="",0,SUMIFS(BP!362:362,BP!$5:$5,CR$4))</f>
        <v>0</v>
      </c>
      <c r="CS362" s="3">
        <f>IF(CS$5="",0,SUMIFS(BP!362:362,BP!$5:$5,CS$4))</f>
        <v>0</v>
      </c>
      <c r="CT362" s="3">
        <f>IF(CT$5="",0,SUMIFS(BP!362:362,BP!$5:$5,CT$4))</f>
        <v>0</v>
      </c>
    </row>
    <row r="363" spans="1:98" s="2" customFormat="1" ht="10.199999999999999" x14ac:dyDescent="0.2">
      <c r="A363" s="11">
        <f>ROW()</f>
        <v>363</v>
      </c>
      <c r="E363" s="15"/>
      <c r="W363" s="5"/>
      <c r="Z363" s="3">
        <f ca="1">IF(Z$5="",0,SUMIFS(INDIRECT($S$2&amp;$A363&amp;":"&amp;$A363),BP!$5:$5,Z$4))</f>
        <v>0</v>
      </c>
      <c r="AA363" s="3">
        <f ca="1">IF(AA$5="",0,SUMIFS(INDIRECT($S$2&amp;$A363&amp;":"&amp;$A363),BP!$5:$5,AA$4))</f>
        <v>0</v>
      </c>
      <c r="AB363" s="3">
        <f ca="1">IF(AB$5="",0,SUMIFS(INDIRECT($S$2&amp;$A363&amp;":"&amp;$A363),BP!$5:$5,AB$4))</f>
        <v>0</v>
      </c>
      <c r="AC363" s="3">
        <f ca="1">IF(AC$5="",0,SUMIFS(INDIRECT($S$2&amp;$A363&amp;":"&amp;$A363),BP!$5:$5,AC$4))</f>
        <v>0</v>
      </c>
      <c r="AD363" s="3">
        <f ca="1">IF(AD$5="",0,SUMIFS(INDIRECT($S$2&amp;$A363&amp;":"&amp;$A363),BP!$5:$5,AD$4))</f>
        <v>0</v>
      </c>
      <c r="AE363" s="3">
        <f ca="1">IF(AE$5="",0,SUMIFS(INDIRECT($S$2&amp;$A363&amp;":"&amp;$A363),BP!$5:$5,AE$4))</f>
        <v>0</v>
      </c>
      <c r="AF363" s="3">
        <f ca="1">IF(AF$5="",0,SUMIFS(INDIRECT($S$2&amp;$A363&amp;":"&amp;$A363),BP!$5:$5,AF$4))</f>
        <v>0</v>
      </c>
      <c r="AG363" s="3">
        <f ca="1">IF(AG$5="",0,SUMIFS(INDIRECT($S$2&amp;$A363&amp;":"&amp;$A363),BP!$5:$5,AG$4))</f>
        <v>0</v>
      </c>
      <c r="AH363" s="3">
        <f ca="1">IF(AH$5="",0,SUMIFS(INDIRECT($S$2&amp;$A363&amp;":"&amp;$A363),BP!$5:$5,AH$4))</f>
        <v>0</v>
      </c>
      <c r="AI363" s="3">
        <f ca="1">IF(AI$5="",0,SUMIFS(INDIRECT($S$2&amp;$A363&amp;":"&amp;$A363),BP!$5:$5,AI$4))</f>
        <v>0</v>
      </c>
      <c r="AJ363" s="3">
        <f ca="1">IF(AJ$5="",0,SUMIFS(INDIRECT($S$2&amp;$A363&amp;":"&amp;$A363),BP!$5:$5,AJ$4))</f>
        <v>0</v>
      </c>
      <c r="AK363" s="3">
        <f ca="1">IF(AK$5="",0,SUMIFS(INDIRECT($S$2&amp;$A363&amp;":"&amp;$A363),BP!$5:$5,AK$4))</f>
        <v>0</v>
      </c>
      <c r="AL363" s="3">
        <f ca="1">IF(AL$5="",0,SUMIFS(INDIRECT($S$2&amp;$A363&amp;":"&amp;$A363),BP!$5:$5,AL$4))</f>
        <v>0</v>
      </c>
      <c r="AM363" s="3">
        <f ca="1">IF(AM$5="",0,SUMIFS(INDIRECT($S$2&amp;$A363&amp;":"&amp;$A363),BP!$5:$5,AM$4))</f>
        <v>0</v>
      </c>
      <c r="AN363" s="3">
        <f ca="1">IF(AN$5="",0,SUMIFS(INDIRECT($S$2&amp;$A363&amp;":"&amp;$A363),BP!$5:$5,AN$4))</f>
        <v>0</v>
      </c>
      <c r="AO363" s="3">
        <f ca="1">IF(AO$5="",0,SUMIFS(INDIRECT($S$2&amp;$A363&amp;":"&amp;$A363),BP!$5:$5,AO$4))</f>
        <v>0</v>
      </c>
      <c r="AP363" s="3">
        <f ca="1">IF(AP$5="",0,SUMIFS(INDIRECT($S$2&amp;$A363&amp;":"&amp;$A363),BP!$5:$5,AP$4))</f>
        <v>0</v>
      </c>
      <c r="AQ363" s="3">
        <f ca="1">IF(AQ$5="",0,SUMIFS(INDIRECT($S$2&amp;$A363&amp;":"&amp;$A363),BP!$5:$5,AQ$4))</f>
        <v>0</v>
      </c>
      <c r="AR363" s="3">
        <f ca="1">IF(AR$5="",0,SUMIFS(INDIRECT($S$2&amp;$A363&amp;":"&amp;$A363),BP!$5:$5,AR$4))</f>
        <v>0</v>
      </c>
      <c r="AS363" s="3">
        <f ca="1">IF(AS$5="",0,SUMIFS(INDIRECT($S$2&amp;$A363&amp;":"&amp;$A363),BP!$5:$5,AS$4))</f>
        <v>0</v>
      </c>
      <c r="AT363" s="3">
        <f ca="1">IF(AT$5="",0,SUMIFS(INDIRECT($S$2&amp;$A363&amp;":"&amp;$A363),BP!$5:$5,AT$4))</f>
        <v>0</v>
      </c>
      <c r="AU363" s="3">
        <f ca="1">IF(AU$5="",0,SUMIFS(INDIRECT($S$2&amp;$A363&amp;":"&amp;$A363),BP!$5:$5,AU$4))</f>
        <v>0</v>
      </c>
      <c r="AV363" s="3">
        <f ca="1">IF(AV$5="",0,SUMIFS(INDIRECT($S$2&amp;$A363&amp;":"&amp;$A363),BP!$5:$5,AV$4))</f>
        <v>0</v>
      </c>
      <c r="AW363" s="3">
        <f ca="1">IF(AW$5="",0,SUMIFS(INDIRECT($S$2&amp;$A363&amp;":"&amp;$A363),BP!$5:$5,AW$4))</f>
        <v>0</v>
      </c>
      <c r="AX363" s="3">
        <f ca="1">IF(AX$5="",0,SUMIFS(INDIRECT($S$2&amp;$A363&amp;":"&amp;$A363),BP!$5:$5,AX$4))</f>
        <v>0</v>
      </c>
      <c r="AY363" s="3">
        <f ca="1">IF(AY$5="",0,SUMIFS(INDIRECT($S$2&amp;$A363&amp;":"&amp;$A363),BP!$5:$5,AY$4))</f>
        <v>0</v>
      </c>
      <c r="AZ363" s="3">
        <f ca="1">IF(AZ$5="",0,SUMIFS(INDIRECT($S$2&amp;$A363&amp;":"&amp;$A363),BP!$5:$5,AZ$4))</f>
        <v>0</v>
      </c>
      <c r="BA363" s="3">
        <f ca="1">IF(BA$5="",0,SUMIFS(INDIRECT($S$2&amp;$A363&amp;":"&amp;$A363),BP!$5:$5,BA$4))</f>
        <v>0</v>
      </c>
      <c r="BB363" s="3">
        <f ca="1">IF(BB$5="",0,SUMIFS(INDIRECT($S$2&amp;$A363&amp;":"&amp;$A363),BP!$5:$5,BB$4))</f>
        <v>0</v>
      </c>
      <c r="BC363" s="3">
        <f ca="1">IF(BC$5="",0,SUMIFS(INDIRECT($S$2&amp;$A363&amp;":"&amp;$A363),BP!$5:$5,BC$4))</f>
        <v>0</v>
      </c>
      <c r="BD363" s="3">
        <f ca="1">IF(BD$5="",0,SUMIFS(INDIRECT($S$2&amp;$A363&amp;":"&amp;$A363),BP!$5:$5,BD$4))</f>
        <v>0</v>
      </c>
      <c r="BE363" s="3">
        <f ca="1">IF(BE$5="",0,SUMIFS(INDIRECT($S$2&amp;$A363&amp;":"&amp;$A363),BP!$5:$5,BE$4))</f>
        <v>0</v>
      </c>
      <c r="BF363" s="3">
        <f ca="1">IF(BF$5="",0,SUMIFS(INDIRECT($S$2&amp;$A363&amp;":"&amp;$A363),BP!$5:$5,BF$4))</f>
        <v>0</v>
      </c>
      <c r="BG363" s="3">
        <f ca="1">IF(BG$5="",0,SUMIFS(INDIRECT($S$2&amp;$A363&amp;":"&amp;$A363),BP!$5:$5,BG$4))</f>
        <v>0</v>
      </c>
      <c r="BH363" s="3">
        <f ca="1">IF(BH$5="",0,SUMIFS(INDIRECT($S$2&amp;$A363&amp;":"&amp;$A363),BP!$5:$5,BH$4))</f>
        <v>0</v>
      </c>
      <c r="BI363" s="3">
        <f ca="1">IF(BI$5="",0,SUMIFS(INDIRECT($S$2&amp;$A363&amp;":"&amp;$A363),BP!$5:$5,BI$4))</f>
        <v>0</v>
      </c>
      <c r="BJ363" s="3">
        <f>IF(BJ$5="",0,SUMIFS(BP!363:363,BP!$5:$5,BJ$4))</f>
        <v>0</v>
      </c>
      <c r="BK363" s="3">
        <f>IF(BK$5="",0,SUMIFS(BP!363:363,BP!$5:$5,BK$4))</f>
        <v>0</v>
      </c>
      <c r="BL363" s="3">
        <f>IF(BL$5="",0,SUMIFS(BP!363:363,BP!$5:$5,BL$4))</f>
        <v>0</v>
      </c>
      <c r="BM363" s="3">
        <f>IF(BM$5="",0,SUMIFS(BP!363:363,BP!$5:$5,BM$4))</f>
        <v>0</v>
      </c>
      <c r="BN363" s="3">
        <f>IF(BN$5="",0,SUMIFS(BP!363:363,BP!$5:$5,BN$4))</f>
        <v>0</v>
      </c>
      <c r="BO363" s="3">
        <f>IF(BO$5="",0,SUMIFS(BP!363:363,BP!$5:$5,BO$4))</f>
        <v>0</v>
      </c>
      <c r="BP363" s="3">
        <f>IF(BP$5="",0,SUMIFS(BP!363:363,BP!$5:$5,BP$4))</f>
        <v>0</v>
      </c>
      <c r="BQ363" s="3">
        <f>IF(BQ$5="",0,SUMIFS(BP!363:363,BP!$5:$5,BQ$4))</f>
        <v>0</v>
      </c>
      <c r="BR363" s="3">
        <f>IF(BR$5="",0,SUMIFS(BP!363:363,BP!$5:$5,BR$4))</f>
        <v>0</v>
      </c>
      <c r="BS363" s="3">
        <f>IF(BS$5="",0,SUMIFS(BP!363:363,BP!$5:$5,BS$4))</f>
        <v>0</v>
      </c>
      <c r="BT363" s="3">
        <f>IF(BT$5="",0,SUMIFS(BP!363:363,BP!$5:$5,BT$4))</f>
        <v>0</v>
      </c>
      <c r="BU363" s="3">
        <f>IF(BU$5="",0,SUMIFS(BP!363:363,BP!$5:$5,BU$4))</f>
        <v>0</v>
      </c>
      <c r="BV363" s="3">
        <f>IF(BV$5="",0,SUMIFS(BP!363:363,BP!$5:$5,BV$4))</f>
        <v>0</v>
      </c>
      <c r="BW363" s="3">
        <f>IF(BW$5="",0,SUMIFS(BP!363:363,BP!$5:$5,BW$4))</f>
        <v>0</v>
      </c>
      <c r="BX363" s="3">
        <f>IF(BX$5="",0,SUMIFS(BP!363:363,BP!$5:$5,BX$4))</f>
        <v>0</v>
      </c>
      <c r="BY363" s="3">
        <f>IF(BY$5="",0,SUMIFS(BP!363:363,BP!$5:$5,BY$4))</f>
        <v>0</v>
      </c>
      <c r="BZ363" s="3">
        <f>IF(BZ$5="",0,SUMIFS(BP!363:363,BP!$5:$5,BZ$4))</f>
        <v>0</v>
      </c>
      <c r="CA363" s="3">
        <f>IF(CA$5="",0,SUMIFS(BP!363:363,BP!$5:$5,CA$4))</f>
        <v>0</v>
      </c>
      <c r="CB363" s="3">
        <f>IF(CB$5="",0,SUMIFS(BP!363:363,BP!$5:$5,CB$4))</f>
        <v>0</v>
      </c>
      <c r="CC363" s="3">
        <f>IF(CC$5="",0,SUMIFS(BP!363:363,BP!$5:$5,CC$4))</f>
        <v>0</v>
      </c>
      <c r="CD363" s="3">
        <f>IF(CD$5="",0,SUMIFS(BP!363:363,BP!$5:$5,CD$4))</f>
        <v>0</v>
      </c>
      <c r="CE363" s="3">
        <f>IF(CE$5="",0,SUMIFS(BP!363:363,BP!$5:$5,CE$4))</f>
        <v>0</v>
      </c>
      <c r="CF363" s="3">
        <f>IF(CF$5="",0,SUMIFS(BP!363:363,BP!$5:$5,CF$4))</f>
        <v>0</v>
      </c>
      <c r="CG363" s="3">
        <f>IF(CG$5="",0,SUMIFS(BP!363:363,BP!$5:$5,CG$4))</f>
        <v>0</v>
      </c>
      <c r="CH363" s="3">
        <f>IF(CH$5="",0,SUMIFS(BP!363:363,BP!$5:$5,CH$4))</f>
        <v>0</v>
      </c>
      <c r="CI363" s="3">
        <f>IF(CI$5="",0,SUMIFS(BP!363:363,BP!$5:$5,CI$4))</f>
        <v>0</v>
      </c>
      <c r="CJ363" s="3">
        <f>IF(CJ$5="",0,SUMIFS(BP!363:363,BP!$5:$5,CJ$4))</f>
        <v>0</v>
      </c>
      <c r="CK363" s="3">
        <f>IF(CK$5="",0,SUMIFS(BP!363:363,BP!$5:$5,CK$4))</f>
        <v>0</v>
      </c>
      <c r="CL363" s="3">
        <f>IF(CL$5="",0,SUMIFS(BP!363:363,BP!$5:$5,CL$4))</f>
        <v>0</v>
      </c>
      <c r="CM363" s="3">
        <f>IF(CM$5="",0,SUMIFS(BP!363:363,BP!$5:$5,CM$4))</f>
        <v>0</v>
      </c>
      <c r="CN363" s="3">
        <f>IF(CN$5="",0,SUMIFS(BP!363:363,BP!$5:$5,CN$4))</f>
        <v>0</v>
      </c>
      <c r="CO363" s="3">
        <f>IF(CO$5="",0,SUMIFS(BP!363:363,BP!$5:$5,CO$4))</f>
        <v>0</v>
      </c>
      <c r="CP363" s="3">
        <f>IF(CP$5="",0,SUMIFS(BP!363:363,BP!$5:$5,CP$4))</f>
        <v>0</v>
      </c>
      <c r="CQ363" s="3">
        <f>IF(CQ$5="",0,SUMIFS(BP!363:363,BP!$5:$5,CQ$4))</f>
        <v>0</v>
      </c>
      <c r="CR363" s="3">
        <f>IF(CR$5="",0,SUMIFS(BP!363:363,BP!$5:$5,CR$4))</f>
        <v>0</v>
      </c>
      <c r="CS363" s="3">
        <f>IF(CS$5="",0,SUMIFS(BP!363:363,BP!$5:$5,CS$4))</f>
        <v>0</v>
      </c>
      <c r="CT363" s="3">
        <f>IF(CT$5="",0,SUMIFS(BP!363:363,BP!$5:$5,CT$4))</f>
        <v>0</v>
      </c>
    </row>
    <row r="364" spans="1:98" s="2" customFormat="1" ht="10.199999999999999" x14ac:dyDescent="0.2">
      <c r="A364" s="11">
        <f>ROW()</f>
        <v>364</v>
      </c>
      <c r="E364" s="15"/>
      <c r="W364" s="5"/>
      <c r="Z364" s="3">
        <f ca="1">IF(Z$5="",0,SUMIFS(INDIRECT($S$2&amp;$A364&amp;":"&amp;$A364),BP!$5:$5,Z$4))</f>
        <v>0</v>
      </c>
      <c r="AA364" s="3">
        <f ca="1">IF(AA$5="",0,SUMIFS(INDIRECT($S$2&amp;$A364&amp;":"&amp;$A364),BP!$5:$5,AA$4))</f>
        <v>0</v>
      </c>
      <c r="AB364" s="3">
        <f ca="1">IF(AB$5="",0,SUMIFS(INDIRECT($S$2&amp;$A364&amp;":"&amp;$A364),BP!$5:$5,AB$4))</f>
        <v>0</v>
      </c>
      <c r="AC364" s="3">
        <f ca="1">IF(AC$5="",0,SUMIFS(INDIRECT($S$2&amp;$A364&amp;":"&amp;$A364),BP!$5:$5,AC$4))</f>
        <v>0</v>
      </c>
      <c r="AD364" s="3">
        <f ca="1">IF(AD$5="",0,SUMIFS(INDIRECT($S$2&amp;$A364&amp;":"&amp;$A364),BP!$5:$5,AD$4))</f>
        <v>0</v>
      </c>
      <c r="AE364" s="3">
        <f ca="1">IF(AE$5="",0,SUMIFS(INDIRECT($S$2&amp;$A364&amp;":"&amp;$A364),BP!$5:$5,AE$4))</f>
        <v>0</v>
      </c>
      <c r="AF364" s="3">
        <f ca="1">IF(AF$5="",0,SUMIFS(INDIRECT($S$2&amp;$A364&amp;":"&amp;$A364),BP!$5:$5,AF$4))</f>
        <v>0</v>
      </c>
      <c r="AG364" s="3">
        <f ca="1">IF(AG$5="",0,SUMIFS(INDIRECT($S$2&amp;$A364&amp;":"&amp;$A364),BP!$5:$5,AG$4))</f>
        <v>0</v>
      </c>
      <c r="AH364" s="3">
        <f ca="1">IF(AH$5="",0,SUMIFS(INDIRECT($S$2&amp;$A364&amp;":"&amp;$A364),BP!$5:$5,AH$4))</f>
        <v>0</v>
      </c>
      <c r="AI364" s="3">
        <f ca="1">IF(AI$5="",0,SUMIFS(INDIRECT($S$2&amp;$A364&amp;":"&amp;$A364),BP!$5:$5,AI$4))</f>
        <v>0</v>
      </c>
      <c r="AJ364" s="3">
        <f ca="1">IF(AJ$5="",0,SUMIFS(INDIRECT($S$2&amp;$A364&amp;":"&amp;$A364),BP!$5:$5,AJ$4))</f>
        <v>0</v>
      </c>
      <c r="AK364" s="3">
        <f ca="1">IF(AK$5="",0,SUMIFS(INDIRECT($S$2&amp;$A364&amp;":"&amp;$A364),BP!$5:$5,AK$4))</f>
        <v>0</v>
      </c>
      <c r="AL364" s="3">
        <f ca="1">IF(AL$5="",0,SUMIFS(INDIRECT($S$2&amp;$A364&amp;":"&amp;$A364),BP!$5:$5,AL$4))</f>
        <v>0</v>
      </c>
      <c r="AM364" s="3">
        <f ca="1">IF(AM$5="",0,SUMIFS(INDIRECT($S$2&amp;$A364&amp;":"&amp;$A364),BP!$5:$5,AM$4))</f>
        <v>0</v>
      </c>
      <c r="AN364" s="3">
        <f ca="1">IF(AN$5="",0,SUMIFS(INDIRECT($S$2&amp;$A364&amp;":"&amp;$A364),BP!$5:$5,AN$4))</f>
        <v>0</v>
      </c>
      <c r="AO364" s="3">
        <f ca="1">IF(AO$5="",0,SUMIFS(INDIRECT($S$2&amp;$A364&amp;":"&amp;$A364),BP!$5:$5,AO$4))</f>
        <v>0</v>
      </c>
      <c r="AP364" s="3">
        <f ca="1">IF(AP$5="",0,SUMIFS(INDIRECT($S$2&amp;$A364&amp;":"&amp;$A364),BP!$5:$5,AP$4))</f>
        <v>0</v>
      </c>
      <c r="AQ364" s="3">
        <f ca="1">IF(AQ$5="",0,SUMIFS(INDIRECT($S$2&amp;$A364&amp;":"&amp;$A364),BP!$5:$5,AQ$4))</f>
        <v>0</v>
      </c>
      <c r="AR364" s="3">
        <f ca="1">IF(AR$5="",0,SUMIFS(INDIRECT($S$2&amp;$A364&amp;":"&amp;$A364),BP!$5:$5,AR$4))</f>
        <v>0</v>
      </c>
      <c r="AS364" s="3">
        <f ca="1">IF(AS$5="",0,SUMIFS(INDIRECT($S$2&amp;$A364&amp;":"&amp;$A364),BP!$5:$5,AS$4))</f>
        <v>0</v>
      </c>
      <c r="AT364" s="3">
        <f ca="1">IF(AT$5="",0,SUMIFS(INDIRECT($S$2&amp;$A364&amp;":"&amp;$A364),BP!$5:$5,AT$4))</f>
        <v>0</v>
      </c>
      <c r="AU364" s="3">
        <f ca="1">IF(AU$5="",0,SUMIFS(INDIRECT($S$2&amp;$A364&amp;":"&amp;$A364),BP!$5:$5,AU$4))</f>
        <v>0</v>
      </c>
      <c r="AV364" s="3">
        <f ca="1">IF(AV$5="",0,SUMIFS(INDIRECT($S$2&amp;$A364&amp;":"&amp;$A364),BP!$5:$5,AV$4))</f>
        <v>0</v>
      </c>
      <c r="AW364" s="3">
        <f ca="1">IF(AW$5="",0,SUMIFS(INDIRECT($S$2&amp;$A364&amp;":"&amp;$A364),BP!$5:$5,AW$4))</f>
        <v>0</v>
      </c>
      <c r="AX364" s="3">
        <f ca="1">IF(AX$5="",0,SUMIFS(INDIRECT($S$2&amp;$A364&amp;":"&amp;$A364),BP!$5:$5,AX$4))</f>
        <v>0</v>
      </c>
      <c r="AY364" s="3">
        <f ca="1">IF(AY$5="",0,SUMIFS(INDIRECT($S$2&amp;$A364&amp;":"&amp;$A364),BP!$5:$5,AY$4))</f>
        <v>0</v>
      </c>
      <c r="AZ364" s="3">
        <f ca="1">IF(AZ$5="",0,SUMIFS(INDIRECT($S$2&amp;$A364&amp;":"&amp;$A364),BP!$5:$5,AZ$4))</f>
        <v>0</v>
      </c>
      <c r="BA364" s="3">
        <f ca="1">IF(BA$5="",0,SUMIFS(INDIRECT($S$2&amp;$A364&amp;":"&amp;$A364),BP!$5:$5,BA$4))</f>
        <v>0</v>
      </c>
      <c r="BB364" s="3">
        <f ca="1">IF(BB$5="",0,SUMIFS(INDIRECT($S$2&amp;$A364&amp;":"&amp;$A364),BP!$5:$5,BB$4))</f>
        <v>0</v>
      </c>
      <c r="BC364" s="3">
        <f ca="1">IF(BC$5="",0,SUMIFS(INDIRECT($S$2&amp;$A364&amp;":"&amp;$A364),BP!$5:$5,BC$4))</f>
        <v>0</v>
      </c>
      <c r="BD364" s="3">
        <f ca="1">IF(BD$5="",0,SUMIFS(INDIRECT($S$2&amp;$A364&amp;":"&amp;$A364),BP!$5:$5,BD$4))</f>
        <v>0</v>
      </c>
      <c r="BE364" s="3">
        <f ca="1">IF(BE$5="",0,SUMIFS(INDIRECT($S$2&amp;$A364&amp;":"&amp;$A364),BP!$5:$5,BE$4))</f>
        <v>0</v>
      </c>
      <c r="BF364" s="3">
        <f ca="1">IF(BF$5="",0,SUMIFS(INDIRECT($S$2&amp;$A364&amp;":"&amp;$A364),BP!$5:$5,BF$4))</f>
        <v>0</v>
      </c>
      <c r="BG364" s="3">
        <f ca="1">IF(BG$5="",0,SUMIFS(INDIRECT($S$2&amp;$A364&amp;":"&amp;$A364),BP!$5:$5,BG$4))</f>
        <v>0</v>
      </c>
      <c r="BH364" s="3">
        <f ca="1">IF(BH$5="",0,SUMIFS(INDIRECT($S$2&amp;$A364&amp;":"&amp;$A364),BP!$5:$5,BH$4))</f>
        <v>0</v>
      </c>
      <c r="BI364" s="3">
        <f ca="1">IF(BI$5="",0,SUMIFS(INDIRECT($S$2&amp;$A364&amp;":"&amp;$A364),BP!$5:$5,BI$4))</f>
        <v>0</v>
      </c>
      <c r="BJ364" s="3">
        <f>IF(BJ$5="",0,SUMIFS(BP!364:364,BP!$5:$5,BJ$4))</f>
        <v>0</v>
      </c>
      <c r="BK364" s="3">
        <f>IF(BK$5="",0,SUMIFS(BP!364:364,BP!$5:$5,BK$4))</f>
        <v>0</v>
      </c>
      <c r="BL364" s="3">
        <f>IF(BL$5="",0,SUMIFS(BP!364:364,BP!$5:$5,BL$4))</f>
        <v>0</v>
      </c>
      <c r="BM364" s="3">
        <f>IF(BM$5="",0,SUMIFS(BP!364:364,BP!$5:$5,BM$4))</f>
        <v>0</v>
      </c>
      <c r="BN364" s="3">
        <f>IF(BN$5="",0,SUMIFS(BP!364:364,BP!$5:$5,BN$4))</f>
        <v>0</v>
      </c>
      <c r="BO364" s="3">
        <f>IF(BO$5="",0,SUMIFS(BP!364:364,BP!$5:$5,BO$4))</f>
        <v>0</v>
      </c>
      <c r="BP364" s="3">
        <f>IF(BP$5="",0,SUMIFS(BP!364:364,BP!$5:$5,BP$4))</f>
        <v>0</v>
      </c>
      <c r="BQ364" s="3">
        <f>IF(BQ$5="",0,SUMIFS(BP!364:364,BP!$5:$5,BQ$4))</f>
        <v>0</v>
      </c>
      <c r="BR364" s="3">
        <f>IF(BR$5="",0,SUMIFS(BP!364:364,BP!$5:$5,BR$4))</f>
        <v>0</v>
      </c>
      <c r="BS364" s="3">
        <f>IF(BS$5="",0,SUMIFS(BP!364:364,BP!$5:$5,BS$4))</f>
        <v>0</v>
      </c>
      <c r="BT364" s="3">
        <f>IF(BT$5="",0,SUMIFS(BP!364:364,BP!$5:$5,BT$4))</f>
        <v>0</v>
      </c>
      <c r="BU364" s="3">
        <f>IF(BU$5="",0,SUMIFS(BP!364:364,BP!$5:$5,BU$4))</f>
        <v>0</v>
      </c>
      <c r="BV364" s="3">
        <f>IF(BV$5="",0,SUMIFS(BP!364:364,BP!$5:$5,BV$4))</f>
        <v>0</v>
      </c>
      <c r="BW364" s="3">
        <f>IF(BW$5="",0,SUMIFS(BP!364:364,BP!$5:$5,BW$4))</f>
        <v>0</v>
      </c>
      <c r="BX364" s="3">
        <f>IF(BX$5="",0,SUMIFS(BP!364:364,BP!$5:$5,BX$4))</f>
        <v>0</v>
      </c>
      <c r="BY364" s="3">
        <f>IF(BY$5="",0,SUMIFS(BP!364:364,BP!$5:$5,BY$4))</f>
        <v>0</v>
      </c>
      <c r="BZ364" s="3">
        <f>IF(BZ$5="",0,SUMIFS(BP!364:364,BP!$5:$5,BZ$4))</f>
        <v>0</v>
      </c>
      <c r="CA364" s="3">
        <f>IF(CA$5="",0,SUMIFS(BP!364:364,BP!$5:$5,CA$4))</f>
        <v>0</v>
      </c>
      <c r="CB364" s="3">
        <f>IF(CB$5="",0,SUMIFS(BP!364:364,BP!$5:$5,CB$4))</f>
        <v>0</v>
      </c>
      <c r="CC364" s="3">
        <f>IF(CC$5="",0,SUMIFS(BP!364:364,BP!$5:$5,CC$4))</f>
        <v>0</v>
      </c>
      <c r="CD364" s="3">
        <f>IF(CD$5="",0,SUMIFS(BP!364:364,BP!$5:$5,CD$4))</f>
        <v>0</v>
      </c>
      <c r="CE364" s="3">
        <f>IF(CE$5="",0,SUMIFS(BP!364:364,BP!$5:$5,CE$4))</f>
        <v>0</v>
      </c>
      <c r="CF364" s="3">
        <f>IF(CF$5="",0,SUMIFS(BP!364:364,BP!$5:$5,CF$4))</f>
        <v>0</v>
      </c>
      <c r="CG364" s="3">
        <f>IF(CG$5="",0,SUMIFS(BP!364:364,BP!$5:$5,CG$4))</f>
        <v>0</v>
      </c>
      <c r="CH364" s="3">
        <f>IF(CH$5="",0,SUMIFS(BP!364:364,BP!$5:$5,CH$4))</f>
        <v>0</v>
      </c>
      <c r="CI364" s="3">
        <f>IF(CI$5="",0,SUMIFS(BP!364:364,BP!$5:$5,CI$4))</f>
        <v>0</v>
      </c>
      <c r="CJ364" s="3">
        <f>IF(CJ$5="",0,SUMIFS(BP!364:364,BP!$5:$5,CJ$4))</f>
        <v>0</v>
      </c>
      <c r="CK364" s="3">
        <f>IF(CK$5="",0,SUMIFS(BP!364:364,BP!$5:$5,CK$4))</f>
        <v>0</v>
      </c>
      <c r="CL364" s="3">
        <f>IF(CL$5="",0,SUMIFS(BP!364:364,BP!$5:$5,CL$4))</f>
        <v>0</v>
      </c>
      <c r="CM364" s="3">
        <f>IF(CM$5="",0,SUMIFS(BP!364:364,BP!$5:$5,CM$4))</f>
        <v>0</v>
      </c>
      <c r="CN364" s="3">
        <f>IF(CN$5="",0,SUMIFS(BP!364:364,BP!$5:$5,CN$4))</f>
        <v>0</v>
      </c>
      <c r="CO364" s="3">
        <f>IF(CO$5="",0,SUMIFS(BP!364:364,BP!$5:$5,CO$4))</f>
        <v>0</v>
      </c>
      <c r="CP364" s="3">
        <f>IF(CP$5="",0,SUMIFS(BP!364:364,BP!$5:$5,CP$4))</f>
        <v>0</v>
      </c>
      <c r="CQ364" s="3">
        <f>IF(CQ$5="",0,SUMIFS(BP!364:364,BP!$5:$5,CQ$4))</f>
        <v>0</v>
      </c>
      <c r="CR364" s="3">
        <f>IF(CR$5="",0,SUMIFS(BP!364:364,BP!$5:$5,CR$4))</f>
        <v>0</v>
      </c>
      <c r="CS364" s="3">
        <f>IF(CS$5="",0,SUMIFS(BP!364:364,BP!$5:$5,CS$4))</f>
        <v>0</v>
      </c>
      <c r="CT364" s="3">
        <f>IF(CT$5="",0,SUMIFS(BP!364:364,BP!$5:$5,CT$4))</f>
        <v>0</v>
      </c>
    </row>
    <row r="365" spans="1:98" s="2" customFormat="1" ht="10.199999999999999" x14ac:dyDescent="0.2">
      <c r="A365" s="11">
        <f>ROW()</f>
        <v>365</v>
      </c>
      <c r="E365" s="15"/>
      <c r="W365" s="5"/>
      <c r="Z365" s="3">
        <f ca="1">IF(Z$5="",0,SUMIFS(INDIRECT($S$2&amp;$A365&amp;":"&amp;$A365),BP!$5:$5,Z$4))</f>
        <v>0</v>
      </c>
      <c r="AA365" s="3">
        <f ca="1">IF(AA$5="",0,SUMIFS(INDIRECT($S$2&amp;$A365&amp;":"&amp;$A365),BP!$5:$5,AA$4))</f>
        <v>0</v>
      </c>
      <c r="AB365" s="3">
        <f ca="1">IF(AB$5="",0,SUMIFS(INDIRECT($S$2&amp;$A365&amp;":"&amp;$A365),BP!$5:$5,AB$4))</f>
        <v>0</v>
      </c>
      <c r="AC365" s="3">
        <f ca="1">IF(AC$5="",0,SUMIFS(INDIRECT($S$2&amp;$A365&amp;":"&amp;$A365),BP!$5:$5,AC$4))</f>
        <v>0</v>
      </c>
      <c r="AD365" s="3">
        <f ca="1">IF(AD$5="",0,SUMIFS(INDIRECT($S$2&amp;$A365&amp;":"&amp;$A365),BP!$5:$5,AD$4))</f>
        <v>0</v>
      </c>
      <c r="AE365" s="3">
        <f ca="1">IF(AE$5="",0,SUMIFS(INDIRECT($S$2&amp;$A365&amp;":"&amp;$A365),BP!$5:$5,AE$4))</f>
        <v>0</v>
      </c>
      <c r="AF365" s="3">
        <f ca="1">IF(AF$5="",0,SUMIFS(INDIRECT($S$2&amp;$A365&amp;":"&amp;$A365),BP!$5:$5,AF$4))</f>
        <v>0</v>
      </c>
      <c r="AG365" s="3">
        <f ca="1">IF(AG$5="",0,SUMIFS(INDIRECT($S$2&amp;$A365&amp;":"&amp;$A365),BP!$5:$5,AG$4))</f>
        <v>0</v>
      </c>
      <c r="AH365" s="3">
        <f ca="1">IF(AH$5="",0,SUMIFS(INDIRECT($S$2&amp;$A365&amp;":"&amp;$A365),BP!$5:$5,AH$4))</f>
        <v>0</v>
      </c>
      <c r="AI365" s="3">
        <f ca="1">IF(AI$5="",0,SUMIFS(INDIRECT($S$2&amp;$A365&amp;":"&amp;$A365),BP!$5:$5,AI$4))</f>
        <v>0</v>
      </c>
      <c r="AJ365" s="3">
        <f ca="1">IF(AJ$5="",0,SUMIFS(INDIRECT($S$2&amp;$A365&amp;":"&amp;$A365),BP!$5:$5,AJ$4))</f>
        <v>0</v>
      </c>
      <c r="AK365" s="3">
        <f ca="1">IF(AK$5="",0,SUMIFS(INDIRECT($S$2&amp;$A365&amp;":"&amp;$A365),BP!$5:$5,AK$4))</f>
        <v>0</v>
      </c>
      <c r="AL365" s="3">
        <f ca="1">IF(AL$5="",0,SUMIFS(INDIRECT($S$2&amp;$A365&amp;":"&amp;$A365),BP!$5:$5,AL$4))</f>
        <v>0</v>
      </c>
      <c r="AM365" s="3">
        <f ca="1">IF(AM$5="",0,SUMIFS(INDIRECT($S$2&amp;$A365&amp;":"&amp;$A365),BP!$5:$5,AM$4))</f>
        <v>0</v>
      </c>
      <c r="AN365" s="3">
        <f ca="1">IF(AN$5="",0,SUMIFS(INDIRECT($S$2&amp;$A365&amp;":"&amp;$A365),BP!$5:$5,AN$4))</f>
        <v>0</v>
      </c>
      <c r="AO365" s="3">
        <f ca="1">IF(AO$5="",0,SUMIFS(INDIRECT($S$2&amp;$A365&amp;":"&amp;$A365),BP!$5:$5,AO$4))</f>
        <v>0</v>
      </c>
      <c r="AP365" s="3">
        <f ca="1">IF(AP$5="",0,SUMIFS(INDIRECT($S$2&amp;$A365&amp;":"&amp;$A365),BP!$5:$5,AP$4))</f>
        <v>0</v>
      </c>
      <c r="AQ365" s="3">
        <f ca="1">IF(AQ$5="",0,SUMIFS(INDIRECT($S$2&amp;$A365&amp;":"&amp;$A365),BP!$5:$5,AQ$4))</f>
        <v>0</v>
      </c>
      <c r="AR365" s="3">
        <f ca="1">IF(AR$5="",0,SUMIFS(INDIRECT($S$2&amp;$A365&amp;":"&amp;$A365),BP!$5:$5,AR$4))</f>
        <v>0</v>
      </c>
      <c r="AS365" s="3">
        <f ca="1">IF(AS$5="",0,SUMIFS(INDIRECT($S$2&amp;$A365&amp;":"&amp;$A365),BP!$5:$5,AS$4))</f>
        <v>0</v>
      </c>
      <c r="AT365" s="3">
        <f ca="1">IF(AT$5="",0,SUMIFS(INDIRECT($S$2&amp;$A365&amp;":"&amp;$A365),BP!$5:$5,AT$4))</f>
        <v>0</v>
      </c>
      <c r="AU365" s="3">
        <f ca="1">IF(AU$5="",0,SUMIFS(INDIRECT($S$2&amp;$A365&amp;":"&amp;$A365),BP!$5:$5,AU$4))</f>
        <v>0</v>
      </c>
      <c r="AV365" s="3">
        <f ca="1">IF(AV$5="",0,SUMIFS(INDIRECT($S$2&amp;$A365&amp;":"&amp;$A365),BP!$5:$5,AV$4))</f>
        <v>0</v>
      </c>
      <c r="AW365" s="3">
        <f ca="1">IF(AW$5="",0,SUMIFS(INDIRECT($S$2&amp;$A365&amp;":"&amp;$A365),BP!$5:$5,AW$4))</f>
        <v>0</v>
      </c>
      <c r="AX365" s="3">
        <f ca="1">IF(AX$5="",0,SUMIFS(INDIRECT($S$2&amp;$A365&amp;":"&amp;$A365),BP!$5:$5,AX$4))</f>
        <v>0</v>
      </c>
      <c r="AY365" s="3">
        <f ca="1">IF(AY$5="",0,SUMIFS(INDIRECT($S$2&amp;$A365&amp;":"&amp;$A365),BP!$5:$5,AY$4))</f>
        <v>0</v>
      </c>
      <c r="AZ365" s="3">
        <f ca="1">IF(AZ$5="",0,SUMIFS(INDIRECT($S$2&amp;$A365&amp;":"&amp;$A365),BP!$5:$5,AZ$4))</f>
        <v>0</v>
      </c>
      <c r="BA365" s="3">
        <f ca="1">IF(BA$5="",0,SUMIFS(INDIRECT($S$2&amp;$A365&amp;":"&amp;$A365),BP!$5:$5,BA$4))</f>
        <v>0</v>
      </c>
      <c r="BB365" s="3">
        <f ca="1">IF(BB$5="",0,SUMIFS(INDIRECT($S$2&amp;$A365&amp;":"&amp;$A365),BP!$5:$5,BB$4))</f>
        <v>0</v>
      </c>
      <c r="BC365" s="3">
        <f ca="1">IF(BC$5="",0,SUMIFS(INDIRECT($S$2&amp;$A365&amp;":"&amp;$A365),BP!$5:$5,BC$4))</f>
        <v>0</v>
      </c>
      <c r="BD365" s="3">
        <f ca="1">IF(BD$5="",0,SUMIFS(INDIRECT($S$2&amp;$A365&amp;":"&amp;$A365),BP!$5:$5,BD$4))</f>
        <v>0</v>
      </c>
      <c r="BE365" s="3">
        <f ca="1">IF(BE$5="",0,SUMIFS(INDIRECT($S$2&amp;$A365&amp;":"&amp;$A365),BP!$5:$5,BE$4))</f>
        <v>0</v>
      </c>
      <c r="BF365" s="3">
        <f ca="1">IF(BF$5="",0,SUMIFS(INDIRECT($S$2&amp;$A365&amp;":"&amp;$A365),BP!$5:$5,BF$4))</f>
        <v>0</v>
      </c>
      <c r="BG365" s="3">
        <f ca="1">IF(BG$5="",0,SUMIFS(INDIRECT($S$2&amp;$A365&amp;":"&amp;$A365),BP!$5:$5,BG$4))</f>
        <v>0</v>
      </c>
      <c r="BH365" s="3">
        <f ca="1">IF(BH$5="",0,SUMIFS(INDIRECT($S$2&amp;$A365&amp;":"&amp;$A365),BP!$5:$5,BH$4))</f>
        <v>0</v>
      </c>
      <c r="BI365" s="3">
        <f ca="1">IF(BI$5="",0,SUMIFS(INDIRECT($S$2&amp;$A365&amp;":"&amp;$A365),BP!$5:$5,BI$4))</f>
        <v>0</v>
      </c>
      <c r="BJ365" s="3">
        <f>IF(BJ$5="",0,SUMIFS(BP!365:365,BP!$5:$5,BJ$4))</f>
        <v>0</v>
      </c>
      <c r="BK365" s="3">
        <f>IF(BK$5="",0,SUMIFS(BP!365:365,BP!$5:$5,BK$4))</f>
        <v>0</v>
      </c>
      <c r="BL365" s="3">
        <f>IF(BL$5="",0,SUMIFS(BP!365:365,BP!$5:$5,BL$4))</f>
        <v>0</v>
      </c>
      <c r="BM365" s="3">
        <f>IF(BM$5="",0,SUMIFS(BP!365:365,BP!$5:$5,BM$4))</f>
        <v>0</v>
      </c>
      <c r="BN365" s="3">
        <f>IF(BN$5="",0,SUMIFS(BP!365:365,BP!$5:$5,BN$4))</f>
        <v>0</v>
      </c>
      <c r="BO365" s="3">
        <f>IF(BO$5="",0,SUMIFS(BP!365:365,BP!$5:$5,BO$4))</f>
        <v>0</v>
      </c>
      <c r="BP365" s="3">
        <f>IF(BP$5="",0,SUMIFS(BP!365:365,BP!$5:$5,BP$4))</f>
        <v>0</v>
      </c>
      <c r="BQ365" s="3">
        <f>IF(BQ$5="",0,SUMIFS(BP!365:365,BP!$5:$5,BQ$4))</f>
        <v>0</v>
      </c>
      <c r="BR365" s="3">
        <f>IF(BR$5="",0,SUMIFS(BP!365:365,BP!$5:$5,BR$4))</f>
        <v>0</v>
      </c>
      <c r="BS365" s="3">
        <f>IF(BS$5="",0,SUMIFS(BP!365:365,BP!$5:$5,BS$4))</f>
        <v>0</v>
      </c>
      <c r="BT365" s="3">
        <f>IF(BT$5="",0,SUMIFS(BP!365:365,BP!$5:$5,BT$4))</f>
        <v>0</v>
      </c>
      <c r="BU365" s="3">
        <f>IF(BU$5="",0,SUMIFS(BP!365:365,BP!$5:$5,BU$4))</f>
        <v>0</v>
      </c>
      <c r="BV365" s="3">
        <f>IF(BV$5="",0,SUMIFS(BP!365:365,BP!$5:$5,BV$4))</f>
        <v>0</v>
      </c>
      <c r="BW365" s="3">
        <f>IF(BW$5="",0,SUMIFS(BP!365:365,BP!$5:$5,BW$4))</f>
        <v>0</v>
      </c>
      <c r="BX365" s="3">
        <f>IF(BX$5="",0,SUMIFS(BP!365:365,BP!$5:$5,BX$4))</f>
        <v>0</v>
      </c>
      <c r="BY365" s="3">
        <f>IF(BY$5="",0,SUMIFS(BP!365:365,BP!$5:$5,BY$4))</f>
        <v>0</v>
      </c>
      <c r="BZ365" s="3">
        <f>IF(BZ$5="",0,SUMIFS(BP!365:365,BP!$5:$5,BZ$4))</f>
        <v>0</v>
      </c>
      <c r="CA365" s="3">
        <f>IF(CA$5="",0,SUMIFS(BP!365:365,BP!$5:$5,CA$4))</f>
        <v>0</v>
      </c>
      <c r="CB365" s="3">
        <f>IF(CB$5="",0,SUMIFS(BP!365:365,BP!$5:$5,CB$4))</f>
        <v>0</v>
      </c>
      <c r="CC365" s="3">
        <f>IF(CC$5="",0,SUMIFS(BP!365:365,BP!$5:$5,CC$4))</f>
        <v>0</v>
      </c>
      <c r="CD365" s="3">
        <f>IF(CD$5="",0,SUMIFS(BP!365:365,BP!$5:$5,CD$4))</f>
        <v>0</v>
      </c>
      <c r="CE365" s="3">
        <f>IF(CE$5="",0,SUMIFS(BP!365:365,BP!$5:$5,CE$4))</f>
        <v>0</v>
      </c>
      <c r="CF365" s="3">
        <f>IF(CF$5="",0,SUMIFS(BP!365:365,BP!$5:$5,CF$4))</f>
        <v>0</v>
      </c>
      <c r="CG365" s="3">
        <f>IF(CG$5="",0,SUMIFS(BP!365:365,BP!$5:$5,CG$4))</f>
        <v>0</v>
      </c>
      <c r="CH365" s="3">
        <f>IF(CH$5="",0,SUMIFS(BP!365:365,BP!$5:$5,CH$4))</f>
        <v>0</v>
      </c>
      <c r="CI365" s="3">
        <f>IF(CI$5="",0,SUMIFS(BP!365:365,BP!$5:$5,CI$4))</f>
        <v>0</v>
      </c>
      <c r="CJ365" s="3">
        <f>IF(CJ$5="",0,SUMIFS(BP!365:365,BP!$5:$5,CJ$4))</f>
        <v>0</v>
      </c>
      <c r="CK365" s="3">
        <f>IF(CK$5="",0,SUMIFS(BP!365:365,BP!$5:$5,CK$4))</f>
        <v>0</v>
      </c>
      <c r="CL365" s="3">
        <f>IF(CL$5="",0,SUMIFS(BP!365:365,BP!$5:$5,CL$4))</f>
        <v>0</v>
      </c>
      <c r="CM365" s="3">
        <f>IF(CM$5="",0,SUMIFS(BP!365:365,BP!$5:$5,CM$4))</f>
        <v>0</v>
      </c>
      <c r="CN365" s="3">
        <f>IF(CN$5="",0,SUMIFS(BP!365:365,BP!$5:$5,CN$4))</f>
        <v>0</v>
      </c>
      <c r="CO365" s="3">
        <f>IF(CO$5="",0,SUMIFS(BP!365:365,BP!$5:$5,CO$4))</f>
        <v>0</v>
      </c>
      <c r="CP365" s="3">
        <f>IF(CP$5="",0,SUMIFS(BP!365:365,BP!$5:$5,CP$4))</f>
        <v>0</v>
      </c>
      <c r="CQ365" s="3">
        <f>IF(CQ$5="",0,SUMIFS(BP!365:365,BP!$5:$5,CQ$4))</f>
        <v>0</v>
      </c>
      <c r="CR365" s="3">
        <f>IF(CR$5="",0,SUMIFS(BP!365:365,BP!$5:$5,CR$4))</f>
        <v>0</v>
      </c>
      <c r="CS365" s="3">
        <f>IF(CS$5="",0,SUMIFS(BP!365:365,BP!$5:$5,CS$4))</f>
        <v>0</v>
      </c>
      <c r="CT365" s="3">
        <f>IF(CT$5="",0,SUMIFS(BP!365:365,BP!$5:$5,CT$4))</f>
        <v>0</v>
      </c>
    </row>
    <row r="366" spans="1:98" s="2" customFormat="1" ht="10.199999999999999" x14ac:dyDescent="0.2">
      <c r="A366" s="11">
        <f>ROW()</f>
        <v>366</v>
      </c>
      <c r="E366" s="15"/>
      <c r="W366" s="5"/>
      <c r="Z366" s="3">
        <f ca="1">IF(Z$5="",0,SUMIFS(INDIRECT($S$2&amp;$A366&amp;":"&amp;$A366),BP!$5:$5,Z$4))</f>
        <v>0</v>
      </c>
      <c r="AA366" s="3">
        <f ca="1">IF(AA$5="",0,SUMIFS(INDIRECT($S$2&amp;$A366&amp;":"&amp;$A366),BP!$5:$5,AA$4))</f>
        <v>0</v>
      </c>
      <c r="AB366" s="3">
        <f ca="1">IF(AB$5="",0,SUMIFS(INDIRECT($S$2&amp;$A366&amp;":"&amp;$A366),BP!$5:$5,AB$4))</f>
        <v>0</v>
      </c>
      <c r="AC366" s="3">
        <f ca="1">IF(AC$5="",0,SUMIFS(INDIRECT($S$2&amp;$A366&amp;":"&amp;$A366),BP!$5:$5,AC$4))</f>
        <v>0</v>
      </c>
      <c r="AD366" s="3">
        <f ca="1">IF(AD$5="",0,SUMIFS(INDIRECT($S$2&amp;$A366&amp;":"&amp;$A366),BP!$5:$5,AD$4))</f>
        <v>0</v>
      </c>
      <c r="AE366" s="3">
        <f ca="1">IF(AE$5="",0,SUMIFS(INDIRECT($S$2&amp;$A366&amp;":"&amp;$A366),BP!$5:$5,AE$4))</f>
        <v>0</v>
      </c>
      <c r="AF366" s="3">
        <f ca="1">IF(AF$5="",0,SUMIFS(INDIRECT($S$2&amp;$A366&amp;":"&amp;$A366),BP!$5:$5,AF$4))</f>
        <v>0</v>
      </c>
      <c r="AG366" s="3">
        <f ca="1">IF(AG$5="",0,SUMIFS(INDIRECT($S$2&amp;$A366&amp;":"&amp;$A366),BP!$5:$5,AG$4))</f>
        <v>0</v>
      </c>
      <c r="AH366" s="3">
        <f ca="1">IF(AH$5="",0,SUMIFS(INDIRECT($S$2&amp;$A366&amp;":"&amp;$A366),BP!$5:$5,AH$4))</f>
        <v>0</v>
      </c>
      <c r="AI366" s="3">
        <f ca="1">IF(AI$5="",0,SUMIFS(INDIRECT($S$2&amp;$A366&amp;":"&amp;$A366),BP!$5:$5,AI$4))</f>
        <v>0</v>
      </c>
      <c r="AJ366" s="3">
        <f ca="1">IF(AJ$5="",0,SUMIFS(INDIRECT($S$2&amp;$A366&amp;":"&amp;$A366),BP!$5:$5,AJ$4))</f>
        <v>0</v>
      </c>
      <c r="AK366" s="3">
        <f ca="1">IF(AK$5="",0,SUMIFS(INDIRECT($S$2&amp;$A366&amp;":"&amp;$A366),BP!$5:$5,AK$4))</f>
        <v>0</v>
      </c>
      <c r="AL366" s="3">
        <f ca="1">IF(AL$5="",0,SUMIFS(INDIRECT($S$2&amp;$A366&amp;":"&amp;$A366),BP!$5:$5,AL$4))</f>
        <v>0</v>
      </c>
      <c r="AM366" s="3">
        <f ca="1">IF(AM$5="",0,SUMIFS(INDIRECT($S$2&amp;$A366&amp;":"&amp;$A366),BP!$5:$5,AM$4))</f>
        <v>0</v>
      </c>
      <c r="AN366" s="3">
        <f ca="1">IF(AN$5="",0,SUMIFS(INDIRECT($S$2&amp;$A366&amp;":"&amp;$A366),BP!$5:$5,AN$4))</f>
        <v>0</v>
      </c>
      <c r="AO366" s="3">
        <f ca="1">IF(AO$5="",0,SUMIFS(INDIRECT($S$2&amp;$A366&amp;":"&amp;$A366),BP!$5:$5,AO$4))</f>
        <v>0</v>
      </c>
      <c r="AP366" s="3">
        <f ca="1">IF(AP$5="",0,SUMIFS(INDIRECT($S$2&amp;$A366&amp;":"&amp;$A366),BP!$5:$5,AP$4))</f>
        <v>0</v>
      </c>
      <c r="AQ366" s="3">
        <f ca="1">IF(AQ$5="",0,SUMIFS(INDIRECT($S$2&amp;$A366&amp;":"&amp;$A366),BP!$5:$5,AQ$4))</f>
        <v>0</v>
      </c>
      <c r="AR366" s="3">
        <f ca="1">IF(AR$5="",0,SUMIFS(INDIRECT($S$2&amp;$A366&amp;":"&amp;$A366),BP!$5:$5,AR$4))</f>
        <v>0</v>
      </c>
      <c r="AS366" s="3">
        <f ca="1">IF(AS$5="",0,SUMIFS(INDIRECT($S$2&amp;$A366&amp;":"&amp;$A366),BP!$5:$5,AS$4))</f>
        <v>0</v>
      </c>
      <c r="AT366" s="3">
        <f ca="1">IF(AT$5="",0,SUMIFS(INDIRECT($S$2&amp;$A366&amp;":"&amp;$A366),BP!$5:$5,AT$4))</f>
        <v>0</v>
      </c>
      <c r="AU366" s="3">
        <f ca="1">IF(AU$5="",0,SUMIFS(INDIRECT($S$2&amp;$A366&amp;":"&amp;$A366),BP!$5:$5,AU$4))</f>
        <v>0</v>
      </c>
      <c r="AV366" s="3">
        <f ca="1">IF(AV$5="",0,SUMIFS(INDIRECT($S$2&amp;$A366&amp;":"&amp;$A366),BP!$5:$5,AV$4))</f>
        <v>0</v>
      </c>
      <c r="AW366" s="3">
        <f ca="1">IF(AW$5="",0,SUMIFS(INDIRECT($S$2&amp;$A366&amp;":"&amp;$A366),BP!$5:$5,AW$4))</f>
        <v>0</v>
      </c>
      <c r="AX366" s="3">
        <f ca="1">IF(AX$5="",0,SUMIFS(INDIRECT($S$2&amp;$A366&amp;":"&amp;$A366),BP!$5:$5,AX$4))</f>
        <v>0</v>
      </c>
      <c r="AY366" s="3">
        <f ca="1">IF(AY$5="",0,SUMIFS(INDIRECT($S$2&amp;$A366&amp;":"&amp;$A366),BP!$5:$5,AY$4))</f>
        <v>0</v>
      </c>
      <c r="AZ366" s="3">
        <f ca="1">IF(AZ$5="",0,SUMIFS(INDIRECT($S$2&amp;$A366&amp;":"&amp;$A366),BP!$5:$5,AZ$4))</f>
        <v>0</v>
      </c>
      <c r="BA366" s="3">
        <f ca="1">IF(BA$5="",0,SUMIFS(INDIRECT($S$2&amp;$A366&amp;":"&amp;$A366),BP!$5:$5,BA$4))</f>
        <v>0</v>
      </c>
      <c r="BB366" s="3">
        <f ca="1">IF(BB$5="",0,SUMIFS(INDIRECT($S$2&amp;$A366&amp;":"&amp;$A366),BP!$5:$5,BB$4))</f>
        <v>0</v>
      </c>
      <c r="BC366" s="3">
        <f ca="1">IF(BC$5="",0,SUMIFS(INDIRECT($S$2&amp;$A366&amp;":"&amp;$A366),BP!$5:$5,BC$4))</f>
        <v>0</v>
      </c>
      <c r="BD366" s="3">
        <f ca="1">IF(BD$5="",0,SUMIFS(INDIRECT($S$2&amp;$A366&amp;":"&amp;$A366),BP!$5:$5,BD$4))</f>
        <v>0</v>
      </c>
      <c r="BE366" s="3">
        <f ca="1">IF(BE$5="",0,SUMIFS(INDIRECT($S$2&amp;$A366&amp;":"&amp;$A366),BP!$5:$5,BE$4))</f>
        <v>0</v>
      </c>
      <c r="BF366" s="3">
        <f ca="1">IF(BF$5="",0,SUMIFS(INDIRECT($S$2&amp;$A366&amp;":"&amp;$A366),BP!$5:$5,BF$4))</f>
        <v>0</v>
      </c>
      <c r="BG366" s="3">
        <f ca="1">IF(BG$5="",0,SUMIFS(INDIRECT($S$2&amp;$A366&amp;":"&amp;$A366),BP!$5:$5,BG$4))</f>
        <v>0</v>
      </c>
      <c r="BH366" s="3">
        <f ca="1">IF(BH$5="",0,SUMIFS(INDIRECT($S$2&amp;$A366&amp;":"&amp;$A366),BP!$5:$5,BH$4))</f>
        <v>0</v>
      </c>
      <c r="BI366" s="3">
        <f ca="1">IF(BI$5="",0,SUMIFS(INDIRECT($S$2&amp;$A366&amp;":"&amp;$A366),BP!$5:$5,BI$4))</f>
        <v>0</v>
      </c>
      <c r="BJ366" s="3">
        <f>IF(BJ$5="",0,SUMIFS(BP!366:366,BP!$5:$5,BJ$4))</f>
        <v>0</v>
      </c>
      <c r="BK366" s="3">
        <f>IF(BK$5="",0,SUMIFS(BP!366:366,BP!$5:$5,BK$4))</f>
        <v>0</v>
      </c>
      <c r="BL366" s="3">
        <f>IF(BL$5="",0,SUMIFS(BP!366:366,BP!$5:$5,BL$4))</f>
        <v>0</v>
      </c>
      <c r="BM366" s="3">
        <f>IF(BM$5="",0,SUMIFS(BP!366:366,BP!$5:$5,BM$4))</f>
        <v>0</v>
      </c>
      <c r="BN366" s="3">
        <f>IF(BN$5="",0,SUMIFS(BP!366:366,BP!$5:$5,BN$4))</f>
        <v>0</v>
      </c>
      <c r="BO366" s="3">
        <f>IF(BO$5="",0,SUMIFS(BP!366:366,BP!$5:$5,BO$4))</f>
        <v>0</v>
      </c>
      <c r="BP366" s="3">
        <f>IF(BP$5="",0,SUMIFS(BP!366:366,BP!$5:$5,BP$4))</f>
        <v>0</v>
      </c>
      <c r="BQ366" s="3">
        <f>IF(BQ$5="",0,SUMIFS(BP!366:366,BP!$5:$5,BQ$4))</f>
        <v>0</v>
      </c>
      <c r="BR366" s="3">
        <f>IF(BR$5="",0,SUMIFS(BP!366:366,BP!$5:$5,BR$4))</f>
        <v>0</v>
      </c>
      <c r="BS366" s="3">
        <f>IF(BS$5="",0,SUMIFS(BP!366:366,BP!$5:$5,BS$4))</f>
        <v>0</v>
      </c>
      <c r="BT366" s="3">
        <f>IF(BT$5="",0,SUMIFS(BP!366:366,BP!$5:$5,BT$4))</f>
        <v>0</v>
      </c>
      <c r="BU366" s="3">
        <f>IF(BU$5="",0,SUMIFS(BP!366:366,BP!$5:$5,BU$4))</f>
        <v>0</v>
      </c>
      <c r="BV366" s="3">
        <f>IF(BV$5="",0,SUMIFS(BP!366:366,BP!$5:$5,BV$4))</f>
        <v>0</v>
      </c>
      <c r="BW366" s="3">
        <f>IF(BW$5="",0,SUMIFS(BP!366:366,BP!$5:$5,BW$4))</f>
        <v>0</v>
      </c>
      <c r="BX366" s="3">
        <f>IF(BX$5="",0,SUMIFS(BP!366:366,BP!$5:$5,BX$4))</f>
        <v>0</v>
      </c>
      <c r="BY366" s="3">
        <f>IF(BY$5="",0,SUMIFS(BP!366:366,BP!$5:$5,BY$4))</f>
        <v>0</v>
      </c>
      <c r="BZ366" s="3">
        <f>IF(BZ$5="",0,SUMIFS(BP!366:366,BP!$5:$5,BZ$4))</f>
        <v>0</v>
      </c>
      <c r="CA366" s="3">
        <f>IF(CA$5="",0,SUMIFS(BP!366:366,BP!$5:$5,CA$4))</f>
        <v>0</v>
      </c>
      <c r="CB366" s="3">
        <f>IF(CB$5="",0,SUMIFS(BP!366:366,BP!$5:$5,CB$4))</f>
        <v>0</v>
      </c>
      <c r="CC366" s="3">
        <f>IF(CC$5="",0,SUMIFS(BP!366:366,BP!$5:$5,CC$4))</f>
        <v>0</v>
      </c>
      <c r="CD366" s="3">
        <f>IF(CD$5="",0,SUMIFS(BP!366:366,BP!$5:$5,CD$4))</f>
        <v>0</v>
      </c>
      <c r="CE366" s="3">
        <f>IF(CE$5="",0,SUMIFS(BP!366:366,BP!$5:$5,CE$4))</f>
        <v>0</v>
      </c>
      <c r="CF366" s="3">
        <f>IF(CF$5="",0,SUMIFS(BP!366:366,BP!$5:$5,CF$4))</f>
        <v>0</v>
      </c>
      <c r="CG366" s="3">
        <f>IF(CG$5="",0,SUMIFS(BP!366:366,BP!$5:$5,CG$4))</f>
        <v>0</v>
      </c>
      <c r="CH366" s="3">
        <f>IF(CH$5="",0,SUMIFS(BP!366:366,BP!$5:$5,CH$4))</f>
        <v>0</v>
      </c>
      <c r="CI366" s="3">
        <f>IF(CI$5="",0,SUMIFS(BP!366:366,BP!$5:$5,CI$4))</f>
        <v>0</v>
      </c>
      <c r="CJ366" s="3">
        <f>IF(CJ$5="",0,SUMIFS(BP!366:366,BP!$5:$5,CJ$4))</f>
        <v>0</v>
      </c>
      <c r="CK366" s="3">
        <f>IF(CK$5="",0,SUMIFS(BP!366:366,BP!$5:$5,CK$4))</f>
        <v>0</v>
      </c>
      <c r="CL366" s="3">
        <f>IF(CL$5="",0,SUMIFS(BP!366:366,BP!$5:$5,CL$4))</f>
        <v>0</v>
      </c>
      <c r="CM366" s="3">
        <f>IF(CM$5="",0,SUMIFS(BP!366:366,BP!$5:$5,CM$4))</f>
        <v>0</v>
      </c>
      <c r="CN366" s="3">
        <f>IF(CN$5="",0,SUMIFS(BP!366:366,BP!$5:$5,CN$4))</f>
        <v>0</v>
      </c>
      <c r="CO366" s="3">
        <f>IF(CO$5="",0,SUMIFS(BP!366:366,BP!$5:$5,CO$4))</f>
        <v>0</v>
      </c>
      <c r="CP366" s="3">
        <f>IF(CP$5="",0,SUMIFS(BP!366:366,BP!$5:$5,CP$4))</f>
        <v>0</v>
      </c>
      <c r="CQ366" s="3">
        <f>IF(CQ$5="",0,SUMIFS(BP!366:366,BP!$5:$5,CQ$4))</f>
        <v>0</v>
      </c>
      <c r="CR366" s="3">
        <f>IF(CR$5="",0,SUMIFS(BP!366:366,BP!$5:$5,CR$4))</f>
        <v>0</v>
      </c>
      <c r="CS366" s="3">
        <f>IF(CS$5="",0,SUMIFS(BP!366:366,BP!$5:$5,CS$4))</f>
        <v>0</v>
      </c>
      <c r="CT366" s="3">
        <f>IF(CT$5="",0,SUMIFS(BP!366:366,BP!$5:$5,CT$4))</f>
        <v>0</v>
      </c>
    </row>
    <row r="367" spans="1:98" s="2" customFormat="1" ht="10.199999999999999" x14ac:dyDescent="0.2">
      <c r="A367" s="11">
        <f>ROW()</f>
        <v>367</v>
      </c>
      <c r="E367" s="15"/>
      <c r="W367" s="5"/>
      <c r="Z367" s="3">
        <f ca="1">IF(Z$5="",0,SUMIFS(INDIRECT($S$2&amp;$A367&amp;":"&amp;$A367),BP!$5:$5,Z$4))</f>
        <v>0</v>
      </c>
      <c r="AA367" s="3">
        <f ca="1">IF(AA$5="",0,SUMIFS(INDIRECT($S$2&amp;$A367&amp;":"&amp;$A367),BP!$5:$5,AA$4))</f>
        <v>0</v>
      </c>
      <c r="AB367" s="3">
        <f ca="1">IF(AB$5="",0,SUMIFS(INDIRECT($S$2&amp;$A367&amp;":"&amp;$A367),BP!$5:$5,AB$4))</f>
        <v>0</v>
      </c>
      <c r="AC367" s="3">
        <f ca="1">IF(AC$5="",0,SUMIFS(INDIRECT($S$2&amp;$A367&amp;":"&amp;$A367),BP!$5:$5,AC$4))</f>
        <v>0</v>
      </c>
      <c r="AD367" s="3">
        <f ca="1">IF(AD$5="",0,SUMIFS(INDIRECT($S$2&amp;$A367&amp;":"&amp;$A367),BP!$5:$5,AD$4))</f>
        <v>0</v>
      </c>
      <c r="AE367" s="3">
        <f ca="1">IF(AE$5="",0,SUMIFS(INDIRECT($S$2&amp;$A367&amp;":"&amp;$A367),BP!$5:$5,AE$4))</f>
        <v>0</v>
      </c>
      <c r="AF367" s="3">
        <f ca="1">IF(AF$5="",0,SUMIFS(INDIRECT($S$2&amp;$A367&amp;":"&amp;$A367),BP!$5:$5,AF$4))</f>
        <v>0</v>
      </c>
      <c r="AG367" s="3">
        <f ca="1">IF(AG$5="",0,SUMIFS(INDIRECT($S$2&amp;$A367&amp;":"&amp;$A367),BP!$5:$5,AG$4))</f>
        <v>0</v>
      </c>
      <c r="AH367" s="3">
        <f ca="1">IF(AH$5="",0,SUMIFS(INDIRECT($S$2&amp;$A367&amp;":"&amp;$A367),BP!$5:$5,AH$4))</f>
        <v>0</v>
      </c>
      <c r="AI367" s="3">
        <f ca="1">IF(AI$5="",0,SUMIFS(INDIRECT($S$2&amp;$A367&amp;":"&amp;$A367),BP!$5:$5,AI$4))</f>
        <v>0</v>
      </c>
      <c r="AJ367" s="3">
        <f ca="1">IF(AJ$5="",0,SUMIFS(INDIRECT($S$2&amp;$A367&amp;":"&amp;$A367),BP!$5:$5,AJ$4))</f>
        <v>0</v>
      </c>
      <c r="AK367" s="3">
        <f ca="1">IF(AK$5="",0,SUMIFS(INDIRECT($S$2&amp;$A367&amp;":"&amp;$A367),BP!$5:$5,AK$4))</f>
        <v>0</v>
      </c>
      <c r="AL367" s="3">
        <f ca="1">IF(AL$5="",0,SUMIFS(INDIRECT($S$2&amp;$A367&amp;":"&amp;$A367),BP!$5:$5,AL$4))</f>
        <v>0</v>
      </c>
      <c r="AM367" s="3">
        <f ca="1">IF(AM$5="",0,SUMIFS(INDIRECT($S$2&amp;$A367&amp;":"&amp;$A367),BP!$5:$5,AM$4))</f>
        <v>0</v>
      </c>
      <c r="AN367" s="3">
        <f ca="1">IF(AN$5="",0,SUMIFS(INDIRECT($S$2&amp;$A367&amp;":"&amp;$A367),BP!$5:$5,AN$4))</f>
        <v>0</v>
      </c>
      <c r="AO367" s="3">
        <f ca="1">IF(AO$5="",0,SUMIFS(INDIRECT($S$2&amp;$A367&amp;":"&amp;$A367),BP!$5:$5,AO$4))</f>
        <v>0</v>
      </c>
      <c r="AP367" s="3">
        <f ca="1">IF(AP$5="",0,SUMIFS(INDIRECT($S$2&amp;$A367&amp;":"&amp;$A367),BP!$5:$5,AP$4))</f>
        <v>0</v>
      </c>
      <c r="AQ367" s="3">
        <f ca="1">IF(AQ$5="",0,SUMIFS(INDIRECT($S$2&amp;$A367&amp;":"&amp;$A367),BP!$5:$5,AQ$4))</f>
        <v>0</v>
      </c>
      <c r="AR367" s="3">
        <f ca="1">IF(AR$5="",0,SUMIFS(INDIRECT($S$2&amp;$A367&amp;":"&amp;$A367),BP!$5:$5,AR$4))</f>
        <v>0</v>
      </c>
      <c r="AS367" s="3">
        <f ca="1">IF(AS$5="",0,SUMIFS(INDIRECT($S$2&amp;$A367&amp;":"&amp;$A367),BP!$5:$5,AS$4))</f>
        <v>0</v>
      </c>
      <c r="AT367" s="3">
        <f ca="1">IF(AT$5="",0,SUMIFS(INDIRECT($S$2&amp;$A367&amp;":"&amp;$A367),BP!$5:$5,AT$4))</f>
        <v>0</v>
      </c>
      <c r="AU367" s="3">
        <f ca="1">IF(AU$5="",0,SUMIFS(INDIRECT($S$2&amp;$A367&amp;":"&amp;$A367),BP!$5:$5,AU$4))</f>
        <v>0</v>
      </c>
      <c r="AV367" s="3">
        <f ca="1">IF(AV$5="",0,SUMIFS(INDIRECT($S$2&amp;$A367&amp;":"&amp;$A367),BP!$5:$5,AV$4))</f>
        <v>0</v>
      </c>
      <c r="AW367" s="3">
        <f ca="1">IF(AW$5="",0,SUMIFS(INDIRECT($S$2&amp;$A367&amp;":"&amp;$A367),BP!$5:$5,AW$4))</f>
        <v>0</v>
      </c>
      <c r="AX367" s="3">
        <f ca="1">IF(AX$5="",0,SUMIFS(INDIRECT($S$2&amp;$A367&amp;":"&amp;$A367),BP!$5:$5,AX$4))</f>
        <v>0</v>
      </c>
      <c r="AY367" s="3">
        <f ca="1">IF(AY$5="",0,SUMIFS(INDIRECT($S$2&amp;$A367&amp;":"&amp;$A367),BP!$5:$5,AY$4))</f>
        <v>0</v>
      </c>
      <c r="AZ367" s="3">
        <f ca="1">IF(AZ$5="",0,SUMIFS(INDIRECT($S$2&amp;$A367&amp;":"&amp;$A367),BP!$5:$5,AZ$4))</f>
        <v>0</v>
      </c>
      <c r="BA367" s="3">
        <f ca="1">IF(BA$5="",0,SUMIFS(INDIRECT($S$2&amp;$A367&amp;":"&amp;$A367),BP!$5:$5,BA$4))</f>
        <v>0</v>
      </c>
      <c r="BB367" s="3">
        <f ca="1">IF(BB$5="",0,SUMIFS(INDIRECT($S$2&amp;$A367&amp;":"&amp;$A367),BP!$5:$5,BB$4))</f>
        <v>0</v>
      </c>
      <c r="BC367" s="3">
        <f ca="1">IF(BC$5="",0,SUMIFS(INDIRECT($S$2&amp;$A367&amp;":"&amp;$A367),BP!$5:$5,BC$4))</f>
        <v>0</v>
      </c>
      <c r="BD367" s="3">
        <f ca="1">IF(BD$5="",0,SUMIFS(INDIRECT($S$2&amp;$A367&amp;":"&amp;$A367),BP!$5:$5,BD$4))</f>
        <v>0</v>
      </c>
      <c r="BE367" s="3">
        <f ca="1">IF(BE$5="",0,SUMIFS(INDIRECT($S$2&amp;$A367&amp;":"&amp;$A367),BP!$5:$5,BE$4))</f>
        <v>0</v>
      </c>
      <c r="BF367" s="3">
        <f ca="1">IF(BF$5="",0,SUMIFS(INDIRECT($S$2&amp;$A367&amp;":"&amp;$A367),BP!$5:$5,BF$4))</f>
        <v>0</v>
      </c>
      <c r="BG367" s="3">
        <f ca="1">IF(BG$5="",0,SUMIFS(INDIRECT($S$2&amp;$A367&amp;":"&amp;$A367),BP!$5:$5,BG$4))</f>
        <v>0</v>
      </c>
      <c r="BH367" s="3">
        <f ca="1">IF(BH$5="",0,SUMIFS(INDIRECT($S$2&amp;$A367&amp;":"&amp;$A367),BP!$5:$5,BH$4))</f>
        <v>0</v>
      </c>
      <c r="BI367" s="3">
        <f ca="1">IF(BI$5="",0,SUMIFS(INDIRECT($S$2&amp;$A367&amp;":"&amp;$A367),BP!$5:$5,BI$4))</f>
        <v>0</v>
      </c>
      <c r="BJ367" s="3">
        <f>IF(BJ$5="",0,SUMIFS(BP!367:367,BP!$5:$5,BJ$4))</f>
        <v>0</v>
      </c>
      <c r="BK367" s="3">
        <f>IF(BK$5="",0,SUMIFS(BP!367:367,BP!$5:$5,BK$4))</f>
        <v>0</v>
      </c>
      <c r="BL367" s="3">
        <f>IF(BL$5="",0,SUMIFS(BP!367:367,BP!$5:$5,BL$4))</f>
        <v>0</v>
      </c>
      <c r="BM367" s="3">
        <f>IF(BM$5="",0,SUMIFS(BP!367:367,BP!$5:$5,BM$4))</f>
        <v>0</v>
      </c>
      <c r="BN367" s="3">
        <f>IF(BN$5="",0,SUMIFS(BP!367:367,BP!$5:$5,BN$4))</f>
        <v>0</v>
      </c>
      <c r="BO367" s="3">
        <f>IF(BO$5="",0,SUMIFS(BP!367:367,BP!$5:$5,BO$4))</f>
        <v>0</v>
      </c>
      <c r="BP367" s="3">
        <f>IF(BP$5="",0,SUMIFS(BP!367:367,BP!$5:$5,BP$4))</f>
        <v>0</v>
      </c>
      <c r="BQ367" s="3">
        <f>IF(BQ$5="",0,SUMIFS(BP!367:367,BP!$5:$5,BQ$4))</f>
        <v>0</v>
      </c>
      <c r="BR367" s="3">
        <f>IF(BR$5="",0,SUMIFS(BP!367:367,BP!$5:$5,BR$4))</f>
        <v>0</v>
      </c>
      <c r="BS367" s="3">
        <f>IF(BS$5="",0,SUMIFS(BP!367:367,BP!$5:$5,BS$4))</f>
        <v>0</v>
      </c>
      <c r="BT367" s="3">
        <f>IF(BT$5="",0,SUMIFS(BP!367:367,BP!$5:$5,BT$4))</f>
        <v>0</v>
      </c>
      <c r="BU367" s="3">
        <f>IF(BU$5="",0,SUMIFS(BP!367:367,BP!$5:$5,BU$4))</f>
        <v>0</v>
      </c>
      <c r="BV367" s="3">
        <f>IF(BV$5="",0,SUMIFS(BP!367:367,BP!$5:$5,BV$4))</f>
        <v>0</v>
      </c>
      <c r="BW367" s="3">
        <f>IF(BW$5="",0,SUMIFS(BP!367:367,BP!$5:$5,BW$4))</f>
        <v>0</v>
      </c>
      <c r="BX367" s="3">
        <f>IF(BX$5="",0,SUMIFS(BP!367:367,BP!$5:$5,BX$4))</f>
        <v>0</v>
      </c>
      <c r="BY367" s="3">
        <f>IF(BY$5="",0,SUMIFS(BP!367:367,BP!$5:$5,BY$4))</f>
        <v>0</v>
      </c>
      <c r="BZ367" s="3">
        <f>IF(BZ$5="",0,SUMIFS(BP!367:367,BP!$5:$5,BZ$4))</f>
        <v>0</v>
      </c>
      <c r="CA367" s="3">
        <f>IF(CA$5="",0,SUMIFS(BP!367:367,BP!$5:$5,CA$4))</f>
        <v>0</v>
      </c>
      <c r="CB367" s="3">
        <f>IF(CB$5="",0,SUMIFS(BP!367:367,BP!$5:$5,CB$4))</f>
        <v>0</v>
      </c>
      <c r="CC367" s="3">
        <f>IF(CC$5="",0,SUMIFS(BP!367:367,BP!$5:$5,CC$4))</f>
        <v>0</v>
      </c>
      <c r="CD367" s="3">
        <f>IF(CD$5="",0,SUMIFS(BP!367:367,BP!$5:$5,CD$4))</f>
        <v>0</v>
      </c>
      <c r="CE367" s="3">
        <f>IF(CE$5="",0,SUMIFS(BP!367:367,BP!$5:$5,CE$4))</f>
        <v>0</v>
      </c>
      <c r="CF367" s="3">
        <f>IF(CF$5="",0,SUMIFS(BP!367:367,BP!$5:$5,CF$4))</f>
        <v>0</v>
      </c>
      <c r="CG367" s="3">
        <f>IF(CG$5="",0,SUMIFS(BP!367:367,BP!$5:$5,CG$4))</f>
        <v>0</v>
      </c>
      <c r="CH367" s="3">
        <f>IF(CH$5="",0,SUMIFS(BP!367:367,BP!$5:$5,CH$4))</f>
        <v>0</v>
      </c>
      <c r="CI367" s="3">
        <f>IF(CI$5="",0,SUMIFS(BP!367:367,BP!$5:$5,CI$4))</f>
        <v>0</v>
      </c>
      <c r="CJ367" s="3">
        <f>IF(CJ$5="",0,SUMIFS(BP!367:367,BP!$5:$5,CJ$4))</f>
        <v>0</v>
      </c>
      <c r="CK367" s="3">
        <f>IF(CK$5="",0,SUMIFS(BP!367:367,BP!$5:$5,CK$4))</f>
        <v>0</v>
      </c>
      <c r="CL367" s="3">
        <f>IF(CL$5="",0,SUMIFS(BP!367:367,BP!$5:$5,CL$4))</f>
        <v>0</v>
      </c>
      <c r="CM367" s="3">
        <f>IF(CM$5="",0,SUMIFS(BP!367:367,BP!$5:$5,CM$4))</f>
        <v>0</v>
      </c>
      <c r="CN367" s="3">
        <f>IF(CN$5="",0,SUMIFS(BP!367:367,BP!$5:$5,CN$4))</f>
        <v>0</v>
      </c>
      <c r="CO367" s="3">
        <f>IF(CO$5="",0,SUMIFS(BP!367:367,BP!$5:$5,CO$4))</f>
        <v>0</v>
      </c>
      <c r="CP367" s="3">
        <f>IF(CP$5="",0,SUMIFS(BP!367:367,BP!$5:$5,CP$4))</f>
        <v>0</v>
      </c>
      <c r="CQ367" s="3">
        <f>IF(CQ$5="",0,SUMIFS(BP!367:367,BP!$5:$5,CQ$4))</f>
        <v>0</v>
      </c>
      <c r="CR367" s="3">
        <f>IF(CR$5="",0,SUMIFS(BP!367:367,BP!$5:$5,CR$4))</f>
        <v>0</v>
      </c>
      <c r="CS367" s="3">
        <f>IF(CS$5="",0,SUMIFS(BP!367:367,BP!$5:$5,CS$4))</f>
        <v>0</v>
      </c>
      <c r="CT367" s="3">
        <f>IF(CT$5="",0,SUMIFS(BP!367:367,BP!$5:$5,CT$4))</f>
        <v>0</v>
      </c>
    </row>
    <row r="368" spans="1:98" s="2" customFormat="1" ht="10.199999999999999" x14ac:dyDescent="0.2">
      <c r="A368" s="11">
        <f>ROW()</f>
        <v>368</v>
      </c>
      <c r="E368" s="15"/>
      <c r="W368" s="5"/>
      <c r="Z368" s="3">
        <f ca="1">IF(Z$5="",0,SUMIFS(INDIRECT($S$2&amp;$A368&amp;":"&amp;$A368),BP!$5:$5,Z$4))</f>
        <v>0</v>
      </c>
      <c r="AA368" s="3">
        <f ca="1">IF(AA$5="",0,SUMIFS(INDIRECT($S$2&amp;$A368&amp;":"&amp;$A368),BP!$5:$5,AA$4))</f>
        <v>0</v>
      </c>
      <c r="AB368" s="3">
        <f ca="1">IF(AB$5="",0,SUMIFS(INDIRECT($S$2&amp;$A368&amp;":"&amp;$A368),BP!$5:$5,AB$4))</f>
        <v>0</v>
      </c>
      <c r="AC368" s="3">
        <f ca="1">IF(AC$5="",0,SUMIFS(INDIRECT($S$2&amp;$A368&amp;":"&amp;$A368),BP!$5:$5,AC$4))</f>
        <v>0</v>
      </c>
      <c r="AD368" s="3">
        <f ca="1">IF(AD$5="",0,SUMIFS(INDIRECT($S$2&amp;$A368&amp;":"&amp;$A368),BP!$5:$5,AD$4))</f>
        <v>0</v>
      </c>
      <c r="AE368" s="3">
        <f ca="1">IF(AE$5="",0,SUMIFS(INDIRECT($S$2&amp;$A368&amp;":"&amp;$A368),BP!$5:$5,AE$4))</f>
        <v>0</v>
      </c>
      <c r="AF368" s="3">
        <f ca="1">IF(AF$5="",0,SUMIFS(INDIRECT($S$2&amp;$A368&amp;":"&amp;$A368),BP!$5:$5,AF$4))</f>
        <v>0</v>
      </c>
      <c r="AG368" s="3">
        <f ca="1">IF(AG$5="",0,SUMIFS(INDIRECT($S$2&amp;$A368&amp;":"&amp;$A368),BP!$5:$5,AG$4))</f>
        <v>0</v>
      </c>
      <c r="AH368" s="3">
        <f ca="1">IF(AH$5="",0,SUMIFS(INDIRECT($S$2&amp;$A368&amp;":"&amp;$A368),BP!$5:$5,AH$4))</f>
        <v>0</v>
      </c>
      <c r="AI368" s="3">
        <f ca="1">IF(AI$5="",0,SUMIFS(INDIRECT($S$2&amp;$A368&amp;":"&amp;$A368),BP!$5:$5,AI$4))</f>
        <v>0</v>
      </c>
      <c r="AJ368" s="3">
        <f ca="1">IF(AJ$5="",0,SUMIFS(INDIRECT($S$2&amp;$A368&amp;":"&amp;$A368),BP!$5:$5,AJ$4))</f>
        <v>0</v>
      </c>
      <c r="AK368" s="3">
        <f ca="1">IF(AK$5="",0,SUMIFS(INDIRECT($S$2&amp;$A368&amp;":"&amp;$A368),BP!$5:$5,AK$4))</f>
        <v>0</v>
      </c>
      <c r="AL368" s="3">
        <f ca="1">IF(AL$5="",0,SUMIFS(INDIRECT($S$2&amp;$A368&amp;":"&amp;$A368),BP!$5:$5,AL$4))</f>
        <v>0</v>
      </c>
      <c r="AM368" s="3">
        <f ca="1">IF(AM$5="",0,SUMIFS(INDIRECT($S$2&amp;$A368&amp;":"&amp;$A368),BP!$5:$5,AM$4))</f>
        <v>0</v>
      </c>
      <c r="AN368" s="3">
        <f ca="1">IF(AN$5="",0,SUMIFS(INDIRECT($S$2&amp;$A368&amp;":"&amp;$A368),BP!$5:$5,AN$4))</f>
        <v>0</v>
      </c>
      <c r="AO368" s="3">
        <f ca="1">IF(AO$5="",0,SUMIFS(INDIRECT($S$2&amp;$A368&amp;":"&amp;$A368),BP!$5:$5,AO$4))</f>
        <v>0</v>
      </c>
      <c r="AP368" s="3">
        <f ca="1">IF(AP$5="",0,SUMIFS(INDIRECT($S$2&amp;$A368&amp;":"&amp;$A368),BP!$5:$5,AP$4))</f>
        <v>0</v>
      </c>
      <c r="AQ368" s="3">
        <f ca="1">IF(AQ$5="",0,SUMIFS(INDIRECT($S$2&amp;$A368&amp;":"&amp;$A368),BP!$5:$5,AQ$4))</f>
        <v>0</v>
      </c>
      <c r="AR368" s="3">
        <f ca="1">IF(AR$5="",0,SUMIFS(INDIRECT($S$2&amp;$A368&amp;":"&amp;$A368),BP!$5:$5,AR$4))</f>
        <v>0</v>
      </c>
      <c r="AS368" s="3">
        <f ca="1">IF(AS$5="",0,SUMIFS(INDIRECT($S$2&amp;$A368&amp;":"&amp;$A368),BP!$5:$5,AS$4))</f>
        <v>0</v>
      </c>
      <c r="AT368" s="3">
        <f ca="1">IF(AT$5="",0,SUMIFS(INDIRECT($S$2&amp;$A368&amp;":"&amp;$A368),BP!$5:$5,AT$4))</f>
        <v>0</v>
      </c>
      <c r="AU368" s="3">
        <f ca="1">IF(AU$5="",0,SUMIFS(INDIRECT($S$2&amp;$A368&amp;":"&amp;$A368),BP!$5:$5,AU$4))</f>
        <v>0</v>
      </c>
      <c r="AV368" s="3">
        <f ca="1">IF(AV$5="",0,SUMIFS(INDIRECT($S$2&amp;$A368&amp;":"&amp;$A368),BP!$5:$5,AV$4))</f>
        <v>0</v>
      </c>
      <c r="AW368" s="3">
        <f ca="1">IF(AW$5="",0,SUMIFS(INDIRECT($S$2&amp;$A368&amp;":"&amp;$A368),BP!$5:$5,AW$4))</f>
        <v>0</v>
      </c>
      <c r="AX368" s="3">
        <f ca="1">IF(AX$5="",0,SUMIFS(INDIRECT($S$2&amp;$A368&amp;":"&amp;$A368),BP!$5:$5,AX$4))</f>
        <v>0</v>
      </c>
      <c r="AY368" s="3">
        <f ca="1">IF(AY$5="",0,SUMIFS(INDIRECT($S$2&amp;$A368&amp;":"&amp;$A368),BP!$5:$5,AY$4))</f>
        <v>0</v>
      </c>
      <c r="AZ368" s="3">
        <f ca="1">IF(AZ$5="",0,SUMIFS(INDIRECT($S$2&amp;$A368&amp;":"&amp;$A368),BP!$5:$5,AZ$4))</f>
        <v>0</v>
      </c>
      <c r="BA368" s="3">
        <f ca="1">IF(BA$5="",0,SUMIFS(INDIRECT($S$2&amp;$A368&amp;":"&amp;$A368),BP!$5:$5,BA$4))</f>
        <v>0</v>
      </c>
      <c r="BB368" s="3">
        <f ca="1">IF(BB$5="",0,SUMIFS(INDIRECT($S$2&amp;$A368&amp;":"&amp;$A368),BP!$5:$5,BB$4))</f>
        <v>0</v>
      </c>
      <c r="BC368" s="3">
        <f ca="1">IF(BC$5="",0,SUMIFS(INDIRECT($S$2&amp;$A368&amp;":"&amp;$A368),BP!$5:$5,BC$4))</f>
        <v>0</v>
      </c>
      <c r="BD368" s="3">
        <f ca="1">IF(BD$5="",0,SUMIFS(INDIRECT($S$2&amp;$A368&amp;":"&amp;$A368),BP!$5:$5,BD$4))</f>
        <v>0</v>
      </c>
      <c r="BE368" s="3">
        <f ca="1">IF(BE$5="",0,SUMIFS(INDIRECT($S$2&amp;$A368&amp;":"&amp;$A368),BP!$5:$5,BE$4))</f>
        <v>0</v>
      </c>
      <c r="BF368" s="3">
        <f ca="1">IF(BF$5="",0,SUMIFS(INDIRECT($S$2&amp;$A368&amp;":"&amp;$A368),BP!$5:$5,BF$4))</f>
        <v>0</v>
      </c>
      <c r="BG368" s="3">
        <f ca="1">IF(BG$5="",0,SUMIFS(INDIRECT($S$2&amp;$A368&amp;":"&amp;$A368),BP!$5:$5,BG$4))</f>
        <v>0</v>
      </c>
      <c r="BH368" s="3">
        <f ca="1">IF(BH$5="",0,SUMIFS(INDIRECT($S$2&amp;$A368&amp;":"&amp;$A368),BP!$5:$5,BH$4))</f>
        <v>0</v>
      </c>
      <c r="BI368" s="3">
        <f ca="1">IF(BI$5="",0,SUMIFS(INDIRECT($S$2&amp;$A368&amp;":"&amp;$A368),BP!$5:$5,BI$4))</f>
        <v>0</v>
      </c>
      <c r="BJ368" s="3">
        <f>IF(BJ$5="",0,SUMIFS(BP!368:368,BP!$5:$5,BJ$4))</f>
        <v>0</v>
      </c>
      <c r="BK368" s="3">
        <f>IF(BK$5="",0,SUMIFS(BP!368:368,BP!$5:$5,BK$4))</f>
        <v>0</v>
      </c>
      <c r="BL368" s="3">
        <f>IF(BL$5="",0,SUMIFS(BP!368:368,BP!$5:$5,BL$4))</f>
        <v>0</v>
      </c>
      <c r="BM368" s="3">
        <f>IF(BM$5="",0,SUMIFS(BP!368:368,BP!$5:$5,BM$4))</f>
        <v>0</v>
      </c>
      <c r="BN368" s="3">
        <f>IF(BN$5="",0,SUMIFS(BP!368:368,BP!$5:$5,BN$4))</f>
        <v>0</v>
      </c>
      <c r="BO368" s="3">
        <f>IF(BO$5="",0,SUMIFS(BP!368:368,BP!$5:$5,BO$4))</f>
        <v>0</v>
      </c>
      <c r="BP368" s="3">
        <f>IF(BP$5="",0,SUMIFS(BP!368:368,BP!$5:$5,BP$4))</f>
        <v>0</v>
      </c>
      <c r="BQ368" s="3">
        <f>IF(BQ$5="",0,SUMIFS(BP!368:368,BP!$5:$5,BQ$4))</f>
        <v>0</v>
      </c>
      <c r="BR368" s="3">
        <f>IF(BR$5="",0,SUMIFS(BP!368:368,BP!$5:$5,BR$4))</f>
        <v>0</v>
      </c>
      <c r="BS368" s="3">
        <f>IF(BS$5="",0,SUMIFS(BP!368:368,BP!$5:$5,BS$4))</f>
        <v>0</v>
      </c>
      <c r="BT368" s="3">
        <f>IF(BT$5="",0,SUMIFS(BP!368:368,BP!$5:$5,BT$4))</f>
        <v>0</v>
      </c>
      <c r="BU368" s="3">
        <f>IF(BU$5="",0,SUMIFS(BP!368:368,BP!$5:$5,BU$4))</f>
        <v>0</v>
      </c>
      <c r="BV368" s="3">
        <f>IF(BV$5="",0,SUMIFS(BP!368:368,BP!$5:$5,BV$4))</f>
        <v>0</v>
      </c>
      <c r="BW368" s="3">
        <f>IF(BW$5="",0,SUMIFS(BP!368:368,BP!$5:$5,BW$4))</f>
        <v>0</v>
      </c>
      <c r="BX368" s="3">
        <f>IF(BX$5="",0,SUMIFS(BP!368:368,BP!$5:$5,BX$4))</f>
        <v>0</v>
      </c>
      <c r="BY368" s="3">
        <f>IF(BY$5="",0,SUMIFS(BP!368:368,BP!$5:$5,BY$4))</f>
        <v>0</v>
      </c>
      <c r="BZ368" s="3">
        <f>IF(BZ$5="",0,SUMIFS(BP!368:368,BP!$5:$5,BZ$4))</f>
        <v>0</v>
      </c>
      <c r="CA368" s="3">
        <f>IF(CA$5="",0,SUMIFS(BP!368:368,BP!$5:$5,CA$4))</f>
        <v>0</v>
      </c>
      <c r="CB368" s="3">
        <f>IF(CB$5="",0,SUMIFS(BP!368:368,BP!$5:$5,CB$4))</f>
        <v>0</v>
      </c>
      <c r="CC368" s="3">
        <f>IF(CC$5="",0,SUMIFS(BP!368:368,BP!$5:$5,CC$4))</f>
        <v>0</v>
      </c>
      <c r="CD368" s="3">
        <f>IF(CD$5="",0,SUMIFS(BP!368:368,BP!$5:$5,CD$4))</f>
        <v>0</v>
      </c>
      <c r="CE368" s="3">
        <f>IF(CE$5="",0,SUMIFS(BP!368:368,BP!$5:$5,CE$4))</f>
        <v>0</v>
      </c>
      <c r="CF368" s="3">
        <f>IF(CF$5="",0,SUMIFS(BP!368:368,BP!$5:$5,CF$4))</f>
        <v>0</v>
      </c>
      <c r="CG368" s="3">
        <f>IF(CG$5="",0,SUMIFS(BP!368:368,BP!$5:$5,CG$4))</f>
        <v>0</v>
      </c>
      <c r="CH368" s="3">
        <f>IF(CH$5="",0,SUMIFS(BP!368:368,BP!$5:$5,CH$4))</f>
        <v>0</v>
      </c>
      <c r="CI368" s="3">
        <f>IF(CI$5="",0,SUMIFS(BP!368:368,BP!$5:$5,CI$4))</f>
        <v>0</v>
      </c>
      <c r="CJ368" s="3">
        <f>IF(CJ$5="",0,SUMIFS(BP!368:368,BP!$5:$5,CJ$4))</f>
        <v>0</v>
      </c>
      <c r="CK368" s="3">
        <f>IF(CK$5="",0,SUMIFS(BP!368:368,BP!$5:$5,CK$4))</f>
        <v>0</v>
      </c>
      <c r="CL368" s="3">
        <f>IF(CL$5="",0,SUMIFS(BP!368:368,BP!$5:$5,CL$4))</f>
        <v>0</v>
      </c>
      <c r="CM368" s="3">
        <f>IF(CM$5="",0,SUMIFS(BP!368:368,BP!$5:$5,CM$4))</f>
        <v>0</v>
      </c>
      <c r="CN368" s="3">
        <f>IF(CN$5="",0,SUMIFS(BP!368:368,BP!$5:$5,CN$4))</f>
        <v>0</v>
      </c>
      <c r="CO368" s="3">
        <f>IF(CO$5="",0,SUMIFS(BP!368:368,BP!$5:$5,CO$4))</f>
        <v>0</v>
      </c>
      <c r="CP368" s="3">
        <f>IF(CP$5="",0,SUMIFS(BP!368:368,BP!$5:$5,CP$4))</f>
        <v>0</v>
      </c>
      <c r="CQ368" s="3">
        <f>IF(CQ$5="",0,SUMIFS(BP!368:368,BP!$5:$5,CQ$4))</f>
        <v>0</v>
      </c>
      <c r="CR368" s="3">
        <f>IF(CR$5="",0,SUMIFS(BP!368:368,BP!$5:$5,CR$4))</f>
        <v>0</v>
      </c>
      <c r="CS368" s="3">
        <f>IF(CS$5="",0,SUMIFS(BP!368:368,BP!$5:$5,CS$4))</f>
        <v>0</v>
      </c>
      <c r="CT368" s="3">
        <f>IF(CT$5="",0,SUMIFS(BP!368:368,BP!$5:$5,CT$4))</f>
        <v>0</v>
      </c>
    </row>
    <row r="369" spans="1:98" s="2" customFormat="1" ht="10.199999999999999" x14ac:dyDescent="0.2">
      <c r="A369" s="11">
        <f>ROW()</f>
        <v>369</v>
      </c>
      <c r="E369" s="15"/>
      <c r="W369" s="5"/>
      <c r="Z369" s="3">
        <f ca="1">IF(Z$5="",0,SUMIFS(INDIRECT($S$2&amp;$A369&amp;":"&amp;$A369),BP!$5:$5,Z$4))</f>
        <v>0</v>
      </c>
      <c r="AA369" s="3">
        <f ca="1">IF(AA$5="",0,SUMIFS(INDIRECT($S$2&amp;$A369&amp;":"&amp;$A369),BP!$5:$5,AA$4))</f>
        <v>0</v>
      </c>
      <c r="AB369" s="3">
        <f ca="1">IF(AB$5="",0,SUMIFS(INDIRECT($S$2&amp;$A369&amp;":"&amp;$A369),BP!$5:$5,AB$4))</f>
        <v>0</v>
      </c>
      <c r="AC369" s="3">
        <f ca="1">IF(AC$5="",0,SUMIFS(INDIRECT($S$2&amp;$A369&amp;":"&amp;$A369),BP!$5:$5,AC$4))</f>
        <v>0</v>
      </c>
      <c r="AD369" s="3">
        <f ca="1">IF(AD$5="",0,SUMIFS(INDIRECT($S$2&amp;$A369&amp;":"&amp;$A369),BP!$5:$5,AD$4))</f>
        <v>0</v>
      </c>
      <c r="AE369" s="3">
        <f ca="1">IF(AE$5="",0,SUMIFS(INDIRECT($S$2&amp;$A369&amp;":"&amp;$A369),BP!$5:$5,AE$4))</f>
        <v>0</v>
      </c>
      <c r="AF369" s="3">
        <f ca="1">IF(AF$5="",0,SUMIFS(INDIRECT($S$2&amp;$A369&amp;":"&amp;$A369),BP!$5:$5,AF$4))</f>
        <v>0</v>
      </c>
      <c r="AG369" s="3">
        <f ca="1">IF(AG$5="",0,SUMIFS(INDIRECT($S$2&amp;$A369&amp;":"&amp;$A369),BP!$5:$5,AG$4))</f>
        <v>0</v>
      </c>
      <c r="AH369" s="3">
        <f ca="1">IF(AH$5="",0,SUMIFS(INDIRECT($S$2&amp;$A369&amp;":"&amp;$A369),BP!$5:$5,AH$4))</f>
        <v>0</v>
      </c>
      <c r="AI369" s="3">
        <f ca="1">IF(AI$5="",0,SUMIFS(INDIRECT($S$2&amp;$A369&amp;":"&amp;$A369),BP!$5:$5,AI$4))</f>
        <v>0</v>
      </c>
      <c r="AJ369" s="3">
        <f ca="1">IF(AJ$5="",0,SUMIFS(INDIRECT($S$2&amp;$A369&amp;":"&amp;$A369),BP!$5:$5,AJ$4))</f>
        <v>0</v>
      </c>
      <c r="AK369" s="3">
        <f ca="1">IF(AK$5="",0,SUMIFS(INDIRECT($S$2&amp;$A369&amp;":"&amp;$A369),BP!$5:$5,AK$4))</f>
        <v>0</v>
      </c>
      <c r="AL369" s="3">
        <f ca="1">IF(AL$5="",0,SUMIFS(INDIRECT($S$2&amp;$A369&amp;":"&amp;$A369),BP!$5:$5,AL$4))</f>
        <v>0</v>
      </c>
      <c r="AM369" s="3">
        <f ca="1">IF(AM$5="",0,SUMIFS(INDIRECT($S$2&amp;$A369&amp;":"&amp;$A369),BP!$5:$5,AM$4))</f>
        <v>0</v>
      </c>
      <c r="AN369" s="3">
        <f ca="1">IF(AN$5="",0,SUMIFS(INDIRECT($S$2&amp;$A369&amp;":"&amp;$A369),BP!$5:$5,AN$4))</f>
        <v>0</v>
      </c>
      <c r="AO369" s="3">
        <f ca="1">IF(AO$5="",0,SUMIFS(INDIRECT($S$2&amp;$A369&amp;":"&amp;$A369),BP!$5:$5,AO$4))</f>
        <v>0</v>
      </c>
      <c r="AP369" s="3">
        <f ca="1">IF(AP$5="",0,SUMIFS(INDIRECT($S$2&amp;$A369&amp;":"&amp;$A369),BP!$5:$5,AP$4))</f>
        <v>0</v>
      </c>
      <c r="AQ369" s="3">
        <f ca="1">IF(AQ$5="",0,SUMIFS(INDIRECT($S$2&amp;$A369&amp;":"&amp;$A369),BP!$5:$5,AQ$4))</f>
        <v>0</v>
      </c>
      <c r="AR369" s="3">
        <f ca="1">IF(AR$5="",0,SUMIFS(INDIRECT($S$2&amp;$A369&amp;":"&amp;$A369),BP!$5:$5,AR$4))</f>
        <v>0</v>
      </c>
      <c r="AS369" s="3">
        <f ca="1">IF(AS$5="",0,SUMIFS(INDIRECT($S$2&amp;$A369&amp;":"&amp;$A369),BP!$5:$5,AS$4))</f>
        <v>0</v>
      </c>
      <c r="AT369" s="3">
        <f ca="1">IF(AT$5="",0,SUMIFS(INDIRECT($S$2&amp;$A369&amp;":"&amp;$A369),BP!$5:$5,AT$4))</f>
        <v>0</v>
      </c>
      <c r="AU369" s="3">
        <f ca="1">IF(AU$5="",0,SUMIFS(INDIRECT($S$2&amp;$A369&amp;":"&amp;$A369),BP!$5:$5,AU$4))</f>
        <v>0</v>
      </c>
      <c r="AV369" s="3">
        <f ca="1">IF(AV$5="",0,SUMIFS(INDIRECT($S$2&amp;$A369&amp;":"&amp;$A369),BP!$5:$5,AV$4))</f>
        <v>0</v>
      </c>
      <c r="AW369" s="3">
        <f ca="1">IF(AW$5="",0,SUMIFS(INDIRECT($S$2&amp;$A369&amp;":"&amp;$A369),BP!$5:$5,AW$4))</f>
        <v>0</v>
      </c>
      <c r="AX369" s="3">
        <f ca="1">IF(AX$5="",0,SUMIFS(INDIRECT($S$2&amp;$A369&amp;":"&amp;$A369),BP!$5:$5,AX$4))</f>
        <v>0</v>
      </c>
      <c r="AY369" s="3">
        <f ca="1">IF(AY$5="",0,SUMIFS(INDIRECT($S$2&amp;$A369&amp;":"&amp;$A369),BP!$5:$5,AY$4))</f>
        <v>0</v>
      </c>
      <c r="AZ369" s="3">
        <f ca="1">IF(AZ$5="",0,SUMIFS(INDIRECT($S$2&amp;$A369&amp;":"&amp;$A369),BP!$5:$5,AZ$4))</f>
        <v>0</v>
      </c>
      <c r="BA369" s="3">
        <f ca="1">IF(BA$5="",0,SUMIFS(INDIRECT($S$2&amp;$A369&amp;":"&amp;$A369),BP!$5:$5,BA$4))</f>
        <v>0</v>
      </c>
      <c r="BB369" s="3">
        <f ca="1">IF(BB$5="",0,SUMIFS(INDIRECT($S$2&amp;$A369&amp;":"&amp;$A369),BP!$5:$5,BB$4))</f>
        <v>0</v>
      </c>
      <c r="BC369" s="3">
        <f ca="1">IF(BC$5="",0,SUMIFS(INDIRECT($S$2&amp;$A369&amp;":"&amp;$A369),BP!$5:$5,BC$4))</f>
        <v>0</v>
      </c>
      <c r="BD369" s="3">
        <f ca="1">IF(BD$5="",0,SUMIFS(INDIRECT($S$2&amp;$A369&amp;":"&amp;$A369),BP!$5:$5,BD$4))</f>
        <v>0</v>
      </c>
      <c r="BE369" s="3">
        <f ca="1">IF(BE$5="",0,SUMIFS(INDIRECT($S$2&amp;$A369&amp;":"&amp;$A369),BP!$5:$5,BE$4))</f>
        <v>0</v>
      </c>
      <c r="BF369" s="3">
        <f ca="1">IF(BF$5="",0,SUMIFS(INDIRECT($S$2&amp;$A369&amp;":"&amp;$A369),BP!$5:$5,BF$4))</f>
        <v>0</v>
      </c>
      <c r="BG369" s="3">
        <f ca="1">IF(BG$5="",0,SUMIFS(INDIRECT($S$2&amp;$A369&amp;":"&amp;$A369),BP!$5:$5,BG$4))</f>
        <v>0</v>
      </c>
      <c r="BH369" s="3">
        <f ca="1">IF(BH$5="",0,SUMIFS(INDIRECT($S$2&amp;$A369&amp;":"&amp;$A369),BP!$5:$5,BH$4))</f>
        <v>0</v>
      </c>
      <c r="BI369" s="3">
        <f ca="1">IF(BI$5="",0,SUMIFS(INDIRECT($S$2&amp;$A369&amp;":"&amp;$A369),BP!$5:$5,BI$4))</f>
        <v>0</v>
      </c>
      <c r="BJ369" s="3">
        <f>IF(BJ$5="",0,SUMIFS(BP!369:369,BP!$5:$5,BJ$4))</f>
        <v>0</v>
      </c>
      <c r="BK369" s="3">
        <f>IF(BK$5="",0,SUMIFS(BP!369:369,BP!$5:$5,BK$4))</f>
        <v>0</v>
      </c>
      <c r="BL369" s="3">
        <f>IF(BL$5="",0,SUMIFS(BP!369:369,BP!$5:$5,BL$4))</f>
        <v>0</v>
      </c>
      <c r="BM369" s="3">
        <f>IF(BM$5="",0,SUMIFS(BP!369:369,BP!$5:$5,BM$4))</f>
        <v>0</v>
      </c>
      <c r="BN369" s="3">
        <f>IF(BN$5="",0,SUMIFS(BP!369:369,BP!$5:$5,BN$4))</f>
        <v>0</v>
      </c>
      <c r="BO369" s="3">
        <f>IF(BO$5="",0,SUMIFS(BP!369:369,BP!$5:$5,BO$4))</f>
        <v>0</v>
      </c>
      <c r="BP369" s="3">
        <f>IF(BP$5="",0,SUMIFS(BP!369:369,BP!$5:$5,BP$4))</f>
        <v>0</v>
      </c>
      <c r="BQ369" s="3">
        <f>IF(BQ$5="",0,SUMIFS(BP!369:369,BP!$5:$5,BQ$4))</f>
        <v>0</v>
      </c>
      <c r="BR369" s="3">
        <f>IF(BR$5="",0,SUMIFS(BP!369:369,BP!$5:$5,BR$4))</f>
        <v>0</v>
      </c>
      <c r="BS369" s="3">
        <f>IF(BS$5="",0,SUMIFS(BP!369:369,BP!$5:$5,BS$4))</f>
        <v>0</v>
      </c>
      <c r="BT369" s="3">
        <f>IF(BT$5="",0,SUMIFS(BP!369:369,BP!$5:$5,BT$4))</f>
        <v>0</v>
      </c>
      <c r="BU369" s="3">
        <f>IF(BU$5="",0,SUMIFS(BP!369:369,BP!$5:$5,BU$4))</f>
        <v>0</v>
      </c>
      <c r="BV369" s="3">
        <f>IF(BV$5="",0,SUMIFS(BP!369:369,BP!$5:$5,BV$4))</f>
        <v>0</v>
      </c>
      <c r="BW369" s="3">
        <f>IF(BW$5="",0,SUMIFS(BP!369:369,BP!$5:$5,BW$4))</f>
        <v>0</v>
      </c>
      <c r="BX369" s="3">
        <f>IF(BX$5="",0,SUMIFS(BP!369:369,BP!$5:$5,BX$4))</f>
        <v>0</v>
      </c>
      <c r="BY369" s="3">
        <f>IF(BY$5="",0,SUMIFS(BP!369:369,BP!$5:$5,BY$4))</f>
        <v>0</v>
      </c>
      <c r="BZ369" s="3">
        <f>IF(BZ$5="",0,SUMIFS(BP!369:369,BP!$5:$5,BZ$4))</f>
        <v>0</v>
      </c>
      <c r="CA369" s="3">
        <f>IF(CA$5="",0,SUMIFS(BP!369:369,BP!$5:$5,CA$4))</f>
        <v>0</v>
      </c>
      <c r="CB369" s="3">
        <f>IF(CB$5="",0,SUMIFS(BP!369:369,BP!$5:$5,CB$4))</f>
        <v>0</v>
      </c>
      <c r="CC369" s="3">
        <f>IF(CC$5="",0,SUMIFS(BP!369:369,BP!$5:$5,CC$4))</f>
        <v>0</v>
      </c>
      <c r="CD369" s="3">
        <f>IF(CD$5="",0,SUMIFS(BP!369:369,BP!$5:$5,CD$4))</f>
        <v>0</v>
      </c>
      <c r="CE369" s="3">
        <f>IF(CE$5="",0,SUMIFS(BP!369:369,BP!$5:$5,CE$4))</f>
        <v>0</v>
      </c>
      <c r="CF369" s="3">
        <f>IF(CF$5="",0,SUMIFS(BP!369:369,BP!$5:$5,CF$4))</f>
        <v>0</v>
      </c>
      <c r="CG369" s="3">
        <f>IF(CG$5="",0,SUMIFS(BP!369:369,BP!$5:$5,CG$4))</f>
        <v>0</v>
      </c>
      <c r="CH369" s="3">
        <f>IF(CH$5="",0,SUMIFS(BP!369:369,BP!$5:$5,CH$4))</f>
        <v>0</v>
      </c>
      <c r="CI369" s="3">
        <f>IF(CI$5="",0,SUMIFS(BP!369:369,BP!$5:$5,CI$4))</f>
        <v>0</v>
      </c>
      <c r="CJ369" s="3">
        <f>IF(CJ$5="",0,SUMIFS(BP!369:369,BP!$5:$5,CJ$4))</f>
        <v>0</v>
      </c>
      <c r="CK369" s="3">
        <f>IF(CK$5="",0,SUMIFS(BP!369:369,BP!$5:$5,CK$4))</f>
        <v>0</v>
      </c>
      <c r="CL369" s="3">
        <f>IF(CL$5="",0,SUMIFS(BP!369:369,BP!$5:$5,CL$4))</f>
        <v>0</v>
      </c>
      <c r="CM369" s="3">
        <f>IF(CM$5="",0,SUMIFS(BP!369:369,BP!$5:$5,CM$4))</f>
        <v>0</v>
      </c>
      <c r="CN369" s="3">
        <f>IF(CN$5="",0,SUMIFS(BP!369:369,BP!$5:$5,CN$4))</f>
        <v>0</v>
      </c>
      <c r="CO369" s="3">
        <f>IF(CO$5="",0,SUMIFS(BP!369:369,BP!$5:$5,CO$4))</f>
        <v>0</v>
      </c>
      <c r="CP369" s="3">
        <f>IF(CP$5="",0,SUMIFS(BP!369:369,BP!$5:$5,CP$4))</f>
        <v>0</v>
      </c>
      <c r="CQ369" s="3">
        <f>IF(CQ$5="",0,SUMIFS(BP!369:369,BP!$5:$5,CQ$4))</f>
        <v>0</v>
      </c>
      <c r="CR369" s="3">
        <f>IF(CR$5="",0,SUMIFS(BP!369:369,BP!$5:$5,CR$4))</f>
        <v>0</v>
      </c>
      <c r="CS369" s="3">
        <f>IF(CS$5="",0,SUMIFS(BP!369:369,BP!$5:$5,CS$4))</f>
        <v>0</v>
      </c>
      <c r="CT369" s="3">
        <f>IF(CT$5="",0,SUMIFS(BP!369:369,BP!$5:$5,CT$4))</f>
        <v>0</v>
      </c>
    </row>
    <row r="370" spans="1:98" s="2" customFormat="1" ht="10.199999999999999" x14ac:dyDescent="0.2">
      <c r="A370" s="11">
        <f>ROW()</f>
        <v>370</v>
      </c>
      <c r="E370" s="15"/>
      <c r="W370" s="5"/>
      <c r="Z370" s="3">
        <f ca="1">IF(Z$5="",0,SUMIFS(INDIRECT($S$2&amp;$A370&amp;":"&amp;$A370),BP!$5:$5,Z$4))</f>
        <v>0</v>
      </c>
      <c r="AA370" s="3">
        <f ca="1">IF(AA$5="",0,SUMIFS(INDIRECT($S$2&amp;$A370&amp;":"&amp;$A370),BP!$5:$5,AA$4))</f>
        <v>0</v>
      </c>
      <c r="AB370" s="3">
        <f ca="1">IF(AB$5="",0,SUMIFS(INDIRECT($S$2&amp;$A370&amp;":"&amp;$A370),BP!$5:$5,AB$4))</f>
        <v>0</v>
      </c>
      <c r="AC370" s="3">
        <f ca="1">IF(AC$5="",0,SUMIFS(INDIRECT($S$2&amp;$A370&amp;":"&amp;$A370),BP!$5:$5,AC$4))</f>
        <v>0</v>
      </c>
      <c r="AD370" s="3">
        <f ca="1">IF(AD$5="",0,SUMIFS(INDIRECT($S$2&amp;$A370&amp;":"&amp;$A370),BP!$5:$5,AD$4))</f>
        <v>0</v>
      </c>
      <c r="AE370" s="3">
        <f ca="1">IF(AE$5="",0,SUMIFS(INDIRECT($S$2&amp;$A370&amp;":"&amp;$A370),BP!$5:$5,AE$4))</f>
        <v>0</v>
      </c>
      <c r="AF370" s="3">
        <f ca="1">IF(AF$5="",0,SUMIFS(INDIRECT($S$2&amp;$A370&amp;":"&amp;$A370),BP!$5:$5,AF$4))</f>
        <v>0</v>
      </c>
      <c r="AG370" s="3">
        <f ca="1">IF(AG$5="",0,SUMIFS(INDIRECT($S$2&amp;$A370&amp;":"&amp;$A370),BP!$5:$5,AG$4))</f>
        <v>0</v>
      </c>
      <c r="AH370" s="3">
        <f ca="1">IF(AH$5="",0,SUMIFS(INDIRECT($S$2&amp;$A370&amp;":"&amp;$A370),BP!$5:$5,AH$4))</f>
        <v>0</v>
      </c>
      <c r="AI370" s="3">
        <f ca="1">IF(AI$5="",0,SUMIFS(INDIRECT($S$2&amp;$A370&amp;":"&amp;$A370),BP!$5:$5,AI$4))</f>
        <v>0</v>
      </c>
      <c r="AJ370" s="3">
        <f ca="1">IF(AJ$5="",0,SUMIFS(INDIRECT($S$2&amp;$A370&amp;":"&amp;$A370),BP!$5:$5,AJ$4))</f>
        <v>0</v>
      </c>
      <c r="AK370" s="3">
        <f ca="1">IF(AK$5="",0,SUMIFS(INDIRECT($S$2&amp;$A370&amp;":"&amp;$A370),BP!$5:$5,AK$4))</f>
        <v>0</v>
      </c>
      <c r="AL370" s="3">
        <f ca="1">IF(AL$5="",0,SUMIFS(INDIRECT($S$2&amp;$A370&amp;":"&amp;$A370),BP!$5:$5,AL$4))</f>
        <v>0</v>
      </c>
      <c r="AM370" s="3">
        <f ca="1">IF(AM$5="",0,SUMIFS(INDIRECT($S$2&amp;$A370&amp;":"&amp;$A370),BP!$5:$5,AM$4))</f>
        <v>0</v>
      </c>
      <c r="AN370" s="3">
        <f ca="1">IF(AN$5="",0,SUMIFS(INDIRECT($S$2&amp;$A370&amp;":"&amp;$A370),BP!$5:$5,AN$4))</f>
        <v>0</v>
      </c>
      <c r="AO370" s="3">
        <f ca="1">IF(AO$5="",0,SUMIFS(INDIRECT($S$2&amp;$A370&amp;":"&amp;$A370),BP!$5:$5,AO$4))</f>
        <v>0</v>
      </c>
      <c r="AP370" s="3">
        <f ca="1">IF(AP$5="",0,SUMIFS(INDIRECT($S$2&amp;$A370&amp;":"&amp;$A370),BP!$5:$5,AP$4))</f>
        <v>0</v>
      </c>
      <c r="AQ370" s="3">
        <f ca="1">IF(AQ$5="",0,SUMIFS(INDIRECT($S$2&amp;$A370&amp;":"&amp;$A370),BP!$5:$5,AQ$4))</f>
        <v>0</v>
      </c>
      <c r="AR370" s="3">
        <f ca="1">IF(AR$5="",0,SUMIFS(INDIRECT($S$2&amp;$A370&amp;":"&amp;$A370),BP!$5:$5,AR$4))</f>
        <v>0</v>
      </c>
      <c r="AS370" s="3">
        <f ca="1">IF(AS$5="",0,SUMIFS(INDIRECT($S$2&amp;$A370&amp;":"&amp;$A370),BP!$5:$5,AS$4))</f>
        <v>0</v>
      </c>
      <c r="AT370" s="3">
        <f ca="1">IF(AT$5="",0,SUMIFS(INDIRECT($S$2&amp;$A370&amp;":"&amp;$A370),BP!$5:$5,AT$4))</f>
        <v>0</v>
      </c>
      <c r="AU370" s="3">
        <f ca="1">IF(AU$5="",0,SUMIFS(INDIRECT($S$2&amp;$A370&amp;":"&amp;$A370),BP!$5:$5,AU$4))</f>
        <v>0</v>
      </c>
      <c r="AV370" s="3">
        <f ca="1">IF(AV$5="",0,SUMIFS(INDIRECT($S$2&amp;$A370&amp;":"&amp;$A370),BP!$5:$5,AV$4))</f>
        <v>0</v>
      </c>
      <c r="AW370" s="3">
        <f ca="1">IF(AW$5="",0,SUMIFS(INDIRECT($S$2&amp;$A370&amp;":"&amp;$A370),BP!$5:$5,AW$4))</f>
        <v>0</v>
      </c>
      <c r="AX370" s="3">
        <f ca="1">IF(AX$5="",0,SUMIFS(INDIRECT($S$2&amp;$A370&amp;":"&amp;$A370),BP!$5:$5,AX$4))</f>
        <v>0</v>
      </c>
      <c r="AY370" s="3">
        <f ca="1">IF(AY$5="",0,SUMIFS(INDIRECT($S$2&amp;$A370&amp;":"&amp;$A370),BP!$5:$5,AY$4))</f>
        <v>0</v>
      </c>
      <c r="AZ370" s="3">
        <f ca="1">IF(AZ$5="",0,SUMIFS(INDIRECT($S$2&amp;$A370&amp;":"&amp;$A370),BP!$5:$5,AZ$4))</f>
        <v>0</v>
      </c>
      <c r="BA370" s="3">
        <f ca="1">IF(BA$5="",0,SUMIFS(INDIRECT($S$2&amp;$A370&amp;":"&amp;$A370),BP!$5:$5,BA$4))</f>
        <v>0</v>
      </c>
      <c r="BB370" s="3">
        <f ca="1">IF(BB$5="",0,SUMIFS(INDIRECT($S$2&amp;$A370&amp;":"&amp;$A370),BP!$5:$5,BB$4))</f>
        <v>0</v>
      </c>
      <c r="BC370" s="3">
        <f ca="1">IF(BC$5="",0,SUMIFS(INDIRECT($S$2&amp;$A370&amp;":"&amp;$A370),BP!$5:$5,BC$4))</f>
        <v>0</v>
      </c>
      <c r="BD370" s="3">
        <f ca="1">IF(BD$5="",0,SUMIFS(INDIRECT($S$2&amp;$A370&amp;":"&amp;$A370),BP!$5:$5,BD$4))</f>
        <v>0</v>
      </c>
      <c r="BE370" s="3">
        <f ca="1">IF(BE$5="",0,SUMIFS(INDIRECT($S$2&amp;$A370&amp;":"&amp;$A370),BP!$5:$5,BE$4))</f>
        <v>0</v>
      </c>
      <c r="BF370" s="3">
        <f ca="1">IF(BF$5="",0,SUMIFS(INDIRECT($S$2&amp;$A370&amp;":"&amp;$A370),BP!$5:$5,BF$4))</f>
        <v>0</v>
      </c>
      <c r="BG370" s="3">
        <f ca="1">IF(BG$5="",0,SUMIFS(INDIRECT($S$2&amp;$A370&amp;":"&amp;$A370),BP!$5:$5,BG$4))</f>
        <v>0</v>
      </c>
      <c r="BH370" s="3">
        <f ca="1">IF(BH$5="",0,SUMIFS(INDIRECT($S$2&amp;$A370&amp;":"&amp;$A370),BP!$5:$5,BH$4))</f>
        <v>0</v>
      </c>
      <c r="BI370" s="3">
        <f ca="1">IF(BI$5="",0,SUMIFS(INDIRECT($S$2&amp;$A370&amp;":"&amp;$A370),BP!$5:$5,BI$4))</f>
        <v>0</v>
      </c>
      <c r="BJ370" s="3">
        <f>IF(BJ$5="",0,SUMIFS(BP!370:370,BP!$5:$5,BJ$4))</f>
        <v>0</v>
      </c>
      <c r="BK370" s="3">
        <f>IF(BK$5="",0,SUMIFS(BP!370:370,BP!$5:$5,BK$4))</f>
        <v>0</v>
      </c>
      <c r="BL370" s="3">
        <f>IF(BL$5="",0,SUMIFS(BP!370:370,BP!$5:$5,BL$4))</f>
        <v>0</v>
      </c>
      <c r="BM370" s="3">
        <f>IF(BM$5="",0,SUMIFS(BP!370:370,BP!$5:$5,BM$4))</f>
        <v>0</v>
      </c>
      <c r="BN370" s="3">
        <f>IF(BN$5="",0,SUMIFS(BP!370:370,BP!$5:$5,BN$4))</f>
        <v>0</v>
      </c>
      <c r="BO370" s="3">
        <f>IF(BO$5="",0,SUMIFS(BP!370:370,BP!$5:$5,BO$4))</f>
        <v>0</v>
      </c>
      <c r="BP370" s="3">
        <f>IF(BP$5="",0,SUMIFS(BP!370:370,BP!$5:$5,BP$4))</f>
        <v>0</v>
      </c>
      <c r="BQ370" s="3">
        <f>IF(BQ$5="",0,SUMIFS(BP!370:370,BP!$5:$5,BQ$4))</f>
        <v>0</v>
      </c>
      <c r="BR370" s="3">
        <f>IF(BR$5="",0,SUMIFS(BP!370:370,BP!$5:$5,BR$4))</f>
        <v>0</v>
      </c>
      <c r="BS370" s="3">
        <f>IF(BS$5="",0,SUMIFS(BP!370:370,BP!$5:$5,BS$4))</f>
        <v>0</v>
      </c>
      <c r="BT370" s="3">
        <f>IF(BT$5="",0,SUMIFS(BP!370:370,BP!$5:$5,BT$4))</f>
        <v>0</v>
      </c>
      <c r="BU370" s="3">
        <f>IF(BU$5="",0,SUMIFS(BP!370:370,BP!$5:$5,BU$4))</f>
        <v>0</v>
      </c>
      <c r="BV370" s="3">
        <f>IF(BV$5="",0,SUMIFS(BP!370:370,BP!$5:$5,BV$4))</f>
        <v>0</v>
      </c>
      <c r="BW370" s="3">
        <f>IF(BW$5="",0,SUMIFS(BP!370:370,BP!$5:$5,BW$4))</f>
        <v>0</v>
      </c>
      <c r="BX370" s="3">
        <f>IF(BX$5="",0,SUMIFS(BP!370:370,BP!$5:$5,BX$4))</f>
        <v>0</v>
      </c>
      <c r="BY370" s="3">
        <f>IF(BY$5="",0,SUMIFS(BP!370:370,BP!$5:$5,BY$4))</f>
        <v>0</v>
      </c>
      <c r="BZ370" s="3">
        <f>IF(BZ$5="",0,SUMIFS(BP!370:370,BP!$5:$5,BZ$4))</f>
        <v>0</v>
      </c>
      <c r="CA370" s="3">
        <f>IF(CA$5="",0,SUMIFS(BP!370:370,BP!$5:$5,CA$4))</f>
        <v>0</v>
      </c>
      <c r="CB370" s="3">
        <f>IF(CB$5="",0,SUMIFS(BP!370:370,BP!$5:$5,CB$4))</f>
        <v>0</v>
      </c>
      <c r="CC370" s="3">
        <f>IF(CC$5="",0,SUMIFS(BP!370:370,BP!$5:$5,CC$4))</f>
        <v>0</v>
      </c>
      <c r="CD370" s="3">
        <f>IF(CD$5="",0,SUMIFS(BP!370:370,BP!$5:$5,CD$4))</f>
        <v>0</v>
      </c>
      <c r="CE370" s="3">
        <f>IF(CE$5="",0,SUMIFS(BP!370:370,BP!$5:$5,CE$4))</f>
        <v>0</v>
      </c>
      <c r="CF370" s="3">
        <f>IF(CF$5="",0,SUMIFS(BP!370:370,BP!$5:$5,CF$4))</f>
        <v>0</v>
      </c>
      <c r="CG370" s="3">
        <f>IF(CG$5="",0,SUMIFS(BP!370:370,BP!$5:$5,CG$4))</f>
        <v>0</v>
      </c>
      <c r="CH370" s="3">
        <f>IF(CH$5="",0,SUMIFS(BP!370:370,BP!$5:$5,CH$4))</f>
        <v>0</v>
      </c>
      <c r="CI370" s="3">
        <f>IF(CI$5="",0,SUMIFS(BP!370:370,BP!$5:$5,CI$4))</f>
        <v>0</v>
      </c>
      <c r="CJ370" s="3">
        <f>IF(CJ$5="",0,SUMIFS(BP!370:370,BP!$5:$5,CJ$4))</f>
        <v>0</v>
      </c>
      <c r="CK370" s="3">
        <f>IF(CK$5="",0,SUMIFS(BP!370:370,BP!$5:$5,CK$4))</f>
        <v>0</v>
      </c>
      <c r="CL370" s="3">
        <f>IF(CL$5="",0,SUMIFS(BP!370:370,BP!$5:$5,CL$4))</f>
        <v>0</v>
      </c>
      <c r="CM370" s="3">
        <f>IF(CM$5="",0,SUMIFS(BP!370:370,BP!$5:$5,CM$4))</f>
        <v>0</v>
      </c>
      <c r="CN370" s="3">
        <f>IF(CN$5="",0,SUMIFS(BP!370:370,BP!$5:$5,CN$4))</f>
        <v>0</v>
      </c>
      <c r="CO370" s="3">
        <f>IF(CO$5="",0,SUMIFS(BP!370:370,BP!$5:$5,CO$4))</f>
        <v>0</v>
      </c>
      <c r="CP370" s="3">
        <f>IF(CP$5="",0,SUMIFS(BP!370:370,BP!$5:$5,CP$4))</f>
        <v>0</v>
      </c>
      <c r="CQ370" s="3">
        <f>IF(CQ$5="",0,SUMIFS(BP!370:370,BP!$5:$5,CQ$4))</f>
        <v>0</v>
      </c>
      <c r="CR370" s="3">
        <f>IF(CR$5="",0,SUMIFS(BP!370:370,BP!$5:$5,CR$4))</f>
        <v>0</v>
      </c>
      <c r="CS370" s="3">
        <f>IF(CS$5="",0,SUMIFS(BP!370:370,BP!$5:$5,CS$4))</f>
        <v>0</v>
      </c>
      <c r="CT370" s="3">
        <f>IF(CT$5="",0,SUMIFS(BP!370:370,BP!$5:$5,CT$4))</f>
        <v>0</v>
      </c>
    </row>
    <row r="371" spans="1:98" s="2" customFormat="1" ht="10.199999999999999" x14ac:dyDescent="0.2">
      <c r="A371" s="11">
        <f>ROW()</f>
        <v>371</v>
      </c>
      <c r="E371" s="15"/>
      <c r="W371" s="5"/>
      <c r="Z371" s="3">
        <f ca="1">IF(Z$5="",0,SUMIFS(INDIRECT($S$2&amp;$A371&amp;":"&amp;$A371),BP!$5:$5,Z$4))</f>
        <v>0</v>
      </c>
      <c r="AA371" s="3">
        <f ca="1">IF(AA$5="",0,SUMIFS(INDIRECT($S$2&amp;$A371&amp;":"&amp;$A371),BP!$5:$5,AA$4))</f>
        <v>0</v>
      </c>
      <c r="AB371" s="3">
        <f ca="1">IF(AB$5="",0,SUMIFS(INDIRECT($S$2&amp;$A371&amp;":"&amp;$A371),BP!$5:$5,AB$4))</f>
        <v>0</v>
      </c>
      <c r="AC371" s="3">
        <f ca="1">IF(AC$5="",0,SUMIFS(INDIRECT($S$2&amp;$A371&amp;":"&amp;$A371),BP!$5:$5,AC$4))</f>
        <v>0</v>
      </c>
      <c r="AD371" s="3">
        <f ca="1">IF(AD$5="",0,SUMIFS(INDIRECT($S$2&amp;$A371&amp;":"&amp;$A371),BP!$5:$5,AD$4))</f>
        <v>0</v>
      </c>
      <c r="AE371" s="3">
        <f ca="1">IF(AE$5="",0,SUMIFS(INDIRECT($S$2&amp;$A371&amp;":"&amp;$A371),BP!$5:$5,AE$4))</f>
        <v>0</v>
      </c>
      <c r="AF371" s="3">
        <f ca="1">IF(AF$5="",0,SUMIFS(INDIRECT($S$2&amp;$A371&amp;":"&amp;$A371),BP!$5:$5,AF$4))</f>
        <v>0</v>
      </c>
      <c r="AG371" s="3">
        <f ca="1">IF(AG$5="",0,SUMIFS(INDIRECT($S$2&amp;$A371&amp;":"&amp;$A371),BP!$5:$5,AG$4))</f>
        <v>0</v>
      </c>
      <c r="AH371" s="3">
        <f ca="1">IF(AH$5="",0,SUMIFS(INDIRECT($S$2&amp;$A371&amp;":"&amp;$A371),BP!$5:$5,AH$4))</f>
        <v>0</v>
      </c>
      <c r="AI371" s="3">
        <f ca="1">IF(AI$5="",0,SUMIFS(INDIRECT($S$2&amp;$A371&amp;":"&amp;$A371),BP!$5:$5,AI$4))</f>
        <v>0</v>
      </c>
      <c r="AJ371" s="3">
        <f ca="1">IF(AJ$5="",0,SUMIFS(INDIRECT($S$2&amp;$A371&amp;":"&amp;$A371),BP!$5:$5,AJ$4))</f>
        <v>0</v>
      </c>
      <c r="AK371" s="3">
        <f ca="1">IF(AK$5="",0,SUMIFS(INDIRECT($S$2&amp;$A371&amp;":"&amp;$A371),BP!$5:$5,AK$4))</f>
        <v>0</v>
      </c>
      <c r="AL371" s="3">
        <f ca="1">IF(AL$5="",0,SUMIFS(INDIRECT($S$2&amp;$A371&amp;":"&amp;$A371),BP!$5:$5,AL$4))</f>
        <v>0</v>
      </c>
      <c r="AM371" s="3">
        <f ca="1">IF(AM$5="",0,SUMIFS(INDIRECT($S$2&amp;$A371&amp;":"&amp;$A371),BP!$5:$5,AM$4))</f>
        <v>0</v>
      </c>
      <c r="AN371" s="3">
        <f ca="1">IF(AN$5="",0,SUMIFS(INDIRECT($S$2&amp;$A371&amp;":"&amp;$A371),BP!$5:$5,AN$4))</f>
        <v>0</v>
      </c>
      <c r="AO371" s="3">
        <f ca="1">IF(AO$5="",0,SUMIFS(INDIRECT($S$2&amp;$A371&amp;":"&amp;$A371),BP!$5:$5,AO$4))</f>
        <v>0</v>
      </c>
      <c r="AP371" s="3">
        <f ca="1">IF(AP$5="",0,SUMIFS(INDIRECT($S$2&amp;$A371&amp;":"&amp;$A371),BP!$5:$5,AP$4))</f>
        <v>0</v>
      </c>
      <c r="AQ371" s="3">
        <f ca="1">IF(AQ$5="",0,SUMIFS(INDIRECT($S$2&amp;$A371&amp;":"&amp;$A371),BP!$5:$5,AQ$4))</f>
        <v>0</v>
      </c>
      <c r="AR371" s="3">
        <f ca="1">IF(AR$5="",0,SUMIFS(INDIRECT($S$2&amp;$A371&amp;":"&amp;$A371),BP!$5:$5,AR$4))</f>
        <v>0</v>
      </c>
      <c r="AS371" s="3">
        <f ca="1">IF(AS$5="",0,SUMIFS(INDIRECT($S$2&amp;$A371&amp;":"&amp;$A371),BP!$5:$5,AS$4))</f>
        <v>0</v>
      </c>
      <c r="AT371" s="3">
        <f ca="1">IF(AT$5="",0,SUMIFS(INDIRECT($S$2&amp;$A371&amp;":"&amp;$A371),BP!$5:$5,AT$4))</f>
        <v>0</v>
      </c>
      <c r="AU371" s="3">
        <f ca="1">IF(AU$5="",0,SUMIFS(INDIRECT($S$2&amp;$A371&amp;":"&amp;$A371),BP!$5:$5,AU$4))</f>
        <v>0</v>
      </c>
      <c r="AV371" s="3">
        <f ca="1">IF(AV$5="",0,SUMIFS(INDIRECT($S$2&amp;$A371&amp;":"&amp;$A371),BP!$5:$5,AV$4))</f>
        <v>0</v>
      </c>
      <c r="AW371" s="3">
        <f ca="1">IF(AW$5="",0,SUMIFS(INDIRECT($S$2&amp;$A371&amp;":"&amp;$A371),BP!$5:$5,AW$4))</f>
        <v>0</v>
      </c>
      <c r="AX371" s="3">
        <f ca="1">IF(AX$5="",0,SUMIFS(INDIRECT($S$2&amp;$A371&amp;":"&amp;$A371),BP!$5:$5,AX$4))</f>
        <v>0</v>
      </c>
      <c r="AY371" s="3">
        <f ca="1">IF(AY$5="",0,SUMIFS(INDIRECT($S$2&amp;$A371&amp;":"&amp;$A371),BP!$5:$5,AY$4))</f>
        <v>0</v>
      </c>
      <c r="AZ371" s="3">
        <f ca="1">IF(AZ$5="",0,SUMIFS(INDIRECT($S$2&amp;$A371&amp;":"&amp;$A371),BP!$5:$5,AZ$4))</f>
        <v>0</v>
      </c>
      <c r="BA371" s="3">
        <f ca="1">IF(BA$5="",0,SUMIFS(INDIRECT($S$2&amp;$A371&amp;":"&amp;$A371),BP!$5:$5,BA$4))</f>
        <v>0</v>
      </c>
      <c r="BB371" s="3">
        <f ca="1">IF(BB$5="",0,SUMIFS(INDIRECT($S$2&amp;$A371&amp;":"&amp;$A371),BP!$5:$5,BB$4))</f>
        <v>0</v>
      </c>
      <c r="BC371" s="3">
        <f ca="1">IF(BC$5="",0,SUMIFS(INDIRECT($S$2&amp;$A371&amp;":"&amp;$A371),BP!$5:$5,BC$4))</f>
        <v>0</v>
      </c>
      <c r="BD371" s="3">
        <f ca="1">IF(BD$5="",0,SUMIFS(INDIRECT($S$2&amp;$A371&amp;":"&amp;$A371),BP!$5:$5,BD$4))</f>
        <v>0</v>
      </c>
      <c r="BE371" s="3">
        <f ca="1">IF(BE$5="",0,SUMIFS(INDIRECT($S$2&amp;$A371&amp;":"&amp;$A371),BP!$5:$5,BE$4))</f>
        <v>0</v>
      </c>
      <c r="BF371" s="3">
        <f ca="1">IF(BF$5="",0,SUMIFS(INDIRECT($S$2&amp;$A371&amp;":"&amp;$A371),BP!$5:$5,BF$4))</f>
        <v>0</v>
      </c>
      <c r="BG371" s="3">
        <f ca="1">IF(BG$5="",0,SUMIFS(INDIRECT($S$2&amp;$A371&amp;":"&amp;$A371),BP!$5:$5,BG$4))</f>
        <v>0</v>
      </c>
      <c r="BH371" s="3">
        <f ca="1">IF(BH$5="",0,SUMIFS(INDIRECT($S$2&amp;$A371&amp;":"&amp;$A371),BP!$5:$5,BH$4))</f>
        <v>0</v>
      </c>
      <c r="BI371" s="3">
        <f ca="1">IF(BI$5="",0,SUMIFS(INDIRECT($S$2&amp;$A371&amp;":"&amp;$A371),BP!$5:$5,BI$4))</f>
        <v>0</v>
      </c>
      <c r="BJ371" s="3">
        <f>IF(BJ$5="",0,SUMIFS(BP!371:371,BP!$5:$5,BJ$4))</f>
        <v>0</v>
      </c>
      <c r="BK371" s="3">
        <f>IF(BK$5="",0,SUMIFS(BP!371:371,BP!$5:$5,BK$4))</f>
        <v>0</v>
      </c>
      <c r="BL371" s="3">
        <f>IF(BL$5="",0,SUMIFS(BP!371:371,BP!$5:$5,BL$4))</f>
        <v>0</v>
      </c>
      <c r="BM371" s="3">
        <f>IF(BM$5="",0,SUMIFS(BP!371:371,BP!$5:$5,BM$4))</f>
        <v>0</v>
      </c>
      <c r="BN371" s="3">
        <f>IF(BN$5="",0,SUMIFS(BP!371:371,BP!$5:$5,BN$4))</f>
        <v>0</v>
      </c>
      <c r="BO371" s="3">
        <f>IF(BO$5="",0,SUMIFS(BP!371:371,BP!$5:$5,BO$4))</f>
        <v>0</v>
      </c>
      <c r="BP371" s="3">
        <f>IF(BP$5="",0,SUMIFS(BP!371:371,BP!$5:$5,BP$4))</f>
        <v>0</v>
      </c>
      <c r="BQ371" s="3">
        <f>IF(BQ$5="",0,SUMIFS(BP!371:371,BP!$5:$5,BQ$4))</f>
        <v>0</v>
      </c>
      <c r="BR371" s="3">
        <f>IF(BR$5="",0,SUMIFS(BP!371:371,BP!$5:$5,BR$4))</f>
        <v>0</v>
      </c>
      <c r="BS371" s="3">
        <f>IF(BS$5="",0,SUMIFS(BP!371:371,BP!$5:$5,BS$4))</f>
        <v>0</v>
      </c>
      <c r="BT371" s="3">
        <f>IF(BT$5="",0,SUMIFS(BP!371:371,BP!$5:$5,BT$4))</f>
        <v>0</v>
      </c>
      <c r="BU371" s="3">
        <f>IF(BU$5="",0,SUMIFS(BP!371:371,BP!$5:$5,BU$4))</f>
        <v>0</v>
      </c>
      <c r="BV371" s="3">
        <f>IF(BV$5="",0,SUMIFS(BP!371:371,BP!$5:$5,BV$4))</f>
        <v>0</v>
      </c>
      <c r="BW371" s="3">
        <f>IF(BW$5="",0,SUMIFS(BP!371:371,BP!$5:$5,BW$4))</f>
        <v>0</v>
      </c>
      <c r="BX371" s="3">
        <f>IF(BX$5="",0,SUMIFS(BP!371:371,BP!$5:$5,BX$4))</f>
        <v>0</v>
      </c>
      <c r="BY371" s="3">
        <f>IF(BY$5="",0,SUMIFS(BP!371:371,BP!$5:$5,BY$4))</f>
        <v>0</v>
      </c>
      <c r="BZ371" s="3">
        <f>IF(BZ$5="",0,SUMIFS(BP!371:371,BP!$5:$5,BZ$4))</f>
        <v>0</v>
      </c>
      <c r="CA371" s="3">
        <f>IF(CA$5="",0,SUMIFS(BP!371:371,BP!$5:$5,CA$4))</f>
        <v>0</v>
      </c>
      <c r="CB371" s="3">
        <f>IF(CB$5="",0,SUMIFS(BP!371:371,BP!$5:$5,CB$4))</f>
        <v>0</v>
      </c>
      <c r="CC371" s="3">
        <f>IF(CC$5="",0,SUMIFS(BP!371:371,BP!$5:$5,CC$4))</f>
        <v>0</v>
      </c>
      <c r="CD371" s="3">
        <f>IF(CD$5="",0,SUMIFS(BP!371:371,BP!$5:$5,CD$4))</f>
        <v>0</v>
      </c>
      <c r="CE371" s="3">
        <f>IF(CE$5="",0,SUMIFS(BP!371:371,BP!$5:$5,CE$4))</f>
        <v>0</v>
      </c>
      <c r="CF371" s="3">
        <f>IF(CF$5="",0,SUMIFS(BP!371:371,BP!$5:$5,CF$4))</f>
        <v>0</v>
      </c>
      <c r="CG371" s="3">
        <f>IF(CG$5="",0,SUMIFS(BP!371:371,BP!$5:$5,CG$4))</f>
        <v>0</v>
      </c>
      <c r="CH371" s="3">
        <f>IF(CH$5="",0,SUMIFS(BP!371:371,BP!$5:$5,CH$4))</f>
        <v>0</v>
      </c>
      <c r="CI371" s="3">
        <f>IF(CI$5="",0,SUMIFS(BP!371:371,BP!$5:$5,CI$4))</f>
        <v>0</v>
      </c>
      <c r="CJ371" s="3">
        <f>IF(CJ$5="",0,SUMIFS(BP!371:371,BP!$5:$5,CJ$4))</f>
        <v>0</v>
      </c>
      <c r="CK371" s="3">
        <f>IF(CK$5="",0,SUMIFS(BP!371:371,BP!$5:$5,CK$4))</f>
        <v>0</v>
      </c>
      <c r="CL371" s="3">
        <f>IF(CL$5="",0,SUMIFS(BP!371:371,BP!$5:$5,CL$4))</f>
        <v>0</v>
      </c>
      <c r="CM371" s="3">
        <f>IF(CM$5="",0,SUMIFS(BP!371:371,BP!$5:$5,CM$4))</f>
        <v>0</v>
      </c>
      <c r="CN371" s="3">
        <f>IF(CN$5="",0,SUMIFS(BP!371:371,BP!$5:$5,CN$4))</f>
        <v>0</v>
      </c>
      <c r="CO371" s="3">
        <f>IF(CO$5="",0,SUMIFS(BP!371:371,BP!$5:$5,CO$4))</f>
        <v>0</v>
      </c>
      <c r="CP371" s="3">
        <f>IF(CP$5="",0,SUMIFS(BP!371:371,BP!$5:$5,CP$4))</f>
        <v>0</v>
      </c>
      <c r="CQ371" s="3">
        <f>IF(CQ$5="",0,SUMIFS(BP!371:371,BP!$5:$5,CQ$4))</f>
        <v>0</v>
      </c>
      <c r="CR371" s="3">
        <f>IF(CR$5="",0,SUMIFS(BP!371:371,BP!$5:$5,CR$4))</f>
        <v>0</v>
      </c>
      <c r="CS371" s="3">
        <f>IF(CS$5="",0,SUMIFS(BP!371:371,BP!$5:$5,CS$4))</f>
        <v>0</v>
      </c>
      <c r="CT371" s="3">
        <f>IF(CT$5="",0,SUMIFS(BP!371:371,BP!$5:$5,CT$4))</f>
        <v>0</v>
      </c>
    </row>
    <row r="372" spans="1:98" s="2" customFormat="1" ht="10.199999999999999" x14ac:dyDescent="0.2">
      <c r="A372" s="11">
        <f>ROW()</f>
        <v>372</v>
      </c>
      <c r="E372" s="15"/>
      <c r="W372" s="5"/>
      <c r="Z372" s="3">
        <f ca="1">IF(Z$5="",0,SUMIFS(INDIRECT($S$2&amp;$A372&amp;":"&amp;$A372),BP!$5:$5,Z$4))</f>
        <v>0</v>
      </c>
      <c r="AA372" s="3">
        <f ca="1">IF(AA$5="",0,SUMIFS(INDIRECT($S$2&amp;$A372&amp;":"&amp;$A372),BP!$5:$5,AA$4))</f>
        <v>0</v>
      </c>
      <c r="AB372" s="3">
        <f ca="1">IF(AB$5="",0,SUMIFS(INDIRECT($S$2&amp;$A372&amp;":"&amp;$A372),BP!$5:$5,AB$4))</f>
        <v>0</v>
      </c>
      <c r="AC372" s="3">
        <f ca="1">IF(AC$5="",0,SUMIFS(INDIRECT($S$2&amp;$A372&amp;":"&amp;$A372),BP!$5:$5,AC$4))</f>
        <v>0</v>
      </c>
      <c r="AD372" s="3">
        <f ca="1">IF(AD$5="",0,SUMIFS(INDIRECT($S$2&amp;$A372&amp;":"&amp;$A372),BP!$5:$5,AD$4))</f>
        <v>0</v>
      </c>
      <c r="AE372" s="3">
        <f ca="1">IF(AE$5="",0,SUMIFS(INDIRECT($S$2&amp;$A372&amp;":"&amp;$A372),BP!$5:$5,AE$4))</f>
        <v>0</v>
      </c>
      <c r="AF372" s="3">
        <f ca="1">IF(AF$5="",0,SUMIFS(INDIRECT($S$2&amp;$A372&amp;":"&amp;$A372),BP!$5:$5,AF$4))</f>
        <v>0</v>
      </c>
      <c r="AG372" s="3">
        <f ca="1">IF(AG$5="",0,SUMIFS(INDIRECT($S$2&amp;$A372&amp;":"&amp;$A372),BP!$5:$5,AG$4))</f>
        <v>0</v>
      </c>
      <c r="AH372" s="3">
        <f ca="1">IF(AH$5="",0,SUMIFS(INDIRECT($S$2&amp;$A372&amp;":"&amp;$A372),BP!$5:$5,AH$4))</f>
        <v>0</v>
      </c>
      <c r="AI372" s="3">
        <f ca="1">IF(AI$5="",0,SUMIFS(INDIRECT($S$2&amp;$A372&amp;":"&amp;$A372),BP!$5:$5,AI$4))</f>
        <v>0</v>
      </c>
      <c r="AJ372" s="3">
        <f ca="1">IF(AJ$5="",0,SUMIFS(INDIRECT($S$2&amp;$A372&amp;":"&amp;$A372),BP!$5:$5,AJ$4))</f>
        <v>0</v>
      </c>
      <c r="AK372" s="3">
        <f ca="1">IF(AK$5="",0,SUMIFS(INDIRECT($S$2&amp;$A372&amp;":"&amp;$A372),BP!$5:$5,AK$4))</f>
        <v>0</v>
      </c>
      <c r="AL372" s="3">
        <f ca="1">IF(AL$5="",0,SUMIFS(INDIRECT($S$2&amp;$A372&amp;":"&amp;$A372),BP!$5:$5,AL$4))</f>
        <v>0</v>
      </c>
      <c r="AM372" s="3">
        <f ca="1">IF(AM$5="",0,SUMIFS(INDIRECT($S$2&amp;$A372&amp;":"&amp;$A372),BP!$5:$5,AM$4))</f>
        <v>0</v>
      </c>
      <c r="AN372" s="3">
        <f ca="1">IF(AN$5="",0,SUMIFS(INDIRECT($S$2&amp;$A372&amp;":"&amp;$A372),BP!$5:$5,AN$4))</f>
        <v>0</v>
      </c>
      <c r="AO372" s="3">
        <f ca="1">IF(AO$5="",0,SUMIFS(INDIRECT($S$2&amp;$A372&amp;":"&amp;$A372),BP!$5:$5,AO$4))</f>
        <v>0</v>
      </c>
      <c r="AP372" s="3">
        <f ca="1">IF(AP$5="",0,SUMIFS(INDIRECT($S$2&amp;$A372&amp;":"&amp;$A372),BP!$5:$5,AP$4))</f>
        <v>0</v>
      </c>
      <c r="AQ372" s="3">
        <f ca="1">IF(AQ$5="",0,SUMIFS(INDIRECT($S$2&amp;$A372&amp;":"&amp;$A372),BP!$5:$5,AQ$4))</f>
        <v>0</v>
      </c>
      <c r="AR372" s="3">
        <f ca="1">IF(AR$5="",0,SUMIFS(INDIRECT($S$2&amp;$A372&amp;":"&amp;$A372),BP!$5:$5,AR$4))</f>
        <v>0</v>
      </c>
      <c r="AS372" s="3">
        <f ca="1">IF(AS$5="",0,SUMIFS(INDIRECT($S$2&amp;$A372&amp;":"&amp;$A372),BP!$5:$5,AS$4))</f>
        <v>0</v>
      </c>
      <c r="AT372" s="3">
        <f ca="1">IF(AT$5="",0,SUMIFS(INDIRECT($S$2&amp;$A372&amp;":"&amp;$A372),BP!$5:$5,AT$4))</f>
        <v>0</v>
      </c>
      <c r="AU372" s="3">
        <f ca="1">IF(AU$5="",0,SUMIFS(INDIRECT($S$2&amp;$A372&amp;":"&amp;$A372),BP!$5:$5,AU$4))</f>
        <v>0</v>
      </c>
      <c r="AV372" s="3">
        <f ca="1">IF(AV$5="",0,SUMIFS(INDIRECT($S$2&amp;$A372&amp;":"&amp;$A372),BP!$5:$5,AV$4))</f>
        <v>0</v>
      </c>
      <c r="AW372" s="3">
        <f ca="1">IF(AW$5="",0,SUMIFS(INDIRECT($S$2&amp;$A372&amp;":"&amp;$A372),BP!$5:$5,AW$4))</f>
        <v>0</v>
      </c>
      <c r="AX372" s="3">
        <f ca="1">IF(AX$5="",0,SUMIFS(INDIRECT($S$2&amp;$A372&amp;":"&amp;$A372),BP!$5:$5,AX$4))</f>
        <v>0</v>
      </c>
      <c r="AY372" s="3">
        <f ca="1">IF(AY$5="",0,SUMIFS(INDIRECT($S$2&amp;$A372&amp;":"&amp;$A372),BP!$5:$5,AY$4))</f>
        <v>0</v>
      </c>
      <c r="AZ372" s="3">
        <f ca="1">IF(AZ$5="",0,SUMIFS(INDIRECT($S$2&amp;$A372&amp;":"&amp;$A372),BP!$5:$5,AZ$4))</f>
        <v>0</v>
      </c>
      <c r="BA372" s="3">
        <f ca="1">IF(BA$5="",0,SUMIFS(INDIRECT($S$2&amp;$A372&amp;":"&amp;$A372),BP!$5:$5,BA$4))</f>
        <v>0</v>
      </c>
      <c r="BB372" s="3">
        <f ca="1">IF(BB$5="",0,SUMIFS(INDIRECT($S$2&amp;$A372&amp;":"&amp;$A372),BP!$5:$5,BB$4))</f>
        <v>0</v>
      </c>
      <c r="BC372" s="3">
        <f ca="1">IF(BC$5="",0,SUMIFS(INDIRECT($S$2&amp;$A372&amp;":"&amp;$A372),BP!$5:$5,BC$4))</f>
        <v>0</v>
      </c>
      <c r="BD372" s="3">
        <f ca="1">IF(BD$5="",0,SUMIFS(INDIRECT($S$2&amp;$A372&amp;":"&amp;$A372),BP!$5:$5,BD$4))</f>
        <v>0</v>
      </c>
      <c r="BE372" s="3">
        <f ca="1">IF(BE$5="",0,SUMIFS(INDIRECT($S$2&amp;$A372&amp;":"&amp;$A372),BP!$5:$5,BE$4))</f>
        <v>0</v>
      </c>
      <c r="BF372" s="3">
        <f ca="1">IF(BF$5="",0,SUMIFS(INDIRECT($S$2&amp;$A372&amp;":"&amp;$A372),BP!$5:$5,BF$4))</f>
        <v>0</v>
      </c>
      <c r="BG372" s="3">
        <f ca="1">IF(BG$5="",0,SUMIFS(INDIRECT($S$2&amp;$A372&amp;":"&amp;$A372),BP!$5:$5,BG$4))</f>
        <v>0</v>
      </c>
      <c r="BH372" s="3">
        <f ca="1">IF(BH$5="",0,SUMIFS(INDIRECT($S$2&amp;$A372&amp;":"&amp;$A372),BP!$5:$5,BH$4))</f>
        <v>0</v>
      </c>
      <c r="BI372" s="3">
        <f ca="1">IF(BI$5="",0,SUMIFS(INDIRECT($S$2&amp;$A372&amp;":"&amp;$A372),BP!$5:$5,BI$4))</f>
        <v>0</v>
      </c>
      <c r="BJ372" s="3">
        <f>IF(BJ$5="",0,SUMIFS(BP!372:372,BP!$5:$5,BJ$4))</f>
        <v>0</v>
      </c>
      <c r="BK372" s="3">
        <f>IF(BK$5="",0,SUMIFS(BP!372:372,BP!$5:$5,BK$4))</f>
        <v>0</v>
      </c>
      <c r="BL372" s="3">
        <f>IF(BL$5="",0,SUMIFS(BP!372:372,BP!$5:$5,BL$4))</f>
        <v>0</v>
      </c>
      <c r="BM372" s="3">
        <f>IF(BM$5="",0,SUMIFS(BP!372:372,BP!$5:$5,BM$4))</f>
        <v>0</v>
      </c>
      <c r="BN372" s="3">
        <f>IF(BN$5="",0,SUMIFS(BP!372:372,BP!$5:$5,BN$4))</f>
        <v>0</v>
      </c>
      <c r="BO372" s="3">
        <f>IF(BO$5="",0,SUMIFS(BP!372:372,BP!$5:$5,BO$4))</f>
        <v>0</v>
      </c>
      <c r="BP372" s="3">
        <f>IF(BP$5="",0,SUMIFS(BP!372:372,BP!$5:$5,BP$4))</f>
        <v>0</v>
      </c>
      <c r="BQ372" s="3">
        <f>IF(BQ$5="",0,SUMIFS(BP!372:372,BP!$5:$5,BQ$4))</f>
        <v>0</v>
      </c>
      <c r="BR372" s="3">
        <f>IF(BR$5="",0,SUMIFS(BP!372:372,BP!$5:$5,BR$4))</f>
        <v>0</v>
      </c>
      <c r="BS372" s="3">
        <f>IF(BS$5="",0,SUMIFS(BP!372:372,BP!$5:$5,BS$4))</f>
        <v>0</v>
      </c>
      <c r="BT372" s="3">
        <f>IF(BT$5="",0,SUMIFS(BP!372:372,BP!$5:$5,BT$4))</f>
        <v>0</v>
      </c>
      <c r="BU372" s="3">
        <f>IF(BU$5="",0,SUMIFS(BP!372:372,BP!$5:$5,BU$4))</f>
        <v>0</v>
      </c>
      <c r="BV372" s="3">
        <f>IF(BV$5="",0,SUMIFS(BP!372:372,BP!$5:$5,BV$4))</f>
        <v>0</v>
      </c>
      <c r="BW372" s="3">
        <f>IF(BW$5="",0,SUMIFS(BP!372:372,BP!$5:$5,BW$4))</f>
        <v>0</v>
      </c>
      <c r="BX372" s="3">
        <f>IF(BX$5="",0,SUMIFS(BP!372:372,BP!$5:$5,BX$4))</f>
        <v>0</v>
      </c>
      <c r="BY372" s="3">
        <f>IF(BY$5="",0,SUMIFS(BP!372:372,BP!$5:$5,BY$4))</f>
        <v>0</v>
      </c>
      <c r="BZ372" s="3">
        <f>IF(BZ$5="",0,SUMIFS(BP!372:372,BP!$5:$5,BZ$4))</f>
        <v>0</v>
      </c>
      <c r="CA372" s="3">
        <f>IF(CA$5="",0,SUMIFS(BP!372:372,BP!$5:$5,CA$4))</f>
        <v>0</v>
      </c>
      <c r="CB372" s="3">
        <f>IF(CB$5="",0,SUMIFS(BP!372:372,BP!$5:$5,CB$4))</f>
        <v>0</v>
      </c>
      <c r="CC372" s="3">
        <f>IF(CC$5="",0,SUMIFS(BP!372:372,BP!$5:$5,CC$4))</f>
        <v>0</v>
      </c>
      <c r="CD372" s="3">
        <f>IF(CD$5="",0,SUMIFS(BP!372:372,BP!$5:$5,CD$4))</f>
        <v>0</v>
      </c>
      <c r="CE372" s="3">
        <f>IF(CE$5="",0,SUMIFS(BP!372:372,BP!$5:$5,CE$4))</f>
        <v>0</v>
      </c>
      <c r="CF372" s="3">
        <f>IF(CF$5="",0,SUMIFS(BP!372:372,BP!$5:$5,CF$4))</f>
        <v>0</v>
      </c>
      <c r="CG372" s="3">
        <f>IF(CG$5="",0,SUMIFS(BP!372:372,BP!$5:$5,CG$4))</f>
        <v>0</v>
      </c>
      <c r="CH372" s="3">
        <f>IF(CH$5="",0,SUMIFS(BP!372:372,BP!$5:$5,CH$4))</f>
        <v>0</v>
      </c>
      <c r="CI372" s="3">
        <f>IF(CI$5="",0,SUMIFS(BP!372:372,BP!$5:$5,CI$4))</f>
        <v>0</v>
      </c>
      <c r="CJ372" s="3">
        <f>IF(CJ$5="",0,SUMIFS(BP!372:372,BP!$5:$5,CJ$4))</f>
        <v>0</v>
      </c>
      <c r="CK372" s="3">
        <f>IF(CK$5="",0,SUMIFS(BP!372:372,BP!$5:$5,CK$4))</f>
        <v>0</v>
      </c>
      <c r="CL372" s="3">
        <f>IF(CL$5="",0,SUMIFS(BP!372:372,BP!$5:$5,CL$4))</f>
        <v>0</v>
      </c>
      <c r="CM372" s="3">
        <f>IF(CM$5="",0,SUMIFS(BP!372:372,BP!$5:$5,CM$4))</f>
        <v>0</v>
      </c>
      <c r="CN372" s="3">
        <f>IF(CN$5="",0,SUMIFS(BP!372:372,BP!$5:$5,CN$4))</f>
        <v>0</v>
      </c>
      <c r="CO372" s="3">
        <f>IF(CO$5="",0,SUMIFS(BP!372:372,BP!$5:$5,CO$4))</f>
        <v>0</v>
      </c>
      <c r="CP372" s="3">
        <f>IF(CP$5="",0,SUMIFS(BP!372:372,BP!$5:$5,CP$4))</f>
        <v>0</v>
      </c>
      <c r="CQ372" s="3">
        <f>IF(CQ$5="",0,SUMIFS(BP!372:372,BP!$5:$5,CQ$4))</f>
        <v>0</v>
      </c>
      <c r="CR372" s="3">
        <f>IF(CR$5="",0,SUMIFS(BP!372:372,BP!$5:$5,CR$4))</f>
        <v>0</v>
      </c>
      <c r="CS372" s="3">
        <f>IF(CS$5="",0,SUMIFS(BP!372:372,BP!$5:$5,CS$4))</f>
        <v>0</v>
      </c>
      <c r="CT372" s="3">
        <f>IF(CT$5="",0,SUMIFS(BP!372:372,BP!$5:$5,CT$4))</f>
        <v>0</v>
      </c>
    </row>
    <row r="373" spans="1:98" s="2" customFormat="1" ht="10.199999999999999" x14ac:dyDescent="0.2">
      <c r="A373" s="11">
        <f>ROW()</f>
        <v>373</v>
      </c>
      <c r="E373" s="15"/>
      <c r="W373" s="5"/>
      <c r="Z373" s="3">
        <f ca="1">IF(Z$5="",0,SUMIFS(INDIRECT($S$2&amp;$A373&amp;":"&amp;$A373),BP!$5:$5,Z$4))</f>
        <v>0</v>
      </c>
      <c r="AA373" s="3">
        <f ca="1">IF(AA$5="",0,SUMIFS(INDIRECT($S$2&amp;$A373&amp;":"&amp;$A373),BP!$5:$5,AA$4))</f>
        <v>0</v>
      </c>
      <c r="AB373" s="3">
        <f ca="1">IF(AB$5="",0,SUMIFS(INDIRECT($S$2&amp;$A373&amp;":"&amp;$A373),BP!$5:$5,AB$4))</f>
        <v>0</v>
      </c>
      <c r="AC373" s="3">
        <f ca="1">IF(AC$5="",0,SUMIFS(INDIRECT($S$2&amp;$A373&amp;":"&amp;$A373),BP!$5:$5,AC$4))</f>
        <v>0</v>
      </c>
      <c r="AD373" s="3">
        <f ca="1">IF(AD$5="",0,SUMIFS(INDIRECT($S$2&amp;$A373&amp;":"&amp;$A373),BP!$5:$5,AD$4))</f>
        <v>0</v>
      </c>
      <c r="AE373" s="3">
        <f ca="1">IF(AE$5="",0,SUMIFS(INDIRECT($S$2&amp;$A373&amp;":"&amp;$A373),BP!$5:$5,AE$4))</f>
        <v>0</v>
      </c>
      <c r="AF373" s="3">
        <f ca="1">IF(AF$5="",0,SUMIFS(INDIRECT($S$2&amp;$A373&amp;":"&amp;$A373),BP!$5:$5,AF$4))</f>
        <v>0</v>
      </c>
      <c r="AG373" s="3">
        <f ca="1">IF(AG$5="",0,SUMIFS(INDIRECT($S$2&amp;$A373&amp;":"&amp;$A373),BP!$5:$5,AG$4))</f>
        <v>0</v>
      </c>
      <c r="AH373" s="3">
        <f ca="1">IF(AH$5="",0,SUMIFS(INDIRECT($S$2&amp;$A373&amp;":"&amp;$A373),BP!$5:$5,AH$4))</f>
        <v>0</v>
      </c>
      <c r="AI373" s="3">
        <f ca="1">IF(AI$5="",0,SUMIFS(INDIRECT($S$2&amp;$A373&amp;":"&amp;$A373),BP!$5:$5,AI$4))</f>
        <v>0</v>
      </c>
      <c r="AJ373" s="3">
        <f ca="1">IF(AJ$5="",0,SUMIFS(INDIRECT($S$2&amp;$A373&amp;":"&amp;$A373),BP!$5:$5,AJ$4))</f>
        <v>0</v>
      </c>
      <c r="AK373" s="3">
        <f ca="1">IF(AK$5="",0,SUMIFS(INDIRECT($S$2&amp;$A373&amp;":"&amp;$A373),BP!$5:$5,AK$4))</f>
        <v>0</v>
      </c>
      <c r="AL373" s="3">
        <f ca="1">IF(AL$5="",0,SUMIFS(INDIRECT($S$2&amp;$A373&amp;":"&amp;$A373),BP!$5:$5,AL$4))</f>
        <v>0</v>
      </c>
      <c r="AM373" s="3">
        <f ca="1">IF(AM$5="",0,SUMIFS(INDIRECT($S$2&amp;$A373&amp;":"&amp;$A373),BP!$5:$5,AM$4))</f>
        <v>0</v>
      </c>
      <c r="AN373" s="3">
        <f ca="1">IF(AN$5="",0,SUMIFS(INDIRECT($S$2&amp;$A373&amp;":"&amp;$A373),BP!$5:$5,AN$4))</f>
        <v>0</v>
      </c>
      <c r="AO373" s="3">
        <f ca="1">IF(AO$5="",0,SUMIFS(INDIRECT($S$2&amp;$A373&amp;":"&amp;$A373),BP!$5:$5,AO$4))</f>
        <v>0</v>
      </c>
      <c r="AP373" s="3">
        <f ca="1">IF(AP$5="",0,SUMIFS(INDIRECT($S$2&amp;$A373&amp;":"&amp;$A373),BP!$5:$5,AP$4))</f>
        <v>0</v>
      </c>
      <c r="AQ373" s="3">
        <f ca="1">IF(AQ$5="",0,SUMIFS(INDIRECT($S$2&amp;$A373&amp;":"&amp;$A373),BP!$5:$5,AQ$4))</f>
        <v>0</v>
      </c>
      <c r="AR373" s="3">
        <f ca="1">IF(AR$5="",0,SUMIFS(INDIRECT($S$2&amp;$A373&amp;":"&amp;$A373),BP!$5:$5,AR$4))</f>
        <v>0</v>
      </c>
      <c r="AS373" s="3">
        <f ca="1">IF(AS$5="",0,SUMIFS(INDIRECT($S$2&amp;$A373&amp;":"&amp;$A373),BP!$5:$5,AS$4))</f>
        <v>0</v>
      </c>
      <c r="AT373" s="3">
        <f ca="1">IF(AT$5="",0,SUMIFS(INDIRECT($S$2&amp;$A373&amp;":"&amp;$A373),BP!$5:$5,AT$4))</f>
        <v>0</v>
      </c>
      <c r="AU373" s="3">
        <f ca="1">IF(AU$5="",0,SUMIFS(INDIRECT($S$2&amp;$A373&amp;":"&amp;$A373),BP!$5:$5,AU$4))</f>
        <v>0</v>
      </c>
      <c r="AV373" s="3">
        <f ca="1">IF(AV$5="",0,SUMIFS(INDIRECT($S$2&amp;$A373&amp;":"&amp;$A373),BP!$5:$5,AV$4))</f>
        <v>0</v>
      </c>
      <c r="AW373" s="3">
        <f ca="1">IF(AW$5="",0,SUMIFS(INDIRECT($S$2&amp;$A373&amp;":"&amp;$A373),BP!$5:$5,AW$4))</f>
        <v>0</v>
      </c>
      <c r="AX373" s="3">
        <f ca="1">IF(AX$5="",0,SUMIFS(INDIRECT($S$2&amp;$A373&amp;":"&amp;$A373),BP!$5:$5,AX$4))</f>
        <v>0</v>
      </c>
      <c r="AY373" s="3">
        <f ca="1">IF(AY$5="",0,SUMIFS(INDIRECT($S$2&amp;$A373&amp;":"&amp;$A373),BP!$5:$5,AY$4))</f>
        <v>0</v>
      </c>
      <c r="AZ373" s="3">
        <f ca="1">IF(AZ$5="",0,SUMIFS(INDIRECT($S$2&amp;$A373&amp;":"&amp;$A373),BP!$5:$5,AZ$4))</f>
        <v>0</v>
      </c>
      <c r="BA373" s="3">
        <f ca="1">IF(BA$5="",0,SUMIFS(INDIRECT($S$2&amp;$A373&amp;":"&amp;$A373),BP!$5:$5,BA$4))</f>
        <v>0</v>
      </c>
      <c r="BB373" s="3">
        <f ca="1">IF(BB$5="",0,SUMIFS(INDIRECT($S$2&amp;$A373&amp;":"&amp;$A373),BP!$5:$5,BB$4))</f>
        <v>0</v>
      </c>
      <c r="BC373" s="3">
        <f ca="1">IF(BC$5="",0,SUMIFS(INDIRECT($S$2&amp;$A373&amp;":"&amp;$A373),BP!$5:$5,BC$4))</f>
        <v>0</v>
      </c>
      <c r="BD373" s="3">
        <f ca="1">IF(BD$5="",0,SUMIFS(INDIRECT($S$2&amp;$A373&amp;":"&amp;$A373),BP!$5:$5,BD$4))</f>
        <v>0</v>
      </c>
      <c r="BE373" s="3">
        <f ca="1">IF(BE$5="",0,SUMIFS(INDIRECT($S$2&amp;$A373&amp;":"&amp;$A373),BP!$5:$5,BE$4))</f>
        <v>0</v>
      </c>
      <c r="BF373" s="3">
        <f ca="1">IF(BF$5="",0,SUMIFS(INDIRECT($S$2&amp;$A373&amp;":"&amp;$A373),BP!$5:$5,BF$4))</f>
        <v>0</v>
      </c>
      <c r="BG373" s="3">
        <f ca="1">IF(BG$5="",0,SUMIFS(INDIRECT($S$2&amp;$A373&amp;":"&amp;$A373),BP!$5:$5,BG$4))</f>
        <v>0</v>
      </c>
      <c r="BH373" s="3">
        <f ca="1">IF(BH$5="",0,SUMIFS(INDIRECT($S$2&amp;$A373&amp;":"&amp;$A373),BP!$5:$5,BH$4))</f>
        <v>0</v>
      </c>
      <c r="BI373" s="3">
        <f ca="1">IF(BI$5="",0,SUMIFS(INDIRECT($S$2&amp;$A373&amp;":"&amp;$A373),BP!$5:$5,BI$4))</f>
        <v>0</v>
      </c>
      <c r="BJ373" s="3">
        <f>IF(BJ$5="",0,SUMIFS(BP!373:373,BP!$5:$5,BJ$4))</f>
        <v>0</v>
      </c>
      <c r="BK373" s="3">
        <f>IF(BK$5="",0,SUMIFS(BP!373:373,BP!$5:$5,BK$4))</f>
        <v>0</v>
      </c>
      <c r="BL373" s="3">
        <f>IF(BL$5="",0,SUMIFS(BP!373:373,BP!$5:$5,BL$4))</f>
        <v>0</v>
      </c>
      <c r="BM373" s="3">
        <f>IF(BM$5="",0,SUMIFS(BP!373:373,BP!$5:$5,BM$4))</f>
        <v>0</v>
      </c>
      <c r="BN373" s="3">
        <f>IF(BN$5="",0,SUMIFS(BP!373:373,BP!$5:$5,BN$4))</f>
        <v>0</v>
      </c>
      <c r="BO373" s="3">
        <f>IF(BO$5="",0,SUMIFS(BP!373:373,BP!$5:$5,BO$4))</f>
        <v>0</v>
      </c>
      <c r="BP373" s="3">
        <f>IF(BP$5="",0,SUMIFS(BP!373:373,BP!$5:$5,BP$4))</f>
        <v>0</v>
      </c>
      <c r="BQ373" s="3">
        <f>IF(BQ$5="",0,SUMIFS(BP!373:373,BP!$5:$5,BQ$4))</f>
        <v>0</v>
      </c>
      <c r="BR373" s="3">
        <f>IF(BR$5="",0,SUMIFS(BP!373:373,BP!$5:$5,BR$4))</f>
        <v>0</v>
      </c>
      <c r="BS373" s="3">
        <f>IF(BS$5="",0,SUMIFS(BP!373:373,BP!$5:$5,BS$4))</f>
        <v>0</v>
      </c>
      <c r="BT373" s="3">
        <f>IF(BT$5="",0,SUMIFS(BP!373:373,BP!$5:$5,BT$4))</f>
        <v>0</v>
      </c>
      <c r="BU373" s="3">
        <f>IF(BU$5="",0,SUMIFS(BP!373:373,BP!$5:$5,BU$4))</f>
        <v>0</v>
      </c>
      <c r="BV373" s="3">
        <f>IF(BV$5="",0,SUMIFS(BP!373:373,BP!$5:$5,BV$4))</f>
        <v>0</v>
      </c>
      <c r="BW373" s="3">
        <f>IF(BW$5="",0,SUMIFS(BP!373:373,BP!$5:$5,BW$4))</f>
        <v>0</v>
      </c>
      <c r="BX373" s="3">
        <f>IF(BX$5="",0,SUMIFS(BP!373:373,BP!$5:$5,BX$4))</f>
        <v>0</v>
      </c>
      <c r="BY373" s="3">
        <f>IF(BY$5="",0,SUMIFS(BP!373:373,BP!$5:$5,BY$4))</f>
        <v>0</v>
      </c>
      <c r="BZ373" s="3">
        <f>IF(BZ$5="",0,SUMIFS(BP!373:373,BP!$5:$5,BZ$4))</f>
        <v>0</v>
      </c>
      <c r="CA373" s="3">
        <f>IF(CA$5="",0,SUMIFS(BP!373:373,BP!$5:$5,CA$4))</f>
        <v>0</v>
      </c>
      <c r="CB373" s="3">
        <f>IF(CB$5="",0,SUMIFS(BP!373:373,BP!$5:$5,CB$4))</f>
        <v>0</v>
      </c>
      <c r="CC373" s="3">
        <f>IF(CC$5="",0,SUMIFS(BP!373:373,BP!$5:$5,CC$4))</f>
        <v>0</v>
      </c>
      <c r="CD373" s="3">
        <f>IF(CD$5="",0,SUMIFS(BP!373:373,BP!$5:$5,CD$4))</f>
        <v>0</v>
      </c>
      <c r="CE373" s="3">
        <f>IF(CE$5="",0,SUMIFS(BP!373:373,BP!$5:$5,CE$4))</f>
        <v>0</v>
      </c>
      <c r="CF373" s="3">
        <f>IF(CF$5="",0,SUMIFS(BP!373:373,BP!$5:$5,CF$4))</f>
        <v>0</v>
      </c>
      <c r="CG373" s="3">
        <f>IF(CG$5="",0,SUMIFS(BP!373:373,BP!$5:$5,CG$4))</f>
        <v>0</v>
      </c>
      <c r="CH373" s="3">
        <f>IF(CH$5="",0,SUMIFS(BP!373:373,BP!$5:$5,CH$4))</f>
        <v>0</v>
      </c>
      <c r="CI373" s="3">
        <f>IF(CI$5="",0,SUMIFS(BP!373:373,BP!$5:$5,CI$4))</f>
        <v>0</v>
      </c>
      <c r="CJ373" s="3">
        <f>IF(CJ$5="",0,SUMIFS(BP!373:373,BP!$5:$5,CJ$4))</f>
        <v>0</v>
      </c>
      <c r="CK373" s="3">
        <f>IF(CK$5="",0,SUMIFS(BP!373:373,BP!$5:$5,CK$4))</f>
        <v>0</v>
      </c>
      <c r="CL373" s="3">
        <f>IF(CL$5="",0,SUMIFS(BP!373:373,BP!$5:$5,CL$4))</f>
        <v>0</v>
      </c>
      <c r="CM373" s="3">
        <f>IF(CM$5="",0,SUMIFS(BP!373:373,BP!$5:$5,CM$4))</f>
        <v>0</v>
      </c>
      <c r="CN373" s="3">
        <f>IF(CN$5="",0,SUMIFS(BP!373:373,BP!$5:$5,CN$4))</f>
        <v>0</v>
      </c>
      <c r="CO373" s="3">
        <f>IF(CO$5="",0,SUMIFS(BP!373:373,BP!$5:$5,CO$4))</f>
        <v>0</v>
      </c>
      <c r="CP373" s="3">
        <f>IF(CP$5="",0,SUMIFS(BP!373:373,BP!$5:$5,CP$4))</f>
        <v>0</v>
      </c>
      <c r="CQ373" s="3">
        <f>IF(CQ$5="",0,SUMIFS(BP!373:373,BP!$5:$5,CQ$4))</f>
        <v>0</v>
      </c>
      <c r="CR373" s="3">
        <f>IF(CR$5="",0,SUMIFS(BP!373:373,BP!$5:$5,CR$4))</f>
        <v>0</v>
      </c>
      <c r="CS373" s="3">
        <f>IF(CS$5="",0,SUMIFS(BP!373:373,BP!$5:$5,CS$4))</f>
        <v>0</v>
      </c>
      <c r="CT373" s="3">
        <f>IF(CT$5="",0,SUMIFS(BP!373:373,BP!$5:$5,CT$4))</f>
        <v>0</v>
      </c>
    </row>
    <row r="374" spans="1:98" s="2" customFormat="1" ht="10.199999999999999" x14ac:dyDescent="0.2">
      <c r="A374" s="11">
        <f>ROW()</f>
        <v>374</v>
      </c>
      <c r="E374" s="15"/>
      <c r="W374" s="5"/>
      <c r="Z374" s="3">
        <f ca="1">IF(Z$5="",0,SUMIFS(INDIRECT($S$2&amp;$A374&amp;":"&amp;$A374),BP!$5:$5,Z$4))</f>
        <v>0</v>
      </c>
      <c r="AA374" s="3">
        <f ca="1">IF(AA$5="",0,SUMIFS(INDIRECT($S$2&amp;$A374&amp;":"&amp;$A374),BP!$5:$5,AA$4))</f>
        <v>0</v>
      </c>
      <c r="AB374" s="3">
        <f ca="1">IF(AB$5="",0,SUMIFS(INDIRECT($S$2&amp;$A374&amp;":"&amp;$A374),BP!$5:$5,AB$4))</f>
        <v>0</v>
      </c>
      <c r="AC374" s="3">
        <f ca="1">IF(AC$5="",0,SUMIFS(INDIRECT($S$2&amp;$A374&amp;":"&amp;$A374),BP!$5:$5,AC$4))</f>
        <v>0</v>
      </c>
      <c r="AD374" s="3">
        <f ca="1">IF(AD$5="",0,SUMIFS(INDIRECT($S$2&amp;$A374&amp;":"&amp;$A374),BP!$5:$5,AD$4))</f>
        <v>0</v>
      </c>
      <c r="AE374" s="3">
        <f ca="1">IF(AE$5="",0,SUMIFS(INDIRECT($S$2&amp;$A374&amp;":"&amp;$A374),BP!$5:$5,AE$4))</f>
        <v>0</v>
      </c>
      <c r="AF374" s="3">
        <f ca="1">IF(AF$5="",0,SUMIFS(INDIRECT($S$2&amp;$A374&amp;":"&amp;$A374),BP!$5:$5,AF$4))</f>
        <v>0</v>
      </c>
      <c r="AG374" s="3">
        <f ca="1">IF(AG$5="",0,SUMIFS(INDIRECT($S$2&amp;$A374&amp;":"&amp;$A374),BP!$5:$5,AG$4))</f>
        <v>0</v>
      </c>
      <c r="AH374" s="3">
        <f ca="1">IF(AH$5="",0,SUMIFS(INDIRECT($S$2&amp;$A374&amp;":"&amp;$A374),BP!$5:$5,AH$4))</f>
        <v>0</v>
      </c>
      <c r="AI374" s="3">
        <f ca="1">IF(AI$5="",0,SUMIFS(INDIRECT($S$2&amp;$A374&amp;":"&amp;$A374),BP!$5:$5,AI$4))</f>
        <v>0</v>
      </c>
      <c r="AJ374" s="3">
        <f ca="1">IF(AJ$5="",0,SUMIFS(INDIRECT($S$2&amp;$A374&amp;":"&amp;$A374),BP!$5:$5,AJ$4))</f>
        <v>0</v>
      </c>
      <c r="AK374" s="3">
        <f ca="1">IF(AK$5="",0,SUMIFS(INDIRECT($S$2&amp;$A374&amp;":"&amp;$A374),BP!$5:$5,AK$4))</f>
        <v>0</v>
      </c>
      <c r="AL374" s="3">
        <f ca="1">IF(AL$5="",0,SUMIFS(INDIRECT($S$2&amp;$A374&amp;":"&amp;$A374),BP!$5:$5,AL$4))</f>
        <v>0</v>
      </c>
      <c r="AM374" s="3">
        <f ca="1">IF(AM$5="",0,SUMIFS(INDIRECT($S$2&amp;$A374&amp;":"&amp;$A374),BP!$5:$5,AM$4))</f>
        <v>0</v>
      </c>
      <c r="AN374" s="3">
        <f ca="1">IF(AN$5="",0,SUMIFS(INDIRECT($S$2&amp;$A374&amp;":"&amp;$A374),BP!$5:$5,AN$4))</f>
        <v>0</v>
      </c>
      <c r="AO374" s="3">
        <f ca="1">IF(AO$5="",0,SUMIFS(INDIRECT($S$2&amp;$A374&amp;":"&amp;$A374),BP!$5:$5,AO$4))</f>
        <v>0</v>
      </c>
      <c r="AP374" s="3">
        <f ca="1">IF(AP$5="",0,SUMIFS(INDIRECT($S$2&amp;$A374&amp;":"&amp;$A374),BP!$5:$5,AP$4))</f>
        <v>0</v>
      </c>
      <c r="AQ374" s="3">
        <f ca="1">IF(AQ$5="",0,SUMIFS(INDIRECT($S$2&amp;$A374&amp;":"&amp;$A374),BP!$5:$5,AQ$4))</f>
        <v>0</v>
      </c>
      <c r="AR374" s="3">
        <f ca="1">IF(AR$5="",0,SUMIFS(INDIRECT($S$2&amp;$A374&amp;":"&amp;$A374),BP!$5:$5,AR$4))</f>
        <v>0</v>
      </c>
      <c r="AS374" s="3">
        <f ca="1">IF(AS$5="",0,SUMIFS(INDIRECT($S$2&amp;$A374&amp;":"&amp;$A374),BP!$5:$5,AS$4))</f>
        <v>0</v>
      </c>
      <c r="AT374" s="3">
        <f ca="1">IF(AT$5="",0,SUMIFS(INDIRECT($S$2&amp;$A374&amp;":"&amp;$A374),BP!$5:$5,AT$4))</f>
        <v>0</v>
      </c>
      <c r="AU374" s="3">
        <f ca="1">IF(AU$5="",0,SUMIFS(INDIRECT($S$2&amp;$A374&amp;":"&amp;$A374),BP!$5:$5,AU$4))</f>
        <v>0</v>
      </c>
      <c r="AV374" s="3">
        <f ca="1">IF(AV$5="",0,SUMIFS(INDIRECT($S$2&amp;$A374&amp;":"&amp;$A374),BP!$5:$5,AV$4))</f>
        <v>0</v>
      </c>
      <c r="AW374" s="3">
        <f ca="1">IF(AW$5="",0,SUMIFS(INDIRECT($S$2&amp;$A374&amp;":"&amp;$A374),BP!$5:$5,AW$4))</f>
        <v>0</v>
      </c>
      <c r="AX374" s="3">
        <f ca="1">IF(AX$5="",0,SUMIFS(INDIRECT($S$2&amp;$A374&amp;":"&amp;$A374),BP!$5:$5,AX$4))</f>
        <v>0</v>
      </c>
      <c r="AY374" s="3">
        <f ca="1">IF(AY$5="",0,SUMIFS(INDIRECT($S$2&amp;$A374&amp;":"&amp;$A374),BP!$5:$5,AY$4))</f>
        <v>0</v>
      </c>
      <c r="AZ374" s="3">
        <f ca="1">IF(AZ$5="",0,SUMIFS(INDIRECT($S$2&amp;$A374&amp;":"&amp;$A374),BP!$5:$5,AZ$4))</f>
        <v>0</v>
      </c>
      <c r="BA374" s="3">
        <f ca="1">IF(BA$5="",0,SUMIFS(INDIRECT($S$2&amp;$A374&amp;":"&amp;$A374),BP!$5:$5,BA$4))</f>
        <v>0</v>
      </c>
      <c r="BB374" s="3">
        <f ca="1">IF(BB$5="",0,SUMIFS(INDIRECT($S$2&amp;$A374&amp;":"&amp;$A374),BP!$5:$5,BB$4))</f>
        <v>0</v>
      </c>
      <c r="BC374" s="3">
        <f ca="1">IF(BC$5="",0,SUMIFS(INDIRECT($S$2&amp;$A374&amp;":"&amp;$A374),BP!$5:$5,BC$4))</f>
        <v>0</v>
      </c>
      <c r="BD374" s="3">
        <f ca="1">IF(BD$5="",0,SUMIFS(INDIRECT($S$2&amp;$A374&amp;":"&amp;$A374),BP!$5:$5,BD$4))</f>
        <v>0</v>
      </c>
      <c r="BE374" s="3">
        <f ca="1">IF(BE$5="",0,SUMIFS(INDIRECT($S$2&amp;$A374&amp;":"&amp;$A374),BP!$5:$5,BE$4))</f>
        <v>0</v>
      </c>
      <c r="BF374" s="3">
        <f ca="1">IF(BF$5="",0,SUMIFS(INDIRECT($S$2&amp;$A374&amp;":"&amp;$A374),BP!$5:$5,BF$4))</f>
        <v>0</v>
      </c>
      <c r="BG374" s="3">
        <f ca="1">IF(BG$5="",0,SUMIFS(INDIRECT($S$2&amp;$A374&amp;":"&amp;$A374),BP!$5:$5,BG$4))</f>
        <v>0</v>
      </c>
      <c r="BH374" s="3">
        <f ca="1">IF(BH$5="",0,SUMIFS(INDIRECT($S$2&amp;$A374&amp;":"&amp;$A374),BP!$5:$5,BH$4))</f>
        <v>0</v>
      </c>
      <c r="BI374" s="3">
        <f ca="1">IF(BI$5="",0,SUMIFS(INDIRECT($S$2&amp;$A374&amp;":"&amp;$A374),BP!$5:$5,BI$4))</f>
        <v>0</v>
      </c>
      <c r="BJ374" s="3">
        <f>IF(BJ$5="",0,SUMIFS(BP!374:374,BP!$5:$5,BJ$4))</f>
        <v>0</v>
      </c>
      <c r="BK374" s="3">
        <f>IF(BK$5="",0,SUMIFS(BP!374:374,BP!$5:$5,BK$4))</f>
        <v>0</v>
      </c>
      <c r="BL374" s="3">
        <f>IF(BL$5="",0,SUMIFS(BP!374:374,BP!$5:$5,BL$4))</f>
        <v>0</v>
      </c>
      <c r="BM374" s="3">
        <f>IF(BM$5="",0,SUMIFS(BP!374:374,BP!$5:$5,BM$4))</f>
        <v>0</v>
      </c>
      <c r="BN374" s="3">
        <f>IF(BN$5="",0,SUMIFS(BP!374:374,BP!$5:$5,BN$4))</f>
        <v>0</v>
      </c>
      <c r="BO374" s="3">
        <f>IF(BO$5="",0,SUMIFS(BP!374:374,BP!$5:$5,BO$4))</f>
        <v>0</v>
      </c>
      <c r="BP374" s="3">
        <f>IF(BP$5="",0,SUMIFS(BP!374:374,BP!$5:$5,BP$4))</f>
        <v>0</v>
      </c>
      <c r="BQ374" s="3">
        <f>IF(BQ$5="",0,SUMIFS(BP!374:374,BP!$5:$5,BQ$4))</f>
        <v>0</v>
      </c>
      <c r="BR374" s="3">
        <f>IF(BR$5="",0,SUMIFS(BP!374:374,BP!$5:$5,BR$4))</f>
        <v>0</v>
      </c>
      <c r="BS374" s="3">
        <f>IF(BS$5="",0,SUMIFS(BP!374:374,BP!$5:$5,BS$4))</f>
        <v>0</v>
      </c>
      <c r="BT374" s="3">
        <f>IF(BT$5="",0,SUMIFS(BP!374:374,BP!$5:$5,BT$4))</f>
        <v>0</v>
      </c>
      <c r="BU374" s="3">
        <f>IF(BU$5="",0,SUMIFS(BP!374:374,BP!$5:$5,BU$4))</f>
        <v>0</v>
      </c>
      <c r="BV374" s="3">
        <f>IF(BV$5="",0,SUMIFS(BP!374:374,BP!$5:$5,BV$4))</f>
        <v>0</v>
      </c>
      <c r="BW374" s="3">
        <f>IF(BW$5="",0,SUMIFS(BP!374:374,BP!$5:$5,BW$4))</f>
        <v>0</v>
      </c>
      <c r="BX374" s="3">
        <f>IF(BX$5="",0,SUMIFS(BP!374:374,BP!$5:$5,BX$4))</f>
        <v>0</v>
      </c>
      <c r="BY374" s="3">
        <f>IF(BY$5="",0,SUMIFS(BP!374:374,BP!$5:$5,BY$4))</f>
        <v>0</v>
      </c>
      <c r="BZ374" s="3">
        <f>IF(BZ$5="",0,SUMIFS(BP!374:374,BP!$5:$5,BZ$4))</f>
        <v>0</v>
      </c>
      <c r="CA374" s="3">
        <f>IF(CA$5="",0,SUMIFS(BP!374:374,BP!$5:$5,CA$4))</f>
        <v>0</v>
      </c>
      <c r="CB374" s="3">
        <f>IF(CB$5="",0,SUMIFS(BP!374:374,BP!$5:$5,CB$4))</f>
        <v>0</v>
      </c>
      <c r="CC374" s="3">
        <f>IF(CC$5="",0,SUMIFS(BP!374:374,BP!$5:$5,CC$4))</f>
        <v>0</v>
      </c>
      <c r="CD374" s="3">
        <f>IF(CD$5="",0,SUMIFS(BP!374:374,BP!$5:$5,CD$4))</f>
        <v>0</v>
      </c>
      <c r="CE374" s="3">
        <f>IF(CE$5="",0,SUMIFS(BP!374:374,BP!$5:$5,CE$4))</f>
        <v>0</v>
      </c>
      <c r="CF374" s="3">
        <f>IF(CF$5="",0,SUMIFS(BP!374:374,BP!$5:$5,CF$4))</f>
        <v>0</v>
      </c>
      <c r="CG374" s="3">
        <f>IF(CG$5="",0,SUMIFS(BP!374:374,BP!$5:$5,CG$4))</f>
        <v>0</v>
      </c>
      <c r="CH374" s="3">
        <f>IF(CH$5="",0,SUMIFS(BP!374:374,BP!$5:$5,CH$4))</f>
        <v>0</v>
      </c>
      <c r="CI374" s="3">
        <f>IF(CI$5="",0,SUMIFS(BP!374:374,BP!$5:$5,CI$4))</f>
        <v>0</v>
      </c>
      <c r="CJ374" s="3">
        <f>IF(CJ$5="",0,SUMIFS(BP!374:374,BP!$5:$5,CJ$4))</f>
        <v>0</v>
      </c>
      <c r="CK374" s="3">
        <f>IF(CK$5="",0,SUMIFS(BP!374:374,BP!$5:$5,CK$4))</f>
        <v>0</v>
      </c>
      <c r="CL374" s="3">
        <f>IF(CL$5="",0,SUMIFS(BP!374:374,BP!$5:$5,CL$4))</f>
        <v>0</v>
      </c>
      <c r="CM374" s="3">
        <f>IF(CM$5="",0,SUMIFS(BP!374:374,BP!$5:$5,CM$4))</f>
        <v>0</v>
      </c>
      <c r="CN374" s="3">
        <f>IF(CN$5="",0,SUMIFS(BP!374:374,BP!$5:$5,CN$4))</f>
        <v>0</v>
      </c>
      <c r="CO374" s="3">
        <f>IF(CO$5="",0,SUMIFS(BP!374:374,BP!$5:$5,CO$4))</f>
        <v>0</v>
      </c>
      <c r="CP374" s="3">
        <f>IF(CP$5="",0,SUMIFS(BP!374:374,BP!$5:$5,CP$4))</f>
        <v>0</v>
      </c>
      <c r="CQ374" s="3">
        <f>IF(CQ$5="",0,SUMIFS(BP!374:374,BP!$5:$5,CQ$4))</f>
        <v>0</v>
      </c>
      <c r="CR374" s="3">
        <f>IF(CR$5="",0,SUMIFS(BP!374:374,BP!$5:$5,CR$4))</f>
        <v>0</v>
      </c>
      <c r="CS374" s="3">
        <f>IF(CS$5="",0,SUMIFS(BP!374:374,BP!$5:$5,CS$4))</f>
        <v>0</v>
      </c>
      <c r="CT374" s="3">
        <f>IF(CT$5="",0,SUMIFS(BP!374:374,BP!$5:$5,CT$4))</f>
        <v>0</v>
      </c>
    </row>
    <row r="375" spans="1:98" s="2" customFormat="1" ht="10.199999999999999" x14ac:dyDescent="0.2">
      <c r="A375" s="11">
        <f>ROW()</f>
        <v>375</v>
      </c>
      <c r="E375" s="15"/>
      <c r="W375" s="5"/>
      <c r="Z375" s="3">
        <f ca="1">IF(Z$5="",0,SUMIFS(INDIRECT($S$2&amp;$A375&amp;":"&amp;$A375),BP!$5:$5,Z$4))</f>
        <v>0</v>
      </c>
      <c r="AA375" s="3">
        <f ca="1">IF(AA$5="",0,SUMIFS(INDIRECT($S$2&amp;$A375&amp;":"&amp;$A375),BP!$5:$5,AA$4))</f>
        <v>0</v>
      </c>
      <c r="AB375" s="3">
        <f ca="1">IF(AB$5="",0,SUMIFS(INDIRECT($S$2&amp;$A375&amp;":"&amp;$A375),BP!$5:$5,AB$4))</f>
        <v>0</v>
      </c>
      <c r="AC375" s="3">
        <f ca="1">IF(AC$5="",0,SUMIFS(INDIRECT($S$2&amp;$A375&amp;":"&amp;$A375),BP!$5:$5,AC$4))</f>
        <v>0</v>
      </c>
      <c r="AD375" s="3">
        <f ca="1">IF(AD$5="",0,SUMIFS(INDIRECT($S$2&amp;$A375&amp;":"&amp;$A375),BP!$5:$5,AD$4))</f>
        <v>0</v>
      </c>
      <c r="AE375" s="3">
        <f ca="1">IF(AE$5="",0,SUMIFS(INDIRECT($S$2&amp;$A375&amp;":"&amp;$A375),BP!$5:$5,AE$4))</f>
        <v>0</v>
      </c>
      <c r="AF375" s="3">
        <f ca="1">IF(AF$5="",0,SUMIFS(INDIRECT($S$2&amp;$A375&amp;":"&amp;$A375),BP!$5:$5,AF$4))</f>
        <v>0</v>
      </c>
      <c r="AG375" s="3">
        <f ca="1">IF(AG$5="",0,SUMIFS(INDIRECT($S$2&amp;$A375&amp;":"&amp;$A375),BP!$5:$5,AG$4))</f>
        <v>0</v>
      </c>
      <c r="AH375" s="3">
        <f ca="1">IF(AH$5="",0,SUMIFS(INDIRECT($S$2&amp;$A375&amp;":"&amp;$A375),BP!$5:$5,AH$4))</f>
        <v>0</v>
      </c>
      <c r="AI375" s="3">
        <f ca="1">IF(AI$5="",0,SUMIFS(INDIRECT($S$2&amp;$A375&amp;":"&amp;$A375),BP!$5:$5,AI$4))</f>
        <v>0</v>
      </c>
      <c r="AJ375" s="3">
        <f ca="1">IF(AJ$5="",0,SUMIFS(INDIRECT($S$2&amp;$A375&amp;":"&amp;$A375),BP!$5:$5,AJ$4))</f>
        <v>0</v>
      </c>
      <c r="AK375" s="3">
        <f ca="1">IF(AK$5="",0,SUMIFS(INDIRECT($S$2&amp;$A375&amp;":"&amp;$A375),BP!$5:$5,AK$4))</f>
        <v>0</v>
      </c>
      <c r="AL375" s="3">
        <f ca="1">IF(AL$5="",0,SUMIFS(INDIRECT($S$2&amp;$A375&amp;":"&amp;$A375),BP!$5:$5,AL$4))</f>
        <v>0</v>
      </c>
      <c r="AM375" s="3">
        <f ca="1">IF(AM$5="",0,SUMIFS(INDIRECT($S$2&amp;$A375&amp;":"&amp;$A375),BP!$5:$5,AM$4))</f>
        <v>0</v>
      </c>
      <c r="AN375" s="3">
        <f ca="1">IF(AN$5="",0,SUMIFS(INDIRECT($S$2&amp;$A375&amp;":"&amp;$A375),BP!$5:$5,AN$4))</f>
        <v>0</v>
      </c>
      <c r="AO375" s="3">
        <f ca="1">IF(AO$5="",0,SUMIFS(INDIRECT($S$2&amp;$A375&amp;":"&amp;$A375),BP!$5:$5,AO$4))</f>
        <v>0</v>
      </c>
      <c r="AP375" s="3">
        <f ca="1">IF(AP$5="",0,SUMIFS(INDIRECT($S$2&amp;$A375&amp;":"&amp;$A375),BP!$5:$5,AP$4))</f>
        <v>0</v>
      </c>
      <c r="AQ375" s="3">
        <f ca="1">IF(AQ$5="",0,SUMIFS(INDIRECT($S$2&amp;$A375&amp;":"&amp;$A375),BP!$5:$5,AQ$4))</f>
        <v>0</v>
      </c>
      <c r="AR375" s="3">
        <f ca="1">IF(AR$5="",0,SUMIFS(INDIRECT($S$2&amp;$A375&amp;":"&amp;$A375),BP!$5:$5,AR$4))</f>
        <v>0</v>
      </c>
      <c r="AS375" s="3">
        <f ca="1">IF(AS$5="",0,SUMIFS(INDIRECT($S$2&amp;$A375&amp;":"&amp;$A375),BP!$5:$5,AS$4))</f>
        <v>0</v>
      </c>
      <c r="AT375" s="3">
        <f ca="1">IF(AT$5="",0,SUMIFS(INDIRECT($S$2&amp;$A375&amp;":"&amp;$A375),BP!$5:$5,AT$4))</f>
        <v>0</v>
      </c>
      <c r="AU375" s="3">
        <f ca="1">IF(AU$5="",0,SUMIFS(INDIRECT($S$2&amp;$A375&amp;":"&amp;$A375),BP!$5:$5,AU$4))</f>
        <v>0</v>
      </c>
      <c r="AV375" s="3">
        <f ca="1">IF(AV$5="",0,SUMIFS(INDIRECT($S$2&amp;$A375&amp;":"&amp;$A375),BP!$5:$5,AV$4))</f>
        <v>0</v>
      </c>
      <c r="AW375" s="3">
        <f ca="1">IF(AW$5="",0,SUMIFS(INDIRECT($S$2&amp;$A375&amp;":"&amp;$A375),BP!$5:$5,AW$4))</f>
        <v>0</v>
      </c>
      <c r="AX375" s="3">
        <f ca="1">IF(AX$5="",0,SUMIFS(INDIRECT($S$2&amp;$A375&amp;":"&amp;$A375),BP!$5:$5,AX$4))</f>
        <v>0</v>
      </c>
      <c r="AY375" s="3">
        <f ca="1">IF(AY$5="",0,SUMIFS(INDIRECT($S$2&amp;$A375&amp;":"&amp;$A375),BP!$5:$5,AY$4))</f>
        <v>0</v>
      </c>
      <c r="AZ375" s="3">
        <f ca="1">IF(AZ$5="",0,SUMIFS(INDIRECT($S$2&amp;$A375&amp;":"&amp;$A375),BP!$5:$5,AZ$4))</f>
        <v>0</v>
      </c>
      <c r="BA375" s="3">
        <f ca="1">IF(BA$5="",0,SUMIFS(INDIRECT($S$2&amp;$A375&amp;":"&amp;$A375),BP!$5:$5,BA$4))</f>
        <v>0</v>
      </c>
      <c r="BB375" s="3">
        <f ca="1">IF(BB$5="",0,SUMIFS(INDIRECT($S$2&amp;$A375&amp;":"&amp;$A375),BP!$5:$5,BB$4))</f>
        <v>0</v>
      </c>
      <c r="BC375" s="3">
        <f ca="1">IF(BC$5="",0,SUMIFS(INDIRECT($S$2&amp;$A375&amp;":"&amp;$A375),BP!$5:$5,BC$4))</f>
        <v>0</v>
      </c>
      <c r="BD375" s="3">
        <f ca="1">IF(BD$5="",0,SUMIFS(INDIRECT($S$2&amp;$A375&amp;":"&amp;$A375),BP!$5:$5,BD$4))</f>
        <v>0</v>
      </c>
      <c r="BE375" s="3">
        <f ca="1">IF(BE$5="",0,SUMIFS(INDIRECT($S$2&amp;$A375&amp;":"&amp;$A375),BP!$5:$5,BE$4))</f>
        <v>0</v>
      </c>
      <c r="BF375" s="3">
        <f ca="1">IF(BF$5="",0,SUMIFS(INDIRECT($S$2&amp;$A375&amp;":"&amp;$A375),BP!$5:$5,BF$4))</f>
        <v>0</v>
      </c>
      <c r="BG375" s="3">
        <f ca="1">IF(BG$5="",0,SUMIFS(INDIRECT($S$2&amp;$A375&amp;":"&amp;$A375),BP!$5:$5,BG$4))</f>
        <v>0</v>
      </c>
      <c r="BH375" s="3">
        <f ca="1">IF(BH$5="",0,SUMIFS(INDIRECT($S$2&amp;$A375&amp;":"&amp;$A375),BP!$5:$5,BH$4))</f>
        <v>0</v>
      </c>
      <c r="BI375" s="3">
        <f ca="1">IF(BI$5="",0,SUMIFS(INDIRECT($S$2&amp;$A375&amp;":"&amp;$A375),BP!$5:$5,BI$4))</f>
        <v>0</v>
      </c>
      <c r="BJ375" s="3">
        <f>IF(BJ$5="",0,SUMIFS(BP!375:375,BP!$5:$5,BJ$4))</f>
        <v>0</v>
      </c>
      <c r="BK375" s="3">
        <f>IF(BK$5="",0,SUMIFS(BP!375:375,BP!$5:$5,BK$4))</f>
        <v>0</v>
      </c>
      <c r="BL375" s="3">
        <f>IF(BL$5="",0,SUMIFS(BP!375:375,BP!$5:$5,BL$4))</f>
        <v>0</v>
      </c>
      <c r="BM375" s="3">
        <f>IF(BM$5="",0,SUMIFS(BP!375:375,BP!$5:$5,BM$4))</f>
        <v>0</v>
      </c>
      <c r="BN375" s="3">
        <f>IF(BN$5="",0,SUMIFS(BP!375:375,BP!$5:$5,BN$4))</f>
        <v>0</v>
      </c>
      <c r="BO375" s="3">
        <f>IF(BO$5="",0,SUMIFS(BP!375:375,BP!$5:$5,BO$4))</f>
        <v>0</v>
      </c>
      <c r="BP375" s="3">
        <f>IF(BP$5="",0,SUMIFS(BP!375:375,BP!$5:$5,BP$4))</f>
        <v>0</v>
      </c>
      <c r="BQ375" s="3">
        <f>IF(BQ$5="",0,SUMIFS(BP!375:375,BP!$5:$5,BQ$4))</f>
        <v>0</v>
      </c>
      <c r="BR375" s="3">
        <f>IF(BR$5="",0,SUMIFS(BP!375:375,BP!$5:$5,BR$4))</f>
        <v>0</v>
      </c>
      <c r="BS375" s="3">
        <f>IF(BS$5="",0,SUMIFS(BP!375:375,BP!$5:$5,BS$4))</f>
        <v>0</v>
      </c>
      <c r="BT375" s="3">
        <f>IF(BT$5="",0,SUMIFS(BP!375:375,BP!$5:$5,BT$4))</f>
        <v>0</v>
      </c>
      <c r="BU375" s="3">
        <f>IF(BU$5="",0,SUMIFS(BP!375:375,BP!$5:$5,BU$4))</f>
        <v>0</v>
      </c>
      <c r="BV375" s="3">
        <f>IF(BV$5="",0,SUMIFS(BP!375:375,BP!$5:$5,BV$4))</f>
        <v>0</v>
      </c>
      <c r="BW375" s="3">
        <f>IF(BW$5="",0,SUMIFS(BP!375:375,BP!$5:$5,BW$4))</f>
        <v>0</v>
      </c>
      <c r="BX375" s="3">
        <f>IF(BX$5="",0,SUMIFS(BP!375:375,BP!$5:$5,BX$4))</f>
        <v>0</v>
      </c>
      <c r="BY375" s="3">
        <f>IF(BY$5="",0,SUMIFS(BP!375:375,BP!$5:$5,BY$4))</f>
        <v>0</v>
      </c>
      <c r="BZ375" s="3">
        <f>IF(BZ$5="",0,SUMIFS(BP!375:375,BP!$5:$5,BZ$4))</f>
        <v>0</v>
      </c>
      <c r="CA375" s="3">
        <f>IF(CA$5="",0,SUMIFS(BP!375:375,BP!$5:$5,CA$4))</f>
        <v>0</v>
      </c>
      <c r="CB375" s="3">
        <f>IF(CB$5="",0,SUMIFS(BP!375:375,BP!$5:$5,CB$4))</f>
        <v>0</v>
      </c>
      <c r="CC375" s="3">
        <f>IF(CC$5="",0,SUMIFS(BP!375:375,BP!$5:$5,CC$4))</f>
        <v>0</v>
      </c>
      <c r="CD375" s="3">
        <f>IF(CD$5="",0,SUMIFS(BP!375:375,BP!$5:$5,CD$4))</f>
        <v>0</v>
      </c>
      <c r="CE375" s="3">
        <f>IF(CE$5="",0,SUMIFS(BP!375:375,BP!$5:$5,CE$4))</f>
        <v>0</v>
      </c>
      <c r="CF375" s="3">
        <f>IF(CF$5="",0,SUMIFS(BP!375:375,BP!$5:$5,CF$4))</f>
        <v>0</v>
      </c>
      <c r="CG375" s="3">
        <f>IF(CG$5="",0,SUMIFS(BP!375:375,BP!$5:$5,CG$4))</f>
        <v>0</v>
      </c>
      <c r="CH375" s="3">
        <f>IF(CH$5="",0,SUMIFS(BP!375:375,BP!$5:$5,CH$4))</f>
        <v>0</v>
      </c>
      <c r="CI375" s="3">
        <f>IF(CI$5="",0,SUMIFS(BP!375:375,BP!$5:$5,CI$4))</f>
        <v>0</v>
      </c>
      <c r="CJ375" s="3">
        <f>IF(CJ$5="",0,SUMIFS(BP!375:375,BP!$5:$5,CJ$4))</f>
        <v>0</v>
      </c>
      <c r="CK375" s="3">
        <f>IF(CK$5="",0,SUMIFS(BP!375:375,BP!$5:$5,CK$4))</f>
        <v>0</v>
      </c>
      <c r="CL375" s="3">
        <f>IF(CL$5="",0,SUMIFS(BP!375:375,BP!$5:$5,CL$4))</f>
        <v>0</v>
      </c>
      <c r="CM375" s="3">
        <f>IF(CM$5="",0,SUMIFS(BP!375:375,BP!$5:$5,CM$4))</f>
        <v>0</v>
      </c>
      <c r="CN375" s="3">
        <f>IF(CN$5="",0,SUMIFS(BP!375:375,BP!$5:$5,CN$4))</f>
        <v>0</v>
      </c>
      <c r="CO375" s="3">
        <f>IF(CO$5="",0,SUMIFS(BP!375:375,BP!$5:$5,CO$4))</f>
        <v>0</v>
      </c>
      <c r="CP375" s="3">
        <f>IF(CP$5="",0,SUMIFS(BP!375:375,BP!$5:$5,CP$4))</f>
        <v>0</v>
      </c>
      <c r="CQ375" s="3">
        <f>IF(CQ$5="",0,SUMIFS(BP!375:375,BP!$5:$5,CQ$4))</f>
        <v>0</v>
      </c>
      <c r="CR375" s="3">
        <f>IF(CR$5="",0,SUMIFS(BP!375:375,BP!$5:$5,CR$4))</f>
        <v>0</v>
      </c>
      <c r="CS375" s="3">
        <f>IF(CS$5="",0,SUMIFS(BP!375:375,BP!$5:$5,CS$4))</f>
        <v>0</v>
      </c>
      <c r="CT375" s="3">
        <f>IF(CT$5="",0,SUMIFS(BP!375:375,BP!$5:$5,CT$4))</f>
        <v>0</v>
      </c>
    </row>
    <row r="376" spans="1:98" s="2" customFormat="1" ht="10.199999999999999" x14ac:dyDescent="0.2">
      <c r="A376" s="11">
        <f>ROW()</f>
        <v>376</v>
      </c>
      <c r="E376" s="15"/>
      <c r="W376" s="5"/>
      <c r="Z376" s="3">
        <f ca="1">IF(Z$5="",0,SUMIFS(INDIRECT($S$2&amp;$A376&amp;":"&amp;$A376),BP!$5:$5,Z$4))</f>
        <v>0</v>
      </c>
      <c r="AA376" s="3">
        <f ca="1">IF(AA$5="",0,SUMIFS(INDIRECT($S$2&amp;$A376&amp;":"&amp;$A376),BP!$5:$5,AA$4))</f>
        <v>0</v>
      </c>
      <c r="AB376" s="3">
        <f ca="1">IF(AB$5="",0,SUMIFS(INDIRECT($S$2&amp;$A376&amp;":"&amp;$A376),BP!$5:$5,AB$4))</f>
        <v>0</v>
      </c>
      <c r="AC376" s="3">
        <f ca="1">IF(AC$5="",0,SUMIFS(INDIRECT($S$2&amp;$A376&amp;":"&amp;$A376),BP!$5:$5,AC$4))</f>
        <v>0</v>
      </c>
      <c r="AD376" s="3">
        <f ca="1">IF(AD$5="",0,SUMIFS(INDIRECT($S$2&amp;$A376&amp;":"&amp;$A376),BP!$5:$5,AD$4))</f>
        <v>0</v>
      </c>
      <c r="AE376" s="3">
        <f ca="1">IF(AE$5="",0,SUMIFS(INDIRECT($S$2&amp;$A376&amp;":"&amp;$A376),BP!$5:$5,AE$4))</f>
        <v>0</v>
      </c>
      <c r="AF376" s="3">
        <f ca="1">IF(AF$5="",0,SUMIFS(INDIRECT($S$2&amp;$A376&amp;":"&amp;$A376),BP!$5:$5,AF$4))</f>
        <v>0</v>
      </c>
      <c r="AG376" s="3">
        <f ca="1">IF(AG$5="",0,SUMIFS(INDIRECT($S$2&amp;$A376&amp;":"&amp;$A376),BP!$5:$5,AG$4))</f>
        <v>0</v>
      </c>
      <c r="AH376" s="3">
        <f ca="1">IF(AH$5="",0,SUMIFS(INDIRECT($S$2&amp;$A376&amp;":"&amp;$A376),BP!$5:$5,AH$4))</f>
        <v>0</v>
      </c>
      <c r="AI376" s="3">
        <f ca="1">IF(AI$5="",0,SUMIFS(INDIRECT($S$2&amp;$A376&amp;":"&amp;$A376),BP!$5:$5,AI$4))</f>
        <v>0</v>
      </c>
      <c r="AJ376" s="3">
        <f ca="1">IF(AJ$5="",0,SUMIFS(INDIRECT($S$2&amp;$A376&amp;":"&amp;$A376),BP!$5:$5,AJ$4))</f>
        <v>0</v>
      </c>
      <c r="AK376" s="3">
        <f ca="1">IF(AK$5="",0,SUMIFS(INDIRECT($S$2&amp;$A376&amp;":"&amp;$A376),BP!$5:$5,AK$4))</f>
        <v>0</v>
      </c>
      <c r="AL376" s="3">
        <f ca="1">IF(AL$5="",0,SUMIFS(INDIRECT($S$2&amp;$A376&amp;":"&amp;$A376),BP!$5:$5,AL$4))</f>
        <v>0</v>
      </c>
      <c r="AM376" s="3">
        <f ca="1">IF(AM$5="",0,SUMIFS(INDIRECT($S$2&amp;$A376&amp;":"&amp;$A376),BP!$5:$5,AM$4))</f>
        <v>0</v>
      </c>
      <c r="AN376" s="3">
        <f ca="1">IF(AN$5="",0,SUMIFS(INDIRECT($S$2&amp;$A376&amp;":"&amp;$A376),BP!$5:$5,AN$4))</f>
        <v>0</v>
      </c>
      <c r="AO376" s="3">
        <f ca="1">IF(AO$5="",0,SUMIFS(INDIRECT($S$2&amp;$A376&amp;":"&amp;$A376),BP!$5:$5,AO$4))</f>
        <v>0</v>
      </c>
      <c r="AP376" s="3">
        <f ca="1">IF(AP$5="",0,SUMIFS(INDIRECT($S$2&amp;$A376&amp;":"&amp;$A376),BP!$5:$5,AP$4))</f>
        <v>0</v>
      </c>
      <c r="AQ376" s="3">
        <f ca="1">IF(AQ$5="",0,SUMIFS(INDIRECT($S$2&amp;$A376&amp;":"&amp;$A376),BP!$5:$5,AQ$4))</f>
        <v>0</v>
      </c>
      <c r="AR376" s="3">
        <f ca="1">IF(AR$5="",0,SUMIFS(INDIRECT($S$2&amp;$A376&amp;":"&amp;$A376),BP!$5:$5,AR$4))</f>
        <v>0</v>
      </c>
      <c r="AS376" s="3">
        <f ca="1">IF(AS$5="",0,SUMIFS(INDIRECT($S$2&amp;$A376&amp;":"&amp;$A376),BP!$5:$5,AS$4))</f>
        <v>0</v>
      </c>
      <c r="AT376" s="3">
        <f ca="1">IF(AT$5="",0,SUMIFS(INDIRECT($S$2&amp;$A376&amp;":"&amp;$A376),BP!$5:$5,AT$4))</f>
        <v>0</v>
      </c>
      <c r="AU376" s="3">
        <f ca="1">IF(AU$5="",0,SUMIFS(INDIRECT($S$2&amp;$A376&amp;":"&amp;$A376),BP!$5:$5,AU$4))</f>
        <v>0</v>
      </c>
      <c r="AV376" s="3">
        <f ca="1">IF(AV$5="",0,SUMIFS(INDIRECT($S$2&amp;$A376&amp;":"&amp;$A376),BP!$5:$5,AV$4))</f>
        <v>0</v>
      </c>
      <c r="AW376" s="3">
        <f ca="1">IF(AW$5="",0,SUMIFS(INDIRECT($S$2&amp;$A376&amp;":"&amp;$A376),BP!$5:$5,AW$4))</f>
        <v>0</v>
      </c>
      <c r="AX376" s="3">
        <f ca="1">IF(AX$5="",0,SUMIFS(INDIRECT($S$2&amp;$A376&amp;":"&amp;$A376),BP!$5:$5,AX$4))</f>
        <v>0</v>
      </c>
      <c r="AY376" s="3">
        <f ca="1">IF(AY$5="",0,SUMIFS(INDIRECT($S$2&amp;$A376&amp;":"&amp;$A376),BP!$5:$5,AY$4))</f>
        <v>0</v>
      </c>
      <c r="AZ376" s="3">
        <f ca="1">IF(AZ$5="",0,SUMIFS(INDIRECT($S$2&amp;$A376&amp;":"&amp;$A376),BP!$5:$5,AZ$4))</f>
        <v>0</v>
      </c>
      <c r="BA376" s="3">
        <f ca="1">IF(BA$5="",0,SUMIFS(INDIRECT($S$2&amp;$A376&amp;":"&amp;$A376),BP!$5:$5,BA$4))</f>
        <v>0</v>
      </c>
      <c r="BB376" s="3">
        <f ca="1">IF(BB$5="",0,SUMIFS(INDIRECT($S$2&amp;$A376&amp;":"&amp;$A376),BP!$5:$5,BB$4))</f>
        <v>0</v>
      </c>
      <c r="BC376" s="3">
        <f ca="1">IF(BC$5="",0,SUMIFS(INDIRECT($S$2&amp;$A376&amp;":"&amp;$A376),BP!$5:$5,BC$4))</f>
        <v>0</v>
      </c>
      <c r="BD376" s="3">
        <f ca="1">IF(BD$5="",0,SUMIFS(INDIRECT($S$2&amp;$A376&amp;":"&amp;$A376),BP!$5:$5,BD$4))</f>
        <v>0</v>
      </c>
      <c r="BE376" s="3">
        <f ca="1">IF(BE$5="",0,SUMIFS(INDIRECT($S$2&amp;$A376&amp;":"&amp;$A376),BP!$5:$5,BE$4))</f>
        <v>0</v>
      </c>
      <c r="BF376" s="3">
        <f ca="1">IF(BF$5="",0,SUMIFS(INDIRECT($S$2&amp;$A376&amp;":"&amp;$A376),BP!$5:$5,BF$4))</f>
        <v>0</v>
      </c>
      <c r="BG376" s="3">
        <f ca="1">IF(BG$5="",0,SUMIFS(INDIRECT($S$2&amp;$A376&amp;":"&amp;$A376),BP!$5:$5,BG$4))</f>
        <v>0</v>
      </c>
      <c r="BH376" s="3">
        <f ca="1">IF(BH$5="",0,SUMIFS(INDIRECT($S$2&amp;$A376&amp;":"&amp;$A376),BP!$5:$5,BH$4))</f>
        <v>0</v>
      </c>
      <c r="BI376" s="3">
        <f ca="1">IF(BI$5="",0,SUMIFS(INDIRECT($S$2&amp;$A376&amp;":"&amp;$A376),BP!$5:$5,BI$4))</f>
        <v>0</v>
      </c>
      <c r="BJ376" s="3">
        <f>IF(BJ$5="",0,SUMIFS(BP!376:376,BP!$5:$5,BJ$4))</f>
        <v>0</v>
      </c>
      <c r="BK376" s="3">
        <f>IF(BK$5="",0,SUMIFS(BP!376:376,BP!$5:$5,BK$4))</f>
        <v>0</v>
      </c>
      <c r="BL376" s="3">
        <f>IF(BL$5="",0,SUMIFS(BP!376:376,BP!$5:$5,BL$4))</f>
        <v>0</v>
      </c>
      <c r="BM376" s="3">
        <f>IF(BM$5="",0,SUMIFS(BP!376:376,BP!$5:$5,BM$4))</f>
        <v>0</v>
      </c>
      <c r="BN376" s="3">
        <f>IF(BN$5="",0,SUMIFS(BP!376:376,BP!$5:$5,BN$4))</f>
        <v>0</v>
      </c>
      <c r="BO376" s="3">
        <f>IF(BO$5="",0,SUMIFS(BP!376:376,BP!$5:$5,BO$4))</f>
        <v>0</v>
      </c>
      <c r="BP376" s="3">
        <f>IF(BP$5="",0,SUMIFS(BP!376:376,BP!$5:$5,BP$4))</f>
        <v>0</v>
      </c>
      <c r="BQ376" s="3">
        <f>IF(BQ$5="",0,SUMIFS(BP!376:376,BP!$5:$5,BQ$4))</f>
        <v>0</v>
      </c>
      <c r="BR376" s="3">
        <f>IF(BR$5="",0,SUMIFS(BP!376:376,BP!$5:$5,BR$4))</f>
        <v>0</v>
      </c>
      <c r="BS376" s="3">
        <f>IF(BS$5="",0,SUMIFS(BP!376:376,BP!$5:$5,BS$4))</f>
        <v>0</v>
      </c>
      <c r="BT376" s="3">
        <f>IF(BT$5="",0,SUMIFS(BP!376:376,BP!$5:$5,BT$4))</f>
        <v>0</v>
      </c>
      <c r="BU376" s="3">
        <f>IF(BU$5="",0,SUMIFS(BP!376:376,BP!$5:$5,BU$4))</f>
        <v>0</v>
      </c>
      <c r="BV376" s="3">
        <f>IF(BV$5="",0,SUMIFS(BP!376:376,BP!$5:$5,BV$4))</f>
        <v>0</v>
      </c>
      <c r="BW376" s="3">
        <f>IF(BW$5="",0,SUMIFS(BP!376:376,BP!$5:$5,BW$4))</f>
        <v>0</v>
      </c>
      <c r="BX376" s="3">
        <f>IF(BX$5="",0,SUMIFS(BP!376:376,BP!$5:$5,BX$4))</f>
        <v>0</v>
      </c>
      <c r="BY376" s="3">
        <f>IF(BY$5="",0,SUMIFS(BP!376:376,BP!$5:$5,BY$4))</f>
        <v>0</v>
      </c>
      <c r="BZ376" s="3">
        <f>IF(BZ$5="",0,SUMIFS(BP!376:376,BP!$5:$5,BZ$4))</f>
        <v>0</v>
      </c>
      <c r="CA376" s="3">
        <f>IF(CA$5="",0,SUMIFS(BP!376:376,BP!$5:$5,CA$4))</f>
        <v>0</v>
      </c>
      <c r="CB376" s="3">
        <f>IF(CB$5="",0,SUMIFS(BP!376:376,BP!$5:$5,CB$4))</f>
        <v>0</v>
      </c>
      <c r="CC376" s="3">
        <f>IF(CC$5="",0,SUMIFS(BP!376:376,BP!$5:$5,CC$4))</f>
        <v>0</v>
      </c>
      <c r="CD376" s="3">
        <f>IF(CD$5="",0,SUMIFS(BP!376:376,BP!$5:$5,CD$4))</f>
        <v>0</v>
      </c>
      <c r="CE376" s="3">
        <f>IF(CE$5="",0,SUMIFS(BP!376:376,BP!$5:$5,CE$4))</f>
        <v>0</v>
      </c>
      <c r="CF376" s="3">
        <f>IF(CF$5="",0,SUMIFS(BP!376:376,BP!$5:$5,CF$4))</f>
        <v>0</v>
      </c>
      <c r="CG376" s="3">
        <f>IF(CG$5="",0,SUMIFS(BP!376:376,BP!$5:$5,CG$4))</f>
        <v>0</v>
      </c>
      <c r="CH376" s="3">
        <f>IF(CH$5="",0,SUMIFS(BP!376:376,BP!$5:$5,CH$4))</f>
        <v>0</v>
      </c>
      <c r="CI376" s="3">
        <f>IF(CI$5="",0,SUMIFS(BP!376:376,BP!$5:$5,CI$4))</f>
        <v>0</v>
      </c>
      <c r="CJ376" s="3">
        <f>IF(CJ$5="",0,SUMIFS(BP!376:376,BP!$5:$5,CJ$4))</f>
        <v>0</v>
      </c>
      <c r="CK376" s="3">
        <f>IF(CK$5="",0,SUMIFS(BP!376:376,BP!$5:$5,CK$4))</f>
        <v>0</v>
      </c>
      <c r="CL376" s="3">
        <f>IF(CL$5="",0,SUMIFS(BP!376:376,BP!$5:$5,CL$4))</f>
        <v>0</v>
      </c>
      <c r="CM376" s="3">
        <f>IF(CM$5="",0,SUMIFS(BP!376:376,BP!$5:$5,CM$4))</f>
        <v>0</v>
      </c>
      <c r="CN376" s="3">
        <f>IF(CN$5="",0,SUMIFS(BP!376:376,BP!$5:$5,CN$4))</f>
        <v>0</v>
      </c>
      <c r="CO376" s="3">
        <f>IF(CO$5="",0,SUMIFS(BP!376:376,BP!$5:$5,CO$4))</f>
        <v>0</v>
      </c>
      <c r="CP376" s="3">
        <f>IF(CP$5="",0,SUMIFS(BP!376:376,BP!$5:$5,CP$4))</f>
        <v>0</v>
      </c>
      <c r="CQ376" s="3">
        <f>IF(CQ$5="",0,SUMIFS(BP!376:376,BP!$5:$5,CQ$4))</f>
        <v>0</v>
      </c>
      <c r="CR376" s="3">
        <f>IF(CR$5="",0,SUMIFS(BP!376:376,BP!$5:$5,CR$4))</f>
        <v>0</v>
      </c>
      <c r="CS376" s="3">
        <f>IF(CS$5="",0,SUMIFS(BP!376:376,BP!$5:$5,CS$4))</f>
        <v>0</v>
      </c>
      <c r="CT376" s="3">
        <f>IF(CT$5="",0,SUMIFS(BP!376:376,BP!$5:$5,CT$4))</f>
        <v>0</v>
      </c>
    </row>
    <row r="377" spans="1:98" s="2" customFormat="1" ht="10.199999999999999" x14ac:dyDescent="0.2">
      <c r="A377" s="11">
        <f>ROW()</f>
        <v>377</v>
      </c>
      <c r="E377" s="15"/>
      <c r="W377" s="5"/>
      <c r="Z377" s="3">
        <f ca="1">IF(Z$5="",0,SUMIFS(INDIRECT($S$2&amp;$A377&amp;":"&amp;$A377),BP!$5:$5,Z$4))</f>
        <v>0</v>
      </c>
      <c r="AA377" s="3">
        <f ca="1">IF(AA$5="",0,SUMIFS(INDIRECT($S$2&amp;$A377&amp;":"&amp;$A377),BP!$5:$5,AA$4))</f>
        <v>0</v>
      </c>
      <c r="AB377" s="3">
        <f ca="1">IF(AB$5="",0,SUMIFS(INDIRECT($S$2&amp;$A377&amp;":"&amp;$A377),BP!$5:$5,AB$4))</f>
        <v>0</v>
      </c>
      <c r="AC377" s="3">
        <f ca="1">IF(AC$5="",0,SUMIFS(INDIRECT($S$2&amp;$A377&amp;":"&amp;$A377),BP!$5:$5,AC$4))</f>
        <v>0</v>
      </c>
      <c r="AD377" s="3">
        <f ca="1">IF(AD$5="",0,SUMIFS(INDIRECT($S$2&amp;$A377&amp;":"&amp;$A377),BP!$5:$5,AD$4))</f>
        <v>0</v>
      </c>
      <c r="AE377" s="3">
        <f ca="1">IF(AE$5="",0,SUMIFS(INDIRECT($S$2&amp;$A377&amp;":"&amp;$A377),BP!$5:$5,AE$4))</f>
        <v>0</v>
      </c>
      <c r="AF377" s="3">
        <f ca="1">IF(AF$5="",0,SUMIFS(INDIRECT($S$2&amp;$A377&amp;":"&amp;$A377),BP!$5:$5,AF$4))</f>
        <v>0</v>
      </c>
      <c r="AG377" s="3">
        <f ca="1">IF(AG$5="",0,SUMIFS(INDIRECT($S$2&amp;$A377&amp;":"&amp;$A377),BP!$5:$5,AG$4))</f>
        <v>0</v>
      </c>
      <c r="AH377" s="3">
        <f ca="1">IF(AH$5="",0,SUMIFS(INDIRECT($S$2&amp;$A377&amp;":"&amp;$A377),BP!$5:$5,AH$4))</f>
        <v>0</v>
      </c>
      <c r="AI377" s="3">
        <f ca="1">IF(AI$5="",0,SUMIFS(INDIRECT($S$2&amp;$A377&amp;":"&amp;$A377),BP!$5:$5,AI$4))</f>
        <v>0</v>
      </c>
      <c r="AJ377" s="3">
        <f ca="1">IF(AJ$5="",0,SUMIFS(INDIRECT($S$2&amp;$A377&amp;":"&amp;$A377),BP!$5:$5,AJ$4))</f>
        <v>0</v>
      </c>
      <c r="AK377" s="3">
        <f ca="1">IF(AK$5="",0,SUMIFS(INDIRECT($S$2&amp;$A377&amp;":"&amp;$A377),BP!$5:$5,AK$4))</f>
        <v>0</v>
      </c>
      <c r="AL377" s="3">
        <f ca="1">IF(AL$5="",0,SUMIFS(INDIRECT($S$2&amp;$A377&amp;":"&amp;$A377),BP!$5:$5,AL$4))</f>
        <v>0</v>
      </c>
      <c r="AM377" s="3">
        <f ca="1">IF(AM$5="",0,SUMIFS(INDIRECT($S$2&amp;$A377&amp;":"&amp;$A377),BP!$5:$5,AM$4))</f>
        <v>0</v>
      </c>
      <c r="AN377" s="3">
        <f ca="1">IF(AN$5="",0,SUMIFS(INDIRECT($S$2&amp;$A377&amp;":"&amp;$A377),BP!$5:$5,AN$4))</f>
        <v>0</v>
      </c>
      <c r="AO377" s="3">
        <f ca="1">IF(AO$5="",0,SUMIFS(INDIRECT($S$2&amp;$A377&amp;":"&amp;$A377),BP!$5:$5,AO$4))</f>
        <v>0</v>
      </c>
      <c r="AP377" s="3">
        <f ca="1">IF(AP$5="",0,SUMIFS(INDIRECT($S$2&amp;$A377&amp;":"&amp;$A377),BP!$5:$5,AP$4))</f>
        <v>0</v>
      </c>
      <c r="AQ377" s="3">
        <f ca="1">IF(AQ$5="",0,SUMIFS(INDIRECT($S$2&amp;$A377&amp;":"&amp;$A377),BP!$5:$5,AQ$4))</f>
        <v>0</v>
      </c>
      <c r="AR377" s="3">
        <f ca="1">IF(AR$5="",0,SUMIFS(INDIRECT($S$2&amp;$A377&amp;":"&amp;$A377),BP!$5:$5,AR$4))</f>
        <v>0</v>
      </c>
      <c r="AS377" s="3">
        <f ca="1">IF(AS$5="",0,SUMIFS(INDIRECT($S$2&amp;$A377&amp;":"&amp;$A377),BP!$5:$5,AS$4))</f>
        <v>0</v>
      </c>
      <c r="AT377" s="3">
        <f ca="1">IF(AT$5="",0,SUMIFS(INDIRECT($S$2&amp;$A377&amp;":"&amp;$A377),BP!$5:$5,AT$4))</f>
        <v>0</v>
      </c>
      <c r="AU377" s="3">
        <f ca="1">IF(AU$5="",0,SUMIFS(INDIRECT($S$2&amp;$A377&amp;":"&amp;$A377),BP!$5:$5,AU$4))</f>
        <v>0</v>
      </c>
      <c r="AV377" s="3">
        <f ca="1">IF(AV$5="",0,SUMIFS(INDIRECT($S$2&amp;$A377&amp;":"&amp;$A377),BP!$5:$5,AV$4))</f>
        <v>0</v>
      </c>
      <c r="AW377" s="3">
        <f ca="1">IF(AW$5="",0,SUMIFS(INDIRECT($S$2&amp;$A377&amp;":"&amp;$A377),BP!$5:$5,AW$4))</f>
        <v>0</v>
      </c>
      <c r="AX377" s="3">
        <f ca="1">IF(AX$5="",0,SUMIFS(INDIRECT($S$2&amp;$A377&amp;":"&amp;$A377),BP!$5:$5,AX$4))</f>
        <v>0</v>
      </c>
      <c r="AY377" s="3">
        <f ca="1">IF(AY$5="",0,SUMIFS(INDIRECT($S$2&amp;$A377&amp;":"&amp;$A377),BP!$5:$5,AY$4))</f>
        <v>0</v>
      </c>
      <c r="AZ377" s="3">
        <f ca="1">IF(AZ$5="",0,SUMIFS(INDIRECT($S$2&amp;$A377&amp;":"&amp;$A377),BP!$5:$5,AZ$4))</f>
        <v>0</v>
      </c>
      <c r="BA377" s="3">
        <f ca="1">IF(BA$5="",0,SUMIFS(INDIRECT($S$2&amp;$A377&amp;":"&amp;$A377),BP!$5:$5,BA$4))</f>
        <v>0</v>
      </c>
      <c r="BB377" s="3">
        <f ca="1">IF(BB$5="",0,SUMIFS(INDIRECT($S$2&amp;$A377&amp;":"&amp;$A377),BP!$5:$5,BB$4))</f>
        <v>0</v>
      </c>
      <c r="BC377" s="3">
        <f ca="1">IF(BC$5="",0,SUMIFS(INDIRECT($S$2&amp;$A377&amp;":"&amp;$A377),BP!$5:$5,BC$4))</f>
        <v>0</v>
      </c>
      <c r="BD377" s="3">
        <f ca="1">IF(BD$5="",0,SUMIFS(INDIRECT($S$2&amp;$A377&amp;":"&amp;$A377),BP!$5:$5,BD$4))</f>
        <v>0</v>
      </c>
      <c r="BE377" s="3">
        <f ca="1">IF(BE$5="",0,SUMIFS(INDIRECT($S$2&amp;$A377&amp;":"&amp;$A377),BP!$5:$5,BE$4))</f>
        <v>0</v>
      </c>
      <c r="BF377" s="3">
        <f ca="1">IF(BF$5="",0,SUMIFS(INDIRECT($S$2&amp;$A377&amp;":"&amp;$A377),BP!$5:$5,BF$4))</f>
        <v>0</v>
      </c>
      <c r="BG377" s="3">
        <f ca="1">IF(BG$5="",0,SUMIFS(INDIRECT($S$2&amp;$A377&amp;":"&amp;$A377),BP!$5:$5,BG$4))</f>
        <v>0</v>
      </c>
      <c r="BH377" s="3">
        <f ca="1">IF(BH$5="",0,SUMIFS(INDIRECT($S$2&amp;$A377&amp;":"&amp;$A377),BP!$5:$5,BH$4))</f>
        <v>0</v>
      </c>
      <c r="BI377" s="3">
        <f ca="1">IF(BI$5="",0,SUMIFS(INDIRECT($S$2&amp;$A377&amp;":"&amp;$A377),BP!$5:$5,BI$4))</f>
        <v>0</v>
      </c>
      <c r="BJ377" s="3">
        <f>IF(BJ$5="",0,SUMIFS(BP!377:377,BP!$5:$5,BJ$4))</f>
        <v>0</v>
      </c>
      <c r="BK377" s="3">
        <f>IF(BK$5="",0,SUMIFS(BP!377:377,BP!$5:$5,BK$4))</f>
        <v>0</v>
      </c>
      <c r="BL377" s="3">
        <f>IF(BL$5="",0,SUMIFS(BP!377:377,BP!$5:$5,BL$4))</f>
        <v>0</v>
      </c>
      <c r="BM377" s="3">
        <f>IF(BM$5="",0,SUMIFS(BP!377:377,BP!$5:$5,BM$4))</f>
        <v>0</v>
      </c>
      <c r="BN377" s="3">
        <f>IF(BN$5="",0,SUMIFS(BP!377:377,BP!$5:$5,BN$4))</f>
        <v>0</v>
      </c>
      <c r="BO377" s="3">
        <f>IF(BO$5="",0,SUMIFS(BP!377:377,BP!$5:$5,BO$4))</f>
        <v>0</v>
      </c>
      <c r="BP377" s="3">
        <f>IF(BP$5="",0,SUMIFS(BP!377:377,BP!$5:$5,BP$4))</f>
        <v>0</v>
      </c>
      <c r="BQ377" s="3">
        <f>IF(BQ$5="",0,SUMIFS(BP!377:377,BP!$5:$5,BQ$4))</f>
        <v>0</v>
      </c>
      <c r="BR377" s="3">
        <f>IF(BR$5="",0,SUMIFS(BP!377:377,BP!$5:$5,BR$4))</f>
        <v>0</v>
      </c>
      <c r="BS377" s="3">
        <f>IF(BS$5="",0,SUMIFS(BP!377:377,BP!$5:$5,BS$4))</f>
        <v>0</v>
      </c>
      <c r="BT377" s="3">
        <f>IF(BT$5="",0,SUMIFS(BP!377:377,BP!$5:$5,BT$4))</f>
        <v>0</v>
      </c>
      <c r="BU377" s="3">
        <f>IF(BU$5="",0,SUMIFS(BP!377:377,BP!$5:$5,BU$4))</f>
        <v>0</v>
      </c>
      <c r="BV377" s="3">
        <f>IF(BV$5="",0,SUMIFS(BP!377:377,BP!$5:$5,BV$4))</f>
        <v>0</v>
      </c>
      <c r="BW377" s="3">
        <f>IF(BW$5="",0,SUMIFS(BP!377:377,BP!$5:$5,BW$4))</f>
        <v>0</v>
      </c>
      <c r="BX377" s="3">
        <f>IF(BX$5="",0,SUMIFS(BP!377:377,BP!$5:$5,BX$4))</f>
        <v>0</v>
      </c>
      <c r="BY377" s="3">
        <f>IF(BY$5="",0,SUMIFS(BP!377:377,BP!$5:$5,BY$4))</f>
        <v>0</v>
      </c>
      <c r="BZ377" s="3">
        <f>IF(BZ$5="",0,SUMIFS(BP!377:377,BP!$5:$5,BZ$4))</f>
        <v>0</v>
      </c>
      <c r="CA377" s="3">
        <f>IF(CA$5="",0,SUMIFS(BP!377:377,BP!$5:$5,CA$4))</f>
        <v>0</v>
      </c>
      <c r="CB377" s="3">
        <f>IF(CB$5="",0,SUMIFS(BP!377:377,BP!$5:$5,CB$4))</f>
        <v>0</v>
      </c>
      <c r="CC377" s="3">
        <f>IF(CC$5="",0,SUMIFS(BP!377:377,BP!$5:$5,CC$4))</f>
        <v>0</v>
      </c>
      <c r="CD377" s="3">
        <f>IF(CD$5="",0,SUMIFS(BP!377:377,BP!$5:$5,CD$4))</f>
        <v>0</v>
      </c>
      <c r="CE377" s="3">
        <f>IF(CE$5="",0,SUMIFS(BP!377:377,BP!$5:$5,CE$4))</f>
        <v>0</v>
      </c>
      <c r="CF377" s="3">
        <f>IF(CF$5="",0,SUMIFS(BP!377:377,BP!$5:$5,CF$4))</f>
        <v>0</v>
      </c>
      <c r="CG377" s="3">
        <f>IF(CG$5="",0,SUMIFS(BP!377:377,BP!$5:$5,CG$4))</f>
        <v>0</v>
      </c>
      <c r="CH377" s="3">
        <f>IF(CH$5="",0,SUMIFS(BP!377:377,BP!$5:$5,CH$4))</f>
        <v>0</v>
      </c>
      <c r="CI377" s="3">
        <f>IF(CI$5="",0,SUMIFS(BP!377:377,BP!$5:$5,CI$4))</f>
        <v>0</v>
      </c>
      <c r="CJ377" s="3">
        <f>IF(CJ$5="",0,SUMIFS(BP!377:377,BP!$5:$5,CJ$4))</f>
        <v>0</v>
      </c>
      <c r="CK377" s="3">
        <f>IF(CK$5="",0,SUMIFS(BP!377:377,BP!$5:$5,CK$4))</f>
        <v>0</v>
      </c>
      <c r="CL377" s="3">
        <f>IF(CL$5="",0,SUMIFS(BP!377:377,BP!$5:$5,CL$4))</f>
        <v>0</v>
      </c>
      <c r="CM377" s="3">
        <f>IF(CM$5="",0,SUMIFS(BP!377:377,BP!$5:$5,CM$4))</f>
        <v>0</v>
      </c>
      <c r="CN377" s="3">
        <f>IF(CN$5="",0,SUMIFS(BP!377:377,BP!$5:$5,CN$4))</f>
        <v>0</v>
      </c>
      <c r="CO377" s="3">
        <f>IF(CO$5="",0,SUMIFS(BP!377:377,BP!$5:$5,CO$4))</f>
        <v>0</v>
      </c>
      <c r="CP377" s="3">
        <f>IF(CP$5="",0,SUMIFS(BP!377:377,BP!$5:$5,CP$4))</f>
        <v>0</v>
      </c>
      <c r="CQ377" s="3">
        <f>IF(CQ$5="",0,SUMIFS(BP!377:377,BP!$5:$5,CQ$4))</f>
        <v>0</v>
      </c>
      <c r="CR377" s="3">
        <f>IF(CR$5="",0,SUMIFS(BP!377:377,BP!$5:$5,CR$4))</f>
        <v>0</v>
      </c>
      <c r="CS377" s="3">
        <f>IF(CS$5="",0,SUMIFS(BP!377:377,BP!$5:$5,CS$4))</f>
        <v>0</v>
      </c>
      <c r="CT377" s="3">
        <f>IF(CT$5="",0,SUMIFS(BP!377:377,BP!$5:$5,CT$4))</f>
        <v>0</v>
      </c>
    </row>
    <row r="378" spans="1:98" s="2" customFormat="1" ht="10.199999999999999" x14ac:dyDescent="0.2">
      <c r="A378" s="11">
        <f>ROW()</f>
        <v>378</v>
      </c>
      <c r="E378" s="15"/>
      <c r="W378" s="5"/>
      <c r="Z378" s="3">
        <f ca="1">IF(Z$5="",0,SUMIFS(INDIRECT($S$2&amp;$A378&amp;":"&amp;$A378),BP!$5:$5,Z$4))</f>
        <v>0</v>
      </c>
      <c r="AA378" s="3">
        <f ca="1">IF(AA$5="",0,SUMIFS(INDIRECT($S$2&amp;$A378&amp;":"&amp;$A378),BP!$5:$5,AA$4))</f>
        <v>0</v>
      </c>
      <c r="AB378" s="3">
        <f ca="1">IF(AB$5="",0,SUMIFS(INDIRECT($S$2&amp;$A378&amp;":"&amp;$A378),BP!$5:$5,AB$4))</f>
        <v>0</v>
      </c>
      <c r="AC378" s="3">
        <f ca="1">IF(AC$5="",0,SUMIFS(INDIRECT($S$2&amp;$A378&amp;":"&amp;$A378),BP!$5:$5,AC$4))</f>
        <v>0</v>
      </c>
      <c r="AD378" s="3">
        <f ca="1">IF(AD$5="",0,SUMIFS(INDIRECT($S$2&amp;$A378&amp;":"&amp;$A378),BP!$5:$5,AD$4))</f>
        <v>0</v>
      </c>
      <c r="AE378" s="3">
        <f ca="1">IF(AE$5="",0,SUMIFS(INDIRECT($S$2&amp;$A378&amp;":"&amp;$A378),BP!$5:$5,AE$4))</f>
        <v>0</v>
      </c>
      <c r="AF378" s="3">
        <f ca="1">IF(AF$5="",0,SUMIFS(INDIRECT($S$2&amp;$A378&amp;":"&amp;$A378),BP!$5:$5,AF$4))</f>
        <v>0</v>
      </c>
      <c r="AG378" s="3">
        <f ca="1">IF(AG$5="",0,SUMIFS(INDIRECT($S$2&amp;$A378&amp;":"&amp;$A378),BP!$5:$5,AG$4))</f>
        <v>0</v>
      </c>
      <c r="AH378" s="3">
        <f ca="1">IF(AH$5="",0,SUMIFS(INDIRECT($S$2&amp;$A378&amp;":"&amp;$A378),BP!$5:$5,AH$4))</f>
        <v>0</v>
      </c>
      <c r="AI378" s="3">
        <f ca="1">IF(AI$5="",0,SUMIFS(INDIRECT($S$2&amp;$A378&amp;":"&amp;$A378),BP!$5:$5,AI$4))</f>
        <v>0</v>
      </c>
      <c r="AJ378" s="3">
        <f ca="1">IF(AJ$5="",0,SUMIFS(INDIRECT($S$2&amp;$A378&amp;":"&amp;$A378),BP!$5:$5,AJ$4))</f>
        <v>0</v>
      </c>
      <c r="AK378" s="3">
        <f ca="1">IF(AK$5="",0,SUMIFS(INDIRECT($S$2&amp;$A378&amp;":"&amp;$A378),BP!$5:$5,AK$4))</f>
        <v>0</v>
      </c>
      <c r="AL378" s="3">
        <f ca="1">IF(AL$5="",0,SUMIFS(INDIRECT($S$2&amp;$A378&amp;":"&amp;$A378),BP!$5:$5,AL$4))</f>
        <v>0</v>
      </c>
      <c r="AM378" s="3">
        <f ca="1">IF(AM$5="",0,SUMIFS(INDIRECT($S$2&amp;$A378&amp;":"&amp;$A378),BP!$5:$5,AM$4))</f>
        <v>0</v>
      </c>
      <c r="AN378" s="3">
        <f ca="1">IF(AN$5="",0,SUMIFS(INDIRECT($S$2&amp;$A378&amp;":"&amp;$A378),BP!$5:$5,AN$4))</f>
        <v>0</v>
      </c>
      <c r="AO378" s="3">
        <f ca="1">IF(AO$5="",0,SUMIFS(INDIRECT($S$2&amp;$A378&amp;":"&amp;$A378),BP!$5:$5,AO$4))</f>
        <v>0</v>
      </c>
      <c r="AP378" s="3">
        <f ca="1">IF(AP$5="",0,SUMIFS(INDIRECT($S$2&amp;$A378&amp;":"&amp;$A378),BP!$5:$5,AP$4))</f>
        <v>0</v>
      </c>
      <c r="AQ378" s="3">
        <f ca="1">IF(AQ$5="",0,SUMIFS(INDIRECT($S$2&amp;$A378&amp;":"&amp;$A378),BP!$5:$5,AQ$4))</f>
        <v>0</v>
      </c>
      <c r="AR378" s="3">
        <f ca="1">IF(AR$5="",0,SUMIFS(INDIRECT($S$2&amp;$A378&amp;":"&amp;$A378),BP!$5:$5,AR$4))</f>
        <v>0</v>
      </c>
      <c r="AS378" s="3">
        <f ca="1">IF(AS$5="",0,SUMIFS(INDIRECT($S$2&amp;$A378&amp;":"&amp;$A378),BP!$5:$5,AS$4))</f>
        <v>0</v>
      </c>
      <c r="AT378" s="3">
        <f ca="1">IF(AT$5="",0,SUMIFS(INDIRECT($S$2&amp;$A378&amp;":"&amp;$A378),BP!$5:$5,AT$4))</f>
        <v>0</v>
      </c>
      <c r="AU378" s="3">
        <f ca="1">IF(AU$5="",0,SUMIFS(INDIRECT($S$2&amp;$A378&amp;":"&amp;$A378),BP!$5:$5,AU$4))</f>
        <v>0</v>
      </c>
      <c r="AV378" s="3">
        <f ca="1">IF(AV$5="",0,SUMIFS(INDIRECT($S$2&amp;$A378&amp;":"&amp;$A378),BP!$5:$5,AV$4))</f>
        <v>0</v>
      </c>
      <c r="AW378" s="3">
        <f ca="1">IF(AW$5="",0,SUMIFS(INDIRECT($S$2&amp;$A378&amp;":"&amp;$A378),BP!$5:$5,AW$4))</f>
        <v>0</v>
      </c>
      <c r="AX378" s="3">
        <f ca="1">IF(AX$5="",0,SUMIFS(INDIRECT($S$2&amp;$A378&amp;":"&amp;$A378),BP!$5:$5,AX$4))</f>
        <v>0</v>
      </c>
      <c r="AY378" s="3">
        <f ca="1">IF(AY$5="",0,SUMIFS(INDIRECT($S$2&amp;$A378&amp;":"&amp;$A378),BP!$5:$5,AY$4))</f>
        <v>0</v>
      </c>
      <c r="AZ378" s="3">
        <f ca="1">IF(AZ$5="",0,SUMIFS(INDIRECT($S$2&amp;$A378&amp;":"&amp;$A378),BP!$5:$5,AZ$4))</f>
        <v>0</v>
      </c>
      <c r="BA378" s="3">
        <f ca="1">IF(BA$5="",0,SUMIFS(INDIRECT($S$2&amp;$A378&amp;":"&amp;$A378),BP!$5:$5,BA$4))</f>
        <v>0</v>
      </c>
      <c r="BB378" s="3">
        <f ca="1">IF(BB$5="",0,SUMIFS(INDIRECT($S$2&amp;$A378&amp;":"&amp;$A378),BP!$5:$5,BB$4))</f>
        <v>0</v>
      </c>
      <c r="BC378" s="3">
        <f ca="1">IF(BC$5="",0,SUMIFS(INDIRECT($S$2&amp;$A378&amp;":"&amp;$A378),BP!$5:$5,BC$4))</f>
        <v>0</v>
      </c>
      <c r="BD378" s="3">
        <f ca="1">IF(BD$5="",0,SUMIFS(INDIRECT($S$2&amp;$A378&amp;":"&amp;$A378),BP!$5:$5,BD$4))</f>
        <v>0</v>
      </c>
      <c r="BE378" s="3">
        <f ca="1">IF(BE$5="",0,SUMIFS(INDIRECT($S$2&amp;$A378&amp;":"&amp;$A378),BP!$5:$5,BE$4))</f>
        <v>0</v>
      </c>
      <c r="BF378" s="3">
        <f ca="1">IF(BF$5="",0,SUMIFS(INDIRECT($S$2&amp;$A378&amp;":"&amp;$A378),BP!$5:$5,BF$4))</f>
        <v>0</v>
      </c>
      <c r="BG378" s="3">
        <f ca="1">IF(BG$5="",0,SUMIFS(INDIRECT($S$2&amp;$A378&amp;":"&amp;$A378),BP!$5:$5,BG$4))</f>
        <v>0</v>
      </c>
      <c r="BH378" s="3">
        <f ca="1">IF(BH$5="",0,SUMIFS(INDIRECT($S$2&amp;$A378&amp;":"&amp;$A378),BP!$5:$5,BH$4))</f>
        <v>0</v>
      </c>
      <c r="BI378" s="3">
        <f ca="1">IF(BI$5="",0,SUMIFS(INDIRECT($S$2&amp;$A378&amp;":"&amp;$A378),BP!$5:$5,BI$4))</f>
        <v>0</v>
      </c>
      <c r="BJ378" s="3">
        <f>IF(BJ$5="",0,SUMIFS(BP!378:378,BP!$5:$5,BJ$4))</f>
        <v>0</v>
      </c>
      <c r="BK378" s="3">
        <f>IF(BK$5="",0,SUMIFS(BP!378:378,BP!$5:$5,BK$4))</f>
        <v>0</v>
      </c>
      <c r="BL378" s="3">
        <f>IF(BL$5="",0,SUMIFS(BP!378:378,BP!$5:$5,BL$4))</f>
        <v>0</v>
      </c>
      <c r="BM378" s="3">
        <f>IF(BM$5="",0,SUMIFS(BP!378:378,BP!$5:$5,BM$4))</f>
        <v>0</v>
      </c>
      <c r="BN378" s="3">
        <f>IF(BN$5="",0,SUMIFS(BP!378:378,BP!$5:$5,BN$4))</f>
        <v>0</v>
      </c>
      <c r="BO378" s="3">
        <f>IF(BO$5="",0,SUMIFS(BP!378:378,BP!$5:$5,BO$4))</f>
        <v>0</v>
      </c>
      <c r="BP378" s="3">
        <f>IF(BP$5="",0,SUMIFS(BP!378:378,BP!$5:$5,BP$4))</f>
        <v>0</v>
      </c>
      <c r="BQ378" s="3">
        <f>IF(BQ$5="",0,SUMIFS(BP!378:378,BP!$5:$5,BQ$4))</f>
        <v>0</v>
      </c>
      <c r="BR378" s="3">
        <f>IF(BR$5="",0,SUMIFS(BP!378:378,BP!$5:$5,BR$4))</f>
        <v>0</v>
      </c>
      <c r="BS378" s="3">
        <f>IF(BS$5="",0,SUMIFS(BP!378:378,BP!$5:$5,BS$4))</f>
        <v>0</v>
      </c>
      <c r="BT378" s="3">
        <f>IF(BT$5="",0,SUMIFS(BP!378:378,BP!$5:$5,BT$4))</f>
        <v>0</v>
      </c>
      <c r="BU378" s="3">
        <f>IF(BU$5="",0,SUMIFS(BP!378:378,BP!$5:$5,BU$4))</f>
        <v>0</v>
      </c>
      <c r="BV378" s="3">
        <f>IF(BV$5="",0,SUMIFS(BP!378:378,BP!$5:$5,BV$4))</f>
        <v>0</v>
      </c>
      <c r="BW378" s="3">
        <f>IF(BW$5="",0,SUMIFS(BP!378:378,BP!$5:$5,BW$4))</f>
        <v>0</v>
      </c>
      <c r="BX378" s="3">
        <f>IF(BX$5="",0,SUMIFS(BP!378:378,BP!$5:$5,BX$4))</f>
        <v>0</v>
      </c>
      <c r="BY378" s="3">
        <f>IF(BY$5="",0,SUMIFS(BP!378:378,BP!$5:$5,BY$4))</f>
        <v>0</v>
      </c>
      <c r="BZ378" s="3">
        <f>IF(BZ$5="",0,SUMIFS(BP!378:378,BP!$5:$5,BZ$4))</f>
        <v>0</v>
      </c>
      <c r="CA378" s="3">
        <f>IF(CA$5="",0,SUMIFS(BP!378:378,BP!$5:$5,CA$4))</f>
        <v>0</v>
      </c>
      <c r="CB378" s="3">
        <f>IF(CB$5="",0,SUMIFS(BP!378:378,BP!$5:$5,CB$4))</f>
        <v>0</v>
      </c>
      <c r="CC378" s="3">
        <f>IF(CC$5="",0,SUMIFS(BP!378:378,BP!$5:$5,CC$4))</f>
        <v>0</v>
      </c>
      <c r="CD378" s="3">
        <f>IF(CD$5="",0,SUMIFS(BP!378:378,BP!$5:$5,CD$4))</f>
        <v>0</v>
      </c>
      <c r="CE378" s="3">
        <f>IF(CE$5="",0,SUMIFS(BP!378:378,BP!$5:$5,CE$4))</f>
        <v>0</v>
      </c>
      <c r="CF378" s="3">
        <f>IF(CF$5="",0,SUMIFS(BP!378:378,BP!$5:$5,CF$4))</f>
        <v>0</v>
      </c>
      <c r="CG378" s="3">
        <f>IF(CG$5="",0,SUMIFS(BP!378:378,BP!$5:$5,CG$4))</f>
        <v>0</v>
      </c>
      <c r="CH378" s="3">
        <f>IF(CH$5="",0,SUMIFS(BP!378:378,BP!$5:$5,CH$4))</f>
        <v>0</v>
      </c>
      <c r="CI378" s="3">
        <f>IF(CI$5="",0,SUMIFS(BP!378:378,BP!$5:$5,CI$4))</f>
        <v>0</v>
      </c>
      <c r="CJ378" s="3">
        <f>IF(CJ$5="",0,SUMIFS(BP!378:378,BP!$5:$5,CJ$4))</f>
        <v>0</v>
      </c>
      <c r="CK378" s="3">
        <f>IF(CK$5="",0,SUMIFS(BP!378:378,BP!$5:$5,CK$4))</f>
        <v>0</v>
      </c>
      <c r="CL378" s="3">
        <f>IF(CL$5="",0,SUMIFS(BP!378:378,BP!$5:$5,CL$4))</f>
        <v>0</v>
      </c>
      <c r="CM378" s="3">
        <f>IF(CM$5="",0,SUMIFS(BP!378:378,BP!$5:$5,CM$4))</f>
        <v>0</v>
      </c>
      <c r="CN378" s="3">
        <f>IF(CN$5="",0,SUMIFS(BP!378:378,BP!$5:$5,CN$4))</f>
        <v>0</v>
      </c>
      <c r="CO378" s="3">
        <f>IF(CO$5="",0,SUMIFS(BP!378:378,BP!$5:$5,CO$4))</f>
        <v>0</v>
      </c>
      <c r="CP378" s="3">
        <f>IF(CP$5="",0,SUMIFS(BP!378:378,BP!$5:$5,CP$4))</f>
        <v>0</v>
      </c>
      <c r="CQ378" s="3">
        <f>IF(CQ$5="",0,SUMIFS(BP!378:378,BP!$5:$5,CQ$4))</f>
        <v>0</v>
      </c>
      <c r="CR378" s="3">
        <f>IF(CR$5="",0,SUMIFS(BP!378:378,BP!$5:$5,CR$4))</f>
        <v>0</v>
      </c>
      <c r="CS378" s="3">
        <f>IF(CS$5="",0,SUMIFS(BP!378:378,BP!$5:$5,CS$4))</f>
        <v>0</v>
      </c>
      <c r="CT378" s="3">
        <f>IF(CT$5="",0,SUMIFS(BP!378:378,BP!$5:$5,CT$4))</f>
        <v>0</v>
      </c>
    </row>
    <row r="379" spans="1:98" s="2" customFormat="1" ht="10.199999999999999" x14ac:dyDescent="0.2">
      <c r="A379" s="11">
        <f>ROW()</f>
        <v>379</v>
      </c>
      <c r="E379" s="15"/>
      <c r="W379" s="5"/>
      <c r="Z379" s="3">
        <f ca="1">IF(Z$5="",0,SUMIFS(INDIRECT($S$2&amp;$A379&amp;":"&amp;$A379),BP!$5:$5,Z$4))</f>
        <v>0</v>
      </c>
      <c r="AA379" s="3">
        <f ca="1">IF(AA$5="",0,SUMIFS(INDIRECT($S$2&amp;$A379&amp;":"&amp;$A379),BP!$5:$5,AA$4))</f>
        <v>0</v>
      </c>
      <c r="AB379" s="3">
        <f ca="1">IF(AB$5="",0,SUMIFS(INDIRECT($S$2&amp;$A379&amp;":"&amp;$A379),BP!$5:$5,AB$4))</f>
        <v>0</v>
      </c>
      <c r="AC379" s="3">
        <f ca="1">IF(AC$5="",0,SUMIFS(INDIRECT($S$2&amp;$A379&amp;":"&amp;$A379),BP!$5:$5,AC$4))</f>
        <v>0</v>
      </c>
      <c r="AD379" s="3">
        <f ca="1">IF(AD$5="",0,SUMIFS(INDIRECT($S$2&amp;$A379&amp;":"&amp;$A379),BP!$5:$5,AD$4))</f>
        <v>0</v>
      </c>
      <c r="AE379" s="3">
        <f ca="1">IF(AE$5="",0,SUMIFS(INDIRECT($S$2&amp;$A379&amp;":"&amp;$A379),BP!$5:$5,AE$4))</f>
        <v>0</v>
      </c>
      <c r="AF379" s="3">
        <f ca="1">IF(AF$5="",0,SUMIFS(INDIRECT($S$2&amp;$A379&amp;":"&amp;$A379),BP!$5:$5,AF$4))</f>
        <v>0</v>
      </c>
      <c r="AG379" s="3">
        <f ca="1">IF(AG$5="",0,SUMIFS(INDIRECT($S$2&amp;$A379&amp;":"&amp;$A379),BP!$5:$5,AG$4))</f>
        <v>0</v>
      </c>
      <c r="AH379" s="3">
        <f ca="1">IF(AH$5="",0,SUMIFS(INDIRECT($S$2&amp;$A379&amp;":"&amp;$A379),BP!$5:$5,AH$4))</f>
        <v>0</v>
      </c>
      <c r="AI379" s="3">
        <f ca="1">IF(AI$5="",0,SUMIFS(INDIRECT($S$2&amp;$A379&amp;":"&amp;$A379),BP!$5:$5,AI$4))</f>
        <v>0</v>
      </c>
      <c r="AJ379" s="3">
        <f ca="1">IF(AJ$5="",0,SUMIFS(INDIRECT($S$2&amp;$A379&amp;":"&amp;$A379),BP!$5:$5,AJ$4))</f>
        <v>0</v>
      </c>
      <c r="AK379" s="3">
        <f ca="1">IF(AK$5="",0,SUMIFS(INDIRECT($S$2&amp;$A379&amp;":"&amp;$A379),BP!$5:$5,AK$4))</f>
        <v>0</v>
      </c>
      <c r="AL379" s="3">
        <f ca="1">IF(AL$5="",0,SUMIFS(INDIRECT($S$2&amp;$A379&amp;":"&amp;$A379),BP!$5:$5,AL$4))</f>
        <v>0</v>
      </c>
      <c r="AM379" s="3">
        <f ca="1">IF(AM$5="",0,SUMIFS(INDIRECT($S$2&amp;$A379&amp;":"&amp;$A379),BP!$5:$5,AM$4))</f>
        <v>0</v>
      </c>
      <c r="AN379" s="3">
        <f ca="1">IF(AN$5="",0,SUMIFS(INDIRECT($S$2&amp;$A379&amp;":"&amp;$A379),BP!$5:$5,AN$4))</f>
        <v>0</v>
      </c>
      <c r="AO379" s="3">
        <f ca="1">IF(AO$5="",0,SUMIFS(INDIRECT($S$2&amp;$A379&amp;":"&amp;$A379),BP!$5:$5,AO$4))</f>
        <v>0</v>
      </c>
      <c r="AP379" s="3">
        <f ca="1">IF(AP$5="",0,SUMIFS(INDIRECT($S$2&amp;$A379&amp;":"&amp;$A379),BP!$5:$5,AP$4))</f>
        <v>0</v>
      </c>
      <c r="AQ379" s="3">
        <f ca="1">IF(AQ$5="",0,SUMIFS(INDIRECT($S$2&amp;$A379&amp;":"&amp;$A379),BP!$5:$5,AQ$4))</f>
        <v>0</v>
      </c>
      <c r="AR379" s="3">
        <f ca="1">IF(AR$5="",0,SUMIFS(INDIRECT($S$2&amp;$A379&amp;":"&amp;$A379),BP!$5:$5,AR$4))</f>
        <v>0</v>
      </c>
      <c r="AS379" s="3">
        <f ca="1">IF(AS$5="",0,SUMIFS(INDIRECT($S$2&amp;$A379&amp;":"&amp;$A379),BP!$5:$5,AS$4))</f>
        <v>0</v>
      </c>
      <c r="AT379" s="3">
        <f ca="1">IF(AT$5="",0,SUMIFS(INDIRECT($S$2&amp;$A379&amp;":"&amp;$A379),BP!$5:$5,AT$4))</f>
        <v>0</v>
      </c>
      <c r="AU379" s="3">
        <f ca="1">IF(AU$5="",0,SUMIFS(INDIRECT($S$2&amp;$A379&amp;":"&amp;$A379),BP!$5:$5,AU$4))</f>
        <v>0</v>
      </c>
      <c r="AV379" s="3">
        <f ca="1">IF(AV$5="",0,SUMIFS(INDIRECT($S$2&amp;$A379&amp;":"&amp;$A379),BP!$5:$5,AV$4))</f>
        <v>0</v>
      </c>
      <c r="AW379" s="3">
        <f ca="1">IF(AW$5="",0,SUMIFS(INDIRECT($S$2&amp;$A379&amp;":"&amp;$A379),BP!$5:$5,AW$4))</f>
        <v>0</v>
      </c>
      <c r="AX379" s="3">
        <f ca="1">IF(AX$5="",0,SUMIFS(INDIRECT($S$2&amp;$A379&amp;":"&amp;$A379),BP!$5:$5,AX$4))</f>
        <v>0</v>
      </c>
      <c r="AY379" s="3">
        <f ca="1">IF(AY$5="",0,SUMIFS(INDIRECT($S$2&amp;$A379&amp;":"&amp;$A379),BP!$5:$5,AY$4))</f>
        <v>0</v>
      </c>
      <c r="AZ379" s="3">
        <f ca="1">IF(AZ$5="",0,SUMIFS(INDIRECT($S$2&amp;$A379&amp;":"&amp;$A379),BP!$5:$5,AZ$4))</f>
        <v>0</v>
      </c>
      <c r="BA379" s="3">
        <f ca="1">IF(BA$5="",0,SUMIFS(INDIRECT($S$2&amp;$A379&amp;":"&amp;$A379),BP!$5:$5,BA$4))</f>
        <v>0</v>
      </c>
      <c r="BB379" s="3">
        <f ca="1">IF(BB$5="",0,SUMIFS(INDIRECT($S$2&amp;$A379&amp;":"&amp;$A379),BP!$5:$5,BB$4))</f>
        <v>0</v>
      </c>
      <c r="BC379" s="3">
        <f ca="1">IF(BC$5="",0,SUMIFS(INDIRECT($S$2&amp;$A379&amp;":"&amp;$A379),BP!$5:$5,BC$4))</f>
        <v>0</v>
      </c>
      <c r="BD379" s="3">
        <f ca="1">IF(BD$5="",0,SUMIFS(INDIRECT($S$2&amp;$A379&amp;":"&amp;$A379),BP!$5:$5,BD$4))</f>
        <v>0</v>
      </c>
      <c r="BE379" s="3">
        <f ca="1">IF(BE$5="",0,SUMIFS(INDIRECT($S$2&amp;$A379&amp;":"&amp;$A379),BP!$5:$5,BE$4))</f>
        <v>0</v>
      </c>
      <c r="BF379" s="3">
        <f ca="1">IF(BF$5="",0,SUMIFS(INDIRECT($S$2&amp;$A379&amp;":"&amp;$A379),BP!$5:$5,BF$4))</f>
        <v>0</v>
      </c>
      <c r="BG379" s="3">
        <f ca="1">IF(BG$5="",0,SUMIFS(INDIRECT($S$2&amp;$A379&amp;":"&amp;$A379),BP!$5:$5,BG$4))</f>
        <v>0</v>
      </c>
      <c r="BH379" s="3">
        <f ca="1">IF(BH$5="",0,SUMIFS(INDIRECT($S$2&amp;$A379&amp;":"&amp;$A379),BP!$5:$5,BH$4))</f>
        <v>0</v>
      </c>
      <c r="BI379" s="3">
        <f ca="1">IF(BI$5="",0,SUMIFS(INDIRECT($S$2&amp;$A379&amp;":"&amp;$A379),BP!$5:$5,BI$4))</f>
        <v>0</v>
      </c>
      <c r="BJ379" s="3">
        <f>IF(BJ$5="",0,SUMIFS(BP!379:379,BP!$5:$5,BJ$4))</f>
        <v>0</v>
      </c>
      <c r="BK379" s="3">
        <f>IF(BK$5="",0,SUMIFS(BP!379:379,BP!$5:$5,BK$4))</f>
        <v>0</v>
      </c>
      <c r="BL379" s="3">
        <f>IF(BL$5="",0,SUMIFS(BP!379:379,BP!$5:$5,BL$4))</f>
        <v>0</v>
      </c>
      <c r="BM379" s="3">
        <f>IF(BM$5="",0,SUMIFS(BP!379:379,BP!$5:$5,BM$4))</f>
        <v>0</v>
      </c>
      <c r="BN379" s="3">
        <f>IF(BN$5="",0,SUMIFS(BP!379:379,BP!$5:$5,BN$4))</f>
        <v>0</v>
      </c>
      <c r="BO379" s="3">
        <f>IF(BO$5="",0,SUMIFS(BP!379:379,BP!$5:$5,BO$4))</f>
        <v>0</v>
      </c>
      <c r="BP379" s="3">
        <f>IF(BP$5="",0,SUMIFS(BP!379:379,BP!$5:$5,BP$4))</f>
        <v>0</v>
      </c>
      <c r="BQ379" s="3">
        <f>IF(BQ$5="",0,SUMIFS(BP!379:379,BP!$5:$5,BQ$4))</f>
        <v>0</v>
      </c>
      <c r="BR379" s="3">
        <f>IF(BR$5="",0,SUMIFS(BP!379:379,BP!$5:$5,BR$4))</f>
        <v>0</v>
      </c>
      <c r="BS379" s="3">
        <f>IF(BS$5="",0,SUMIFS(BP!379:379,BP!$5:$5,BS$4))</f>
        <v>0</v>
      </c>
      <c r="BT379" s="3">
        <f>IF(BT$5="",0,SUMIFS(BP!379:379,BP!$5:$5,BT$4))</f>
        <v>0</v>
      </c>
      <c r="BU379" s="3">
        <f>IF(BU$5="",0,SUMIFS(BP!379:379,BP!$5:$5,BU$4))</f>
        <v>0</v>
      </c>
      <c r="BV379" s="3">
        <f>IF(BV$5="",0,SUMIFS(BP!379:379,BP!$5:$5,BV$4))</f>
        <v>0</v>
      </c>
      <c r="BW379" s="3">
        <f>IF(BW$5="",0,SUMIFS(BP!379:379,BP!$5:$5,BW$4))</f>
        <v>0</v>
      </c>
      <c r="BX379" s="3">
        <f>IF(BX$5="",0,SUMIFS(BP!379:379,BP!$5:$5,BX$4))</f>
        <v>0</v>
      </c>
      <c r="BY379" s="3">
        <f>IF(BY$5="",0,SUMIFS(BP!379:379,BP!$5:$5,BY$4))</f>
        <v>0</v>
      </c>
      <c r="BZ379" s="3">
        <f>IF(BZ$5="",0,SUMIFS(BP!379:379,BP!$5:$5,BZ$4))</f>
        <v>0</v>
      </c>
      <c r="CA379" s="3">
        <f>IF(CA$5="",0,SUMIFS(BP!379:379,BP!$5:$5,CA$4))</f>
        <v>0</v>
      </c>
      <c r="CB379" s="3">
        <f>IF(CB$5="",0,SUMIFS(BP!379:379,BP!$5:$5,CB$4))</f>
        <v>0</v>
      </c>
      <c r="CC379" s="3">
        <f>IF(CC$5="",0,SUMIFS(BP!379:379,BP!$5:$5,CC$4))</f>
        <v>0</v>
      </c>
      <c r="CD379" s="3">
        <f>IF(CD$5="",0,SUMIFS(BP!379:379,BP!$5:$5,CD$4))</f>
        <v>0</v>
      </c>
      <c r="CE379" s="3">
        <f>IF(CE$5="",0,SUMIFS(BP!379:379,BP!$5:$5,CE$4))</f>
        <v>0</v>
      </c>
      <c r="CF379" s="3">
        <f>IF(CF$5="",0,SUMIFS(BP!379:379,BP!$5:$5,CF$4))</f>
        <v>0</v>
      </c>
      <c r="CG379" s="3">
        <f>IF(CG$5="",0,SUMIFS(BP!379:379,BP!$5:$5,CG$4))</f>
        <v>0</v>
      </c>
      <c r="CH379" s="3">
        <f>IF(CH$5="",0,SUMIFS(BP!379:379,BP!$5:$5,CH$4))</f>
        <v>0</v>
      </c>
      <c r="CI379" s="3">
        <f>IF(CI$5="",0,SUMIFS(BP!379:379,BP!$5:$5,CI$4))</f>
        <v>0</v>
      </c>
      <c r="CJ379" s="3">
        <f>IF(CJ$5="",0,SUMIFS(BP!379:379,BP!$5:$5,CJ$4))</f>
        <v>0</v>
      </c>
      <c r="CK379" s="3">
        <f>IF(CK$5="",0,SUMIFS(BP!379:379,BP!$5:$5,CK$4))</f>
        <v>0</v>
      </c>
      <c r="CL379" s="3">
        <f>IF(CL$5="",0,SUMIFS(BP!379:379,BP!$5:$5,CL$4))</f>
        <v>0</v>
      </c>
      <c r="CM379" s="3">
        <f>IF(CM$5="",0,SUMIFS(BP!379:379,BP!$5:$5,CM$4))</f>
        <v>0</v>
      </c>
      <c r="CN379" s="3">
        <f>IF(CN$5="",0,SUMIFS(BP!379:379,BP!$5:$5,CN$4))</f>
        <v>0</v>
      </c>
      <c r="CO379" s="3">
        <f>IF(CO$5="",0,SUMIFS(BP!379:379,BP!$5:$5,CO$4))</f>
        <v>0</v>
      </c>
      <c r="CP379" s="3">
        <f>IF(CP$5="",0,SUMIFS(BP!379:379,BP!$5:$5,CP$4))</f>
        <v>0</v>
      </c>
      <c r="CQ379" s="3">
        <f>IF(CQ$5="",0,SUMIFS(BP!379:379,BP!$5:$5,CQ$4))</f>
        <v>0</v>
      </c>
      <c r="CR379" s="3">
        <f>IF(CR$5="",0,SUMIFS(BP!379:379,BP!$5:$5,CR$4))</f>
        <v>0</v>
      </c>
      <c r="CS379" s="3">
        <f>IF(CS$5="",0,SUMIFS(BP!379:379,BP!$5:$5,CS$4))</f>
        <v>0</v>
      </c>
      <c r="CT379" s="3">
        <f>IF(CT$5="",0,SUMIFS(BP!379:379,BP!$5:$5,CT$4))</f>
        <v>0</v>
      </c>
    </row>
    <row r="380" spans="1:98" s="2" customFormat="1" ht="10.199999999999999" x14ac:dyDescent="0.2">
      <c r="A380" s="11">
        <f>ROW()</f>
        <v>380</v>
      </c>
      <c r="E380" s="15"/>
      <c r="W380" s="5"/>
      <c r="Z380" s="3">
        <f ca="1">IF(Z$5="",0,SUMIFS(INDIRECT($S$2&amp;$A380&amp;":"&amp;$A380),BP!$5:$5,Z$4))</f>
        <v>0</v>
      </c>
      <c r="AA380" s="3">
        <f ca="1">IF(AA$5="",0,SUMIFS(INDIRECT($S$2&amp;$A380&amp;":"&amp;$A380),BP!$5:$5,AA$4))</f>
        <v>0</v>
      </c>
      <c r="AB380" s="3">
        <f ca="1">IF(AB$5="",0,SUMIFS(INDIRECT($S$2&amp;$A380&amp;":"&amp;$A380),BP!$5:$5,AB$4))</f>
        <v>0</v>
      </c>
      <c r="AC380" s="3">
        <f ca="1">IF(AC$5="",0,SUMIFS(INDIRECT($S$2&amp;$A380&amp;":"&amp;$A380),BP!$5:$5,AC$4))</f>
        <v>0</v>
      </c>
      <c r="AD380" s="3">
        <f ca="1">IF(AD$5="",0,SUMIFS(INDIRECT($S$2&amp;$A380&amp;":"&amp;$A380),BP!$5:$5,AD$4))</f>
        <v>0</v>
      </c>
      <c r="AE380" s="3">
        <f ca="1">IF(AE$5="",0,SUMIFS(INDIRECT($S$2&amp;$A380&amp;":"&amp;$A380),BP!$5:$5,AE$4))</f>
        <v>0</v>
      </c>
      <c r="AF380" s="3">
        <f ca="1">IF(AF$5="",0,SUMIFS(INDIRECT($S$2&amp;$A380&amp;":"&amp;$A380),BP!$5:$5,AF$4))</f>
        <v>0</v>
      </c>
      <c r="AG380" s="3">
        <f ca="1">IF(AG$5="",0,SUMIFS(INDIRECT($S$2&amp;$A380&amp;":"&amp;$A380),BP!$5:$5,AG$4))</f>
        <v>0</v>
      </c>
      <c r="AH380" s="3">
        <f ca="1">IF(AH$5="",0,SUMIFS(INDIRECT($S$2&amp;$A380&amp;":"&amp;$A380),BP!$5:$5,AH$4))</f>
        <v>0</v>
      </c>
      <c r="AI380" s="3">
        <f ca="1">IF(AI$5="",0,SUMIFS(INDIRECT($S$2&amp;$A380&amp;":"&amp;$A380),BP!$5:$5,AI$4))</f>
        <v>0</v>
      </c>
      <c r="AJ380" s="3">
        <f ca="1">IF(AJ$5="",0,SUMIFS(INDIRECT($S$2&amp;$A380&amp;":"&amp;$A380),BP!$5:$5,AJ$4))</f>
        <v>0</v>
      </c>
      <c r="AK380" s="3">
        <f ca="1">IF(AK$5="",0,SUMIFS(INDIRECT($S$2&amp;$A380&amp;":"&amp;$A380),BP!$5:$5,AK$4))</f>
        <v>0</v>
      </c>
      <c r="AL380" s="3">
        <f ca="1">IF(AL$5="",0,SUMIFS(INDIRECT($S$2&amp;$A380&amp;":"&amp;$A380),BP!$5:$5,AL$4))</f>
        <v>0</v>
      </c>
      <c r="AM380" s="3">
        <f ca="1">IF(AM$5="",0,SUMIFS(INDIRECT($S$2&amp;$A380&amp;":"&amp;$A380),BP!$5:$5,AM$4))</f>
        <v>0</v>
      </c>
      <c r="AN380" s="3">
        <f ca="1">IF(AN$5="",0,SUMIFS(INDIRECT($S$2&amp;$A380&amp;":"&amp;$A380),BP!$5:$5,AN$4))</f>
        <v>0</v>
      </c>
      <c r="AO380" s="3">
        <f ca="1">IF(AO$5="",0,SUMIFS(INDIRECT($S$2&amp;$A380&amp;":"&amp;$A380),BP!$5:$5,AO$4))</f>
        <v>0</v>
      </c>
      <c r="AP380" s="3">
        <f ca="1">IF(AP$5="",0,SUMIFS(INDIRECT($S$2&amp;$A380&amp;":"&amp;$A380),BP!$5:$5,AP$4))</f>
        <v>0</v>
      </c>
      <c r="AQ380" s="3">
        <f ca="1">IF(AQ$5="",0,SUMIFS(INDIRECT($S$2&amp;$A380&amp;":"&amp;$A380),BP!$5:$5,AQ$4))</f>
        <v>0</v>
      </c>
      <c r="AR380" s="3">
        <f ca="1">IF(AR$5="",0,SUMIFS(INDIRECT($S$2&amp;$A380&amp;":"&amp;$A380),BP!$5:$5,AR$4))</f>
        <v>0</v>
      </c>
      <c r="AS380" s="3">
        <f ca="1">IF(AS$5="",0,SUMIFS(INDIRECT($S$2&amp;$A380&amp;":"&amp;$A380),BP!$5:$5,AS$4))</f>
        <v>0</v>
      </c>
      <c r="AT380" s="3">
        <f ca="1">IF(AT$5="",0,SUMIFS(INDIRECT($S$2&amp;$A380&amp;":"&amp;$A380),BP!$5:$5,AT$4))</f>
        <v>0</v>
      </c>
      <c r="AU380" s="3">
        <f ca="1">IF(AU$5="",0,SUMIFS(INDIRECT($S$2&amp;$A380&amp;":"&amp;$A380),BP!$5:$5,AU$4))</f>
        <v>0</v>
      </c>
      <c r="AV380" s="3">
        <f ca="1">IF(AV$5="",0,SUMIFS(INDIRECT($S$2&amp;$A380&amp;":"&amp;$A380),BP!$5:$5,AV$4))</f>
        <v>0</v>
      </c>
      <c r="AW380" s="3">
        <f ca="1">IF(AW$5="",0,SUMIFS(INDIRECT($S$2&amp;$A380&amp;":"&amp;$A380),BP!$5:$5,AW$4))</f>
        <v>0</v>
      </c>
      <c r="AX380" s="3">
        <f ca="1">IF(AX$5="",0,SUMIFS(INDIRECT($S$2&amp;$A380&amp;":"&amp;$A380),BP!$5:$5,AX$4))</f>
        <v>0</v>
      </c>
      <c r="AY380" s="3">
        <f ca="1">IF(AY$5="",0,SUMIFS(INDIRECT($S$2&amp;$A380&amp;":"&amp;$A380),BP!$5:$5,AY$4))</f>
        <v>0</v>
      </c>
      <c r="AZ380" s="3">
        <f ca="1">IF(AZ$5="",0,SUMIFS(INDIRECT($S$2&amp;$A380&amp;":"&amp;$A380),BP!$5:$5,AZ$4))</f>
        <v>0</v>
      </c>
      <c r="BA380" s="3">
        <f ca="1">IF(BA$5="",0,SUMIFS(INDIRECT($S$2&amp;$A380&amp;":"&amp;$A380),BP!$5:$5,BA$4))</f>
        <v>0</v>
      </c>
      <c r="BB380" s="3">
        <f ca="1">IF(BB$5="",0,SUMIFS(INDIRECT($S$2&amp;$A380&amp;":"&amp;$A380),BP!$5:$5,BB$4))</f>
        <v>0</v>
      </c>
      <c r="BC380" s="3">
        <f ca="1">IF(BC$5="",0,SUMIFS(INDIRECT($S$2&amp;$A380&amp;":"&amp;$A380),BP!$5:$5,BC$4))</f>
        <v>0</v>
      </c>
      <c r="BD380" s="3">
        <f ca="1">IF(BD$5="",0,SUMIFS(INDIRECT($S$2&amp;$A380&amp;":"&amp;$A380),BP!$5:$5,BD$4))</f>
        <v>0</v>
      </c>
      <c r="BE380" s="3">
        <f ca="1">IF(BE$5="",0,SUMIFS(INDIRECT($S$2&amp;$A380&amp;":"&amp;$A380),BP!$5:$5,BE$4))</f>
        <v>0</v>
      </c>
      <c r="BF380" s="3">
        <f ca="1">IF(BF$5="",0,SUMIFS(INDIRECT($S$2&amp;$A380&amp;":"&amp;$A380),BP!$5:$5,BF$4))</f>
        <v>0</v>
      </c>
      <c r="BG380" s="3">
        <f ca="1">IF(BG$5="",0,SUMIFS(INDIRECT($S$2&amp;$A380&amp;":"&amp;$A380),BP!$5:$5,BG$4))</f>
        <v>0</v>
      </c>
      <c r="BH380" s="3">
        <f ca="1">IF(BH$5="",0,SUMIFS(INDIRECT($S$2&amp;$A380&amp;":"&amp;$A380),BP!$5:$5,BH$4))</f>
        <v>0</v>
      </c>
      <c r="BI380" s="3">
        <f ca="1">IF(BI$5="",0,SUMIFS(INDIRECT($S$2&amp;$A380&amp;":"&amp;$A380),BP!$5:$5,BI$4))</f>
        <v>0</v>
      </c>
      <c r="BJ380" s="3">
        <f>IF(BJ$5="",0,SUMIFS(BP!380:380,BP!$5:$5,BJ$4))</f>
        <v>0</v>
      </c>
      <c r="BK380" s="3">
        <f>IF(BK$5="",0,SUMIFS(BP!380:380,BP!$5:$5,BK$4))</f>
        <v>0</v>
      </c>
      <c r="BL380" s="3">
        <f>IF(BL$5="",0,SUMIFS(BP!380:380,BP!$5:$5,BL$4))</f>
        <v>0</v>
      </c>
      <c r="BM380" s="3">
        <f>IF(BM$5="",0,SUMIFS(BP!380:380,BP!$5:$5,BM$4))</f>
        <v>0</v>
      </c>
      <c r="BN380" s="3">
        <f>IF(BN$5="",0,SUMIFS(BP!380:380,BP!$5:$5,BN$4))</f>
        <v>0</v>
      </c>
      <c r="BO380" s="3">
        <f>IF(BO$5="",0,SUMIFS(BP!380:380,BP!$5:$5,BO$4))</f>
        <v>0</v>
      </c>
      <c r="BP380" s="3">
        <f>IF(BP$5="",0,SUMIFS(BP!380:380,BP!$5:$5,BP$4))</f>
        <v>0</v>
      </c>
      <c r="BQ380" s="3">
        <f>IF(BQ$5="",0,SUMIFS(BP!380:380,BP!$5:$5,BQ$4))</f>
        <v>0</v>
      </c>
      <c r="BR380" s="3">
        <f>IF(BR$5="",0,SUMIFS(BP!380:380,BP!$5:$5,BR$4))</f>
        <v>0</v>
      </c>
      <c r="BS380" s="3">
        <f>IF(BS$5="",0,SUMIFS(BP!380:380,BP!$5:$5,BS$4))</f>
        <v>0</v>
      </c>
      <c r="BT380" s="3">
        <f>IF(BT$5="",0,SUMIFS(BP!380:380,BP!$5:$5,BT$4))</f>
        <v>0</v>
      </c>
      <c r="BU380" s="3">
        <f>IF(BU$5="",0,SUMIFS(BP!380:380,BP!$5:$5,BU$4))</f>
        <v>0</v>
      </c>
      <c r="BV380" s="3">
        <f>IF(BV$5="",0,SUMIFS(BP!380:380,BP!$5:$5,BV$4))</f>
        <v>0</v>
      </c>
      <c r="BW380" s="3">
        <f>IF(BW$5="",0,SUMIFS(BP!380:380,BP!$5:$5,BW$4))</f>
        <v>0</v>
      </c>
      <c r="BX380" s="3">
        <f>IF(BX$5="",0,SUMIFS(BP!380:380,BP!$5:$5,BX$4))</f>
        <v>0</v>
      </c>
      <c r="BY380" s="3">
        <f>IF(BY$5="",0,SUMIFS(BP!380:380,BP!$5:$5,BY$4))</f>
        <v>0</v>
      </c>
      <c r="BZ380" s="3">
        <f>IF(BZ$5="",0,SUMIFS(BP!380:380,BP!$5:$5,BZ$4))</f>
        <v>0</v>
      </c>
      <c r="CA380" s="3">
        <f>IF(CA$5="",0,SUMIFS(BP!380:380,BP!$5:$5,CA$4))</f>
        <v>0</v>
      </c>
      <c r="CB380" s="3">
        <f>IF(CB$5="",0,SUMIFS(BP!380:380,BP!$5:$5,CB$4))</f>
        <v>0</v>
      </c>
      <c r="CC380" s="3">
        <f>IF(CC$5="",0,SUMIFS(BP!380:380,BP!$5:$5,CC$4))</f>
        <v>0</v>
      </c>
      <c r="CD380" s="3">
        <f>IF(CD$5="",0,SUMIFS(BP!380:380,BP!$5:$5,CD$4))</f>
        <v>0</v>
      </c>
      <c r="CE380" s="3">
        <f>IF(CE$5="",0,SUMIFS(BP!380:380,BP!$5:$5,CE$4))</f>
        <v>0</v>
      </c>
      <c r="CF380" s="3">
        <f>IF(CF$5="",0,SUMIFS(BP!380:380,BP!$5:$5,CF$4))</f>
        <v>0</v>
      </c>
      <c r="CG380" s="3">
        <f>IF(CG$5="",0,SUMIFS(BP!380:380,BP!$5:$5,CG$4))</f>
        <v>0</v>
      </c>
      <c r="CH380" s="3">
        <f>IF(CH$5="",0,SUMIFS(BP!380:380,BP!$5:$5,CH$4))</f>
        <v>0</v>
      </c>
      <c r="CI380" s="3">
        <f>IF(CI$5="",0,SUMIFS(BP!380:380,BP!$5:$5,CI$4))</f>
        <v>0</v>
      </c>
      <c r="CJ380" s="3">
        <f>IF(CJ$5="",0,SUMIFS(BP!380:380,BP!$5:$5,CJ$4))</f>
        <v>0</v>
      </c>
      <c r="CK380" s="3">
        <f>IF(CK$5="",0,SUMIFS(BP!380:380,BP!$5:$5,CK$4))</f>
        <v>0</v>
      </c>
      <c r="CL380" s="3">
        <f>IF(CL$5="",0,SUMIFS(BP!380:380,BP!$5:$5,CL$4))</f>
        <v>0</v>
      </c>
      <c r="CM380" s="3">
        <f>IF(CM$5="",0,SUMIFS(BP!380:380,BP!$5:$5,CM$4))</f>
        <v>0</v>
      </c>
      <c r="CN380" s="3">
        <f>IF(CN$5="",0,SUMIFS(BP!380:380,BP!$5:$5,CN$4))</f>
        <v>0</v>
      </c>
      <c r="CO380" s="3">
        <f>IF(CO$5="",0,SUMIFS(BP!380:380,BP!$5:$5,CO$4))</f>
        <v>0</v>
      </c>
      <c r="CP380" s="3">
        <f>IF(CP$5="",0,SUMIFS(BP!380:380,BP!$5:$5,CP$4))</f>
        <v>0</v>
      </c>
      <c r="CQ380" s="3">
        <f>IF(CQ$5="",0,SUMIFS(BP!380:380,BP!$5:$5,CQ$4))</f>
        <v>0</v>
      </c>
      <c r="CR380" s="3">
        <f>IF(CR$5="",0,SUMIFS(BP!380:380,BP!$5:$5,CR$4))</f>
        <v>0</v>
      </c>
      <c r="CS380" s="3">
        <f>IF(CS$5="",0,SUMIFS(BP!380:380,BP!$5:$5,CS$4))</f>
        <v>0</v>
      </c>
      <c r="CT380" s="3">
        <f>IF(CT$5="",0,SUMIFS(BP!380:380,BP!$5:$5,CT$4))</f>
        <v>0</v>
      </c>
    </row>
    <row r="381" spans="1:98" s="2" customFormat="1" ht="10.199999999999999" x14ac:dyDescent="0.2">
      <c r="A381" s="11">
        <f>ROW()</f>
        <v>381</v>
      </c>
      <c r="E381" s="15"/>
      <c r="W381" s="5"/>
      <c r="Z381" s="3">
        <f ca="1">IF(Z$5="",0,SUMIFS(INDIRECT($S$2&amp;$A381&amp;":"&amp;$A381),BP!$5:$5,Z$4))</f>
        <v>0</v>
      </c>
      <c r="AA381" s="3">
        <f ca="1">IF(AA$5="",0,SUMIFS(INDIRECT($S$2&amp;$A381&amp;":"&amp;$A381),BP!$5:$5,AA$4))</f>
        <v>0</v>
      </c>
      <c r="AB381" s="3">
        <f ca="1">IF(AB$5="",0,SUMIFS(INDIRECT($S$2&amp;$A381&amp;":"&amp;$A381),BP!$5:$5,AB$4))</f>
        <v>0</v>
      </c>
      <c r="AC381" s="3">
        <f ca="1">IF(AC$5="",0,SUMIFS(INDIRECT($S$2&amp;$A381&amp;":"&amp;$A381),BP!$5:$5,AC$4))</f>
        <v>0</v>
      </c>
      <c r="AD381" s="3">
        <f ca="1">IF(AD$5="",0,SUMIFS(INDIRECT($S$2&amp;$A381&amp;":"&amp;$A381),BP!$5:$5,AD$4))</f>
        <v>0</v>
      </c>
      <c r="AE381" s="3">
        <f ca="1">IF(AE$5="",0,SUMIFS(INDIRECT($S$2&amp;$A381&amp;":"&amp;$A381),BP!$5:$5,AE$4))</f>
        <v>0</v>
      </c>
      <c r="AF381" s="3">
        <f ca="1">IF(AF$5="",0,SUMIFS(INDIRECT($S$2&amp;$A381&amp;":"&amp;$A381),BP!$5:$5,AF$4))</f>
        <v>0</v>
      </c>
      <c r="AG381" s="3">
        <f ca="1">IF(AG$5="",0,SUMIFS(INDIRECT($S$2&amp;$A381&amp;":"&amp;$A381),BP!$5:$5,AG$4))</f>
        <v>0</v>
      </c>
      <c r="AH381" s="3">
        <f ca="1">IF(AH$5="",0,SUMIFS(INDIRECT($S$2&amp;$A381&amp;":"&amp;$A381),BP!$5:$5,AH$4))</f>
        <v>0</v>
      </c>
      <c r="AI381" s="3">
        <f ca="1">IF(AI$5="",0,SUMIFS(INDIRECT($S$2&amp;$A381&amp;":"&amp;$A381),BP!$5:$5,AI$4))</f>
        <v>0</v>
      </c>
      <c r="AJ381" s="3">
        <f ca="1">IF(AJ$5="",0,SUMIFS(INDIRECT($S$2&amp;$A381&amp;":"&amp;$A381),BP!$5:$5,AJ$4))</f>
        <v>0</v>
      </c>
      <c r="AK381" s="3">
        <f ca="1">IF(AK$5="",0,SUMIFS(INDIRECT($S$2&amp;$A381&amp;":"&amp;$A381),BP!$5:$5,AK$4))</f>
        <v>0</v>
      </c>
      <c r="AL381" s="3">
        <f ca="1">IF(AL$5="",0,SUMIFS(INDIRECT($S$2&amp;$A381&amp;":"&amp;$A381),BP!$5:$5,AL$4))</f>
        <v>0</v>
      </c>
      <c r="AM381" s="3">
        <f ca="1">IF(AM$5="",0,SUMIFS(INDIRECT($S$2&amp;$A381&amp;":"&amp;$A381),BP!$5:$5,AM$4))</f>
        <v>0</v>
      </c>
      <c r="AN381" s="3">
        <f ca="1">IF(AN$5="",0,SUMIFS(INDIRECT($S$2&amp;$A381&amp;":"&amp;$A381),BP!$5:$5,AN$4))</f>
        <v>0</v>
      </c>
      <c r="AO381" s="3">
        <f ca="1">IF(AO$5="",0,SUMIFS(INDIRECT($S$2&amp;$A381&amp;":"&amp;$A381),BP!$5:$5,AO$4))</f>
        <v>0</v>
      </c>
      <c r="AP381" s="3">
        <f ca="1">IF(AP$5="",0,SUMIFS(INDIRECT($S$2&amp;$A381&amp;":"&amp;$A381),BP!$5:$5,AP$4))</f>
        <v>0</v>
      </c>
      <c r="AQ381" s="3">
        <f ca="1">IF(AQ$5="",0,SUMIFS(INDIRECT($S$2&amp;$A381&amp;":"&amp;$A381),BP!$5:$5,AQ$4))</f>
        <v>0</v>
      </c>
      <c r="AR381" s="3">
        <f ca="1">IF(AR$5="",0,SUMIFS(INDIRECT($S$2&amp;$A381&amp;":"&amp;$A381),BP!$5:$5,AR$4))</f>
        <v>0</v>
      </c>
      <c r="AS381" s="3">
        <f ca="1">IF(AS$5="",0,SUMIFS(INDIRECT($S$2&amp;$A381&amp;":"&amp;$A381),BP!$5:$5,AS$4))</f>
        <v>0</v>
      </c>
      <c r="AT381" s="3">
        <f ca="1">IF(AT$5="",0,SUMIFS(INDIRECT($S$2&amp;$A381&amp;":"&amp;$A381),BP!$5:$5,AT$4))</f>
        <v>0</v>
      </c>
      <c r="AU381" s="3">
        <f ca="1">IF(AU$5="",0,SUMIFS(INDIRECT($S$2&amp;$A381&amp;":"&amp;$A381),BP!$5:$5,AU$4))</f>
        <v>0</v>
      </c>
      <c r="AV381" s="3">
        <f ca="1">IF(AV$5="",0,SUMIFS(INDIRECT($S$2&amp;$A381&amp;":"&amp;$A381),BP!$5:$5,AV$4))</f>
        <v>0</v>
      </c>
      <c r="AW381" s="3">
        <f ca="1">IF(AW$5="",0,SUMIFS(INDIRECT($S$2&amp;$A381&amp;":"&amp;$A381),BP!$5:$5,AW$4))</f>
        <v>0</v>
      </c>
      <c r="AX381" s="3">
        <f ca="1">IF(AX$5="",0,SUMIFS(INDIRECT($S$2&amp;$A381&amp;":"&amp;$A381),BP!$5:$5,AX$4))</f>
        <v>0</v>
      </c>
      <c r="AY381" s="3">
        <f ca="1">IF(AY$5="",0,SUMIFS(INDIRECT($S$2&amp;$A381&amp;":"&amp;$A381),BP!$5:$5,AY$4))</f>
        <v>0</v>
      </c>
      <c r="AZ381" s="3">
        <f ca="1">IF(AZ$5="",0,SUMIFS(INDIRECT($S$2&amp;$A381&amp;":"&amp;$A381),BP!$5:$5,AZ$4))</f>
        <v>0</v>
      </c>
      <c r="BA381" s="3">
        <f ca="1">IF(BA$5="",0,SUMIFS(INDIRECT($S$2&amp;$A381&amp;":"&amp;$A381),BP!$5:$5,BA$4))</f>
        <v>0</v>
      </c>
      <c r="BB381" s="3">
        <f ca="1">IF(BB$5="",0,SUMIFS(INDIRECT($S$2&amp;$A381&amp;":"&amp;$A381),BP!$5:$5,BB$4))</f>
        <v>0</v>
      </c>
      <c r="BC381" s="3">
        <f ca="1">IF(BC$5="",0,SUMIFS(INDIRECT($S$2&amp;$A381&amp;":"&amp;$A381),BP!$5:$5,BC$4))</f>
        <v>0</v>
      </c>
      <c r="BD381" s="3">
        <f ca="1">IF(BD$5="",0,SUMIFS(INDIRECT($S$2&amp;$A381&amp;":"&amp;$A381),BP!$5:$5,BD$4))</f>
        <v>0</v>
      </c>
      <c r="BE381" s="3">
        <f ca="1">IF(BE$5="",0,SUMIFS(INDIRECT($S$2&amp;$A381&amp;":"&amp;$A381),BP!$5:$5,BE$4))</f>
        <v>0</v>
      </c>
      <c r="BF381" s="3">
        <f ca="1">IF(BF$5="",0,SUMIFS(INDIRECT($S$2&amp;$A381&amp;":"&amp;$A381),BP!$5:$5,BF$4))</f>
        <v>0</v>
      </c>
      <c r="BG381" s="3">
        <f ca="1">IF(BG$5="",0,SUMIFS(INDIRECT($S$2&amp;$A381&amp;":"&amp;$A381),BP!$5:$5,BG$4))</f>
        <v>0</v>
      </c>
      <c r="BH381" s="3">
        <f ca="1">IF(BH$5="",0,SUMIFS(INDIRECT($S$2&amp;$A381&amp;":"&amp;$A381),BP!$5:$5,BH$4))</f>
        <v>0</v>
      </c>
      <c r="BI381" s="3">
        <f ca="1">IF(BI$5="",0,SUMIFS(INDIRECT($S$2&amp;$A381&amp;":"&amp;$A381),BP!$5:$5,BI$4))</f>
        <v>0</v>
      </c>
      <c r="BJ381" s="3">
        <f>IF(BJ$5="",0,SUMIFS(BP!381:381,BP!$5:$5,BJ$4))</f>
        <v>0</v>
      </c>
      <c r="BK381" s="3">
        <f>IF(BK$5="",0,SUMIFS(BP!381:381,BP!$5:$5,BK$4))</f>
        <v>0</v>
      </c>
      <c r="BL381" s="3">
        <f>IF(BL$5="",0,SUMIFS(BP!381:381,BP!$5:$5,BL$4))</f>
        <v>0</v>
      </c>
      <c r="BM381" s="3">
        <f>IF(BM$5="",0,SUMIFS(BP!381:381,BP!$5:$5,BM$4))</f>
        <v>0</v>
      </c>
      <c r="BN381" s="3">
        <f>IF(BN$5="",0,SUMIFS(BP!381:381,BP!$5:$5,BN$4))</f>
        <v>0</v>
      </c>
      <c r="BO381" s="3">
        <f>IF(BO$5="",0,SUMIFS(BP!381:381,BP!$5:$5,BO$4))</f>
        <v>0</v>
      </c>
      <c r="BP381" s="3">
        <f>IF(BP$5="",0,SUMIFS(BP!381:381,BP!$5:$5,BP$4))</f>
        <v>0</v>
      </c>
      <c r="BQ381" s="3">
        <f>IF(BQ$5="",0,SUMIFS(BP!381:381,BP!$5:$5,BQ$4))</f>
        <v>0</v>
      </c>
      <c r="BR381" s="3">
        <f>IF(BR$5="",0,SUMIFS(BP!381:381,BP!$5:$5,BR$4))</f>
        <v>0</v>
      </c>
      <c r="BS381" s="3">
        <f>IF(BS$5="",0,SUMIFS(BP!381:381,BP!$5:$5,BS$4))</f>
        <v>0</v>
      </c>
      <c r="BT381" s="3">
        <f>IF(BT$5="",0,SUMIFS(BP!381:381,BP!$5:$5,BT$4))</f>
        <v>0</v>
      </c>
      <c r="BU381" s="3">
        <f>IF(BU$5="",0,SUMIFS(BP!381:381,BP!$5:$5,BU$4))</f>
        <v>0</v>
      </c>
      <c r="BV381" s="3">
        <f>IF(BV$5="",0,SUMIFS(BP!381:381,BP!$5:$5,BV$4))</f>
        <v>0</v>
      </c>
      <c r="BW381" s="3">
        <f>IF(BW$5="",0,SUMIFS(BP!381:381,BP!$5:$5,BW$4))</f>
        <v>0</v>
      </c>
      <c r="BX381" s="3">
        <f>IF(BX$5="",0,SUMIFS(BP!381:381,BP!$5:$5,BX$4))</f>
        <v>0</v>
      </c>
      <c r="BY381" s="3">
        <f>IF(BY$5="",0,SUMIFS(BP!381:381,BP!$5:$5,BY$4))</f>
        <v>0</v>
      </c>
      <c r="BZ381" s="3">
        <f>IF(BZ$5="",0,SUMIFS(BP!381:381,BP!$5:$5,BZ$4))</f>
        <v>0</v>
      </c>
      <c r="CA381" s="3">
        <f>IF(CA$5="",0,SUMIFS(BP!381:381,BP!$5:$5,CA$4))</f>
        <v>0</v>
      </c>
      <c r="CB381" s="3">
        <f>IF(CB$5="",0,SUMIFS(BP!381:381,BP!$5:$5,CB$4))</f>
        <v>0</v>
      </c>
      <c r="CC381" s="3">
        <f>IF(CC$5="",0,SUMIFS(BP!381:381,BP!$5:$5,CC$4))</f>
        <v>0</v>
      </c>
      <c r="CD381" s="3">
        <f>IF(CD$5="",0,SUMIFS(BP!381:381,BP!$5:$5,CD$4))</f>
        <v>0</v>
      </c>
      <c r="CE381" s="3">
        <f>IF(CE$5="",0,SUMIFS(BP!381:381,BP!$5:$5,CE$4))</f>
        <v>0</v>
      </c>
      <c r="CF381" s="3">
        <f>IF(CF$5="",0,SUMIFS(BP!381:381,BP!$5:$5,CF$4))</f>
        <v>0</v>
      </c>
      <c r="CG381" s="3">
        <f>IF(CG$5="",0,SUMIFS(BP!381:381,BP!$5:$5,CG$4))</f>
        <v>0</v>
      </c>
      <c r="CH381" s="3">
        <f>IF(CH$5="",0,SUMIFS(BP!381:381,BP!$5:$5,CH$4))</f>
        <v>0</v>
      </c>
      <c r="CI381" s="3">
        <f>IF(CI$5="",0,SUMIFS(BP!381:381,BP!$5:$5,CI$4))</f>
        <v>0</v>
      </c>
      <c r="CJ381" s="3">
        <f>IF(CJ$5="",0,SUMIFS(BP!381:381,BP!$5:$5,CJ$4))</f>
        <v>0</v>
      </c>
      <c r="CK381" s="3">
        <f>IF(CK$5="",0,SUMIFS(BP!381:381,BP!$5:$5,CK$4))</f>
        <v>0</v>
      </c>
      <c r="CL381" s="3">
        <f>IF(CL$5="",0,SUMIFS(BP!381:381,BP!$5:$5,CL$4))</f>
        <v>0</v>
      </c>
      <c r="CM381" s="3">
        <f>IF(CM$5="",0,SUMIFS(BP!381:381,BP!$5:$5,CM$4))</f>
        <v>0</v>
      </c>
      <c r="CN381" s="3">
        <f>IF(CN$5="",0,SUMIFS(BP!381:381,BP!$5:$5,CN$4))</f>
        <v>0</v>
      </c>
      <c r="CO381" s="3">
        <f>IF(CO$5="",0,SUMIFS(BP!381:381,BP!$5:$5,CO$4))</f>
        <v>0</v>
      </c>
      <c r="CP381" s="3">
        <f>IF(CP$5="",0,SUMIFS(BP!381:381,BP!$5:$5,CP$4))</f>
        <v>0</v>
      </c>
      <c r="CQ381" s="3">
        <f>IF(CQ$5="",0,SUMIFS(BP!381:381,BP!$5:$5,CQ$4))</f>
        <v>0</v>
      </c>
      <c r="CR381" s="3">
        <f>IF(CR$5="",0,SUMIFS(BP!381:381,BP!$5:$5,CR$4))</f>
        <v>0</v>
      </c>
      <c r="CS381" s="3">
        <f>IF(CS$5="",0,SUMIFS(BP!381:381,BP!$5:$5,CS$4))</f>
        <v>0</v>
      </c>
      <c r="CT381" s="3">
        <f>IF(CT$5="",0,SUMIFS(BP!381:381,BP!$5:$5,CT$4))</f>
        <v>0</v>
      </c>
    </row>
    <row r="382" spans="1:98" s="2" customFormat="1" ht="10.199999999999999" x14ac:dyDescent="0.2">
      <c r="A382" s="11">
        <f>ROW()</f>
        <v>382</v>
      </c>
      <c r="E382" s="15"/>
      <c r="W382" s="5"/>
      <c r="Z382" s="3">
        <f ca="1">IF(Z$5="",0,SUMIFS(INDIRECT($S$2&amp;$A382&amp;":"&amp;$A382),BP!$5:$5,Z$4))</f>
        <v>0</v>
      </c>
      <c r="AA382" s="3">
        <f ca="1">IF(AA$5="",0,SUMIFS(INDIRECT($S$2&amp;$A382&amp;":"&amp;$A382),BP!$5:$5,AA$4))</f>
        <v>0</v>
      </c>
      <c r="AB382" s="3">
        <f ca="1">IF(AB$5="",0,SUMIFS(INDIRECT($S$2&amp;$A382&amp;":"&amp;$A382),BP!$5:$5,AB$4))</f>
        <v>0</v>
      </c>
      <c r="AC382" s="3">
        <f ca="1">IF(AC$5="",0,SUMIFS(INDIRECT($S$2&amp;$A382&amp;":"&amp;$A382),BP!$5:$5,AC$4))</f>
        <v>0</v>
      </c>
      <c r="AD382" s="3">
        <f ca="1">IF(AD$5="",0,SUMIFS(INDIRECT($S$2&amp;$A382&amp;":"&amp;$A382),BP!$5:$5,AD$4))</f>
        <v>0</v>
      </c>
      <c r="AE382" s="3">
        <f ca="1">IF(AE$5="",0,SUMIFS(INDIRECT($S$2&amp;$A382&amp;":"&amp;$A382),BP!$5:$5,AE$4))</f>
        <v>0</v>
      </c>
      <c r="AF382" s="3">
        <f ca="1">IF(AF$5="",0,SUMIFS(INDIRECT($S$2&amp;$A382&amp;":"&amp;$A382),BP!$5:$5,AF$4))</f>
        <v>0</v>
      </c>
      <c r="AG382" s="3">
        <f ca="1">IF(AG$5="",0,SUMIFS(INDIRECT($S$2&amp;$A382&amp;":"&amp;$A382),BP!$5:$5,AG$4))</f>
        <v>0</v>
      </c>
      <c r="AH382" s="3">
        <f ca="1">IF(AH$5="",0,SUMIFS(INDIRECT($S$2&amp;$A382&amp;":"&amp;$A382),BP!$5:$5,AH$4))</f>
        <v>0</v>
      </c>
      <c r="AI382" s="3">
        <f ca="1">IF(AI$5="",0,SUMIFS(INDIRECT($S$2&amp;$A382&amp;":"&amp;$A382),BP!$5:$5,AI$4))</f>
        <v>0</v>
      </c>
      <c r="AJ382" s="3">
        <f ca="1">IF(AJ$5="",0,SUMIFS(INDIRECT($S$2&amp;$A382&amp;":"&amp;$A382),BP!$5:$5,AJ$4))</f>
        <v>0</v>
      </c>
      <c r="AK382" s="3">
        <f ca="1">IF(AK$5="",0,SUMIFS(INDIRECT($S$2&amp;$A382&amp;":"&amp;$A382),BP!$5:$5,AK$4))</f>
        <v>0</v>
      </c>
      <c r="AL382" s="3">
        <f ca="1">IF(AL$5="",0,SUMIFS(INDIRECT($S$2&amp;$A382&amp;":"&amp;$A382),BP!$5:$5,AL$4))</f>
        <v>0</v>
      </c>
      <c r="AM382" s="3">
        <f ca="1">IF(AM$5="",0,SUMIFS(INDIRECT($S$2&amp;$A382&amp;":"&amp;$A382),BP!$5:$5,AM$4))</f>
        <v>0</v>
      </c>
      <c r="AN382" s="3">
        <f ca="1">IF(AN$5="",0,SUMIFS(INDIRECT($S$2&amp;$A382&amp;":"&amp;$A382),BP!$5:$5,AN$4))</f>
        <v>0</v>
      </c>
      <c r="AO382" s="3">
        <f ca="1">IF(AO$5="",0,SUMIFS(INDIRECT($S$2&amp;$A382&amp;":"&amp;$A382),BP!$5:$5,AO$4))</f>
        <v>0</v>
      </c>
      <c r="AP382" s="3">
        <f ca="1">IF(AP$5="",0,SUMIFS(INDIRECT($S$2&amp;$A382&amp;":"&amp;$A382),BP!$5:$5,AP$4))</f>
        <v>0</v>
      </c>
      <c r="AQ382" s="3">
        <f ca="1">IF(AQ$5="",0,SUMIFS(INDIRECT($S$2&amp;$A382&amp;":"&amp;$A382),BP!$5:$5,AQ$4))</f>
        <v>0</v>
      </c>
      <c r="AR382" s="3">
        <f ca="1">IF(AR$5="",0,SUMIFS(INDIRECT($S$2&amp;$A382&amp;":"&amp;$A382),BP!$5:$5,AR$4))</f>
        <v>0</v>
      </c>
      <c r="AS382" s="3">
        <f ca="1">IF(AS$5="",0,SUMIFS(INDIRECT($S$2&amp;$A382&amp;":"&amp;$A382),BP!$5:$5,AS$4))</f>
        <v>0</v>
      </c>
      <c r="AT382" s="3">
        <f ca="1">IF(AT$5="",0,SUMIFS(INDIRECT($S$2&amp;$A382&amp;":"&amp;$A382),BP!$5:$5,AT$4))</f>
        <v>0</v>
      </c>
      <c r="AU382" s="3">
        <f ca="1">IF(AU$5="",0,SUMIFS(INDIRECT($S$2&amp;$A382&amp;":"&amp;$A382),BP!$5:$5,AU$4))</f>
        <v>0</v>
      </c>
      <c r="AV382" s="3">
        <f ca="1">IF(AV$5="",0,SUMIFS(INDIRECT($S$2&amp;$A382&amp;":"&amp;$A382),BP!$5:$5,AV$4))</f>
        <v>0</v>
      </c>
      <c r="AW382" s="3">
        <f ca="1">IF(AW$5="",0,SUMIFS(INDIRECT($S$2&amp;$A382&amp;":"&amp;$A382),BP!$5:$5,AW$4))</f>
        <v>0</v>
      </c>
      <c r="AX382" s="3">
        <f ca="1">IF(AX$5="",0,SUMIFS(INDIRECT($S$2&amp;$A382&amp;":"&amp;$A382),BP!$5:$5,AX$4))</f>
        <v>0</v>
      </c>
      <c r="AY382" s="3">
        <f ca="1">IF(AY$5="",0,SUMIFS(INDIRECT($S$2&amp;$A382&amp;":"&amp;$A382),BP!$5:$5,AY$4))</f>
        <v>0</v>
      </c>
      <c r="AZ382" s="3">
        <f ca="1">IF(AZ$5="",0,SUMIFS(INDIRECT($S$2&amp;$A382&amp;":"&amp;$A382),BP!$5:$5,AZ$4))</f>
        <v>0</v>
      </c>
      <c r="BA382" s="3">
        <f ca="1">IF(BA$5="",0,SUMIFS(INDIRECT($S$2&amp;$A382&amp;":"&amp;$A382),BP!$5:$5,BA$4))</f>
        <v>0</v>
      </c>
      <c r="BB382" s="3">
        <f ca="1">IF(BB$5="",0,SUMIFS(INDIRECT($S$2&amp;$A382&amp;":"&amp;$A382),BP!$5:$5,BB$4))</f>
        <v>0</v>
      </c>
      <c r="BC382" s="3">
        <f ca="1">IF(BC$5="",0,SUMIFS(INDIRECT($S$2&amp;$A382&amp;":"&amp;$A382),BP!$5:$5,BC$4))</f>
        <v>0</v>
      </c>
      <c r="BD382" s="3">
        <f ca="1">IF(BD$5="",0,SUMIFS(INDIRECT($S$2&amp;$A382&amp;":"&amp;$A382),BP!$5:$5,BD$4))</f>
        <v>0</v>
      </c>
      <c r="BE382" s="3">
        <f ca="1">IF(BE$5="",0,SUMIFS(INDIRECT($S$2&amp;$A382&amp;":"&amp;$A382),BP!$5:$5,BE$4))</f>
        <v>0</v>
      </c>
      <c r="BF382" s="3">
        <f ca="1">IF(BF$5="",0,SUMIFS(INDIRECT($S$2&amp;$A382&amp;":"&amp;$A382),BP!$5:$5,BF$4))</f>
        <v>0</v>
      </c>
      <c r="BG382" s="3">
        <f ca="1">IF(BG$5="",0,SUMIFS(INDIRECT($S$2&amp;$A382&amp;":"&amp;$A382),BP!$5:$5,BG$4))</f>
        <v>0</v>
      </c>
      <c r="BH382" s="3">
        <f ca="1">IF(BH$5="",0,SUMIFS(INDIRECT($S$2&amp;$A382&amp;":"&amp;$A382),BP!$5:$5,BH$4))</f>
        <v>0</v>
      </c>
      <c r="BI382" s="3">
        <f ca="1">IF(BI$5="",0,SUMIFS(INDIRECT($S$2&amp;$A382&amp;":"&amp;$A382),BP!$5:$5,BI$4))</f>
        <v>0</v>
      </c>
      <c r="BJ382" s="3">
        <f>IF(BJ$5="",0,SUMIFS(BP!382:382,BP!$5:$5,BJ$4))</f>
        <v>0</v>
      </c>
      <c r="BK382" s="3">
        <f>IF(BK$5="",0,SUMIFS(BP!382:382,BP!$5:$5,BK$4))</f>
        <v>0</v>
      </c>
      <c r="BL382" s="3">
        <f>IF(BL$5="",0,SUMIFS(BP!382:382,BP!$5:$5,BL$4))</f>
        <v>0</v>
      </c>
      <c r="BM382" s="3">
        <f>IF(BM$5="",0,SUMIFS(BP!382:382,BP!$5:$5,BM$4))</f>
        <v>0</v>
      </c>
      <c r="BN382" s="3">
        <f>IF(BN$5="",0,SUMIFS(BP!382:382,BP!$5:$5,BN$4))</f>
        <v>0</v>
      </c>
      <c r="BO382" s="3">
        <f>IF(BO$5="",0,SUMIFS(BP!382:382,BP!$5:$5,BO$4))</f>
        <v>0</v>
      </c>
      <c r="BP382" s="3">
        <f>IF(BP$5="",0,SUMIFS(BP!382:382,BP!$5:$5,BP$4))</f>
        <v>0</v>
      </c>
      <c r="BQ382" s="3">
        <f>IF(BQ$5="",0,SUMIFS(BP!382:382,BP!$5:$5,BQ$4))</f>
        <v>0</v>
      </c>
      <c r="BR382" s="3">
        <f>IF(BR$5="",0,SUMIFS(BP!382:382,BP!$5:$5,BR$4))</f>
        <v>0</v>
      </c>
      <c r="BS382" s="3">
        <f>IF(BS$5="",0,SUMIFS(BP!382:382,BP!$5:$5,BS$4))</f>
        <v>0</v>
      </c>
      <c r="BT382" s="3">
        <f>IF(BT$5="",0,SUMIFS(BP!382:382,BP!$5:$5,BT$4))</f>
        <v>0</v>
      </c>
      <c r="BU382" s="3">
        <f>IF(BU$5="",0,SUMIFS(BP!382:382,BP!$5:$5,BU$4))</f>
        <v>0</v>
      </c>
      <c r="BV382" s="3">
        <f>IF(BV$5="",0,SUMIFS(BP!382:382,BP!$5:$5,BV$4))</f>
        <v>0</v>
      </c>
      <c r="BW382" s="3">
        <f>IF(BW$5="",0,SUMIFS(BP!382:382,BP!$5:$5,BW$4))</f>
        <v>0</v>
      </c>
      <c r="BX382" s="3">
        <f>IF(BX$5="",0,SUMIFS(BP!382:382,BP!$5:$5,BX$4))</f>
        <v>0</v>
      </c>
      <c r="BY382" s="3">
        <f>IF(BY$5="",0,SUMIFS(BP!382:382,BP!$5:$5,BY$4))</f>
        <v>0</v>
      </c>
      <c r="BZ382" s="3">
        <f>IF(BZ$5="",0,SUMIFS(BP!382:382,BP!$5:$5,BZ$4))</f>
        <v>0</v>
      </c>
      <c r="CA382" s="3">
        <f>IF(CA$5="",0,SUMIFS(BP!382:382,BP!$5:$5,CA$4))</f>
        <v>0</v>
      </c>
      <c r="CB382" s="3">
        <f>IF(CB$5="",0,SUMIFS(BP!382:382,BP!$5:$5,CB$4))</f>
        <v>0</v>
      </c>
      <c r="CC382" s="3">
        <f>IF(CC$5="",0,SUMIFS(BP!382:382,BP!$5:$5,CC$4))</f>
        <v>0</v>
      </c>
      <c r="CD382" s="3">
        <f>IF(CD$5="",0,SUMIFS(BP!382:382,BP!$5:$5,CD$4))</f>
        <v>0</v>
      </c>
      <c r="CE382" s="3">
        <f>IF(CE$5="",0,SUMIFS(BP!382:382,BP!$5:$5,CE$4))</f>
        <v>0</v>
      </c>
      <c r="CF382" s="3">
        <f>IF(CF$5="",0,SUMIFS(BP!382:382,BP!$5:$5,CF$4))</f>
        <v>0</v>
      </c>
      <c r="CG382" s="3">
        <f>IF(CG$5="",0,SUMIFS(BP!382:382,BP!$5:$5,CG$4))</f>
        <v>0</v>
      </c>
      <c r="CH382" s="3">
        <f>IF(CH$5="",0,SUMIFS(BP!382:382,BP!$5:$5,CH$4))</f>
        <v>0</v>
      </c>
      <c r="CI382" s="3">
        <f>IF(CI$5="",0,SUMIFS(BP!382:382,BP!$5:$5,CI$4))</f>
        <v>0</v>
      </c>
      <c r="CJ382" s="3">
        <f>IF(CJ$5="",0,SUMIFS(BP!382:382,BP!$5:$5,CJ$4))</f>
        <v>0</v>
      </c>
      <c r="CK382" s="3">
        <f>IF(CK$5="",0,SUMIFS(BP!382:382,BP!$5:$5,CK$4))</f>
        <v>0</v>
      </c>
      <c r="CL382" s="3">
        <f>IF(CL$5="",0,SUMIFS(BP!382:382,BP!$5:$5,CL$4))</f>
        <v>0</v>
      </c>
      <c r="CM382" s="3">
        <f>IF(CM$5="",0,SUMIFS(BP!382:382,BP!$5:$5,CM$4))</f>
        <v>0</v>
      </c>
      <c r="CN382" s="3">
        <f>IF(CN$5="",0,SUMIFS(BP!382:382,BP!$5:$5,CN$4))</f>
        <v>0</v>
      </c>
      <c r="CO382" s="3">
        <f>IF(CO$5="",0,SUMIFS(BP!382:382,BP!$5:$5,CO$4))</f>
        <v>0</v>
      </c>
      <c r="CP382" s="3">
        <f>IF(CP$5="",0,SUMIFS(BP!382:382,BP!$5:$5,CP$4))</f>
        <v>0</v>
      </c>
      <c r="CQ382" s="3">
        <f>IF(CQ$5="",0,SUMIFS(BP!382:382,BP!$5:$5,CQ$4))</f>
        <v>0</v>
      </c>
      <c r="CR382" s="3">
        <f>IF(CR$5="",0,SUMIFS(BP!382:382,BP!$5:$5,CR$4))</f>
        <v>0</v>
      </c>
      <c r="CS382" s="3">
        <f>IF(CS$5="",0,SUMIFS(BP!382:382,BP!$5:$5,CS$4))</f>
        <v>0</v>
      </c>
      <c r="CT382" s="3">
        <f>IF(CT$5="",0,SUMIFS(BP!382:382,BP!$5:$5,CT$4))</f>
        <v>0</v>
      </c>
    </row>
    <row r="383" spans="1:98" s="2" customFormat="1" ht="10.199999999999999" x14ac:dyDescent="0.2">
      <c r="A383" s="11">
        <f>ROW()</f>
        <v>383</v>
      </c>
      <c r="E383" s="15"/>
      <c r="W383" s="5"/>
      <c r="Z383" s="3">
        <f ca="1">IF(Z$5="",0,SUMIFS(INDIRECT($S$2&amp;$A383&amp;":"&amp;$A383),BP!$5:$5,Z$4))</f>
        <v>0</v>
      </c>
      <c r="AA383" s="3">
        <f ca="1">IF(AA$5="",0,SUMIFS(INDIRECT($S$2&amp;$A383&amp;":"&amp;$A383),BP!$5:$5,AA$4))</f>
        <v>0</v>
      </c>
      <c r="AB383" s="3">
        <f ca="1">IF(AB$5="",0,SUMIFS(INDIRECT($S$2&amp;$A383&amp;":"&amp;$A383),BP!$5:$5,AB$4))</f>
        <v>0</v>
      </c>
      <c r="AC383" s="3">
        <f ca="1">IF(AC$5="",0,SUMIFS(INDIRECT($S$2&amp;$A383&amp;":"&amp;$A383),BP!$5:$5,AC$4))</f>
        <v>0</v>
      </c>
      <c r="AD383" s="3">
        <f ca="1">IF(AD$5="",0,SUMIFS(INDIRECT($S$2&amp;$A383&amp;":"&amp;$A383),BP!$5:$5,AD$4))</f>
        <v>0</v>
      </c>
      <c r="AE383" s="3">
        <f ca="1">IF(AE$5="",0,SUMIFS(INDIRECT($S$2&amp;$A383&amp;":"&amp;$A383),BP!$5:$5,AE$4))</f>
        <v>0</v>
      </c>
      <c r="AF383" s="3">
        <f ca="1">IF(AF$5="",0,SUMIFS(INDIRECT($S$2&amp;$A383&amp;":"&amp;$A383),BP!$5:$5,AF$4))</f>
        <v>0</v>
      </c>
      <c r="AG383" s="3">
        <f ca="1">IF(AG$5="",0,SUMIFS(INDIRECT($S$2&amp;$A383&amp;":"&amp;$A383),BP!$5:$5,AG$4))</f>
        <v>0</v>
      </c>
      <c r="AH383" s="3">
        <f ca="1">IF(AH$5="",0,SUMIFS(INDIRECT($S$2&amp;$A383&amp;":"&amp;$A383),BP!$5:$5,AH$4))</f>
        <v>0</v>
      </c>
      <c r="AI383" s="3">
        <f ca="1">IF(AI$5="",0,SUMIFS(INDIRECT($S$2&amp;$A383&amp;":"&amp;$A383),BP!$5:$5,AI$4))</f>
        <v>0</v>
      </c>
      <c r="AJ383" s="3">
        <f ca="1">IF(AJ$5="",0,SUMIFS(INDIRECT($S$2&amp;$A383&amp;":"&amp;$A383),BP!$5:$5,AJ$4))</f>
        <v>0</v>
      </c>
      <c r="AK383" s="3">
        <f ca="1">IF(AK$5="",0,SUMIFS(INDIRECT($S$2&amp;$A383&amp;":"&amp;$A383),BP!$5:$5,AK$4))</f>
        <v>0</v>
      </c>
      <c r="AL383" s="3">
        <f ca="1">IF(AL$5="",0,SUMIFS(INDIRECT($S$2&amp;$A383&amp;":"&amp;$A383),BP!$5:$5,AL$4))</f>
        <v>0</v>
      </c>
      <c r="AM383" s="3">
        <f ca="1">IF(AM$5="",0,SUMIFS(INDIRECT($S$2&amp;$A383&amp;":"&amp;$A383),BP!$5:$5,AM$4))</f>
        <v>0</v>
      </c>
      <c r="AN383" s="3">
        <f ca="1">IF(AN$5="",0,SUMIFS(INDIRECT($S$2&amp;$A383&amp;":"&amp;$A383),BP!$5:$5,AN$4))</f>
        <v>0</v>
      </c>
      <c r="AO383" s="3">
        <f ca="1">IF(AO$5="",0,SUMIFS(INDIRECT($S$2&amp;$A383&amp;":"&amp;$A383),BP!$5:$5,AO$4))</f>
        <v>0</v>
      </c>
      <c r="AP383" s="3">
        <f ca="1">IF(AP$5="",0,SUMIFS(INDIRECT($S$2&amp;$A383&amp;":"&amp;$A383),BP!$5:$5,AP$4))</f>
        <v>0</v>
      </c>
      <c r="AQ383" s="3">
        <f ca="1">IF(AQ$5="",0,SUMIFS(INDIRECT($S$2&amp;$A383&amp;":"&amp;$A383),BP!$5:$5,AQ$4))</f>
        <v>0</v>
      </c>
      <c r="AR383" s="3">
        <f ca="1">IF(AR$5="",0,SUMIFS(INDIRECT($S$2&amp;$A383&amp;":"&amp;$A383),BP!$5:$5,AR$4))</f>
        <v>0</v>
      </c>
      <c r="AS383" s="3">
        <f ca="1">IF(AS$5="",0,SUMIFS(INDIRECT($S$2&amp;$A383&amp;":"&amp;$A383),BP!$5:$5,AS$4))</f>
        <v>0</v>
      </c>
      <c r="AT383" s="3">
        <f ca="1">IF(AT$5="",0,SUMIFS(INDIRECT($S$2&amp;$A383&amp;":"&amp;$A383),BP!$5:$5,AT$4))</f>
        <v>0</v>
      </c>
      <c r="AU383" s="3">
        <f ca="1">IF(AU$5="",0,SUMIFS(INDIRECT($S$2&amp;$A383&amp;":"&amp;$A383),BP!$5:$5,AU$4))</f>
        <v>0</v>
      </c>
      <c r="AV383" s="3">
        <f ca="1">IF(AV$5="",0,SUMIFS(INDIRECT($S$2&amp;$A383&amp;":"&amp;$A383),BP!$5:$5,AV$4))</f>
        <v>0</v>
      </c>
      <c r="AW383" s="3">
        <f ca="1">IF(AW$5="",0,SUMIFS(INDIRECT($S$2&amp;$A383&amp;":"&amp;$A383),BP!$5:$5,AW$4))</f>
        <v>0</v>
      </c>
      <c r="AX383" s="3">
        <f ca="1">IF(AX$5="",0,SUMIFS(INDIRECT($S$2&amp;$A383&amp;":"&amp;$A383),BP!$5:$5,AX$4))</f>
        <v>0</v>
      </c>
      <c r="AY383" s="3">
        <f ca="1">IF(AY$5="",0,SUMIFS(INDIRECT($S$2&amp;$A383&amp;":"&amp;$A383),BP!$5:$5,AY$4))</f>
        <v>0</v>
      </c>
      <c r="AZ383" s="3">
        <f ca="1">IF(AZ$5="",0,SUMIFS(INDIRECT($S$2&amp;$A383&amp;":"&amp;$A383),BP!$5:$5,AZ$4))</f>
        <v>0</v>
      </c>
      <c r="BA383" s="3">
        <f ca="1">IF(BA$5="",0,SUMIFS(INDIRECT($S$2&amp;$A383&amp;":"&amp;$A383),BP!$5:$5,BA$4))</f>
        <v>0</v>
      </c>
      <c r="BB383" s="3">
        <f ca="1">IF(BB$5="",0,SUMIFS(INDIRECT($S$2&amp;$A383&amp;":"&amp;$A383),BP!$5:$5,BB$4))</f>
        <v>0</v>
      </c>
      <c r="BC383" s="3">
        <f ca="1">IF(BC$5="",0,SUMIFS(INDIRECT($S$2&amp;$A383&amp;":"&amp;$A383),BP!$5:$5,BC$4))</f>
        <v>0</v>
      </c>
      <c r="BD383" s="3">
        <f ca="1">IF(BD$5="",0,SUMIFS(INDIRECT($S$2&amp;$A383&amp;":"&amp;$A383),BP!$5:$5,BD$4))</f>
        <v>0</v>
      </c>
      <c r="BE383" s="3">
        <f ca="1">IF(BE$5="",0,SUMIFS(INDIRECT($S$2&amp;$A383&amp;":"&amp;$A383),BP!$5:$5,BE$4))</f>
        <v>0</v>
      </c>
      <c r="BF383" s="3">
        <f ca="1">IF(BF$5="",0,SUMIFS(INDIRECT($S$2&amp;$A383&amp;":"&amp;$A383),BP!$5:$5,BF$4))</f>
        <v>0</v>
      </c>
      <c r="BG383" s="3">
        <f ca="1">IF(BG$5="",0,SUMIFS(INDIRECT($S$2&amp;$A383&amp;":"&amp;$A383),BP!$5:$5,BG$4))</f>
        <v>0</v>
      </c>
      <c r="BH383" s="3">
        <f ca="1">IF(BH$5="",0,SUMIFS(INDIRECT($S$2&amp;$A383&amp;":"&amp;$A383),BP!$5:$5,BH$4))</f>
        <v>0</v>
      </c>
      <c r="BI383" s="3">
        <f ca="1">IF(BI$5="",0,SUMIFS(INDIRECT($S$2&amp;$A383&amp;":"&amp;$A383),BP!$5:$5,BI$4))</f>
        <v>0</v>
      </c>
      <c r="BJ383" s="3">
        <f>IF(BJ$5="",0,SUMIFS(BP!383:383,BP!$5:$5,BJ$4))</f>
        <v>0</v>
      </c>
      <c r="BK383" s="3">
        <f>IF(BK$5="",0,SUMIFS(BP!383:383,BP!$5:$5,BK$4))</f>
        <v>0</v>
      </c>
      <c r="BL383" s="3">
        <f>IF(BL$5="",0,SUMIFS(BP!383:383,BP!$5:$5,BL$4))</f>
        <v>0</v>
      </c>
      <c r="BM383" s="3">
        <f>IF(BM$5="",0,SUMIFS(BP!383:383,BP!$5:$5,BM$4))</f>
        <v>0</v>
      </c>
      <c r="BN383" s="3">
        <f>IF(BN$5="",0,SUMIFS(BP!383:383,BP!$5:$5,BN$4))</f>
        <v>0</v>
      </c>
      <c r="BO383" s="3">
        <f>IF(BO$5="",0,SUMIFS(BP!383:383,BP!$5:$5,BO$4))</f>
        <v>0</v>
      </c>
      <c r="BP383" s="3">
        <f>IF(BP$5="",0,SUMIFS(BP!383:383,BP!$5:$5,BP$4))</f>
        <v>0</v>
      </c>
      <c r="BQ383" s="3">
        <f>IF(BQ$5="",0,SUMIFS(BP!383:383,BP!$5:$5,BQ$4))</f>
        <v>0</v>
      </c>
      <c r="BR383" s="3">
        <f>IF(BR$5="",0,SUMIFS(BP!383:383,BP!$5:$5,BR$4))</f>
        <v>0</v>
      </c>
      <c r="BS383" s="3">
        <f>IF(BS$5="",0,SUMIFS(BP!383:383,BP!$5:$5,BS$4))</f>
        <v>0</v>
      </c>
      <c r="BT383" s="3">
        <f>IF(BT$5="",0,SUMIFS(BP!383:383,BP!$5:$5,BT$4))</f>
        <v>0</v>
      </c>
      <c r="BU383" s="3">
        <f>IF(BU$5="",0,SUMIFS(BP!383:383,BP!$5:$5,BU$4))</f>
        <v>0</v>
      </c>
      <c r="BV383" s="3">
        <f>IF(BV$5="",0,SUMIFS(BP!383:383,BP!$5:$5,BV$4))</f>
        <v>0</v>
      </c>
      <c r="BW383" s="3">
        <f>IF(BW$5="",0,SUMIFS(BP!383:383,BP!$5:$5,BW$4))</f>
        <v>0</v>
      </c>
      <c r="BX383" s="3">
        <f>IF(BX$5="",0,SUMIFS(BP!383:383,BP!$5:$5,BX$4))</f>
        <v>0</v>
      </c>
      <c r="BY383" s="3">
        <f>IF(BY$5="",0,SUMIFS(BP!383:383,BP!$5:$5,BY$4))</f>
        <v>0</v>
      </c>
      <c r="BZ383" s="3">
        <f>IF(BZ$5="",0,SUMIFS(BP!383:383,BP!$5:$5,BZ$4))</f>
        <v>0</v>
      </c>
      <c r="CA383" s="3">
        <f>IF(CA$5="",0,SUMIFS(BP!383:383,BP!$5:$5,CA$4))</f>
        <v>0</v>
      </c>
      <c r="CB383" s="3">
        <f>IF(CB$5="",0,SUMIFS(BP!383:383,BP!$5:$5,CB$4))</f>
        <v>0</v>
      </c>
      <c r="CC383" s="3">
        <f>IF(CC$5="",0,SUMIFS(BP!383:383,BP!$5:$5,CC$4))</f>
        <v>0</v>
      </c>
      <c r="CD383" s="3">
        <f>IF(CD$5="",0,SUMIFS(BP!383:383,BP!$5:$5,CD$4))</f>
        <v>0</v>
      </c>
      <c r="CE383" s="3">
        <f>IF(CE$5="",0,SUMIFS(BP!383:383,BP!$5:$5,CE$4))</f>
        <v>0</v>
      </c>
      <c r="CF383" s="3">
        <f>IF(CF$5="",0,SUMIFS(BP!383:383,BP!$5:$5,CF$4))</f>
        <v>0</v>
      </c>
      <c r="CG383" s="3">
        <f>IF(CG$5="",0,SUMIFS(BP!383:383,BP!$5:$5,CG$4))</f>
        <v>0</v>
      </c>
      <c r="CH383" s="3">
        <f>IF(CH$5="",0,SUMIFS(BP!383:383,BP!$5:$5,CH$4))</f>
        <v>0</v>
      </c>
      <c r="CI383" s="3">
        <f>IF(CI$5="",0,SUMIFS(BP!383:383,BP!$5:$5,CI$4))</f>
        <v>0</v>
      </c>
      <c r="CJ383" s="3">
        <f>IF(CJ$5="",0,SUMIFS(BP!383:383,BP!$5:$5,CJ$4))</f>
        <v>0</v>
      </c>
      <c r="CK383" s="3">
        <f>IF(CK$5="",0,SUMIFS(BP!383:383,BP!$5:$5,CK$4))</f>
        <v>0</v>
      </c>
      <c r="CL383" s="3">
        <f>IF(CL$5="",0,SUMIFS(BP!383:383,BP!$5:$5,CL$4))</f>
        <v>0</v>
      </c>
      <c r="CM383" s="3">
        <f>IF(CM$5="",0,SUMIFS(BP!383:383,BP!$5:$5,CM$4))</f>
        <v>0</v>
      </c>
      <c r="CN383" s="3">
        <f>IF(CN$5="",0,SUMIFS(BP!383:383,BP!$5:$5,CN$4))</f>
        <v>0</v>
      </c>
      <c r="CO383" s="3">
        <f>IF(CO$5="",0,SUMIFS(BP!383:383,BP!$5:$5,CO$4))</f>
        <v>0</v>
      </c>
      <c r="CP383" s="3">
        <f>IF(CP$5="",0,SUMIFS(BP!383:383,BP!$5:$5,CP$4))</f>
        <v>0</v>
      </c>
      <c r="CQ383" s="3">
        <f>IF(CQ$5="",0,SUMIFS(BP!383:383,BP!$5:$5,CQ$4))</f>
        <v>0</v>
      </c>
      <c r="CR383" s="3">
        <f>IF(CR$5="",0,SUMIFS(BP!383:383,BP!$5:$5,CR$4))</f>
        <v>0</v>
      </c>
      <c r="CS383" s="3">
        <f>IF(CS$5="",0,SUMIFS(BP!383:383,BP!$5:$5,CS$4))</f>
        <v>0</v>
      </c>
      <c r="CT383" s="3">
        <f>IF(CT$5="",0,SUMIFS(BP!383:383,BP!$5:$5,CT$4))</f>
        <v>0</v>
      </c>
    </row>
    <row r="384" spans="1:98" s="2" customFormat="1" ht="10.199999999999999" x14ac:dyDescent="0.2">
      <c r="A384" s="11">
        <f>ROW()</f>
        <v>384</v>
      </c>
      <c r="E384" s="15"/>
      <c r="W384" s="5"/>
      <c r="Z384" s="3">
        <f ca="1">IF(Z$5="",0,SUMIFS(INDIRECT($S$2&amp;$A384&amp;":"&amp;$A384),BP!$5:$5,Z$4))</f>
        <v>0</v>
      </c>
      <c r="AA384" s="3">
        <f ca="1">IF(AA$5="",0,SUMIFS(INDIRECT($S$2&amp;$A384&amp;":"&amp;$A384),BP!$5:$5,AA$4))</f>
        <v>0</v>
      </c>
      <c r="AB384" s="3">
        <f ca="1">IF(AB$5="",0,SUMIFS(INDIRECT($S$2&amp;$A384&amp;":"&amp;$A384),BP!$5:$5,AB$4))</f>
        <v>0</v>
      </c>
      <c r="AC384" s="3">
        <f ca="1">IF(AC$5="",0,SUMIFS(INDIRECT($S$2&amp;$A384&amp;":"&amp;$A384),BP!$5:$5,AC$4))</f>
        <v>0</v>
      </c>
      <c r="AD384" s="3">
        <f ca="1">IF(AD$5="",0,SUMIFS(INDIRECT($S$2&amp;$A384&amp;":"&amp;$A384),BP!$5:$5,AD$4))</f>
        <v>0</v>
      </c>
      <c r="AE384" s="3">
        <f ca="1">IF(AE$5="",0,SUMIFS(INDIRECT($S$2&amp;$A384&amp;":"&amp;$A384),BP!$5:$5,AE$4))</f>
        <v>0</v>
      </c>
      <c r="AF384" s="3">
        <f ca="1">IF(AF$5="",0,SUMIFS(INDIRECT($S$2&amp;$A384&amp;":"&amp;$A384),BP!$5:$5,AF$4))</f>
        <v>0</v>
      </c>
      <c r="AG384" s="3">
        <f ca="1">IF(AG$5="",0,SUMIFS(INDIRECT($S$2&amp;$A384&amp;":"&amp;$A384),BP!$5:$5,AG$4))</f>
        <v>0</v>
      </c>
      <c r="AH384" s="3">
        <f ca="1">IF(AH$5="",0,SUMIFS(INDIRECT($S$2&amp;$A384&amp;":"&amp;$A384),BP!$5:$5,AH$4))</f>
        <v>0</v>
      </c>
      <c r="AI384" s="3">
        <f ca="1">IF(AI$5="",0,SUMIFS(INDIRECT($S$2&amp;$A384&amp;":"&amp;$A384),BP!$5:$5,AI$4))</f>
        <v>0</v>
      </c>
      <c r="AJ384" s="3">
        <f ca="1">IF(AJ$5="",0,SUMIFS(INDIRECT($S$2&amp;$A384&amp;":"&amp;$A384),BP!$5:$5,AJ$4))</f>
        <v>0</v>
      </c>
      <c r="AK384" s="3">
        <f ca="1">IF(AK$5="",0,SUMIFS(INDIRECT($S$2&amp;$A384&amp;":"&amp;$A384),BP!$5:$5,AK$4))</f>
        <v>0</v>
      </c>
      <c r="AL384" s="3">
        <f ca="1">IF(AL$5="",0,SUMIFS(INDIRECT($S$2&amp;$A384&amp;":"&amp;$A384),BP!$5:$5,AL$4))</f>
        <v>0</v>
      </c>
      <c r="AM384" s="3">
        <f ca="1">IF(AM$5="",0,SUMIFS(INDIRECT($S$2&amp;$A384&amp;":"&amp;$A384),BP!$5:$5,AM$4))</f>
        <v>0</v>
      </c>
      <c r="AN384" s="3">
        <f ca="1">IF(AN$5="",0,SUMIFS(INDIRECT($S$2&amp;$A384&amp;":"&amp;$A384),BP!$5:$5,AN$4))</f>
        <v>0</v>
      </c>
      <c r="AO384" s="3">
        <f ca="1">IF(AO$5="",0,SUMIFS(INDIRECT($S$2&amp;$A384&amp;":"&amp;$A384),BP!$5:$5,AO$4))</f>
        <v>0</v>
      </c>
      <c r="AP384" s="3">
        <f ca="1">IF(AP$5="",0,SUMIFS(INDIRECT($S$2&amp;$A384&amp;":"&amp;$A384),BP!$5:$5,AP$4))</f>
        <v>0</v>
      </c>
      <c r="AQ384" s="3">
        <f ca="1">IF(AQ$5="",0,SUMIFS(INDIRECT($S$2&amp;$A384&amp;":"&amp;$A384),BP!$5:$5,AQ$4))</f>
        <v>0</v>
      </c>
      <c r="AR384" s="3">
        <f ca="1">IF(AR$5="",0,SUMIFS(INDIRECT($S$2&amp;$A384&amp;":"&amp;$A384),BP!$5:$5,AR$4))</f>
        <v>0</v>
      </c>
      <c r="AS384" s="3">
        <f ca="1">IF(AS$5="",0,SUMIFS(INDIRECT($S$2&amp;$A384&amp;":"&amp;$A384),BP!$5:$5,AS$4))</f>
        <v>0</v>
      </c>
      <c r="AT384" s="3">
        <f ca="1">IF(AT$5="",0,SUMIFS(INDIRECT($S$2&amp;$A384&amp;":"&amp;$A384),BP!$5:$5,AT$4))</f>
        <v>0</v>
      </c>
      <c r="AU384" s="3">
        <f ca="1">IF(AU$5="",0,SUMIFS(INDIRECT($S$2&amp;$A384&amp;":"&amp;$A384),BP!$5:$5,AU$4))</f>
        <v>0</v>
      </c>
      <c r="AV384" s="3">
        <f ca="1">IF(AV$5="",0,SUMIFS(INDIRECT($S$2&amp;$A384&amp;":"&amp;$A384),BP!$5:$5,AV$4))</f>
        <v>0</v>
      </c>
      <c r="AW384" s="3">
        <f ca="1">IF(AW$5="",0,SUMIFS(INDIRECT($S$2&amp;$A384&amp;":"&amp;$A384),BP!$5:$5,AW$4))</f>
        <v>0</v>
      </c>
      <c r="AX384" s="3">
        <f ca="1">IF(AX$5="",0,SUMIFS(INDIRECT($S$2&amp;$A384&amp;":"&amp;$A384),BP!$5:$5,AX$4))</f>
        <v>0</v>
      </c>
      <c r="AY384" s="3">
        <f ca="1">IF(AY$5="",0,SUMIFS(INDIRECT($S$2&amp;$A384&amp;":"&amp;$A384),BP!$5:$5,AY$4))</f>
        <v>0</v>
      </c>
      <c r="AZ384" s="3">
        <f ca="1">IF(AZ$5="",0,SUMIFS(INDIRECT($S$2&amp;$A384&amp;":"&amp;$A384),BP!$5:$5,AZ$4))</f>
        <v>0</v>
      </c>
      <c r="BA384" s="3">
        <f ca="1">IF(BA$5="",0,SUMIFS(INDIRECT($S$2&amp;$A384&amp;":"&amp;$A384),BP!$5:$5,BA$4))</f>
        <v>0</v>
      </c>
      <c r="BB384" s="3">
        <f ca="1">IF(BB$5="",0,SUMIFS(INDIRECT($S$2&amp;$A384&amp;":"&amp;$A384),BP!$5:$5,BB$4))</f>
        <v>0</v>
      </c>
      <c r="BC384" s="3">
        <f ca="1">IF(BC$5="",0,SUMIFS(INDIRECT($S$2&amp;$A384&amp;":"&amp;$A384),BP!$5:$5,BC$4))</f>
        <v>0</v>
      </c>
      <c r="BD384" s="3">
        <f ca="1">IF(BD$5="",0,SUMIFS(INDIRECT($S$2&amp;$A384&amp;":"&amp;$A384),BP!$5:$5,BD$4))</f>
        <v>0</v>
      </c>
      <c r="BE384" s="3">
        <f ca="1">IF(BE$5="",0,SUMIFS(INDIRECT($S$2&amp;$A384&amp;":"&amp;$A384),BP!$5:$5,BE$4))</f>
        <v>0</v>
      </c>
      <c r="BF384" s="3">
        <f ca="1">IF(BF$5="",0,SUMIFS(INDIRECT($S$2&amp;$A384&amp;":"&amp;$A384),BP!$5:$5,BF$4))</f>
        <v>0</v>
      </c>
      <c r="BG384" s="3">
        <f ca="1">IF(BG$5="",0,SUMIFS(INDIRECT($S$2&amp;$A384&amp;":"&amp;$A384),BP!$5:$5,BG$4))</f>
        <v>0</v>
      </c>
      <c r="BH384" s="3">
        <f ca="1">IF(BH$5="",0,SUMIFS(INDIRECT($S$2&amp;$A384&amp;":"&amp;$A384),BP!$5:$5,BH$4))</f>
        <v>0</v>
      </c>
      <c r="BI384" s="3">
        <f ca="1">IF(BI$5="",0,SUMIFS(INDIRECT($S$2&amp;$A384&amp;":"&amp;$A384),BP!$5:$5,BI$4))</f>
        <v>0</v>
      </c>
      <c r="BJ384" s="3">
        <f>IF(BJ$5="",0,SUMIFS(BP!384:384,BP!$5:$5,BJ$4))</f>
        <v>0</v>
      </c>
      <c r="BK384" s="3">
        <f>IF(BK$5="",0,SUMIFS(BP!384:384,BP!$5:$5,BK$4))</f>
        <v>0</v>
      </c>
      <c r="BL384" s="3">
        <f>IF(BL$5="",0,SUMIFS(BP!384:384,BP!$5:$5,BL$4))</f>
        <v>0</v>
      </c>
      <c r="BM384" s="3">
        <f>IF(BM$5="",0,SUMIFS(BP!384:384,BP!$5:$5,BM$4))</f>
        <v>0</v>
      </c>
      <c r="BN384" s="3">
        <f>IF(BN$5="",0,SUMIFS(BP!384:384,BP!$5:$5,BN$4))</f>
        <v>0</v>
      </c>
      <c r="BO384" s="3">
        <f>IF(BO$5="",0,SUMIFS(BP!384:384,BP!$5:$5,BO$4))</f>
        <v>0</v>
      </c>
      <c r="BP384" s="3">
        <f>IF(BP$5="",0,SUMIFS(BP!384:384,BP!$5:$5,BP$4))</f>
        <v>0</v>
      </c>
      <c r="BQ384" s="3">
        <f>IF(BQ$5="",0,SUMIFS(BP!384:384,BP!$5:$5,BQ$4))</f>
        <v>0</v>
      </c>
      <c r="BR384" s="3">
        <f>IF(BR$5="",0,SUMIFS(BP!384:384,BP!$5:$5,BR$4))</f>
        <v>0</v>
      </c>
      <c r="BS384" s="3">
        <f>IF(BS$5="",0,SUMIFS(BP!384:384,BP!$5:$5,BS$4))</f>
        <v>0</v>
      </c>
      <c r="BT384" s="3">
        <f>IF(BT$5="",0,SUMIFS(BP!384:384,BP!$5:$5,BT$4))</f>
        <v>0</v>
      </c>
      <c r="BU384" s="3">
        <f>IF(BU$5="",0,SUMIFS(BP!384:384,BP!$5:$5,BU$4))</f>
        <v>0</v>
      </c>
      <c r="BV384" s="3">
        <f>IF(BV$5="",0,SUMIFS(BP!384:384,BP!$5:$5,BV$4))</f>
        <v>0</v>
      </c>
      <c r="BW384" s="3">
        <f>IF(BW$5="",0,SUMIFS(BP!384:384,BP!$5:$5,BW$4))</f>
        <v>0</v>
      </c>
      <c r="BX384" s="3">
        <f>IF(BX$5="",0,SUMIFS(BP!384:384,BP!$5:$5,BX$4))</f>
        <v>0</v>
      </c>
      <c r="BY384" s="3">
        <f>IF(BY$5="",0,SUMIFS(BP!384:384,BP!$5:$5,BY$4))</f>
        <v>0</v>
      </c>
      <c r="BZ384" s="3">
        <f>IF(BZ$5="",0,SUMIFS(BP!384:384,BP!$5:$5,BZ$4))</f>
        <v>0</v>
      </c>
      <c r="CA384" s="3">
        <f>IF(CA$5="",0,SUMIFS(BP!384:384,BP!$5:$5,CA$4))</f>
        <v>0</v>
      </c>
      <c r="CB384" s="3">
        <f>IF(CB$5="",0,SUMIFS(BP!384:384,BP!$5:$5,CB$4))</f>
        <v>0</v>
      </c>
      <c r="CC384" s="3">
        <f>IF(CC$5="",0,SUMIFS(BP!384:384,BP!$5:$5,CC$4))</f>
        <v>0</v>
      </c>
      <c r="CD384" s="3">
        <f>IF(CD$5="",0,SUMIFS(BP!384:384,BP!$5:$5,CD$4))</f>
        <v>0</v>
      </c>
      <c r="CE384" s="3">
        <f>IF(CE$5="",0,SUMIFS(BP!384:384,BP!$5:$5,CE$4))</f>
        <v>0</v>
      </c>
      <c r="CF384" s="3">
        <f>IF(CF$5="",0,SUMIFS(BP!384:384,BP!$5:$5,CF$4))</f>
        <v>0</v>
      </c>
      <c r="CG384" s="3">
        <f>IF(CG$5="",0,SUMIFS(BP!384:384,BP!$5:$5,CG$4))</f>
        <v>0</v>
      </c>
      <c r="CH384" s="3">
        <f>IF(CH$5="",0,SUMIFS(BP!384:384,BP!$5:$5,CH$4))</f>
        <v>0</v>
      </c>
      <c r="CI384" s="3">
        <f>IF(CI$5="",0,SUMIFS(BP!384:384,BP!$5:$5,CI$4))</f>
        <v>0</v>
      </c>
      <c r="CJ384" s="3">
        <f>IF(CJ$5="",0,SUMIFS(BP!384:384,BP!$5:$5,CJ$4))</f>
        <v>0</v>
      </c>
      <c r="CK384" s="3">
        <f>IF(CK$5="",0,SUMIFS(BP!384:384,BP!$5:$5,CK$4))</f>
        <v>0</v>
      </c>
      <c r="CL384" s="3">
        <f>IF(CL$5="",0,SUMIFS(BP!384:384,BP!$5:$5,CL$4))</f>
        <v>0</v>
      </c>
      <c r="CM384" s="3">
        <f>IF(CM$5="",0,SUMIFS(BP!384:384,BP!$5:$5,CM$4))</f>
        <v>0</v>
      </c>
      <c r="CN384" s="3">
        <f>IF(CN$5="",0,SUMIFS(BP!384:384,BP!$5:$5,CN$4))</f>
        <v>0</v>
      </c>
      <c r="CO384" s="3">
        <f>IF(CO$5="",0,SUMIFS(BP!384:384,BP!$5:$5,CO$4))</f>
        <v>0</v>
      </c>
      <c r="CP384" s="3">
        <f>IF(CP$5="",0,SUMIFS(BP!384:384,BP!$5:$5,CP$4))</f>
        <v>0</v>
      </c>
      <c r="CQ384" s="3">
        <f>IF(CQ$5="",0,SUMIFS(BP!384:384,BP!$5:$5,CQ$4))</f>
        <v>0</v>
      </c>
      <c r="CR384" s="3">
        <f>IF(CR$5="",0,SUMIFS(BP!384:384,BP!$5:$5,CR$4))</f>
        <v>0</v>
      </c>
      <c r="CS384" s="3">
        <f>IF(CS$5="",0,SUMIFS(BP!384:384,BP!$5:$5,CS$4))</f>
        <v>0</v>
      </c>
      <c r="CT384" s="3">
        <f>IF(CT$5="",0,SUMIFS(BP!384:384,BP!$5:$5,CT$4))</f>
        <v>0</v>
      </c>
    </row>
    <row r="385" spans="1:98" s="2" customFormat="1" ht="10.199999999999999" x14ac:dyDescent="0.2">
      <c r="A385" s="11">
        <f>ROW()</f>
        <v>385</v>
      </c>
      <c r="E385" s="15"/>
      <c r="W385" s="5"/>
      <c r="Z385" s="3">
        <f ca="1">IF(Z$5="",0,SUMIFS(INDIRECT($S$2&amp;$A385&amp;":"&amp;$A385),BP!$5:$5,Z$4))</f>
        <v>0</v>
      </c>
      <c r="AA385" s="3">
        <f ca="1">IF(AA$5="",0,SUMIFS(INDIRECT($S$2&amp;$A385&amp;":"&amp;$A385),BP!$5:$5,AA$4))</f>
        <v>0</v>
      </c>
      <c r="AB385" s="3">
        <f ca="1">IF(AB$5="",0,SUMIFS(INDIRECT($S$2&amp;$A385&amp;":"&amp;$A385),BP!$5:$5,AB$4))</f>
        <v>0</v>
      </c>
      <c r="AC385" s="3">
        <f ca="1">IF(AC$5="",0,SUMIFS(INDIRECT($S$2&amp;$A385&amp;":"&amp;$A385),BP!$5:$5,AC$4))</f>
        <v>0</v>
      </c>
      <c r="AD385" s="3">
        <f ca="1">IF(AD$5="",0,SUMIFS(INDIRECT($S$2&amp;$A385&amp;":"&amp;$A385),BP!$5:$5,AD$4))</f>
        <v>0</v>
      </c>
      <c r="AE385" s="3">
        <f ca="1">IF(AE$5="",0,SUMIFS(INDIRECT($S$2&amp;$A385&amp;":"&amp;$A385),BP!$5:$5,AE$4))</f>
        <v>0</v>
      </c>
      <c r="AF385" s="3">
        <f ca="1">IF(AF$5="",0,SUMIFS(INDIRECT($S$2&amp;$A385&amp;":"&amp;$A385),BP!$5:$5,AF$4))</f>
        <v>0</v>
      </c>
      <c r="AG385" s="3">
        <f ca="1">IF(AG$5="",0,SUMIFS(INDIRECT($S$2&amp;$A385&amp;":"&amp;$A385),BP!$5:$5,AG$4))</f>
        <v>0</v>
      </c>
      <c r="AH385" s="3">
        <f ca="1">IF(AH$5="",0,SUMIFS(INDIRECT($S$2&amp;$A385&amp;":"&amp;$A385),BP!$5:$5,AH$4))</f>
        <v>0</v>
      </c>
      <c r="AI385" s="3">
        <f ca="1">IF(AI$5="",0,SUMIFS(INDIRECT($S$2&amp;$A385&amp;":"&amp;$A385),BP!$5:$5,AI$4))</f>
        <v>0</v>
      </c>
      <c r="AJ385" s="3">
        <f ca="1">IF(AJ$5="",0,SUMIFS(INDIRECT($S$2&amp;$A385&amp;":"&amp;$A385),BP!$5:$5,AJ$4))</f>
        <v>0</v>
      </c>
      <c r="AK385" s="3">
        <f ca="1">IF(AK$5="",0,SUMIFS(INDIRECT($S$2&amp;$A385&amp;":"&amp;$A385),BP!$5:$5,AK$4))</f>
        <v>0</v>
      </c>
      <c r="AL385" s="3">
        <f ca="1">IF(AL$5="",0,SUMIFS(INDIRECT($S$2&amp;$A385&amp;":"&amp;$A385),BP!$5:$5,AL$4))</f>
        <v>0</v>
      </c>
      <c r="AM385" s="3">
        <f ca="1">IF(AM$5="",0,SUMIFS(INDIRECT($S$2&amp;$A385&amp;":"&amp;$A385),BP!$5:$5,AM$4))</f>
        <v>0</v>
      </c>
      <c r="AN385" s="3">
        <f ca="1">IF(AN$5="",0,SUMIFS(INDIRECT($S$2&amp;$A385&amp;":"&amp;$A385),BP!$5:$5,AN$4))</f>
        <v>0</v>
      </c>
      <c r="AO385" s="3">
        <f ca="1">IF(AO$5="",0,SUMIFS(INDIRECT($S$2&amp;$A385&amp;":"&amp;$A385),BP!$5:$5,AO$4))</f>
        <v>0</v>
      </c>
      <c r="AP385" s="3">
        <f ca="1">IF(AP$5="",0,SUMIFS(INDIRECT($S$2&amp;$A385&amp;":"&amp;$A385),BP!$5:$5,AP$4))</f>
        <v>0</v>
      </c>
      <c r="AQ385" s="3">
        <f ca="1">IF(AQ$5="",0,SUMIFS(INDIRECT($S$2&amp;$A385&amp;":"&amp;$A385),BP!$5:$5,AQ$4))</f>
        <v>0</v>
      </c>
      <c r="AR385" s="3">
        <f ca="1">IF(AR$5="",0,SUMIFS(INDIRECT($S$2&amp;$A385&amp;":"&amp;$A385),BP!$5:$5,AR$4))</f>
        <v>0</v>
      </c>
      <c r="AS385" s="3">
        <f ca="1">IF(AS$5="",0,SUMIFS(INDIRECT($S$2&amp;$A385&amp;":"&amp;$A385),BP!$5:$5,AS$4))</f>
        <v>0</v>
      </c>
      <c r="AT385" s="3">
        <f ca="1">IF(AT$5="",0,SUMIFS(INDIRECT($S$2&amp;$A385&amp;":"&amp;$A385),BP!$5:$5,AT$4))</f>
        <v>0</v>
      </c>
      <c r="AU385" s="3">
        <f ca="1">IF(AU$5="",0,SUMIFS(INDIRECT($S$2&amp;$A385&amp;":"&amp;$A385),BP!$5:$5,AU$4))</f>
        <v>0</v>
      </c>
      <c r="AV385" s="3">
        <f ca="1">IF(AV$5="",0,SUMIFS(INDIRECT($S$2&amp;$A385&amp;":"&amp;$A385),BP!$5:$5,AV$4))</f>
        <v>0</v>
      </c>
      <c r="AW385" s="3">
        <f ca="1">IF(AW$5="",0,SUMIFS(INDIRECT($S$2&amp;$A385&amp;":"&amp;$A385),BP!$5:$5,AW$4))</f>
        <v>0</v>
      </c>
      <c r="AX385" s="3">
        <f ca="1">IF(AX$5="",0,SUMIFS(INDIRECT($S$2&amp;$A385&amp;":"&amp;$A385),BP!$5:$5,AX$4))</f>
        <v>0</v>
      </c>
      <c r="AY385" s="3">
        <f ca="1">IF(AY$5="",0,SUMIFS(INDIRECT($S$2&amp;$A385&amp;":"&amp;$A385),BP!$5:$5,AY$4))</f>
        <v>0</v>
      </c>
      <c r="AZ385" s="3">
        <f ca="1">IF(AZ$5="",0,SUMIFS(INDIRECT($S$2&amp;$A385&amp;":"&amp;$A385),BP!$5:$5,AZ$4))</f>
        <v>0</v>
      </c>
      <c r="BA385" s="3">
        <f ca="1">IF(BA$5="",0,SUMIFS(INDIRECT($S$2&amp;$A385&amp;":"&amp;$A385),BP!$5:$5,BA$4))</f>
        <v>0</v>
      </c>
      <c r="BB385" s="3">
        <f ca="1">IF(BB$5="",0,SUMIFS(INDIRECT($S$2&amp;$A385&amp;":"&amp;$A385),BP!$5:$5,BB$4))</f>
        <v>0</v>
      </c>
      <c r="BC385" s="3">
        <f ca="1">IF(BC$5="",0,SUMIFS(INDIRECT($S$2&amp;$A385&amp;":"&amp;$A385),BP!$5:$5,BC$4))</f>
        <v>0</v>
      </c>
      <c r="BD385" s="3">
        <f ca="1">IF(BD$5="",0,SUMIFS(INDIRECT($S$2&amp;$A385&amp;":"&amp;$A385),BP!$5:$5,BD$4))</f>
        <v>0</v>
      </c>
      <c r="BE385" s="3">
        <f ca="1">IF(BE$5="",0,SUMIFS(INDIRECT($S$2&amp;$A385&amp;":"&amp;$A385),BP!$5:$5,BE$4))</f>
        <v>0</v>
      </c>
      <c r="BF385" s="3">
        <f ca="1">IF(BF$5="",0,SUMIFS(INDIRECT($S$2&amp;$A385&amp;":"&amp;$A385),BP!$5:$5,BF$4))</f>
        <v>0</v>
      </c>
      <c r="BG385" s="3">
        <f ca="1">IF(BG$5="",0,SUMIFS(INDIRECT($S$2&amp;$A385&amp;":"&amp;$A385),BP!$5:$5,BG$4))</f>
        <v>0</v>
      </c>
      <c r="BH385" s="3">
        <f ca="1">IF(BH$5="",0,SUMIFS(INDIRECT($S$2&amp;$A385&amp;":"&amp;$A385),BP!$5:$5,BH$4))</f>
        <v>0</v>
      </c>
      <c r="BI385" s="3">
        <f ca="1">IF(BI$5="",0,SUMIFS(INDIRECT($S$2&amp;$A385&amp;":"&amp;$A385),BP!$5:$5,BI$4))</f>
        <v>0</v>
      </c>
      <c r="BJ385" s="3">
        <f>IF(BJ$5="",0,SUMIFS(BP!385:385,BP!$5:$5,BJ$4))</f>
        <v>0</v>
      </c>
      <c r="BK385" s="3">
        <f>IF(BK$5="",0,SUMIFS(BP!385:385,BP!$5:$5,BK$4))</f>
        <v>0</v>
      </c>
      <c r="BL385" s="3">
        <f>IF(BL$5="",0,SUMIFS(BP!385:385,BP!$5:$5,BL$4))</f>
        <v>0</v>
      </c>
      <c r="BM385" s="3">
        <f>IF(BM$5="",0,SUMIFS(BP!385:385,BP!$5:$5,BM$4))</f>
        <v>0</v>
      </c>
      <c r="BN385" s="3">
        <f>IF(BN$5="",0,SUMIFS(BP!385:385,BP!$5:$5,BN$4))</f>
        <v>0</v>
      </c>
      <c r="BO385" s="3">
        <f>IF(BO$5="",0,SUMIFS(BP!385:385,BP!$5:$5,BO$4))</f>
        <v>0</v>
      </c>
      <c r="BP385" s="3">
        <f>IF(BP$5="",0,SUMIFS(BP!385:385,BP!$5:$5,BP$4))</f>
        <v>0</v>
      </c>
      <c r="BQ385" s="3">
        <f>IF(BQ$5="",0,SUMIFS(BP!385:385,BP!$5:$5,BQ$4))</f>
        <v>0</v>
      </c>
      <c r="BR385" s="3">
        <f>IF(BR$5="",0,SUMIFS(BP!385:385,BP!$5:$5,BR$4))</f>
        <v>0</v>
      </c>
      <c r="BS385" s="3">
        <f>IF(BS$5="",0,SUMIFS(BP!385:385,BP!$5:$5,BS$4))</f>
        <v>0</v>
      </c>
      <c r="BT385" s="3">
        <f>IF(BT$5="",0,SUMIFS(BP!385:385,BP!$5:$5,BT$4))</f>
        <v>0</v>
      </c>
      <c r="BU385" s="3">
        <f>IF(BU$5="",0,SUMIFS(BP!385:385,BP!$5:$5,BU$4))</f>
        <v>0</v>
      </c>
      <c r="BV385" s="3">
        <f>IF(BV$5="",0,SUMIFS(BP!385:385,BP!$5:$5,BV$4))</f>
        <v>0</v>
      </c>
      <c r="BW385" s="3">
        <f>IF(BW$5="",0,SUMIFS(BP!385:385,BP!$5:$5,BW$4))</f>
        <v>0</v>
      </c>
      <c r="BX385" s="3">
        <f>IF(BX$5="",0,SUMIFS(BP!385:385,BP!$5:$5,BX$4))</f>
        <v>0</v>
      </c>
      <c r="BY385" s="3">
        <f>IF(BY$5="",0,SUMIFS(BP!385:385,BP!$5:$5,BY$4))</f>
        <v>0</v>
      </c>
      <c r="BZ385" s="3">
        <f>IF(BZ$5="",0,SUMIFS(BP!385:385,BP!$5:$5,BZ$4))</f>
        <v>0</v>
      </c>
      <c r="CA385" s="3">
        <f>IF(CA$5="",0,SUMIFS(BP!385:385,BP!$5:$5,CA$4))</f>
        <v>0</v>
      </c>
      <c r="CB385" s="3">
        <f>IF(CB$5="",0,SUMIFS(BP!385:385,BP!$5:$5,CB$4))</f>
        <v>0</v>
      </c>
      <c r="CC385" s="3">
        <f>IF(CC$5="",0,SUMIFS(BP!385:385,BP!$5:$5,CC$4))</f>
        <v>0</v>
      </c>
      <c r="CD385" s="3">
        <f>IF(CD$5="",0,SUMIFS(BP!385:385,BP!$5:$5,CD$4))</f>
        <v>0</v>
      </c>
      <c r="CE385" s="3">
        <f>IF(CE$5="",0,SUMIFS(BP!385:385,BP!$5:$5,CE$4))</f>
        <v>0</v>
      </c>
      <c r="CF385" s="3">
        <f>IF(CF$5="",0,SUMIFS(BP!385:385,BP!$5:$5,CF$4))</f>
        <v>0</v>
      </c>
      <c r="CG385" s="3">
        <f>IF(CG$5="",0,SUMIFS(BP!385:385,BP!$5:$5,CG$4))</f>
        <v>0</v>
      </c>
      <c r="CH385" s="3">
        <f>IF(CH$5="",0,SUMIFS(BP!385:385,BP!$5:$5,CH$4))</f>
        <v>0</v>
      </c>
      <c r="CI385" s="3">
        <f>IF(CI$5="",0,SUMIFS(BP!385:385,BP!$5:$5,CI$4))</f>
        <v>0</v>
      </c>
      <c r="CJ385" s="3">
        <f>IF(CJ$5="",0,SUMIFS(BP!385:385,BP!$5:$5,CJ$4))</f>
        <v>0</v>
      </c>
      <c r="CK385" s="3">
        <f>IF(CK$5="",0,SUMIFS(BP!385:385,BP!$5:$5,CK$4))</f>
        <v>0</v>
      </c>
      <c r="CL385" s="3">
        <f>IF(CL$5="",0,SUMIFS(BP!385:385,BP!$5:$5,CL$4))</f>
        <v>0</v>
      </c>
      <c r="CM385" s="3">
        <f>IF(CM$5="",0,SUMIFS(BP!385:385,BP!$5:$5,CM$4))</f>
        <v>0</v>
      </c>
      <c r="CN385" s="3">
        <f>IF(CN$5="",0,SUMIFS(BP!385:385,BP!$5:$5,CN$4))</f>
        <v>0</v>
      </c>
      <c r="CO385" s="3">
        <f>IF(CO$5="",0,SUMIFS(BP!385:385,BP!$5:$5,CO$4))</f>
        <v>0</v>
      </c>
      <c r="CP385" s="3">
        <f>IF(CP$5="",0,SUMIFS(BP!385:385,BP!$5:$5,CP$4))</f>
        <v>0</v>
      </c>
      <c r="CQ385" s="3">
        <f>IF(CQ$5="",0,SUMIFS(BP!385:385,BP!$5:$5,CQ$4))</f>
        <v>0</v>
      </c>
      <c r="CR385" s="3">
        <f>IF(CR$5="",0,SUMIFS(BP!385:385,BP!$5:$5,CR$4))</f>
        <v>0</v>
      </c>
      <c r="CS385" s="3">
        <f>IF(CS$5="",0,SUMIFS(BP!385:385,BP!$5:$5,CS$4))</f>
        <v>0</v>
      </c>
      <c r="CT385" s="3">
        <f>IF(CT$5="",0,SUMIFS(BP!385:385,BP!$5:$5,CT$4))</f>
        <v>0</v>
      </c>
    </row>
    <row r="386" spans="1:98" s="2" customFormat="1" ht="10.199999999999999" x14ac:dyDescent="0.2">
      <c r="A386" s="11">
        <f>ROW()</f>
        <v>386</v>
      </c>
      <c r="E386" s="15"/>
      <c r="W386" s="5"/>
      <c r="Z386" s="3">
        <f ca="1">IF(Z$5="",0,SUMIFS(INDIRECT($S$2&amp;$A386&amp;":"&amp;$A386),BP!$5:$5,Z$4))</f>
        <v>0</v>
      </c>
      <c r="AA386" s="3">
        <f ca="1">IF(AA$5="",0,SUMIFS(INDIRECT($S$2&amp;$A386&amp;":"&amp;$A386),BP!$5:$5,AA$4))</f>
        <v>0</v>
      </c>
      <c r="AB386" s="3">
        <f ca="1">IF(AB$5="",0,SUMIFS(INDIRECT($S$2&amp;$A386&amp;":"&amp;$A386),BP!$5:$5,AB$4))</f>
        <v>0</v>
      </c>
      <c r="AC386" s="3">
        <f ca="1">IF(AC$5="",0,SUMIFS(INDIRECT($S$2&amp;$A386&amp;":"&amp;$A386),BP!$5:$5,AC$4))</f>
        <v>0</v>
      </c>
      <c r="AD386" s="3">
        <f ca="1">IF(AD$5="",0,SUMIFS(INDIRECT($S$2&amp;$A386&amp;":"&amp;$A386),BP!$5:$5,AD$4))</f>
        <v>0</v>
      </c>
      <c r="AE386" s="3">
        <f ca="1">IF(AE$5="",0,SUMIFS(INDIRECT($S$2&amp;$A386&amp;":"&amp;$A386),BP!$5:$5,AE$4))</f>
        <v>0</v>
      </c>
      <c r="AF386" s="3">
        <f ca="1">IF(AF$5="",0,SUMIFS(INDIRECT($S$2&amp;$A386&amp;":"&amp;$A386),BP!$5:$5,AF$4))</f>
        <v>0</v>
      </c>
      <c r="AG386" s="3">
        <f ca="1">IF(AG$5="",0,SUMIFS(INDIRECT($S$2&amp;$A386&amp;":"&amp;$A386),BP!$5:$5,AG$4))</f>
        <v>0</v>
      </c>
      <c r="AH386" s="3">
        <f ca="1">IF(AH$5="",0,SUMIFS(INDIRECT($S$2&amp;$A386&amp;":"&amp;$A386),BP!$5:$5,AH$4))</f>
        <v>0</v>
      </c>
      <c r="AI386" s="3">
        <f ca="1">IF(AI$5="",0,SUMIFS(INDIRECT($S$2&amp;$A386&amp;":"&amp;$A386),BP!$5:$5,AI$4))</f>
        <v>0</v>
      </c>
      <c r="AJ386" s="3">
        <f ca="1">IF(AJ$5="",0,SUMIFS(INDIRECT($S$2&amp;$A386&amp;":"&amp;$A386),BP!$5:$5,AJ$4))</f>
        <v>0</v>
      </c>
      <c r="AK386" s="3">
        <f ca="1">IF(AK$5="",0,SUMIFS(INDIRECT($S$2&amp;$A386&amp;":"&amp;$A386),BP!$5:$5,AK$4))</f>
        <v>0</v>
      </c>
      <c r="AL386" s="3">
        <f ca="1">IF(AL$5="",0,SUMIFS(INDIRECT($S$2&amp;$A386&amp;":"&amp;$A386),BP!$5:$5,AL$4))</f>
        <v>0</v>
      </c>
      <c r="AM386" s="3">
        <f ca="1">IF(AM$5="",0,SUMIFS(INDIRECT($S$2&amp;$A386&amp;":"&amp;$A386),BP!$5:$5,AM$4))</f>
        <v>0</v>
      </c>
      <c r="AN386" s="3">
        <f ca="1">IF(AN$5="",0,SUMIFS(INDIRECT($S$2&amp;$A386&amp;":"&amp;$A386),BP!$5:$5,AN$4))</f>
        <v>0</v>
      </c>
      <c r="AO386" s="3">
        <f ca="1">IF(AO$5="",0,SUMIFS(INDIRECT($S$2&amp;$A386&amp;":"&amp;$A386),BP!$5:$5,AO$4))</f>
        <v>0</v>
      </c>
      <c r="AP386" s="3">
        <f ca="1">IF(AP$5="",0,SUMIFS(INDIRECT($S$2&amp;$A386&amp;":"&amp;$A386),BP!$5:$5,AP$4))</f>
        <v>0</v>
      </c>
      <c r="AQ386" s="3">
        <f ca="1">IF(AQ$5="",0,SUMIFS(INDIRECT($S$2&amp;$A386&amp;":"&amp;$A386),BP!$5:$5,AQ$4))</f>
        <v>0</v>
      </c>
      <c r="AR386" s="3">
        <f ca="1">IF(AR$5="",0,SUMIFS(INDIRECT($S$2&amp;$A386&amp;":"&amp;$A386),BP!$5:$5,AR$4))</f>
        <v>0</v>
      </c>
      <c r="AS386" s="3">
        <f ca="1">IF(AS$5="",0,SUMIFS(INDIRECT($S$2&amp;$A386&amp;":"&amp;$A386),BP!$5:$5,AS$4))</f>
        <v>0</v>
      </c>
      <c r="AT386" s="3">
        <f ca="1">IF(AT$5="",0,SUMIFS(INDIRECT($S$2&amp;$A386&amp;":"&amp;$A386),BP!$5:$5,AT$4))</f>
        <v>0</v>
      </c>
      <c r="AU386" s="3">
        <f ca="1">IF(AU$5="",0,SUMIFS(INDIRECT($S$2&amp;$A386&amp;":"&amp;$A386),BP!$5:$5,AU$4))</f>
        <v>0</v>
      </c>
      <c r="AV386" s="3">
        <f ca="1">IF(AV$5="",0,SUMIFS(INDIRECT($S$2&amp;$A386&amp;":"&amp;$A386),BP!$5:$5,AV$4))</f>
        <v>0</v>
      </c>
      <c r="AW386" s="3">
        <f ca="1">IF(AW$5="",0,SUMIFS(INDIRECT($S$2&amp;$A386&amp;":"&amp;$A386),BP!$5:$5,AW$4))</f>
        <v>0</v>
      </c>
      <c r="AX386" s="3">
        <f ca="1">IF(AX$5="",0,SUMIFS(INDIRECT($S$2&amp;$A386&amp;":"&amp;$A386),BP!$5:$5,AX$4))</f>
        <v>0</v>
      </c>
      <c r="AY386" s="3">
        <f ca="1">IF(AY$5="",0,SUMIFS(INDIRECT($S$2&amp;$A386&amp;":"&amp;$A386),BP!$5:$5,AY$4))</f>
        <v>0</v>
      </c>
      <c r="AZ386" s="3">
        <f ca="1">IF(AZ$5="",0,SUMIFS(INDIRECT($S$2&amp;$A386&amp;":"&amp;$A386),BP!$5:$5,AZ$4))</f>
        <v>0</v>
      </c>
      <c r="BA386" s="3">
        <f ca="1">IF(BA$5="",0,SUMIFS(INDIRECT($S$2&amp;$A386&amp;":"&amp;$A386),BP!$5:$5,BA$4))</f>
        <v>0</v>
      </c>
      <c r="BB386" s="3">
        <f ca="1">IF(BB$5="",0,SUMIFS(INDIRECT($S$2&amp;$A386&amp;":"&amp;$A386),BP!$5:$5,BB$4))</f>
        <v>0</v>
      </c>
      <c r="BC386" s="3">
        <f ca="1">IF(BC$5="",0,SUMIFS(INDIRECT($S$2&amp;$A386&amp;":"&amp;$A386),BP!$5:$5,BC$4))</f>
        <v>0</v>
      </c>
      <c r="BD386" s="3">
        <f ca="1">IF(BD$5="",0,SUMIFS(INDIRECT($S$2&amp;$A386&amp;":"&amp;$A386),BP!$5:$5,BD$4))</f>
        <v>0</v>
      </c>
      <c r="BE386" s="3">
        <f ca="1">IF(BE$5="",0,SUMIFS(INDIRECT($S$2&amp;$A386&amp;":"&amp;$A386),BP!$5:$5,BE$4))</f>
        <v>0</v>
      </c>
      <c r="BF386" s="3">
        <f ca="1">IF(BF$5="",0,SUMIFS(INDIRECT($S$2&amp;$A386&amp;":"&amp;$A386),BP!$5:$5,BF$4))</f>
        <v>0</v>
      </c>
      <c r="BG386" s="3">
        <f ca="1">IF(BG$5="",0,SUMIFS(INDIRECT($S$2&amp;$A386&amp;":"&amp;$A386),BP!$5:$5,BG$4))</f>
        <v>0</v>
      </c>
      <c r="BH386" s="3">
        <f ca="1">IF(BH$5="",0,SUMIFS(INDIRECT($S$2&amp;$A386&amp;":"&amp;$A386),BP!$5:$5,BH$4))</f>
        <v>0</v>
      </c>
      <c r="BI386" s="3">
        <f ca="1">IF(BI$5="",0,SUMIFS(INDIRECT($S$2&amp;$A386&amp;":"&amp;$A386),BP!$5:$5,BI$4))</f>
        <v>0</v>
      </c>
      <c r="BJ386" s="3">
        <f>IF(BJ$5="",0,SUMIFS(BP!386:386,BP!$5:$5,BJ$4))</f>
        <v>0</v>
      </c>
      <c r="BK386" s="3">
        <f>IF(BK$5="",0,SUMIFS(BP!386:386,BP!$5:$5,BK$4))</f>
        <v>0</v>
      </c>
      <c r="BL386" s="3">
        <f>IF(BL$5="",0,SUMIFS(BP!386:386,BP!$5:$5,BL$4))</f>
        <v>0</v>
      </c>
      <c r="BM386" s="3">
        <f>IF(BM$5="",0,SUMIFS(BP!386:386,BP!$5:$5,BM$4))</f>
        <v>0</v>
      </c>
      <c r="BN386" s="3">
        <f>IF(BN$5="",0,SUMIFS(BP!386:386,BP!$5:$5,BN$4))</f>
        <v>0</v>
      </c>
      <c r="BO386" s="3">
        <f>IF(BO$5="",0,SUMIFS(BP!386:386,BP!$5:$5,BO$4))</f>
        <v>0</v>
      </c>
      <c r="BP386" s="3">
        <f>IF(BP$5="",0,SUMIFS(BP!386:386,BP!$5:$5,BP$4))</f>
        <v>0</v>
      </c>
      <c r="BQ386" s="3">
        <f>IF(BQ$5="",0,SUMIFS(BP!386:386,BP!$5:$5,BQ$4))</f>
        <v>0</v>
      </c>
      <c r="BR386" s="3">
        <f>IF(BR$5="",0,SUMIFS(BP!386:386,BP!$5:$5,BR$4))</f>
        <v>0</v>
      </c>
      <c r="BS386" s="3">
        <f>IF(BS$5="",0,SUMIFS(BP!386:386,BP!$5:$5,BS$4))</f>
        <v>0</v>
      </c>
      <c r="BT386" s="3">
        <f>IF(BT$5="",0,SUMIFS(BP!386:386,BP!$5:$5,BT$4))</f>
        <v>0</v>
      </c>
      <c r="BU386" s="3">
        <f>IF(BU$5="",0,SUMIFS(BP!386:386,BP!$5:$5,BU$4))</f>
        <v>0</v>
      </c>
      <c r="BV386" s="3">
        <f>IF(BV$5="",0,SUMIFS(BP!386:386,BP!$5:$5,BV$4))</f>
        <v>0</v>
      </c>
      <c r="BW386" s="3">
        <f>IF(BW$5="",0,SUMIFS(BP!386:386,BP!$5:$5,BW$4))</f>
        <v>0</v>
      </c>
      <c r="BX386" s="3">
        <f>IF(BX$5="",0,SUMIFS(BP!386:386,BP!$5:$5,BX$4))</f>
        <v>0</v>
      </c>
      <c r="BY386" s="3">
        <f>IF(BY$5="",0,SUMIFS(BP!386:386,BP!$5:$5,BY$4))</f>
        <v>0</v>
      </c>
      <c r="BZ386" s="3">
        <f>IF(BZ$5="",0,SUMIFS(BP!386:386,BP!$5:$5,BZ$4))</f>
        <v>0</v>
      </c>
      <c r="CA386" s="3">
        <f>IF(CA$5="",0,SUMIFS(BP!386:386,BP!$5:$5,CA$4))</f>
        <v>0</v>
      </c>
      <c r="CB386" s="3">
        <f>IF(CB$5="",0,SUMIFS(BP!386:386,BP!$5:$5,CB$4))</f>
        <v>0</v>
      </c>
      <c r="CC386" s="3">
        <f>IF(CC$5="",0,SUMIFS(BP!386:386,BP!$5:$5,CC$4))</f>
        <v>0</v>
      </c>
      <c r="CD386" s="3">
        <f>IF(CD$5="",0,SUMIFS(BP!386:386,BP!$5:$5,CD$4))</f>
        <v>0</v>
      </c>
      <c r="CE386" s="3">
        <f>IF(CE$5="",0,SUMIFS(BP!386:386,BP!$5:$5,CE$4))</f>
        <v>0</v>
      </c>
      <c r="CF386" s="3">
        <f>IF(CF$5="",0,SUMIFS(BP!386:386,BP!$5:$5,CF$4))</f>
        <v>0</v>
      </c>
      <c r="CG386" s="3">
        <f>IF(CG$5="",0,SUMIFS(BP!386:386,BP!$5:$5,CG$4))</f>
        <v>0</v>
      </c>
      <c r="CH386" s="3">
        <f>IF(CH$5="",0,SUMIFS(BP!386:386,BP!$5:$5,CH$4))</f>
        <v>0</v>
      </c>
      <c r="CI386" s="3">
        <f>IF(CI$5="",0,SUMIFS(BP!386:386,BP!$5:$5,CI$4))</f>
        <v>0</v>
      </c>
      <c r="CJ386" s="3">
        <f>IF(CJ$5="",0,SUMIFS(BP!386:386,BP!$5:$5,CJ$4))</f>
        <v>0</v>
      </c>
      <c r="CK386" s="3">
        <f>IF(CK$5="",0,SUMIFS(BP!386:386,BP!$5:$5,CK$4))</f>
        <v>0</v>
      </c>
      <c r="CL386" s="3">
        <f>IF(CL$5="",0,SUMIFS(BP!386:386,BP!$5:$5,CL$4))</f>
        <v>0</v>
      </c>
      <c r="CM386" s="3">
        <f>IF(CM$5="",0,SUMIFS(BP!386:386,BP!$5:$5,CM$4))</f>
        <v>0</v>
      </c>
      <c r="CN386" s="3">
        <f>IF(CN$5="",0,SUMIFS(BP!386:386,BP!$5:$5,CN$4))</f>
        <v>0</v>
      </c>
      <c r="CO386" s="3">
        <f>IF(CO$5="",0,SUMIFS(BP!386:386,BP!$5:$5,CO$4))</f>
        <v>0</v>
      </c>
      <c r="CP386" s="3">
        <f>IF(CP$5="",0,SUMIFS(BP!386:386,BP!$5:$5,CP$4))</f>
        <v>0</v>
      </c>
      <c r="CQ386" s="3">
        <f>IF(CQ$5="",0,SUMIFS(BP!386:386,BP!$5:$5,CQ$4))</f>
        <v>0</v>
      </c>
      <c r="CR386" s="3">
        <f>IF(CR$5="",0,SUMIFS(BP!386:386,BP!$5:$5,CR$4))</f>
        <v>0</v>
      </c>
      <c r="CS386" s="3">
        <f>IF(CS$5="",0,SUMIFS(BP!386:386,BP!$5:$5,CS$4))</f>
        <v>0</v>
      </c>
      <c r="CT386" s="3">
        <f>IF(CT$5="",0,SUMIFS(BP!386:386,BP!$5:$5,CT$4))</f>
        <v>0</v>
      </c>
    </row>
    <row r="387" spans="1:98" s="2" customFormat="1" ht="10.199999999999999" x14ac:dyDescent="0.2">
      <c r="A387" s="11">
        <f>ROW()</f>
        <v>387</v>
      </c>
      <c r="E387" s="15"/>
      <c r="W387" s="5"/>
      <c r="Z387" s="3">
        <f ca="1">IF(Z$5="",0,SUMIFS(INDIRECT($S$2&amp;$A387&amp;":"&amp;$A387),BP!$5:$5,Z$4))</f>
        <v>0</v>
      </c>
      <c r="AA387" s="3">
        <f ca="1">IF(AA$5="",0,SUMIFS(INDIRECT($S$2&amp;$A387&amp;":"&amp;$A387),BP!$5:$5,AA$4))</f>
        <v>0</v>
      </c>
      <c r="AB387" s="3">
        <f ca="1">IF(AB$5="",0,SUMIFS(INDIRECT($S$2&amp;$A387&amp;":"&amp;$A387),BP!$5:$5,AB$4))</f>
        <v>0</v>
      </c>
      <c r="AC387" s="3">
        <f ca="1">IF(AC$5="",0,SUMIFS(INDIRECT($S$2&amp;$A387&amp;":"&amp;$A387),BP!$5:$5,AC$4))</f>
        <v>0</v>
      </c>
      <c r="AD387" s="3">
        <f ca="1">IF(AD$5="",0,SUMIFS(INDIRECT($S$2&amp;$A387&amp;":"&amp;$A387),BP!$5:$5,AD$4))</f>
        <v>0</v>
      </c>
      <c r="AE387" s="3">
        <f ca="1">IF(AE$5="",0,SUMIFS(INDIRECT($S$2&amp;$A387&amp;":"&amp;$A387),BP!$5:$5,AE$4))</f>
        <v>0</v>
      </c>
      <c r="AF387" s="3">
        <f ca="1">IF(AF$5="",0,SUMIFS(INDIRECT($S$2&amp;$A387&amp;":"&amp;$A387),BP!$5:$5,AF$4))</f>
        <v>0</v>
      </c>
      <c r="AG387" s="3">
        <f ca="1">IF(AG$5="",0,SUMIFS(INDIRECT($S$2&amp;$A387&amp;":"&amp;$A387),BP!$5:$5,AG$4))</f>
        <v>0</v>
      </c>
      <c r="AH387" s="3">
        <f ca="1">IF(AH$5="",0,SUMIFS(INDIRECT($S$2&amp;$A387&amp;":"&amp;$A387),BP!$5:$5,AH$4))</f>
        <v>0</v>
      </c>
      <c r="AI387" s="3">
        <f ca="1">IF(AI$5="",0,SUMIFS(INDIRECT($S$2&amp;$A387&amp;":"&amp;$A387),BP!$5:$5,AI$4))</f>
        <v>0</v>
      </c>
      <c r="AJ387" s="3">
        <f ca="1">IF(AJ$5="",0,SUMIFS(INDIRECT($S$2&amp;$A387&amp;":"&amp;$A387),BP!$5:$5,AJ$4))</f>
        <v>0</v>
      </c>
      <c r="AK387" s="3">
        <f ca="1">IF(AK$5="",0,SUMIFS(INDIRECT($S$2&amp;$A387&amp;":"&amp;$A387),BP!$5:$5,AK$4))</f>
        <v>0</v>
      </c>
      <c r="AL387" s="3">
        <f ca="1">IF(AL$5="",0,SUMIFS(INDIRECT($S$2&amp;$A387&amp;":"&amp;$A387),BP!$5:$5,AL$4))</f>
        <v>0</v>
      </c>
      <c r="AM387" s="3">
        <f ca="1">IF(AM$5="",0,SUMIFS(INDIRECT($S$2&amp;$A387&amp;":"&amp;$A387),BP!$5:$5,AM$4))</f>
        <v>0</v>
      </c>
      <c r="AN387" s="3">
        <f ca="1">IF(AN$5="",0,SUMIFS(INDIRECT($S$2&amp;$A387&amp;":"&amp;$A387),BP!$5:$5,AN$4))</f>
        <v>0</v>
      </c>
      <c r="AO387" s="3">
        <f ca="1">IF(AO$5="",0,SUMIFS(INDIRECT($S$2&amp;$A387&amp;":"&amp;$A387),BP!$5:$5,AO$4))</f>
        <v>0</v>
      </c>
      <c r="AP387" s="3">
        <f ca="1">IF(AP$5="",0,SUMIFS(INDIRECT($S$2&amp;$A387&amp;":"&amp;$A387),BP!$5:$5,AP$4))</f>
        <v>0</v>
      </c>
      <c r="AQ387" s="3">
        <f ca="1">IF(AQ$5="",0,SUMIFS(INDIRECT($S$2&amp;$A387&amp;":"&amp;$A387),BP!$5:$5,AQ$4))</f>
        <v>0</v>
      </c>
      <c r="AR387" s="3">
        <f ca="1">IF(AR$5="",0,SUMIFS(INDIRECT($S$2&amp;$A387&amp;":"&amp;$A387),BP!$5:$5,AR$4))</f>
        <v>0</v>
      </c>
      <c r="AS387" s="3">
        <f ca="1">IF(AS$5="",0,SUMIFS(INDIRECT($S$2&amp;$A387&amp;":"&amp;$A387),BP!$5:$5,AS$4))</f>
        <v>0</v>
      </c>
      <c r="AT387" s="3">
        <f ca="1">IF(AT$5="",0,SUMIFS(INDIRECT($S$2&amp;$A387&amp;":"&amp;$A387),BP!$5:$5,AT$4))</f>
        <v>0</v>
      </c>
      <c r="AU387" s="3">
        <f ca="1">IF(AU$5="",0,SUMIFS(INDIRECT($S$2&amp;$A387&amp;":"&amp;$A387),BP!$5:$5,AU$4))</f>
        <v>0</v>
      </c>
      <c r="AV387" s="3">
        <f ca="1">IF(AV$5="",0,SUMIFS(INDIRECT($S$2&amp;$A387&amp;":"&amp;$A387),BP!$5:$5,AV$4))</f>
        <v>0</v>
      </c>
      <c r="AW387" s="3">
        <f ca="1">IF(AW$5="",0,SUMIFS(INDIRECT($S$2&amp;$A387&amp;":"&amp;$A387),BP!$5:$5,AW$4))</f>
        <v>0</v>
      </c>
      <c r="AX387" s="3">
        <f ca="1">IF(AX$5="",0,SUMIFS(INDIRECT($S$2&amp;$A387&amp;":"&amp;$A387),BP!$5:$5,AX$4))</f>
        <v>0</v>
      </c>
      <c r="AY387" s="3">
        <f ca="1">IF(AY$5="",0,SUMIFS(INDIRECT($S$2&amp;$A387&amp;":"&amp;$A387),BP!$5:$5,AY$4))</f>
        <v>0</v>
      </c>
      <c r="AZ387" s="3">
        <f ca="1">IF(AZ$5="",0,SUMIFS(INDIRECT($S$2&amp;$A387&amp;":"&amp;$A387),BP!$5:$5,AZ$4))</f>
        <v>0</v>
      </c>
      <c r="BA387" s="3">
        <f ca="1">IF(BA$5="",0,SUMIFS(INDIRECT($S$2&amp;$A387&amp;":"&amp;$A387),BP!$5:$5,BA$4))</f>
        <v>0</v>
      </c>
      <c r="BB387" s="3">
        <f ca="1">IF(BB$5="",0,SUMIFS(INDIRECT($S$2&amp;$A387&amp;":"&amp;$A387),BP!$5:$5,BB$4))</f>
        <v>0</v>
      </c>
      <c r="BC387" s="3">
        <f ca="1">IF(BC$5="",0,SUMIFS(INDIRECT($S$2&amp;$A387&amp;":"&amp;$A387),BP!$5:$5,BC$4))</f>
        <v>0</v>
      </c>
      <c r="BD387" s="3">
        <f ca="1">IF(BD$5="",0,SUMIFS(INDIRECT($S$2&amp;$A387&amp;":"&amp;$A387),BP!$5:$5,BD$4))</f>
        <v>0</v>
      </c>
      <c r="BE387" s="3">
        <f ca="1">IF(BE$5="",0,SUMIFS(INDIRECT($S$2&amp;$A387&amp;":"&amp;$A387),BP!$5:$5,BE$4))</f>
        <v>0</v>
      </c>
      <c r="BF387" s="3">
        <f ca="1">IF(BF$5="",0,SUMIFS(INDIRECT($S$2&amp;$A387&amp;":"&amp;$A387),BP!$5:$5,BF$4))</f>
        <v>0</v>
      </c>
      <c r="BG387" s="3">
        <f ca="1">IF(BG$5="",0,SUMIFS(INDIRECT($S$2&amp;$A387&amp;":"&amp;$A387),BP!$5:$5,BG$4))</f>
        <v>0</v>
      </c>
      <c r="BH387" s="3">
        <f ca="1">IF(BH$5="",0,SUMIFS(INDIRECT($S$2&amp;$A387&amp;":"&amp;$A387),BP!$5:$5,BH$4))</f>
        <v>0</v>
      </c>
      <c r="BI387" s="3">
        <f ca="1">IF(BI$5="",0,SUMIFS(INDIRECT($S$2&amp;$A387&amp;":"&amp;$A387),BP!$5:$5,BI$4))</f>
        <v>0</v>
      </c>
      <c r="BJ387" s="3">
        <f>IF(BJ$5="",0,SUMIFS(BP!387:387,BP!$5:$5,BJ$4))</f>
        <v>0</v>
      </c>
      <c r="BK387" s="3">
        <f>IF(BK$5="",0,SUMIFS(BP!387:387,BP!$5:$5,BK$4))</f>
        <v>0</v>
      </c>
      <c r="BL387" s="3">
        <f>IF(BL$5="",0,SUMIFS(BP!387:387,BP!$5:$5,BL$4))</f>
        <v>0</v>
      </c>
      <c r="BM387" s="3">
        <f>IF(BM$5="",0,SUMIFS(BP!387:387,BP!$5:$5,BM$4))</f>
        <v>0</v>
      </c>
      <c r="BN387" s="3">
        <f>IF(BN$5="",0,SUMIFS(BP!387:387,BP!$5:$5,BN$4))</f>
        <v>0</v>
      </c>
      <c r="BO387" s="3">
        <f>IF(BO$5="",0,SUMIFS(BP!387:387,BP!$5:$5,BO$4))</f>
        <v>0</v>
      </c>
      <c r="BP387" s="3">
        <f>IF(BP$5="",0,SUMIFS(BP!387:387,BP!$5:$5,BP$4))</f>
        <v>0</v>
      </c>
      <c r="BQ387" s="3">
        <f>IF(BQ$5="",0,SUMIFS(BP!387:387,BP!$5:$5,BQ$4))</f>
        <v>0</v>
      </c>
      <c r="BR387" s="3">
        <f>IF(BR$5="",0,SUMIFS(BP!387:387,BP!$5:$5,BR$4))</f>
        <v>0</v>
      </c>
      <c r="BS387" s="3">
        <f>IF(BS$5="",0,SUMIFS(BP!387:387,BP!$5:$5,BS$4))</f>
        <v>0</v>
      </c>
      <c r="BT387" s="3">
        <f>IF(BT$5="",0,SUMIFS(BP!387:387,BP!$5:$5,BT$4))</f>
        <v>0</v>
      </c>
      <c r="BU387" s="3">
        <f>IF(BU$5="",0,SUMIFS(BP!387:387,BP!$5:$5,BU$4))</f>
        <v>0</v>
      </c>
      <c r="BV387" s="3">
        <f>IF(BV$5="",0,SUMIFS(BP!387:387,BP!$5:$5,BV$4))</f>
        <v>0</v>
      </c>
      <c r="BW387" s="3">
        <f>IF(BW$5="",0,SUMIFS(BP!387:387,BP!$5:$5,BW$4))</f>
        <v>0</v>
      </c>
      <c r="BX387" s="3">
        <f>IF(BX$5="",0,SUMIFS(BP!387:387,BP!$5:$5,BX$4))</f>
        <v>0</v>
      </c>
      <c r="BY387" s="3">
        <f>IF(BY$5="",0,SUMIFS(BP!387:387,BP!$5:$5,BY$4))</f>
        <v>0</v>
      </c>
      <c r="BZ387" s="3">
        <f>IF(BZ$5="",0,SUMIFS(BP!387:387,BP!$5:$5,BZ$4))</f>
        <v>0</v>
      </c>
      <c r="CA387" s="3">
        <f>IF(CA$5="",0,SUMIFS(BP!387:387,BP!$5:$5,CA$4))</f>
        <v>0</v>
      </c>
      <c r="CB387" s="3">
        <f>IF(CB$5="",0,SUMIFS(BP!387:387,BP!$5:$5,CB$4))</f>
        <v>0</v>
      </c>
      <c r="CC387" s="3">
        <f>IF(CC$5="",0,SUMIFS(BP!387:387,BP!$5:$5,CC$4))</f>
        <v>0</v>
      </c>
      <c r="CD387" s="3">
        <f>IF(CD$5="",0,SUMIFS(BP!387:387,BP!$5:$5,CD$4))</f>
        <v>0</v>
      </c>
      <c r="CE387" s="3">
        <f>IF(CE$5="",0,SUMIFS(BP!387:387,BP!$5:$5,CE$4))</f>
        <v>0</v>
      </c>
      <c r="CF387" s="3">
        <f>IF(CF$5="",0,SUMIFS(BP!387:387,BP!$5:$5,CF$4))</f>
        <v>0</v>
      </c>
      <c r="CG387" s="3">
        <f>IF(CG$5="",0,SUMIFS(BP!387:387,BP!$5:$5,CG$4))</f>
        <v>0</v>
      </c>
      <c r="CH387" s="3">
        <f>IF(CH$5="",0,SUMIFS(BP!387:387,BP!$5:$5,CH$4))</f>
        <v>0</v>
      </c>
      <c r="CI387" s="3">
        <f>IF(CI$5="",0,SUMIFS(BP!387:387,BP!$5:$5,CI$4))</f>
        <v>0</v>
      </c>
      <c r="CJ387" s="3">
        <f>IF(CJ$5="",0,SUMIFS(BP!387:387,BP!$5:$5,CJ$4))</f>
        <v>0</v>
      </c>
      <c r="CK387" s="3">
        <f>IF(CK$5="",0,SUMIFS(BP!387:387,BP!$5:$5,CK$4))</f>
        <v>0</v>
      </c>
      <c r="CL387" s="3">
        <f>IF(CL$5="",0,SUMIFS(BP!387:387,BP!$5:$5,CL$4))</f>
        <v>0</v>
      </c>
      <c r="CM387" s="3">
        <f>IF(CM$5="",0,SUMIFS(BP!387:387,BP!$5:$5,CM$4))</f>
        <v>0</v>
      </c>
      <c r="CN387" s="3">
        <f>IF(CN$5="",0,SUMIFS(BP!387:387,BP!$5:$5,CN$4))</f>
        <v>0</v>
      </c>
      <c r="CO387" s="3">
        <f>IF(CO$5="",0,SUMIFS(BP!387:387,BP!$5:$5,CO$4))</f>
        <v>0</v>
      </c>
      <c r="CP387" s="3">
        <f>IF(CP$5="",0,SUMIFS(BP!387:387,BP!$5:$5,CP$4))</f>
        <v>0</v>
      </c>
      <c r="CQ387" s="3">
        <f>IF(CQ$5="",0,SUMIFS(BP!387:387,BP!$5:$5,CQ$4))</f>
        <v>0</v>
      </c>
      <c r="CR387" s="3">
        <f>IF(CR$5="",0,SUMIFS(BP!387:387,BP!$5:$5,CR$4))</f>
        <v>0</v>
      </c>
      <c r="CS387" s="3">
        <f>IF(CS$5="",0,SUMIFS(BP!387:387,BP!$5:$5,CS$4))</f>
        <v>0</v>
      </c>
      <c r="CT387" s="3">
        <f>IF(CT$5="",0,SUMIFS(BP!387:387,BP!$5:$5,CT$4))</f>
        <v>0</v>
      </c>
    </row>
    <row r="388" spans="1:98" s="2" customFormat="1" ht="10.199999999999999" x14ac:dyDescent="0.2">
      <c r="A388" s="11">
        <f>ROW()</f>
        <v>388</v>
      </c>
      <c r="E388" s="15"/>
      <c r="W388" s="5"/>
      <c r="Z388" s="3">
        <f ca="1">IF(Z$5="",0,SUMIFS(INDIRECT($S$2&amp;$A388&amp;":"&amp;$A388),BP!$5:$5,Z$4))</f>
        <v>0</v>
      </c>
      <c r="AA388" s="3">
        <f ca="1">IF(AA$5="",0,SUMIFS(INDIRECT($S$2&amp;$A388&amp;":"&amp;$A388),BP!$5:$5,AA$4))</f>
        <v>0</v>
      </c>
      <c r="AB388" s="3">
        <f ca="1">IF(AB$5="",0,SUMIFS(INDIRECT($S$2&amp;$A388&amp;":"&amp;$A388),BP!$5:$5,AB$4))</f>
        <v>0</v>
      </c>
      <c r="AC388" s="3">
        <f ca="1">IF(AC$5="",0,SUMIFS(INDIRECT($S$2&amp;$A388&amp;":"&amp;$A388),BP!$5:$5,AC$4))</f>
        <v>0</v>
      </c>
      <c r="AD388" s="3">
        <f ca="1">IF(AD$5="",0,SUMIFS(INDIRECT($S$2&amp;$A388&amp;":"&amp;$A388),BP!$5:$5,AD$4))</f>
        <v>0</v>
      </c>
      <c r="AE388" s="3">
        <f ca="1">IF(AE$5="",0,SUMIFS(INDIRECT($S$2&amp;$A388&amp;":"&amp;$A388),BP!$5:$5,AE$4))</f>
        <v>0</v>
      </c>
      <c r="AF388" s="3">
        <f ca="1">IF(AF$5="",0,SUMIFS(INDIRECT($S$2&amp;$A388&amp;":"&amp;$A388),BP!$5:$5,AF$4))</f>
        <v>0</v>
      </c>
      <c r="AG388" s="3">
        <f ca="1">IF(AG$5="",0,SUMIFS(INDIRECT($S$2&amp;$A388&amp;":"&amp;$A388),BP!$5:$5,AG$4))</f>
        <v>0</v>
      </c>
      <c r="AH388" s="3">
        <f ca="1">IF(AH$5="",0,SUMIFS(INDIRECT($S$2&amp;$A388&amp;":"&amp;$A388),BP!$5:$5,AH$4))</f>
        <v>0</v>
      </c>
      <c r="AI388" s="3">
        <f ca="1">IF(AI$5="",0,SUMIFS(INDIRECT($S$2&amp;$A388&amp;":"&amp;$A388),BP!$5:$5,AI$4))</f>
        <v>0</v>
      </c>
      <c r="AJ388" s="3">
        <f ca="1">IF(AJ$5="",0,SUMIFS(INDIRECT($S$2&amp;$A388&amp;":"&amp;$A388),BP!$5:$5,AJ$4))</f>
        <v>0</v>
      </c>
      <c r="AK388" s="3">
        <f ca="1">IF(AK$5="",0,SUMIFS(INDIRECT($S$2&amp;$A388&amp;":"&amp;$A388),BP!$5:$5,AK$4))</f>
        <v>0</v>
      </c>
      <c r="AL388" s="3">
        <f ca="1">IF(AL$5="",0,SUMIFS(INDIRECT($S$2&amp;$A388&amp;":"&amp;$A388),BP!$5:$5,AL$4))</f>
        <v>0</v>
      </c>
      <c r="AM388" s="3">
        <f ca="1">IF(AM$5="",0,SUMIFS(INDIRECT($S$2&amp;$A388&amp;":"&amp;$A388),BP!$5:$5,AM$4))</f>
        <v>0</v>
      </c>
      <c r="AN388" s="3">
        <f ca="1">IF(AN$5="",0,SUMIFS(INDIRECT($S$2&amp;$A388&amp;":"&amp;$A388),BP!$5:$5,AN$4))</f>
        <v>0</v>
      </c>
      <c r="AO388" s="3">
        <f ca="1">IF(AO$5="",0,SUMIFS(INDIRECT($S$2&amp;$A388&amp;":"&amp;$A388),BP!$5:$5,AO$4))</f>
        <v>0</v>
      </c>
      <c r="AP388" s="3">
        <f ca="1">IF(AP$5="",0,SUMIFS(INDIRECT($S$2&amp;$A388&amp;":"&amp;$A388),BP!$5:$5,AP$4))</f>
        <v>0</v>
      </c>
      <c r="AQ388" s="3">
        <f ca="1">IF(AQ$5="",0,SUMIFS(INDIRECT($S$2&amp;$A388&amp;":"&amp;$A388),BP!$5:$5,AQ$4))</f>
        <v>0</v>
      </c>
      <c r="AR388" s="3">
        <f ca="1">IF(AR$5="",0,SUMIFS(INDIRECT($S$2&amp;$A388&amp;":"&amp;$A388),BP!$5:$5,AR$4))</f>
        <v>0</v>
      </c>
      <c r="AS388" s="3">
        <f ca="1">IF(AS$5="",0,SUMIFS(INDIRECT($S$2&amp;$A388&amp;":"&amp;$A388),BP!$5:$5,AS$4))</f>
        <v>0</v>
      </c>
      <c r="AT388" s="3">
        <f ca="1">IF(AT$5="",0,SUMIFS(INDIRECT($S$2&amp;$A388&amp;":"&amp;$A388),BP!$5:$5,AT$4))</f>
        <v>0</v>
      </c>
      <c r="AU388" s="3">
        <f ca="1">IF(AU$5="",0,SUMIFS(INDIRECT($S$2&amp;$A388&amp;":"&amp;$A388),BP!$5:$5,AU$4))</f>
        <v>0</v>
      </c>
      <c r="AV388" s="3">
        <f ca="1">IF(AV$5="",0,SUMIFS(INDIRECT($S$2&amp;$A388&amp;":"&amp;$A388),BP!$5:$5,AV$4))</f>
        <v>0</v>
      </c>
      <c r="AW388" s="3">
        <f ca="1">IF(AW$5="",0,SUMIFS(INDIRECT($S$2&amp;$A388&amp;":"&amp;$A388),BP!$5:$5,AW$4))</f>
        <v>0</v>
      </c>
      <c r="AX388" s="3">
        <f ca="1">IF(AX$5="",0,SUMIFS(INDIRECT($S$2&amp;$A388&amp;":"&amp;$A388),BP!$5:$5,AX$4))</f>
        <v>0</v>
      </c>
      <c r="AY388" s="3">
        <f ca="1">IF(AY$5="",0,SUMIFS(INDIRECT($S$2&amp;$A388&amp;":"&amp;$A388),BP!$5:$5,AY$4))</f>
        <v>0</v>
      </c>
      <c r="AZ388" s="3">
        <f ca="1">IF(AZ$5="",0,SUMIFS(INDIRECT($S$2&amp;$A388&amp;":"&amp;$A388),BP!$5:$5,AZ$4))</f>
        <v>0</v>
      </c>
      <c r="BA388" s="3">
        <f ca="1">IF(BA$5="",0,SUMIFS(INDIRECT($S$2&amp;$A388&amp;":"&amp;$A388),BP!$5:$5,BA$4))</f>
        <v>0</v>
      </c>
      <c r="BB388" s="3">
        <f ca="1">IF(BB$5="",0,SUMIFS(INDIRECT($S$2&amp;$A388&amp;":"&amp;$A388),BP!$5:$5,BB$4))</f>
        <v>0</v>
      </c>
      <c r="BC388" s="3">
        <f ca="1">IF(BC$5="",0,SUMIFS(INDIRECT($S$2&amp;$A388&amp;":"&amp;$A388),BP!$5:$5,BC$4))</f>
        <v>0</v>
      </c>
      <c r="BD388" s="3">
        <f ca="1">IF(BD$5="",0,SUMIFS(INDIRECT($S$2&amp;$A388&amp;":"&amp;$A388),BP!$5:$5,BD$4))</f>
        <v>0</v>
      </c>
      <c r="BE388" s="3">
        <f ca="1">IF(BE$5="",0,SUMIFS(INDIRECT($S$2&amp;$A388&amp;":"&amp;$A388),BP!$5:$5,BE$4))</f>
        <v>0</v>
      </c>
      <c r="BF388" s="3">
        <f ca="1">IF(BF$5="",0,SUMIFS(INDIRECT($S$2&amp;$A388&amp;":"&amp;$A388),BP!$5:$5,BF$4))</f>
        <v>0</v>
      </c>
      <c r="BG388" s="3">
        <f ca="1">IF(BG$5="",0,SUMIFS(INDIRECT($S$2&amp;$A388&amp;":"&amp;$A388),BP!$5:$5,BG$4))</f>
        <v>0</v>
      </c>
      <c r="BH388" s="3">
        <f ca="1">IF(BH$5="",0,SUMIFS(INDIRECT($S$2&amp;$A388&amp;":"&amp;$A388),BP!$5:$5,BH$4))</f>
        <v>0</v>
      </c>
      <c r="BI388" s="3">
        <f ca="1">IF(BI$5="",0,SUMIFS(INDIRECT($S$2&amp;$A388&amp;":"&amp;$A388),BP!$5:$5,BI$4))</f>
        <v>0</v>
      </c>
      <c r="BJ388" s="3">
        <f>IF(BJ$5="",0,SUMIFS(BP!388:388,BP!$5:$5,BJ$4))</f>
        <v>0</v>
      </c>
      <c r="BK388" s="3">
        <f>IF(BK$5="",0,SUMIFS(BP!388:388,BP!$5:$5,BK$4))</f>
        <v>0</v>
      </c>
      <c r="BL388" s="3">
        <f>IF(BL$5="",0,SUMIFS(BP!388:388,BP!$5:$5,BL$4))</f>
        <v>0</v>
      </c>
      <c r="BM388" s="3">
        <f>IF(BM$5="",0,SUMIFS(BP!388:388,BP!$5:$5,BM$4))</f>
        <v>0</v>
      </c>
      <c r="BN388" s="3">
        <f>IF(BN$5="",0,SUMIFS(BP!388:388,BP!$5:$5,BN$4))</f>
        <v>0</v>
      </c>
      <c r="BO388" s="3">
        <f>IF(BO$5="",0,SUMIFS(BP!388:388,BP!$5:$5,BO$4))</f>
        <v>0</v>
      </c>
      <c r="BP388" s="3">
        <f>IF(BP$5="",0,SUMIFS(BP!388:388,BP!$5:$5,BP$4))</f>
        <v>0</v>
      </c>
      <c r="BQ388" s="3">
        <f>IF(BQ$5="",0,SUMIFS(BP!388:388,BP!$5:$5,BQ$4))</f>
        <v>0</v>
      </c>
      <c r="BR388" s="3">
        <f>IF(BR$5="",0,SUMIFS(BP!388:388,BP!$5:$5,BR$4))</f>
        <v>0</v>
      </c>
      <c r="BS388" s="3">
        <f>IF(BS$5="",0,SUMIFS(BP!388:388,BP!$5:$5,BS$4))</f>
        <v>0</v>
      </c>
      <c r="BT388" s="3">
        <f>IF(BT$5="",0,SUMIFS(BP!388:388,BP!$5:$5,BT$4))</f>
        <v>0</v>
      </c>
      <c r="BU388" s="3">
        <f>IF(BU$5="",0,SUMIFS(BP!388:388,BP!$5:$5,BU$4))</f>
        <v>0</v>
      </c>
      <c r="BV388" s="3">
        <f>IF(BV$5="",0,SUMIFS(BP!388:388,BP!$5:$5,BV$4))</f>
        <v>0</v>
      </c>
      <c r="BW388" s="3">
        <f>IF(BW$5="",0,SUMIFS(BP!388:388,BP!$5:$5,BW$4))</f>
        <v>0</v>
      </c>
      <c r="BX388" s="3">
        <f>IF(BX$5="",0,SUMIFS(BP!388:388,BP!$5:$5,BX$4))</f>
        <v>0</v>
      </c>
      <c r="BY388" s="3">
        <f>IF(BY$5="",0,SUMIFS(BP!388:388,BP!$5:$5,BY$4))</f>
        <v>0</v>
      </c>
      <c r="BZ388" s="3">
        <f>IF(BZ$5="",0,SUMIFS(BP!388:388,BP!$5:$5,BZ$4))</f>
        <v>0</v>
      </c>
      <c r="CA388" s="3">
        <f>IF(CA$5="",0,SUMIFS(BP!388:388,BP!$5:$5,CA$4))</f>
        <v>0</v>
      </c>
      <c r="CB388" s="3">
        <f>IF(CB$5="",0,SUMIFS(BP!388:388,BP!$5:$5,CB$4))</f>
        <v>0</v>
      </c>
      <c r="CC388" s="3">
        <f>IF(CC$5="",0,SUMIFS(BP!388:388,BP!$5:$5,CC$4))</f>
        <v>0</v>
      </c>
      <c r="CD388" s="3">
        <f>IF(CD$5="",0,SUMIFS(BP!388:388,BP!$5:$5,CD$4))</f>
        <v>0</v>
      </c>
      <c r="CE388" s="3">
        <f>IF(CE$5="",0,SUMIFS(BP!388:388,BP!$5:$5,CE$4))</f>
        <v>0</v>
      </c>
      <c r="CF388" s="3">
        <f>IF(CF$5="",0,SUMIFS(BP!388:388,BP!$5:$5,CF$4))</f>
        <v>0</v>
      </c>
      <c r="CG388" s="3">
        <f>IF(CG$5="",0,SUMIFS(BP!388:388,BP!$5:$5,CG$4))</f>
        <v>0</v>
      </c>
      <c r="CH388" s="3">
        <f>IF(CH$5="",0,SUMIFS(BP!388:388,BP!$5:$5,CH$4))</f>
        <v>0</v>
      </c>
      <c r="CI388" s="3">
        <f>IF(CI$5="",0,SUMIFS(BP!388:388,BP!$5:$5,CI$4))</f>
        <v>0</v>
      </c>
      <c r="CJ388" s="3">
        <f>IF(CJ$5="",0,SUMIFS(BP!388:388,BP!$5:$5,CJ$4))</f>
        <v>0</v>
      </c>
      <c r="CK388" s="3">
        <f>IF(CK$5="",0,SUMIFS(BP!388:388,BP!$5:$5,CK$4))</f>
        <v>0</v>
      </c>
      <c r="CL388" s="3">
        <f>IF(CL$5="",0,SUMIFS(BP!388:388,BP!$5:$5,CL$4))</f>
        <v>0</v>
      </c>
      <c r="CM388" s="3">
        <f>IF(CM$5="",0,SUMIFS(BP!388:388,BP!$5:$5,CM$4))</f>
        <v>0</v>
      </c>
      <c r="CN388" s="3">
        <f>IF(CN$5="",0,SUMIFS(BP!388:388,BP!$5:$5,CN$4))</f>
        <v>0</v>
      </c>
      <c r="CO388" s="3">
        <f>IF(CO$5="",0,SUMIFS(BP!388:388,BP!$5:$5,CO$4))</f>
        <v>0</v>
      </c>
      <c r="CP388" s="3">
        <f>IF(CP$5="",0,SUMIFS(BP!388:388,BP!$5:$5,CP$4))</f>
        <v>0</v>
      </c>
      <c r="CQ388" s="3">
        <f>IF(CQ$5="",0,SUMIFS(BP!388:388,BP!$5:$5,CQ$4))</f>
        <v>0</v>
      </c>
      <c r="CR388" s="3">
        <f>IF(CR$5="",0,SUMIFS(BP!388:388,BP!$5:$5,CR$4))</f>
        <v>0</v>
      </c>
      <c r="CS388" s="3">
        <f>IF(CS$5="",0,SUMIFS(BP!388:388,BP!$5:$5,CS$4))</f>
        <v>0</v>
      </c>
      <c r="CT388" s="3">
        <f>IF(CT$5="",0,SUMIFS(BP!388:388,BP!$5:$5,CT$4))</f>
        <v>0</v>
      </c>
    </row>
    <row r="389" spans="1:98" s="2" customFormat="1" ht="10.199999999999999" x14ac:dyDescent="0.2">
      <c r="A389" s="11">
        <f>ROW()</f>
        <v>389</v>
      </c>
      <c r="E389" s="15"/>
      <c r="W389" s="5"/>
      <c r="Z389" s="3">
        <f ca="1">IF(Z$5="",0,SUMIFS(INDIRECT($S$2&amp;$A389&amp;":"&amp;$A389),BP!$5:$5,Z$4))</f>
        <v>0</v>
      </c>
      <c r="AA389" s="3">
        <f ca="1">IF(AA$5="",0,SUMIFS(INDIRECT($S$2&amp;$A389&amp;":"&amp;$A389),BP!$5:$5,AA$4))</f>
        <v>0</v>
      </c>
      <c r="AB389" s="3">
        <f ca="1">IF(AB$5="",0,SUMIFS(INDIRECT($S$2&amp;$A389&amp;":"&amp;$A389),BP!$5:$5,AB$4))</f>
        <v>0</v>
      </c>
      <c r="AC389" s="3">
        <f ca="1">IF(AC$5="",0,SUMIFS(INDIRECT($S$2&amp;$A389&amp;":"&amp;$A389),BP!$5:$5,AC$4))</f>
        <v>0</v>
      </c>
      <c r="AD389" s="3">
        <f ca="1">IF(AD$5="",0,SUMIFS(INDIRECT($S$2&amp;$A389&amp;":"&amp;$A389),BP!$5:$5,AD$4))</f>
        <v>0</v>
      </c>
      <c r="AE389" s="3">
        <f ca="1">IF(AE$5="",0,SUMIFS(INDIRECT($S$2&amp;$A389&amp;":"&amp;$A389),BP!$5:$5,AE$4))</f>
        <v>0</v>
      </c>
      <c r="AF389" s="3">
        <f ca="1">IF(AF$5="",0,SUMIFS(INDIRECT($S$2&amp;$A389&amp;":"&amp;$A389),BP!$5:$5,AF$4))</f>
        <v>0</v>
      </c>
      <c r="AG389" s="3">
        <f ca="1">IF(AG$5="",0,SUMIFS(INDIRECT($S$2&amp;$A389&amp;":"&amp;$A389),BP!$5:$5,AG$4))</f>
        <v>0</v>
      </c>
      <c r="AH389" s="3">
        <f ca="1">IF(AH$5="",0,SUMIFS(INDIRECT($S$2&amp;$A389&amp;":"&amp;$A389),BP!$5:$5,AH$4))</f>
        <v>0</v>
      </c>
      <c r="AI389" s="3">
        <f ca="1">IF(AI$5="",0,SUMIFS(INDIRECT($S$2&amp;$A389&amp;":"&amp;$A389),BP!$5:$5,AI$4))</f>
        <v>0</v>
      </c>
      <c r="AJ389" s="3">
        <f ca="1">IF(AJ$5="",0,SUMIFS(INDIRECT($S$2&amp;$A389&amp;":"&amp;$A389),BP!$5:$5,AJ$4))</f>
        <v>0</v>
      </c>
      <c r="AK389" s="3">
        <f ca="1">IF(AK$5="",0,SUMIFS(INDIRECT($S$2&amp;$A389&amp;":"&amp;$A389),BP!$5:$5,AK$4))</f>
        <v>0</v>
      </c>
      <c r="AL389" s="3">
        <f ca="1">IF(AL$5="",0,SUMIFS(INDIRECT($S$2&amp;$A389&amp;":"&amp;$A389),BP!$5:$5,AL$4))</f>
        <v>0</v>
      </c>
      <c r="AM389" s="3">
        <f ca="1">IF(AM$5="",0,SUMIFS(INDIRECT($S$2&amp;$A389&amp;":"&amp;$A389),BP!$5:$5,AM$4))</f>
        <v>0</v>
      </c>
      <c r="AN389" s="3">
        <f ca="1">IF(AN$5="",0,SUMIFS(INDIRECT($S$2&amp;$A389&amp;":"&amp;$A389),BP!$5:$5,AN$4))</f>
        <v>0</v>
      </c>
      <c r="AO389" s="3">
        <f ca="1">IF(AO$5="",0,SUMIFS(INDIRECT($S$2&amp;$A389&amp;":"&amp;$A389),BP!$5:$5,AO$4))</f>
        <v>0</v>
      </c>
      <c r="AP389" s="3">
        <f ca="1">IF(AP$5="",0,SUMIFS(INDIRECT($S$2&amp;$A389&amp;":"&amp;$A389),BP!$5:$5,AP$4))</f>
        <v>0</v>
      </c>
      <c r="AQ389" s="3">
        <f ca="1">IF(AQ$5="",0,SUMIFS(INDIRECT($S$2&amp;$A389&amp;":"&amp;$A389),BP!$5:$5,AQ$4))</f>
        <v>0</v>
      </c>
      <c r="AR389" s="3">
        <f ca="1">IF(AR$5="",0,SUMIFS(INDIRECT($S$2&amp;$A389&amp;":"&amp;$A389),BP!$5:$5,AR$4))</f>
        <v>0</v>
      </c>
      <c r="AS389" s="3">
        <f ca="1">IF(AS$5="",0,SUMIFS(INDIRECT($S$2&amp;$A389&amp;":"&amp;$A389),BP!$5:$5,AS$4))</f>
        <v>0</v>
      </c>
      <c r="AT389" s="3">
        <f ca="1">IF(AT$5="",0,SUMIFS(INDIRECT($S$2&amp;$A389&amp;":"&amp;$A389),BP!$5:$5,AT$4))</f>
        <v>0</v>
      </c>
      <c r="AU389" s="3">
        <f ca="1">IF(AU$5="",0,SUMIFS(INDIRECT($S$2&amp;$A389&amp;":"&amp;$A389),BP!$5:$5,AU$4))</f>
        <v>0</v>
      </c>
      <c r="AV389" s="3">
        <f ca="1">IF(AV$5="",0,SUMIFS(INDIRECT($S$2&amp;$A389&amp;":"&amp;$A389),BP!$5:$5,AV$4))</f>
        <v>0</v>
      </c>
      <c r="AW389" s="3">
        <f ca="1">IF(AW$5="",0,SUMIFS(INDIRECT($S$2&amp;$A389&amp;":"&amp;$A389),BP!$5:$5,AW$4))</f>
        <v>0</v>
      </c>
      <c r="AX389" s="3">
        <f ca="1">IF(AX$5="",0,SUMIFS(INDIRECT($S$2&amp;$A389&amp;":"&amp;$A389),BP!$5:$5,AX$4))</f>
        <v>0</v>
      </c>
      <c r="AY389" s="3">
        <f ca="1">IF(AY$5="",0,SUMIFS(INDIRECT($S$2&amp;$A389&amp;":"&amp;$A389),BP!$5:$5,AY$4))</f>
        <v>0</v>
      </c>
      <c r="AZ389" s="3">
        <f ca="1">IF(AZ$5="",0,SUMIFS(INDIRECT($S$2&amp;$A389&amp;":"&amp;$A389),BP!$5:$5,AZ$4))</f>
        <v>0</v>
      </c>
      <c r="BA389" s="3">
        <f ca="1">IF(BA$5="",0,SUMIFS(INDIRECT($S$2&amp;$A389&amp;":"&amp;$A389),BP!$5:$5,BA$4))</f>
        <v>0</v>
      </c>
      <c r="BB389" s="3">
        <f ca="1">IF(BB$5="",0,SUMIFS(INDIRECT($S$2&amp;$A389&amp;":"&amp;$A389),BP!$5:$5,BB$4))</f>
        <v>0</v>
      </c>
      <c r="BC389" s="3">
        <f ca="1">IF(BC$5="",0,SUMIFS(INDIRECT($S$2&amp;$A389&amp;":"&amp;$A389),BP!$5:$5,BC$4))</f>
        <v>0</v>
      </c>
      <c r="BD389" s="3">
        <f ca="1">IF(BD$5="",0,SUMIFS(INDIRECT($S$2&amp;$A389&amp;":"&amp;$A389),BP!$5:$5,BD$4))</f>
        <v>0</v>
      </c>
      <c r="BE389" s="3">
        <f ca="1">IF(BE$5="",0,SUMIFS(INDIRECT($S$2&amp;$A389&amp;":"&amp;$A389),BP!$5:$5,BE$4))</f>
        <v>0</v>
      </c>
      <c r="BF389" s="3">
        <f ca="1">IF(BF$5="",0,SUMIFS(INDIRECT($S$2&amp;$A389&amp;":"&amp;$A389),BP!$5:$5,BF$4))</f>
        <v>0</v>
      </c>
      <c r="BG389" s="3">
        <f ca="1">IF(BG$5="",0,SUMIFS(INDIRECT($S$2&amp;$A389&amp;":"&amp;$A389),BP!$5:$5,BG$4))</f>
        <v>0</v>
      </c>
      <c r="BH389" s="3">
        <f ca="1">IF(BH$5="",0,SUMIFS(INDIRECT($S$2&amp;$A389&amp;":"&amp;$A389),BP!$5:$5,BH$4))</f>
        <v>0</v>
      </c>
      <c r="BI389" s="3">
        <f ca="1">IF(BI$5="",0,SUMIFS(INDIRECT($S$2&amp;$A389&amp;":"&amp;$A389),BP!$5:$5,BI$4))</f>
        <v>0</v>
      </c>
      <c r="BJ389" s="3">
        <f>IF(BJ$5="",0,SUMIFS(BP!389:389,BP!$5:$5,BJ$4))</f>
        <v>0</v>
      </c>
      <c r="BK389" s="3">
        <f>IF(BK$5="",0,SUMIFS(BP!389:389,BP!$5:$5,BK$4))</f>
        <v>0</v>
      </c>
      <c r="BL389" s="3">
        <f>IF(BL$5="",0,SUMIFS(BP!389:389,BP!$5:$5,BL$4))</f>
        <v>0</v>
      </c>
      <c r="BM389" s="3">
        <f>IF(BM$5="",0,SUMIFS(BP!389:389,BP!$5:$5,BM$4))</f>
        <v>0</v>
      </c>
      <c r="BN389" s="3">
        <f>IF(BN$5="",0,SUMIFS(BP!389:389,BP!$5:$5,BN$4))</f>
        <v>0</v>
      </c>
      <c r="BO389" s="3">
        <f>IF(BO$5="",0,SUMIFS(BP!389:389,BP!$5:$5,BO$4))</f>
        <v>0</v>
      </c>
      <c r="BP389" s="3">
        <f>IF(BP$5="",0,SUMIFS(BP!389:389,BP!$5:$5,BP$4))</f>
        <v>0</v>
      </c>
      <c r="BQ389" s="3">
        <f>IF(BQ$5="",0,SUMIFS(BP!389:389,BP!$5:$5,BQ$4))</f>
        <v>0</v>
      </c>
      <c r="BR389" s="3">
        <f>IF(BR$5="",0,SUMIFS(BP!389:389,BP!$5:$5,BR$4))</f>
        <v>0</v>
      </c>
      <c r="BS389" s="3">
        <f>IF(BS$5="",0,SUMIFS(BP!389:389,BP!$5:$5,BS$4))</f>
        <v>0</v>
      </c>
      <c r="BT389" s="3">
        <f>IF(BT$5="",0,SUMIFS(BP!389:389,BP!$5:$5,BT$4))</f>
        <v>0</v>
      </c>
      <c r="BU389" s="3">
        <f>IF(BU$5="",0,SUMIFS(BP!389:389,BP!$5:$5,BU$4))</f>
        <v>0</v>
      </c>
      <c r="BV389" s="3">
        <f>IF(BV$5="",0,SUMIFS(BP!389:389,BP!$5:$5,BV$4))</f>
        <v>0</v>
      </c>
      <c r="BW389" s="3">
        <f>IF(BW$5="",0,SUMIFS(BP!389:389,BP!$5:$5,BW$4))</f>
        <v>0</v>
      </c>
      <c r="BX389" s="3">
        <f>IF(BX$5="",0,SUMIFS(BP!389:389,BP!$5:$5,BX$4))</f>
        <v>0</v>
      </c>
      <c r="BY389" s="3">
        <f>IF(BY$5="",0,SUMIFS(BP!389:389,BP!$5:$5,BY$4))</f>
        <v>0</v>
      </c>
      <c r="BZ389" s="3">
        <f>IF(BZ$5="",0,SUMIFS(BP!389:389,BP!$5:$5,BZ$4))</f>
        <v>0</v>
      </c>
      <c r="CA389" s="3">
        <f>IF(CA$5="",0,SUMIFS(BP!389:389,BP!$5:$5,CA$4))</f>
        <v>0</v>
      </c>
      <c r="CB389" s="3">
        <f>IF(CB$5="",0,SUMIFS(BP!389:389,BP!$5:$5,CB$4))</f>
        <v>0</v>
      </c>
      <c r="CC389" s="3">
        <f>IF(CC$5="",0,SUMIFS(BP!389:389,BP!$5:$5,CC$4))</f>
        <v>0</v>
      </c>
      <c r="CD389" s="3">
        <f>IF(CD$5="",0,SUMIFS(BP!389:389,BP!$5:$5,CD$4))</f>
        <v>0</v>
      </c>
      <c r="CE389" s="3">
        <f>IF(CE$5="",0,SUMIFS(BP!389:389,BP!$5:$5,CE$4))</f>
        <v>0</v>
      </c>
      <c r="CF389" s="3">
        <f>IF(CF$5="",0,SUMIFS(BP!389:389,BP!$5:$5,CF$4))</f>
        <v>0</v>
      </c>
      <c r="CG389" s="3">
        <f>IF(CG$5="",0,SUMIFS(BP!389:389,BP!$5:$5,CG$4))</f>
        <v>0</v>
      </c>
      <c r="CH389" s="3">
        <f>IF(CH$5="",0,SUMIFS(BP!389:389,BP!$5:$5,CH$4))</f>
        <v>0</v>
      </c>
      <c r="CI389" s="3">
        <f>IF(CI$5="",0,SUMIFS(BP!389:389,BP!$5:$5,CI$4))</f>
        <v>0</v>
      </c>
      <c r="CJ389" s="3">
        <f>IF(CJ$5="",0,SUMIFS(BP!389:389,BP!$5:$5,CJ$4))</f>
        <v>0</v>
      </c>
      <c r="CK389" s="3">
        <f>IF(CK$5="",0,SUMIFS(BP!389:389,BP!$5:$5,CK$4))</f>
        <v>0</v>
      </c>
      <c r="CL389" s="3">
        <f>IF(CL$5="",0,SUMIFS(BP!389:389,BP!$5:$5,CL$4))</f>
        <v>0</v>
      </c>
      <c r="CM389" s="3">
        <f>IF(CM$5="",0,SUMIFS(BP!389:389,BP!$5:$5,CM$4))</f>
        <v>0</v>
      </c>
      <c r="CN389" s="3">
        <f>IF(CN$5="",0,SUMIFS(BP!389:389,BP!$5:$5,CN$4))</f>
        <v>0</v>
      </c>
      <c r="CO389" s="3">
        <f>IF(CO$5="",0,SUMIFS(BP!389:389,BP!$5:$5,CO$4))</f>
        <v>0</v>
      </c>
      <c r="CP389" s="3">
        <f>IF(CP$5="",0,SUMIFS(BP!389:389,BP!$5:$5,CP$4))</f>
        <v>0</v>
      </c>
      <c r="CQ389" s="3">
        <f>IF(CQ$5="",0,SUMIFS(BP!389:389,BP!$5:$5,CQ$4))</f>
        <v>0</v>
      </c>
      <c r="CR389" s="3">
        <f>IF(CR$5="",0,SUMIFS(BP!389:389,BP!$5:$5,CR$4))</f>
        <v>0</v>
      </c>
      <c r="CS389" s="3">
        <f>IF(CS$5="",0,SUMIFS(BP!389:389,BP!$5:$5,CS$4))</f>
        <v>0</v>
      </c>
      <c r="CT389" s="3">
        <f>IF(CT$5="",0,SUMIFS(BP!389:389,BP!$5:$5,CT$4))</f>
        <v>0</v>
      </c>
    </row>
    <row r="390" spans="1:98" s="2" customFormat="1" ht="10.199999999999999" x14ac:dyDescent="0.2">
      <c r="A390" s="11">
        <f>ROW()</f>
        <v>390</v>
      </c>
      <c r="E390" s="15"/>
      <c r="W390" s="5"/>
      <c r="Z390" s="3">
        <f ca="1">IF(Z$5="",0,SUMIFS(INDIRECT($S$2&amp;$A390&amp;":"&amp;$A390),BP!$5:$5,Z$4))</f>
        <v>0</v>
      </c>
      <c r="AA390" s="3">
        <f ca="1">IF(AA$5="",0,SUMIFS(INDIRECT($S$2&amp;$A390&amp;":"&amp;$A390),BP!$5:$5,AA$4))</f>
        <v>0</v>
      </c>
      <c r="AB390" s="3">
        <f ca="1">IF(AB$5="",0,SUMIFS(INDIRECT($S$2&amp;$A390&amp;":"&amp;$A390),BP!$5:$5,AB$4))</f>
        <v>0</v>
      </c>
      <c r="AC390" s="3">
        <f ca="1">IF(AC$5="",0,SUMIFS(INDIRECT($S$2&amp;$A390&amp;":"&amp;$A390),BP!$5:$5,AC$4))</f>
        <v>0</v>
      </c>
      <c r="AD390" s="3">
        <f ca="1">IF(AD$5="",0,SUMIFS(INDIRECT($S$2&amp;$A390&amp;":"&amp;$A390),BP!$5:$5,AD$4))</f>
        <v>0</v>
      </c>
      <c r="AE390" s="3">
        <f ca="1">IF(AE$5="",0,SUMIFS(INDIRECT($S$2&amp;$A390&amp;":"&amp;$A390),BP!$5:$5,AE$4))</f>
        <v>0</v>
      </c>
      <c r="AF390" s="3">
        <f ca="1">IF(AF$5="",0,SUMIFS(INDIRECT($S$2&amp;$A390&amp;":"&amp;$A390),BP!$5:$5,AF$4))</f>
        <v>0</v>
      </c>
      <c r="AG390" s="3">
        <f ca="1">IF(AG$5="",0,SUMIFS(INDIRECT($S$2&amp;$A390&amp;":"&amp;$A390),BP!$5:$5,AG$4))</f>
        <v>0</v>
      </c>
      <c r="AH390" s="3">
        <f ca="1">IF(AH$5="",0,SUMIFS(INDIRECT($S$2&amp;$A390&amp;":"&amp;$A390),BP!$5:$5,AH$4))</f>
        <v>0</v>
      </c>
      <c r="AI390" s="3">
        <f ca="1">IF(AI$5="",0,SUMIFS(INDIRECT($S$2&amp;$A390&amp;":"&amp;$A390),BP!$5:$5,AI$4))</f>
        <v>0</v>
      </c>
      <c r="AJ390" s="3">
        <f ca="1">IF(AJ$5="",0,SUMIFS(INDIRECT($S$2&amp;$A390&amp;":"&amp;$A390),BP!$5:$5,AJ$4))</f>
        <v>0</v>
      </c>
      <c r="AK390" s="3">
        <f ca="1">IF(AK$5="",0,SUMIFS(INDIRECT($S$2&amp;$A390&amp;":"&amp;$A390),BP!$5:$5,AK$4))</f>
        <v>0</v>
      </c>
      <c r="AL390" s="3">
        <f ca="1">IF(AL$5="",0,SUMIFS(INDIRECT($S$2&amp;$A390&amp;":"&amp;$A390),BP!$5:$5,AL$4))</f>
        <v>0</v>
      </c>
      <c r="AM390" s="3">
        <f ca="1">IF(AM$5="",0,SUMIFS(INDIRECT($S$2&amp;$A390&amp;":"&amp;$A390),BP!$5:$5,AM$4))</f>
        <v>0</v>
      </c>
      <c r="AN390" s="3">
        <f ca="1">IF(AN$5="",0,SUMIFS(INDIRECT($S$2&amp;$A390&amp;":"&amp;$A390),BP!$5:$5,AN$4))</f>
        <v>0</v>
      </c>
      <c r="AO390" s="3">
        <f ca="1">IF(AO$5="",0,SUMIFS(INDIRECT($S$2&amp;$A390&amp;":"&amp;$A390),BP!$5:$5,AO$4))</f>
        <v>0</v>
      </c>
      <c r="AP390" s="3">
        <f ca="1">IF(AP$5="",0,SUMIFS(INDIRECT($S$2&amp;$A390&amp;":"&amp;$A390),BP!$5:$5,AP$4))</f>
        <v>0</v>
      </c>
      <c r="AQ390" s="3">
        <f ca="1">IF(AQ$5="",0,SUMIFS(INDIRECT($S$2&amp;$A390&amp;":"&amp;$A390),BP!$5:$5,AQ$4))</f>
        <v>0</v>
      </c>
      <c r="AR390" s="3">
        <f ca="1">IF(AR$5="",0,SUMIFS(INDIRECT($S$2&amp;$A390&amp;":"&amp;$A390),BP!$5:$5,AR$4))</f>
        <v>0</v>
      </c>
      <c r="AS390" s="3">
        <f ca="1">IF(AS$5="",0,SUMIFS(INDIRECT($S$2&amp;$A390&amp;":"&amp;$A390),BP!$5:$5,AS$4))</f>
        <v>0</v>
      </c>
      <c r="AT390" s="3">
        <f ca="1">IF(AT$5="",0,SUMIFS(INDIRECT($S$2&amp;$A390&amp;":"&amp;$A390),BP!$5:$5,AT$4))</f>
        <v>0</v>
      </c>
      <c r="AU390" s="3">
        <f ca="1">IF(AU$5="",0,SUMIFS(INDIRECT($S$2&amp;$A390&amp;":"&amp;$A390),BP!$5:$5,AU$4))</f>
        <v>0</v>
      </c>
      <c r="AV390" s="3">
        <f ca="1">IF(AV$5="",0,SUMIFS(INDIRECT($S$2&amp;$A390&amp;":"&amp;$A390),BP!$5:$5,AV$4))</f>
        <v>0</v>
      </c>
      <c r="AW390" s="3">
        <f ca="1">IF(AW$5="",0,SUMIFS(INDIRECT($S$2&amp;$A390&amp;":"&amp;$A390),BP!$5:$5,AW$4))</f>
        <v>0</v>
      </c>
      <c r="AX390" s="3">
        <f ca="1">IF(AX$5="",0,SUMIFS(INDIRECT($S$2&amp;$A390&amp;":"&amp;$A390),BP!$5:$5,AX$4))</f>
        <v>0</v>
      </c>
      <c r="AY390" s="3">
        <f ca="1">IF(AY$5="",0,SUMIFS(INDIRECT($S$2&amp;$A390&amp;":"&amp;$A390),BP!$5:$5,AY$4))</f>
        <v>0</v>
      </c>
      <c r="AZ390" s="3">
        <f ca="1">IF(AZ$5="",0,SUMIFS(INDIRECT($S$2&amp;$A390&amp;":"&amp;$A390),BP!$5:$5,AZ$4))</f>
        <v>0</v>
      </c>
      <c r="BA390" s="3">
        <f ca="1">IF(BA$5="",0,SUMIFS(INDIRECT($S$2&amp;$A390&amp;":"&amp;$A390),BP!$5:$5,BA$4))</f>
        <v>0</v>
      </c>
      <c r="BB390" s="3">
        <f ca="1">IF(BB$5="",0,SUMIFS(INDIRECT($S$2&amp;$A390&amp;":"&amp;$A390),BP!$5:$5,BB$4))</f>
        <v>0</v>
      </c>
      <c r="BC390" s="3">
        <f ca="1">IF(BC$5="",0,SUMIFS(INDIRECT($S$2&amp;$A390&amp;":"&amp;$A390),BP!$5:$5,BC$4))</f>
        <v>0</v>
      </c>
      <c r="BD390" s="3">
        <f ca="1">IF(BD$5="",0,SUMIFS(INDIRECT($S$2&amp;$A390&amp;":"&amp;$A390),BP!$5:$5,BD$4))</f>
        <v>0</v>
      </c>
      <c r="BE390" s="3">
        <f ca="1">IF(BE$5="",0,SUMIFS(INDIRECT($S$2&amp;$A390&amp;":"&amp;$A390),BP!$5:$5,BE$4))</f>
        <v>0</v>
      </c>
      <c r="BF390" s="3">
        <f ca="1">IF(BF$5="",0,SUMIFS(INDIRECT($S$2&amp;$A390&amp;":"&amp;$A390),BP!$5:$5,BF$4))</f>
        <v>0</v>
      </c>
      <c r="BG390" s="3">
        <f ca="1">IF(BG$5="",0,SUMIFS(INDIRECT($S$2&amp;$A390&amp;":"&amp;$A390),BP!$5:$5,BG$4))</f>
        <v>0</v>
      </c>
      <c r="BH390" s="3">
        <f ca="1">IF(BH$5="",0,SUMIFS(INDIRECT($S$2&amp;$A390&amp;":"&amp;$A390),BP!$5:$5,BH$4))</f>
        <v>0</v>
      </c>
      <c r="BI390" s="3">
        <f ca="1">IF(BI$5="",0,SUMIFS(INDIRECT($S$2&amp;$A390&amp;":"&amp;$A390),BP!$5:$5,BI$4))</f>
        <v>0</v>
      </c>
      <c r="BJ390" s="3">
        <f>IF(BJ$5="",0,SUMIFS(BP!390:390,BP!$5:$5,BJ$4))</f>
        <v>0</v>
      </c>
      <c r="BK390" s="3">
        <f>IF(BK$5="",0,SUMIFS(BP!390:390,BP!$5:$5,BK$4))</f>
        <v>0</v>
      </c>
      <c r="BL390" s="3">
        <f>IF(BL$5="",0,SUMIFS(BP!390:390,BP!$5:$5,BL$4))</f>
        <v>0</v>
      </c>
      <c r="BM390" s="3">
        <f>IF(BM$5="",0,SUMIFS(BP!390:390,BP!$5:$5,BM$4))</f>
        <v>0</v>
      </c>
      <c r="BN390" s="3">
        <f>IF(BN$5="",0,SUMIFS(BP!390:390,BP!$5:$5,BN$4))</f>
        <v>0</v>
      </c>
      <c r="BO390" s="3">
        <f>IF(BO$5="",0,SUMIFS(BP!390:390,BP!$5:$5,BO$4))</f>
        <v>0</v>
      </c>
      <c r="BP390" s="3">
        <f>IF(BP$5="",0,SUMIFS(BP!390:390,BP!$5:$5,BP$4))</f>
        <v>0</v>
      </c>
      <c r="BQ390" s="3">
        <f>IF(BQ$5="",0,SUMIFS(BP!390:390,BP!$5:$5,BQ$4))</f>
        <v>0</v>
      </c>
      <c r="BR390" s="3">
        <f>IF(BR$5="",0,SUMIFS(BP!390:390,BP!$5:$5,BR$4))</f>
        <v>0</v>
      </c>
      <c r="BS390" s="3">
        <f>IF(BS$5="",0,SUMIFS(BP!390:390,BP!$5:$5,BS$4))</f>
        <v>0</v>
      </c>
      <c r="BT390" s="3">
        <f>IF(BT$5="",0,SUMIFS(BP!390:390,BP!$5:$5,BT$4))</f>
        <v>0</v>
      </c>
      <c r="BU390" s="3">
        <f>IF(BU$5="",0,SUMIFS(BP!390:390,BP!$5:$5,BU$4))</f>
        <v>0</v>
      </c>
      <c r="BV390" s="3">
        <f>IF(BV$5="",0,SUMIFS(BP!390:390,BP!$5:$5,BV$4))</f>
        <v>0</v>
      </c>
      <c r="BW390" s="3">
        <f>IF(BW$5="",0,SUMIFS(BP!390:390,BP!$5:$5,BW$4))</f>
        <v>0</v>
      </c>
      <c r="BX390" s="3">
        <f>IF(BX$5="",0,SUMIFS(BP!390:390,BP!$5:$5,BX$4))</f>
        <v>0</v>
      </c>
      <c r="BY390" s="3">
        <f>IF(BY$5="",0,SUMIFS(BP!390:390,BP!$5:$5,BY$4))</f>
        <v>0</v>
      </c>
      <c r="BZ390" s="3">
        <f>IF(BZ$5="",0,SUMIFS(BP!390:390,BP!$5:$5,BZ$4))</f>
        <v>0</v>
      </c>
      <c r="CA390" s="3">
        <f>IF(CA$5="",0,SUMIFS(BP!390:390,BP!$5:$5,CA$4))</f>
        <v>0</v>
      </c>
      <c r="CB390" s="3">
        <f>IF(CB$5="",0,SUMIFS(BP!390:390,BP!$5:$5,CB$4))</f>
        <v>0</v>
      </c>
      <c r="CC390" s="3">
        <f>IF(CC$5="",0,SUMIFS(BP!390:390,BP!$5:$5,CC$4))</f>
        <v>0</v>
      </c>
      <c r="CD390" s="3">
        <f>IF(CD$5="",0,SUMIFS(BP!390:390,BP!$5:$5,CD$4))</f>
        <v>0</v>
      </c>
      <c r="CE390" s="3">
        <f>IF(CE$5="",0,SUMIFS(BP!390:390,BP!$5:$5,CE$4))</f>
        <v>0</v>
      </c>
      <c r="CF390" s="3">
        <f>IF(CF$5="",0,SUMIFS(BP!390:390,BP!$5:$5,CF$4))</f>
        <v>0</v>
      </c>
      <c r="CG390" s="3">
        <f>IF(CG$5="",0,SUMIFS(BP!390:390,BP!$5:$5,CG$4))</f>
        <v>0</v>
      </c>
      <c r="CH390" s="3">
        <f>IF(CH$5="",0,SUMIFS(BP!390:390,BP!$5:$5,CH$4))</f>
        <v>0</v>
      </c>
      <c r="CI390" s="3">
        <f>IF(CI$5="",0,SUMIFS(BP!390:390,BP!$5:$5,CI$4))</f>
        <v>0</v>
      </c>
      <c r="CJ390" s="3">
        <f>IF(CJ$5="",0,SUMIFS(BP!390:390,BP!$5:$5,CJ$4))</f>
        <v>0</v>
      </c>
      <c r="CK390" s="3">
        <f>IF(CK$5="",0,SUMIFS(BP!390:390,BP!$5:$5,CK$4))</f>
        <v>0</v>
      </c>
      <c r="CL390" s="3">
        <f>IF(CL$5="",0,SUMIFS(BP!390:390,BP!$5:$5,CL$4))</f>
        <v>0</v>
      </c>
      <c r="CM390" s="3">
        <f>IF(CM$5="",0,SUMIFS(BP!390:390,BP!$5:$5,CM$4))</f>
        <v>0</v>
      </c>
      <c r="CN390" s="3">
        <f>IF(CN$5="",0,SUMIFS(BP!390:390,BP!$5:$5,CN$4))</f>
        <v>0</v>
      </c>
      <c r="CO390" s="3">
        <f>IF(CO$5="",0,SUMIFS(BP!390:390,BP!$5:$5,CO$4))</f>
        <v>0</v>
      </c>
      <c r="CP390" s="3">
        <f>IF(CP$5="",0,SUMIFS(BP!390:390,BP!$5:$5,CP$4))</f>
        <v>0</v>
      </c>
      <c r="CQ390" s="3">
        <f>IF(CQ$5="",0,SUMIFS(BP!390:390,BP!$5:$5,CQ$4))</f>
        <v>0</v>
      </c>
      <c r="CR390" s="3">
        <f>IF(CR$5="",0,SUMIFS(BP!390:390,BP!$5:$5,CR$4))</f>
        <v>0</v>
      </c>
      <c r="CS390" s="3">
        <f>IF(CS$5="",0,SUMIFS(BP!390:390,BP!$5:$5,CS$4))</f>
        <v>0</v>
      </c>
      <c r="CT390" s="3">
        <f>IF(CT$5="",0,SUMIFS(BP!390:390,BP!$5:$5,CT$4))</f>
        <v>0</v>
      </c>
    </row>
    <row r="391" spans="1:98" s="2" customFormat="1" ht="10.199999999999999" x14ac:dyDescent="0.2">
      <c r="A391" s="11">
        <f>ROW()</f>
        <v>391</v>
      </c>
      <c r="E391" s="15"/>
      <c r="W391" s="5"/>
      <c r="Z391" s="3">
        <f ca="1">IF(Z$5="",0,SUMIFS(INDIRECT($S$2&amp;$A391&amp;":"&amp;$A391),BP!$5:$5,Z$4))</f>
        <v>0</v>
      </c>
      <c r="AA391" s="3">
        <f ca="1">IF(AA$5="",0,SUMIFS(INDIRECT($S$2&amp;$A391&amp;":"&amp;$A391),BP!$5:$5,AA$4))</f>
        <v>0</v>
      </c>
      <c r="AB391" s="3">
        <f ca="1">IF(AB$5="",0,SUMIFS(INDIRECT($S$2&amp;$A391&amp;":"&amp;$A391),BP!$5:$5,AB$4))</f>
        <v>0</v>
      </c>
      <c r="AC391" s="3">
        <f ca="1">IF(AC$5="",0,SUMIFS(INDIRECT($S$2&amp;$A391&amp;":"&amp;$A391),BP!$5:$5,AC$4))</f>
        <v>0</v>
      </c>
      <c r="AD391" s="3">
        <f ca="1">IF(AD$5="",0,SUMIFS(INDIRECT($S$2&amp;$A391&amp;":"&amp;$A391),BP!$5:$5,AD$4))</f>
        <v>0</v>
      </c>
      <c r="AE391" s="3">
        <f ca="1">IF(AE$5="",0,SUMIFS(INDIRECT($S$2&amp;$A391&amp;":"&amp;$A391),BP!$5:$5,AE$4))</f>
        <v>0</v>
      </c>
      <c r="AF391" s="3">
        <f ca="1">IF(AF$5="",0,SUMIFS(INDIRECT($S$2&amp;$A391&amp;":"&amp;$A391),BP!$5:$5,AF$4))</f>
        <v>0</v>
      </c>
      <c r="AG391" s="3">
        <f ca="1">IF(AG$5="",0,SUMIFS(INDIRECT($S$2&amp;$A391&amp;":"&amp;$A391),BP!$5:$5,AG$4))</f>
        <v>0</v>
      </c>
      <c r="AH391" s="3">
        <f ca="1">IF(AH$5="",0,SUMIFS(INDIRECT($S$2&amp;$A391&amp;":"&amp;$A391),BP!$5:$5,AH$4))</f>
        <v>0</v>
      </c>
      <c r="AI391" s="3">
        <f ca="1">IF(AI$5="",0,SUMIFS(INDIRECT($S$2&amp;$A391&amp;":"&amp;$A391),BP!$5:$5,AI$4))</f>
        <v>0</v>
      </c>
      <c r="AJ391" s="3">
        <f ca="1">IF(AJ$5="",0,SUMIFS(INDIRECT($S$2&amp;$A391&amp;":"&amp;$A391),BP!$5:$5,AJ$4))</f>
        <v>0</v>
      </c>
      <c r="AK391" s="3">
        <f ca="1">IF(AK$5="",0,SUMIFS(INDIRECT($S$2&amp;$A391&amp;":"&amp;$A391),BP!$5:$5,AK$4))</f>
        <v>0</v>
      </c>
      <c r="AL391" s="3">
        <f ca="1">IF(AL$5="",0,SUMIFS(INDIRECT($S$2&amp;$A391&amp;":"&amp;$A391),BP!$5:$5,AL$4))</f>
        <v>0</v>
      </c>
      <c r="AM391" s="3">
        <f ca="1">IF(AM$5="",0,SUMIFS(INDIRECT($S$2&amp;$A391&amp;":"&amp;$A391),BP!$5:$5,AM$4))</f>
        <v>0</v>
      </c>
      <c r="AN391" s="3">
        <f ca="1">IF(AN$5="",0,SUMIFS(INDIRECT($S$2&amp;$A391&amp;":"&amp;$A391),BP!$5:$5,AN$4))</f>
        <v>0</v>
      </c>
      <c r="AO391" s="3">
        <f ca="1">IF(AO$5="",0,SUMIFS(INDIRECT($S$2&amp;$A391&amp;":"&amp;$A391),BP!$5:$5,AO$4))</f>
        <v>0</v>
      </c>
      <c r="AP391" s="3">
        <f ca="1">IF(AP$5="",0,SUMIFS(INDIRECT($S$2&amp;$A391&amp;":"&amp;$A391),BP!$5:$5,AP$4))</f>
        <v>0</v>
      </c>
      <c r="AQ391" s="3">
        <f ca="1">IF(AQ$5="",0,SUMIFS(INDIRECT($S$2&amp;$A391&amp;":"&amp;$A391),BP!$5:$5,AQ$4))</f>
        <v>0</v>
      </c>
      <c r="AR391" s="3">
        <f ca="1">IF(AR$5="",0,SUMIFS(INDIRECT($S$2&amp;$A391&amp;":"&amp;$A391),BP!$5:$5,AR$4))</f>
        <v>0</v>
      </c>
      <c r="AS391" s="3">
        <f ca="1">IF(AS$5="",0,SUMIFS(INDIRECT($S$2&amp;$A391&amp;":"&amp;$A391),BP!$5:$5,AS$4))</f>
        <v>0</v>
      </c>
      <c r="AT391" s="3">
        <f ca="1">IF(AT$5="",0,SUMIFS(INDIRECT($S$2&amp;$A391&amp;":"&amp;$A391),BP!$5:$5,AT$4))</f>
        <v>0</v>
      </c>
      <c r="AU391" s="3">
        <f ca="1">IF(AU$5="",0,SUMIFS(INDIRECT($S$2&amp;$A391&amp;":"&amp;$A391),BP!$5:$5,AU$4))</f>
        <v>0</v>
      </c>
      <c r="AV391" s="3">
        <f ca="1">IF(AV$5="",0,SUMIFS(INDIRECT($S$2&amp;$A391&amp;":"&amp;$A391),BP!$5:$5,AV$4))</f>
        <v>0</v>
      </c>
      <c r="AW391" s="3">
        <f ca="1">IF(AW$5="",0,SUMIFS(INDIRECT($S$2&amp;$A391&amp;":"&amp;$A391),BP!$5:$5,AW$4))</f>
        <v>0</v>
      </c>
      <c r="AX391" s="3">
        <f ca="1">IF(AX$5="",0,SUMIFS(INDIRECT($S$2&amp;$A391&amp;":"&amp;$A391),BP!$5:$5,AX$4))</f>
        <v>0</v>
      </c>
      <c r="AY391" s="3">
        <f ca="1">IF(AY$5="",0,SUMIFS(INDIRECT($S$2&amp;$A391&amp;":"&amp;$A391),BP!$5:$5,AY$4))</f>
        <v>0</v>
      </c>
      <c r="AZ391" s="3">
        <f ca="1">IF(AZ$5="",0,SUMIFS(INDIRECT($S$2&amp;$A391&amp;":"&amp;$A391),BP!$5:$5,AZ$4))</f>
        <v>0</v>
      </c>
      <c r="BA391" s="3">
        <f ca="1">IF(BA$5="",0,SUMIFS(INDIRECT($S$2&amp;$A391&amp;":"&amp;$A391),BP!$5:$5,BA$4))</f>
        <v>0</v>
      </c>
      <c r="BB391" s="3">
        <f ca="1">IF(BB$5="",0,SUMIFS(INDIRECT($S$2&amp;$A391&amp;":"&amp;$A391),BP!$5:$5,BB$4))</f>
        <v>0</v>
      </c>
      <c r="BC391" s="3">
        <f ca="1">IF(BC$5="",0,SUMIFS(INDIRECT($S$2&amp;$A391&amp;":"&amp;$A391),BP!$5:$5,BC$4))</f>
        <v>0</v>
      </c>
      <c r="BD391" s="3">
        <f ca="1">IF(BD$5="",0,SUMIFS(INDIRECT($S$2&amp;$A391&amp;":"&amp;$A391),BP!$5:$5,BD$4))</f>
        <v>0</v>
      </c>
      <c r="BE391" s="3">
        <f ca="1">IF(BE$5="",0,SUMIFS(INDIRECT($S$2&amp;$A391&amp;":"&amp;$A391),BP!$5:$5,BE$4))</f>
        <v>0</v>
      </c>
      <c r="BF391" s="3">
        <f ca="1">IF(BF$5="",0,SUMIFS(INDIRECT($S$2&amp;$A391&amp;":"&amp;$A391),BP!$5:$5,BF$4))</f>
        <v>0</v>
      </c>
      <c r="BG391" s="3">
        <f ca="1">IF(BG$5="",0,SUMIFS(INDIRECT($S$2&amp;$A391&amp;":"&amp;$A391),BP!$5:$5,BG$4))</f>
        <v>0</v>
      </c>
      <c r="BH391" s="3">
        <f ca="1">IF(BH$5="",0,SUMIFS(INDIRECT($S$2&amp;$A391&amp;":"&amp;$A391),BP!$5:$5,BH$4))</f>
        <v>0</v>
      </c>
      <c r="BI391" s="3">
        <f ca="1">IF(BI$5="",0,SUMIFS(INDIRECT($S$2&amp;$A391&amp;":"&amp;$A391),BP!$5:$5,BI$4))</f>
        <v>0</v>
      </c>
      <c r="BJ391" s="3">
        <f>IF(BJ$5="",0,SUMIFS(BP!391:391,BP!$5:$5,BJ$4))</f>
        <v>0</v>
      </c>
      <c r="BK391" s="3">
        <f>IF(BK$5="",0,SUMIFS(BP!391:391,BP!$5:$5,BK$4))</f>
        <v>0</v>
      </c>
      <c r="BL391" s="3">
        <f>IF(BL$5="",0,SUMIFS(BP!391:391,BP!$5:$5,BL$4))</f>
        <v>0</v>
      </c>
      <c r="BM391" s="3">
        <f>IF(BM$5="",0,SUMIFS(BP!391:391,BP!$5:$5,BM$4))</f>
        <v>0</v>
      </c>
      <c r="BN391" s="3">
        <f>IF(BN$5="",0,SUMIFS(BP!391:391,BP!$5:$5,BN$4))</f>
        <v>0</v>
      </c>
      <c r="BO391" s="3">
        <f>IF(BO$5="",0,SUMIFS(BP!391:391,BP!$5:$5,BO$4))</f>
        <v>0</v>
      </c>
      <c r="BP391" s="3">
        <f>IF(BP$5="",0,SUMIFS(BP!391:391,BP!$5:$5,BP$4))</f>
        <v>0</v>
      </c>
      <c r="BQ391" s="3">
        <f>IF(BQ$5="",0,SUMIFS(BP!391:391,BP!$5:$5,BQ$4))</f>
        <v>0</v>
      </c>
      <c r="BR391" s="3">
        <f>IF(BR$5="",0,SUMIFS(BP!391:391,BP!$5:$5,BR$4))</f>
        <v>0</v>
      </c>
      <c r="BS391" s="3">
        <f>IF(BS$5="",0,SUMIFS(BP!391:391,BP!$5:$5,BS$4))</f>
        <v>0</v>
      </c>
      <c r="BT391" s="3">
        <f>IF(BT$5="",0,SUMIFS(BP!391:391,BP!$5:$5,BT$4))</f>
        <v>0</v>
      </c>
      <c r="BU391" s="3">
        <f>IF(BU$5="",0,SUMIFS(BP!391:391,BP!$5:$5,BU$4))</f>
        <v>0</v>
      </c>
      <c r="BV391" s="3">
        <f>IF(BV$5="",0,SUMIFS(BP!391:391,BP!$5:$5,BV$4))</f>
        <v>0</v>
      </c>
      <c r="BW391" s="3">
        <f>IF(BW$5="",0,SUMIFS(BP!391:391,BP!$5:$5,BW$4))</f>
        <v>0</v>
      </c>
      <c r="BX391" s="3">
        <f>IF(BX$5="",0,SUMIFS(BP!391:391,BP!$5:$5,BX$4))</f>
        <v>0</v>
      </c>
      <c r="BY391" s="3">
        <f>IF(BY$5="",0,SUMIFS(BP!391:391,BP!$5:$5,BY$4))</f>
        <v>0</v>
      </c>
      <c r="BZ391" s="3">
        <f>IF(BZ$5="",0,SUMIFS(BP!391:391,BP!$5:$5,BZ$4))</f>
        <v>0</v>
      </c>
      <c r="CA391" s="3">
        <f>IF(CA$5="",0,SUMIFS(BP!391:391,BP!$5:$5,CA$4))</f>
        <v>0</v>
      </c>
      <c r="CB391" s="3">
        <f>IF(CB$5="",0,SUMIFS(BP!391:391,BP!$5:$5,CB$4))</f>
        <v>0</v>
      </c>
      <c r="CC391" s="3">
        <f>IF(CC$5="",0,SUMIFS(BP!391:391,BP!$5:$5,CC$4))</f>
        <v>0</v>
      </c>
      <c r="CD391" s="3">
        <f>IF(CD$5="",0,SUMIFS(BP!391:391,BP!$5:$5,CD$4))</f>
        <v>0</v>
      </c>
      <c r="CE391" s="3">
        <f>IF(CE$5="",0,SUMIFS(BP!391:391,BP!$5:$5,CE$4))</f>
        <v>0</v>
      </c>
      <c r="CF391" s="3">
        <f>IF(CF$5="",0,SUMIFS(BP!391:391,BP!$5:$5,CF$4))</f>
        <v>0</v>
      </c>
      <c r="CG391" s="3">
        <f>IF(CG$5="",0,SUMIFS(BP!391:391,BP!$5:$5,CG$4))</f>
        <v>0</v>
      </c>
      <c r="CH391" s="3">
        <f>IF(CH$5="",0,SUMIFS(BP!391:391,BP!$5:$5,CH$4))</f>
        <v>0</v>
      </c>
      <c r="CI391" s="3">
        <f>IF(CI$5="",0,SUMIFS(BP!391:391,BP!$5:$5,CI$4))</f>
        <v>0</v>
      </c>
      <c r="CJ391" s="3">
        <f>IF(CJ$5="",0,SUMIFS(BP!391:391,BP!$5:$5,CJ$4))</f>
        <v>0</v>
      </c>
      <c r="CK391" s="3">
        <f>IF(CK$5="",0,SUMIFS(BP!391:391,BP!$5:$5,CK$4))</f>
        <v>0</v>
      </c>
      <c r="CL391" s="3">
        <f>IF(CL$5="",0,SUMIFS(BP!391:391,BP!$5:$5,CL$4))</f>
        <v>0</v>
      </c>
      <c r="CM391" s="3">
        <f>IF(CM$5="",0,SUMIFS(BP!391:391,BP!$5:$5,CM$4))</f>
        <v>0</v>
      </c>
      <c r="CN391" s="3">
        <f>IF(CN$5="",0,SUMIFS(BP!391:391,BP!$5:$5,CN$4))</f>
        <v>0</v>
      </c>
      <c r="CO391" s="3">
        <f>IF(CO$5="",0,SUMIFS(BP!391:391,BP!$5:$5,CO$4))</f>
        <v>0</v>
      </c>
      <c r="CP391" s="3">
        <f>IF(CP$5="",0,SUMIFS(BP!391:391,BP!$5:$5,CP$4))</f>
        <v>0</v>
      </c>
      <c r="CQ391" s="3">
        <f>IF(CQ$5="",0,SUMIFS(BP!391:391,BP!$5:$5,CQ$4))</f>
        <v>0</v>
      </c>
      <c r="CR391" s="3">
        <f>IF(CR$5="",0,SUMIFS(BP!391:391,BP!$5:$5,CR$4))</f>
        <v>0</v>
      </c>
      <c r="CS391" s="3">
        <f>IF(CS$5="",0,SUMIFS(BP!391:391,BP!$5:$5,CS$4))</f>
        <v>0</v>
      </c>
      <c r="CT391" s="3">
        <f>IF(CT$5="",0,SUMIFS(BP!391:391,BP!$5:$5,CT$4))</f>
        <v>0</v>
      </c>
    </row>
    <row r="392" spans="1:98" s="2" customFormat="1" ht="10.199999999999999" x14ac:dyDescent="0.2">
      <c r="A392" s="11">
        <f>ROW()</f>
        <v>392</v>
      </c>
      <c r="E392" s="15"/>
      <c r="W392" s="5"/>
      <c r="Z392" s="3">
        <f ca="1">IF(Z$5="",0,SUMIFS(INDIRECT($S$2&amp;$A392&amp;":"&amp;$A392),BP!$5:$5,Z$4))</f>
        <v>0</v>
      </c>
      <c r="AA392" s="3">
        <f ca="1">IF(AA$5="",0,SUMIFS(INDIRECT($S$2&amp;$A392&amp;":"&amp;$A392),BP!$5:$5,AA$4))</f>
        <v>0</v>
      </c>
      <c r="AB392" s="3">
        <f ca="1">IF(AB$5="",0,SUMIFS(INDIRECT($S$2&amp;$A392&amp;":"&amp;$A392),BP!$5:$5,AB$4))</f>
        <v>0</v>
      </c>
      <c r="AC392" s="3">
        <f ca="1">IF(AC$5="",0,SUMIFS(INDIRECT($S$2&amp;$A392&amp;":"&amp;$A392),BP!$5:$5,AC$4))</f>
        <v>0</v>
      </c>
      <c r="AD392" s="3">
        <f ca="1">IF(AD$5="",0,SUMIFS(INDIRECT($S$2&amp;$A392&amp;":"&amp;$A392),BP!$5:$5,AD$4))</f>
        <v>0</v>
      </c>
      <c r="AE392" s="3">
        <f ca="1">IF(AE$5="",0,SUMIFS(INDIRECT($S$2&amp;$A392&amp;":"&amp;$A392),BP!$5:$5,AE$4))</f>
        <v>0</v>
      </c>
      <c r="AF392" s="3">
        <f ca="1">IF(AF$5="",0,SUMIFS(INDIRECT($S$2&amp;$A392&amp;":"&amp;$A392),BP!$5:$5,AF$4))</f>
        <v>0</v>
      </c>
      <c r="AG392" s="3">
        <f ca="1">IF(AG$5="",0,SUMIFS(INDIRECT($S$2&amp;$A392&amp;":"&amp;$A392),BP!$5:$5,AG$4))</f>
        <v>0</v>
      </c>
      <c r="AH392" s="3">
        <f ca="1">IF(AH$5="",0,SUMIFS(INDIRECT($S$2&amp;$A392&amp;":"&amp;$A392),BP!$5:$5,AH$4))</f>
        <v>0</v>
      </c>
      <c r="AI392" s="3">
        <f ca="1">IF(AI$5="",0,SUMIFS(INDIRECT($S$2&amp;$A392&amp;":"&amp;$A392),BP!$5:$5,AI$4))</f>
        <v>0</v>
      </c>
      <c r="AJ392" s="3">
        <f ca="1">IF(AJ$5="",0,SUMIFS(INDIRECT($S$2&amp;$A392&amp;":"&amp;$A392),BP!$5:$5,AJ$4))</f>
        <v>0</v>
      </c>
      <c r="AK392" s="3">
        <f ca="1">IF(AK$5="",0,SUMIFS(INDIRECT($S$2&amp;$A392&amp;":"&amp;$A392),BP!$5:$5,AK$4))</f>
        <v>0</v>
      </c>
      <c r="AL392" s="3">
        <f ca="1">IF(AL$5="",0,SUMIFS(INDIRECT($S$2&amp;$A392&amp;":"&amp;$A392),BP!$5:$5,AL$4))</f>
        <v>0</v>
      </c>
      <c r="AM392" s="3">
        <f ca="1">IF(AM$5="",0,SUMIFS(INDIRECT($S$2&amp;$A392&amp;":"&amp;$A392),BP!$5:$5,AM$4))</f>
        <v>0</v>
      </c>
      <c r="AN392" s="3">
        <f ca="1">IF(AN$5="",0,SUMIFS(INDIRECT($S$2&amp;$A392&amp;":"&amp;$A392),BP!$5:$5,AN$4))</f>
        <v>0</v>
      </c>
      <c r="AO392" s="3">
        <f ca="1">IF(AO$5="",0,SUMIFS(INDIRECT($S$2&amp;$A392&amp;":"&amp;$A392),BP!$5:$5,AO$4))</f>
        <v>0</v>
      </c>
      <c r="AP392" s="3">
        <f ca="1">IF(AP$5="",0,SUMIFS(INDIRECT($S$2&amp;$A392&amp;":"&amp;$A392),BP!$5:$5,AP$4))</f>
        <v>0</v>
      </c>
      <c r="AQ392" s="3">
        <f ca="1">IF(AQ$5="",0,SUMIFS(INDIRECT($S$2&amp;$A392&amp;":"&amp;$A392),BP!$5:$5,AQ$4))</f>
        <v>0</v>
      </c>
      <c r="AR392" s="3">
        <f ca="1">IF(AR$5="",0,SUMIFS(INDIRECT($S$2&amp;$A392&amp;":"&amp;$A392),BP!$5:$5,AR$4))</f>
        <v>0</v>
      </c>
      <c r="AS392" s="3">
        <f ca="1">IF(AS$5="",0,SUMIFS(INDIRECT($S$2&amp;$A392&amp;":"&amp;$A392),BP!$5:$5,AS$4))</f>
        <v>0</v>
      </c>
      <c r="AT392" s="3">
        <f ca="1">IF(AT$5="",0,SUMIFS(INDIRECT($S$2&amp;$A392&amp;":"&amp;$A392),BP!$5:$5,AT$4))</f>
        <v>0</v>
      </c>
      <c r="AU392" s="3">
        <f ca="1">IF(AU$5="",0,SUMIFS(INDIRECT($S$2&amp;$A392&amp;":"&amp;$A392),BP!$5:$5,AU$4))</f>
        <v>0</v>
      </c>
      <c r="AV392" s="3">
        <f ca="1">IF(AV$5="",0,SUMIFS(INDIRECT($S$2&amp;$A392&amp;":"&amp;$A392),BP!$5:$5,AV$4))</f>
        <v>0</v>
      </c>
      <c r="AW392" s="3">
        <f ca="1">IF(AW$5="",0,SUMIFS(INDIRECT($S$2&amp;$A392&amp;":"&amp;$A392),BP!$5:$5,AW$4))</f>
        <v>0</v>
      </c>
      <c r="AX392" s="3">
        <f ca="1">IF(AX$5="",0,SUMIFS(INDIRECT($S$2&amp;$A392&amp;":"&amp;$A392),BP!$5:$5,AX$4))</f>
        <v>0</v>
      </c>
      <c r="AY392" s="3">
        <f ca="1">IF(AY$5="",0,SUMIFS(INDIRECT($S$2&amp;$A392&amp;":"&amp;$A392),BP!$5:$5,AY$4))</f>
        <v>0</v>
      </c>
      <c r="AZ392" s="3">
        <f ca="1">IF(AZ$5="",0,SUMIFS(INDIRECT($S$2&amp;$A392&amp;":"&amp;$A392),BP!$5:$5,AZ$4))</f>
        <v>0</v>
      </c>
      <c r="BA392" s="3">
        <f ca="1">IF(BA$5="",0,SUMIFS(INDIRECT($S$2&amp;$A392&amp;":"&amp;$A392),BP!$5:$5,BA$4))</f>
        <v>0</v>
      </c>
      <c r="BB392" s="3">
        <f ca="1">IF(BB$5="",0,SUMIFS(INDIRECT($S$2&amp;$A392&amp;":"&amp;$A392),BP!$5:$5,BB$4))</f>
        <v>0</v>
      </c>
      <c r="BC392" s="3">
        <f ca="1">IF(BC$5="",0,SUMIFS(INDIRECT($S$2&amp;$A392&amp;":"&amp;$A392),BP!$5:$5,BC$4))</f>
        <v>0</v>
      </c>
      <c r="BD392" s="3">
        <f ca="1">IF(BD$5="",0,SUMIFS(INDIRECT($S$2&amp;$A392&amp;":"&amp;$A392),BP!$5:$5,BD$4))</f>
        <v>0</v>
      </c>
      <c r="BE392" s="3">
        <f ca="1">IF(BE$5="",0,SUMIFS(INDIRECT($S$2&amp;$A392&amp;":"&amp;$A392),BP!$5:$5,BE$4))</f>
        <v>0</v>
      </c>
      <c r="BF392" s="3">
        <f ca="1">IF(BF$5="",0,SUMIFS(INDIRECT($S$2&amp;$A392&amp;":"&amp;$A392),BP!$5:$5,BF$4))</f>
        <v>0</v>
      </c>
      <c r="BG392" s="3">
        <f ca="1">IF(BG$5="",0,SUMIFS(INDIRECT($S$2&amp;$A392&amp;":"&amp;$A392),BP!$5:$5,BG$4))</f>
        <v>0</v>
      </c>
      <c r="BH392" s="3">
        <f ca="1">IF(BH$5="",0,SUMIFS(INDIRECT($S$2&amp;$A392&amp;":"&amp;$A392),BP!$5:$5,BH$4))</f>
        <v>0</v>
      </c>
      <c r="BI392" s="3">
        <f ca="1">IF(BI$5="",0,SUMIFS(INDIRECT($S$2&amp;$A392&amp;":"&amp;$A392),BP!$5:$5,BI$4))</f>
        <v>0</v>
      </c>
      <c r="BJ392" s="3">
        <f>IF(BJ$5="",0,SUMIFS(BP!392:392,BP!$5:$5,BJ$4))</f>
        <v>0</v>
      </c>
      <c r="BK392" s="3">
        <f>IF(BK$5="",0,SUMIFS(BP!392:392,BP!$5:$5,BK$4))</f>
        <v>0</v>
      </c>
      <c r="BL392" s="3">
        <f>IF(BL$5="",0,SUMIFS(BP!392:392,BP!$5:$5,BL$4))</f>
        <v>0</v>
      </c>
      <c r="BM392" s="3">
        <f>IF(BM$5="",0,SUMIFS(BP!392:392,BP!$5:$5,BM$4))</f>
        <v>0</v>
      </c>
      <c r="BN392" s="3">
        <f>IF(BN$5="",0,SUMIFS(BP!392:392,BP!$5:$5,BN$4))</f>
        <v>0</v>
      </c>
      <c r="BO392" s="3">
        <f>IF(BO$5="",0,SUMIFS(BP!392:392,BP!$5:$5,BO$4))</f>
        <v>0</v>
      </c>
      <c r="BP392" s="3">
        <f>IF(BP$5="",0,SUMIFS(BP!392:392,BP!$5:$5,BP$4))</f>
        <v>0</v>
      </c>
      <c r="BQ392" s="3">
        <f>IF(BQ$5="",0,SUMIFS(BP!392:392,BP!$5:$5,BQ$4))</f>
        <v>0</v>
      </c>
      <c r="BR392" s="3">
        <f>IF(BR$5="",0,SUMIFS(BP!392:392,BP!$5:$5,BR$4))</f>
        <v>0</v>
      </c>
      <c r="BS392" s="3">
        <f>IF(BS$5="",0,SUMIFS(BP!392:392,BP!$5:$5,BS$4))</f>
        <v>0</v>
      </c>
      <c r="BT392" s="3">
        <f>IF(BT$5="",0,SUMIFS(BP!392:392,BP!$5:$5,BT$4))</f>
        <v>0</v>
      </c>
      <c r="BU392" s="3">
        <f>IF(BU$5="",0,SUMIFS(BP!392:392,BP!$5:$5,BU$4))</f>
        <v>0</v>
      </c>
      <c r="BV392" s="3">
        <f>IF(BV$5="",0,SUMIFS(BP!392:392,BP!$5:$5,BV$4))</f>
        <v>0</v>
      </c>
      <c r="BW392" s="3">
        <f>IF(BW$5="",0,SUMIFS(BP!392:392,BP!$5:$5,BW$4))</f>
        <v>0</v>
      </c>
      <c r="BX392" s="3">
        <f>IF(BX$5="",0,SUMIFS(BP!392:392,BP!$5:$5,BX$4))</f>
        <v>0</v>
      </c>
      <c r="BY392" s="3">
        <f>IF(BY$5="",0,SUMIFS(BP!392:392,BP!$5:$5,BY$4))</f>
        <v>0</v>
      </c>
      <c r="BZ392" s="3">
        <f>IF(BZ$5="",0,SUMIFS(BP!392:392,BP!$5:$5,BZ$4))</f>
        <v>0</v>
      </c>
      <c r="CA392" s="3">
        <f>IF(CA$5="",0,SUMIFS(BP!392:392,BP!$5:$5,CA$4))</f>
        <v>0</v>
      </c>
      <c r="CB392" s="3">
        <f>IF(CB$5="",0,SUMIFS(BP!392:392,BP!$5:$5,CB$4))</f>
        <v>0</v>
      </c>
      <c r="CC392" s="3">
        <f>IF(CC$5="",0,SUMIFS(BP!392:392,BP!$5:$5,CC$4))</f>
        <v>0</v>
      </c>
      <c r="CD392" s="3">
        <f>IF(CD$5="",0,SUMIFS(BP!392:392,BP!$5:$5,CD$4))</f>
        <v>0</v>
      </c>
      <c r="CE392" s="3">
        <f>IF(CE$5="",0,SUMIFS(BP!392:392,BP!$5:$5,CE$4))</f>
        <v>0</v>
      </c>
      <c r="CF392" s="3">
        <f>IF(CF$5="",0,SUMIFS(BP!392:392,BP!$5:$5,CF$4))</f>
        <v>0</v>
      </c>
      <c r="CG392" s="3">
        <f>IF(CG$5="",0,SUMIFS(BP!392:392,BP!$5:$5,CG$4))</f>
        <v>0</v>
      </c>
      <c r="CH392" s="3">
        <f>IF(CH$5="",0,SUMIFS(BP!392:392,BP!$5:$5,CH$4))</f>
        <v>0</v>
      </c>
      <c r="CI392" s="3">
        <f>IF(CI$5="",0,SUMIFS(BP!392:392,BP!$5:$5,CI$4))</f>
        <v>0</v>
      </c>
      <c r="CJ392" s="3">
        <f>IF(CJ$5="",0,SUMIFS(BP!392:392,BP!$5:$5,CJ$4))</f>
        <v>0</v>
      </c>
      <c r="CK392" s="3">
        <f>IF(CK$5="",0,SUMIFS(BP!392:392,BP!$5:$5,CK$4))</f>
        <v>0</v>
      </c>
      <c r="CL392" s="3">
        <f>IF(CL$5="",0,SUMIFS(BP!392:392,BP!$5:$5,CL$4))</f>
        <v>0</v>
      </c>
      <c r="CM392" s="3">
        <f>IF(CM$5="",0,SUMIFS(BP!392:392,BP!$5:$5,CM$4))</f>
        <v>0</v>
      </c>
      <c r="CN392" s="3">
        <f>IF(CN$5="",0,SUMIFS(BP!392:392,BP!$5:$5,CN$4))</f>
        <v>0</v>
      </c>
      <c r="CO392" s="3">
        <f>IF(CO$5="",0,SUMIFS(BP!392:392,BP!$5:$5,CO$4))</f>
        <v>0</v>
      </c>
      <c r="CP392" s="3">
        <f>IF(CP$5="",0,SUMIFS(BP!392:392,BP!$5:$5,CP$4))</f>
        <v>0</v>
      </c>
      <c r="CQ392" s="3">
        <f>IF(CQ$5="",0,SUMIFS(BP!392:392,BP!$5:$5,CQ$4))</f>
        <v>0</v>
      </c>
      <c r="CR392" s="3">
        <f>IF(CR$5="",0,SUMIFS(BP!392:392,BP!$5:$5,CR$4))</f>
        <v>0</v>
      </c>
      <c r="CS392" s="3">
        <f>IF(CS$5="",0,SUMIFS(BP!392:392,BP!$5:$5,CS$4))</f>
        <v>0</v>
      </c>
      <c r="CT392" s="3">
        <f>IF(CT$5="",0,SUMIFS(BP!392:392,BP!$5:$5,CT$4))</f>
        <v>0</v>
      </c>
    </row>
    <row r="393" spans="1:98" s="2" customFormat="1" ht="10.199999999999999" x14ac:dyDescent="0.2">
      <c r="A393" s="11">
        <f>ROW()</f>
        <v>393</v>
      </c>
      <c r="E393" s="15"/>
      <c r="W393" s="5"/>
      <c r="Z393" s="3">
        <f ca="1">IF(Z$5="",0,SUMIFS(INDIRECT($S$2&amp;$A393&amp;":"&amp;$A393),BP!$5:$5,Z$4))</f>
        <v>0</v>
      </c>
      <c r="AA393" s="3">
        <f ca="1">IF(AA$5="",0,SUMIFS(INDIRECT($S$2&amp;$A393&amp;":"&amp;$A393),BP!$5:$5,AA$4))</f>
        <v>0</v>
      </c>
      <c r="AB393" s="3">
        <f ca="1">IF(AB$5="",0,SUMIFS(INDIRECT($S$2&amp;$A393&amp;":"&amp;$A393),BP!$5:$5,AB$4))</f>
        <v>0</v>
      </c>
      <c r="AC393" s="3">
        <f ca="1">IF(AC$5="",0,SUMIFS(INDIRECT($S$2&amp;$A393&amp;":"&amp;$A393),BP!$5:$5,AC$4))</f>
        <v>0</v>
      </c>
      <c r="AD393" s="3">
        <f ca="1">IF(AD$5="",0,SUMIFS(INDIRECT($S$2&amp;$A393&amp;":"&amp;$A393),BP!$5:$5,AD$4))</f>
        <v>0</v>
      </c>
      <c r="AE393" s="3">
        <f ca="1">IF(AE$5="",0,SUMIFS(INDIRECT($S$2&amp;$A393&amp;":"&amp;$A393),BP!$5:$5,AE$4))</f>
        <v>0</v>
      </c>
      <c r="AF393" s="3">
        <f ca="1">IF(AF$5="",0,SUMIFS(INDIRECT($S$2&amp;$A393&amp;":"&amp;$A393),BP!$5:$5,AF$4))</f>
        <v>0</v>
      </c>
      <c r="AG393" s="3">
        <f ca="1">IF(AG$5="",0,SUMIFS(INDIRECT($S$2&amp;$A393&amp;":"&amp;$A393),BP!$5:$5,AG$4))</f>
        <v>0</v>
      </c>
      <c r="AH393" s="3">
        <f ca="1">IF(AH$5="",0,SUMIFS(INDIRECT($S$2&amp;$A393&amp;":"&amp;$A393),BP!$5:$5,AH$4))</f>
        <v>0</v>
      </c>
      <c r="AI393" s="3">
        <f ca="1">IF(AI$5="",0,SUMIFS(INDIRECT($S$2&amp;$A393&amp;":"&amp;$A393),BP!$5:$5,AI$4))</f>
        <v>0</v>
      </c>
      <c r="AJ393" s="3">
        <f ca="1">IF(AJ$5="",0,SUMIFS(INDIRECT($S$2&amp;$A393&amp;":"&amp;$A393),BP!$5:$5,AJ$4))</f>
        <v>0</v>
      </c>
      <c r="AK393" s="3">
        <f ca="1">IF(AK$5="",0,SUMIFS(INDIRECT($S$2&amp;$A393&amp;":"&amp;$A393),BP!$5:$5,AK$4))</f>
        <v>0</v>
      </c>
      <c r="AL393" s="3">
        <f ca="1">IF(AL$5="",0,SUMIFS(INDIRECT($S$2&amp;$A393&amp;":"&amp;$A393),BP!$5:$5,AL$4))</f>
        <v>0</v>
      </c>
      <c r="AM393" s="3">
        <f ca="1">IF(AM$5="",0,SUMIFS(INDIRECT($S$2&amp;$A393&amp;":"&amp;$A393),BP!$5:$5,AM$4))</f>
        <v>0</v>
      </c>
      <c r="AN393" s="3">
        <f ca="1">IF(AN$5="",0,SUMIFS(INDIRECT($S$2&amp;$A393&amp;":"&amp;$A393),BP!$5:$5,AN$4))</f>
        <v>0</v>
      </c>
      <c r="AO393" s="3">
        <f ca="1">IF(AO$5="",0,SUMIFS(INDIRECT($S$2&amp;$A393&amp;":"&amp;$A393),BP!$5:$5,AO$4))</f>
        <v>0</v>
      </c>
      <c r="AP393" s="3">
        <f ca="1">IF(AP$5="",0,SUMIFS(INDIRECT($S$2&amp;$A393&amp;":"&amp;$A393),BP!$5:$5,AP$4))</f>
        <v>0</v>
      </c>
      <c r="AQ393" s="3">
        <f ca="1">IF(AQ$5="",0,SUMIFS(INDIRECT($S$2&amp;$A393&amp;":"&amp;$A393),BP!$5:$5,AQ$4))</f>
        <v>0</v>
      </c>
      <c r="AR393" s="3">
        <f ca="1">IF(AR$5="",0,SUMIFS(INDIRECT($S$2&amp;$A393&amp;":"&amp;$A393),BP!$5:$5,AR$4))</f>
        <v>0</v>
      </c>
      <c r="AS393" s="3">
        <f ca="1">IF(AS$5="",0,SUMIFS(INDIRECT($S$2&amp;$A393&amp;":"&amp;$A393),BP!$5:$5,AS$4))</f>
        <v>0</v>
      </c>
      <c r="AT393" s="3">
        <f ca="1">IF(AT$5="",0,SUMIFS(INDIRECT($S$2&amp;$A393&amp;":"&amp;$A393),BP!$5:$5,AT$4))</f>
        <v>0</v>
      </c>
      <c r="AU393" s="3">
        <f ca="1">IF(AU$5="",0,SUMIFS(INDIRECT($S$2&amp;$A393&amp;":"&amp;$A393),BP!$5:$5,AU$4))</f>
        <v>0</v>
      </c>
      <c r="AV393" s="3">
        <f ca="1">IF(AV$5="",0,SUMIFS(INDIRECT($S$2&amp;$A393&amp;":"&amp;$A393),BP!$5:$5,AV$4))</f>
        <v>0</v>
      </c>
      <c r="AW393" s="3">
        <f ca="1">IF(AW$5="",0,SUMIFS(INDIRECT($S$2&amp;$A393&amp;":"&amp;$A393),BP!$5:$5,AW$4))</f>
        <v>0</v>
      </c>
      <c r="AX393" s="3">
        <f ca="1">IF(AX$5="",0,SUMIFS(INDIRECT($S$2&amp;$A393&amp;":"&amp;$A393),BP!$5:$5,AX$4))</f>
        <v>0</v>
      </c>
      <c r="AY393" s="3">
        <f ca="1">IF(AY$5="",0,SUMIFS(INDIRECT($S$2&amp;$A393&amp;":"&amp;$A393),BP!$5:$5,AY$4))</f>
        <v>0</v>
      </c>
      <c r="AZ393" s="3">
        <f ca="1">IF(AZ$5="",0,SUMIFS(INDIRECT($S$2&amp;$A393&amp;":"&amp;$A393),BP!$5:$5,AZ$4))</f>
        <v>0</v>
      </c>
      <c r="BA393" s="3">
        <f ca="1">IF(BA$5="",0,SUMIFS(INDIRECT($S$2&amp;$A393&amp;":"&amp;$A393),BP!$5:$5,BA$4))</f>
        <v>0</v>
      </c>
      <c r="BB393" s="3">
        <f ca="1">IF(BB$5="",0,SUMIFS(INDIRECT($S$2&amp;$A393&amp;":"&amp;$A393),BP!$5:$5,BB$4))</f>
        <v>0</v>
      </c>
      <c r="BC393" s="3">
        <f ca="1">IF(BC$5="",0,SUMIFS(INDIRECT($S$2&amp;$A393&amp;":"&amp;$A393),BP!$5:$5,BC$4))</f>
        <v>0</v>
      </c>
      <c r="BD393" s="3">
        <f ca="1">IF(BD$5="",0,SUMIFS(INDIRECT($S$2&amp;$A393&amp;":"&amp;$A393),BP!$5:$5,BD$4))</f>
        <v>0</v>
      </c>
      <c r="BE393" s="3">
        <f ca="1">IF(BE$5="",0,SUMIFS(INDIRECT($S$2&amp;$A393&amp;":"&amp;$A393),BP!$5:$5,BE$4))</f>
        <v>0</v>
      </c>
      <c r="BF393" s="3">
        <f ca="1">IF(BF$5="",0,SUMIFS(INDIRECT($S$2&amp;$A393&amp;":"&amp;$A393),BP!$5:$5,BF$4))</f>
        <v>0</v>
      </c>
      <c r="BG393" s="3">
        <f ca="1">IF(BG$5="",0,SUMIFS(INDIRECT($S$2&amp;$A393&amp;":"&amp;$A393),BP!$5:$5,BG$4))</f>
        <v>0</v>
      </c>
      <c r="BH393" s="3">
        <f ca="1">IF(BH$5="",0,SUMIFS(INDIRECT($S$2&amp;$A393&amp;":"&amp;$A393),BP!$5:$5,BH$4))</f>
        <v>0</v>
      </c>
      <c r="BI393" s="3">
        <f ca="1">IF(BI$5="",0,SUMIFS(INDIRECT($S$2&amp;$A393&amp;":"&amp;$A393),BP!$5:$5,BI$4))</f>
        <v>0</v>
      </c>
      <c r="BJ393" s="3">
        <f>IF(BJ$5="",0,SUMIFS(BP!393:393,BP!$5:$5,BJ$4))</f>
        <v>0</v>
      </c>
      <c r="BK393" s="3">
        <f>IF(BK$5="",0,SUMIFS(BP!393:393,BP!$5:$5,BK$4))</f>
        <v>0</v>
      </c>
      <c r="BL393" s="3">
        <f>IF(BL$5="",0,SUMIFS(BP!393:393,BP!$5:$5,BL$4))</f>
        <v>0</v>
      </c>
      <c r="BM393" s="3">
        <f>IF(BM$5="",0,SUMIFS(BP!393:393,BP!$5:$5,BM$4))</f>
        <v>0</v>
      </c>
      <c r="BN393" s="3">
        <f>IF(BN$5="",0,SUMIFS(BP!393:393,BP!$5:$5,BN$4))</f>
        <v>0</v>
      </c>
      <c r="BO393" s="3">
        <f>IF(BO$5="",0,SUMIFS(BP!393:393,BP!$5:$5,BO$4))</f>
        <v>0</v>
      </c>
      <c r="BP393" s="3">
        <f>IF(BP$5="",0,SUMIFS(BP!393:393,BP!$5:$5,BP$4))</f>
        <v>0</v>
      </c>
      <c r="BQ393" s="3">
        <f>IF(BQ$5="",0,SUMIFS(BP!393:393,BP!$5:$5,BQ$4))</f>
        <v>0</v>
      </c>
      <c r="BR393" s="3">
        <f>IF(BR$5="",0,SUMIFS(BP!393:393,BP!$5:$5,BR$4))</f>
        <v>0</v>
      </c>
      <c r="BS393" s="3">
        <f>IF(BS$5="",0,SUMIFS(BP!393:393,BP!$5:$5,BS$4))</f>
        <v>0</v>
      </c>
      <c r="BT393" s="3">
        <f>IF(BT$5="",0,SUMIFS(BP!393:393,BP!$5:$5,BT$4))</f>
        <v>0</v>
      </c>
      <c r="BU393" s="3">
        <f>IF(BU$5="",0,SUMIFS(BP!393:393,BP!$5:$5,BU$4))</f>
        <v>0</v>
      </c>
      <c r="BV393" s="3">
        <f>IF(BV$5="",0,SUMIFS(BP!393:393,BP!$5:$5,BV$4))</f>
        <v>0</v>
      </c>
      <c r="BW393" s="3">
        <f>IF(BW$5="",0,SUMIFS(BP!393:393,BP!$5:$5,BW$4))</f>
        <v>0</v>
      </c>
      <c r="BX393" s="3">
        <f>IF(BX$5="",0,SUMIFS(BP!393:393,BP!$5:$5,BX$4))</f>
        <v>0</v>
      </c>
      <c r="BY393" s="3">
        <f>IF(BY$5="",0,SUMIFS(BP!393:393,BP!$5:$5,BY$4))</f>
        <v>0</v>
      </c>
      <c r="BZ393" s="3">
        <f>IF(BZ$5="",0,SUMIFS(BP!393:393,BP!$5:$5,BZ$4))</f>
        <v>0</v>
      </c>
      <c r="CA393" s="3">
        <f>IF(CA$5="",0,SUMIFS(BP!393:393,BP!$5:$5,CA$4))</f>
        <v>0</v>
      </c>
      <c r="CB393" s="3">
        <f>IF(CB$5="",0,SUMIFS(BP!393:393,BP!$5:$5,CB$4))</f>
        <v>0</v>
      </c>
      <c r="CC393" s="3">
        <f>IF(CC$5="",0,SUMIFS(BP!393:393,BP!$5:$5,CC$4))</f>
        <v>0</v>
      </c>
      <c r="CD393" s="3">
        <f>IF(CD$5="",0,SUMIFS(BP!393:393,BP!$5:$5,CD$4))</f>
        <v>0</v>
      </c>
      <c r="CE393" s="3">
        <f>IF(CE$5="",0,SUMIFS(BP!393:393,BP!$5:$5,CE$4))</f>
        <v>0</v>
      </c>
      <c r="CF393" s="3">
        <f>IF(CF$5="",0,SUMIFS(BP!393:393,BP!$5:$5,CF$4))</f>
        <v>0</v>
      </c>
      <c r="CG393" s="3">
        <f>IF(CG$5="",0,SUMIFS(BP!393:393,BP!$5:$5,CG$4))</f>
        <v>0</v>
      </c>
      <c r="CH393" s="3">
        <f>IF(CH$5="",0,SUMIFS(BP!393:393,BP!$5:$5,CH$4))</f>
        <v>0</v>
      </c>
      <c r="CI393" s="3">
        <f>IF(CI$5="",0,SUMIFS(BP!393:393,BP!$5:$5,CI$4))</f>
        <v>0</v>
      </c>
      <c r="CJ393" s="3">
        <f>IF(CJ$5="",0,SUMIFS(BP!393:393,BP!$5:$5,CJ$4))</f>
        <v>0</v>
      </c>
      <c r="CK393" s="3">
        <f>IF(CK$5="",0,SUMIFS(BP!393:393,BP!$5:$5,CK$4))</f>
        <v>0</v>
      </c>
      <c r="CL393" s="3">
        <f>IF(CL$5="",0,SUMIFS(BP!393:393,BP!$5:$5,CL$4))</f>
        <v>0</v>
      </c>
      <c r="CM393" s="3">
        <f>IF(CM$5="",0,SUMIFS(BP!393:393,BP!$5:$5,CM$4))</f>
        <v>0</v>
      </c>
      <c r="CN393" s="3">
        <f>IF(CN$5="",0,SUMIFS(BP!393:393,BP!$5:$5,CN$4))</f>
        <v>0</v>
      </c>
      <c r="CO393" s="3">
        <f>IF(CO$5="",0,SUMIFS(BP!393:393,BP!$5:$5,CO$4))</f>
        <v>0</v>
      </c>
      <c r="CP393" s="3">
        <f>IF(CP$5="",0,SUMIFS(BP!393:393,BP!$5:$5,CP$4))</f>
        <v>0</v>
      </c>
      <c r="CQ393" s="3">
        <f>IF(CQ$5="",0,SUMIFS(BP!393:393,BP!$5:$5,CQ$4))</f>
        <v>0</v>
      </c>
      <c r="CR393" s="3">
        <f>IF(CR$5="",0,SUMIFS(BP!393:393,BP!$5:$5,CR$4))</f>
        <v>0</v>
      </c>
      <c r="CS393" s="3">
        <f>IF(CS$5="",0,SUMIFS(BP!393:393,BP!$5:$5,CS$4))</f>
        <v>0</v>
      </c>
      <c r="CT393" s="3">
        <f>IF(CT$5="",0,SUMIFS(BP!393:393,BP!$5:$5,CT$4))</f>
        <v>0</v>
      </c>
    </row>
    <row r="394" spans="1:98" s="2" customFormat="1" ht="10.199999999999999" x14ac:dyDescent="0.2">
      <c r="A394" s="11">
        <f>ROW()</f>
        <v>394</v>
      </c>
      <c r="E394" s="15"/>
      <c r="W394" s="5"/>
      <c r="Z394" s="3">
        <f ca="1">IF(Z$5="",0,SUMIFS(INDIRECT($S$2&amp;$A394&amp;":"&amp;$A394),BP!$5:$5,Z$4))</f>
        <v>0</v>
      </c>
      <c r="AA394" s="3">
        <f ca="1">IF(AA$5="",0,SUMIFS(INDIRECT($S$2&amp;$A394&amp;":"&amp;$A394),BP!$5:$5,AA$4))</f>
        <v>0</v>
      </c>
      <c r="AB394" s="3">
        <f ca="1">IF(AB$5="",0,SUMIFS(INDIRECT($S$2&amp;$A394&amp;":"&amp;$A394),BP!$5:$5,AB$4))</f>
        <v>0</v>
      </c>
      <c r="AC394" s="3">
        <f ca="1">IF(AC$5="",0,SUMIFS(INDIRECT($S$2&amp;$A394&amp;":"&amp;$A394),BP!$5:$5,AC$4))</f>
        <v>0</v>
      </c>
      <c r="AD394" s="3">
        <f ca="1">IF(AD$5="",0,SUMIFS(INDIRECT($S$2&amp;$A394&amp;":"&amp;$A394),BP!$5:$5,AD$4))</f>
        <v>0</v>
      </c>
      <c r="AE394" s="3">
        <f ca="1">IF(AE$5="",0,SUMIFS(INDIRECT($S$2&amp;$A394&amp;":"&amp;$A394),BP!$5:$5,AE$4))</f>
        <v>0</v>
      </c>
      <c r="AF394" s="3">
        <f ca="1">IF(AF$5="",0,SUMIFS(INDIRECT($S$2&amp;$A394&amp;":"&amp;$A394),BP!$5:$5,AF$4))</f>
        <v>0</v>
      </c>
      <c r="AG394" s="3">
        <f ca="1">IF(AG$5="",0,SUMIFS(INDIRECT($S$2&amp;$A394&amp;":"&amp;$A394),BP!$5:$5,AG$4))</f>
        <v>0</v>
      </c>
      <c r="AH394" s="3">
        <f ca="1">IF(AH$5="",0,SUMIFS(INDIRECT($S$2&amp;$A394&amp;":"&amp;$A394),BP!$5:$5,AH$4))</f>
        <v>0</v>
      </c>
      <c r="AI394" s="3">
        <f ca="1">IF(AI$5="",0,SUMIFS(INDIRECT($S$2&amp;$A394&amp;":"&amp;$A394),BP!$5:$5,AI$4))</f>
        <v>0</v>
      </c>
      <c r="AJ394" s="3">
        <f ca="1">IF(AJ$5="",0,SUMIFS(INDIRECT($S$2&amp;$A394&amp;":"&amp;$A394),BP!$5:$5,AJ$4))</f>
        <v>0</v>
      </c>
      <c r="AK394" s="3">
        <f ca="1">IF(AK$5="",0,SUMIFS(INDIRECT($S$2&amp;$A394&amp;":"&amp;$A394),BP!$5:$5,AK$4))</f>
        <v>0</v>
      </c>
      <c r="AL394" s="3">
        <f ca="1">IF(AL$5="",0,SUMIFS(INDIRECT($S$2&amp;$A394&amp;":"&amp;$A394),BP!$5:$5,AL$4))</f>
        <v>0</v>
      </c>
      <c r="AM394" s="3">
        <f ca="1">IF(AM$5="",0,SUMIFS(INDIRECT($S$2&amp;$A394&amp;":"&amp;$A394),BP!$5:$5,AM$4))</f>
        <v>0</v>
      </c>
      <c r="AN394" s="3">
        <f ca="1">IF(AN$5="",0,SUMIFS(INDIRECT($S$2&amp;$A394&amp;":"&amp;$A394),BP!$5:$5,AN$4))</f>
        <v>0</v>
      </c>
      <c r="AO394" s="3">
        <f ca="1">IF(AO$5="",0,SUMIFS(INDIRECT($S$2&amp;$A394&amp;":"&amp;$A394),BP!$5:$5,AO$4))</f>
        <v>0</v>
      </c>
      <c r="AP394" s="3">
        <f ca="1">IF(AP$5="",0,SUMIFS(INDIRECT($S$2&amp;$A394&amp;":"&amp;$A394),BP!$5:$5,AP$4))</f>
        <v>0</v>
      </c>
      <c r="AQ394" s="3">
        <f ca="1">IF(AQ$5="",0,SUMIFS(INDIRECT($S$2&amp;$A394&amp;":"&amp;$A394),BP!$5:$5,AQ$4))</f>
        <v>0</v>
      </c>
      <c r="AR394" s="3">
        <f ca="1">IF(AR$5="",0,SUMIFS(INDIRECT($S$2&amp;$A394&amp;":"&amp;$A394),BP!$5:$5,AR$4))</f>
        <v>0</v>
      </c>
      <c r="AS394" s="3">
        <f ca="1">IF(AS$5="",0,SUMIFS(INDIRECT($S$2&amp;$A394&amp;":"&amp;$A394),BP!$5:$5,AS$4))</f>
        <v>0</v>
      </c>
      <c r="AT394" s="3">
        <f ca="1">IF(AT$5="",0,SUMIFS(INDIRECT($S$2&amp;$A394&amp;":"&amp;$A394),BP!$5:$5,AT$4))</f>
        <v>0</v>
      </c>
      <c r="AU394" s="3">
        <f ca="1">IF(AU$5="",0,SUMIFS(INDIRECT($S$2&amp;$A394&amp;":"&amp;$A394),BP!$5:$5,AU$4))</f>
        <v>0</v>
      </c>
      <c r="AV394" s="3">
        <f ca="1">IF(AV$5="",0,SUMIFS(INDIRECT($S$2&amp;$A394&amp;":"&amp;$A394),BP!$5:$5,AV$4))</f>
        <v>0</v>
      </c>
      <c r="AW394" s="3">
        <f ca="1">IF(AW$5="",0,SUMIFS(INDIRECT($S$2&amp;$A394&amp;":"&amp;$A394),BP!$5:$5,AW$4))</f>
        <v>0</v>
      </c>
      <c r="AX394" s="3">
        <f ca="1">IF(AX$5="",0,SUMIFS(INDIRECT($S$2&amp;$A394&amp;":"&amp;$A394),BP!$5:$5,AX$4))</f>
        <v>0</v>
      </c>
      <c r="AY394" s="3">
        <f ca="1">IF(AY$5="",0,SUMIFS(INDIRECT($S$2&amp;$A394&amp;":"&amp;$A394),BP!$5:$5,AY$4))</f>
        <v>0</v>
      </c>
      <c r="AZ394" s="3">
        <f ca="1">IF(AZ$5="",0,SUMIFS(INDIRECT($S$2&amp;$A394&amp;":"&amp;$A394),BP!$5:$5,AZ$4))</f>
        <v>0</v>
      </c>
      <c r="BA394" s="3">
        <f ca="1">IF(BA$5="",0,SUMIFS(INDIRECT($S$2&amp;$A394&amp;":"&amp;$A394),BP!$5:$5,BA$4))</f>
        <v>0</v>
      </c>
      <c r="BB394" s="3">
        <f ca="1">IF(BB$5="",0,SUMIFS(INDIRECT($S$2&amp;$A394&amp;":"&amp;$A394),BP!$5:$5,BB$4))</f>
        <v>0</v>
      </c>
      <c r="BC394" s="3">
        <f ca="1">IF(BC$5="",0,SUMIFS(INDIRECT($S$2&amp;$A394&amp;":"&amp;$A394),BP!$5:$5,BC$4))</f>
        <v>0</v>
      </c>
      <c r="BD394" s="3">
        <f ca="1">IF(BD$5="",0,SUMIFS(INDIRECT($S$2&amp;$A394&amp;":"&amp;$A394),BP!$5:$5,BD$4))</f>
        <v>0</v>
      </c>
      <c r="BE394" s="3">
        <f ca="1">IF(BE$5="",0,SUMIFS(INDIRECT($S$2&amp;$A394&amp;":"&amp;$A394),BP!$5:$5,BE$4))</f>
        <v>0</v>
      </c>
      <c r="BF394" s="3">
        <f ca="1">IF(BF$5="",0,SUMIFS(INDIRECT($S$2&amp;$A394&amp;":"&amp;$A394),BP!$5:$5,BF$4))</f>
        <v>0</v>
      </c>
      <c r="BG394" s="3">
        <f ca="1">IF(BG$5="",0,SUMIFS(INDIRECT($S$2&amp;$A394&amp;":"&amp;$A394),BP!$5:$5,BG$4))</f>
        <v>0</v>
      </c>
      <c r="BH394" s="3">
        <f ca="1">IF(BH$5="",0,SUMIFS(INDIRECT($S$2&amp;$A394&amp;":"&amp;$A394),BP!$5:$5,BH$4))</f>
        <v>0</v>
      </c>
      <c r="BI394" s="3">
        <f ca="1">IF(BI$5="",0,SUMIFS(INDIRECT($S$2&amp;$A394&amp;":"&amp;$A394),BP!$5:$5,BI$4))</f>
        <v>0</v>
      </c>
      <c r="BJ394" s="3">
        <f>IF(BJ$5="",0,SUMIFS(BP!394:394,BP!$5:$5,BJ$4))</f>
        <v>0</v>
      </c>
      <c r="BK394" s="3">
        <f>IF(BK$5="",0,SUMIFS(BP!394:394,BP!$5:$5,BK$4))</f>
        <v>0</v>
      </c>
      <c r="BL394" s="3">
        <f>IF(BL$5="",0,SUMIFS(BP!394:394,BP!$5:$5,BL$4))</f>
        <v>0</v>
      </c>
      <c r="BM394" s="3">
        <f>IF(BM$5="",0,SUMIFS(BP!394:394,BP!$5:$5,BM$4))</f>
        <v>0</v>
      </c>
      <c r="BN394" s="3">
        <f>IF(BN$5="",0,SUMIFS(BP!394:394,BP!$5:$5,BN$4))</f>
        <v>0</v>
      </c>
      <c r="BO394" s="3">
        <f>IF(BO$5="",0,SUMIFS(BP!394:394,BP!$5:$5,BO$4))</f>
        <v>0</v>
      </c>
      <c r="BP394" s="3">
        <f>IF(BP$5="",0,SUMIFS(BP!394:394,BP!$5:$5,BP$4))</f>
        <v>0</v>
      </c>
      <c r="BQ394" s="3">
        <f>IF(BQ$5="",0,SUMIFS(BP!394:394,BP!$5:$5,BQ$4))</f>
        <v>0</v>
      </c>
      <c r="BR394" s="3">
        <f>IF(BR$5="",0,SUMIFS(BP!394:394,BP!$5:$5,BR$4))</f>
        <v>0</v>
      </c>
      <c r="BS394" s="3">
        <f>IF(BS$5="",0,SUMIFS(BP!394:394,BP!$5:$5,BS$4))</f>
        <v>0</v>
      </c>
      <c r="BT394" s="3">
        <f>IF(BT$5="",0,SUMIFS(BP!394:394,BP!$5:$5,BT$4))</f>
        <v>0</v>
      </c>
      <c r="BU394" s="3">
        <f>IF(BU$5="",0,SUMIFS(BP!394:394,BP!$5:$5,BU$4))</f>
        <v>0</v>
      </c>
      <c r="BV394" s="3">
        <f>IF(BV$5="",0,SUMIFS(BP!394:394,BP!$5:$5,BV$4))</f>
        <v>0</v>
      </c>
      <c r="BW394" s="3">
        <f>IF(BW$5="",0,SUMIFS(BP!394:394,BP!$5:$5,BW$4))</f>
        <v>0</v>
      </c>
      <c r="BX394" s="3">
        <f>IF(BX$5="",0,SUMIFS(BP!394:394,BP!$5:$5,BX$4))</f>
        <v>0</v>
      </c>
      <c r="BY394" s="3">
        <f>IF(BY$5="",0,SUMIFS(BP!394:394,BP!$5:$5,BY$4))</f>
        <v>0</v>
      </c>
      <c r="BZ394" s="3">
        <f>IF(BZ$5="",0,SUMIFS(BP!394:394,BP!$5:$5,BZ$4))</f>
        <v>0</v>
      </c>
      <c r="CA394" s="3">
        <f>IF(CA$5="",0,SUMIFS(BP!394:394,BP!$5:$5,CA$4))</f>
        <v>0</v>
      </c>
      <c r="CB394" s="3">
        <f>IF(CB$5="",0,SUMIFS(BP!394:394,BP!$5:$5,CB$4))</f>
        <v>0</v>
      </c>
      <c r="CC394" s="3">
        <f>IF(CC$5="",0,SUMIFS(BP!394:394,BP!$5:$5,CC$4))</f>
        <v>0</v>
      </c>
      <c r="CD394" s="3">
        <f>IF(CD$5="",0,SUMIFS(BP!394:394,BP!$5:$5,CD$4))</f>
        <v>0</v>
      </c>
      <c r="CE394" s="3">
        <f>IF(CE$5="",0,SUMIFS(BP!394:394,BP!$5:$5,CE$4))</f>
        <v>0</v>
      </c>
      <c r="CF394" s="3">
        <f>IF(CF$5="",0,SUMIFS(BP!394:394,BP!$5:$5,CF$4))</f>
        <v>0</v>
      </c>
      <c r="CG394" s="3">
        <f>IF(CG$5="",0,SUMIFS(BP!394:394,BP!$5:$5,CG$4))</f>
        <v>0</v>
      </c>
      <c r="CH394" s="3">
        <f>IF(CH$5="",0,SUMIFS(BP!394:394,BP!$5:$5,CH$4))</f>
        <v>0</v>
      </c>
      <c r="CI394" s="3">
        <f>IF(CI$5="",0,SUMIFS(BP!394:394,BP!$5:$5,CI$4))</f>
        <v>0</v>
      </c>
      <c r="CJ394" s="3">
        <f>IF(CJ$5="",0,SUMIFS(BP!394:394,BP!$5:$5,CJ$4))</f>
        <v>0</v>
      </c>
      <c r="CK394" s="3">
        <f>IF(CK$5="",0,SUMIFS(BP!394:394,BP!$5:$5,CK$4))</f>
        <v>0</v>
      </c>
      <c r="CL394" s="3">
        <f>IF(CL$5="",0,SUMIFS(BP!394:394,BP!$5:$5,CL$4))</f>
        <v>0</v>
      </c>
      <c r="CM394" s="3">
        <f>IF(CM$5="",0,SUMIFS(BP!394:394,BP!$5:$5,CM$4))</f>
        <v>0</v>
      </c>
      <c r="CN394" s="3">
        <f>IF(CN$5="",0,SUMIFS(BP!394:394,BP!$5:$5,CN$4))</f>
        <v>0</v>
      </c>
      <c r="CO394" s="3">
        <f>IF(CO$5="",0,SUMIFS(BP!394:394,BP!$5:$5,CO$4))</f>
        <v>0</v>
      </c>
      <c r="CP394" s="3">
        <f>IF(CP$5="",0,SUMIFS(BP!394:394,BP!$5:$5,CP$4))</f>
        <v>0</v>
      </c>
      <c r="CQ394" s="3">
        <f>IF(CQ$5="",0,SUMIFS(BP!394:394,BP!$5:$5,CQ$4))</f>
        <v>0</v>
      </c>
      <c r="CR394" s="3">
        <f>IF(CR$5="",0,SUMIFS(BP!394:394,BP!$5:$5,CR$4))</f>
        <v>0</v>
      </c>
      <c r="CS394" s="3">
        <f>IF(CS$5="",0,SUMIFS(BP!394:394,BP!$5:$5,CS$4))</f>
        <v>0</v>
      </c>
      <c r="CT394" s="3">
        <f>IF(CT$5="",0,SUMIFS(BP!394:394,BP!$5:$5,CT$4))</f>
        <v>0</v>
      </c>
    </row>
    <row r="395" spans="1:98" s="2" customFormat="1" ht="10.199999999999999" x14ac:dyDescent="0.2">
      <c r="A395" s="11">
        <f>ROW()</f>
        <v>395</v>
      </c>
      <c r="E395" s="15"/>
      <c r="W395" s="5"/>
      <c r="Z395" s="3">
        <f ca="1">IF(Z$5="",0,SUMIFS(INDIRECT($S$2&amp;$A395&amp;":"&amp;$A395),BP!$5:$5,Z$4))</f>
        <v>0</v>
      </c>
      <c r="AA395" s="3">
        <f ca="1">IF(AA$5="",0,SUMIFS(INDIRECT($S$2&amp;$A395&amp;":"&amp;$A395),BP!$5:$5,AA$4))</f>
        <v>0</v>
      </c>
      <c r="AB395" s="3">
        <f ca="1">IF(AB$5="",0,SUMIFS(INDIRECT($S$2&amp;$A395&amp;":"&amp;$A395),BP!$5:$5,AB$4))</f>
        <v>0</v>
      </c>
      <c r="AC395" s="3">
        <f ca="1">IF(AC$5="",0,SUMIFS(INDIRECT($S$2&amp;$A395&amp;":"&amp;$A395),BP!$5:$5,AC$4))</f>
        <v>0</v>
      </c>
      <c r="AD395" s="3">
        <f ca="1">IF(AD$5="",0,SUMIFS(INDIRECT($S$2&amp;$A395&amp;":"&amp;$A395),BP!$5:$5,AD$4))</f>
        <v>0</v>
      </c>
      <c r="AE395" s="3">
        <f ca="1">IF(AE$5="",0,SUMIFS(INDIRECT($S$2&amp;$A395&amp;":"&amp;$A395),BP!$5:$5,AE$4))</f>
        <v>0</v>
      </c>
      <c r="AF395" s="3">
        <f ca="1">IF(AF$5="",0,SUMIFS(INDIRECT($S$2&amp;$A395&amp;":"&amp;$A395),BP!$5:$5,AF$4))</f>
        <v>0</v>
      </c>
      <c r="AG395" s="3">
        <f ca="1">IF(AG$5="",0,SUMIFS(INDIRECT($S$2&amp;$A395&amp;":"&amp;$A395),BP!$5:$5,AG$4))</f>
        <v>0</v>
      </c>
      <c r="AH395" s="3">
        <f ca="1">IF(AH$5="",0,SUMIFS(INDIRECT($S$2&amp;$A395&amp;":"&amp;$A395),BP!$5:$5,AH$4))</f>
        <v>0</v>
      </c>
      <c r="AI395" s="3">
        <f ca="1">IF(AI$5="",0,SUMIFS(INDIRECT($S$2&amp;$A395&amp;":"&amp;$A395),BP!$5:$5,AI$4))</f>
        <v>0</v>
      </c>
      <c r="AJ395" s="3">
        <f ca="1">IF(AJ$5="",0,SUMIFS(INDIRECT($S$2&amp;$A395&amp;":"&amp;$A395),BP!$5:$5,AJ$4))</f>
        <v>0</v>
      </c>
      <c r="AK395" s="3">
        <f ca="1">IF(AK$5="",0,SUMIFS(INDIRECT($S$2&amp;$A395&amp;":"&amp;$A395),BP!$5:$5,AK$4))</f>
        <v>0</v>
      </c>
      <c r="AL395" s="3">
        <f ca="1">IF(AL$5="",0,SUMIFS(INDIRECT($S$2&amp;$A395&amp;":"&amp;$A395),BP!$5:$5,AL$4))</f>
        <v>0</v>
      </c>
      <c r="AM395" s="3">
        <f ca="1">IF(AM$5="",0,SUMIFS(INDIRECT($S$2&amp;$A395&amp;":"&amp;$A395),BP!$5:$5,AM$4))</f>
        <v>0</v>
      </c>
      <c r="AN395" s="3">
        <f ca="1">IF(AN$5="",0,SUMIFS(INDIRECT($S$2&amp;$A395&amp;":"&amp;$A395),BP!$5:$5,AN$4))</f>
        <v>0</v>
      </c>
      <c r="AO395" s="3">
        <f ca="1">IF(AO$5="",0,SUMIFS(INDIRECT($S$2&amp;$A395&amp;":"&amp;$A395),BP!$5:$5,AO$4))</f>
        <v>0</v>
      </c>
      <c r="AP395" s="3">
        <f ca="1">IF(AP$5="",0,SUMIFS(INDIRECT($S$2&amp;$A395&amp;":"&amp;$A395),BP!$5:$5,AP$4))</f>
        <v>0</v>
      </c>
      <c r="AQ395" s="3">
        <f ca="1">IF(AQ$5="",0,SUMIFS(INDIRECT($S$2&amp;$A395&amp;":"&amp;$A395),BP!$5:$5,AQ$4))</f>
        <v>0</v>
      </c>
      <c r="AR395" s="3">
        <f ca="1">IF(AR$5="",0,SUMIFS(INDIRECT($S$2&amp;$A395&amp;":"&amp;$A395),BP!$5:$5,AR$4))</f>
        <v>0</v>
      </c>
      <c r="AS395" s="3">
        <f ca="1">IF(AS$5="",0,SUMIFS(INDIRECT($S$2&amp;$A395&amp;":"&amp;$A395),BP!$5:$5,AS$4))</f>
        <v>0</v>
      </c>
      <c r="AT395" s="3">
        <f ca="1">IF(AT$5="",0,SUMIFS(INDIRECT($S$2&amp;$A395&amp;":"&amp;$A395),BP!$5:$5,AT$4))</f>
        <v>0</v>
      </c>
      <c r="AU395" s="3">
        <f ca="1">IF(AU$5="",0,SUMIFS(INDIRECT($S$2&amp;$A395&amp;":"&amp;$A395),BP!$5:$5,AU$4))</f>
        <v>0</v>
      </c>
      <c r="AV395" s="3">
        <f ca="1">IF(AV$5="",0,SUMIFS(INDIRECT($S$2&amp;$A395&amp;":"&amp;$A395),BP!$5:$5,AV$4))</f>
        <v>0</v>
      </c>
      <c r="AW395" s="3">
        <f ca="1">IF(AW$5="",0,SUMIFS(INDIRECT($S$2&amp;$A395&amp;":"&amp;$A395),BP!$5:$5,AW$4))</f>
        <v>0</v>
      </c>
      <c r="AX395" s="3">
        <f ca="1">IF(AX$5="",0,SUMIFS(INDIRECT($S$2&amp;$A395&amp;":"&amp;$A395),BP!$5:$5,AX$4))</f>
        <v>0</v>
      </c>
      <c r="AY395" s="3">
        <f ca="1">IF(AY$5="",0,SUMIFS(INDIRECT($S$2&amp;$A395&amp;":"&amp;$A395),BP!$5:$5,AY$4))</f>
        <v>0</v>
      </c>
      <c r="AZ395" s="3">
        <f ca="1">IF(AZ$5="",0,SUMIFS(INDIRECT($S$2&amp;$A395&amp;":"&amp;$A395),BP!$5:$5,AZ$4))</f>
        <v>0</v>
      </c>
      <c r="BA395" s="3">
        <f ca="1">IF(BA$5="",0,SUMIFS(INDIRECT($S$2&amp;$A395&amp;":"&amp;$A395),BP!$5:$5,BA$4))</f>
        <v>0</v>
      </c>
      <c r="BB395" s="3">
        <f ca="1">IF(BB$5="",0,SUMIFS(INDIRECT($S$2&amp;$A395&amp;":"&amp;$A395),BP!$5:$5,BB$4))</f>
        <v>0</v>
      </c>
      <c r="BC395" s="3">
        <f ca="1">IF(BC$5="",0,SUMIFS(INDIRECT($S$2&amp;$A395&amp;":"&amp;$A395),BP!$5:$5,BC$4))</f>
        <v>0</v>
      </c>
      <c r="BD395" s="3">
        <f ca="1">IF(BD$5="",0,SUMIFS(INDIRECT($S$2&amp;$A395&amp;":"&amp;$A395),BP!$5:$5,BD$4))</f>
        <v>0</v>
      </c>
      <c r="BE395" s="3">
        <f ca="1">IF(BE$5="",0,SUMIFS(INDIRECT($S$2&amp;$A395&amp;":"&amp;$A395),BP!$5:$5,BE$4))</f>
        <v>0</v>
      </c>
      <c r="BF395" s="3">
        <f ca="1">IF(BF$5="",0,SUMIFS(INDIRECT($S$2&amp;$A395&amp;":"&amp;$A395),BP!$5:$5,BF$4))</f>
        <v>0</v>
      </c>
      <c r="BG395" s="3">
        <f ca="1">IF(BG$5="",0,SUMIFS(INDIRECT($S$2&amp;$A395&amp;":"&amp;$A395),BP!$5:$5,BG$4))</f>
        <v>0</v>
      </c>
      <c r="BH395" s="3">
        <f ca="1">IF(BH$5="",0,SUMIFS(INDIRECT($S$2&amp;$A395&amp;":"&amp;$A395),BP!$5:$5,BH$4))</f>
        <v>0</v>
      </c>
      <c r="BI395" s="3">
        <f ca="1">IF(BI$5="",0,SUMIFS(INDIRECT($S$2&amp;$A395&amp;":"&amp;$A395),BP!$5:$5,BI$4))</f>
        <v>0</v>
      </c>
      <c r="BJ395" s="3">
        <f>IF(BJ$5="",0,SUMIFS(BP!395:395,BP!$5:$5,BJ$4))</f>
        <v>0</v>
      </c>
      <c r="BK395" s="3">
        <f>IF(BK$5="",0,SUMIFS(BP!395:395,BP!$5:$5,BK$4))</f>
        <v>0</v>
      </c>
      <c r="BL395" s="3">
        <f>IF(BL$5="",0,SUMIFS(BP!395:395,BP!$5:$5,BL$4))</f>
        <v>0</v>
      </c>
      <c r="BM395" s="3">
        <f>IF(BM$5="",0,SUMIFS(BP!395:395,BP!$5:$5,BM$4))</f>
        <v>0</v>
      </c>
      <c r="BN395" s="3">
        <f>IF(BN$5="",0,SUMIFS(BP!395:395,BP!$5:$5,BN$4))</f>
        <v>0</v>
      </c>
      <c r="BO395" s="3">
        <f>IF(BO$5="",0,SUMIFS(BP!395:395,BP!$5:$5,BO$4))</f>
        <v>0</v>
      </c>
      <c r="BP395" s="3">
        <f>IF(BP$5="",0,SUMIFS(BP!395:395,BP!$5:$5,BP$4))</f>
        <v>0</v>
      </c>
      <c r="BQ395" s="3">
        <f>IF(BQ$5="",0,SUMIFS(BP!395:395,BP!$5:$5,BQ$4))</f>
        <v>0</v>
      </c>
      <c r="BR395" s="3">
        <f>IF(BR$5="",0,SUMIFS(BP!395:395,BP!$5:$5,BR$4))</f>
        <v>0</v>
      </c>
      <c r="BS395" s="3">
        <f>IF(BS$5="",0,SUMIFS(BP!395:395,BP!$5:$5,BS$4))</f>
        <v>0</v>
      </c>
      <c r="BT395" s="3">
        <f>IF(BT$5="",0,SUMIFS(BP!395:395,BP!$5:$5,BT$4))</f>
        <v>0</v>
      </c>
      <c r="BU395" s="3">
        <f>IF(BU$5="",0,SUMIFS(BP!395:395,BP!$5:$5,BU$4))</f>
        <v>0</v>
      </c>
      <c r="BV395" s="3">
        <f>IF(BV$5="",0,SUMIFS(BP!395:395,BP!$5:$5,BV$4))</f>
        <v>0</v>
      </c>
      <c r="BW395" s="3">
        <f>IF(BW$5="",0,SUMIFS(BP!395:395,BP!$5:$5,BW$4))</f>
        <v>0</v>
      </c>
      <c r="BX395" s="3">
        <f>IF(BX$5="",0,SUMIFS(BP!395:395,BP!$5:$5,BX$4))</f>
        <v>0</v>
      </c>
      <c r="BY395" s="3">
        <f>IF(BY$5="",0,SUMIFS(BP!395:395,BP!$5:$5,BY$4))</f>
        <v>0</v>
      </c>
      <c r="BZ395" s="3">
        <f>IF(BZ$5="",0,SUMIFS(BP!395:395,BP!$5:$5,BZ$4))</f>
        <v>0</v>
      </c>
      <c r="CA395" s="3">
        <f>IF(CA$5="",0,SUMIFS(BP!395:395,BP!$5:$5,CA$4))</f>
        <v>0</v>
      </c>
      <c r="CB395" s="3">
        <f>IF(CB$5="",0,SUMIFS(BP!395:395,BP!$5:$5,CB$4))</f>
        <v>0</v>
      </c>
      <c r="CC395" s="3">
        <f>IF(CC$5="",0,SUMIFS(BP!395:395,BP!$5:$5,CC$4))</f>
        <v>0</v>
      </c>
      <c r="CD395" s="3">
        <f>IF(CD$5="",0,SUMIFS(BP!395:395,BP!$5:$5,CD$4))</f>
        <v>0</v>
      </c>
      <c r="CE395" s="3">
        <f>IF(CE$5="",0,SUMIFS(BP!395:395,BP!$5:$5,CE$4))</f>
        <v>0</v>
      </c>
      <c r="CF395" s="3">
        <f>IF(CF$5="",0,SUMIFS(BP!395:395,BP!$5:$5,CF$4))</f>
        <v>0</v>
      </c>
      <c r="CG395" s="3">
        <f>IF(CG$5="",0,SUMIFS(BP!395:395,BP!$5:$5,CG$4))</f>
        <v>0</v>
      </c>
      <c r="CH395" s="3">
        <f>IF(CH$5="",0,SUMIFS(BP!395:395,BP!$5:$5,CH$4))</f>
        <v>0</v>
      </c>
      <c r="CI395" s="3">
        <f>IF(CI$5="",0,SUMIFS(BP!395:395,BP!$5:$5,CI$4))</f>
        <v>0</v>
      </c>
      <c r="CJ395" s="3">
        <f>IF(CJ$5="",0,SUMIFS(BP!395:395,BP!$5:$5,CJ$4))</f>
        <v>0</v>
      </c>
      <c r="CK395" s="3">
        <f>IF(CK$5="",0,SUMIFS(BP!395:395,BP!$5:$5,CK$4))</f>
        <v>0</v>
      </c>
      <c r="CL395" s="3">
        <f>IF(CL$5="",0,SUMIFS(BP!395:395,BP!$5:$5,CL$4))</f>
        <v>0</v>
      </c>
      <c r="CM395" s="3">
        <f>IF(CM$5="",0,SUMIFS(BP!395:395,BP!$5:$5,CM$4))</f>
        <v>0</v>
      </c>
      <c r="CN395" s="3">
        <f>IF(CN$5="",0,SUMIFS(BP!395:395,BP!$5:$5,CN$4))</f>
        <v>0</v>
      </c>
      <c r="CO395" s="3">
        <f>IF(CO$5="",0,SUMIFS(BP!395:395,BP!$5:$5,CO$4))</f>
        <v>0</v>
      </c>
      <c r="CP395" s="3">
        <f>IF(CP$5="",0,SUMIFS(BP!395:395,BP!$5:$5,CP$4))</f>
        <v>0</v>
      </c>
      <c r="CQ395" s="3">
        <f>IF(CQ$5="",0,SUMIFS(BP!395:395,BP!$5:$5,CQ$4))</f>
        <v>0</v>
      </c>
      <c r="CR395" s="3">
        <f>IF(CR$5="",0,SUMIFS(BP!395:395,BP!$5:$5,CR$4))</f>
        <v>0</v>
      </c>
      <c r="CS395" s="3">
        <f>IF(CS$5="",0,SUMIFS(BP!395:395,BP!$5:$5,CS$4))</f>
        <v>0</v>
      </c>
      <c r="CT395" s="3">
        <f>IF(CT$5="",0,SUMIFS(BP!395:395,BP!$5:$5,CT$4))</f>
        <v>0</v>
      </c>
    </row>
    <row r="396" spans="1:98" s="2" customFormat="1" ht="10.199999999999999" x14ac:dyDescent="0.2">
      <c r="A396" s="11">
        <f>ROW()</f>
        <v>396</v>
      </c>
      <c r="E396" s="15"/>
      <c r="W396" s="5"/>
      <c r="Z396" s="3">
        <f ca="1">IF(Z$5="",0,SUMIFS(INDIRECT($S$2&amp;$A396&amp;":"&amp;$A396),BP!$5:$5,Z$4))</f>
        <v>0</v>
      </c>
      <c r="AA396" s="3">
        <f ca="1">IF(AA$5="",0,SUMIFS(INDIRECT($S$2&amp;$A396&amp;":"&amp;$A396),BP!$5:$5,AA$4))</f>
        <v>0</v>
      </c>
      <c r="AB396" s="3">
        <f ca="1">IF(AB$5="",0,SUMIFS(INDIRECT($S$2&amp;$A396&amp;":"&amp;$A396),BP!$5:$5,AB$4))</f>
        <v>0</v>
      </c>
      <c r="AC396" s="3">
        <f ca="1">IF(AC$5="",0,SUMIFS(INDIRECT($S$2&amp;$A396&amp;":"&amp;$A396),BP!$5:$5,AC$4))</f>
        <v>0</v>
      </c>
      <c r="AD396" s="3">
        <f ca="1">IF(AD$5="",0,SUMIFS(INDIRECT($S$2&amp;$A396&amp;":"&amp;$A396),BP!$5:$5,AD$4))</f>
        <v>0</v>
      </c>
      <c r="AE396" s="3">
        <f ca="1">IF(AE$5="",0,SUMIFS(INDIRECT($S$2&amp;$A396&amp;":"&amp;$A396),BP!$5:$5,AE$4))</f>
        <v>0</v>
      </c>
      <c r="AF396" s="3">
        <f ca="1">IF(AF$5="",0,SUMIFS(INDIRECT($S$2&amp;$A396&amp;":"&amp;$A396),BP!$5:$5,AF$4))</f>
        <v>0</v>
      </c>
      <c r="AG396" s="3">
        <f ca="1">IF(AG$5="",0,SUMIFS(INDIRECT($S$2&amp;$A396&amp;":"&amp;$A396),BP!$5:$5,AG$4))</f>
        <v>0</v>
      </c>
      <c r="AH396" s="3">
        <f ca="1">IF(AH$5="",0,SUMIFS(INDIRECT($S$2&amp;$A396&amp;":"&amp;$A396),BP!$5:$5,AH$4))</f>
        <v>0</v>
      </c>
      <c r="AI396" s="3">
        <f ca="1">IF(AI$5="",0,SUMIFS(INDIRECT($S$2&amp;$A396&amp;":"&amp;$A396),BP!$5:$5,AI$4))</f>
        <v>0</v>
      </c>
      <c r="AJ396" s="3">
        <f ca="1">IF(AJ$5="",0,SUMIFS(INDIRECT($S$2&amp;$A396&amp;":"&amp;$A396),BP!$5:$5,AJ$4))</f>
        <v>0</v>
      </c>
      <c r="AK396" s="3">
        <f ca="1">IF(AK$5="",0,SUMIFS(INDIRECT($S$2&amp;$A396&amp;":"&amp;$A396),BP!$5:$5,AK$4))</f>
        <v>0</v>
      </c>
      <c r="AL396" s="3">
        <f ca="1">IF(AL$5="",0,SUMIFS(INDIRECT($S$2&amp;$A396&amp;":"&amp;$A396),BP!$5:$5,AL$4))</f>
        <v>0</v>
      </c>
      <c r="AM396" s="3">
        <f ca="1">IF(AM$5="",0,SUMIFS(INDIRECT($S$2&amp;$A396&amp;":"&amp;$A396),BP!$5:$5,AM$4))</f>
        <v>0</v>
      </c>
      <c r="AN396" s="3">
        <f ca="1">IF(AN$5="",0,SUMIFS(INDIRECT($S$2&amp;$A396&amp;":"&amp;$A396),BP!$5:$5,AN$4))</f>
        <v>0</v>
      </c>
      <c r="AO396" s="3">
        <f ca="1">IF(AO$5="",0,SUMIFS(INDIRECT($S$2&amp;$A396&amp;":"&amp;$A396),BP!$5:$5,AO$4))</f>
        <v>0</v>
      </c>
      <c r="AP396" s="3">
        <f ca="1">IF(AP$5="",0,SUMIFS(INDIRECT($S$2&amp;$A396&amp;":"&amp;$A396),BP!$5:$5,AP$4))</f>
        <v>0</v>
      </c>
      <c r="AQ396" s="3">
        <f ca="1">IF(AQ$5="",0,SUMIFS(INDIRECT($S$2&amp;$A396&amp;":"&amp;$A396),BP!$5:$5,AQ$4))</f>
        <v>0</v>
      </c>
      <c r="AR396" s="3">
        <f ca="1">IF(AR$5="",0,SUMIFS(INDIRECT($S$2&amp;$A396&amp;":"&amp;$A396),BP!$5:$5,AR$4))</f>
        <v>0</v>
      </c>
      <c r="AS396" s="3">
        <f ca="1">IF(AS$5="",0,SUMIFS(INDIRECT($S$2&amp;$A396&amp;":"&amp;$A396),BP!$5:$5,AS$4))</f>
        <v>0</v>
      </c>
      <c r="AT396" s="3">
        <f ca="1">IF(AT$5="",0,SUMIFS(INDIRECT($S$2&amp;$A396&amp;":"&amp;$A396),BP!$5:$5,AT$4))</f>
        <v>0</v>
      </c>
      <c r="AU396" s="3">
        <f ca="1">IF(AU$5="",0,SUMIFS(INDIRECT($S$2&amp;$A396&amp;":"&amp;$A396),BP!$5:$5,AU$4))</f>
        <v>0</v>
      </c>
      <c r="AV396" s="3">
        <f ca="1">IF(AV$5="",0,SUMIFS(INDIRECT($S$2&amp;$A396&amp;":"&amp;$A396),BP!$5:$5,AV$4))</f>
        <v>0</v>
      </c>
      <c r="AW396" s="3">
        <f ca="1">IF(AW$5="",0,SUMIFS(INDIRECT($S$2&amp;$A396&amp;":"&amp;$A396),BP!$5:$5,AW$4))</f>
        <v>0</v>
      </c>
      <c r="AX396" s="3">
        <f ca="1">IF(AX$5="",0,SUMIFS(INDIRECT($S$2&amp;$A396&amp;":"&amp;$A396),BP!$5:$5,AX$4))</f>
        <v>0</v>
      </c>
      <c r="AY396" s="3">
        <f ca="1">IF(AY$5="",0,SUMIFS(INDIRECT($S$2&amp;$A396&amp;":"&amp;$A396),BP!$5:$5,AY$4))</f>
        <v>0</v>
      </c>
      <c r="AZ396" s="3">
        <f ca="1">IF(AZ$5="",0,SUMIFS(INDIRECT($S$2&amp;$A396&amp;":"&amp;$A396),BP!$5:$5,AZ$4))</f>
        <v>0</v>
      </c>
      <c r="BA396" s="3">
        <f ca="1">IF(BA$5="",0,SUMIFS(INDIRECT($S$2&amp;$A396&amp;":"&amp;$A396),BP!$5:$5,BA$4))</f>
        <v>0</v>
      </c>
      <c r="BB396" s="3">
        <f ca="1">IF(BB$5="",0,SUMIFS(INDIRECT($S$2&amp;$A396&amp;":"&amp;$A396),BP!$5:$5,BB$4))</f>
        <v>0</v>
      </c>
      <c r="BC396" s="3">
        <f ca="1">IF(BC$5="",0,SUMIFS(INDIRECT($S$2&amp;$A396&amp;":"&amp;$A396),BP!$5:$5,BC$4))</f>
        <v>0</v>
      </c>
      <c r="BD396" s="3">
        <f ca="1">IF(BD$5="",0,SUMIFS(INDIRECT($S$2&amp;$A396&amp;":"&amp;$A396),BP!$5:$5,BD$4))</f>
        <v>0</v>
      </c>
      <c r="BE396" s="3">
        <f ca="1">IF(BE$5="",0,SUMIFS(INDIRECT($S$2&amp;$A396&amp;":"&amp;$A396),BP!$5:$5,BE$4))</f>
        <v>0</v>
      </c>
      <c r="BF396" s="3">
        <f ca="1">IF(BF$5="",0,SUMIFS(INDIRECT($S$2&amp;$A396&amp;":"&amp;$A396),BP!$5:$5,BF$4))</f>
        <v>0</v>
      </c>
      <c r="BG396" s="3">
        <f ca="1">IF(BG$5="",0,SUMIFS(INDIRECT($S$2&amp;$A396&amp;":"&amp;$A396),BP!$5:$5,BG$4))</f>
        <v>0</v>
      </c>
      <c r="BH396" s="3">
        <f ca="1">IF(BH$5="",0,SUMIFS(INDIRECT($S$2&amp;$A396&amp;":"&amp;$A396),BP!$5:$5,BH$4))</f>
        <v>0</v>
      </c>
      <c r="BI396" s="3">
        <f ca="1">IF(BI$5="",0,SUMIFS(INDIRECT($S$2&amp;$A396&amp;":"&amp;$A396),BP!$5:$5,BI$4))</f>
        <v>0</v>
      </c>
      <c r="BJ396" s="3">
        <f>IF(BJ$5="",0,SUMIFS(BP!396:396,BP!$5:$5,BJ$4))</f>
        <v>0</v>
      </c>
      <c r="BK396" s="3">
        <f>IF(BK$5="",0,SUMIFS(BP!396:396,BP!$5:$5,BK$4))</f>
        <v>0</v>
      </c>
      <c r="BL396" s="3">
        <f>IF(BL$5="",0,SUMIFS(BP!396:396,BP!$5:$5,BL$4))</f>
        <v>0</v>
      </c>
      <c r="BM396" s="3">
        <f>IF(BM$5="",0,SUMIFS(BP!396:396,BP!$5:$5,BM$4))</f>
        <v>0</v>
      </c>
      <c r="BN396" s="3">
        <f>IF(BN$5="",0,SUMIFS(BP!396:396,BP!$5:$5,BN$4))</f>
        <v>0</v>
      </c>
      <c r="BO396" s="3">
        <f>IF(BO$5="",0,SUMIFS(BP!396:396,BP!$5:$5,BO$4))</f>
        <v>0</v>
      </c>
      <c r="BP396" s="3">
        <f>IF(BP$5="",0,SUMIFS(BP!396:396,BP!$5:$5,BP$4))</f>
        <v>0</v>
      </c>
      <c r="BQ396" s="3">
        <f>IF(BQ$5="",0,SUMIFS(BP!396:396,BP!$5:$5,BQ$4))</f>
        <v>0</v>
      </c>
      <c r="BR396" s="3">
        <f>IF(BR$5="",0,SUMIFS(BP!396:396,BP!$5:$5,BR$4))</f>
        <v>0</v>
      </c>
      <c r="BS396" s="3">
        <f>IF(BS$5="",0,SUMIFS(BP!396:396,BP!$5:$5,BS$4))</f>
        <v>0</v>
      </c>
      <c r="BT396" s="3">
        <f>IF(BT$5="",0,SUMIFS(BP!396:396,BP!$5:$5,BT$4))</f>
        <v>0</v>
      </c>
      <c r="BU396" s="3">
        <f>IF(BU$5="",0,SUMIFS(BP!396:396,BP!$5:$5,BU$4))</f>
        <v>0</v>
      </c>
      <c r="BV396" s="3">
        <f>IF(BV$5="",0,SUMIFS(BP!396:396,BP!$5:$5,BV$4))</f>
        <v>0</v>
      </c>
      <c r="BW396" s="3">
        <f>IF(BW$5="",0,SUMIFS(BP!396:396,BP!$5:$5,BW$4))</f>
        <v>0</v>
      </c>
      <c r="BX396" s="3">
        <f>IF(BX$5="",0,SUMIFS(BP!396:396,BP!$5:$5,BX$4))</f>
        <v>0</v>
      </c>
      <c r="BY396" s="3">
        <f>IF(BY$5="",0,SUMIFS(BP!396:396,BP!$5:$5,BY$4))</f>
        <v>0</v>
      </c>
      <c r="BZ396" s="3">
        <f>IF(BZ$5="",0,SUMIFS(BP!396:396,BP!$5:$5,BZ$4))</f>
        <v>0</v>
      </c>
      <c r="CA396" s="3">
        <f>IF(CA$5="",0,SUMIFS(BP!396:396,BP!$5:$5,CA$4))</f>
        <v>0</v>
      </c>
      <c r="CB396" s="3">
        <f>IF(CB$5="",0,SUMIFS(BP!396:396,BP!$5:$5,CB$4))</f>
        <v>0</v>
      </c>
      <c r="CC396" s="3">
        <f>IF(CC$5="",0,SUMIFS(BP!396:396,BP!$5:$5,CC$4))</f>
        <v>0</v>
      </c>
      <c r="CD396" s="3">
        <f>IF(CD$5="",0,SUMIFS(BP!396:396,BP!$5:$5,CD$4))</f>
        <v>0</v>
      </c>
      <c r="CE396" s="3">
        <f>IF(CE$5="",0,SUMIFS(BP!396:396,BP!$5:$5,CE$4))</f>
        <v>0</v>
      </c>
      <c r="CF396" s="3">
        <f>IF(CF$5="",0,SUMIFS(BP!396:396,BP!$5:$5,CF$4))</f>
        <v>0</v>
      </c>
      <c r="CG396" s="3">
        <f>IF(CG$5="",0,SUMIFS(BP!396:396,BP!$5:$5,CG$4))</f>
        <v>0</v>
      </c>
      <c r="CH396" s="3">
        <f>IF(CH$5="",0,SUMIFS(BP!396:396,BP!$5:$5,CH$4))</f>
        <v>0</v>
      </c>
      <c r="CI396" s="3">
        <f>IF(CI$5="",0,SUMIFS(BP!396:396,BP!$5:$5,CI$4))</f>
        <v>0</v>
      </c>
      <c r="CJ396" s="3">
        <f>IF(CJ$5="",0,SUMIFS(BP!396:396,BP!$5:$5,CJ$4))</f>
        <v>0</v>
      </c>
      <c r="CK396" s="3">
        <f>IF(CK$5="",0,SUMIFS(BP!396:396,BP!$5:$5,CK$4))</f>
        <v>0</v>
      </c>
      <c r="CL396" s="3">
        <f>IF(CL$5="",0,SUMIFS(BP!396:396,BP!$5:$5,CL$4))</f>
        <v>0</v>
      </c>
      <c r="CM396" s="3">
        <f>IF(CM$5="",0,SUMIFS(BP!396:396,BP!$5:$5,CM$4))</f>
        <v>0</v>
      </c>
      <c r="CN396" s="3">
        <f>IF(CN$5="",0,SUMIFS(BP!396:396,BP!$5:$5,CN$4))</f>
        <v>0</v>
      </c>
      <c r="CO396" s="3">
        <f>IF(CO$5="",0,SUMIFS(BP!396:396,BP!$5:$5,CO$4))</f>
        <v>0</v>
      </c>
      <c r="CP396" s="3">
        <f>IF(CP$5="",0,SUMIFS(BP!396:396,BP!$5:$5,CP$4))</f>
        <v>0</v>
      </c>
      <c r="CQ396" s="3">
        <f>IF(CQ$5="",0,SUMIFS(BP!396:396,BP!$5:$5,CQ$4))</f>
        <v>0</v>
      </c>
      <c r="CR396" s="3">
        <f>IF(CR$5="",0,SUMIFS(BP!396:396,BP!$5:$5,CR$4))</f>
        <v>0</v>
      </c>
      <c r="CS396" s="3">
        <f>IF(CS$5="",0,SUMIFS(BP!396:396,BP!$5:$5,CS$4))</f>
        <v>0</v>
      </c>
      <c r="CT396" s="3">
        <f>IF(CT$5="",0,SUMIFS(BP!396:396,BP!$5:$5,CT$4))</f>
        <v>0</v>
      </c>
    </row>
    <row r="397" spans="1:98" s="2" customFormat="1" ht="10.199999999999999" x14ac:dyDescent="0.2">
      <c r="A397" s="11">
        <f>ROW()</f>
        <v>397</v>
      </c>
      <c r="E397" s="15"/>
      <c r="W397" s="5"/>
      <c r="Z397" s="3">
        <f ca="1">IF(Z$5="",0,SUMIFS(INDIRECT($S$2&amp;$A397&amp;":"&amp;$A397),BP!$5:$5,Z$4))</f>
        <v>0</v>
      </c>
      <c r="AA397" s="3">
        <f ca="1">IF(AA$5="",0,SUMIFS(INDIRECT($S$2&amp;$A397&amp;":"&amp;$A397),BP!$5:$5,AA$4))</f>
        <v>0</v>
      </c>
      <c r="AB397" s="3">
        <f ca="1">IF(AB$5="",0,SUMIFS(INDIRECT($S$2&amp;$A397&amp;":"&amp;$A397),BP!$5:$5,AB$4))</f>
        <v>0</v>
      </c>
      <c r="AC397" s="3">
        <f ca="1">IF(AC$5="",0,SUMIFS(INDIRECT($S$2&amp;$A397&amp;":"&amp;$A397),BP!$5:$5,AC$4))</f>
        <v>0</v>
      </c>
      <c r="AD397" s="3">
        <f ca="1">IF(AD$5="",0,SUMIFS(INDIRECT($S$2&amp;$A397&amp;":"&amp;$A397),BP!$5:$5,AD$4))</f>
        <v>0</v>
      </c>
      <c r="AE397" s="3">
        <f ca="1">IF(AE$5="",0,SUMIFS(INDIRECT($S$2&amp;$A397&amp;":"&amp;$A397),BP!$5:$5,AE$4))</f>
        <v>0</v>
      </c>
      <c r="AF397" s="3">
        <f ca="1">IF(AF$5="",0,SUMIFS(INDIRECT($S$2&amp;$A397&amp;":"&amp;$A397),BP!$5:$5,AF$4))</f>
        <v>0</v>
      </c>
      <c r="AG397" s="3">
        <f ca="1">IF(AG$5="",0,SUMIFS(INDIRECT($S$2&amp;$A397&amp;":"&amp;$A397),BP!$5:$5,AG$4))</f>
        <v>0</v>
      </c>
      <c r="AH397" s="3">
        <f ca="1">IF(AH$5="",0,SUMIFS(INDIRECT($S$2&amp;$A397&amp;":"&amp;$A397),BP!$5:$5,AH$4))</f>
        <v>0</v>
      </c>
      <c r="AI397" s="3">
        <f ca="1">IF(AI$5="",0,SUMIFS(INDIRECT($S$2&amp;$A397&amp;":"&amp;$A397),BP!$5:$5,AI$4))</f>
        <v>0</v>
      </c>
      <c r="AJ397" s="3">
        <f ca="1">IF(AJ$5="",0,SUMIFS(INDIRECT($S$2&amp;$A397&amp;":"&amp;$A397),BP!$5:$5,AJ$4))</f>
        <v>0</v>
      </c>
      <c r="AK397" s="3">
        <f ca="1">IF(AK$5="",0,SUMIFS(INDIRECT($S$2&amp;$A397&amp;":"&amp;$A397),BP!$5:$5,AK$4))</f>
        <v>0</v>
      </c>
      <c r="AL397" s="3">
        <f ca="1">IF(AL$5="",0,SUMIFS(INDIRECT($S$2&amp;$A397&amp;":"&amp;$A397),BP!$5:$5,AL$4))</f>
        <v>0</v>
      </c>
      <c r="AM397" s="3">
        <f ca="1">IF(AM$5="",0,SUMIFS(INDIRECT($S$2&amp;$A397&amp;":"&amp;$A397),BP!$5:$5,AM$4))</f>
        <v>0</v>
      </c>
      <c r="AN397" s="3">
        <f ca="1">IF(AN$5="",0,SUMIFS(INDIRECT($S$2&amp;$A397&amp;":"&amp;$A397),BP!$5:$5,AN$4))</f>
        <v>0</v>
      </c>
      <c r="AO397" s="3">
        <f ca="1">IF(AO$5="",0,SUMIFS(INDIRECT($S$2&amp;$A397&amp;":"&amp;$A397),BP!$5:$5,AO$4))</f>
        <v>0</v>
      </c>
      <c r="AP397" s="3">
        <f ca="1">IF(AP$5="",0,SUMIFS(INDIRECT($S$2&amp;$A397&amp;":"&amp;$A397),BP!$5:$5,AP$4))</f>
        <v>0</v>
      </c>
      <c r="AQ397" s="3">
        <f ca="1">IF(AQ$5="",0,SUMIFS(INDIRECT($S$2&amp;$A397&amp;":"&amp;$A397),BP!$5:$5,AQ$4))</f>
        <v>0</v>
      </c>
      <c r="AR397" s="3">
        <f ca="1">IF(AR$5="",0,SUMIFS(INDIRECT($S$2&amp;$A397&amp;":"&amp;$A397),BP!$5:$5,AR$4))</f>
        <v>0</v>
      </c>
      <c r="AS397" s="3">
        <f ca="1">IF(AS$5="",0,SUMIFS(INDIRECT($S$2&amp;$A397&amp;":"&amp;$A397),BP!$5:$5,AS$4))</f>
        <v>0</v>
      </c>
      <c r="AT397" s="3">
        <f ca="1">IF(AT$5="",0,SUMIFS(INDIRECT($S$2&amp;$A397&amp;":"&amp;$A397),BP!$5:$5,AT$4))</f>
        <v>0</v>
      </c>
      <c r="AU397" s="3">
        <f ca="1">IF(AU$5="",0,SUMIFS(INDIRECT($S$2&amp;$A397&amp;":"&amp;$A397),BP!$5:$5,AU$4))</f>
        <v>0</v>
      </c>
      <c r="AV397" s="3">
        <f ca="1">IF(AV$5="",0,SUMIFS(INDIRECT($S$2&amp;$A397&amp;":"&amp;$A397),BP!$5:$5,AV$4))</f>
        <v>0</v>
      </c>
      <c r="AW397" s="3">
        <f ca="1">IF(AW$5="",0,SUMIFS(INDIRECT($S$2&amp;$A397&amp;":"&amp;$A397),BP!$5:$5,AW$4))</f>
        <v>0</v>
      </c>
      <c r="AX397" s="3">
        <f ca="1">IF(AX$5="",0,SUMIFS(INDIRECT($S$2&amp;$A397&amp;":"&amp;$A397),BP!$5:$5,AX$4))</f>
        <v>0</v>
      </c>
      <c r="AY397" s="3">
        <f ca="1">IF(AY$5="",0,SUMIFS(INDIRECT($S$2&amp;$A397&amp;":"&amp;$A397),BP!$5:$5,AY$4))</f>
        <v>0</v>
      </c>
      <c r="AZ397" s="3">
        <f ca="1">IF(AZ$5="",0,SUMIFS(INDIRECT($S$2&amp;$A397&amp;":"&amp;$A397),BP!$5:$5,AZ$4))</f>
        <v>0</v>
      </c>
      <c r="BA397" s="3">
        <f ca="1">IF(BA$5="",0,SUMIFS(INDIRECT($S$2&amp;$A397&amp;":"&amp;$A397),BP!$5:$5,BA$4))</f>
        <v>0</v>
      </c>
      <c r="BB397" s="3">
        <f ca="1">IF(BB$5="",0,SUMIFS(INDIRECT($S$2&amp;$A397&amp;":"&amp;$A397),BP!$5:$5,BB$4))</f>
        <v>0</v>
      </c>
      <c r="BC397" s="3">
        <f ca="1">IF(BC$5="",0,SUMIFS(INDIRECT($S$2&amp;$A397&amp;":"&amp;$A397),BP!$5:$5,BC$4))</f>
        <v>0</v>
      </c>
      <c r="BD397" s="3">
        <f ca="1">IF(BD$5="",0,SUMIFS(INDIRECT($S$2&amp;$A397&amp;":"&amp;$A397),BP!$5:$5,BD$4))</f>
        <v>0</v>
      </c>
      <c r="BE397" s="3">
        <f ca="1">IF(BE$5="",0,SUMIFS(INDIRECT($S$2&amp;$A397&amp;":"&amp;$A397),BP!$5:$5,BE$4))</f>
        <v>0</v>
      </c>
      <c r="BF397" s="3">
        <f ca="1">IF(BF$5="",0,SUMIFS(INDIRECT($S$2&amp;$A397&amp;":"&amp;$A397),BP!$5:$5,BF$4))</f>
        <v>0</v>
      </c>
      <c r="BG397" s="3">
        <f ca="1">IF(BG$5="",0,SUMIFS(INDIRECT($S$2&amp;$A397&amp;":"&amp;$A397),BP!$5:$5,BG$4))</f>
        <v>0</v>
      </c>
      <c r="BH397" s="3">
        <f ca="1">IF(BH$5="",0,SUMIFS(INDIRECT($S$2&amp;$A397&amp;":"&amp;$A397),BP!$5:$5,BH$4))</f>
        <v>0</v>
      </c>
      <c r="BI397" s="3">
        <f ca="1">IF(BI$5="",0,SUMIFS(INDIRECT($S$2&amp;$A397&amp;":"&amp;$A397),BP!$5:$5,BI$4))</f>
        <v>0</v>
      </c>
      <c r="BJ397" s="3">
        <f>IF(BJ$5="",0,SUMIFS(BP!397:397,BP!$5:$5,BJ$4))</f>
        <v>0</v>
      </c>
      <c r="BK397" s="3">
        <f>IF(BK$5="",0,SUMIFS(BP!397:397,BP!$5:$5,BK$4))</f>
        <v>0</v>
      </c>
      <c r="BL397" s="3">
        <f>IF(BL$5="",0,SUMIFS(BP!397:397,BP!$5:$5,BL$4))</f>
        <v>0</v>
      </c>
      <c r="BM397" s="3">
        <f>IF(BM$5="",0,SUMIFS(BP!397:397,BP!$5:$5,BM$4))</f>
        <v>0</v>
      </c>
      <c r="BN397" s="3">
        <f>IF(BN$5="",0,SUMIFS(BP!397:397,BP!$5:$5,BN$4))</f>
        <v>0</v>
      </c>
      <c r="BO397" s="3">
        <f>IF(BO$5="",0,SUMIFS(BP!397:397,BP!$5:$5,BO$4))</f>
        <v>0</v>
      </c>
      <c r="BP397" s="3">
        <f>IF(BP$5="",0,SUMIFS(BP!397:397,BP!$5:$5,BP$4))</f>
        <v>0</v>
      </c>
      <c r="BQ397" s="3">
        <f>IF(BQ$5="",0,SUMIFS(BP!397:397,BP!$5:$5,BQ$4))</f>
        <v>0</v>
      </c>
      <c r="BR397" s="3">
        <f>IF(BR$5="",0,SUMIFS(BP!397:397,BP!$5:$5,BR$4))</f>
        <v>0</v>
      </c>
      <c r="BS397" s="3">
        <f>IF(BS$5="",0,SUMIFS(BP!397:397,BP!$5:$5,BS$4))</f>
        <v>0</v>
      </c>
      <c r="BT397" s="3">
        <f>IF(BT$5="",0,SUMIFS(BP!397:397,BP!$5:$5,BT$4))</f>
        <v>0</v>
      </c>
      <c r="BU397" s="3">
        <f>IF(BU$5="",0,SUMIFS(BP!397:397,BP!$5:$5,BU$4))</f>
        <v>0</v>
      </c>
      <c r="BV397" s="3">
        <f>IF(BV$5="",0,SUMIFS(BP!397:397,BP!$5:$5,BV$4))</f>
        <v>0</v>
      </c>
      <c r="BW397" s="3">
        <f>IF(BW$5="",0,SUMIFS(BP!397:397,BP!$5:$5,BW$4))</f>
        <v>0</v>
      </c>
      <c r="BX397" s="3">
        <f>IF(BX$5="",0,SUMIFS(BP!397:397,BP!$5:$5,BX$4))</f>
        <v>0</v>
      </c>
      <c r="BY397" s="3">
        <f>IF(BY$5="",0,SUMIFS(BP!397:397,BP!$5:$5,BY$4))</f>
        <v>0</v>
      </c>
      <c r="BZ397" s="3">
        <f>IF(BZ$5="",0,SUMIFS(BP!397:397,BP!$5:$5,BZ$4))</f>
        <v>0</v>
      </c>
      <c r="CA397" s="3">
        <f>IF(CA$5="",0,SUMIFS(BP!397:397,BP!$5:$5,CA$4))</f>
        <v>0</v>
      </c>
      <c r="CB397" s="3">
        <f>IF(CB$5="",0,SUMIFS(BP!397:397,BP!$5:$5,CB$4))</f>
        <v>0</v>
      </c>
      <c r="CC397" s="3">
        <f>IF(CC$5="",0,SUMIFS(BP!397:397,BP!$5:$5,CC$4))</f>
        <v>0</v>
      </c>
      <c r="CD397" s="3">
        <f>IF(CD$5="",0,SUMIFS(BP!397:397,BP!$5:$5,CD$4))</f>
        <v>0</v>
      </c>
      <c r="CE397" s="3">
        <f>IF(CE$5="",0,SUMIFS(BP!397:397,BP!$5:$5,CE$4))</f>
        <v>0</v>
      </c>
      <c r="CF397" s="3">
        <f>IF(CF$5="",0,SUMIFS(BP!397:397,BP!$5:$5,CF$4))</f>
        <v>0</v>
      </c>
      <c r="CG397" s="3">
        <f>IF(CG$5="",0,SUMIFS(BP!397:397,BP!$5:$5,CG$4))</f>
        <v>0</v>
      </c>
      <c r="CH397" s="3">
        <f>IF(CH$5="",0,SUMIFS(BP!397:397,BP!$5:$5,CH$4))</f>
        <v>0</v>
      </c>
      <c r="CI397" s="3">
        <f>IF(CI$5="",0,SUMIFS(BP!397:397,BP!$5:$5,CI$4))</f>
        <v>0</v>
      </c>
      <c r="CJ397" s="3">
        <f>IF(CJ$5="",0,SUMIFS(BP!397:397,BP!$5:$5,CJ$4))</f>
        <v>0</v>
      </c>
      <c r="CK397" s="3">
        <f>IF(CK$5="",0,SUMIFS(BP!397:397,BP!$5:$5,CK$4))</f>
        <v>0</v>
      </c>
      <c r="CL397" s="3">
        <f>IF(CL$5="",0,SUMIFS(BP!397:397,BP!$5:$5,CL$4))</f>
        <v>0</v>
      </c>
      <c r="CM397" s="3">
        <f>IF(CM$5="",0,SUMIFS(BP!397:397,BP!$5:$5,CM$4))</f>
        <v>0</v>
      </c>
      <c r="CN397" s="3">
        <f>IF(CN$5="",0,SUMIFS(BP!397:397,BP!$5:$5,CN$4))</f>
        <v>0</v>
      </c>
      <c r="CO397" s="3">
        <f>IF(CO$5="",0,SUMIFS(BP!397:397,BP!$5:$5,CO$4))</f>
        <v>0</v>
      </c>
      <c r="CP397" s="3">
        <f>IF(CP$5="",0,SUMIFS(BP!397:397,BP!$5:$5,CP$4))</f>
        <v>0</v>
      </c>
      <c r="CQ397" s="3">
        <f>IF(CQ$5="",0,SUMIFS(BP!397:397,BP!$5:$5,CQ$4))</f>
        <v>0</v>
      </c>
      <c r="CR397" s="3">
        <f>IF(CR$5="",0,SUMIFS(BP!397:397,BP!$5:$5,CR$4))</f>
        <v>0</v>
      </c>
      <c r="CS397" s="3">
        <f>IF(CS$5="",0,SUMIFS(BP!397:397,BP!$5:$5,CS$4))</f>
        <v>0</v>
      </c>
      <c r="CT397" s="3">
        <f>IF(CT$5="",0,SUMIFS(BP!397:397,BP!$5:$5,CT$4))</f>
        <v>0</v>
      </c>
    </row>
    <row r="398" spans="1:98" s="2" customFormat="1" ht="10.199999999999999" x14ac:dyDescent="0.2">
      <c r="A398" s="11">
        <f>ROW()</f>
        <v>398</v>
      </c>
      <c r="E398" s="15"/>
      <c r="W398" s="5"/>
      <c r="Z398" s="3">
        <f ca="1">IF(Z$5="",0,SUMIFS(INDIRECT($S$2&amp;$A398&amp;":"&amp;$A398),BP!$5:$5,Z$4))</f>
        <v>0</v>
      </c>
      <c r="AA398" s="3">
        <f ca="1">IF(AA$5="",0,SUMIFS(INDIRECT($S$2&amp;$A398&amp;":"&amp;$A398),BP!$5:$5,AA$4))</f>
        <v>0</v>
      </c>
      <c r="AB398" s="3">
        <f ca="1">IF(AB$5="",0,SUMIFS(INDIRECT($S$2&amp;$A398&amp;":"&amp;$A398),BP!$5:$5,AB$4))</f>
        <v>0</v>
      </c>
      <c r="AC398" s="3">
        <f ca="1">IF(AC$5="",0,SUMIFS(INDIRECT($S$2&amp;$A398&amp;":"&amp;$A398),BP!$5:$5,AC$4))</f>
        <v>0</v>
      </c>
      <c r="AD398" s="3">
        <f ca="1">IF(AD$5="",0,SUMIFS(INDIRECT($S$2&amp;$A398&amp;":"&amp;$A398),BP!$5:$5,AD$4))</f>
        <v>0</v>
      </c>
      <c r="AE398" s="3">
        <f ca="1">IF(AE$5="",0,SUMIFS(INDIRECT($S$2&amp;$A398&amp;":"&amp;$A398),BP!$5:$5,AE$4))</f>
        <v>0</v>
      </c>
      <c r="AF398" s="3">
        <f ca="1">IF(AF$5="",0,SUMIFS(INDIRECT($S$2&amp;$A398&amp;":"&amp;$A398),BP!$5:$5,AF$4))</f>
        <v>0</v>
      </c>
      <c r="AG398" s="3">
        <f ca="1">IF(AG$5="",0,SUMIFS(INDIRECT($S$2&amp;$A398&amp;":"&amp;$A398),BP!$5:$5,AG$4))</f>
        <v>0</v>
      </c>
      <c r="AH398" s="3">
        <f ca="1">IF(AH$5="",0,SUMIFS(INDIRECT($S$2&amp;$A398&amp;":"&amp;$A398),BP!$5:$5,AH$4))</f>
        <v>0</v>
      </c>
      <c r="AI398" s="3">
        <f ca="1">IF(AI$5="",0,SUMIFS(INDIRECT($S$2&amp;$A398&amp;":"&amp;$A398),BP!$5:$5,AI$4))</f>
        <v>0</v>
      </c>
      <c r="AJ398" s="3">
        <f ca="1">IF(AJ$5="",0,SUMIFS(INDIRECT($S$2&amp;$A398&amp;":"&amp;$A398),BP!$5:$5,AJ$4))</f>
        <v>0</v>
      </c>
      <c r="AK398" s="3">
        <f ca="1">IF(AK$5="",0,SUMIFS(INDIRECT($S$2&amp;$A398&amp;":"&amp;$A398),BP!$5:$5,AK$4))</f>
        <v>0</v>
      </c>
      <c r="AL398" s="3">
        <f ca="1">IF(AL$5="",0,SUMIFS(INDIRECT($S$2&amp;$A398&amp;":"&amp;$A398),BP!$5:$5,AL$4))</f>
        <v>0</v>
      </c>
      <c r="AM398" s="3">
        <f ca="1">IF(AM$5="",0,SUMIFS(INDIRECT($S$2&amp;$A398&amp;":"&amp;$A398),BP!$5:$5,AM$4))</f>
        <v>0</v>
      </c>
      <c r="AN398" s="3">
        <f ca="1">IF(AN$5="",0,SUMIFS(INDIRECT($S$2&amp;$A398&amp;":"&amp;$A398),BP!$5:$5,AN$4))</f>
        <v>0</v>
      </c>
      <c r="AO398" s="3">
        <f ca="1">IF(AO$5="",0,SUMIFS(INDIRECT($S$2&amp;$A398&amp;":"&amp;$A398),BP!$5:$5,AO$4))</f>
        <v>0</v>
      </c>
      <c r="AP398" s="3">
        <f ca="1">IF(AP$5="",0,SUMIFS(INDIRECT($S$2&amp;$A398&amp;":"&amp;$A398),BP!$5:$5,AP$4))</f>
        <v>0</v>
      </c>
      <c r="AQ398" s="3">
        <f ca="1">IF(AQ$5="",0,SUMIFS(INDIRECT($S$2&amp;$A398&amp;":"&amp;$A398),BP!$5:$5,AQ$4))</f>
        <v>0</v>
      </c>
      <c r="AR398" s="3">
        <f ca="1">IF(AR$5="",0,SUMIFS(INDIRECT($S$2&amp;$A398&amp;":"&amp;$A398),BP!$5:$5,AR$4))</f>
        <v>0</v>
      </c>
      <c r="AS398" s="3">
        <f ca="1">IF(AS$5="",0,SUMIFS(INDIRECT($S$2&amp;$A398&amp;":"&amp;$A398),BP!$5:$5,AS$4))</f>
        <v>0</v>
      </c>
      <c r="AT398" s="3">
        <f ca="1">IF(AT$5="",0,SUMIFS(INDIRECT($S$2&amp;$A398&amp;":"&amp;$A398),BP!$5:$5,AT$4))</f>
        <v>0</v>
      </c>
      <c r="AU398" s="3">
        <f ca="1">IF(AU$5="",0,SUMIFS(INDIRECT($S$2&amp;$A398&amp;":"&amp;$A398),BP!$5:$5,AU$4))</f>
        <v>0</v>
      </c>
      <c r="AV398" s="3">
        <f ca="1">IF(AV$5="",0,SUMIFS(INDIRECT($S$2&amp;$A398&amp;":"&amp;$A398),BP!$5:$5,AV$4))</f>
        <v>0</v>
      </c>
      <c r="AW398" s="3">
        <f ca="1">IF(AW$5="",0,SUMIFS(INDIRECT($S$2&amp;$A398&amp;":"&amp;$A398),BP!$5:$5,AW$4))</f>
        <v>0</v>
      </c>
      <c r="AX398" s="3">
        <f ca="1">IF(AX$5="",0,SUMIFS(INDIRECT($S$2&amp;$A398&amp;":"&amp;$A398),BP!$5:$5,AX$4))</f>
        <v>0</v>
      </c>
      <c r="AY398" s="3">
        <f ca="1">IF(AY$5="",0,SUMIFS(INDIRECT($S$2&amp;$A398&amp;":"&amp;$A398),BP!$5:$5,AY$4))</f>
        <v>0</v>
      </c>
      <c r="AZ398" s="3">
        <f ca="1">IF(AZ$5="",0,SUMIFS(INDIRECT($S$2&amp;$A398&amp;":"&amp;$A398),BP!$5:$5,AZ$4))</f>
        <v>0</v>
      </c>
      <c r="BA398" s="3">
        <f ca="1">IF(BA$5="",0,SUMIFS(INDIRECT($S$2&amp;$A398&amp;":"&amp;$A398),BP!$5:$5,BA$4))</f>
        <v>0</v>
      </c>
      <c r="BB398" s="3">
        <f ca="1">IF(BB$5="",0,SUMIFS(INDIRECT($S$2&amp;$A398&amp;":"&amp;$A398),BP!$5:$5,BB$4))</f>
        <v>0</v>
      </c>
      <c r="BC398" s="3">
        <f ca="1">IF(BC$5="",0,SUMIFS(INDIRECT($S$2&amp;$A398&amp;":"&amp;$A398),BP!$5:$5,BC$4))</f>
        <v>0</v>
      </c>
      <c r="BD398" s="3">
        <f ca="1">IF(BD$5="",0,SUMIFS(INDIRECT($S$2&amp;$A398&amp;":"&amp;$A398),BP!$5:$5,BD$4))</f>
        <v>0</v>
      </c>
      <c r="BE398" s="3">
        <f ca="1">IF(BE$5="",0,SUMIFS(INDIRECT($S$2&amp;$A398&amp;":"&amp;$A398),BP!$5:$5,BE$4))</f>
        <v>0</v>
      </c>
      <c r="BF398" s="3">
        <f ca="1">IF(BF$5="",0,SUMIFS(INDIRECT($S$2&amp;$A398&amp;":"&amp;$A398),BP!$5:$5,BF$4))</f>
        <v>0</v>
      </c>
      <c r="BG398" s="3">
        <f ca="1">IF(BG$5="",0,SUMIFS(INDIRECT($S$2&amp;$A398&amp;":"&amp;$A398),BP!$5:$5,BG$4))</f>
        <v>0</v>
      </c>
      <c r="BH398" s="3">
        <f ca="1">IF(BH$5="",0,SUMIFS(INDIRECT($S$2&amp;$A398&amp;":"&amp;$A398),BP!$5:$5,BH$4))</f>
        <v>0</v>
      </c>
      <c r="BI398" s="3">
        <f ca="1">IF(BI$5="",0,SUMIFS(INDIRECT($S$2&amp;$A398&amp;":"&amp;$A398),BP!$5:$5,BI$4))</f>
        <v>0</v>
      </c>
      <c r="BJ398" s="3">
        <f>IF(BJ$5="",0,SUMIFS(BP!398:398,BP!$5:$5,BJ$4))</f>
        <v>0</v>
      </c>
      <c r="BK398" s="3">
        <f>IF(BK$5="",0,SUMIFS(BP!398:398,BP!$5:$5,BK$4))</f>
        <v>0</v>
      </c>
      <c r="BL398" s="3">
        <f>IF(BL$5="",0,SUMIFS(BP!398:398,BP!$5:$5,BL$4))</f>
        <v>0</v>
      </c>
      <c r="BM398" s="3">
        <f>IF(BM$5="",0,SUMIFS(BP!398:398,BP!$5:$5,BM$4))</f>
        <v>0</v>
      </c>
      <c r="BN398" s="3">
        <f>IF(BN$5="",0,SUMIFS(BP!398:398,BP!$5:$5,BN$4))</f>
        <v>0</v>
      </c>
      <c r="BO398" s="3">
        <f>IF(BO$5="",0,SUMIFS(BP!398:398,BP!$5:$5,BO$4))</f>
        <v>0</v>
      </c>
      <c r="BP398" s="3">
        <f>IF(BP$5="",0,SUMIFS(BP!398:398,BP!$5:$5,BP$4))</f>
        <v>0</v>
      </c>
      <c r="BQ398" s="3">
        <f>IF(BQ$5="",0,SUMIFS(BP!398:398,BP!$5:$5,BQ$4))</f>
        <v>0</v>
      </c>
      <c r="BR398" s="3">
        <f>IF(BR$5="",0,SUMIFS(BP!398:398,BP!$5:$5,BR$4))</f>
        <v>0</v>
      </c>
      <c r="BS398" s="3">
        <f>IF(BS$5="",0,SUMIFS(BP!398:398,BP!$5:$5,BS$4))</f>
        <v>0</v>
      </c>
      <c r="BT398" s="3">
        <f>IF(BT$5="",0,SUMIFS(BP!398:398,BP!$5:$5,BT$4))</f>
        <v>0</v>
      </c>
      <c r="BU398" s="3">
        <f>IF(BU$5="",0,SUMIFS(BP!398:398,BP!$5:$5,BU$4))</f>
        <v>0</v>
      </c>
      <c r="BV398" s="3">
        <f>IF(BV$5="",0,SUMIFS(BP!398:398,BP!$5:$5,BV$4))</f>
        <v>0</v>
      </c>
      <c r="BW398" s="3">
        <f>IF(BW$5="",0,SUMIFS(BP!398:398,BP!$5:$5,BW$4))</f>
        <v>0</v>
      </c>
      <c r="BX398" s="3">
        <f>IF(BX$5="",0,SUMIFS(BP!398:398,BP!$5:$5,BX$4))</f>
        <v>0</v>
      </c>
      <c r="BY398" s="3">
        <f>IF(BY$5="",0,SUMIFS(BP!398:398,BP!$5:$5,BY$4))</f>
        <v>0</v>
      </c>
      <c r="BZ398" s="3">
        <f>IF(BZ$5="",0,SUMIFS(BP!398:398,BP!$5:$5,BZ$4))</f>
        <v>0</v>
      </c>
      <c r="CA398" s="3">
        <f>IF(CA$5="",0,SUMIFS(BP!398:398,BP!$5:$5,CA$4))</f>
        <v>0</v>
      </c>
      <c r="CB398" s="3">
        <f>IF(CB$5="",0,SUMIFS(BP!398:398,BP!$5:$5,CB$4))</f>
        <v>0</v>
      </c>
      <c r="CC398" s="3">
        <f>IF(CC$5="",0,SUMIFS(BP!398:398,BP!$5:$5,CC$4))</f>
        <v>0</v>
      </c>
      <c r="CD398" s="3">
        <f>IF(CD$5="",0,SUMIFS(BP!398:398,BP!$5:$5,CD$4))</f>
        <v>0</v>
      </c>
      <c r="CE398" s="3">
        <f>IF(CE$5="",0,SUMIFS(BP!398:398,BP!$5:$5,CE$4))</f>
        <v>0</v>
      </c>
      <c r="CF398" s="3">
        <f>IF(CF$5="",0,SUMIFS(BP!398:398,BP!$5:$5,CF$4))</f>
        <v>0</v>
      </c>
      <c r="CG398" s="3">
        <f>IF(CG$5="",0,SUMIFS(BP!398:398,BP!$5:$5,CG$4))</f>
        <v>0</v>
      </c>
      <c r="CH398" s="3">
        <f>IF(CH$5="",0,SUMIFS(BP!398:398,BP!$5:$5,CH$4))</f>
        <v>0</v>
      </c>
      <c r="CI398" s="3">
        <f>IF(CI$5="",0,SUMIFS(BP!398:398,BP!$5:$5,CI$4))</f>
        <v>0</v>
      </c>
      <c r="CJ398" s="3">
        <f>IF(CJ$5="",0,SUMIFS(BP!398:398,BP!$5:$5,CJ$4))</f>
        <v>0</v>
      </c>
      <c r="CK398" s="3">
        <f>IF(CK$5="",0,SUMIFS(BP!398:398,BP!$5:$5,CK$4))</f>
        <v>0</v>
      </c>
      <c r="CL398" s="3">
        <f>IF(CL$5="",0,SUMIFS(BP!398:398,BP!$5:$5,CL$4))</f>
        <v>0</v>
      </c>
      <c r="CM398" s="3">
        <f>IF(CM$5="",0,SUMIFS(BP!398:398,BP!$5:$5,CM$4))</f>
        <v>0</v>
      </c>
      <c r="CN398" s="3">
        <f>IF(CN$5="",0,SUMIFS(BP!398:398,BP!$5:$5,CN$4))</f>
        <v>0</v>
      </c>
      <c r="CO398" s="3">
        <f>IF(CO$5="",0,SUMIFS(BP!398:398,BP!$5:$5,CO$4))</f>
        <v>0</v>
      </c>
      <c r="CP398" s="3">
        <f>IF(CP$5="",0,SUMIFS(BP!398:398,BP!$5:$5,CP$4))</f>
        <v>0</v>
      </c>
      <c r="CQ398" s="3">
        <f>IF(CQ$5="",0,SUMIFS(BP!398:398,BP!$5:$5,CQ$4))</f>
        <v>0</v>
      </c>
      <c r="CR398" s="3">
        <f>IF(CR$5="",0,SUMIFS(BP!398:398,BP!$5:$5,CR$4))</f>
        <v>0</v>
      </c>
      <c r="CS398" s="3">
        <f>IF(CS$5="",0,SUMIFS(BP!398:398,BP!$5:$5,CS$4))</f>
        <v>0</v>
      </c>
      <c r="CT398" s="3">
        <f>IF(CT$5="",0,SUMIFS(BP!398:398,BP!$5:$5,CT$4))</f>
        <v>0</v>
      </c>
    </row>
    <row r="399" spans="1:98" s="2" customFormat="1" ht="10.199999999999999" x14ac:dyDescent="0.2">
      <c r="A399" s="11">
        <f>ROW()</f>
        <v>399</v>
      </c>
      <c r="E399" s="15"/>
      <c r="W399" s="5"/>
      <c r="Z399" s="3">
        <f ca="1">IF(Z$5="",0,SUMIFS(INDIRECT($S$2&amp;$A399&amp;":"&amp;$A399),BP!$5:$5,Z$4))</f>
        <v>0</v>
      </c>
      <c r="AA399" s="3">
        <f ca="1">IF(AA$5="",0,SUMIFS(INDIRECT($S$2&amp;$A399&amp;":"&amp;$A399),BP!$5:$5,AA$4))</f>
        <v>0</v>
      </c>
      <c r="AB399" s="3">
        <f ca="1">IF(AB$5="",0,SUMIFS(INDIRECT($S$2&amp;$A399&amp;":"&amp;$A399),BP!$5:$5,AB$4))</f>
        <v>0</v>
      </c>
      <c r="AC399" s="3">
        <f ca="1">IF(AC$5="",0,SUMIFS(INDIRECT($S$2&amp;$A399&amp;":"&amp;$A399),BP!$5:$5,AC$4))</f>
        <v>0</v>
      </c>
      <c r="AD399" s="3">
        <f ca="1">IF(AD$5="",0,SUMIFS(INDIRECT($S$2&amp;$A399&amp;":"&amp;$A399),BP!$5:$5,AD$4))</f>
        <v>0</v>
      </c>
      <c r="AE399" s="3">
        <f ca="1">IF(AE$5="",0,SUMIFS(INDIRECT($S$2&amp;$A399&amp;":"&amp;$A399),BP!$5:$5,AE$4))</f>
        <v>0</v>
      </c>
      <c r="AF399" s="3">
        <f ca="1">IF(AF$5="",0,SUMIFS(INDIRECT($S$2&amp;$A399&amp;":"&amp;$A399),BP!$5:$5,AF$4))</f>
        <v>0</v>
      </c>
      <c r="AG399" s="3">
        <f ca="1">IF(AG$5="",0,SUMIFS(INDIRECT($S$2&amp;$A399&amp;":"&amp;$A399),BP!$5:$5,AG$4))</f>
        <v>0</v>
      </c>
      <c r="AH399" s="3">
        <f ca="1">IF(AH$5="",0,SUMIFS(INDIRECT($S$2&amp;$A399&amp;":"&amp;$A399),BP!$5:$5,AH$4))</f>
        <v>0</v>
      </c>
      <c r="AI399" s="3">
        <f ca="1">IF(AI$5="",0,SUMIFS(INDIRECT($S$2&amp;$A399&amp;":"&amp;$A399),BP!$5:$5,AI$4))</f>
        <v>0</v>
      </c>
      <c r="AJ399" s="3">
        <f ca="1">IF(AJ$5="",0,SUMIFS(INDIRECT($S$2&amp;$A399&amp;":"&amp;$A399),BP!$5:$5,AJ$4))</f>
        <v>0</v>
      </c>
      <c r="AK399" s="3">
        <f ca="1">IF(AK$5="",0,SUMIFS(INDIRECT($S$2&amp;$A399&amp;":"&amp;$A399),BP!$5:$5,AK$4))</f>
        <v>0</v>
      </c>
      <c r="AL399" s="3">
        <f ca="1">IF(AL$5="",0,SUMIFS(INDIRECT($S$2&amp;$A399&amp;":"&amp;$A399),BP!$5:$5,AL$4))</f>
        <v>0</v>
      </c>
      <c r="AM399" s="3">
        <f ca="1">IF(AM$5="",0,SUMIFS(INDIRECT($S$2&amp;$A399&amp;":"&amp;$A399),BP!$5:$5,AM$4))</f>
        <v>0</v>
      </c>
      <c r="AN399" s="3">
        <f ca="1">IF(AN$5="",0,SUMIFS(INDIRECT($S$2&amp;$A399&amp;":"&amp;$A399),BP!$5:$5,AN$4))</f>
        <v>0</v>
      </c>
      <c r="AO399" s="3">
        <f ca="1">IF(AO$5="",0,SUMIFS(INDIRECT($S$2&amp;$A399&amp;":"&amp;$A399),BP!$5:$5,AO$4))</f>
        <v>0</v>
      </c>
      <c r="AP399" s="3">
        <f ca="1">IF(AP$5="",0,SUMIFS(INDIRECT($S$2&amp;$A399&amp;":"&amp;$A399),BP!$5:$5,AP$4))</f>
        <v>0</v>
      </c>
      <c r="AQ399" s="3">
        <f ca="1">IF(AQ$5="",0,SUMIFS(INDIRECT($S$2&amp;$A399&amp;":"&amp;$A399),BP!$5:$5,AQ$4))</f>
        <v>0</v>
      </c>
      <c r="AR399" s="3">
        <f ca="1">IF(AR$5="",0,SUMIFS(INDIRECT($S$2&amp;$A399&amp;":"&amp;$A399),BP!$5:$5,AR$4))</f>
        <v>0</v>
      </c>
      <c r="AS399" s="3">
        <f ca="1">IF(AS$5="",0,SUMIFS(INDIRECT($S$2&amp;$A399&amp;":"&amp;$A399),BP!$5:$5,AS$4))</f>
        <v>0</v>
      </c>
      <c r="AT399" s="3">
        <f ca="1">IF(AT$5="",0,SUMIFS(INDIRECT($S$2&amp;$A399&amp;":"&amp;$A399),BP!$5:$5,AT$4))</f>
        <v>0</v>
      </c>
      <c r="AU399" s="3">
        <f ca="1">IF(AU$5="",0,SUMIFS(INDIRECT($S$2&amp;$A399&amp;":"&amp;$A399),BP!$5:$5,AU$4))</f>
        <v>0</v>
      </c>
      <c r="AV399" s="3">
        <f ca="1">IF(AV$5="",0,SUMIFS(INDIRECT($S$2&amp;$A399&amp;":"&amp;$A399),BP!$5:$5,AV$4))</f>
        <v>0</v>
      </c>
      <c r="AW399" s="3">
        <f ca="1">IF(AW$5="",0,SUMIFS(INDIRECT($S$2&amp;$A399&amp;":"&amp;$A399),BP!$5:$5,AW$4))</f>
        <v>0</v>
      </c>
      <c r="AX399" s="3">
        <f ca="1">IF(AX$5="",0,SUMIFS(INDIRECT($S$2&amp;$A399&amp;":"&amp;$A399),BP!$5:$5,AX$4))</f>
        <v>0</v>
      </c>
      <c r="AY399" s="3">
        <f ca="1">IF(AY$5="",0,SUMIFS(INDIRECT($S$2&amp;$A399&amp;":"&amp;$A399),BP!$5:$5,AY$4))</f>
        <v>0</v>
      </c>
      <c r="AZ399" s="3">
        <f ca="1">IF(AZ$5="",0,SUMIFS(INDIRECT($S$2&amp;$A399&amp;":"&amp;$A399),BP!$5:$5,AZ$4))</f>
        <v>0</v>
      </c>
      <c r="BA399" s="3">
        <f ca="1">IF(BA$5="",0,SUMIFS(INDIRECT($S$2&amp;$A399&amp;":"&amp;$A399),BP!$5:$5,BA$4))</f>
        <v>0</v>
      </c>
      <c r="BB399" s="3">
        <f ca="1">IF(BB$5="",0,SUMIFS(INDIRECT($S$2&amp;$A399&amp;":"&amp;$A399),BP!$5:$5,BB$4))</f>
        <v>0</v>
      </c>
      <c r="BC399" s="3">
        <f ca="1">IF(BC$5="",0,SUMIFS(INDIRECT($S$2&amp;$A399&amp;":"&amp;$A399),BP!$5:$5,BC$4))</f>
        <v>0</v>
      </c>
      <c r="BD399" s="3">
        <f ca="1">IF(BD$5="",0,SUMIFS(INDIRECT($S$2&amp;$A399&amp;":"&amp;$A399),BP!$5:$5,BD$4))</f>
        <v>0</v>
      </c>
      <c r="BE399" s="3">
        <f ca="1">IF(BE$5="",0,SUMIFS(INDIRECT($S$2&amp;$A399&amp;":"&amp;$A399),BP!$5:$5,BE$4))</f>
        <v>0</v>
      </c>
      <c r="BF399" s="3">
        <f ca="1">IF(BF$5="",0,SUMIFS(INDIRECT($S$2&amp;$A399&amp;":"&amp;$A399),BP!$5:$5,BF$4))</f>
        <v>0</v>
      </c>
      <c r="BG399" s="3">
        <f ca="1">IF(BG$5="",0,SUMIFS(INDIRECT($S$2&amp;$A399&amp;":"&amp;$A399),BP!$5:$5,BG$4))</f>
        <v>0</v>
      </c>
      <c r="BH399" s="3">
        <f ca="1">IF(BH$5="",0,SUMIFS(INDIRECT($S$2&amp;$A399&amp;":"&amp;$A399),BP!$5:$5,BH$4))</f>
        <v>0</v>
      </c>
      <c r="BI399" s="3">
        <f ca="1">IF(BI$5="",0,SUMIFS(INDIRECT($S$2&amp;$A399&amp;":"&amp;$A399),BP!$5:$5,BI$4))</f>
        <v>0</v>
      </c>
      <c r="BJ399" s="3">
        <f>IF(BJ$5="",0,SUMIFS(BP!399:399,BP!$5:$5,BJ$4))</f>
        <v>0</v>
      </c>
      <c r="BK399" s="3">
        <f>IF(BK$5="",0,SUMIFS(BP!399:399,BP!$5:$5,BK$4))</f>
        <v>0</v>
      </c>
      <c r="BL399" s="3">
        <f>IF(BL$5="",0,SUMIFS(BP!399:399,BP!$5:$5,BL$4))</f>
        <v>0</v>
      </c>
      <c r="BM399" s="3">
        <f>IF(BM$5="",0,SUMIFS(BP!399:399,BP!$5:$5,BM$4))</f>
        <v>0</v>
      </c>
      <c r="BN399" s="3">
        <f>IF(BN$5="",0,SUMIFS(BP!399:399,BP!$5:$5,BN$4))</f>
        <v>0</v>
      </c>
      <c r="BO399" s="3">
        <f>IF(BO$5="",0,SUMIFS(BP!399:399,BP!$5:$5,BO$4))</f>
        <v>0</v>
      </c>
      <c r="BP399" s="3">
        <f>IF(BP$5="",0,SUMIFS(BP!399:399,BP!$5:$5,BP$4))</f>
        <v>0</v>
      </c>
      <c r="BQ399" s="3">
        <f>IF(BQ$5="",0,SUMIFS(BP!399:399,BP!$5:$5,BQ$4))</f>
        <v>0</v>
      </c>
      <c r="BR399" s="3">
        <f>IF(BR$5="",0,SUMIFS(BP!399:399,BP!$5:$5,BR$4))</f>
        <v>0</v>
      </c>
      <c r="BS399" s="3">
        <f>IF(BS$5="",0,SUMIFS(BP!399:399,BP!$5:$5,BS$4))</f>
        <v>0</v>
      </c>
      <c r="BT399" s="3">
        <f>IF(BT$5="",0,SUMIFS(BP!399:399,BP!$5:$5,BT$4))</f>
        <v>0</v>
      </c>
      <c r="BU399" s="3">
        <f>IF(BU$5="",0,SUMIFS(BP!399:399,BP!$5:$5,BU$4))</f>
        <v>0</v>
      </c>
      <c r="BV399" s="3">
        <f>IF(BV$5="",0,SUMIFS(BP!399:399,BP!$5:$5,BV$4))</f>
        <v>0</v>
      </c>
      <c r="BW399" s="3">
        <f>IF(BW$5="",0,SUMIFS(BP!399:399,BP!$5:$5,BW$4))</f>
        <v>0</v>
      </c>
      <c r="BX399" s="3">
        <f>IF(BX$5="",0,SUMIFS(BP!399:399,BP!$5:$5,BX$4))</f>
        <v>0</v>
      </c>
      <c r="BY399" s="3">
        <f>IF(BY$5="",0,SUMIFS(BP!399:399,BP!$5:$5,BY$4))</f>
        <v>0</v>
      </c>
      <c r="BZ399" s="3">
        <f>IF(BZ$5="",0,SUMIFS(BP!399:399,BP!$5:$5,BZ$4))</f>
        <v>0</v>
      </c>
      <c r="CA399" s="3">
        <f>IF(CA$5="",0,SUMIFS(BP!399:399,BP!$5:$5,CA$4))</f>
        <v>0</v>
      </c>
      <c r="CB399" s="3">
        <f>IF(CB$5="",0,SUMIFS(BP!399:399,BP!$5:$5,CB$4))</f>
        <v>0</v>
      </c>
      <c r="CC399" s="3">
        <f>IF(CC$5="",0,SUMIFS(BP!399:399,BP!$5:$5,CC$4))</f>
        <v>0</v>
      </c>
      <c r="CD399" s="3">
        <f>IF(CD$5="",0,SUMIFS(BP!399:399,BP!$5:$5,CD$4))</f>
        <v>0</v>
      </c>
      <c r="CE399" s="3">
        <f>IF(CE$5="",0,SUMIFS(BP!399:399,BP!$5:$5,CE$4))</f>
        <v>0</v>
      </c>
      <c r="CF399" s="3">
        <f>IF(CF$5="",0,SUMIFS(BP!399:399,BP!$5:$5,CF$4))</f>
        <v>0</v>
      </c>
      <c r="CG399" s="3">
        <f>IF(CG$5="",0,SUMIFS(BP!399:399,BP!$5:$5,CG$4))</f>
        <v>0</v>
      </c>
      <c r="CH399" s="3">
        <f>IF(CH$5="",0,SUMIFS(BP!399:399,BP!$5:$5,CH$4))</f>
        <v>0</v>
      </c>
      <c r="CI399" s="3">
        <f>IF(CI$5="",0,SUMIFS(BP!399:399,BP!$5:$5,CI$4))</f>
        <v>0</v>
      </c>
      <c r="CJ399" s="3">
        <f>IF(CJ$5="",0,SUMIFS(BP!399:399,BP!$5:$5,CJ$4))</f>
        <v>0</v>
      </c>
      <c r="CK399" s="3">
        <f>IF(CK$5="",0,SUMIFS(BP!399:399,BP!$5:$5,CK$4))</f>
        <v>0</v>
      </c>
      <c r="CL399" s="3">
        <f>IF(CL$5="",0,SUMIFS(BP!399:399,BP!$5:$5,CL$4))</f>
        <v>0</v>
      </c>
      <c r="CM399" s="3">
        <f>IF(CM$5="",0,SUMIFS(BP!399:399,BP!$5:$5,CM$4))</f>
        <v>0</v>
      </c>
      <c r="CN399" s="3">
        <f>IF(CN$5="",0,SUMIFS(BP!399:399,BP!$5:$5,CN$4))</f>
        <v>0</v>
      </c>
      <c r="CO399" s="3">
        <f>IF(CO$5="",0,SUMIFS(BP!399:399,BP!$5:$5,CO$4))</f>
        <v>0</v>
      </c>
      <c r="CP399" s="3">
        <f>IF(CP$5="",0,SUMIFS(BP!399:399,BP!$5:$5,CP$4))</f>
        <v>0</v>
      </c>
      <c r="CQ399" s="3">
        <f>IF(CQ$5="",0,SUMIFS(BP!399:399,BP!$5:$5,CQ$4))</f>
        <v>0</v>
      </c>
      <c r="CR399" s="3">
        <f>IF(CR$5="",0,SUMIFS(BP!399:399,BP!$5:$5,CR$4))</f>
        <v>0</v>
      </c>
      <c r="CS399" s="3">
        <f>IF(CS$5="",0,SUMIFS(BP!399:399,BP!$5:$5,CS$4))</f>
        <v>0</v>
      </c>
      <c r="CT399" s="3">
        <f>IF(CT$5="",0,SUMIFS(BP!399:399,BP!$5:$5,CT$4))</f>
        <v>0</v>
      </c>
    </row>
    <row r="400" spans="1:98" s="2" customFormat="1" ht="10.199999999999999" x14ac:dyDescent="0.2">
      <c r="A400" s="11">
        <f>ROW()</f>
        <v>400</v>
      </c>
      <c r="E400" s="15"/>
      <c r="W400" s="5"/>
      <c r="Z400" s="3">
        <f ca="1">IF(Z$5="",0,SUMIFS(INDIRECT($S$2&amp;$A400&amp;":"&amp;$A400),BP!$5:$5,Z$4))</f>
        <v>0</v>
      </c>
      <c r="AA400" s="3">
        <f ca="1">IF(AA$5="",0,SUMIFS(INDIRECT($S$2&amp;$A400&amp;":"&amp;$A400),BP!$5:$5,AA$4))</f>
        <v>0</v>
      </c>
      <c r="AB400" s="3">
        <f ca="1">IF(AB$5="",0,SUMIFS(INDIRECT($S$2&amp;$A400&amp;":"&amp;$A400),BP!$5:$5,AB$4))</f>
        <v>0</v>
      </c>
      <c r="AC400" s="3">
        <f ca="1">IF(AC$5="",0,SUMIFS(INDIRECT($S$2&amp;$A400&amp;":"&amp;$A400),BP!$5:$5,AC$4))</f>
        <v>0</v>
      </c>
      <c r="AD400" s="3">
        <f ca="1">IF(AD$5="",0,SUMIFS(INDIRECT($S$2&amp;$A400&amp;":"&amp;$A400),BP!$5:$5,AD$4))</f>
        <v>0</v>
      </c>
      <c r="AE400" s="3">
        <f ca="1">IF(AE$5="",0,SUMIFS(INDIRECT($S$2&amp;$A400&amp;":"&amp;$A400),BP!$5:$5,AE$4))</f>
        <v>0</v>
      </c>
      <c r="AF400" s="3">
        <f ca="1">IF(AF$5="",0,SUMIFS(INDIRECT($S$2&amp;$A400&amp;":"&amp;$A400),BP!$5:$5,AF$4))</f>
        <v>0</v>
      </c>
      <c r="AG400" s="3">
        <f ca="1">IF(AG$5="",0,SUMIFS(INDIRECT($S$2&amp;$A400&amp;":"&amp;$A400),BP!$5:$5,AG$4))</f>
        <v>0</v>
      </c>
      <c r="AH400" s="3">
        <f ca="1">IF(AH$5="",0,SUMIFS(INDIRECT($S$2&amp;$A400&amp;":"&amp;$A400),BP!$5:$5,AH$4))</f>
        <v>0</v>
      </c>
      <c r="AI400" s="3">
        <f ca="1">IF(AI$5="",0,SUMIFS(INDIRECT($S$2&amp;$A400&amp;":"&amp;$A400),BP!$5:$5,AI$4))</f>
        <v>0</v>
      </c>
      <c r="AJ400" s="3">
        <f ca="1">IF(AJ$5="",0,SUMIFS(INDIRECT($S$2&amp;$A400&amp;":"&amp;$A400),BP!$5:$5,AJ$4))</f>
        <v>0</v>
      </c>
      <c r="AK400" s="3">
        <f ca="1">IF(AK$5="",0,SUMIFS(INDIRECT($S$2&amp;$A400&amp;":"&amp;$A400),BP!$5:$5,AK$4))</f>
        <v>0</v>
      </c>
      <c r="AL400" s="3">
        <f ca="1">IF(AL$5="",0,SUMIFS(INDIRECT($S$2&amp;$A400&amp;":"&amp;$A400),BP!$5:$5,AL$4))</f>
        <v>0</v>
      </c>
      <c r="AM400" s="3">
        <f ca="1">IF(AM$5="",0,SUMIFS(INDIRECT($S$2&amp;$A400&amp;":"&amp;$A400),BP!$5:$5,AM$4))</f>
        <v>0</v>
      </c>
      <c r="AN400" s="3">
        <f ca="1">IF(AN$5="",0,SUMIFS(INDIRECT($S$2&amp;$A400&amp;":"&amp;$A400),BP!$5:$5,AN$4))</f>
        <v>0</v>
      </c>
      <c r="AO400" s="3">
        <f ca="1">IF(AO$5="",0,SUMIFS(INDIRECT($S$2&amp;$A400&amp;":"&amp;$A400),BP!$5:$5,AO$4))</f>
        <v>0</v>
      </c>
      <c r="AP400" s="3">
        <f ca="1">IF(AP$5="",0,SUMIFS(INDIRECT($S$2&amp;$A400&amp;":"&amp;$A400),BP!$5:$5,AP$4))</f>
        <v>0</v>
      </c>
      <c r="AQ400" s="3">
        <f ca="1">IF(AQ$5="",0,SUMIFS(INDIRECT($S$2&amp;$A400&amp;":"&amp;$A400),BP!$5:$5,AQ$4))</f>
        <v>0</v>
      </c>
      <c r="AR400" s="3">
        <f ca="1">IF(AR$5="",0,SUMIFS(INDIRECT($S$2&amp;$A400&amp;":"&amp;$A400),BP!$5:$5,AR$4))</f>
        <v>0</v>
      </c>
      <c r="AS400" s="3">
        <f ca="1">IF(AS$5="",0,SUMIFS(INDIRECT($S$2&amp;$A400&amp;":"&amp;$A400),BP!$5:$5,AS$4))</f>
        <v>0</v>
      </c>
      <c r="AT400" s="3">
        <f ca="1">IF(AT$5="",0,SUMIFS(INDIRECT($S$2&amp;$A400&amp;":"&amp;$A400),BP!$5:$5,AT$4))</f>
        <v>0</v>
      </c>
      <c r="AU400" s="3">
        <f ca="1">IF(AU$5="",0,SUMIFS(INDIRECT($S$2&amp;$A400&amp;":"&amp;$A400),BP!$5:$5,AU$4))</f>
        <v>0</v>
      </c>
      <c r="AV400" s="3">
        <f ca="1">IF(AV$5="",0,SUMIFS(INDIRECT($S$2&amp;$A400&amp;":"&amp;$A400),BP!$5:$5,AV$4))</f>
        <v>0</v>
      </c>
      <c r="AW400" s="3">
        <f ca="1">IF(AW$5="",0,SUMIFS(INDIRECT($S$2&amp;$A400&amp;":"&amp;$A400),BP!$5:$5,AW$4))</f>
        <v>0</v>
      </c>
      <c r="AX400" s="3">
        <f ca="1">IF(AX$5="",0,SUMIFS(INDIRECT($S$2&amp;$A400&amp;":"&amp;$A400),BP!$5:$5,AX$4))</f>
        <v>0</v>
      </c>
      <c r="AY400" s="3">
        <f ca="1">IF(AY$5="",0,SUMIFS(INDIRECT($S$2&amp;$A400&amp;":"&amp;$A400),BP!$5:$5,AY$4))</f>
        <v>0</v>
      </c>
      <c r="AZ400" s="3">
        <f ca="1">IF(AZ$5="",0,SUMIFS(INDIRECT($S$2&amp;$A400&amp;":"&amp;$A400),BP!$5:$5,AZ$4))</f>
        <v>0</v>
      </c>
      <c r="BA400" s="3">
        <f ca="1">IF(BA$5="",0,SUMIFS(INDIRECT($S$2&amp;$A400&amp;":"&amp;$A400),BP!$5:$5,BA$4))</f>
        <v>0</v>
      </c>
      <c r="BB400" s="3">
        <f ca="1">IF(BB$5="",0,SUMIFS(INDIRECT($S$2&amp;$A400&amp;":"&amp;$A400),BP!$5:$5,BB$4))</f>
        <v>0</v>
      </c>
      <c r="BC400" s="3">
        <f ca="1">IF(BC$5="",0,SUMIFS(INDIRECT($S$2&amp;$A400&amp;":"&amp;$A400),BP!$5:$5,BC$4))</f>
        <v>0</v>
      </c>
      <c r="BD400" s="3">
        <f ca="1">IF(BD$5="",0,SUMIFS(INDIRECT($S$2&amp;$A400&amp;":"&amp;$A400),BP!$5:$5,BD$4))</f>
        <v>0</v>
      </c>
      <c r="BE400" s="3">
        <f ca="1">IF(BE$5="",0,SUMIFS(INDIRECT($S$2&amp;$A400&amp;":"&amp;$A400),BP!$5:$5,BE$4))</f>
        <v>0</v>
      </c>
      <c r="BF400" s="3">
        <f ca="1">IF(BF$5="",0,SUMIFS(INDIRECT($S$2&amp;$A400&amp;":"&amp;$A400),BP!$5:$5,BF$4))</f>
        <v>0</v>
      </c>
      <c r="BG400" s="3">
        <f ca="1">IF(BG$5="",0,SUMIFS(INDIRECT($S$2&amp;$A400&amp;":"&amp;$A400),BP!$5:$5,BG$4))</f>
        <v>0</v>
      </c>
      <c r="BH400" s="3">
        <f ca="1">IF(BH$5="",0,SUMIFS(INDIRECT($S$2&amp;$A400&amp;":"&amp;$A400),BP!$5:$5,BH$4))</f>
        <v>0</v>
      </c>
      <c r="BI400" s="3">
        <f ca="1">IF(BI$5="",0,SUMIFS(INDIRECT($S$2&amp;$A400&amp;":"&amp;$A400),BP!$5:$5,BI$4))</f>
        <v>0</v>
      </c>
      <c r="BJ400" s="3">
        <f>IF(BJ$5="",0,SUMIFS(BP!400:400,BP!$5:$5,BJ$4))</f>
        <v>0</v>
      </c>
      <c r="BK400" s="3">
        <f>IF(BK$5="",0,SUMIFS(BP!400:400,BP!$5:$5,BK$4))</f>
        <v>0</v>
      </c>
      <c r="BL400" s="3">
        <f>IF(BL$5="",0,SUMIFS(BP!400:400,BP!$5:$5,BL$4))</f>
        <v>0</v>
      </c>
      <c r="BM400" s="3">
        <f>IF(BM$5="",0,SUMIFS(BP!400:400,BP!$5:$5,BM$4))</f>
        <v>0</v>
      </c>
      <c r="BN400" s="3">
        <f>IF(BN$5="",0,SUMIFS(BP!400:400,BP!$5:$5,BN$4))</f>
        <v>0</v>
      </c>
      <c r="BO400" s="3">
        <f>IF(BO$5="",0,SUMIFS(BP!400:400,BP!$5:$5,BO$4))</f>
        <v>0</v>
      </c>
      <c r="BP400" s="3">
        <f>IF(BP$5="",0,SUMIFS(BP!400:400,BP!$5:$5,BP$4))</f>
        <v>0</v>
      </c>
      <c r="BQ400" s="3">
        <f>IF(BQ$5="",0,SUMIFS(BP!400:400,BP!$5:$5,BQ$4))</f>
        <v>0</v>
      </c>
      <c r="BR400" s="3">
        <f>IF(BR$5="",0,SUMIFS(BP!400:400,BP!$5:$5,BR$4))</f>
        <v>0</v>
      </c>
      <c r="BS400" s="3">
        <f>IF(BS$5="",0,SUMIFS(BP!400:400,BP!$5:$5,BS$4))</f>
        <v>0</v>
      </c>
      <c r="BT400" s="3">
        <f>IF(BT$5="",0,SUMIFS(BP!400:400,BP!$5:$5,BT$4))</f>
        <v>0</v>
      </c>
      <c r="BU400" s="3">
        <f>IF(BU$5="",0,SUMIFS(BP!400:400,BP!$5:$5,BU$4))</f>
        <v>0</v>
      </c>
      <c r="BV400" s="3">
        <f>IF(BV$5="",0,SUMIFS(BP!400:400,BP!$5:$5,BV$4))</f>
        <v>0</v>
      </c>
      <c r="BW400" s="3">
        <f>IF(BW$5="",0,SUMIFS(BP!400:400,BP!$5:$5,BW$4))</f>
        <v>0</v>
      </c>
      <c r="BX400" s="3">
        <f>IF(BX$5="",0,SUMIFS(BP!400:400,BP!$5:$5,BX$4))</f>
        <v>0</v>
      </c>
      <c r="BY400" s="3">
        <f>IF(BY$5="",0,SUMIFS(BP!400:400,BP!$5:$5,BY$4))</f>
        <v>0</v>
      </c>
      <c r="BZ400" s="3">
        <f>IF(BZ$5="",0,SUMIFS(BP!400:400,BP!$5:$5,BZ$4))</f>
        <v>0</v>
      </c>
      <c r="CA400" s="3">
        <f>IF(CA$5="",0,SUMIFS(BP!400:400,BP!$5:$5,CA$4))</f>
        <v>0</v>
      </c>
      <c r="CB400" s="3">
        <f>IF(CB$5="",0,SUMIFS(BP!400:400,BP!$5:$5,CB$4))</f>
        <v>0</v>
      </c>
      <c r="CC400" s="3">
        <f>IF(CC$5="",0,SUMIFS(BP!400:400,BP!$5:$5,CC$4))</f>
        <v>0</v>
      </c>
      <c r="CD400" s="3">
        <f>IF(CD$5="",0,SUMIFS(BP!400:400,BP!$5:$5,CD$4))</f>
        <v>0</v>
      </c>
      <c r="CE400" s="3">
        <f>IF(CE$5="",0,SUMIFS(BP!400:400,BP!$5:$5,CE$4))</f>
        <v>0</v>
      </c>
      <c r="CF400" s="3">
        <f>IF(CF$5="",0,SUMIFS(BP!400:400,BP!$5:$5,CF$4))</f>
        <v>0</v>
      </c>
      <c r="CG400" s="3">
        <f>IF(CG$5="",0,SUMIFS(BP!400:400,BP!$5:$5,CG$4))</f>
        <v>0</v>
      </c>
      <c r="CH400" s="3">
        <f>IF(CH$5="",0,SUMIFS(BP!400:400,BP!$5:$5,CH$4))</f>
        <v>0</v>
      </c>
      <c r="CI400" s="3">
        <f>IF(CI$5="",0,SUMIFS(BP!400:400,BP!$5:$5,CI$4))</f>
        <v>0</v>
      </c>
      <c r="CJ400" s="3">
        <f>IF(CJ$5="",0,SUMIFS(BP!400:400,BP!$5:$5,CJ$4))</f>
        <v>0</v>
      </c>
      <c r="CK400" s="3">
        <f>IF(CK$5="",0,SUMIFS(BP!400:400,BP!$5:$5,CK$4))</f>
        <v>0</v>
      </c>
      <c r="CL400" s="3">
        <f>IF(CL$5="",0,SUMIFS(BP!400:400,BP!$5:$5,CL$4))</f>
        <v>0</v>
      </c>
      <c r="CM400" s="3">
        <f>IF(CM$5="",0,SUMIFS(BP!400:400,BP!$5:$5,CM$4))</f>
        <v>0</v>
      </c>
      <c r="CN400" s="3">
        <f>IF(CN$5="",0,SUMIFS(BP!400:400,BP!$5:$5,CN$4))</f>
        <v>0</v>
      </c>
      <c r="CO400" s="3">
        <f>IF(CO$5="",0,SUMIFS(BP!400:400,BP!$5:$5,CO$4))</f>
        <v>0</v>
      </c>
      <c r="CP400" s="3">
        <f>IF(CP$5="",0,SUMIFS(BP!400:400,BP!$5:$5,CP$4))</f>
        <v>0</v>
      </c>
      <c r="CQ400" s="3">
        <f>IF(CQ$5="",0,SUMIFS(BP!400:400,BP!$5:$5,CQ$4))</f>
        <v>0</v>
      </c>
      <c r="CR400" s="3">
        <f>IF(CR$5="",0,SUMIFS(BP!400:400,BP!$5:$5,CR$4))</f>
        <v>0</v>
      </c>
      <c r="CS400" s="3">
        <f>IF(CS$5="",0,SUMIFS(BP!400:400,BP!$5:$5,CS$4))</f>
        <v>0</v>
      </c>
      <c r="CT400" s="3">
        <f>IF(CT$5="",0,SUMIFS(BP!400:400,BP!$5:$5,CT$4))</f>
        <v>0</v>
      </c>
    </row>
    <row r="401" spans="1:98" s="2" customFormat="1" ht="10.199999999999999" x14ac:dyDescent="0.2">
      <c r="A401" s="11">
        <f>ROW()</f>
        <v>401</v>
      </c>
      <c r="E401" s="15"/>
      <c r="W401" s="5"/>
      <c r="Z401" s="3">
        <f ca="1">IF(Z$5="",0,SUMIFS(INDIRECT($S$2&amp;$A401&amp;":"&amp;$A401),BP!$5:$5,Z$4))</f>
        <v>0</v>
      </c>
      <c r="AA401" s="3">
        <f ca="1">IF(AA$5="",0,SUMIFS(INDIRECT($S$2&amp;$A401&amp;":"&amp;$A401),BP!$5:$5,AA$4))</f>
        <v>0</v>
      </c>
      <c r="AB401" s="3">
        <f ca="1">IF(AB$5="",0,SUMIFS(INDIRECT($S$2&amp;$A401&amp;":"&amp;$A401),BP!$5:$5,AB$4))</f>
        <v>0</v>
      </c>
      <c r="AC401" s="3">
        <f ca="1">IF(AC$5="",0,SUMIFS(INDIRECT($S$2&amp;$A401&amp;":"&amp;$A401),BP!$5:$5,AC$4))</f>
        <v>0</v>
      </c>
      <c r="AD401" s="3">
        <f ca="1">IF(AD$5="",0,SUMIFS(INDIRECT($S$2&amp;$A401&amp;":"&amp;$A401),BP!$5:$5,AD$4))</f>
        <v>0</v>
      </c>
      <c r="AE401" s="3">
        <f ca="1">IF(AE$5="",0,SUMIFS(INDIRECT($S$2&amp;$A401&amp;":"&amp;$A401),BP!$5:$5,AE$4))</f>
        <v>0</v>
      </c>
      <c r="AF401" s="3">
        <f ca="1">IF(AF$5="",0,SUMIFS(INDIRECT($S$2&amp;$A401&amp;":"&amp;$A401),BP!$5:$5,AF$4))</f>
        <v>0</v>
      </c>
      <c r="AG401" s="3">
        <f ca="1">IF(AG$5="",0,SUMIFS(INDIRECT($S$2&amp;$A401&amp;":"&amp;$A401),BP!$5:$5,AG$4))</f>
        <v>0</v>
      </c>
      <c r="AH401" s="3">
        <f ca="1">IF(AH$5="",0,SUMIFS(INDIRECT($S$2&amp;$A401&amp;":"&amp;$A401),BP!$5:$5,AH$4))</f>
        <v>0</v>
      </c>
      <c r="AI401" s="3">
        <f ca="1">IF(AI$5="",0,SUMIFS(INDIRECT($S$2&amp;$A401&amp;":"&amp;$A401),BP!$5:$5,AI$4))</f>
        <v>0</v>
      </c>
      <c r="AJ401" s="3">
        <f ca="1">IF(AJ$5="",0,SUMIFS(INDIRECT($S$2&amp;$A401&amp;":"&amp;$A401),BP!$5:$5,AJ$4))</f>
        <v>0</v>
      </c>
      <c r="AK401" s="3">
        <f ca="1">IF(AK$5="",0,SUMIFS(INDIRECT($S$2&amp;$A401&amp;":"&amp;$A401),BP!$5:$5,AK$4))</f>
        <v>0</v>
      </c>
      <c r="AL401" s="3">
        <f ca="1">IF(AL$5="",0,SUMIFS(INDIRECT($S$2&amp;$A401&amp;":"&amp;$A401),BP!$5:$5,AL$4))</f>
        <v>0</v>
      </c>
      <c r="AM401" s="3">
        <f ca="1">IF(AM$5="",0,SUMIFS(INDIRECT($S$2&amp;$A401&amp;":"&amp;$A401),BP!$5:$5,AM$4))</f>
        <v>0</v>
      </c>
      <c r="AN401" s="3">
        <f ca="1">IF(AN$5="",0,SUMIFS(INDIRECT($S$2&amp;$A401&amp;":"&amp;$A401),BP!$5:$5,AN$4))</f>
        <v>0</v>
      </c>
      <c r="AO401" s="3">
        <f ca="1">IF(AO$5="",0,SUMIFS(INDIRECT($S$2&amp;$A401&amp;":"&amp;$A401),BP!$5:$5,AO$4))</f>
        <v>0</v>
      </c>
      <c r="AP401" s="3">
        <f ca="1">IF(AP$5="",0,SUMIFS(INDIRECT($S$2&amp;$A401&amp;":"&amp;$A401),BP!$5:$5,AP$4))</f>
        <v>0</v>
      </c>
      <c r="AQ401" s="3">
        <f ca="1">IF(AQ$5="",0,SUMIFS(INDIRECT($S$2&amp;$A401&amp;":"&amp;$A401),BP!$5:$5,AQ$4))</f>
        <v>0</v>
      </c>
      <c r="AR401" s="3">
        <f ca="1">IF(AR$5="",0,SUMIFS(INDIRECT($S$2&amp;$A401&amp;":"&amp;$A401),BP!$5:$5,AR$4))</f>
        <v>0</v>
      </c>
      <c r="AS401" s="3">
        <f ca="1">IF(AS$5="",0,SUMIFS(INDIRECT($S$2&amp;$A401&amp;":"&amp;$A401),BP!$5:$5,AS$4))</f>
        <v>0</v>
      </c>
      <c r="AT401" s="3">
        <f ca="1">IF(AT$5="",0,SUMIFS(INDIRECT($S$2&amp;$A401&amp;":"&amp;$A401),BP!$5:$5,AT$4))</f>
        <v>0</v>
      </c>
      <c r="AU401" s="3">
        <f ca="1">IF(AU$5="",0,SUMIFS(INDIRECT($S$2&amp;$A401&amp;":"&amp;$A401),BP!$5:$5,AU$4))</f>
        <v>0</v>
      </c>
      <c r="AV401" s="3">
        <f ca="1">IF(AV$5="",0,SUMIFS(INDIRECT($S$2&amp;$A401&amp;":"&amp;$A401),BP!$5:$5,AV$4))</f>
        <v>0</v>
      </c>
      <c r="AW401" s="3">
        <f ca="1">IF(AW$5="",0,SUMIFS(INDIRECT($S$2&amp;$A401&amp;":"&amp;$A401),BP!$5:$5,AW$4))</f>
        <v>0</v>
      </c>
      <c r="AX401" s="3">
        <f ca="1">IF(AX$5="",0,SUMIFS(INDIRECT($S$2&amp;$A401&amp;":"&amp;$A401),BP!$5:$5,AX$4))</f>
        <v>0</v>
      </c>
      <c r="AY401" s="3">
        <f ca="1">IF(AY$5="",0,SUMIFS(INDIRECT($S$2&amp;$A401&amp;":"&amp;$A401),BP!$5:$5,AY$4))</f>
        <v>0</v>
      </c>
      <c r="AZ401" s="3">
        <f ca="1">IF(AZ$5="",0,SUMIFS(INDIRECT($S$2&amp;$A401&amp;":"&amp;$A401),BP!$5:$5,AZ$4))</f>
        <v>0</v>
      </c>
      <c r="BA401" s="3">
        <f ca="1">IF(BA$5="",0,SUMIFS(INDIRECT($S$2&amp;$A401&amp;":"&amp;$A401),BP!$5:$5,BA$4))</f>
        <v>0</v>
      </c>
      <c r="BB401" s="3">
        <f ca="1">IF(BB$5="",0,SUMIFS(INDIRECT($S$2&amp;$A401&amp;":"&amp;$A401),BP!$5:$5,BB$4))</f>
        <v>0</v>
      </c>
      <c r="BC401" s="3">
        <f ca="1">IF(BC$5="",0,SUMIFS(INDIRECT($S$2&amp;$A401&amp;":"&amp;$A401),BP!$5:$5,BC$4))</f>
        <v>0</v>
      </c>
      <c r="BD401" s="3">
        <f ca="1">IF(BD$5="",0,SUMIFS(INDIRECT($S$2&amp;$A401&amp;":"&amp;$A401),BP!$5:$5,BD$4))</f>
        <v>0</v>
      </c>
      <c r="BE401" s="3">
        <f ca="1">IF(BE$5="",0,SUMIFS(INDIRECT($S$2&amp;$A401&amp;":"&amp;$A401),BP!$5:$5,BE$4))</f>
        <v>0</v>
      </c>
      <c r="BF401" s="3">
        <f ca="1">IF(BF$5="",0,SUMIFS(INDIRECT($S$2&amp;$A401&amp;":"&amp;$A401),BP!$5:$5,BF$4))</f>
        <v>0</v>
      </c>
      <c r="BG401" s="3">
        <f ca="1">IF(BG$5="",0,SUMIFS(INDIRECT($S$2&amp;$A401&amp;":"&amp;$A401),BP!$5:$5,BG$4))</f>
        <v>0</v>
      </c>
      <c r="BH401" s="3">
        <f ca="1">IF(BH$5="",0,SUMIFS(INDIRECT($S$2&amp;$A401&amp;":"&amp;$A401),BP!$5:$5,BH$4))</f>
        <v>0</v>
      </c>
      <c r="BI401" s="3">
        <f ca="1">IF(BI$5="",0,SUMIFS(INDIRECT($S$2&amp;$A401&amp;":"&amp;$A401),BP!$5:$5,BI$4))</f>
        <v>0</v>
      </c>
      <c r="BJ401" s="3">
        <f>IF(BJ$5="",0,SUMIFS(BP!401:401,BP!$5:$5,BJ$4))</f>
        <v>0</v>
      </c>
      <c r="BK401" s="3">
        <f>IF(BK$5="",0,SUMIFS(BP!401:401,BP!$5:$5,BK$4))</f>
        <v>0</v>
      </c>
      <c r="BL401" s="3">
        <f>IF(BL$5="",0,SUMIFS(BP!401:401,BP!$5:$5,BL$4))</f>
        <v>0</v>
      </c>
      <c r="BM401" s="3">
        <f>IF(BM$5="",0,SUMIFS(BP!401:401,BP!$5:$5,BM$4))</f>
        <v>0</v>
      </c>
      <c r="BN401" s="3">
        <f>IF(BN$5="",0,SUMIFS(BP!401:401,BP!$5:$5,BN$4))</f>
        <v>0</v>
      </c>
      <c r="BO401" s="3">
        <f>IF(BO$5="",0,SUMIFS(BP!401:401,BP!$5:$5,BO$4))</f>
        <v>0</v>
      </c>
      <c r="BP401" s="3">
        <f>IF(BP$5="",0,SUMIFS(BP!401:401,BP!$5:$5,BP$4))</f>
        <v>0</v>
      </c>
      <c r="BQ401" s="3">
        <f>IF(BQ$5="",0,SUMIFS(BP!401:401,BP!$5:$5,BQ$4))</f>
        <v>0</v>
      </c>
      <c r="BR401" s="3">
        <f>IF(BR$5="",0,SUMIFS(BP!401:401,BP!$5:$5,BR$4))</f>
        <v>0</v>
      </c>
      <c r="BS401" s="3">
        <f>IF(BS$5="",0,SUMIFS(BP!401:401,BP!$5:$5,BS$4))</f>
        <v>0</v>
      </c>
      <c r="BT401" s="3">
        <f>IF(BT$5="",0,SUMIFS(BP!401:401,BP!$5:$5,BT$4))</f>
        <v>0</v>
      </c>
      <c r="BU401" s="3">
        <f>IF(BU$5="",0,SUMIFS(BP!401:401,BP!$5:$5,BU$4))</f>
        <v>0</v>
      </c>
      <c r="BV401" s="3">
        <f>IF(BV$5="",0,SUMIFS(BP!401:401,BP!$5:$5,BV$4))</f>
        <v>0</v>
      </c>
      <c r="BW401" s="3">
        <f>IF(BW$5="",0,SUMIFS(BP!401:401,BP!$5:$5,BW$4))</f>
        <v>0</v>
      </c>
      <c r="BX401" s="3">
        <f>IF(BX$5="",0,SUMIFS(BP!401:401,BP!$5:$5,BX$4))</f>
        <v>0</v>
      </c>
      <c r="BY401" s="3">
        <f>IF(BY$5="",0,SUMIFS(BP!401:401,BP!$5:$5,BY$4))</f>
        <v>0</v>
      </c>
      <c r="BZ401" s="3">
        <f>IF(BZ$5="",0,SUMIFS(BP!401:401,BP!$5:$5,BZ$4))</f>
        <v>0</v>
      </c>
      <c r="CA401" s="3">
        <f>IF(CA$5="",0,SUMIFS(BP!401:401,BP!$5:$5,CA$4))</f>
        <v>0</v>
      </c>
      <c r="CB401" s="3">
        <f>IF(CB$5="",0,SUMIFS(BP!401:401,BP!$5:$5,CB$4))</f>
        <v>0</v>
      </c>
      <c r="CC401" s="3">
        <f>IF(CC$5="",0,SUMIFS(BP!401:401,BP!$5:$5,CC$4))</f>
        <v>0</v>
      </c>
      <c r="CD401" s="3">
        <f>IF(CD$5="",0,SUMIFS(BP!401:401,BP!$5:$5,CD$4))</f>
        <v>0</v>
      </c>
      <c r="CE401" s="3">
        <f>IF(CE$5="",0,SUMIFS(BP!401:401,BP!$5:$5,CE$4))</f>
        <v>0</v>
      </c>
      <c r="CF401" s="3">
        <f>IF(CF$5="",0,SUMIFS(BP!401:401,BP!$5:$5,CF$4))</f>
        <v>0</v>
      </c>
      <c r="CG401" s="3">
        <f>IF(CG$5="",0,SUMIFS(BP!401:401,BP!$5:$5,CG$4))</f>
        <v>0</v>
      </c>
      <c r="CH401" s="3">
        <f>IF(CH$5="",0,SUMIFS(BP!401:401,BP!$5:$5,CH$4))</f>
        <v>0</v>
      </c>
      <c r="CI401" s="3">
        <f>IF(CI$5="",0,SUMIFS(BP!401:401,BP!$5:$5,CI$4))</f>
        <v>0</v>
      </c>
      <c r="CJ401" s="3">
        <f>IF(CJ$5="",0,SUMIFS(BP!401:401,BP!$5:$5,CJ$4))</f>
        <v>0</v>
      </c>
      <c r="CK401" s="3">
        <f>IF(CK$5="",0,SUMIFS(BP!401:401,BP!$5:$5,CK$4))</f>
        <v>0</v>
      </c>
      <c r="CL401" s="3">
        <f>IF(CL$5="",0,SUMIFS(BP!401:401,BP!$5:$5,CL$4))</f>
        <v>0</v>
      </c>
      <c r="CM401" s="3">
        <f>IF(CM$5="",0,SUMIFS(BP!401:401,BP!$5:$5,CM$4))</f>
        <v>0</v>
      </c>
      <c r="CN401" s="3">
        <f>IF(CN$5="",0,SUMIFS(BP!401:401,BP!$5:$5,CN$4))</f>
        <v>0</v>
      </c>
      <c r="CO401" s="3">
        <f>IF(CO$5="",0,SUMIFS(BP!401:401,BP!$5:$5,CO$4))</f>
        <v>0</v>
      </c>
      <c r="CP401" s="3">
        <f>IF(CP$5="",0,SUMIFS(BP!401:401,BP!$5:$5,CP$4))</f>
        <v>0</v>
      </c>
      <c r="CQ401" s="3">
        <f>IF(CQ$5="",0,SUMIFS(BP!401:401,BP!$5:$5,CQ$4))</f>
        <v>0</v>
      </c>
      <c r="CR401" s="3">
        <f>IF(CR$5="",0,SUMIFS(BP!401:401,BP!$5:$5,CR$4))</f>
        <v>0</v>
      </c>
      <c r="CS401" s="3">
        <f>IF(CS$5="",0,SUMIFS(BP!401:401,BP!$5:$5,CS$4))</f>
        <v>0</v>
      </c>
      <c r="CT401" s="3">
        <f>IF(CT$5="",0,SUMIFS(BP!401:401,BP!$5:$5,CT$4))</f>
        <v>0</v>
      </c>
    </row>
    <row r="402" spans="1:98" s="2" customFormat="1" ht="10.199999999999999" x14ac:dyDescent="0.2">
      <c r="A402" s="11">
        <f>ROW()</f>
        <v>402</v>
      </c>
      <c r="E402" s="15"/>
      <c r="W402" s="5"/>
      <c r="Z402" s="3">
        <f ca="1">IF(Z$5="",0,SUMIFS(INDIRECT($S$2&amp;$A402&amp;":"&amp;$A402),BP!$5:$5,Z$4))</f>
        <v>0</v>
      </c>
      <c r="AA402" s="3">
        <f ca="1">IF(AA$5="",0,SUMIFS(INDIRECT($S$2&amp;$A402&amp;":"&amp;$A402),BP!$5:$5,AA$4))</f>
        <v>0</v>
      </c>
      <c r="AB402" s="3">
        <f ca="1">IF(AB$5="",0,SUMIFS(INDIRECT($S$2&amp;$A402&amp;":"&amp;$A402),BP!$5:$5,AB$4))</f>
        <v>0</v>
      </c>
      <c r="AC402" s="3">
        <f ca="1">IF(AC$5="",0,SUMIFS(INDIRECT($S$2&amp;$A402&amp;":"&amp;$A402),BP!$5:$5,AC$4))</f>
        <v>0</v>
      </c>
      <c r="AD402" s="3">
        <f ca="1">IF(AD$5="",0,SUMIFS(INDIRECT($S$2&amp;$A402&amp;":"&amp;$A402),BP!$5:$5,AD$4))</f>
        <v>0</v>
      </c>
      <c r="AE402" s="3">
        <f ca="1">IF(AE$5="",0,SUMIFS(INDIRECT($S$2&amp;$A402&amp;":"&amp;$A402),BP!$5:$5,AE$4))</f>
        <v>0</v>
      </c>
      <c r="AF402" s="3">
        <f ca="1">IF(AF$5="",0,SUMIFS(INDIRECT($S$2&amp;$A402&amp;":"&amp;$A402),BP!$5:$5,AF$4))</f>
        <v>0</v>
      </c>
      <c r="AG402" s="3">
        <f ca="1">IF(AG$5="",0,SUMIFS(INDIRECT($S$2&amp;$A402&amp;":"&amp;$A402),BP!$5:$5,AG$4))</f>
        <v>0</v>
      </c>
      <c r="AH402" s="3">
        <f ca="1">IF(AH$5="",0,SUMIFS(INDIRECT($S$2&amp;$A402&amp;":"&amp;$A402),BP!$5:$5,AH$4))</f>
        <v>0</v>
      </c>
      <c r="AI402" s="3">
        <f ca="1">IF(AI$5="",0,SUMIFS(INDIRECT($S$2&amp;$A402&amp;":"&amp;$A402),BP!$5:$5,AI$4))</f>
        <v>0</v>
      </c>
      <c r="AJ402" s="3">
        <f ca="1">IF(AJ$5="",0,SUMIFS(INDIRECT($S$2&amp;$A402&amp;":"&amp;$A402),BP!$5:$5,AJ$4))</f>
        <v>0</v>
      </c>
      <c r="AK402" s="3">
        <f ca="1">IF(AK$5="",0,SUMIFS(INDIRECT($S$2&amp;$A402&amp;":"&amp;$A402),BP!$5:$5,AK$4))</f>
        <v>0</v>
      </c>
      <c r="AL402" s="3">
        <f ca="1">IF(AL$5="",0,SUMIFS(INDIRECT($S$2&amp;$A402&amp;":"&amp;$A402),BP!$5:$5,AL$4))</f>
        <v>0</v>
      </c>
      <c r="AM402" s="3">
        <f ca="1">IF(AM$5="",0,SUMIFS(INDIRECT($S$2&amp;$A402&amp;":"&amp;$A402),BP!$5:$5,AM$4))</f>
        <v>0</v>
      </c>
      <c r="AN402" s="3">
        <f ca="1">IF(AN$5="",0,SUMIFS(INDIRECT($S$2&amp;$A402&amp;":"&amp;$A402),BP!$5:$5,AN$4))</f>
        <v>0</v>
      </c>
      <c r="AO402" s="3">
        <f ca="1">IF(AO$5="",0,SUMIFS(INDIRECT($S$2&amp;$A402&amp;":"&amp;$A402),BP!$5:$5,AO$4))</f>
        <v>0</v>
      </c>
      <c r="AP402" s="3">
        <f ca="1">IF(AP$5="",0,SUMIFS(INDIRECT($S$2&amp;$A402&amp;":"&amp;$A402),BP!$5:$5,AP$4))</f>
        <v>0</v>
      </c>
      <c r="AQ402" s="3">
        <f ca="1">IF(AQ$5="",0,SUMIFS(INDIRECT($S$2&amp;$A402&amp;":"&amp;$A402),BP!$5:$5,AQ$4))</f>
        <v>0</v>
      </c>
      <c r="AR402" s="3">
        <f ca="1">IF(AR$5="",0,SUMIFS(INDIRECT($S$2&amp;$A402&amp;":"&amp;$A402),BP!$5:$5,AR$4))</f>
        <v>0</v>
      </c>
      <c r="AS402" s="3">
        <f ca="1">IF(AS$5="",0,SUMIFS(INDIRECT($S$2&amp;$A402&amp;":"&amp;$A402),BP!$5:$5,AS$4))</f>
        <v>0</v>
      </c>
      <c r="AT402" s="3">
        <f ca="1">IF(AT$5="",0,SUMIFS(INDIRECT($S$2&amp;$A402&amp;":"&amp;$A402),BP!$5:$5,AT$4))</f>
        <v>0</v>
      </c>
      <c r="AU402" s="3">
        <f ca="1">IF(AU$5="",0,SUMIFS(INDIRECT($S$2&amp;$A402&amp;":"&amp;$A402),BP!$5:$5,AU$4))</f>
        <v>0</v>
      </c>
      <c r="AV402" s="3">
        <f ca="1">IF(AV$5="",0,SUMIFS(INDIRECT($S$2&amp;$A402&amp;":"&amp;$A402),BP!$5:$5,AV$4))</f>
        <v>0</v>
      </c>
      <c r="AW402" s="3">
        <f ca="1">IF(AW$5="",0,SUMIFS(INDIRECT($S$2&amp;$A402&amp;":"&amp;$A402),BP!$5:$5,AW$4))</f>
        <v>0</v>
      </c>
      <c r="AX402" s="3">
        <f ca="1">IF(AX$5="",0,SUMIFS(INDIRECT($S$2&amp;$A402&amp;":"&amp;$A402),BP!$5:$5,AX$4))</f>
        <v>0</v>
      </c>
      <c r="AY402" s="3">
        <f ca="1">IF(AY$5="",0,SUMIFS(INDIRECT($S$2&amp;$A402&amp;":"&amp;$A402),BP!$5:$5,AY$4))</f>
        <v>0</v>
      </c>
      <c r="AZ402" s="3">
        <f ca="1">IF(AZ$5="",0,SUMIFS(INDIRECT($S$2&amp;$A402&amp;":"&amp;$A402),BP!$5:$5,AZ$4))</f>
        <v>0</v>
      </c>
      <c r="BA402" s="3">
        <f ca="1">IF(BA$5="",0,SUMIFS(INDIRECT($S$2&amp;$A402&amp;":"&amp;$A402),BP!$5:$5,BA$4))</f>
        <v>0</v>
      </c>
      <c r="BB402" s="3">
        <f ca="1">IF(BB$5="",0,SUMIFS(INDIRECT($S$2&amp;$A402&amp;":"&amp;$A402),BP!$5:$5,BB$4))</f>
        <v>0</v>
      </c>
      <c r="BC402" s="3">
        <f ca="1">IF(BC$5="",0,SUMIFS(INDIRECT($S$2&amp;$A402&amp;":"&amp;$A402),BP!$5:$5,BC$4))</f>
        <v>0</v>
      </c>
      <c r="BD402" s="3">
        <f ca="1">IF(BD$5="",0,SUMIFS(INDIRECT($S$2&amp;$A402&amp;":"&amp;$A402),BP!$5:$5,BD$4))</f>
        <v>0</v>
      </c>
      <c r="BE402" s="3">
        <f ca="1">IF(BE$5="",0,SUMIFS(INDIRECT($S$2&amp;$A402&amp;":"&amp;$A402),BP!$5:$5,BE$4))</f>
        <v>0</v>
      </c>
      <c r="BF402" s="3">
        <f ca="1">IF(BF$5="",0,SUMIFS(INDIRECT($S$2&amp;$A402&amp;":"&amp;$A402),BP!$5:$5,BF$4))</f>
        <v>0</v>
      </c>
      <c r="BG402" s="3">
        <f ca="1">IF(BG$5="",0,SUMIFS(INDIRECT($S$2&amp;$A402&amp;":"&amp;$A402),BP!$5:$5,BG$4))</f>
        <v>0</v>
      </c>
      <c r="BH402" s="3">
        <f ca="1">IF(BH$5="",0,SUMIFS(INDIRECT($S$2&amp;$A402&amp;":"&amp;$A402),BP!$5:$5,BH$4))</f>
        <v>0</v>
      </c>
      <c r="BI402" s="3">
        <f ca="1">IF(BI$5="",0,SUMIFS(INDIRECT($S$2&amp;$A402&amp;":"&amp;$A402),BP!$5:$5,BI$4))</f>
        <v>0</v>
      </c>
      <c r="BJ402" s="3">
        <f>IF(BJ$5="",0,SUMIFS(BP!402:402,BP!$5:$5,BJ$4))</f>
        <v>0</v>
      </c>
      <c r="BK402" s="3">
        <f>IF(BK$5="",0,SUMIFS(BP!402:402,BP!$5:$5,BK$4))</f>
        <v>0</v>
      </c>
      <c r="BL402" s="3">
        <f>IF(BL$5="",0,SUMIFS(BP!402:402,BP!$5:$5,BL$4))</f>
        <v>0</v>
      </c>
      <c r="BM402" s="3">
        <f>IF(BM$5="",0,SUMIFS(BP!402:402,BP!$5:$5,BM$4))</f>
        <v>0</v>
      </c>
      <c r="BN402" s="3">
        <f>IF(BN$5="",0,SUMIFS(BP!402:402,BP!$5:$5,BN$4))</f>
        <v>0</v>
      </c>
      <c r="BO402" s="3">
        <f>IF(BO$5="",0,SUMIFS(BP!402:402,BP!$5:$5,BO$4))</f>
        <v>0</v>
      </c>
      <c r="BP402" s="3">
        <f>IF(BP$5="",0,SUMIFS(BP!402:402,BP!$5:$5,BP$4))</f>
        <v>0</v>
      </c>
      <c r="BQ402" s="3">
        <f>IF(BQ$5="",0,SUMIFS(BP!402:402,BP!$5:$5,BQ$4))</f>
        <v>0</v>
      </c>
      <c r="BR402" s="3">
        <f>IF(BR$5="",0,SUMIFS(BP!402:402,BP!$5:$5,BR$4))</f>
        <v>0</v>
      </c>
      <c r="BS402" s="3">
        <f>IF(BS$5="",0,SUMIFS(BP!402:402,BP!$5:$5,BS$4))</f>
        <v>0</v>
      </c>
      <c r="BT402" s="3">
        <f>IF(BT$5="",0,SUMIFS(BP!402:402,BP!$5:$5,BT$4))</f>
        <v>0</v>
      </c>
      <c r="BU402" s="3">
        <f>IF(BU$5="",0,SUMIFS(BP!402:402,BP!$5:$5,BU$4))</f>
        <v>0</v>
      </c>
      <c r="BV402" s="3">
        <f>IF(BV$5="",0,SUMIFS(BP!402:402,BP!$5:$5,BV$4))</f>
        <v>0</v>
      </c>
      <c r="BW402" s="3">
        <f>IF(BW$5="",0,SUMIFS(BP!402:402,BP!$5:$5,BW$4))</f>
        <v>0</v>
      </c>
      <c r="BX402" s="3">
        <f>IF(BX$5="",0,SUMIFS(BP!402:402,BP!$5:$5,BX$4))</f>
        <v>0</v>
      </c>
      <c r="BY402" s="3">
        <f>IF(BY$5="",0,SUMIFS(BP!402:402,BP!$5:$5,BY$4))</f>
        <v>0</v>
      </c>
      <c r="BZ402" s="3">
        <f>IF(BZ$5="",0,SUMIFS(BP!402:402,BP!$5:$5,BZ$4))</f>
        <v>0</v>
      </c>
      <c r="CA402" s="3">
        <f>IF(CA$5="",0,SUMIFS(BP!402:402,BP!$5:$5,CA$4))</f>
        <v>0</v>
      </c>
      <c r="CB402" s="3">
        <f>IF(CB$5="",0,SUMIFS(BP!402:402,BP!$5:$5,CB$4))</f>
        <v>0</v>
      </c>
      <c r="CC402" s="3">
        <f>IF(CC$5="",0,SUMIFS(BP!402:402,BP!$5:$5,CC$4))</f>
        <v>0</v>
      </c>
      <c r="CD402" s="3">
        <f>IF(CD$5="",0,SUMIFS(BP!402:402,BP!$5:$5,CD$4))</f>
        <v>0</v>
      </c>
      <c r="CE402" s="3">
        <f>IF(CE$5="",0,SUMIFS(BP!402:402,BP!$5:$5,CE$4))</f>
        <v>0</v>
      </c>
      <c r="CF402" s="3">
        <f>IF(CF$5="",0,SUMIFS(BP!402:402,BP!$5:$5,CF$4))</f>
        <v>0</v>
      </c>
      <c r="CG402" s="3">
        <f>IF(CG$5="",0,SUMIFS(BP!402:402,BP!$5:$5,CG$4))</f>
        <v>0</v>
      </c>
      <c r="CH402" s="3">
        <f>IF(CH$5="",0,SUMIFS(BP!402:402,BP!$5:$5,CH$4))</f>
        <v>0</v>
      </c>
      <c r="CI402" s="3">
        <f>IF(CI$5="",0,SUMIFS(BP!402:402,BP!$5:$5,CI$4))</f>
        <v>0</v>
      </c>
      <c r="CJ402" s="3">
        <f>IF(CJ$5="",0,SUMIFS(BP!402:402,BP!$5:$5,CJ$4))</f>
        <v>0</v>
      </c>
      <c r="CK402" s="3">
        <f>IF(CK$5="",0,SUMIFS(BP!402:402,BP!$5:$5,CK$4))</f>
        <v>0</v>
      </c>
      <c r="CL402" s="3">
        <f>IF(CL$5="",0,SUMIFS(BP!402:402,BP!$5:$5,CL$4))</f>
        <v>0</v>
      </c>
      <c r="CM402" s="3">
        <f>IF(CM$5="",0,SUMIFS(BP!402:402,BP!$5:$5,CM$4))</f>
        <v>0</v>
      </c>
      <c r="CN402" s="3">
        <f>IF(CN$5="",0,SUMIFS(BP!402:402,BP!$5:$5,CN$4))</f>
        <v>0</v>
      </c>
      <c r="CO402" s="3">
        <f>IF(CO$5="",0,SUMIFS(BP!402:402,BP!$5:$5,CO$4))</f>
        <v>0</v>
      </c>
      <c r="CP402" s="3">
        <f>IF(CP$5="",0,SUMIFS(BP!402:402,BP!$5:$5,CP$4))</f>
        <v>0</v>
      </c>
      <c r="CQ402" s="3">
        <f>IF(CQ$5="",0,SUMIFS(BP!402:402,BP!$5:$5,CQ$4))</f>
        <v>0</v>
      </c>
      <c r="CR402" s="3">
        <f>IF(CR$5="",0,SUMIFS(BP!402:402,BP!$5:$5,CR$4))</f>
        <v>0</v>
      </c>
      <c r="CS402" s="3">
        <f>IF(CS$5="",0,SUMIFS(BP!402:402,BP!$5:$5,CS$4))</f>
        <v>0</v>
      </c>
      <c r="CT402" s="3">
        <f>IF(CT$5="",0,SUMIFS(BP!402:402,BP!$5:$5,CT$4))</f>
        <v>0</v>
      </c>
    </row>
    <row r="403" spans="1:98" s="2" customFormat="1" ht="10.199999999999999" x14ac:dyDescent="0.2">
      <c r="A403" s="11">
        <f>ROW()</f>
        <v>403</v>
      </c>
      <c r="E403" s="15"/>
      <c r="W403" s="5"/>
      <c r="Z403" s="3">
        <f ca="1">IF(Z$5="",0,SUMIFS(INDIRECT($S$2&amp;$A403&amp;":"&amp;$A403),BP!$5:$5,Z$4))</f>
        <v>0</v>
      </c>
      <c r="AA403" s="3">
        <f ca="1">IF(AA$5="",0,SUMIFS(INDIRECT($S$2&amp;$A403&amp;":"&amp;$A403),BP!$5:$5,AA$4))</f>
        <v>0</v>
      </c>
      <c r="AB403" s="3">
        <f ca="1">IF(AB$5="",0,SUMIFS(INDIRECT($S$2&amp;$A403&amp;":"&amp;$A403),BP!$5:$5,AB$4))</f>
        <v>0</v>
      </c>
      <c r="AC403" s="3">
        <f ca="1">IF(AC$5="",0,SUMIFS(INDIRECT($S$2&amp;$A403&amp;":"&amp;$A403),BP!$5:$5,AC$4))</f>
        <v>0</v>
      </c>
      <c r="AD403" s="3">
        <f ca="1">IF(AD$5="",0,SUMIFS(INDIRECT($S$2&amp;$A403&amp;":"&amp;$A403),BP!$5:$5,AD$4))</f>
        <v>0</v>
      </c>
      <c r="AE403" s="3">
        <f ca="1">IF(AE$5="",0,SUMIFS(INDIRECT($S$2&amp;$A403&amp;":"&amp;$A403),BP!$5:$5,AE$4))</f>
        <v>0</v>
      </c>
      <c r="AF403" s="3">
        <f ca="1">IF(AF$5="",0,SUMIFS(INDIRECT($S$2&amp;$A403&amp;":"&amp;$A403),BP!$5:$5,AF$4))</f>
        <v>0</v>
      </c>
      <c r="AG403" s="3">
        <f ca="1">IF(AG$5="",0,SUMIFS(INDIRECT($S$2&amp;$A403&amp;":"&amp;$A403),BP!$5:$5,AG$4))</f>
        <v>0</v>
      </c>
      <c r="AH403" s="3">
        <f ca="1">IF(AH$5="",0,SUMIFS(INDIRECT($S$2&amp;$A403&amp;":"&amp;$A403),BP!$5:$5,AH$4))</f>
        <v>0</v>
      </c>
      <c r="AI403" s="3">
        <f ca="1">IF(AI$5="",0,SUMIFS(INDIRECT($S$2&amp;$A403&amp;":"&amp;$A403),BP!$5:$5,AI$4))</f>
        <v>0</v>
      </c>
      <c r="AJ403" s="3">
        <f ca="1">IF(AJ$5="",0,SUMIFS(INDIRECT($S$2&amp;$A403&amp;":"&amp;$A403),BP!$5:$5,AJ$4))</f>
        <v>0</v>
      </c>
      <c r="AK403" s="3">
        <f ca="1">IF(AK$5="",0,SUMIFS(INDIRECT($S$2&amp;$A403&amp;":"&amp;$A403),BP!$5:$5,AK$4))</f>
        <v>0</v>
      </c>
      <c r="AL403" s="3">
        <f ca="1">IF(AL$5="",0,SUMIFS(INDIRECT($S$2&amp;$A403&amp;":"&amp;$A403),BP!$5:$5,AL$4))</f>
        <v>0</v>
      </c>
      <c r="AM403" s="3">
        <f ca="1">IF(AM$5="",0,SUMIFS(INDIRECT($S$2&amp;$A403&amp;":"&amp;$A403),BP!$5:$5,AM$4))</f>
        <v>0</v>
      </c>
      <c r="AN403" s="3">
        <f ca="1">IF(AN$5="",0,SUMIFS(INDIRECT($S$2&amp;$A403&amp;":"&amp;$A403),BP!$5:$5,AN$4))</f>
        <v>0</v>
      </c>
      <c r="AO403" s="3">
        <f ca="1">IF(AO$5="",0,SUMIFS(INDIRECT($S$2&amp;$A403&amp;":"&amp;$A403),BP!$5:$5,AO$4))</f>
        <v>0</v>
      </c>
      <c r="AP403" s="3">
        <f ca="1">IF(AP$5="",0,SUMIFS(INDIRECT($S$2&amp;$A403&amp;":"&amp;$A403),BP!$5:$5,AP$4))</f>
        <v>0</v>
      </c>
      <c r="AQ403" s="3">
        <f ca="1">IF(AQ$5="",0,SUMIFS(INDIRECT($S$2&amp;$A403&amp;":"&amp;$A403),BP!$5:$5,AQ$4))</f>
        <v>0</v>
      </c>
      <c r="AR403" s="3">
        <f ca="1">IF(AR$5="",0,SUMIFS(INDIRECT($S$2&amp;$A403&amp;":"&amp;$A403),BP!$5:$5,AR$4))</f>
        <v>0</v>
      </c>
      <c r="AS403" s="3">
        <f ca="1">IF(AS$5="",0,SUMIFS(INDIRECT($S$2&amp;$A403&amp;":"&amp;$A403),BP!$5:$5,AS$4))</f>
        <v>0</v>
      </c>
      <c r="AT403" s="3">
        <f ca="1">IF(AT$5="",0,SUMIFS(INDIRECT($S$2&amp;$A403&amp;":"&amp;$A403),BP!$5:$5,AT$4))</f>
        <v>0</v>
      </c>
      <c r="AU403" s="3">
        <f ca="1">IF(AU$5="",0,SUMIFS(INDIRECT($S$2&amp;$A403&amp;":"&amp;$A403),BP!$5:$5,AU$4))</f>
        <v>0</v>
      </c>
      <c r="AV403" s="3">
        <f ca="1">IF(AV$5="",0,SUMIFS(INDIRECT($S$2&amp;$A403&amp;":"&amp;$A403),BP!$5:$5,AV$4))</f>
        <v>0</v>
      </c>
      <c r="AW403" s="3">
        <f ca="1">IF(AW$5="",0,SUMIFS(INDIRECT($S$2&amp;$A403&amp;":"&amp;$A403),BP!$5:$5,AW$4))</f>
        <v>0</v>
      </c>
      <c r="AX403" s="3">
        <f ca="1">IF(AX$5="",0,SUMIFS(INDIRECT($S$2&amp;$A403&amp;":"&amp;$A403),BP!$5:$5,AX$4))</f>
        <v>0</v>
      </c>
      <c r="AY403" s="3">
        <f ca="1">IF(AY$5="",0,SUMIFS(INDIRECT($S$2&amp;$A403&amp;":"&amp;$A403),BP!$5:$5,AY$4))</f>
        <v>0</v>
      </c>
      <c r="AZ403" s="3">
        <f ca="1">IF(AZ$5="",0,SUMIFS(INDIRECT($S$2&amp;$A403&amp;":"&amp;$A403),BP!$5:$5,AZ$4))</f>
        <v>0</v>
      </c>
      <c r="BA403" s="3">
        <f ca="1">IF(BA$5="",0,SUMIFS(INDIRECT($S$2&amp;$A403&amp;":"&amp;$A403),BP!$5:$5,BA$4))</f>
        <v>0</v>
      </c>
      <c r="BB403" s="3">
        <f ca="1">IF(BB$5="",0,SUMIFS(INDIRECT($S$2&amp;$A403&amp;":"&amp;$A403),BP!$5:$5,BB$4))</f>
        <v>0</v>
      </c>
      <c r="BC403" s="3">
        <f ca="1">IF(BC$5="",0,SUMIFS(INDIRECT($S$2&amp;$A403&amp;":"&amp;$A403),BP!$5:$5,BC$4))</f>
        <v>0</v>
      </c>
      <c r="BD403" s="3">
        <f ca="1">IF(BD$5="",0,SUMIFS(INDIRECT($S$2&amp;$A403&amp;":"&amp;$A403),BP!$5:$5,BD$4))</f>
        <v>0</v>
      </c>
      <c r="BE403" s="3">
        <f ca="1">IF(BE$5="",0,SUMIFS(INDIRECT($S$2&amp;$A403&amp;":"&amp;$A403),BP!$5:$5,BE$4))</f>
        <v>0</v>
      </c>
      <c r="BF403" s="3">
        <f ca="1">IF(BF$5="",0,SUMIFS(INDIRECT($S$2&amp;$A403&amp;":"&amp;$A403),BP!$5:$5,BF$4))</f>
        <v>0</v>
      </c>
      <c r="BG403" s="3">
        <f ca="1">IF(BG$5="",0,SUMIFS(INDIRECT($S$2&amp;$A403&amp;":"&amp;$A403),BP!$5:$5,BG$4))</f>
        <v>0</v>
      </c>
      <c r="BH403" s="3">
        <f ca="1">IF(BH$5="",0,SUMIFS(INDIRECT($S$2&amp;$A403&amp;":"&amp;$A403),BP!$5:$5,BH$4))</f>
        <v>0</v>
      </c>
      <c r="BI403" s="3">
        <f ca="1">IF(BI$5="",0,SUMIFS(INDIRECT($S$2&amp;$A403&amp;":"&amp;$A403),BP!$5:$5,BI$4))</f>
        <v>0</v>
      </c>
      <c r="BJ403" s="3">
        <f>IF(BJ$5="",0,SUMIFS(BP!403:403,BP!$5:$5,BJ$4))</f>
        <v>0</v>
      </c>
      <c r="BK403" s="3">
        <f>IF(BK$5="",0,SUMIFS(BP!403:403,BP!$5:$5,BK$4))</f>
        <v>0</v>
      </c>
      <c r="BL403" s="3">
        <f>IF(BL$5="",0,SUMIFS(BP!403:403,BP!$5:$5,BL$4))</f>
        <v>0</v>
      </c>
      <c r="BM403" s="3">
        <f>IF(BM$5="",0,SUMIFS(BP!403:403,BP!$5:$5,BM$4))</f>
        <v>0</v>
      </c>
      <c r="BN403" s="3">
        <f>IF(BN$5="",0,SUMIFS(BP!403:403,BP!$5:$5,BN$4))</f>
        <v>0</v>
      </c>
      <c r="BO403" s="3">
        <f>IF(BO$5="",0,SUMIFS(BP!403:403,BP!$5:$5,BO$4))</f>
        <v>0</v>
      </c>
      <c r="BP403" s="3">
        <f>IF(BP$5="",0,SUMIFS(BP!403:403,BP!$5:$5,BP$4))</f>
        <v>0</v>
      </c>
      <c r="BQ403" s="3">
        <f>IF(BQ$5="",0,SUMIFS(BP!403:403,BP!$5:$5,BQ$4))</f>
        <v>0</v>
      </c>
      <c r="BR403" s="3">
        <f>IF(BR$5="",0,SUMIFS(BP!403:403,BP!$5:$5,BR$4))</f>
        <v>0</v>
      </c>
      <c r="BS403" s="3">
        <f>IF(BS$5="",0,SUMIFS(BP!403:403,BP!$5:$5,BS$4))</f>
        <v>0</v>
      </c>
      <c r="BT403" s="3">
        <f>IF(BT$5="",0,SUMIFS(BP!403:403,BP!$5:$5,BT$4))</f>
        <v>0</v>
      </c>
      <c r="BU403" s="3">
        <f>IF(BU$5="",0,SUMIFS(BP!403:403,BP!$5:$5,BU$4))</f>
        <v>0</v>
      </c>
      <c r="BV403" s="3">
        <f>IF(BV$5="",0,SUMIFS(BP!403:403,BP!$5:$5,BV$4))</f>
        <v>0</v>
      </c>
      <c r="BW403" s="3">
        <f>IF(BW$5="",0,SUMIFS(BP!403:403,BP!$5:$5,BW$4))</f>
        <v>0</v>
      </c>
      <c r="BX403" s="3">
        <f>IF(BX$5="",0,SUMIFS(BP!403:403,BP!$5:$5,BX$4))</f>
        <v>0</v>
      </c>
      <c r="BY403" s="3">
        <f>IF(BY$5="",0,SUMIFS(BP!403:403,BP!$5:$5,BY$4))</f>
        <v>0</v>
      </c>
      <c r="BZ403" s="3">
        <f>IF(BZ$5="",0,SUMIFS(BP!403:403,BP!$5:$5,BZ$4))</f>
        <v>0</v>
      </c>
      <c r="CA403" s="3">
        <f>IF(CA$5="",0,SUMIFS(BP!403:403,BP!$5:$5,CA$4))</f>
        <v>0</v>
      </c>
      <c r="CB403" s="3">
        <f>IF(CB$5="",0,SUMIFS(BP!403:403,BP!$5:$5,CB$4))</f>
        <v>0</v>
      </c>
      <c r="CC403" s="3">
        <f>IF(CC$5="",0,SUMIFS(BP!403:403,BP!$5:$5,CC$4))</f>
        <v>0</v>
      </c>
      <c r="CD403" s="3">
        <f>IF(CD$5="",0,SUMIFS(BP!403:403,BP!$5:$5,CD$4))</f>
        <v>0</v>
      </c>
      <c r="CE403" s="3">
        <f>IF(CE$5="",0,SUMIFS(BP!403:403,BP!$5:$5,CE$4))</f>
        <v>0</v>
      </c>
      <c r="CF403" s="3">
        <f>IF(CF$5="",0,SUMIFS(BP!403:403,BP!$5:$5,CF$4))</f>
        <v>0</v>
      </c>
      <c r="CG403" s="3">
        <f>IF(CG$5="",0,SUMIFS(BP!403:403,BP!$5:$5,CG$4))</f>
        <v>0</v>
      </c>
      <c r="CH403" s="3">
        <f>IF(CH$5="",0,SUMIFS(BP!403:403,BP!$5:$5,CH$4))</f>
        <v>0</v>
      </c>
      <c r="CI403" s="3">
        <f>IF(CI$5="",0,SUMIFS(BP!403:403,BP!$5:$5,CI$4))</f>
        <v>0</v>
      </c>
      <c r="CJ403" s="3">
        <f>IF(CJ$5="",0,SUMIFS(BP!403:403,BP!$5:$5,CJ$4))</f>
        <v>0</v>
      </c>
      <c r="CK403" s="3">
        <f>IF(CK$5="",0,SUMIFS(BP!403:403,BP!$5:$5,CK$4))</f>
        <v>0</v>
      </c>
      <c r="CL403" s="3">
        <f>IF(CL$5="",0,SUMIFS(BP!403:403,BP!$5:$5,CL$4))</f>
        <v>0</v>
      </c>
      <c r="CM403" s="3">
        <f>IF(CM$5="",0,SUMIFS(BP!403:403,BP!$5:$5,CM$4))</f>
        <v>0</v>
      </c>
      <c r="CN403" s="3">
        <f>IF(CN$5="",0,SUMIFS(BP!403:403,BP!$5:$5,CN$4))</f>
        <v>0</v>
      </c>
      <c r="CO403" s="3">
        <f>IF(CO$5="",0,SUMIFS(BP!403:403,BP!$5:$5,CO$4))</f>
        <v>0</v>
      </c>
      <c r="CP403" s="3">
        <f>IF(CP$5="",0,SUMIFS(BP!403:403,BP!$5:$5,CP$4))</f>
        <v>0</v>
      </c>
      <c r="CQ403" s="3">
        <f>IF(CQ$5="",0,SUMIFS(BP!403:403,BP!$5:$5,CQ$4))</f>
        <v>0</v>
      </c>
      <c r="CR403" s="3">
        <f>IF(CR$5="",0,SUMIFS(BP!403:403,BP!$5:$5,CR$4))</f>
        <v>0</v>
      </c>
      <c r="CS403" s="3">
        <f>IF(CS$5="",0,SUMIFS(BP!403:403,BP!$5:$5,CS$4))</f>
        <v>0</v>
      </c>
      <c r="CT403" s="3">
        <f>IF(CT$5="",0,SUMIFS(BP!403:403,BP!$5:$5,CT$4))</f>
        <v>0</v>
      </c>
    </row>
    <row r="404" spans="1:98" s="2" customFormat="1" ht="10.199999999999999" x14ac:dyDescent="0.2">
      <c r="A404" s="11">
        <f>ROW()</f>
        <v>404</v>
      </c>
      <c r="E404" s="15"/>
      <c r="W404" s="5"/>
      <c r="Z404" s="3">
        <f ca="1">IF(Z$5="",0,SUMIFS(INDIRECT($S$2&amp;$A404&amp;":"&amp;$A404),BP!$5:$5,Z$4))</f>
        <v>0</v>
      </c>
      <c r="AA404" s="3">
        <f ca="1">IF(AA$5="",0,SUMIFS(INDIRECT($S$2&amp;$A404&amp;":"&amp;$A404),BP!$5:$5,AA$4))</f>
        <v>0</v>
      </c>
      <c r="AB404" s="3">
        <f ca="1">IF(AB$5="",0,SUMIFS(INDIRECT($S$2&amp;$A404&amp;":"&amp;$A404),BP!$5:$5,AB$4))</f>
        <v>0</v>
      </c>
      <c r="AC404" s="3">
        <f ca="1">IF(AC$5="",0,SUMIFS(INDIRECT($S$2&amp;$A404&amp;":"&amp;$A404),BP!$5:$5,AC$4))</f>
        <v>0</v>
      </c>
      <c r="AD404" s="3">
        <f ca="1">IF(AD$5="",0,SUMIFS(INDIRECT($S$2&amp;$A404&amp;":"&amp;$A404),BP!$5:$5,AD$4))</f>
        <v>0</v>
      </c>
      <c r="AE404" s="3">
        <f ca="1">IF(AE$5="",0,SUMIFS(INDIRECT($S$2&amp;$A404&amp;":"&amp;$A404),BP!$5:$5,AE$4))</f>
        <v>0</v>
      </c>
      <c r="AF404" s="3">
        <f ca="1">IF(AF$5="",0,SUMIFS(INDIRECT($S$2&amp;$A404&amp;":"&amp;$A404),BP!$5:$5,AF$4))</f>
        <v>0</v>
      </c>
      <c r="AG404" s="3">
        <f ca="1">IF(AG$5="",0,SUMIFS(INDIRECT($S$2&amp;$A404&amp;":"&amp;$A404),BP!$5:$5,AG$4))</f>
        <v>0</v>
      </c>
      <c r="AH404" s="3">
        <f ca="1">IF(AH$5="",0,SUMIFS(INDIRECT($S$2&amp;$A404&amp;":"&amp;$A404),BP!$5:$5,AH$4))</f>
        <v>0</v>
      </c>
      <c r="AI404" s="3">
        <f ca="1">IF(AI$5="",0,SUMIFS(INDIRECT($S$2&amp;$A404&amp;":"&amp;$A404),BP!$5:$5,AI$4))</f>
        <v>0</v>
      </c>
      <c r="AJ404" s="3">
        <f ca="1">IF(AJ$5="",0,SUMIFS(INDIRECT($S$2&amp;$A404&amp;":"&amp;$A404),BP!$5:$5,AJ$4))</f>
        <v>0</v>
      </c>
      <c r="AK404" s="3">
        <f ca="1">IF(AK$5="",0,SUMIFS(INDIRECT($S$2&amp;$A404&amp;":"&amp;$A404),BP!$5:$5,AK$4))</f>
        <v>0</v>
      </c>
      <c r="AL404" s="3">
        <f ca="1">IF(AL$5="",0,SUMIFS(INDIRECT($S$2&amp;$A404&amp;":"&amp;$A404),BP!$5:$5,AL$4))</f>
        <v>0</v>
      </c>
      <c r="AM404" s="3">
        <f ca="1">IF(AM$5="",0,SUMIFS(INDIRECT($S$2&amp;$A404&amp;":"&amp;$A404),BP!$5:$5,AM$4))</f>
        <v>0</v>
      </c>
      <c r="AN404" s="3">
        <f ca="1">IF(AN$5="",0,SUMIFS(INDIRECT($S$2&amp;$A404&amp;":"&amp;$A404),BP!$5:$5,AN$4))</f>
        <v>0</v>
      </c>
      <c r="AO404" s="3">
        <f ca="1">IF(AO$5="",0,SUMIFS(INDIRECT($S$2&amp;$A404&amp;":"&amp;$A404),BP!$5:$5,AO$4))</f>
        <v>0</v>
      </c>
      <c r="AP404" s="3">
        <f ca="1">IF(AP$5="",0,SUMIFS(INDIRECT($S$2&amp;$A404&amp;":"&amp;$A404),BP!$5:$5,AP$4))</f>
        <v>0</v>
      </c>
      <c r="AQ404" s="3">
        <f ca="1">IF(AQ$5="",0,SUMIFS(INDIRECT($S$2&amp;$A404&amp;":"&amp;$A404),BP!$5:$5,AQ$4))</f>
        <v>0</v>
      </c>
      <c r="AR404" s="3">
        <f ca="1">IF(AR$5="",0,SUMIFS(INDIRECT($S$2&amp;$A404&amp;":"&amp;$A404),BP!$5:$5,AR$4))</f>
        <v>0</v>
      </c>
      <c r="AS404" s="3">
        <f ca="1">IF(AS$5="",0,SUMIFS(INDIRECT($S$2&amp;$A404&amp;":"&amp;$A404),BP!$5:$5,AS$4))</f>
        <v>0</v>
      </c>
      <c r="AT404" s="3">
        <f ca="1">IF(AT$5="",0,SUMIFS(INDIRECT($S$2&amp;$A404&amp;":"&amp;$A404),BP!$5:$5,AT$4))</f>
        <v>0</v>
      </c>
      <c r="AU404" s="3">
        <f ca="1">IF(AU$5="",0,SUMIFS(INDIRECT($S$2&amp;$A404&amp;":"&amp;$A404),BP!$5:$5,AU$4))</f>
        <v>0</v>
      </c>
      <c r="AV404" s="3">
        <f ca="1">IF(AV$5="",0,SUMIFS(INDIRECT($S$2&amp;$A404&amp;":"&amp;$A404),BP!$5:$5,AV$4))</f>
        <v>0</v>
      </c>
      <c r="AW404" s="3">
        <f ca="1">IF(AW$5="",0,SUMIFS(INDIRECT($S$2&amp;$A404&amp;":"&amp;$A404),BP!$5:$5,AW$4))</f>
        <v>0</v>
      </c>
      <c r="AX404" s="3">
        <f ca="1">IF(AX$5="",0,SUMIFS(INDIRECT($S$2&amp;$A404&amp;":"&amp;$A404),BP!$5:$5,AX$4))</f>
        <v>0</v>
      </c>
      <c r="AY404" s="3">
        <f ca="1">IF(AY$5="",0,SUMIFS(INDIRECT($S$2&amp;$A404&amp;":"&amp;$A404),BP!$5:$5,AY$4))</f>
        <v>0</v>
      </c>
      <c r="AZ404" s="3">
        <f ca="1">IF(AZ$5="",0,SUMIFS(INDIRECT($S$2&amp;$A404&amp;":"&amp;$A404),BP!$5:$5,AZ$4))</f>
        <v>0</v>
      </c>
      <c r="BA404" s="3">
        <f ca="1">IF(BA$5="",0,SUMIFS(INDIRECT($S$2&amp;$A404&amp;":"&amp;$A404),BP!$5:$5,BA$4))</f>
        <v>0</v>
      </c>
      <c r="BB404" s="3">
        <f ca="1">IF(BB$5="",0,SUMIFS(INDIRECT($S$2&amp;$A404&amp;":"&amp;$A404),BP!$5:$5,BB$4))</f>
        <v>0</v>
      </c>
      <c r="BC404" s="3">
        <f ca="1">IF(BC$5="",0,SUMIFS(INDIRECT($S$2&amp;$A404&amp;":"&amp;$A404),BP!$5:$5,BC$4))</f>
        <v>0</v>
      </c>
      <c r="BD404" s="3">
        <f ca="1">IF(BD$5="",0,SUMIFS(INDIRECT($S$2&amp;$A404&amp;":"&amp;$A404),BP!$5:$5,BD$4))</f>
        <v>0</v>
      </c>
      <c r="BE404" s="3">
        <f ca="1">IF(BE$5="",0,SUMIFS(INDIRECT($S$2&amp;$A404&amp;":"&amp;$A404),BP!$5:$5,BE$4))</f>
        <v>0</v>
      </c>
      <c r="BF404" s="3">
        <f ca="1">IF(BF$5="",0,SUMIFS(INDIRECT($S$2&amp;$A404&amp;":"&amp;$A404),BP!$5:$5,BF$4))</f>
        <v>0</v>
      </c>
      <c r="BG404" s="3">
        <f ca="1">IF(BG$5="",0,SUMIFS(INDIRECT($S$2&amp;$A404&amp;":"&amp;$A404),BP!$5:$5,BG$4))</f>
        <v>0</v>
      </c>
      <c r="BH404" s="3">
        <f ca="1">IF(BH$5="",0,SUMIFS(INDIRECT($S$2&amp;$A404&amp;":"&amp;$A404),BP!$5:$5,BH$4))</f>
        <v>0</v>
      </c>
      <c r="BI404" s="3">
        <f ca="1">IF(BI$5="",0,SUMIFS(INDIRECT($S$2&amp;$A404&amp;":"&amp;$A404),BP!$5:$5,BI$4))</f>
        <v>0</v>
      </c>
      <c r="BJ404" s="3">
        <f>IF(BJ$5="",0,SUMIFS(BP!404:404,BP!$5:$5,BJ$4))</f>
        <v>0</v>
      </c>
      <c r="BK404" s="3">
        <f>IF(BK$5="",0,SUMIFS(BP!404:404,BP!$5:$5,BK$4))</f>
        <v>0</v>
      </c>
      <c r="BL404" s="3">
        <f>IF(BL$5="",0,SUMIFS(BP!404:404,BP!$5:$5,BL$4))</f>
        <v>0</v>
      </c>
      <c r="BM404" s="3">
        <f>IF(BM$5="",0,SUMIFS(BP!404:404,BP!$5:$5,BM$4))</f>
        <v>0</v>
      </c>
      <c r="BN404" s="3">
        <f>IF(BN$5="",0,SUMIFS(BP!404:404,BP!$5:$5,BN$4))</f>
        <v>0</v>
      </c>
      <c r="BO404" s="3">
        <f>IF(BO$5="",0,SUMIFS(BP!404:404,BP!$5:$5,BO$4))</f>
        <v>0</v>
      </c>
      <c r="BP404" s="3">
        <f>IF(BP$5="",0,SUMIFS(BP!404:404,BP!$5:$5,BP$4))</f>
        <v>0</v>
      </c>
      <c r="BQ404" s="3">
        <f>IF(BQ$5="",0,SUMIFS(BP!404:404,BP!$5:$5,BQ$4))</f>
        <v>0</v>
      </c>
      <c r="BR404" s="3">
        <f>IF(BR$5="",0,SUMIFS(BP!404:404,BP!$5:$5,BR$4))</f>
        <v>0</v>
      </c>
      <c r="BS404" s="3">
        <f>IF(BS$5="",0,SUMIFS(BP!404:404,BP!$5:$5,BS$4))</f>
        <v>0</v>
      </c>
      <c r="BT404" s="3">
        <f>IF(BT$5="",0,SUMIFS(BP!404:404,BP!$5:$5,BT$4))</f>
        <v>0</v>
      </c>
      <c r="BU404" s="3">
        <f>IF(BU$5="",0,SUMIFS(BP!404:404,BP!$5:$5,BU$4))</f>
        <v>0</v>
      </c>
      <c r="BV404" s="3">
        <f>IF(BV$5="",0,SUMIFS(BP!404:404,BP!$5:$5,BV$4))</f>
        <v>0</v>
      </c>
      <c r="BW404" s="3">
        <f>IF(BW$5="",0,SUMIFS(BP!404:404,BP!$5:$5,BW$4))</f>
        <v>0</v>
      </c>
      <c r="BX404" s="3">
        <f>IF(BX$5="",0,SUMIFS(BP!404:404,BP!$5:$5,BX$4))</f>
        <v>0</v>
      </c>
      <c r="BY404" s="3">
        <f>IF(BY$5="",0,SUMIFS(BP!404:404,BP!$5:$5,BY$4))</f>
        <v>0</v>
      </c>
      <c r="BZ404" s="3">
        <f>IF(BZ$5="",0,SUMIFS(BP!404:404,BP!$5:$5,BZ$4))</f>
        <v>0</v>
      </c>
      <c r="CA404" s="3">
        <f>IF(CA$5="",0,SUMIFS(BP!404:404,BP!$5:$5,CA$4))</f>
        <v>0</v>
      </c>
      <c r="CB404" s="3">
        <f>IF(CB$5="",0,SUMIFS(BP!404:404,BP!$5:$5,CB$4))</f>
        <v>0</v>
      </c>
      <c r="CC404" s="3">
        <f>IF(CC$5="",0,SUMIFS(BP!404:404,BP!$5:$5,CC$4))</f>
        <v>0</v>
      </c>
      <c r="CD404" s="3">
        <f>IF(CD$5="",0,SUMIFS(BP!404:404,BP!$5:$5,CD$4))</f>
        <v>0</v>
      </c>
      <c r="CE404" s="3">
        <f>IF(CE$5="",0,SUMIFS(BP!404:404,BP!$5:$5,CE$4))</f>
        <v>0</v>
      </c>
      <c r="CF404" s="3">
        <f>IF(CF$5="",0,SUMIFS(BP!404:404,BP!$5:$5,CF$4))</f>
        <v>0</v>
      </c>
      <c r="CG404" s="3">
        <f>IF(CG$5="",0,SUMIFS(BP!404:404,BP!$5:$5,CG$4))</f>
        <v>0</v>
      </c>
      <c r="CH404" s="3">
        <f>IF(CH$5="",0,SUMIFS(BP!404:404,BP!$5:$5,CH$4))</f>
        <v>0</v>
      </c>
      <c r="CI404" s="3">
        <f>IF(CI$5="",0,SUMIFS(BP!404:404,BP!$5:$5,CI$4))</f>
        <v>0</v>
      </c>
      <c r="CJ404" s="3">
        <f>IF(CJ$5="",0,SUMIFS(BP!404:404,BP!$5:$5,CJ$4))</f>
        <v>0</v>
      </c>
      <c r="CK404" s="3">
        <f>IF(CK$5="",0,SUMIFS(BP!404:404,BP!$5:$5,CK$4))</f>
        <v>0</v>
      </c>
      <c r="CL404" s="3">
        <f>IF(CL$5="",0,SUMIFS(BP!404:404,BP!$5:$5,CL$4))</f>
        <v>0</v>
      </c>
      <c r="CM404" s="3">
        <f>IF(CM$5="",0,SUMIFS(BP!404:404,BP!$5:$5,CM$4))</f>
        <v>0</v>
      </c>
      <c r="CN404" s="3">
        <f>IF(CN$5="",0,SUMIFS(BP!404:404,BP!$5:$5,CN$4))</f>
        <v>0</v>
      </c>
      <c r="CO404" s="3">
        <f>IF(CO$5="",0,SUMIFS(BP!404:404,BP!$5:$5,CO$4))</f>
        <v>0</v>
      </c>
      <c r="CP404" s="3">
        <f>IF(CP$5="",0,SUMIFS(BP!404:404,BP!$5:$5,CP$4))</f>
        <v>0</v>
      </c>
      <c r="CQ404" s="3">
        <f>IF(CQ$5="",0,SUMIFS(BP!404:404,BP!$5:$5,CQ$4))</f>
        <v>0</v>
      </c>
      <c r="CR404" s="3">
        <f>IF(CR$5="",0,SUMIFS(BP!404:404,BP!$5:$5,CR$4))</f>
        <v>0</v>
      </c>
      <c r="CS404" s="3">
        <f>IF(CS$5="",0,SUMIFS(BP!404:404,BP!$5:$5,CS$4))</f>
        <v>0</v>
      </c>
      <c r="CT404" s="3">
        <f>IF(CT$5="",0,SUMIFS(BP!404:404,BP!$5:$5,CT$4))</f>
        <v>0</v>
      </c>
    </row>
    <row r="405" spans="1:98" s="2" customFormat="1" ht="10.199999999999999" x14ac:dyDescent="0.2">
      <c r="A405" s="11">
        <f>ROW()</f>
        <v>405</v>
      </c>
      <c r="E405" s="15"/>
      <c r="W405" s="5"/>
      <c r="Z405" s="3">
        <f ca="1">IF(Z$5="",0,SUMIFS(INDIRECT($S$2&amp;$A405&amp;":"&amp;$A405),BP!$5:$5,Z$4))</f>
        <v>0</v>
      </c>
      <c r="AA405" s="3">
        <f ca="1">IF(AA$5="",0,SUMIFS(INDIRECT($S$2&amp;$A405&amp;":"&amp;$A405),BP!$5:$5,AA$4))</f>
        <v>0</v>
      </c>
      <c r="AB405" s="3">
        <f ca="1">IF(AB$5="",0,SUMIFS(INDIRECT($S$2&amp;$A405&amp;":"&amp;$A405),BP!$5:$5,AB$4))</f>
        <v>0</v>
      </c>
      <c r="AC405" s="3">
        <f ca="1">IF(AC$5="",0,SUMIFS(INDIRECT($S$2&amp;$A405&amp;":"&amp;$A405),BP!$5:$5,AC$4))</f>
        <v>0</v>
      </c>
      <c r="AD405" s="3">
        <f ca="1">IF(AD$5="",0,SUMIFS(INDIRECT($S$2&amp;$A405&amp;":"&amp;$A405),BP!$5:$5,AD$4))</f>
        <v>0</v>
      </c>
      <c r="AE405" s="3">
        <f ca="1">IF(AE$5="",0,SUMIFS(INDIRECT($S$2&amp;$A405&amp;":"&amp;$A405),BP!$5:$5,AE$4))</f>
        <v>0</v>
      </c>
      <c r="AF405" s="3">
        <f ca="1">IF(AF$5="",0,SUMIFS(INDIRECT($S$2&amp;$A405&amp;":"&amp;$A405),BP!$5:$5,AF$4))</f>
        <v>0</v>
      </c>
      <c r="AG405" s="3">
        <f ca="1">IF(AG$5="",0,SUMIFS(INDIRECT($S$2&amp;$A405&amp;":"&amp;$A405),BP!$5:$5,AG$4))</f>
        <v>0</v>
      </c>
      <c r="AH405" s="3">
        <f ca="1">IF(AH$5="",0,SUMIFS(INDIRECT($S$2&amp;$A405&amp;":"&amp;$A405),BP!$5:$5,AH$4))</f>
        <v>0</v>
      </c>
      <c r="AI405" s="3">
        <f ca="1">IF(AI$5="",0,SUMIFS(INDIRECT($S$2&amp;$A405&amp;":"&amp;$A405),BP!$5:$5,AI$4))</f>
        <v>0</v>
      </c>
      <c r="AJ405" s="3">
        <f ca="1">IF(AJ$5="",0,SUMIFS(INDIRECT($S$2&amp;$A405&amp;":"&amp;$A405),BP!$5:$5,AJ$4))</f>
        <v>0</v>
      </c>
      <c r="AK405" s="3">
        <f ca="1">IF(AK$5="",0,SUMIFS(INDIRECT($S$2&amp;$A405&amp;":"&amp;$A405),BP!$5:$5,AK$4))</f>
        <v>0</v>
      </c>
      <c r="AL405" s="3">
        <f ca="1">IF(AL$5="",0,SUMIFS(INDIRECT($S$2&amp;$A405&amp;":"&amp;$A405),BP!$5:$5,AL$4))</f>
        <v>0</v>
      </c>
      <c r="AM405" s="3">
        <f ca="1">IF(AM$5="",0,SUMIFS(INDIRECT($S$2&amp;$A405&amp;":"&amp;$A405),BP!$5:$5,AM$4))</f>
        <v>0</v>
      </c>
      <c r="AN405" s="3">
        <f ca="1">IF(AN$5="",0,SUMIFS(INDIRECT($S$2&amp;$A405&amp;":"&amp;$A405),BP!$5:$5,AN$4))</f>
        <v>0</v>
      </c>
      <c r="AO405" s="3">
        <f ca="1">IF(AO$5="",0,SUMIFS(INDIRECT($S$2&amp;$A405&amp;":"&amp;$A405),BP!$5:$5,AO$4))</f>
        <v>0</v>
      </c>
      <c r="AP405" s="3">
        <f ca="1">IF(AP$5="",0,SUMIFS(INDIRECT($S$2&amp;$A405&amp;":"&amp;$A405),BP!$5:$5,AP$4))</f>
        <v>0</v>
      </c>
      <c r="AQ405" s="3">
        <f ca="1">IF(AQ$5="",0,SUMIFS(INDIRECT($S$2&amp;$A405&amp;":"&amp;$A405),BP!$5:$5,AQ$4))</f>
        <v>0</v>
      </c>
      <c r="AR405" s="3">
        <f ca="1">IF(AR$5="",0,SUMIFS(INDIRECT($S$2&amp;$A405&amp;":"&amp;$A405),BP!$5:$5,AR$4))</f>
        <v>0</v>
      </c>
      <c r="AS405" s="3">
        <f ca="1">IF(AS$5="",0,SUMIFS(INDIRECT($S$2&amp;$A405&amp;":"&amp;$A405),BP!$5:$5,AS$4))</f>
        <v>0</v>
      </c>
      <c r="AT405" s="3">
        <f ca="1">IF(AT$5="",0,SUMIFS(INDIRECT($S$2&amp;$A405&amp;":"&amp;$A405),BP!$5:$5,AT$4))</f>
        <v>0</v>
      </c>
      <c r="AU405" s="3">
        <f ca="1">IF(AU$5="",0,SUMIFS(INDIRECT($S$2&amp;$A405&amp;":"&amp;$A405),BP!$5:$5,AU$4))</f>
        <v>0</v>
      </c>
      <c r="AV405" s="3">
        <f ca="1">IF(AV$5="",0,SUMIFS(INDIRECT($S$2&amp;$A405&amp;":"&amp;$A405),BP!$5:$5,AV$4))</f>
        <v>0</v>
      </c>
      <c r="AW405" s="3">
        <f ca="1">IF(AW$5="",0,SUMIFS(INDIRECT($S$2&amp;$A405&amp;":"&amp;$A405),BP!$5:$5,AW$4))</f>
        <v>0</v>
      </c>
      <c r="AX405" s="3">
        <f ca="1">IF(AX$5="",0,SUMIFS(INDIRECT($S$2&amp;$A405&amp;":"&amp;$A405),BP!$5:$5,AX$4))</f>
        <v>0</v>
      </c>
      <c r="AY405" s="3">
        <f ca="1">IF(AY$5="",0,SUMIFS(INDIRECT($S$2&amp;$A405&amp;":"&amp;$A405),BP!$5:$5,AY$4))</f>
        <v>0</v>
      </c>
      <c r="AZ405" s="3">
        <f ca="1">IF(AZ$5="",0,SUMIFS(INDIRECT($S$2&amp;$A405&amp;":"&amp;$A405),BP!$5:$5,AZ$4))</f>
        <v>0</v>
      </c>
      <c r="BA405" s="3">
        <f ca="1">IF(BA$5="",0,SUMIFS(INDIRECT($S$2&amp;$A405&amp;":"&amp;$A405),BP!$5:$5,BA$4))</f>
        <v>0</v>
      </c>
      <c r="BB405" s="3">
        <f ca="1">IF(BB$5="",0,SUMIFS(INDIRECT($S$2&amp;$A405&amp;":"&amp;$A405),BP!$5:$5,BB$4))</f>
        <v>0</v>
      </c>
      <c r="BC405" s="3">
        <f ca="1">IF(BC$5="",0,SUMIFS(INDIRECT($S$2&amp;$A405&amp;":"&amp;$A405),BP!$5:$5,BC$4))</f>
        <v>0</v>
      </c>
      <c r="BD405" s="3">
        <f ca="1">IF(BD$5="",0,SUMIFS(INDIRECT($S$2&amp;$A405&amp;":"&amp;$A405),BP!$5:$5,BD$4))</f>
        <v>0</v>
      </c>
      <c r="BE405" s="3">
        <f ca="1">IF(BE$5="",0,SUMIFS(INDIRECT($S$2&amp;$A405&amp;":"&amp;$A405),BP!$5:$5,BE$4))</f>
        <v>0</v>
      </c>
      <c r="BF405" s="3">
        <f ca="1">IF(BF$5="",0,SUMIFS(INDIRECT($S$2&amp;$A405&amp;":"&amp;$A405),BP!$5:$5,BF$4))</f>
        <v>0</v>
      </c>
      <c r="BG405" s="3">
        <f ca="1">IF(BG$5="",0,SUMIFS(INDIRECT($S$2&amp;$A405&amp;":"&amp;$A405),BP!$5:$5,BG$4))</f>
        <v>0</v>
      </c>
      <c r="BH405" s="3">
        <f ca="1">IF(BH$5="",0,SUMIFS(INDIRECT($S$2&amp;$A405&amp;":"&amp;$A405),BP!$5:$5,BH$4))</f>
        <v>0</v>
      </c>
      <c r="BI405" s="3">
        <f ca="1">IF(BI$5="",0,SUMIFS(INDIRECT($S$2&amp;$A405&amp;":"&amp;$A405),BP!$5:$5,BI$4))</f>
        <v>0</v>
      </c>
      <c r="BJ405" s="3">
        <f>IF(BJ$5="",0,SUMIFS(BP!405:405,BP!$5:$5,BJ$4))</f>
        <v>0</v>
      </c>
      <c r="BK405" s="3">
        <f>IF(BK$5="",0,SUMIFS(BP!405:405,BP!$5:$5,BK$4))</f>
        <v>0</v>
      </c>
      <c r="BL405" s="3">
        <f>IF(BL$5="",0,SUMIFS(BP!405:405,BP!$5:$5,BL$4))</f>
        <v>0</v>
      </c>
      <c r="BM405" s="3">
        <f>IF(BM$5="",0,SUMIFS(BP!405:405,BP!$5:$5,BM$4))</f>
        <v>0</v>
      </c>
      <c r="BN405" s="3">
        <f>IF(BN$5="",0,SUMIFS(BP!405:405,BP!$5:$5,BN$4))</f>
        <v>0</v>
      </c>
      <c r="BO405" s="3">
        <f>IF(BO$5="",0,SUMIFS(BP!405:405,BP!$5:$5,BO$4))</f>
        <v>0</v>
      </c>
      <c r="BP405" s="3">
        <f>IF(BP$5="",0,SUMIFS(BP!405:405,BP!$5:$5,BP$4))</f>
        <v>0</v>
      </c>
      <c r="BQ405" s="3">
        <f>IF(BQ$5="",0,SUMIFS(BP!405:405,BP!$5:$5,BQ$4))</f>
        <v>0</v>
      </c>
      <c r="BR405" s="3">
        <f>IF(BR$5="",0,SUMIFS(BP!405:405,BP!$5:$5,BR$4))</f>
        <v>0</v>
      </c>
      <c r="BS405" s="3">
        <f>IF(BS$5="",0,SUMIFS(BP!405:405,BP!$5:$5,BS$4))</f>
        <v>0</v>
      </c>
      <c r="BT405" s="3">
        <f>IF(BT$5="",0,SUMIFS(BP!405:405,BP!$5:$5,BT$4))</f>
        <v>0</v>
      </c>
      <c r="BU405" s="3">
        <f>IF(BU$5="",0,SUMIFS(BP!405:405,BP!$5:$5,BU$4))</f>
        <v>0</v>
      </c>
      <c r="BV405" s="3">
        <f>IF(BV$5="",0,SUMIFS(BP!405:405,BP!$5:$5,BV$4))</f>
        <v>0</v>
      </c>
      <c r="BW405" s="3">
        <f>IF(BW$5="",0,SUMIFS(BP!405:405,BP!$5:$5,BW$4))</f>
        <v>0</v>
      </c>
      <c r="BX405" s="3">
        <f>IF(BX$5="",0,SUMIFS(BP!405:405,BP!$5:$5,BX$4))</f>
        <v>0</v>
      </c>
      <c r="BY405" s="3">
        <f>IF(BY$5="",0,SUMIFS(BP!405:405,BP!$5:$5,BY$4))</f>
        <v>0</v>
      </c>
      <c r="BZ405" s="3">
        <f>IF(BZ$5="",0,SUMIFS(BP!405:405,BP!$5:$5,BZ$4))</f>
        <v>0</v>
      </c>
      <c r="CA405" s="3">
        <f>IF(CA$5="",0,SUMIFS(BP!405:405,BP!$5:$5,CA$4))</f>
        <v>0</v>
      </c>
      <c r="CB405" s="3">
        <f>IF(CB$5="",0,SUMIFS(BP!405:405,BP!$5:$5,CB$4))</f>
        <v>0</v>
      </c>
      <c r="CC405" s="3">
        <f>IF(CC$5="",0,SUMIFS(BP!405:405,BP!$5:$5,CC$4))</f>
        <v>0</v>
      </c>
      <c r="CD405" s="3">
        <f>IF(CD$5="",0,SUMIFS(BP!405:405,BP!$5:$5,CD$4))</f>
        <v>0</v>
      </c>
      <c r="CE405" s="3">
        <f>IF(CE$5="",0,SUMIFS(BP!405:405,BP!$5:$5,CE$4))</f>
        <v>0</v>
      </c>
      <c r="CF405" s="3">
        <f>IF(CF$5="",0,SUMIFS(BP!405:405,BP!$5:$5,CF$4))</f>
        <v>0</v>
      </c>
      <c r="CG405" s="3">
        <f>IF(CG$5="",0,SUMIFS(BP!405:405,BP!$5:$5,CG$4))</f>
        <v>0</v>
      </c>
      <c r="CH405" s="3">
        <f>IF(CH$5="",0,SUMIFS(BP!405:405,BP!$5:$5,CH$4))</f>
        <v>0</v>
      </c>
      <c r="CI405" s="3">
        <f>IF(CI$5="",0,SUMIFS(BP!405:405,BP!$5:$5,CI$4))</f>
        <v>0</v>
      </c>
      <c r="CJ405" s="3">
        <f>IF(CJ$5="",0,SUMIFS(BP!405:405,BP!$5:$5,CJ$4))</f>
        <v>0</v>
      </c>
      <c r="CK405" s="3">
        <f>IF(CK$5="",0,SUMIFS(BP!405:405,BP!$5:$5,CK$4))</f>
        <v>0</v>
      </c>
      <c r="CL405" s="3">
        <f>IF(CL$5="",0,SUMIFS(BP!405:405,BP!$5:$5,CL$4))</f>
        <v>0</v>
      </c>
      <c r="CM405" s="3">
        <f>IF(CM$5="",0,SUMIFS(BP!405:405,BP!$5:$5,CM$4))</f>
        <v>0</v>
      </c>
      <c r="CN405" s="3">
        <f>IF(CN$5="",0,SUMIFS(BP!405:405,BP!$5:$5,CN$4))</f>
        <v>0</v>
      </c>
      <c r="CO405" s="3">
        <f>IF(CO$5="",0,SUMIFS(BP!405:405,BP!$5:$5,CO$4))</f>
        <v>0</v>
      </c>
      <c r="CP405" s="3">
        <f>IF(CP$5="",0,SUMIFS(BP!405:405,BP!$5:$5,CP$4))</f>
        <v>0</v>
      </c>
      <c r="CQ405" s="3">
        <f>IF(CQ$5="",0,SUMIFS(BP!405:405,BP!$5:$5,CQ$4))</f>
        <v>0</v>
      </c>
      <c r="CR405" s="3">
        <f>IF(CR$5="",0,SUMIFS(BP!405:405,BP!$5:$5,CR$4))</f>
        <v>0</v>
      </c>
      <c r="CS405" s="3">
        <f>IF(CS$5="",0,SUMIFS(BP!405:405,BP!$5:$5,CS$4))</f>
        <v>0</v>
      </c>
      <c r="CT405" s="3">
        <f>IF(CT$5="",0,SUMIFS(BP!405:405,BP!$5:$5,CT$4))</f>
        <v>0</v>
      </c>
    </row>
    <row r="406" spans="1:98" s="2" customFormat="1" ht="10.199999999999999" x14ac:dyDescent="0.2">
      <c r="A406" s="11">
        <f>ROW()</f>
        <v>406</v>
      </c>
      <c r="E406" s="15"/>
      <c r="W406" s="5"/>
      <c r="Z406" s="3">
        <f ca="1">IF(Z$5="",0,SUMIFS(INDIRECT($S$2&amp;$A406&amp;":"&amp;$A406),BP!$5:$5,Z$4))</f>
        <v>0</v>
      </c>
      <c r="AA406" s="3">
        <f ca="1">IF(AA$5="",0,SUMIFS(INDIRECT($S$2&amp;$A406&amp;":"&amp;$A406),BP!$5:$5,AA$4))</f>
        <v>0</v>
      </c>
      <c r="AB406" s="3">
        <f ca="1">IF(AB$5="",0,SUMIFS(INDIRECT($S$2&amp;$A406&amp;":"&amp;$A406),BP!$5:$5,AB$4))</f>
        <v>0</v>
      </c>
      <c r="AC406" s="3">
        <f ca="1">IF(AC$5="",0,SUMIFS(INDIRECT($S$2&amp;$A406&amp;":"&amp;$A406),BP!$5:$5,AC$4))</f>
        <v>0</v>
      </c>
      <c r="AD406" s="3">
        <f ca="1">IF(AD$5="",0,SUMIFS(INDIRECT($S$2&amp;$A406&amp;":"&amp;$A406),BP!$5:$5,AD$4))</f>
        <v>0</v>
      </c>
      <c r="AE406" s="3">
        <f ca="1">IF(AE$5="",0,SUMIFS(INDIRECT($S$2&amp;$A406&amp;":"&amp;$A406),BP!$5:$5,AE$4))</f>
        <v>0</v>
      </c>
      <c r="AF406" s="3">
        <f ca="1">IF(AF$5="",0,SUMIFS(INDIRECT($S$2&amp;$A406&amp;":"&amp;$A406),BP!$5:$5,AF$4))</f>
        <v>0</v>
      </c>
      <c r="AG406" s="3">
        <f ca="1">IF(AG$5="",0,SUMIFS(INDIRECT($S$2&amp;$A406&amp;":"&amp;$A406),BP!$5:$5,AG$4))</f>
        <v>0</v>
      </c>
      <c r="AH406" s="3">
        <f ca="1">IF(AH$5="",0,SUMIFS(INDIRECT($S$2&amp;$A406&amp;":"&amp;$A406),BP!$5:$5,AH$4))</f>
        <v>0</v>
      </c>
      <c r="AI406" s="3">
        <f ca="1">IF(AI$5="",0,SUMIFS(INDIRECT($S$2&amp;$A406&amp;":"&amp;$A406),BP!$5:$5,AI$4))</f>
        <v>0</v>
      </c>
      <c r="AJ406" s="3">
        <f ca="1">IF(AJ$5="",0,SUMIFS(INDIRECT($S$2&amp;$A406&amp;":"&amp;$A406),BP!$5:$5,AJ$4))</f>
        <v>0</v>
      </c>
      <c r="AK406" s="3">
        <f ca="1">IF(AK$5="",0,SUMIFS(INDIRECT($S$2&amp;$A406&amp;":"&amp;$A406),BP!$5:$5,AK$4))</f>
        <v>0</v>
      </c>
      <c r="AL406" s="3">
        <f ca="1">IF(AL$5="",0,SUMIFS(INDIRECT($S$2&amp;$A406&amp;":"&amp;$A406),BP!$5:$5,AL$4))</f>
        <v>0</v>
      </c>
      <c r="AM406" s="3">
        <f ca="1">IF(AM$5="",0,SUMIFS(INDIRECT($S$2&amp;$A406&amp;":"&amp;$A406),BP!$5:$5,AM$4))</f>
        <v>0</v>
      </c>
      <c r="AN406" s="3">
        <f ca="1">IF(AN$5="",0,SUMIFS(INDIRECT($S$2&amp;$A406&amp;":"&amp;$A406),BP!$5:$5,AN$4))</f>
        <v>0</v>
      </c>
      <c r="AO406" s="3">
        <f ca="1">IF(AO$5="",0,SUMIFS(INDIRECT($S$2&amp;$A406&amp;":"&amp;$A406),BP!$5:$5,AO$4))</f>
        <v>0</v>
      </c>
      <c r="AP406" s="3">
        <f ca="1">IF(AP$5="",0,SUMIFS(INDIRECT($S$2&amp;$A406&amp;":"&amp;$A406),BP!$5:$5,AP$4))</f>
        <v>0</v>
      </c>
      <c r="AQ406" s="3">
        <f ca="1">IF(AQ$5="",0,SUMIFS(INDIRECT($S$2&amp;$A406&amp;":"&amp;$A406),BP!$5:$5,AQ$4))</f>
        <v>0</v>
      </c>
      <c r="AR406" s="3">
        <f ca="1">IF(AR$5="",0,SUMIFS(INDIRECT($S$2&amp;$A406&amp;":"&amp;$A406),BP!$5:$5,AR$4))</f>
        <v>0</v>
      </c>
      <c r="AS406" s="3">
        <f ca="1">IF(AS$5="",0,SUMIFS(INDIRECT($S$2&amp;$A406&amp;":"&amp;$A406),BP!$5:$5,AS$4))</f>
        <v>0</v>
      </c>
      <c r="AT406" s="3">
        <f ca="1">IF(AT$5="",0,SUMIFS(INDIRECT($S$2&amp;$A406&amp;":"&amp;$A406),BP!$5:$5,AT$4))</f>
        <v>0</v>
      </c>
      <c r="AU406" s="3">
        <f ca="1">IF(AU$5="",0,SUMIFS(INDIRECT($S$2&amp;$A406&amp;":"&amp;$A406),BP!$5:$5,AU$4))</f>
        <v>0</v>
      </c>
      <c r="AV406" s="3">
        <f ca="1">IF(AV$5="",0,SUMIFS(INDIRECT($S$2&amp;$A406&amp;":"&amp;$A406),BP!$5:$5,AV$4))</f>
        <v>0</v>
      </c>
      <c r="AW406" s="3">
        <f ca="1">IF(AW$5="",0,SUMIFS(INDIRECT($S$2&amp;$A406&amp;":"&amp;$A406),BP!$5:$5,AW$4))</f>
        <v>0</v>
      </c>
      <c r="AX406" s="3">
        <f ca="1">IF(AX$5="",0,SUMIFS(INDIRECT($S$2&amp;$A406&amp;":"&amp;$A406),BP!$5:$5,AX$4))</f>
        <v>0</v>
      </c>
      <c r="AY406" s="3">
        <f ca="1">IF(AY$5="",0,SUMIFS(INDIRECT($S$2&amp;$A406&amp;":"&amp;$A406),BP!$5:$5,AY$4))</f>
        <v>0</v>
      </c>
      <c r="AZ406" s="3">
        <f ca="1">IF(AZ$5="",0,SUMIFS(INDIRECT($S$2&amp;$A406&amp;":"&amp;$A406),BP!$5:$5,AZ$4))</f>
        <v>0</v>
      </c>
      <c r="BA406" s="3">
        <f ca="1">IF(BA$5="",0,SUMIFS(INDIRECT($S$2&amp;$A406&amp;":"&amp;$A406),BP!$5:$5,BA$4))</f>
        <v>0</v>
      </c>
      <c r="BB406" s="3">
        <f ca="1">IF(BB$5="",0,SUMIFS(INDIRECT($S$2&amp;$A406&amp;":"&amp;$A406),BP!$5:$5,BB$4))</f>
        <v>0</v>
      </c>
      <c r="BC406" s="3">
        <f ca="1">IF(BC$5="",0,SUMIFS(INDIRECT($S$2&amp;$A406&amp;":"&amp;$A406),BP!$5:$5,BC$4))</f>
        <v>0</v>
      </c>
      <c r="BD406" s="3">
        <f ca="1">IF(BD$5="",0,SUMIFS(INDIRECT($S$2&amp;$A406&amp;":"&amp;$A406),BP!$5:$5,BD$4))</f>
        <v>0</v>
      </c>
      <c r="BE406" s="3">
        <f ca="1">IF(BE$5="",0,SUMIFS(INDIRECT($S$2&amp;$A406&amp;":"&amp;$A406),BP!$5:$5,BE$4))</f>
        <v>0</v>
      </c>
      <c r="BF406" s="3">
        <f ca="1">IF(BF$5="",0,SUMIFS(INDIRECT($S$2&amp;$A406&amp;":"&amp;$A406),BP!$5:$5,BF$4))</f>
        <v>0</v>
      </c>
      <c r="BG406" s="3">
        <f ca="1">IF(BG$5="",0,SUMIFS(INDIRECT($S$2&amp;$A406&amp;":"&amp;$A406),BP!$5:$5,BG$4))</f>
        <v>0</v>
      </c>
      <c r="BH406" s="3">
        <f ca="1">IF(BH$5="",0,SUMIFS(INDIRECT($S$2&amp;$A406&amp;":"&amp;$A406),BP!$5:$5,BH$4))</f>
        <v>0</v>
      </c>
      <c r="BI406" s="3">
        <f ca="1">IF(BI$5="",0,SUMIFS(INDIRECT($S$2&amp;$A406&amp;":"&amp;$A406),BP!$5:$5,BI$4))</f>
        <v>0</v>
      </c>
      <c r="BJ406" s="3">
        <f>IF(BJ$5="",0,SUMIFS(BP!406:406,BP!$5:$5,BJ$4))</f>
        <v>0</v>
      </c>
      <c r="BK406" s="3">
        <f>IF(BK$5="",0,SUMIFS(BP!406:406,BP!$5:$5,BK$4))</f>
        <v>0</v>
      </c>
      <c r="BL406" s="3">
        <f>IF(BL$5="",0,SUMIFS(BP!406:406,BP!$5:$5,BL$4))</f>
        <v>0</v>
      </c>
      <c r="BM406" s="3">
        <f>IF(BM$5="",0,SUMIFS(BP!406:406,BP!$5:$5,BM$4))</f>
        <v>0</v>
      </c>
      <c r="BN406" s="3">
        <f>IF(BN$5="",0,SUMIFS(BP!406:406,BP!$5:$5,BN$4))</f>
        <v>0</v>
      </c>
      <c r="BO406" s="3">
        <f>IF(BO$5="",0,SUMIFS(BP!406:406,BP!$5:$5,BO$4))</f>
        <v>0</v>
      </c>
      <c r="BP406" s="3">
        <f>IF(BP$5="",0,SUMIFS(BP!406:406,BP!$5:$5,BP$4))</f>
        <v>0</v>
      </c>
      <c r="BQ406" s="3">
        <f>IF(BQ$5="",0,SUMIFS(BP!406:406,BP!$5:$5,BQ$4))</f>
        <v>0</v>
      </c>
      <c r="BR406" s="3">
        <f>IF(BR$5="",0,SUMIFS(BP!406:406,BP!$5:$5,BR$4))</f>
        <v>0</v>
      </c>
      <c r="BS406" s="3">
        <f>IF(BS$5="",0,SUMIFS(BP!406:406,BP!$5:$5,BS$4))</f>
        <v>0</v>
      </c>
      <c r="BT406" s="3">
        <f>IF(BT$5="",0,SUMIFS(BP!406:406,BP!$5:$5,BT$4))</f>
        <v>0</v>
      </c>
      <c r="BU406" s="3">
        <f>IF(BU$5="",0,SUMIFS(BP!406:406,BP!$5:$5,BU$4))</f>
        <v>0</v>
      </c>
      <c r="BV406" s="3">
        <f>IF(BV$5="",0,SUMIFS(BP!406:406,BP!$5:$5,BV$4))</f>
        <v>0</v>
      </c>
      <c r="BW406" s="3">
        <f>IF(BW$5="",0,SUMIFS(BP!406:406,BP!$5:$5,BW$4))</f>
        <v>0</v>
      </c>
      <c r="BX406" s="3">
        <f>IF(BX$5="",0,SUMIFS(BP!406:406,BP!$5:$5,BX$4))</f>
        <v>0</v>
      </c>
      <c r="BY406" s="3">
        <f>IF(BY$5="",0,SUMIFS(BP!406:406,BP!$5:$5,BY$4))</f>
        <v>0</v>
      </c>
      <c r="BZ406" s="3">
        <f>IF(BZ$5="",0,SUMIFS(BP!406:406,BP!$5:$5,BZ$4))</f>
        <v>0</v>
      </c>
      <c r="CA406" s="3">
        <f>IF(CA$5="",0,SUMIFS(BP!406:406,BP!$5:$5,CA$4))</f>
        <v>0</v>
      </c>
      <c r="CB406" s="3">
        <f>IF(CB$5="",0,SUMIFS(BP!406:406,BP!$5:$5,CB$4))</f>
        <v>0</v>
      </c>
      <c r="CC406" s="3">
        <f>IF(CC$5="",0,SUMIFS(BP!406:406,BP!$5:$5,CC$4))</f>
        <v>0</v>
      </c>
      <c r="CD406" s="3">
        <f>IF(CD$5="",0,SUMIFS(BP!406:406,BP!$5:$5,CD$4))</f>
        <v>0</v>
      </c>
      <c r="CE406" s="3">
        <f>IF(CE$5="",0,SUMIFS(BP!406:406,BP!$5:$5,CE$4))</f>
        <v>0</v>
      </c>
      <c r="CF406" s="3">
        <f>IF(CF$5="",0,SUMIFS(BP!406:406,BP!$5:$5,CF$4))</f>
        <v>0</v>
      </c>
      <c r="CG406" s="3">
        <f>IF(CG$5="",0,SUMIFS(BP!406:406,BP!$5:$5,CG$4))</f>
        <v>0</v>
      </c>
      <c r="CH406" s="3">
        <f>IF(CH$5="",0,SUMIFS(BP!406:406,BP!$5:$5,CH$4))</f>
        <v>0</v>
      </c>
      <c r="CI406" s="3">
        <f>IF(CI$5="",0,SUMIFS(BP!406:406,BP!$5:$5,CI$4))</f>
        <v>0</v>
      </c>
      <c r="CJ406" s="3">
        <f>IF(CJ$5="",0,SUMIFS(BP!406:406,BP!$5:$5,CJ$4))</f>
        <v>0</v>
      </c>
      <c r="CK406" s="3">
        <f>IF(CK$5="",0,SUMIFS(BP!406:406,BP!$5:$5,CK$4))</f>
        <v>0</v>
      </c>
      <c r="CL406" s="3">
        <f>IF(CL$5="",0,SUMIFS(BP!406:406,BP!$5:$5,CL$4))</f>
        <v>0</v>
      </c>
      <c r="CM406" s="3">
        <f>IF(CM$5="",0,SUMIFS(BP!406:406,BP!$5:$5,CM$4))</f>
        <v>0</v>
      </c>
      <c r="CN406" s="3">
        <f>IF(CN$5="",0,SUMIFS(BP!406:406,BP!$5:$5,CN$4))</f>
        <v>0</v>
      </c>
      <c r="CO406" s="3">
        <f>IF(CO$5="",0,SUMIFS(BP!406:406,BP!$5:$5,CO$4))</f>
        <v>0</v>
      </c>
      <c r="CP406" s="3">
        <f>IF(CP$5="",0,SUMIFS(BP!406:406,BP!$5:$5,CP$4))</f>
        <v>0</v>
      </c>
      <c r="CQ406" s="3">
        <f>IF(CQ$5="",0,SUMIFS(BP!406:406,BP!$5:$5,CQ$4))</f>
        <v>0</v>
      </c>
      <c r="CR406" s="3">
        <f>IF(CR$5="",0,SUMIFS(BP!406:406,BP!$5:$5,CR$4))</f>
        <v>0</v>
      </c>
      <c r="CS406" s="3">
        <f>IF(CS$5="",0,SUMIFS(BP!406:406,BP!$5:$5,CS$4))</f>
        <v>0</v>
      </c>
      <c r="CT406" s="3">
        <f>IF(CT$5="",0,SUMIFS(BP!406:406,BP!$5:$5,CT$4))</f>
        <v>0</v>
      </c>
    </row>
    <row r="407" spans="1:98" s="2" customFormat="1" ht="10.199999999999999" x14ac:dyDescent="0.2">
      <c r="A407" s="11">
        <f>ROW()</f>
        <v>407</v>
      </c>
      <c r="E407" s="15"/>
      <c r="W407" s="5"/>
      <c r="Z407" s="3">
        <f ca="1">IF(Z$5="",0,SUMIFS(INDIRECT($S$2&amp;$A407&amp;":"&amp;$A407),BP!$5:$5,Z$4))</f>
        <v>0</v>
      </c>
      <c r="AA407" s="3">
        <f ca="1">IF(AA$5="",0,SUMIFS(INDIRECT($S$2&amp;$A407&amp;":"&amp;$A407),BP!$5:$5,AA$4))</f>
        <v>0</v>
      </c>
      <c r="AB407" s="3">
        <f ca="1">IF(AB$5="",0,SUMIFS(INDIRECT($S$2&amp;$A407&amp;":"&amp;$A407),BP!$5:$5,AB$4))</f>
        <v>0</v>
      </c>
      <c r="AC407" s="3">
        <f ca="1">IF(AC$5="",0,SUMIFS(INDIRECT($S$2&amp;$A407&amp;":"&amp;$A407),BP!$5:$5,AC$4))</f>
        <v>0</v>
      </c>
      <c r="AD407" s="3">
        <f ca="1">IF(AD$5="",0,SUMIFS(INDIRECT($S$2&amp;$A407&amp;":"&amp;$A407),BP!$5:$5,AD$4))</f>
        <v>0</v>
      </c>
      <c r="AE407" s="3">
        <f ca="1">IF(AE$5="",0,SUMIFS(INDIRECT($S$2&amp;$A407&amp;":"&amp;$A407),BP!$5:$5,AE$4))</f>
        <v>0</v>
      </c>
      <c r="AF407" s="3">
        <f ca="1">IF(AF$5="",0,SUMIFS(INDIRECT($S$2&amp;$A407&amp;":"&amp;$A407),BP!$5:$5,AF$4))</f>
        <v>0</v>
      </c>
      <c r="AG407" s="3">
        <f ca="1">IF(AG$5="",0,SUMIFS(INDIRECT($S$2&amp;$A407&amp;":"&amp;$A407),BP!$5:$5,AG$4))</f>
        <v>0</v>
      </c>
      <c r="AH407" s="3">
        <f ca="1">IF(AH$5="",0,SUMIFS(INDIRECT($S$2&amp;$A407&amp;":"&amp;$A407),BP!$5:$5,AH$4))</f>
        <v>0</v>
      </c>
      <c r="AI407" s="3">
        <f ca="1">IF(AI$5="",0,SUMIFS(INDIRECT($S$2&amp;$A407&amp;":"&amp;$A407),BP!$5:$5,AI$4))</f>
        <v>0</v>
      </c>
      <c r="AJ407" s="3">
        <f ca="1">IF(AJ$5="",0,SUMIFS(INDIRECT($S$2&amp;$A407&amp;":"&amp;$A407),BP!$5:$5,AJ$4))</f>
        <v>0</v>
      </c>
      <c r="AK407" s="3">
        <f ca="1">IF(AK$5="",0,SUMIFS(INDIRECT($S$2&amp;$A407&amp;":"&amp;$A407),BP!$5:$5,AK$4))</f>
        <v>0</v>
      </c>
      <c r="AL407" s="3">
        <f ca="1">IF(AL$5="",0,SUMIFS(INDIRECT($S$2&amp;$A407&amp;":"&amp;$A407),BP!$5:$5,AL$4))</f>
        <v>0</v>
      </c>
      <c r="AM407" s="3">
        <f ca="1">IF(AM$5="",0,SUMIFS(INDIRECT($S$2&amp;$A407&amp;":"&amp;$A407),BP!$5:$5,AM$4))</f>
        <v>0</v>
      </c>
      <c r="AN407" s="3">
        <f ca="1">IF(AN$5="",0,SUMIFS(INDIRECT($S$2&amp;$A407&amp;":"&amp;$A407),BP!$5:$5,AN$4))</f>
        <v>0</v>
      </c>
      <c r="AO407" s="3">
        <f ca="1">IF(AO$5="",0,SUMIFS(INDIRECT($S$2&amp;$A407&amp;":"&amp;$A407),BP!$5:$5,AO$4))</f>
        <v>0</v>
      </c>
      <c r="AP407" s="3">
        <f ca="1">IF(AP$5="",0,SUMIFS(INDIRECT($S$2&amp;$A407&amp;":"&amp;$A407),BP!$5:$5,AP$4))</f>
        <v>0</v>
      </c>
      <c r="AQ407" s="3">
        <f ca="1">IF(AQ$5="",0,SUMIFS(INDIRECT($S$2&amp;$A407&amp;":"&amp;$A407),BP!$5:$5,AQ$4))</f>
        <v>0</v>
      </c>
      <c r="AR407" s="3">
        <f ca="1">IF(AR$5="",0,SUMIFS(INDIRECT($S$2&amp;$A407&amp;":"&amp;$A407),BP!$5:$5,AR$4))</f>
        <v>0</v>
      </c>
      <c r="AS407" s="3">
        <f ca="1">IF(AS$5="",0,SUMIFS(INDIRECT($S$2&amp;$A407&amp;":"&amp;$A407),BP!$5:$5,AS$4))</f>
        <v>0</v>
      </c>
      <c r="AT407" s="3">
        <f ca="1">IF(AT$5="",0,SUMIFS(INDIRECT($S$2&amp;$A407&amp;":"&amp;$A407),BP!$5:$5,AT$4))</f>
        <v>0</v>
      </c>
      <c r="AU407" s="3">
        <f ca="1">IF(AU$5="",0,SUMIFS(INDIRECT($S$2&amp;$A407&amp;":"&amp;$A407),BP!$5:$5,AU$4))</f>
        <v>0</v>
      </c>
      <c r="AV407" s="3">
        <f ca="1">IF(AV$5="",0,SUMIFS(INDIRECT($S$2&amp;$A407&amp;":"&amp;$A407),BP!$5:$5,AV$4))</f>
        <v>0</v>
      </c>
      <c r="AW407" s="3">
        <f ca="1">IF(AW$5="",0,SUMIFS(INDIRECT($S$2&amp;$A407&amp;":"&amp;$A407),BP!$5:$5,AW$4))</f>
        <v>0</v>
      </c>
      <c r="AX407" s="3">
        <f ca="1">IF(AX$5="",0,SUMIFS(INDIRECT($S$2&amp;$A407&amp;":"&amp;$A407),BP!$5:$5,AX$4))</f>
        <v>0</v>
      </c>
      <c r="AY407" s="3">
        <f ca="1">IF(AY$5="",0,SUMIFS(INDIRECT($S$2&amp;$A407&amp;":"&amp;$A407),BP!$5:$5,AY$4))</f>
        <v>0</v>
      </c>
      <c r="AZ407" s="3">
        <f ca="1">IF(AZ$5="",0,SUMIFS(INDIRECT($S$2&amp;$A407&amp;":"&amp;$A407),BP!$5:$5,AZ$4))</f>
        <v>0</v>
      </c>
      <c r="BA407" s="3">
        <f ca="1">IF(BA$5="",0,SUMIFS(INDIRECT($S$2&amp;$A407&amp;":"&amp;$A407),BP!$5:$5,BA$4))</f>
        <v>0</v>
      </c>
      <c r="BB407" s="3">
        <f ca="1">IF(BB$5="",0,SUMIFS(INDIRECT($S$2&amp;$A407&amp;":"&amp;$A407),BP!$5:$5,BB$4))</f>
        <v>0</v>
      </c>
      <c r="BC407" s="3">
        <f ca="1">IF(BC$5="",0,SUMIFS(INDIRECT($S$2&amp;$A407&amp;":"&amp;$A407),BP!$5:$5,BC$4))</f>
        <v>0</v>
      </c>
      <c r="BD407" s="3">
        <f ca="1">IF(BD$5="",0,SUMIFS(INDIRECT($S$2&amp;$A407&amp;":"&amp;$A407),BP!$5:$5,BD$4))</f>
        <v>0</v>
      </c>
      <c r="BE407" s="3">
        <f ca="1">IF(BE$5="",0,SUMIFS(INDIRECT($S$2&amp;$A407&amp;":"&amp;$A407),BP!$5:$5,BE$4))</f>
        <v>0</v>
      </c>
      <c r="BF407" s="3">
        <f ca="1">IF(BF$5="",0,SUMIFS(INDIRECT($S$2&amp;$A407&amp;":"&amp;$A407),BP!$5:$5,BF$4))</f>
        <v>0</v>
      </c>
      <c r="BG407" s="3">
        <f ca="1">IF(BG$5="",0,SUMIFS(INDIRECT($S$2&amp;$A407&amp;":"&amp;$A407),BP!$5:$5,BG$4))</f>
        <v>0</v>
      </c>
      <c r="BH407" s="3">
        <f ca="1">IF(BH$5="",0,SUMIFS(INDIRECT($S$2&amp;$A407&amp;":"&amp;$A407),BP!$5:$5,BH$4))</f>
        <v>0</v>
      </c>
      <c r="BI407" s="3">
        <f ca="1">IF(BI$5="",0,SUMIFS(INDIRECT($S$2&amp;$A407&amp;":"&amp;$A407),BP!$5:$5,BI$4))</f>
        <v>0</v>
      </c>
      <c r="BJ407" s="3">
        <f>IF(BJ$5="",0,SUMIFS(BP!407:407,BP!$5:$5,BJ$4))</f>
        <v>0</v>
      </c>
      <c r="BK407" s="3">
        <f>IF(BK$5="",0,SUMIFS(BP!407:407,BP!$5:$5,BK$4))</f>
        <v>0</v>
      </c>
      <c r="BL407" s="3">
        <f>IF(BL$5="",0,SUMIFS(BP!407:407,BP!$5:$5,BL$4))</f>
        <v>0</v>
      </c>
      <c r="BM407" s="3">
        <f>IF(BM$5="",0,SUMIFS(BP!407:407,BP!$5:$5,BM$4))</f>
        <v>0</v>
      </c>
      <c r="BN407" s="3">
        <f>IF(BN$5="",0,SUMIFS(BP!407:407,BP!$5:$5,BN$4))</f>
        <v>0</v>
      </c>
      <c r="BO407" s="3">
        <f>IF(BO$5="",0,SUMIFS(BP!407:407,BP!$5:$5,BO$4))</f>
        <v>0</v>
      </c>
      <c r="BP407" s="3">
        <f>IF(BP$5="",0,SUMIFS(BP!407:407,BP!$5:$5,BP$4))</f>
        <v>0</v>
      </c>
      <c r="BQ407" s="3">
        <f>IF(BQ$5="",0,SUMIFS(BP!407:407,BP!$5:$5,BQ$4))</f>
        <v>0</v>
      </c>
      <c r="BR407" s="3">
        <f>IF(BR$5="",0,SUMIFS(BP!407:407,BP!$5:$5,BR$4))</f>
        <v>0</v>
      </c>
      <c r="BS407" s="3">
        <f>IF(BS$5="",0,SUMIFS(BP!407:407,BP!$5:$5,BS$4))</f>
        <v>0</v>
      </c>
      <c r="BT407" s="3">
        <f>IF(BT$5="",0,SUMIFS(BP!407:407,BP!$5:$5,BT$4))</f>
        <v>0</v>
      </c>
      <c r="BU407" s="3">
        <f>IF(BU$5="",0,SUMIFS(BP!407:407,BP!$5:$5,BU$4))</f>
        <v>0</v>
      </c>
      <c r="BV407" s="3">
        <f>IF(BV$5="",0,SUMIFS(BP!407:407,BP!$5:$5,BV$4))</f>
        <v>0</v>
      </c>
      <c r="BW407" s="3">
        <f>IF(BW$5="",0,SUMIFS(BP!407:407,BP!$5:$5,BW$4))</f>
        <v>0</v>
      </c>
      <c r="BX407" s="3">
        <f>IF(BX$5="",0,SUMIFS(BP!407:407,BP!$5:$5,BX$4))</f>
        <v>0</v>
      </c>
      <c r="BY407" s="3">
        <f>IF(BY$5="",0,SUMIFS(BP!407:407,BP!$5:$5,BY$4))</f>
        <v>0</v>
      </c>
      <c r="BZ407" s="3">
        <f>IF(BZ$5="",0,SUMIFS(BP!407:407,BP!$5:$5,BZ$4))</f>
        <v>0</v>
      </c>
      <c r="CA407" s="3">
        <f>IF(CA$5="",0,SUMIFS(BP!407:407,BP!$5:$5,CA$4))</f>
        <v>0</v>
      </c>
      <c r="CB407" s="3">
        <f>IF(CB$5="",0,SUMIFS(BP!407:407,BP!$5:$5,CB$4))</f>
        <v>0</v>
      </c>
      <c r="CC407" s="3">
        <f>IF(CC$5="",0,SUMIFS(BP!407:407,BP!$5:$5,CC$4))</f>
        <v>0</v>
      </c>
      <c r="CD407" s="3">
        <f>IF(CD$5="",0,SUMIFS(BP!407:407,BP!$5:$5,CD$4))</f>
        <v>0</v>
      </c>
      <c r="CE407" s="3">
        <f>IF(CE$5="",0,SUMIFS(BP!407:407,BP!$5:$5,CE$4))</f>
        <v>0</v>
      </c>
      <c r="CF407" s="3">
        <f>IF(CF$5="",0,SUMIFS(BP!407:407,BP!$5:$5,CF$4))</f>
        <v>0</v>
      </c>
      <c r="CG407" s="3">
        <f>IF(CG$5="",0,SUMIFS(BP!407:407,BP!$5:$5,CG$4))</f>
        <v>0</v>
      </c>
      <c r="CH407" s="3">
        <f>IF(CH$5="",0,SUMIFS(BP!407:407,BP!$5:$5,CH$4))</f>
        <v>0</v>
      </c>
      <c r="CI407" s="3">
        <f>IF(CI$5="",0,SUMIFS(BP!407:407,BP!$5:$5,CI$4))</f>
        <v>0</v>
      </c>
      <c r="CJ407" s="3">
        <f>IF(CJ$5="",0,SUMIFS(BP!407:407,BP!$5:$5,CJ$4))</f>
        <v>0</v>
      </c>
      <c r="CK407" s="3">
        <f>IF(CK$5="",0,SUMIFS(BP!407:407,BP!$5:$5,CK$4))</f>
        <v>0</v>
      </c>
      <c r="CL407" s="3">
        <f>IF(CL$5="",0,SUMIFS(BP!407:407,BP!$5:$5,CL$4))</f>
        <v>0</v>
      </c>
      <c r="CM407" s="3">
        <f>IF(CM$5="",0,SUMIFS(BP!407:407,BP!$5:$5,CM$4))</f>
        <v>0</v>
      </c>
      <c r="CN407" s="3">
        <f>IF(CN$5="",0,SUMIFS(BP!407:407,BP!$5:$5,CN$4))</f>
        <v>0</v>
      </c>
      <c r="CO407" s="3">
        <f>IF(CO$5="",0,SUMIFS(BP!407:407,BP!$5:$5,CO$4))</f>
        <v>0</v>
      </c>
      <c r="CP407" s="3">
        <f>IF(CP$5="",0,SUMIFS(BP!407:407,BP!$5:$5,CP$4))</f>
        <v>0</v>
      </c>
      <c r="CQ407" s="3">
        <f>IF(CQ$5="",0,SUMIFS(BP!407:407,BP!$5:$5,CQ$4))</f>
        <v>0</v>
      </c>
      <c r="CR407" s="3">
        <f>IF(CR$5="",0,SUMIFS(BP!407:407,BP!$5:$5,CR$4))</f>
        <v>0</v>
      </c>
      <c r="CS407" s="3">
        <f>IF(CS$5="",0,SUMIFS(BP!407:407,BP!$5:$5,CS$4))</f>
        <v>0</v>
      </c>
      <c r="CT407" s="3">
        <f>IF(CT$5="",0,SUMIFS(BP!407:407,BP!$5:$5,CT$4))</f>
        <v>0</v>
      </c>
    </row>
    <row r="408" spans="1:98" s="2" customFormat="1" ht="10.199999999999999" x14ac:dyDescent="0.2">
      <c r="A408" s="11">
        <f>ROW()</f>
        <v>408</v>
      </c>
      <c r="E408" s="15"/>
      <c r="W408" s="5"/>
      <c r="Z408" s="3">
        <f ca="1">IF(Z$5="",0,SUMIFS(INDIRECT($S$2&amp;$A408&amp;":"&amp;$A408),BP!$5:$5,Z$4))</f>
        <v>0</v>
      </c>
      <c r="AA408" s="3">
        <f ca="1">IF(AA$5="",0,SUMIFS(INDIRECT($S$2&amp;$A408&amp;":"&amp;$A408),BP!$5:$5,AA$4))</f>
        <v>0</v>
      </c>
      <c r="AB408" s="3">
        <f ca="1">IF(AB$5="",0,SUMIFS(INDIRECT($S$2&amp;$A408&amp;":"&amp;$A408),BP!$5:$5,AB$4))</f>
        <v>0</v>
      </c>
      <c r="AC408" s="3">
        <f ca="1">IF(AC$5="",0,SUMIFS(INDIRECT($S$2&amp;$A408&amp;":"&amp;$A408),BP!$5:$5,AC$4))</f>
        <v>0</v>
      </c>
      <c r="AD408" s="3">
        <f ca="1">IF(AD$5="",0,SUMIFS(INDIRECT($S$2&amp;$A408&amp;":"&amp;$A408),BP!$5:$5,AD$4))</f>
        <v>0</v>
      </c>
      <c r="AE408" s="3">
        <f ca="1">IF(AE$5="",0,SUMIFS(INDIRECT($S$2&amp;$A408&amp;":"&amp;$A408),BP!$5:$5,AE$4))</f>
        <v>0</v>
      </c>
      <c r="AF408" s="3">
        <f ca="1">IF(AF$5="",0,SUMIFS(INDIRECT($S$2&amp;$A408&amp;":"&amp;$A408),BP!$5:$5,AF$4))</f>
        <v>0</v>
      </c>
      <c r="AG408" s="3">
        <f ca="1">IF(AG$5="",0,SUMIFS(INDIRECT($S$2&amp;$A408&amp;":"&amp;$A408),BP!$5:$5,AG$4))</f>
        <v>0</v>
      </c>
      <c r="AH408" s="3">
        <f ca="1">IF(AH$5="",0,SUMIFS(INDIRECT($S$2&amp;$A408&amp;":"&amp;$A408),BP!$5:$5,AH$4))</f>
        <v>0</v>
      </c>
      <c r="AI408" s="3">
        <f ca="1">IF(AI$5="",0,SUMIFS(INDIRECT($S$2&amp;$A408&amp;":"&amp;$A408),BP!$5:$5,AI$4))</f>
        <v>0</v>
      </c>
      <c r="AJ408" s="3">
        <f ca="1">IF(AJ$5="",0,SUMIFS(INDIRECT($S$2&amp;$A408&amp;":"&amp;$A408),BP!$5:$5,AJ$4))</f>
        <v>0</v>
      </c>
      <c r="AK408" s="3">
        <f ca="1">IF(AK$5="",0,SUMIFS(INDIRECT($S$2&amp;$A408&amp;":"&amp;$A408),BP!$5:$5,AK$4))</f>
        <v>0</v>
      </c>
      <c r="AL408" s="3">
        <f ca="1">IF(AL$5="",0,SUMIFS(INDIRECT($S$2&amp;$A408&amp;":"&amp;$A408),BP!$5:$5,AL$4))</f>
        <v>0</v>
      </c>
      <c r="AM408" s="3">
        <f ca="1">IF(AM$5="",0,SUMIFS(INDIRECT($S$2&amp;$A408&amp;":"&amp;$A408),BP!$5:$5,AM$4))</f>
        <v>0</v>
      </c>
      <c r="AN408" s="3">
        <f ca="1">IF(AN$5="",0,SUMIFS(INDIRECT($S$2&amp;$A408&amp;":"&amp;$A408),BP!$5:$5,AN$4))</f>
        <v>0</v>
      </c>
      <c r="AO408" s="3">
        <f ca="1">IF(AO$5="",0,SUMIFS(INDIRECT($S$2&amp;$A408&amp;":"&amp;$A408),BP!$5:$5,AO$4))</f>
        <v>0</v>
      </c>
      <c r="AP408" s="3">
        <f ca="1">IF(AP$5="",0,SUMIFS(INDIRECT($S$2&amp;$A408&amp;":"&amp;$A408),BP!$5:$5,AP$4))</f>
        <v>0</v>
      </c>
      <c r="AQ408" s="3">
        <f ca="1">IF(AQ$5="",0,SUMIFS(INDIRECT($S$2&amp;$A408&amp;":"&amp;$A408),BP!$5:$5,AQ$4))</f>
        <v>0</v>
      </c>
      <c r="AR408" s="3">
        <f ca="1">IF(AR$5="",0,SUMIFS(INDIRECT($S$2&amp;$A408&amp;":"&amp;$A408),BP!$5:$5,AR$4))</f>
        <v>0</v>
      </c>
      <c r="AS408" s="3">
        <f ca="1">IF(AS$5="",0,SUMIFS(INDIRECT($S$2&amp;$A408&amp;":"&amp;$A408),BP!$5:$5,AS$4))</f>
        <v>0</v>
      </c>
      <c r="AT408" s="3">
        <f ca="1">IF(AT$5="",0,SUMIFS(INDIRECT($S$2&amp;$A408&amp;":"&amp;$A408),BP!$5:$5,AT$4))</f>
        <v>0</v>
      </c>
      <c r="AU408" s="3">
        <f ca="1">IF(AU$5="",0,SUMIFS(INDIRECT($S$2&amp;$A408&amp;":"&amp;$A408),BP!$5:$5,AU$4))</f>
        <v>0</v>
      </c>
      <c r="AV408" s="3">
        <f ca="1">IF(AV$5="",0,SUMIFS(INDIRECT($S$2&amp;$A408&amp;":"&amp;$A408),BP!$5:$5,AV$4))</f>
        <v>0</v>
      </c>
      <c r="AW408" s="3">
        <f ca="1">IF(AW$5="",0,SUMIFS(INDIRECT($S$2&amp;$A408&amp;":"&amp;$A408),BP!$5:$5,AW$4))</f>
        <v>0</v>
      </c>
      <c r="AX408" s="3">
        <f ca="1">IF(AX$5="",0,SUMIFS(INDIRECT($S$2&amp;$A408&amp;":"&amp;$A408),BP!$5:$5,AX$4))</f>
        <v>0</v>
      </c>
      <c r="AY408" s="3">
        <f ca="1">IF(AY$5="",0,SUMIFS(INDIRECT($S$2&amp;$A408&amp;":"&amp;$A408),BP!$5:$5,AY$4))</f>
        <v>0</v>
      </c>
      <c r="AZ408" s="3">
        <f ca="1">IF(AZ$5="",0,SUMIFS(INDIRECT($S$2&amp;$A408&amp;":"&amp;$A408),BP!$5:$5,AZ$4))</f>
        <v>0</v>
      </c>
      <c r="BA408" s="3">
        <f ca="1">IF(BA$5="",0,SUMIFS(INDIRECT($S$2&amp;$A408&amp;":"&amp;$A408),BP!$5:$5,BA$4))</f>
        <v>0</v>
      </c>
      <c r="BB408" s="3">
        <f ca="1">IF(BB$5="",0,SUMIFS(INDIRECT($S$2&amp;$A408&amp;":"&amp;$A408),BP!$5:$5,BB$4))</f>
        <v>0</v>
      </c>
      <c r="BC408" s="3">
        <f ca="1">IF(BC$5="",0,SUMIFS(INDIRECT($S$2&amp;$A408&amp;":"&amp;$A408),BP!$5:$5,BC$4))</f>
        <v>0</v>
      </c>
      <c r="BD408" s="3">
        <f ca="1">IF(BD$5="",0,SUMIFS(INDIRECT($S$2&amp;$A408&amp;":"&amp;$A408),BP!$5:$5,BD$4))</f>
        <v>0</v>
      </c>
      <c r="BE408" s="3">
        <f ca="1">IF(BE$5="",0,SUMIFS(INDIRECT($S$2&amp;$A408&amp;":"&amp;$A408),BP!$5:$5,BE$4))</f>
        <v>0</v>
      </c>
      <c r="BF408" s="3">
        <f ca="1">IF(BF$5="",0,SUMIFS(INDIRECT($S$2&amp;$A408&amp;":"&amp;$A408),BP!$5:$5,BF$4))</f>
        <v>0</v>
      </c>
      <c r="BG408" s="3">
        <f ca="1">IF(BG$5="",0,SUMIFS(INDIRECT($S$2&amp;$A408&amp;":"&amp;$A408),BP!$5:$5,BG$4))</f>
        <v>0</v>
      </c>
      <c r="BH408" s="3">
        <f ca="1">IF(BH$5="",0,SUMIFS(INDIRECT($S$2&amp;$A408&amp;":"&amp;$A408),BP!$5:$5,BH$4))</f>
        <v>0</v>
      </c>
      <c r="BI408" s="3">
        <f ca="1">IF(BI$5="",0,SUMIFS(INDIRECT($S$2&amp;$A408&amp;":"&amp;$A408),BP!$5:$5,BI$4))</f>
        <v>0</v>
      </c>
      <c r="BJ408" s="3">
        <f>IF(BJ$5="",0,SUMIFS(BP!408:408,BP!$5:$5,BJ$4))</f>
        <v>0</v>
      </c>
      <c r="BK408" s="3">
        <f>IF(BK$5="",0,SUMIFS(BP!408:408,BP!$5:$5,BK$4))</f>
        <v>0</v>
      </c>
      <c r="BL408" s="3">
        <f>IF(BL$5="",0,SUMIFS(BP!408:408,BP!$5:$5,BL$4))</f>
        <v>0</v>
      </c>
      <c r="BM408" s="3">
        <f>IF(BM$5="",0,SUMIFS(BP!408:408,BP!$5:$5,BM$4))</f>
        <v>0</v>
      </c>
      <c r="BN408" s="3">
        <f>IF(BN$5="",0,SUMIFS(BP!408:408,BP!$5:$5,BN$4))</f>
        <v>0</v>
      </c>
      <c r="BO408" s="3">
        <f>IF(BO$5="",0,SUMIFS(BP!408:408,BP!$5:$5,BO$4))</f>
        <v>0</v>
      </c>
      <c r="BP408" s="3">
        <f>IF(BP$5="",0,SUMIFS(BP!408:408,BP!$5:$5,BP$4))</f>
        <v>0</v>
      </c>
      <c r="BQ408" s="3">
        <f>IF(BQ$5="",0,SUMIFS(BP!408:408,BP!$5:$5,BQ$4))</f>
        <v>0</v>
      </c>
      <c r="BR408" s="3">
        <f>IF(BR$5="",0,SUMIFS(BP!408:408,BP!$5:$5,BR$4))</f>
        <v>0</v>
      </c>
      <c r="BS408" s="3">
        <f>IF(BS$5="",0,SUMIFS(BP!408:408,BP!$5:$5,BS$4))</f>
        <v>0</v>
      </c>
      <c r="BT408" s="3">
        <f>IF(BT$5="",0,SUMIFS(BP!408:408,BP!$5:$5,BT$4))</f>
        <v>0</v>
      </c>
      <c r="BU408" s="3">
        <f>IF(BU$5="",0,SUMIFS(BP!408:408,BP!$5:$5,BU$4))</f>
        <v>0</v>
      </c>
      <c r="BV408" s="3">
        <f>IF(BV$5="",0,SUMIFS(BP!408:408,BP!$5:$5,BV$4))</f>
        <v>0</v>
      </c>
      <c r="BW408" s="3">
        <f>IF(BW$5="",0,SUMIFS(BP!408:408,BP!$5:$5,BW$4))</f>
        <v>0</v>
      </c>
      <c r="BX408" s="3">
        <f>IF(BX$5="",0,SUMIFS(BP!408:408,BP!$5:$5,BX$4))</f>
        <v>0</v>
      </c>
      <c r="BY408" s="3">
        <f>IF(BY$5="",0,SUMIFS(BP!408:408,BP!$5:$5,BY$4))</f>
        <v>0</v>
      </c>
      <c r="BZ408" s="3">
        <f>IF(BZ$5="",0,SUMIFS(BP!408:408,BP!$5:$5,BZ$4))</f>
        <v>0</v>
      </c>
      <c r="CA408" s="3">
        <f>IF(CA$5="",0,SUMIFS(BP!408:408,BP!$5:$5,CA$4))</f>
        <v>0</v>
      </c>
      <c r="CB408" s="3">
        <f>IF(CB$5="",0,SUMIFS(BP!408:408,BP!$5:$5,CB$4))</f>
        <v>0</v>
      </c>
      <c r="CC408" s="3">
        <f>IF(CC$5="",0,SUMIFS(BP!408:408,BP!$5:$5,CC$4))</f>
        <v>0</v>
      </c>
      <c r="CD408" s="3">
        <f>IF(CD$5="",0,SUMIFS(BP!408:408,BP!$5:$5,CD$4))</f>
        <v>0</v>
      </c>
      <c r="CE408" s="3">
        <f>IF(CE$5="",0,SUMIFS(BP!408:408,BP!$5:$5,CE$4))</f>
        <v>0</v>
      </c>
      <c r="CF408" s="3">
        <f>IF(CF$5="",0,SUMIFS(BP!408:408,BP!$5:$5,CF$4))</f>
        <v>0</v>
      </c>
      <c r="CG408" s="3">
        <f>IF(CG$5="",0,SUMIFS(BP!408:408,BP!$5:$5,CG$4))</f>
        <v>0</v>
      </c>
      <c r="CH408" s="3">
        <f>IF(CH$5="",0,SUMIFS(BP!408:408,BP!$5:$5,CH$4))</f>
        <v>0</v>
      </c>
      <c r="CI408" s="3">
        <f>IF(CI$5="",0,SUMIFS(BP!408:408,BP!$5:$5,CI$4))</f>
        <v>0</v>
      </c>
      <c r="CJ408" s="3">
        <f>IF(CJ$5="",0,SUMIFS(BP!408:408,BP!$5:$5,CJ$4))</f>
        <v>0</v>
      </c>
      <c r="CK408" s="3">
        <f>IF(CK$5="",0,SUMIFS(BP!408:408,BP!$5:$5,CK$4))</f>
        <v>0</v>
      </c>
      <c r="CL408" s="3">
        <f>IF(CL$5="",0,SUMIFS(BP!408:408,BP!$5:$5,CL$4))</f>
        <v>0</v>
      </c>
      <c r="CM408" s="3">
        <f>IF(CM$5="",0,SUMIFS(BP!408:408,BP!$5:$5,CM$4))</f>
        <v>0</v>
      </c>
      <c r="CN408" s="3">
        <f>IF(CN$5="",0,SUMIFS(BP!408:408,BP!$5:$5,CN$4))</f>
        <v>0</v>
      </c>
      <c r="CO408" s="3">
        <f>IF(CO$5="",0,SUMIFS(BP!408:408,BP!$5:$5,CO$4))</f>
        <v>0</v>
      </c>
      <c r="CP408" s="3">
        <f>IF(CP$5="",0,SUMIFS(BP!408:408,BP!$5:$5,CP$4))</f>
        <v>0</v>
      </c>
      <c r="CQ408" s="3">
        <f>IF(CQ$5="",0,SUMIFS(BP!408:408,BP!$5:$5,CQ$4))</f>
        <v>0</v>
      </c>
      <c r="CR408" s="3">
        <f>IF(CR$5="",0,SUMIFS(BP!408:408,BP!$5:$5,CR$4))</f>
        <v>0</v>
      </c>
      <c r="CS408" s="3">
        <f>IF(CS$5="",0,SUMIFS(BP!408:408,BP!$5:$5,CS$4))</f>
        <v>0</v>
      </c>
      <c r="CT408" s="3">
        <f>IF(CT$5="",0,SUMIFS(BP!408:408,BP!$5:$5,CT$4))</f>
        <v>0</v>
      </c>
    </row>
    <row r="409" spans="1:98" s="2" customFormat="1" ht="10.199999999999999" x14ac:dyDescent="0.2">
      <c r="A409" s="11">
        <f>ROW()</f>
        <v>409</v>
      </c>
      <c r="E409" s="15"/>
      <c r="W409" s="5"/>
      <c r="Z409" s="3">
        <f ca="1">IF(Z$5="",0,SUMIFS(INDIRECT($S$2&amp;$A409&amp;":"&amp;$A409),BP!$5:$5,Z$4))</f>
        <v>0</v>
      </c>
      <c r="AA409" s="3">
        <f ca="1">IF(AA$5="",0,SUMIFS(INDIRECT($S$2&amp;$A409&amp;":"&amp;$A409),BP!$5:$5,AA$4))</f>
        <v>0</v>
      </c>
      <c r="AB409" s="3">
        <f ca="1">IF(AB$5="",0,SUMIFS(INDIRECT($S$2&amp;$A409&amp;":"&amp;$A409),BP!$5:$5,AB$4))</f>
        <v>0</v>
      </c>
      <c r="AC409" s="3">
        <f ca="1">IF(AC$5="",0,SUMIFS(INDIRECT($S$2&amp;$A409&amp;":"&amp;$A409),BP!$5:$5,AC$4))</f>
        <v>0</v>
      </c>
      <c r="AD409" s="3">
        <f ca="1">IF(AD$5="",0,SUMIFS(INDIRECT($S$2&amp;$A409&amp;":"&amp;$A409),BP!$5:$5,AD$4))</f>
        <v>0</v>
      </c>
      <c r="AE409" s="3">
        <f ca="1">IF(AE$5="",0,SUMIFS(INDIRECT($S$2&amp;$A409&amp;":"&amp;$A409),BP!$5:$5,AE$4))</f>
        <v>0</v>
      </c>
      <c r="AF409" s="3">
        <f ca="1">IF(AF$5="",0,SUMIFS(INDIRECT($S$2&amp;$A409&amp;":"&amp;$A409),BP!$5:$5,AF$4))</f>
        <v>0</v>
      </c>
      <c r="AG409" s="3">
        <f ca="1">IF(AG$5="",0,SUMIFS(INDIRECT($S$2&amp;$A409&amp;":"&amp;$A409),BP!$5:$5,AG$4))</f>
        <v>0</v>
      </c>
      <c r="AH409" s="3">
        <f ca="1">IF(AH$5="",0,SUMIFS(INDIRECT($S$2&amp;$A409&amp;":"&amp;$A409),BP!$5:$5,AH$4))</f>
        <v>0</v>
      </c>
      <c r="AI409" s="3">
        <f ca="1">IF(AI$5="",0,SUMIFS(INDIRECT($S$2&amp;$A409&amp;":"&amp;$A409),BP!$5:$5,AI$4))</f>
        <v>0</v>
      </c>
      <c r="AJ409" s="3">
        <f ca="1">IF(AJ$5="",0,SUMIFS(INDIRECT($S$2&amp;$A409&amp;":"&amp;$A409),BP!$5:$5,AJ$4))</f>
        <v>0</v>
      </c>
      <c r="AK409" s="3">
        <f ca="1">IF(AK$5="",0,SUMIFS(INDIRECT($S$2&amp;$A409&amp;":"&amp;$A409),BP!$5:$5,AK$4))</f>
        <v>0</v>
      </c>
      <c r="AL409" s="3">
        <f ca="1">IF(AL$5="",0,SUMIFS(INDIRECT($S$2&amp;$A409&amp;":"&amp;$A409),BP!$5:$5,AL$4))</f>
        <v>0</v>
      </c>
      <c r="AM409" s="3">
        <f ca="1">IF(AM$5="",0,SUMIFS(INDIRECT($S$2&amp;$A409&amp;":"&amp;$A409),BP!$5:$5,AM$4))</f>
        <v>0</v>
      </c>
      <c r="AN409" s="3">
        <f ca="1">IF(AN$5="",0,SUMIFS(INDIRECT($S$2&amp;$A409&amp;":"&amp;$A409),BP!$5:$5,AN$4))</f>
        <v>0</v>
      </c>
      <c r="AO409" s="3">
        <f ca="1">IF(AO$5="",0,SUMIFS(INDIRECT($S$2&amp;$A409&amp;":"&amp;$A409),BP!$5:$5,AO$4))</f>
        <v>0</v>
      </c>
      <c r="AP409" s="3">
        <f ca="1">IF(AP$5="",0,SUMIFS(INDIRECT($S$2&amp;$A409&amp;":"&amp;$A409),BP!$5:$5,AP$4))</f>
        <v>0</v>
      </c>
      <c r="AQ409" s="3">
        <f ca="1">IF(AQ$5="",0,SUMIFS(INDIRECT($S$2&amp;$A409&amp;":"&amp;$A409),BP!$5:$5,AQ$4))</f>
        <v>0</v>
      </c>
      <c r="AR409" s="3">
        <f ca="1">IF(AR$5="",0,SUMIFS(INDIRECT($S$2&amp;$A409&amp;":"&amp;$A409),BP!$5:$5,AR$4))</f>
        <v>0</v>
      </c>
      <c r="AS409" s="3">
        <f ca="1">IF(AS$5="",0,SUMIFS(INDIRECT($S$2&amp;$A409&amp;":"&amp;$A409),BP!$5:$5,AS$4))</f>
        <v>0</v>
      </c>
      <c r="AT409" s="3">
        <f ca="1">IF(AT$5="",0,SUMIFS(INDIRECT($S$2&amp;$A409&amp;":"&amp;$A409),BP!$5:$5,AT$4))</f>
        <v>0</v>
      </c>
      <c r="AU409" s="3">
        <f ca="1">IF(AU$5="",0,SUMIFS(INDIRECT($S$2&amp;$A409&amp;":"&amp;$A409),BP!$5:$5,AU$4))</f>
        <v>0</v>
      </c>
      <c r="AV409" s="3">
        <f ca="1">IF(AV$5="",0,SUMIFS(INDIRECT($S$2&amp;$A409&amp;":"&amp;$A409),BP!$5:$5,AV$4))</f>
        <v>0</v>
      </c>
      <c r="AW409" s="3">
        <f ca="1">IF(AW$5="",0,SUMIFS(INDIRECT($S$2&amp;$A409&amp;":"&amp;$A409),BP!$5:$5,AW$4))</f>
        <v>0</v>
      </c>
      <c r="AX409" s="3">
        <f ca="1">IF(AX$5="",0,SUMIFS(INDIRECT($S$2&amp;$A409&amp;":"&amp;$A409),BP!$5:$5,AX$4))</f>
        <v>0</v>
      </c>
      <c r="AY409" s="3">
        <f ca="1">IF(AY$5="",0,SUMIFS(INDIRECT($S$2&amp;$A409&amp;":"&amp;$A409),BP!$5:$5,AY$4))</f>
        <v>0</v>
      </c>
      <c r="AZ409" s="3">
        <f ca="1">IF(AZ$5="",0,SUMIFS(INDIRECT($S$2&amp;$A409&amp;":"&amp;$A409),BP!$5:$5,AZ$4))</f>
        <v>0</v>
      </c>
      <c r="BA409" s="3">
        <f ca="1">IF(BA$5="",0,SUMIFS(INDIRECT($S$2&amp;$A409&amp;":"&amp;$A409),BP!$5:$5,BA$4))</f>
        <v>0</v>
      </c>
      <c r="BB409" s="3">
        <f ca="1">IF(BB$5="",0,SUMIFS(INDIRECT($S$2&amp;$A409&amp;":"&amp;$A409),BP!$5:$5,BB$4))</f>
        <v>0</v>
      </c>
      <c r="BC409" s="3">
        <f ca="1">IF(BC$5="",0,SUMIFS(INDIRECT($S$2&amp;$A409&amp;":"&amp;$A409),BP!$5:$5,BC$4))</f>
        <v>0</v>
      </c>
      <c r="BD409" s="3">
        <f ca="1">IF(BD$5="",0,SUMIFS(INDIRECT($S$2&amp;$A409&amp;":"&amp;$A409),BP!$5:$5,BD$4))</f>
        <v>0</v>
      </c>
      <c r="BE409" s="3">
        <f ca="1">IF(BE$5="",0,SUMIFS(INDIRECT($S$2&amp;$A409&amp;":"&amp;$A409),BP!$5:$5,BE$4))</f>
        <v>0</v>
      </c>
      <c r="BF409" s="3">
        <f ca="1">IF(BF$5="",0,SUMIFS(INDIRECT($S$2&amp;$A409&amp;":"&amp;$A409),BP!$5:$5,BF$4))</f>
        <v>0</v>
      </c>
      <c r="BG409" s="3">
        <f ca="1">IF(BG$5="",0,SUMIFS(INDIRECT($S$2&amp;$A409&amp;":"&amp;$A409),BP!$5:$5,BG$4))</f>
        <v>0</v>
      </c>
      <c r="BH409" s="3">
        <f ca="1">IF(BH$5="",0,SUMIFS(INDIRECT($S$2&amp;$A409&amp;":"&amp;$A409),BP!$5:$5,BH$4))</f>
        <v>0</v>
      </c>
      <c r="BI409" s="3">
        <f ca="1">IF(BI$5="",0,SUMIFS(INDIRECT($S$2&amp;$A409&amp;":"&amp;$A409),BP!$5:$5,BI$4))</f>
        <v>0</v>
      </c>
      <c r="BJ409" s="3">
        <f>IF(BJ$5="",0,SUMIFS(BP!409:409,BP!$5:$5,BJ$4))</f>
        <v>0</v>
      </c>
      <c r="BK409" s="3">
        <f>IF(BK$5="",0,SUMIFS(BP!409:409,BP!$5:$5,BK$4))</f>
        <v>0</v>
      </c>
      <c r="BL409" s="3">
        <f>IF(BL$5="",0,SUMIFS(BP!409:409,BP!$5:$5,BL$4))</f>
        <v>0</v>
      </c>
      <c r="BM409" s="3">
        <f>IF(BM$5="",0,SUMIFS(BP!409:409,BP!$5:$5,BM$4))</f>
        <v>0</v>
      </c>
      <c r="BN409" s="3">
        <f>IF(BN$5="",0,SUMIFS(BP!409:409,BP!$5:$5,BN$4))</f>
        <v>0</v>
      </c>
      <c r="BO409" s="3">
        <f>IF(BO$5="",0,SUMIFS(BP!409:409,BP!$5:$5,BO$4))</f>
        <v>0</v>
      </c>
      <c r="BP409" s="3">
        <f>IF(BP$5="",0,SUMIFS(BP!409:409,BP!$5:$5,BP$4))</f>
        <v>0</v>
      </c>
      <c r="BQ409" s="3">
        <f>IF(BQ$5="",0,SUMIFS(BP!409:409,BP!$5:$5,BQ$4))</f>
        <v>0</v>
      </c>
      <c r="BR409" s="3">
        <f>IF(BR$5="",0,SUMIFS(BP!409:409,BP!$5:$5,BR$4))</f>
        <v>0</v>
      </c>
      <c r="BS409" s="3">
        <f>IF(BS$5="",0,SUMIFS(BP!409:409,BP!$5:$5,BS$4))</f>
        <v>0</v>
      </c>
      <c r="BT409" s="3">
        <f>IF(BT$5="",0,SUMIFS(BP!409:409,BP!$5:$5,BT$4))</f>
        <v>0</v>
      </c>
      <c r="BU409" s="3">
        <f>IF(BU$5="",0,SUMIFS(BP!409:409,BP!$5:$5,BU$4))</f>
        <v>0</v>
      </c>
      <c r="BV409" s="3">
        <f>IF(BV$5="",0,SUMIFS(BP!409:409,BP!$5:$5,BV$4))</f>
        <v>0</v>
      </c>
      <c r="BW409" s="3">
        <f>IF(BW$5="",0,SUMIFS(BP!409:409,BP!$5:$5,BW$4))</f>
        <v>0</v>
      </c>
      <c r="BX409" s="3">
        <f>IF(BX$5="",0,SUMIFS(BP!409:409,BP!$5:$5,BX$4))</f>
        <v>0</v>
      </c>
      <c r="BY409" s="3">
        <f>IF(BY$5="",0,SUMIFS(BP!409:409,BP!$5:$5,BY$4))</f>
        <v>0</v>
      </c>
      <c r="BZ409" s="3">
        <f>IF(BZ$5="",0,SUMIFS(BP!409:409,BP!$5:$5,BZ$4))</f>
        <v>0</v>
      </c>
      <c r="CA409" s="3">
        <f>IF(CA$5="",0,SUMIFS(BP!409:409,BP!$5:$5,CA$4))</f>
        <v>0</v>
      </c>
      <c r="CB409" s="3">
        <f>IF(CB$5="",0,SUMIFS(BP!409:409,BP!$5:$5,CB$4))</f>
        <v>0</v>
      </c>
      <c r="CC409" s="3">
        <f>IF(CC$5="",0,SUMIFS(BP!409:409,BP!$5:$5,CC$4))</f>
        <v>0</v>
      </c>
      <c r="CD409" s="3">
        <f>IF(CD$5="",0,SUMIFS(BP!409:409,BP!$5:$5,CD$4))</f>
        <v>0</v>
      </c>
      <c r="CE409" s="3">
        <f>IF(CE$5="",0,SUMIFS(BP!409:409,BP!$5:$5,CE$4))</f>
        <v>0</v>
      </c>
      <c r="CF409" s="3">
        <f>IF(CF$5="",0,SUMIFS(BP!409:409,BP!$5:$5,CF$4))</f>
        <v>0</v>
      </c>
      <c r="CG409" s="3">
        <f>IF(CG$5="",0,SUMIFS(BP!409:409,BP!$5:$5,CG$4))</f>
        <v>0</v>
      </c>
      <c r="CH409" s="3">
        <f>IF(CH$5="",0,SUMIFS(BP!409:409,BP!$5:$5,CH$4))</f>
        <v>0</v>
      </c>
      <c r="CI409" s="3">
        <f>IF(CI$5="",0,SUMIFS(BP!409:409,BP!$5:$5,CI$4))</f>
        <v>0</v>
      </c>
      <c r="CJ409" s="3">
        <f>IF(CJ$5="",0,SUMIFS(BP!409:409,BP!$5:$5,CJ$4))</f>
        <v>0</v>
      </c>
      <c r="CK409" s="3">
        <f>IF(CK$5="",0,SUMIFS(BP!409:409,BP!$5:$5,CK$4))</f>
        <v>0</v>
      </c>
      <c r="CL409" s="3">
        <f>IF(CL$5="",0,SUMIFS(BP!409:409,BP!$5:$5,CL$4))</f>
        <v>0</v>
      </c>
      <c r="CM409" s="3">
        <f>IF(CM$5="",0,SUMIFS(BP!409:409,BP!$5:$5,CM$4))</f>
        <v>0</v>
      </c>
      <c r="CN409" s="3">
        <f>IF(CN$5="",0,SUMIFS(BP!409:409,BP!$5:$5,CN$4))</f>
        <v>0</v>
      </c>
      <c r="CO409" s="3">
        <f>IF(CO$5="",0,SUMIFS(BP!409:409,BP!$5:$5,CO$4))</f>
        <v>0</v>
      </c>
      <c r="CP409" s="3">
        <f>IF(CP$5="",0,SUMIFS(BP!409:409,BP!$5:$5,CP$4))</f>
        <v>0</v>
      </c>
      <c r="CQ409" s="3">
        <f>IF(CQ$5="",0,SUMIFS(BP!409:409,BP!$5:$5,CQ$4))</f>
        <v>0</v>
      </c>
      <c r="CR409" s="3">
        <f>IF(CR$5="",0,SUMIFS(BP!409:409,BP!$5:$5,CR$4))</f>
        <v>0</v>
      </c>
      <c r="CS409" s="3">
        <f>IF(CS$5="",0,SUMIFS(BP!409:409,BP!$5:$5,CS$4))</f>
        <v>0</v>
      </c>
      <c r="CT409" s="3">
        <f>IF(CT$5="",0,SUMIFS(BP!409:409,BP!$5:$5,CT$4))</f>
        <v>0</v>
      </c>
    </row>
    <row r="410" spans="1:98" s="2" customFormat="1" ht="10.199999999999999" x14ac:dyDescent="0.2">
      <c r="A410" s="11">
        <f>ROW()</f>
        <v>410</v>
      </c>
      <c r="E410" s="15"/>
      <c r="W410" s="5"/>
      <c r="Z410" s="3">
        <f ca="1">IF(Z$5="",0,SUMIFS(INDIRECT($S$2&amp;$A410&amp;":"&amp;$A410),BP!$5:$5,Z$4))</f>
        <v>0</v>
      </c>
      <c r="AA410" s="3">
        <f ca="1">IF(AA$5="",0,SUMIFS(INDIRECT($S$2&amp;$A410&amp;":"&amp;$A410),BP!$5:$5,AA$4))</f>
        <v>0</v>
      </c>
      <c r="AB410" s="3">
        <f ca="1">IF(AB$5="",0,SUMIFS(INDIRECT($S$2&amp;$A410&amp;":"&amp;$A410),BP!$5:$5,AB$4))</f>
        <v>0</v>
      </c>
      <c r="AC410" s="3">
        <f ca="1">IF(AC$5="",0,SUMIFS(INDIRECT($S$2&amp;$A410&amp;":"&amp;$A410),BP!$5:$5,AC$4))</f>
        <v>0</v>
      </c>
      <c r="AD410" s="3">
        <f ca="1">IF(AD$5="",0,SUMIFS(INDIRECT($S$2&amp;$A410&amp;":"&amp;$A410),BP!$5:$5,AD$4))</f>
        <v>0</v>
      </c>
      <c r="AE410" s="3">
        <f ca="1">IF(AE$5="",0,SUMIFS(INDIRECT($S$2&amp;$A410&amp;":"&amp;$A410),BP!$5:$5,AE$4))</f>
        <v>0</v>
      </c>
      <c r="AF410" s="3">
        <f ca="1">IF(AF$5="",0,SUMIFS(INDIRECT($S$2&amp;$A410&amp;":"&amp;$A410),BP!$5:$5,AF$4))</f>
        <v>0</v>
      </c>
      <c r="AG410" s="3">
        <f ca="1">IF(AG$5="",0,SUMIFS(INDIRECT($S$2&amp;$A410&amp;":"&amp;$A410),BP!$5:$5,AG$4))</f>
        <v>0</v>
      </c>
      <c r="AH410" s="3">
        <f ca="1">IF(AH$5="",0,SUMIFS(INDIRECT($S$2&amp;$A410&amp;":"&amp;$A410),BP!$5:$5,AH$4))</f>
        <v>0</v>
      </c>
      <c r="AI410" s="3">
        <f ca="1">IF(AI$5="",0,SUMIFS(INDIRECT($S$2&amp;$A410&amp;":"&amp;$A410),BP!$5:$5,AI$4))</f>
        <v>0</v>
      </c>
      <c r="AJ410" s="3">
        <f ca="1">IF(AJ$5="",0,SUMIFS(INDIRECT($S$2&amp;$A410&amp;":"&amp;$A410),BP!$5:$5,AJ$4))</f>
        <v>0</v>
      </c>
      <c r="AK410" s="3">
        <f ca="1">IF(AK$5="",0,SUMIFS(INDIRECT($S$2&amp;$A410&amp;":"&amp;$A410),BP!$5:$5,AK$4))</f>
        <v>0</v>
      </c>
      <c r="AL410" s="3">
        <f ca="1">IF(AL$5="",0,SUMIFS(INDIRECT($S$2&amp;$A410&amp;":"&amp;$A410),BP!$5:$5,AL$4))</f>
        <v>0</v>
      </c>
      <c r="AM410" s="3">
        <f ca="1">IF(AM$5="",0,SUMIFS(INDIRECT($S$2&amp;$A410&amp;":"&amp;$A410),BP!$5:$5,AM$4))</f>
        <v>0</v>
      </c>
      <c r="AN410" s="3">
        <f ca="1">IF(AN$5="",0,SUMIFS(INDIRECT($S$2&amp;$A410&amp;":"&amp;$A410),BP!$5:$5,AN$4))</f>
        <v>0</v>
      </c>
      <c r="AO410" s="3">
        <f ca="1">IF(AO$5="",0,SUMIFS(INDIRECT($S$2&amp;$A410&amp;":"&amp;$A410),BP!$5:$5,AO$4))</f>
        <v>0</v>
      </c>
      <c r="AP410" s="3">
        <f ca="1">IF(AP$5="",0,SUMIFS(INDIRECT($S$2&amp;$A410&amp;":"&amp;$A410),BP!$5:$5,AP$4))</f>
        <v>0</v>
      </c>
      <c r="AQ410" s="3">
        <f ca="1">IF(AQ$5="",0,SUMIFS(INDIRECT($S$2&amp;$A410&amp;":"&amp;$A410),BP!$5:$5,AQ$4))</f>
        <v>0</v>
      </c>
      <c r="AR410" s="3">
        <f ca="1">IF(AR$5="",0,SUMIFS(INDIRECT($S$2&amp;$A410&amp;":"&amp;$A410),BP!$5:$5,AR$4))</f>
        <v>0</v>
      </c>
      <c r="AS410" s="3">
        <f ca="1">IF(AS$5="",0,SUMIFS(INDIRECT($S$2&amp;$A410&amp;":"&amp;$A410),BP!$5:$5,AS$4))</f>
        <v>0</v>
      </c>
      <c r="AT410" s="3">
        <f ca="1">IF(AT$5="",0,SUMIFS(INDIRECT($S$2&amp;$A410&amp;":"&amp;$A410),BP!$5:$5,AT$4))</f>
        <v>0</v>
      </c>
      <c r="AU410" s="3">
        <f ca="1">IF(AU$5="",0,SUMIFS(INDIRECT($S$2&amp;$A410&amp;":"&amp;$A410),BP!$5:$5,AU$4))</f>
        <v>0</v>
      </c>
      <c r="AV410" s="3">
        <f ca="1">IF(AV$5="",0,SUMIFS(INDIRECT($S$2&amp;$A410&amp;":"&amp;$A410),BP!$5:$5,AV$4))</f>
        <v>0</v>
      </c>
      <c r="AW410" s="3">
        <f ca="1">IF(AW$5="",0,SUMIFS(INDIRECT($S$2&amp;$A410&amp;":"&amp;$A410),BP!$5:$5,AW$4))</f>
        <v>0</v>
      </c>
      <c r="AX410" s="3">
        <f ca="1">IF(AX$5="",0,SUMIFS(INDIRECT($S$2&amp;$A410&amp;":"&amp;$A410),BP!$5:$5,AX$4))</f>
        <v>0</v>
      </c>
      <c r="AY410" s="3">
        <f ca="1">IF(AY$5="",0,SUMIFS(INDIRECT($S$2&amp;$A410&amp;":"&amp;$A410),BP!$5:$5,AY$4))</f>
        <v>0</v>
      </c>
      <c r="AZ410" s="3">
        <f ca="1">IF(AZ$5="",0,SUMIFS(INDIRECT($S$2&amp;$A410&amp;":"&amp;$A410),BP!$5:$5,AZ$4))</f>
        <v>0</v>
      </c>
      <c r="BA410" s="3">
        <f ca="1">IF(BA$5="",0,SUMIFS(INDIRECT($S$2&amp;$A410&amp;":"&amp;$A410),BP!$5:$5,BA$4))</f>
        <v>0</v>
      </c>
      <c r="BB410" s="3">
        <f ca="1">IF(BB$5="",0,SUMIFS(INDIRECT($S$2&amp;$A410&amp;":"&amp;$A410),BP!$5:$5,BB$4))</f>
        <v>0</v>
      </c>
      <c r="BC410" s="3">
        <f ca="1">IF(BC$5="",0,SUMIFS(INDIRECT($S$2&amp;$A410&amp;":"&amp;$A410),BP!$5:$5,BC$4))</f>
        <v>0</v>
      </c>
      <c r="BD410" s="3">
        <f ca="1">IF(BD$5="",0,SUMIFS(INDIRECT($S$2&amp;$A410&amp;":"&amp;$A410),BP!$5:$5,BD$4))</f>
        <v>0</v>
      </c>
      <c r="BE410" s="3">
        <f ca="1">IF(BE$5="",0,SUMIFS(INDIRECT($S$2&amp;$A410&amp;":"&amp;$A410),BP!$5:$5,BE$4))</f>
        <v>0</v>
      </c>
      <c r="BF410" s="3">
        <f ca="1">IF(BF$5="",0,SUMIFS(INDIRECT($S$2&amp;$A410&amp;":"&amp;$A410),BP!$5:$5,BF$4))</f>
        <v>0</v>
      </c>
      <c r="BG410" s="3">
        <f ca="1">IF(BG$5="",0,SUMIFS(INDIRECT($S$2&amp;$A410&amp;":"&amp;$A410),BP!$5:$5,BG$4))</f>
        <v>0</v>
      </c>
      <c r="BH410" s="3">
        <f ca="1">IF(BH$5="",0,SUMIFS(INDIRECT($S$2&amp;$A410&amp;":"&amp;$A410),BP!$5:$5,BH$4))</f>
        <v>0</v>
      </c>
      <c r="BI410" s="3">
        <f ca="1">IF(BI$5="",0,SUMIFS(INDIRECT($S$2&amp;$A410&amp;":"&amp;$A410),BP!$5:$5,BI$4))</f>
        <v>0</v>
      </c>
      <c r="BJ410" s="3">
        <f>IF(BJ$5="",0,SUMIFS(BP!410:410,BP!$5:$5,BJ$4))</f>
        <v>0</v>
      </c>
      <c r="BK410" s="3">
        <f>IF(BK$5="",0,SUMIFS(BP!410:410,BP!$5:$5,BK$4))</f>
        <v>0</v>
      </c>
      <c r="BL410" s="3">
        <f>IF(BL$5="",0,SUMIFS(BP!410:410,BP!$5:$5,BL$4))</f>
        <v>0</v>
      </c>
      <c r="BM410" s="3">
        <f>IF(BM$5="",0,SUMIFS(BP!410:410,BP!$5:$5,BM$4))</f>
        <v>0</v>
      </c>
      <c r="BN410" s="3">
        <f>IF(BN$5="",0,SUMIFS(BP!410:410,BP!$5:$5,BN$4))</f>
        <v>0</v>
      </c>
      <c r="BO410" s="3">
        <f>IF(BO$5="",0,SUMIFS(BP!410:410,BP!$5:$5,BO$4))</f>
        <v>0</v>
      </c>
      <c r="BP410" s="3">
        <f>IF(BP$5="",0,SUMIFS(BP!410:410,BP!$5:$5,BP$4))</f>
        <v>0</v>
      </c>
      <c r="BQ410" s="3">
        <f>IF(BQ$5="",0,SUMIFS(BP!410:410,BP!$5:$5,BQ$4))</f>
        <v>0</v>
      </c>
      <c r="BR410" s="3">
        <f>IF(BR$5="",0,SUMIFS(BP!410:410,BP!$5:$5,BR$4))</f>
        <v>0</v>
      </c>
      <c r="BS410" s="3">
        <f>IF(BS$5="",0,SUMIFS(BP!410:410,BP!$5:$5,BS$4))</f>
        <v>0</v>
      </c>
      <c r="BT410" s="3">
        <f>IF(BT$5="",0,SUMIFS(BP!410:410,BP!$5:$5,BT$4))</f>
        <v>0</v>
      </c>
      <c r="BU410" s="3">
        <f>IF(BU$5="",0,SUMIFS(BP!410:410,BP!$5:$5,BU$4))</f>
        <v>0</v>
      </c>
      <c r="BV410" s="3">
        <f>IF(BV$5="",0,SUMIFS(BP!410:410,BP!$5:$5,BV$4))</f>
        <v>0</v>
      </c>
      <c r="BW410" s="3">
        <f>IF(BW$5="",0,SUMIFS(BP!410:410,BP!$5:$5,BW$4))</f>
        <v>0</v>
      </c>
      <c r="BX410" s="3">
        <f>IF(BX$5="",0,SUMIFS(BP!410:410,BP!$5:$5,BX$4))</f>
        <v>0</v>
      </c>
      <c r="BY410" s="3">
        <f>IF(BY$5="",0,SUMIFS(BP!410:410,BP!$5:$5,BY$4))</f>
        <v>0</v>
      </c>
      <c r="BZ410" s="3">
        <f>IF(BZ$5="",0,SUMIFS(BP!410:410,BP!$5:$5,BZ$4))</f>
        <v>0</v>
      </c>
      <c r="CA410" s="3">
        <f>IF(CA$5="",0,SUMIFS(BP!410:410,BP!$5:$5,CA$4))</f>
        <v>0</v>
      </c>
      <c r="CB410" s="3">
        <f>IF(CB$5="",0,SUMIFS(BP!410:410,BP!$5:$5,CB$4))</f>
        <v>0</v>
      </c>
      <c r="CC410" s="3">
        <f>IF(CC$5="",0,SUMIFS(BP!410:410,BP!$5:$5,CC$4))</f>
        <v>0</v>
      </c>
      <c r="CD410" s="3">
        <f>IF(CD$5="",0,SUMIFS(BP!410:410,BP!$5:$5,CD$4))</f>
        <v>0</v>
      </c>
      <c r="CE410" s="3">
        <f>IF(CE$5="",0,SUMIFS(BP!410:410,BP!$5:$5,CE$4))</f>
        <v>0</v>
      </c>
      <c r="CF410" s="3">
        <f>IF(CF$5="",0,SUMIFS(BP!410:410,BP!$5:$5,CF$4))</f>
        <v>0</v>
      </c>
      <c r="CG410" s="3">
        <f>IF(CG$5="",0,SUMIFS(BP!410:410,BP!$5:$5,CG$4))</f>
        <v>0</v>
      </c>
      <c r="CH410" s="3">
        <f>IF(CH$5="",0,SUMIFS(BP!410:410,BP!$5:$5,CH$4))</f>
        <v>0</v>
      </c>
      <c r="CI410" s="3">
        <f>IF(CI$5="",0,SUMIFS(BP!410:410,BP!$5:$5,CI$4))</f>
        <v>0</v>
      </c>
      <c r="CJ410" s="3">
        <f>IF(CJ$5="",0,SUMIFS(BP!410:410,BP!$5:$5,CJ$4))</f>
        <v>0</v>
      </c>
      <c r="CK410" s="3">
        <f>IF(CK$5="",0,SUMIFS(BP!410:410,BP!$5:$5,CK$4))</f>
        <v>0</v>
      </c>
      <c r="CL410" s="3">
        <f>IF(CL$5="",0,SUMIFS(BP!410:410,BP!$5:$5,CL$4))</f>
        <v>0</v>
      </c>
      <c r="CM410" s="3">
        <f>IF(CM$5="",0,SUMIFS(BP!410:410,BP!$5:$5,CM$4))</f>
        <v>0</v>
      </c>
      <c r="CN410" s="3">
        <f>IF(CN$5="",0,SUMIFS(BP!410:410,BP!$5:$5,CN$4))</f>
        <v>0</v>
      </c>
      <c r="CO410" s="3">
        <f>IF(CO$5="",0,SUMIFS(BP!410:410,BP!$5:$5,CO$4))</f>
        <v>0</v>
      </c>
      <c r="CP410" s="3">
        <f>IF(CP$5="",0,SUMIFS(BP!410:410,BP!$5:$5,CP$4))</f>
        <v>0</v>
      </c>
      <c r="CQ410" s="3">
        <f>IF(CQ$5="",0,SUMIFS(BP!410:410,BP!$5:$5,CQ$4))</f>
        <v>0</v>
      </c>
      <c r="CR410" s="3">
        <f>IF(CR$5="",0,SUMIFS(BP!410:410,BP!$5:$5,CR$4))</f>
        <v>0</v>
      </c>
      <c r="CS410" s="3">
        <f>IF(CS$5="",0,SUMIFS(BP!410:410,BP!$5:$5,CS$4))</f>
        <v>0</v>
      </c>
      <c r="CT410" s="3">
        <f>IF(CT$5="",0,SUMIFS(BP!410:410,BP!$5:$5,CT$4))</f>
        <v>0</v>
      </c>
    </row>
    <row r="411" spans="1:98" s="2" customFormat="1" ht="10.199999999999999" x14ac:dyDescent="0.2">
      <c r="A411" s="11">
        <f>ROW()</f>
        <v>411</v>
      </c>
      <c r="E411" s="15"/>
      <c r="W411" s="5"/>
      <c r="Z411" s="3">
        <f ca="1">IF(Z$5="",0,SUMIFS(INDIRECT($S$2&amp;$A411&amp;":"&amp;$A411),BP!$5:$5,Z$4))</f>
        <v>0</v>
      </c>
      <c r="AA411" s="3">
        <f ca="1">IF(AA$5="",0,SUMIFS(INDIRECT($S$2&amp;$A411&amp;":"&amp;$A411),BP!$5:$5,AA$4))</f>
        <v>0</v>
      </c>
      <c r="AB411" s="3">
        <f ca="1">IF(AB$5="",0,SUMIFS(INDIRECT($S$2&amp;$A411&amp;":"&amp;$A411),BP!$5:$5,AB$4))</f>
        <v>0</v>
      </c>
      <c r="AC411" s="3">
        <f ca="1">IF(AC$5="",0,SUMIFS(INDIRECT($S$2&amp;$A411&amp;":"&amp;$A411),BP!$5:$5,AC$4))</f>
        <v>0</v>
      </c>
      <c r="AD411" s="3">
        <f ca="1">IF(AD$5="",0,SUMIFS(INDIRECT($S$2&amp;$A411&amp;":"&amp;$A411),BP!$5:$5,AD$4))</f>
        <v>0</v>
      </c>
      <c r="AE411" s="3">
        <f ca="1">IF(AE$5="",0,SUMIFS(INDIRECT($S$2&amp;$A411&amp;":"&amp;$A411),BP!$5:$5,AE$4))</f>
        <v>0</v>
      </c>
      <c r="AF411" s="3">
        <f ca="1">IF(AF$5="",0,SUMIFS(INDIRECT($S$2&amp;$A411&amp;":"&amp;$A411),BP!$5:$5,AF$4))</f>
        <v>0</v>
      </c>
      <c r="AG411" s="3">
        <f ca="1">IF(AG$5="",0,SUMIFS(INDIRECT($S$2&amp;$A411&amp;":"&amp;$A411),BP!$5:$5,AG$4))</f>
        <v>0</v>
      </c>
      <c r="AH411" s="3">
        <f ca="1">IF(AH$5="",0,SUMIFS(INDIRECT($S$2&amp;$A411&amp;":"&amp;$A411),BP!$5:$5,AH$4))</f>
        <v>0</v>
      </c>
      <c r="AI411" s="3">
        <f ca="1">IF(AI$5="",0,SUMIFS(INDIRECT($S$2&amp;$A411&amp;":"&amp;$A411),BP!$5:$5,AI$4))</f>
        <v>0</v>
      </c>
      <c r="AJ411" s="3">
        <f ca="1">IF(AJ$5="",0,SUMIFS(INDIRECT($S$2&amp;$A411&amp;":"&amp;$A411),BP!$5:$5,AJ$4))</f>
        <v>0</v>
      </c>
      <c r="AK411" s="3">
        <f ca="1">IF(AK$5="",0,SUMIFS(INDIRECT($S$2&amp;$A411&amp;":"&amp;$A411),BP!$5:$5,AK$4))</f>
        <v>0</v>
      </c>
      <c r="AL411" s="3">
        <f ca="1">IF(AL$5="",0,SUMIFS(INDIRECT($S$2&amp;$A411&amp;":"&amp;$A411),BP!$5:$5,AL$4))</f>
        <v>0</v>
      </c>
      <c r="AM411" s="3">
        <f ca="1">IF(AM$5="",0,SUMIFS(INDIRECT($S$2&amp;$A411&amp;":"&amp;$A411),BP!$5:$5,AM$4))</f>
        <v>0</v>
      </c>
      <c r="AN411" s="3">
        <f ca="1">IF(AN$5="",0,SUMIFS(INDIRECT($S$2&amp;$A411&amp;":"&amp;$A411),BP!$5:$5,AN$4))</f>
        <v>0</v>
      </c>
      <c r="AO411" s="3">
        <f ca="1">IF(AO$5="",0,SUMIFS(INDIRECT($S$2&amp;$A411&amp;":"&amp;$A411),BP!$5:$5,AO$4))</f>
        <v>0</v>
      </c>
      <c r="AP411" s="3">
        <f ca="1">IF(AP$5="",0,SUMIFS(INDIRECT($S$2&amp;$A411&amp;":"&amp;$A411),BP!$5:$5,AP$4))</f>
        <v>0</v>
      </c>
      <c r="AQ411" s="3">
        <f ca="1">IF(AQ$5="",0,SUMIFS(INDIRECT($S$2&amp;$A411&amp;":"&amp;$A411),BP!$5:$5,AQ$4))</f>
        <v>0</v>
      </c>
      <c r="AR411" s="3">
        <f ca="1">IF(AR$5="",0,SUMIFS(INDIRECT($S$2&amp;$A411&amp;":"&amp;$A411),BP!$5:$5,AR$4))</f>
        <v>0</v>
      </c>
      <c r="AS411" s="3">
        <f ca="1">IF(AS$5="",0,SUMIFS(INDIRECT($S$2&amp;$A411&amp;":"&amp;$A411),BP!$5:$5,AS$4))</f>
        <v>0</v>
      </c>
      <c r="AT411" s="3">
        <f ca="1">IF(AT$5="",0,SUMIFS(INDIRECT($S$2&amp;$A411&amp;":"&amp;$A411),BP!$5:$5,AT$4))</f>
        <v>0</v>
      </c>
      <c r="AU411" s="3">
        <f ca="1">IF(AU$5="",0,SUMIFS(INDIRECT($S$2&amp;$A411&amp;":"&amp;$A411),BP!$5:$5,AU$4))</f>
        <v>0</v>
      </c>
      <c r="AV411" s="3">
        <f ca="1">IF(AV$5="",0,SUMIFS(INDIRECT($S$2&amp;$A411&amp;":"&amp;$A411),BP!$5:$5,AV$4))</f>
        <v>0</v>
      </c>
      <c r="AW411" s="3">
        <f ca="1">IF(AW$5="",0,SUMIFS(INDIRECT($S$2&amp;$A411&amp;":"&amp;$A411),BP!$5:$5,AW$4))</f>
        <v>0</v>
      </c>
      <c r="AX411" s="3">
        <f ca="1">IF(AX$5="",0,SUMIFS(INDIRECT($S$2&amp;$A411&amp;":"&amp;$A411),BP!$5:$5,AX$4))</f>
        <v>0</v>
      </c>
      <c r="AY411" s="3">
        <f ca="1">IF(AY$5="",0,SUMIFS(INDIRECT($S$2&amp;$A411&amp;":"&amp;$A411),BP!$5:$5,AY$4))</f>
        <v>0</v>
      </c>
      <c r="AZ411" s="3">
        <f ca="1">IF(AZ$5="",0,SUMIFS(INDIRECT($S$2&amp;$A411&amp;":"&amp;$A411),BP!$5:$5,AZ$4))</f>
        <v>0</v>
      </c>
      <c r="BA411" s="3">
        <f ca="1">IF(BA$5="",0,SUMIFS(INDIRECT($S$2&amp;$A411&amp;":"&amp;$A411),BP!$5:$5,BA$4))</f>
        <v>0</v>
      </c>
      <c r="BB411" s="3">
        <f ca="1">IF(BB$5="",0,SUMIFS(INDIRECT($S$2&amp;$A411&amp;":"&amp;$A411),BP!$5:$5,BB$4))</f>
        <v>0</v>
      </c>
      <c r="BC411" s="3">
        <f ca="1">IF(BC$5="",0,SUMIFS(INDIRECT($S$2&amp;$A411&amp;":"&amp;$A411),BP!$5:$5,BC$4))</f>
        <v>0</v>
      </c>
      <c r="BD411" s="3">
        <f ca="1">IF(BD$5="",0,SUMIFS(INDIRECT($S$2&amp;$A411&amp;":"&amp;$A411),BP!$5:$5,BD$4))</f>
        <v>0</v>
      </c>
      <c r="BE411" s="3">
        <f ca="1">IF(BE$5="",0,SUMIFS(INDIRECT($S$2&amp;$A411&amp;":"&amp;$A411),BP!$5:$5,BE$4))</f>
        <v>0</v>
      </c>
      <c r="BF411" s="3">
        <f ca="1">IF(BF$5="",0,SUMIFS(INDIRECT($S$2&amp;$A411&amp;":"&amp;$A411),BP!$5:$5,BF$4))</f>
        <v>0</v>
      </c>
      <c r="BG411" s="3">
        <f ca="1">IF(BG$5="",0,SUMIFS(INDIRECT($S$2&amp;$A411&amp;":"&amp;$A411),BP!$5:$5,BG$4))</f>
        <v>0</v>
      </c>
      <c r="BH411" s="3">
        <f ca="1">IF(BH$5="",0,SUMIFS(INDIRECT($S$2&amp;$A411&amp;":"&amp;$A411),BP!$5:$5,BH$4))</f>
        <v>0</v>
      </c>
      <c r="BI411" s="3">
        <f ca="1">IF(BI$5="",0,SUMIFS(INDIRECT($S$2&amp;$A411&amp;":"&amp;$A411),BP!$5:$5,BI$4))</f>
        <v>0</v>
      </c>
      <c r="BJ411" s="3">
        <f>IF(BJ$5="",0,SUMIFS(BP!411:411,BP!$5:$5,BJ$4))</f>
        <v>0</v>
      </c>
      <c r="BK411" s="3">
        <f>IF(BK$5="",0,SUMIFS(BP!411:411,BP!$5:$5,BK$4))</f>
        <v>0</v>
      </c>
      <c r="BL411" s="3">
        <f>IF(BL$5="",0,SUMIFS(BP!411:411,BP!$5:$5,BL$4))</f>
        <v>0</v>
      </c>
      <c r="BM411" s="3">
        <f>IF(BM$5="",0,SUMIFS(BP!411:411,BP!$5:$5,BM$4))</f>
        <v>0</v>
      </c>
      <c r="BN411" s="3">
        <f>IF(BN$5="",0,SUMIFS(BP!411:411,BP!$5:$5,BN$4))</f>
        <v>0</v>
      </c>
      <c r="BO411" s="3">
        <f>IF(BO$5="",0,SUMIFS(BP!411:411,BP!$5:$5,BO$4))</f>
        <v>0</v>
      </c>
      <c r="BP411" s="3">
        <f>IF(BP$5="",0,SUMIFS(BP!411:411,BP!$5:$5,BP$4))</f>
        <v>0</v>
      </c>
      <c r="BQ411" s="3">
        <f>IF(BQ$5="",0,SUMIFS(BP!411:411,BP!$5:$5,BQ$4))</f>
        <v>0</v>
      </c>
      <c r="BR411" s="3">
        <f>IF(BR$5="",0,SUMIFS(BP!411:411,BP!$5:$5,BR$4))</f>
        <v>0</v>
      </c>
      <c r="BS411" s="3">
        <f>IF(BS$5="",0,SUMIFS(BP!411:411,BP!$5:$5,BS$4))</f>
        <v>0</v>
      </c>
      <c r="BT411" s="3">
        <f>IF(BT$5="",0,SUMIFS(BP!411:411,BP!$5:$5,BT$4))</f>
        <v>0</v>
      </c>
      <c r="BU411" s="3">
        <f>IF(BU$5="",0,SUMIFS(BP!411:411,BP!$5:$5,BU$4))</f>
        <v>0</v>
      </c>
      <c r="BV411" s="3">
        <f>IF(BV$5="",0,SUMIFS(BP!411:411,BP!$5:$5,BV$4))</f>
        <v>0</v>
      </c>
      <c r="BW411" s="3">
        <f>IF(BW$5="",0,SUMIFS(BP!411:411,BP!$5:$5,BW$4))</f>
        <v>0</v>
      </c>
      <c r="BX411" s="3">
        <f>IF(BX$5="",0,SUMIFS(BP!411:411,BP!$5:$5,BX$4))</f>
        <v>0</v>
      </c>
      <c r="BY411" s="3">
        <f>IF(BY$5="",0,SUMIFS(BP!411:411,BP!$5:$5,BY$4))</f>
        <v>0</v>
      </c>
      <c r="BZ411" s="3">
        <f>IF(BZ$5="",0,SUMIFS(BP!411:411,BP!$5:$5,BZ$4))</f>
        <v>0</v>
      </c>
      <c r="CA411" s="3">
        <f>IF(CA$5="",0,SUMIFS(BP!411:411,BP!$5:$5,CA$4))</f>
        <v>0</v>
      </c>
      <c r="CB411" s="3">
        <f>IF(CB$5="",0,SUMIFS(BP!411:411,BP!$5:$5,CB$4))</f>
        <v>0</v>
      </c>
      <c r="CC411" s="3">
        <f>IF(CC$5="",0,SUMIFS(BP!411:411,BP!$5:$5,CC$4))</f>
        <v>0</v>
      </c>
      <c r="CD411" s="3">
        <f>IF(CD$5="",0,SUMIFS(BP!411:411,BP!$5:$5,CD$4))</f>
        <v>0</v>
      </c>
      <c r="CE411" s="3">
        <f>IF(CE$5="",0,SUMIFS(BP!411:411,BP!$5:$5,CE$4))</f>
        <v>0</v>
      </c>
      <c r="CF411" s="3">
        <f>IF(CF$5="",0,SUMIFS(BP!411:411,BP!$5:$5,CF$4))</f>
        <v>0</v>
      </c>
      <c r="CG411" s="3">
        <f>IF(CG$5="",0,SUMIFS(BP!411:411,BP!$5:$5,CG$4))</f>
        <v>0</v>
      </c>
      <c r="CH411" s="3">
        <f>IF(CH$5="",0,SUMIFS(BP!411:411,BP!$5:$5,CH$4))</f>
        <v>0</v>
      </c>
      <c r="CI411" s="3">
        <f>IF(CI$5="",0,SUMIFS(BP!411:411,BP!$5:$5,CI$4))</f>
        <v>0</v>
      </c>
      <c r="CJ411" s="3">
        <f>IF(CJ$5="",0,SUMIFS(BP!411:411,BP!$5:$5,CJ$4))</f>
        <v>0</v>
      </c>
      <c r="CK411" s="3">
        <f>IF(CK$5="",0,SUMIFS(BP!411:411,BP!$5:$5,CK$4))</f>
        <v>0</v>
      </c>
      <c r="CL411" s="3">
        <f>IF(CL$5="",0,SUMIFS(BP!411:411,BP!$5:$5,CL$4))</f>
        <v>0</v>
      </c>
      <c r="CM411" s="3">
        <f>IF(CM$5="",0,SUMIFS(BP!411:411,BP!$5:$5,CM$4))</f>
        <v>0</v>
      </c>
      <c r="CN411" s="3">
        <f>IF(CN$5="",0,SUMIFS(BP!411:411,BP!$5:$5,CN$4))</f>
        <v>0</v>
      </c>
      <c r="CO411" s="3">
        <f>IF(CO$5="",0,SUMIFS(BP!411:411,BP!$5:$5,CO$4))</f>
        <v>0</v>
      </c>
      <c r="CP411" s="3">
        <f>IF(CP$5="",0,SUMIFS(BP!411:411,BP!$5:$5,CP$4))</f>
        <v>0</v>
      </c>
      <c r="CQ411" s="3">
        <f>IF(CQ$5="",0,SUMIFS(BP!411:411,BP!$5:$5,CQ$4))</f>
        <v>0</v>
      </c>
      <c r="CR411" s="3">
        <f>IF(CR$5="",0,SUMIFS(BP!411:411,BP!$5:$5,CR$4))</f>
        <v>0</v>
      </c>
      <c r="CS411" s="3">
        <f>IF(CS$5="",0,SUMIFS(BP!411:411,BP!$5:$5,CS$4))</f>
        <v>0</v>
      </c>
      <c r="CT411" s="3">
        <f>IF(CT$5="",0,SUMIFS(BP!411:411,BP!$5:$5,CT$4))</f>
        <v>0</v>
      </c>
    </row>
    <row r="412" spans="1:98" s="2" customFormat="1" ht="10.199999999999999" x14ac:dyDescent="0.2">
      <c r="A412" s="11">
        <f>ROW()</f>
        <v>412</v>
      </c>
      <c r="E412" s="15"/>
      <c r="W412" s="5"/>
      <c r="Z412" s="3">
        <f ca="1">IF(Z$5="",0,SUMIFS(INDIRECT($S$2&amp;$A412&amp;":"&amp;$A412),BP!$5:$5,Z$4))</f>
        <v>0</v>
      </c>
      <c r="AA412" s="3">
        <f ca="1">IF(AA$5="",0,SUMIFS(INDIRECT($S$2&amp;$A412&amp;":"&amp;$A412),BP!$5:$5,AA$4))</f>
        <v>0</v>
      </c>
      <c r="AB412" s="3">
        <f ca="1">IF(AB$5="",0,SUMIFS(INDIRECT($S$2&amp;$A412&amp;":"&amp;$A412),BP!$5:$5,AB$4))</f>
        <v>0</v>
      </c>
      <c r="AC412" s="3">
        <f ca="1">IF(AC$5="",0,SUMIFS(INDIRECT($S$2&amp;$A412&amp;":"&amp;$A412),BP!$5:$5,AC$4))</f>
        <v>0</v>
      </c>
      <c r="AD412" s="3">
        <f ca="1">IF(AD$5="",0,SUMIFS(INDIRECT($S$2&amp;$A412&amp;":"&amp;$A412),BP!$5:$5,AD$4))</f>
        <v>0</v>
      </c>
      <c r="AE412" s="3">
        <f ca="1">IF(AE$5="",0,SUMIFS(INDIRECT($S$2&amp;$A412&amp;":"&amp;$A412),BP!$5:$5,AE$4))</f>
        <v>0</v>
      </c>
      <c r="AF412" s="3">
        <f ca="1">IF(AF$5="",0,SUMIFS(INDIRECT($S$2&amp;$A412&amp;":"&amp;$A412),BP!$5:$5,AF$4))</f>
        <v>0</v>
      </c>
      <c r="AG412" s="3">
        <f ca="1">IF(AG$5="",0,SUMIFS(INDIRECT($S$2&amp;$A412&amp;":"&amp;$A412),BP!$5:$5,AG$4))</f>
        <v>0</v>
      </c>
      <c r="AH412" s="3">
        <f ca="1">IF(AH$5="",0,SUMIFS(INDIRECT($S$2&amp;$A412&amp;":"&amp;$A412),BP!$5:$5,AH$4))</f>
        <v>0</v>
      </c>
      <c r="AI412" s="3">
        <f ca="1">IF(AI$5="",0,SUMIFS(INDIRECT($S$2&amp;$A412&amp;":"&amp;$A412),BP!$5:$5,AI$4))</f>
        <v>0</v>
      </c>
      <c r="AJ412" s="3">
        <f ca="1">IF(AJ$5="",0,SUMIFS(INDIRECT($S$2&amp;$A412&amp;":"&amp;$A412),BP!$5:$5,AJ$4))</f>
        <v>0</v>
      </c>
      <c r="AK412" s="3">
        <f ca="1">IF(AK$5="",0,SUMIFS(INDIRECT($S$2&amp;$A412&amp;":"&amp;$A412),BP!$5:$5,AK$4))</f>
        <v>0</v>
      </c>
      <c r="AL412" s="3">
        <f ca="1">IF(AL$5="",0,SUMIFS(INDIRECT($S$2&amp;$A412&amp;":"&amp;$A412),BP!$5:$5,AL$4))</f>
        <v>0</v>
      </c>
      <c r="AM412" s="3">
        <f ca="1">IF(AM$5="",0,SUMIFS(INDIRECT($S$2&amp;$A412&amp;":"&amp;$A412),BP!$5:$5,AM$4))</f>
        <v>0</v>
      </c>
      <c r="AN412" s="3">
        <f ca="1">IF(AN$5="",0,SUMIFS(INDIRECT($S$2&amp;$A412&amp;":"&amp;$A412),BP!$5:$5,AN$4))</f>
        <v>0</v>
      </c>
      <c r="AO412" s="3">
        <f ca="1">IF(AO$5="",0,SUMIFS(INDIRECT($S$2&amp;$A412&amp;":"&amp;$A412),BP!$5:$5,AO$4))</f>
        <v>0</v>
      </c>
      <c r="AP412" s="3">
        <f ca="1">IF(AP$5="",0,SUMIFS(INDIRECT($S$2&amp;$A412&amp;":"&amp;$A412),BP!$5:$5,AP$4))</f>
        <v>0</v>
      </c>
      <c r="AQ412" s="3">
        <f ca="1">IF(AQ$5="",0,SUMIFS(INDIRECT($S$2&amp;$A412&amp;":"&amp;$A412),BP!$5:$5,AQ$4))</f>
        <v>0</v>
      </c>
      <c r="AR412" s="3">
        <f ca="1">IF(AR$5="",0,SUMIFS(INDIRECT($S$2&amp;$A412&amp;":"&amp;$A412),BP!$5:$5,AR$4))</f>
        <v>0</v>
      </c>
      <c r="AS412" s="3">
        <f ca="1">IF(AS$5="",0,SUMIFS(INDIRECT($S$2&amp;$A412&amp;":"&amp;$A412),BP!$5:$5,AS$4))</f>
        <v>0</v>
      </c>
      <c r="AT412" s="3">
        <f ca="1">IF(AT$5="",0,SUMIFS(INDIRECT($S$2&amp;$A412&amp;":"&amp;$A412),BP!$5:$5,AT$4))</f>
        <v>0</v>
      </c>
      <c r="AU412" s="3">
        <f ca="1">IF(AU$5="",0,SUMIFS(INDIRECT($S$2&amp;$A412&amp;":"&amp;$A412),BP!$5:$5,AU$4))</f>
        <v>0</v>
      </c>
      <c r="AV412" s="3">
        <f ca="1">IF(AV$5="",0,SUMIFS(INDIRECT($S$2&amp;$A412&amp;":"&amp;$A412),BP!$5:$5,AV$4))</f>
        <v>0</v>
      </c>
      <c r="AW412" s="3">
        <f ca="1">IF(AW$5="",0,SUMIFS(INDIRECT($S$2&amp;$A412&amp;":"&amp;$A412),BP!$5:$5,AW$4))</f>
        <v>0</v>
      </c>
      <c r="AX412" s="3">
        <f ca="1">IF(AX$5="",0,SUMIFS(INDIRECT($S$2&amp;$A412&amp;":"&amp;$A412),BP!$5:$5,AX$4))</f>
        <v>0</v>
      </c>
      <c r="AY412" s="3">
        <f ca="1">IF(AY$5="",0,SUMIFS(INDIRECT($S$2&amp;$A412&amp;":"&amp;$A412),BP!$5:$5,AY$4))</f>
        <v>0</v>
      </c>
      <c r="AZ412" s="3">
        <f ca="1">IF(AZ$5="",0,SUMIFS(INDIRECT($S$2&amp;$A412&amp;":"&amp;$A412),BP!$5:$5,AZ$4))</f>
        <v>0</v>
      </c>
      <c r="BA412" s="3">
        <f ca="1">IF(BA$5="",0,SUMIFS(INDIRECT($S$2&amp;$A412&amp;":"&amp;$A412),BP!$5:$5,BA$4))</f>
        <v>0</v>
      </c>
      <c r="BB412" s="3">
        <f ca="1">IF(BB$5="",0,SUMIFS(INDIRECT($S$2&amp;$A412&amp;":"&amp;$A412),BP!$5:$5,BB$4))</f>
        <v>0</v>
      </c>
      <c r="BC412" s="3">
        <f ca="1">IF(BC$5="",0,SUMIFS(INDIRECT($S$2&amp;$A412&amp;":"&amp;$A412),BP!$5:$5,BC$4))</f>
        <v>0</v>
      </c>
      <c r="BD412" s="3">
        <f ca="1">IF(BD$5="",0,SUMIFS(INDIRECT($S$2&amp;$A412&amp;":"&amp;$A412),BP!$5:$5,BD$4))</f>
        <v>0</v>
      </c>
      <c r="BE412" s="3">
        <f ca="1">IF(BE$5="",0,SUMIFS(INDIRECT($S$2&amp;$A412&amp;":"&amp;$A412),BP!$5:$5,BE$4))</f>
        <v>0</v>
      </c>
      <c r="BF412" s="3">
        <f ca="1">IF(BF$5="",0,SUMIFS(INDIRECT($S$2&amp;$A412&amp;":"&amp;$A412),BP!$5:$5,BF$4))</f>
        <v>0</v>
      </c>
      <c r="BG412" s="3">
        <f ca="1">IF(BG$5="",0,SUMIFS(INDIRECT($S$2&amp;$A412&amp;":"&amp;$A412),BP!$5:$5,BG$4))</f>
        <v>0</v>
      </c>
      <c r="BH412" s="3">
        <f ca="1">IF(BH$5="",0,SUMIFS(INDIRECT($S$2&amp;$A412&amp;":"&amp;$A412),BP!$5:$5,BH$4))</f>
        <v>0</v>
      </c>
      <c r="BI412" s="3">
        <f ca="1">IF(BI$5="",0,SUMIFS(INDIRECT($S$2&amp;$A412&amp;":"&amp;$A412),BP!$5:$5,BI$4))</f>
        <v>0</v>
      </c>
      <c r="BJ412" s="3">
        <f>IF(BJ$5="",0,SUMIFS(BP!412:412,BP!$5:$5,BJ$4))</f>
        <v>0</v>
      </c>
      <c r="BK412" s="3">
        <f>IF(BK$5="",0,SUMIFS(BP!412:412,BP!$5:$5,BK$4))</f>
        <v>0</v>
      </c>
      <c r="BL412" s="3">
        <f>IF(BL$5="",0,SUMIFS(BP!412:412,BP!$5:$5,BL$4))</f>
        <v>0</v>
      </c>
      <c r="BM412" s="3">
        <f>IF(BM$5="",0,SUMIFS(BP!412:412,BP!$5:$5,BM$4))</f>
        <v>0</v>
      </c>
      <c r="BN412" s="3">
        <f>IF(BN$5="",0,SUMIFS(BP!412:412,BP!$5:$5,BN$4))</f>
        <v>0</v>
      </c>
      <c r="BO412" s="3">
        <f>IF(BO$5="",0,SUMIFS(BP!412:412,BP!$5:$5,BO$4))</f>
        <v>0</v>
      </c>
      <c r="BP412" s="3">
        <f>IF(BP$5="",0,SUMIFS(BP!412:412,BP!$5:$5,BP$4))</f>
        <v>0</v>
      </c>
      <c r="BQ412" s="3">
        <f>IF(BQ$5="",0,SUMIFS(BP!412:412,BP!$5:$5,BQ$4))</f>
        <v>0</v>
      </c>
      <c r="BR412" s="3">
        <f>IF(BR$5="",0,SUMIFS(BP!412:412,BP!$5:$5,BR$4))</f>
        <v>0</v>
      </c>
      <c r="BS412" s="3">
        <f>IF(BS$5="",0,SUMIFS(BP!412:412,BP!$5:$5,BS$4))</f>
        <v>0</v>
      </c>
      <c r="BT412" s="3">
        <f>IF(BT$5="",0,SUMIFS(BP!412:412,BP!$5:$5,BT$4))</f>
        <v>0</v>
      </c>
      <c r="BU412" s="3">
        <f>IF(BU$5="",0,SUMIFS(BP!412:412,BP!$5:$5,BU$4))</f>
        <v>0</v>
      </c>
      <c r="BV412" s="3">
        <f>IF(BV$5="",0,SUMIFS(BP!412:412,BP!$5:$5,BV$4))</f>
        <v>0</v>
      </c>
      <c r="BW412" s="3">
        <f>IF(BW$5="",0,SUMIFS(BP!412:412,BP!$5:$5,BW$4))</f>
        <v>0</v>
      </c>
      <c r="BX412" s="3">
        <f>IF(BX$5="",0,SUMIFS(BP!412:412,BP!$5:$5,BX$4))</f>
        <v>0</v>
      </c>
      <c r="BY412" s="3">
        <f>IF(BY$5="",0,SUMIFS(BP!412:412,BP!$5:$5,BY$4))</f>
        <v>0</v>
      </c>
      <c r="BZ412" s="3">
        <f>IF(BZ$5="",0,SUMIFS(BP!412:412,BP!$5:$5,BZ$4))</f>
        <v>0</v>
      </c>
      <c r="CA412" s="3">
        <f>IF(CA$5="",0,SUMIFS(BP!412:412,BP!$5:$5,CA$4))</f>
        <v>0</v>
      </c>
      <c r="CB412" s="3">
        <f>IF(CB$5="",0,SUMIFS(BP!412:412,BP!$5:$5,CB$4))</f>
        <v>0</v>
      </c>
      <c r="CC412" s="3">
        <f>IF(CC$5="",0,SUMIFS(BP!412:412,BP!$5:$5,CC$4))</f>
        <v>0</v>
      </c>
      <c r="CD412" s="3">
        <f>IF(CD$5="",0,SUMIFS(BP!412:412,BP!$5:$5,CD$4))</f>
        <v>0</v>
      </c>
      <c r="CE412" s="3">
        <f>IF(CE$5="",0,SUMIFS(BP!412:412,BP!$5:$5,CE$4))</f>
        <v>0</v>
      </c>
      <c r="CF412" s="3">
        <f>IF(CF$5="",0,SUMIFS(BP!412:412,BP!$5:$5,CF$4))</f>
        <v>0</v>
      </c>
      <c r="CG412" s="3">
        <f>IF(CG$5="",0,SUMIFS(BP!412:412,BP!$5:$5,CG$4))</f>
        <v>0</v>
      </c>
      <c r="CH412" s="3">
        <f>IF(CH$5="",0,SUMIFS(BP!412:412,BP!$5:$5,CH$4))</f>
        <v>0</v>
      </c>
      <c r="CI412" s="3">
        <f>IF(CI$5="",0,SUMIFS(BP!412:412,BP!$5:$5,CI$4))</f>
        <v>0</v>
      </c>
      <c r="CJ412" s="3">
        <f>IF(CJ$5="",0,SUMIFS(BP!412:412,BP!$5:$5,CJ$4))</f>
        <v>0</v>
      </c>
      <c r="CK412" s="3">
        <f>IF(CK$5="",0,SUMIFS(BP!412:412,BP!$5:$5,CK$4))</f>
        <v>0</v>
      </c>
      <c r="CL412" s="3">
        <f>IF(CL$5="",0,SUMIFS(BP!412:412,BP!$5:$5,CL$4))</f>
        <v>0</v>
      </c>
      <c r="CM412" s="3">
        <f>IF(CM$5="",0,SUMIFS(BP!412:412,BP!$5:$5,CM$4))</f>
        <v>0</v>
      </c>
      <c r="CN412" s="3">
        <f>IF(CN$5="",0,SUMIFS(BP!412:412,BP!$5:$5,CN$4))</f>
        <v>0</v>
      </c>
      <c r="CO412" s="3">
        <f>IF(CO$5="",0,SUMIFS(BP!412:412,BP!$5:$5,CO$4))</f>
        <v>0</v>
      </c>
      <c r="CP412" s="3">
        <f>IF(CP$5="",0,SUMIFS(BP!412:412,BP!$5:$5,CP$4))</f>
        <v>0</v>
      </c>
      <c r="CQ412" s="3">
        <f>IF(CQ$5="",0,SUMIFS(BP!412:412,BP!$5:$5,CQ$4))</f>
        <v>0</v>
      </c>
      <c r="CR412" s="3">
        <f>IF(CR$5="",0,SUMIFS(BP!412:412,BP!$5:$5,CR$4))</f>
        <v>0</v>
      </c>
      <c r="CS412" s="3">
        <f>IF(CS$5="",0,SUMIFS(BP!412:412,BP!$5:$5,CS$4))</f>
        <v>0</v>
      </c>
      <c r="CT412" s="3">
        <f>IF(CT$5="",0,SUMIFS(BP!412:412,BP!$5:$5,CT$4))</f>
        <v>0</v>
      </c>
    </row>
    <row r="413" spans="1:98" s="2" customFormat="1" ht="10.199999999999999" x14ac:dyDescent="0.2">
      <c r="A413" s="11">
        <f>ROW()</f>
        <v>413</v>
      </c>
      <c r="E413" s="15"/>
      <c r="W413" s="5"/>
      <c r="Z413" s="3">
        <f ca="1">IF(Z$5="",0,SUMIFS(INDIRECT($S$2&amp;$A413&amp;":"&amp;$A413),BP!$5:$5,Z$4))</f>
        <v>0</v>
      </c>
      <c r="AA413" s="3">
        <f ca="1">IF(AA$5="",0,SUMIFS(INDIRECT($S$2&amp;$A413&amp;":"&amp;$A413),BP!$5:$5,AA$4))</f>
        <v>0</v>
      </c>
      <c r="AB413" s="3">
        <f ca="1">IF(AB$5="",0,SUMIFS(INDIRECT($S$2&amp;$A413&amp;":"&amp;$A413),BP!$5:$5,AB$4))</f>
        <v>0</v>
      </c>
      <c r="AC413" s="3">
        <f ca="1">IF(AC$5="",0,SUMIFS(INDIRECT($S$2&amp;$A413&amp;":"&amp;$A413),BP!$5:$5,AC$4))</f>
        <v>0</v>
      </c>
      <c r="AD413" s="3">
        <f ca="1">IF(AD$5="",0,SUMIFS(INDIRECT($S$2&amp;$A413&amp;":"&amp;$A413),BP!$5:$5,AD$4))</f>
        <v>0</v>
      </c>
      <c r="AE413" s="3">
        <f ca="1">IF(AE$5="",0,SUMIFS(INDIRECT($S$2&amp;$A413&amp;":"&amp;$A413),BP!$5:$5,AE$4))</f>
        <v>0</v>
      </c>
      <c r="AF413" s="3">
        <f ca="1">IF(AF$5="",0,SUMIFS(INDIRECT($S$2&amp;$A413&amp;":"&amp;$A413),BP!$5:$5,AF$4))</f>
        <v>0</v>
      </c>
      <c r="AG413" s="3">
        <f ca="1">IF(AG$5="",0,SUMIFS(INDIRECT($S$2&amp;$A413&amp;":"&amp;$A413),BP!$5:$5,AG$4))</f>
        <v>0</v>
      </c>
      <c r="AH413" s="3">
        <f ca="1">IF(AH$5="",0,SUMIFS(INDIRECT($S$2&amp;$A413&amp;":"&amp;$A413),BP!$5:$5,AH$4))</f>
        <v>0</v>
      </c>
      <c r="AI413" s="3">
        <f ca="1">IF(AI$5="",0,SUMIFS(INDIRECT($S$2&amp;$A413&amp;":"&amp;$A413),BP!$5:$5,AI$4))</f>
        <v>0</v>
      </c>
      <c r="AJ413" s="3">
        <f ca="1">IF(AJ$5="",0,SUMIFS(INDIRECT($S$2&amp;$A413&amp;":"&amp;$A413),BP!$5:$5,AJ$4))</f>
        <v>0</v>
      </c>
      <c r="AK413" s="3">
        <f ca="1">IF(AK$5="",0,SUMIFS(INDIRECT($S$2&amp;$A413&amp;":"&amp;$A413),BP!$5:$5,AK$4))</f>
        <v>0</v>
      </c>
      <c r="AL413" s="3">
        <f ca="1">IF(AL$5="",0,SUMIFS(INDIRECT($S$2&amp;$A413&amp;":"&amp;$A413),BP!$5:$5,AL$4))</f>
        <v>0</v>
      </c>
      <c r="AM413" s="3">
        <f ca="1">IF(AM$5="",0,SUMIFS(INDIRECT($S$2&amp;$A413&amp;":"&amp;$A413),BP!$5:$5,AM$4))</f>
        <v>0</v>
      </c>
      <c r="AN413" s="3">
        <f ca="1">IF(AN$5="",0,SUMIFS(INDIRECT($S$2&amp;$A413&amp;":"&amp;$A413),BP!$5:$5,AN$4))</f>
        <v>0</v>
      </c>
      <c r="AO413" s="3">
        <f ca="1">IF(AO$5="",0,SUMIFS(INDIRECT($S$2&amp;$A413&amp;":"&amp;$A413),BP!$5:$5,AO$4))</f>
        <v>0</v>
      </c>
      <c r="AP413" s="3">
        <f ca="1">IF(AP$5="",0,SUMIFS(INDIRECT($S$2&amp;$A413&amp;":"&amp;$A413),BP!$5:$5,AP$4))</f>
        <v>0</v>
      </c>
      <c r="AQ413" s="3">
        <f ca="1">IF(AQ$5="",0,SUMIFS(INDIRECT($S$2&amp;$A413&amp;":"&amp;$A413),BP!$5:$5,AQ$4))</f>
        <v>0</v>
      </c>
      <c r="AR413" s="3">
        <f ca="1">IF(AR$5="",0,SUMIFS(INDIRECT($S$2&amp;$A413&amp;":"&amp;$A413),BP!$5:$5,AR$4))</f>
        <v>0</v>
      </c>
      <c r="AS413" s="3">
        <f ca="1">IF(AS$5="",0,SUMIFS(INDIRECT($S$2&amp;$A413&amp;":"&amp;$A413),BP!$5:$5,AS$4))</f>
        <v>0</v>
      </c>
      <c r="AT413" s="3">
        <f ca="1">IF(AT$5="",0,SUMIFS(INDIRECT($S$2&amp;$A413&amp;":"&amp;$A413),BP!$5:$5,AT$4))</f>
        <v>0</v>
      </c>
      <c r="AU413" s="3">
        <f ca="1">IF(AU$5="",0,SUMIFS(INDIRECT($S$2&amp;$A413&amp;":"&amp;$A413),BP!$5:$5,AU$4))</f>
        <v>0</v>
      </c>
      <c r="AV413" s="3">
        <f ca="1">IF(AV$5="",0,SUMIFS(INDIRECT($S$2&amp;$A413&amp;":"&amp;$A413),BP!$5:$5,AV$4))</f>
        <v>0</v>
      </c>
      <c r="AW413" s="3">
        <f ca="1">IF(AW$5="",0,SUMIFS(INDIRECT($S$2&amp;$A413&amp;":"&amp;$A413),BP!$5:$5,AW$4))</f>
        <v>0</v>
      </c>
      <c r="AX413" s="3">
        <f ca="1">IF(AX$5="",0,SUMIFS(INDIRECT($S$2&amp;$A413&amp;":"&amp;$A413),BP!$5:$5,AX$4))</f>
        <v>0</v>
      </c>
      <c r="AY413" s="3">
        <f ca="1">IF(AY$5="",0,SUMIFS(INDIRECT($S$2&amp;$A413&amp;":"&amp;$A413),BP!$5:$5,AY$4))</f>
        <v>0</v>
      </c>
      <c r="AZ413" s="3">
        <f ca="1">IF(AZ$5="",0,SUMIFS(INDIRECT($S$2&amp;$A413&amp;":"&amp;$A413),BP!$5:$5,AZ$4))</f>
        <v>0</v>
      </c>
      <c r="BA413" s="3">
        <f ca="1">IF(BA$5="",0,SUMIFS(INDIRECT($S$2&amp;$A413&amp;":"&amp;$A413),BP!$5:$5,BA$4))</f>
        <v>0</v>
      </c>
      <c r="BB413" s="3">
        <f ca="1">IF(BB$5="",0,SUMIFS(INDIRECT($S$2&amp;$A413&amp;":"&amp;$A413),BP!$5:$5,BB$4))</f>
        <v>0</v>
      </c>
      <c r="BC413" s="3">
        <f ca="1">IF(BC$5="",0,SUMIFS(INDIRECT($S$2&amp;$A413&amp;":"&amp;$A413),BP!$5:$5,BC$4))</f>
        <v>0</v>
      </c>
      <c r="BD413" s="3">
        <f ca="1">IF(BD$5="",0,SUMIFS(INDIRECT($S$2&amp;$A413&amp;":"&amp;$A413),BP!$5:$5,BD$4))</f>
        <v>0</v>
      </c>
      <c r="BE413" s="3">
        <f ca="1">IF(BE$5="",0,SUMIFS(INDIRECT($S$2&amp;$A413&amp;":"&amp;$A413),BP!$5:$5,BE$4))</f>
        <v>0</v>
      </c>
      <c r="BF413" s="3">
        <f ca="1">IF(BF$5="",0,SUMIFS(INDIRECT($S$2&amp;$A413&amp;":"&amp;$A413),BP!$5:$5,BF$4))</f>
        <v>0</v>
      </c>
      <c r="BG413" s="3">
        <f ca="1">IF(BG$5="",0,SUMIFS(INDIRECT($S$2&amp;$A413&amp;":"&amp;$A413),BP!$5:$5,BG$4))</f>
        <v>0</v>
      </c>
      <c r="BH413" s="3">
        <f ca="1">IF(BH$5="",0,SUMIFS(INDIRECT($S$2&amp;$A413&amp;":"&amp;$A413),BP!$5:$5,BH$4))</f>
        <v>0</v>
      </c>
      <c r="BI413" s="3">
        <f ca="1">IF(BI$5="",0,SUMIFS(INDIRECT($S$2&amp;$A413&amp;":"&amp;$A413),BP!$5:$5,BI$4))</f>
        <v>0</v>
      </c>
      <c r="BJ413" s="3">
        <f>IF(BJ$5="",0,SUMIFS(BP!413:413,BP!$5:$5,BJ$4))</f>
        <v>0</v>
      </c>
      <c r="BK413" s="3">
        <f>IF(BK$5="",0,SUMIFS(BP!413:413,BP!$5:$5,BK$4))</f>
        <v>0</v>
      </c>
      <c r="BL413" s="3">
        <f>IF(BL$5="",0,SUMIFS(BP!413:413,BP!$5:$5,BL$4))</f>
        <v>0</v>
      </c>
      <c r="BM413" s="3">
        <f>IF(BM$5="",0,SUMIFS(BP!413:413,BP!$5:$5,BM$4))</f>
        <v>0</v>
      </c>
      <c r="BN413" s="3">
        <f>IF(BN$5="",0,SUMIFS(BP!413:413,BP!$5:$5,BN$4))</f>
        <v>0</v>
      </c>
      <c r="BO413" s="3">
        <f>IF(BO$5="",0,SUMIFS(BP!413:413,BP!$5:$5,BO$4))</f>
        <v>0</v>
      </c>
      <c r="BP413" s="3">
        <f>IF(BP$5="",0,SUMIFS(BP!413:413,BP!$5:$5,BP$4))</f>
        <v>0</v>
      </c>
      <c r="BQ413" s="3">
        <f>IF(BQ$5="",0,SUMIFS(BP!413:413,BP!$5:$5,BQ$4))</f>
        <v>0</v>
      </c>
      <c r="BR413" s="3">
        <f>IF(BR$5="",0,SUMIFS(BP!413:413,BP!$5:$5,BR$4))</f>
        <v>0</v>
      </c>
      <c r="BS413" s="3">
        <f>IF(BS$5="",0,SUMIFS(BP!413:413,BP!$5:$5,BS$4))</f>
        <v>0</v>
      </c>
      <c r="BT413" s="3">
        <f>IF(BT$5="",0,SUMIFS(BP!413:413,BP!$5:$5,BT$4))</f>
        <v>0</v>
      </c>
      <c r="BU413" s="3">
        <f>IF(BU$5="",0,SUMIFS(BP!413:413,BP!$5:$5,BU$4))</f>
        <v>0</v>
      </c>
      <c r="BV413" s="3">
        <f>IF(BV$5="",0,SUMIFS(BP!413:413,BP!$5:$5,BV$4))</f>
        <v>0</v>
      </c>
      <c r="BW413" s="3">
        <f>IF(BW$5="",0,SUMIFS(BP!413:413,BP!$5:$5,BW$4))</f>
        <v>0</v>
      </c>
      <c r="BX413" s="3">
        <f>IF(BX$5="",0,SUMIFS(BP!413:413,BP!$5:$5,BX$4))</f>
        <v>0</v>
      </c>
      <c r="BY413" s="3">
        <f>IF(BY$5="",0,SUMIFS(BP!413:413,BP!$5:$5,BY$4))</f>
        <v>0</v>
      </c>
      <c r="BZ413" s="3">
        <f>IF(BZ$5="",0,SUMIFS(BP!413:413,BP!$5:$5,BZ$4))</f>
        <v>0</v>
      </c>
      <c r="CA413" s="3">
        <f>IF(CA$5="",0,SUMIFS(BP!413:413,BP!$5:$5,CA$4))</f>
        <v>0</v>
      </c>
      <c r="CB413" s="3">
        <f>IF(CB$5="",0,SUMIFS(BP!413:413,BP!$5:$5,CB$4))</f>
        <v>0</v>
      </c>
      <c r="CC413" s="3">
        <f>IF(CC$5="",0,SUMIFS(BP!413:413,BP!$5:$5,CC$4))</f>
        <v>0</v>
      </c>
      <c r="CD413" s="3">
        <f>IF(CD$5="",0,SUMIFS(BP!413:413,BP!$5:$5,CD$4))</f>
        <v>0</v>
      </c>
      <c r="CE413" s="3">
        <f>IF(CE$5="",0,SUMIFS(BP!413:413,BP!$5:$5,CE$4))</f>
        <v>0</v>
      </c>
      <c r="CF413" s="3">
        <f>IF(CF$5="",0,SUMIFS(BP!413:413,BP!$5:$5,CF$4))</f>
        <v>0</v>
      </c>
      <c r="CG413" s="3">
        <f>IF(CG$5="",0,SUMIFS(BP!413:413,BP!$5:$5,CG$4))</f>
        <v>0</v>
      </c>
      <c r="CH413" s="3">
        <f>IF(CH$5="",0,SUMIFS(BP!413:413,BP!$5:$5,CH$4))</f>
        <v>0</v>
      </c>
      <c r="CI413" s="3">
        <f>IF(CI$5="",0,SUMIFS(BP!413:413,BP!$5:$5,CI$4))</f>
        <v>0</v>
      </c>
      <c r="CJ413" s="3">
        <f>IF(CJ$5="",0,SUMIFS(BP!413:413,BP!$5:$5,CJ$4))</f>
        <v>0</v>
      </c>
      <c r="CK413" s="3">
        <f>IF(CK$5="",0,SUMIFS(BP!413:413,BP!$5:$5,CK$4))</f>
        <v>0</v>
      </c>
      <c r="CL413" s="3">
        <f>IF(CL$5="",0,SUMIFS(BP!413:413,BP!$5:$5,CL$4))</f>
        <v>0</v>
      </c>
      <c r="CM413" s="3">
        <f>IF(CM$5="",0,SUMIFS(BP!413:413,BP!$5:$5,CM$4))</f>
        <v>0</v>
      </c>
      <c r="CN413" s="3">
        <f>IF(CN$5="",0,SUMIFS(BP!413:413,BP!$5:$5,CN$4))</f>
        <v>0</v>
      </c>
      <c r="CO413" s="3">
        <f>IF(CO$5="",0,SUMIFS(BP!413:413,BP!$5:$5,CO$4))</f>
        <v>0</v>
      </c>
      <c r="CP413" s="3">
        <f>IF(CP$5="",0,SUMIFS(BP!413:413,BP!$5:$5,CP$4))</f>
        <v>0</v>
      </c>
      <c r="CQ413" s="3">
        <f>IF(CQ$5="",0,SUMIFS(BP!413:413,BP!$5:$5,CQ$4))</f>
        <v>0</v>
      </c>
      <c r="CR413" s="3">
        <f>IF(CR$5="",0,SUMIFS(BP!413:413,BP!$5:$5,CR$4))</f>
        <v>0</v>
      </c>
      <c r="CS413" s="3">
        <f>IF(CS$5="",0,SUMIFS(BP!413:413,BP!$5:$5,CS$4))</f>
        <v>0</v>
      </c>
      <c r="CT413" s="3">
        <f>IF(CT$5="",0,SUMIFS(BP!413:413,BP!$5:$5,CT$4))</f>
        <v>0</v>
      </c>
    </row>
    <row r="414" spans="1:98" s="2" customFormat="1" ht="10.199999999999999" x14ac:dyDescent="0.2">
      <c r="A414" s="11">
        <f>ROW()</f>
        <v>414</v>
      </c>
      <c r="E414" s="15"/>
      <c r="W414" s="5"/>
      <c r="Z414" s="3">
        <f ca="1">IF(Z$5="",0,SUMIFS(INDIRECT($S$2&amp;$A414&amp;":"&amp;$A414),BP!$5:$5,Z$4))</f>
        <v>0</v>
      </c>
      <c r="AA414" s="3">
        <f ca="1">IF(AA$5="",0,SUMIFS(INDIRECT($S$2&amp;$A414&amp;":"&amp;$A414),BP!$5:$5,AA$4))</f>
        <v>0</v>
      </c>
      <c r="AB414" s="3">
        <f ca="1">IF(AB$5="",0,SUMIFS(INDIRECT($S$2&amp;$A414&amp;":"&amp;$A414),BP!$5:$5,AB$4))</f>
        <v>0</v>
      </c>
      <c r="AC414" s="3">
        <f ca="1">IF(AC$5="",0,SUMIFS(INDIRECT($S$2&amp;$A414&amp;":"&amp;$A414),BP!$5:$5,AC$4))</f>
        <v>0</v>
      </c>
      <c r="AD414" s="3">
        <f ca="1">IF(AD$5="",0,SUMIFS(INDIRECT($S$2&amp;$A414&amp;":"&amp;$A414),BP!$5:$5,AD$4))</f>
        <v>0</v>
      </c>
      <c r="AE414" s="3">
        <f ca="1">IF(AE$5="",0,SUMIFS(INDIRECT($S$2&amp;$A414&amp;":"&amp;$A414),BP!$5:$5,AE$4))</f>
        <v>0</v>
      </c>
      <c r="AF414" s="3">
        <f ca="1">IF(AF$5="",0,SUMIFS(INDIRECT($S$2&amp;$A414&amp;":"&amp;$A414),BP!$5:$5,AF$4))</f>
        <v>0</v>
      </c>
      <c r="AG414" s="3">
        <f ca="1">IF(AG$5="",0,SUMIFS(INDIRECT($S$2&amp;$A414&amp;":"&amp;$A414),BP!$5:$5,AG$4))</f>
        <v>0</v>
      </c>
      <c r="AH414" s="3">
        <f ca="1">IF(AH$5="",0,SUMIFS(INDIRECT($S$2&amp;$A414&amp;":"&amp;$A414),BP!$5:$5,AH$4))</f>
        <v>0</v>
      </c>
      <c r="AI414" s="3">
        <f ca="1">IF(AI$5="",0,SUMIFS(INDIRECT($S$2&amp;$A414&amp;":"&amp;$A414),BP!$5:$5,AI$4))</f>
        <v>0</v>
      </c>
      <c r="AJ414" s="3">
        <f ca="1">IF(AJ$5="",0,SUMIFS(INDIRECT($S$2&amp;$A414&amp;":"&amp;$A414),BP!$5:$5,AJ$4))</f>
        <v>0</v>
      </c>
      <c r="AK414" s="3">
        <f ca="1">IF(AK$5="",0,SUMIFS(INDIRECT($S$2&amp;$A414&amp;":"&amp;$A414),BP!$5:$5,AK$4))</f>
        <v>0</v>
      </c>
      <c r="AL414" s="3">
        <f ca="1">IF(AL$5="",0,SUMIFS(INDIRECT($S$2&amp;$A414&amp;":"&amp;$A414),BP!$5:$5,AL$4))</f>
        <v>0</v>
      </c>
      <c r="AM414" s="3">
        <f ca="1">IF(AM$5="",0,SUMIFS(INDIRECT($S$2&amp;$A414&amp;":"&amp;$A414),BP!$5:$5,AM$4))</f>
        <v>0</v>
      </c>
      <c r="AN414" s="3">
        <f ca="1">IF(AN$5="",0,SUMIFS(INDIRECT($S$2&amp;$A414&amp;":"&amp;$A414),BP!$5:$5,AN$4))</f>
        <v>0</v>
      </c>
      <c r="AO414" s="3">
        <f ca="1">IF(AO$5="",0,SUMIFS(INDIRECT($S$2&amp;$A414&amp;":"&amp;$A414),BP!$5:$5,AO$4))</f>
        <v>0</v>
      </c>
      <c r="AP414" s="3">
        <f ca="1">IF(AP$5="",0,SUMIFS(INDIRECT($S$2&amp;$A414&amp;":"&amp;$A414),BP!$5:$5,AP$4))</f>
        <v>0</v>
      </c>
      <c r="AQ414" s="3">
        <f ca="1">IF(AQ$5="",0,SUMIFS(INDIRECT($S$2&amp;$A414&amp;":"&amp;$A414),BP!$5:$5,AQ$4))</f>
        <v>0</v>
      </c>
      <c r="AR414" s="3">
        <f ca="1">IF(AR$5="",0,SUMIFS(INDIRECT($S$2&amp;$A414&amp;":"&amp;$A414),BP!$5:$5,AR$4))</f>
        <v>0</v>
      </c>
      <c r="AS414" s="3">
        <f ca="1">IF(AS$5="",0,SUMIFS(INDIRECT($S$2&amp;$A414&amp;":"&amp;$A414),BP!$5:$5,AS$4))</f>
        <v>0</v>
      </c>
      <c r="AT414" s="3">
        <f ca="1">IF(AT$5="",0,SUMIFS(INDIRECT($S$2&amp;$A414&amp;":"&amp;$A414),BP!$5:$5,AT$4))</f>
        <v>0</v>
      </c>
      <c r="AU414" s="3">
        <f ca="1">IF(AU$5="",0,SUMIFS(INDIRECT($S$2&amp;$A414&amp;":"&amp;$A414),BP!$5:$5,AU$4))</f>
        <v>0</v>
      </c>
      <c r="AV414" s="3">
        <f ca="1">IF(AV$5="",0,SUMIFS(INDIRECT($S$2&amp;$A414&amp;":"&amp;$A414),BP!$5:$5,AV$4))</f>
        <v>0</v>
      </c>
      <c r="AW414" s="3">
        <f ca="1">IF(AW$5="",0,SUMIFS(INDIRECT($S$2&amp;$A414&amp;":"&amp;$A414),BP!$5:$5,AW$4))</f>
        <v>0</v>
      </c>
      <c r="AX414" s="3">
        <f ca="1">IF(AX$5="",0,SUMIFS(INDIRECT($S$2&amp;$A414&amp;":"&amp;$A414),BP!$5:$5,AX$4))</f>
        <v>0</v>
      </c>
      <c r="AY414" s="3">
        <f ca="1">IF(AY$5="",0,SUMIFS(INDIRECT($S$2&amp;$A414&amp;":"&amp;$A414),BP!$5:$5,AY$4))</f>
        <v>0</v>
      </c>
      <c r="AZ414" s="3">
        <f ca="1">IF(AZ$5="",0,SUMIFS(INDIRECT($S$2&amp;$A414&amp;":"&amp;$A414),BP!$5:$5,AZ$4))</f>
        <v>0</v>
      </c>
      <c r="BA414" s="3">
        <f ca="1">IF(BA$5="",0,SUMIFS(INDIRECT($S$2&amp;$A414&amp;":"&amp;$A414),BP!$5:$5,BA$4))</f>
        <v>0</v>
      </c>
      <c r="BB414" s="3">
        <f ca="1">IF(BB$5="",0,SUMIFS(INDIRECT($S$2&amp;$A414&amp;":"&amp;$A414),BP!$5:$5,BB$4))</f>
        <v>0</v>
      </c>
      <c r="BC414" s="3">
        <f ca="1">IF(BC$5="",0,SUMIFS(INDIRECT($S$2&amp;$A414&amp;":"&amp;$A414),BP!$5:$5,BC$4))</f>
        <v>0</v>
      </c>
      <c r="BD414" s="3">
        <f ca="1">IF(BD$5="",0,SUMIFS(INDIRECT($S$2&amp;$A414&amp;":"&amp;$A414),BP!$5:$5,BD$4))</f>
        <v>0</v>
      </c>
      <c r="BE414" s="3">
        <f ca="1">IF(BE$5="",0,SUMIFS(INDIRECT($S$2&amp;$A414&amp;":"&amp;$A414),BP!$5:$5,BE$4))</f>
        <v>0</v>
      </c>
      <c r="BF414" s="3">
        <f ca="1">IF(BF$5="",0,SUMIFS(INDIRECT($S$2&amp;$A414&amp;":"&amp;$A414),BP!$5:$5,BF$4))</f>
        <v>0</v>
      </c>
      <c r="BG414" s="3">
        <f ca="1">IF(BG$5="",0,SUMIFS(INDIRECT($S$2&amp;$A414&amp;":"&amp;$A414),BP!$5:$5,BG$4))</f>
        <v>0</v>
      </c>
      <c r="BH414" s="3">
        <f ca="1">IF(BH$5="",0,SUMIFS(INDIRECT($S$2&amp;$A414&amp;":"&amp;$A414),BP!$5:$5,BH$4))</f>
        <v>0</v>
      </c>
      <c r="BI414" s="3">
        <f ca="1">IF(BI$5="",0,SUMIFS(INDIRECT($S$2&amp;$A414&amp;":"&amp;$A414),BP!$5:$5,BI$4))</f>
        <v>0</v>
      </c>
      <c r="BJ414" s="3">
        <f>IF(BJ$5="",0,SUMIFS(BP!414:414,BP!$5:$5,BJ$4))</f>
        <v>0</v>
      </c>
      <c r="BK414" s="3">
        <f>IF(BK$5="",0,SUMIFS(BP!414:414,BP!$5:$5,BK$4))</f>
        <v>0</v>
      </c>
      <c r="BL414" s="3">
        <f>IF(BL$5="",0,SUMIFS(BP!414:414,BP!$5:$5,BL$4))</f>
        <v>0</v>
      </c>
      <c r="BM414" s="3">
        <f>IF(BM$5="",0,SUMIFS(BP!414:414,BP!$5:$5,BM$4))</f>
        <v>0</v>
      </c>
      <c r="BN414" s="3">
        <f>IF(BN$5="",0,SUMIFS(BP!414:414,BP!$5:$5,BN$4))</f>
        <v>0</v>
      </c>
      <c r="BO414" s="3">
        <f>IF(BO$5="",0,SUMIFS(BP!414:414,BP!$5:$5,BO$4))</f>
        <v>0</v>
      </c>
      <c r="BP414" s="3">
        <f>IF(BP$5="",0,SUMIFS(BP!414:414,BP!$5:$5,BP$4))</f>
        <v>0</v>
      </c>
      <c r="BQ414" s="3">
        <f>IF(BQ$5="",0,SUMIFS(BP!414:414,BP!$5:$5,BQ$4))</f>
        <v>0</v>
      </c>
      <c r="BR414" s="3">
        <f>IF(BR$5="",0,SUMIFS(BP!414:414,BP!$5:$5,BR$4))</f>
        <v>0</v>
      </c>
      <c r="BS414" s="3">
        <f>IF(BS$5="",0,SUMIFS(BP!414:414,BP!$5:$5,BS$4))</f>
        <v>0</v>
      </c>
      <c r="BT414" s="3">
        <f>IF(BT$5="",0,SUMIFS(BP!414:414,BP!$5:$5,BT$4))</f>
        <v>0</v>
      </c>
      <c r="BU414" s="3">
        <f>IF(BU$5="",0,SUMIFS(BP!414:414,BP!$5:$5,BU$4))</f>
        <v>0</v>
      </c>
      <c r="BV414" s="3">
        <f>IF(BV$5="",0,SUMIFS(BP!414:414,BP!$5:$5,BV$4))</f>
        <v>0</v>
      </c>
      <c r="BW414" s="3">
        <f>IF(BW$5="",0,SUMIFS(BP!414:414,BP!$5:$5,BW$4))</f>
        <v>0</v>
      </c>
      <c r="BX414" s="3">
        <f>IF(BX$5="",0,SUMIFS(BP!414:414,BP!$5:$5,BX$4))</f>
        <v>0</v>
      </c>
      <c r="BY414" s="3">
        <f>IF(BY$5="",0,SUMIFS(BP!414:414,BP!$5:$5,BY$4))</f>
        <v>0</v>
      </c>
      <c r="BZ414" s="3">
        <f>IF(BZ$5="",0,SUMIFS(BP!414:414,BP!$5:$5,BZ$4))</f>
        <v>0</v>
      </c>
      <c r="CA414" s="3">
        <f>IF(CA$5="",0,SUMIFS(BP!414:414,BP!$5:$5,CA$4))</f>
        <v>0</v>
      </c>
      <c r="CB414" s="3">
        <f>IF(CB$5="",0,SUMIFS(BP!414:414,BP!$5:$5,CB$4))</f>
        <v>0</v>
      </c>
      <c r="CC414" s="3">
        <f>IF(CC$5="",0,SUMIFS(BP!414:414,BP!$5:$5,CC$4))</f>
        <v>0</v>
      </c>
      <c r="CD414" s="3">
        <f>IF(CD$5="",0,SUMIFS(BP!414:414,BP!$5:$5,CD$4))</f>
        <v>0</v>
      </c>
      <c r="CE414" s="3">
        <f>IF(CE$5="",0,SUMIFS(BP!414:414,BP!$5:$5,CE$4))</f>
        <v>0</v>
      </c>
      <c r="CF414" s="3">
        <f>IF(CF$5="",0,SUMIFS(BP!414:414,BP!$5:$5,CF$4))</f>
        <v>0</v>
      </c>
      <c r="CG414" s="3">
        <f>IF(CG$5="",0,SUMIFS(BP!414:414,BP!$5:$5,CG$4))</f>
        <v>0</v>
      </c>
      <c r="CH414" s="3">
        <f>IF(CH$5="",0,SUMIFS(BP!414:414,BP!$5:$5,CH$4))</f>
        <v>0</v>
      </c>
      <c r="CI414" s="3">
        <f>IF(CI$5="",0,SUMIFS(BP!414:414,BP!$5:$5,CI$4))</f>
        <v>0</v>
      </c>
      <c r="CJ414" s="3">
        <f>IF(CJ$5="",0,SUMIFS(BP!414:414,BP!$5:$5,CJ$4))</f>
        <v>0</v>
      </c>
      <c r="CK414" s="3">
        <f>IF(CK$5="",0,SUMIFS(BP!414:414,BP!$5:$5,CK$4))</f>
        <v>0</v>
      </c>
      <c r="CL414" s="3">
        <f>IF(CL$5="",0,SUMIFS(BP!414:414,BP!$5:$5,CL$4))</f>
        <v>0</v>
      </c>
      <c r="CM414" s="3">
        <f>IF(CM$5="",0,SUMIFS(BP!414:414,BP!$5:$5,CM$4))</f>
        <v>0</v>
      </c>
      <c r="CN414" s="3">
        <f>IF(CN$5="",0,SUMIFS(BP!414:414,BP!$5:$5,CN$4))</f>
        <v>0</v>
      </c>
      <c r="CO414" s="3">
        <f>IF(CO$5="",0,SUMIFS(BP!414:414,BP!$5:$5,CO$4))</f>
        <v>0</v>
      </c>
      <c r="CP414" s="3">
        <f>IF(CP$5="",0,SUMIFS(BP!414:414,BP!$5:$5,CP$4))</f>
        <v>0</v>
      </c>
      <c r="CQ414" s="3">
        <f>IF(CQ$5="",0,SUMIFS(BP!414:414,BP!$5:$5,CQ$4))</f>
        <v>0</v>
      </c>
      <c r="CR414" s="3">
        <f>IF(CR$5="",0,SUMIFS(BP!414:414,BP!$5:$5,CR$4))</f>
        <v>0</v>
      </c>
      <c r="CS414" s="3">
        <f>IF(CS$5="",0,SUMIFS(BP!414:414,BP!$5:$5,CS$4))</f>
        <v>0</v>
      </c>
      <c r="CT414" s="3">
        <f>IF(CT$5="",0,SUMIFS(BP!414:414,BP!$5:$5,CT$4))</f>
        <v>0</v>
      </c>
    </row>
    <row r="415" spans="1:98" s="2" customFormat="1" ht="10.199999999999999" x14ac:dyDescent="0.2">
      <c r="A415" s="11">
        <f>ROW()</f>
        <v>415</v>
      </c>
      <c r="E415" s="15"/>
      <c r="W415" s="5"/>
      <c r="Z415" s="3">
        <f ca="1">IF(Z$5="",0,SUMIFS(INDIRECT($S$2&amp;$A415&amp;":"&amp;$A415),BP!$5:$5,Z$4))</f>
        <v>0</v>
      </c>
      <c r="AA415" s="3">
        <f ca="1">IF(AA$5="",0,SUMIFS(INDIRECT($S$2&amp;$A415&amp;":"&amp;$A415),BP!$5:$5,AA$4))</f>
        <v>0</v>
      </c>
      <c r="AB415" s="3">
        <f ca="1">IF(AB$5="",0,SUMIFS(INDIRECT($S$2&amp;$A415&amp;":"&amp;$A415),BP!$5:$5,AB$4))</f>
        <v>0</v>
      </c>
      <c r="AC415" s="3">
        <f ca="1">IF(AC$5="",0,SUMIFS(INDIRECT($S$2&amp;$A415&amp;":"&amp;$A415),BP!$5:$5,AC$4))</f>
        <v>0</v>
      </c>
      <c r="AD415" s="3">
        <f ca="1">IF(AD$5="",0,SUMIFS(INDIRECT($S$2&amp;$A415&amp;":"&amp;$A415),BP!$5:$5,AD$4))</f>
        <v>0</v>
      </c>
      <c r="AE415" s="3">
        <f ca="1">IF(AE$5="",0,SUMIFS(INDIRECT($S$2&amp;$A415&amp;":"&amp;$A415),BP!$5:$5,AE$4))</f>
        <v>0</v>
      </c>
      <c r="AF415" s="3">
        <f ca="1">IF(AF$5="",0,SUMIFS(INDIRECT($S$2&amp;$A415&amp;":"&amp;$A415),BP!$5:$5,AF$4))</f>
        <v>0</v>
      </c>
      <c r="AG415" s="3">
        <f ca="1">IF(AG$5="",0,SUMIFS(INDIRECT($S$2&amp;$A415&amp;":"&amp;$A415),BP!$5:$5,AG$4))</f>
        <v>0</v>
      </c>
      <c r="AH415" s="3">
        <f ca="1">IF(AH$5="",0,SUMIFS(INDIRECT($S$2&amp;$A415&amp;":"&amp;$A415),BP!$5:$5,AH$4))</f>
        <v>0</v>
      </c>
      <c r="AI415" s="3">
        <f ca="1">IF(AI$5="",0,SUMIFS(INDIRECT($S$2&amp;$A415&amp;":"&amp;$A415),BP!$5:$5,AI$4))</f>
        <v>0</v>
      </c>
      <c r="AJ415" s="3">
        <f ca="1">IF(AJ$5="",0,SUMIFS(INDIRECT($S$2&amp;$A415&amp;":"&amp;$A415),BP!$5:$5,AJ$4))</f>
        <v>0</v>
      </c>
      <c r="AK415" s="3">
        <f ca="1">IF(AK$5="",0,SUMIFS(INDIRECT($S$2&amp;$A415&amp;":"&amp;$A415),BP!$5:$5,AK$4))</f>
        <v>0</v>
      </c>
      <c r="AL415" s="3">
        <f ca="1">IF(AL$5="",0,SUMIFS(INDIRECT($S$2&amp;$A415&amp;":"&amp;$A415),BP!$5:$5,AL$4))</f>
        <v>0</v>
      </c>
      <c r="AM415" s="3">
        <f ca="1">IF(AM$5="",0,SUMIFS(INDIRECT($S$2&amp;$A415&amp;":"&amp;$A415),BP!$5:$5,AM$4))</f>
        <v>0</v>
      </c>
      <c r="AN415" s="3">
        <f ca="1">IF(AN$5="",0,SUMIFS(INDIRECT($S$2&amp;$A415&amp;":"&amp;$A415),BP!$5:$5,AN$4))</f>
        <v>0</v>
      </c>
      <c r="AO415" s="3">
        <f ca="1">IF(AO$5="",0,SUMIFS(INDIRECT($S$2&amp;$A415&amp;":"&amp;$A415),BP!$5:$5,AO$4))</f>
        <v>0</v>
      </c>
      <c r="AP415" s="3">
        <f ca="1">IF(AP$5="",0,SUMIFS(INDIRECT($S$2&amp;$A415&amp;":"&amp;$A415),BP!$5:$5,AP$4))</f>
        <v>0</v>
      </c>
      <c r="AQ415" s="3">
        <f ca="1">IF(AQ$5="",0,SUMIFS(INDIRECT($S$2&amp;$A415&amp;":"&amp;$A415),BP!$5:$5,AQ$4))</f>
        <v>0</v>
      </c>
      <c r="AR415" s="3">
        <f ca="1">IF(AR$5="",0,SUMIFS(INDIRECT($S$2&amp;$A415&amp;":"&amp;$A415),BP!$5:$5,AR$4))</f>
        <v>0</v>
      </c>
      <c r="AS415" s="3">
        <f ca="1">IF(AS$5="",0,SUMIFS(INDIRECT($S$2&amp;$A415&amp;":"&amp;$A415),BP!$5:$5,AS$4))</f>
        <v>0</v>
      </c>
      <c r="AT415" s="3">
        <f ca="1">IF(AT$5="",0,SUMIFS(INDIRECT($S$2&amp;$A415&amp;":"&amp;$A415),BP!$5:$5,AT$4))</f>
        <v>0</v>
      </c>
      <c r="AU415" s="3">
        <f ca="1">IF(AU$5="",0,SUMIFS(INDIRECT($S$2&amp;$A415&amp;":"&amp;$A415),BP!$5:$5,AU$4))</f>
        <v>0</v>
      </c>
      <c r="AV415" s="3">
        <f ca="1">IF(AV$5="",0,SUMIFS(INDIRECT($S$2&amp;$A415&amp;":"&amp;$A415),BP!$5:$5,AV$4))</f>
        <v>0</v>
      </c>
      <c r="AW415" s="3">
        <f ca="1">IF(AW$5="",0,SUMIFS(INDIRECT($S$2&amp;$A415&amp;":"&amp;$A415),BP!$5:$5,AW$4))</f>
        <v>0</v>
      </c>
      <c r="AX415" s="3">
        <f ca="1">IF(AX$5="",0,SUMIFS(INDIRECT($S$2&amp;$A415&amp;":"&amp;$A415),BP!$5:$5,AX$4))</f>
        <v>0</v>
      </c>
      <c r="AY415" s="3">
        <f ca="1">IF(AY$5="",0,SUMIFS(INDIRECT($S$2&amp;$A415&amp;":"&amp;$A415),BP!$5:$5,AY$4))</f>
        <v>0</v>
      </c>
      <c r="AZ415" s="3">
        <f ca="1">IF(AZ$5="",0,SUMIFS(INDIRECT($S$2&amp;$A415&amp;":"&amp;$A415),BP!$5:$5,AZ$4))</f>
        <v>0</v>
      </c>
      <c r="BA415" s="3">
        <f ca="1">IF(BA$5="",0,SUMIFS(INDIRECT($S$2&amp;$A415&amp;":"&amp;$A415),BP!$5:$5,BA$4))</f>
        <v>0</v>
      </c>
      <c r="BB415" s="3">
        <f ca="1">IF(BB$5="",0,SUMIFS(INDIRECT($S$2&amp;$A415&amp;":"&amp;$A415),BP!$5:$5,BB$4))</f>
        <v>0</v>
      </c>
      <c r="BC415" s="3">
        <f ca="1">IF(BC$5="",0,SUMIFS(INDIRECT($S$2&amp;$A415&amp;":"&amp;$A415),BP!$5:$5,BC$4))</f>
        <v>0</v>
      </c>
      <c r="BD415" s="3">
        <f ca="1">IF(BD$5="",0,SUMIFS(INDIRECT($S$2&amp;$A415&amp;":"&amp;$A415),BP!$5:$5,BD$4))</f>
        <v>0</v>
      </c>
      <c r="BE415" s="3">
        <f ca="1">IF(BE$5="",0,SUMIFS(INDIRECT($S$2&amp;$A415&amp;":"&amp;$A415),BP!$5:$5,BE$4))</f>
        <v>0</v>
      </c>
      <c r="BF415" s="3">
        <f ca="1">IF(BF$5="",0,SUMIFS(INDIRECT($S$2&amp;$A415&amp;":"&amp;$A415),BP!$5:$5,BF$4))</f>
        <v>0</v>
      </c>
      <c r="BG415" s="3">
        <f ca="1">IF(BG$5="",0,SUMIFS(INDIRECT($S$2&amp;$A415&amp;":"&amp;$A415),BP!$5:$5,BG$4))</f>
        <v>0</v>
      </c>
      <c r="BH415" s="3">
        <f ca="1">IF(BH$5="",0,SUMIFS(INDIRECT($S$2&amp;$A415&amp;":"&amp;$A415),BP!$5:$5,BH$4))</f>
        <v>0</v>
      </c>
      <c r="BI415" s="3">
        <f ca="1">IF(BI$5="",0,SUMIFS(INDIRECT($S$2&amp;$A415&amp;":"&amp;$A415),BP!$5:$5,BI$4))</f>
        <v>0</v>
      </c>
      <c r="BJ415" s="3">
        <f>IF(BJ$5="",0,SUMIFS(BP!415:415,BP!$5:$5,BJ$4))</f>
        <v>0</v>
      </c>
      <c r="BK415" s="3">
        <f>IF(BK$5="",0,SUMIFS(BP!415:415,BP!$5:$5,BK$4))</f>
        <v>0</v>
      </c>
      <c r="BL415" s="3">
        <f>IF(BL$5="",0,SUMIFS(BP!415:415,BP!$5:$5,BL$4))</f>
        <v>0</v>
      </c>
      <c r="BM415" s="3">
        <f>IF(BM$5="",0,SUMIFS(BP!415:415,BP!$5:$5,BM$4))</f>
        <v>0</v>
      </c>
      <c r="BN415" s="3">
        <f>IF(BN$5="",0,SUMIFS(BP!415:415,BP!$5:$5,BN$4))</f>
        <v>0</v>
      </c>
      <c r="BO415" s="3">
        <f>IF(BO$5="",0,SUMIFS(BP!415:415,BP!$5:$5,BO$4))</f>
        <v>0</v>
      </c>
      <c r="BP415" s="3">
        <f>IF(BP$5="",0,SUMIFS(BP!415:415,BP!$5:$5,BP$4))</f>
        <v>0</v>
      </c>
      <c r="BQ415" s="3">
        <f>IF(BQ$5="",0,SUMIFS(BP!415:415,BP!$5:$5,BQ$4))</f>
        <v>0</v>
      </c>
      <c r="BR415" s="3">
        <f>IF(BR$5="",0,SUMIFS(BP!415:415,BP!$5:$5,BR$4))</f>
        <v>0</v>
      </c>
      <c r="BS415" s="3">
        <f>IF(BS$5="",0,SUMIFS(BP!415:415,BP!$5:$5,BS$4))</f>
        <v>0</v>
      </c>
      <c r="BT415" s="3">
        <f>IF(BT$5="",0,SUMIFS(BP!415:415,BP!$5:$5,BT$4))</f>
        <v>0</v>
      </c>
      <c r="BU415" s="3">
        <f>IF(BU$5="",0,SUMIFS(BP!415:415,BP!$5:$5,BU$4))</f>
        <v>0</v>
      </c>
      <c r="BV415" s="3">
        <f>IF(BV$5="",0,SUMIFS(BP!415:415,BP!$5:$5,BV$4))</f>
        <v>0</v>
      </c>
      <c r="BW415" s="3">
        <f>IF(BW$5="",0,SUMIFS(BP!415:415,BP!$5:$5,BW$4))</f>
        <v>0</v>
      </c>
      <c r="BX415" s="3">
        <f>IF(BX$5="",0,SUMIFS(BP!415:415,BP!$5:$5,BX$4))</f>
        <v>0</v>
      </c>
      <c r="BY415" s="3">
        <f>IF(BY$5="",0,SUMIFS(BP!415:415,BP!$5:$5,BY$4))</f>
        <v>0</v>
      </c>
      <c r="BZ415" s="3">
        <f>IF(BZ$5="",0,SUMIFS(BP!415:415,BP!$5:$5,BZ$4))</f>
        <v>0</v>
      </c>
      <c r="CA415" s="3">
        <f>IF(CA$5="",0,SUMIFS(BP!415:415,BP!$5:$5,CA$4))</f>
        <v>0</v>
      </c>
      <c r="CB415" s="3">
        <f>IF(CB$5="",0,SUMIFS(BP!415:415,BP!$5:$5,CB$4))</f>
        <v>0</v>
      </c>
      <c r="CC415" s="3">
        <f>IF(CC$5="",0,SUMIFS(BP!415:415,BP!$5:$5,CC$4))</f>
        <v>0</v>
      </c>
      <c r="CD415" s="3">
        <f>IF(CD$5="",0,SUMIFS(BP!415:415,BP!$5:$5,CD$4))</f>
        <v>0</v>
      </c>
      <c r="CE415" s="3">
        <f>IF(CE$5="",0,SUMIFS(BP!415:415,BP!$5:$5,CE$4))</f>
        <v>0</v>
      </c>
      <c r="CF415" s="3">
        <f>IF(CF$5="",0,SUMIFS(BP!415:415,BP!$5:$5,CF$4))</f>
        <v>0</v>
      </c>
      <c r="CG415" s="3">
        <f>IF(CG$5="",0,SUMIFS(BP!415:415,BP!$5:$5,CG$4))</f>
        <v>0</v>
      </c>
      <c r="CH415" s="3">
        <f>IF(CH$5="",0,SUMIFS(BP!415:415,BP!$5:$5,CH$4))</f>
        <v>0</v>
      </c>
      <c r="CI415" s="3">
        <f>IF(CI$5="",0,SUMIFS(BP!415:415,BP!$5:$5,CI$4))</f>
        <v>0</v>
      </c>
      <c r="CJ415" s="3">
        <f>IF(CJ$5="",0,SUMIFS(BP!415:415,BP!$5:$5,CJ$4))</f>
        <v>0</v>
      </c>
      <c r="CK415" s="3">
        <f>IF(CK$5="",0,SUMIFS(BP!415:415,BP!$5:$5,CK$4))</f>
        <v>0</v>
      </c>
      <c r="CL415" s="3">
        <f>IF(CL$5="",0,SUMIFS(BP!415:415,BP!$5:$5,CL$4))</f>
        <v>0</v>
      </c>
      <c r="CM415" s="3">
        <f>IF(CM$5="",0,SUMIFS(BP!415:415,BP!$5:$5,CM$4))</f>
        <v>0</v>
      </c>
      <c r="CN415" s="3">
        <f>IF(CN$5="",0,SUMIFS(BP!415:415,BP!$5:$5,CN$4))</f>
        <v>0</v>
      </c>
      <c r="CO415" s="3">
        <f>IF(CO$5="",0,SUMIFS(BP!415:415,BP!$5:$5,CO$4))</f>
        <v>0</v>
      </c>
      <c r="CP415" s="3">
        <f>IF(CP$5="",0,SUMIFS(BP!415:415,BP!$5:$5,CP$4))</f>
        <v>0</v>
      </c>
      <c r="CQ415" s="3">
        <f>IF(CQ$5="",0,SUMIFS(BP!415:415,BP!$5:$5,CQ$4))</f>
        <v>0</v>
      </c>
      <c r="CR415" s="3">
        <f>IF(CR$5="",0,SUMIFS(BP!415:415,BP!$5:$5,CR$4))</f>
        <v>0</v>
      </c>
      <c r="CS415" s="3">
        <f>IF(CS$5="",0,SUMIFS(BP!415:415,BP!$5:$5,CS$4))</f>
        <v>0</v>
      </c>
      <c r="CT415" s="3">
        <f>IF(CT$5="",0,SUMIFS(BP!415:415,BP!$5:$5,CT$4))</f>
        <v>0</v>
      </c>
    </row>
    <row r="416" spans="1:98" s="2" customFormat="1" ht="10.199999999999999" x14ac:dyDescent="0.2">
      <c r="A416" s="11">
        <f>ROW()</f>
        <v>416</v>
      </c>
      <c r="E416" s="15"/>
      <c r="W416" s="5"/>
      <c r="Z416" s="3">
        <f ca="1">IF(Z$5="",0,SUMIFS(INDIRECT($S$2&amp;$A416&amp;":"&amp;$A416),BP!$5:$5,Z$4))</f>
        <v>0</v>
      </c>
      <c r="AA416" s="3">
        <f ca="1">IF(AA$5="",0,SUMIFS(INDIRECT($S$2&amp;$A416&amp;":"&amp;$A416),BP!$5:$5,AA$4))</f>
        <v>0</v>
      </c>
      <c r="AB416" s="3">
        <f ca="1">IF(AB$5="",0,SUMIFS(INDIRECT($S$2&amp;$A416&amp;":"&amp;$A416),BP!$5:$5,AB$4))</f>
        <v>0</v>
      </c>
      <c r="AC416" s="3">
        <f ca="1">IF(AC$5="",0,SUMIFS(INDIRECT($S$2&amp;$A416&amp;":"&amp;$A416),BP!$5:$5,AC$4))</f>
        <v>0</v>
      </c>
      <c r="AD416" s="3">
        <f ca="1">IF(AD$5="",0,SUMIFS(INDIRECT($S$2&amp;$A416&amp;":"&amp;$A416),BP!$5:$5,AD$4))</f>
        <v>0</v>
      </c>
      <c r="AE416" s="3">
        <f ca="1">IF(AE$5="",0,SUMIFS(INDIRECT($S$2&amp;$A416&amp;":"&amp;$A416),BP!$5:$5,AE$4))</f>
        <v>0</v>
      </c>
      <c r="AF416" s="3">
        <f ca="1">IF(AF$5="",0,SUMIFS(INDIRECT($S$2&amp;$A416&amp;":"&amp;$A416),BP!$5:$5,AF$4))</f>
        <v>0</v>
      </c>
      <c r="AG416" s="3">
        <f ca="1">IF(AG$5="",0,SUMIFS(INDIRECT($S$2&amp;$A416&amp;":"&amp;$A416),BP!$5:$5,AG$4))</f>
        <v>0</v>
      </c>
      <c r="AH416" s="3">
        <f ca="1">IF(AH$5="",0,SUMIFS(INDIRECT($S$2&amp;$A416&amp;":"&amp;$A416),BP!$5:$5,AH$4))</f>
        <v>0</v>
      </c>
      <c r="AI416" s="3">
        <f ca="1">IF(AI$5="",0,SUMIFS(INDIRECT($S$2&amp;$A416&amp;":"&amp;$A416),BP!$5:$5,AI$4))</f>
        <v>0</v>
      </c>
      <c r="AJ416" s="3">
        <f ca="1">IF(AJ$5="",0,SUMIFS(INDIRECT($S$2&amp;$A416&amp;":"&amp;$A416),BP!$5:$5,AJ$4))</f>
        <v>0</v>
      </c>
      <c r="AK416" s="3">
        <f ca="1">IF(AK$5="",0,SUMIFS(INDIRECT($S$2&amp;$A416&amp;":"&amp;$A416),BP!$5:$5,AK$4))</f>
        <v>0</v>
      </c>
      <c r="AL416" s="3">
        <f ca="1">IF(AL$5="",0,SUMIFS(INDIRECT($S$2&amp;$A416&amp;":"&amp;$A416),BP!$5:$5,AL$4))</f>
        <v>0</v>
      </c>
      <c r="AM416" s="3">
        <f ca="1">IF(AM$5="",0,SUMIFS(INDIRECT($S$2&amp;$A416&amp;":"&amp;$A416),BP!$5:$5,AM$4))</f>
        <v>0</v>
      </c>
      <c r="AN416" s="3">
        <f ca="1">IF(AN$5="",0,SUMIFS(INDIRECT($S$2&amp;$A416&amp;":"&amp;$A416),BP!$5:$5,AN$4))</f>
        <v>0</v>
      </c>
      <c r="AO416" s="3">
        <f ca="1">IF(AO$5="",0,SUMIFS(INDIRECT($S$2&amp;$A416&amp;":"&amp;$A416),BP!$5:$5,AO$4))</f>
        <v>0</v>
      </c>
      <c r="AP416" s="3">
        <f ca="1">IF(AP$5="",0,SUMIFS(INDIRECT($S$2&amp;$A416&amp;":"&amp;$A416),BP!$5:$5,AP$4))</f>
        <v>0</v>
      </c>
      <c r="AQ416" s="3">
        <f ca="1">IF(AQ$5="",0,SUMIFS(INDIRECT($S$2&amp;$A416&amp;":"&amp;$A416),BP!$5:$5,AQ$4))</f>
        <v>0</v>
      </c>
      <c r="AR416" s="3">
        <f ca="1">IF(AR$5="",0,SUMIFS(INDIRECT($S$2&amp;$A416&amp;":"&amp;$A416),BP!$5:$5,AR$4))</f>
        <v>0</v>
      </c>
      <c r="AS416" s="3">
        <f ca="1">IF(AS$5="",0,SUMIFS(INDIRECT($S$2&amp;$A416&amp;":"&amp;$A416),BP!$5:$5,AS$4))</f>
        <v>0</v>
      </c>
      <c r="AT416" s="3">
        <f ca="1">IF(AT$5="",0,SUMIFS(INDIRECT($S$2&amp;$A416&amp;":"&amp;$A416),BP!$5:$5,AT$4))</f>
        <v>0</v>
      </c>
      <c r="AU416" s="3">
        <f ca="1">IF(AU$5="",0,SUMIFS(INDIRECT($S$2&amp;$A416&amp;":"&amp;$A416),BP!$5:$5,AU$4))</f>
        <v>0</v>
      </c>
      <c r="AV416" s="3">
        <f ca="1">IF(AV$5="",0,SUMIFS(INDIRECT($S$2&amp;$A416&amp;":"&amp;$A416),BP!$5:$5,AV$4))</f>
        <v>0</v>
      </c>
      <c r="AW416" s="3">
        <f ca="1">IF(AW$5="",0,SUMIFS(INDIRECT($S$2&amp;$A416&amp;":"&amp;$A416),BP!$5:$5,AW$4))</f>
        <v>0</v>
      </c>
      <c r="AX416" s="3">
        <f ca="1">IF(AX$5="",0,SUMIFS(INDIRECT($S$2&amp;$A416&amp;":"&amp;$A416),BP!$5:$5,AX$4))</f>
        <v>0</v>
      </c>
      <c r="AY416" s="3">
        <f ca="1">IF(AY$5="",0,SUMIFS(INDIRECT($S$2&amp;$A416&amp;":"&amp;$A416),BP!$5:$5,AY$4))</f>
        <v>0</v>
      </c>
      <c r="AZ416" s="3">
        <f ca="1">IF(AZ$5="",0,SUMIFS(INDIRECT($S$2&amp;$A416&amp;":"&amp;$A416),BP!$5:$5,AZ$4))</f>
        <v>0</v>
      </c>
      <c r="BA416" s="3">
        <f ca="1">IF(BA$5="",0,SUMIFS(INDIRECT($S$2&amp;$A416&amp;":"&amp;$A416),BP!$5:$5,BA$4))</f>
        <v>0</v>
      </c>
      <c r="BB416" s="3">
        <f ca="1">IF(BB$5="",0,SUMIFS(INDIRECT($S$2&amp;$A416&amp;":"&amp;$A416),BP!$5:$5,BB$4))</f>
        <v>0</v>
      </c>
      <c r="BC416" s="3">
        <f ca="1">IF(BC$5="",0,SUMIFS(INDIRECT($S$2&amp;$A416&amp;":"&amp;$A416),BP!$5:$5,BC$4))</f>
        <v>0</v>
      </c>
      <c r="BD416" s="3">
        <f ca="1">IF(BD$5="",0,SUMIFS(INDIRECT($S$2&amp;$A416&amp;":"&amp;$A416),BP!$5:$5,BD$4))</f>
        <v>0</v>
      </c>
      <c r="BE416" s="3">
        <f ca="1">IF(BE$5="",0,SUMIFS(INDIRECT($S$2&amp;$A416&amp;":"&amp;$A416),BP!$5:$5,BE$4))</f>
        <v>0</v>
      </c>
      <c r="BF416" s="3">
        <f ca="1">IF(BF$5="",0,SUMIFS(INDIRECT($S$2&amp;$A416&amp;":"&amp;$A416),BP!$5:$5,BF$4))</f>
        <v>0</v>
      </c>
      <c r="BG416" s="3">
        <f ca="1">IF(BG$5="",0,SUMIFS(INDIRECT($S$2&amp;$A416&amp;":"&amp;$A416),BP!$5:$5,BG$4))</f>
        <v>0</v>
      </c>
      <c r="BH416" s="3">
        <f ca="1">IF(BH$5="",0,SUMIFS(INDIRECT($S$2&amp;$A416&amp;":"&amp;$A416),BP!$5:$5,BH$4))</f>
        <v>0</v>
      </c>
      <c r="BI416" s="3">
        <f ca="1">IF(BI$5="",0,SUMIFS(INDIRECT($S$2&amp;$A416&amp;":"&amp;$A416),BP!$5:$5,BI$4))</f>
        <v>0</v>
      </c>
      <c r="BJ416" s="3">
        <f>IF(BJ$5="",0,SUMIFS(BP!416:416,BP!$5:$5,BJ$4))</f>
        <v>0</v>
      </c>
      <c r="BK416" s="3">
        <f>IF(BK$5="",0,SUMIFS(BP!416:416,BP!$5:$5,BK$4))</f>
        <v>0</v>
      </c>
      <c r="BL416" s="3">
        <f>IF(BL$5="",0,SUMIFS(BP!416:416,BP!$5:$5,BL$4))</f>
        <v>0</v>
      </c>
      <c r="BM416" s="3">
        <f>IF(BM$5="",0,SUMIFS(BP!416:416,BP!$5:$5,BM$4))</f>
        <v>0</v>
      </c>
      <c r="BN416" s="3">
        <f>IF(BN$5="",0,SUMIFS(BP!416:416,BP!$5:$5,BN$4))</f>
        <v>0</v>
      </c>
      <c r="BO416" s="3">
        <f>IF(BO$5="",0,SUMIFS(BP!416:416,BP!$5:$5,BO$4))</f>
        <v>0</v>
      </c>
      <c r="BP416" s="3">
        <f>IF(BP$5="",0,SUMIFS(BP!416:416,BP!$5:$5,BP$4))</f>
        <v>0</v>
      </c>
      <c r="BQ416" s="3">
        <f>IF(BQ$5="",0,SUMIFS(BP!416:416,BP!$5:$5,BQ$4))</f>
        <v>0</v>
      </c>
      <c r="BR416" s="3">
        <f>IF(BR$5="",0,SUMIFS(BP!416:416,BP!$5:$5,BR$4))</f>
        <v>0</v>
      </c>
      <c r="BS416" s="3">
        <f>IF(BS$5="",0,SUMIFS(BP!416:416,BP!$5:$5,BS$4))</f>
        <v>0</v>
      </c>
      <c r="BT416" s="3">
        <f>IF(BT$5="",0,SUMIFS(BP!416:416,BP!$5:$5,BT$4))</f>
        <v>0</v>
      </c>
      <c r="BU416" s="3">
        <f>IF(BU$5="",0,SUMIFS(BP!416:416,BP!$5:$5,BU$4))</f>
        <v>0</v>
      </c>
      <c r="BV416" s="3">
        <f>IF(BV$5="",0,SUMIFS(BP!416:416,BP!$5:$5,BV$4))</f>
        <v>0</v>
      </c>
      <c r="BW416" s="3">
        <f>IF(BW$5="",0,SUMIFS(BP!416:416,BP!$5:$5,BW$4))</f>
        <v>0</v>
      </c>
      <c r="BX416" s="3">
        <f>IF(BX$5="",0,SUMIFS(BP!416:416,BP!$5:$5,BX$4))</f>
        <v>0</v>
      </c>
      <c r="BY416" s="3">
        <f>IF(BY$5="",0,SUMIFS(BP!416:416,BP!$5:$5,BY$4))</f>
        <v>0</v>
      </c>
      <c r="BZ416" s="3">
        <f>IF(BZ$5="",0,SUMIFS(BP!416:416,BP!$5:$5,BZ$4))</f>
        <v>0</v>
      </c>
      <c r="CA416" s="3">
        <f>IF(CA$5="",0,SUMIFS(BP!416:416,BP!$5:$5,CA$4))</f>
        <v>0</v>
      </c>
      <c r="CB416" s="3">
        <f>IF(CB$5="",0,SUMIFS(BP!416:416,BP!$5:$5,CB$4))</f>
        <v>0</v>
      </c>
      <c r="CC416" s="3">
        <f>IF(CC$5="",0,SUMIFS(BP!416:416,BP!$5:$5,CC$4))</f>
        <v>0</v>
      </c>
      <c r="CD416" s="3">
        <f>IF(CD$5="",0,SUMIFS(BP!416:416,BP!$5:$5,CD$4))</f>
        <v>0</v>
      </c>
      <c r="CE416" s="3">
        <f>IF(CE$5="",0,SUMIFS(BP!416:416,BP!$5:$5,CE$4))</f>
        <v>0</v>
      </c>
      <c r="CF416" s="3">
        <f>IF(CF$5="",0,SUMIFS(BP!416:416,BP!$5:$5,CF$4))</f>
        <v>0</v>
      </c>
      <c r="CG416" s="3">
        <f>IF(CG$5="",0,SUMIFS(BP!416:416,BP!$5:$5,CG$4))</f>
        <v>0</v>
      </c>
      <c r="CH416" s="3">
        <f>IF(CH$5="",0,SUMIFS(BP!416:416,BP!$5:$5,CH$4))</f>
        <v>0</v>
      </c>
      <c r="CI416" s="3">
        <f>IF(CI$5="",0,SUMIFS(BP!416:416,BP!$5:$5,CI$4))</f>
        <v>0</v>
      </c>
      <c r="CJ416" s="3">
        <f>IF(CJ$5="",0,SUMIFS(BP!416:416,BP!$5:$5,CJ$4))</f>
        <v>0</v>
      </c>
      <c r="CK416" s="3">
        <f>IF(CK$5="",0,SUMIFS(BP!416:416,BP!$5:$5,CK$4))</f>
        <v>0</v>
      </c>
      <c r="CL416" s="3">
        <f>IF(CL$5="",0,SUMIFS(BP!416:416,BP!$5:$5,CL$4))</f>
        <v>0</v>
      </c>
      <c r="CM416" s="3">
        <f>IF(CM$5="",0,SUMIFS(BP!416:416,BP!$5:$5,CM$4))</f>
        <v>0</v>
      </c>
      <c r="CN416" s="3">
        <f>IF(CN$5="",0,SUMIFS(BP!416:416,BP!$5:$5,CN$4))</f>
        <v>0</v>
      </c>
      <c r="CO416" s="3">
        <f>IF(CO$5="",0,SUMIFS(BP!416:416,BP!$5:$5,CO$4))</f>
        <v>0</v>
      </c>
      <c r="CP416" s="3">
        <f>IF(CP$5="",0,SUMIFS(BP!416:416,BP!$5:$5,CP$4))</f>
        <v>0</v>
      </c>
      <c r="CQ416" s="3">
        <f>IF(CQ$5="",0,SUMIFS(BP!416:416,BP!$5:$5,CQ$4))</f>
        <v>0</v>
      </c>
      <c r="CR416" s="3">
        <f>IF(CR$5="",0,SUMIFS(BP!416:416,BP!$5:$5,CR$4))</f>
        <v>0</v>
      </c>
      <c r="CS416" s="3">
        <f>IF(CS$5="",0,SUMIFS(BP!416:416,BP!$5:$5,CS$4))</f>
        <v>0</v>
      </c>
      <c r="CT416" s="3">
        <f>IF(CT$5="",0,SUMIFS(BP!416:416,BP!$5:$5,CT$4))</f>
        <v>0</v>
      </c>
    </row>
    <row r="417" spans="1:98" s="2" customFormat="1" ht="10.199999999999999" x14ac:dyDescent="0.2">
      <c r="A417" s="11">
        <f>ROW()</f>
        <v>417</v>
      </c>
      <c r="E417" s="15"/>
      <c r="W417" s="5"/>
      <c r="Z417" s="3">
        <f ca="1">IF(Z$5="",0,SUMIFS(INDIRECT($S$2&amp;$A417&amp;":"&amp;$A417),BP!$5:$5,Z$4))</f>
        <v>0</v>
      </c>
      <c r="AA417" s="3">
        <f ca="1">IF(AA$5="",0,SUMIFS(INDIRECT($S$2&amp;$A417&amp;":"&amp;$A417),BP!$5:$5,AA$4))</f>
        <v>0</v>
      </c>
      <c r="AB417" s="3">
        <f ca="1">IF(AB$5="",0,SUMIFS(INDIRECT($S$2&amp;$A417&amp;":"&amp;$A417),BP!$5:$5,AB$4))</f>
        <v>0</v>
      </c>
      <c r="AC417" s="3">
        <f ca="1">IF(AC$5="",0,SUMIFS(INDIRECT($S$2&amp;$A417&amp;":"&amp;$A417),BP!$5:$5,AC$4))</f>
        <v>0</v>
      </c>
      <c r="AD417" s="3">
        <f ca="1">IF(AD$5="",0,SUMIFS(INDIRECT($S$2&amp;$A417&amp;":"&amp;$A417),BP!$5:$5,AD$4))</f>
        <v>0</v>
      </c>
      <c r="AE417" s="3">
        <f ca="1">IF(AE$5="",0,SUMIFS(INDIRECT($S$2&amp;$A417&amp;":"&amp;$A417),BP!$5:$5,AE$4))</f>
        <v>0</v>
      </c>
      <c r="AF417" s="3">
        <f ca="1">IF(AF$5="",0,SUMIFS(INDIRECT($S$2&amp;$A417&amp;":"&amp;$A417),BP!$5:$5,AF$4))</f>
        <v>0</v>
      </c>
      <c r="AG417" s="3">
        <f ca="1">IF(AG$5="",0,SUMIFS(INDIRECT($S$2&amp;$A417&amp;":"&amp;$A417),BP!$5:$5,AG$4))</f>
        <v>0</v>
      </c>
      <c r="AH417" s="3">
        <f ca="1">IF(AH$5="",0,SUMIFS(INDIRECT($S$2&amp;$A417&amp;":"&amp;$A417),BP!$5:$5,AH$4))</f>
        <v>0</v>
      </c>
      <c r="AI417" s="3">
        <f ca="1">IF(AI$5="",0,SUMIFS(INDIRECT($S$2&amp;$A417&amp;":"&amp;$A417),BP!$5:$5,AI$4))</f>
        <v>0</v>
      </c>
      <c r="AJ417" s="3">
        <f ca="1">IF(AJ$5="",0,SUMIFS(INDIRECT($S$2&amp;$A417&amp;":"&amp;$A417),BP!$5:$5,AJ$4))</f>
        <v>0</v>
      </c>
      <c r="AK417" s="3">
        <f ca="1">IF(AK$5="",0,SUMIFS(INDIRECT($S$2&amp;$A417&amp;":"&amp;$A417),BP!$5:$5,AK$4))</f>
        <v>0</v>
      </c>
      <c r="AL417" s="3">
        <f ca="1">IF(AL$5="",0,SUMIFS(INDIRECT($S$2&amp;$A417&amp;":"&amp;$A417),BP!$5:$5,AL$4))</f>
        <v>0</v>
      </c>
      <c r="AM417" s="3">
        <f ca="1">IF(AM$5="",0,SUMIFS(INDIRECT($S$2&amp;$A417&amp;":"&amp;$A417),BP!$5:$5,AM$4))</f>
        <v>0</v>
      </c>
      <c r="AN417" s="3">
        <f ca="1">IF(AN$5="",0,SUMIFS(INDIRECT($S$2&amp;$A417&amp;":"&amp;$A417),BP!$5:$5,AN$4))</f>
        <v>0</v>
      </c>
      <c r="AO417" s="3">
        <f ca="1">IF(AO$5="",0,SUMIFS(INDIRECT($S$2&amp;$A417&amp;":"&amp;$A417),BP!$5:$5,AO$4))</f>
        <v>0</v>
      </c>
      <c r="AP417" s="3">
        <f ca="1">IF(AP$5="",0,SUMIFS(INDIRECT($S$2&amp;$A417&amp;":"&amp;$A417),BP!$5:$5,AP$4))</f>
        <v>0</v>
      </c>
      <c r="AQ417" s="3">
        <f ca="1">IF(AQ$5="",0,SUMIFS(INDIRECT($S$2&amp;$A417&amp;":"&amp;$A417),BP!$5:$5,AQ$4))</f>
        <v>0</v>
      </c>
      <c r="AR417" s="3">
        <f ca="1">IF(AR$5="",0,SUMIFS(INDIRECT($S$2&amp;$A417&amp;":"&amp;$A417),BP!$5:$5,AR$4))</f>
        <v>0</v>
      </c>
      <c r="AS417" s="3">
        <f ca="1">IF(AS$5="",0,SUMIFS(INDIRECT($S$2&amp;$A417&amp;":"&amp;$A417),BP!$5:$5,AS$4))</f>
        <v>0</v>
      </c>
      <c r="AT417" s="3">
        <f ca="1">IF(AT$5="",0,SUMIFS(INDIRECT($S$2&amp;$A417&amp;":"&amp;$A417),BP!$5:$5,AT$4))</f>
        <v>0</v>
      </c>
      <c r="AU417" s="3">
        <f ca="1">IF(AU$5="",0,SUMIFS(INDIRECT($S$2&amp;$A417&amp;":"&amp;$A417),BP!$5:$5,AU$4))</f>
        <v>0</v>
      </c>
      <c r="AV417" s="3">
        <f ca="1">IF(AV$5="",0,SUMIFS(INDIRECT($S$2&amp;$A417&amp;":"&amp;$A417),BP!$5:$5,AV$4))</f>
        <v>0</v>
      </c>
      <c r="AW417" s="3">
        <f ca="1">IF(AW$5="",0,SUMIFS(INDIRECT($S$2&amp;$A417&amp;":"&amp;$A417),BP!$5:$5,AW$4))</f>
        <v>0</v>
      </c>
      <c r="AX417" s="3">
        <f ca="1">IF(AX$5="",0,SUMIFS(INDIRECT($S$2&amp;$A417&amp;":"&amp;$A417),BP!$5:$5,AX$4))</f>
        <v>0</v>
      </c>
      <c r="AY417" s="3">
        <f ca="1">IF(AY$5="",0,SUMIFS(INDIRECT($S$2&amp;$A417&amp;":"&amp;$A417),BP!$5:$5,AY$4))</f>
        <v>0</v>
      </c>
      <c r="AZ417" s="3">
        <f ca="1">IF(AZ$5="",0,SUMIFS(INDIRECT($S$2&amp;$A417&amp;":"&amp;$A417),BP!$5:$5,AZ$4))</f>
        <v>0</v>
      </c>
      <c r="BA417" s="3">
        <f ca="1">IF(BA$5="",0,SUMIFS(INDIRECT($S$2&amp;$A417&amp;":"&amp;$A417),BP!$5:$5,BA$4))</f>
        <v>0</v>
      </c>
      <c r="BB417" s="3">
        <f ca="1">IF(BB$5="",0,SUMIFS(INDIRECT($S$2&amp;$A417&amp;":"&amp;$A417),BP!$5:$5,BB$4))</f>
        <v>0</v>
      </c>
      <c r="BC417" s="3">
        <f ca="1">IF(BC$5="",0,SUMIFS(INDIRECT($S$2&amp;$A417&amp;":"&amp;$A417),BP!$5:$5,BC$4))</f>
        <v>0</v>
      </c>
      <c r="BD417" s="3">
        <f ca="1">IF(BD$5="",0,SUMIFS(INDIRECT($S$2&amp;$A417&amp;":"&amp;$A417),BP!$5:$5,BD$4))</f>
        <v>0</v>
      </c>
      <c r="BE417" s="3">
        <f ca="1">IF(BE$5="",0,SUMIFS(INDIRECT($S$2&amp;$A417&amp;":"&amp;$A417),BP!$5:$5,BE$4))</f>
        <v>0</v>
      </c>
      <c r="BF417" s="3">
        <f ca="1">IF(BF$5="",0,SUMIFS(INDIRECT($S$2&amp;$A417&amp;":"&amp;$A417),BP!$5:$5,BF$4))</f>
        <v>0</v>
      </c>
      <c r="BG417" s="3">
        <f ca="1">IF(BG$5="",0,SUMIFS(INDIRECT($S$2&amp;$A417&amp;":"&amp;$A417),BP!$5:$5,BG$4))</f>
        <v>0</v>
      </c>
      <c r="BH417" s="3">
        <f ca="1">IF(BH$5="",0,SUMIFS(INDIRECT($S$2&amp;$A417&amp;":"&amp;$A417),BP!$5:$5,BH$4))</f>
        <v>0</v>
      </c>
      <c r="BI417" s="3">
        <f ca="1">IF(BI$5="",0,SUMIFS(INDIRECT($S$2&amp;$A417&amp;":"&amp;$A417),BP!$5:$5,BI$4))</f>
        <v>0</v>
      </c>
      <c r="BJ417" s="3">
        <f>IF(BJ$5="",0,SUMIFS(BP!417:417,BP!$5:$5,BJ$4))</f>
        <v>0</v>
      </c>
      <c r="BK417" s="3">
        <f>IF(BK$5="",0,SUMIFS(BP!417:417,BP!$5:$5,BK$4))</f>
        <v>0</v>
      </c>
      <c r="BL417" s="3">
        <f>IF(BL$5="",0,SUMIFS(BP!417:417,BP!$5:$5,BL$4))</f>
        <v>0</v>
      </c>
      <c r="BM417" s="3">
        <f>IF(BM$5="",0,SUMIFS(BP!417:417,BP!$5:$5,BM$4))</f>
        <v>0</v>
      </c>
      <c r="BN417" s="3">
        <f>IF(BN$5="",0,SUMIFS(BP!417:417,BP!$5:$5,BN$4))</f>
        <v>0</v>
      </c>
      <c r="BO417" s="3">
        <f>IF(BO$5="",0,SUMIFS(BP!417:417,BP!$5:$5,BO$4))</f>
        <v>0</v>
      </c>
      <c r="BP417" s="3">
        <f>IF(BP$5="",0,SUMIFS(BP!417:417,BP!$5:$5,BP$4))</f>
        <v>0</v>
      </c>
      <c r="BQ417" s="3">
        <f>IF(BQ$5="",0,SUMIFS(BP!417:417,BP!$5:$5,BQ$4))</f>
        <v>0</v>
      </c>
      <c r="BR417" s="3">
        <f>IF(BR$5="",0,SUMIFS(BP!417:417,BP!$5:$5,BR$4))</f>
        <v>0</v>
      </c>
      <c r="BS417" s="3">
        <f>IF(BS$5="",0,SUMIFS(BP!417:417,BP!$5:$5,BS$4))</f>
        <v>0</v>
      </c>
      <c r="BT417" s="3">
        <f>IF(BT$5="",0,SUMIFS(BP!417:417,BP!$5:$5,BT$4))</f>
        <v>0</v>
      </c>
      <c r="BU417" s="3">
        <f>IF(BU$5="",0,SUMIFS(BP!417:417,BP!$5:$5,BU$4))</f>
        <v>0</v>
      </c>
      <c r="BV417" s="3">
        <f>IF(BV$5="",0,SUMIFS(BP!417:417,BP!$5:$5,BV$4))</f>
        <v>0</v>
      </c>
      <c r="BW417" s="3">
        <f>IF(BW$5="",0,SUMIFS(BP!417:417,BP!$5:$5,BW$4))</f>
        <v>0</v>
      </c>
      <c r="BX417" s="3">
        <f>IF(BX$5="",0,SUMIFS(BP!417:417,BP!$5:$5,BX$4))</f>
        <v>0</v>
      </c>
      <c r="BY417" s="3">
        <f>IF(BY$5="",0,SUMIFS(BP!417:417,BP!$5:$5,BY$4))</f>
        <v>0</v>
      </c>
      <c r="BZ417" s="3">
        <f>IF(BZ$5="",0,SUMIFS(BP!417:417,BP!$5:$5,BZ$4))</f>
        <v>0</v>
      </c>
      <c r="CA417" s="3">
        <f>IF(CA$5="",0,SUMIFS(BP!417:417,BP!$5:$5,CA$4))</f>
        <v>0</v>
      </c>
      <c r="CB417" s="3">
        <f>IF(CB$5="",0,SUMIFS(BP!417:417,BP!$5:$5,CB$4))</f>
        <v>0</v>
      </c>
      <c r="CC417" s="3">
        <f>IF(CC$5="",0,SUMIFS(BP!417:417,BP!$5:$5,CC$4))</f>
        <v>0</v>
      </c>
      <c r="CD417" s="3">
        <f>IF(CD$5="",0,SUMIFS(BP!417:417,BP!$5:$5,CD$4))</f>
        <v>0</v>
      </c>
      <c r="CE417" s="3">
        <f>IF(CE$5="",0,SUMIFS(BP!417:417,BP!$5:$5,CE$4))</f>
        <v>0</v>
      </c>
      <c r="CF417" s="3">
        <f>IF(CF$5="",0,SUMIFS(BP!417:417,BP!$5:$5,CF$4))</f>
        <v>0</v>
      </c>
      <c r="CG417" s="3">
        <f>IF(CG$5="",0,SUMIFS(BP!417:417,BP!$5:$5,CG$4))</f>
        <v>0</v>
      </c>
      <c r="CH417" s="3">
        <f>IF(CH$5="",0,SUMIFS(BP!417:417,BP!$5:$5,CH$4))</f>
        <v>0</v>
      </c>
      <c r="CI417" s="3">
        <f>IF(CI$5="",0,SUMIFS(BP!417:417,BP!$5:$5,CI$4))</f>
        <v>0</v>
      </c>
      <c r="CJ417" s="3">
        <f>IF(CJ$5="",0,SUMIFS(BP!417:417,BP!$5:$5,CJ$4))</f>
        <v>0</v>
      </c>
      <c r="CK417" s="3">
        <f>IF(CK$5="",0,SUMIFS(BP!417:417,BP!$5:$5,CK$4))</f>
        <v>0</v>
      </c>
      <c r="CL417" s="3">
        <f>IF(CL$5="",0,SUMIFS(BP!417:417,BP!$5:$5,CL$4))</f>
        <v>0</v>
      </c>
      <c r="CM417" s="3">
        <f>IF(CM$5="",0,SUMIFS(BP!417:417,BP!$5:$5,CM$4))</f>
        <v>0</v>
      </c>
      <c r="CN417" s="3">
        <f>IF(CN$5="",0,SUMIFS(BP!417:417,BP!$5:$5,CN$4))</f>
        <v>0</v>
      </c>
      <c r="CO417" s="3">
        <f>IF(CO$5="",0,SUMIFS(BP!417:417,BP!$5:$5,CO$4))</f>
        <v>0</v>
      </c>
      <c r="CP417" s="3">
        <f>IF(CP$5="",0,SUMIFS(BP!417:417,BP!$5:$5,CP$4))</f>
        <v>0</v>
      </c>
      <c r="CQ417" s="3">
        <f>IF(CQ$5="",0,SUMIFS(BP!417:417,BP!$5:$5,CQ$4))</f>
        <v>0</v>
      </c>
      <c r="CR417" s="3">
        <f>IF(CR$5="",0,SUMIFS(BP!417:417,BP!$5:$5,CR$4))</f>
        <v>0</v>
      </c>
      <c r="CS417" s="3">
        <f>IF(CS$5="",0,SUMIFS(BP!417:417,BP!$5:$5,CS$4))</f>
        <v>0</v>
      </c>
      <c r="CT417" s="3">
        <f>IF(CT$5="",0,SUMIFS(BP!417:417,BP!$5:$5,CT$4))</f>
        <v>0</v>
      </c>
    </row>
    <row r="418" spans="1:98" s="2" customFormat="1" ht="10.199999999999999" x14ac:dyDescent="0.2">
      <c r="A418" s="11">
        <f>ROW()</f>
        <v>418</v>
      </c>
      <c r="E418" s="15"/>
      <c r="W418" s="5"/>
      <c r="Z418" s="3">
        <f ca="1">IF(Z$5="",0,SUMIFS(INDIRECT($S$2&amp;$A418&amp;":"&amp;$A418),BP!$5:$5,Z$4))</f>
        <v>0</v>
      </c>
      <c r="AA418" s="3">
        <f ca="1">IF(AA$5="",0,SUMIFS(INDIRECT($S$2&amp;$A418&amp;":"&amp;$A418),BP!$5:$5,AA$4))</f>
        <v>0</v>
      </c>
      <c r="AB418" s="3">
        <f ca="1">IF(AB$5="",0,SUMIFS(INDIRECT($S$2&amp;$A418&amp;":"&amp;$A418),BP!$5:$5,AB$4))</f>
        <v>0</v>
      </c>
      <c r="AC418" s="3">
        <f ca="1">IF(AC$5="",0,SUMIFS(INDIRECT($S$2&amp;$A418&amp;":"&amp;$A418),BP!$5:$5,AC$4))</f>
        <v>0</v>
      </c>
      <c r="AD418" s="3">
        <f ca="1">IF(AD$5="",0,SUMIFS(INDIRECT($S$2&amp;$A418&amp;":"&amp;$A418),BP!$5:$5,AD$4))</f>
        <v>0</v>
      </c>
      <c r="AE418" s="3">
        <f ca="1">IF(AE$5="",0,SUMIFS(INDIRECT($S$2&amp;$A418&amp;":"&amp;$A418),BP!$5:$5,AE$4))</f>
        <v>0</v>
      </c>
      <c r="AF418" s="3">
        <f ca="1">IF(AF$5="",0,SUMIFS(INDIRECT($S$2&amp;$A418&amp;":"&amp;$A418),BP!$5:$5,AF$4))</f>
        <v>0</v>
      </c>
      <c r="AG418" s="3">
        <f ca="1">IF(AG$5="",0,SUMIFS(INDIRECT($S$2&amp;$A418&amp;":"&amp;$A418),BP!$5:$5,AG$4))</f>
        <v>0</v>
      </c>
      <c r="AH418" s="3">
        <f ca="1">IF(AH$5="",0,SUMIFS(INDIRECT($S$2&amp;$A418&amp;":"&amp;$A418),BP!$5:$5,AH$4))</f>
        <v>0</v>
      </c>
      <c r="AI418" s="3">
        <f ca="1">IF(AI$5="",0,SUMIFS(INDIRECT($S$2&amp;$A418&amp;":"&amp;$A418),BP!$5:$5,AI$4))</f>
        <v>0</v>
      </c>
      <c r="AJ418" s="3">
        <f ca="1">IF(AJ$5="",0,SUMIFS(INDIRECT($S$2&amp;$A418&amp;":"&amp;$A418),BP!$5:$5,AJ$4))</f>
        <v>0</v>
      </c>
      <c r="AK418" s="3">
        <f ca="1">IF(AK$5="",0,SUMIFS(INDIRECT($S$2&amp;$A418&amp;":"&amp;$A418),BP!$5:$5,AK$4))</f>
        <v>0</v>
      </c>
      <c r="AL418" s="3">
        <f ca="1">IF(AL$5="",0,SUMIFS(INDIRECT($S$2&amp;$A418&amp;":"&amp;$A418),BP!$5:$5,AL$4))</f>
        <v>0</v>
      </c>
      <c r="AM418" s="3">
        <f ca="1">IF(AM$5="",0,SUMIFS(INDIRECT($S$2&amp;$A418&amp;":"&amp;$A418),BP!$5:$5,AM$4))</f>
        <v>0</v>
      </c>
      <c r="AN418" s="3">
        <f ca="1">IF(AN$5="",0,SUMIFS(INDIRECT($S$2&amp;$A418&amp;":"&amp;$A418),BP!$5:$5,AN$4))</f>
        <v>0</v>
      </c>
      <c r="AO418" s="3">
        <f ca="1">IF(AO$5="",0,SUMIFS(INDIRECT($S$2&amp;$A418&amp;":"&amp;$A418),BP!$5:$5,AO$4))</f>
        <v>0</v>
      </c>
      <c r="AP418" s="3">
        <f ca="1">IF(AP$5="",0,SUMIFS(INDIRECT($S$2&amp;$A418&amp;":"&amp;$A418),BP!$5:$5,AP$4))</f>
        <v>0</v>
      </c>
      <c r="AQ418" s="3">
        <f ca="1">IF(AQ$5="",0,SUMIFS(INDIRECT($S$2&amp;$A418&amp;":"&amp;$A418),BP!$5:$5,AQ$4))</f>
        <v>0</v>
      </c>
      <c r="AR418" s="3">
        <f ca="1">IF(AR$5="",0,SUMIFS(INDIRECT($S$2&amp;$A418&amp;":"&amp;$A418),BP!$5:$5,AR$4))</f>
        <v>0</v>
      </c>
      <c r="AS418" s="3">
        <f ca="1">IF(AS$5="",0,SUMIFS(INDIRECT($S$2&amp;$A418&amp;":"&amp;$A418),BP!$5:$5,AS$4))</f>
        <v>0</v>
      </c>
      <c r="AT418" s="3">
        <f ca="1">IF(AT$5="",0,SUMIFS(INDIRECT($S$2&amp;$A418&amp;":"&amp;$A418),BP!$5:$5,AT$4))</f>
        <v>0</v>
      </c>
      <c r="AU418" s="3">
        <f ca="1">IF(AU$5="",0,SUMIFS(INDIRECT($S$2&amp;$A418&amp;":"&amp;$A418),BP!$5:$5,AU$4))</f>
        <v>0</v>
      </c>
      <c r="AV418" s="3">
        <f ca="1">IF(AV$5="",0,SUMIFS(INDIRECT($S$2&amp;$A418&amp;":"&amp;$A418),BP!$5:$5,AV$4))</f>
        <v>0</v>
      </c>
      <c r="AW418" s="3">
        <f ca="1">IF(AW$5="",0,SUMIFS(INDIRECT($S$2&amp;$A418&amp;":"&amp;$A418),BP!$5:$5,AW$4))</f>
        <v>0</v>
      </c>
      <c r="AX418" s="3">
        <f ca="1">IF(AX$5="",0,SUMIFS(INDIRECT($S$2&amp;$A418&amp;":"&amp;$A418),BP!$5:$5,AX$4))</f>
        <v>0</v>
      </c>
      <c r="AY418" s="3">
        <f ca="1">IF(AY$5="",0,SUMIFS(INDIRECT($S$2&amp;$A418&amp;":"&amp;$A418),BP!$5:$5,AY$4))</f>
        <v>0</v>
      </c>
      <c r="AZ418" s="3">
        <f ca="1">IF(AZ$5="",0,SUMIFS(INDIRECT($S$2&amp;$A418&amp;":"&amp;$A418),BP!$5:$5,AZ$4))</f>
        <v>0</v>
      </c>
      <c r="BA418" s="3">
        <f ca="1">IF(BA$5="",0,SUMIFS(INDIRECT($S$2&amp;$A418&amp;":"&amp;$A418),BP!$5:$5,BA$4))</f>
        <v>0</v>
      </c>
      <c r="BB418" s="3">
        <f ca="1">IF(BB$5="",0,SUMIFS(INDIRECT($S$2&amp;$A418&amp;":"&amp;$A418),BP!$5:$5,BB$4))</f>
        <v>0</v>
      </c>
      <c r="BC418" s="3">
        <f ca="1">IF(BC$5="",0,SUMIFS(INDIRECT($S$2&amp;$A418&amp;":"&amp;$A418),BP!$5:$5,BC$4))</f>
        <v>0</v>
      </c>
      <c r="BD418" s="3">
        <f ca="1">IF(BD$5="",0,SUMIFS(INDIRECT($S$2&amp;$A418&amp;":"&amp;$A418),BP!$5:$5,BD$4))</f>
        <v>0</v>
      </c>
      <c r="BE418" s="3">
        <f ca="1">IF(BE$5="",0,SUMIFS(INDIRECT($S$2&amp;$A418&amp;":"&amp;$A418),BP!$5:$5,BE$4))</f>
        <v>0</v>
      </c>
      <c r="BF418" s="3">
        <f ca="1">IF(BF$5="",0,SUMIFS(INDIRECT($S$2&amp;$A418&amp;":"&amp;$A418),BP!$5:$5,BF$4))</f>
        <v>0</v>
      </c>
      <c r="BG418" s="3">
        <f ca="1">IF(BG$5="",0,SUMIFS(INDIRECT($S$2&amp;$A418&amp;":"&amp;$A418),BP!$5:$5,BG$4))</f>
        <v>0</v>
      </c>
      <c r="BH418" s="3">
        <f ca="1">IF(BH$5="",0,SUMIFS(INDIRECT($S$2&amp;$A418&amp;":"&amp;$A418),BP!$5:$5,BH$4))</f>
        <v>0</v>
      </c>
      <c r="BI418" s="3">
        <f ca="1">IF(BI$5="",0,SUMIFS(INDIRECT($S$2&amp;$A418&amp;":"&amp;$A418),BP!$5:$5,BI$4))</f>
        <v>0</v>
      </c>
      <c r="BJ418" s="3">
        <f>IF(BJ$5="",0,SUMIFS(BP!418:418,BP!$5:$5,BJ$4))</f>
        <v>0</v>
      </c>
      <c r="BK418" s="3">
        <f>IF(BK$5="",0,SUMIFS(BP!418:418,BP!$5:$5,BK$4))</f>
        <v>0</v>
      </c>
      <c r="BL418" s="3">
        <f>IF(BL$5="",0,SUMIFS(BP!418:418,BP!$5:$5,BL$4))</f>
        <v>0</v>
      </c>
      <c r="BM418" s="3">
        <f>IF(BM$5="",0,SUMIFS(BP!418:418,BP!$5:$5,BM$4))</f>
        <v>0</v>
      </c>
      <c r="BN418" s="3">
        <f>IF(BN$5="",0,SUMIFS(BP!418:418,BP!$5:$5,BN$4))</f>
        <v>0</v>
      </c>
      <c r="BO418" s="3">
        <f>IF(BO$5="",0,SUMIFS(BP!418:418,BP!$5:$5,BO$4))</f>
        <v>0</v>
      </c>
      <c r="BP418" s="3">
        <f>IF(BP$5="",0,SUMIFS(BP!418:418,BP!$5:$5,BP$4))</f>
        <v>0</v>
      </c>
      <c r="BQ418" s="3">
        <f>IF(BQ$5="",0,SUMIFS(BP!418:418,BP!$5:$5,BQ$4))</f>
        <v>0</v>
      </c>
      <c r="BR418" s="3">
        <f>IF(BR$5="",0,SUMIFS(BP!418:418,BP!$5:$5,BR$4))</f>
        <v>0</v>
      </c>
      <c r="BS418" s="3">
        <f>IF(BS$5="",0,SUMIFS(BP!418:418,BP!$5:$5,BS$4))</f>
        <v>0</v>
      </c>
      <c r="BT418" s="3">
        <f>IF(BT$5="",0,SUMIFS(BP!418:418,BP!$5:$5,BT$4))</f>
        <v>0</v>
      </c>
      <c r="BU418" s="3">
        <f>IF(BU$5="",0,SUMIFS(BP!418:418,BP!$5:$5,BU$4))</f>
        <v>0</v>
      </c>
      <c r="BV418" s="3">
        <f>IF(BV$5="",0,SUMIFS(BP!418:418,BP!$5:$5,BV$4))</f>
        <v>0</v>
      </c>
      <c r="BW418" s="3">
        <f>IF(BW$5="",0,SUMIFS(BP!418:418,BP!$5:$5,BW$4))</f>
        <v>0</v>
      </c>
      <c r="BX418" s="3">
        <f>IF(BX$5="",0,SUMIFS(BP!418:418,BP!$5:$5,BX$4))</f>
        <v>0</v>
      </c>
      <c r="BY418" s="3">
        <f>IF(BY$5="",0,SUMIFS(BP!418:418,BP!$5:$5,BY$4))</f>
        <v>0</v>
      </c>
      <c r="BZ418" s="3">
        <f>IF(BZ$5="",0,SUMIFS(BP!418:418,BP!$5:$5,BZ$4))</f>
        <v>0</v>
      </c>
      <c r="CA418" s="3">
        <f>IF(CA$5="",0,SUMIFS(BP!418:418,BP!$5:$5,CA$4))</f>
        <v>0</v>
      </c>
      <c r="CB418" s="3">
        <f>IF(CB$5="",0,SUMIFS(BP!418:418,BP!$5:$5,CB$4))</f>
        <v>0</v>
      </c>
      <c r="CC418" s="3">
        <f>IF(CC$5="",0,SUMIFS(BP!418:418,BP!$5:$5,CC$4))</f>
        <v>0</v>
      </c>
      <c r="CD418" s="3">
        <f>IF(CD$5="",0,SUMIFS(BP!418:418,BP!$5:$5,CD$4))</f>
        <v>0</v>
      </c>
      <c r="CE418" s="3">
        <f>IF(CE$5="",0,SUMIFS(BP!418:418,BP!$5:$5,CE$4))</f>
        <v>0</v>
      </c>
      <c r="CF418" s="3">
        <f>IF(CF$5="",0,SUMIFS(BP!418:418,BP!$5:$5,CF$4))</f>
        <v>0</v>
      </c>
      <c r="CG418" s="3">
        <f>IF(CG$5="",0,SUMIFS(BP!418:418,BP!$5:$5,CG$4))</f>
        <v>0</v>
      </c>
      <c r="CH418" s="3">
        <f>IF(CH$5="",0,SUMIFS(BP!418:418,BP!$5:$5,CH$4))</f>
        <v>0</v>
      </c>
      <c r="CI418" s="3">
        <f>IF(CI$5="",0,SUMIFS(BP!418:418,BP!$5:$5,CI$4))</f>
        <v>0</v>
      </c>
      <c r="CJ418" s="3">
        <f>IF(CJ$5="",0,SUMIFS(BP!418:418,BP!$5:$5,CJ$4))</f>
        <v>0</v>
      </c>
      <c r="CK418" s="3">
        <f>IF(CK$5="",0,SUMIFS(BP!418:418,BP!$5:$5,CK$4))</f>
        <v>0</v>
      </c>
      <c r="CL418" s="3">
        <f>IF(CL$5="",0,SUMIFS(BP!418:418,BP!$5:$5,CL$4))</f>
        <v>0</v>
      </c>
      <c r="CM418" s="3">
        <f>IF(CM$5="",0,SUMIFS(BP!418:418,BP!$5:$5,CM$4))</f>
        <v>0</v>
      </c>
      <c r="CN418" s="3">
        <f>IF(CN$5="",0,SUMIFS(BP!418:418,BP!$5:$5,CN$4))</f>
        <v>0</v>
      </c>
      <c r="CO418" s="3">
        <f>IF(CO$5="",0,SUMIFS(BP!418:418,BP!$5:$5,CO$4))</f>
        <v>0</v>
      </c>
      <c r="CP418" s="3">
        <f>IF(CP$5="",0,SUMIFS(BP!418:418,BP!$5:$5,CP$4))</f>
        <v>0</v>
      </c>
      <c r="CQ418" s="3">
        <f>IF(CQ$5="",0,SUMIFS(BP!418:418,BP!$5:$5,CQ$4))</f>
        <v>0</v>
      </c>
      <c r="CR418" s="3">
        <f>IF(CR$5="",0,SUMIFS(BP!418:418,BP!$5:$5,CR$4))</f>
        <v>0</v>
      </c>
      <c r="CS418" s="3">
        <f>IF(CS$5="",0,SUMIFS(BP!418:418,BP!$5:$5,CS$4))</f>
        <v>0</v>
      </c>
      <c r="CT418" s="3">
        <f>IF(CT$5="",0,SUMIFS(BP!418:418,BP!$5:$5,CT$4))</f>
        <v>0</v>
      </c>
    </row>
    <row r="419" spans="1:98" s="2" customFormat="1" ht="10.199999999999999" x14ac:dyDescent="0.2">
      <c r="A419" s="11">
        <f>ROW()</f>
        <v>419</v>
      </c>
      <c r="E419" s="15"/>
      <c r="W419" s="5"/>
      <c r="Z419" s="3">
        <f ca="1">IF(Z$5="",0,SUMIFS(INDIRECT($S$2&amp;$A419&amp;":"&amp;$A419),BP!$5:$5,Z$4))</f>
        <v>0</v>
      </c>
      <c r="AA419" s="3">
        <f ca="1">IF(AA$5="",0,SUMIFS(INDIRECT($S$2&amp;$A419&amp;":"&amp;$A419),BP!$5:$5,AA$4))</f>
        <v>0</v>
      </c>
      <c r="AB419" s="3">
        <f ca="1">IF(AB$5="",0,SUMIFS(INDIRECT($S$2&amp;$A419&amp;":"&amp;$A419),BP!$5:$5,AB$4))</f>
        <v>0</v>
      </c>
      <c r="AC419" s="3">
        <f ca="1">IF(AC$5="",0,SUMIFS(INDIRECT($S$2&amp;$A419&amp;":"&amp;$A419),BP!$5:$5,AC$4))</f>
        <v>0</v>
      </c>
      <c r="AD419" s="3">
        <f ca="1">IF(AD$5="",0,SUMIFS(INDIRECT($S$2&amp;$A419&amp;":"&amp;$A419),BP!$5:$5,AD$4))</f>
        <v>0</v>
      </c>
      <c r="AE419" s="3">
        <f ca="1">IF(AE$5="",0,SUMIFS(INDIRECT($S$2&amp;$A419&amp;":"&amp;$A419),BP!$5:$5,AE$4))</f>
        <v>0</v>
      </c>
      <c r="AF419" s="3">
        <f ca="1">IF(AF$5="",0,SUMIFS(INDIRECT($S$2&amp;$A419&amp;":"&amp;$A419),BP!$5:$5,AF$4))</f>
        <v>0</v>
      </c>
      <c r="AG419" s="3">
        <f ca="1">IF(AG$5="",0,SUMIFS(INDIRECT($S$2&amp;$A419&amp;":"&amp;$A419),BP!$5:$5,AG$4))</f>
        <v>0</v>
      </c>
      <c r="AH419" s="3">
        <f ca="1">IF(AH$5="",0,SUMIFS(INDIRECT($S$2&amp;$A419&amp;":"&amp;$A419),BP!$5:$5,AH$4))</f>
        <v>0</v>
      </c>
      <c r="AI419" s="3">
        <f ca="1">IF(AI$5="",0,SUMIFS(INDIRECT($S$2&amp;$A419&amp;":"&amp;$A419),BP!$5:$5,AI$4))</f>
        <v>0</v>
      </c>
      <c r="AJ419" s="3">
        <f ca="1">IF(AJ$5="",0,SUMIFS(INDIRECT($S$2&amp;$A419&amp;":"&amp;$A419),BP!$5:$5,AJ$4))</f>
        <v>0</v>
      </c>
      <c r="AK419" s="3">
        <f ca="1">IF(AK$5="",0,SUMIFS(INDIRECT($S$2&amp;$A419&amp;":"&amp;$A419),BP!$5:$5,AK$4))</f>
        <v>0</v>
      </c>
      <c r="AL419" s="3">
        <f ca="1">IF(AL$5="",0,SUMIFS(INDIRECT($S$2&amp;$A419&amp;":"&amp;$A419),BP!$5:$5,AL$4))</f>
        <v>0</v>
      </c>
      <c r="AM419" s="3">
        <f ca="1">IF(AM$5="",0,SUMIFS(INDIRECT($S$2&amp;$A419&amp;":"&amp;$A419),BP!$5:$5,AM$4))</f>
        <v>0</v>
      </c>
      <c r="AN419" s="3">
        <f ca="1">IF(AN$5="",0,SUMIFS(INDIRECT($S$2&amp;$A419&amp;":"&amp;$A419),BP!$5:$5,AN$4))</f>
        <v>0</v>
      </c>
      <c r="AO419" s="3">
        <f ca="1">IF(AO$5="",0,SUMIFS(INDIRECT($S$2&amp;$A419&amp;":"&amp;$A419),BP!$5:$5,AO$4))</f>
        <v>0</v>
      </c>
      <c r="AP419" s="3">
        <f ca="1">IF(AP$5="",0,SUMIFS(INDIRECT($S$2&amp;$A419&amp;":"&amp;$A419),BP!$5:$5,AP$4))</f>
        <v>0</v>
      </c>
      <c r="AQ419" s="3">
        <f ca="1">IF(AQ$5="",0,SUMIFS(INDIRECT($S$2&amp;$A419&amp;":"&amp;$A419),BP!$5:$5,AQ$4))</f>
        <v>0</v>
      </c>
      <c r="AR419" s="3">
        <f ca="1">IF(AR$5="",0,SUMIFS(INDIRECT($S$2&amp;$A419&amp;":"&amp;$A419),BP!$5:$5,AR$4))</f>
        <v>0</v>
      </c>
      <c r="AS419" s="3">
        <f ca="1">IF(AS$5="",0,SUMIFS(INDIRECT($S$2&amp;$A419&amp;":"&amp;$A419),BP!$5:$5,AS$4))</f>
        <v>0</v>
      </c>
      <c r="AT419" s="3">
        <f ca="1">IF(AT$5="",0,SUMIFS(INDIRECT($S$2&amp;$A419&amp;":"&amp;$A419),BP!$5:$5,AT$4))</f>
        <v>0</v>
      </c>
      <c r="AU419" s="3">
        <f ca="1">IF(AU$5="",0,SUMIFS(INDIRECT($S$2&amp;$A419&amp;":"&amp;$A419),BP!$5:$5,AU$4))</f>
        <v>0</v>
      </c>
      <c r="AV419" s="3">
        <f ca="1">IF(AV$5="",0,SUMIFS(INDIRECT($S$2&amp;$A419&amp;":"&amp;$A419),BP!$5:$5,AV$4))</f>
        <v>0</v>
      </c>
      <c r="AW419" s="3">
        <f ca="1">IF(AW$5="",0,SUMIFS(INDIRECT($S$2&amp;$A419&amp;":"&amp;$A419),BP!$5:$5,AW$4))</f>
        <v>0</v>
      </c>
      <c r="AX419" s="3">
        <f ca="1">IF(AX$5="",0,SUMIFS(INDIRECT($S$2&amp;$A419&amp;":"&amp;$A419),BP!$5:$5,AX$4))</f>
        <v>0</v>
      </c>
      <c r="AY419" s="3">
        <f ca="1">IF(AY$5="",0,SUMIFS(INDIRECT($S$2&amp;$A419&amp;":"&amp;$A419),BP!$5:$5,AY$4))</f>
        <v>0</v>
      </c>
      <c r="AZ419" s="3">
        <f ca="1">IF(AZ$5="",0,SUMIFS(INDIRECT($S$2&amp;$A419&amp;":"&amp;$A419),BP!$5:$5,AZ$4))</f>
        <v>0</v>
      </c>
      <c r="BA419" s="3">
        <f ca="1">IF(BA$5="",0,SUMIFS(INDIRECT($S$2&amp;$A419&amp;":"&amp;$A419),BP!$5:$5,BA$4))</f>
        <v>0</v>
      </c>
      <c r="BB419" s="3">
        <f ca="1">IF(BB$5="",0,SUMIFS(INDIRECT($S$2&amp;$A419&amp;":"&amp;$A419),BP!$5:$5,BB$4))</f>
        <v>0</v>
      </c>
      <c r="BC419" s="3">
        <f ca="1">IF(BC$5="",0,SUMIFS(INDIRECT($S$2&amp;$A419&amp;":"&amp;$A419),BP!$5:$5,BC$4))</f>
        <v>0</v>
      </c>
      <c r="BD419" s="3">
        <f ca="1">IF(BD$5="",0,SUMIFS(INDIRECT($S$2&amp;$A419&amp;":"&amp;$A419),BP!$5:$5,BD$4))</f>
        <v>0</v>
      </c>
      <c r="BE419" s="3">
        <f ca="1">IF(BE$5="",0,SUMIFS(INDIRECT($S$2&amp;$A419&amp;":"&amp;$A419),BP!$5:$5,BE$4))</f>
        <v>0</v>
      </c>
      <c r="BF419" s="3">
        <f ca="1">IF(BF$5="",0,SUMIFS(INDIRECT($S$2&amp;$A419&amp;":"&amp;$A419),BP!$5:$5,BF$4))</f>
        <v>0</v>
      </c>
      <c r="BG419" s="3">
        <f ca="1">IF(BG$5="",0,SUMIFS(INDIRECT($S$2&amp;$A419&amp;":"&amp;$A419),BP!$5:$5,BG$4))</f>
        <v>0</v>
      </c>
      <c r="BH419" s="3">
        <f ca="1">IF(BH$5="",0,SUMIFS(INDIRECT($S$2&amp;$A419&amp;":"&amp;$A419),BP!$5:$5,BH$4))</f>
        <v>0</v>
      </c>
      <c r="BI419" s="3">
        <f ca="1">IF(BI$5="",0,SUMIFS(INDIRECT($S$2&amp;$A419&amp;":"&amp;$A419),BP!$5:$5,BI$4))</f>
        <v>0</v>
      </c>
      <c r="BJ419" s="3">
        <f>IF(BJ$5="",0,SUMIFS(BP!419:419,BP!$5:$5,BJ$4))</f>
        <v>0</v>
      </c>
      <c r="BK419" s="3">
        <f>IF(BK$5="",0,SUMIFS(BP!419:419,BP!$5:$5,BK$4))</f>
        <v>0</v>
      </c>
      <c r="BL419" s="3">
        <f>IF(BL$5="",0,SUMIFS(BP!419:419,BP!$5:$5,BL$4))</f>
        <v>0</v>
      </c>
      <c r="BM419" s="3">
        <f>IF(BM$5="",0,SUMIFS(BP!419:419,BP!$5:$5,BM$4))</f>
        <v>0</v>
      </c>
      <c r="BN419" s="3">
        <f>IF(BN$5="",0,SUMIFS(BP!419:419,BP!$5:$5,BN$4))</f>
        <v>0</v>
      </c>
      <c r="BO419" s="3">
        <f>IF(BO$5="",0,SUMIFS(BP!419:419,BP!$5:$5,BO$4))</f>
        <v>0</v>
      </c>
      <c r="BP419" s="3">
        <f>IF(BP$5="",0,SUMIFS(BP!419:419,BP!$5:$5,BP$4))</f>
        <v>0</v>
      </c>
      <c r="BQ419" s="3">
        <f>IF(BQ$5="",0,SUMIFS(BP!419:419,BP!$5:$5,BQ$4))</f>
        <v>0</v>
      </c>
      <c r="BR419" s="3">
        <f>IF(BR$5="",0,SUMIFS(BP!419:419,BP!$5:$5,BR$4))</f>
        <v>0</v>
      </c>
      <c r="BS419" s="3">
        <f>IF(BS$5="",0,SUMIFS(BP!419:419,BP!$5:$5,BS$4))</f>
        <v>0</v>
      </c>
      <c r="BT419" s="3">
        <f>IF(BT$5="",0,SUMIFS(BP!419:419,BP!$5:$5,BT$4))</f>
        <v>0</v>
      </c>
      <c r="BU419" s="3">
        <f>IF(BU$5="",0,SUMIFS(BP!419:419,BP!$5:$5,BU$4))</f>
        <v>0</v>
      </c>
      <c r="BV419" s="3">
        <f>IF(BV$5="",0,SUMIFS(BP!419:419,BP!$5:$5,BV$4))</f>
        <v>0</v>
      </c>
      <c r="BW419" s="3">
        <f>IF(BW$5="",0,SUMIFS(BP!419:419,BP!$5:$5,BW$4))</f>
        <v>0</v>
      </c>
      <c r="BX419" s="3">
        <f>IF(BX$5="",0,SUMIFS(BP!419:419,BP!$5:$5,BX$4))</f>
        <v>0</v>
      </c>
      <c r="BY419" s="3">
        <f>IF(BY$5="",0,SUMIFS(BP!419:419,BP!$5:$5,BY$4))</f>
        <v>0</v>
      </c>
      <c r="BZ419" s="3">
        <f>IF(BZ$5="",0,SUMIFS(BP!419:419,BP!$5:$5,BZ$4))</f>
        <v>0</v>
      </c>
      <c r="CA419" s="3">
        <f>IF(CA$5="",0,SUMIFS(BP!419:419,BP!$5:$5,CA$4))</f>
        <v>0</v>
      </c>
      <c r="CB419" s="3">
        <f>IF(CB$5="",0,SUMIFS(BP!419:419,BP!$5:$5,CB$4))</f>
        <v>0</v>
      </c>
      <c r="CC419" s="3">
        <f>IF(CC$5="",0,SUMIFS(BP!419:419,BP!$5:$5,CC$4))</f>
        <v>0</v>
      </c>
      <c r="CD419" s="3">
        <f>IF(CD$5="",0,SUMIFS(BP!419:419,BP!$5:$5,CD$4))</f>
        <v>0</v>
      </c>
      <c r="CE419" s="3">
        <f>IF(CE$5="",0,SUMIFS(BP!419:419,BP!$5:$5,CE$4))</f>
        <v>0</v>
      </c>
      <c r="CF419" s="3">
        <f>IF(CF$5="",0,SUMIFS(BP!419:419,BP!$5:$5,CF$4))</f>
        <v>0</v>
      </c>
      <c r="CG419" s="3">
        <f>IF(CG$5="",0,SUMIFS(BP!419:419,BP!$5:$5,CG$4))</f>
        <v>0</v>
      </c>
      <c r="CH419" s="3">
        <f>IF(CH$5="",0,SUMIFS(BP!419:419,BP!$5:$5,CH$4))</f>
        <v>0</v>
      </c>
      <c r="CI419" s="3">
        <f>IF(CI$5="",0,SUMIFS(BP!419:419,BP!$5:$5,CI$4))</f>
        <v>0</v>
      </c>
      <c r="CJ419" s="3">
        <f>IF(CJ$5="",0,SUMIFS(BP!419:419,BP!$5:$5,CJ$4))</f>
        <v>0</v>
      </c>
      <c r="CK419" s="3">
        <f>IF(CK$5="",0,SUMIFS(BP!419:419,BP!$5:$5,CK$4))</f>
        <v>0</v>
      </c>
      <c r="CL419" s="3">
        <f>IF(CL$5="",0,SUMIFS(BP!419:419,BP!$5:$5,CL$4))</f>
        <v>0</v>
      </c>
      <c r="CM419" s="3">
        <f>IF(CM$5="",0,SUMIFS(BP!419:419,BP!$5:$5,CM$4))</f>
        <v>0</v>
      </c>
      <c r="CN419" s="3">
        <f>IF(CN$5="",0,SUMIFS(BP!419:419,BP!$5:$5,CN$4))</f>
        <v>0</v>
      </c>
      <c r="CO419" s="3">
        <f>IF(CO$5="",0,SUMIFS(BP!419:419,BP!$5:$5,CO$4))</f>
        <v>0</v>
      </c>
      <c r="CP419" s="3">
        <f>IF(CP$5="",0,SUMIFS(BP!419:419,BP!$5:$5,CP$4))</f>
        <v>0</v>
      </c>
      <c r="CQ419" s="3">
        <f>IF(CQ$5="",0,SUMIFS(BP!419:419,BP!$5:$5,CQ$4))</f>
        <v>0</v>
      </c>
      <c r="CR419" s="3">
        <f>IF(CR$5="",0,SUMIFS(BP!419:419,BP!$5:$5,CR$4))</f>
        <v>0</v>
      </c>
      <c r="CS419" s="3">
        <f>IF(CS$5="",0,SUMIFS(BP!419:419,BP!$5:$5,CS$4))</f>
        <v>0</v>
      </c>
      <c r="CT419" s="3">
        <f>IF(CT$5="",0,SUMIFS(BP!419:419,BP!$5:$5,CT$4))</f>
        <v>0</v>
      </c>
    </row>
    <row r="420" spans="1:98" s="2" customFormat="1" ht="10.199999999999999" x14ac:dyDescent="0.2">
      <c r="A420" s="11">
        <f>ROW()</f>
        <v>420</v>
      </c>
      <c r="E420" s="15"/>
      <c r="W420" s="5"/>
      <c r="Z420" s="3">
        <f ca="1">IF(Z$5="",0,SUMIFS(INDIRECT($S$2&amp;$A420&amp;":"&amp;$A420),BP!$5:$5,Z$4))</f>
        <v>0</v>
      </c>
      <c r="AA420" s="3">
        <f ca="1">IF(AA$5="",0,SUMIFS(INDIRECT($S$2&amp;$A420&amp;":"&amp;$A420),BP!$5:$5,AA$4))</f>
        <v>0</v>
      </c>
      <c r="AB420" s="3">
        <f ca="1">IF(AB$5="",0,SUMIFS(INDIRECT($S$2&amp;$A420&amp;":"&amp;$A420),BP!$5:$5,AB$4))</f>
        <v>0</v>
      </c>
      <c r="AC420" s="3">
        <f ca="1">IF(AC$5="",0,SUMIFS(INDIRECT($S$2&amp;$A420&amp;":"&amp;$A420),BP!$5:$5,AC$4))</f>
        <v>0</v>
      </c>
      <c r="AD420" s="3">
        <f ca="1">IF(AD$5="",0,SUMIFS(INDIRECT($S$2&amp;$A420&amp;":"&amp;$A420),BP!$5:$5,AD$4))</f>
        <v>0</v>
      </c>
      <c r="AE420" s="3">
        <f ca="1">IF(AE$5="",0,SUMIFS(INDIRECT($S$2&amp;$A420&amp;":"&amp;$A420),BP!$5:$5,AE$4))</f>
        <v>0</v>
      </c>
      <c r="AF420" s="3">
        <f ca="1">IF(AF$5="",0,SUMIFS(INDIRECT($S$2&amp;$A420&amp;":"&amp;$A420),BP!$5:$5,AF$4))</f>
        <v>0</v>
      </c>
      <c r="AG420" s="3">
        <f ca="1">IF(AG$5="",0,SUMIFS(INDIRECT($S$2&amp;$A420&amp;":"&amp;$A420),BP!$5:$5,AG$4))</f>
        <v>0</v>
      </c>
      <c r="AH420" s="3">
        <f ca="1">IF(AH$5="",0,SUMIFS(INDIRECT($S$2&amp;$A420&amp;":"&amp;$A420),BP!$5:$5,AH$4))</f>
        <v>0</v>
      </c>
      <c r="AI420" s="3">
        <f ca="1">IF(AI$5="",0,SUMIFS(INDIRECT($S$2&amp;$A420&amp;":"&amp;$A420),BP!$5:$5,AI$4))</f>
        <v>0</v>
      </c>
      <c r="AJ420" s="3">
        <f ca="1">IF(AJ$5="",0,SUMIFS(INDIRECT($S$2&amp;$A420&amp;":"&amp;$A420),BP!$5:$5,AJ$4))</f>
        <v>0</v>
      </c>
      <c r="AK420" s="3">
        <f ca="1">IF(AK$5="",0,SUMIFS(INDIRECT($S$2&amp;$A420&amp;":"&amp;$A420),BP!$5:$5,AK$4))</f>
        <v>0</v>
      </c>
      <c r="AL420" s="3">
        <f ca="1">IF(AL$5="",0,SUMIFS(INDIRECT($S$2&amp;$A420&amp;":"&amp;$A420),BP!$5:$5,AL$4))</f>
        <v>0</v>
      </c>
      <c r="AM420" s="3">
        <f ca="1">IF(AM$5="",0,SUMIFS(INDIRECT($S$2&amp;$A420&amp;":"&amp;$A420),BP!$5:$5,AM$4))</f>
        <v>0</v>
      </c>
      <c r="AN420" s="3">
        <f ca="1">IF(AN$5="",0,SUMIFS(INDIRECT($S$2&amp;$A420&amp;":"&amp;$A420),BP!$5:$5,AN$4))</f>
        <v>0</v>
      </c>
      <c r="AO420" s="3">
        <f ca="1">IF(AO$5="",0,SUMIFS(INDIRECT($S$2&amp;$A420&amp;":"&amp;$A420),BP!$5:$5,AO$4))</f>
        <v>0</v>
      </c>
      <c r="AP420" s="3">
        <f ca="1">IF(AP$5="",0,SUMIFS(INDIRECT($S$2&amp;$A420&amp;":"&amp;$A420),BP!$5:$5,AP$4))</f>
        <v>0</v>
      </c>
      <c r="AQ420" s="3">
        <f ca="1">IF(AQ$5="",0,SUMIFS(INDIRECT($S$2&amp;$A420&amp;":"&amp;$A420),BP!$5:$5,AQ$4))</f>
        <v>0</v>
      </c>
      <c r="AR420" s="3">
        <f ca="1">IF(AR$5="",0,SUMIFS(INDIRECT($S$2&amp;$A420&amp;":"&amp;$A420),BP!$5:$5,AR$4))</f>
        <v>0</v>
      </c>
      <c r="AS420" s="3">
        <f ca="1">IF(AS$5="",0,SUMIFS(INDIRECT($S$2&amp;$A420&amp;":"&amp;$A420),BP!$5:$5,AS$4))</f>
        <v>0</v>
      </c>
      <c r="AT420" s="3">
        <f ca="1">IF(AT$5="",0,SUMIFS(INDIRECT($S$2&amp;$A420&amp;":"&amp;$A420),BP!$5:$5,AT$4))</f>
        <v>0</v>
      </c>
      <c r="AU420" s="3">
        <f ca="1">IF(AU$5="",0,SUMIFS(INDIRECT($S$2&amp;$A420&amp;":"&amp;$A420),BP!$5:$5,AU$4))</f>
        <v>0</v>
      </c>
      <c r="AV420" s="3">
        <f ca="1">IF(AV$5="",0,SUMIFS(INDIRECT($S$2&amp;$A420&amp;":"&amp;$A420),BP!$5:$5,AV$4))</f>
        <v>0</v>
      </c>
      <c r="AW420" s="3">
        <f ca="1">IF(AW$5="",0,SUMIFS(INDIRECT($S$2&amp;$A420&amp;":"&amp;$A420),BP!$5:$5,AW$4))</f>
        <v>0</v>
      </c>
      <c r="AX420" s="3">
        <f ca="1">IF(AX$5="",0,SUMIFS(INDIRECT($S$2&amp;$A420&amp;":"&amp;$A420),BP!$5:$5,AX$4))</f>
        <v>0</v>
      </c>
      <c r="AY420" s="3">
        <f ca="1">IF(AY$5="",0,SUMIFS(INDIRECT($S$2&amp;$A420&amp;":"&amp;$A420),BP!$5:$5,AY$4))</f>
        <v>0</v>
      </c>
      <c r="AZ420" s="3">
        <f ca="1">IF(AZ$5="",0,SUMIFS(INDIRECT($S$2&amp;$A420&amp;":"&amp;$A420),BP!$5:$5,AZ$4))</f>
        <v>0</v>
      </c>
      <c r="BA420" s="3">
        <f ca="1">IF(BA$5="",0,SUMIFS(INDIRECT($S$2&amp;$A420&amp;":"&amp;$A420),BP!$5:$5,BA$4))</f>
        <v>0</v>
      </c>
      <c r="BB420" s="3">
        <f ca="1">IF(BB$5="",0,SUMIFS(INDIRECT($S$2&amp;$A420&amp;":"&amp;$A420),BP!$5:$5,BB$4))</f>
        <v>0</v>
      </c>
      <c r="BC420" s="3">
        <f ca="1">IF(BC$5="",0,SUMIFS(INDIRECT($S$2&amp;$A420&amp;":"&amp;$A420),BP!$5:$5,BC$4))</f>
        <v>0</v>
      </c>
      <c r="BD420" s="3">
        <f ca="1">IF(BD$5="",0,SUMIFS(INDIRECT($S$2&amp;$A420&amp;":"&amp;$A420),BP!$5:$5,BD$4))</f>
        <v>0</v>
      </c>
      <c r="BE420" s="3">
        <f ca="1">IF(BE$5="",0,SUMIFS(INDIRECT($S$2&amp;$A420&amp;":"&amp;$A420),BP!$5:$5,BE$4))</f>
        <v>0</v>
      </c>
      <c r="BF420" s="3">
        <f ca="1">IF(BF$5="",0,SUMIFS(INDIRECT($S$2&amp;$A420&amp;":"&amp;$A420),BP!$5:$5,BF$4))</f>
        <v>0</v>
      </c>
      <c r="BG420" s="3">
        <f ca="1">IF(BG$5="",0,SUMIFS(INDIRECT($S$2&amp;$A420&amp;":"&amp;$A420),BP!$5:$5,BG$4))</f>
        <v>0</v>
      </c>
      <c r="BH420" s="3">
        <f ca="1">IF(BH$5="",0,SUMIFS(INDIRECT($S$2&amp;$A420&amp;":"&amp;$A420),BP!$5:$5,BH$4))</f>
        <v>0</v>
      </c>
      <c r="BI420" s="3">
        <f ca="1">IF(BI$5="",0,SUMIFS(INDIRECT($S$2&amp;$A420&amp;":"&amp;$A420),BP!$5:$5,BI$4))</f>
        <v>0</v>
      </c>
      <c r="BJ420" s="3">
        <f>IF(BJ$5="",0,SUMIFS(BP!420:420,BP!$5:$5,BJ$4))</f>
        <v>0</v>
      </c>
      <c r="BK420" s="3">
        <f>IF(BK$5="",0,SUMIFS(BP!420:420,BP!$5:$5,BK$4))</f>
        <v>0</v>
      </c>
      <c r="BL420" s="3">
        <f>IF(BL$5="",0,SUMIFS(BP!420:420,BP!$5:$5,BL$4))</f>
        <v>0</v>
      </c>
      <c r="BM420" s="3">
        <f>IF(BM$5="",0,SUMIFS(BP!420:420,BP!$5:$5,BM$4))</f>
        <v>0</v>
      </c>
      <c r="BN420" s="3">
        <f>IF(BN$5="",0,SUMIFS(BP!420:420,BP!$5:$5,BN$4))</f>
        <v>0</v>
      </c>
      <c r="BO420" s="3">
        <f>IF(BO$5="",0,SUMIFS(BP!420:420,BP!$5:$5,BO$4))</f>
        <v>0</v>
      </c>
      <c r="BP420" s="3">
        <f>IF(BP$5="",0,SUMIFS(BP!420:420,BP!$5:$5,BP$4))</f>
        <v>0</v>
      </c>
      <c r="BQ420" s="3">
        <f>IF(BQ$5="",0,SUMIFS(BP!420:420,BP!$5:$5,BQ$4))</f>
        <v>0</v>
      </c>
      <c r="BR420" s="3">
        <f>IF(BR$5="",0,SUMIFS(BP!420:420,BP!$5:$5,BR$4))</f>
        <v>0</v>
      </c>
      <c r="BS420" s="3">
        <f>IF(BS$5="",0,SUMIFS(BP!420:420,BP!$5:$5,BS$4))</f>
        <v>0</v>
      </c>
      <c r="BT420" s="3">
        <f>IF(BT$5="",0,SUMIFS(BP!420:420,BP!$5:$5,BT$4))</f>
        <v>0</v>
      </c>
      <c r="BU420" s="3">
        <f>IF(BU$5="",0,SUMIFS(BP!420:420,BP!$5:$5,BU$4))</f>
        <v>0</v>
      </c>
      <c r="BV420" s="3">
        <f>IF(BV$5="",0,SUMIFS(BP!420:420,BP!$5:$5,BV$4))</f>
        <v>0</v>
      </c>
      <c r="BW420" s="3">
        <f>IF(BW$5="",0,SUMIFS(BP!420:420,BP!$5:$5,BW$4))</f>
        <v>0</v>
      </c>
      <c r="BX420" s="3">
        <f>IF(BX$5="",0,SUMIFS(BP!420:420,BP!$5:$5,BX$4))</f>
        <v>0</v>
      </c>
      <c r="BY420" s="3">
        <f>IF(BY$5="",0,SUMIFS(BP!420:420,BP!$5:$5,BY$4))</f>
        <v>0</v>
      </c>
      <c r="BZ420" s="3">
        <f>IF(BZ$5="",0,SUMIFS(BP!420:420,BP!$5:$5,BZ$4))</f>
        <v>0</v>
      </c>
      <c r="CA420" s="3">
        <f>IF(CA$5="",0,SUMIFS(BP!420:420,BP!$5:$5,CA$4))</f>
        <v>0</v>
      </c>
      <c r="CB420" s="3">
        <f>IF(CB$5="",0,SUMIFS(BP!420:420,BP!$5:$5,CB$4))</f>
        <v>0</v>
      </c>
      <c r="CC420" s="3">
        <f>IF(CC$5="",0,SUMIFS(BP!420:420,BP!$5:$5,CC$4))</f>
        <v>0</v>
      </c>
      <c r="CD420" s="3">
        <f>IF(CD$5="",0,SUMIFS(BP!420:420,BP!$5:$5,CD$4))</f>
        <v>0</v>
      </c>
      <c r="CE420" s="3">
        <f>IF(CE$5="",0,SUMIFS(BP!420:420,BP!$5:$5,CE$4))</f>
        <v>0</v>
      </c>
      <c r="CF420" s="3">
        <f>IF(CF$5="",0,SUMIFS(BP!420:420,BP!$5:$5,CF$4))</f>
        <v>0</v>
      </c>
      <c r="CG420" s="3">
        <f>IF(CG$5="",0,SUMIFS(BP!420:420,BP!$5:$5,CG$4))</f>
        <v>0</v>
      </c>
      <c r="CH420" s="3">
        <f>IF(CH$5="",0,SUMIFS(BP!420:420,BP!$5:$5,CH$4))</f>
        <v>0</v>
      </c>
      <c r="CI420" s="3">
        <f>IF(CI$5="",0,SUMIFS(BP!420:420,BP!$5:$5,CI$4))</f>
        <v>0</v>
      </c>
      <c r="CJ420" s="3">
        <f>IF(CJ$5="",0,SUMIFS(BP!420:420,BP!$5:$5,CJ$4))</f>
        <v>0</v>
      </c>
      <c r="CK420" s="3">
        <f>IF(CK$5="",0,SUMIFS(BP!420:420,BP!$5:$5,CK$4))</f>
        <v>0</v>
      </c>
      <c r="CL420" s="3">
        <f>IF(CL$5="",0,SUMIFS(BP!420:420,BP!$5:$5,CL$4))</f>
        <v>0</v>
      </c>
      <c r="CM420" s="3">
        <f>IF(CM$5="",0,SUMIFS(BP!420:420,BP!$5:$5,CM$4))</f>
        <v>0</v>
      </c>
      <c r="CN420" s="3">
        <f>IF(CN$5="",0,SUMIFS(BP!420:420,BP!$5:$5,CN$4))</f>
        <v>0</v>
      </c>
      <c r="CO420" s="3">
        <f>IF(CO$5="",0,SUMIFS(BP!420:420,BP!$5:$5,CO$4))</f>
        <v>0</v>
      </c>
      <c r="CP420" s="3">
        <f>IF(CP$5="",0,SUMIFS(BP!420:420,BP!$5:$5,CP$4))</f>
        <v>0</v>
      </c>
      <c r="CQ420" s="3">
        <f>IF(CQ$5="",0,SUMIFS(BP!420:420,BP!$5:$5,CQ$4))</f>
        <v>0</v>
      </c>
      <c r="CR420" s="3">
        <f>IF(CR$5="",0,SUMIFS(BP!420:420,BP!$5:$5,CR$4))</f>
        <v>0</v>
      </c>
      <c r="CS420" s="3">
        <f>IF(CS$5="",0,SUMIFS(BP!420:420,BP!$5:$5,CS$4))</f>
        <v>0</v>
      </c>
      <c r="CT420" s="3">
        <f>IF(CT$5="",0,SUMIFS(BP!420:420,BP!$5:$5,CT$4))</f>
        <v>0</v>
      </c>
    </row>
    <row r="421" spans="1:98" s="2" customFormat="1" ht="10.199999999999999" x14ac:dyDescent="0.2">
      <c r="A421" s="11">
        <f>ROW()</f>
        <v>421</v>
      </c>
      <c r="E421" s="15"/>
      <c r="W421" s="5"/>
      <c r="Z421" s="3">
        <f ca="1">IF(Z$5="",0,SUMIFS(INDIRECT($S$2&amp;$A421&amp;":"&amp;$A421),BP!$5:$5,Z$4))</f>
        <v>0</v>
      </c>
      <c r="AA421" s="3">
        <f ca="1">IF(AA$5="",0,SUMIFS(INDIRECT($S$2&amp;$A421&amp;":"&amp;$A421),BP!$5:$5,AA$4))</f>
        <v>0</v>
      </c>
      <c r="AB421" s="3">
        <f ca="1">IF(AB$5="",0,SUMIFS(INDIRECT($S$2&amp;$A421&amp;":"&amp;$A421),BP!$5:$5,AB$4))</f>
        <v>0</v>
      </c>
      <c r="AC421" s="3">
        <f ca="1">IF(AC$5="",0,SUMIFS(INDIRECT($S$2&amp;$A421&amp;":"&amp;$A421),BP!$5:$5,AC$4))</f>
        <v>0</v>
      </c>
      <c r="AD421" s="3">
        <f ca="1">IF(AD$5="",0,SUMIFS(INDIRECT($S$2&amp;$A421&amp;":"&amp;$A421),BP!$5:$5,AD$4))</f>
        <v>0</v>
      </c>
      <c r="AE421" s="3">
        <f ca="1">IF(AE$5="",0,SUMIFS(INDIRECT($S$2&amp;$A421&amp;":"&amp;$A421),BP!$5:$5,AE$4))</f>
        <v>0</v>
      </c>
      <c r="AF421" s="3">
        <f ca="1">IF(AF$5="",0,SUMIFS(INDIRECT($S$2&amp;$A421&amp;":"&amp;$A421),BP!$5:$5,AF$4))</f>
        <v>0</v>
      </c>
      <c r="AG421" s="3">
        <f ca="1">IF(AG$5="",0,SUMIFS(INDIRECT($S$2&amp;$A421&amp;":"&amp;$A421),BP!$5:$5,AG$4))</f>
        <v>0</v>
      </c>
      <c r="AH421" s="3">
        <f ca="1">IF(AH$5="",0,SUMIFS(INDIRECT($S$2&amp;$A421&amp;":"&amp;$A421),BP!$5:$5,AH$4))</f>
        <v>0</v>
      </c>
      <c r="AI421" s="3">
        <f ca="1">IF(AI$5="",0,SUMIFS(INDIRECT($S$2&amp;$A421&amp;":"&amp;$A421),BP!$5:$5,AI$4))</f>
        <v>0</v>
      </c>
      <c r="AJ421" s="3">
        <f ca="1">IF(AJ$5="",0,SUMIFS(INDIRECT($S$2&amp;$A421&amp;":"&amp;$A421),BP!$5:$5,AJ$4))</f>
        <v>0</v>
      </c>
      <c r="AK421" s="3">
        <f ca="1">IF(AK$5="",0,SUMIFS(INDIRECT($S$2&amp;$A421&amp;":"&amp;$A421),BP!$5:$5,AK$4))</f>
        <v>0</v>
      </c>
      <c r="AL421" s="3">
        <f ca="1">IF(AL$5="",0,SUMIFS(INDIRECT($S$2&amp;$A421&amp;":"&amp;$A421),BP!$5:$5,AL$4))</f>
        <v>0</v>
      </c>
      <c r="AM421" s="3">
        <f ca="1">IF(AM$5="",0,SUMIFS(INDIRECT($S$2&amp;$A421&amp;":"&amp;$A421),BP!$5:$5,AM$4))</f>
        <v>0</v>
      </c>
      <c r="AN421" s="3">
        <f ca="1">IF(AN$5="",0,SUMIFS(INDIRECT($S$2&amp;$A421&amp;":"&amp;$A421),BP!$5:$5,AN$4))</f>
        <v>0</v>
      </c>
      <c r="AO421" s="3">
        <f ca="1">IF(AO$5="",0,SUMIFS(INDIRECT($S$2&amp;$A421&amp;":"&amp;$A421),BP!$5:$5,AO$4))</f>
        <v>0</v>
      </c>
      <c r="AP421" s="3">
        <f ca="1">IF(AP$5="",0,SUMIFS(INDIRECT($S$2&amp;$A421&amp;":"&amp;$A421),BP!$5:$5,AP$4))</f>
        <v>0</v>
      </c>
      <c r="AQ421" s="3">
        <f ca="1">IF(AQ$5="",0,SUMIFS(INDIRECT($S$2&amp;$A421&amp;":"&amp;$A421),BP!$5:$5,AQ$4))</f>
        <v>0</v>
      </c>
      <c r="AR421" s="3">
        <f ca="1">IF(AR$5="",0,SUMIFS(INDIRECT($S$2&amp;$A421&amp;":"&amp;$A421),BP!$5:$5,AR$4))</f>
        <v>0</v>
      </c>
      <c r="AS421" s="3">
        <f ca="1">IF(AS$5="",0,SUMIFS(INDIRECT($S$2&amp;$A421&amp;":"&amp;$A421),BP!$5:$5,AS$4))</f>
        <v>0</v>
      </c>
      <c r="AT421" s="3">
        <f ca="1">IF(AT$5="",0,SUMIFS(INDIRECT($S$2&amp;$A421&amp;":"&amp;$A421),BP!$5:$5,AT$4))</f>
        <v>0</v>
      </c>
      <c r="AU421" s="3">
        <f ca="1">IF(AU$5="",0,SUMIFS(INDIRECT($S$2&amp;$A421&amp;":"&amp;$A421),BP!$5:$5,AU$4))</f>
        <v>0</v>
      </c>
      <c r="AV421" s="3">
        <f ca="1">IF(AV$5="",0,SUMIFS(INDIRECT($S$2&amp;$A421&amp;":"&amp;$A421),BP!$5:$5,AV$4))</f>
        <v>0</v>
      </c>
      <c r="AW421" s="3">
        <f ca="1">IF(AW$5="",0,SUMIFS(INDIRECT($S$2&amp;$A421&amp;":"&amp;$A421),BP!$5:$5,AW$4))</f>
        <v>0</v>
      </c>
      <c r="AX421" s="3">
        <f ca="1">IF(AX$5="",0,SUMIFS(INDIRECT($S$2&amp;$A421&amp;":"&amp;$A421),BP!$5:$5,AX$4))</f>
        <v>0</v>
      </c>
      <c r="AY421" s="3">
        <f ca="1">IF(AY$5="",0,SUMIFS(INDIRECT($S$2&amp;$A421&amp;":"&amp;$A421),BP!$5:$5,AY$4))</f>
        <v>0</v>
      </c>
      <c r="AZ421" s="3">
        <f ca="1">IF(AZ$5="",0,SUMIFS(INDIRECT($S$2&amp;$A421&amp;":"&amp;$A421),BP!$5:$5,AZ$4))</f>
        <v>0</v>
      </c>
      <c r="BA421" s="3">
        <f ca="1">IF(BA$5="",0,SUMIFS(INDIRECT($S$2&amp;$A421&amp;":"&amp;$A421),BP!$5:$5,BA$4))</f>
        <v>0</v>
      </c>
      <c r="BB421" s="3">
        <f ca="1">IF(BB$5="",0,SUMIFS(INDIRECT($S$2&amp;$A421&amp;":"&amp;$A421),BP!$5:$5,BB$4))</f>
        <v>0</v>
      </c>
      <c r="BC421" s="3">
        <f ca="1">IF(BC$5="",0,SUMIFS(INDIRECT($S$2&amp;$A421&amp;":"&amp;$A421),BP!$5:$5,BC$4))</f>
        <v>0</v>
      </c>
      <c r="BD421" s="3">
        <f ca="1">IF(BD$5="",0,SUMIFS(INDIRECT($S$2&amp;$A421&amp;":"&amp;$A421),BP!$5:$5,BD$4))</f>
        <v>0</v>
      </c>
      <c r="BE421" s="3">
        <f ca="1">IF(BE$5="",0,SUMIFS(INDIRECT($S$2&amp;$A421&amp;":"&amp;$A421),BP!$5:$5,BE$4))</f>
        <v>0</v>
      </c>
      <c r="BF421" s="3">
        <f ca="1">IF(BF$5="",0,SUMIFS(INDIRECT($S$2&amp;$A421&amp;":"&amp;$A421),BP!$5:$5,BF$4))</f>
        <v>0</v>
      </c>
      <c r="BG421" s="3">
        <f ca="1">IF(BG$5="",0,SUMIFS(INDIRECT($S$2&amp;$A421&amp;":"&amp;$A421),BP!$5:$5,BG$4))</f>
        <v>0</v>
      </c>
      <c r="BH421" s="3">
        <f ca="1">IF(BH$5="",0,SUMIFS(INDIRECT($S$2&amp;$A421&amp;":"&amp;$A421),BP!$5:$5,BH$4))</f>
        <v>0</v>
      </c>
      <c r="BI421" s="3">
        <f ca="1">IF(BI$5="",0,SUMIFS(INDIRECT($S$2&amp;$A421&amp;":"&amp;$A421),BP!$5:$5,BI$4))</f>
        <v>0</v>
      </c>
      <c r="BJ421" s="3">
        <f>IF(BJ$5="",0,SUMIFS(BP!421:421,BP!$5:$5,BJ$4))</f>
        <v>0</v>
      </c>
      <c r="BK421" s="3">
        <f>IF(BK$5="",0,SUMIFS(BP!421:421,BP!$5:$5,BK$4))</f>
        <v>0</v>
      </c>
      <c r="BL421" s="3">
        <f>IF(BL$5="",0,SUMIFS(BP!421:421,BP!$5:$5,BL$4))</f>
        <v>0</v>
      </c>
      <c r="BM421" s="3">
        <f>IF(BM$5="",0,SUMIFS(BP!421:421,BP!$5:$5,BM$4))</f>
        <v>0</v>
      </c>
      <c r="BN421" s="3">
        <f>IF(BN$5="",0,SUMIFS(BP!421:421,BP!$5:$5,BN$4))</f>
        <v>0</v>
      </c>
      <c r="BO421" s="3">
        <f>IF(BO$5="",0,SUMIFS(BP!421:421,BP!$5:$5,BO$4))</f>
        <v>0</v>
      </c>
      <c r="BP421" s="3">
        <f>IF(BP$5="",0,SUMIFS(BP!421:421,BP!$5:$5,BP$4))</f>
        <v>0</v>
      </c>
      <c r="BQ421" s="3">
        <f>IF(BQ$5="",0,SUMIFS(BP!421:421,BP!$5:$5,BQ$4))</f>
        <v>0</v>
      </c>
      <c r="BR421" s="3">
        <f>IF(BR$5="",0,SUMIFS(BP!421:421,BP!$5:$5,BR$4))</f>
        <v>0</v>
      </c>
      <c r="BS421" s="3">
        <f>IF(BS$5="",0,SUMIFS(BP!421:421,BP!$5:$5,BS$4))</f>
        <v>0</v>
      </c>
      <c r="BT421" s="3">
        <f>IF(BT$5="",0,SUMIFS(BP!421:421,BP!$5:$5,BT$4))</f>
        <v>0</v>
      </c>
      <c r="BU421" s="3">
        <f>IF(BU$5="",0,SUMIFS(BP!421:421,BP!$5:$5,BU$4))</f>
        <v>0</v>
      </c>
      <c r="BV421" s="3">
        <f>IF(BV$5="",0,SUMIFS(BP!421:421,BP!$5:$5,BV$4))</f>
        <v>0</v>
      </c>
      <c r="BW421" s="3">
        <f>IF(BW$5="",0,SUMIFS(BP!421:421,BP!$5:$5,BW$4))</f>
        <v>0</v>
      </c>
      <c r="BX421" s="3">
        <f>IF(BX$5="",0,SUMIFS(BP!421:421,BP!$5:$5,BX$4))</f>
        <v>0</v>
      </c>
      <c r="BY421" s="3">
        <f>IF(BY$5="",0,SUMIFS(BP!421:421,BP!$5:$5,BY$4))</f>
        <v>0</v>
      </c>
      <c r="BZ421" s="3">
        <f>IF(BZ$5="",0,SUMIFS(BP!421:421,BP!$5:$5,BZ$4))</f>
        <v>0</v>
      </c>
      <c r="CA421" s="3">
        <f>IF(CA$5="",0,SUMIFS(BP!421:421,BP!$5:$5,CA$4))</f>
        <v>0</v>
      </c>
      <c r="CB421" s="3">
        <f>IF(CB$5="",0,SUMIFS(BP!421:421,BP!$5:$5,CB$4))</f>
        <v>0</v>
      </c>
      <c r="CC421" s="3">
        <f>IF(CC$5="",0,SUMIFS(BP!421:421,BP!$5:$5,CC$4))</f>
        <v>0</v>
      </c>
      <c r="CD421" s="3">
        <f>IF(CD$5="",0,SUMIFS(BP!421:421,BP!$5:$5,CD$4))</f>
        <v>0</v>
      </c>
      <c r="CE421" s="3">
        <f>IF(CE$5="",0,SUMIFS(BP!421:421,BP!$5:$5,CE$4))</f>
        <v>0</v>
      </c>
      <c r="CF421" s="3">
        <f>IF(CF$5="",0,SUMIFS(BP!421:421,BP!$5:$5,CF$4))</f>
        <v>0</v>
      </c>
      <c r="CG421" s="3">
        <f>IF(CG$5="",0,SUMIFS(BP!421:421,BP!$5:$5,CG$4))</f>
        <v>0</v>
      </c>
      <c r="CH421" s="3">
        <f>IF(CH$5="",0,SUMIFS(BP!421:421,BP!$5:$5,CH$4))</f>
        <v>0</v>
      </c>
      <c r="CI421" s="3">
        <f>IF(CI$5="",0,SUMIFS(BP!421:421,BP!$5:$5,CI$4))</f>
        <v>0</v>
      </c>
      <c r="CJ421" s="3">
        <f>IF(CJ$5="",0,SUMIFS(BP!421:421,BP!$5:$5,CJ$4))</f>
        <v>0</v>
      </c>
      <c r="CK421" s="3">
        <f>IF(CK$5="",0,SUMIFS(BP!421:421,BP!$5:$5,CK$4))</f>
        <v>0</v>
      </c>
      <c r="CL421" s="3">
        <f>IF(CL$5="",0,SUMIFS(BP!421:421,BP!$5:$5,CL$4))</f>
        <v>0</v>
      </c>
      <c r="CM421" s="3">
        <f>IF(CM$5="",0,SUMIFS(BP!421:421,BP!$5:$5,CM$4))</f>
        <v>0</v>
      </c>
      <c r="CN421" s="3">
        <f>IF(CN$5="",0,SUMIFS(BP!421:421,BP!$5:$5,CN$4))</f>
        <v>0</v>
      </c>
      <c r="CO421" s="3">
        <f>IF(CO$5="",0,SUMIFS(BP!421:421,BP!$5:$5,CO$4))</f>
        <v>0</v>
      </c>
      <c r="CP421" s="3">
        <f>IF(CP$5="",0,SUMIFS(BP!421:421,BP!$5:$5,CP$4))</f>
        <v>0</v>
      </c>
      <c r="CQ421" s="3">
        <f>IF(CQ$5="",0,SUMIFS(BP!421:421,BP!$5:$5,CQ$4))</f>
        <v>0</v>
      </c>
      <c r="CR421" s="3">
        <f>IF(CR$5="",0,SUMIFS(BP!421:421,BP!$5:$5,CR$4))</f>
        <v>0</v>
      </c>
      <c r="CS421" s="3">
        <f>IF(CS$5="",0,SUMIFS(BP!421:421,BP!$5:$5,CS$4))</f>
        <v>0</v>
      </c>
      <c r="CT421" s="3">
        <f>IF(CT$5="",0,SUMIFS(BP!421:421,BP!$5:$5,CT$4))</f>
        <v>0</v>
      </c>
    </row>
    <row r="422" spans="1:98" s="2" customFormat="1" ht="10.199999999999999" x14ac:dyDescent="0.2">
      <c r="A422" s="11">
        <f>ROW()</f>
        <v>422</v>
      </c>
      <c r="E422" s="15"/>
      <c r="W422" s="5"/>
      <c r="Z422" s="3">
        <f ca="1">IF(Z$5="",0,SUMIFS(INDIRECT($S$2&amp;$A422&amp;":"&amp;$A422),BP!$5:$5,Z$4))</f>
        <v>0</v>
      </c>
      <c r="AA422" s="3">
        <f ca="1">IF(AA$5="",0,SUMIFS(INDIRECT($S$2&amp;$A422&amp;":"&amp;$A422),BP!$5:$5,AA$4))</f>
        <v>0</v>
      </c>
      <c r="AB422" s="3">
        <f ca="1">IF(AB$5="",0,SUMIFS(INDIRECT($S$2&amp;$A422&amp;":"&amp;$A422),BP!$5:$5,AB$4))</f>
        <v>0</v>
      </c>
      <c r="AC422" s="3">
        <f ca="1">IF(AC$5="",0,SUMIFS(INDIRECT($S$2&amp;$A422&amp;":"&amp;$A422),BP!$5:$5,AC$4))</f>
        <v>0</v>
      </c>
      <c r="AD422" s="3">
        <f ca="1">IF(AD$5="",0,SUMIFS(INDIRECT($S$2&amp;$A422&amp;":"&amp;$A422),BP!$5:$5,AD$4))</f>
        <v>0</v>
      </c>
      <c r="AE422" s="3">
        <f ca="1">IF(AE$5="",0,SUMIFS(INDIRECT($S$2&amp;$A422&amp;":"&amp;$A422),BP!$5:$5,AE$4))</f>
        <v>0</v>
      </c>
      <c r="AF422" s="3">
        <f ca="1">IF(AF$5="",0,SUMIFS(INDIRECT($S$2&amp;$A422&amp;":"&amp;$A422),BP!$5:$5,AF$4))</f>
        <v>0</v>
      </c>
      <c r="AG422" s="3">
        <f ca="1">IF(AG$5="",0,SUMIFS(INDIRECT($S$2&amp;$A422&amp;":"&amp;$A422),BP!$5:$5,AG$4))</f>
        <v>0</v>
      </c>
      <c r="AH422" s="3">
        <f ca="1">IF(AH$5="",0,SUMIFS(INDIRECT($S$2&amp;$A422&amp;":"&amp;$A422),BP!$5:$5,AH$4))</f>
        <v>0</v>
      </c>
      <c r="AI422" s="3">
        <f ca="1">IF(AI$5="",0,SUMIFS(INDIRECT($S$2&amp;$A422&amp;":"&amp;$A422),BP!$5:$5,AI$4))</f>
        <v>0</v>
      </c>
      <c r="AJ422" s="3">
        <f ca="1">IF(AJ$5="",0,SUMIFS(INDIRECT($S$2&amp;$A422&amp;":"&amp;$A422),BP!$5:$5,AJ$4))</f>
        <v>0</v>
      </c>
      <c r="AK422" s="3">
        <f ca="1">IF(AK$5="",0,SUMIFS(INDIRECT($S$2&amp;$A422&amp;":"&amp;$A422),BP!$5:$5,AK$4))</f>
        <v>0</v>
      </c>
      <c r="AL422" s="3">
        <f ca="1">IF(AL$5="",0,SUMIFS(INDIRECT($S$2&amp;$A422&amp;":"&amp;$A422),BP!$5:$5,AL$4))</f>
        <v>0</v>
      </c>
      <c r="AM422" s="3">
        <f ca="1">IF(AM$5="",0,SUMIFS(INDIRECT($S$2&amp;$A422&amp;":"&amp;$A422),BP!$5:$5,AM$4))</f>
        <v>0</v>
      </c>
      <c r="AN422" s="3">
        <f ca="1">IF(AN$5="",0,SUMIFS(INDIRECT($S$2&amp;$A422&amp;":"&amp;$A422),BP!$5:$5,AN$4))</f>
        <v>0</v>
      </c>
      <c r="AO422" s="3">
        <f ca="1">IF(AO$5="",0,SUMIFS(INDIRECT($S$2&amp;$A422&amp;":"&amp;$A422),BP!$5:$5,AO$4))</f>
        <v>0</v>
      </c>
      <c r="AP422" s="3">
        <f ca="1">IF(AP$5="",0,SUMIFS(INDIRECT($S$2&amp;$A422&amp;":"&amp;$A422),BP!$5:$5,AP$4))</f>
        <v>0</v>
      </c>
      <c r="AQ422" s="3">
        <f ca="1">IF(AQ$5="",0,SUMIFS(INDIRECT($S$2&amp;$A422&amp;":"&amp;$A422),BP!$5:$5,AQ$4))</f>
        <v>0</v>
      </c>
      <c r="AR422" s="3">
        <f ca="1">IF(AR$5="",0,SUMIFS(INDIRECT($S$2&amp;$A422&amp;":"&amp;$A422),BP!$5:$5,AR$4))</f>
        <v>0</v>
      </c>
      <c r="AS422" s="3">
        <f ca="1">IF(AS$5="",0,SUMIFS(INDIRECT($S$2&amp;$A422&amp;":"&amp;$A422),BP!$5:$5,AS$4))</f>
        <v>0</v>
      </c>
      <c r="AT422" s="3">
        <f ca="1">IF(AT$5="",0,SUMIFS(INDIRECT($S$2&amp;$A422&amp;":"&amp;$A422),BP!$5:$5,AT$4))</f>
        <v>0</v>
      </c>
      <c r="AU422" s="3">
        <f ca="1">IF(AU$5="",0,SUMIFS(INDIRECT($S$2&amp;$A422&amp;":"&amp;$A422),BP!$5:$5,AU$4))</f>
        <v>0</v>
      </c>
      <c r="AV422" s="3">
        <f ca="1">IF(AV$5="",0,SUMIFS(INDIRECT($S$2&amp;$A422&amp;":"&amp;$A422),BP!$5:$5,AV$4))</f>
        <v>0</v>
      </c>
      <c r="AW422" s="3">
        <f ca="1">IF(AW$5="",0,SUMIFS(INDIRECT($S$2&amp;$A422&amp;":"&amp;$A422),BP!$5:$5,AW$4))</f>
        <v>0</v>
      </c>
      <c r="AX422" s="3">
        <f ca="1">IF(AX$5="",0,SUMIFS(INDIRECT($S$2&amp;$A422&amp;":"&amp;$A422),BP!$5:$5,AX$4))</f>
        <v>0</v>
      </c>
      <c r="AY422" s="3">
        <f ca="1">IF(AY$5="",0,SUMIFS(INDIRECT($S$2&amp;$A422&amp;":"&amp;$A422),BP!$5:$5,AY$4))</f>
        <v>0</v>
      </c>
      <c r="AZ422" s="3">
        <f ca="1">IF(AZ$5="",0,SUMIFS(INDIRECT($S$2&amp;$A422&amp;":"&amp;$A422),BP!$5:$5,AZ$4))</f>
        <v>0</v>
      </c>
      <c r="BA422" s="3">
        <f ca="1">IF(BA$5="",0,SUMIFS(INDIRECT($S$2&amp;$A422&amp;":"&amp;$A422),BP!$5:$5,BA$4))</f>
        <v>0</v>
      </c>
      <c r="BB422" s="3">
        <f ca="1">IF(BB$5="",0,SUMIFS(INDIRECT($S$2&amp;$A422&amp;":"&amp;$A422),BP!$5:$5,BB$4))</f>
        <v>0</v>
      </c>
      <c r="BC422" s="3">
        <f ca="1">IF(BC$5="",0,SUMIFS(INDIRECT($S$2&amp;$A422&amp;":"&amp;$A422),BP!$5:$5,BC$4))</f>
        <v>0</v>
      </c>
      <c r="BD422" s="3">
        <f ca="1">IF(BD$5="",0,SUMIFS(INDIRECT($S$2&amp;$A422&amp;":"&amp;$A422),BP!$5:$5,BD$4))</f>
        <v>0</v>
      </c>
      <c r="BE422" s="3">
        <f ca="1">IF(BE$5="",0,SUMIFS(INDIRECT($S$2&amp;$A422&amp;":"&amp;$A422),BP!$5:$5,BE$4))</f>
        <v>0</v>
      </c>
      <c r="BF422" s="3">
        <f ca="1">IF(BF$5="",0,SUMIFS(INDIRECT($S$2&amp;$A422&amp;":"&amp;$A422),BP!$5:$5,BF$4))</f>
        <v>0</v>
      </c>
      <c r="BG422" s="3">
        <f ca="1">IF(BG$5="",0,SUMIFS(INDIRECT($S$2&amp;$A422&amp;":"&amp;$A422),BP!$5:$5,BG$4))</f>
        <v>0</v>
      </c>
      <c r="BH422" s="3">
        <f ca="1">IF(BH$5="",0,SUMIFS(INDIRECT($S$2&amp;$A422&amp;":"&amp;$A422),BP!$5:$5,BH$4))</f>
        <v>0</v>
      </c>
      <c r="BI422" s="3">
        <f ca="1">IF(BI$5="",0,SUMIFS(INDIRECT($S$2&amp;$A422&amp;":"&amp;$A422),BP!$5:$5,BI$4))</f>
        <v>0</v>
      </c>
      <c r="BJ422" s="3">
        <f>IF(BJ$5="",0,SUMIFS(BP!422:422,BP!$5:$5,BJ$4))</f>
        <v>0</v>
      </c>
      <c r="BK422" s="3">
        <f>IF(BK$5="",0,SUMIFS(BP!422:422,BP!$5:$5,BK$4))</f>
        <v>0</v>
      </c>
      <c r="BL422" s="3">
        <f>IF(BL$5="",0,SUMIFS(BP!422:422,BP!$5:$5,BL$4))</f>
        <v>0</v>
      </c>
      <c r="BM422" s="3">
        <f>IF(BM$5="",0,SUMIFS(BP!422:422,BP!$5:$5,BM$4))</f>
        <v>0</v>
      </c>
      <c r="BN422" s="3">
        <f>IF(BN$5="",0,SUMIFS(BP!422:422,BP!$5:$5,BN$4))</f>
        <v>0</v>
      </c>
      <c r="BO422" s="3">
        <f>IF(BO$5="",0,SUMIFS(BP!422:422,BP!$5:$5,BO$4))</f>
        <v>0</v>
      </c>
      <c r="BP422" s="3">
        <f>IF(BP$5="",0,SUMIFS(BP!422:422,BP!$5:$5,BP$4))</f>
        <v>0</v>
      </c>
      <c r="BQ422" s="3">
        <f>IF(BQ$5="",0,SUMIFS(BP!422:422,BP!$5:$5,BQ$4))</f>
        <v>0</v>
      </c>
      <c r="BR422" s="3">
        <f>IF(BR$5="",0,SUMIFS(BP!422:422,BP!$5:$5,BR$4))</f>
        <v>0</v>
      </c>
      <c r="BS422" s="3">
        <f>IF(BS$5="",0,SUMIFS(BP!422:422,BP!$5:$5,BS$4))</f>
        <v>0</v>
      </c>
      <c r="BT422" s="3">
        <f>IF(BT$5="",0,SUMIFS(BP!422:422,BP!$5:$5,BT$4))</f>
        <v>0</v>
      </c>
      <c r="BU422" s="3">
        <f>IF(BU$5="",0,SUMIFS(BP!422:422,BP!$5:$5,BU$4))</f>
        <v>0</v>
      </c>
      <c r="BV422" s="3">
        <f>IF(BV$5="",0,SUMIFS(BP!422:422,BP!$5:$5,BV$4))</f>
        <v>0</v>
      </c>
      <c r="BW422" s="3">
        <f>IF(BW$5="",0,SUMIFS(BP!422:422,BP!$5:$5,BW$4))</f>
        <v>0</v>
      </c>
      <c r="BX422" s="3">
        <f>IF(BX$5="",0,SUMIFS(BP!422:422,BP!$5:$5,BX$4))</f>
        <v>0</v>
      </c>
      <c r="BY422" s="3">
        <f>IF(BY$5="",0,SUMIFS(BP!422:422,BP!$5:$5,BY$4))</f>
        <v>0</v>
      </c>
      <c r="BZ422" s="3">
        <f>IF(BZ$5="",0,SUMIFS(BP!422:422,BP!$5:$5,BZ$4))</f>
        <v>0</v>
      </c>
      <c r="CA422" s="3">
        <f>IF(CA$5="",0,SUMIFS(BP!422:422,BP!$5:$5,CA$4))</f>
        <v>0</v>
      </c>
      <c r="CB422" s="3">
        <f>IF(CB$5="",0,SUMIFS(BP!422:422,BP!$5:$5,CB$4))</f>
        <v>0</v>
      </c>
      <c r="CC422" s="3">
        <f>IF(CC$5="",0,SUMIFS(BP!422:422,BP!$5:$5,CC$4))</f>
        <v>0</v>
      </c>
      <c r="CD422" s="3">
        <f>IF(CD$5="",0,SUMIFS(BP!422:422,BP!$5:$5,CD$4))</f>
        <v>0</v>
      </c>
      <c r="CE422" s="3">
        <f>IF(CE$5="",0,SUMIFS(BP!422:422,BP!$5:$5,CE$4))</f>
        <v>0</v>
      </c>
      <c r="CF422" s="3">
        <f>IF(CF$5="",0,SUMIFS(BP!422:422,BP!$5:$5,CF$4))</f>
        <v>0</v>
      </c>
      <c r="CG422" s="3">
        <f>IF(CG$5="",0,SUMIFS(BP!422:422,BP!$5:$5,CG$4))</f>
        <v>0</v>
      </c>
      <c r="CH422" s="3">
        <f>IF(CH$5="",0,SUMIFS(BP!422:422,BP!$5:$5,CH$4))</f>
        <v>0</v>
      </c>
      <c r="CI422" s="3">
        <f>IF(CI$5="",0,SUMIFS(BP!422:422,BP!$5:$5,CI$4))</f>
        <v>0</v>
      </c>
      <c r="CJ422" s="3">
        <f>IF(CJ$5="",0,SUMIFS(BP!422:422,BP!$5:$5,CJ$4))</f>
        <v>0</v>
      </c>
      <c r="CK422" s="3">
        <f>IF(CK$5="",0,SUMIFS(BP!422:422,BP!$5:$5,CK$4))</f>
        <v>0</v>
      </c>
      <c r="CL422" s="3">
        <f>IF(CL$5="",0,SUMIFS(BP!422:422,BP!$5:$5,CL$4))</f>
        <v>0</v>
      </c>
      <c r="CM422" s="3">
        <f>IF(CM$5="",0,SUMIFS(BP!422:422,BP!$5:$5,CM$4))</f>
        <v>0</v>
      </c>
      <c r="CN422" s="3">
        <f>IF(CN$5="",0,SUMIFS(BP!422:422,BP!$5:$5,CN$4))</f>
        <v>0</v>
      </c>
      <c r="CO422" s="3">
        <f>IF(CO$5="",0,SUMIFS(BP!422:422,BP!$5:$5,CO$4))</f>
        <v>0</v>
      </c>
      <c r="CP422" s="3">
        <f>IF(CP$5="",0,SUMIFS(BP!422:422,BP!$5:$5,CP$4))</f>
        <v>0</v>
      </c>
      <c r="CQ422" s="3">
        <f>IF(CQ$5="",0,SUMIFS(BP!422:422,BP!$5:$5,CQ$4))</f>
        <v>0</v>
      </c>
      <c r="CR422" s="3">
        <f>IF(CR$5="",0,SUMIFS(BP!422:422,BP!$5:$5,CR$4))</f>
        <v>0</v>
      </c>
      <c r="CS422" s="3">
        <f>IF(CS$5="",0,SUMIFS(BP!422:422,BP!$5:$5,CS$4))</f>
        <v>0</v>
      </c>
      <c r="CT422" s="3">
        <f>IF(CT$5="",0,SUMIFS(BP!422:422,BP!$5:$5,CT$4))</f>
        <v>0</v>
      </c>
    </row>
    <row r="423" spans="1:98" s="2" customFormat="1" ht="10.199999999999999" x14ac:dyDescent="0.2">
      <c r="A423" s="11">
        <f>ROW()</f>
        <v>423</v>
      </c>
      <c r="E423" s="15"/>
      <c r="W423" s="5"/>
      <c r="Z423" s="3">
        <f ca="1">IF(Z$5="",0,SUMIFS(INDIRECT($S$2&amp;$A423&amp;":"&amp;$A423),BP!$5:$5,Z$4))</f>
        <v>0</v>
      </c>
      <c r="AA423" s="3">
        <f ca="1">IF(AA$5="",0,SUMIFS(INDIRECT($S$2&amp;$A423&amp;":"&amp;$A423),BP!$5:$5,AA$4))</f>
        <v>0</v>
      </c>
      <c r="AB423" s="3">
        <f ca="1">IF(AB$5="",0,SUMIFS(INDIRECT($S$2&amp;$A423&amp;":"&amp;$A423),BP!$5:$5,AB$4))</f>
        <v>0</v>
      </c>
      <c r="AC423" s="3">
        <f ca="1">IF(AC$5="",0,SUMIFS(INDIRECT($S$2&amp;$A423&amp;":"&amp;$A423),BP!$5:$5,AC$4))</f>
        <v>0</v>
      </c>
      <c r="AD423" s="3">
        <f ca="1">IF(AD$5="",0,SUMIFS(INDIRECT($S$2&amp;$A423&amp;":"&amp;$A423),BP!$5:$5,AD$4))</f>
        <v>0</v>
      </c>
      <c r="AE423" s="3">
        <f ca="1">IF(AE$5="",0,SUMIFS(INDIRECT($S$2&amp;$A423&amp;":"&amp;$A423),BP!$5:$5,AE$4))</f>
        <v>0</v>
      </c>
      <c r="AF423" s="3">
        <f ca="1">IF(AF$5="",0,SUMIFS(INDIRECT($S$2&amp;$A423&amp;":"&amp;$A423),BP!$5:$5,AF$4))</f>
        <v>0</v>
      </c>
      <c r="AG423" s="3">
        <f ca="1">IF(AG$5="",0,SUMIFS(INDIRECT($S$2&amp;$A423&amp;":"&amp;$A423),BP!$5:$5,AG$4))</f>
        <v>0</v>
      </c>
      <c r="AH423" s="3">
        <f ca="1">IF(AH$5="",0,SUMIFS(INDIRECT($S$2&amp;$A423&amp;":"&amp;$A423),BP!$5:$5,AH$4))</f>
        <v>0</v>
      </c>
      <c r="AI423" s="3">
        <f ca="1">IF(AI$5="",0,SUMIFS(INDIRECT($S$2&amp;$A423&amp;":"&amp;$A423),BP!$5:$5,AI$4))</f>
        <v>0</v>
      </c>
      <c r="AJ423" s="3">
        <f ca="1">IF(AJ$5="",0,SUMIFS(INDIRECT($S$2&amp;$A423&amp;":"&amp;$A423),BP!$5:$5,AJ$4))</f>
        <v>0</v>
      </c>
      <c r="AK423" s="3">
        <f ca="1">IF(AK$5="",0,SUMIFS(INDIRECT($S$2&amp;$A423&amp;":"&amp;$A423),BP!$5:$5,AK$4))</f>
        <v>0</v>
      </c>
      <c r="AL423" s="3">
        <f ca="1">IF(AL$5="",0,SUMIFS(INDIRECT($S$2&amp;$A423&amp;":"&amp;$A423),BP!$5:$5,AL$4))</f>
        <v>0</v>
      </c>
      <c r="AM423" s="3">
        <f ca="1">IF(AM$5="",0,SUMIFS(INDIRECT($S$2&amp;$A423&amp;":"&amp;$A423),BP!$5:$5,AM$4))</f>
        <v>0</v>
      </c>
      <c r="AN423" s="3">
        <f ca="1">IF(AN$5="",0,SUMIFS(INDIRECT($S$2&amp;$A423&amp;":"&amp;$A423),BP!$5:$5,AN$4))</f>
        <v>0</v>
      </c>
      <c r="AO423" s="3">
        <f ca="1">IF(AO$5="",0,SUMIFS(INDIRECT($S$2&amp;$A423&amp;":"&amp;$A423),BP!$5:$5,AO$4))</f>
        <v>0</v>
      </c>
      <c r="AP423" s="3">
        <f ca="1">IF(AP$5="",0,SUMIFS(INDIRECT($S$2&amp;$A423&amp;":"&amp;$A423),BP!$5:$5,AP$4))</f>
        <v>0</v>
      </c>
      <c r="AQ423" s="3">
        <f ca="1">IF(AQ$5="",0,SUMIFS(INDIRECT($S$2&amp;$A423&amp;":"&amp;$A423),BP!$5:$5,AQ$4))</f>
        <v>0</v>
      </c>
      <c r="AR423" s="3">
        <f ca="1">IF(AR$5="",0,SUMIFS(INDIRECT($S$2&amp;$A423&amp;":"&amp;$A423),BP!$5:$5,AR$4))</f>
        <v>0</v>
      </c>
      <c r="AS423" s="3">
        <f ca="1">IF(AS$5="",0,SUMIFS(INDIRECT($S$2&amp;$A423&amp;":"&amp;$A423),BP!$5:$5,AS$4))</f>
        <v>0</v>
      </c>
      <c r="AT423" s="3">
        <f ca="1">IF(AT$5="",0,SUMIFS(INDIRECT($S$2&amp;$A423&amp;":"&amp;$A423),BP!$5:$5,AT$4))</f>
        <v>0</v>
      </c>
      <c r="AU423" s="3">
        <f ca="1">IF(AU$5="",0,SUMIFS(INDIRECT($S$2&amp;$A423&amp;":"&amp;$A423),BP!$5:$5,AU$4))</f>
        <v>0</v>
      </c>
      <c r="AV423" s="3">
        <f ca="1">IF(AV$5="",0,SUMIFS(INDIRECT($S$2&amp;$A423&amp;":"&amp;$A423),BP!$5:$5,AV$4))</f>
        <v>0</v>
      </c>
      <c r="AW423" s="3">
        <f ca="1">IF(AW$5="",0,SUMIFS(INDIRECT($S$2&amp;$A423&amp;":"&amp;$A423),BP!$5:$5,AW$4))</f>
        <v>0</v>
      </c>
      <c r="AX423" s="3">
        <f ca="1">IF(AX$5="",0,SUMIFS(INDIRECT($S$2&amp;$A423&amp;":"&amp;$A423),BP!$5:$5,AX$4))</f>
        <v>0</v>
      </c>
      <c r="AY423" s="3">
        <f ca="1">IF(AY$5="",0,SUMIFS(INDIRECT($S$2&amp;$A423&amp;":"&amp;$A423),BP!$5:$5,AY$4))</f>
        <v>0</v>
      </c>
      <c r="AZ423" s="3">
        <f ca="1">IF(AZ$5="",0,SUMIFS(INDIRECT($S$2&amp;$A423&amp;":"&amp;$A423),BP!$5:$5,AZ$4))</f>
        <v>0</v>
      </c>
      <c r="BA423" s="3">
        <f ca="1">IF(BA$5="",0,SUMIFS(INDIRECT($S$2&amp;$A423&amp;":"&amp;$A423),BP!$5:$5,BA$4))</f>
        <v>0</v>
      </c>
      <c r="BB423" s="3">
        <f ca="1">IF(BB$5="",0,SUMIFS(INDIRECT($S$2&amp;$A423&amp;":"&amp;$A423),BP!$5:$5,BB$4))</f>
        <v>0</v>
      </c>
      <c r="BC423" s="3">
        <f ca="1">IF(BC$5="",0,SUMIFS(INDIRECT($S$2&amp;$A423&amp;":"&amp;$A423),BP!$5:$5,BC$4))</f>
        <v>0</v>
      </c>
      <c r="BD423" s="3">
        <f ca="1">IF(BD$5="",0,SUMIFS(INDIRECT($S$2&amp;$A423&amp;":"&amp;$A423),BP!$5:$5,BD$4))</f>
        <v>0</v>
      </c>
      <c r="BE423" s="3">
        <f ca="1">IF(BE$5="",0,SUMIFS(INDIRECT($S$2&amp;$A423&amp;":"&amp;$A423),BP!$5:$5,BE$4))</f>
        <v>0</v>
      </c>
      <c r="BF423" s="3">
        <f ca="1">IF(BF$5="",0,SUMIFS(INDIRECT($S$2&amp;$A423&amp;":"&amp;$A423),BP!$5:$5,BF$4))</f>
        <v>0</v>
      </c>
      <c r="BG423" s="3">
        <f ca="1">IF(BG$5="",0,SUMIFS(INDIRECT($S$2&amp;$A423&amp;":"&amp;$A423),BP!$5:$5,BG$4))</f>
        <v>0</v>
      </c>
      <c r="BH423" s="3">
        <f ca="1">IF(BH$5="",0,SUMIFS(INDIRECT($S$2&amp;$A423&amp;":"&amp;$A423),BP!$5:$5,BH$4))</f>
        <v>0</v>
      </c>
      <c r="BI423" s="3">
        <f ca="1">IF(BI$5="",0,SUMIFS(INDIRECT($S$2&amp;$A423&amp;":"&amp;$A423),BP!$5:$5,BI$4))</f>
        <v>0</v>
      </c>
      <c r="BJ423" s="3">
        <f>IF(BJ$5="",0,SUMIFS(BP!423:423,BP!$5:$5,BJ$4))</f>
        <v>0</v>
      </c>
      <c r="BK423" s="3">
        <f>IF(BK$5="",0,SUMIFS(BP!423:423,BP!$5:$5,BK$4))</f>
        <v>0</v>
      </c>
      <c r="BL423" s="3">
        <f>IF(BL$5="",0,SUMIFS(BP!423:423,BP!$5:$5,BL$4))</f>
        <v>0</v>
      </c>
      <c r="BM423" s="3">
        <f>IF(BM$5="",0,SUMIFS(BP!423:423,BP!$5:$5,BM$4))</f>
        <v>0</v>
      </c>
      <c r="BN423" s="3">
        <f>IF(BN$5="",0,SUMIFS(BP!423:423,BP!$5:$5,BN$4))</f>
        <v>0</v>
      </c>
      <c r="BO423" s="3">
        <f>IF(BO$5="",0,SUMIFS(BP!423:423,BP!$5:$5,BO$4))</f>
        <v>0</v>
      </c>
      <c r="BP423" s="3">
        <f>IF(BP$5="",0,SUMIFS(BP!423:423,BP!$5:$5,BP$4))</f>
        <v>0</v>
      </c>
      <c r="BQ423" s="3">
        <f>IF(BQ$5="",0,SUMIFS(BP!423:423,BP!$5:$5,BQ$4))</f>
        <v>0</v>
      </c>
      <c r="BR423" s="3">
        <f>IF(BR$5="",0,SUMIFS(BP!423:423,BP!$5:$5,BR$4))</f>
        <v>0</v>
      </c>
      <c r="BS423" s="3">
        <f>IF(BS$5="",0,SUMIFS(BP!423:423,BP!$5:$5,BS$4))</f>
        <v>0</v>
      </c>
      <c r="BT423" s="3">
        <f>IF(BT$5="",0,SUMIFS(BP!423:423,BP!$5:$5,BT$4))</f>
        <v>0</v>
      </c>
      <c r="BU423" s="3">
        <f>IF(BU$5="",0,SUMIFS(BP!423:423,BP!$5:$5,BU$4))</f>
        <v>0</v>
      </c>
      <c r="BV423" s="3">
        <f>IF(BV$5="",0,SUMIFS(BP!423:423,BP!$5:$5,BV$4))</f>
        <v>0</v>
      </c>
      <c r="BW423" s="3">
        <f>IF(BW$5="",0,SUMIFS(BP!423:423,BP!$5:$5,BW$4))</f>
        <v>0</v>
      </c>
      <c r="BX423" s="3">
        <f>IF(BX$5="",0,SUMIFS(BP!423:423,BP!$5:$5,BX$4))</f>
        <v>0</v>
      </c>
      <c r="BY423" s="3">
        <f>IF(BY$5="",0,SUMIFS(BP!423:423,BP!$5:$5,BY$4))</f>
        <v>0</v>
      </c>
      <c r="BZ423" s="3">
        <f>IF(BZ$5="",0,SUMIFS(BP!423:423,BP!$5:$5,BZ$4))</f>
        <v>0</v>
      </c>
      <c r="CA423" s="3">
        <f>IF(CA$5="",0,SUMIFS(BP!423:423,BP!$5:$5,CA$4))</f>
        <v>0</v>
      </c>
      <c r="CB423" s="3">
        <f>IF(CB$5="",0,SUMIFS(BP!423:423,BP!$5:$5,CB$4))</f>
        <v>0</v>
      </c>
      <c r="CC423" s="3">
        <f>IF(CC$5="",0,SUMIFS(BP!423:423,BP!$5:$5,CC$4))</f>
        <v>0</v>
      </c>
      <c r="CD423" s="3">
        <f>IF(CD$5="",0,SUMIFS(BP!423:423,BP!$5:$5,CD$4))</f>
        <v>0</v>
      </c>
      <c r="CE423" s="3">
        <f>IF(CE$5="",0,SUMIFS(BP!423:423,BP!$5:$5,CE$4))</f>
        <v>0</v>
      </c>
      <c r="CF423" s="3">
        <f>IF(CF$5="",0,SUMIFS(BP!423:423,BP!$5:$5,CF$4))</f>
        <v>0</v>
      </c>
      <c r="CG423" s="3">
        <f>IF(CG$5="",0,SUMIFS(BP!423:423,BP!$5:$5,CG$4))</f>
        <v>0</v>
      </c>
      <c r="CH423" s="3">
        <f>IF(CH$5="",0,SUMIFS(BP!423:423,BP!$5:$5,CH$4))</f>
        <v>0</v>
      </c>
      <c r="CI423" s="3">
        <f>IF(CI$5="",0,SUMIFS(BP!423:423,BP!$5:$5,CI$4))</f>
        <v>0</v>
      </c>
      <c r="CJ423" s="3">
        <f>IF(CJ$5="",0,SUMIFS(BP!423:423,BP!$5:$5,CJ$4))</f>
        <v>0</v>
      </c>
      <c r="CK423" s="3">
        <f>IF(CK$5="",0,SUMIFS(BP!423:423,BP!$5:$5,CK$4))</f>
        <v>0</v>
      </c>
      <c r="CL423" s="3">
        <f>IF(CL$5="",0,SUMIFS(BP!423:423,BP!$5:$5,CL$4))</f>
        <v>0</v>
      </c>
      <c r="CM423" s="3">
        <f>IF(CM$5="",0,SUMIFS(BP!423:423,BP!$5:$5,CM$4))</f>
        <v>0</v>
      </c>
      <c r="CN423" s="3">
        <f>IF(CN$5="",0,SUMIFS(BP!423:423,BP!$5:$5,CN$4))</f>
        <v>0</v>
      </c>
      <c r="CO423" s="3">
        <f>IF(CO$5="",0,SUMIFS(BP!423:423,BP!$5:$5,CO$4))</f>
        <v>0</v>
      </c>
      <c r="CP423" s="3">
        <f>IF(CP$5="",0,SUMIFS(BP!423:423,BP!$5:$5,CP$4))</f>
        <v>0</v>
      </c>
      <c r="CQ423" s="3">
        <f>IF(CQ$5="",0,SUMIFS(BP!423:423,BP!$5:$5,CQ$4))</f>
        <v>0</v>
      </c>
      <c r="CR423" s="3">
        <f>IF(CR$5="",0,SUMIFS(BP!423:423,BP!$5:$5,CR$4))</f>
        <v>0</v>
      </c>
      <c r="CS423" s="3">
        <f>IF(CS$5="",0,SUMIFS(BP!423:423,BP!$5:$5,CS$4))</f>
        <v>0</v>
      </c>
      <c r="CT423" s="3">
        <f>IF(CT$5="",0,SUMIFS(BP!423:423,BP!$5:$5,CT$4))</f>
        <v>0</v>
      </c>
    </row>
    <row r="424" spans="1:98" s="2" customFormat="1" ht="10.199999999999999" x14ac:dyDescent="0.2">
      <c r="A424" s="11">
        <f>ROW()</f>
        <v>424</v>
      </c>
      <c r="E424" s="15"/>
      <c r="W424" s="5"/>
      <c r="Z424" s="3">
        <f ca="1">IF(Z$5="",0,SUMIFS(INDIRECT($S$2&amp;$A424&amp;":"&amp;$A424),BP!$5:$5,Z$4))</f>
        <v>0</v>
      </c>
      <c r="AA424" s="3">
        <f ca="1">IF(AA$5="",0,SUMIFS(INDIRECT($S$2&amp;$A424&amp;":"&amp;$A424),BP!$5:$5,AA$4))</f>
        <v>0</v>
      </c>
      <c r="AB424" s="3">
        <f ca="1">IF(AB$5="",0,SUMIFS(INDIRECT($S$2&amp;$A424&amp;":"&amp;$A424),BP!$5:$5,AB$4))</f>
        <v>0</v>
      </c>
      <c r="AC424" s="3">
        <f ca="1">IF(AC$5="",0,SUMIFS(INDIRECT($S$2&amp;$A424&amp;":"&amp;$A424),BP!$5:$5,AC$4))</f>
        <v>0</v>
      </c>
      <c r="AD424" s="3">
        <f ca="1">IF(AD$5="",0,SUMIFS(INDIRECT($S$2&amp;$A424&amp;":"&amp;$A424),BP!$5:$5,AD$4))</f>
        <v>0</v>
      </c>
      <c r="AE424" s="3">
        <f ca="1">IF(AE$5="",0,SUMIFS(INDIRECT($S$2&amp;$A424&amp;":"&amp;$A424),BP!$5:$5,AE$4))</f>
        <v>0</v>
      </c>
      <c r="AF424" s="3">
        <f ca="1">IF(AF$5="",0,SUMIFS(INDIRECT($S$2&amp;$A424&amp;":"&amp;$A424),BP!$5:$5,AF$4))</f>
        <v>0</v>
      </c>
      <c r="AG424" s="3">
        <f ca="1">IF(AG$5="",0,SUMIFS(INDIRECT($S$2&amp;$A424&amp;":"&amp;$A424),BP!$5:$5,AG$4))</f>
        <v>0</v>
      </c>
      <c r="AH424" s="3">
        <f ca="1">IF(AH$5="",0,SUMIFS(INDIRECT($S$2&amp;$A424&amp;":"&amp;$A424),BP!$5:$5,AH$4))</f>
        <v>0</v>
      </c>
      <c r="AI424" s="3">
        <f ca="1">IF(AI$5="",0,SUMIFS(INDIRECT($S$2&amp;$A424&amp;":"&amp;$A424),BP!$5:$5,AI$4))</f>
        <v>0</v>
      </c>
      <c r="AJ424" s="3">
        <f ca="1">IF(AJ$5="",0,SUMIFS(INDIRECT($S$2&amp;$A424&amp;":"&amp;$A424),BP!$5:$5,AJ$4))</f>
        <v>0</v>
      </c>
      <c r="AK424" s="3">
        <f ca="1">IF(AK$5="",0,SUMIFS(INDIRECT($S$2&amp;$A424&amp;":"&amp;$A424),BP!$5:$5,AK$4))</f>
        <v>0</v>
      </c>
      <c r="AL424" s="3">
        <f ca="1">IF(AL$5="",0,SUMIFS(INDIRECT($S$2&amp;$A424&amp;":"&amp;$A424),BP!$5:$5,AL$4))</f>
        <v>0</v>
      </c>
      <c r="AM424" s="3">
        <f ca="1">IF(AM$5="",0,SUMIFS(INDIRECT($S$2&amp;$A424&amp;":"&amp;$A424),BP!$5:$5,AM$4))</f>
        <v>0</v>
      </c>
      <c r="AN424" s="3">
        <f ca="1">IF(AN$5="",0,SUMIFS(INDIRECT($S$2&amp;$A424&amp;":"&amp;$A424),BP!$5:$5,AN$4))</f>
        <v>0</v>
      </c>
      <c r="AO424" s="3">
        <f ca="1">IF(AO$5="",0,SUMIFS(INDIRECT($S$2&amp;$A424&amp;":"&amp;$A424),BP!$5:$5,AO$4))</f>
        <v>0</v>
      </c>
      <c r="AP424" s="3">
        <f ca="1">IF(AP$5="",0,SUMIFS(INDIRECT($S$2&amp;$A424&amp;":"&amp;$A424),BP!$5:$5,AP$4))</f>
        <v>0</v>
      </c>
      <c r="AQ424" s="3">
        <f ca="1">IF(AQ$5="",0,SUMIFS(INDIRECT($S$2&amp;$A424&amp;":"&amp;$A424),BP!$5:$5,AQ$4))</f>
        <v>0</v>
      </c>
      <c r="AR424" s="3">
        <f ca="1">IF(AR$5="",0,SUMIFS(INDIRECT($S$2&amp;$A424&amp;":"&amp;$A424),BP!$5:$5,AR$4))</f>
        <v>0</v>
      </c>
      <c r="AS424" s="3">
        <f ca="1">IF(AS$5="",0,SUMIFS(INDIRECT($S$2&amp;$A424&amp;":"&amp;$A424),BP!$5:$5,AS$4))</f>
        <v>0</v>
      </c>
      <c r="AT424" s="3">
        <f ca="1">IF(AT$5="",0,SUMIFS(INDIRECT($S$2&amp;$A424&amp;":"&amp;$A424),BP!$5:$5,AT$4))</f>
        <v>0</v>
      </c>
      <c r="AU424" s="3">
        <f ca="1">IF(AU$5="",0,SUMIFS(INDIRECT($S$2&amp;$A424&amp;":"&amp;$A424),BP!$5:$5,AU$4))</f>
        <v>0</v>
      </c>
      <c r="AV424" s="3">
        <f ca="1">IF(AV$5="",0,SUMIFS(INDIRECT($S$2&amp;$A424&amp;":"&amp;$A424),BP!$5:$5,AV$4))</f>
        <v>0</v>
      </c>
      <c r="AW424" s="3">
        <f ca="1">IF(AW$5="",0,SUMIFS(INDIRECT($S$2&amp;$A424&amp;":"&amp;$A424),BP!$5:$5,AW$4))</f>
        <v>0</v>
      </c>
      <c r="AX424" s="3">
        <f ca="1">IF(AX$5="",0,SUMIFS(INDIRECT($S$2&amp;$A424&amp;":"&amp;$A424),BP!$5:$5,AX$4))</f>
        <v>0</v>
      </c>
      <c r="AY424" s="3">
        <f ca="1">IF(AY$5="",0,SUMIFS(INDIRECT($S$2&amp;$A424&amp;":"&amp;$A424),BP!$5:$5,AY$4))</f>
        <v>0</v>
      </c>
      <c r="AZ424" s="3">
        <f ca="1">IF(AZ$5="",0,SUMIFS(INDIRECT($S$2&amp;$A424&amp;":"&amp;$A424),BP!$5:$5,AZ$4))</f>
        <v>0</v>
      </c>
      <c r="BA424" s="3">
        <f ca="1">IF(BA$5="",0,SUMIFS(INDIRECT($S$2&amp;$A424&amp;":"&amp;$A424),BP!$5:$5,BA$4))</f>
        <v>0</v>
      </c>
      <c r="BB424" s="3">
        <f ca="1">IF(BB$5="",0,SUMIFS(INDIRECT($S$2&amp;$A424&amp;":"&amp;$A424),BP!$5:$5,BB$4))</f>
        <v>0</v>
      </c>
      <c r="BC424" s="3">
        <f ca="1">IF(BC$5="",0,SUMIFS(INDIRECT($S$2&amp;$A424&amp;":"&amp;$A424),BP!$5:$5,BC$4))</f>
        <v>0</v>
      </c>
      <c r="BD424" s="3">
        <f ca="1">IF(BD$5="",0,SUMIFS(INDIRECT($S$2&amp;$A424&amp;":"&amp;$A424),BP!$5:$5,BD$4))</f>
        <v>0</v>
      </c>
      <c r="BE424" s="3">
        <f ca="1">IF(BE$5="",0,SUMIFS(INDIRECT($S$2&amp;$A424&amp;":"&amp;$A424),BP!$5:$5,BE$4))</f>
        <v>0</v>
      </c>
      <c r="BF424" s="3">
        <f ca="1">IF(BF$5="",0,SUMIFS(INDIRECT($S$2&amp;$A424&amp;":"&amp;$A424),BP!$5:$5,BF$4))</f>
        <v>0</v>
      </c>
      <c r="BG424" s="3">
        <f ca="1">IF(BG$5="",0,SUMIFS(INDIRECT($S$2&amp;$A424&amp;":"&amp;$A424),BP!$5:$5,BG$4))</f>
        <v>0</v>
      </c>
      <c r="BH424" s="3">
        <f ca="1">IF(BH$5="",0,SUMIFS(INDIRECT($S$2&amp;$A424&amp;":"&amp;$A424),BP!$5:$5,BH$4))</f>
        <v>0</v>
      </c>
      <c r="BI424" s="3">
        <f ca="1">IF(BI$5="",0,SUMIFS(INDIRECT($S$2&amp;$A424&amp;":"&amp;$A424),BP!$5:$5,BI$4))</f>
        <v>0</v>
      </c>
      <c r="BJ424" s="3">
        <f>IF(BJ$5="",0,SUMIFS(BP!424:424,BP!$5:$5,BJ$4))</f>
        <v>0</v>
      </c>
      <c r="BK424" s="3">
        <f>IF(BK$5="",0,SUMIFS(BP!424:424,BP!$5:$5,BK$4))</f>
        <v>0</v>
      </c>
      <c r="BL424" s="3">
        <f>IF(BL$5="",0,SUMIFS(BP!424:424,BP!$5:$5,BL$4))</f>
        <v>0</v>
      </c>
      <c r="BM424" s="3">
        <f>IF(BM$5="",0,SUMIFS(BP!424:424,BP!$5:$5,BM$4))</f>
        <v>0</v>
      </c>
      <c r="BN424" s="3">
        <f>IF(BN$5="",0,SUMIFS(BP!424:424,BP!$5:$5,BN$4))</f>
        <v>0</v>
      </c>
      <c r="BO424" s="3">
        <f>IF(BO$5="",0,SUMIFS(BP!424:424,BP!$5:$5,BO$4))</f>
        <v>0</v>
      </c>
      <c r="BP424" s="3">
        <f>IF(BP$5="",0,SUMIFS(BP!424:424,BP!$5:$5,BP$4))</f>
        <v>0</v>
      </c>
      <c r="BQ424" s="3">
        <f>IF(BQ$5="",0,SUMIFS(BP!424:424,BP!$5:$5,BQ$4))</f>
        <v>0</v>
      </c>
      <c r="BR424" s="3">
        <f>IF(BR$5="",0,SUMIFS(BP!424:424,BP!$5:$5,BR$4))</f>
        <v>0</v>
      </c>
      <c r="BS424" s="3">
        <f>IF(BS$5="",0,SUMIFS(BP!424:424,BP!$5:$5,BS$4))</f>
        <v>0</v>
      </c>
      <c r="BT424" s="3">
        <f>IF(BT$5="",0,SUMIFS(BP!424:424,BP!$5:$5,BT$4))</f>
        <v>0</v>
      </c>
      <c r="BU424" s="3">
        <f>IF(BU$5="",0,SUMIFS(BP!424:424,BP!$5:$5,BU$4))</f>
        <v>0</v>
      </c>
      <c r="BV424" s="3">
        <f>IF(BV$5="",0,SUMIFS(BP!424:424,BP!$5:$5,BV$4))</f>
        <v>0</v>
      </c>
      <c r="BW424" s="3">
        <f>IF(BW$5="",0,SUMIFS(BP!424:424,BP!$5:$5,BW$4))</f>
        <v>0</v>
      </c>
      <c r="BX424" s="3">
        <f>IF(BX$5="",0,SUMIFS(BP!424:424,BP!$5:$5,BX$4))</f>
        <v>0</v>
      </c>
      <c r="BY424" s="3">
        <f>IF(BY$5="",0,SUMIFS(BP!424:424,BP!$5:$5,BY$4))</f>
        <v>0</v>
      </c>
      <c r="BZ424" s="3">
        <f>IF(BZ$5="",0,SUMIFS(BP!424:424,BP!$5:$5,BZ$4))</f>
        <v>0</v>
      </c>
      <c r="CA424" s="3">
        <f>IF(CA$5="",0,SUMIFS(BP!424:424,BP!$5:$5,CA$4))</f>
        <v>0</v>
      </c>
      <c r="CB424" s="3">
        <f>IF(CB$5="",0,SUMIFS(BP!424:424,BP!$5:$5,CB$4))</f>
        <v>0</v>
      </c>
      <c r="CC424" s="3">
        <f>IF(CC$5="",0,SUMIFS(BP!424:424,BP!$5:$5,CC$4))</f>
        <v>0</v>
      </c>
      <c r="CD424" s="3">
        <f>IF(CD$5="",0,SUMIFS(BP!424:424,BP!$5:$5,CD$4))</f>
        <v>0</v>
      </c>
      <c r="CE424" s="3">
        <f>IF(CE$5="",0,SUMIFS(BP!424:424,BP!$5:$5,CE$4))</f>
        <v>0</v>
      </c>
      <c r="CF424" s="3">
        <f>IF(CF$5="",0,SUMIFS(BP!424:424,BP!$5:$5,CF$4))</f>
        <v>0</v>
      </c>
      <c r="CG424" s="3">
        <f>IF(CG$5="",0,SUMIFS(BP!424:424,BP!$5:$5,CG$4))</f>
        <v>0</v>
      </c>
      <c r="CH424" s="3">
        <f>IF(CH$5="",0,SUMIFS(BP!424:424,BP!$5:$5,CH$4))</f>
        <v>0</v>
      </c>
      <c r="CI424" s="3">
        <f>IF(CI$5="",0,SUMIFS(BP!424:424,BP!$5:$5,CI$4))</f>
        <v>0</v>
      </c>
      <c r="CJ424" s="3">
        <f>IF(CJ$5="",0,SUMIFS(BP!424:424,BP!$5:$5,CJ$4))</f>
        <v>0</v>
      </c>
      <c r="CK424" s="3">
        <f>IF(CK$5="",0,SUMIFS(BP!424:424,BP!$5:$5,CK$4))</f>
        <v>0</v>
      </c>
      <c r="CL424" s="3">
        <f>IF(CL$5="",0,SUMIFS(BP!424:424,BP!$5:$5,CL$4))</f>
        <v>0</v>
      </c>
      <c r="CM424" s="3">
        <f>IF(CM$5="",0,SUMIFS(BP!424:424,BP!$5:$5,CM$4))</f>
        <v>0</v>
      </c>
      <c r="CN424" s="3">
        <f>IF(CN$5="",0,SUMIFS(BP!424:424,BP!$5:$5,CN$4))</f>
        <v>0</v>
      </c>
      <c r="CO424" s="3">
        <f>IF(CO$5="",0,SUMIFS(BP!424:424,BP!$5:$5,CO$4))</f>
        <v>0</v>
      </c>
      <c r="CP424" s="3">
        <f>IF(CP$5="",0,SUMIFS(BP!424:424,BP!$5:$5,CP$4))</f>
        <v>0</v>
      </c>
      <c r="CQ424" s="3">
        <f>IF(CQ$5="",0,SUMIFS(BP!424:424,BP!$5:$5,CQ$4))</f>
        <v>0</v>
      </c>
      <c r="CR424" s="3">
        <f>IF(CR$5="",0,SUMIFS(BP!424:424,BP!$5:$5,CR$4))</f>
        <v>0</v>
      </c>
      <c r="CS424" s="3">
        <f>IF(CS$5="",0,SUMIFS(BP!424:424,BP!$5:$5,CS$4))</f>
        <v>0</v>
      </c>
      <c r="CT424" s="3">
        <f>IF(CT$5="",0,SUMIFS(BP!424:424,BP!$5:$5,CT$4))</f>
        <v>0</v>
      </c>
    </row>
    <row r="425" spans="1:98" s="2" customFormat="1" ht="10.199999999999999" x14ac:dyDescent="0.2">
      <c r="A425" s="11">
        <f>ROW()</f>
        <v>425</v>
      </c>
      <c r="E425" s="15"/>
      <c r="W425" s="5"/>
      <c r="Z425" s="3">
        <f ca="1">IF(Z$5="",0,SUMIFS(INDIRECT($S$2&amp;$A425&amp;":"&amp;$A425),BP!$5:$5,Z$4))</f>
        <v>0</v>
      </c>
      <c r="AA425" s="3">
        <f ca="1">IF(AA$5="",0,SUMIFS(INDIRECT($S$2&amp;$A425&amp;":"&amp;$A425),BP!$5:$5,AA$4))</f>
        <v>0</v>
      </c>
      <c r="AB425" s="3">
        <f ca="1">IF(AB$5="",0,SUMIFS(INDIRECT($S$2&amp;$A425&amp;":"&amp;$A425),BP!$5:$5,AB$4))</f>
        <v>0</v>
      </c>
      <c r="AC425" s="3">
        <f ca="1">IF(AC$5="",0,SUMIFS(INDIRECT($S$2&amp;$A425&amp;":"&amp;$A425),BP!$5:$5,AC$4))</f>
        <v>0</v>
      </c>
      <c r="AD425" s="3">
        <f ca="1">IF(AD$5="",0,SUMIFS(INDIRECT($S$2&amp;$A425&amp;":"&amp;$A425),BP!$5:$5,AD$4))</f>
        <v>0</v>
      </c>
      <c r="AE425" s="3">
        <f ca="1">IF(AE$5="",0,SUMIFS(INDIRECT($S$2&amp;$A425&amp;":"&amp;$A425),BP!$5:$5,AE$4))</f>
        <v>0</v>
      </c>
      <c r="AF425" s="3">
        <f ca="1">IF(AF$5="",0,SUMIFS(INDIRECT($S$2&amp;$A425&amp;":"&amp;$A425),BP!$5:$5,AF$4))</f>
        <v>0</v>
      </c>
      <c r="AG425" s="3">
        <f ca="1">IF(AG$5="",0,SUMIFS(INDIRECT($S$2&amp;$A425&amp;":"&amp;$A425),BP!$5:$5,AG$4))</f>
        <v>0</v>
      </c>
      <c r="AH425" s="3">
        <f ca="1">IF(AH$5="",0,SUMIFS(INDIRECT($S$2&amp;$A425&amp;":"&amp;$A425),BP!$5:$5,AH$4))</f>
        <v>0</v>
      </c>
      <c r="AI425" s="3">
        <f ca="1">IF(AI$5="",0,SUMIFS(INDIRECT($S$2&amp;$A425&amp;":"&amp;$A425),BP!$5:$5,AI$4))</f>
        <v>0</v>
      </c>
      <c r="AJ425" s="3">
        <f ca="1">IF(AJ$5="",0,SUMIFS(INDIRECT($S$2&amp;$A425&amp;":"&amp;$A425),BP!$5:$5,AJ$4))</f>
        <v>0</v>
      </c>
      <c r="AK425" s="3">
        <f ca="1">IF(AK$5="",0,SUMIFS(INDIRECT($S$2&amp;$A425&amp;":"&amp;$A425),BP!$5:$5,AK$4))</f>
        <v>0</v>
      </c>
      <c r="AL425" s="3">
        <f ca="1">IF(AL$5="",0,SUMIFS(INDIRECT($S$2&amp;$A425&amp;":"&amp;$A425),BP!$5:$5,AL$4))</f>
        <v>0</v>
      </c>
      <c r="AM425" s="3">
        <f ca="1">IF(AM$5="",0,SUMIFS(INDIRECT($S$2&amp;$A425&amp;":"&amp;$A425),BP!$5:$5,AM$4))</f>
        <v>0</v>
      </c>
      <c r="AN425" s="3">
        <f ca="1">IF(AN$5="",0,SUMIFS(INDIRECT($S$2&amp;$A425&amp;":"&amp;$A425),BP!$5:$5,AN$4))</f>
        <v>0</v>
      </c>
      <c r="AO425" s="3">
        <f ca="1">IF(AO$5="",0,SUMIFS(INDIRECT($S$2&amp;$A425&amp;":"&amp;$A425),BP!$5:$5,AO$4))</f>
        <v>0</v>
      </c>
      <c r="AP425" s="3">
        <f ca="1">IF(AP$5="",0,SUMIFS(INDIRECT($S$2&amp;$A425&amp;":"&amp;$A425),BP!$5:$5,AP$4))</f>
        <v>0</v>
      </c>
      <c r="AQ425" s="3">
        <f ca="1">IF(AQ$5="",0,SUMIFS(INDIRECT($S$2&amp;$A425&amp;":"&amp;$A425),BP!$5:$5,AQ$4))</f>
        <v>0</v>
      </c>
      <c r="AR425" s="3">
        <f ca="1">IF(AR$5="",0,SUMIFS(INDIRECT($S$2&amp;$A425&amp;":"&amp;$A425),BP!$5:$5,AR$4))</f>
        <v>0</v>
      </c>
      <c r="AS425" s="3">
        <f ca="1">IF(AS$5="",0,SUMIFS(INDIRECT($S$2&amp;$A425&amp;":"&amp;$A425),BP!$5:$5,AS$4))</f>
        <v>0</v>
      </c>
      <c r="AT425" s="3">
        <f ca="1">IF(AT$5="",0,SUMIFS(INDIRECT($S$2&amp;$A425&amp;":"&amp;$A425),BP!$5:$5,AT$4))</f>
        <v>0</v>
      </c>
      <c r="AU425" s="3">
        <f ca="1">IF(AU$5="",0,SUMIFS(INDIRECT($S$2&amp;$A425&amp;":"&amp;$A425),BP!$5:$5,AU$4))</f>
        <v>0</v>
      </c>
      <c r="AV425" s="3">
        <f ca="1">IF(AV$5="",0,SUMIFS(INDIRECT($S$2&amp;$A425&amp;":"&amp;$A425),BP!$5:$5,AV$4))</f>
        <v>0</v>
      </c>
      <c r="AW425" s="3">
        <f ca="1">IF(AW$5="",0,SUMIFS(INDIRECT($S$2&amp;$A425&amp;":"&amp;$A425),BP!$5:$5,AW$4))</f>
        <v>0</v>
      </c>
      <c r="AX425" s="3">
        <f ca="1">IF(AX$5="",0,SUMIFS(INDIRECT($S$2&amp;$A425&amp;":"&amp;$A425),BP!$5:$5,AX$4))</f>
        <v>0</v>
      </c>
      <c r="AY425" s="3">
        <f ca="1">IF(AY$5="",0,SUMIFS(INDIRECT($S$2&amp;$A425&amp;":"&amp;$A425),BP!$5:$5,AY$4))</f>
        <v>0</v>
      </c>
      <c r="AZ425" s="3">
        <f ca="1">IF(AZ$5="",0,SUMIFS(INDIRECT($S$2&amp;$A425&amp;":"&amp;$A425),BP!$5:$5,AZ$4))</f>
        <v>0</v>
      </c>
      <c r="BA425" s="3">
        <f ca="1">IF(BA$5="",0,SUMIFS(INDIRECT($S$2&amp;$A425&amp;":"&amp;$A425),BP!$5:$5,BA$4))</f>
        <v>0</v>
      </c>
      <c r="BB425" s="3">
        <f ca="1">IF(BB$5="",0,SUMIFS(INDIRECT($S$2&amp;$A425&amp;":"&amp;$A425),BP!$5:$5,BB$4))</f>
        <v>0</v>
      </c>
      <c r="BC425" s="3">
        <f ca="1">IF(BC$5="",0,SUMIFS(INDIRECT($S$2&amp;$A425&amp;":"&amp;$A425),BP!$5:$5,BC$4))</f>
        <v>0</v>
      </c>
      <c r="BD425" s="3">
        <f ca="1">IF(BD$5="",0,SUMIFS(INDIRECT($S$2&amp;$A425&amp;":"&amp;$A425),BP!$5:$5,BD$4))</f>
        <v>0</v>
      </c>
      <c r="BE425" s="3">
        <f ca="1">IF(BE$5="",0,SUMIFS(INDIRECT($S$2&amp;$A425&amp;":"&amp;$A425),BP!$5:$5,BE$4))</f>
        <v>0</v>
      </c>
      <c r="BF425" s="3">
        <f ca="1">IF(BF$5="",0,SUMIFS(INDIRECT($S$2&amp;$A425&amp;":"&amp;$A425),BP!$5:$5,BF$4))</f>
        <v>0</v>
      </c>
      <c r="BG425" s="3">
        <f ca="1">IF(BG$5="",0,SUMIFS(INDIRECT($S$2&amp;$A425&amp;":"&amp;$A425),BP!$5:$5,BG$4))</f>
        <v>0</v>
      </c>
      <c r="BH425" s="3">
        <f ca="1">IF(BH$5="",0,SUMIFS(INDIRECT($S$2&amp;$A425&amp;":"&amp;$A425),BP!$5:$5,BH$4))</f>
        <v>0</v>
      </c>
      <c r="BI425" s="3">
        <f ca="1">IF(BI$5="",0,SUMIFS(INDIRECT($S$2&amp;$A425&amp;":"&amp;$A425),BP!$5:$5,BI$4))</f>
        <v>0</v>
      </c>
      <c r="BJ425" s="3">
        <f>IF(BJ$5="",0,SUMIFS(BP!425:425,BP!$5:$5,BJ$4))</f>
        <v>0</v>
      </c>
      <c r="BK425" s="3">
        <f>IF(BK$5="",0,SUMIFS(BP!425:425,BP!$5:$5,BK$4))</f>
        <v>0</v>
      </c>
      <c r="BL425" s="3">
        <f>IF(BL$5="",0,SUMIFS(BP!425:425,BP!$5:$5,BL$4))</f>
        <v>0</v>
      </c>
      <c r="BM425" s="3">
        <f>IF(BM$5="",0,SUMIFS(BP!425:425,BP!$5:$5,BM$4))</f>
        <v>0</v>
      </c>
      <c r="BN425" s="3">
        <f>IF(BN$5="",0,SUMIFS(BP!425:425,BP!$5:$5,BN$4))</f>
        <v>0</v>
      </c>
      <c r="BO425" s="3">
        <f>IF(BO$5="",0,SUMIFS(BP!425:425,BP!$5:$5,BO$4))</f>
        <v>0</v>
      </c>
      <c r="BP425" s="3">
        <f>IF(BP$5="",0,SUMIFS(BP!425:425,BP!$5:$5,BP$4))</f>
        <v>0</v>
      </c>
      <c r="BQ425" s="3">
        <f>IF(BQ$5="",0,SUMIFS(BP!425:425,BP!$5:$5,BQ$4))</f>
        <v>0</v>
      </c>
      <c r="BR425" s="3">
        <f>IF(BR$5="",0,SUMIFS(BP!425:425,BP!$5:$5,BR$4))</f>
        <v>0</v>
      </c>
      <c r="BS425" s="3">
        <f>IF(BS$5="",0,SUMIFS(BP!425:425,BP!$5:$5,BS$4))</f>
        <v>0</v>
      </c>
      <c r="BT425" s="3">
        <f>IF(BT$5="",0,SUMIFS(BP!425:425,BP!$5:$5,BT$4))</f>
        <v>0</v>
      </c>
      <c r="BU425" s="3">
        <f>IF(BU$5="",0,SUMIFS(BP!425:425,BP!$5:$5,BU$4))</f>
        <v>0</v>
      </c>
      <c r="BV425" s="3">
        <f>IF(BV$5="",0,SUMIFS(BP!425:425,BP!$5:$5,BV$4))</f>
        <v>0</v>
      </c>
      <c r="BW425" s="3">
        <f>IF(BW$5="",0,SUMIFS(BP!425:425,BP!$5:$5,BW$4))</f>
        <v>0</v>
      </c>
      <c r="BX425" s="3">
        <f>IF(BX$5="",0,SUMIFS(BP!425:425,BP!$5:$5,BX$4))</f>
        <v>0</v>
      </c>
      <c r="BY425" s="3">
        <f>IF(BY$5="",0,SUMIFS(BP!425:425,BP!$5:$5,BY$4))</f>
        <v>0</v>
      </c>
      <c r="BZ425" s="3">
        <f>IF(BZ$5="",0,SUMIFS(BP!425:425,BP!$5:$5,BZ$4))</f>
        <v>0</v>
      </c>
      <c r="CA425" s="3">
        <f>IF(CA$5="",0,SUMIFS(BP!425:425,BP!$5:$5,CA$4))</f>
        <v>0</v>
      </c>
      <c r="CB425" s="3">
        <f>IF(CB$5="",0,SUMIFS(BP!425:425,BP!$5:$5,CB$4))</f>
        <v>0</v>
      </c>
      <c r="CC425" s="3">
        <f>IF(CC$5="",0,SUMIFS(BP!425:425,BP!$5:$5,CC$4))</f>
        <v>0</v>
      </c>
      <c r="CD425" s="3">
        <f>IF(CD$5="",0,SUMIFS(BP!425:425,BP!$5:$5,CD$4))</f>
        <v>0</v>
      </c>
      <c r="CE425" s="3">
        <f>IF(CE$5="",0,SUMIFS(BP!425:425,BP!$5:$5,CE$4))</f>
        <v>0</v>
      </c>
      <c r="CF425" s="3">
        <f>IF(CF$5="",0,SUMIFS(BP!425:425,BP!$5:$5,CF$4))</f>
        <v>0</v>
      </c>
      <c r="CG425" s="3">
        <f>IF(CG$5="",0,SUMIFS(BP!425:425,BP!$5:$5,CG$4))</f>
        <v>0</v>
      </c>
      <c r="CH425" s="3">
        <f>IF(CH$5="",0,SUMIFS(BP!425:425,BP!$5:$5,CH$4))</f>
        <v>0</v>
      </c>
      <c r="CI425" s="3">
        <f>IF(CI$5="",0,SUMIFS(BP!425:425,BP!$5:$5,CI$4))</f>
        <v>0</v>
      </c>
      <c r="CJ425" s="3">
        <f>IF(CJ$5="",0,SUMIFS(BP!425:425,BP!$5:$5,CJ$4))</f>
        <v>0</v>
      </c>
      <c r="CK425" s="3">
        <f>IF(CK$5="",0,SUMIFS(BP!425:425,BP!$5:$5,CK$4))</f>
        <v>0</v>
      </c>
      <c r="CL425" s="3">
        <f>IF(CL$5="",0,SUMIFS(BP!425:425,BP!$5:$5,CL$4))</f>
        <v>0</v>
      </c>
      <c r="CM425" s="3">
        <f>IF(CM$5="",0,SUMIFS(BP!425:425,BP!$5:$5,CM$4))</f>
        <v>0</v>
      </c>
      <c r="CN425" s="3">
        <f>IF(CN$5="",0,SUMIFS(BP!425:425,BP!$5:$5,CN$4))</f>
        <v>0</v>
      </c>
      <c r="CO425" s="3">
        <f>IF(CO$5="",0,SUMIFS(BP!425:425,BP!$5:$5,CO$4))</f>
        <v>0</v>
      </c>
      <c r="CP425" s="3">
        <f>IF(CP$5="",0,SUMIFS(BP!425:425,BP!$5:$5,CP$4))</f>
        <v>0</v>
      </c>
      <c r="CQ425" s="3">
        <f>IF(CQ$5="",0,SUMIFS(BP!425:425,BP!$5:$5,CQ$4))</f>
        <v>0</v>
      </c>
      <c r="CR425" s="3">
        <f>IF(CR$5="",0,SUMIFS(BP!425:425,BP!$5:$5,CR$4))</f>
        <v>0</v>
      </c>
      <c r="CS425" s="3">
        <f>IF(CS$5="",0,SUMIFS(BP!425:425,BP!$5:$5,CS$4))</f>
        <v>0</v>
      </c>
      <c r="CT425" s="3">
        <f>IF(CT$5="",0,SUMIFS(BP!425:425,BP!$5:$5,CT$4))</f>
        <v>0</v>
      </c>
    </row>
    <row r="426" spans="1:98" s="2" customFormat="1" ht="10.199999999999999" x14ac:dyDescent="0.2">
      <c r="A426" s="11">
        <f>ROW()</f>
        <v>426</v>
      </c>
      <c r="E426" s="15"/>
      <c r="W426" s="5"/>
      <c r="Z426" s="3">
        <f ca="1">IF(Z$5="",0,SUMIFS(INDIRECT($S$2&amp;$A426&amp;":"&amp;$A426),BP!$5:$5,Z$4))</f>
        <v>0</v>
      </c>
      <c r="AA426" s="3">
        <f ca="1">IF(AA$5="",0,SUMIFS(INDIRECT($S$2&amp;$A426&amp;":"&amp;$A426),BP!$5:$5,AA$4))</f>
        <v>0</v>
      </c>
      <c r="AB426" s="3">
        <f ca="1">IF(AB$5="",0,SUMIFS(INDIRECT($S$2&amp;$A426&amp;":"&amp;$A426),BP!$5:$5,AB$4))</f>
        <v>0</v>
      </c>
      <c r="AC426" s="3">
        <f ca="1">IF(AC$5="",0,SUMIFS(INDIRECT($S$2&amp;$A426&amp;":"&amp;$A426),BP!$5:$5,AC$4))</f>
        <v>0</v>
      </c>
      <c r="AD426" s="3">
        <f ca="1">IF(AD$5="",0,SUMIFS(INDIRECT($S$2&amp;$A426&amp;":"&amp;$A426),BP!$5:$5,AD$4))</f>
        <v>0</v>
      </c>
      <c r="AE426" s="3">
        <f ca="1">IF(AE$5="",0,SUMIFS(INDIRECT($S$2&amp;$A426&amp;":"&amp;$A426),BP!$5:$5,AE$4))</f>
        <v>0</v>
      </c>
      <c r="AF426" s="3">
        <f ca="1">IF(AF$5="",0,SUMIFS(INDIRECT($S$2&amp;$A426&amp;":"&amp;$A426),BP!$5:$5,AF$4))</f>
        <v>0</v>
      </c>
      <c r="AG426" s="3">
        <f ca="1">IF(AG$5="",0,SUMIFS(INDIRECT($S$2&amp;$A426&amp;":"&amp;$A426),BP!$5:$5,AG$4))</f>
        <v>0</v>
      </c>
      <c r="AH426" s="3">
        <f ca="1">IF(AH$5="",0,SUMIFS(INDIRECT($S$2&amp;$A426&amp;":"&amp;$A426),BP!$5:$5,AH$4))</f>
        <v>0</v>
      </c>
      <c r="AI426" s="3">
        <f ca="1">IF(AI$5="",0,SUMIFS(INDIRECT($S$2&amp;$A426&amp;":"&amp;$A426),BP!$5:$5,AI$4))</f>
        <v>0</v>
      </c>
      <c r="AJ426" s="3">
        <f ca="1">IF(AJ$5="",0,SUMIFS(INDIRECT($S$2&amp;$A426&amp;":"&amp;$A426),BP!$5:$5,AJ$4))</f>
        <v>0</v>
      </c>
      <c r="AK426" s="3">
        <f ca="1">IF(AK$5="",0,SUMIFS(INDIRECT($S$2&amp;$A426&amp;":"&amp;$A426),BP!$5:$5,AK$4))</f>
        <v>0</v>
      </c>
      <c r="AL426" s="3">
        <f ca="1">IF(AL$5="",0,SUMIFS(INDIRECT($S$2&amp;$A426&amp;":"&amp;$A426),BP!$5:$5,AL$4))</f>
        <v>0</v>
      </c>
      <c r="AM426" s="3">
        <f ca="1">IF(AM$5="",0,SUMIFS(INDIRECT($S$2&amp;$A426&amp;":"&amp;$A426),BP!$5:$5,AM$4))</f>
        <v>0</v>
      </c>
      <c r="AN426" s="3">
        <f ca="1">IF(AN$5="",0,SUMIFS(INDIRECT($S$2&amp;$A426&amp;":"&amp;$A426),BP!$5:$5,AN$4))</f>
        <v>0</v>
      </c>
      <c r="AO426" s="3">
        <f ca="1">IF(AO$5="",0,SUMIFS(INDIRECT($S$2&amp;$A426&amp;":"&amp;$A426),BP!$5:$5,AO$4))</f>
        <v>0</v>
      </c>
      <c r="AP426" s="3">
        <f ca="1">IF(AP$5="",0,SUMIFS(INDIRECT($S$2&amp;$A426&amp;":"&amp;$A426),BP!$5:$5,AP$4))</f>
        <v>0</v>
      </c>
      <c r="AQ426" s="3">
        <f ca="1">IF(AQ$5="",0,SUMIFS(INDIRECT($S$2&amp;$A426&amp;":"&amp;$A426),BP!$5:$5,AQ$4))</f>
        <v>0</v>
      </c>
      <c r="AR426" s="3">
        <f ca="1">IF(AR$5="",0,SUMIFS(INDIRECT($S$2&amp;$A426&amp;":"&amp;$A426),BP!$5:$5,AR$4))</f>
        <v>0</v>
      </c>
      <c r="AS426" s="3">
        <f ca="1">IF(AS$5="",0,SUMIFS(INDIRECT($S$2&amp;$A426&amp;":"&amp;$A426),BP!$5:$5,AS$4))</f>
        <v>0</v>
      </c>
      <c r="AT426" s="3">
        <f ca="1">IF(AT$5="",0,SUMIFS(INDIRECT($S$2&amp;$A426&amp;":"&amp;$A426),BP!$5:$5,AT$4))</f>
        <v>0</v>
      </c>
      <c r="AU426" s="3">
        <f ca="1">IF(AU$5="",0,SUMIFS(INDIRECT($S$2&amp;$A426&amp;":"&amp;$A426),BP!$5:$5,AU$4))</f>
        <v>0</v>
      </c>
      <c r="AV426" s="3">
        <f ca="1">IF(AV$5="",0,SUMIFS(INDIRECT($S$2&amp;$A426&amp;":"&amp;$A426),BP!$5:$5,AV$4))</f>
        <v>0</v>
      </c>
      <c r="AW426" s="3">
        <f ca="1">IF(AW$5="",0,SUMIFS(INDIRECT($S$2&amp;$A426&amp;":"&amp;$A426),BP!$5:$5,AW$4))</f>
        <v>0</v>
      </c>
      <c r="AX426" s="3">
        <f ca="1">IF(AX$5="",0,SUMIFS(INDIRECT($S$2&amp;$A426&amp;":"&amp;$A426),BP!$5:$5,AX$4))</f>
        <v>0</v>
      </c>
      <c r="AY426" s="3">
        <f ca="1">IF(AY$5="",0,SUMIFS(INDIRECT($S$2&amp;$A426&amp;":"&amp;$A426),BP!$5:$5,AY$4))</f>
        <v>0</v>
      </c>
      <c r="AZ426" s="3">
        <f ca="1">IF(AZ$5="",0,SUMIFS(INDIRECT($S$2&amp;$A426&amp;":"&amp;$A426),BP!$5:$5,AZ$4))</f>
        <v>0</v>
      </c>
      <c r="BA426" s="3">
        <f ca="1">IF(BA$5="",0,SUMIFS(INDIRECT($S$2&amp;$A426&amp;":"&amp;$A426),BP!$5:$5,BA$4))</f>
        <v>0</v>
      </c>
      <c r="BB426" s="3">
        <f ca="1">IF(BB$5="",0,SUMIFS(INDIRECT($S$2&amp;$A426&amp;":"&amp;$A426),BP!$5:$5,BB$4))</f>
        <v>0</v>
      </c>
      <c r="BC426" s="3">
        <f ca="1">IF(BC$5="",0,SUMIFS(INDIRECT($S$2&amp;$A426&amp;":"&amp;$A426),BP!$5:$5,BC$4))</f>
        <v>0</v>
      </c>
      <c r="BD426" s="3">
        <f ca="1">IF(BD$5="",0,SUMIFS(INDIRECT($S$2&amp;$A426&amp;":"&amp;$A426),BP!$5:$5,BD$4))</f>
        <v>0</v>
      </c>
      <c r="BE426" s="3">
        <f ca="1">IF(BE$5="",0,SUMIFS(INDIRECT($S$2&amp;$A426&amp;":"&amp;$A426),BP!$5:$5,BE$4))</f>
        <v>0</v>
      </c>
      <c r="BF426" s="3">
        <f ca="1">IF(BF$5="",0,SUMIFS(INDIRECT($S$2&amp;$A426&amp;":"&amp;$A426),BP!$5:$5,BF$4))</f>
        <v>0</v>
      </c>
      <c r="BG426" s="3">
        <f ca="1">IF(BG$5="",0,SUMIFS(INDIRECT($S$2&amp;$A426&amp;":"&amp;$A426),BP!$5:$5,BG$4))</f>
        <v>0</v>
      </c>
      <c r="BH426" s="3">
        <f ca="1">IF(BH$5="",0,SUMIFS(INDIRECT($S$2&amp;$A426&amp;":"&amp;$A426),BP!$5:$5,BH$4))</f>
        <v>0</v>
      </c>
      <c r="BI426" s="3">
        <f ca="1">IF(BI$5="",0,SUMIFS(INDIRECT($S$2&amp;$A426&amp;":"&amp;$A426),BP!$5:$5,BI$4))</f>
        <v>0</v>
      </c>
      <c r="BJ426" s="3">
        <f>IF(BJ$5="",0,SUMIFS(BP!426:426,BP!$5:$5,BJ$4))</f>
        <v>0</v>
      </c>
      <c r="BK426" s="3">
        <f>IF(BK$5="",0,SUMIFS(BP!426:426,BP!$5:$5,BK$4))</f>
        <v>0</v>
      </c>
      <c r="BL426" s="3">
        <f>IF(BL$5="",0,SUMIFS(BP!426:426,BP!$5:$5,BL$4))</f>
        <v>0</v>
      </c>
      <c r="BM426" s="3">
        <f>IF(BM$5="",0,SUMIFS(BP!426:426,BP!$5:$5,BM$4))</f>
        <v>0</v>
      </c>
      <c r="BN426" s="3">
        <f>IF(BN$5="",0,SUMIFS(BP!426:426,BP!$5:$5,BN$4))</f>
        <v>0</v>
      </c>
      <c r="BO426" s="3">
        <f>IF(BO$5="",0,SUMIFS(BP!426:426,BP!$5:$5,BO$4))</f>
        <v>0</v>
      </c>
      <c r="BP426" s="3">
        <f>IF(BP$5="",0,SUMIFS(BP!426:426,BP!$5:$5,BP$4))</f>
        <v>0</v>
      </c>
      <c r="BQ426" s="3">
        <f>IF(BQ$5="",0,SUMIFS(BP!426:426,BP!$5:$5,BQ$4))</f>
        <v>0</v>
      </c>
      <c r="BR426" s="3">
        <f>IF(BR$5="",0,SUMIFS(BP!426:426,BP!$5:$5,BR$4))</f>
        <v>0</v>
      </c>
      <c r="BS426" s="3">
        <f>IF(BS$5="",0,SUMIFS(BP!426:426,BP!$5:$5,BS$4))</f>
        <v>0</v>
      </c>
      <c r="BT426" s="3">
        <f>IF(BT$5="",0,SUMIFS(BP!426:426,BP!$5:$5,BT$4))</f>
        <v>0</v>
      </c>
      <c r="BU426" s="3">
        <f>IF(BU$5="",0,SUMIFS(BP!426:426,BP!$5:$5,BU$4))</f>
        <v>0</v>
      </c>
      <c r="BV426" s="3">
        <f>IF(BV$5="",0,SUMIFS(BP!426:426,BP!$5:$5,BV$4))</f>
        <v>0</v>
      </c>
      <c r="BW426" s="3">
        <f>IF(BW$5="",0,SUMIFS(BP!426:426,BP!$5:$5,BW$4))</f>
        <v>0</v>
      </c>
      <c r="BX426" s="3">
        <f>IF(BX$5="",0,SUMIFS(BP!426:426,BP!$5:$5,BX$4))</f>
        <v>0</v>
      </c>
      <c r="BY426" s="3">
        <f>IF(BY$5="",0,SUMIFS(BP!426:426,BP!$5:$5,BY$4))</f>
        <v>0</v>
      </c>
      <c r="BZ426" s="3">
        <f>IF(BZ$5="",0,SUMIFS(BP!426:426,BP!$5:$5,BZ$4))</f>
        <v>0</v>
      </c>
      <c r="CA426" s="3">
        <f>IF(CA$5="",0,SUMIFS(BP!426:426,BP!$5:$5,CA$4))</f>
        <v>0</v>
      </c>
      <c r="CB426" s="3">
        <f>IF(CB$5="",0,SUMIFS(BP!426:426,BP!$5:$5,CB$4))</f>
        <v>0</v>
      </c>
      <c r="CC426" s="3">
        <f>IF(CC$5="",0,SUMIFS(BP!426:426,BP!$5:$5,CC$4))</f>
        <v>0</v>
      </c>
      <c r="CD426" s="3">
        <f>IF(CD$5="",0,SUMIFS(BP!426:426,BP!$5:$5,CD$4))</f>
        <v>0</v>
      </c>
      <c r="CE426" s="3">
        <f>IF(CE$5="",0,SUMIFS(BP!426:426,BP!$5:$5,CE$4))</f>
        <v>0</v>
      </c>
      <c r="CF426" s="3">
        <f>IF(CF$5="",0,SUMIFS(BP!426:426,BP!$5:$5,CF$4))</f>
        <v>0</v>
      </c>
      <c r="CG426" s="3">
        <f>IF(CG$5="",0,SUMIFS(BP!426:426,BP!$5:$5,CG$4))</f>
        <v>0</v>
      </c>
      <c r="CH426" s="3">
        <f>IF(CH$5="",0,SUMIFS(BP!426:426,BP!$5:$5,CH$4))</f>
        <v>0</v>
      </c>
      <c r="CI426" s="3">
        <f>IF(CI$5="",0,SUMIFS(BP!426:426,BP!$5:$5,CI$4))</f>
        <v>0</v>
      </c>
      <c r="CJ426" s="3">
        <f>IF(CJ$5="",0,SUMIFS(BP!426:426,BP!$5:$5,CJ$4))</f>
        <v>0</v>
      </c>
      <c r="CK426" s="3">
        <f>IF(CK$5="",0,SUMIFS(BP!426:426,BP!$5:$5,CK$4))</f>
        <v>0</v>
      </c>
      <c r="CL426" s="3">
        <f>IF(CL$5="",0,SUMIFS(BP!426:426,BP!$5:$5,CL$4))</f>
        <v>0</v>
      </c>
      <c r="CM426" s="3">
        <f>IF(CM$5="",0,SUMIFS(BP!426:426,BP!$5:$5,CM$4))</f>
        <v>0</v>
      </c>
      <c r="CN426" s="3">
        <f>IF(CN$5="",0,SUMIFS(BP!426:426,BP!$5:$5,CN$4))</f>
        <v>0</v>
      </c>
      <c r="CO426" s="3">
        <f>IF(CO$5="",0,SUMIFS(BP!426:426,BP!$5:$5,CO$4))</f>
        <v>0</v>
      </c>
      <c r="CP426" s="3">
        <f>IF(CP$5="",0,SUMIFS(BP!426:426,BP!$5:$5,CP$4))</f>
        <v>0</v>
      </c>
      <c r="CQ426" s="3">
        <f>IF(CQ$5="",0,SUMIFS(BP!426:426,BP!$5:$5,CQ$4))</f>
        <v>0</v>
      </c>
      <c r="CR426" s="3">
        <f>IF(CR$5="",0,SUMIFS(BP!426:426,BP!$5:$5,CR$4))</f>
        <v>0</v>
      </c>
      <c r="CS426" s="3">
        <f>IF(CS$5="",0,SUMIFS(BP!426:426,BP!$5:$5,CS$4))</f>
        <v>0</v>
      </c>
      <c r="CT426" s="3">
        <f>IF(CT$5="",0,SUMIFS(BP!426:426,BP!$5:$5,CT$4))</f>
        <v>0</v>
      </c>
    </row>
    <row r="427" spans="1:98" s="2" customFormat="1" ht="10.199999999999999" x14ac:dyDescent="0.2">
      <c r="A427" s="11">
        <f>ROW()</f>
        <v>427</v>
      </c>
      <c r="E427" s="15"/>
      <c r="W427" s="5"/>
      <c r="Z427" s="3">
        <f ca="1">IF(Z$5="",0,SUMIFS(INDIRECT($S$2&amp;$A427&amp;":"&amp;$A427),BP!$5:$5,Z$4))</f>
        <v>0</v>
      </c>
      <c r="AA427" s="3">
        <f ca="1">IF(AA$5="",0,SUMIFS(INDIRECT($S$2&amp;$A427&amp;":"&amp;$A427),BP!$5:$5,AA$4))</f>
        <v>0</v>
      </c>
      <c r="AB427" s="3">
        <f ca="1">IF(AB$5="",0,SUMIFS(INDIRECT($S$2&amp;$A427&amp;":"&amp;$A427),BP!$5:$5,AB$4))</f>
        <v>0</v>
      </c>
      <c r="AC427" s="3">
        <f ca="1">IF(AC$5="",0,SUMIFS(INDIRECT($S$2&amp;$A427&amp;":"&amp;$A427),BP!$5:$5,AC$4))</f>
        <v>0</v>
      </c>
      <c r="AD427" s="3">
        <f ca="1">IF(AD$5="",0,SUMIFS(INDIRECT($S$2&amp;$A427&amp;":"&amp;$A427),BP!$5:$5,AD$4))</f>
        <v>0</v>
      </c>
      <c r="AE427" s="3">
        <f ca="1">IF(AE$5="",0,SUMIFS(INDIRECT($S$2&amp;$A427&amp;":"&amp;$A427),BP!$5:$5,AE$4))</f>
        <v>0</v>
      </c>
      <c r="AF427" s="3">
        <f ca="1">IF(AF$5="",0,SUMIFS(INDIRECT($S$2&amp;$A427&amp;":"&amp;$A427),BP!$5:$5,AF$4))</f>
        <v>0</v>
      </c>
      <c r="AG427" s="3">
        <f ca="1">IF(AG$5="",0,SUMIFS(INDIRECT($S$2&amp;$A427&amp;":"&amp;$A427),BP!$5:$5,AG$4))</f>
        <v>0</v>
      </c>
      <c r="AH427" s="3">
        <f ca="1">IF(AH$5="",0,SUMIFS(INDIRECT($S$2&amp;$A427&amp;":"&amp;$A427),BP!$5:$5,AH$4))</f>
        <v>0</v>
      </c>
      <c r="AI427" s="3">
        <f ca="1">IF(AI$5="",0,SUMIFS(INDIRECT($S$2&amp;$A427&amp;":"&amp;$A427),BP!$5:$5,AI$4))</f>
        <v>0</v>
      </c>
      <c r="AJ427" s="3">
        <f ca="1">IF(AJ$5="",0,SUMIFS(INDIRECT($S$2&amp;$A427&amp;":"&amp;$A427),BP!$5:$5,AJ$4))</f>
        <v>0</v>
      </c>
      <c r="AK427" s="3">
        <f ca="1">IF(AK$5="",0,SUMIFS(INDIRECT($S$2&amp;$A427&amp;":"&amp;$A427),BP!$5:$5,AK$4))</f>
        <v>0</v>
      </c>
      <c r="AL427" s="3">
        <f ca="1">IF(AL$5="",0,SUMIFS(INDIRECT($S$2&amp;$A427&amp;":"&amp;$A427),BP!$5:$5,AL$4))</f>
        <v>0</v>
      </c>
      <c r="AM427" s="3">
        <f ca="1">IF(AM$5="",0,SUMIFS(INDIRECT($S$2&amp;$A427&amp;":"&amp;$A427),BP!$5:$5,AM$4))</f>
        <v>0</v>
      </c>
      <c r="AN427" s="3">
        <f ca="1">IF(AN$5="",0,SUMIFS(INDIRECT($S$2&amp;$A427&amp;":"&amp;$A427),BP!$5:$5,AN$4))</f>
        <v>0</v>
      </c>
      <c r="AO427" s="3">
        <f ca="1">IF(AO$5="",0,SUMIFS(INDIRECT($S$2&amp;$A427&amp;":"&amp;$A427),BP!$5:$5,AO$4))</f>
        <v>0</v>
      </c>
      <c r="AP427" s="3">
        <f ca="1">IF(AP$5="",0,SUMIFS(INDIRECT($S$2&amp;$A427&amp;":"&amp;$A427),BP!$5:$5,AP$4))</f>
        <v>0</v>
      </c>
      <c r="AQ427" s="3">
        <f ca="1">IF(AQ$5="",0,SUMIFS(INDIRECT($S$2&amp;$A427&amp;":"&amp;$A427),BP!$5:$5,AQ$4))</f>
        <v>0</v>
      </c>
      <c r="AR427" s="3">
        <f ca="1">IF(AR$5="",0,SUMIFS(INDIRECT($S$2&amp;$A427&amp;":"&amp;$A427),BP!$5:$5,AR$4))</f>
        <v>0</v>
      </c>
      <c r="AS427" s="3">
        <f ca="1">IF(AS$5="",0,SUMIFS(INDIRECT($S$2&amp;$A427&amp;":"&amp;$A427),BP!$5:$5,AS$4))</f>
        <v>0</v>
      </c>
      <c r="AT427" s="3">
        <f ca="1">IF(AT$5="",0,SUMIFS(INDIRECT($S$2&amp;$A427&amp;":"&amp;$A427),BP!$5:$5,AT$4))</f>
        <v>0</v>
      </c>
      <c r="AU427" s="3">
        <f ca="1">IF(AU$5="",0,SUMIFS(INDIRECT($S$2&amp;$A427&amp;":"&amp;$A427),BP!$5:$5,AU$4))</f>
        <v>0</v>
      </c>
      <c r="AV427" s="3">
        <f ca="1">IF(AV$5="",0,SUMIFS(INDIRECT($S$2&amp;$A427&amp;":"&amp;$A427),BP!$5:$5,AV$4))</f>
        <v>0</v>
      </c>
      <c r="AW427" s="3">
        <f ca="1">IF(AW$5="",0,SUMIFS(INDIRECT($S$2&amp;$A427&amp;":"&amp;$A427),BP!$5:$5,AW$4))</f>
        <v>0</v>
      </c>
      <c r="AX427" s="3">
        <f ca="1">IF(AX$5="",0,SUMIFS(INDIRECT($S$2&amp;$A427&amp;":"&amp;$A427),BP!$5:$5,AX$4))</f>
        <v>0</v>
      </c>
      <c r="AY427" s="3">
        <f ca="1">IF(AY$5="",0,SUMIFS(INDIRECT($S$2&amp;$A427&amp;":"&amp;$A427),BP!$5:$5,AY$4))</f>
        <v>0</v>
      </c>
      <c r="AZ427" s="3">
        <f ca="1">IF(AZ$5="",0,SUMIFS(INDIRECT($S$2&amp;$A427&amp;":"&amp;$A427),BP!$5:$5,AZ$4))</f>
        <v>0</v>
      </c>
      <c r="BA427" s="3">
        <f ca="1">IF(BA$5="",0,SUMIFS(INDIRECT($S$2&amp;$A427&amp;":"&amp;$A427),BP!$5:$5,BA$4))</f>
        <v>0</v>
      </c>
      <c r="BB427" s="3">
        <f ca="1">IF(BB$5="",0,SUMIFS(INDIRECT($S$2&amp;$A427&amp;":"&amp;$A427),BP!$5:$5,BB$4))</f>
        <v>0</v>
      </c>
      <c r="BC427" s="3">
        <f ca="1">IF(BC$5="",0,SUMIFS(INDIRECT($S$2&amp;$A427&amp;":"&amp;$A427),BP!$5:$5,BC$4))</f>
        <v>0</v>
      </c>
      <c r="BD427" s="3">
        <f ca="1">IF(BD$5="",0,SUMIFS(INDIRECT($S$2&amp;$A427&amp;":"&amp;$A427),BP!$5:$5,BD$4))</f>
        <v>0</v>
      </c>
      <c r="BE427" s="3">
        <f ca="1">IF(BE$5="",0,SUMIFS(INDIRECT($S$2&amp;$A427&amp;":"&amp;$A427),BP!$5:$5,BE$4))</f>
        <v>0</v>
      </c>
      <c r="BF427" s="3">
        <f ca="1">IF(BF$5="",0,SUMIFS(INDIRECT($S$2&amp;$A427&amp;":"&amp;$A427),BP!$5:$5,BF$4))</f>
        <v>0</v>
      </c>
      <c r="BG427" s="3">
        <f ca="1">IF(BG$5="",0,SUMIFS(INDIRECT($S$2&amp;$A427&amp;":"&amp;$A427),BP!$5:$5,BG$4))</f>
        <v>0</v>
      </c>
      <c r="BH427" s="3">
        <f ca="1">IF(BH$5="",0,SUMIFS(INDIRECT($S$2&amp;$A427&amp;":"&amp;$A427),BP!$5:$5,BH$4))</f>
        <v>0</v>
      </c>
      <c r="BI427" s="3">
        <f ca="1">IF(BI$5="",0,SUMIFS(INDIRECT($S$2&amp;$A427&amp;":"&amp;$A427),BP!$5:$5,BI$4))</f>
        <v>0</v>
      </c>
      <c r="BJ427" s="3">
        <f>IF(BJ$5="",0,SUMIFS(BP!427:427,BP!$5:$5,BJ$4))</f>
        <v>0</v>
      </c>
      <c r="BK427" s="3">
        <f>IF(BK$5="",0,SUMIFS(BP!427:427,BP!$5:$5,BK$4))</f>
        <v>0</v>
      </c>
      <c r="BL427" s="3">
        <f>IF(BL$5="",0,SUMIFS(BP!427:427,BP!$5:$5,BL$4))</f>
        <v>0</v>
      </c>
      <c r="BM427" s="3">
        <f>IF(BM$5="",0,SUMIFS(BP!427:427,BP!$5:$5,BM$4))</f>
        <v>0</v>
      </c>
      <c r="BN427" s="3">
        <f>IF(BN$5="",0,SUMIFS(BP!427:427,BP!$5:$5,BN$4))</f>
        <v>0</v>
      </c>
      <c r="BO427" s="3">
        <f>IF(BO$5="",0,SUMIFS(BP!427:427,BP!$5:$5,BO$4))</f>
        <v>0</v>
      </c>
      <c r="BP427" s="3">
        <f>IF(BP$5="",0,SUMIFS(BP!427:427,BP!$5:$5,BP$4))</f>
        <v>0</v>
      </c>
      <c r="BQ427" s="3">
        <f>IF(BQ$5="",0,SUMIFS(BP!427:427,BP!$5:$5,BQ$4))</f>
        <v>0</v>
      </c>
      <c r="BR427" s="3">
        <f>IF(BR$5="",0,SUMIFS(BP!427:427,BP!$5:$5,BR$4))</f>
        <v>0</v>
      </c>
      <c r="BS427" s="3">
        <f>IF(BS$5="",0,SUMIFS(BP!427:427,BP!$5:$5,BS$4))</f>
        <v>0</v>
      </c>
      <c r="BT427" s="3">
        <f>IF(BT$5="",0,SUMIFS(BP!427:427,BP!$5:$5,BT$4))</f>
        <v>0</v>
      </c>
      <c r="BU427" s="3">
        <f>IF(BU$5="",0,SUMIFS(BP!427:427,BP!$5:$5,BU$4))</f>
        <v>0</v>
      </c>
      <c r="BV427" s="3">
        <f>IF(BV$5="",0,SUMIFS(BP!427:427,BP!$5:$5,BV$4))</f>
        <v>0</v>
      </c>
      <c r="BW427" s="3">
        <f>IF(BW$5="",0,SUMIFS(BP!427:427,BP!$5:$5,BW$4))</f>
        <v>0</v>
      </c>
      <c r="BX427" s="3">
        <f>IF(BX$5="",0,SUMIFS(BP!427:427,BP!$5:$5,BX$4))</f>
        <v>0</v>
      </c>
      <c r="BY427" s="3">
        <f>IF(BY$5="",0,SUMIFS(BP!427:427,BP!$5:$5,BY$4))</f>
        <v>0</v>
      </c>
      <c r="BZ427" s="3">
        <f>IF(BZ$5="",0,SUMIFS(BP!427:427,BP!$5:$5,BZ$4))</f>
        <v>0</v>
      </c>
      <c r="CA427" s="3">
        <f>IF(CA$5="",0,SUMIFS(BP!427:427,BP!$5:$5,CA$4))</f>
        <v>0</v>
      </c>
      <c r="CB427" s="3">
        <f>IF(CB$5="",0,SUMIFS(BP!427:427,BP!$5:$5,CB$4))</f>
        <v>0</v>
      </c>
      <c r="CC427" s="3">
        <f>IF(CC$5="",0,SUMIFS(BP!427:427,BP!$5:$5,CC$4))</f>
        <v>0</v>
      </c>
      <c r="CD427" s="3">
        <f>IF(CD$5="",0,SUMIFS(BP!427:427,BP!$5:$5,CD$4))</f>
        <v>0</v>
      </c>
      <c r="CE427" s="3">
        <f>IF(CE$5="",0,SUMIFS(BP!427:427,BP!$5:$5,CE$4))</f>
        <v>0</v>
      </c>
      <c r="CF427" s="3">
        <f>IF(CF$5="",0,SUMIFS(BP!427:427,BP!$5:$5,CF$4))</f>
        <v>0</v>
      </c>
      <c r="CG427" s="3">
        <f>IF(CG$5="",0,SUMIFS(BP!427:427,BP!$5:$5,CG$4))</f>
        <v>0</v>
      </c>
      <c r="CH427" s="3">
        <f>IF(CH$5="",0,SUMIFS(BP!427:427,BP!$5:$5,CH$4))</f>
        <v>0</v>
      </c>
      <c r="CI427" s="3">
        <f>IF(CI$5="",0,SUMIFS(BP!427:427,BP!$5:$5,CI$4))</f>
        <v>0</v>
      </c>
      <c r="CJ427" s="3">
        <f>IF(CJ$5="",0,SUMIFS(BP!427:427,BP!$5:$5,CJ$4))</f>
        <v>0</v>
      </c>
      <c r="CK427" s="3">
        <f>IF(CK$5="",0,SUMIFS(BP!427:427,BP!$5:$5,CK$4))</f>
        <v>0</v>
      </c>
      <c r="CL427" s="3">
        <f>IF(CL$5="",0,SUMIFS(BP!427:427,BP!$5:$5,CL$4))</f>
        <v>0</v>
      </c>
      <c r="CM427" s="3">
        <f>IF(CM$5="",0,SUMIFS(BP!427:427,BP!$5:$5,CM$4))</f>
        <v>0</v>
      </c>
      <c r="CN427" s="3">
        <f>IF(CN$5="",0,SUMIFS(BP!427:427,BP!$5:$5,CN$4))</f>
        <v>0</v>
      </c>
      <c r="CO427" s="3">
        <f>IF(CO$5="",0,SUMIFS(BP!427:427,BP!$5:$5,CO$4))</f>
        <v>0</v>
      </c>
      <c r="CP427" s="3">
        <f>IF(CP$5="",0,SUMIFS(BP!427:427,BP!$5:$5,CP$4))</f>
        <v>0</v>
      </c>
      <c r="CQ427" s="3">
        <f>IF(CQ$5="",0,SUMIFS(BP!427:427,BP!$5:$5,CQ$4))</f>
        <v>0</v>
      </c>
      <c r="CR427" s="3">
        <f>IF(CR$5="",0,SUMIFS(BP!427:427,BP!$5:$5,CR$4))</f>
        <v>0</v>
      </c>
      <c r="CS427" s="3">
        <f>IF(CS$5="",0,SUMIFS(BP!427:427,BP!$5:$5,CS$4))</f>
        <v>0</v>
      </c>
      <c r="CT427" s="3">
        <f>IF(CT$5="",0,SUMIFS(BP!427:427,BP!$5:$5,CT$4))</f>
        <v>0</v>
      </c>
    </row>
    <row r="428" spans="1:98" s="2" customFormat="1" ht="10.199999999999999" x14ac:dyDescent="0.2">
      <c r="A428" s="11">
        <f>ROW()</f>
        <v>428</v>
      </c>
      <c r="E428" s="15"/>
      <c r="W428" s="5"/>
      <c r="Z428" s="3">
        <f ca="1">IF(Z$5="",0,SUMIFS(INDIRECT($S$2&amp;$A428&amp;":"&amp;$A428),BP!$5:$5,Z$4))</f>
        <v>0</v>
      </c>
      <c r="AA428" s="3">
        <f ca="1">IF(AA$5="",0,SUMIFS(INDIRECT($S$2&amp;$A428&amp;":"&amp;$A428),BP!$5:$5,AA$4))</f>
        <v>0</v>
      </c>
      <c r="AB428" s="3">
        <f ca="1">IF(AB$5="",0,SUMIFS(INDIRECT($S$2&amp;$A428&amp;":"&amp;$A428),BP!$5:$5,AB$4))</f>
        <v>0</v>
      </c>
      <c r="AC428" s="3">
        <f ca="1">IF(AC$5="",0,SUMIFS(INDIRECT($S$2&amp;$A428&amp;":"&amp;$A428),BP!$5:$5,AC$4))</f>
        <v>0</v>
      </c>
      <c r="AD428" s="3">
        <f ca="1">IF(AD$5="",0,SUMIFS(INDIRECT($S$2&amp;$A428&amp;":"&amp;$A428),BP!$5:$5,AD$4))</f>
        <v>0</v>
      </c>
      <c r="AE428" s="3">
        <f ca="1">IF(AE$5="",0,SUMIFS(INDIRECT($S$2&amp;$A428&amp;":"&amp;$A428),BP!$5:$5,AE$4))</f>
        <v>0</v>
      </c>
      <c r="AF428" s="3">
        <f ca="1">IF(AF$5="",0,SUMIFS(INDIRECT($S$2&amp;$A428&amp;":"&amp;$A428),BP!$5:$5,AF$4))</f>
        <v>0</v>
      </c>
      <c r="AG428" s="3">
        <f ca="1">IF(AG$5="",0,SUMIFS(INDIRECT($S$2&amp;$A428&amp;":"&amp;$A428),BP!$5:$5,AG$4))</f>
        <v>0</v>
      </c>
      <c r="AH428" s="3">
        <f ca="1">IF(AH$5="",0,SUMIFS(INDIRECT($S$2&amp;$A428&amp;":"&amp;$A428),BP!$5:$5,AH$4))</f>
        <v>0</v>
      </c>
      <c r="AI428" s="3">
        <f ca="1">IF(AI$5="",0,SUMIFS(INDIRECT($S$2&amp;$A428&amp;":"&amp;$A428),BP!$5:$5,AI$4))</f>
        <v>0</v>
      </c>
      <c r="AJ428" s="3">
        <f ca="1">IF(AJ$5="",0,SUMIFS(INDIRECT($S$2&amp;$A428&amp;":"&amp;$A428),BP!$5:$5,AJ$4))</f>
        <v>0</v>
      </c>
      <c r="AK428" s="3">
        <f ca="1">IF(AK$5="",0,SUMIFS(INDIRECT($S$2&amp;$A428&amp;":"&amp;$A428),BP!$5:$5,AK$4))</f>
        <v>0</v>
      </c>
      <c r="AL428" s="3">
        <f ca="1">IF(AL$5="",0,SUMIFS(INDIRECT($S$2&amp;$A428&amp;":"&amp;$A428),BP!$5:$5,AL$4))</f>
        <v>0</v>
      </c>
      <c r="AM428" s="3">
        <f ca="1">IF(AM$5="",0,SUMIFS(INDIRECT($S$2&amp;$A428&amp;":"&amp;$A428),BP!$5:$5,AM$4))</f>
        <v>0</v>
      </c>
      <c r="AN428" s="3">
        <f ca="1">IF(AN$5="",0,SUMIFS(INDIRECT($S$2&amp;$A428&amp;":"&amp;$A428),BP!$5:$5,AN$4))</f>
        <v>0</v>
      </c>
      <c r="AO428" s="3">
        <f ca="1">IF(AO$5="",0,SUMIFS(INDIRECT($S$2&amp;$A428&amp;":"&amp;$A428),BP!$5:$5,AO$4))</f>
        <v>0</v>
      </c>
      <c r="AP428" s="3">
        <f ca="1">IF(AP$5="",0,SUMIFS(INDIRECT($S$2&amp;$A428&amp;":"&amp;$A428),BP!$5:$5,AP$4))</f>
        <v>0</v>
      </c>
      <c r="AQ428" s="3">
        <f ca="1">IF(AQ$5="",0,SUMIFS(INDIRECT($S$2&amp;$A428&amp;":"&amp;$A428),BP!$5:$5,AQ$4))</f>
        <v>0</v>
      </c>
      <c r="AR428" s="3">
        <f ca="1">IF(AR$5="",0,SUMIFS(INDIRECT($S$2&amp;$A428&amp;":"&amp;$A428),BP!$5:$5,AR$4))</f>
        <v>0</v>
      </c>
      <c r="AS428" s="3">
        <f ca="1">IF(AS$5="",0,SUMIFS(INDIRECT($S$2&amp;$A428&amp;":"&amp;$A428),BP!$5:$5,AS$4))</f>
        <v>0</v>
      </c>
      <c r="AT428" s="3">
        <f ca="1">IF(AT$5="",0,SUMIFS(INDIRECT($S$2&amp;$A428&amp;":"&amp;$A428),BP!$5:$5,AT$4))</f>
        <v>0</v>
      </c>
      <c r="AU428" s="3">
        <f ca="1">IF(AU$5="",0,SUMIFS(INDIRECT($S$2&amp;$A428&amp;":"&amp;$A428),BP!$5:$5,AU$4))</f>
        <v>0</v>
      </c>
      <c r="AV428" s="3">
        <f ca="1">IF(AV$5="",0,SUMIFS(INDIRECT($S$2&amp;$A428&amp;":"&amp;$A428),BP!$5:$5,AV$4))</f>
        <v>0</v>
      </c>
      <c r="AW428" s="3">
        <f ca="1">IF(AW$5="",0,SUMIFS(INDIRECT($S$2&amp;$A428&amp;":"&amp;$A428),BP!$5:$5,AW$4))</f>
        <v>0</v>
      </c>
      <c r="AX428" s="3">
        <f ca="1">IF(AX$5="",0,SUMIFS(INDIRECT($S$2&amp;$A428&amp;":"&amp;$A428),BP!$5:$5,AX$4))</f>
        <v>0</v>
      </c>
      <c r="AY428" s="3">
        <f ca="1">IF(AY$5="",0,SUMIFS(INDIRECT($S$2&amp;$A428&amp;":"&amp;$A428),BP!$5:$5,AY$4))</f>
        <v>0</v>
      </c>
      <c r="AZ428" s="3">
        <f ca="1">IF(AZ$5="",0,SUMIFS(INDIRECT($S$2&amp;$A428&amp;":"&amp;$A428),BP!$5:$5,AZ$4))</f>
        <v>0</v>
      </c>
      <c r="BA428" s="3">
        <f ca="1">IF(BA$5="",0,SUMIFS(INDIRECT($S$2&amp;$A428&amp;":"&amp;$A428),BP!$5:$5,BA$4))</f>
        <v>0</v>
      </c>
      <c r="BB428" s="3">
        <f ca="1">IF(BB$5="",0,SUMIFS(INDIRECT($S$2&amp;$A428&amp;":"&amp;$A428),BP!$5:$5,BB$4))</f>
        <v>0</v>
      </c>
      <c r="BC428" s="3">
        <f ca="1">IF(BC$5="",0,SUMIFS(INDIRECT($S$2&amp;$A428&amp;":"&amp;$A428),BP!$5:$5,BC$4))</f>
        <v>0</v>
      </c>
      <c r="BD428" s="3">
        <f ca="1">IF(BD$5="",0,SUMIFS(INDIRECT($S$2&amp;$A428&amp;":"&amp;$A428),BP!$5:$5,BD$4))</f>
        <v>0</v>
      </c>
      <c r="BE428" s="3">
        <f ca="1">IF(BE$5="",0,SUMIFS(INDIRECT($S$2&amp;$A428&amp;":"&amp;$A428),BP!$5:$5,BE$4))</f>
        <v>0</v>
      </c>
      <c r="BF428" s="3">
        <f ca="1">IF(BF$5="",0,SUMIFS(INDIRECT($S$2&amp;$A428&amp;":"&amp;$A428),BP!$5:$5,BF$4))</f>
        <v>0</v>
      </c>
      <c r="BG428" s="3">
        <f ca="1">IF(BG$5="",0,SUMIFS(INDIRECT($S$2&amp;$A428&amp;":"&amp;$A428),BP!$5:$5,BG$4))</f>
        <v>0</v>
      </c>
      <c r="BH428" s="3">
        <f ca="1">IF(BH$5="",0,SUMIFS(INDIRECT($S$2&amp;$A428&amp;":"&amp;$A428),BP!$5:$5,BH$4))</f>
        <v>0</v>
      </c>
      <c r="BI428" s="3">
        <f ca="1">IF(BI$5="",0,SUMIFS(INDIRECT($S$2&amp;$A428&amp;":"&amp;$A428),BP!$5:$5,BI$4))</f>
        <v>0</v>
      </c>
      <c r="BJ428" s="3">
        <f>IF(BJ$5="",0,SUMIFS(BP!428:428,BP!$5:$5,BJ$4))</f>
        <v>0</v>
      </c>
      <c r="BK428" s="3">
        <f>IF(BK$5="",0,SUMIFS(BP!428:428,BP!$5:$5,BK$4))</f>
        <v>0</v>
      </c>
      <c r="BL428" s="3">
        <f>IF(BL$5="",0,SUMIFS(BP!428:428,BP!$5:$5,BL$4))</f>
        <v>0</v>
      </c>
      <c r="BM428" s="3">
        <f>IF(BM$5="",0,SUMIFS(BP!428:428,BP!$5:$5,BM$4))</f>
        <v>0</v>
      </c>
      <c r="BN428" s="3">
        <f>IF(BN$5="",0,SUMIFS(BP!428:428,BP!$5:$5,BN$4))</f>
        <v>0</v>
      </c>
      <c r="BO428" s="3">
        <f>IF(BO$5="",0,SUMIFS(BP!428:428,BP!$5:$5,BO$4))</f>
        <v>0</v>
      </c>
      <c r="BP428" s="3">
        <f>IF(BP$5="",0,SUMIFS(BP!428:428,BP!$5:$5,BP$4))</f>
        <v>0</v>
      </c>
      <c r="BQ428" s="3">
        <f>IF(BQ$5="",0,SUMIFS(BP!428:428,BP!$5:$5,BQ$4))</f>
        <v>0</v>
      </c>
      <c r="BR428" s="3">
        <f>IF(BR$5="",0,SUMIFS(BP!428:428,BP!$5:$5,BR$4))</f>
        <v>0</v>
      </c>
      <c r="BS428" s="3">
        <f>IF(BS$5="",0,SUMIFS(BP!428:428,BP!$5:$5,BS$4))</f>
        <v>0</v>
      </c>
      <c r="BT428" s="3">
        <f>IF(BT$5="",0,SUMIFS(BP!428:428,BP!$5:$5,BT$4))</f>
        <v>0</v>
      </c>
      <c r="BU428" s="3">
        <f>IF(BU$5="",0,SUMIFS(BP!428:428,BP!$5:$5,BU$4))</f>
        <v>0</v>
      </c>
      <c r="BV428" s="3">
        <f>IF(BV$5="",0,SUMIFS(BP!428:428,BP!$5:$5,BV$4))</f>
        <v>0</v>
      </c>
      <c r="BW428" s="3">
        <f>IF(BW$5="",0,SUMIFS(BP!428:428,BP!$5:$5,BW$4))</f>
        <v>0</v>
      </c>
      <c r="BX428" s="3">
        <f>IF(BX$5="",0,SUMIFS(BP!428:428,BP!$5:$5,BX$4))</f>
        <v>0</v>
      </c>
      <c r="BY428" s="3">
        <f>IF(BY$5="",0,SUMIFS(BP!428:428,BP!$5:$5,BY$4))</f>
        <v>0</v>
      </c>
      <c r="BZ428" s="3">
        <f>IF(BZ$5="",0,SUMIFS(BP!428:428,BP!$5:$5,BZ$4))</f>
        <v>0</v>
      </c>
      <c r="CA428" s="3">
        <f>IF(CA$5="",0,SUMIFS(BP!428:428,BP!$5:$5,CA$4))</f>
        <v>0</v>
      </c>
      <c r="CB428" s="3">
        <f>IF(CB$5="",0,SUMIFS(BP!428:428,BP!$5:$5,CB$4))</f>
        <v>0</v>
      </c>
      <c r="CC428" s="3">
        <f>IF(CC$5="",0,SUMIFS(BP!428:428,BP!$5:$5,CC$4))</f>
        <v>0</v>
      </c>
      <c r="CD428" s="3">
        <f>IF(CD$5="",0,SUMIFS(BP!428:428,BP!$5:$5,CD$4))</f>
        <v>0</v>
      </c>
      <c r="CE428" s="3">
        <f>IF(CE$5="",0,SUMIFS(BP!428:428,BP!$5:$5,CE$4))</f>
        <v>0</v>
      </c>
      <c r="CF428" s="3">
        <f>IF(CF$5="",0,SUMIFS(BP!428:428,BP!$5:$5,CF$4))</f>
        <v>0</v>
      </c>
      <c r="CG428" s="3">
        <f>IF(CG$5="",0,SUMIFS(BP!428:428,BP!$5:$5,CG$4))</f>
        <v>0</v>
      </c>
      <c r="CH428" s="3">
        <f>IF(CH$5="",0,SUMIFS(BP!428:428,BP!$5:$5,CH$4))</f>
        <v>0</v>
      </c>
      <c r="CI428" s="3">
        <f>IF(CI$5="",0,SUMIFS(BP!428:428,BP!$5:$5,CI$4))</f>
        <v>0</v>
      </c>
      <c r="CJ428" s="3">
        <f>IF(CJ$5="",0,SUMIFS(BP!428:428,BP!$5:$5,CJ$4))</f>
        <v>0</v>
      </c>
      <c r="CK428" s="3">
        <f>IF(CK$5="",0,SUMIFS(BP!428:428,BP!$5:$5,CK$4))</f>
        <v>0</v>
      </c>
      <c r="CL428" s="3">
        <f>IF(CL$5="",0,SUMIFS(BP!428:428,BP!$5:$5,CL$4))</f>
        <v>0</v>
      </c>
      <c r="CM428" s="3">
        <f>IF(CM$5="",0,SUMIFS(BP!428:428,BP!$5:$5,CM$4))</f>
        <v>0</v>
      </c>
      <c r="CN428" s="3">
        <f>IF(CN$5="",0,SUMIFS(BP!428:428,BP!$5:$5,CN$4))</f>
        <v>0</v>
      </c>
      <c r="CO428" s="3">
        <f>IF(CO$5="",0,SUMIFS(BP!428:428,BP!$5:$5,CO$4))</f>
        <v>0</v>
      </c>
      <c r="CP428" s="3">
        <f>IF(CP$5="",0,SUMIFS(BP!428:428,BP!$5:$5,CP$4))</f>
        <v>0</v>
      </c>
      <c r="CQ428" s="3">
        <f>IF(CQ$5="",0,SUMIFS(BP!428:428,BP!$5:$5,CQ$4))</f>
        <v>0</v>
      </c>
      <c r="CR428" s="3">
        <f>IF(CR$5="",0,SUMIFS(BP!428:428,BP!$5:$5,CR$4))</f>
        <v>0</v>
      </c>
      <c r="CS428" s="3">
        <f>IF(CS$5="",0,SUMIFS(BP!428:428,BP!$5:$5,CS$4))</f>
        <v>0</v>
      </c>
      <c r="CT428" s="3">
        <f>IF(CT$5="",0,SUMIFS(BP!428:428,BP!$5:$5,CT$4))</f>
        <v>0</v>
      </c>
    </row>
    <row r="429" spans="1:98" s="2" customFormat="1" ht="10.199999999999999" x14ac:dyDescent="0.2">
      <c r="A429" s="11">
        <f>ROW()</f>
        <v>429</v>
      </c>
      <c r="E429" s="15"/>
      <c r="W429" s="5"/>
      <c r="Z429" s="3">
        <f ca="1">IF(Z$5="",0,SUMIFS(INDIRECT($S$2&amp;$A429&amp;":"&amp;$A429),BP!$5:$5,Z$4))</f>
        <v>0</v>
      </c>
      <c r="AA429" s="3">
        <f ca="1">IF(AA$5="",0,SUMIFS(INDIRECT($S$2&amp;$A429&amp;":"&amp;$A429),BP!$5:$5,AA$4))</f>
        <v>0</v>
      </c>
      <c r="AB429" s="3">
        <f ca="1">IF(AB$5="",0,SUMIFS(INDIRECT($S$2&amp;$A429&amp;":"&amp;$A429),BP!$5:$5,AB$4))</f>
        <v>0</v>
      </c>
      <c r="AC429" s="3">
        <f ca="1">IF(AC$5="",0,SUMIFS(INDIRECT($S$2&amp;$A429&amp;":"&amp;$A429),BP!$5:$5,AC$4))</f>
        <v>0</v>
      </c>
      <c r="AD429" s="3">
        <f ca="1">IF(AD$5="",0,SUMIFS(INDIRECT($S$2&amp;$A429&amp;":"&amp;$A429),BP!$5:$5,AD$4))</f>
        <v>0</v>
      </c>
      <c r="AE429" s="3">
        <f ca="1">IF(AE$5="",0,SUMIFS(INDIRECT($S$2&amp;$A429&amp;":"&amp;$A429),BP!$5:$5,AE$4))</f>
        <v>0</v>
      </c>
      <c r="AF429" s="3">
        <f ca="1">IF(AF$5="",0,SUMIFS(INDIRECT($S$2&amp;$A429&amp;":"&amp;$A429),BP!$5:$5,AF$4))</f>
        <v>0</v>
      </c>
      <c r="AG429" s="3">
        <f ca="1">IF(AG$5="",0,SUMIFS(INDIRECT($S$2&amp;$A429&amp;":"&amp;$A429),BP!$5:$5,AG$4))</f>
        <v>0</v>
      </c>
      <c r="AH429" s="3">
        <f ca="1">IF(AH$5="",0,SUMIFS(INDIRECT($S$2&amp;$A429&amp;":"&amp;$A429),BP!$5:$5,AH$4))</f>
        <v>0</v>
      </c>
      <c r="AI429" s="3">
        <f ca="1">IF(AI$5="",0,SUMIFS(INDIRECT($S$2&amp;$A429&amp;":"&amp;$A429),BP!$5:$5,AI$4))</f>
        <v>0</v>
      </c>
      <c r="AJ429" s="3">
        <f ca="1">IF(AJ$5="",0,SUMIFS(INDIRECT($S$2&amp;$A429&amp;":"&amp;$A429),BP!$5:$5,AJ$4))</f>
        <v>0</v>
      </c>
      <c r="AK429" s="3">
        <f ca="1">IF(AK$5="",0,SUMIFS(INDIRECT($S$2&amp;$A429&amp;":"&amp;$A429),BP!$5:$5,AK$4))</f>
        <v>0</v>
      </c>
      <c r="AL429" s="3">
        <f ca="1">IF(AL$5="",0,SUMIFS(INDIRECT($S$2&amp;$A429&amp;":"&amp;$A429),BP!$5:$5,AL$4))</f>
        <v>0</v>
      </c>
      <c r="AM429" s="3">
        <f ca="1">IF(AM$5="",0,SUMIFS(INDIRECT($S$2&amp;$A429&amp;":"&amp;$A429),BP!$5:$5,AM$4))</f>
        <v>0</v>
      </c>
      <c r="AN429" s="3">
        <f ca="1">IF(AN$5="",0,SUMIFS(INDIRECT($S$2&amp;$A429&amp;":"&amp;$A429),BP!$5:$5,AN$4))</f>
        <v>0</v>
      </c>
      <c r="AO429" s="3">
        <f ca="1">IF(AO$5="",0,SUMIFS(INDIRECT($S$2&amp;$A429&amp;":"&amp;$A429),BP!$5:$5,AO$4))</f>
        <v>0</v>
      </c>
      <c r="AP429" s="3">
        <f ca="1">IF(AP$5="",0,SUMIFS(INDIRECT($S$2&amp;$A429&amp;":"&amp;$A429),BP!$5:$5,AP$4))</f>
        <v>0</v>
      </c>
      <c r="AQ429" s="3">
        <f ca="1">IF(AQ$5="",0,SUMIFS(INDIRECT($S$2&amp;$A429&amp;":"&amp;$A429),BP!$5:$5,AQ$4))</f>
        <v>0</v>
      </c>
      <c r="AR429" s="3">
        <f ca="1">IF(AR$5="",0,SUMIFS(INDIRECT($S$2&amp;$A429&amp;":"&amp;$A429),BP!$5:$5,AR$4))</f>
        <v>0</v>
      </c>
      <c r="AS429" s="3">
        <f ca="1">IF(AS$5="",0,SUMIFS(INDIRECT($S$2&amp;$A429&amp;":"&amp;$A429),BP!$5:$5,AS$4))</f>
        <v>0</v>
      </c>
      <c r="AT429" s="3">
        <f ca="1">IF(AT$5="",0,SUMIFS(INDIRECT($S$2&amp;$A429&amp;":"&amp;$A429),BP!$5:$5,AT$4))</f>
        <v>0</v>
      </c>
      <c r="AU429" s="3">
        <f ca="1">IF(AU$5="",0,SUMIFS(INDIRECT($S$2&amp;$A429&amp;":"&amp;$A429),BP!$5:$5,AU$4))</f>
        <v>0</v>
      </c>
      <c r="AV429" s="3">
        <f ca="1">IF(AV$5="",0,SUMIFS(INDIRECT($S$2&amp;$A429&amp;":"&amp;$A429),BP!$5:$5,AV$4))</f>
        <v>0</v>
      </c>
      <c r="AW429" s="3">
        <f ca="1">IF(AW$5="",0,SUMIFS(INDIRECT($S$2&amp;$A429&amp;":"&amp;$A429),BP!$5:$5,AW$4))</f>
        <v>0</v>
      </c>
      <c r="AX429" s="3">
        <f ca="1">IF(AX$5="",0,SUMIFS(INDIRECT($S$2&amp;$A429&amp;":"&amp;$A429),BP!$5:$5,AX$4))</f>
        <v>0</v>
      </c>
      <c r="AY429" s="3">
        <f ca="1">IF(AY$5="",0,SUMIFS(INDIRECT($S$2&amp;$A429&amp;":"&amp;$A429),BP!$5:$5,AY$4))</f>
        <v>0</v>
      </c>
      <c r="AZ429" s="3">
        <f ca="1">IF(AZ$5="",0,SUMIFS(INDIRECT($S$2&amp;$A429&amp;":"&amp;$A429),BP!$5:$5,AZ$4))</f>
        <v>0</v>
      </c>
      <c r="BA429" s="3">
        <f ca="1">IF(BA$5="",0,SUMIFS(INDIRECT($S$2&amp;$A429&amp;":"&amp;$A429),BP!$5:$5,BA$4))</f>
        <v>0</v>
      </c>
      <c r="BB429" s="3">
        <f ca="1">IF(BB$5="",0,SUMIFS(INDIRECT($S$2&amp;$A429&amp;":"&amp;$A429),BP!$5:$5,BB$4))</f>
        <v>0</v>
      </c>
      <c r="BC429" s="3">
        <f ca="1">IF(BC$5="",0,SUMIFS(INDIRECT($S$2&amp;$A429&amp;":"&amp;$A429),BP!$5:$5,BC$4))</f>
        <v>0</v>
      </c>
      <c r="BD429" s="3">
        <f ca="1">IF(BD$5="",0,SUMIFS(INDIRECT($S$2&amp;$A429&amp;":"&amp;$A429),BP!$5:$5,BD$4))</f>
        <v>0</v>
      </c>
      <c r="BE429" s="3">
        <f ca="1">IF(BE$5="",0,SUMIFS(INDIRECT($S$2&amp;$A429&amp;":"&amp;$A429),BP!$5:$5,BE$4))</f>
        <v>0</v>
      </c>
      <c r="BF429" s="3">
        <f ca="1">IF(BF$5="",0,SUMIFS(INDIRECT($S$2&amp;$A429&amp;":"&amp;$A429),BP!$5:$5,BF$4))</f>
        <v>0</v>
      </c>
      <c r="BG429" s="3">
        <f ca="1">IF(BG$5="",0,SUMIFS(INDIRECT($S$2&amp;$A429&amp;":"&amp;$A429),BP!$5:$5,BG$4))</f>
        <v>0</v>
      </c>
      <c r="BH429" s="3">
        <f ca="1">IF(BH$5="",0,SUMIFS(INDIRECT($S$2&amp;$A429&amp;":"&amp;$A429),BP!$5:$5,BH$4))</f>
        <v>0</v>
      </c>
      <c r="BI429" s="3">
        <f ca="1">IF(BI$5="",0,SUMIFS(INDIRECT($S$2&amp;$A429&amp;":"&amp;$A429),BP!$5:$5,BI$4))</f>
        <v>0</v>
      </c>
      <c r="BJ429" s="3">
        <f>IF(BJ$5="",0,SUMIFS(BP!429:429,BP!$5:$5,BJ$4))</f>
        <v>0</v>
      </c>
      <c r="BK429" s="3">
        <f>IF(BK$5="",0,SUMIFS(BP!429:429,BP!$5:$5,BK$4))</f>
        <v>0</v>
      </c>
      <c r="BL429" s="3">
        <f>IF(BL$5="",0,SUMIFS(BP!429:429,BP!$5:$5,BL$4))</f>
        <v>0</v>
      </c>
      <c r="BM429" s="3">
        <f>IF(BM$5="",0,SUMIFS(BP!429:429,BP!$5:$5,BM$4))</f>
        <v>0</v>
      </c>
      <c r="BN429" s="3">
        <f>IF(BN$5="",0,SUMIFS(BP!429:429,BP!$5:$5,BN$4))</f>
        <v>0</v>
      </c>
      <c r="BO429" s="3">
        <f>IF(BO$5="",0,SUMIFS(BP!429:429,BP!$5:$5,BO$4))</f>
        <v>0</v>
      </c>
      <c r="BP429" s="3">
        <f>IF(BP$5="",0,SUMIFS(BP!429:429,BP!$5:$5,BP$4))</f>
        <v>0</v>
      </c>
      <c r="BQ429" s="3">
        <f>IF(BQ$5="",0,SUMIFS(BP!429:429,BP!$5:$5,BQ$4))</f>
        <v>0</v>
      </c>
      <c r="BR429" s="3">
        <f>IF(BR$5="",0,SUMIFS(BP!429:429,BP!$5:$5,BR$4))</f>
        <v>0</v>
      </c>
      <c r="BS429" s="3">
        <f>IF(BS$5="",0,SUMIFS(BP!429:429,BP!$5:$5,BS$4))</f>
        <v>0</v>
      </c>
      <c r="BT429" s="3">
        <f>IF(BT$5="",0,SUMIFS(BP!429:429,BP!$5:$5,BT$4))</f>
        <v>0</v>
      </c>
      <c r="BU429" s="3">
        <f>IF(BU$5="",0,SUMIFS(BP!429:429,BP!$5:$5,BU$4))</f>
        <v>0</v>
      </c>
      <c r="BV429" s="3">
        <f>IF(BV$5="",0,SUMIFS(BP!429:429,BP!$5:$5,BV$4))</f>
        <v>0</v>
      </c>
      <c r="BW429" s="3">
        <f>IF(BW$5="",0,SUMIFS(BP!429:429,BP!$5:$5,BW$4))</f>
        <v>0</v>
      </c>
      <c r="BX429" s="3">
        <f>IF(BX$5="",0,SUMIFS(BP!429:429,BP!$5:$5,BX$4))</f>
        <v>0</v>
      </c>
      <c r="BY429" s="3">
        <f>IF(BY$5="",0,SUMIFS(BP!429:429,BP!$5:$5,BY$4))</f>
        <v>0</v>
      </c>
      <c r="BZ429" s="3">
        <f>IF(BZ$5="",0,SUMIFS(BP!429:429,BP!$5:$5,BZ$4))</f>
        <v>0</v>
      </c>
      <c r="CA429" s="3">
        <f>IF(CA$5="",0,SUMIFS(BP!429:429,BP!$5:$5,CA$4))</f>
        <v>0</v>
      </c>
      <c r="CB429" s="3">
        <f>IF(CB$5="",0,SUMIFS(BP!429:429,BP!$5:$5,CB$4))</f>
        <v>0</v>
      </c>
      <c r="CC429" s="3">
        <f>IF(CC$5="",0,SUMIFS(BP!429:429,BP!$5:$5,CC$4))</f>
        <v>0</v>
      </c>
      <c r="CD429" s="3">
        <f>IF(CD$5="",0,SUMIFS(BP!429:429,BP!$5:$5,CD$4))</f>
        <v>0</v>
      </c>
      <c r="CE429" s="3">
        <f>IF(CE$5="",0,SUMIFS(BP!429:429,BP!$5:$5,CE$4))</f>
        <v>0</v>
      </c>
      <c r="CF429" s="3">
        <f>IF(CF$5="",0,SUMIFS(BP!429:429,BP!$5:$5,CF$4))</f>
        <v>0</v>
      </c>
      <c r="CG429" s="3">
        <f>IF(CG$5="",0,SUMIFS(BP!429:429,BP!$5:$5,CG$4))</f>
        <v>0</v>
      </c>
      <c r="CH429" s="3">
        <f>IF(CH$5="",0,SUMIFS(BP!429:429,BP!$5:$5,CH$4))</f>
        <v>0</v>
      </c>
      <c r="CI429" s="3">
        <f>IF(CI$5="",0,SUMIFS(BP!429:429,BP!$5:$5,CI$4))</f>
        <v>0</v>
      </c>
      <c r="CJ429" s="3">
        <f>IF(CJ$5="",0,SUMIFS(BP!429:429,BP!$5:$5,CJ$4))</f>
        <v>0</v>
      </c>
      <c r="CK429" s="3">
        <f>IF(CK$5="",0,SUMIFS(BP!429:429,BP!$5:$5,CK$4))</f>
        <v>0</v>
      </c>
      <c r="CL429" s="3">
        <f>IF(CL$5="",0,SUMIFS(BP!429:429,BP!$5:$5,CL$4))</f>
        <v>0</v>
      </c>
      <c r="CM429" s="3">
        <f>IF(CM$5="",0,SUMIFS(BP!429:429,BP!$5:$5,CM$4))</f>
        <v>0</v>
      </c>
      <c r="CN429" s="3">
        <f>IF(CN$5="",0,SUMIFS(BP!429:429,BP!$5:$5,CN$4))</f>
        <v>0</v>
      </c>
      <c r="CO429" s="3">
        <f>IF(CO$5="",0,SUMIFS(BP!429:429,BP!$5:$5,CO$4))</f>
        <v>0</v>
      </c>
      <c r="CP429" s="3">
        <f>IF(CP$5="",0,SUMIFS(BP!429:429,BP!$5:$5,CP$4))</f>
        <v>0</v>
      </c>
      <c r="CQ429" s="3">
        <f>IF(CQ$5="",0,SUMIFS(BP!429:429,BP!$5:$5,CQ$4))</f>
        <v>0</v>
      </c>
      <c r="CR429" s="3">
        <f>IF(CR$5="",0,SUMIFS(BP!429:429,BP!$5:$5,CR$4))</f>
        <v>0</v>
      </c>
      <c r="CS429" s="3">
        <f>IF(CS$5="",0,SUMIFS(BP!429:429,BP!$5:$5,CS$4))</f>
        <v>0</v>
      </c>
      <c r="CT429" s="3">
        <f>IF(CT$5="",0,SUMIFS(BP!429:429,BP!$5:$5,CT$4))</f>
        <v>0</v>
      </c>
    </row>
    <row r="430" spans="1:98" s="2" customFormat="1" ht="10.199999999999999" x14ac:dyDescent="0.2">
      <c r="A430" s="11">
        <f>ROW()</f>
        <v>430</v>
      </c>
      <c r="E430" s="15"/>
      <c r="W430" s="5"/>
      <c r="Z430" s="3">
        <f ca="1">IF(Z$5="",0,SUMIFS(INDIRECT($S$2&amp;$A430&amp;":"&amp;$A430),BP!$5:$5,Z$4))</f>
        <v>0</v>
      </c>
      <c r="AA430" s="3">
        <f ca="1">IF(AA$5="",0,SUMIFS(INDIRECT($S$2&amp;$A430&amp;":"&amp;$A430),BP!$5:$5,AA$4))</f>
        <v>0</v>
      </c>
      <c r="AB430" s="3">
        <f ca="1">IF(AB$5="",0,SUMIFS(INDIRECT($S$2&amp;$A430&amp;":"&amp;$A430),BP!$5:$5,AB$4))</f>
        <v>0</v>
      </c>
      <c r="AC430" s="3">
        <f ca="1">IF(AC$5="",0,SUMIFS(INDIRECT($S$2&amp;$A430&amp;":"&amp;$A430),BP!$5:$5,AC$4))</f>
        <v>0</v>
      </c>
      <c r="AD430" s="3">
        <f ca="1">IF(AD$5="",0,SUMIFS(INDIRECT($S$2&amp;$A430&amp;":"&amp;$A430),BP!$5:$5,AD$4))</f>
        <v>0</v>
      </c>
      <c r="AE430" s="3">
        <f ca="1">IF(AE$5="",0,SUMIFS(INDIRECT($S$2&amp;$A430&amp;":"&amp;$A430),BP!$5:$5,AE$4))</f>
        <v>0</v>
      </c>
      <c r="AF430" s="3">
        <f ca="1">IF(AF$5="",0,SUMIFS(INDIRECT($S$2&amp;$A430&amp;":"&amp;$A430),BP!$5:$5,AF$4))</f>
        <v>0</v>
      </c>
      <c r="AG430" s="3">
        <f ca="1">IF(AG$5="",0,SUMIFS(INDIRECT($S$2&amp;$A430&amp;":"&amp;$A430),BP!$5:$5,AG$4))</f>
        <v>0</v>
      </c>
      <c r="AH430" s="3">
        <f ca="1">IF(AH$5="",0,SUMIFS(INDIRECT($S$2&amp;$A430&amp;":"&amp;$A430),BP!$5:$5,AH$4))</f>
        <v>0</v>
      </c>
      <c r="AI430" s="3">
        <f ca="1">IF(AI$5="",0,SUMIFS(INDIRECT($S$2&amp;$A430&amp;":"&amp;$A430),BP!$5:$5,AI$4))</f>
        <v>0</v>
      </c>
      <c r="AJ430" s="3">
        <f ca="1">IF(AJ$5="",0,SUMIFS(INDIRECT($S$2&amp;$A430&amp;":"&amp;$A430),BP!$5:$5,AJ$4))</f>
        <v>0</v>
      </c>
      <c r="AK430" s="3">
        <f ca="1">IF(AK$5="",0,SUMIFS(INDIRECT($S$2&amp;$A430&amp;":"&amp;$A430),BP!$5:$5,AK$4))</f>
        <v>0</v>
      </c>
      <c r="AL430" s="3">
        <f ca="1">IF(AL$5="",0,SUMIFS(INDIRECT($S$2&amp;$A430&amp;":"&amp;$A430),BP!$5:$5,AL$4))</f>
        <v>0</v>
      </c>
      <c r="AM430" s="3">
        <f ca="1">IF(AM$5="",0,SUMIFS(INDIRECT($S$2&amp;$A430&amp;":"&amp;$A430),BP!$5:$5,AM$4))</f>
        <v>0</v>
      </c>
      <c r="AN430" s="3">
        <f ca="1">IF(AN$5="",0,SUMIFS(INDIRECT($S$2&amp;$A430&amp;":"&amp;$A430),BP!$5:$5,AN$4))</f>
        <v>0</v>
      </c>
      <c r="AO430" s="3">
        <f ca="1">IF(AO$5="",0,SUMIFS(INDIRECT($S$2&amp;$A430&amp;":"&amp;$A430),BP!$5:$5,AO$4))</f>
        <v>0</v>
      </c>
      <c r="AP430" s="3">
        <f ca="1">IF(AP$5="",0,SUMIFS(INDIRECT($S$2&amp;$A430&amp;":"&amp;$A430),BP!$5:$5,AP$4))</f>
        <v>0</v>
      </c>
      <c r="AQ430" s="3">
        <f ca="1">IF(AQ$5="",0,SUMIFS(INDIRECT($S$2&amp;$A430&amp;":"&amp;$A430),BP!$5:$5,AQ$4))</f>
        <v>0</v>
      </c>
      <c r="AR430" s="3">
        <f ca="1">IF(AR$5="",0,SUMIFS(INDIRECT($S$2&amp;$A430&amp;":"&amp;$A430),BP!$5:$5,AR$4))</f>
        <v>0</v>
      </c>
      <c r="AS430" s="3">
        <f ca="1">IF(AS$5="",0,SUMIFS(INDIRECT($S$2&amp;$A430&amp;":"&amp;$A430),BP!$5:$5,AS$4))</f>
        <v>0</v>
      </c>
      <c r="AT430" s="3">
        <f ca="1">IF(AT$5="",0,SUMIFS(INDIRECT($S$2&amp;$A430&amp;":"&amp;$A430),BP!$5:$5,AT$4))</f>
        <v>0</v>
      </c>
      <c r="AU430" s="3">
        <f ca="1">IF(AU$5="",0,SUMIFS(INDIRECT($S$2&amp;$A430&amp;":"&amp;$A430),BP!$5:$5,AU$4))</f>
        <v>0</v>
      </c>
      <c r="AV430" s="3">
        <f ca="1">IF(AV$5="",0,SUMIFS(INDIRECT($S$2&amp;$A430&amp;":"&amp;$A430),BP!$5:$5,AV$4))</f>
        <v>0</v>
      </c>
      <c r="AW430" s="3">
        <f ca="1">IF(AW$5="",0,SUMIFS(INDIRECT($S$2&amp;$A430&amp;":"&amp;$A430),BP!$5:$5,AW$4))</f>
        <v>0</v>
      </c>
      <c r="AX430" s="3">
        <f ca="1">IF(AX$5="",0,SUMIFS(INDIRECT($S$2&amp;$A430&amp;":"&amp;$A430),BP!$5:$5,AX$4))</f>
        <v>0</v>
      </c>
      <c r="AY430" s="3">
        <f ca="1">IF(AY$5="",0,SUMIFS(INDIRECT($S$2&amp;$A430&amp;":"&amp;$A430),BP!$5:$5,AY$4))</f>
        <v>0</v>
      </c>
      <c r="AZ430" s="3">
        <f ca="1">IF(AZ$5="",0,SUMIFS(INDIRECT($S$2&amp;$A430&amp;":"&amp;$A430),BP!$5:$5,AZ$4))</f>
        <v>0</v>
      </c>
      <c r="BA430" s="3">
        <f ca="1">IF(BA$5="",0,SUMIFS(INDIRECT($S$2&amp;$A430&amp;":"&amp;$A430),BP!$5:$5,BA$4))</f>
        <v>0</v>
      </c>
      <c r="BB430" s="3">
        <f ca="1">IF(BB$5="",0,SUMIFS(INDIRECT($S$2&amp;$A430&amp;":"&amp;$A430),BP!$5:$5,BB$4))</f>
        <v>0</v>
      </c>
      <c r="BC430" s="3">
        <f ca="1">IF(BC$5="",0,SUMIFS(INDIRECT($S$2&amp;$A430&amp;":"&amp;$A430),BP!$5:$5,BC$4))</f>
        <v>0</v>
      </c>
      <c r="BD430" s="3">
        <f ca="1">IF(BD$5="",0,SUMIFS(INDIRECT($S$2&amp;$A430&amp;":"&amp;$A430),BP!$5:$5,BD$4))</f>
        <v>0</v>
      </c>
      <c r="BE430" s="3">
        <f ca="1">IF(BE$5="",0,SUMIFS(INDIRECT($S$2&amp;$A430&amp;":"&amp;$A430),BP!$5:$5,BE$4))</f>
        <v>0</v>
      </c>
      <c r="BF430" s="3">
        <f ca="1">IF(BF$5="",0,SUMIFS(INDIRECT($S$2&amp;$A430&amp;":"&amp;$A430),BP!$5:$5,BF$4))</f>
        <v>0</v>
      </c>
      <c r="BG430" s="3">
        <f ca="1">IF(BG$5="",0,SUMIFS(INDIRECT($S$2&amp;$A430&amp;":"&amp;$A430),BP!$5:$5,BG$4))</f>
        <v>0</v>
      </c>
      <c r="BH430" s="3">
        <f ca="1">IF(BH$5="",0,SUMIFS(INDIRECT($S$2&amp;$A430&amp;":"&amp;$A430),BP!$5:$5,BH$4))</f>
        <v>0</v>
      </c>
      <c r="BI430" s="3">
        <f ca="1">IF(BI$5="",0,SUMIFS(INDIRECT($S$2&amp;$A430&amp;":"&amp;$A430),BP!$5:$5,BI$4))</f>
        <v>0</v>
      </c>
      <c r="BJ430" s="3">
        <f>IF(BJ$5="",0,SUMIFS(BP!430:430,BP!$5:$5,BJ$4))</f>
        <v>0</v>
      </c>
      <c r="BK430" s="3">
        <f>IF(BK$5="",0,SUMIFS(BP!430:430,BP!$5:$5,BK$4))</f>
        <v>0</v>
      </c>
      <c r="BL430" s="3">
        <f>IF(BL$5="",0,SUMIFS(BP!430:430,BP!$5:$5,BL$4))</f>
        <v>0</v>
      </c>
      <c r="BM430" s="3">
        <f>IF(BM$5="",0,SUMIFS(BP!430:430,BP!$5:$5,BM$4))</f>
        <v>0</v>
      </c>
      <c r="BN430" s="3">
        <f>IF(BN$5="",0,SUMIFS(BP!430:430,BP!$5:$5,BN$4))</f>
        <v>0</v>
      </c>
      <c r="BO430" s="3">
        <f>IF(BO$5="",0,SUMIFS(BP!430:430,BP!$5:$5,BO$4))</f>
        <v>0</v>
      </c>
      <c r="BP430" s="3">
        <f>IF(BP$5="",0,SUMIFS(BP!430:430,BP!$5:$5,BP$4))</f>
        <v>0</v>
      </c>
      <c r="BQ430" s="3">
        <f>IF(BQ$5="",0,SUMIFS(BP!430:430,BP!$5:$5,BQ$4))</f>
        <v>0</v>
      </c>
      <c r="BR430" s="3">
        <f>IF(BR$5="",0,SUMIFS(BP!430:430,BP!$5:$5,BR$4))</f>
        <v>0</v>
      </c>
      <c r="BS430" s="3">
        <f>IF(BS$5="",0,SUMIFS(BP!430:430,BP!$5:$5,BS$4))</f>
        <v>0</v>
      </c>
      <c r="BT430" s="3">
        <f>IF(BT$5="",0,SUMIFS(BP!430:430,BP!$5:$5,BT$4))</f>
        <v>0</v>
      </c>
      <c r="BU430" s="3">
        <f>IF(BU$5="",0,SUMIFS(BP!430:430,BP!$5:$5,BU$4))</f>
        <v>0</v>
      </c>
      <c r="BV430" s="3">
        <f>IF(BV$5="",0,SUMIFS(BP!430:430,BP!$5:$5,BV$4))</f>
        <v>0</v>
      </c>
      <c r="BW430" s="3">
        <f>IF(BW$5="",0,SUMIFS(BP!430:430,BP!$5:$5,BW$4))</f>
        <v>0</v>
      </c>
      <c r="BX430" s="3">
        <f>IF(BX$5="",0,SUMIFS(BP!430:430,BP!$5:$5,BX$4))</f>
        <v>0</v>
      </c>
      <c r="BY430" s="3">
        <f>IF(BY$5="",0,SUMIFS(BP!430:430,BP!$5:$5,BY$4))</f>
        <v>0</v>
      </c>
      <c r="BZ430" s="3">
        <f>IF(BZ$5="",0,SUMIFS(BP!430:430,BP!$5:$5,BZ$4))</f>
        <v>0</v>
      </c>
      <c r="CA430" s="3">
        <f>IF(CA$5="",0,SUMIFS(BP!430:430,BP!$5:$5,CA$4))</f>
        <v>0</v>
      </c>
      <c r="CB430" s="3">
        <f>IF(CB$5="",0,SUMIFS(BP!430:430,BP!$5:$5,CB$4))</f>
        <v>0</v>
      </c>
      <c r="CC430" s="3">
        <f>IF(CC$5="",0,SUMIFS(BP!430:430,BP!$5:$5,CC$4))</f>
        <v>0</v>
      </c>
      <c r="CD430" s="3">
        <f>IF(CD$5="",0,SUMIFS(BP!430:430,BP!$5:$5,CD$4))</f>
        <v>0</v>
      </c>
      <c r="CE430" s="3">
        <f>IF(CE$5="",0,SUMIFS(BP!430:430,BP!$5:$5,CE$4))</f>
        <v>0</v>
      </c>
      <c r="CF430" s="3">
        <f>IF(CF$5="",0,SUMIFS(BP!430:430,BP!$5:$5,CF$4))</f>
        <v>0</v>
      </c>
      <c r="CG430" s="3">
        <f>IF(CG$5="",0,SUMIFS(BP!430:430,BP!$5:$5,CG$4))</f>
        <v>0</v>
      </c>
      <c r="CH430" s="3">
        <f>IF(CH$5="",0,SUMIFS(BP!430:430,BP!$5:$5,CH$4))</f>
        <v>0</v>
      </c>
      <c r="CI430" s="3">
        <f>IF(CI$5="",0,SUMIFS(BP!430:430,BP!$5:$5,CI$4))</f>
        <v>0</v>
      </c>
      <c r="CJ430" s="3">
        <f>IF(CJ$5="",0,SUMIFS(BP!430:430,BP!$5:$5,CJ$4))</f>
        <v>0</v>
      </c>
      <c r="CK430" s="3">
        <f>IF(CK$5="",0,SUMIFS(BP!430:430,BP!$5:$5,CK$4))</f>
        <v>0</v>
      </c>
      <c r="CL430" s="3">
        <f>IF(CL$5="",0,SUMIFS(BP!430:430,BP!$5:$5,CL$4))</f>
        <v>0</v>
      </c>
      <c r="CM430" s="3">
        <f>IF(CM$5="",0,SUMIFS(BP!430:430,BP!$5:$5,CM$4))</f>
        <v>0</v>
      </c>
      <c r="CN430" s="3">
        <f>IF(CN$5="",0,SUMIFS(BP!430:430,BP!$5:$5,CN$4))</f>
        <v>0</v>
      </c>
      <c r="CO430" s="3">
        <f>IF(CO$5="",0,SUMIFS(BP!430:430,BP!$5:$5,CO$4))</f>
        <v>0</v>
      </c>
      <c r="CP430" s="3">
        <f>IF(CP$5="",0,SUMIFS(BP!430:430,BP!$5:$5,CP$4))</f>
        <v>0</v>
      </c>
      <c r="CQ430" s="3">
        <f>IF(CQ$5="",0,SUMIFS(BP!430:430,BP!$5:$5,CQ$4))</f>
        <v>0</v>
      </c>
      <c r="CR430" s="3">
        <f>IF(CR$5="",0,SUMIFS(BP!430:430,BP!$5:$5,CR$4))</f>
        <v>0</v>
      </c>
      <c r="CS430" s="3">
        <f>IF(CS$5="",0,SUMIFS(BP!430:430,BP!$5:$5,CS$4))</f>
        <v>0</v>
      </c>
      <c r="CT430" s="3">
        <f>IF(CT$5="",0,SUMIFS(BP!430:430,BP!$5:$5,CT$4))</f>
        <v>0</v>
      </c>
    </row>
    <row r="431" spans="1:98" s="2" customFormat="1" ht="10.199999999999999" x14ac:dyDescent="0.2">
      <c r="A431" s="11">
        <f>ROW()</f>
        <v>431</v>
      </c>
      <c r="E431" s="15"/>
      <c r="W431" s="5"/>
      <c r="Z431" s="3">
        <f ca="1">IF(Z$5="",0,SUMIFS(INDIRECT($S$2&amp;$A431&amp;":"&amp;$A431),BP!$5:$5,Z$4))</f>
        <v>0</v>
      </c>
      <c r="AA431" s="3">
        <f ca="1">IF(AA$5="",0,SUMIFS(INDIRECT($S$2&amp;$A431&amp;":"&amp;$A431),BP!$5:$5,AA$4))</f>
        <v>0</v>
      </c>
      <c r="AB431" s="3">
        <f ca="1">IF(AB$5="",0,SUMIFS(INDIRECT($S$2&amp;$A431&amp;":"&amp;$A431),BP!$5:$5,AB$4))</f>
        <v>0</v>
      </c>
      <c r="AC431" s="3">
        <f ca="1">IF(AC$5="",0,SUMIFS(INDIRECT($S$2&amp;$A431&amp;":"&amp;$A431),BP!$5:$5,AC$4))</f>
        <v>0</v>
      </c>
      <c r="AD431" s="3">
        <f ca="1">IF(AD$5="",0,SUMIFS(INDIRECT($S$2&amp;$A431&amp;":"&amp;$A431),BP!$5:$5,AD$4))</f>
        <v>0</v>
      </c>
      <c r="AE431" s="3">
        <f ca="1">IF(AE$5="",0,SUMIFS(INDIRECT($S$2&amp;$A431&amp;":"&amp;$A431),BP!$5:$5,AE$4))</f>
        <v>0</v>
      </c>
      <c r="AF431" s="3">
        <f ca="1">IF(AF$5="",0,SUMIFS(INDIRECT($S$2&amp;$A431&amp;":"&amp;$A431),BP!$5:$5,AF$4))</f>
        <v>0</v>
      </c>
      <c r="AG431" s="3">
        <f ca="1">IF(AG$5="",0,SUMIFS(INDIRECT($S$2&amp;$A431&amp;":"&amp;$A431),BP!$5:$5,AG$4))</f>
        <v>0</v>
      </c>
      <c r="AH431" s="3">
        <f ca="1">IF(AH$5="",0,SUMIFS(INDIRECT($S$2&amp;$A431&amp;":"&amp;$A431),BP!$5:$5,AH$4))</f>
        <v>0</v>
      </c>
      <c r="AI431" s="3">
        <f ca="1">IF(AI$5="",0,SUMIFS(INDIRECT($S$2&amp;$A431&amp;":"&amp;$A431),BP!$5:$5,AI$4))</f>
        <v>0</v>
      </c>
      <c r="AJ431" s="3">
        <f ca="1">IF(AJ$5="",0,SUMIFS(INDIRECT($S$2&amp;$A431&amp;":"&amp;$A431),BP!$5:$5,AJ$4))</f>
        <v>0</v>
      </c>
      <c r="AK431" s="3">
        <f ca="1">IF(AK$5="",0,SUMIFS(INDIRECT($S$2&amp;$A431&amp;":"&amp;$A431),BP!$5:$5,AK$4))</f>
        <v>0</v>
      </c>
      <c r="AL431" s="3">
        <f ca="1">IF(AL$5="",0,SUMIFS(INDIRECT($S$2&amp;$A431&amp;":"&amp;$A431),BP!$5:$5,AL$4))</f>
        <v>0</v>
      </c>
      <c r="AM431" s="3">
        <f ca="1">IF(AM$5="",0,SUMIFS(INDIRECT($S$2&amp;$A431&amp;":"&amp;$A431),BP!$5:$5,AM$4))</f>
        <v>0</v>
      </c>
      <c r="AN431" s="3">
        <f ca="1">IF(AN$5="",0,SUMIFS(INDIRECT($S$2&amp;$A431&amp;":"&amp;$A431),BP!$5:$5,AN$4))</f>
        <v>0</v>
      </c>
      <c r="AO431" s="3">
        <f ca="1">IF(AO$5="",0,SUMIFS(INDIRECT($S$2&amp;$A431&amp;":"&amp;$A431),BP!$5:$5,AO$4))</f>
        <v>0</v>
      </c>
      <c r="AP431" s="3">
        <f ca="1">IF(AP$5="",0,SUMIFS(INDIRECT($S$2&amp;$A431&amp;":"&amp;$A431),BP!$5:$5,AP$4))</f>
        <v>0</v>
      </c>
      <c r="AQ431" s="3">
        <f ca="1">IF(AQ$5="",0,SUMIFS(INDIRECT($S$2&amp;$A431&amp;":"&amp;$A431),BP!$5:$5,AQ$4))</f>
        <v>0</v>
      </c>
      <c r="AR431" s="3">
        <f ca="1">IF(AR$5="",0,SUMIFS(INDIRECT($S$2&amp;$A431&amp;":"&amp;$A431),BP!$5:$5,AR$4))</f>
        <v>0</v>
      </c>
      <c r="AS431" s="3">
        <f ca="1">IF(AS$5="",0,SUMIFS(INDIRECT($S$2&amp;$A431&amp;":"&amp;$A431),BP!$5:$5,AS$4))</f>
        <v>0</v>
      </c>
      <c r="AT431" s="3">
        <f ca="1">IF(AT$5="",0,SUMIFS(INDIRECT($S$2&amp;$A431&amp;":"&amp;$A431),BP!$5:$5,AT$4))</f>
        <v>0</v>
      </c>
      <c r="AU431" s="3">
        <f ca="1">IF(AU$5="",0,SUMIFS(INDIRECT($S$2&amp;$A431&amp;":"&amp;$A431),BP!$5:$5,AU$4))</f>
        <v>0</v>
      </c>
      <c r="AV431" s="3">
        <f ca="1">IF(AV$5="",0,SUMIFS(INDIRECT($S$2&amp;$A431&amp;":"&amp;$A431),BP!$5:$5,AV$4))</f>
        <v>0</v>
      </c>
      <c r="AW431" s="3">
        <f ca="1">IF(AW$5="",0,SUMIFS(INDIRECT($S$2&amp;$A431&amp;":"&amp;$A431),BP!$5:$5,AW$4))</f>
        <v>0</v>
      </c>
      <c r="AX431" s="3">
        <f ca="1">IF(AX$5="",0,SUMIFS(INDIRECT($S$2&amp;$A431&amp;":"&amp;$A431),BP!$5:$5,AX$4))</f>
        <v>0</v>
      </c>
      <c r="AY431" s="3">
        <f ca="1">IF(AY$5="",0,SUMIFS(INDIRECT($S$2&amp;$A431&amp;":"&amp;$A431),BP!$5:$5,AY$4))</f>
        <v>0</v>
      </c>
      <c r="AZ431" s="3">
        <f ca="1">IF(AZ$5="",0,SUMIFS(INDIRECT($S$2&amp;$A431&amp;":"&amp;$A431),BP!$5:$5,AZ$4))</f>
        <v>0</v>
      </c>
      <c r="BA431" s="3">
        <f ca="1">IF(BA$5="",0,SUMIFS(INDIRECT($S$2&amp;$A431&amp;":"&amp;$A431),BP!$5:$5,BA$4))</f>
        <v>0</v>
      </c>
      <c r="BB431" s="3">
        <f ca="1">IF(BB$5="",0,SUMIFS(INDIRECT($S$2&amp;$A431&amp;":"&amp;$A431),BP!$5:$5,BB$4))</f>
        <v>0</v>
      </c>
      <c r="BC431" s="3">
        <f ca="1">IF(BC$5="",0,SUMIFS(INDIRECT($S$2&amp;$A431&amp;":"&amp;$A431),BP!$5:$5,BC$4))</f>
        <v>0</v>
      </c>
      <c r="BD431" s="3">
        <f ca="1">IF(BD$5="",0,SUMIFS(INDIRECT($S$2&amp;$A431&amp;":"&amp;$A431),BP!$5:$5,BD$4))</f>
        <v>0</v>
      </c>
      <c r="BE431" s="3">
        <f ca="1">IF(BE$5="",0,SUMIFS(INDIRECT($S$2&amp;$A431&amp;":"&amp;$A431),BP!$5:$5,BE$4))</f>
        <v>0</v>
      </c>
      <c r="BF431" s="3">
        <f ca="1">IF(BF$5="",0,SUMIFS(INDIRECT($S$2&amp;$A431&amp;":"&amp;$A431),BP!$5:$5,BF$4))</f>
        <v>0</v>
      </c>
      <c r="BG431" s="3">
        <f ca="1">IF(BG$5="",0,SUMIFS(INDIRECT($S$2&amp;$A431&amp;":"&amp;$A431),BP!$5:$5,BG$4))</f>
        <v>0</v>
      </c>
      <c r="BH431" s="3">
        <f ca="1">IF(BH$5="",0,SUMIFS(INDIRECT($S$2&amp;$A431&amp;":"&amp;$A431),BP!$5:$5,BH$4))</f>
        <v>0</v>
      </c>
      <c r="BI431" s="3">
        <f ca="1">IF(BI$5="",0,SUMIFS(INDIRECT($S$2&amp;$A431&amp;":"&amp;$A431),BP!$5:$5,BI$4))</f>
        <v>0</v>
      </c>
      <c r="BJ431" s="3">
        <f>IF(BJ$5="",0,SUMIFS(BP!431:431,BP!$5:$5,BJ$4))</f>
        <v>0</v>
      </c>
      <c r="BK431" s="3">
        <f>IF(BK$5="",0,SUMIFS(BP!431:431,BP!$5:$5,BK$4))</f>
        <v>0</v>
      </c>
      <c r="BL431" s="3">
        <f>IF(BL$5="",0,SUMIFS(BP!431:431,BP!$5:$5,BL$4))</f>
        <v>0</v>
      </c>
      <c r="BM431" s="3">
        <f>IF(BM$5="",0,SUMIFS(BP!431:431,BP!$5:$5,BM$4))</f>
        <v>0</v>
      </c>
      <c r="BN431" s="3">
        <f>IF(BN$5="",0,SUMIFS(BP!431:431,BP!$5:$5,BN$4))</f>
        <v>0</v>
      </c>
      <c r="BO431" s="3">
        <f>IF(BO$5="",0,SUMIFS(BP!431:431,BP!$5:$5,BO$4))</f>
        <v>0</v>
      </c>
      <c r="BP431" s="3">
        <f>IF(BP$5="",0,SUMIFS(BP!431:431,BP!$5:$5,BP$4))</f>
        <v>0</v>
      </c>
      <c r="BQ431" s="3">
        <f>IF(BQ$5="",0,SUMIFS(BP!431:431,BP!$5:$5,BQ$4))</f>
        <v>0</v>
      </c>
      <c r="BR431" s="3">
        <f>IF(BR$5="",0,SUMIFS(BP!431:431,BP!$5:$5,BR$4))</f>
        <v>0</v>
      </c>
      <c r="BS431" s="3">
        <f>IF(BS$5="",0,SUMIFS(BP!431:431,BP!$5:$5,BS$4))</f>
        <v>0</v>
      </c>
      <c r="BT431" s="3">
        <f>IF(BT$5="",0,SUMIFS(BP!431:431,BP!$5:$5,BT$4))</f>
        <v>0</v>
      </c>
      <c r="BU431" s="3">
        <f>IF(BU$5="",0,SUMIFS(BP!431:431,BP!$5:$5,BU$4))</f>
        <v>0</v>
      </c>
      <c r="BV431" s="3">
        <f>IF(BV$5="",0,SUMIFS(BP!431:431,BP!$5:$5,BV$4))</f>
        <v>0</v>
      </c>
      <c r="BW431" s="3">
        <f>IF(BW$5="",0,SUMIFS(BP!431:431,BP!$5:$5,BW$4))</f>
        <v>0</v>
      </c>
      <c r="BX431" s="3">
        <f>IF(BX$5="",0,SUMIFS(BP!431:431,BP!$5:$5,BX$4))</f>
        <v>0</v>
      </c>
      <c r="BY431" s="3">
        <f>IF(BY$5="",0,SUMIFS(BP!431:431,BP!$5:$5,BY$4))</f>
        <v>0</v>
      </c>
      <c r="BZ431" s="3">
        <f>IF(BZ$5="",0,SUMIFS(BP!431:431,BP!$5:$5,BZ$4))</f>
        <v>0</v>
      </c>
      <c r="CA431" s="3">
        <f>IF(CA$5="",0,SUMIFS(BP!431:431,BP!$5:$5,CA$4))</f>
        <v>0</v>
      </c>
      <c r="CB431" s="3">
        <f>IF(CB$5="",0,SUMIFS(BP!431:431,BP!$5:$5,CB$4))</f>
        <v>0</v>
      </c>
      <c r="CC431" s="3">
        <f>IF(CC$5="",0,SUMIFS(BP!431:431,BP!$5:$5,CC$4))</f>
        <v>0</v>
      </c>
      <c r="CD431" s="3">
        <f>IF(CD$5="",0,SUMIFS(BP!431:431,BP!$5:$5,CD$4))</f>
        <v>0</v>
      </c>
      <c r="CE431" s="3">
        <f>IF(CE$5="",0,SUMIFS(BP!431:431,BP!$5:$5,CE$4))</f>
        <v>0</v>
      </c>
      <c r="CF431" s="3">
        <f>IF(CF$5="",0,SUMIFS(BP!431:431,BP!$5:$5,CF$4))</f>
        <v>0</v>
      </c>
      <c r="CG431" s="3">
        <f>IF(CG$5="",0,SUMIFS(BP!431:431,BP!$5:$5,CG$4))</f>
        <v>0</v>
      </c>
      <c r="CH431" s="3">
        <f>IF(CH$5="",0,SUMIFS(BP!431:431,BP!$5:$5,CH$4))</f>
        <v>0</v>
      </c>
      <c r="CI431" s="3">
        <f>IF(CI$5="",0,SUMIFS(BP!431:431,BP!$5:$5,CI$4))</f>
        <v>0</v>
      </c>
      <c r="CJ431" s="3">
        <f>IF(CJ$5="",0,SUMIFS(BP!431:431,BP!$5:$5,CJ$4))</f>
        <v>0</v>
      </c>
      <c r="CK431" s="3">
        <f>IF(CK$5="",0,SUMIFS(BP!431:431,BP!$5:$5,CK$4))</f>
        <v>0</v>
      </c>
      <c r="CL431" s="3">
        <f>IF(CL$5="",0,SUMIFS(BP!431:431,BP!$5:$5,CL$4))</f>
        <v>0</v>
      </c>
      <c r="CM431" s="3">
        <f>IF(CM$5="",0,SUMIFS(BP!431:431,BP!$5:$5,CM$4))</f>
        <v>0</v>
      </c>
      <c r="CN431" s="3">
        <f>IF(CN$5="",0,SUMIFS(BP!431:431,BP!$5:$5,CN$4))</f>
        <v>0</v>
      </c>
      <c r="CO431" s="3">
        <f>IF(CO$5="",0,SUMIFS(BP!431:431,BP!$5:$5,CO$4))</f>
        <v>0</v>
      </c>
      <c r="CP431" s="3">
        <f>IF(CP$5="",0,SUMIFS(BP!431:431,BP!$5:$5,CP$4))</f>
        <v>0</v>
      </c>
      <c r="CQ431" s="3">
        <f>IF(CQ$5="",0,SUMIFS(BP!431:431,BP!$5:$5,CQ$4))</f>
        <v>0</v>
      </c>
      <c r="CR431" s="3">
        <f>IF(CR$5="",0,SUMIFS(BP!431:431,BP!$5:$5,CR$4))</f>
        <v>0</v>
      </c>
      <c r="CS431" s="3">
        <f>IF(CS$5="",0,SUMIFS(BP!431:431,BP!$5:$5,CS$4))</f>
        <v>0</v>
      </c>
      <c r="CT431" s="3">
        <f>IF(CT$5="",0,SUMIFS(BP!431:431,BP!$5:$5,CT$4))</f>
        <v>0</v>
      </c>
    </row>
    <row r="432" spans="1:98" s="2" customFormat="1" ht="10.199999999999999" x14ac:dyDescent="0.2">
      <c r="A432" s="11">
        <f>ROW()</f>
        <v>432</v>
      </c>
      <c r="E432" s="15"/>
      <c r="W432" s="5"/>
      <c r="Z432" s="3">
        <f ca="1">IF(Z$5="",0,SUMIFS(INDIRECT($S$2&amp;$A432&amp;":"&amp;$A432),BP!$5:$5,Z$4))</f>
        <v>0</v>
      </c>
      <c r="AA432" s="3">
        <f ca="1">IF(AA$5="",0,SUMIFS(INDIRECT($S$2&amp;$A432&amp;":"&amp;$A432),BP!$5:$5,AA$4))</f>
        <v>0</v>
      </c>
      <c r="AB432" s="3">
        <f ca="1">IF(AB$5="",0,SUMIFS(INDIRECT($S$2&amp;$A432&amp;":"&amp;$A432),BP!$5:$5,AB$4))</f>
        <v>0</v>
      </c>
      <c r="AC432" s="3">
        <f ca="1">IF(AC$5="",0,SUMIFS(INDIRECT($S$2&amp;$A432&amp;":"&amp;$A432),BP!$5:$5,AC$4))</f>
        <v>0</v>
      </c>
      <c r="AD432" s="3">
        <f ca="1">IF(AD$5="",0,SUMIFS(INDIRECT($S$2&amp;$A432&amp;":"&amp;$A432),BP!$5:$5,AD$4))</f>
        <v>0</v>
      </c>
      <c r="AE432" s="3">
        <f ca="1">IF(AE$5="",0,SUMIFS(INDIRECT($S$2&amp;$A432&amp;":"&amp;$A432),BP!$5:$5,AE$4))</f>
        <v>0</v>
      </c>
      <c r="AF432" s="3">
        <f ca="1">IF(AF$5="",0,SUMIFS(INDIRECT($S$2&amp;$A432&amp;":"&amp;$A432),BP!$5:$5,AF$4))</f>
        <v>0</v>
      </c>
      <c r="AG432" s="3">
        <f ca="1">IF(AG$5="",0,SUMIFS(INDIRECT($S$2&amp;$A432&amp;":"&amp;$A432),BP!$5:$5,AG$4))</f>
        <v>0</v>
      </c>
      <c r="AH432" s="3">
        <f ca="1">IF(AH$5="",0,SUMIFS(INDIRECT($S$2&amp;$A432&amp;":"&amp;$A432),BP!$5:$5,AH$4))</f>
        <v>0</v>
      </c>
      <c r="AI432" s="3">
        <f ca="1">IF(AI$5="",0,SUMIFS(INDIRECT($S$2&amp;$A432&amp;":"&amp;$A432),BP!$5:$5,AI$4))</f>
        <v>0</v>
      </c>
      <c r="AJ432" s="3">
        <f ca="1">IF(AJ$5="",0,SUMIFS(INDIRECT($S$2&amp;$A432&amp;":"&amp;$A432),BP!$5:$5,AJ$4))</f>
        <v>0</v>
      </c>
      <c r="AK432" s="3">
        <f ca="1">IF(AK$5="",0,SUMIFS(INDIRECT($S$2&amp;$A432&amp;":"&amp;$A432),BP!$5:$5,AK$4))</f>
        <v>0</v>
      </c>
      <c r="AL432" s="3">
        <f ca="1">IF(AL$5="",0,SUMIFS(INDIRECT($S$2&amp;$A432&amp;":"&amp;$A432),BP!$5:$5,AL$4))</f>
        <v>0</v>
      </c>
      <c r="AM432" s="3">
        <f ca="1">IF(AM$5="",0,SUMIFS(INDIRECT($S$2&amp;$A432&amp;":"&amp;$A432),BP!$5:$5,AM$4))</f>
        <v>0</v>
      </c>
      <c r="AN432" s="3">
        <f ca="1">IF(AN$5="",0,SUMIFS(INDIRECT($S$2&amp;$A432&amp;":"&amp;$A432),BP!$5:$5,AN$4))</f>
        <v>0</v>
      </c>
      <c r="AO432" s="3">
        <f ca="1">IF(AO$5="",0,SUMIFS(INDIRECT($S$2&amp;$A432&amp;":"&amp;$A432),BP!$5:$5,AO$4))</f>
        <v>0</v>
      </c>
      <c r="AP432" s="3">
        <f ca="1">IF(AP$5="",0,SUMIFS(INDIRECT($S$2&amp;$A432&amp;":"&amp;$A432),BP!$5:$5,AP$4))</f>
        <v>0</v>
      </c>
      <c r="AQ432" s="3">
        <f ca="1">IF(AQ$5="",0,SUMIFS(INDIRECT($S$2&amp;$A432&amp;":"&amp;$A432),BP!$5:$5,AQ$4))</f>
        <v>0</v>
      </c>
      <c r="AR432" s="3">
        <f ca="1">IF(AR$5="",0,SUMIFS(INDIRECT($S$2&amp;$A432&amp;":"&amp;$A432),BP!$5:$5,AR$4))</f>
        <v>0</v>
      </c>
      <c r="AS432" s="3">
        <f ca="1">IF(AS$5="",0,SUMIFS(INDIRECT($S$2&amp;$A432&amp;":"&amp;$A432),BP!$5:$5,AS$4))</f>
        <v>0</v>
      </c>
      <c r="AT432" s="3">
        <f ca="1">IF(AT$5="",0,SUMIFS(INDIRECT($S$2&amp;$A432&amp;":"&amp;$A432),BP!$5:$5,AT$4))</f>
        <v>0</v>
      </c>
      <c r="AU432" s="3">
        <f ca="1">IF(AU$5="",0,SUMIFS(INDIRECT($S$2&amp;$A432&amp;":"&amp;$A432),BP!$5:$5,AU$4))</f>
        <v>0</v>
      </c>
      <c r="AV432" s="3">
        <f ca="1">IF(AV$5="",0,SUMIFS(INDIRECT($S$2&amp;$A432&amp;":"&amp;$A432),BP!$5:$5,AV$4))</f>
        <v>0</v>
      </c>
      <c r="AW432" s="3">
        <f ca="1">IF(AW$5="",0,SUMIFS(INDIRECT($S$2&amp;$A432&amp;":"&amp;$A432),BP!$5:$5,AW$4))</f>
        <v>0</v>
      </c>
      <c r="AX432" s="3">
        <f ca="1">IF(AX$5="",0,SUMIFS(INDIRECT($S$2&amp;$A432&amp;":"&amp;$A432),BP!$5:$5,AX$4))</f>
        <v>0</v>
      </c>
      <c r="AY432" s="3">
        <f ca="1">IF(AY$5="",0,SUMIFS(INDIRECT($S$2&amp;$A432&amp;":"&amp;$A432),BP!$5:$5,AY$4))</f>
        <v>0</v>
      </c>
      <c r="AZ432" s="3">
        <f ca="1">IF(AZ$5="",0,SUMIFS(INDIRECT($S$2&amp;$A432&amp;":"&amp;$A432),BP!$5:$5,AZ$4))</f>
        <v>0</v>
      </c>
      <c r="BA432" s="3">
        <f ca="1">IF(BA$5="",0,SUMIFS(INDIRECT($S$2&amp;$A432&amp;":"&amp;$A432),BP!$5:$5,BA$4))</f>
        <v>0</v>
      </c>
      <c r="BB432" s="3">
        <f ca="1">IF(BB$5="",0,SUMIFS(INDIRECT($S$2&amp;$A432&amp;":"&amp;$A432),BP!$5:$5,BB$4))</f>
        <v>0</v>
      </c>
      <c r="BC432" s="3">
        <f ca="1">IF(BC$5="",0,SUMIFS(INDIRECT($S$2&amp;$A432&amp;":"&amp;$A432),BP!$5:$5,BC$4))</f>
        <v>0</v>
      </c>
      <c r="BD432" s="3">
        <f ca="1">IF(BD$5="",0,SUMIFS(INDIRECT($S$2&amp;$A432&amp;":"&amp;$A432),BP!$5:$5,BD$4))</f>
        <v>0</v>
      </c>
      <c r="BE432" s="3">
        <f ca="1">IF(BE$5="",0,SUMIFS(INDIRECT($S$2&amp;$A432&amp;":"&amp;$A432),BP!$5:$5,BE$4))</f>
        <v>0</v>
      </c>
      <c r="BF432" s="3">
        <f ca="1">IF(BF$5="",0,SUMIFS(INDIRECT($S$2&amp;$A432&amp;":"&amp;$A432),BP!$5:$5,BF$4))</f>
        <v>0</v>
      </c>
      <c r="BG432" s="3">
        <f ca="1">IF(BG$5="",0,SUMIFS(INDIRECT($S$2&amp;$A432&amp;":"&amp;$A432),BP!$5:$5,BG$4))</f>
        <v>0</v>
      </c>
      <c r="BH432" s="3">
        <f ca="1">IF(BH$5="",0,SUMIFS(INDIRECT($S$2&amp;$A432&amp;":"&amp;$A432),BP!$5:$5,BH$4))</f>
        <v>0</v>
      </c>
      <c r="BI432" s="3">
        <f ca="1">IF(BI$5="",0,SUMIFS(INDIRECT($S$2&amp;$A432&amp;":"&amp;$A432),BP!$5:$5,BI$4))</f>
        <v>0</v>
      </c>
      <c r="BJ432" s="3">
        <f>IF(BJ$5="",0,SUMIFS(BP!432:432,BP!$5:$5,BJ$4))</f>
        <v>0</v>
      </c>
      <c r="BK432" s="3">
        <f>IF(BK$5="",0,SUMIFS(BP!432:432,BP!$5:$5,BK$4))</f>
        <v>0</v>
      </c>
      <c r="BL432" s="3">
        <f>IF(BL$5="",0,SUMIFS(BP!432:432,BP!$5:$5,BL$4))</f>
        <v>0</v>
      </c>
      <c r="BM432" s="3">
        <f>IF(BM$5="",0,SUMIFS(BP!432:432,BP!$5:$5,BM$4))</f>
        <v>0</v>
      </c>
      <c r="BN432" s="3">
        <f>IF(BN$5="",0,SUMIFS(BP!432:432,BP!$5:$5,BN$4))</f>
        <v>0</v>
      </c>
      <c r="BO432" s="3">
        <f>IF(BO$5="",0,SUMIFS(BP!432:432,BP!$5:$5,BO$4))</f>
        <v>0</v>
      </c>
      <c r="BP432" s="3">
        <f>IF(BP$5="",0,SUMIFS(BP!432:432,BP!$5:$5,BP$4))</f>
        <v>0</v>
      </c>
      <c r="BQ432" s="3">
        <f>IF(BQ$5="",0,SUMIFS(BP!432:432,BP!$5:$5,BQ$4))</f>
        <v>0</v>
      </c>
      <c r="BR432" s="3">
        <f>IF(BR$5="",0,SUMIFS(BP!432:432,BP!$5:$5,BR$4))</f>
        <v>0</v>
      </c>
      <c r="BS432" s="3">
        <f>IF(BS$5="",0,SUMIFS(BP!432:432,BP!$5:$5,BS$4))</f>
        <v>0</v>
      </c>
      <c r="BT432" s="3">
        <f>IF(BT$5="",0,SUMIFS(BP!432:432,BP!$5:$5,BT$4))</f>
        <v>0</v>
      </c>
      <c r="BU432" s="3">
        <f>IF(BU$5="",0,SUMIFS(BP!432:432,BP!$5:$5,BU$4))</f>
        <v>0</v>
      </c>
      <c r="BV432" s="3">
        <f>IF(BV$5="",0,SUMIFS(BP!432:432,BP!$5:$5,BV$4))</f>
        <v>0</v>
      </c>
      <c r="BW432" s="3">
        <f>IF(BW$5="",0,SUMIFS(BP!432:432,BP!$5:$5,BW$4))</f>
        <v>0</v>
      </c>
      <c r="BX432" s="3">
        <f>IF(BX$5="",0,SUMIFS(BP!432:432,BP!$5:$5,BX$4))</f>
        <v>0</v>
      </c>
      <c r="BY432" s="3">
        <f>IF(BY$5="",0,SUMIFS(BP!432:432,BP!$5:$5,BY$4))</f>
        <v>0</v>
      </c>
      <c r="BZ432" s="3">
        <f>IF(BZ$5="",0,SUMIFS(BP!432:432,BP!$5:$5,BZ$4))</f>
        <v>0</v>
      </c>
      <c r="CA432" s="3">
        <f>IF(CA$5="",0,SUMIFS(BP!432:432,BP!$5:$5,CA$4))</f>
        <v>0</v>
      </c>
      <c r="CB432" s="3">
        <f>IF(CB$5="",0,SUMIFS(BP!432:432,BP!$5:$5,CB$4))</f>
        <v>0</v>
      </c>
      <c r="CC432" s="3">
        <f>IF(CC$5="",0,SUMIFS(BP!432:432,BP!$5:$5,CC$4))</f>
        <v>0</v>
      </c>
      <c r="CD432" s="3">
        <f>IF(CD$5="",0,SUMIFS(BP!432:432,BP!$5:$5,CD$4))</f>
        <v>0</v>
      </c>
      <c r="CE432" s="3">
        <f>IF(CE$5="",0,SUMIFS(BP!432:432,BP!$5:$5,CE$4))</f>
        <v>0</v>
      </c>
      <c r="CF432" s="3">
        <f>IF(CF$5="",0,SUMIFS(BP!432:432,BP!$5:$5,CF$4))</f>
        <v>0</v>
      </c>
      <c r="CG432" s="3">
        <f>IF(CG$5="",0,SUMIFS(BP!432:432,BP!$5:$5,CG$4))</f>
        <v>0</v>
      </c>
      <c r="CH432" s="3">
        <f>IF(CH$5="",0,SUMIFS(BP!432:432,BP!$5:$5,CH$4))</f>
        <v>0</v>
      </c>
      <c r="CI432" s="3">
        <f>IF(CI$5="",0,SUMIFS(BP!432:432,BP!$5:$5,CI$4))</f>
        <v>0</v>
      </c>
      <c r="CJ432" s="3">
        <f>IF(CJ$5="",0,SUMIFS(BP!432:432,BP!$5:$5,CJ$4))</f>
        <v>0</v>
      </c>
      <c r="CK432" s="3">
        <f>IF(CK$5="",0,SUMIFS(BP!432:432,BP!$5:$5,CK$4))</f>
        <v>0</v>
      </c>
      <c r="CL432" s="3">
        <f>IF(CL$5="",0,SUMIFS(BP!432:432,BP!$5:$5,CL$4))</f>
        <v>0</v>
      </c>
      <c r="CM432" s="3">
        <f>IF(CM$5="",0,SUMIFS(BP!432:432,BP!$5:$5,CM$4))</f>
        <v>0</v>
      </c>
      <c r="CN432" s="3">
        <f>IF(CN$5="",0,SUMIFS(BP!432:432,BP!$5:$5,CN$4))</f>
        <v>0</v>
      </c>
      <c r="CO432" s="3">
        <f>IF(CO$5="",0,SUMIFS(BP!432:432,BP!$5:$5,CO$4))</f>
        <v>0</v>
      </c>
      <c r="CP432" s="3">
        <f>IF(CP$5="",0,SUMIFS(BP!432:432,BP!$5:$5,CP$4))</f>
        <v>0</v>
      </c>
      <c r="CQ432" s="3">
        <f>IF(CQ$5="",0,SUMIFS(BP!432:432,BP!$5:$5,CQ$4))</f>
        <v>0</v>
      </c>
      <c r="CR432" s="3">
        <f>IF(CR$5="",0,SUMIFS(BP!432:432,BP!$5:$5,CR$4))</f>
        <v>0</v>
      </c>
      <c r="CS432" s="3">
        <f>IF(CS$5="",0,SUMIFS(BP!432:432,BP!$5:$5,CS$4))</f>
        <v>0</v>
      </c>
      <c r="CT432" s="3">
        <f>IF(CT$5="",0,SUMIFS(BP!432:432,BP!$5:$5,CT$4))</f>
        <v>0</v>
      </c>
    </row>
    <row r="433" spans="1:98" s="2" customFormat="1" ht="10.199999999999999" x14ac:dyDescent="0.2">
      <c r="A433" s="11">
        <f>ROW()</f>
        <v>433</v>
      </c>
      <c r="E433" s="15"/>
      <c r="W433" s="5"/>
      <c r="Z433" s="3">
        <f ca="1">IF(Z$5="",0,SUMIFS(INDIRECT($S$2&amp;$A433&amp;":"&amp;$A433),BP!$5:$5,Z$4))</f>
        <v>0</v>
      </c>
      <c r="AA433" s="3">
        <f ca="1">IF(AA$5="",0,SUMIFS(INDIRECT($S$2&amp;$A433&amp;":"&amp;$A433),BP!$5:$5,AA$4))</f>
        <v>0</v>
      </c>
      <c r="AB433" s="3">
        <f ca="1">IF(AB$5="",0,SUMIFS(INDIRECT($S$2&amp;$A433&amp;":"&amp;$A433),BP!$5:$5,AB$4))</f>
        <v>0</v>
      </c>
      <c r="AC433" s="3">
        <f ca="1">IF(AC$5="",0,SUMIFS(INDIRECT($S$2&amp;$A433&amp;":"&amp;$A433),BP!$5:$5,AC$4))</f>
        <v>0</v>
      </c>
      <c r="AD433" s="3">
        <f ca="1">IF(AD$5="",0,SUMIFS(INDIRECT($S$2&amp;$A433&amp;":"&amp;$A433),BP!$5:$5,AD$4))</f>
        <v>0</v>
      </c>
      <c r="AE433" s="3">
        <f ca="1">IF(AE$5="",0,SUMIFS(INDIRECT($S$2&amp;$A433&amp;":"&amp;$A433),BP!$5:$5,AE$4))</f>
        <v>0</v>
      </c>
      <c r="AF433" s="3">
        <f ca="1">IF(AF$5="",0,SUMIFS(INDIRECT($S$2&amp;$A433&amp;":"&amp;$A433),BP!$5:$5,AF$4))</f>
        <v>0</v>
      </c>
      <c r="AG433" s="3">
        <f ca="1">IF(AG$5="",0,SUMIFS(INDIRECT($S$2&amp;$A433&amp;":"&amp;$A433),BP!$5:$5,AG$4))</f>
        <v>0</v>
      </c>
      <c r="AH433" s="3">
        <f ca="1">IF(AH$5="",0,SUMIFS(INDIRECT($S$2&amp;$A433&amp;":"&amp;$A433),BP!$5:$5,AH$4))</f>
        <v>0</v>
      </c>
      <c r="AI433" s="3">
        <f ca="1">IF(AI$5="",0,SUMIFS(INDIRECT($S$2&amp;$A433&amp;":"&amp;$A433),BP!$5:$5,AI$4))</f>
        <v>0</v>
      </c>
      <c r="AJ433" s="3">
        <f ca="1">IF(AJ$5="",0,SUMIFS(INDIRECT($S$2&amp;$A433&amp;":"&amp;$A433),BP!$5:$5,AJ$4))</f>
        <v>0</v>
      </c>
      <c r="AK433" s="3">
        <f ca="1">IF(AK$5="",0,SUMIFS(INDIRECT($S$2&amp;$A433&amp;":"&amp;$A433),BP!$5:$5,AK$4))</f>
        <v>0</v>
      </c>
      <c r="AL433" s="3">
        <f ca="1">IF(AL$5="",0,SUMIFS(INDIRECT($S$2&amp;$A433&amp;":"&amp;$A433),BP!$5:$5,AL$4))</f>
        <v>0</v>
      </c>
      <c r="AM433" s="3">
        <f ca="1">IF(AM$5="",0,SUMIFS(INDIRECT($S$2&amp;$A433&amp;":"&amp;$A433),BP!$5:$5,AM$4))</f>
        <v>0</v>
      </c>
      <c r="AN433" s="3">
        <f ca="1">IF(AN$5="",0,SUMIFS(INDIRECT($S$2&amp;$A433&amp;":"&amp;$A433),BP!$5:$5,AN$4))</f>
        <v>0</v>
      </c>
      <c r="AO433" s="3">
        <f ca="1">IF(AO$5="",0,SUMIFS(INDIRECT($S$2&amp;$A433&amp;":"&amp;$A433),BP!$5:$5,AO$4))</f>
        <v>0</v>
      </c>
      <c r="AP433" s="3">
        <f ca="1">IF(AP$5="",0,SUMIFS(INDIRECT($S$2&amp;$A433&amp;":"&amp;$A433),BP!$5:$5,AP$4))</f>
        <v>0</v>
      </c>
      <c r="AQ433" s="3">
        <f ca="1">IF(AQ$5="",0,SUMIFS(INDIRECT($S$2&amp;$A433&amp;":"&amp;$A433),BP!$5:$5,AQ$4))</f>
        <v>0</v>
      </c>
      <c r="AR433" s="3">
        <f ca="1">IF(AR$5="",0,SUMIFS(INDIRECT($S$2&amp;$A433&amp;":"&amp;$A433),BP!$5:$5,AR$4))</f>
        <v>0</v>
      </c>
      <c r="AS433" s="3">
        <f ca="1">IF(AS$5="",0,SUMIFS(INDIRECT($S$2&amp;$A433&amp;":"&amp;$A433),BP!$5:$5,AS$4))</f>
        <v>0</v>
      </c>
      <c r="AT433" s="3">
        <f ca="1">IF(AT$5="",0,SUMIFS(INDIRECT($S$2&amp;$A433&amp;":"&amp;$A433),BP!$5:$5,AT$4))</f>
        <v>0</v>
      </c>
      <c r="AU433" s="3">
        <f ca="1">IF(AU$5="",0,SUMIFS(INDIRECT($S$2&amp;$A433&amp;":"&amp;$A433),BP!$5:$5,AU$4))</f>
        <v>0</v>
      </c>
      <c r="AV433" s="3">
        <f ca="1">IF(AV$5="",0,SUMIFS(INDIRECT($S$2&amp;$A433&amp;":"&amp;$A433),BP!$5:$5,AV$4))</f>
        <v>0</v>
      </c>
      <c r="AW433" s="3">
        <f ca="1">IF(AW$5="",0,SUMIFS(INDIRECT($S$2&amp;$A433&amp;":"&amp;$A433),BP!$5:$5,AW$4))</f>
        <v>0</v>
      </c>
      <c r="AX433" s="3">
        <f ca="1">IF(AX$5="",0,SUMIFS(INDIRECT($S$2&amp;$A433&amp;":"&amp;$A433),BP!$5:$5,AX$4))</f>
        <v>0</v>
      </c>
      <c r="AY433" s="3">
        <f ca="1">IF(AY$5="",0,SUMIFS(INDIRECT($S$2&amp;$A433&amp;":"&amp;$A433),BP!$5:$5,AY$4))</f>
        <v>0</v>
      </c>
      <c r="AZ433" s="3">
        <f ca="1">IF(AZ$5="",0,SUMIFS(INDIRECT($S$2&amp;$A433&amp;":"&amp;$A433),BP!$5:$5,AZ$4))</f>
        <v>0</v>
      </c>
      <c r="BA433" s="3">
        <f ca="1">IF(BA$5="",0,SUMIFS(INDIRECT($S$2&amp;$A433&amp;":"&amp;$A433),BP!$5:$5,BA$4))</f>
        <v>0</v>
      </c>
      <c r="BB433" s="3">
        <f ca="1">IF(BB$5="",0,SUMIFS(INDIRECT($S$2&amp;$A433&amp;":"&amp;$A433),BP!$5:$5,BB$4))</f>
        <v>0</v>
      </c>
      <c r="BC433" s="3">
        <f ca="1">IF(BC$5="",0,SUMIFS(INDIRECT($S$2&amp;$A433&amp;":"&amp;$A433),BP!$5:$5,BC$4))</f>
        <v>0</v>
      </c>
      <c r="BD433" s="3">
        <f ca="1">IF(BD$5="",0,SUMIFS(INDIRECT($S$2&amp;$A433&amp;":"&amp;$A433),BP!$5:$5,BD$4))</f>
        <v>0</v>
      </c>
      <c r="BE433" s="3">
        <f ca="1">IF(BE$5="",0,SUMIFS(INDIRECT($S$2&amp;$A433&amp;":"&amp;$A433),BP!$5:$5,BE$4))</f>
        <v>0</v>
      </c>
      <c r="BF433" s="3">
        <f ca="1">IF(BF$5="",0,SUMIFS(INDIRECT($S$2&amp;$A433&amp;":"&amp;$A433),BP!$5:$5,BF$4))</f>
        <v>0</v>
      </c>
      <c r="BG433" s="3">
        <f ca="1">IF(BG$5="",0,SUMIFS(INDIRECT($S$2&amp;$A433&amp;":"&amp;$A433),BP!$5:$5,BG$4))</f>
        <v>0</v>
      </c>
      <c r="BH433" s="3">
        <f ca="1">IF(BH$5="",0,SUMIFS(INDIRECT($S$2&amp;$A433&amp;":"&amp;$A433),BP!$5:$5,BH$4))</f>
        <v>0</v>
      </c>
      <c r="BI433" s="3">
        <f ca="1">IF(BI$5="",0,SUMIFS(INDIRECT($S$2&amp;$A433&amp;":"&amp;$A433),BP!$5:$5,BI$4))</f>
        <v>0</v>
      </c>
      <c r="BJ433" s="3">
        <f>IF(BJ$5="",0,SUMIFS(BP!433:433,BP!$5:$5,BJ$4))</f>
        <v>0</v>
      </c>
      <c r="BK433" s="3">
        <f>IF(BK$5="",0,SUMIFS(BP!433:433,BP!$5:$5,BK$4))</f>
        <v>0</v>
      </c>
      <c r="BL433" s="3">
        <f>IF(BL$5="",0,SUMIFS(BP!433:433,BP!$5:$5,BL$4))</f>
        <v>0</v>
      </c>
      <c r="BM433" s="3">
        <f>IF(BM$5="",0,SUMIFS(BP!433:433,BP!$5:$5,BM$4))</f>
        <v>0</v>
      </c>
      <c r="BN433" s="3">
        <f>IF(BN$5="",0,SUMIFS(BP!433:433,BP!$5:$5,BN$4))</f>
        <v>0</v>
      </c>
      <c r="BO433" s="3">
        <f>IF(BO$5="",0,SUMIFS(BP!433:433,BP!$5:$5,BO$4))</f>
        <v>0</v>
      </c>
      <c r="BP433" s="3">
        <f>IF(BP$5="",0,SUMIFS(BP!433:433,BP!$5:$5,BP$4))</f>
        <v>0</v>
      </c>
      <c r="BQ433" s="3">
        <f>IF(BQ$5="",0,SUMIFS(BP!433:433,BP!$5:$5,BQ$4))</f>
        <v>0</v>
      </c>
      <c r="BR433" s="3">
        <f>IF(BR$5="",0,SUMIFS(BP!433:433,BP!$5:$5,BR$4))</f>
        <v>0</v>
      </c>
      <c r="BS433" s="3">
        <f>IF(BS$5="",0,SUMIFS(BP!433:433,BP!$5:$5,BS$4))</f>
        <v>0</v>
      </c>
      <c r="BT433" s="3">
        <f>IF(BT$5="",0,SUMIFS(BP!433:433,BP!$5:$5,BT$4))</f>
        <v>0</v>
      </c>
      <c r="BU433" s="3">
        <f>IF(BU$5="",0,SUMIFS(BP!433:433,BP!$5:$5,BU$4))</f>
        <v>0</v>
      </c>
      <c r="BV433" s="3">
        <f>IF(BV$5="",0,SUMIFS(BP!433:433,BP!$5:$5,BV$4))</f>
        <v>0</v>
      </c>
      <c r="BW433" s="3">
        <f>IF(BW$5="",0,SUMIFS(BP!433:433,BP!$5:$5,BW$4))</f>
        <v>0</v>
      </c>
      <c r="BX433" s="3">
        <f>IF(BX$5="",0,SUMIFS(BP!433:433,BP!$5:$5,BX$4))</f>
        <v>0</v>
      </c>
      <c r="BY433" s="3">
        <f>IF(BY$5="",0,SUMIFS(BP!433:433,BP!$5:$5,BY$4))</f>
        <v>0</v>
      </c>
      <c r="BZ433" s="3">
        <f>IF(BZ$5="",0,SUMIFS(BP!433:433,BP!$5:$5,BZ$4))</f>
        <v>0</v>
      </c>
      <c r="CA433" s="3">
        <f>IF(CA$5="",0,SUMIFS(BP!433:433,BP!$5:$5,CA$4))</f>
        <v>0</v>
      </c>
      <c r="CB433" s="3">
        <f>IF(CB$5="",0,SUMIFS(BP!433:433,BP!$5:$5,CB$4))</f>
        <v>0</v>
      </c>
      <c r="CC433" s="3">
        <f>IF(CC$5="",0,SUMIFS(BP!433:433,BP!$5:$5,CC$4))</f>
        <v>0</v>
      </c>
      <c r="CD433" s="3">
        <f>IF(CD$5="",0,SUMIFS(BP!433:433,BP!$5:$5,CD$4))</f>
        <v>0</v>
      </c>
      <c r="CE433" s="3">
        <f>IF(CE$5="",0,SUMIFS(BP!433:433,BP!$5:$5,CE$4))</f>
        <v>0</v>
      </c>
      <c r="CF433" s="3">
        <f>IF(CF$5="",0,SUMIFS(BP!433:433,BP!$5:$5,CF$4))</f>
        <v>0</v>
      </c>
      <c r="CG433" s="3">
        <f>IF(CG$5="",0,SUMIFS(BP!433:433,BP!$5:$5,CG$4))</f>
        <v>0</v>
      </c>
      <c r="CH433" s="3">
        <f>IF(CH$5="",0,SUMIFS(BP!433:433,BP!$5:$5,CH$4))</f>
        <v>0</v>
      </c>
      <c r="CI433" s="3">
        <f>IF(CI$5="",0,SUMIFS(BP!433:433,BP!$5:$5,CI$4))</f>
        <v>0</v>
      </c>
      <c r="CJ433" s="3">
        <f>IF(CJ$5="",0,SUMIFS(BP!433:433,BP!$5:$5,CJ$4))</f>
        <v>0</v>
      </c>
      <c r="CK433" s="3">
        <f>IF(CK$5="",0,SUMIFS(BP!433:433,BP!$5:$5,CK$4))</f>
        <v>0</v>
      </c>
      <c r="CL433" s="3">
        <f>IF(CL$5="",0,SUMIFS(BP!433:433,BP!$5:$5,CL$4))</f>
        <v>0</v>
      </c>
      <c r="CM433" s="3">
        <f>IF(CM$5="",0,SUMIFS(BP!433:433,BP!$5:$5,CM$4))</f>
        <v>0</v>
      </c>
      <c r="CN433" s="3">
        <f>IF(CN$5="",0,SUMIFS(BP!433:433,BP!$5:$5,CN$4))</f>
        <v>0</v>
      </c>
      <c r="CO433" s="3">
        <f>IF(CO$5="",0,SUMIFS(BP!433:433,BP!$5:$5,CO$4))</f>
        <v>0</v>
      </c>
      <c r="CP433" s="3">
        <f>IF(CP$5="",0,SUMIFS(BP!433:433,BP!$5:$5,CP$4))</f>
        <v>0</v>
      </c>
      <c r="CQ433" s="3">
        <f>IF(CQ$5="",0,SUMIFS(BP!433:433,BP!$5:$5,CQ$4))</f>
        <v>0</v>
      </c>
      <c r="CR433" s="3">
        <f>IF(CR$5="",0,SUMIFS(BP!433:433,BP!$5:$5,CR$4))</f>
        <v>0</v>
      </c>
      <c r="CS433" s="3">
        <f>IF(CS$5="",0,SUMIFS(BP!433:433,BP!$5:$5,CS$4))</f>
        <v>0</v>
      </c>
      <c r="CT433" s="3">
        <f>IF(CT$5="",0,SUMIFS(BP!433:433,BP!$5:$5,CT$4))</f>
        <v>0</v>
      </c>
    </row>
    <row r="434" spans="1:98" s="2" customFormat="1" ht="10.199999999999999" x14ac:dyDescent="0.2">
      <c r="A434" s="11">
        <f>ROW()</f>
        <v>434</v>
      </c>
      <c r="E434" s="15"/>
      <c r="W434" s="5"/>
      <c r="Z434" s="3">
        <f ca="1">IF(Z$5="",0,SUMIFS(INDIRECT($S$2&amp;$A434&amp;":"&amp;$A434),BP!$5:$5,Z$4))</f>
        <v>0</v>
      </c>
      <c r="AA434" s="3">
        <f ca="1">IF(AA$5="",0,SUMIFS(INDIRECT($S$2&amp;$A434&amp;":"&amp;$A434),BP!$5:$5,AA$4))</f>
        <v>0</v>
      </c>
      <c r="AB434" s="3">
        <f ca="1">IF(AB$5="",0,SUMIFS(INDIRECT($S$2&amp;$A434&amp;":"&amp;$A434),BP!$5:$5,AB$4))</f>
        <v>0</v>
      </c>
      <c r="AC434" s="3">
        <f ca="1">IF(AC$5="",0,SUMIFS(INDIRECT($S$2&amp;$A434&amp;":"&amp;$A434),BP!$5:$5,AC$4))</f>
        <v>0</v>
      </c>
      <c r="AD434" s="3">
        <f ca="1">IF(AD$5="",0,SUMIFS(INDIRECT($S$2&amp;$A434&amp;":"&amp;$A434),BP!$5:$5,AD$4))</f>
        <v>0</v>
      </c>
      <c r="AE434" s="3">
        <f ca="1">IF(AE$5="",0,SUMIFS(INDIRECT($S$2&amp;$A434&amp;":"&amp;$A434),BP!$5:$5,AE$4))</f>
        <v>0</v>
      </c>
      <c r="AF434" s="3">
        <f ca="1">IF(AF$5="",0,SUMIFS(INDIRECT($S$2&amp;$A434&amp;":"&amp;$A434),BP!$5:$5,AF$4))</f>
        <v>0</v>
      </c>
      <c r="AG434" s="3">
        <f ca="1">IF(AG$5="",0,SUMIFS(INDIRECT($S$2&amp;$A434&amp;":"&amp;$A434),BP!$5:$5,AG$4))</f>
        <v>0</v>
      </c>
      <c r="AH434" s="3">
        <f ca="1">IF(AH$5="",0,SUMIFS(INDIRECT($S$2&amp;$A434&amp;":"&amp;$A434),BP!$5:$5,AH$4))</f>
        <v>0</v>
      </c>
      <c r="AI434" s="3">
        <f ca="1">IF(AI$5="",0,SUMIFS(INDIRECT($S$2&amp;$A434&amp;":"&amp;$A434),BP!$5:$5,AI$4))</f>
        <v>0</v>
      </c>
      <c r="AJ434" s="3">
        <f ca="1">IF(AJ$5="",0,SUMIFS(INDIRECT($S$2&amp;$A434&amp;":"&amp;$A434),BP!$5:$5,AJ$4))</f>
        <v>0</v>
      </c>
      <c r="AK434" s="3">
        <f ca="1">IF(AK$5="",0,SUMIFS(INDIRECT($S$2&amp;$A434&amp;":"&amp;$A434),BP!$5:$5,AK$4))</f>
        <v>0</v>
      </c>
      <c r="AL434" s="3">
        <f ca="1">IF(AL$5="",0,SUMIFS(INDIRECT($S$2&amp;$A434&amp;":"&amp;$A434),BP!$5:$5,AL$4))</f>
        <v>0</v>
      </c>
      <c r="AM434" s="3">
        <f ca="1">IF(AM$5="",0,SUMIFS(INDIRECT($S$2&amp;$A434&amp;":"&amp;$A434),BP!$5:$5,AM$4))</f>
        <v>0</v>
      </c>
      <c r="AN434" s="3">
        <f ca="1">IF(AN$5="",0,SUMIFS(INDIRECT($S$2&amp;$A434&amp;":"&amp;$A434),BP!$5:$5,AN$4))</f>
        <v>0</v>
      </c>
      <c r="AO434" s="3">
        <f ca="1">IF(AO$5="",0,SUMIFS(INDIRECT($S$2&amp;$A434&amp;":"&amp;$A434),BP!$5:$5,AO$4))</f>
        <v>0</v>
      </c>
      <c r="AP434" s="3">
        <f ca="1">IF(AP$5="",0,SUMIFS(INDIRECT($S$2&amp;$A434&amp;":"&amp;$A434),BP!$5:$5,AP$4))</f>
        <v>0</v>
      </c>
      <c r="AQ434" s="3">
        <f ca="1">IF(AQ$5="",0,SUMIFS(INDIRECT($S$2&amp;$A434&amp;":"&amp;$A434),BP!$5:$5,AQ$4))</f>
        <v>0</v>
      </c>
      <c r="AR434" s="3">
        <f ca="1">IF(AR$5="",0,SUMIFS(INDIRECT($S$2&amp;$A434&amp;":"&amp;$A434),BP!$5:$5,AR$4))</f>
        <v>0</v>
      </c>
      <c r="AS434" s="3">
        <f ca="1">IF(AS$5="",0,SUMIFS(INDIRECT($S$2&amp;$A434&amp;":"&amp;$A434),BP!$5:$5,AS$4))</f>
        <v>0</v>
      </c>
      <c r="AT434" s="3">
        <f ca="1">IF(AT$5="",0,SUMIFS(INDIRECT($S$2&amp;$A434&amp;":"&amp;$A434),BP!$5:$5,AT$4))</f>
        <v>0</v>
      </c>
      <c r="AU434" s="3">
        <f ca="1">IF(AU$5="",0,SUMIFS(INDIRECT($S$2&amp;$A434&amp;":"&amp;$A434),BP!$5:$5,AU$4))</f>
        <v>0</v>
      </c>
      <c r="AV434" s="3">
        <f ca="1">IF(AV$5="",0,SUMIFS(INDIRECT($S$2&amp;$A434&amp;":"&amp;$A434),BP!$5:$5,AV$4))</f>
        <v>0</v>
      </c>
      <c r="AW434" s="3">
        <f ca="1">IF(AW$5="",0,SUMIFS(INDIRECT($S$2&amp;$A434&amp;":"&amp;$A434),BP!$5:$5,AW$4))</f>
        <v>0</v>
      </c>
      <c r="AX434" s="3">
        <f ca="1">IF(AX$5="",0,SUMIFS(INDIRECT($S$2&amp;$A434&amp;":"&amp;$A434),BP!$5:$5,AX$4))</f>
        <v>0</v>
      </c>
      <c r="AY434" s="3">
        <f ca="1">IF(AY$5="",0,SUMIFS(INDIRECT($S$2&amp;$A434&amp;":"&amp;$A434),BP!$5:$5,AY$4))</f>
        <v>0</v>
      </c>
      <c r="AZ434" s="3">
        <f ca="1">IF(AZ$5="",0,SUMIFS(INDIRECT($S$2&amp;$A434&amp;":"&amp;$A434),BP!$5:$5,AZ$4))</f>
        <v>0</v>
      </c>
      <c r="BA434" s="3">
        <f ca="1">IF(BA$5="",0,SUMIFS(INDIRECT($S$2&amp;$A434&amp;":"&amp;$A434),BP!$5:$5,BA$4))</f>
        <v>0</v>
      </c>
      <c r="BB434" s="3">
        <f ca="1">IF(BB$5="",0,SUMIFS(INDIRECT($S$2&amp;$A434&amp;":"&amp;$A434),BP!$5:$5,BB$4))</f>
        <v>0</v>
      </c>
      <c r="BC434" s="3">
        <f ca="1">IF(BC$5="",0,SUMIFS(INDIRECT($S$2&amp;$A434&amp;":"&amp;$A434),BP!$5:$5,BC$4))</f>
        <v>0</v>
      </c>
      <c r="BD434" s="3">
        <f ca="1">IF(BD$5="",0,SUMIFS(INDIRECT($S$2&amp;$A434&amp;":"&amp;$A434),BP!$5:$5,BD$4))</f>
        <v>0</v>
      </c>
      <c r="BE434" s="3">
        <f ca="1">IF(BE$5="",0,SUMIFS(INDIRECT($S$2&amp;$A434&amp;":"&amp;$A434),BP!$5:$5,BE$4))</f>
        <v>0</v>
      </c>
      <c r="BF434" s="3">
        <f ca="1">IF(BF$5="",0,SUMIFS(INDIRECT($S$2&amp;$A434&amp;":"&amp;$A434),BP!$5:$5,BF$4))</f>
        <v>0</v>
      </c>
      <c r="BG434" s="3">
        <f ca="1">IF(BG$5="",0,SUMIFS(INDIRECT($S$2&amp;$A434&amp;":"&amp;$A434),BP!$5:$5,BG$4))</f>
        <v>0</v>
      </c>
      <c r="BH434" s="3">
        <f ca="1">IF(BH$5="",0,SUMIFS(INDIRECT($S$2&amp;$A434&amp;":"&amp;$A434),BP!$5:$5,BH$4))</f>
        <v>0</v>
      </c>
      <c r="BI434" s="3">
        <f ca="1">IF(BI$5="",0,SUMIFS(INDIRECT($S$2&amp;$A434&amp;":"&amp;$A434),BP!$5:$5,BI$4))</f>
        <v>0</v>
      </c>
      <c r="BJ434" s="3">
        <f>IF(BJ$5="",0,SUMIFS(BP!434:434,BP!$5:$5,BJ$4))</f>
        <v>0</v>
      </c>
      <c r="BK434" s="3">
        <f>IF(BK$5="",0,SUMIFS(BP!434:434,BP!$5:$5,BK$4))</f>
        <v>0</v>
      </c>
      <c r="BL434" s="3">
        <f>IF(BL$5="",0,SUMIFS(BP!434:434,BP!$5:$5,BL$4))</f>
        <v>0</v>
      </c>
      <c r="BM434" s="3">
        <f>IF(BM$5="",0,SUMIFS(BP!434:434,BP!$5:$5,BM$4))</f>
        <v>0</v>
      </c>
      <c r="BN434" s="3">
        <f>IF(BN$5="",0,SUMIFS(BP!434:434,BP!$5:$5,BN$4))</f>
        <v>0</v>
      </c>
      <c r="BO434" s="3">
        <f>IF(BO$5="",0,SUMIFS(BP!434:434,BP!$5:$5,BO$4))</f>
        <v>0</v>
      </c>
      <c r="BP434" s="3">
        <f>IF(BP$5="",0,SUMIFS(BP!434:434,BP!$5:$5,BP$4))</f>
        <v>0</v>
      </c>
      <c r="BQ434" s="3">
        <f>IF(BQ$5="",0,SUMIFS(BP!434:434,BP!$5:$5,BQ$4))</f>
        <v>0</v>
      </c>
      <c r="BR434" s="3">
        <f>IF(BR$5="",0,SUMIFS(BP!434:434,BP!$5:$5,BR$4))</f>
        <v>0</v>
      </c>
      <c r="BS434" s="3">
        <f>IF(BS$5="",0,SUMIFS(BP!434:434,BP!$5:$5,BS$4))</f>
        <v>0</v>
      </c>
      <c r="BT434" s="3">
        <f>IF(BT$5="",0,SUMIFS(BP!434:434,BP!$5:$5,BT$4))</f>
        <v>0</v>
      </c>
      <c r="BU434" s="3">
        <f>IF(BU$5="",0,SUMIFS(BP!434:434,BP!$5:$5,BU$4))</f>
        <v>0</v>
      </c>
      <c r="BV434" s="3">
        <f>IF(BV$5="",0,SUMIFS(BP!434:434,BP!$5:$5,BV$4))</f>
        <v>0</v>
      </c>
      <c r="BW434" s="3">
        <f>IF(BW$5="",0,SUMIFS(BP!434:434,BP!$5:$5,BW$4))</f>
        <v>0</v>
      </c>
      <c r="BX434" s="3">
        <f>IF(BX$5="",0,SUMIFS(BP!434:434,BP!$5:$5,BX$4))</f>
        <v>0</v>
      </c>
      <c r="BY434" s="3">
        <f>IF(BY$5="",0,SUMIFS(BP!434:434,BP!$5:$5,BY$4))</f>
        <v>0</v>
      </c>
      <c r="BZ434" s="3">
        <f>IF(BZ$5="",0,SUMIFS(BP!434:434,BP!$5:$5,BZ$4))</f>
        <v>0</v>
      </c>
      <c r="CA434" s="3">
        <f>IF(CA$5="",0,SUMIFS(BP!434:434,BP!$5:$5,CA$4))</f>
        <v>0</v>
      </c>
      <c r="CB434" s="3">
        <f>IF(CB$5="",0,SUMIFS(BP!434:434,BP!$5:$5,CB$4))</f>
        <v>0</v>
      </c>
      <c r="CC434" s="3">
        <f>IF(CC$5="",0,SUMIFS(BP!434:434,BP!$5:$5,CC$4))</f>
        <v>0</v>
      </c>
      <c r="CD434" s="3">
        <f>IF(CD$5="",0,SUMIFS(BP!434:434,BP!$5:$5,CD$4))</f>
        <v>0</v>
      </c>
      <c r="CE434" s="3">
        <f>IF(CE$5="",0,SUMIFS(BP!434:434,BP!$5:$5,CE$4))</f>
        <v>0</v>
      </c>
      <c r="CF434" s="3">
        <f>IF(CF$5="",0,SUMIFS(BP!434:434,BP!$5:$5,CF$4))</f>
        <v>0</v>
      </c>
      <c r="CG434" s="3">
        <f>IF(CG$5="",0,SUMIFS(BP!434:434,BP!$5:$5,CG$4))</f>
        <v>0</v>
      </c>
      <c r="CH434" s="3">
        <f>IF(CH$5="",0,SUMIFS(BP!434:434,BP!$5:$5,CH$4))</f>
        <v>0</v>
      </c>
      <c r="CI434" s="3">
        <f>IF(CI$5="",0,SUMIFS(BP!434:434,BP!$5:$5,CI$4))</f>
        <v>0</v>
      </c>
      <c r="CJ434" s="3">
        <f>IF(CJ$5="",0,SUMIFS(BP!434:434,BP!$5:$5,CJ$4))</f>
        <v>0</v>
      </c>
      <c r="CK434" s="3">
        <f>IF(CK$5="",0,SUMIFS(BP!434:434,BP!$5:$5,CK$4))</f>
        <v>0</v>
      </c>
      <c r="CL434" s="3">
        <f>IF(CL$5="",0,SUMIFS(BP!434:434,BP!$5:$5,CL$4))</f>
        <v>0</v>
      </c>
      <c r="CM434" s="3">
        <f>IF(CM$5="",0,SUMIFS(BP!434:434,BP!$5:$5,CM$4))</f>
        <v>0</v>
      </c>
      <c r="CN434" s="3">
        <f>IF(CN$5="",0,SUMIFS(BP!434:434,BP!$5:$5,CN$4))</f>
        <v>0</v>
      </c>
      <c r="CO434" s="3">
        <f>IF(CO$5="",0,SUMIFS(BP!434:434,BP!$5:$5,CO$4))</f>
        <v>0</v>
      </c>
      <c r="CP434" s="3">
        <f>IF(CP$5="",0,SUMIFS(BP!434:434,BP!$5:$5,CP$4))</f>
        <v>0</v>
      </c>
      <c r="CQ434" s="3">
        <f>IF(CQ$5="",0,SUMIFS(BP!434:434,BP!$5:$5,CQ$4))</f>
        <v>0</v>
      </c>
      <c r="CR434" s="3">
        <f>IF(CR$5="",0,SUMIFS(BP!434:434,BP!$5:$5,CR$4))</f>
        <v>0</v>
      </c>
      <c r="CS434" s="3">
        <f>IF(CS$5="",0,SUMIFS(BP!434:434,BP!$5:$5,CS$4))</f>
        <v>0</v>
      </c>
      <c r="CT434" s="3">
        <f>IF(CT$5="",0,SUMIFS(BP!434:434,BP!$5:$5,CT$4))</f>
        <v>0</v>
      </c>
    </row>
    <row r="435" spans="1:98" s="2" customFormat="1" ht="10.199999999999999" x14ac:dyDescent="0.2">
      <c r="A435" s="11">
        <f>ROW()</f>
        <v>435</v>
      </c>
      <c r="E435" s="15"/>
      <c r="W435" s="5"/>
      <c r="Z435" s="3">
        <f ca="1">IF(Z$5="",0,SUMIFS(INDIRECT($S$2&amp;$A435&amp;":"&amp;$A435),BP!$5:$5,Z$4))</f>
        <v>0</v>
      </c>
      <c r="AA435" s="3">
        <f ca="1">IF(AA$5="",0,SUMIFS(INDIRECT($S$2&amp;$A435&amp;":"&amp;$A435),BP!$5:$5,AA$4))</f>
        <v>0</v>
      </c>
      <c r="AB435" s="3">
        <f ca="1">IF(AB$5="",0,SUMIFS(INDIRECT($S$2&amp;$A435&amp;":"&amp;$A435),BP!$5:$5,AB$4))</f>
        <v>0</v>
      </c>
      <c r="AC435" s="3">
        <f ca="1">IF(AC$5="",0,SUMIFS(INDIRECT($S$2&amp;$A435&amp;":"&amp;$A435),BP!$5:$5,AC$4))</f>
        <v>0</v>
      </c>
      <c r="AD435" s="3">
        <f ca="1">IF(AD$5="",0,SUMIFS(INDIRECT($S$2&amp;$A435&amp;":"&amp;$A435),BP!$5:$5,AD$4))</f>
        <v>0</v>
      </c>
      <c r="AE435" s="3">
        <f ca="1">IF(AE$5="",0,SUMIFS(INDIRECT($S$2&amp;$A435&amp;":"&amp;$A435),BP!$5:$5,AE$4))</f>
        <v>0</v>
      </c>
      <c r="AF435" s="3">
        <f ca="1">IF(AF$5="",0,SUMIFS(INDIRECT($S$2&amp;$A435&amp;":"&amp;$A435),BP!$5:$5,AF$4))</f>
        <v>0</v>
      </c>
      <c r="AG435" s="3">
        <f ca="1">IF(AG$5="",0,SUMIFS(INDIRECT($S$2&amp;$A435&amp;":"&amp;$A435),BP!$5:$5,AG$4))</f>
        <v>0</v>
      </c>
      <c r="AH435" s="3">
        <f ca="1">IF(AH$5="",0,SUMIFS(INDIRECT($S$2&amp;$A435&amp;":"&amp;$A435),BP!$5:$5,AH$4))</f>
        <v>0</v>
      </c>
      <c r="AI435" s="3">
        <f ca="1">IF(AI$5="",0,SUMIFS(INDIRECT($S$2&amp;$A435&amp;":"&amp;$A435),BP!$5:$5,AI$4))</f>
        <v>0</v>
      </c>
      <c r="AJ435" s="3">
        <f ca="1">IF(AJ$5="",0,SUMIFS(INDIRECT($S$2&amp;$A435&amp;":"&amp;$A435),BP!$5:$5,AJ$4))</f>
        <v>0</v>
      </c>
      <c r="AK435" s="3">
        <f ca="1">IF(AK$5="",0,SUMIFS(INDIRECT($S$2&amp;$A435&amp;":"&amp;$A435),BP!$5:$5,AK$4))</f>
        <v>0</v>
      </c>
      <c r="AL435" s="3">
        <f ca="1">IF(AL$5="",0,SUMIFS(INDIRECT($S$2&amp;$A435&amp;":"&amp;$A435),BP!$5:$5,AL$4))</f>
        <v>0</v>
      </c>
      <c r="AM435" s="3">
        <f ca="1">IF(AM$5="",0,SUMIFS(INDIRECT($S$2&amp;$A435&amp;":"&amp;$A435),BP!$5:$5,AM$4))</f>
        <v>0</v>
      </c>
      <c r="AN435" s="3">
        <f ca="1">IF(AN$5="",0,SUMIFS(INDIRECT($S$2&amp;$A435&amp;":"&amp;$A435),BP!$5:$5,AN$4))</f>
        <v>0</v>
      </c>
      <c r="AO435" s="3">
        <f ca="1">IF(AO$5="",0,SUMIFS(INDIRECT($S$2&amp;$A435&amp;":"&amp;$A435),BP!$5:$5,AO$4))</f>
        <v>0</v>
      </c>
      <c r="AP435" s="3">
        <f ca="1">IF(AP$5="",0,SUMIFS(INDIRECT($S$2&amp;$A435&amp;":"&amp;$A435),BP!$5:$5,AP$4))</f>
        <v>0</v>
      </c>
      <c r="AQ435" s="3">
        <f ca="1">IF(AQ$5="",0,SUMIFS(INDIRECT($S$2&amp;$A435&amp;":"&amp;$A435),BP!$5:$5,AQ$4))</f>
        <v>0</v>
      </c>
      <c r="AR435" s="3">
        <f ca="1">IF(AR$5="",0,SUMIFS(INDIRECT($S$2&amp;$A435&amp;":"&amp;$A435),BP!$5:$5,AR$4))</f>
        <v>0</v>
      </c>
      <c r="AS435" s="3">
        <f ca="1">IF(AS$5="",0,SUMIFS(INDIRECT($S$2&amp;$A435&amp;":"&amp;$A435),BP!$5:$5,AS$4))</f>
        <v>0</v>
      </c>
      <c r="AT435" s="3">
        <f ca="1">IF(AT$5="",0,SUMIFS(INDIRECT($S$2&amp;$A435&amp;":"&amp;$A435),BP!$5:$5,AT$4))</f>
        <v>0</v>
      </c>
      <c r="AU435" s="3">
        <f ca="1">IF(AU$5="",0,SUMIFS(INDIRECT($S$2&amp;$A435&amp;":"&amp;$A435),BP!$5:$5,AU$4))</f>
        <v>0</v>
      </c>
      <c r="AV435" s="3">
        <f ca="1">IF(AV$5="",0,SUMIFS(INDIRECT($S$2&amp;$A435&amp;":"&amp;$A435),BP!$5:$5,AV$4))</f>
        <v>0</v>
      </c>
      <c r="AW435" s="3">
        <f ca="1">IF(AW$5="",0,SUMIFS(INDIRECT($S$2&amp;$A435&amp;":"&amp;$A435),BP!$5:$5,AW$4))</f>
        <v>0</v>
      </c>
      <c r="AX435" s="3">
        <f ca="1">IF(AX$5="",0,SUMIFS(INDIRECT($S$2&amp;$A435&amp;":"&amp;$A435),BP!$5:$5,AX$4))</f>
        <v>0</v>
      </c>
      <c r="AY435" s="3">
        <f ca="1">IF(AY$5="",0,SUMIFS(INDIRECT($S$2&amp;$A435&amp;":"&amp;$A435),BP!$5:$5,AY$4))</f>
        <v>0</v>
      </c>
      <c r="AZ435" s="3">
        <f ca="1">IF(AZ$5="",0,SUMIFS(INDIRECT($S$2&amp;$A435&amp;":"&amp;$A435),BP!$5:$5,AZ$4))</f>
        <v>0</v>
      </c>
      <c r="BA435" s="3">
        <f ca="1">IF(BA$5="",0,SUMIFS(INDIRECT($S$2&amp;$A435&amp;":"&amp;$A435),BP!$5:$5,BA$4))</f>
        <v>0</v>
      </c>
      <c r="BB435" s="3">
        <f ca="1">IF(BB$5="",0,SUMIFS(INDIRECT($S$2&amp;$A435&amp;":"&amp;$A435),BP!$5:$5,BB$4))</f>
        <v>0</v>
      </c>
      <c r="BC435" s="3">
        <f ca="1">IF(BC$5="",0,SUMIFS(INDIRECT($S$2&amp;$A435&amp;":"&amp;$A435),BP!$5:$5,BC$4))</f>
        <v>0</v>
      </c>
      <c r="BD435" s="3">
        <f ca="1">IF(BD$5="",0,SUMIFS(INDIRECT($S$2&amp;$A435&amp;":"&amp;$A435),BP!$5:$5,BD$4))</f>
        <v>0</v>
      </c>
      <c r="BE435" s="3">
        <f ca="1">IF(BE$5="",0,SUMIFS(INDIRECT($S$2&amp;$A435&amp;":"&amp;$A435),BP!$5:$5,BE$4))</f>
        <v>0</v>
      </c>
      <c r="BF435" s="3">
        <f ca="1">IF(BF$5="",0,SUMIFS(INDIRECT($S$2&amp;$A435&amp;":"&amp;$A435),BP!$5:$5,BF$4))</f>
        <v>0</v>
      </c>
      <c r="BG435" s="3">
        <f ca="1">IF(BG$5="",0,SUMIFS(INDIRECT($S$2&amp;$A435&amp;":"&amp;$A435),BP!$5:$5,BG$4))</f>
        <v>0</v>
      </c>
      <c r="BH435" s="3">
        <f ca="1">IF(BH$5="",0,SUMIFS(INDIRECT($S$2&amp;$A435&amp;":"&amp;$A435),BP!$5:$5,BH$4))</f>
        <v>0</v>
      </c>
      <c r="BI435" s="3">
        <f ca="1">IF(BI$5="",0,SUMIFS(INDIRECT($S$2&amp;$A435&amp;":"&amp;$A435),BP!$5:$5,BI$4))</f>
        <v>0</v>
      </c>
      <c r="BJ435" s="3">
        <f>IF(BJ$5="",0,SUMIFS(BP!435:435,BP!$5:$5,BJ$4))</f>
        <v>0</v>
      </c>
      <c r="BK435" s="3">
        <f>IF(BK$5="",0,SUMIFS(BP!435:435,BP!$5:$5,BK$4))</f>
        <v>0</v>
      </c>
      <c r="BL435" s="3">
        <f>IF(BL$5="",0,SUMIFS(BP!435:435,BP!$5:$5,BL$4))</f>
        <v>0</v>
      </c>
      <c r="BM435" s="3">
        <f>IF(BM$5="",0,SUMIFS(BP!435:435,BP!$5:$5,BM$4))</f>
        <v>0</v>
      </c>
      <c r="BN435" s="3">
        <f>IF(BN$5="",0,SUMIFS(BP!435:435,BP!$5:$5,BN$4))</f>
        <v>0</v>
      </c>
      <c r="BO435" s="3">
        <f>IF(BO$5="",0,SUMIFS(BP!435:435,BP!$5:$5,BO$4))</f>
        <v>0</v>
      </c>
      <c r="BP435" s="3">
        <f>IF(BP$5="",0,SUMIFS(BP!435:435,BP!$5:$5,BP$4))</f>
        <v>0</v>
      </c>
      <c r="BQ435" s="3">
        <f>IF(BQ$5="",0,SUMIFS(BP!435:435,BP!$5:$5,BQ$4))</f>
        <v>0</v>
      </c>
      <c r="BR435" s="3">
        <f>IF(BR$5="",0,SUMIFS(BP!435:435,BP!$5:$5,BR$4))</f>
        <v>0</v>
      </c>
      <c r="BS435" s="3">
        <f>IF(BS$5="",0,SUMIFS(BP!435:435,BP!$5:$5,BS$4))</f>
        <v>0</v>
      </c>
      <c r="BT435" s="3">
        <f>IF(BT$5="",0,SUMIFS(BP!435:435,BP!$5:$5,BT$4))</f>
        <v>0</v>
      </c>
      <c r="BU435" s="3">
        <f>IF(BU$5="",0,SUMIFS(BP!435:435,BP!$5:$5,BU$4))</f>
        <v>0</v>
      </c>
      <c r="BV435" s="3">
        <f>IF(BV$5="",0,SUMIFS(BP!435:435,BP!$5:$5,BV$4))</f>
        <v>0</v>
      </c>
      <c r="BW435" s="3">
        <f>IF(BW$5="",0,SUMIFS(BP!435:435,BP!$5:$5,BW$4))</f>
        <v>0</v>
      </c>
      <c r="BX435" s="3">
        <f>IF(BX$5="",0,SUMIFS(BP!435:435,BP!$5:$5,BX$4))</f>
        <v>0</v>
      </c>
      <c r="BY435" s="3">
        <f>IF(BY$5="",0,SUMIFS(BP!435:435,BP!$5:$5,BY$4))</f>
        <v>0</v>
      </c>
      <c r="BZ435" s="3">
        <f>IF(BZ$5="",0,SUMIFS(BP!435:435,BP!$5:$5,BZ$4))</f>
        <v>0</v>
      </c>
      <c r="CA435" s="3">
        <f>IF(CA$5="",0,SUMIFS(BP!435:435,BP!$5:$5,CA$4))</f>
        <v>0</v>
      </c>
      <c r="CB435" s="3">
        <f>IF(CB$5="",0,SUMIFS(BP!435:435,BP!$5:$5,CB$4))</f>
        <v>0</v>
      </c>
      <c r="CC435" s="3">
        <f>IF(CC$5="",0,SUMIFS(BP!435:435,BP!$5:$5,CC$4))</f>
        <v>0</v>
      </c>
      <c r="CD435" s="3">
        <f>IF(CD$5="",0,SUMIFS(BP!435:435,BP!$5:$5,CD$4))</f>
        <v>0</v>
      </c>
      <c r="CE435" s="3">
        <f>IF(CE$5="",0,SUMIFS(BP!435:435,BP!$5:$5,CE$4))</f>
        <v>0</v>
      </c>
      <c r="CF435" s="3">
        <f>IF(CF$5="",0,SUMIFS(BP!435:435,BP!$5:$5,CF$4))</f>
        <v>0</v>
      </c>
      <c r="CG435" s="3">
        <f>IF(CG$5="",0,SUMIFS(BP!435:435,BP!$5:$5,CG$4))</f>
        <v>0</v>
      </c>
      <c r="CH435" s="3">
        <f>IF(CH$5="",0,SUMIFS(BP!435:435,BP!$5:$5,CH$4))</f>
        <v>0</v>
      </c>
      <c r="CI435" s="3">
        <f>IF(CI$5="",0,SUMIFS(BP!435:435,BP!$5:$5,CI$4))</f>
        <v>0</v>
      </c>
      <c r="CJ435" s="3">
        <f>IF(CJ$5="",0,SUMIFS(BP!435:435,BP!$5:$5,CJ$4))</f>
        <v>0</v>
      </c>
      <c r="CK435" s="3">
        <f>IF(CK$5="",0,SUMIFS(BP!435:435,BP!$5:$5,CK$4))</f>
        <v>0</v>
      </c>
      <c r="CL435" s="3">
        <f>IF(CL$5="",0,SUMIFS(BP!435:435,BP!$5:$5,CL$4))</f>
        <v>0</v>
      </c>
      <c r="CM435" s="3">
        <f>IF(CM$5="",0,SUMIFS(BP!435:435,BP!$5:$5,CM$4))</f>
        <v>0</v>
      </c>
      <c r="CN435" s="3">
        <f>IF(CN$5="",0,SUMIFS(BP!435:435,BP!$5:$5,CN$4))</f>
        <v>0</v>
      </c>
      <c r="CO435" s="3">
        <f>IF(CO$5="",0,SUMIFS(BP!435:435,BP!$5:$5,CO$4))</f>
        <v>0</v>
      </c>
      <c r="CP435" s="3">
        <f>IF(CP$5="",0,SUMIFS(BP!435:435,BP!$5:$5,CP$4))</f>
        <v>0</v>
      </c>
      <c r="CQ435" s="3">
        <f>IF(CQ$5="",0,SUMIFS(BP!435:435,BP!$5:$5,CQ$4))</f>
        <v>0</v>
      </c>
      <c r="CR435" s="3">
        <f>IF(CR$5="",0,SUMIFS(BP!435:435,BP!$5:$5,CR$4))</f>
        <v>0</v>
      </c>
      <c r="CS435" s="3">
        <f>IF(CS$5="",0,SUMIFS(BP!435:435,BP!$5:$5,CS$4))</f>
        <v>0</v>
      </c>
      <c r="CT435" s="3">
        <f>IF(CT$5="",0,SUMIFS(BP!435:435,BP!$5:$5,CT$4))</f>
        <v>0</v>
      </c>
    </row>
    <row r="436" spans="1:98" s="2" customFormat="1" ht="10.199999999999999" x14ac:dyDescent="0.2">
      <c r="A436" s="11">
        <f>ROW()</f>
        <v>436</v>
      </c>
      <c r="E436" s="15"/>
      <c r="W436" s="5"/>
      <c r="Z436" s="3">
        <f ca="1">IF(Z$5="",0,SUMIFS(INDIRECT($S$2&amp;$A436&amp;":"&amp;$A436),BP!$5:$5,Z$4))</f>
        <v>0</v>
      </c>
      <c r="AA436" s="3">
        <f ca="1">IF(AA$5="",0,SUMIFS(INDIRECT($S$2&amp;$A436&amp;":"&amp;$A436),BP!$5:$5,AA$4))</f>
        <v>0</v>
      </c>
      <c r="AB436" s="3">
        <f ca="1">IF(AB$5="",0,SUMIFS(INDIRECT($S$2&amp;$A436&amp;":"&amp;$A436),BP!$5:$5,AB$4))</f>
        <v>0</v>
      </c>
      <c r="AC436" s="3">
        <f ca="1">IF(AC$5="",0,SUMIFS(INDIRECT($S$2&amp;$A436&amp;":"&amp;$A436),BP!$5:$5,AC$4))</f>
        <v>0</v>
      </c>
      <c r="AD436" s="3">
        <f ca="1">IF(AD$5="",0,SUMIFS(INDIRECT($S$2&amp;$A436&amp;":"&amp;$A436),BP!$5:$5,AD$4))</f>
        <v>0</v>
      </c>
      <c r="AE436" s="3">
        <f ca="1">IF(AE$5="",0,SUMIFS(INDIRECT($S$2&amp;$A436&amp;":"&amp;$A436),BP!$5:$5,AE$4))</f>
        <v>0</v>
      </c>
      <c r="AF436" s="3">
        <f ca="1">IF(AF$5="",0,SUMIFS(INDIRECT($S$2&amp;$A436&amp;":"&amp;$A436),BP!$5:$5,AF$4))</f>
        <v>0</v>
      </c>
      <c r="AG436" s="3">
        <f ca="1">IF(AG$5="",0,SUMIFS(INDIRECT($S$2&amp;$A436&amp;":"&amp;$A436),BP!$5:$5,AG$4))</f>
        <v>0</v>
      </c>
      <c r="AH436" s="3">
        <f ca="1">IF(AH$5="",0,SUMIFS(INDIRECT($S$2&amp;$A436&amp;":"&amp;$A436),BP!$5:$5,AH$4))</f>
        <v>0</v>
      </c>
      <c r="AI436" s="3">
        <f ca="1">IF(AI$5="",0,SUMIFS(INDIRECT($S$2&amp;$A436&amp;":"&amp;$A436),BP!$5:$5,AI$4))</f>
        <v>0</v>
      </c>
      <c r="AJ436" s="3">
        <f ca="1">IF(AJ$5="",0,SUMIFS(INDIRECT($S$2&amp;$A436&amp;":"&amp;$A436),BP!$5:$5,AJ$4))</f>
        <v>0</v>
      </c>
      <c r="AK436" s="3">
        <f ca="1">IF(AK$5="",0,SUMIFS(INDIRECT($S$2&amp;$A436&amp;":"&amp;$A436),BP!$5:$5,AK$4))</f>
        <v>0</v>
      </c>
      <c r="AL436" s="3">
        <f ca="1">IF(AL$5="",0,SUMIFS(INDIRECT($S$2&amp;$A436&amp;":"&amp;$A436),BP!$5:$5,AL$4))</f>
        <v>0</v>
      </c>
      <c r="AM436" s="3">
        <f ca="1">IF(AM$5="",0,SUMIFS(INDIRECT($S$2&amp;$A436&amp;":"&amp;$A436),BP!$5:$5,AM$4))</f>
        <v>0</v>
      </c>
      <c r="AN436" s="3">
        <f ca="1">IF(AN$5="",0,SUMIFS(INDIRECT($S$2&amp;$A436&amp;":"&amp;$A436),BP!$5:$5,AN$4))</f>
        <v>0</v>
      </c>
      <c r="AO436" s="3">
        <f ca="1">IF(AO$5="",0,SUMIFS(INDIRECT($S$2&amp;$A436&amp;":"&amp;$A436),BP!$5:$5,AO$4))</f>
        <v>0</v>
      </c>
      <c r="AP436" s="3">
        <f ca="1">IF(AP$5="",0,SUMIFS(INDIRECT($S$2&amp;$A436&amp;":"&amp;$A436),BP!$5:$5,AP$4))</f>
        <v>0</v>
      </c>
      <c r="AQ436" s="3">
        <f ca="1">IF(AQ$5="",0,SUMIFS(INDIRECT($S$2&amp;$A436&amp;":"&amp;$A436),BP!$5:$5,AQ$4))</f>
        <v>0</v>
      </c>
      <c r="AR436" s="3">
        <f ca="1">IF(AR$5="",0,SUMIFS(INDIRECT($S$2&amp;$A436&amp;":"&amp;$A436),BP!$5:$5,AR$4))</f>
        <v>0</v>
      </c>
      <c r="AS436" s="3">
        <f ca="1">IF(AS$5="",0,SUMIFS(INDIRECT($S$2&amp;$A436&amp;":"&amp;$A436),BP!$5:$5,AS$4))</f>
        <v>0</v>
      </c>
      <c r="AT436" s="3">
        <f ca="1">IF(AT$5="",0,SUMIFS(INDIRECT($S$2&amp;$A436&amp;":"&amp;$A436),BP!$5:$5,AT$4))</f>
        <v>0</v>
      </c>
      <c r="AU436" s="3">
        <f ca="1">IF(AU$5="",0,SUMIFS(INDIRECT($S$2&amp;$A436&amp;":"&amp;$A436),BP!$5:$5,AU$4))</f>
        <v>0</v>
      </c>
      <c r="AV436" s="3">
        <f ca="1">IF(AV$5="",0,SUMIFS(INDIRECT($S$2&amp;$A436&amp;":"&amp;$A436),BP!$5:$5,AV$4))</f>
        <v>0</v>
      </c>
      <c r="AW436" s="3">
        <f ca="1">IF(AW$5="",0,SUMIFS(INDIRECT($S$2&amp;$A436&amp;":"&amp;$A436),BP!$5:$5,AW$4))</f>
        <v>0</v>
      </c>
      <c r="AX436" s="3">
        <f ca="1">IF(AX$5="",0,SUMIFS(INDIRECT($S$2&amp;$A436&amp;":"&amp;$A436),BP!$5:$5,AX$4))</f>
        <v>0</v>
      </c>
      <c r="AY436" s="3">
        <f ca="1">IF(AY$5="",0,SUMIFS(INDIRECT($S$2&amp;$A436&amp;":"&amp;$A436),BP!$5:$5,AY$4))</f>
        <v>0</v>
      </c>
      <c r="AZ436" s="3">
        <f ca="1">IF(AZ$5="",0,SUMIFS(INDIRECT($S$2&amp;$A436&amp;":"&amp;$A436),BP!$5:$5,AZ$4))</f>
        <v>0</v>
      </c>
      <c r="BA436" s="3">
        <f ca="1">IF(BA$5="",0,SUMIFS(INDIRECT($S$2&amp;$A436&amp;":"&amp;$A436),BP!$5:$5,BA$4))</f>
        <v>0</v>
      </c>
      <c r="BB436" s="3">
        <f ca="1">IF(BB$5="",0,SUMIFS(INDIRECT($S$2&amp;$A436&amp;":"&amp;$A436),BP!$5:$5,BB$4))</f>
        <v>0</v>
      </c>
      <c r="BC436" s="3">
        <f ca="1">IF(BC$5="",0,SUMIFS(INDIRECT($S$2&amp;$A436&amp;":"&amp;$A436),BP!$5:$5,BC$4))</f>
        <v>0</v>
      </c>
      <c r="BD436" s="3">
        <f ca="1">IF(BD$5="",0,SUMIFS(INDIRECT($S$2&amp;$A436&amp;":"&amp;$A436),BP!$5:$5,BD$4))</f>
        <v>0</v>
      </c>
      <c r="BE436" s="3">
        <f ca="1">IF(BE$5="",0,SUMIFS(INDIRECT($S$2&amp;$A436&amp;":"&amp;$A436),BP!$5:$5,BE$4))</f>
        <v>0</v>
      </c>
      <c r="BF436" s="3">
        <f ca="1">IF(BF$5="",0,SUMIFS(INDIRECT($S$2&amp;$A436&amp;":"&amp;$A436),BP!$5:$5,BF$4))</f>
        <v>0</v>
      </c>
      <c r="BG436" s="3">
        <f ca="1">IF(BG$5="",0,SUMIFS(INDIRECT($S$2&amp;$A436&amp;":"&amp;$A436),BP!$5:$5,BG$4))</f>
        <v>0</v>
      </c>
      <c r="BH436" s="3">
        <f ca="1">IF(BH$5="",0,SUMIFS(INDIRECT($S$2&amp;$A436&amp;":"&amp;$A436),BP!$5:$5,BH$4))</f>
        <v>0</v>
      </c>
      <c r="BI436" s="3">
        <f ca="1">IF(BI$5="",0,SUMIFS(INDIRECT($S$2&amp;$A436&amp;":"&amp;$A436),BP!$5:$5,BI$4))</f>
        <v>0</v>
      </c>
      <c r="BJ436" s="3">
        <f>IF(BJ$5="",0,SUMIFS(BP!436:436,BP!$5:$5,BJ$4))</f>
        <v>0</v>
      </c>
      <c r="BK436" s="3">
        <f>IF(BK$5="",0,SUMIFS(BP!436:436,BP!$5:$5,BK$4))</f>
        <v>0</v>
      </c>
      <c r="BL436" s="3">
        <f>IF(BL$5="",0,SUMIFS(BP!436:436,BP!$5:$5,BL$4))</f>
        <v>0</v>
      </c>
      <c r="BM436" s="3">
        <f>IF(BM$5="",0,SUMIFS(BP!436:436,BP!$5:$5,BM$4))</f>
        <v>0</v>
      </c>
      <c r="BN436" s="3">
        <f>IF(BN$5="",0,SUMIFS(BP!436:436,BP!$5:$5,BN$4))</f>
        <v>0</v>
      </c>
      <c r="BO436" s="3">
        <f>IF(BO$5="",0,SUMIFS(BP!436:436,BP!$5:$5,BO$4))</f>
        <v>0</v>
      </c>
      <c r="BP436" s="3">
        <f>IF(BP$5="",0,SUMIFS(BP!436:436,BP!$5:$5,BP$4))</f>
        <v>0</v>
      </c>
      <c r="BQ436" s="3">
        <f>IF(BQ$5="",0,SUMIFS(BP!436:436,BP!$5:$5,BQ$4))</f>
        <v>0</v>
      </c>
      <c r="BR436" s="3">
        <f>IF(BR$5="",0,SUMIFS(BP!436:436,BP!$5:$5,BR$4))</f>
        <v>0</v>
      </c>
      <c r="BS436" s="3">
        <f>IF(BS$5="",0,SUMIFS(BP!436:436,BP!$5:$5,BS$4))</f>
        <v>0</v>
      </c>
      <c r="BT436" s="3">
        <f>IF(BT$5="",0,SUMIFS(BP!436:436,BP!$5:$5,BT$4))</f>
        <v>0</v>
      </c>
      <c r="BU436" s="3">
        <f>IF(BU$5="",0,SUMIFS(BP!436:436,BP!$5:$5,BU$4))</f>
        <v>0</v>
      </c>
      <c r="BV436" s="3">
        <f>IF(BV$5="",0,SUMIFS(BP!436:436,BP!$5:$5,BV$4))</f>
        <v>0</v>
      </c>
      <c r="BW436" s="3">
        <f>IF(BW$5="",0,SUMIFS(BP!436:436,BP!$5:$5,BW$4))</f>
        <v>0</v>
      </c>
      <c r="BX436" s="3">
        <f>IF(BX$5="",0,SUMIFS(BP!436:436,BP!$5:$5,BX$4))</f>
        <v>0</v>
      </c>
      <c r="BY436" s="3">
        <f>IF(BY$5="",0,SUMIFS(BP!436:436,BP!$5:$5,BY$4))</f>
        <v>0</v>
      </c>
      <c r="BZ436" s="3">
        <f>IF(BZ$5="",0,SUMIFS(BP!436:436,BP!$5:$5,BZ$4))</f>
        <v>0</v>
      </c>
      <c r="CA436" s="3">
        <f>IF(CA$5="",0,SUMIFS(BP!436:436,BP!$5:$5,CA$4))</f>
        <v>0</v>
      </c>
      <c r="CB436" s="3">
        <f>IF(CB$5="",0,SUMIFS(BP!436:436,BP!$5:$5,CB$4))</f>
        <v>0</v>
      </c>
      <c r="CC436" s="3">
        <f>IF(CC$5="",0,SUMIFS(BP!436:436,BP!$5:$5,CC$4))</f>
        <v>0</v>
      </c>
      <c r="CD436" s="3">
        <f>IF(CD$5="",0,SUMIFS(BP!436:436,BP!$5:$5,CD$4))</f>
        <v>0</v>
      </c>
      <c r="CE436" s="3">
        <f>IF(CE$5="",0,SUMIFS(BP!436:436,BP!$5:$5,CE$4))</f>
        <v>0</v>
      </c>
      <c r="CF436" s="3">
        <f>IF(CF$5="",0,SUMIFS(BP!436:436,BP!$5:$5,CF$4))</f>
        <v>0</v>
      </c>
      <c r="CG436" s="3">
        <f>IF(CG$5="",0,SUMIFS(BP!436:436,BP!$5:$5,CG$4))</f>
        <v>0</v>
      </c>
      <c r="CH436" s="3">
        <f>IF(CH$5="",0,SUMIFS(BP!436:436,BP!$5:$5,CH$4))</f>
        <v>0</v>
      </c>
      <c r="CI436" s="3">
        <f>IF(CI$5="",0,SUMIFS(BP!436:436,BP!$5:$5,CI$4))</f>
        <v>0</v>
      </c>
      <c r="CJ436" s="3">
        <f>IF(CJ$5="",0,SUMIFS(BP!436:436,BP!$5:$5,CJ$4))</f>
        <v>0</v>
      </c>
      <c r="CK436" s="3">
        <f>IF(CK$5="",0,SUMIFS(BP!436:436,BP!$5:$5,CK$4))</f>
        <v>0</v>
      </c>
      <c r="CL436" s="3">
        <f>IF(CL$5="",0,SUMIFS(BP!436:436,BP!$5:$5,CL$4))</f>
        <v>0</v>
      </c>
      <c r="CM436" s="3">
        <f>IF(CM$5="",0,SUMIFS(BP!436:436,BP!$5:$5,CM$4))</f>
        <v>0</v>
      </c>
      <c r="CN436" s="3">
        <f>IF(CN$5="",0,SUMIFS(BP!436:436,BP!$5:$5,CN$4))</f>
        <v>0</v>
      </c>
      <c r="CO436" s="3">
        <f>IF(CO$5="",0,SUMIFS(BP!436:436,BP!$5:$5,CO$4))</f>
        <v>0</v>
      </c>
      <c r="CP436" s="3">
        <f>IF(CP$5="",0,SUMIFS(BP!436:436,BP!$5:$5,CP$4))</f>
        <v>0</v>
      </c>
      <c r="CQ436" s="3">
        <f>IF(CQ$5="",0,SUMIFS(BP!436:436,BP!$5:$5,CQ$4))</f>
        <v>0</v>
      </c>
      <c r="CR436" s="3">
        <f>IF(CR$5="",0,SUMIFS(BP!436:436,BP!$5:$5,CR$4))</f>
        <v>0</v>
      </c>
      <c r="CS436" s="3">
        <f>IF(CS$5="",0,SUMIFS(BP!436:436,BP!$5:$5,CS$4))</f>
        <v>0</v>
      </c>
      <c r="CT436" s="3">
        <f>IF(CT$5="",0,SUMIFS(BP!436:436,BP!$5:$5,CT$4))</f>
        <v>0</v>
      </c>
    </row>
    <row r="437" spans="1:98" s="2" customFormat="1" ht="10.199999999999999" x14ac:dyDescent="0.2">
      <c r="A437" s="11">
        <f>ROW()</f>
        <v>437</v>
      </c>
      <c r="E437" s="15"/>
      <c r="W437" s="5"/>
      <c r="Z437" s="3">
        <f ca="1">IF(Z$5="",0,SUMIFS(INDIRECT($S$2&amp;$A437&amp;":"&amp;$A437),BP!$5:$5,Z$4))</f>
        <v>0</v>
      </c>
      <c r="AA437" s="3">
        <f ca="1">IF(AA$5="",0,SUMIFS(INDIRECT($S$2&amp;$A437&amp;":"&amp;$A437),BP!$5:$5,AA$4))</f>
        <v>0</v>
      </c>
      <c r="AB437" s="3">
        <f ca="1">IF(AB$5="",0,SUMIFS(INDIRECT($S$2&amp;$A437&amp;":"&amp;$A437),BP!$5:$5,AB$4))</f>
        <v>0</v>
      </c>
      <c r="AC437" s="3">
        <f ca="1">IF(AC$5="",0,SUMIFS(INDIRECT($S$2&amp;$A437&amp;":"&amp;$A437),BP!$5:$5,AC$4))</f>
        <v>0</v>
      </c>
      <c r="AD437" s="3">
        <f ca="1">IF(AD$5="",0,SUMIFS(INDIRECT($S$2&amp;$A437&amp;":"&amp;$A437),BP!$5:$5,AD$4))</f>
        <v>0</v>
      </c>
      <c r="AE437" s="3">
        <f ca="1">IF(AE$5="",0,SUMIFS(INDIRECT($S$2&amp;$A437&amp;":"&amp;$A437),BP!$5:$5,AE$4))</f>
        <v>0</v>
      </c>
      <c r="AF437" s="3">
        <f ca="1">IF(AF$5="",0,SUMIFS(INDIRECT($S$2&amp;$A437&amp;":"&amp;$A437),BP!$5:$5,AF$4))</f>
        <v>0</v>
      </c>
      <c r="AG437" s="3">
        <f ca="1">IF(AG$5="",0,SUMIFS(INDIRECT($S$2&amp;$A437&amp;":"&amp;$A437),BP!$5:$5,AG$4))</f>
        <v>0</v>
      </c>
      <c r="AH437" s="3">
        <f ca="1">IF(AH$5="",0,SUMIFS(INDIRECT($S$2&amp;$A437&amp;":"&amp;$A437),BP!$5:$5,AH$4))</f>
        <v>0</v>
      </c>
      <c r="AI437" s="3">
        <f ca="1">IF(AI$5="",0,SUMIFS(INDIRECT($S$2&amp;$A437&amp;":"&amp;$A437),BP!$5:$5,AI$4))</f>
        <v>0</v>
      </c>
      <c r="AJ437" s="3">
        <f ca="1">IF(AJ$5="",0,SUMIFS(INDIRECT($S$2&amp;$A437&amp;":"&amp;$A437),BP!$5:$5,AJ$4))</f>
        <v>0</v>
      </c>
      <c r="AK437" s="3">
        <f ca="1">IF(AK$5="",0,SUMIFS(INDIRECT($S$2&amp;$A437&amp;":"&amp;$A437),BP!$5:$5,AK$4))</f>
        <v>0</v>
      </c>
      <c r="AL437" s="3">
        <f ca="1">IF(AL$5="",0,SUMIFS(INDIRECT($S$2&amp;$A437&amp;":"&amp;$A437),BP!$5:$5,AL$4))</f>
        <v>0</v>
      </c>
      <c r="AM437" s="3">
        <f ca="1">IF(AM$5="",0,SUMIFS(INDIRECT($S$2&amp;$A437&amp;":"&amp;$A437),BP!$5:$5,AM$4))</f>
        <v>0</v>
      </c>
      <c r="AN437" s="3">
        <f ca="1">IF(AN$5="",0,SUMIFS(INDIRECT($S$2&amp;$A437&amp;":"&amp;$A437),BP!$5:$5,AN$4))</f>
        <v>0</v>
      </c>
      <c r="AO437" s="3">
        <f ca="1">IF(AO$5="",0,SUMIFS(INDIRECT($S$2&amp;$A437&amp;":"&amp;$A437),BP!$5:$5,AO$4))</f>
        <v>0</v>
      </c>
      <c r="AP437" s="3">
        <f ca="1">IF(AP$5="",0,SUMIFS(INDIRECT($S$2&amp;$A437&amp;":"&amp;$A437),BP!$5:$5,AP$4))</f>
        <v>0</v>
      </c>
      <c r="AQ437" s="3">
        <f ca="1">IF(AQ$5="",0,SUMIFS(INDIRECT($S$2&amp;$A437&amp;":"&amp;$A437),BP!$5:$5,AQ$4))</f>
        <v>0</v>
      </c>
      <c r="AR437" s="3">
        <f ca="1">IF(AR$5="",0,SUMIFS(INDIRECT($S$2&amp;$A437&amp;":"&amp;$A437),BP!$5:$5,AR$4))</f>
        <v>0</v>
      </c>
      <c r="AS437" s="3">
        <f ca="1">IF(AS$5="",0,SUMIFS(INDIRECT($S$2&amp;$A437&amp;":"&amp;$A437),BP!$5:$5,AS$4))</f>
        <v>0</v>
      </c>
      <c r="AT437" s="3">
        <f ca="1">IF(AT$5="",0,SUMIFS(INDIRECT($S$2&amp;$A437&amp;":"&amp;$A437),BP!$5:$5,AT$4))</f>
        <v>0</v>
      </c>
      <c r="AU437" s="3">
        <f ca="1">IF(AU$5="",0,SUMIFS(INDIRECT($S$2&amp;$A437&amp;":"&amp;$A437),BP!$5:$5,AU$4))</f>
        <v>0</v>
      </c>
      <c r="AV437" s="3">
        <f ca="1">IF(AV$5="",0,SUMIFS(INDIRECT($S$2&amp;$A437&amp;":"&amp;$A437),BP!$5:$5,AV$4))</f>
        <v>0</v>
      </c>
      <c r="AW437" s="3">
        <f ca="1">IF(AW$5="",0,SUMIFS(INDIRECT($S$2&amp;$A437&amp;":"&amp;$A437),BP!$5:$5,AW$4))</f>
        <v>0</v>
      </c>
      <c r="AX437" s="3">
        <f ca="1">IF(AX$5="",0,SUMIFS(INDIRECT($S$2&amp;$A437&amp;":"&amp;$A437),BP!$5:$5,AX$4))</f>
        <v>0</v>
      </c>
      <c r="AY437" s="3">
        <f ca="1">IF(AY$5="",0,SUMIFS(INDIRECT($S$2&amp;$A437&amp;":"&amp;$A437),BP!$5:$5,AY$4))</f>
        <v>0</v>
      </c>
      <c r="AZ437" s="3">
        <f ca="1">IF(AZ$5="",0,SUMIFS(INDIRECT($S$2&amp;$A437&amp;":"&amp;$A437),BP!$5:$5,AZ$4))</f>
        <v>0</v>
      </c>
      <c r="BA437" s="3">
        <f ca="1">IF(BA$5="",0,SUMIFS(INDIRECT($S$2&amp;$A437&amp;":"&amp;$A437),BP!$5:$5,BA$4))</f>
        <v>0</v>
      </c>
      <c r="BB437" s="3">
        <f ca="1">IF(BB$5="",0,SUMIFS(INDIRECT($S$2&amp;$A437&amp;":"&amp;$A437),BP!$5:$5,BB$4))</f>
        <v>0</v>
      </c>
      <c r="BC437" s="3">
        <f ca="1">IF(BC$5="",0,SUMIFS(INDIRECT($S$2&amp;$A437&amp;":"&amp;$A437),BP!$5:$5,BC$4))</f>
        <v>0</v>
      </c>
      <c r="BD437" s="3">
        <f ca="1">IF(BD$5="",0,SUMIFS(INDIRECT($S$2&amp;$A437&amp;":"&amp;$A437),BP!$5:$5,BD$4))</f>
        <v>0</v>
      </c>
      <c r="BE437" s="3">
        <f ca="1">IF(BE$5="",0,SUMIFS(INDIRECT($S$2&amp;$A437&amp;":"&amp;$A437),BP!$5:$5,BE$4))</f>
        <v>0</v>
      </c>
      <c r="BF437" s="3">
        <f ca="1">IF(BF$5="",0,SUMIFS(INDIRECT($S$2&amp;$A437&amp;":"&amp;$A437),BP!$5:$5,BF$4))</f>
        <v>0</v>
      </c>
      <c r="BG437" s="3">
        <f ca="1">IF(BG$5="",0,SUMIFS(INDIRECT($S$2&amp;$A437&amp;":"&amp;$A437),BP!$5:$5,BG$4))</f>
        <v>0</v>
      </c>
      <c r="BH437" s="3">
        <f ca="1">IF(BH$5="",0,SUMIFS(INDIRECT($S$2&amp;$A437&amp;":"&amp;$A437),BP!$5:$5,BH$4))</f>
        <v>0</v>
      </c>
      <c r="BI437" s="3">
        <f ca="1">IF(BI$5="",0,SUMIFS(INDIRECT($S$2&amp;$A437&amp;":"&amp;$A437),BP!$5:$5,BI$4))</f>
        <v>0</v>
      </c>
      <c r="BJ437" s="3">
        <f>IF(BJ$5="",0,SUMIFS(BP!437:437,BP!$5:$5,BJ$4))</f>
        <v>0</v>
      </c>
      <c r="BK437" s="3">
        <f>IF(BK$5="",0,SUMIFS(BP!437:437,BP!$5:$5,BK$4))</f>
        <v>0</v>
      </c>
      <c r="BL437" s="3">
        <f>IF(BL$5="",0,SUMIFS(BP!437:437,BP!$5:$5,BL$4))</f>
        <v>0</v>
      </c>
      <c r="BM437" s="3">
        <f>IF(BM$5="",0,SUMIFS(BP!437:437,BP!$5:$5,BM$4))</f>
        <v>0</v>
      </c>
      <c r="BN437" s="3">
        <f>IF(BN$5="",0,SUMIFS(BP!437:437,BP!$5:$5,BN$4))</f>
        <v>0</v>
      </c>
      <c r="BO437" s="3">
        <f>IF(BO$5="",0,SUMIFS(BP!437:437,BP!$5:$5,BO$4))</f>
        <v>0</v>
      </c>
      <c r="BP437" s="3">
        <f>IF(BP$5="",0,SUMIFS(BP!437:437,BP!$5:$5,BP$4))</f>
        <v>0</v>
      </c>
      <c r="BQ437" s="3">
        <f>IF(BQ$5="",0,SUMIFS(BP!437:437,BP!$5:$5,BQ$4))</f>
        <v>0</v>
      </c>
      <c r="BR437" s="3">
        <f>IF(BR$5="",0,SUMIFS(BP!437:437,BP!$5:$5,BR$4))</f>
        <v>0</v>
      </c>
      <c r="BS437" s="3">
        <f>IF(BS$5="",0,SUMIFS(BP!437:437,BP!$5:$5,BS$4))</f>
        <v>0</v>
      </c>
      <c r="BT437" s="3">
        <f>IF(BT$5="",0,SUMIFS(BP!437:437,BP!$5:$5,BT$4))</f>
        <v>0</v>
      </c>
      <c r="BU437" s="3">
        <f>IF(BU$5="",0,SUMIFS(BP!437:437,BP!$5:$5,BU$4))</f>
        <v>0</v>
      </c>
      <c r="BV437" s="3">
        <f>IF(BV$5="",0,SUMIFS(BP!437:437,BP!$5:$5,BV$4))</f>
        <v>0</v>
      </c>
      <c r="BW437" s="3">
        <f>IF(BW$5="",0,SUMIFS(BP!437:437,BP!$5:$5,BW$4))</f>
        <v>0</v>
      </c>
      <c r="BX437" s="3">
        <f>IF(BX$5="",0,SUMIFS(BP!437:437,BP!$5:$5,BX$4))</f>
        <v>0</v>
      </c>
      <c r="BY437" s="3">
        <f>IF(BY$5="",0,SUMIFS(BP!437:437,BP!$5:$5,BY$4))</f>
        <v>0</v>
      </c>
      <c r="BZ437" s="3">
        <f>IF(BZ$5="",0,SUMIFS(BP!437:437,BP!$5:$5,BZ$4))</f>
        <v>0</v>
      </c>
      <c r="CA437" s="3">
        <f>IF(CA$5="",0,SUMIFS(BP!437:437,BP!$5:$5,CA$4))</f>
        <v>0</v>
      </c>
      <c r="CB437" s="3">
        <f>IF(CB$5="",0,SUMIFS(BP!437:437,BP!$5:$5,CB$4))</f>
        <v>0</v>
      </c>
      <c r="CC437" s="3">
        <f>IF(CC$5="",0,SUMIFS(BP!437:437,BP!$5:$5,CC$4))</f>
        <v>0</v>
      </c>
      <c r="CD437" s="3">
        <f>IF(CD$5="",0,SUMIFS(BP!437:437,BP!$5:$5,CD$4))</f>
        <v>0</v>
      </c>
      <c r="CE437" s="3">
        <f>IF(CE$5="",0,SUMIFS(BP!437:437,BP!$5:$5,CE$4))</f>
        <v>0</v>
      </c>
      <c r="CF437" s="3">
        <f>IF(CF$5="",0,SUMIFS(BP!437:437,BP!$5:$5,CF$4))</f>
        <v>0</v>
      </c>
      <c r="CG437" s="3">
        <f>IF(CG$5="",0,SUMIFS(BP!437:437,BP!$5:$5,CG$4))</f>
        <v>0</v>
      </c>
      <c r="CH437" s="3">
        <f>IF(CH$5="",0,SUMIFS(BP!437:437,BP!$5:$5,CH$4))</f>
        <v>0</v>
      </c>
      <c r="CI437" s="3">
        <f>IF(CI$5="",0,SUMIFS(BP!437:437,BP!$5:$5,CI$4))</f>
        <v>0</v>
      </c>
      <c r="CJ437" s="3">
        <f>IF(CJ$5="",0,SUMIFS(BP!437:437,BP!$5:$5,CJ$4))</f>
        <v>0</v>
      </c>
      <c r="CK437" s="3">
        <f>IF(CK$5="",0,SUMIFS(BP!437:437,BP!$5:$5,CK$4))</f>
        <v>0</v>
      </c>
      <c r="CL437" s="3">
        <f>IF(CL$5="",0,SUMIFS(BP!437:437,BP!$5:$5,CL$4))</f>
        <v>0</v>
      </c>
      <c r="CM437" s="3">
        <f>IF(CM$5="",0,SUMIFS(BP!437:437,BP!$5:$5,CM$4))</f>
        <v>0</v>
      </c>
      <c r="CN437" s="3">
        <f>IF(CN$5="",0,SUMIFS(BP!437:437,BP!$5:$5,CN$4))</f>
        <v>0</v>
      </c>
      <c r="CO437" s="3">
        <f>IF(CO$5="",0,SUMIFS(BP!437:437,BP!$5:$5,CO$4))</f>
        <v>0</v>
      </c>
      <c r="CP437" s="3">
        <f>IF(CP$5="",0,SUMIFS(BP!437:437,BP!$5:$5,CP$4))</f>
        <v>0</v>
      </c>
      <c r="CQ437" s="3">
        <f>IF(CQ$5="",0,SUMIFS(BP!437:437,BP!$5:$5,CQ$4))</f>
        <v>0</v>
      </c>
      <c r="CR437" s="3">
        <f>IF(CR$5="",0,SUMIFS(BP!437:437,BP!$5:$5,CR$4))</f>
        <v>0</v>
      </c>
      <c r="CS437" s="3">
        <f>IF(CS$5="",0,SUMIFS(BP!437:437,BP!$5:$5,CS$4))</f>
        <v>0</v>
      </c>
      <c r="CT437" s="3">
        <f>IF(CT$5="",0,SUMIFS(BP!437:437,BP!$5:$5,CT$4))</f>
        <v>0</v>
      </c>
    </row>
    <row r="438" spans="1:98" s="2" customFormat="1" ht="10.199999999999999" x14ac:dyDescent="0.2">
      <c r="A438" s="11">
        <f>ROW()</f>
        <v>438</v>
      </c>
      <c r="E438" s="15"/>
      <c r="W438" s="5"/>
      <c r="Z438" s="3">
        <f ca="1">IF(Z$5="",0,SUMIFS(INDIRECT($S$2&amp;$A438&amp;":"&amp;$A438),BP!$5:$5,Z$4))</f>
        <v>0</v>
      </c>
      <c r="AA438" s="3">
        <f ca="1">IF(AA$5="",0,SUMIFS(INDIRECT($S$2&amp;$A438&amp;":"&amp;$A438),BP!$5:$5,AA$4))</f>
        <v>0</v>
      </c>
      <c r="AB438" s="3">
        <f ca="1">IF(AB$5="",0,SUMIFS(INDIRECT($S$2&amp;$A438&amp;":"&amp;$A438),BP!$5:$5,AB$4))</f>
        <v>0</v>
      </c>
      <c r="AC438" s="3">
        <f ca="1">IF(AC$5="",0,SUMIFS(INDIRECT($S$2&amp;$A438&amp;":"&amp;$A438),BP!$5:$5,AC$4))</f>
        <v>0</v>
      </c>
      <c r="AD438" s="3">
        <f ca="1">IF(AD$5="",0,SUMIFS(INDIRECT($S$2&amp;$A438&amp;":"&amp;$A438),BP!$5:$5,AD$4))</f>
        <v>0</v>
      </c>
      <c r="AE438" s="3">
        <f ca="1">IF(AE$5="",0,SUMIFS(INDIRECT($S$2&amp;$A438&amp;":"&amp;$A438),BP!$5:$5,AE$4))</f>
        <v>0</v>
      </c>
      <c r="AF438" s="3">
        <f ca="1">IF(AF$5="",0,SUMIFS(INDIRECT($S$2&amp;$A438&amp;":"&amp;$A438),BP!$5:$5,AF$4))</f>
        <v>0</v>
      </c>
      <c r="AG438" s="3">
        <f ca="1">IF(AG$5="",0,SUMIFS(INDIRECT($S$2&amp;$A438&amp;":"&amp;$A438),BP!$5:$5,AG$4))</f>
        <v>0</v>
      </c>
      <c r="AH438" s="3">
        <f ca="1">IF(AH$5="",0,SUMIFS(INDIRECT($S$2&amp;$A438&amp;":"&amp;$A438),BP!$5:$5,AH$4))</f>
        <v>0</v>
      </c>
      <c r="AI438" s="3">
        <f ca="1">IF(AI$5="",0,SUMIFS(INDIRECT($S$2&amp;$A438&amp;":"&amp;$A438),BP!$5:$5,AI$4))</f>
        <v>0</v>
      </c>
      <c r="AJ438" s="3">
        <f ca="1">IF(AJ$5="",0,SUMIFS(INDIRECT($S$2&amp;$A438&amp;":"&amp;$A438),BP!$5:$5,AJ$4))</f>
        <v>0</v>
      </c>
      <c r="AK438" s="3">
        <f ca="1">IF(AK$5="",0,SUMIFS(INDIRECT($S$2&amp;$A438&amp;":"&amp;$A438),BP!$5:$5,AK$4))</f>
        <v>0</v>
      </c>
      <c r="AL438" s="3">
        <f ca="1">IF(AL$5="",0,SUMIFS(INDIRECT($S$2&amp;$A438&amp;":"&amp;$A438),BP!$5:$5,AL$4))</f>
        <v>0</v>
      </c>
      <c r="AM438" s="3">
        <f ca="1">IF(AM$5="",0,SUMIFS(INDIRECT($S$2&amp;$A438&amp;":"&amp;$A438),BP!$5:$5,AM$4))</f>
        <v>0</v>
      </c>
      <c r="AN438" s="3">
        <f ca="1">IF(AN$5="",0,SUMIFS(INDIRECT($S$2&amp;$A438&amp;":"&amp;$A438),BP!$5:$5,AN$4))</f>
        <v>0</v>
      </c>
      <c r="AO438" s="3">
        <f ca="1">IF(AO$5="",0,SUMIFS(INDIRECT($S$2&amp;$A438&amp;":"&amp;$A438),BP!$5:$5,AO$4))</f>
        <v>0</v>
      </c>
      <c r="AP438" s="3">
        <f ca="1">IF(AP$5="",0,SUMIFS(INDIRECT($S$2&amp;$A438&amp;":"&amp;$A438),BP!$5:$5,AP$4))</f>
        <v>0</v>
      </c>
      <c r="AQ438" s="3">
        <f ca="1">IF(AQ$5="",0,SUMIFS(INDIRECT($S$2&amp;$A438&amp;":"&amp;$A438),BP!$5:$5,AQ$4))</f>
        <v>0</v>
      </c>
      <c r="AR438" s="3">
        <f ca="1">IF(AR$5="",0,SUMIFS(INDIRECT($S$2&amp;$A438&amp;":"&amp;$A438),BP!$5:$5,AR$4))</f>
        <v>0</v>
      </c>
      <c r="AS438" s="3">
        <f ca="1">IF(AS$5="",0,SUMIFS(INDIRECT($S$2&amp;$A438&amp;":"&amp;$A438),BP!$5:$5,AS$4))</f>
        <v>0</v>
      </c>
      <c r="AT438" s="3">
        <f ca="1">IF(AT$5="",0,SUMIFS(INDIRECT($S$2&amp;$A438&amp;":"&amp;$A438),BP!$5:$5,AT$4))</f>
        <v>0</v>
      </c>
      <c r="AU438" s="3">
        <f ca="1">IF(AU$5="",0,SUMIFS(INDIRECT($S$2&amp;$A438&amp;":"&amp;$A438),BP!$5:$5,AU$4))</f>
        <v>0</v>
      </c>
      <c r="AV438" s="3">
        <f ca="1">IF(AV$5="",0,SUMIFS(INDIRECT($S$2&amp;$A438&amp;":"&amp;$A438),BP!$5:$5,AV$4))</f>
        <v>0</v>
      </c>
      <c r="AW438" s="3">
        <f ca="1">IF(AW$5="",0,SUMIFS(INDIRECT($S$2&amp;$A438&amp;":"&amp;$A438),BP!$5:$5,AW$4))</f>
        <v>0</v>
      </c>
      <c r="AX438" s="3">
        <f ca="1">IF(AX$5="",0,SUMIFS(INDIRECT($S$2&amp;$A438&amp;":"&amp;$A438),BP!$5:$5,AX$4))</f>
        <v>0</v>
      </c>
      <c r="AY438" s="3">
        <f ca="1">IF(AY$5="",0,SUMIFS(INDIRECT($S$2&amp;$A438&amp;":"&amp;$A438),BP!$5:$5,AY$4))</f>
        <v>0</v>
      </c>
      <c r="AZ438" s="3">
        <f ca="1">IF(AZ$5="",0,SUMIFS(INDIRECT($S$2&amp;$A438&amp;":"&amp;$A438),BP!$5:$5,AZ$4))</f>
        <v>0</v>
      </c>
      <c r="BA438" s="3">
        <f ca="1">IF(BA$5="",0,SUMIFS(INDIRECT($S$2&amp;$A438&amp;":"&amp;$A438),BP!$5:$5,BA$4))</f>
        <v>0</v>
      </c>
      <c r="BB438" s="3">
        <f ca="1">IF(BB$5="",0,SUMIFS(INDIRECT($S$2&amp;$A438&amp;":"&amp;$A438),BP!$5:$5,BB$4))</f>
        <v>0</v>
      </c>
      <c r="BC438" s="3">
        <f ca="1">IF(BC$5="",0,SUMIFS(INDIRECT($S$2&amp;$A438&amp;":"&amp;$A438),BP!$5:$5,BC$4))</f>
        <v>0</v>
      </c>
      <c r="BD438" s="3">
        <f ca="1">IF(BD$5="",0,SUMIFS(INDIRECT($S$2&amp;$A438&amp;":"&amp;$A438),BP!$5:$5,BD$4))</f>
        <v>0</v>
      </c>
      <c r="BE438" s="3">
        <f ca="1">IF(BE$5="",0,SUMIFS(INDIRECT($S$2&amp;$A438&amp;":"&amp;$A438),BP!$5:$5,BE$4))</f>
        <v>0</v>
      </c>
      <c r="BF438" s="3">
        <f ca="1">IF(BF$5="",0,SUMIFS(INDIRECT($S$2&amp;$A438&amp;":"&amp;$A438),BP!$5:$5,BF$4))</f>
        <v>0</v>
      </c>
      <c r="BG438" s="3">
        <f ca="1">IF(BG$5="",0,SUMIFS(INDIRECT($S$2&amp;$A438&amp;":"&amp;$A438),BP!$5:$5,BG$4))</f>
        <v>0</v>
      </c>
      <c r="BH438" s="3">
        <f ca="1">IF(BH$5="",0,SUMIFS(INDIRECT($S$2&amp;$A438&amp;":"&amp;$A438),BP!$5:$5,BH$4))</f>
        <v>0</v>
      </c>
      <c r="BI438" s="3">
        <f ca="1">IF(BI$5="",0,SUMIFS(INDIRECT($S$2&amp;$A438&amp;":"&amp;$A438),BP!$5:$5,BI$4))</f>
        <v>0</v>
      </c>
      <c r="BJ438" s="3">
        <f>IF(BJ$5="",0,SUMIFS(BP!438:438,BP!$5:$5,BJ$4))</f>
        <v>0</v>
      </c>
      <c r="BK438" s="3">
        <f>IF(BK$5="",0,SUMIFS(BP!438:438,BP!$5:$5,BK$4))</f>
        <v>0</v>
      </c>
      <c r="BL438" s="3">
        <f>IF(BL$5="",0,SUMIFS(BP!438:438,BP!$5:$5,BL$4))</f>
        <v>0</v>
      </c>
      <c r="BM438" s="3">
        <f>IF(BM$5="",0,SUMIFS(BP!438:438,BP!$5:$5,BM$4))</f>
        <v>0</v>
      </c>
      <c r="BN438" s="3">
        <f>IF(BN$5="",0,SUMIFS(BP!438:438,BP!$5:$5,BN$4))</f>
        <v>0</v>
      </c>
      <c r="BO438" s="3">
        <f>IF(BO$5="",0,SUMIFS(BP!438:438,BP!$5:$5,BO$4))</f>
        <v>0</v>
      </c>
      <c r="BP438" s="3">
        <f>IF(BP$5="",0,SUMIFS(BP!438:438,BP!$5:$5,BP$4))</f>
        <v>0</v>
      </c>
      <c r="BQ438" s="3">
        <f>IF(BQ$5="",0,SUMIFS(BP!438:438,BP!$5:$5,BQ$4))</f>
        <v>0</v>
      </c>
      <c r="BR438" s="3">
        <f>IF(BR$5="",0,SUMIFS(BP!438:438,BP!$5:$5,BR$4))</f>
        <v>0</v>
      </c>
      <c r="BS438" s="3">
        <f>IF(BS$5="",0,SUMIFS(BP!438:438,BP!$5:$5,BS$4))</f>
        <v>0</v>
      </c>
      <c r="BT438" s="3">
        <f>IF(BT$5="",0,SUMIFS(BP!438:438,BP!$5:$5,BT$4))</f>
        <v>0</v>
      </c>
      <c r="BU438" s="3">
        <f>IF(BU$5="",0,SUMIFS(BP!438:438,BP!$5:$5,BU$4))</f>
        <v>0</v>
      </c>
      <c r="BV438" s="3">
        <f>IF(BV$5="",0,SUMIFS(BP!438:438,BP!$5:$5,BV$4))</f>
        <v>0</v>
      </c>
      <c r="BW438" s="3">
        <f>IF(BW$5="",0,SUMIFS(BP!438:438,BP!$5:$5,BW$4))</f>
        <v>0</v>
      </c>
      <c r="BX438" s="3">
        <f>IF(BX$5="",0,SUMIFS(BP!438:438,BP!$5:$5,BX$4))</f>
        <v>0</v>
      </c>
      <c r="BY438" s="3">
        <f>IF(BY$5="",0,SUMIFS(BP!438:438,BP!$5:$5,BY$4))</f>
        <v>0</v>
      </c>
      <c r="BZ438" s="3">
        <f>IF(BZ$5="",0,SUMIFS(BP!438:438,BP!$5:$5,BZ$4))</f>
        <v>0</v>
      </c>
      <c r="CA438" s="3">
        <f>IF(CA$5="",0,SUMIFS(BP!438:438,BP!$5:$5,CA$4))</f>
        <v>0</v>
      </c>
      <c r="CB438" s="3">
        <f>IF(CB$5="",0,SUMIFS(BP!438:438,BP!$5:$5,CB$4))</f>
        <v>0</v>
      </c>
      <c r="CC438" s="3">
        <f>IF(CC$5="",0,SUMIFS(BP!438:438,BP!$5:$5,CC$4))</f>
        <v>0</v>
      </c>
      <c r="CD438" s="3">
        <f>IF(CD$5="",0,SUMIFS(BP!438:438,BP!$5:$5,CD$4))</f>
        <v>0</v>
      </c>
      <c r="CE438" s="3">
        <f>IF(CE$5="",0,SUMIFS(BP!438:438,BP!$5:$5,CE$4))</f>
        <v>0</v>
      </c>
      <c r="CF438" s="3">
        <f>IF(CF$5="",0,SUMIFS(BP!438:438,BP!$5:$5,CF$4))</f>
        <v>0</v>
      </c>
      <c r="CG438" s="3">
        <f>IF(CG$5="",0,SUMIFS(BP!438:438,BP!$5:$5,CG$4))</f>
        <v>0</v>
      </c>
      <c r="CH438" s="3">
        <f>IF(CH$5="",0,SUMIFS(BP!438:438,BP!$5:$5,CH$4))</f>
        <v>0</v>
      </c>
      <c r="CI438" s="3">
        <f>IF(CI$5="",0,SUMIFS(BP!438:438,BP!$5:$5,CI$4))</f>
        <v>0</v>
      </c>
      <c r="CJ438" s="3">
        <f>IF(CJ$5="",0,SUMIFS(BP!438:438,BP!$5:$5,CJ$4))</f>
        <v>0</v>
      </c>
      <c r="CK438" s="3">
        <f>IF(CK$5="",0,SUMIFS(BP!438:438,BP!$5:$5,CK$4))</f>
        <v>0</v>
      </c>
      <c r="CL438" s="3">
        <f>IF(CL$5="",0,SUMIFS(BP!438:438,BP!$5:$5,CL$4))</f>
        <v>0</v>
      </c>
      <c r="CM438" s="3">
        <f>IF(CM$5="",0,SUMIFS(BP!438:438,BP!$5:$5,CM$4))</f>
        <v>0</v>
      </c>
      <c r="CN438" s="3">
        <f>IF(CN$5="",0,SUMIFS(BP!438:438,BP!$5:$5,CN$4))</f>
        <v>0</v>
      </c>
      <c r="CO438" s="3">
        <f>IF(CO$5="",0,SUMIFS(BP!438:438,BP!$5:$5,CO$4))</f>
        <v>0</v>
      </c>
      <c r="CP438" s="3">
        <f>IF(CP$5="",0,SUMIFS(BP!438:438,BP!$5:$5,CP$4))</f>
        <v>0</v>
      </c>
      <c r="CQ438" s="3">
        <f>IF(CQ$5="",0,SUMIFS(BP!438:438,BP!$5:$5,CQ$4))</f>
        <v>0</v>
      </c>
      <c r="CR438" s="3">
        <f>IF(CR$5="",0,SUMIFS(BP!438:438,BP!$5:$5,CR$4))</f>
        <v>0</v>
      </c>
      <c r="CS438" s="3">
        <f>IF(CS$5="",0,SUMIFS(BP!438:438,BP!$5:$5,CS$4))</f>
        <v>0</v>
      </c>
      <c r="CT438" s="3">
        <f>IF(CT$5="",0,SUMIFS(BP!438:438,BP!$5:$5,CT$4))</f>
        <v>0</v>
      </c>
    </row>
    <row r="439" spans="1:98" s="2" customFormat="1" ht="10.199999999999999" x14ac:dyDescent="0.2">
      <c r="A439" s="11">
        <f>ROW()</f>
        <v>439</v>
      </c>
      <c r="E439" s="15"/>
      <c r="W439" s="5"/>
      <c r="Z439" s="3">
        <f ca="1">IF(Z$5="",0,SUMIFS(INDIRECT($S$2&amp;$A439&amp;":"&amp;$A439),BP!$5:$5,Z$4))</f>
        <v>0</v>
      </c>
      <c r="AA439" s="3">
        <f ca="1">IF(AA$5="",0,SUMIFS(INDIRECT($S$2&amp;$A439&amp;":"&amp;$A439),BP!$5:$5,AA$4))</f>
        <v>0</v>
      </c>
      <c r="AB439" s="3">
        <f ca="1">IF(AB$5="",0,SUMIFS(INDIRECT($S$2&amp;$A439&amp;":"&amp;$A439),BP!$5:$5,AB$4))</f>
        <v>0</v>
      </c>
      <c r="AC439" s="3">
        <f ca="1">IF(AC$5="",0,SUMIFS(INDIRECT($S$2&amp;$A439&amp;":"&amp;$A439),BP!$5:$5,AC$4))</f>
        <v>0</v>
      </c>
      <c r="AD439" s="3">
        <f ca="1">IF(AD$5="",0,SUMIFS(INDIRECT($S$2&amp;$A439&amp;":"&amp;$A439),BP!$5:$5,AD$4))</f>
        <v>0</v>
      </c>
      <c r="AE439" s="3">
        <f ca="1">IF(AE$5="",0,SUMIFS(INDIRECT($S$2&amp;$A439&amp;":"&amp;$A439),BP!$5:$5,AE$4))</f>
        <v>0</v>
      </c>
      <c r="AF439" s="3">
        <f ca="1">IF(AF$5="",0,SUMIFS(INDIRECT($S$2&amp;$A439&amp;":"&amp;$A439),BP!$5:$5,AF$4))</f>
        <v>0</v>
      </c>
      <c r="AG439" s="3">
        <f ca="1">IF(AG$5="",0,SUMIFS(INDIRECT($S$2&amp;$A439&amp;":"&amp;$A439),BP!$5:$5,AG$4))</f>
        <v>0</v>
      </c>
      <c r="AH439" s="3">
        <f ca="1">IF(AH$5="",0,SUMIFS(INDIRECT($S$2&amp;$A439&amp;":"&amp;$A439),BP!$5:$5,AH$4))</f>
        <v>0</v>
      </c>
      <c r="AI439" s="3">
        <f ca="1">IF(AI$5="",0,SUMIFS(INDIRECT($S$2&amp;$A439&amp;":"&amp;$A439),BP!$5:$5,AI$4))</f>
        <v>0</v>
      </c>
      <c r="AJ439" s="3">
        <f ca="1">IF(AJ$5="",0,SUMIFS(INDIRECT($S$2&amp;$A439&amp;":"&amp;$A439),BP!$5:$5,AJ$4))</f>
        <v>0</v>
      </c>
      <c r="AK439" s="3">
        <f ca="1">IF(AK$5="",0,SUMIFS(INDIRECT($S$2&amp;$A439&amp;":"&amp;$A439),BP!$5:$5,AK$4))</f>
        <v>0</v>
      </c>
      <c r="AL439" s="3">
        <f ca="1">IF(AL$5="",0,SUMIFS(INDIRECT($S$2&amp;$A439&amp;":"&amp;$A439),BP!$5:$5,AL$4))</f>
        <v>0</v>
      </c>
      <c r="AM439" s="3">
        <f ca="1">IF(AM$5="",0,SUMIFS(INDIRECT($S$2&amp;$A439&amp;":"&amp;$A439),BP!$5:$5,AM$4))</f>
        <v>0</v>
      </c>
      <c r="AN439" s="3">
        <f ca="1">IF(AN$5="",0,SUMIFS(INDIRECT($S$2&amp;$A439&amp;":"&amp;$A439),BP!$5:$5,AN$4))</f>
        <v>0</v>
      </c>
      <c r="AO439" s="3">
        <f ca="1">IF(AO$5="",0,SUMIFS(INDIRECT($S$2&amp;$A439&amp;":"&amp;$A439),BP!$5:$5,AO$4))</f>
        <v>0</v>
      </c>
      <c r="AP439" s="3">
        <f ca="1">IF(AP$5="",0,SUMIFS(INDIRECT($S$2&amp;$A439&amp;":"&amp;$A439),BP!$5:$5,AP$4))</f>
        <v>0</v>
      </c>
      <c r="AQ439" s="3">
        <f ca="1">IF(AQ$5="",0,SUMIFS(INDIRECT($S$2&amp;$A439&amp;":"&amp;$A439),BP!$5:$5,AQ$4))</f>
        <v>0</v>
      </c>
      <c r="AR439" s="3">
        <f ca="1">IF(AR$5="",0,SUMIFS(INDIRECT($S$2&amp;$A439&amp;":"&amp;$A439),BP!$5:$5,AR$4))</f>
        <v>0</v>
      </c>
      <c r="AS439" s="3">
        <f ca="1">IF(AS$5="",0,SUMIFS(INDIRECT($S$2&amp;$A439&amp;":"&amp;$A439),BP!$5:$5,AS$4))</f>
        <v>0</v>
      </c>
      <c r="AT439" s="3">
        <f ca="1">IF(AT$5="",0,SUMIFS(INDIRECT($S$2&amp;$A439&amp;":"&amp;$A439),BP!$5:$5,AT$4))</f>
        <v>0</v>
      </c>
      <c r="AU439" s="3">
        <f ca="1">IF(AU$5="",0,SUMIFS(INDIRECT($S$2&amp;$A439&amp;":"&amp;$A439),BP!$5:$5,AU$4))</f>
        <v>0</v>
      </c>
      <c r="AV439" s="3">
        <f ca="1">IF(AV$5="",0,SUMIFS(INDIRECT($S$2&amp;$A439&amp;":"&amp;$A439),BP!$5:$5,AV$4))</f>
        <v>0</v>
      </c>
      <c r="AW439" s="3">
        <f ca="1">IF(AW$5="",0,SUMIFS(INDIRECT($S$2&amp;$A439&amp;":"&amp;$A439),BP!$5:$5,AW$4))</f>
        <v>0</v>
      </c>
      <c r="AX439" s="3">
        <f ca="1">IF(AX$5="",0,SUMIFS(INDIRECT($S$2&amp;$A439&amp;":"&amp;$A439),BP!$5:$5,AX$4))</f>
        <v>0</v>
      </c>
      <c r="AY439" s="3">
        <f ca="1">IF(AY$5="",0,SUMIFS(INDIRECT($S$2&amp;$A439&amp;":"&amp;$A439),BP!$5:$5,AY$4))</f>
        <v>0</v>
      </c>
      <c r="AZ439" s="3">
        <f ca="1">IF(AZ$5="",0,SUMIFS(INDIRECT($S$2&amp;$A439&amp;":"&amp;$A439),BP!$5:$5,AZ$4))</f>
        <v>0</v>
      </c>
      <c r="BA439" s="3">
        <f ca="1">IF(BA$5="",0,SUMIFS(INDIRECT($S$2&amp;$A439&amp;":"&amp;$A439),BP!$5:$5,BA$4))</f>
        <v>0</v>
      </c>
      <c r="BB439" s="3">
        <f ca="1">IF(BB$5="",0,SUMIFS(INDIRECT($S$2&amp;$A439&amp;":"&amp;$A439),BP!$5:$5,BB$4))</f>
        <v>0</v>
      </c>
      <c r="BC439" s="3">
        <f ca="1">IF(BC$5="",0,SUMIFS(INDIRECT($S$2&amp;$A439&amp;":"&amp;$A439),BP!$5:$5,BC$4))</f>
        <v>0</v>
      </c>
      <c r="BD439" s="3">
        <f ca="1">IF(BD$5="",0,SUMIFS(INDIRECT($S$2&amp;$A439&amp;":"&amp;$A439),BP!$5:$5,BD$4))</f>
        <v>0</v>
      </c>
      <c r="BE439" s="3">
        <f ca="1">IF(BE$5="",0,SUMIFS(INDIRECT($S$2&amp;$A439&amp;":"&amp;$A439),BP!$5:$5,BE$4))</f>
        <v>0</v>
      </c>
      <c r="BF439" s="3">
        <f ca="1">IF(BF$5="",0,SUMIFS(INDIRECT($S$2&amp;$A439&amp;":"&amp;$A439),BP!$5:$5,BF$4))</f>
        <v>0</v>
      </c>
      <c r="BG439" s="3">
        <f ca="1">IF(BG$5="",0,SUMIFS(INDIRECT($S$2&amp;$A439&amp;":"&amp;$A439),BP!$5:$5,BG$4))</f>
        <v>0</v>
      </c>
      <c r="BH439" s="3">
        <f ca="1">IF(BH$5="",0,SUMIFS(INDIRECT($S$2&amp;$A439&amp;":"&amp;$A439),BP!$5:$5,BH$4))</f>
        <v>0</v>
      </c>
      <c r="BI439" s="3">
        <f ca="1">IF(BI$5="",0,SUMIFS(INDIRECT($S$2&amp;$A439&amp;":"&amp;$A439),BP!$5:$5,BI$4))</f>
        <v>0</v>
      </c>
      <c r="BJ439" s="3">
        <f>IF(BJ$5="",0,SUMIFS(BP!439:439,BP!$5:$5,BJ$4))</f>
        <v>0</v>
      </c>
      <c r="BK439" s="3">
        <f>IF(BK$5="",0,SUMIFS(BP!439:439,BP!$5:$5,BK$4))</f>
        <v>0</v>
      </c>
      <c r="BL439" s="3">
        <f>IF(BL$5="",0,SUMIFS(BP!439:439,BP!$5:$5,BL$4))</f>
        <v>0</v>
      </c>
      <c r="BM439" s="3">
        <f>IF(BM$5="",0,SUMIFS(BP!439:439,BP!$5:$5,BM$4))</f>
        <v>0</v>
      </c>
      <c r="BN439" s="3">
        <f>IF(BN$5="",0,SUMIFS(BP!439:439,BP!$5:$5,BN$4))</f>
        <v>0</v>
      </c>
      <c r="BO439" s="3">
        <f>IF(BO$5="",0,SUMIFS(BP!439:439,BP!$5:$5,BO$4))</f>
        <v>0</v>
      </c>
      <c r="BP439" s="3">
        <f>IF(BP$5="",0,SUMIFS(BP!439:439,BP!$5:$5,BP$4))</f>
        <v>0</v>
      </c>
      <c r="BQ439" s="3">
        <f>IF(BQ$5="",0,SUMIFS(BP!439:439,BP!$5:$5,BQ$4))</f>
        <v>0</v>
      </c>
      <c r="BR439" s="3">
        <f>IF(BR$5="",0,SUMIFS(BP!439:439,BP!$5:$5,BR$4))</f>
        <v>0</v>
      </c>
      <c r="BS439" s="3">
        <f>IF(BS$5="",0,SUMIFS(BP!439:439,BP!$5:$5,BS$4))</f>
        <v>0</v>
      </c>
      <c r="BT439" s="3">
        <f>IF(BT$5="",0,SUMIFS(BP!439:439,BP!$5:$5,BT$4))</f>
        <v>0</v>
      </c>
      <c r="BU439" s="3">
        <f>IF(BU$5="",0,SUMIFS(BP!439:439,BP!$5:$5,BU$4))</f>
        <v>0</v>
      </c>
      <c r="BV439" s="3">
        <f>IF(BV$5="",0,SUMIFS(BP!439:439,BP!$5:$5,BV$4))</f>
        <v>0</v>
      </c>
      <c r="BW439" s="3">
        <f>IF(BW$5="",0,SUMIFS(BP!439:439,BP!$5:$5,BW$4))</f>
        <v>0</v>
      </c>
      <c r="BX439" s="3">
        <f>IF(BX$5="",0,SUMIFS(BP!439:439,BP!$5:$5,BX$4))</f>
        <v>0</v>
      </c>
      <c r="BY439" s="3">
        <f>IF(BY$5="",0,SUMIFS(BP!439:439,BP!$5:$5,BY$4))</f>
        <v>0</v>
      </c>
      <c r="BZ439" s="3">
        <f>IF(BZ$5="",0,SUMIFS(BP!439:439,BP!$5:$5,BZ$4))</f>
        <v>0</v>
      </c>
      <c r="CA439" s="3">
        <f>IF(CA$5="",0,SUMIFS(BP!439:439,BP!$5:$5,CA$4))</f>
        <v>0</v>
      </c>
      <c r="CB439" s="3">
        <f>IF(CB$5="",0,SUMIFS(BP!439:439,BP!$5:$5,CB$4))</f>
        <v>0</v>
      </c>
      <c r="CC439" s="3">
        <f>IF(CC$5="",0,SUMIFS(BP!439:439,BP!$5:$5,CC$4))</f>
        <v>0</v>
      </c>
      <c r="CD439" s="3">
        <f>IF(CD$5="",0,SUMIFS(BP!439:439,BP!$5:$5,CD$4))</f>
        <v>0</v>
      </c>
      <c r="CE439" s="3">
        <f>IF(CE$5="",0,SUMIFS(BP!439:439,BP!$5:$5,CE$4))</f>
        <v>0</v>
      </c>
      <c r="CF439" s="3">
        <f>IF(CF$5="",0,SUMIFS(BP!439:439,BP!$5:$5,CF$4))</f>
        <v>0</v>
      </c>
      <c r="CG439" s="3">
        <f>IF(CG$5="",0,SUMIFS(BP!439:439,BP!$5:$5,CG$4))</f>
        <v>0</v>
      </c>
      <c r="CH439" s="3">
        <f>IF(CH$5="",0,SUMIFS(BP!439:439,BP!$5:$5,CH$4))</f>
        <v>0</v>
      </c>
      <c r="CI439" s="3">
        <f>IF(CI$5="",0,SUMIFS(BP!439:439,BP!$5:$5,CI$4))</f>
        <v>0</v>
      </c>
      <c r="CJ439" s="3">
        <f>IF(CJ$5="",0,SUMIFS(BP!439:439,BP!$5:$5,CJ$4))</f>
        <v>0</v>
      </c>
      <c r="CK439" s="3">
        <f>IF(CK$5="",0,SUMIFS(BP!439:439,BP!$5:$5,CK$4))</f>
        <v>0</v>
      </c>
      <c r="CL439" s="3">
        <f>IF(CL$5="",0,SUMIFS(BP!439:439,BP!$5:$5,CL$4))</f>
        <v>0</v>
      </c>
      <c r="CM439" s="3">
        <f>IF(CM$5="",0,SUMIFS(BP!439:439,BP!$5:$5,CM$4))</f>
        <v>0</v>
      </c>
      <c r="CN439" s="3">
        <f>IF(CN$5="",0,SUMIFS(BP!439:439,BP!$5:$5,CN$4))</f>
        <v>0</v>
      </c>
      <c r="CO439" s="3">
        <f>IF(CO$5="",0,SUMIFS(BP!439:439,BP!$5:$5,CO$4))</f>
        <v>0</v>
      </c>
      <c r="CP439" s="3">
        <f>IF(CP$5="",0,SUMIFS(BP!439:439,BP!$5:$5,CP$4))</f>
        <v>0</v>
      </c>
      <c r="CQ439" s="3">
        <f>IF(CQ$5="",0,SUMIFS(BP!439:439,BP!$5:$5,CQ$4))</f>
        <v>0</v>
      </c>
      <c r="CR439" s="3">
        <f>IF(CR$5="",0,SUMIFS(BP!439:439,BP!$5:$5,CR$4))</f>
        <v>0</v>
      </c>
      <c r="CS439" s="3">
        <f>IF(CS$5="",0,SUMIFS(BP!439:439,BP!$5:$5,CS$4))</f>
        <v>0</v>
      </c>
      <c r="CT439" s="3">
        <f>IF(CT$5="",0,SUMIFS(BP!439:439,BP!$5:$5,CT$4))</f>
        <v>0</v>
      </c>
    </row>
    <row r="440" spans="1:98" s="2" customFormat="1" ht="10.199999999999999" x14ac:dyDescent="0.2">
      <c r="A440" s="11">
        <f>ROW()</f>
        <v>440</v>
      </c>
      <c r="E440" s="15"/>
      <c r="W440" s="5"/>
      <c r="Z440" s="3">
        <f ca="1">IF(Z$5="",0,SUMIFS(INDIRECT($S$2&amp;$A440&amp;":"&amp;$A440),BP!$5:$5,Z$4))</f>
        <v>0</v>
      </c>
      <c r="AA440" s="3">
        <f ca="1">IF(AA$5="",0,SUMIFS(INDIRECT($S$2&amp;$A440&amp;":"&amp;$A440),BP!$5:$5,AA$4))</f>
        <v>0</v>
      </c>
      <c r="AB440" s="3">
        <f ca="1">IF(AB$5="",0,SUMIFS(INDIRECT($S$2&amp;$A440&amp;":"&amp;$A440),BP!$5:$5,AB$4))</f>
        <v>0</v>
      </c>
      <c r="AC440" s="3">
        <f ca="1">IF(AC$5="",0,SUMIFS(INDIRECT($S$2&amp;$A440&amp;":"&amp;$A440),BP!$5:$5,AC$4))</f>
        <v>0</v>
      </c>
      <c r="AD440" s="3">
        <f ca="1">IF(AD$5="",0,SUMIFS(INDIRECT($S$2&amp;$A440&amp;":"&amp;$A440),BP!$5:$5,AD$4))</f>
        <v>0</v>
      </c>
      <c r="AE440" s="3">
        <f ca="1">IF(AE$5="",0,SUMIFS(INDIRECT($S$2&amp;$A440&amp;":"&amp;$A440),BP!$5:$5,AE$4))</f>
        <v>0</v>
      </c>
      <c r="AF440" s="3">
        <f ca="1">IF(AF$5="",0,SUMIFS(INDIRECT($S$2&amp;$A440&amp;":"&amp;$A440),BP!$5:$5,AF$4))</f>
        <v>0</v>
      </c>
      <c r="AG440" s="3">
        <f ca="1">IF(AG$5="",0,SUMIFS(INDIRECT($S$2&amp;$A440&amp;":"&amp;$A440),BP!$5:$5,AG$4))</f>
        <v>0</v>
      </c>
      <c r="AH440" s="3">
        <f ca="1">IF(AH$5="",0,SUMIFS(INDIRECT($S$2&amp;$A440&amp;":"&amp;$A440),BP!$5:$5,AH$4))</f>
        <v>0</v>
      </c>
      <c r="AI440" s="3">
        <f ca="1">IF(AI$5="",0,SUMIFS(INDIRECT($S$2&amp;$A440&amp;":"&amp;$A440),BP!$5:$5,AI$4))</f>
        <v>0</v>
      </c>
      <c r="AJ440" s="3">
        <f ca="1">IF(AJ$5="",0,SUMIFS(INDIRECT($S$2&amp;$A440&amp;":"&amp;$A440),BP!$5:$5,AJ$4))</f>
        <v>0</v>
      </c>
      <c r="AK440" s="3">
        <f ca="1">IF(AK$5="",0,SUMIFS(INDIRECT($S$2&amp;$A440&amp;":"&amp;$A440),BP!$5:$5,AK$4))</f>
        <v>0</v>
      </c>
      <c r="AL440" s="3">
        <f ca="1">IF(AL$5="",0,SUMIFS(INDIRECT($S$2&amp;$A440&amp;":"&amp;$A440),BP!$5:$5,AL$4))</f>
        <v>0</v>
      </c>
      <c r="AM440" s="3">
        <f ca="1">IF(AM$5="",0,SUMIFS(INDIRECT($S$2&amp;$A440&amp;":"&amp;$A440),BP!$5:$5,AM$4))</f>
        <v>0</v>
      </c>
      <c r="AN440" s="3">
        <f ca="1">IF(AN$5="",0,SUMIFS(INDIRECT($S$2&amp;$A440&amp;":"&amp;$A440),BP!$5:$5,AN$4))</f>
        <v>0</v>
      </c>
      <c r="AO440" s="3">
        <f ca="1">IF(AO$5="",0,SUMIFS(INDIRECT($S$2&amp;$A440&amp;":"&amp;$A440),BP!$5:$5,AO$4))</f>
        <v>0</v>
      </c>
      <c r="AP440" s="3">
        <f ca="1">IF(AP$5="",0,SUMIFS(INDIRECT($S$2&amp;$A440&amp;":"&amp;$A440),BP!$5:$5,AP$4))</f>
        <v>0</v>
      </c>
      <c r="AQ440" s="3">
        <f ca="1">IF(AQ$5="",0,SUMIFS(INDIRECT($S$2&amp;$A440&amp;":"&amp;$A440),BP!$5:$5,AQ$4))</f>
        <v>0</v>
      </c>
      <c r="AR440" s="3">
        <f ca="1">IF(AR$5="",0,SUMIFS(INDIRECT($S$2&amp;$A440&amp;":"&amp;$A440),BP!$5:$5,AR$4))</f>
        <v>0</v>
      </c>
      <c r="AS440" s="3">
        <f ca="1">IF(AS$5="",0,SUMIFS(INDIRECT($S$2&amp;$A440&amp;":"&amp;$A440),BP!$5:$5,AS$4))</f>
        <v>0</v>
      </c>
      <c r="AT440" s="3">
        <f ca="1">IF(AT$5="",0,SUMIFS(INDIRECT($S$2&amp;$A440&amp;":"&amp;$A440),BP!$5:$5,AT$4))</f>
        <v>0</v>
      </c>
      <c r="AU440" s="3">
        <f ca="1">IF(AU$5="",0,SUMIFS(INDIRECT($S$2&amp;$A440&amp;":"&amp;$A440),BP!$5:$5,AU$4))</f>
        <v>0</v>
      </c>
      <c r="AV440" s="3">
        <f ca="1">IF(AV$5="",0,SUMIFS(INDIRECT($S$2&amp;$A440&amp;":"&amp;$A440),BP!$5:$5,AV$4))</f>
        <v>0</v>
      </c>
      <c r="AW440" s="3">
        <f ca="1">IF(AW$5="",0,SUMIFS(INDIRECT($S$2&amp;$A440&amp;":"&amp;$A440),BP!$5:$5,AW$4))</f>
        <v>0</v>
      </c>
      <c r="AX440" s="3">
        <f ca="1">IF(AX$5="",0,SUMIFS(INDIRECT($S$2&amp;$A440&amp;":"&amp;$A440),BP!$5:$5,AX$4))</f>
        <v>0</v>
      </c>
      <c r="AY440" s="3">
        <f ca="1">IF(AY$5="",0,SUMIFS(INDIRECT($S$2&amp;$A440&amp;":"&amp;$A440),BP!$5:$5,AY$4))</f>
        <v>0</v>
      </c>
      <c r="AZ440" s="3">
        <f ca="1">IF(AZ$5="",0,SUMIFS(INDIRECT($S$2&amp;$A440&amp;":"&amp;$A440),BP!$5:$5,AZ$4))</f>
        <v>0</v>
      </c>
      <c r="BA440" s="3">
        <f ca="1">IF(BA$5="",0,SUMIFS(INDIRECT($S$2&amp;$A440&amp;":"&amp;$A440),BP!$5:$5,BA$4))</f>
        <v>0</v>
      </c>
      <c r="BB440" s="3">
        <f ca="1">IF(BB$5="",0,SUMIFS(INDIRECT($S$2&amp;$A440&amp;":"&amp;$A440),BP!$5:$5,BB$4))</f>
        <v>0</v>
      </c>
      <c r="BC440" s="3">
        <f ca="1">IF(BC$5="",0,SUMIFS(INDIRECT($S$2&amp;$A440&amp;":"&amp;$A440),BP!$5:$5,BC$4))</f>
        <v>0</v>
      </c>
      <c r="BD440" s="3">
        <f ca="1">IF(BD$5="",0,SUMIFS(INDIRECT($S$2&amp;$A440&amp;":"&amp;$A440),BP!$5:$5,BD$4))</f>
        <v>0</v>
      </c>
      <c r="BE440" s="3">
        <f ca="1">IF(BE$5="",0,SUMIFS(INDIRECT($S$2&amp;$A440&amp;":"&amp;$A440),BP!$5:$5,BE$4))</f>
        <v>0</v>
      </c>
      <c r="BF440" s="3">
        <f ca="1">IF(BF$5="",0,SUMIFS(INDIRECT($S$2&amp;$A440&amp;":"&amp;$A440),BP!$5:$5,BF$4))</f>
        <v>0</v>
      </c>
      <c r="BG440" s="3">
        <f ca="1">IF(BG$5="",0,SUMIFS(INDIRECT($S$2&amp;$A440&amp;":"&amp;$A440),BP!$5:$5,BG$4))</f>
        <v>0</v>
      </c>
      <c r="BH440" s="3">
        <f ca="1">IF(BH$5="",0,SUMIFS(INDIRECT($S$2&amp;$A440&amp;":"&amp;$A440),BP!$5:$5,BH$4))</f>
        <v>0</v>
      </c>
      <c r="BI440" s="3">
        <f ca="1">IF(BI$5="",0,SUMIFS(INDIRECT($S$2&amp;$A440&amp;":"&amp;$A440),BP!$5:$5,BI$4))</f>
        <v>0</v>
      </c>
      <c r="BJ440" s="3">
        <f>IF(BJ$5="",0,SUMIFS(BP!440:440,BP!$5:$5,BJ$4))</f>
        <v>0</v>
      </c>
      <c r="BK440" s="3">
        <f>IF(BK$5="",0,SUMIFS(BP!440:440,BP!$5:$5,BK$4))</f>
        <v>0</v>
      </c>
      <c r="BL440" s="3">
        <f>IF(BL$5="",0,SUMIFS(BP!440:440,BP!$5:$5,BL$4))</f>
        <v>0</v>
      </c>
      <c r="BM440" s="3">
        <f>IF(BM$5="",0,SUMIFS(BP!440:440,BP!$5:$5,BM$4))</f>
        <v>0</v>
      </c>
      <c r="BN440" s="3">
        <f>IF(BN$5="",0,SUMIFS(BP!440:440,BP!$5:$5,BN$4))</f>
        <v>0</v>
      </c>
      <c r="BO440" s="3">
        <f>IF(BO$5="",0,SUMIFS(BP!440:440,BP!$5:$5,BO$4))</f>
        <v>0</v>
      </c>
      <c r="BP440" s="3">
        <f>IF(BP$5="",0,SUMIFS(BP!440:440,BP!$5:$5,BP$4))</f>
        <v>0</v>
      </c>
      <c r="BQ440" s="3">
        <f>IF(BQ$5="",0,SUMIFS(BP!440:440,BP!$5:$5,BQ$4))</f>
        <v>0</v>
      </c>
      <c r="BR440" s="3">
        <f>IF(BR$5="",0,SUMIFS(BP!440:440,BP!$5:$5,BR$4))</f>
        <v>0</v>
      </c>
      <c r="BS440" s="3">
        <f>IF(BS$5="",0,SUMIFS(BP!440:440,BP!$5:$5,BS$4))</f>
        <v>0</v>
      </c>
      <c r="BT440" s="3">
        <f>IF(BT$5="",0,SUMIFS(BP!440:440,BP!$5:$5,BT$4))</f>
        <v>0</v>
      </c>
      <c r="BU440" s="3">
        <f>IF(BU$5="",0,SUMIFS(BP!440:440,BP!$5:$5,BU$4))</f>
        <v>0</v>
      </c>
      <c r="BV440" s="3">
        <f>IF(BV$5="",0,SUMIFS(BP!440:440,BP!$5:$5,BV$4))</f>
        <v>0</v>
      </c>
      <c r="BW440" s="3">
        <f>IF(BW$5="",0,SUMIFS(BP!440:440,BP!$5:$5,BW$4))</f>
        <v>0</v>
      </c>
      <c r="BX440" s="3">
        <f>IF(BX$5="",0,SUMIFS(BP!440:440,BP!$5:$5,BX$4))</f>
        <v>0</v>
      </c>
      <c r="BY440" s="3">
        <f>IF(BY$5="",0,SUMIFS(BP!440:440,BP!$5:$5,BY$4))</f>
        <v>0</v>
      </c>
      <c r="BZ440" s="3">
        <f>IF(BZ$5="",0,SUMIFS(BP!440:440,BP!$5:$5,BZ$4))</f>
        <v>0</v>
      </c>
      <c r="CA440" s="3">
        <f>IF(CA$5="",0,SUMIFS(BP!440:440,BP!$5:$5,CA$4))</f>
        <v>0</v>
      </c>
      <c r="CB440" s="3">
        <f>IF(CB$5="",0,SUMIFS(BP!440:440,BP!$5:$5,CB$4))</f>
        <v>0</v>
      </c>
      <c r="CC440" s="3">
        <f>IF(CC$5="",0,SUMIFS(BP!440:440,BP!$5:$5,CC$4))</f>
        <v>0</v>
      </c>
      <c r="CD440" s="3">
        <f>IF(CD$5="",0,SUMIFS(BP!440:440,BP!$5:$5,CD$4))</f>
        <v>0</v>
      </c>
      <c r="CE440" s="3">
        <f>IF(CE$5="",0,SUMIFS(BP!440:440,BP!$5:$5,CE$4))</f>
        <v>0</v>
      </c>
      <c r="CF440" s="3">
        <f>IF(CF$5="",0,SUMIFS(BP!440:440,BP!$5:$5,CF$4))</f>
        <v>0</v>
      </c>
      <c r="CG440" s="3">
        <f>IF(CG$5="",0,SUMIFS(BP!440:440,BP!$5:$5,CG$4))</f>
        <v>0</v>
      </c>
      <c r="CH440" s="3">
        <f>IF(CH$5="",0,SUMIFS(BP!440:440,BP!$5:$5,CH$4))</f>
        <v>0</v>
      </c>
      <c r="CI440" s="3">
        <f>IF(CI$5="",0,SUMIFS(BP!440:440,BP!$5:$5,CI$4))</f>
        <v>0</v>
      </c>
      <c r="CJ440" s="3">
        <f>IF(CJ$5="",0,SUMIFS(BP!440:440,BP!$5:$5,CJ$4))</f>
        <v>0</v>
      </c>
      <c r="CK440" s="3">
        <f>IF(CK$5="",0,SUMIFS(BP!440:440,BP!$5:$5,CK$4))</f>
        <v>0</v>
      </c>
      <c r="CL440" s="3">
        <f>IF(CL$5="",0,SUMIFS(BP!440:440,BP!$5:$5,CL$4))</f>
        <v>0</v>
      </c>
      <c r="CM440" s="3">
        <f>IF(CM$5="",0,SUMIFS(BP!440:440,BP!$5:$5,CM$4))</f>
        <v>0</v>
      </c>
      <c r="CN440" s="3">
        <f>IF(CN$5="",0,SUMIFS(BP!440:440,BP!$5:$5,CN$4))</f>
        <v>0</v>
      </c>
      <c r="CO440" s="3">
        <f>IF(CO$5="",0,SUMIFS(BP!440:440,BP!$5:$5,CO$4))</f>
        <v>0</v>
      </c>
      <c r="CP440" s="3">
        <f>IF(CP$5="",0,SUMIFS(BP!440:440,BP!$5:$5,CP$4))</f>
        <v>0</v>
      </c>
      <c r="CQ440" s="3">
        <f>IF(CQ$5="",0,SUMIFS(BP!440:440,BP!$5:$5,CQ$4))</f>
        <v>0</v>
      </c>
      <c r="CR440" s="3">
        <f>IF(CR$5="",0,SUMIFS(BP!440:440,BP!$5:$5,CR$4))</f>
        <v>0</v>
      </c>
      <c r="CS440" s="3">
        <f>IF(CS$5="",0,SUMIFS(BP!440:440,BP!$5:$5,CS$4))</f>
        <v>0</v>
      </c>
      <c r="CT440" s="3">
        <f>IF(CT$5="",0,SUMIFS(BP!440:440,BP!$5:$5,CT$4))</f>
        <v>0</v>
      </c>
    </row>
    <row r="441" spans="1:98" s="2" customFormat="1" ht="10.199999999999999" x14ac:dyDescent="0.2">
      <c r="A441" s="11">
        <f>ROW()</f>
        <v>441</v>
      </c>
      <c r="E441" s="15"/>
      <c r="W441" s="5"/>
      <c r="Z441" s="3">
        <f ca="1">IF(Z$5="",0,SUMIFS(INDIRECT($S$2&amp;$A441&amp;":"&amp;$A441),BP!$5:$5,Z$4))</f>
        <v>0</v>
      </c>
      <c r="AA441" s="3">
        <f ca="1">IF(AA$5="",0,SUMIFS(INDIRECT($S$2&amp;$A441&amp;":"&amp;$A441),BP!$5:$5,AA$4))</f>
        <v>0</v>
      </c>
      <c r="AB441" s="3">
        <f ca="1">IF(AB$5="",0,SUMIFS(INDIRECT($S$2&amp;$A441&amp;":"&amp;$A441),BP!$5:$5,AB$4))</f>
        <v>0</v>
      </c>
      <c r="AC441" s="3">
        <f ca="1">IF(AC$5="",0,SUMIFS(INDIRECT($S$2&amp;$A441&amp;":"&amp;$A441),BP!$5:$5,AC$4))</f>
        <v>0</v>
      </c>
      <c r="AD441" s="3">
        <f ca="1">IF(AD$5="",0,SUMIFS(INDIRECT($S$2&amp;$A441&amp;":"&amp;$A441),BP!$5:$5,AD$4))</f>
        <v>0</v>
      </c>
      <c r="AE441" s="3">
        <f ca="1">IF(AE$5="",0,SUMIFS(INDIRECT($S$2&amp;$A441&amp;":"&amp;$A441),BP!$5:$5,AE$4))</f>
        <v>0</v>
      </c>
      <c r="AF441" s="3">
        <f ca="1">IF(AF$5="",0,SUMIFS(INDIRECT($S$2&amp;$A441&amp;":"&amp;$A441),BP!$5:$5,AF$4))</f>
        <v>0</v>
      </c>
      <c r="AG441" s="3">
        <f ca="1">IF(AG$5="",0,SUMIFS(INDIRECT($S$2&amp;$A441&amp;":"&amp;$A441),BP!$5:$5,AG$4))</f>
        <v>0</v>
      </c>
      <c r="AH441" s="3">
        <f ca="1">IF(AH$5="",0,SUMIFS(INDIRECT($S$2&amp;$A441&amp;":"&amp;$A441),BP!$5:$5,AH$4))</f>
        <v>0</v>
      </c>
      <c r="AI441" s="3">
        <f ca="1">IF(AI$5="",0,SUMIFS(INDIRECT($S$2&amp;$A441&amp;":"&amp;$A441),BP!$5:$5,AI$4))</f>
        <v>0</v>
      </c>
      <c r="AJ441" s="3">
        <f ca="1">IF(AJ$5="",0,SUMIFS(INDIRECT($S$2&amp;$A441&amp;":"&amp;$A441),BP!$5:$5,AJ$4))</f>
        <v>0</v>
      </c>
      <c r="AK441" s="3">
        <f ca="1">IF(AK$5="",0,SUMIFS(INDIRECT($S$2&amp;$A441&amp;":"&amp;$A441),BP!$5:$5,AK$4))</f>
        <v>0</v>
      </c>
      <c r="AL441" s="3">
        <f ca="1">IF(AL$5="",0,SUMIFS(INDIRECT($S$2&amp;$A441&amp;":"&amp;$A441),BP!$5:$5,AL$4))</f>
        <v>0</v>
      </c>
      <c r="AM441" s="3">
        <f ca="1">IF(AM$5="",0,SUMIFS(INDIRECT($S$2&amp;$A441&amp;":"&amp;$A441),BP!$5:$5,AM$4))</f>
        <v>0</v>
      </c>
      <c r="AN441" s="3">
        <f ca="1">IF(AN$5="",0,SUMIFS(INDIRECT($S$2&amp;$A441&amp;":"&amp;$A441),BP!$5:$5,AN$4))</f>
        <v>0</v>
      </c>
      <c r="AO441" s="3">
        <f ca="1">IF(AO$5="",0,SUMIFS(INDIRECT($S$2&amp;$A441&amp;":"&amp;$A441),BP!$5:$5,AO$4))</f>
        <v>0</v>
      </c>
      <c r="AP441" s="3">
        <f ca="1">IF(AP$5="",0,SUMIFS(INDIRECT($S$2&amp;$A441&amp;":"&amp;$A441),BP!$5:$5,AP$4))</f>
        <v>0</v>
      </c>
      <c r="AQ441" s="3">
        <f ca="1">IF(AQ$5="",0,SUMIFS(INDIRECT($S$2&amp;$A441&amp;":"&amp;$A441),BP!$5:$5,AQ$4))</f>
        <v>0</v>
      </c>
      <c r="AR441" s="3">
        <f ca="1">IF(AR$5="",0,SUMIFS(INDIRECT($S$2&amp;$A441&amp;":"&amp;$A441),BP!$5:$5,AR$4))</f>
        <v>0</v>
      </c>
      <c r="AS441" s="3">
        <f ca="1">IF(AS$5="",0,SUMIFS(INDIRECT($S$2&amp;$A441&amp;":"&amp;$A441),BP!$5:$5,AS$4))</f>
        <v>0</v>
      </c>
      <c r="AT441" s="3">
        <f ca="1">IF(AT$5="",0,SUMIFS(INDIRECT($S$2&amp;$A441&amp;":"&amp;$A441),BP!$5:$5,AT$4))</f>
        <v>0</v>
      </c>
      <c r="AU441" s="3">
        <f ca="1">IF(AU$5="",0,SUMIFS(INDIRECT($S$2&amp;$A441&amp;":"&amp;$A441),BP!$5:$5,AU$4))</f>
        <v>0</v>
      </c>
      <c r="AV441" s="3">
        <f ca="1">IF(AV$5="",0,SUMIFS(INDIRECT($S$2&amp;$A441&amp;":"&amp;$A441),BP!$5:$5,AV$4))</f>
        <v>0</v>
      </c>
      <c r="AW441" s="3">
        <f ca="1">IF(AW$5="",0,SUMIFS(INDIRECT($S$2&amp;$A441&amp;":"&amp;$A441),BP!$5:$5,AW$4))</f>
        <v>0</v>
      </c>
      <c r="AX441" s="3">
        <f ca="1">IF(AX$5="",0,SUMIFS(INDIRECT($S$2&amp;$A441&amp;":"&amp;$A441),BP!$5:$5,AX$4))</f>
        <v>0</v>
      </c>
      <c r="AY441" s="3">
        <f ca="1">IF(AY$5="",0,SUMIFS(INDIRECT($S$2&amp;$A441&amp;":"&amp;$A441),BP!$5:$5,AY$4))</f>
        <v>0</v>
      </c>
      <c r="AZ441" s="3">
        <f ca="1">IF(AZ$5="",0,SUMIFS(INDIRECT($S$2&amp;$A441&amp;":"&amp;$A441),BP!$5:$5,AZ$4))</f>
        <v>0</v>
      </c>
      <c r="BA441" s="3">
        <f ca="1">IF(BA$5="",0,SUMIFS(INDIRECT($S$2&amp;$A441&amp;":"&amp;$A441),BP!$5:$5,BA$4))</f>
        <v>0</v>
      </c>
      <c r="BB441" s="3">
        <f ca="1">IF(BB$5="",0,SUMIFS(INDIRECT($S$2&amp;$A441&amp;":"&amp;$A441),BP!$5:$5,BB$4))</f>
        <v>0</v>
      </c>
      <c r="BC441" s="3">
        <f ca="1">IF(BC$5="",0,SUMIFS(INDIRECT($S$2&amp;$A441&amp;":"&amp;$A441),BP!$5:$5,BC$4))</f>
        <v>0</v>
      </c>
      <c r="BD441" s="3">
        <f ca="1">IF(BD$5="",0,SUMIFS(INDIRECT($S$2&amp;$A441&amp;":"&amp;$A441),BP!$5:$5,BD$4))</f>
        <v>0</v>
      </c>
      <c r="BE441" s="3">
        <f ca="1">IF(BE$5="",0,SUMIFS(INDIRECT($S$2&amp;$A441&amp;":"&amp;$A441),BP!$5:$5,BE$4))</f>
        <v>0</v>
      </c>
      <c r="BF441" s="3">
        <f ca="1">IF(BF$5="",0,SUMIFS(INDIRECT($S$2&amp;$A441&amp;":"&amp;$A441),BP!$5:$5,BF$4))</f>
        <v>0</v>
      </c>
      <c r="BG441" s="3">
        <f ca="1">IF(BG$5="",0,SUMIFS(INDIRECT($S$2&amp;$A441&amp;":"&amp;$A441),BP!$5:$5,BG$4))</f>
        <v>0</v>
      </c>
      <c r="BH441" s="3">
        <f ca="1">IF(BH$5="",0,SUMIFS(INDIRECT($S$2&amp;$A441&amp;":"&amp;$A441),BP!$5:$5,BH$4))</f>
        <v>0</v>
      </c>
      <c r="BI441" s="3">
        <f ca="1">IF(BI$5="",0,SUMIFS(INDIRECT($S$2&amp;$A441&amp;":"&amp;$A441),BP!$5:$5,BI$4))</f>
        <v>0</v>
      </c>
      <c r="BJ441" s="3">
        <f>IF(BJ$5="",0,SUMIFS(BP!441:441,BP!$5:$5,BJ$4))</f>
        <v>0</v>
      </c>
      <c r="BK441" s="3">
        <f>IF(BK$5="",0,SUMIFS(BP!441:441,BP!$5:$5,BK$4))</f>
        <v>0</v>
      </c>
      <c r="BL441" s="3">
        <f>IF(BL$5="",0,SUMIFS(BP!441:441,BP!$5:$5,BL$4))</f>
        <v>0</v>
      </c>
      <c r="BM441" s="3">
        <f>IF(BM$5="",0,SUMIFS(BP!441:441,BP!$5:$5,BM$4))</f>
        <v>0</v>
      </c>
      <c r="BN441" s="3">
        <f>IF(BN$5="",0,SUMIFS(BP!441:441,BP!$5:$5,BN$4))</f>
        <v>0</v>
      </c>
      <c r="BO441" s="3">
        <f>IF(BO$5="",0,SUMIFS(BP!441:441,BP!$5:$5,BO$4))</f>
        <v>0</v>
      </c>
      <c r="BP441" s="3">
        <f>IF(BP$5="",0,SUMIFS(BP!441:441,BP!$5:$5,BP$4))</f>
        <v>0</v>
      </c>
      <c r="BQ441" s="3">
        <f>IF(BQ$5="",0,SUMIFS(BP!441:441,BP!$5:$5,BQ$4))</f>
        <v>0</v>
      </c>
      <c r="BR441" s="3">
        <f>IF(BR$5="",0,SUMIFS(BP!441:441,BP!$5:$5,BR$4))</f>
        <v>0</v>
      </c>
      <c r="BS441" s="3">
        <f>IF(BS$5="",0,SUMIFS(BP!441:441,BP!$5:$5,BS$4))</f>
        <v>0</v>
      </c>
      <c r="BT441" s="3">
        <f>IF(BT$5="",0,SUMIFS(BP!441:441,BP!$5:$5,BT$4))</f>
        <v>0</v>
      </c>
      <c r="BU441" s="3">
        <f>IF(BU$5="",0,SUMIFS(BP!441:441,BP!$5:$5,BU$4))</f>
        <v>0</v>
      </c>
      <c r="BV441" s="3">
        <f>IF(BV$5="",0,SUMIFS(BP!441:441,BP!$5:$5,BV$4))</f>
        <v>0</v>
      </c>
      <c r="BW441" s="3">
        <f>IF(BW$5="",0,SUMIFS(BP!441:441,BP!$5:$5,BW$4))</f>
        <v>0</v>
      </c>
      <c r="BX441" s="3">
        <f>IF(BX$5="",0,SUMIFS(BP!441:441,BP!$5:$5,BX$4))</f>
        <v>0</v>
      </c>
      <c r="BY441" s="3">
        <f>IF(BY$5="",0,SUMIFS(BP!441:441,BP!$5:$5,BY$4))</f>
        <v>0</v>
      </c>
      <c r="BZ441" s="3">
        <f>IF(BZ$5="",0,SUMIFS(BP!441:441,BP!$5:$5,BZ$4))</f>
        <v>0</v>
      </c>
      <c r="CA441" s="3">
        <f>IF(CA$5="",0,SUMIFS(BP!441:441,BP!$5:$5,CA$4))</f>
        <v>0</v>
      </c>
      <c r="CB441" s="3">
        <f>IF(CB$5="",0,SUMIFS(BP!441:441,BP!$5:$5,CB$4))</f>
        <v>0</v>
      </c>
      <c r="CC441" s="3">
        <f>IF(CC$5="",0,SUMIFS(BP!441:441,BP!$5:$5,CC$4))</f>
        <v>0</v>
      </c>
      <c r="CD441" s="3">
        <f>IF(CD$5="",0,SUMIFS(BP!441:441,BP!$5:$5,CD$4))</f>
        <v>0</v>
      </c>
      <c r="CE441" s="3">
        <f>IF(CE$5="",0,SUMIFS(BP!441:441,BP!$5:$5,CE$4))</f>
        <v>0</v>
      </c>
      <c r="CF441" s="3">
        <f>IF(CF$5="",0,SUMIFS(BP!441:441,BP!$5:$5,CF$4))</f>
        <v>0</v>
      </c>
      <c r="CG441" s="3">
        <f>IF(CG$5="",0,SUMIFS(BP!441:441,BP!$5:$5,CG$4))</f>
        <v>0</v>
      </c>
      <c r="CH441" s="3">
        <f>IF(CH$5="",0,SUMIFS(BP!441:441,BP!$5:$5,CH$4))</f>
        <v>0</v>
      </c>
      <c r="CI441" s="3">
        <f>IF(CI$5="",0,SUMIFS(BP!441:441,BP!$5:$5,CI$4))</f>
        <v>0</v>
      </c>
      <c r="CJ441" s="3">
        <f>IF(CJ$5="",0,SUMIFS(BP!441:441,BP!$5:$5,CJ$4))</f>
        <v>0</v>
      </c>
      <c r="CK441" s="3">
        <f>IF(CK$5="",0,SUMIFS(BP!441:441,BP!$5:$5,CK$4))</f>
        <v>0</v>
      </c>
      <c r="CL441" s="3">
        <f>IF(CL$5="",0,SUMIFS(BP!441:441,BP!$5:$5,CL$4))</f>
        <v>0</v>
      </c>
      <c r="CM441" s="3">
        <f>IF(CM$5="",0,SUMIFS(BP!441:441,BP!$5:$5,CM$4))</f>
        <v>0</v>
      </c>
      <c r="CN441" s="3">
        <f>IF(CN$5="",0,SUMIFS(BP!441:441,BP!$5:$5,CN$4))</f>
        <v>0</v>
      </c>
      <c r="CO441" s="3">
        <f>IF(CO$5="",0,SUMIFS(BP!441:441,BP!$5:$5,CO$4))</f>
        <v>0</v>
      </c>
      <c r="CP441" s="3">
        <f>IF(CP$5="",0,SUMIFS(BP!441:441,BP!$5:$5,CP$4))</f>
        <v>0</v>
      </c>
      <c r="CQ441" s="3">
        <f>IF(CQ$5="",0,SUMIFS(BP!441:441,BP!$5:$5,CQ$4))</f>
        <v>0</v>
      </c>
      <c r="CR441" s="3">
        <f>IF(CR$5="",0,SUMIFS(BP!441:441,BP!$5:$5,CR$4))</f>
        <v>0</v>
      </c>
      <c r="CS441" s="3">
        <f>IF(CS$5="",0,SUMIFS(BP!441:441,BP!$5:$5,CS$4))</f>
        <v>0</v>
      </c>
      <c r="CT441" s="3">
        <f>IF(CT$5="",0,SUMIFS(BP!441:441,BP!$5:$5,CT$4))</f>
        <v>0</v>
      </c>
    </row>
    <row r="442" spans="1:98" s="2" customFormat="1" ht="10.199999999999999" x14ac:dyDescent="0.2">
      <c r="A442" s="11">
        <f>ROW()</f>
        <v>442</v>
      </c>
      <c r="E442" s="15"/>
      <c r="W442" s="5"/>
      <c r="Z442" s="3">
        <f ca="1">IF(Z$5="",0,SUMIFS(INDIRECT($S$2&amp;$A442&amp;":"&amp;$A442),BP!$5:$5,Z$4))</f>
        <v>0</v>
      </c>
      <c r="AA442" s="3">
        <f ca="1">IF(AA$5="",0,SUMIFS(INDIRECT($S$2&amp;$A442&amp;":"&amp;$A442),BP!$5:$5,AA$4))</f>
        <v>0</v>
      </c>
      <c r="AB442" s="3">
        <f ca="1">IF(AB$5="",0,SUMIFS(INDIRECT($S$2&amp;$A442&amp;":"&amp;$A442),BP!$5:$5,AB$4))</f>
        <v>0</v>
      </c>
      <c r="AC442" s="3">
        <f ca="1">IF(AC$5="",0,SUMIFS(INDIRECT($S$2&amp;$A442&amp;":"&amp;$A442),BP!$5:$5,AC$4))</f>
        <v>0</v>
      </c>
      <c r="AD442" s="3">
        <f ca="1">IF(AD$5="",0,SUMIFS(INDIRECT($S$2&amp;$A442&amp;":"&amp;$A442),BP!$5:$5,AD$4))</f>
        <v>0</v>
      </c>
      <c r="AE442" s="3">
        <f ca="1">IF(AE$5="",0,SUMIFS(INDIRECT($S$2&amp;$A442&amp;":"&amp;$A442),BP!$5:$5,AE$4))</f>
        <v>0</v>
      </c>
      <c r="AF442" s="3">
        <f ca="1">IF(AF$5="",0,SUMIFS(INDIRECT($S$2&amp;$A442&amp;":"&amp;$A442),BP!$5:$5,AF$4))</f>
        <v>0</v>
      </c>
      <c r="AG442" s="3">
        <f ca="1">IF(AG$5="",0,SUMIFS(INDIRECT($S$2&amp;$A442&amp;":"&amp;$A442),BP!$5:$5,AG$4))</f>
        <v>0</v>
      </c>
      <c r="AH442" s="3">
        <f ca="1">IF(AH$5="",0,SUMIFS(INDIRECT($S$2&amp;$A442&amp;":"&amp;$A442),BP!$5:$5,AH$4))</f>
        <v>0</v>
      </c>
      <c r="AI442" s="3">
        <f ca="1">IF(AI$5="",0,SUMIFS(INDIRECT($S$2&amp;$A442&amp;":"&amp;$A442),BP!$5:$5,AI$4))</f>
        <v>0</v>
      </c>
      <c r="AJ442" s="3">
        <f ca="1">IF(AJ$5="",0,SUMIFS(INDIRECT($S$2&amp;$A442&amp;":"&amp;$A442),BP!$5:$5,AJ$4))</f>
        <v>0</v>
      </c>
      <c r="AK442" s="3">
        <f ca="1">IF(AK$5="",0,SUMIFS(INDIRECT($S$2&amp;$A442&amp;":"&amp;$A442),BP!$5:$5,AK$4))</f>
        <v>0</v>
      </c>
      <c r="AL442" s="3">
        <f ca="1">IF(AL$5="",0,SUMIFS(INDIRECT($S$2&amp;$A442&amp;":"&amp;$A442),BP!$5:$5,AL$4))</f>
        <v>0</v>
      </c>
      <c r="AM442" s="3">
        <f ca="1">IF(AM$5="",0,SUMIFS(INDIRECT($S$2&amp;$A442&amp;":"&amp;$A442),BP!$5:$5,AM$4))</f>
        <v>0</v>
      </c>
      <c r="AN442" s="3">
        <f ca="1">IF(AN$5="",0,SUMIFS(INDIRECT($S$2&amp;$A442&amp;":"&amp;$A442),BP!$5:$5,AN$4))</f>
        <v>0</v>
      </c>
      <c r="AO442" s="3">
        <f ca="1">IF(AO$5="",0,SUMIFS(INDIRECT($S$2&amp;$A442&amp;":"&amp;$A442),BP!$5:$5,AO$4))</f>
        <v>0</v>
      </c>
      <c r="AP442" s="3">
        <f ca="1">IF(AP$5="",0,SUMIFS(INDIRECT($S$2&amp;$A442&amp;":"&amp;$A442),BP!$5:$5,AP$4))</f>
        <v>0</v>
      </c>
      <c r="AQ442" s="3">
        <f ca="1">IF(AQ$5="",0,SUMIFS(INDIRECT($S$2&amp;$A442&amp;":"&amp;$A442),BP!$5:$5,AQ$4))</f>
        <v>0</v>
      </c>
      <c r="AR442" s="3">
        <f ca="1">IF(AR$5="",0,SUMIFS(INDIRECT($S$2&amp;$A442&amp;":"&amp;$A442),BP!$5:$5,AR$4))</f>
        <v>0</v>
      </c>
      <c r="AS442" s="3">
        <f ca="1">IF(AS$5="",0,SUMIFS(INDIRECT($S$2&amp;$A442&amp;":"&amp;$A442),BP!$5:$5,AS$4))</f>
        <v>0</v>
      </c>
      <c r="AT442" s="3">
        <f ca="1">IF(AT$5="",0,SUMIFS(INDIRECT($S$2&amp;$A442&amp;":"&amp;$A442),BP!$5:$5,AT$4))</f>
        <v>0</v>
      </c>
      <c r="AU442" s="3">
        <f ca="1">IF(AU$5="",0,SUMIFS(INDIRECT($S$2&amp;$A442&amp;":"&amp;$A442),BP!$5:$5,AU$4))</f>
        <v>0</v>
      </c>
      <c r="AV442" s="3">
        <f ca="1">IF(AV$5="",0,SUMIFS(INDIRECT($S$2&amp;$A442&amp;":"&amp;$A442),BP!$5:$5,AV$4))</f>
        <v>0</v>
      </c>
      <c r="AW442" s="3">
        <f ca="1">IF(AW$5="",0,SUMIFS(INDIRECT($S$2&amp;$A442&amp;":"&amp;$A442),BP!$5:$5,AW$4))</f>
        <v>0</v>
      </c>
      <c r="AX442" s="3">
        <f ca="1">IF(AX$5="",0,SUMIFS(INDIRECT($S$2&amp;$A442&amp;":"&amp;$A442),BP!$5:$5,AX$4))</f>
        <v>0</v>
      </c>
      <c r="AY442" s="3">
        <f ca="1">IF(AY$5="",0,SUMIFS(INDIRECT($S$2&amp;$A442&amp;":"&amp;$A442),BP!$5:$5,AY$4))</f>
        <v>0</v>
      </c>
      <c r="AZ442" s="3">
        <f ca="1">IF(AZ$5="",0,SUMIFS(INDIRECT($S$2&amp;$A442&amp;":"&amp;$A442),BP!$5:$5,AZ$4))</f>
        <v>0</v>
      </c>
      <c r="BA442" s="3">
        <f ca="1">IF(BA$5="",0,SUMIFS(INDIRECT($S$2&amp;$A442&amp;":"&amp;$A442),BP!$5:$5,BA$4))</f>
        <v>0</v>
      </c>
      <c r="BB442" s="3">
        <f ca="1">IF(BB$5="",0,SUMIFS(INDIRECT($S$2&amp;$A442&amp;":"&amp;$A442),BP!$5:$5,BB$4))</f>
        <v>0</v>
      </c>
      <c r="BC442" s="3">
        <f ca="1">IF(BC$5="",0,SUMIFS(INDIRECT($S$2&amp;$A442&amp;":"&amp;$A442),BP!$5:$5,BC$4))</f>
        <v>0</v>
      </c>
      <c r="BD442" s="3">
        <f ca="1">IF(BD$5="",0,SUMIFS(INDIRECT($S$2&amp;$A442&amp;":"&amp;$A442),BP!$5:$5,BD$4))</f>
        <v>0</v>
      </c>
      <c r="BE442" s="3">
        <f ca="1">IF(BE$5="",0,SUMIFS(INDIRECT($S$2&amp;$A442&amp;":"&amp;$A442),BP!$5:$5,BE$4))</f>
        <v>0</v>
      </c>
      <c r="BF442" s="3">
        <f ca="1">IF(BF$5="",0,SUMIFS(INDIRECT($S$2&amp;$A442&amp;":"&amp;$A442),BP!$5:$5,BF$4))</f>
        <v>0</v>
      </c>
      <c r="BG442" s="3">
        <f ca="1">IF(BG$5="",0,SUMIFS(INDIRECT($S$2&amp;$A442&amp;":"&amp;$A442),BP!$5:$5,BG$4))</f>
        <v>0</v>
      </c>
      <c r="BH442" s="3">
        <f ca="1">IF(BH$5="",0,SUMIFS(INDIRECT($S$2&amp;$A442&amp;":"&amp;$A442),BP!$5:$5,BH$4))</f>
        <v>0</v>
      </c>
      <c r="BI442" s="3">
        <f ca="1">IF(BI$5="",0,SUMIFS(INDIRECT($S$2&amp;$A442&amp;":"&amp;$A442),BP!$5:$5,BI$4))</f>
        <v>0</v>
      </c>
      <c r="BJ442" s="3">
        <f>IF(BJ$5="",0,SUMIFS(BP!442:442,BP!$5:$5,BJ$4))</f>
        <v>0</v>
      </c>
      <c r="BK442" s="3">
        <f>IF(BK$5="",0,SUMIFS(BP!442:442,BP!$5:$5,BK$4))</f>
        <v>0</v>
      </c>
      <c r="BL442" s="3">
        <f>IF(BL$5="",0,SUMIFS(BP!442:442,BP!$5:$5,BL$4))</f>
        <v>0</v>
      </c>
      <c r="BM442" s="3">
        <f>IF(BM$5="",0,SUMIFS(BP!442:442,BP!$5:$5,BM$4))</f>
        <v>0</v>
      </c>
      <c r="BN442" s="3">
        <f>IF(BN$5="",0,SUMIFS(BP!442:442,BP!$5:$5,BN$4))</f>
        <v>0</v>
      </c>
      <c r="BO442" s="3">
        <f>IF(BO$5="",0,SUMIFS(BP!442:442,BP!$5:$5,BO$4))</f>
        <v>0</v>
      </c>
      <c r="BP442" s="3">
        <f>IF(BP$5="",0,SUMIFS(BP!442:442,BP!$5:$5,BP$4))</f>
        <v>0</v>
      </c>
      <c r="BQ442" s="3">
        <f>IF(BQ$5="",0,SUMIFS(BP!442:442,BP!$5:$5,BQ$4))</f>
        <v>0</v>
      </c>
      <c r="BR442" s="3">
        <f>IF(BR$5="",0,SUMIFS(BP!442:442,BP!$5:$5,BR$4))</f>
        <v>0</v>
      </c>
      <c r="BS442" s="3">
        <f>IF(BS$5="",0,SUMIFS(BP!442:442,BP!$5:$5,BS$4))</f>
        <v>0</v>
      </c>
      <c r="BT442" s="3">
        <f>IF(BT$5="",0,SUMIFS(BP!442:442,BP!$5:$5,BT$4))</f>
        <v>0</v>
      </c>
      <c r="BU442" s="3">
        <f>IF(BU$5="",0,SUMIFS(BP!442:442,BP!$5:$5,BU$4))</f>
        <v>0</v>
      </c>
      <c r="BV442" s="3">
        <f>IF(BV$5="",0,SUMIFS(BP!442:442,BP!$5:$5,BV$4))</f>
        <v>0</v>
      </c>
      <c r="BW442" s="3">
        <f>IF(BW$5="",0,SUMIFS(BP!442:442,BP!$5:$5,BW$4))</f>
        <v>0</v>
      </c>
      <c r="BX442" s="3">
        <f>IF(BX$5="",0,SUMIFS(BP!442:442,BP!$5:$5,BX$4))</f>
        <v>0</v>
      </c>
      <c r="BY442" s="3">
        <f>IF(BY$5="",0,SUMIFS(BP!442:442,BP!$5:$5,BY$4))</f>
        <v>0</v>
      </c>
      <c r="BZ442" s="3">
        <f>IF(BZ$5="",0,SUMIFS(BP!442:442,BP!$5:$5,BZ$4))</f>
        <v>0</v>
      </c>
      <c r="CA442" s="3">
        <f>IF(CA$5="",0,SUMIFS(BP!442:442,BP!$5:$5,CA$4))</f>
        <v>0</v>
      </c>
      <c r="CB442" s="3">
        <f>IF(CB$5="",0,SUMIFS(BP!442:442,BP!$5:$5,CB$4))</f>
        <v>0</v>
      </c>
      <c r="CC442" s="3">
        <f>IF(CC$5="",0,SUMIFS(BP!442:442,BP!$5:$5,CC$4))</f>
        <v>0</v>
      </c>
      <c r="CD442" s="3">
        <f>IF(CD$5="",0,SUMIFS(BP!442:442,BP!$5:$5,CD$4))</f>
        <v>0</v>
      </c>
      <c r="CE442" s="3">
        <f>IF(CE$5="",0,SUMIFS(BP!442:442,BP!$5:$5,CE$4))</f>
        <v>0</v>
      </c>
      <c r="CF442" s="3">
        <f>IF(CF$5="",0,SUMIFS(BP!442:442,BP!$5:$5,CF$4))</f>
        <v>0</v>
      </c>
      <c r="CG442" s="3">
        <f>IF(CG$5="",0,SUMIFS(BP!442:442,BP!$5:$5,CG$4))</f>
        <v>0</v>
      </c>
      <c r="CH442" s="3">
        <f>IF(CH$5="",0,SUMIFS(BP!442:442,BP!$5:$5,CH$4))</f>
        <v>0</v>
      </c>
      <c r="CI442" s="3">
        <f>IF(CI$5="",0,SUMIFS(BP!442:442,BP!$5:$5,CI$4))</f>
        <v>0</v>
      </c>
      <c r="CJ442" s="3">
        <f>IF(CJ$5="",0,SUMIFS(BP!442:442,BP!$5:$5,CJ$4))</f>
        <v>0</v>
      </c>
      <c r="CK442" s="3">
        <f>IF(CK$5="",0,SUMIFS(BP!442:442,BP!$5:$5,CK$4))</f>
        <v>0</v>
      </c>
      <c r="CL442" s="3">
        <f>IF(CL$5="",0,SUMIFS(BP!442:442,BP!$5:$5,CL$4))</f>
        <v>0</v>
      </c>
      <c r="CM442" s="3">
        <f>IF(CM$5="",0,SUMIFS(BP!442:442,BP!$5:$5,CM$4))</f>
        <v>0</v>
      </c>
      <c r="CN442" s="3">
        <f>IF(CN$5="",0,SUMIFS(BP!442:442,BP!$5:$5,CN$4))</f>
        <v>0</v>
      </c>
      <c r="CO442" s="3">
        <f>IF(CO$5="",0,SUMIFS(BP!442:442,BP!$5:$5,CO$4))</f>
        <v>0</v>
      </c>
      <c r="CP442" s="3">
        <f>IF(CP$5="",0,SUMIFS(BP!442:442,BP!$5:$5,CP$4))</f>
        <v>0</v>
      </c>
      <c r="CQ442" s="3">
        <f>IF(CQ$5="",0,SUMIFS(BP!442:442,BP!$5:$5,CQ$4))</f>
        <v>0</v>
      </c>
      <c r="CR442" s="3">
        <f>IF(CR$5="",0,SUMIFS(BP!442:442,BP!$5:$5,CR$4))</f>
        <v>0</v>
      </c>
      <c r="CS442" s="3">
        <f>IF(CS$5="",0,SUMIFS(BP!442:442,BP!$5:$5,CS$4))</f>
        <v>0</v>
      </c>
      <c r="CT442" s="3">
        <f>IF(CT$5="",0,SUMIFS(BP!442:442,BP!$5:$5,CT$4))</f>
        <v>0</v>
      </c>
    </row>
    <row r="443" spans="1:98" s="2" customFormat="1" ht="10.199999999999999" x14ac:dyDescent="0.2">
      <c r="A443" s="11">
        <f>ROW()</f>
        <v>443</v>
      </c>
      <c r="E443" s="15"/>
      <c r="W443" s="5"/>
      <c r="Z443" s="3">
        <f ca="1">IF(Z$5="",0,SUMIFS(INDIRECT($S$2&amp;$A443&amp;":"&amp;$A443),BP!$5:$5,Z$4))</f>
        <v>0</v>
      </c>
      <c r="AA443" s="3">
        <f ca="1">IF(AA$5="",0,SUMIFS(INDIRECT($S$2&amp;$A443&amp;":"&amp;$A443),BP!$5:$5,AA$4))</f>
        <v>0</v>
      </c>
      <c r="AB443" s="3">
        <f ca="1">IF(AB$5="",0,SUMIFS(INDIRECT($S$2&amp;$A443&amp;":"&amp;$A443),BP!$5:$5,AB$4))</f>
        <v>0</v>
      </c>
      <c r="AC443" s="3">
        <f ca="1">IF(AC$5="",0,SUMIFS(INDIRECT($S$2&amp;$A443&amp;":"&amp;$A443),BP!$5:$5,AC$4))</f>
        <v>0</v>
      </c>
      <c r="AD443" s="3">
        <f ca="1">IF(AD$5="",0,SUMIFS(INDIRECT($S$2&amp;$A443&amp;":"&amp;$A443),BP!$5:$5,AD$4))</f>
        <v>0</v>
      </c>
      <c r="AE443" s="3">
        <f ca="1">IF(AE$5="",0,SUMIFS(INDIRECT($S$2&amp;$A443&amp;":"&amp;$A443),BP!$5:$5,AE$4))</f>
        <v>0</v>
      </c>
      <c r="AF443" s="3">
        <f ca="1">IF(AF$5="",0,SUMIFS(INDIRECT($S$2&amp;$A443&amp;":"&amp;$A443),BP!$5:$5,AF$4))</f>
        <v>0</v>
      </c>
      <c r="AG443" s="3">
        <f ca="1">IF(AG$5="",0,SUMIFS(INDIRECT($S$2&amp;$A443&amp;":"&amp;$A443),BP!$5:$5,AG$4))</f>
        <v>0</v>
      </c>
      <c r="AH443" s="3">
        <f ca="1">IF(AH$5="",0,SUMIFS(INDIRECT($S$2&amp;$A443&amp;":"&amp;$A443),BP!$5:$5,AH$4))</f>
        <v>0</v>
      </c>
      <c r="AI443" s="3">
        <f ca="1">IF(AI$5="",0,SUMIFS(INDIRECT($S$2&amp;$A443&amp;":"&amp;$A443),BP!$5:$5,AI$4))</f>
        <v>0</v>
      </c>
      <c r="AJ443" s="3">
        <f ca="1">IF(AJ$5="",0,SUMIFS(INDIRECT($S$2&amp;$A443&amp;":"&amp;$A443),BP!$5:$5,AJ$4))</f>
        <v>0</v>
      </c>
      <c r="AK443" s="3">
        <f ca="1">IF(AK$5="",0,SUMIFS(INDIRECT($S$2&amp;$A443&amp;":"&amp;$A443),BP!$5:$5,AK$4))</f>
        <v>0</v>
      </c>
      <c r="AL443" s="3">
        <f ca="1">IF(AL$5="",0,SUMIFS(INDIRECT($S$2&amp;$A443&amp;":"&amp;$A443),BP!$5:$5,AL$4))</f>
        <v>0</v>
      </c>
      <c r="AM443" s="3">
        <f ca="1">IF(AM$5="",0,SUMIFS(INDIRECT($S$2&amp;$A443&amp;":"&amp;$A443),BP!$5:$5,AM$4))</f>
        <v>0</v>
      </c>
      <c r="AN443" s="3">
        <f ca="1">IF(AN$5="",0,SUMIFS(INDIRECT($S$2&amp;$A443&amp;":"&amp;$A443),BP!$5:$5,AN$4))</f>
        <v>0</v>
      </c>
      <c r="AO443" s="3">
        <f ca="1">IF(AO$5="",0,SUMIFS(INDIRECT($S$2&amp;$A443&amp;":"&amp;$A443),BP!$5:$5,AO$4))</f>
        <v>0</v>
      </c>
      <c r="AP443" s="3">
        <f ca="1">IF(AP$5="",0,SUMIFS(INDIRECT($S$2&amp;$A443&amp;":"&amp;$A443),BP!$5:$5,AP$4))</f>
        <v>0</v>
      </c>
      <c r="AQ443" s="3">
        <f ca="1">IF(AQ$5="",0,SUMIFS(INDIRECT($S$2&amp;$A443&amp;":"&amp;$A443),BP!$5:$5,AQ$4))</f>
        <v>0</v>
      </c>
      <c r="AR443" s="3">
        <f ca="1">IF(AR$5="",0,SUMIFS(INDIRECT($S$2&amp;$A443&amp;":"&amp;$A443),BP!$5:$5,AR$4))</f>
        <v>0</v>
      </c>
      <c r="AS443" s="3">
        <f ca="1">IF(AS$5="",0,SUMIFS(INDIRECT($S$2&amp;$A443&amp;":"&amp;$A443),BP!$5:$5,AS$4))</f>
        <v>0</v>
      </c>
      <c r="AT443" s="3">
        <f ca="1">IF(AT$5="",0,SUMIFS(INDIRECT($S$2&amp;$A443&amp;":"&amp;$A443),BP!$5:$5,AT$4))</f>
        <v>0</v>
      </c>
      <c r="AU443" s="3">
        <f ca="1">IF(AU$5="",0,SUMIFS(INDIRECT($S$2&amp;$A443&amp;":"&amp;$A443),BP!$5:$5,AU$4))</f>
        <v>0</v>
      </c>
      <c r="AV443" s="3">
        <f ca="1">IF(AV$5="",0,SUMIFS(INDIRECT($S$2&amp;$A443&amp;":"&amp;$A443),BP!$5:$5,AV$4))</f>
        <v>0</v>
      </c>
      <c r="AW443" s="3">
        <f ca="1">IF(AW$5="",0,SUMIFS(INDIRECT($S$2&amp;$A443&amp;":"&amp;$A443),BP!$5:$5,AW$4))</f>
        <v>0</v>
      </c>
      <c r="AX443" s="3">
        <f ca="1">IF(AX$5="",0,SUMIFS(INDIRECT($S$2&amp;$A443&amp;":"&amp;$A443),BP!$5:$5,AX$4))</f>
        <v>0</v>
      </c>
      <c r="AY443" s="3">
        <f ca="1">IF(AY$5="",0,SUMIFS(INDIRECT($S$2&amp;$A443&amp;":"&amp;$A443),BP!$5:$5,AY$4))</f>
        <v>0</v>
      </c>
      <c r="AZ443" s="3">
        <f ca="1">IF(AZ$5="",0,SUMIFS(INDIRECT($S$2&amp;$A443&amp;":"&amp;$A443),BP!$5:$5,AZ$4))</f>
        <v>0</v>
      </c>
      <c r="BA443" s="3">
        <f ca="1">IF(BA$5="",0,SUMIFS(INDIRECT($S$2&amp;$A443&amp;":"&amp;$A443),BP!$5:$5,BA$4))</f>
        <v>0</v>
      </c>
      <c r="BB443" s="3">
        <f ca="1">IF(BB$5="",0,SUMIFS(INDIRECT($S$2&amp;$A443&amp;":"&amp;$A443),BP!$5:$5,BB$4))</f>
        <v>0</v>
      </c>
      <c r="BC443" s="3">
        <f ca="1">IF(BC$5="",0,SUMIFS(INDIRECT($S$2&amp;$A443&amp;":"&amp;$A443),BP!$5:$5,BC$4))</f>
        <v>0</v>
      </c>
      <c r="BD443" s="3">
        <f ca="1">IF(BD$5="",0,SUMIFS(INDIRECT($S$2&amp;$A443&amp;":"&amp;$A443),BP!$5:$5,BD$4))</f>
        <v>0</v>
      </c>
      <c r="BE443" s="3">
        <f ca="1">IF(BE$5="",0,SUMIFS(INDIRECT($S$2&amp;$A443&amp;":"&amp;$A443),BP!$5:$5,BE$4))</f>
        <v>0</v>
      </c>
      <c r="BF443" s="3">
        <f ca="1">IF(BF$5="",0,SUMIFS(INDIRECT($S$2&amp;$A443&amp;":"&amp;$A443),BP!$5:$5,BF$4))</f>
        <v>0</v>
      </c>
      <c r="BG443" s="3">
        <f ca="1">IF(BG$5="",0,SUMIFS(INDIRECT($S$2&amp;$A443&amp;":"&amp;$A443),BP!$5:$5,BG$4))</f>
        <v>0</v>
      </c>
      <c r="BH443" s="3">
        <f ca="1">IF(BH$5="",0,SUMIFS(INDIRECT($S$2&amp;$A443&amp;":"&amp;$A443),BP!$5:$5,BH$4))</f>
        <v>0</v>
      </c>
      <c r="BI443" s="3">
        <f ca="1">IF(BI$5="",0,SUMIFS(INDIRECT($S$2&amp;$A443&amp;":"&amp;$A443),BP!$5:$5,BI$4))</f>
        <v>0</v>
      </c>
      <c r="BJ443" s="3">
        <f>IF(BJ$5="",0,SUMIFS(BP!443:443,BP!$5:$5,BJ$4))</f>
        <v>0</v>
      </c>
      <c r="BK443" s="3">
        <f>IF(BK$5="",0,SUMIFS(BP!443:443,BP!$5:$5,BK$4))</f>
        <v>0</v>
      </c>
      <c r="BL443" s="3">
        <f>IF(BL$5="",0,SUMIFS(BP!443:443,BP!$5:$5,BL$4))</f>
        <v>0</v>
      </c>
      <c r="BM443" s="3">
        <f>IF(BM$5="",0,SUMIFS(BP!443:443,BP!$5:$5,BM$4))</f>
        <v>0</v>
      </c>
      <c r="BN443" s="3">
        <f>IF(BN$5="",0,SUMIFS(BP!443:443,BP!$5:$5,BN$4))</f>
        <v>0</v>
      </c>
      <c r="BO443" s="3">
        <f>IF(BO$5="",0,SUMIFS(BP!443:443,BP!$5:$5,BO$4))</f>
        <v>0</v>
      </c>
      <c r="BP443" s="3">
        <f>IF(BP$5="",0,SUMIFS(BP!443:443,BP!$5:$5,BP$4))</f>
        <v>0</v>
      </c>
      <c r="BQ443" s="3">
        <f>IF(BQ$5="",0,SUMIFS(BP!443:443,BP!$5:$5,BQ$4))</f>
        <v>0</v>
      </c>
      <c r="BR443" s="3">
        <f>IF(BR$5="",0,SUMIFS(BP!443:443,BP!$5:$5,BR$4))</f>
        <v>0</v>
      </c>
      <c r="BS443" s="3">
        <f>IF(BS$5="",0,SUMIFS(BP!443:443,BP!$5:$5,BS$4))</f>
        <v>0</v>
      </c>
      <c r="BT443" s="3">
        <f>IF(BT$5="",0,SUMIFS(BP!443:443,BP!$5:$5,BT$4))</f>
        <v>0</v>
      </c>
      <c r="BU443" s="3">
        <f>IF(BU$5="",0,SUMIFS(BP!443:443,BP!$5:$5,BU$4))</f>
        <v>0</v>
      </c>
      <c r="BV443" s="3">
        <f>IF(BV$5="",0,SUMIFS(BP!443:443,BP!$5:$5,BV$4))</f>
        <v>0</v>
      </c>
      <c r="BW443" s="3">
        <f>IF(BW$5="",0,SUMIFS(BP!443:443,BP!$5:$5,BW$4))</f>
        <v>0</v>
      </c>
      <c r="BX443" s="3">
        <f>IF(BX$5="",0,SUMIFS(BP!443:443,BP!$5:$5,BX$4))</f>
        <v>0</v>
      </c>
      <c r="BY443" s="3">
        <f>IF(BY$5="",0,SUMIFS(BP!443:443,BP!$5:$5,BY$4))</f>
        <v>0</v>
      </c>
      <c r="BZ443" s="3">
        <f>IF(BZ$5="",0,SUMIFS(BP!443:443,BP!$5:$5,BZ$4))</f>
        <v>0</v>
      </c>
      <c r="CA443" s="3">
        <f>IF(CA$5="",0,SUMIFS(BP!443:443,BP!$5:$5,CA$4))</f>
        <v>0</v>
      </c>
      <c r="CB443" s="3">
        <f>IF(CB$5="",0,SUMIFS(BP!443:443,BP!$5:$5,CB$4))</f>
        <v>0</v>
      </c>
      <c r="CC443" s="3">
        <f>IF(CC$5="",0,SUMIFS(BP!443:443,BP!$5:$5,CC$4))</f>
        <v>0</v>
      </c>
      <c r="CD443" s="3">
        <f>IF(CD$5="",0,SUMIFS(BP!443:443,BP!$5:$5,CD$4))</f>
        <v>0</v>
      </c>
      <c r="CE443" s="3">
        <f>IF(CE$5="",0,SUMIFS(BP!443:443,BP!$5:$5,CE$4))</f>
        <v>0</v>
      </c>
      <c r="CF443" s="3">
        <f>IF(CF$5="",0,SUMIFS(BP!443:443,BP!$5:$5,CF$4))</f>
        <v>0</v>
      </c>
      <c r="CG443" s="3">
        <f>IF(CG$5="",0,SUMIFS(BP!443:443,BP!$5:$5,CG$4))</f>
        <v>0</v>
      </c>
      <c r="CH443" s="3">
        <f>IF(CH$5="",0,SUMIFS(BP!443:443,BP!$5:$5,CH$4))</f>
        <v>0</v>
      </c>
      <c r="CI443" s="3">
        <f>IF(CI$5="",0,SUMIFS(BP!443:443,BP!$5:$5,CI$4))</f>
        <v>0</v>
      </c>
      <c r="CJ443" s="3">
        <f>IF(CJ$5="",0,SUMIFS(BP!443:443,BP!$5:$5,CJ$4))</f>
        <v>0</v>
      </c>
      <c r="CK443" s="3">
        <f>IF(CK$5="",0,SUMIFS(BP!443:443,BP!$5:$5,CK$4))</f>
        <v>0</v>
      </c>
      <c r="CL443" s="3">
        <f>IF(CL$5="",0,SUMIFS(BP!443:443,BP!$5:$5,CL$4))</f>
        <v>0</v>
      </c>
      <c r="CM443" s="3">
        <f>IF(CM$5="",0,SUMIFS(BP!443:443,BP!$5:$5,CM$4))</f>
        <v>0</v>
      </c>
      <c r="CN443" s="3">
        <f>IF(CN$5="",0,SUMIFS(BP!443:443,BP!$5:$5,CN$4))</f>
        <v>0</v>
      </c>
      <c r="CO443" s="3">
        <f>IF(CO$5="",0,SUMIFS(BP!443:443,BP!$5:$5,CO$4))</f>
        <v>0</v>
      </c>
      <c r="CP443" s="3">
        <f>IF(CP$5="",0,SUMIFS(BP!443:443,BP!$5:$5,CP$4))</f>
        <v>0</v>
      </c>
      <c r="CQ443" s="3">
        <f>IF(CQ$5="",0,SUMIFS(BP!443:443,BP!$5:$5,CQ$4))</f>
        <v>0</v>
      </c>
      <c r="CR443" s="3">
        <f>IF(CR$5="",0,SUMIFS(BP!443:443,BP!$5:$5,CR$4))</f>
        <v>0</v>
      </c>
      <c r="CS443" s="3">
        <f>IF(CS$5="",0,SUMIFS(BP!443:443,BP!$5:$5,CS$4))</f>
        <v>0</v>
      </c>
      <c r="CT443" s="3">
        <f>IF(CT$5="",0,SUMIFS(BP!443:443,BP!$5:$5,CT$4))</f>
        <v>0</v>
      </c>
    </row>
    <row r="444" spans="1:98" s="2" customFormat="1" ht="10.199999999999999" x14ac:dyDescent="0.2">
      <c r="A444" s="11">
        <f>ROW()</f>
        <v>444</v>
      </c>
      <c r="E444" s="15"/>
      <c r="W444" s="5"/>
      <c r="Z444" s="3">
        <f ca="1">IF(Z$5="",0,SUMIFS(INDIRECT($S$2&amp;$A444&amp;":"&amp;$A444),BP!$5:$5,Z$4))</f>
        <v>0</v>
      </c>
      <c r="AA444" s="3">
        <f ca="1">IF(AA$5="",0,SUMIFS(INDIRECT($S$2&amp;$A444&amp;":"&amp;$A444),BP!$5:$5,AA$4))</f>
        <v>0</v>
      </c>
      <c r="AB444" s="3">
        <f ca="1">IF(AB$5="",0,SUMIFS(INDIRECT($S$2&amp;$A444&amp;":"&amp;$A444),BP!$5:$5,AB$4))</f>
        <v>0</v>
      </c>
      <c r="AC444" s="3">
        <f ca="1">IF(AC$5="",0,SUMIFS(INDIRECT($S$2&amp;$A444&amp;":"&amp;$A444),BP!$5:$5,AC$4))</f>
        <v>0</v>
      </c>
      <c r="AD444" s="3">
        <f ca="1">IF(AD$5="",0,SUMIFS(INDIRECT($S$2&amp;$A444&amp;":"&amp;$A444),BP!$5:$5,AD$4))</f>
        <v>0</v>
      </c>
      <c r="AE444" s="3">
        <f ca="1">IF(AE$5="",0,SUMIFS(INDIRECT($S$2&amp;$A444&amp;":"&amp;$A444),BP!$5:$5,AE$4))</f>
        <v>0</v>
      </c>
      <c r="AF444" s="3">
        <f ca="1">IF(AF$5="",0,SUMIFS(INDIRECT($S$2&amp;$A444&amp;":"&amp;$A444),BP!$5:$5,AF$4))</f>
        <v>0</v>
      </c>
      <c r="AG444" s="3">
        <f ca="1">IF(AG$5="",0,SUMIFS(INDIRECT($S$2&amp;$A444&amp;":"&amp;$A444),BP!$5:$5,AG$4))</f>
        <v>0</v>
      </c>
      <c r="AH444" s="3">
        <f ca="1">IF(AH$5="",0,SUMIFS(INDIRECT($S$2&amp;$A444&amp;":"&amp;$A444),BP!$5:$5,AH$4))</f>
        <v>0</v>
      </c>
      <c r="AI444" s="3">
        <f ca="1">IF(AI$5="",0,SUMIFS(INDIRECT($S$2&amp;$A444&amp;":"&amp;$A444),BP!$5:$5,AI$4))</f>
        <v>0</v>
      </c>
      <c r="AJ444" s="3">
        <f ca="1">IF(AJ$5="",0,SUMIFS(INDIRECT($S$2&amp;$A444&amp;":"&amp;$A444),BP!$5:$5,AJ$4))</f>
        <v>0</v>
      </c>
      <c r="AK444" s="3">
        <f ca="1">IF(AK$5="",0,SUMIFS(INDIRECT($S$2&amp;$A444&amp;":"&amp;$A444),BP!$5:$5,AK$4))</f>
        <v>0</v>
      </c>
      <c r="AL444" s="3">
        <f ca="1">IF(AL$5="",0,SUMIFS(INDIRECT($S$2&amp;$A444&amp;":"&amp;$A444),BP!$5:$5,AL$4))</f>
        <v>0</v>
      </c>
      <c r="AM444" s="3">
        <f ca="1">IF(AM$5="",0,SUMIFS(INDIRECT($S$2&amp;$A444&amp;":"&amp;$A444),BP!$5:$5,AM$4))</f>
        <v>0</v>
      </c>
      <c r="AN444" s="3">
        <f ca="1">IF(AN$5="",0,SUMIFS(INDIRECT($S$2&amp;$A444&amp;":"&amp;$A444),BP!$5:$5,AN$4))</f>
        <v>0</v>
      </c>
      <c r="AO444" s="3">
        <f ca="1">IF(AO$5="",0,SUMIFS(INDIRECT($S$2&amp;$A444&amp;":"&amp;$A444),BP!$5:$5,AO$4))</f>
        <v>0</v>
      </c>
      <c r="AP444" s="3">
        <f ca="1">IF(AP$5="",0,SUMIFS(INDIRECT($S$2&amp;$A444&amp;":"&amp;$A444),BP!$5:$5,AP$4))</f>
        <v>0</v>
      </c>
      <c r="AQ444" s="3">
        <f ca="1">IF(AQ$5="",0,SUMIFS(INDIRECT($S$2&amp;$A444&amp;":"&amp;$A444),BP!$5:$5,AQ$4))</f>
        <v>0</v>
      </c>
      <c r="AR444" s="3">
        <f ca="1">IF(AR$5="",0,SUMIFS(INDIRECT($S$2&amp;$A444&amp;":"&amp;$A444),BP!$5:$5,AR$4))</f>
        <v>0</v>
      </c>
      <c r="AS444" s="3">
        <f ca="1">IF(AS$5="",0,SUMIFS(INDIRECT($S$2&amp;$A444&amp;":"&amp;$A444),BP!$5:$5,AS$4))</f>
        <v>0</v>
      </c>
      <c r="AT444" s="3">
        <f ca="1">IF(AT$5="",0,SUMIFS(INDIRECT($S$2&amp;$A444&amp;":"&amp;$A444),BP!$5:$5,AT$4))</f>
        <v>0</v>
      </c>
      <c r="AU444" s="3">
        <f ca="1">IF(AU$5="",0,SUMIFS(INDIRECT($S$2&amp;$A444&amp;":"&amp;$A444),BP!$5:$5,AU$4))</f>
        <v>0</v>
      </c>
      <c r="AV444" s="3">
        <f ca="1">IF(AV$5="",0,SUMIFS(INDIRECT($S$2&amp;$A444&amp;":"&amp;$A444),BP!$5:$5,AV$4))</f>
        <v>0</v>
      </c>
      <c r="AW444" s="3">
        <f ca="1">IF(AW$5="",0,SUMIFS(INDIRECT($S$2&amp;$A444&amp;":"&amp;$A444),BP!$5:$5,AW$4))</f>
        <v>0</v>
      </c>
      <c r="AX444" s="3">
        <f ca="1">IF(AX$5="",0,SUMIFS(INDIRECT($S$2&amp;$A444&amp;":"&amp;$A444),BP!$5:$5,AX$4))</f>
        <v>0</v>
      </c>
      <c r="AY444" s="3">
        <f ca="1">IF(AY$5="",0,SUMIFS(INDIRECT($S$2&amp;$A444&amp;":"&amp;$A444),BP!$5:$5,AY$4))</f>
        <v>0</v>
      </c>
      <c r="AZ444" s="3">
        <f ca="1">IF(AZ$5="",0,SUMIFS(INDIRECT($S$2&amp;$A444&amp;":"&amp;$A444),BP!$5:$5,AZ$4))</f>
        <v>0</v>
      </c>
      <c r="BA444" s="3">
        <f ca="1">IF(BA$5="",0,SUMIFS(INDIRECT($S$2&amp;$A444&amp;":"&amp;$A444),BP!$5:$5,BA$4))</f>
        <v>0</v>
      </c>
      <c r="BB444" s="3">
        <f ca="1">IF(BB$5="",0,SUMIFS(INDIRECT($S$2&amp;$A444&amp;":"&amp;$A444),BP!$5:$5,BB$4))</f>
        <v>0</v>
      </c>
      <c r="BC444" s="3">
        <f ca="1">IF(BC$5="",0,SUMIFS(INDIRECT($S$2&amp;$A444&amp;":"&amp;$A444),BP!$5:$5,BC$4))</f>
        <v>0</v>
      </c>
      <c r="BD444" s="3">
        <f ca="1">IF(BD$5="",0,SUMIFS(INDIRECT($S$2&amp;$A444&amp;":"&amp;$A444),BP!$5:$5,BD$4))</f>
        <v>0</v>
      </c>
      <c r="BE444" s="3">
        <f ca="1">IF(BE$5="",0,SUMIFS(INDIRECT($S$2&amp;$A444&amp;":"&amp;$A444),BP!$5:$5,BE$4))</f>
        <v>0</v>
      </c>
      <c r="BF444" s="3">
        <f ca="1">IF(BF$5="",0,SUMIFS(INDIRECT($S$2&amp;$A444&amp;":"&amp;$A444),BP!$5:$5,BF$4))</f>
        <v>0</v>
      </c>
      <c r="BG444" s="3">
        <f ca="1">IF(BG$5="",0,SUMIFS(INDIRECT($S$2&amp;$A444&amp;":"&amp;$A444),BP!$5:$5,BG$4))</f>
        <v>0</v>
      </c>
      <c r="BH444" s="3">
        <f ca="1">IF(BH$5="",0,SUMIFS(INDIRECT($S$2&amp;$A444&amp;":"&amp;$A444),BP!$5:$5,BH$4))</f>
        <v>0</v>
      </c>
      <c r="BI444" s="3">
        <f ca="1">IF(BI$5="",0,SUMIFS(INDIRECT($S$2&amp;$A444&amp;":"&amp;$A444),BP!$5:$5,BI$4))</f>
        <v>0</v>
      </c>
      <c r="BJ444" s="3">
        <f>IF(BJ$5="",0,SUMIFS(BP!444:444,BP!$5:$5,BJ$4))</f>
        <v>0</v>
      </c>
      <c r="BK444" s="3">
        <f>IF(BK$5="",0,SUMIFS(BP!444:444,BP!$5:$5,BK$4))</f>
        <v>0</v>
      </c>
      <c r="BL444" s="3">
        <f>IF(BL$5="",0,SUMIFS(BP!444:444,BP!$5:$5,BL$4))</f>
        <v>0</v>
      </c>
      <c r="BM444" s="3">
        <f>IF(BM$5="",0,SUMIFS(BP!444:444,BP!$5:$5,BM$4))</f>
        <v>0</v>
      </c>
      <c r="BN444" s="3">
        <f>IF(BN$5="",0,SUMIFS(BP!444:444,BP!$5:$5,BN$4))</f>
        <v>0</v>
      </c>
      <c r="BO444" s="3">
        <f>IF(BO$5="",0,SUMIFS(BP!444:444,BP!$5:$5,BO$4))</f>
        <v>0</v>
      </c>
      <c r="BP444" s="3">
        <f>IF(BP$5="",0,SUMIFS(BP!444:444,BP!$5:$5,BP$4))</f>
        <v>0</v>
      </c>
      <c r="BQ444" s="3">
        <f>IF(BQ$5="",0,SUMIFS(BP!444:444,BP!$5:$5,BQ$4))</f>
        <v>0</v>
      </c>
      <c r="BR444" s="3">
        <f>IF(BR$5="",0,SUMIFS(BP!444:444,BP!$5:$5,BR$4))</f>
        <v>0</v>
      </c>
      <c r="BS444" s="3">
        <f>IF(BS$5="",0,SUMIFS(BP!444:444,BP!$5:$5,BS$4))</f>
        <v>0</v>
      </c>
      <c r="BT444" s="3">
        <f>IF(BT$5="",0,SUMIFS(BP!444:444,BP!$5:$5,BT$4))</f>
        <v>0</v>
      </c>
      <c r="BU444" s="3">
        <f>IF(BU$5="",0,SUMIFS(BP!444:444,BP!$5:$5,BU$4))</f>
        <v>0</v>
      </c>
      <c r="BV444" s="3">
        <f>IF(BV$5="",0,SUMIFS(BP!444:444,BP!$5:$5,BV$4))</f>
        <v>0</v>
      </c>
      <c r="BW444" s="3">
        <f>IF(BW$5="",0,SUMIFS(BP!444:444,BP!$5:$5,BW$4))</f>
        <v>0</v>
      </c>
      <c r="BX444" s="3">
        <f>IF(BX$5="",0,SUMIFS(BP!444:444,BP!$5:$5,BX$4))</f>
        <v>0</v>
      </c>
      <c r="BY444" s="3">
        <f>IF(BY$5="",0,SUMIFS(BP!444:444,BP!$5:$5,BY$4))</f>
        <v>0</v>
      </c>
      <c r="BZ444" s="3">
        <f>IF(BZ$5="",0,SUMIFS(BP!444:444,BP!$5:$5,BZ$4))</f>
        <v>0</v>
      </c>
      <c r="CA444" s="3">
        <f>IF(CA$5="",0,SUMIFS(BP!444:444,BP!$5:$5,CA$4))</f>
        <v>0</v>
      </c>
      <c r="CB444" s="3">
        <f>IF(CB$5="",0,SUMIFS(BP!444:444,BP!$5:$5,CB$4))</f>
        <v>0</v>
      </c>
      <c r="CC444" s="3">
        <f>IF(CC$5="",0,SUMIFS(BP!444:444,BP!$5:$5,CC$4))</f>
        <v>0</v>
      </c>
      <c r="CD444" s="3">
        <f>IF(CD$5="",0,SUMIFS(BP!444:444,BP!$5:$5,CD$4))</f>
        <v>0</v>
      </c>
      <c r="CE444" s="3">
        <f>IF(CE$5="",0,SUMIFS(BP!444:444,BP!$5:$5,CE$4))</f>
        <v>0</v>
      </c>
      <c r="CF444" s="3">
        <f>IF(CF$5="",0,SUMIFS(BP!444:444,BP!$5:$5,CF$4))</f>
        <v>0</v>
      </c>
      <c r="CG444" s="3">
        <f>IF(CG$5="",0,SUMIFS(BP!444:444,BP!$5:$5,CG$4))</f>
        <v>0</v>
      </c>
      <c r="CH444" s="3">
        <f>IF(CH$5="",0,SUMIFS(BP!444:444,BP!$5:$5,CH$4))</f>
        <v>0</v>
      </c>
      <c r="CI444" s="3">
        <f>IF(CI$5="",0,SUMIFS(BP!444:444,BP!$5:$5,CI$4))</f>
        <v>0</v>
      </c>
      <c r="CJ444" s="3">
        <f>IF(CJ$5="",0,SUMIFS(BP!444:444,BP!$5:$5,CJ$4))</f>
        <v>0</v>
      </c>
      <c r="CK444" s="3">
        <f>IF(CK$5="",0,SUMIFS(BP!444:444,BP!$5:$5,CK$4))</f>
        <v>0</v>
      </c>
      <c r="CL444" s="3">
        <f>IF(CL$5="",0,SUMIFS(BP!444:444,BP!$5:$5,CL$4))</f>
        <v>0</v>
      </c>
      <c r="CM444" s="3">
        <f>IF(CM$5="",0,SUMIFS(BP!444:444,BP!$5:$5,CM$4))</f>
        <v>0</v>
      </c>
      <c r="CN444" s="3">
        <f>IF(CN$5="",0,SUMIFS(BP!444:444,BP!$5:$5,CN$4))</f>
        <v>0</v>
      </c>
      <c r="CO444" s="3">
        <f>IF(CO$5="",0,SUMIFS(BP!444:444,BP!$5:$5,CO$4))</f>
        <v>0</v>
      </c>
      <c r="CP444" s="3">
        <f>IF(CP$5="",0,SUMIFS(BP!444:444,BP!$5:$5,CP$4))</f>
        <v>0</v>
      </c>
      <c r="CQ444" s="3">
        <f>IF(CQ$5="",0,SUMIFS(BP!444:444,BP!$5:$5,CQ$4))</f>
        <v>0</v>
      </c>
      <c r="CR444" s="3">
        <f>IF(CR$5="",0,SUMIFS(BP!444:444,BP!$5:$5,CR$4))</f>
        <v>0</v>
      </c>
      <c r="CS444" s="3">
        <f>IF(CS$5="",0,SUMIFS(BP!444:444,BP!$5:$5,CS$4))</f>
        <v>0</v>
      </c>
      <c r="CT444" s="3">
        <f>IF(CT$5="",0,SUMIFS(BP!444:444,BP!$5:$5,CT$4))</f>
        <v>0</v>
      </c>
    </row>
    <row r="445" spans="1:98" s="2" customFormat="1" ht="10.199999999999999" x14ac:dyDescent="0.2">
      <c r="A445" s="11">
        <f>ROW()</f>
        <v>445</v>
      </c>
      <c r="E445" s="15"/>
      <c r="W445" s="5"/>
      <c r="Z445" s="3">
        <f ca="1">IF(Z$5="",0,SUMIFS(INDIRECT($S$2&amp;$A445&amp;":"&amp;$A445),BP!$5:$5,Z$4))</f>
        <v>0</v>
      </c>
      <c r="AA445" s="3">
        <f ca="1">IF(AA$5="",0,SUMIFS(INDIRECT($S$2&amp;$A445&amp;":"&amp;$A445),BP!$5:$5,AA$4))</f>
        <v>0</v>
      </c>
      <c r="AB445" s="3">
        <f ca="1">IF(AB$5="",0,SUMIFS(INDIRECT($S$2&amp;$A445&amp;":"&amp;$A445),BP!$5:$5,AB$4))</f>
        <v>0</v>
      </c>
      <c r="AC445" s="3">
        <f ca="1">IF(AC$5="",0,SUMIFS(INDIRECT($S$2&amp;$A445&amp;":"&amp;$A445),BP!$5:$5,AC$4))</f>
        <v>0</v>
      </c>
      <c r="AD445" s="3">
        <f ca="1">IF(AD$5="",0,SUMIFS(INDIRECT($S$2&amp;$A445&amp;":"&amp;$A445),BP!$5:$5,AD$4))</f>
        <v>0</v>
      </c>
      <c r="AE445" s="3">
        <f ca="1">IF(AE$5="",0,SUMIFS(INDIRECT($S$2&amp;$A445&amp;":"&amp;$A445),BP!$5:$5,AE$4))</f>
        <v>0</v>
      </c>
      <c r="AF445" s="3">
        <f ca="1">IF(AF$5="",0,SUMIFS(INDIRECT($S$2&amp;$A445&amp;":"&amp;$A445),BP!$5:$5,AF$4))</f>
        <v>0</v>
      </c>
      <c r="AG445" s="3">
        <f ca="1">IF(AG$5="",0,SUMIFS(INDIRECT($S$2&amp;$A445&amp;":"&amp;$A445),BP!$5:$5,AG$4))</f>
        <v>0</v>
      </c>
      <c r="AH445" s="3">
        <f ca="1">IF(AH$5="",0,SUMIFS(INDIRECT($S$2&amp;$A445&amp;":"&amp;$A445),BP!$5:$5,AH$4))</f>
        <v>0</v>
      </c>
      <c r="AI445" s="3">
        <f ca="1">IF(AI$5="",0,SUMIFS(INDIRECT($S$2&amp;$A445&amp;":"&amp;$A445),BP!$5:$5,AI$4))</f>
        <v>0</v>
      </c>
      <c r="AJ445" s="3">
        <f ca="1">IF(AJ$5="",0,SUMIFS(INDIRECT($S$2&amp;$A445&amp;":"&amp;$A445),BP!$5:$5,AJ$4))</f>
        <v>0</v>
      </c>
      <c r="AK445" s="3">
        <f ca="1">IF(AK$5="",0,SUMIFS(INDIRECT($S$2&amp;$A445&amp;":"&amp;$A445),BP!$5:$5,AK$4))</f>
        <v>0</v>
      </c>
      <c r="AL445" s="3">
        <f ca="1">IF(AL$5="",0,SUMIFS(INDIRECT($S$2&amp;$A445&amp;":"&amp;$A445),BP!$5:$5,AL$4))</f>
        <v>0</v>
      </c>
      <c r="AM445" s="3">
        <f ca="1">IF(AM$5="",0,SUMIFS(INDIRECT($S$2&amp;$A445&amp;":"&amp;$A445),BP!$5:$5,AM$4))</f>
        <v>0</v>
      </c>
      <c r="AN445" s="3">
        <f ca="1">IF(AN$5="",0,SUMIFS(INDIRECT($S$2&amp;$A445&amp;":"&amp;$A445),BP!$5:$5,AN$4))</f>
        <v>0</v>
      </c>
      <c r="AO445" s="3">
        <f ca="1">IF(AO$5="",0,SUMIFS(INDIRECT($S$2&amp;$A445&amp;":"&amp;$A445),BP!$5:$5,AO$4))</f>
        <v>0</v>
      </c>
      <c r="AP445" s="3">
        <f ca="1">IF(AP$5="",0,SUMIFS(INDIRECT($S$2&amp;$A445&amp;":"&amp;$A445),BP!$5:$5,AP$4))</f>
        <v>0</v>
      </c>
      <c r="AQ445" s="3">
        <f ca="1">IF(AQ$5="",0,SUMIFS(INDIRECT($S$2&amp;$A445&amp;":"&amp;$A445),BP!$5:$5,AQ$4))</f>
        <v>0</v>
      </c>
      <c r="AR445" s="3">
        <f ca="1">IF(AR$5="",0,SUMIFS(INDIRECT($S$2&amp;$A445&amp;":"&amp;$A445),BP!$5:$5,AR$4))</f>
        <v>0</v>
      </c>
      <c r="AS445" s="3">
        <f ca="1">IF(AS$5="",0,SUMIFS(INDIRECT($S$2&amp;$A445&amp;":"&amp;$A445),BP!$5:$5,AS$4))</f>
        <v>0</v>
      </c>
      <c r="AT445" s="3">
        <f ca="1">IF(AT$5="",0,SUMIFS(INDIRECT($S$2&amp;$A445&amp;":"&amp;$A445),BP!$5:$5,AT$4))</f>
        <v>0</v>
      </c>
      <c r="AU445" s="3">
        <f ca="1">IF(AU$5="",0,SUMIFS(INDIRECT($S$2&amp;$A445&amp;":"&amp;$A445),BP!$5:$5,AU$4))</f>
        <v>0</v>
      </c>
      <c r="AV445" s="3">
        <f ca="1">IF(AV$5="",0,SUMIFS(INDIRECT($S$2&amp;$A445&amp;":"&amp;$A445),BP!$5:$5,AV$4))</f>
        <v>0</v>
      </c>
      <c r="AW445" s="3">
        <f ca="1">IF(AW$5="",0,SUMIFS(INDIRECT($S$2&amp;$A445&amp;":"&amp;$A445),BP!$5:$5,AW$4))</f>
        <v>0</v>
      </c>
      <c r="AX445" s="3">
        <f ca="1">IF(AX$5="",0,SUMIFS(INDIRECT($S$2&amp;$A445&amp;":"&amp;$A445),BP!$5:$5,AX$4))</f>
        <v>0</v>
      </c>
      <c r="AY445" s="3">
        <f ca="1">IF(AY$5="",0,SUMIFS(INDIRECT($S$2&amp;$A445&amp;":"&amp;$A445),BP!$5:$5,AY$4))</f>
        <v>0</v>
      </c>
      <c r="AZ445" s="3">
        <f ca="1">IF(AZ$5="",0,SUMIFS(INDIRECT($S$2&amp;$A445&amp;":"&amp;$A445),BP!$5:$5,AZ$4))</f>
        <v>0</v>
      </c>
      <c r="BA445" s="3">
        <f ca="1">IF(BA$5="",0,SUMIFS(INDIRECT($S$2&amp;$A445&amp;":"&amp;$A445),BP!$5:$5,BA$4))</f>
        <v>0</v>
      </c>
      <c r="BB445" s="3">
        <f ca="1">IF(BB$5="",0,SUMIFS(INDIRECT($S$2&amp;$A445&amp;":"&amp;$A445),BP!$5:$5,BB$4))</f>
        <v>0</v>
      </c>
      <c r="BC445" s="3">
        <f ca="1">IF(BC$5="",0,SUMIFS(INDIRECT($S$2&amp;$A445&amp;":"&amp;$A445),BP!$5:$5,BC$4))</f>
        <v>0</v>
      </c>
      <c r="BD445" s="3">
        <f ca="1">IF(BD$5="",0,SUMIFS(INDIRECT($S$2&amp;$A445&amp;":"&amp;$A445),BP!$5:$5,BD$4))</f>
        <v>0</v>
      </c>
      <c r="BE445" s="3">
        <f ca="1">IF(BE$5="",0,SUMIFS(INDIRECT($S$2&amp;$A445&amp;":"&amp;$A445),BP!$5:$5,BE$4))</f>
        <v>0</v>
      </c>
      <c r="BF445" s="3">
        <f ca="1">IF(BF$5="",0,SUMIFS(INDIRECT($S$2&amp;$A445&amp;":"&amp;$A445),BP!$5:$5,BF$4))</f>
        <v>0</v>
      </c>
      <c r="BG445" s="3">
        <f ca="1">IF(BG$5="",0,SUMIFS(INDIRECT($S$2&amp;$A445&amp;":"&amp;$A445),BP!$5:$5,BG$4))</f>
        <v>0</v>
      </c>
      <c r="BH445" s="3">
        <f ca="1">IF(BH$5="",0,SUMIFS(INDIRECT($S$2&amp;$A445&amp;":"&amp;$A445),BP!$5:$5,BH$4))</f>
        <v>0</v>
      </c>
      <c r="BI445" s="3">
        <f ca="1">IF(BI$5="",0,SUMIFS(INDIRECT($S$2&amp;$A445&amp;":"&amp;$A445),BP!$5:$5,BI$4))</f>
        <v>0</v>
      </c>
      <c r="BJ445" s="3">
        <f>IF(BJ$5="",0,SUMIFS(BP!445:445,BP!$5:$5,BJ$4))</f>
        <v>0</v>
      </c>
      <c r="BK445" s="3">
        <f>IF(BK$5="",0,SUMIFS(BP!445:445,BP!$5:$5,BK$4))</f>
        <v>0</v>
      </c>
      <c r="BL445" s="3">
        <f>IF(BL$5="",0,SUMIFS(BP!445:445,BP!$5:$5,BL$4))</f>
        <v>0</v>
      </c>
      <c r="BM445" s="3">
        <f>IF(BM$5="",0,SUMIFS(BP!445:445,BP!$5:$5,BM$4))</f>
        <v>0</v>
      </c>
      <c r="BN445" s="3">
        <f>IF(BN$5="",0,SUMIFS(BP!445:445,BP!$5:$5,BN$4))</f>
        <v>0</v>
      </c>
      <c r="BO445" s="3">
        <f>IF(BO$5="",0,SUMIFS(BP!445:445,BP!$5:$5,BO$4))</f>
        <v>0</v>
      </c>
      <c r="BP445" s="3">
        <f>IF(BP$5="",0,SUMIFS(BP!445:445,BP!$5:$5,BP$4))</f>
        <v>0</v>
      </c>
      <c r="BQ445" s="3">
        <f>IF(BQ$5="",0,SUMIFS(BP!445:445,BP!$5:$5,BQ$4))</f>
        <v>0</v>
      </c>
      <c r="BR445" s="3">
        <f>IF(BR$5="",0,SUMIFS(BP!445:445,BP!$5:$5,BR$4))</f>
        <v>0</v>
      </c>
      <c r="BS445" s="3">
        <f>IF(BS$5="",0,SUMIFS(BP!445:445,BP!$5:$5,BS$4))</f>
        <v>0</v>
      </c>
      <c r="BT445" s="3">
        <f>IF(BT$5="",0,SUMIFS(BP!445:445,BP!$5:$5,BT$4))</f>
        <v>0</v>
      </c>
      <c r="BU445" s="3">
        <f>IF(BU$5="",0,SUMIFS(BP!445:445,BP!$5:$5,BU$4))</f>
        <v>0</v>
      </c>
      <c r="BV445" s="3">
        <f>IF(BV$5="",0,SUMIFS(BP!445:445,BP!$5:$5,BV$4))</f>
        <v>0</v>
      </c>
      <c r="BW445" s="3">
        <f>IF(BW$5="",0,SUMIFS(BP!445:445,BP!$5:$5,BW$4))</f>
        <v>0</v>
      </c>
      <c r="BX445" s="3">
        <f>IF(BX$5="",0,SUMIFS(BP!445:445,BP!$5:$5,BX$4))</f>
        <v>0</v>
      </c>
      <c r="BY445" s="3">
        <f>IF(BY$5="",0,SUMIFS(BP!445:445,BP!$5:$5,BY$4))</f>
        <v>0</v>
      </c>
      <c r="BZ445" s="3">
        <f>IF(BZ$5="",0,SUMIFS(BP!445:445,BP!$5:$5,BZ$4))</f>
        <v>0</v>
      </c>
      <c r="CA445" s="3">
        <f>IF(CA$5="",0,SUMIFS(BP!445:445,BP!$5:$5,CA$4))</f>
        <v>0</v>
      </c>
      <c r="CB445" s="3">
        <f>IF(CB$5="",0,SUMIFS(BP!445:445,BP!$5:$5,CB$4))</f>
        <v>0</v>
      </c>
      <c r="CC445" s="3">
        <f>IF(CC$5="",0,SUMIFS(BP!445:445,BP!$5:$5,CC$4))</f>
        <v>0</v>
      </c>
      <c r="CD445" s="3">
        <f>IF(CD$5="",0,SUMIFS(BP!445:445,BP!$5:$5,CD$4))</f>
        <v>0</v>
      </c>
      <c r="CE445" s="3">
        <f>IF(CE$5="",0,SUMIFS(BP!445:445,BP!$5:$5,CE$4))</f>
        <v>0</v>
      </c>
      <c r="CF445" s="3">
        <f>IF(CF$5="",0,SUMIFS(BP!445:445,BP!$5:$5,CF$4))</f>
        <v>0</v>
      </c>
      <c r="CG445" s="3">
        <f>IF(CG$5="",0,SUMIFS(BP!445:445,BP!$5:$5,CG$4))</f>
        <v>0</v>
      </c>
      <c r="CH445" s="3">
        <f>IF(CH$5="",0,SUMIFS(BP!445:445,BP!$5:$5,CH$4))</f>
        <v>0</v>
      </c>
      <c r="CI445" s="3">
        <f>IF(CI$5="",0,SUMIFS(BP!445:445,BP!$5:$5,CI$4))</f>
        <v>0</v>
      </c>
      <c r="CJ445" s="3">
        <f>IF(CJ$5="",0,SUMIFS(BP!445:445,BP!$5:$5,CJ$4))</f>
        <v>0</v>
      </c>
      <c r="CK445" s="3">
        <f>IF(CK$5="",0,SUMIFS(BP!445:445,BP!$5:$5,CK$4))</f>
        <v>0</v>
      </c>
      <c r="CL445" s="3">
        <f>IF(CL$5="",0,SUMIFS(BP!445:445,BP!$5:$5,CL$4))</f>
        <v>0</v>
      </c>
      <c r="CM445" s="3">
        <f>IF(CM$5="",0,SUMIFS(BP!445:445,BP!$5:$5,CM$4))</f>
        <v>0</v>
      </c>
      <c r="CN445" s="3">
        <f>IF(CN$5="",0,SUMIFS(BP!445:445,BP!$5:$5,CN$4))</f>
        <v>0</v>
      </c>
      <c r="CO445" s="3">
        <f>IF(CO$5="",0,SUMIFS(BP!445:445,BP!$5:$5,CO$4))</f>
        <v>0</v>
      </c>
      <c r="CP445" s="3">
        <f>IF(CP$5="",0,SUMIFS(BP!445:445,BP!$5:$5,CP$4))</f>
        <v>0</v>
      </c>
      <c r="CQ445" s="3">
        <f>IF(CQ$5="",0,SUMIFS(BP!445:445,BP!$5:$5,CQ$4))</f>
        <v>0</v>
      </c>
      <c r="CR445" s="3">
        <f>IF(CR$5="",0,SUMIFS(BP!445:445,BP!$5:$5,CR$4))</f>
        <v>0</v>
      </c>
      <c r="CS445" s="3">
        <f>IF(CS$5="",0,SUMIFS(BP!445:445,BP!$5:$5,CS$4))</f>
        <v>0</v>
      </c>
      <c r="CT445" s="3">
        <f>IF(CT$5="",0,SUMIFS(BP!445:445,BP!$5:$5,CT$4))</f>
        <v>0</v>
      </c>
    </row>
    <row r="446" spans="1:98" s="2" customFormat="1" ht="10.199999999999999" x14ac:dyDescent="0.2">
      <c r="A446" s="11">
        <f>ROW()</f>
        <v>446</v>
      </c>
      <c r="E446" s="15"/>
      <c r="W446" s="5"/>
      <c r="Z446" s="3">
        <f ca="1">IF(Z$5="",0,SUMIFS(INDIRECT($S$2&amp;$A446&amp;":"&amp;$A446),BP!$5:$5,Z$4))</f>
        <v>0</v>
      </c>
      <c r="AA446" s="3">
        <f ca="1">IF(AA$5="",0,SUMIFS(INDIRECT($S$2&amp;$A446&amp;":"&amp;$A446),BP!$5:$5,AA$4))</f>
        <v>0</v>
      </c>
      <c r="AB446" s="3">
        <f ca="1">IF(AB$5="",0,SUMIFS(INDIRECT($S$2&amp;$A446&amp;":"&amp;$A446),BP!$5:$5,AB$4))</f>
        <v>0</v>
      </c>
      <c r="AC446" s="3">
        <f ca="1">IF(AC$5="",0,SUMIFS(INDIRECT($S$2&amp;$A446&amp;":"&amp;$A446),BP!$5:$5,AC$4))</f>
        <v>0</v>
      </c>
      <c r="AD446" s="3">
        <f ca="1">IF(AD$5="",0,SUMIFS(INDIRECT($S$2&amp;$A446&amp;":"&amp;$A446),BP!$5:$5,AD$4))</f>
        <v>0</v>
      </c>
      <c r="AE446" s="3">
        <f ca="1">IF(AE$5="",0,SUMIFS(INDIRECT($S$2&amp;$A446&amp;":"&amp;$A446),BP!$5:$5,AE$4))</f>
        <v>0</v>
      </c>
      <c r="AF446" s="3">
        <f ca="1">IF(AF$5="",0,SUMIFS(INDIRECT($S$2&amp;$A446&amp;":"&amp;$A446),BP!$5:$5,AF$4))</f>
        <v>0</v>
      </c>
      <c r="AG446" s="3">
        <f ca="1">IF(AG$5="",0,SUMIFS(INDIRECT($S$2&amp;$A446&amp;":"&amp;$A446),BP!$5:$5,AG$4))</f>
        <v>0</v>
      </c>
      <c r="AH446" s="3">
        <f ca="1">IF(AH$5="",0,SUMIFS(INDIRECT($S$2&amp;$A446&amp;":"&amp;$A446),BP!$5:$5,AH$4))</f>
        <v>0</v>
      </c>
      <c r="AI446" s="3">
        <f ca="1">IF(AI$5="",0,SUMIFS(INDIRECT($S$2&amp;$A446&amp;":"&amp;$A446),BP!$5:$5,AI$4))</f>
        <v>0</v>
      </c>
      <c r="AJ446" s="3">
        <f ca="1">IF(AJ$5="",0,SUMIFS(INDIRECT($S$2&amp;$A446&amp;":"&amp;$A446),BP!$5:$5,AJ$4))</f>
        <v>0</v>
      </c>
      <c r="AK446" s="3">
        <f ca="1">IF(AK$5="",0,SUMIFS(INDIRECT($S$2&amp;$A446&amp;":"&amp;$A446),BP!$5:$5,AK$4))</f>
        <v>0</v>
      </c>
      <c r="AL446" s="3">
        <f ca="1">IF(AL$5="",0,SUMIFS(INDIRECT($S$2&amp;$A446&amp;":"&amp;$A446),BP!$5:$5,AL$4))</f>
        <v>0</v>
      </c>
      <c r="AM446" s="3">
        <f ca="1">IF(AM$5="",0,SUMIFS(INDIRECT($S$2&amp;$A446&amp;":"&amp;$A446),BP!$5:$5,AM$4))</f>
        <v>0</v>
      </c>
      <c r="AN446" s="3">
        <f ca="1">IF(AN$5="",0,SUMIFS(INDIRECT($S$2&amp;$A446&amp;":"&amp;$A446),BP!$5:$5,AN$4))</f>
        <v>0</v>
      </c>
      <c r="AO446" s="3">
        <f ca="1">IF(AO$5="",0,SUMIFS(INDIRECT($S$2&amp;$A446&amp;":"&amp;$A446),BP!$5:$5,AO$4))</f>
        <v>0</v>
      </c>
      <c r="AP446" s="3">
        <f ca="1">IF(AP$5="",0,SUMIFS(INDIRECT($S$2&amp;$A446&amp;":"&amp;$A446),BP!$5:$5,AP$4))</f>
        <v>0</v>
      </c>
      <c r="AQ446" s="3">
        <f ca="1">IF(AQ$5="",0,SUMIFS(INDIRECT($S$2&amp;$A446&amp;":"&amp;$A446),BP!$5:$5,AQ$4))</f>
        <v>0</v>
      </c>
      <c r="AR446" s="3">
        <f ca="1">IF(AR$5="",0,SUMIFS(INDIRECT($S$2&amp;$A446&amp;":"&amp;$A446),BP!$5:$5,AR$4))</f>
        <v>0</v>
      </c>
      <c r="AS446" s="3">
        <f ca="1">IF(AS$5="",0,SUMIFS(INDIRECT($S$2&amp;$A446&amp;":"&amp;$A446),BP!$5:$5,AS$4))</f>
        <v>0</v>
      </c>
      <c r="AT446" s="3">
        <f ca="1">IF(AT$5="",0,SUMIFS(INDIRECT($S$2&amp;$A446&amp;":"&amp;$A446),BP!$5:$5,AT$4))</f>
        <v>0</v>
      </c>
      <c r="AU446" s="3">
        <f ca="1">IF(AU$5="",0,SUMIFS(INDIRECT($S$2&amp;$A446&amp;":"&amp;$A446),BP!$5:$5,AU$4))</f>
        <v>0</v>
      </c>
      <c r="AV446" s="3">
        <f ca="1">IF(AV$5="",0,SUMIFS(INDIRECT($S$2&amp;$A446&amp;":"&amp;$A446),BP!$5:$5,AV$4))</f>
        <v>0</v>
      </c>
      <c r="AW446" s="3">
        <f ca="1">IF(AW$5="",0,SUMIFS(INDIRECT($S$2&amp;$A446&amp;":"&amp;$A446),BP!$5:$5,AW$4))</f>
        <v>0</v>
      </c>
      <c r="AX446" s="3">
        <f ca="1">IF(AX$5="",0,SUMIFS(INDIRECT($S$2&amp;$A446&amp;":"&amp;$A446),BP!$5:$5,AX$4))</f>
        <v>0</v>
      </c>
      <c r="AY446" s="3">
        <f ca="1">IF(AY$5="",0,SUMIFS(INDIRECT($S$2&amp;$A446&amp;":"&amp;$A446),BP!$5:$5,AY$4))</f>
        <v>0</v>
      </c>
      <c r="AZ446" s="3">
        <f ca="1">IF(AZ$5="",0,SUMIFS(INDIRECT($S$2&amp;$A446&amp;":"&amp;$A446),BP!$5:$5,AZ$4))</f>
        <v>0</v>
      </c>
      <c r="BA446" s="3">
        <f ca="1">IF(BA$5="",0,SUMIFS(INDIRECT($S$2&amp;$A446&amp;":"&amp;$A446),BP!$5:$5,BA$4))</f>
        <v>0</v>
      </c>
      <c r="BB446" s="3">
        <f ca="1">IF(BB$5="",0,SUMIFS(INDIRECT($S$2&amp;$A446&amp;":"&amp;$A446),BP!$5:$5,BB$4))</f>
        <v>0</v>
      </c>
      <c r="BC446" s="3">
        <f ca="1">IF(BC$5="",0,SUMIFS(INDIRECT($S$2&amp;$A446&amp;":"&amp;$A446),BP!$5:$5,BC$4))</f>
        <v>0</v>
      </c>
      <c r="BD446" s="3">
        <f ca="1">IF(BD$5="",0,SUMIFS(INDIRECT($S$2&amp;$A446&amp;":"&amp;$A446),BP!$5:$5,BD$4))</f>
        <v>0</v>
      </c>
      <c r="BE446" s="3">
        <f ca="1">IF(BE$5="",0,SUMIFS(INDIRECT($S$2&amp;$A446&amp;":"&amp;$A446),BP!$5:$5,BE$4))</f>
        <v>0</v>
      </c>
      <c r="BF446" s="3">
        <f ca="1">IF(BF$5="",0,SUMIFS(INDIRECT($S$2&amp;$A446&amp;":"&amp;$A446),BP!$5:$5,BF$4))</f>
        <v>0</v>
      </c>
      <c r="BG446" s="3">
        <f ca="1">IF(BG$5="",0,SUMIFS(INDIRECT($S$2&amp;$A446&amp;":"&amp;$A446),BP!$5:$5,BG$4))</f>
        <v>0</v>
      </c>
      <c r="BH446" s="3">
        <f ca="1">IF(BH$5="",0,SUMIFS(INDIRECT($S$2&amp;$A446&amp;":"&amp;$A446),BP!$5:$5,BH$4))</f>
        <v>0</v>
      </c>
      <c r="BI446" s="3">
        <f ca="1">IF(BI$5="",0,SUMIFS(INDIRECT($S$2&amp;$A446&amp;":"&amp;$A446),BP!$5:$5,BI$4))</f>
        <v>0</v>
      </c>
      <c r="BJ446" s="3">
        <f>IF(BJ$5="",0,SUMIFS(BP!446:446,BP!$5:$5,BJ$4))</f>
        <v>0</v>
      </c>
      <c r="BK446" s="3">
        <f>IF(BK$5="",0,SUMIFS(BP!446:446,BP!$5:$5,BK$4))</f>
        <v>0</v>
      </c>
      <c r="BL446" s="3">
        <f>IF(BL$5="",0,SUMIFS(BP!446:446,BP!$5:$5,BL$4))</f>
        <v>0</v>
      </c>
      <c r="BM446" s="3">
        <f>IF(BM$5="",0,SUMIFS(BP!446:446,BP!$5:$5,BM$4))</f>
        <v>0</v>
      </c>
      <c r="BN446" s="3">
        <f>IF(BN$5="",0,SUMIFS(BP!446:446,BP!$5:$5,BN$4))</f>
        <v>0</v>
      </c>
      <c r="BO446" s="3">
        <f>IF(BO$5="",0,SUMIFS(BP!446:446,BP!$5:$5,BO$4))</f>
        <v>0</v>
      </c>
      <c r="BP446" s="3">
        <f>IF(BP$5="",0,SUMIFS(BP!446:446,BP!$5:$5,BP$4))</f>
        <v>0</v>
      </c>
      <c r="BQ446" s="3">
        <f>IF(BQ$5="",0,SUMIFS(BP!446:446,BP!$5:$5,BQ$4))</f>
        <v>0</v>
      </c>
      <c r="BR446" s="3">
        <f>IF(BR$5="",0,SUMIFS(BP!446:446,BP!$5:$5,BR$4))</f>
        <v>0</v>
      </c>
      <c r="BS446" s="3">
        <f>IF(BS$5="",0,SUMIFS(BP!446:446,BP!$5:$5,BS$4))</f>
        <v>0</v>
      </c>
      <c r="BT446" s="3">
        <f>IF(BT$5="",0,SUMIFS(BP!446:446,BP!$5:$5,BT$4))</f>
        <v>0</v>
      </c>
      <c r="BU446" s="3">
        <f>IF(BU$5="",0,SUMIFS(BP!446:446,BP!$5:$5,BU$4))</f>
        <v>0</v>
      </c>
      <c r="BV446" s="3">
        <f>IF(BV$5="",0,SUMIFS(BP!446:446,BP!$5:$5,BV$4))</f>
        <v>0</v>
      </c>
      <c r="BW446" s="3">
        <f>IF(BW$5="",0,SUMIFS(BP!446:446,BP!$5:$5,BW$4))</f>
        <v>0</v>
      </c>
      <c r="BX446" s="3">
        <f>IF(BX$5="",0,SUMIFS(BP!446:446,BP!$5:$5,BX$4))</f>
        <v>0</v>
      </c>
      <c r="BY446" s="3">
        <f>IF(BY$5="",0,SUMIFS(BP!446:446,BP!$5:$5,BY$4))</f>
        <v>0</v>
      </c>
      <c r="BZ446" s="3">
        <f>IF(BZ$5="",0,SUMIFS(BP!446:446,BP!$5:$5,BZ$4))</f>
        <v>0</v>
      </c>
      <c r="CA446" s="3">
        <f>IF(CA$5="",0,SUMIFS(BP!446:446,BP!$5:$5,CA$4))</f>
        <v>0</v>
      </c>
      <c r="CB446" s="3">
        <f>IF(CB$5="",0,SUMIFS(BP!446:446,BP!$5:$5,CB$4))</f>
        <v>0</v>
      </c>
      <c r="CC446" s="3">
        <f>IF(CC$5="",0,SUMIFS(BP!446:446,BP!$5:$5,CC$4))</f>
        <v>0</v>
      </c>
      <c r="CD446" s="3">
        <f>IF(CD$5="",0,SUMIFS(BP!446:446,BP!$5:$5,CD$4))</f>
        <v>0</v>
      </c>
      <c r="CE446" s="3">
        <f>IF(CE$5="",0,SUMIFS(BP!446:446,BP!$5:$5,CE$4))</f>
        <v>0</v>
      </c>
      <c r="CF446" s="3">
        <f>IF(CF$5="",0,SUMIFS(BP!446:446,BP!$5:$5,CF$4))</f>
        <v>0</v>
      </c>
      <c r="CG446" s="3">
        <f>IF(CG$5="",0,SUMIFS(BP!446:446,BP!$5:$5,CG$4))</f>
        <v>0</v>
      </c>
      <c r="CH446" s="3">
        <f>IF(CH$5="",0,SUMIFS(BP!446:446,BP!$5:$5,CH$4))</f>
        <v>0</v>
      </c>
      <c r="CI446" s="3">
        <f>IF(CI$5="",0,SUMIFS(BP!446:446,BP!$5:$5,CI$4))</f>
        <v>0</v>
      </c>
      <c r="CJ446" s="3">
        <f>IF(CJ$5="",0,SUMIFS(BP!446:446,BP!$5:$5,CJ$4))</f>
        <v>0</v>
      </c>
      <c r="CK446" s="3">
        <f>IF(CK$5="",0,SUMIFS(BP!446:446,BP!$5:$5,CK$4))</f>
        <v>0</v>
      </c>
      <c r="CL446" s="3">
        <f>IF(CL$5="",0,SUMIFS(BP!446:446,BP!$5:$5,CL$4))</f>
        <v>0</v>
      </c>
      <c r="CM446" s="3">
        <f>IF(CM$5="",0,SUMIFS(BP!446:446,BP!$5:$5,CM$4))</f>
        <v>0</v>
      </c>
      <c r="CN446" s="3">
        <f>IF(CN$5="",0,SUMIFS(BP!446:446,BP!$5:$5,CN$4))</f>
        <v>0</v>
      </c>
      <c r="CO446" s="3">
        <f>IF(CO$5="",0,SUMIFS(BP!446:446,BP!$5:$5,CO$4))</f>
        <v>0</v>
      </c>
      <c r="CP446" s="3">
        <f>IF(CP$5="",0,SUMIFS(BP!446:446,BP!$5:$5,CP$4))</f>
        <v>0</v>
      </c>
      <c r="CQ446" s="3">
        <f>IF(CQ$5="",0,SUMIFS(BP!446:446,BP!$5:$5,CQ$4))</f>
        <v>0</v>
      </c>
      <c r="CR446" s="3">
        <f>IF(CR$5="",0,SUMIFS(BP!446:446,BP!$5:$5,CR$4))</f>
        <v>0</v>
      </c>
      <c r="CS446" s="3">
        <f>IF(CS$5="",0,SUMIFS(BP!446:446,BP!$5:$5,CS$4))</f>
        <v>0</v>
      </c>
      <c r="CT446" s="3">
        <f>IF(CT$5="",0,SUMIFS(BP!446:446,BP!$5:$5,CT$4))</f>
        <v>0</v>
      </c>
    </row>
    <row r="447" spans="1:98" s="2" customFormat="1" ht="10.199999999999999" x14ac:dyDescent="0.2">
      <c r="A447" s="11">
        <f>ROW()</f>
        <v>447</v>
      </c>
      <c r="E447" s="15"/>
      <c r="W447" s="5"/>
      <c r="Z447" s="3">
        <f ca="1">IF(Z$5="",0,SUMIFS(INDIRECT($S$2&amp;$A447&amp;":"&amp;$A447),BP!$5:$5,Z$4))</f>
        <v>0</v>
      </c>
      <c r="AA447" s="3">
        <f ca="1">IF(AA$5="",0,SUMIFS(INDIRECT($S$2&amp;$A447&amp;":"&amp;$A447),BP!$5:$5,AA$4))</f>
        <v>0</v>
      </c>
      <c r="AB447" s="3">
        <f ca="1">IF(AB$5="",0,SUMIFS(INDIRECT($S$2&amp;$A447&amp;":"&amp;$A447),BP!$5:$5,AB$4))</f>
        <v>0</v>
      </c>
      <c r="AC447" s="3">
        <f ca="1">IF(AC$5="",0,SUMIFS(INDIRECT($S$2&amp;$A447&amp;":"&amp;$A447),BP!$5:$5,AC$4))</f>
        <v>0</v>
      </c>
      <c r="AD447" s="3">
        <f ca="1">IF(AD$5="",0,SUMIFS(INDIRECT($S$2&amp;$A447&amp;":"&amp;$A447),BP!$5:$5,AD$4))</f>
        <v>0</v>
      </c>
      <c r="AE447" s="3">
        <f ca="1">IF(AE$5="",0,SUMIFS(INDIRECT($S$2&amp;$A447&amp;":"&amp;$A447),BP!$5:$5,AE$4))</f>
        <v>0</v>
      </c>
      <c r="AF447" s="3">
        <f ca="1">IF(AF$5="",0,SUMIFS(INDIRECT($S$2&amp;$A447&amp;":"&amp;$A447),BP!$5:$5,AF$4))</f>
        <v>0</v>
      </c>
      <c r="AG447" s="3">
        <f ca="1">IF(AG$5="",0,SUMIFS(INDIRECT($S$2&amp;$A447&amp;":"&amp;$A447),BP!$5:$5,AG$4))</f>
        <v>0</v>
      </c>
      <c r="AH447" s="3">
        <f ca="1">IF(AH$5="",0,SUMIFS(INDIRECT($S$2&amp;$A447&amp;":"&amp;$A447),BP!$5:$5,AH$4))</f>
        <v>0</v>
      </c>
      <c r="AI447" s="3">
        <f ca="1">IF(AI$5="",0,SUMIFS(INDIRECT($S$2&amp;$A447&amp;":"&amp;$A447),BP!$5:$5,AI$4))</f>
        <v>0</v>
      </c>
      <c r="AJ447" s="3">
        <f ca="1">IF(AJ$5="",0,SUMIFS(INDIRECT($S$2&amp;$A447&amp;":"&amp;$A447),BP!$5:$5,AJ$4))</f>
        <v>0</v>
      </c>
      <c r="AK447" s="3">
        <f ca="1">IF(AK$5="",0,SUMIFS(INDIRECT($S$2&amp;$A447&amp;":"&amp;$A447),BP!$5:$5,AK$4))</f>
        <v>0</v>
      </c>
      <c r="AL447" s="3">
        <f ca="1">IF(AL$5="",0,SUMIFS(INDIRECT($S$2&amp;$A447&amp;":"&amp;$A447),BP!$5:$5,AL$4))</f>
        <v>0</v>
      </c>
      <c r="AM447" s="3">
        <f ca="1">IF(AM$5="",0,SUMIFS(INDIRECT($S$2&amp;$A447&amp;":"&amp;$A447),BP!$5:$5,AM$4))</f>
        <v>0</v>
      </c>
      <c r="AN447" s="3">
        <f ca="1">IF(AN$5="",0,SUMIFS(INDIRECT($S$2&amp;$A447&amp;":"&amp;$A447),BP!$5:$5,AN$4))</f>
        <v>0</v>
      </c>
      <c r="AO447" s="3">
        <f ca="1">IF(AO$5="",0,SUMIFS(INDIRECT($S$2&amp;$A447&amp;":"&amp;$A447),BP!$5:$5,AO$4))</f>
        <v>0</v>
      </c>
      <c r="AP447" s="3">
        <f ca="1">IF(AP$5="",0,SUMIFS(INDIRECT($S$2&amp;$A447&amp;":"&amp;$A447),BP!$5:$5,AP$4))</f>
        <v>0</v>
      </c>
      <c r="AQ447" s="3">
        <f ca="1">IF(AQ$5="",0,SUMIFS(INDIRECT($S$2&amp;$A447&amp;":"&amp;$A447),BP!$5:$5,AQ$4))</f>
        <v>0</v>
      </c>
      <c r="AR447" s="3">
        <f ca="1">IF(AR$5="",0,SUMIFS(INDIRECT($S$2&amp;$A447&amp;":"&amp;$A447),BP!$5:$5,AR$4))</f>
        <v>0</v>
      </c>
      <c r="AS447" s="3">
        <f ca="1">IF(AS$5="",0,SUMIFS(INDIRECT($S$2&amp;$A447&amp;":"&amp;$A447),BP!$5:$5,AS$4))</f>
        <v>0</v>
      </c>
      <c r="AT447" s="3">
        <f ca="1">IF(AT$5="",0,SUMIFS(INDIRECT($S$2&amp;$A447&amp;":"&amp;$A447),BP!$5:$5,AT$4))</f>
        <v>0</v>
      </c>
      <c r="AU447" s="3">
        <f ca="1">IF(AU$5="",0,SUMIFS(INDIRECT($S$2&amp;$A447&amp;":"&amp;$A447),BP!$5:$5,AU$4))</f>
        <v>0</v>
      </c>
      <c r="AV447" s="3">
        <f ca="1">IF(AV$5="",0,SUMIFS(INDIRECT($S$2&amp;$A447&amp;":"&amp;$A447),BP!$5:$5,AV$4))</f>
        <v>0</v>
      </c>
      <c r="AW447" s="3">
        <f ca="1">IF(AW$5="",0,SUMIFS(INDIRECT($S$2&amp;$A447&amp;":"&amp;$A447),BP!$5:$5,AW$4))</f>
        <v>0</v>
      </c>
      <c r="AX447" s="3">
        <f ca="1">IF(AX$5="",0,SUMIFS(INDIRECT($S$2&amp;$A447&amp;":"&amp;$A447),BP!$5:$5,AX$4))</f>
        <v>0</v>
      </c>
      <c r="AY447" s="3">
        <f ca="1">IF(AY$5="",0,SUMIFS(INDIRECT($S$2&amp;$A447&amp;":"&amp;$A447),BP!$5:$5,AY$4))</f>
        <v>0</v>
      </c>
      <c r="AZ447" s="3">
        <f ca="1">IF(AZ$5="",0,SUMIFS(INDIRECT($S$2&amp;$A447&amp;":"&amp;$A447),BP!$5:$5,AZ$4))</f>
        <v>0</v>
      </c>
      <c r="BA447" s="3">
        <f ca="1">IF(BA$5="",0,SUMIFS(INDIRECT($S$2&amp;$A447&amp;":"&amp;$A447),BP!$5:$5,BA$4))</f>
        <v>0</v>
      </c>
      <c r="BB447" s="3">
        <f ca="1">IF(BB$5="",0,SUMIFS(INDIRECT($S$2&amp;$A447&amp;":"&amp;$A447),BP!$5:$5,BB$4))</f>
        <v>0</v>
      </c>
      <c r="BC447" s="3">
        <f ca="1">IF(BC$5="",0,SUMIFS(INDIRECT($S$2&amp;$A447&amp;":"&amp;$A447),BP!$5:$5,BC$4))</f>
        <v>0</v>
      </c>
      <c r="BD447" s="3">
        <f ca="1">IF(BD$5="",0,SUMIFS(INDIRECT($S$2&amp;$A447&amp;":"&amp;$A447),BP!$5:$5,BD$4))</f>
        <v>0</v>
      </c>
      <c r="BE447" s="3">
        <f ca="1">IF(BE$5="",0,SUMIFS(INDIRECT($S$2&amp;$A447&amp;":"&amp;$A447),BP!$5:$5,BE$4))</f>
        <v>0</v>
      </c>
      <c r="BF447" s="3">
        <f ca="1">IF(BF$5="",0,SUMIFS(INDIRECT($S$2&amp;$A447&amp;":"&amp;$A447),BP!$5:$5,BF$4))</f>
        <v>0</v>
      </c>
      <c r="BG447" s="3">
        <f ca="1">IF(BG$5="",0,SUMIFS(INDIRECT($S$2&amp;$A447&amp;":"&amp;$A447),BP!$5:$5,BG$4))</f>
        <v>0</v>
      </c>
      <c r="BH447" s="3">
        <f ca="1">IF(BH$5="",0,SUMIFS(INDIRECT($S$2&amp;$A447&amp;":"&amp;$A447),BP!$5:$5,BH$4))</f>
        <v>0</v>
      </c>
      <c r="BI447" s="3">
        <f ca="1">IF(BI$5="",0,SUMIFS(INDIRECT($S$2&amp;$A447&amp;":"&amp;$A447),BP!$5:$5,BI$4))</f>
        <v>0</v>
      </c>
      <c r="BJ447" s="3">
        <f>IF(BJ$5="",0,SUMIFS(BP!447:447,BP!$5:$5,BJ$4))</f>
        <v>0</v>
      </c>
      <c r="BK447" s="3">
        <f>IF(BK$5="",0,SUMIFS(BP!447:447,BP!$5:$5,BK$4))</f>
        <v>0</v>
      </c>
      <c r="BL447" s="3">
        <f>IF(BL$5="",0,SUMIFS(BP!447:447,BP!$5:$5,BL$4))</f>
        <v>0</v>
      </c>
      <c r="BM447" s="3">
        <f>IF(BM$5="",0,SUMIFS(BP!447:447,BP!$5:$5,BM$4))</f>
        <v>0</v>
      </c>
      <c r="BN447" s="3">
        <f>IF(BN$5="",0,SUMIFS(BP!447:447,BP!$5:$5,BN$4))</f>
        <v>0</v>
      </c>
      <c r="BO447" s="3">
        <f>IF(BO$5="",0,SUMIFS(BP!447:447,BP!$5:$5,BO$4))</f>
        <v>0</v>
      </c>
      <c r="BP447" s="3">
        <f>IF(BP$5="",0,SUMIFS(BP!447:447,BP!$5:$5,BP$4))</f>
        <v>0</v>
      </c>
      <c r="BQ447" s="3">
        <f>IF(BQ$5="",0,SUMIFS(BP!447:447,BP!$5:$5,BQ$4))</f>
        <v>0</v>
      </c>
      <c r="BR447" s="3">
        <f>IF(BR$5="",0,SUMIFS(BP!447:447,BP!$5:$5,BR$4))</f>
        <v>0</v>
      </c>
      <c r="BS447" s="3">
        <f>IF(BS$5="",0,SUMIFS(BP!447:447,BP!$5:$5,BS$4))</f>
        <v>0</v>
      </c>
      <c r="BT447" s="3">
        <f>IF(BT$5="",0,SUMIFS(BP!447:447,BP!$5:$5,BT$4))</f>
        <v>0</v>
      </c>
      <c r="BU447" s="3">
        <f>IF(BU$5="",0,SUMIFS(BP!447:447,BP!$5:$5,BU$4))</f>
        <v>0</v>
      </c>
      <c r="BV447" s="3">
        <f>IF(BV$5="",0,SUMIFS(BP!447:447,BP!$5:$5,BV$4))</f>
        <v>0</v>
      </c>
      <c r="BW447" s="3">
        <f>IF(BW$5="",0,SUMIFS(BP!447:447,BP!$5:$5,BW$4))</f>
        <v>0</v>
      </c>
      <c r="BX447" s="3">
        <f>IF(BX$5="",0,SUMIFS(BP!447:447,BP!$5:$5,BX$4))</f>
        <v>0</v>
      </c>
      <c r="BY447" s="3">
        <f>IF(BY$5="",0,SUMIFS(BP!447:447,BP!$5:$5,BY$4))</f>
        <v>0</v>
      </c>
      <c r="BZ447" s="3">
        <f>IF(BZ$5="",0,SUMIFS(BP!447:447,BP!$5:$5,BZ$4))</f>
        <v>0</v>
      </c>
      <c r="CA447" s="3">
        <f>IF(CA$5="",0,SUMIFS(BP!447:447,BP!$5:$5,CA$4))</f>
        <v>0</v>
      </c>
      <c r="CB447" s="3">
        <f>IF(CB$5="",0,SUMIFS(BP!447:447,BP!$5:$5,CB$4))</f>
        <v>0</v>
      </c>
      <c r="CC447" s="3">
        <f>IF(CC$5="",0,SUMIFS(BP!447:447,BP!$5:$5,CC$4))</f>
        <v>0</v>
      </c>
      <c r="CD447" s="3">
        <f>IF(CD$5="",0,SUMIFS(BP!447:447,BP!$5:$5,CD$4))</f>
        <v>0</v>
      </c>
      <c r="CE447" s="3">
        <f>IF(CE$5="",0,SUMIFS(BP!447:447,BP!$5:$5,CE$4))</f>
        <v>0</v>
      </c>
      <c r="CF447" s="3">
        <f>IF(CF$5="",0,SUMIFS(BP!447:447,BP!$5:$5,CF$4))</f>
        <v>0</v>
      </c>
      <c r="CG447" s="3">
        <f>IF(CG$5="",0,SUMIFS(BP!447:447,BP!$5:$5,CG$4))</f>
        <v>0</v>
      </c>
      <c r="CH447" s="3">
        <f>IF(CH$5="",0,SUMIFS(BP!447:447,BP!$5:$5,CH$4))</f>
        <v>0</v>
      </c>
      <c r="CI447" s="3">
        <f>IF(CI$5="",0,SUMIFS(BP!447:447,BP!$5:$5,CI$4))</f>
        <v>0</v>
      </c>
      <c r="CJ447" s="3">
        <f>IF(CJ$5="",0,SUMIFS(BP!447:447,BP!$5:$5,CJ$4))</f>
        <v>0</v>
      </c>
      <c r="CK447" s="3">
        <f>IF(CK$5="",0,SUMIFS(BP!447:447,BP!$5:$5,CK$4))</f>
        <v>0</v>
      </c>
      <c r="CL447" s="3">
        <f>IF(CL$5="",0,SUMIFS(BP!447:447,BP!$5:$5,CL$4))</f>
        <v>0</v>
      </c>
      <c r="CM447" s="3">
        <f>IF(CM$5="",0,SUMIFS(BP!447:447,BP!$5:$5,CM$4))</f>
        <v>0</v>
      </c>
      <c r="CN447" s="3">
        <f>IF(CN$5="",0,SUMIFS(BP!447:447,BP!$5:$5,CN$4))</f>
        <v>0</v>
      </c>
      <c r="CO447" s="3">
        <f>IF(CO$5="",0,SUMIFS(BP!447:447,BP!$5:$5,CO$4))</f>
        <v>0</v>
      </c>
      <c r="CP447" s="3">
        <f>IF(CP$5="",0,SUMIFS(BP!447:447,BP!$5:$5,CP$4))</f>
        <v>0</v>
      </c>
      <c r="CQ447" s="3">
        <f>IF(CQ$5="",0,SUMIFS(BP!447:447,BP!$5:$5,CQ$4))</f>
        <v>0</v>
      </c>
      <c r="CR447" s="3">
        <f>IF(CR$5="",0,SUMIFS(BP!447:447,BP!$5:$5,CR$4))</f>
        <v>0</v>
      </c>
      <c r="CS447" s="3">
        <f>IF(CS$5="",0,SUMIFS(BP!447:447,BP!$5:$5,CS$4))</f>
        <v>0</v>
      </c>
      <c r="CT447" s="3">
        <f>IF(CT$5="",0,SUMIFS(BP!447:447,BP!$5:$5,CT$4))</f>
        <v>0</v>
      </c>
    </row>
    <row r="448" spans="1:98" s="2" customFormat="1" ht="10.199999999999999" x14ac:dyDescent="0.2">
      <c r="A448" s="11">
        <f>ROW()</f>
        <v>448</v>
      </c>
      <c r="E448" s="15"/>
      <c r="W448" s="5"/>
      <c r="Z448" s="3">
        <f ca="1">IF(Z$5="",0,SUMIFS(INDIRECT($S$2&amp;$A448&amp;":"&amp;$A448),BP!$5:$5,Z$4))</f>
        <v>0</v>
      </c>
      <c r="AA448" s="3">
        <f ca="1">IF(AA$5="",0,SUMIFS(INDIRECT($S$2&amp;$A448&amp;":"&amp;$A448),BP!$5:$5,AA$4))</f>
        <v>0</v>
      </c>
      <c r="AB448" s="3">
        <f ca="1">IF(AB$5="",0,SUMIFS(INDIRECT($S$2&amp;$A448&amp;":"&amp;$A448),BP!$5:$5,AB$4))</f>
        <v>0</v>
      </c>
      <c r="AC448" s="3">
        <f ca="1">IF(AC$5="",0,SUMIFS(INDIRECT($S$2&amp;$A448&amp;":"&amp;$A448),BP!$5:$5,AC$4))</f>
        <v>0</v>
      </c>
      <c r="AD448" s="3">
        <f ca="1">IF(AD$5="",0,SUMIFS(INDIRECT($S$2&amp;$A448&amp;":"&amp;$A448),BP!$5:$5,AD$4))</f>
        <v>0</v>
      </c>
      <c r="AE448" s="3">
        <f ca="1">IF(AE$5="",0,SUMIFS(INDIRECT($S$2&amp;$A448&amp;":"&amp;$A448),BP!$5:$5,AE$4))</f>
        <v>0</v>
      </c>
      <c r="AF448" s="3">
        <f ca="1">IF(AF$5="",0,SUMIFS(INDIRECT($S$2&amp;$A448&amp;":"&amp;$A448),BP!$5:$5,AF$4))</f>
        <v>0</v>
      </c>
      <c r="AG448" s="3">
        <f ca="1">IF(AG$5="",0,SUMIFS(INDIRECT($S$2&amp;$A448&amp;":"&amp;$A448),BP!$5:$5,AG$4))</f>
        <v>0</v>
      </c>
      <c r="AH448" s="3">
        <f ca="1">IF(AH$5="",0,SUMIFS(INDIRECT($S$2&amp;$A448&amp;":"&amp;$A448),BP!$5:$5,AH$4))</f>
        <v>0</v>
      </c>
      <c r="AI448" s="3">
        <f ca="1">IF(AI$5="",0,SUMIFS(INDIRECT($S$2&amp;$A448&amp;":"&amp;$A448),BP!$5:$5,AI$4))</f>
        <v>0</v>
      </c>
      <c r="AJ448" s="3">
        <f ca="1">IF(AJ$5="",0,SUMIFS(INDIRECT($S$2&amp;$A448&amp;":"&amp;$A448),BP!$5:$5,AJ$4))</f>
        <v>0</v>
      </c>
      <c r="AK448" s="3">
        <f ca="1">IF(AK$5="",0,SUMIFS(INDIRECT($S$2&amp;$A448&amp;":"&amp;$A448),BP!$5:$5,AK$4))</f>
        <v>0</v>
      </c>
      <c r="AL448" s="3">
        <f ca="1">IF(AL$5="",0,SUMIFS(INDIRECT($S$2&amp;$A448&amp;":"&amp;$A448),BP!$5:$5,AL$4))</f>
        <v>0</v>
      </c>
      <c r="AM448" s="3">
        <f ca="1">IF(AM$5="",0,SUMIFS(INDIRECT($S$2&amp;$A448&amp;":"&amp;$A448),BP!$5:$5,AM$4))</f>
        <v>0</v>
      </c>
      <c r="AN448" s="3">
        <f ca="1">IF(AN$5="",0,SUMIFS(INDIRECT($S$2&amp;$A448&amp;":"&amp;$A448),BP!$5:$5,AN$4))</f>
        <v>0</v>
      </c>
      <c r="AO448" s="3">
        <f ca="1">IF(AO$5="",0,SUMIFS(INDIRECT($S$2&amp;$A448&amp;":"&amp;$A448),BP!$5:$5,AO$4))</f>
        <v>0</v>
      </c>
      <c r="AP448" s="3">
        <f ca="1">IF(AP$5="",0,SUMIFS(INDIRECT($S$2&amp;$A448&amp;":"&amp;$A448),BP!$5:$5,AP$4))</f>
        <v>0</v>
      </c>
      <c r="AQ448" s="3">
        <f ca="1">IF(AQ$5="",0,SUMIFS(INDIRECT($S$2&amp;$A448&amp;":"&amp;$A448),BP!$5:$5,AQ$4))</f>
        <v>0</v>
      </c>
      <c r="AR448" s="3">
        <f ca="1">IF(AR$5="",0,SUMIFS(INDIRECT($S$2&amp;$A448&amp;":"&amp;$A448),BP!$5:$5,AR$4))</f>
        <v>0</v>
      </c>
      <c r="AS448" s="3">
        <f ca="1">IF(AS$5="",0,SUMIFS(INDIRECT($S$2&amp;$A448&amp;":"&amp;$A448),BP!$5:$5,AS$4))</f>
        <v>0</v>
      </c>
      <c r="AT448" s="3">
        <f ca="1">IF(AT$5="",0,SUMIFS(INDIRECT($S$2&amp;$A448&amp;":"&amp;$A448),BP!$5:$5,AT$4))</f>
        <v>0</v>
      </c>
      <c r="AU448" s="3">
        <f ca="1">IF(AU$5="",0,SUMIFS(INDIRECT($S$2&amp;$A448&amp;":"&amp;$A448),BP!$5:$5,AU$4))</f>
        <v>0</v>
      </c>
      <c r="AV448" s="3">
        <f ca="1">IF(AV$5="",0,SUMIFS(INDIRECT($S$2&amp;$A448&amp;":"&amp;$A448),BP!$5:$5,AV$4))</f>
        <v>0</v>
      </c>
      <c r="AW448" s="3">
        <f ca="1">IF(AW$5="",0,SUMIFS(INDIRECT($S$2&amp;$A448&amp;":"&amp;$A448),BP!$5:$5,AW$4))</f>
        <v>0</v>
      </c>
      <c r="AX448" s="3">
        <f ca="1">IF(AX$5="",0,SUMIFS(INDIRECT($S$2&amp;$A448&amp;":"&amp;$A448),BP!$5:$5,AX$4))</f>
        <v>0</v>
      </c>
      <c r="AY448" s="3">
        <f ca="1">IF(AY$5="",0,SUMIFS(INDIRECT($S$2&amp;$A448&amp;":"&amp;$A448),BP!$5:$5,AY$4))</f>
        <v>0</v>
      </c>
      <c r="AZ448" s="3">
        <f ca="1">IF(AZ$5="",0,SUMIFS(INDIRECT($S$2&amp;$A448&amp;":"&amp;$A448),BP!$5:$5,AZ$4))</f>
        <v>0</v>
      </c>
      <c r="BA448" s="3">
        <f ca="1">IF(BA$5="",0,SUMIFS(INDIRECT($S$2&amp;$A448&amp;":"&amp;$A448),BP!$5:$5,BA$4))</f>
        <v>0</v>
      </c>
      <c r="BB448" s="3">
        <f ca="1">IF(BB$5="",0,SUMIFS(INDIRECT($S$2&amp;$A448&amp;":"&amp;$A448),BP!$5:$5,BB$4))</f>
        <v>0</v>
      </c>
      <c r="BC448" s="3">
        <f ca="1">IF(BC$5="",0,SUMIFS(INDIRECT($S$2&amp;$A448&amp;":"&amp;$A448),BP!$5:$5,BC$4))</f>
        <v>0</v>
      </c>
      <c r="BD448" s="3">
        <f ca="1">IF(BD$5="",0,SUMIFS(INDIRECT($S$2&amp;$A448&amp;":"&amp;$A448),BP!$5:$5,BD$4))</f>
        <v>0</v>
      </c>
      <c r="BE448" s="3">
        <f ca="1">IF(BE$5="",0,SUMIFS(INDIRECT($S$2&amp;$A448&amp;":"&amp;$A448),BP!$5:$5,BE$4))</f>
        <v>0</v>
      </c>
      <c r="BF448" s="3">
        <f ca="1">IF(BF$5="",0,SUMIFS(INDIRECT($S$2&amp;$A448&amp;":"&amp;$A448),BP!$5:$5,BF$4))</f>
        <v>0</v>
      </c>
      <c r="BG448" s="3">
        <f ca="1">IF(BG$5="",0,SUMIFS(INDIRECT($S$2&amp;$A448&amp;":"&amp;$A448),BP!$5:$5,BG$4))</f>
        <v>0</v>
      </c>
      <c r="BH448" s="3">
        <f ca="1">IF(BH$5="",0,SUMIFS(INDIRECT($S$2&amp;$A448&amp;":"&amp;$A448),BP!$5:$5,BH$4))</f>
        <v>0</v>
      </c>
      <c r="BI448" s="3">
        <f ca="1">IF(BI$5="",0,SUMIFS(INDIRECT($S$2&amp;$A448&amp;":"&amp;$A448),BP!$5:$5,BI$4))</f>
        <v>0</v>
      </c>
      <c r="BJ448" s="3">
        <f>IF(BJ$5="",0,SUMIFS(BP!448:448,BP!$5:$5,BJ$4))</f>
        <v>0</v>
      </c>
      <c r="BK448" s="3">
        <f>IF(BK$5="",0,SUMIFS(BP!448:448,BP!$5:$5,BK$4))</f>
        <v>0</v>
      </c>
      <c r="BL448" s="3">
        <f>IF(BL$5="",0,SUMIFS(BP!448:448,BP!$5:$5,BL$4))</f>
        <v>0</v>
      </c>
      <c r="BM448" s="3">
        <f>IF(BM$5="",0,SUMIFS(BP!448:448,BP!$5:$5,BM$4))</f>
        <v>0</v>
      </c>
      <c r="BN448" s="3">
        <f>IF(BN$5="",0,SUMIFS(BP!448:448,BP!$5:$5,BN$4))</f>
        <v>0</v>
      </c>
      <c r="BO448" s="3">
        <f>IF(BO$5="",0,SUMIFS(BP!448:448,BP!$5:$5,BO$4))</f>
        <v>0</v>
      </c>
      <c r="BP448" s="3">
        <f>IF(BP$5="",0,SUMIFS(BP!448:448,BP!$5:$5,BP$4))</f>
        <v>0</v>
      </c>
      <c r="BQ448" s="3">
        <f>IF(BQ$5="",0,SUMIFS(BP!448:448,BP!$5:$5,BQ$4))</f>
        <v>0</v>
      </c>
      <c r="BR448" s="3">
        <f>IF(BR$5="",0,SUMIFS(BP!448:448,BP!$5:$5,BR$4))</f>
        <v>0</v>
      </c>
      <c r="BS448" s="3">
        <f>IF(BS$5="",0,SUMIFS(BP!448:448,BP!$5:$5,BS$4))</f>
        <v>0</v>
      </c>
      <c r="BT448" s="3">
        <f>IF(BT$5="",0,SUMIFS(BP!448:448,BP!$5:$5,BT$4))</f>
        <v>0</v>
      </c>
      <c r="BU448" s="3">
        <f>IF(BU$5="",0,SUMIFS(BP!448:448,BP!$5:$5,BU$4))</f>
        <v>0</v>
      </c>
      <c r="BV448" s="3">
        <f>IF(BV$5="",0,SUMIFS(BP!448:448,BP!$5:$5,BV$4))</f>
        <v>0</v>
      </c>
      <c r="BW448" s="3">
        <f>IF(BW$5="",0,SUMIFS(BP!448:448,BP!$5:$5,BW$4))</f>
        <v>0</v>
      </c>
      <c r="BX448" s="3">
        <f>IF(BX$5="",0,SUMIFS(BP!448:448,BP!$5:$5,BX$4))</f>
        <v>0</v>
      </c>
      <c r="BY448" s="3">
        <f>IF(BY$5="",0,SUMIFS(BP!448:448,BP!$5:$5,BY$4))</f>
        <v>0</v>
      </c>
      <c r="BZ448" s="3">
        <f>IF(BZ$5="",0,SUMIFS(BP!448:448,BP!$5:$5,BZ$4))</f>
        <v>0</v>
      </c>
      <c r="CA448" s="3">
        <f>IF(CA$5="",0,SUMIFS(BP!448:448,BP!$5:$5,CA$4))</f>
        <v>0</v>
      </c>
      <c r="CB448" s="3">
        <f>IF(CB$5="",0,SUMIFS(BP!448:448,BP!$5:$5,CB$4))</f>
        <v>0</v>
      </c>
      <c r="CC448" s="3">
        <f>IF(CC$5="",0,SUMIFS(BP!448:448,BP!$5:$5,CC$4))</f>
        <v>0</v>
      </c>
      <c r="CD448" s="3">
        <f>IF(CD$5="",0,SUMIFS(BP!448:448,BP!$5:$5,CD$4))</f>
        <v>0</v>
      </c>
      <c r="CE448" s="3">
        <f>IF(CE$5="",0,SUMIFS(BP!448:448,BP!$5:$5,CE$4))</f>
        <v>0</v>
      </c>
      <c r="CF448" s="3">
        <f>IF(CF$5="",0,SUMIFS(BP!448:448,BP!$5:$5,CF$4))</f>
        <v>0</v>
      </c>
      <c r="CG448" s="3">
        <f>IF(CG$5="",0,SUMIFS(BP!448:448,BP!$5:$5,CG$4))</f>
        <v>0</v>
      </c>
      <c r="CH448" s="3">
        <f>IF(CH$5="",0,SUMIFS(BP!448:448,BP!$5:$5,CH$4))</f>
        <v>0</v>
      </c>
      <c r="CI448" s="3">
        <f>IF(CI$5="",0,SUMIFS(BP!448:448,BP!$5:$5,CI$4))</f>
        <v>0</v>
      </c>
      <c r="CJ448" s="3">
        <f>IF(CJ$5="",0,SUMIFS(BP!448:448,BP!$5:$5,CJ$4))</f>
        <v>0</v>
      </c>
      <c r="CK448" s="3">
        <f>IF(CK$5="",0,SUMIFS(BP!448:448,BP!$5:$5,CK$4))</f>
        <v>0</v>
      </c>
      <c r="CL448" s="3">
        <f>IF(CL$5="",0,SUMIFS(BP!448:448,BP!$5:$5,CL$4))</f>
        <v>0</v>
      </c>
      <c r="CM448" s="3">
        <f>IF(CM$5="",0,SUMIFS(BP!448:448,BP!$5:$5,CM$4))</f>
        <v>0</v>
      </c>
      <c r="CN448" s="3">
        <f>IF(CN$5="",0,SUMIFS(BP!448:448,BP!$5:$5,CN$4))</f>
        <v>0</v>
      </c>
      <c r="CO448" s="3">
        <f>IF(CO$5="",0,SUMIFS(BP!448:448,BP!$5:$5,CO$4))</f>
        <v>0</v>
      </c>
      <c r="CP448" s="3">
        <f>IF(CP$5="",0,SUMIFS(BP!448:448,BP!$5:$5,CP$4))</f>
        <v>0</v>
      </c>
      <c r="CQ448" s="3">
        <f>IF(CQ$5="",0,SUMIFS(BP!448:448,BP!$5:$5,CQ$4))</f>
        <v>0</v>
      </c>
      <c r="CR448" s="3">
        <f>IF(CR$5="",0,SUMIFS(BP!448:448,BP!$5:$5,CR$4))</f>
        <v>0</v>
      </c>
      <c r="CS448" s="3">
        <f>IF(CS$5="",0,SUMIFS(BP!448:448,BP!$5:$5,CS$4))</f>
        <v>0</v>
      </c>
      <c r="CT448" s="3">
        <f>IF(CT$5="",0,SUMIFS(BP!448:448,BP!$5:$5,CT$4))</f>
        <v>0</v>
      </c>
    </row>
    <row r="449" spans="1:98" s="2" customFormat="1" ht="10.199999999999999" x14ac:dyDescent="0.2">
      <c r="A449" s="11">
        <f>ROW()</f>
        <v>449</v>
      </c>
      <c r="E449" s="15"/>
      <c r="W449" s="5"/>
      <c r="Z449" s="3">
        <f ca="1">IF(Z$5="",0,SUMIFS(INDIRECT($S$2&amp;$A449&amp;":"&amp;$A449),BP!$5:$5,Z$4))</f>
        <v>0</v>
      </c>
      <c r="AA449" s="3">
        <f ca="1">IF(AA$5="",0,SUMIFS(INDIRECT($S$2&amp;$A449&amp;":"&amp;$A449),BP!$5:$5,AA$4))</f>
        <v>0</v>
      </c>
      <c r="AB449" s="3">
        <f ca="1">IF(AB$5="",0,SUMIFS(INDIRECT($S$2&amp;$A449&amp;":"&amp;$A449),BP!$5:$5,AB$4))</f>
        <v>0</v>
      </c>
      <c r="AC449" s="3">
        <f ca="1">IF(AC$5="",0,SUMIFS(INDIRECT($S$2&amp;$A449&amp;":"&amp;$A449),BP!$5:$5,AC$4))</f>
        <v>0</v>
      </c>
      <c r="AD449" s="3">
        <f ca="1">IF(AD$5="",0,SUMIFS(INDIRECT($S$2&amp;$A449&amp;":"&amp;$A449),BP!$5:$5,AD$4))</f>
        <v>0</v>
      </c>
      <c r="AE449" s="3">
        <f ca="1">IF(AE$5="",0,SUMIFS(INDIRECT($S$2&amp;$A449&amp;":"&amp;$A449),BP!$5:$5,AE$4))</f>
        <v>0</v>
      </c>
      <c r="AF449" s="3">
        <f ca="1">IF(AF$5="",0,SUMIFS(INDIRECT($S$2&amp;$A449&amp;":"&amp;$A449),BP!$5:$5,AF$4))</f>
        <v>0</v>
      </c>
      <c r="AG449" s="3">
        <f ca="1">IF(AG$5="",0,SUMIFS(INDIRECT($S$2&amp;$A449&amp;":"&amp;$A449),BP!$5:$5,AG$4))</f>
        <v>0</v>
      </c>
      <c r="AH449" s="3">
        <f ca="1">IF(AH$5="",0,SUMIFS(INDIRECT($S$2&amp;$A449&amp;":"&amp;$A449),BP!$5:$5,AH$4))</f>
        <v>0</v>
      </c>
      <c r="AI449" s="3">
        <f ca="1">IF(AI$5="",0,SUMIFS(INDIRECT($S$2&amp;$A449&amp;":"&amp;$A449),BP!$5:$5,AI$4))</f>
        <v>0</v>
      </c>
      <c r="AJ449" s="3">
        <f ca="1">IF(AJ$5="",0,SUMIFS(INDIRECT($S$2&amp;$A449&amp;":"&amp;$A449),BP!$5:$5,AJ$4))</f>
        <v>0</v>
      </c>
      <c r="AK449" s="3">
        <f ca="1">IF(AK$5="",0,SUMIFS(INDIRECT($S$2&amp;$A449&amp;":"&amp;$A449),BP!$5:$5,AK$4))</f>
        <v>0</v>
      </c>
      <c r="AL449" s="3">
        <f ca="1">IF(AL$5="",0,SUMIFS(INDIRECT($S$2&amp;$A449&amp;":"&amp;$A449),BP!$5:$5,AL$4))</f>
        <v>0</v>
      </c>
      <c r="AM449" s="3">
        <f ca="1">IF(AM$5="",0,SUMIFS(INDIRECT($S$2&amp;$A449&amp;":"&amp;$A449),BP!$5:$5,AM$4))</f>
        <v>0</v>
      </c>
      <c r="AN449" s="3">
        <f ca="1">IF(AN$5="",0,SUMIFS(INDIRECT($S$2&amp;$A449&amp;":"&amp;$A449),BP!$5:$5,AN$4))</f>
        <v>0</v>
      </c>
      <c r="AO449" s="3">
        <f ca="1">IF(AO$5="",0,SUMIFS(INDIRECT($S$2&amp;$A449&amp;":"&amp;$A449),BP!$5:$5,AO$4))</f>
        <v>0</v>
      </c>
      <c r="AP449" s="3">
        <f ca="1">IF(AP$5="",0,SUMIFS(INDIRECT($S$2&amp;$A449&amp;":"&amp;$A449),BP!$5:$5,AP$4))</f>
        <v>0</v>
      </c>
      <c r="AQ449" s="3">
        <f ca="1">IF(AQ$5="",0,SUMIFS(INDIRECT($S$2&amp;$A449&amp;":"&amp;$A449),BP!$5:$5,AQ$4))</f>
        <v>0</v>
      </c>
      <c r="AR449" s="3">
        <f ca="1">IF(AR$5="",0,SUMIFS(INDIRECT($S$2&amp;$A449&amp;":"&amp;$A449),BP!$5:$5,AR$4))</f>
        <v>0</v>
      </c>
      <c r="AS449" s="3">
        <f ca="1">IF(AS$5="",0,SUMIFS(INDIRECT($S$2&amp;$A449&amp;":"&amp;$A449),BP!$5:$5,AS$4))</f>
        <v>0</v>
      </c>
      <c r="AT449" s="3">
        <f ca="1">IF(AT$5="",0,SUMIFS(INDIRECT($S$2&amp;$A449&amp;":"&amp;$A449),BP!$5:$5,AT$4))</f>
        <v>0</v>
      </c>
      <c r="AU449" s="3">
        <f ca="1">IF(AU$5="",0,SUMIFS(INDIRECT($S$2&amp;$A449&amp;":"&amp;$A449),BP!$5:$5,AU$4))</f>
        <v>0</v>
      </c>
      <c r="AV449" s="3">
        <f ca="1">IF(AV$5="",0,SUMIFS(INDIRECT($S$2&amp;$A449&amp;":"&amp;$A449),BP!$5:$5,AV$4))</f>
        <v>0</v>
      </c>
      <c r="AW449" s="3">
        <f ca="1">IF(AW$5="",0,SUMIFS(INDIRECT($S$2&amp;$A449&amp;":"&amp;$A449),BP!$5:$5,AW$4))</f>
        <v>0</v>
      </c>
      <c r="AX449" s="3">
        <f ca="1">IF(AX$5="",0,SUMIFS(INDIRECT($S$2&amp;$A449&amp;":"&amp;$A449),BP!$5:$5,AX$4))</f>
        <v>0</v>
      </c>
      <c r="AY449" s="3">
        <f ca="1">IF(AY$5="",0,SUMIFS(INDIRECT($S$2&amp;$A449&amp;":"&amp;$A449),BP!$5:$5,AY$4))</f>
        <v>0</v>
      </c>
      <c r="AZ449" s="3">
        <f ca="1">IF(AZ$5="",0,SUMIFS(INDIRECT($S$2&amp;$A449&amp;":"&amp;$A449),BP!$5:$5,AZ$4))</f>
        <v>0</v>
      </c>
      <c r="BA449" s="3">
        <f ca="1">IF(BA$5="",0,SUMIFS(INDIRECT($S$2&amp;$A449&amp;":"&amp;$A449),BP!$5:$5,BA$4))</f>
        <v>0</v>
      </c>
      <c r="BB449" s="3">
        <f ca="1">IF(BB$5="",0,SUMIFS(INDIRECT($S$2&amp;$A449&amp;":"&amp;$A449),BP!$5:$5,BB$4))</f>
        <v>0</v>
      </c>
      <c r="BC449" s="3">
        <f ca="1">IF(BC$5="",0,SUMIFS(INDIRECT($S$2&amp;$A449&amp;":"&amp;$A449),BP!$5:$5,BC$4))</f>
        <v>0</v>
      </c>
      <c r="BD449" s="3">
        <f ca="1">IF(BD$5="",0,SUMIFS(INDIRECT($S$2&amp;$A449&amp;":"&amp;$A449),BP!$5:$5,BD$4))</f>
        <v>0</v>
      </c>
      <c r="BE449" s="3">
        <f ca="1">IF(BE$5="",0,SUMIFS(INDIRECT($S$2&amp;$A449&amp;":"&amp;$A449),BP!$5:$5,BE$4))</f>
        <v>0</v>
      </c>
      <c r="BF449" s="3">
        <f ca="1">IF(BF$5="",0,SUMIFS(INDIRECT($S$2&amp;$A449&amp;":"&amp;$A449),BP!$5:$5,BF$4))</f>
        <v>0</v>
      </c>
      <c r="BG449" s="3">
        <f ca="1">IF(BG$5="",0,SUMIFS(INDIRECT($S$2&amp;$A449&amp;":"&amp;$A449),BP!$5:$5,BG$4))</f>
        <v>0</v>
      </c>
      <c r="BH449" s="3">
        <f ca="1">IF(BH$5="",0,SUMIFS(INDIRECT($S$2&amp;$A449&amp;":"&amp;$A449),BP!$5:$5,BH$4))</f>
        <v>0</v>
      </c>
      <c r="BI449" s="3">
        <f ca="1">IF(BI$5="",0,SUMIFS(INDIRECT($S$2&amp;$A449&amp;":"&amp;$A449),BP!$5:$5,BI$4))</f>
        <v>0</v>
      </c>
      <c r="BJ449" s="3">
        <f>IF(BJ$5="",0,SUMIFS(BP!449:449,BP!$5:$5,BJ$4))</f>
        <v>0</v>
      </c>
      <c r="BK449" s="3">
        <f>IF(BK$5="",0,SUMIFS(BP!449:449,BP!$5:$5,BK$4))</f>
        <v>0</v>
      </c>
      <c r="BL449" s="3">
        <f>IF(BL$5="",0,SUMIFS(BP!449:449,BP!$5:$5,BL$4))</f>
        <v>0</v>
      </c>
      <c r="BM449" s="3">
        <f>IF(BM$5="",0,SUMIFS(BP!449:449,BP!$5:$5,BM$4))</f>
        <v>0</v>
      </c>
      <c r="BN449" s="3">
        <f>IF(BN$5="",0,SUMIFS(BP!449:449,BP!$5:$5,BN$4))</f>
        <v>0</v>
      </c>
      <c r="BO449" s="3">
        <f>IF(BO$5="",0,SUMIFS(BP!449:449,BP!$5:$5,BO$4))</f>
        <v>0</v>
      </c>
      <c r="BP449" s="3">
        <f>IF(BP$5="",0,SUMIFS(BP!449:449,BP!$5:$5,BP$4))</f>
        <v>0</v>
      </c>
      <c r="BQ449" s="3">
        <f>IF(BQ$5="",0,SUMIFS(BP!449:449,BP!$5:$5,BQ$4))</f>
        <v>0</v>
      </c>
      <c r="BR449" s="3">
        <f>IF(BR$5="",0,SUMIFS(BP!449:449,BP!$5:$5,BR$4))</f>
        <v>0</v>
      </c>
      <c r="BS449" s="3">
        <f>IF(BS$5="",0,SUMIFS(BP!449:449,BP!$5:$5,BS$4))</f>
        <v>0</v>
      </c>
      <c r="BT449" s="3">
        <f>IF(BT$5="",0,SUMIFS(BP!449:449,BP!$5:$5,BT$4))</f>
        <v>0</v>
      </c>
      <c r="BU449" s="3">
        <f>IF(BU$5="",0,SUMIFS(BP!449:449,BP!$5:$5,BU$4))</f>
        <v>0</v>
      </c>
      <c r="BV449" s="3">
        <f>IF(BV$5="",0,SUMIFS(BP!449:449,BP!$5:$5,BV$4))</f>
        <v>0</v>
      </c>
      <c r="BW449" s="3">
        <f>IF(BW$5="",0,SUMIFS(BP!449:449,BP!$5:$5,BW$4))</f>
        <v>0</v>
      </c>
      <c r="BX449" s="3">
        <f>IF(BX$5="",0,SUMIFS(BP!449:449,BP!$5:$5,BX$4))</f>
        <v>0</v>
      </c>
      <c r="BY449" s="3">
        <f>IF(BY$5="",0,SUMIFS(BP!449:449,BP!$5:$5,BY$4))</f>
        <v>0</v>
      </c>
      <c r="BZ449" s="3">
        <f>IF(BZ$5="",0,SUMIFS(BP!449:449,BP!$5:$5,BZ$4))</f>
        <v>0</v>
      </c>
      <c r="CA449" s="3">
        <f>IF(CA$5="",0,SUMIFS(BP!449:449,BP!$5:$5,CA$4))</f>
        <v>0</v>
      </c>
      <c r="CB449" s="3">
        <f>IF(CB$5="",0,SUMIFS(BP!449:449,BP!$5:$5,CB$4))</f>
        <v>0</v>
      </c>
      <c r="CC449" s="3">
        <f>IF(CC$5="",0,SUMIFS(BP!449:449,BP!$5:$5,CC$4))</f>
        <v>0</v>
      </c>
      <c r="CD449" s="3">
        <f>IF(CD$5="",0,SUMIFS(BP!449:449,BP!$5:$5,CD$4))</f>
        <v>0</v>
      </c>
      <c r="CE449" s="3">
        <f>IF(CE$5="",0,SUMIFS(BP!449:449,BP!$5:$5,CE$4))</f>
        <v>0</v>
      </c>
      <c r="CF449" s="3">
        <f>IF(CF$5="",0,SUMIFS(BP!449:449,BP!$5:$5,CF$4))</f>
        <v>0</v>
      </c>
      <c r="CG449" s="3">
        <f>IF(CG$5="",0,SUMIFS(BP!449:449,BP!$5:$5,CG$4))</f>
        <v>0</v>
      </c>
      <c r="CH449" s="3">
        <f>IF(CH$5="",0,SUMIFS(BP!449:449,BP!$5:$5,CH$4))</f>
        <v>0</v>
      </c>
      <c r="CI449" s="3">
        <f>IF(CI$5="",0,SUMIFS(BP!449:449,BP!$5:$5,CI$4))</f>
        <v>0</v>
      </c>
      <c r="CJ449" s="3">
        <f>IF(CJ$5="",0,SUMIFS(BP!449:449,BP!$5:$5,CJ$4))</f>
        <v>0</v>
      </c>
      <c r="CK449" s="3">
        <f>IF(CK$5="",0,SUMIFS(BP!449:449,BP!$5:$5,CK$4))</f>
        <v>0</v>
      </c>
      <c r="CL449" s="3">
        <f>IF(CL$5="",0,SUMIFS(BP!449:449,BP!$5:$5,CL$4))</f>
        <v>0</v>
      </c>
      <c r="CM449" s="3">
        <f>IF(CM$5="",0,SUMIFS(BP!449:449,BP!$5:$5,CM$4))</f>
        <v>0</v>
      </c>
      <c r="CN449" s="3">
        <f>IF(CN$5="",0,SUMIFS(BP!449:449,BP!$5:$5,CN$4))</f>
        <v>0</v>
      </c>
      <c r="CO449" s="3">
        <f>IF(CO$5="",0,SUMIFS(BP!449:449,BP!$5:$5,CO$4))</f>
        <v>0</v>
      </c>
      <c r="CP449" s="3">
        <f>IF(CP$5="",0,SUMIFS(BP!449:449,BP!$5:$5,CP$4))</f>
        <v>0</v>
      </c>
      <c r="CQ449" s="3">
        <f>IF(CQ$5="",0,SUMIFS(BP!449:449,BP!$5:$5,CQ$4))</f>
        <v>0</v>
      </c>
      <c r="CR449" s="3">
        <f>IF(CR$5="",0,SUMIFS(BP!449:449,BP!$5:$5,CR$4))</f>
        <v>0</v>
      </c>
      <c r="CS449" s="3">
        <f>IF(CS$5="",0,SUMIFS(BP!449:449,BP!$5:$5,CS$4))</f>
        <v>0</v>
      </c>
      <c r="CT449" s="3">
        <f>IF(CT$5="",0,SUMIFS(BP!449:449,BP!$5:$5,CT$4))</f>
        <v>0</v>
      </c>
    </row>
    <row r="450" spans="1:98" s="2" customFormat="1" ht="10.199999999999999" x14ac:dyDescent="0.2">
      <c r="A450" s="11">
        <f>ROW()</f>
        <v>450</v>
      </c>
      <c r="E450" s="15"/>
      <c r="W450" s="5"/>
      <c r="Z450" s="3">
        <f ca="1">IF(Z$5="",0,SUMIFS(INDIRECT($S$2&amp;$A450&amp;":"&amp;$A450),BP!$5:$5,Z$4))</f>
        <v>0</v>
      </c>
      <c r="AA450" s="3">
        <f ca="1">IF(AA$5="",0,SUMIFS(INDIRECT($S$2&amp;$A450&amp;":"&amp;$A450),BP!$5:$5,AA$4))</f>
        <v>0</v>
      </c>
      <c r="AB450" s="3">
        <f ca="1">IF(AB$5="",0,SUMIFS(INDIRECT($S$2&amp;$A450&amp;":"&amp;$A450),BP!$5:$5,AB$4))</f>
        <v>0</v>
      </c>
      <c r="AC450" s="3">
        <f ca="1">IF(AC$5="",0,SUMIFS(INDIRECT($S$2&amp;$A450&amp;":"&amp;$A450),BP!$5:$5,AC$4))</f>
        <v>0</v>
      </c>
      <c r="AD450" s="3">
        <f ca="1">IF(AD$5="",0,SUMIFS(INDIRECT($S$2&amp;$A450&amp;":"&amp;$A450),BP!$5:$5,AD$4))</f>
        <v>0</v>
      </c>
      <c r="AE450" s="3">
        <f ca="1">IF(AE$5="",0,SUMIFS(INDIRECT($S$2&amp;$A450&amp;":"&amp;$A450),BP!$5:$5,AE$4))</f>
        <v>0</v>
      </c>
      <c r="AF450" s="3">
        <f ca="1">IF(AF$5="",0,SUMIFS(INDIRECT($S$2&amp;$A450&amp;":"&amp;$A450),BP!$5:$5,AF$4))</f>
        <v>0</v>
      </c>
      <c r="AG450" s="3">
        <f ca="1">IF(AG$5="",0,SUMIFS(INDIRECT($S$2&amp;$A450&amp;":"&amp;$A450),BP!$5:$5,AG$4))</f>
        <v>0</v>
      </c>
      <c r="AH450" s="3">
        <f ca="1">IF(AH$5="",0,SUMIFS(INDIRECT($S$2&amp;$A450&amp;":"&amp;$A450),BP!$5:$5,AH$4))</f>
        <v>0</v>
      </c>
      <c r="AI450" s="3">
        <f ca="1">IF(AI$5="",0,SUMIFS(INDIRECT($S$2&amp;$A450&amp;":"&amp;$A450),BP!$5:$5,AI$4))</f>
        <v>0</v>
      </c>
      <c r="AJ450" s="3">
        <f ca="1">IF(AJ$5="",0,SUMIFS(INDIRECT($S$2&amp;$A450&amp;":"&amp;$A450),BP!$5:$5,AJ$4))</f>
        <v>0</v>
      </c>
      <c r="AK450" s="3">
        <f ca="1">IF(AK$5="",0,SUMIFS(INDIRECT($S$2&amp;$A450&amp;":"&amp;$A450),BP!$5:$5,AK$4))</f>
        <v>0</v>
      </c>
      <c r="AL450" s="3">
        <f ca="1">IF(AL$5="",0,SUMIFS(INDIRECT($S$2&amp;$A450&amp;":"&amp;$A450),BP!$5:$5,AL$4))</f>
        <v>0</v>
      </c>
      <c r="AM450" s="3">
        <f ca="1">IF(AM$5="",0,SUMIFS(INDIRECT($S$2&amp;$A450&amp;":"&amp;$A450),BP!$5:$5,AM$4))</f>
        <v>0</v>
      </c>
      <c r="AN450" s="3">
        <f ca="1">IF(AN$5="",0,SUMIFS(INDIRECT($S$2&amp;$A450&amp;":"&amp;$A450),BP!$5:$5,AN$4))</f>
        <v>0</v>
      </c>
      <c r="AO450" s="3">
        <f ca="1">IF(AO$5="",0,SUMIFS(INDIRECT($S$2&amp;$A450&amp;":"&amp;$A450),BP!$5:$5,AO$4))</f>
        <v>0</v>
      </c>
      <c r="AP450" s="3">
        <f ca="1">IF(AP$5="",0,SUMIFS(INDIRECT($S$2&amp;$A450&amp;":"&amp;$A450),BP!$5:$5,AP$4))</f>
        <v>0</v>
      </c>
      <c r="AQ450" s="3">
        <f ca="1">IF(AQ$5="",0,SUMIFS(INDIRECT($S$2&amp;$A450&amp;":"&amp;$A450),BP!$5:$5,AQ$4))</f>
        <v>0</v>
      </c>
      <c r="AR450" s="3">
        <f ca="1">IF(AR$5="",0,SUMIFS(INDIRECT($S$2&amp;$A450&amp;":"&amp;$A450),BP!$5:$5,AR$4))</f>
        <v>0</v>
      </c>
      <c r="AS450" s="3">
        <f ca="1">IF(AS$5="",0,SUMIFS(INDIRECT($S$2&amp;$A450&amp;":"&amp;$A450),BP!$5:$5,AS$4))</f>
        <v>0</v>
      </c>
      <c r="AT450" s="3">
        <f ca="1">IF(AT$5="",0,SUMIFS(INDIRECT($S$2&amp;$A450&amp;":"&amp;$A450),BP!$5:$5,AT$4))</f>
        <v>0</v>
      </c>
      <c r="AU450" s="3">
        <f ca="1">IF(AU$5="",0,SUMIFS(INDIRECT($S$2&amp;$A450&amp;":"&amp;$A450),BP!$5:$5,AU$4))</f>
        <v>0</v>
      </c>
      <c r="AV450" s="3">
        <f ca="1">IF(AV$5="",0,SUMIFS(INDIRECT($S$2&amp;$A450&amp;":"&amp;$A450),BP!$5:$5,AV$4))</f>
        <v>0</v>
      </c>
      <c r="AW450" s="3">
        <f ca="1">IF(AW$5="",0,SUMIFS(INDIRECT($S$2&amp;$A450&amp;":"&amp;$A450),BP!$5:$5,AW$4))</f>
        <v>0</v>
      </c>
      <c r="AX450" s="3">
        <f ca="1">IF(AX$5="",0,SUMIFS(INDIRECT($S$2&amp;$A450&amp;":"&amp;$A450),BP!$5:$5,AX$4))</f>
        <v>0</v>
      </c>
      <c r="AY450" s="3">
        <f ca="1">IF(AY$5="",0,SUMIFS(INDIRECT($S$2&amp;$A450&amp;":"&amp;$A450),BP!$5:$5,AY$4))</f>
        <v>0</v>
      </c>
      <c r="AZ450" s="3">
        <f ca="1">IF(AZ$5="",0,SUMIFS(INDIRECT($S$2&amp;$A450&amp;":"&amp;$A450),BP!$5:$5,AZ$4))</f>
        <v>0</v>
      </c>
      <c r="BA450" s="3">
        <f ca="1">IF(BA$5="",0,SUMIFS(INDIRECT($S$2&amp;$A450&amp;":"&amp;$A450),BP!$5:$5,BA$4))</f>
        <v>0</v>
      </c>
      <c r="BB450" s="3">
        <f ca="1">IF(BB$5="",0,SUMIFS(INDIRECT($S$2&amp;$A450&amp;":"&amp;$A450),BP!$5:$5,BB$4))</f>
        <v>0</v>
      </c>
      <c r="BC450" s="3">
        <f ca="1">IF(BC$5="",0,SUMIFS(INDIRECT($S$2&amp;$A450&amp;":"&amp;$A450),BP!$5:$5,BC$4))</f>
        <v>0</v>
      </c>
      <c r="BD450" s="3">
        <f ca="1">IF(BD$5="",0,SUMIFS(INDIRECT($S$2&amp;$A450&amp;":"&amp;$A450),BP!$5:$5,BD$4))</f>
        <v>0</v>
      </c>
      <c r="BE450" s="3">
        <f ca="1">IF(BE$5="",0,SUMIFS(INDIRECT($S$2&amp;$A450&amp;":"&amp;$A450),BP!$5:$5,BE$4))</f>
        <v>0</v>
      </c>
      <c r="BF450" s="3">
        <f ca="1">IF(BF$5="",0,SUMIFS(INDIRECT($S$2&amp;$A450&amp;":"&amp;$A450),BP!$5:$5,BF$4))</f>
        <v>0</v>
      </c>
      <c r="BG450" s="3">
        <f ca="1">IF(BG$5="",0,SUMIFS(INDIRECT($S$2&amp;$A450&amp;":"&amp;$A450),BP!$5:$5,BG$4))</f>
        <v>0</v>
      </c>
      <c r="BH450" s="3">
        <f ca="1">IF(BH$5="",0,SUMIFS(INDIRECT($S$2&amp;$A450&amp;":"&amp;$A450),BP!$5:$5,BH$4))</f>
        <v>0</v>
      </c>
      <c r="BI450" s="3">
        <f ca="1">IF(BI$5="",0,SUMIFS(INDIRECT($S$2&amp;$A450&amp;":"&amp;$A450),BP!$5:$5,BI$4))</f>
        <v>0</v>
      </c>
      <c r="BJ450" s="3">
        <f>IF(BJ$5="",0,SUMIFS(BP!450:450,BP!$5:$5,BJ$4))</f>
        <v>0</v>
      </c>
      <c r="BK450" s="3">
        <f>IF(BK$5="",0,SUMIFS(BP!450:450,BP!$5:$5,BK$4))</f>
        <v>0</v>
      </c>
      <c r="BL450" s="3">
        <f>IF(BL$5="",0,SUMIFS(BP!450:450,BP!$5:$5,BL$4))</f>
        <v>0</v>
      </c>
      <c r="BM450" s="3">
        <f>IF(BM$5="",0,SUMIFS(BP!450:450,BP!$5:$5,BM$4))</f>
        <v>0</v>
      </c>
      <c r="BN450" s="3">
        <f>IF(BN$5="",0,SUMIFS(BP!450:450,BP!$5:$5,BN$4))</f>
        <v>0</v>
      </c>
      <c r="BO450" s="3">
        <f>IF(BO$5="",0,SUMIFS(BP!450:450,BP!$5:$5,BO$4))</f>
        <v>0</v>
      </c>
      <c r="BP450" s="3">
        <f>IF(BP$5="",0,SUMIFS(BP!450:450,BP!$5:$5,BP$4))</f>
        <v>0</v>
      </c>
      <c r="BQ450" s="3">
        <f>IF(BQ$5="",0,SUMIFS(BP!450:450,BP!$5:$5,BQ$4))</f>
        <v>0</v>
      </c>
      <c r="BR450" s="3">
        <f>IF(BR$5="",0,SUMIFS(BP!450:450,BP!$5:$5,BR$4))</f>
        <v>0</v>
      </c>
      <c r="BS450" s="3">
        <f>IF(BS$5="",0,SUMIFS(BP!450:450,BP!$5:$5,BS$4))</f>
        <v>0</v>
      </c>
      <c r="BT450" s="3">
        <f>IF(BT$5="",0,SUMIFS(BP!450:450,BP!$5:$5,BT$4))</f>
        <v>0</v>
      </c>
      <c r="BU450" s="3">
        <f>IF(BU$5="",0,SUMIFS(BP!450:450,BP!$5:$5,BU$4))</f>
        <v>0</v>
      </c>
      <c r="BV450" s="3">
        <f>IF(BV$5="",0,SUMIFS(BP!450:450,BP!$5:$5,BV$4))</f>
        <v>0</v>
      </c>
      <c r="BW450" s="3">
        <f>IF(BW$5="",0,SUMIFS(BP!450:450,BP!$5:$5,BW$4))</f>
        <v>0</v>
      </c>
      <c r="BX450" s="3">
        <f>IF(BX$5="",0,SUMIFS(BP!450:450,BP!$5:$5,BX$4))</f>
        <v>0</v>
      </c>
      <c r="BY450" s="3">
        <f>IF(BY$5="",0,SUMIFS(BP!450:450,BP!$5:$5,BY$4))</f>
        <v>0</v>
      </c>
      <c r="BZ450" s="3">
        <f>IF(BZ$5="",0,SUMIFS(BP!450:450,BP!$5:$5,BZ$4))</f>
        <v>0</v>
      </c>
      <c r="CA450" s="3">
        <f>IF(CA$5="",0,SUMIFS(BP!450:450,BP!$5:$5,CA$4))</f>
        <v>0</v>
      </c>
      <c r="CB450" s="3">
        <f>IF(CB$5="",0,SUMIFS(BP!450:450,BP!$5:$5,CB$4))</f>
        <v>0</v>
      </c>
      <c r="CC450" s="3">
        <f>IF(CC$5="",0,SUMIFS(BP!450:450,BP!$5:$5,CC$4))</f>
        <v>0</v>
      </c>
      <c r="CD450" s="3">
        <f>IF(CD$5="",0,SUMIFS(BP!450:450,BP!$5:$5,CD$4))</f>
        <v>0</v>
      </c>
      <c r="CE450" s="3">
        <f>IF(CE$5="",0,SUMIFS(BP!450:450,BP!$5:$5,CE$4))</f>
        <v>0</v>
      </c>
      <c r="CF450" s="3">
        <f>IF(CF$5="",0,SUMIFS(BP!450:450,BP!$5:$5,CF$4))</f>
        <v>0</v>
      </c>
      <c r="CG450" s="3">
        <f>IF(CG$5="",0,SUMIFS(BP!450:450,BP!$5:$5,CG$4))</f>
        <v>0</v>
      </c>
      <c r="CH450" s="3">
        <f>IF(CH$5="",0,SUMIFS(BP!450:450,BP!$5:$5,CH$4))</f>
        <v>0</v>
      </c>
      <c r="CI450" s="3">
        <f>IF(CI$5="",0,SUMIFS(BP!450:450,BP!$5:$5,CI$4))</f>
        <v>0</v>
      </c>
      <c r="CJ450" s="3">
        <f>IF(CJ$5="",0,SUMIFS(BP!450:450,BP!$5:$5,CJ$4))</f>
        <v>0</v>
      </c>
      <c r="CK450" s="3">
        <f>IF(CK$5="",0,SUMIFS(BP!450:450,BP!$5:$5,CK$4))</f>
        <v>0</v>
      </c>
      <c r="CL450" s="3">
        <f>IF(CL$5="",0,SUMIFS(BP!450:450,BP!$5:$5,CL$4))</f>
        <v>0</v>
      </c>
      <c r="CM450" s="3">
        <f>IF(CM$5="",0,SUMIFS(BP!450:450,BP!$5:$5,CM$4))</f>
        <v>0</v>
      </c>
      <c r="CN450" s="3">
        <f>IF(CN$5="",0,SUMIFS(BP!450:450,BP!$5:$5,CN$4))</f>
        <v>0</v>
      </c>
      <c r="CO450" s="3">
        <f>IF(CO$5="",0,SUMIFS(BP!450:450,BP!$5:$5,CO$4))</f>
        <v>0</v>
      </c>
      <c r="CP450" s="3">
        <f>IF(CP$5="",0,SUMIFS(BP!450:450,BP!$5:$5,CP$4))</f>
        <v>0</v>
      </c>
      <c r="CQ450" s="3">
        <f>IF(CQ$5="",0,SUMIFS(BP!450:450,BP!$5:$5,CQ$4))</f>
        <v>0</v>
      </c>
      <c r="CR450" s="3">
        <f>IF(CR$5="",0,SUMIFS(BP!450:450,BP!$5:$5,CR$4))</f>
        <v>0</v>
      </c>
      <c r="CS450" s="3">
        <f>IF(CS$5="",0,SUMIFS(BP!450:450,BP!$5:$5,CS$4))</f>
        <v>0</v>
      </c>
      <c r="CT450" s="3">
        <f>IF(CT$5="",0,SUMIFS(BP!450:450,BP!$5:$5,CT$4))</f>
        <v>0</v>
      </c>
    </row>
    <row r="451" spans="1:98" s="2" customFormat="1" ht="10.199999999999999" x14ac:dyDescent="0.2">
      <c r="A451" s="11">
        <f>ROW()</f>
        <v>451</v>
      </c>
      <c r="E451" s="15"/>
      <c r="W451" s="5"/>
      <c r="Z451" s="3">
        <f ca="1">IF(Z$5="",0,SUMIFS(INDIRECT($S$2&amp;$A451&amp;":"&amp;$A451),BP!$5:$5,Z$4))</f>
        <v>0</v>
      </c>
      <c r="AA451" s="3">
        <f ca="1">IF(AA$5="",0,SUMIFS(INDIRECT($S$2&amp;$A451&amp;":"&amp;$A451),BP!$5:$5,AA$4))</f>
        <v>0</v>
      </c>
      <c r="AB451" s="3">
        <f ca="1">IF(AB$5="",0,SUMIFS(INDIRECT($S$2&amp;$A451&amp;":"&amp;$A451),BP!$5:$5,AB$4))</f>
        <v>0</v>
      </c>
      <c r="AC451" s="3">
        <f ca="1">IF(AC$5="",0,SUMIFS(INDIRECT($S$2&amp;$A451&amp;":"&amp;$A451),BP!$5:$5,AC$4))</f>
        <v>0</v>
      </c>
      <c r="AD451" s="3">
        <f ca="1">IF(AD$5="",0,SUMIFS(INDIRECT($S$2&amp;$A451&amp;":"&amp;$A451),BP!$5:$5,AD$4))</f>
        <v>0</v>
      </c>
      <c r="AE451" s="3">
        <f ca="1">IF(AE$5="",0,SUMIFS(INDIRECT($S$2&amp;$A451&amp;":"&amp;$A451),BP!$5:$5,AE$4))</f>
        <v>0</v>
      </c>
      <c r="AF451" s="3">
        <f ca="1">IF(AF$5="",0,SUMIFS(INDIRECT($S$2&amp;$A451&amp;":"&amp;$A451),BP!$5:$5,AF$4))</f>
        <v>0</v>
      </c>
      <c r="AG451" s="3">
        <f ca="1">IF(AG$5="",0,SUMIFS(INDIRECT($S$2&amp;$A451&amp;":"&amp;$A451),BP!$5:$5,AG$4))</f>
        <v>0</v>
      </c>
      <c r="AH451" s="3">
        <f ca="1">IF(AH$5="",0,SUMIFS(INDIRECT($S$2&amp;$A451&amp;":"&amp;$A451),BP!$5:$5,AH$4))</f>
        <v>0</v>
      </c>
      <c r="AI451" s="3">
        <f ca="1">IF(AI$5="",0,SUMIFS(INDIRECT($S$2&amp;$A451&amp;":"&amp;$A451),BP!$5:$5,AI$4))</f>
        <v>0</v>
      </c>
      <c r="AJ451" s="3">
        <f ca="1">IF(AJ$5="",0,SUMIFS(INDIRECT($S$2&amp;$A451&amp;":"&amp;$A451),BP!$5:$5,AJ$4))</f>
        <v>0</v>
      </c>
      <c r="AK451" s="3">
        <f ca="1">IF(AK$5="",0,SUMIFS(INDIRECT($S$2&amp;$A451&amp;":"&amp;$A451),BP!$5:$5,AK$4))</f>
        <v>0</v>
      </c>
      <c r="AL451" s="3">
        <f ca="1">IF(AL$5="",0,SUMIFS(INDIRECT($S$2&amp;$A451&amp;":"&amp;$A451),BP!$5:$5,AL$4))</f>
        <v>0</v>
      </c>
      <c r="AM451" s="3">
        <f ca="1">IF(AM$5="",0,SUMIFS(INDIRECT($S$2&amp;$A451&amp;":"&amp;$A451),BP!$5:$5,AM$4))</f>
        <v>0</v>
      </c>
      <c r="AN451" s="3">
        <f ca="1">IF(AN$5="",0,SUMIFS(INDIRECT($S$2&amp;$A451&amp;":"&amp;$A451),BP!$5:$5,AN$4))</f>
        <v>0</v>
      </c>
      <c r="AO451" s="3">
        <f ca="1">IF(AO$5="",0,SUMIFS(INDIRECT($S$2&amp;$A451&amp;":"&amp;$A451),BP!$5:$5,AO$4))</f>
        <v>0</v>
      </c>
      <c r="AP451" s="3">
        <f ca="1">IF(AP$5="",0,SUMIFS(INDIRECT($S$2&amp;$A451&amp;":"&amp;$A451),BP!$5:$5,AP$4))</f>
        <v>0</v>
      </c>
      <c r="AQ451" s="3">
        <f ca="1">IF(AQ$5="",0,SUMIFS(INDIRECT($S$2&amp;$A451&amp;":"&amp;$A451),BP!$5:$5,AQ$4))</f>
        <v>0</v>
      </c>
      <c r="AR451" s="3">
        <f ca="1">IF(AR$5="",0,SUMIFS(INDIRECT($S$2&amp;$A451&amp;":"&amp;$A451),BP!$5:$5,AR$4))</f>
        <v>0</v>
      </c>
      <c r="AS451" s="3">
        <f ca="1">IF(AS$5="",0,SUMIFS(INDIRECT($S$2&amp;$A451&amp;":"&amp;$A451),BP!$5:$5,AS$4))</f>
        <v>0</v>
      </c>
      <c r="AT451" s="3">
        <f ca="1">IF(AT$5="",0,SUMIFS(INDIRECT($S$2&amp;$A451&amp;":"&amp;$A451),BP!$5:$5,AT$4))</f>
        <v>0</v>
      </c>
      <c r="AU451" s="3">
        <f ca="1">IF(AU$5="",0,SUMIFS(INDIRECT($S$2&amp;$A451&amp;":"&amp;$A451),BP!$5:$5,AU$4))</f>
        <v>0</v>
      </c>
      <c r="AV451" s="3">
        <f ca="1">IF(AV$5="",0,SUMIFS(INDIRECT($S$2&amp;$A451&amp;":"&amp;$A451),BP!$5:$5,AV$4))</f>
        <v>0</v>
      </c>
      <c r="AW451" s="3">
        <f ca="1">IF(AW$5="",0,SUMIFS(INDIRECT($S$2&amp;$A451&amp;":"&amp;$A451),BP!$5:$5,AW$4))</f>
        <v>0</v>
      </c>
      <c r="AX451" s="3">
        <f ca="1">IF(AX$5="",0,SUMIFS(INDIRECT($S$2&amp;$A451&amp;":"&amp;$A451),BP!$5:$5,AX$4))</f>
        <v>0</v>
      </c>
      <c r="AY451" s="3">
        <f ca="1">IF(AY$5="",0,SUMIFS(INDIRECT($S$2&amp;$A451&amp;":"&amp;$A451),BP!$5:$5,AY$4))</f>
        <v>0</v>
      </c>
      <c r="AZ451" s="3">
        <f ca="1">IF(AZ$5="",0,SUMIFS(INDIRECT($S$2&amp;$A451&amp;":"&amp;$A451),BP!$5:$5,AZ$4))</f>
        <v>0</v>
      </c>
      <c r="BA451" s="3">
        <f ca="1">IF(BA$5="",0,SUMIFS(INDIRECT($S$2&amp;$A451&amp;":"&amp;$A451),BP!$5:$5,BA$4))</f>
        <v>0</v>
      </c>
      <c r="BB451" s="3">
        <f ca="1">IF(BB$5="",0,SUMIFS(INDIRECT($S$2&amp;$A451&amp;":"&amp;$A451),BP!$5:$5,BB$4))</f>
        <v>0</v>
      </c>
      <c r="BC451" s="3">
        <f ca="1">IF(BC$5="",0,SUMIFS(INDIRECT($S$2&amp;$A451&amp;":"&amp;$A451),BP!$5:$5,BC$4))</f>
        <v>0</v>
      </c>
      <c r="BD451" s="3">
        <f ca="1">IF(BD$5="",0,SUMIFS(INDIRECT($S$2&amp;$A451&amp;":"&amp;$A451),BP!$5:$5,BD$4))</f>
        <v>0</v>
      </c>
      <c r="BE451" s="3">
        <f ca="1">IF(BE$5="",0,SUMIFS(INDIRECT($S$2&amp;$A451&amp;":"&amp;$A451),BP!$5:$5,BE$4))</f>
        <v>0</v>
      </c>
      <c r="BF451" s="3">
        <f ca="1">IF(BF$5="",0,SUMIFS(INDIRECT($S$2&amp;$A451&amp;":"&amp;$A451),BP!$5:$5,BF$4))</f>
        <v>0</v>
      </c>
      <c r="BG451" s="3">
        <f ca="1">IF(BG$5="",0,SUMIFS(INDIRECT($S$2&amp;$A451&amp;":"&amp;$A451),BP!$5:$5,BG$4))</f>
        <v>0</v>
      </c>
      <c r="BH451" s="3">
        <f ca="1">IF(BH$5="",0,SUMIFS(INDIRECT($S$2&amp;$A451&amp;":"&amp;$A451),BP!$5:$5,BH$4))</f>
        <v>0</v>
      </c>
      <c r="BI451" s="3">
        <f ca="1">IF(BI$5="",0,SUMIFS(INDIRECT($S$2&amp;$A451&amp;":"&amp;$A451),BP!$5:$5,BI$4))</f>
        <v>0</v>
      </c>
      <c r="BJ451" s="3">
        <f>IF(BJ$5="",0,SUMIFS(BP!451:451,BP!$5:$5,BJ$4))</f>
        <v>0</v>
      </c>
      <c r="BK451" s="3">
        <f>IF(BK$5="",0,SUMIFS(BP!451:451,BP!$5:$5,BK$4))</f>
        <v>0</v>
      </c>
      <c r="BL451" s="3">
        <f>IF(BL$5="",0,SUMIFS(BP!451:451,BP!$5:$5,BL$4))</f>
        <v>0</v>
      </c>
      <c r="BM451" s="3">
        <f>IF(BM$5="",0,SUMIFS(BP!451:451,BP!$5:$5,BM$4))</f>
        <v>0</v>
      </c>
      <c r="BN451" s="3">
        <f>IF(BN$5="",0,SUMIFS(BP!451:451,BP!$5:$5,BN$4))</f>
        <v>0</v>
      </c>
      <c r="BO451" s="3">
        <f>IF(BO$5="",0,SUMIFS(BP!451:451,BP!$5:$5,BO$4))</f>
        <v>0</v>
      </c>
      <c r="BP451" s="3">
        <f>IF(BP$5="",0,SUMIFS(BP!451:451,BP!$5:$5,BP$4))</f>
        <v>0</v>
      </c>
      <c r="BQ451" s="3">
        <f>IF(BQ$5="",0,SUMIFS(BP!451:451,BP!$5:$5,BQ$4))</f>
        <v>0</v>
      </c>
      <c r="BR451" s="3">
        <f>IF(BR$5="",0,SUMIFS(BP!451:451,BP!$5:$5,BR$4))</f>
        <v>0</v>
      </c>
      <c r="BS451" s="3">
        <f>IF(BS$5="",0,SUMIFS(BP!451:451,BP!$5:$5,BS$4))</f>
        <v>0</v>
      </c>
      <c r="BT451" s="3">
        <f>IF(BT$5="",0,SUMIFS(BP!451:451,BP!$5:$5,BT$4))</f>
        <v>0</v>
      </c>
      <c r="BU451" s="3">
        <f>IF(BU$5="",0,SUMIFS(BP!451:451,BP!$5:$5,BU$4))</f>
        <v>0</v>
      </c>
      <c r="BV451" s="3">
        <f>IF(BV$5="",0,SUMIFS(BP!451:451,BP!$5:$5,BV$4))</f>
        <v>0</v>
      </c>
      <c r="BW451" s="3">
        <f>IF(BW$5="",0,SUMIFS(BP!451:451,BP!$5:$5,BW$4))</f>
        <v>0</v>
      </c>
      <c r="BX451" s="3">
        <f>IF(BX$5="",0,SUMIFS(BP!451:451,BP!$5:$5,BX$4))</f>
        <v>0</v>
      </c>
      <c r="BY451" s="3">
        <f>IF(BY$5="",0,SUMIFS(BP!451:451,BP!$5:$5,BY$4))</f>
        <v>0</v>
      </c>
      <c r="BZ451" s="3">
        <f>IF(BZ$5="",0,SUMIFS(BP!451:451,BP!$5:$5,BZ$4))</f>
        <v>0</v>
      </c>
      <c r="CA451" s="3">
        <f>IF(CA$5="",0,SUMIFS(BP!451:451,BP!$5:$5,CA$4))</f>
        <v>0</v>
      </c>
      <c r="CB451" s="3">
        <f>IF(CB$5="",0,SUMIFS(BP!451:451,BP!$5:$5,CB$4))</f>
        <v>0</v>
      </c>
      <c r="CC451" s="3">
        <f>IF(CC$5="",0,SUMIFS(BP!451:451,BP!$5:$5,CC$4))</f>
        <v>0</v>
      </c>
      <c r="CD451" s="3">
        <f>IF(CD$5="",0,SUMIFS(BP!451:451,BP!$5:$5,CD$4))</f>
        <v>0</v>
      </c>
      <c r="CE451" s="3">
        <f>IF(CE$5="",0,SUMIFS(BP!451:451,BP!$5:$5,CE$4))</f>
        <v>0</v>
      </c>
      <c r="CF451" s="3">
        <f>IF(CF$5="",0,SUMIFS(BP!451:451,BP!$5:$5,CF$4))</f>
        <v>0</v>
      </c>
      <c r="CG451" s="3">
        <f>IF(CG$5="",0,SUMIFS(BP!451:451,BP!$5:$5,CG$4))</f>
        <v>0</v>
      </c>
      <c r="CH451" s="3">
        <f>IF(CH$5="",0,SUMIFS(BP!451:451,BP!$5:$5,CH$4))</f>
        <v>0</v>
      </c>
      <c r="CI451" s="3">
        <f>IF(CI$5="",0,SUMIFS(BP!451:451,BP!$5:$5,CI$4))</f>
        <v>0</v>
      </c>
      <c r="CJ451" s="3">
        <f>IF(CJ$5="",0,SUMIFS(BP!451:451,BP!$5:$5,CJ$4))</f>
        <v>0</v>
      </c>
      <c r="CK451" s="3">
        <f>IF(CK$5="",0,SUMIFS(BP!451:451,BP!$5:$5,CK$4))</f>
        <v>0</v>
      </c>
      <c r="CL451" s="3">
        <f>IF(CL$5="",0,SUMIFS(BP!451:451,BP!$5:$5,CL$4))</f>
        <v>0</v>
      </c>
      <c r="CM451" s="3">
        <f>IF(CM$5="",0,SUMIFS(BP!451:451,BP!$5:$5,CM$4))</f>
        <v>0</v>
      </c>
      <c r="CN451" s="3">
        <f>IF(CN$5="",0,SUMIFS(BP!451:451,BP!$5:$5,CN$4))</f>
        <v>0</v>
      </c>
      <c r="CO451" s="3">
        <f>IF(CO$5="",0,SUMIFS(BP!451:451,BP!$5:$5,CO$4))</f>
        <v>0</v>
      </c>
      <c r="CP451" s="3">
        <f>IF(CP$5="",0,SUMIFS(BP!451:451,BP!$5:$5,CP$4))</f>
        <v>0</v>
      </c>
      <c r="CQ451" s="3">
        <f>IF(CQ$5="",0,SUMIFS(BP!451:451,BP!$5:$5,CQ$4))</f>
        <v>0</v>
      </c>
      <c r="CR451" s="3">
        <f>IF(CR$5="",0,SUMIFS(BP!451:451,BP!$5:$5,CR$4))</f>
        <v>0</v>
      </c>
      <c r="CS451" s="3">
        <f>IF(CS$5="",0,SUMIFS(BP!451:451,BP!$5:$5,CS$4))</f>
        <v>0</v>
      </c>
      <c r="CT451" s="3">
        <f>IF(CT$5="",0,SUMIFS(BP!451:451,BP!$5:$5,CT$4))</f>
        <v>0</v>
      </c>
    </row>
    <row r="452" spans="1:98" s="2" customFormat="1" ht="10.199999999999999" x14ac:dyDescent="0.2">
      <c r="A452" s="11">
        <f>ROW()</f>
        <v>452</v>
      </c>
      <c r="E452" s="15"/>
      <c r="W452" s="5"/>
      <c r="Z452" s="3">
        <f ca="1">IF(Z$5="",0,SUMIFS(INDIRECT($S$2&amp;$A452&amp;":"&amp;$A452),BP!$5:$5,Z$4))</f>
        <v>0</v>
      </c>
      <c r="AA452" s="3">
        <f ca="1">IF(AA$5="",0,SUMIFS(INDIRECT($S$2&amp;$A452&amp;":"&amp;$A452),BP!$5:$5,AA$4))</f>
        <v>0</v>
      </c>
      <c r="AB452" s="3">
        <f ca="1">IF(AB$5="",0,SUMIFS(INDIRECT($S$2&amp;$A452&amp;":"&amp;$A452),BP!$5:$5,AB$4))</f>
        <v>0</v>
      </c>
      <c r="AC452" s="3">
        <f ca="1">IF(AC$5="",0,SUMIFS(INDIRECT($S$2&amp;$A452&amp;":"&amp;$A452),BP!$5:$5,AC$4))</f>
        <v>0</v>
      </c>
      <c r="AD452" s="3">
        <f ca="1">IF(AD$5="",0,SUMIFS(INDIRECT($S$2&amp;$A452&amp;":"&amp;$A452),BP!$5:$5,AD$4))</f>
        <v>0</v>
      </c>
      <c r="AE452" s="3">
        <f ca="1">IF(AE$5="",0,SUMIFS(INDIRECT($S$2&amp;$A452&amp;":"&amp;$A452),BP!$5:$5,AE$4))</f>
        <v>0</v>
      </c>
      <c r="AF452" s="3">
        <f ca="1">IF(AF$5="",0,SUMIFS(INDIRECT($S$2&amp;$A452&amp;":"&amp;$A452),BP!$5:$5,AF$4))</f>
        <v>0</v>
      </c>
      <c r="AG452" s="3">
        <f ca="1">IF(AG$5="",0,SUMIFS(INDIRECT($S$2&amp;$A452&amp;":"&amp;$A452),BP!$5:$5,AG$4))</f>
        <v>0</v>
      </c>
      <c r="AH452" s="3">
        <f ca="1">IF(AH$5="",0,SUMIFS(INDIRECT($S$2&amp;$A452&amp;":"&amp;$A452),BP!$5:$5,AH$4))</f>
        <v>0</v>
      </c>
      <c r="AI452" s="3">
        <f ca="1">IF(AI$5="",0,SUMIFS(INDIRECT($S$2&amp;$A452&amp;":"&amp;$A452),BP!$5:$5,AI$4))</f>
        <v>0</v>
      </c>
      <c r="AJ452" s="3">
        <f ca="1">IF(AJ$5="",0,SUMIFS(INDIRECT($S$2&amp;$A452&amp;":"&amp;$A452),BP!$5:$5,AJ$4))</f>
        <v>0</v>
      </c>
      <c r="AK452" s="3">
        <f ca="1">IF(AK$5="",0,SUMIFS(INDIRECT($S$2&amp;$A452&amp;":"&amp;$A452),BP!$5:$5,AK$4))</f>
        <v>0</v>
      </c>
      <c r="AL452" s="3">
        <f ca="1">IF(AL$5="",0,SUMIFS(INDIRECT($S$2&amp;$A452&amp;":"&amp;$A452),BP!$5:$5,AL$4))</f>
        <v>0</v>
      </c>
      <c r="AM452" s="3">
        <f ca="1">IF(AM$5="",0,SUMIFS(INDIRECT($S$2&amp;$A452&amp;":"&amp;$A452),BP!$5:$5,AM$4))</f>
        <v>0</v>
      </c>
      <c r="AN452" s="3">
        <f ca="1">IF(AN$5="",0,SUMIFS(INDIRECT($S$2&amp;$A452&amp;":"&amp;$A452),BP!$5:$5,AN$4))</f>
        <v>0</v>
      </c>
      <c r="AO452" s="3">
        <f ca="1">IF(AO$5="",0,SUMIFS(INDIRECT($S$2&amp;$A452&amp;":"&amp;$A452),BP!$5:$5,AO$4))</f>
        <v>0</v>
      </c>
      <c r="AP452" s="3">
        <f ca="1">IF(AP$5="",0,SUMIFS(INDIRECT($S$2&amp;$A452&amp;":"&amp;$A452),BP!$5:$5,AP$4))</f>
        <v>0</v>
      </c>
      <c r="AQ452" s="3">
        <f ca="1">IF(AQ$5="",0,SUMIFS(INDIRECT($S$2&amp;$A452&amp;":"&amp;$A452),BP!$5:$5,AQ$4))</f>
        <v>0</v>
      </c>
      <c r="AR452" s="3">
        <f ca="1">IF(AR$5="",0,SUMIFS(INDIRECT($S$2&amp;$A452&amp;":"&amp;$A452),BP!$5:$5,AR$4))</f>
        <v>0</v>
      </c>
      <c r="AS452" s="3">
        <f ca="1">IF(AS$5="",0,SUMIFS(INDIRECT($S$2&amp;$A452&amp;":"&amp;$A452),BP!$5:$5,AS$4))</f>
        <v>0</v>
      </c>
      <c r="AT452" s="3">
        <f ca="1">IF(AT$5="",0,SUMIFS(INDIRECT($S$2&amp;$A452&amp;":"&amp;$A452),BP!$5:$5,AT$4))</f>
        <v>0</v>
      </c>
      <c r="AU452" s="3">
        <f ca="1">IF(AU$5="",0,SUMIFS(INDIRECT($S$2&amp;$A452&amp;":"&amp;$A452),BP!$5:$5,AU$4))</f>
        <v>0</v>
      </c>
      <c r="AV452" s="3">
        <f ca="1">IF(AV$5="",0,SUMIFS(INDIRECT($S$2&amp;$A452&amp;":"&amp;$A452),BP!$5:$5,AV$4))</f>
        <v>0</v>
      </c>
      <c r="AW452" s="3">
        <f ca="1">IF(AW$5="",0,SUMIFS(INDIRECT($S$2&amp;$A452&amp;":"&amp;$A452),BP!$5:$5,AW$4))</f>
        <v>0</v>
      </c>
      <c r="AX452" s="3">
        <f ca="1">IF(AX$5="",0,SUMIFS(INDIRECT($S$2&amp;$A452&amp;":"&amp;$A452),BP!$5:$5,AX$4))</f>
        <v>0</v>
      </c>
      <c r="AY452" s="3">
        <f ca="1">IF(AY$5="",0,SUMIFS(INDIRECT($S$2&amp;$A452&amp;":"&amp;$A452),BP!$5:$5,AY$4))</f>
        <v>0</v>
      </c>
      <c r="AZ452" s="3">
        <f ca="1">IF(AZ$5="",0,SUMIFS(INDIRECT($S$2&amp;$A452&amp;":"&amp;$A452),BP!$5:$5,AZ$4))</f>
        <v>0</v>
      </c>
      <c r="BA452" s="3">
        <f ca="1">IF(BA$5="",0,SUMIFS(INDIRECT($S$2&amp;$A452&amp;":"&amp;$A452),BP!$5:$5,BA$4))</f>
        <v>0</v>
      </c>
      <c r="BB452" s="3">
        <f ca="1">IF(BB$5="",0,SUMIFS(INDIRECT($S$2&amp;$A452&amp;":"&amp;$A452),BP!$5:$5,BB$4))</f>
        <v>0</v>
      </c>
      <c r="BC452" s="3">
        <f ca="1">IF(BC$5="",0,SUMIFS(INDIRECT($S$2&amp;$A452&amp;":"&amp;$A452),BP!$5:$5,BC$4))</f>
        <v>0</v>
      </c>
      <c r="BD452" s="3">
        <f ca="1">IF(BD$5="",0,SUMIFS(INDIRECT($S$2&amp;$A452&amp;":"&amp;$A452),BP!$5:$5,BD$4))</f>
        <v>0</v>
      </c>
      <c r="BE452" s="3">
        <f ca="1">IF(BE$5="",0,SUMIFS(INDIRECT($S$2&amp;$A452&amp;":"&amp;$A452),BP!$5:$5,BE$4))</f>
        <v>0</v>
      </c>
      <c r="BF452" s="3">
        <f ca="1">IF(BF$5="",0,SUMIFS(INDIRECT($S$2&amp;$A452&amp;":"&amp;$A452),BP!$5:$5,BF$4))</f>
        <v>0</v>
      </c>
      <c r="BG452" s="3">
        <f ca="1">IF(BG$5="",0,SUMIFS(INDIRECT($S$2&amp;$A452&amp;":"&amp;$A452),BP!$5:$5,BG$4))</f>
        <v>0</v>
      </c>
      <c r="BH452" s="3">
        <f ca="1">IF(BH$5="",0,SUMIFS(INDIRECT($S$2&amp;$A452&amp;":"&amp;$A452),BP!$5:$5,BH$4))</f>
        <v>0</v>
      </c>
      <c r="BI452" s="3">
        <f ca="1">IF(BI$5="",0,SUMIFS(INDIRECT($S$2&amp;$A452&amp;":"&amp;$A452),BP!$5:$5,BI$4))</f>
        <v>0</v>
      </c>
      <c r="BJ452" s="3">
        <f>IF(BJ$5="",0,SUMIFS(BP!452:452,BP!$5:$5,BJ$4))</f>
        <v>0</v>
      </c>
      <c r="BK452" s="3">
        <f>IF(BK$5="",0,SUMIFS(BP!452:452,BP!$5:$5,BK$4))</f>
        <v>0</v>
      </c>
      <c r="BL452" s="3">
        <f>IF(BL$5="",0,SUMIFS(BP!452:452,BP!$5:$5,BL$4))</f>
        <v>0</v>
      </c>
      <c r="BM452" s="3">
        <f>IF(BM$5="",0,SUMIFS(BP!452:452,BP!$5:$5,BM$4))</f>
        <v>0</v>
      </c>
      <c r="BN452" s="3">
        <f>IF(BN$5="",0,SUMIFS(BP!452:452,BP!$5:$5,BN$4))</f>
        <v>0</v>
      </c>
      <c r="BO452" s="3">
        <f>IF(BO$5="",0,SUMIFS(BP!452:452,BP!$5:$5,BO$4))</f>
        <v>0</v>
      </c>
      <c r="BP452" s="3">
        <f>IF(BP$5="",0,SUMIFS(BP!452:452,BP!$5:$5,BP$4))</f>
        <v>0</v>
      </c>
      <c r="BQ452" s="3">
        <f>IF(BQ$5="",0,SUMIFS(BP!452:452,BP!$5:$5,BQ$4))</f>
        <v>0</v>
      </c>
      <c r="BR452" s="3">
        <f>IF(BR$5="",0,SUMIFS(BP!452:452,BP!$5:$5,BR$4))</f>
        <v>0</v>
      </c>
      <c r="BS452" s="3">
        <f>IF(BS$5="",0,SUMIFS(BP!452:452,BP!$5:$5,BS$4))</f>
        <v>0</v>
      </c>
      <c r="BT452" s="3">
        <f>IF(BT$5="",0,SUMIFS(BP!452:452,BP!$5:$5,BT$4))</f>
        <v>0</v>
      </c>
      <c r="BU452" s="3">
        <f>IF(BU$5="",0,SUMIFS(BP!452:452,BP!$5:$5,BU$4))</f>
        <v>0</v>
      </c>
      <c r="BV452" s="3">
        <f>IF(BV$5="",0,SUMIFS(BP!452:452,BP!$5:$5,BV$4))</f>
        <v>0</v>
      </c>
      <c r="BW452" s="3">
        <f>IF(BW$5="",0,SUMIFS(BP!452:452,BP!$5:$5,BW$4))</f>
        <v>0</v>
      </c>
      <c r="BX452" s="3">
        <f>IF(BX$5="",0,SUMIFS(BP!452:452,BP!$5:$5,BX$4))</f>
        <v>0</v>
      </c>
      <c r="BY452" s="3">
        <f>IF(BY$5="",0,SUMIFS(BP!452:452,BP!$5:$5,BY$4))</f>
        <v>0</v>
      </c>
      <c r="BZ452" s="3">
        <f>IF(BZ$5="",0,SUMIFS(BP!452:452,BP!$5:$5,BZ$4))</f>
        <v>0</v>
      </c>
      <c r="CA452" s="3">
        <f>IF(CA$5="",0,SUMIFS(BP!452:452,BP!$5:$5,CA$4))</f>
        <v>0</v>
      </c>
      <c r="CB452" s="3">
        <f>IF(CB$5="",0,SUMIFS(BP!452:452,BP!$5:$5,CB$4))</f>
        <v>0</v>
      </c>
      <c r="CC452" s="3">
        <f>IF(CC$5="",0,SUMIFS(BP!452:452,BP!$5:$5,CC$4))</f>
        <v>0</v>
      </c>
      <c r="CD452" s="3">
        <f>IF(CD$5="",0,SUMIFS(BP!452:452,BP!$5:$5,CD$4))</f>
        <v>0</v>
      </c>
      <c r="CE452" s="3">
        <f>IF(CE$5="",0,SUMIFS(BP!452:452,BP!$5:$5,CE$4))</f>
        <v>0</v>
      </c>
      <c r="CF452" s="3">
        <f>IF(CF$5="",0,SUMIFS(BP!452:452,BP!$5:$5,CF$4))</f>
        <v>0</v>
      </c>
      <c r="CG452" s="3">
        <f>IF(CG$5="",0,SUMIFS(BP!452:452,BP!$5:$5,CG$4))</f>
        <v>0</v>
      </c>
      <c r="CH452" s="3">
        <f>IF(CH$5="",0,SUMIFS(BP!452:452,BP!$5:$5,CH$4))</f>
        <v>0</v>
      </c>
      <c r="CI452" s="3">
        <f>IF(CI$5="",0,SUMIFS(BP!452:452,BP!$5:$5,CI$4))</f>
        <v>0</v>
      </c>
      <c r="CJ452" s="3">
        <f>IF(CJ$5="",0,SUMIFS(BP!452:452,BP!$5:$5,CJ$4))</f>
        <v>0</v>
      </c>
      <c r="CK452" s="3">
        <f>IF(CK$5="",0,SUMIFS(BP!452:452,BP!$5:$5,CK$4))</f>
        <v>0</v>
      </c>
      <c r="CL452" s="3">
        <f>IF(CL$5="",0,SUMIFS(BP!452:452,BP!$5:$5,CL$4))</f>
        <v>0</v>
      </c>
      <c r="CM452" s="3">
        <f>IF(CM$5="",0,SUMIFS(BP!452:452,BP!$5:$5,CM$4))</f>
        <v>0</v>
      </c>
      <c r="CN452" s="3">
        <f>IF(CN$5="",0,SUMIFS(BP!452:452,BP!$5:$5,CN$4))</f>
        <v>0</v>
      </c>
      <c r="CO452" s="3">
        <f>IF(CO$5="",0,SUMIFS(BP!452:452,BP!$5:$5,CO$4))</f>
        <v>0</v>
      </c>
      <c r="CP452" s="3">
        <f>IF(CP$5="",0,SUMIFS(BP!452:452,BP!$5:$5,CP$4))</f>
        <v>0</v>
      </c>
      <c r="CQ452" s="3">
        <f>IF(CQ$5="",0,SUMIFS(BP!452:452,BP!$5:$5,CQ$4))</f>
        <v>0</v>
      </c>
      <c r="CR452" s="3">
        <f>IF(CR$5="",0,SUMIFS(BP!452:452,BP!$5:$5,CR$4))</f>
        <v>0</v>
      </c>
      <c r="CS452" s="3">
        <f>IF(CS$5="",0,SUMIFS(BP!452:452,BP!$5:$5,CS$4))</f>
        <v>0</v>
      </c>
      <c r="CT452" s="3">
        <f>IF(CT$5="",0,SUMIFS(BP!452:452,BP!$5:$5,CT$4))</f>
        <v>0</v>
      </c>
    </row>
    <row r="453" spans="1:98" s="2" customFormat="1" ht="10.199999999999999" x14ac:dyDescent="0.2">
      <c r="A453" s="11">
        <f>ROW()</f>
        <v>453</v>
      </c>
      <c r="E453" s="15"/>
      <c r="W453" s="5"/>
      <c r="Z453" s="3">
        <f ca="1">IF(Z$5="",0,SUMIFS(INDIRECT($S$2&amp;$A453&amp;":"&amp;$A453),BP!$5:$5,Z$4))</f>
        <v>0</v>
      </c>
      <c r="AA453" s="3">
        <f ca="1">IF(AA$5="",0,SUMIFS(INDIRECT($S$2&amp;$A453&amp;":"&amp;$A453),BP!$5:$5,AA$4))</f>
        <v>0</v>
      </c>
      <c r="AB453" s="3">
        <f ca="1">IF(AB$5="",0,SUMIFS(INDIRECT($S$2&amp;$A453&amp;":"&amp;$A453),BP!$5:$5,AB$4))</f>
        <v>0</v>
      </c>
      <c r="AC453" s="3">
        <f ca="1">IF(AC$5="",0,SUMIFS(INDIRECT($S$2&amp;$A453&amp;":"&amp;$A453),BP!$5:$5,AC$4))</f>
        <v>0</v>
      </c>
      <c r="AD453" s="3">
        <f ca="1">IF(AD$5="",0,SUMIFS(INDIRECT($S$2&amp;$A453&amp;":"&amp;$A453),BP!$5:$5,AD$4))</f>
        <v>0</v>
      </c>
      <c r="AE453" s="3">
        <f ca="1">IF(AE$5="",0,SUMIFS(INDIRECT($S$2&amp;$A453&amp;":"&amp;$A453),BP!$5:$5,AE$4))</f>
        <v>0</v>
      </c>
      <c r="AF453" s="3">
        <f ca="1">IF(AF$5="",0,SUMIFS(INDIRECT($S$2&amp;$A453&amp;":"&amp;$A453),BP!$5:$5,AF$4))</f>
        <v>0</v>
      </c>
      <c r="AG453" s="3">
        <f ca="1">IF(AG$5="",0,SUMIFS(INDIRECT($S$2&amp;$A453&amp;":"&amp;$A453),BP!$5:$5,AG$4))</f>
        <v>0</v>
      </c>
      <c r="AH453" s="3">
        <f ca="1">IF(AH$5="",0,SUMIFS(INDIRECT($S$2&amp;$A453&amp;":"&amp;$A453),BP!$5:$5,AH$4))</f>
        <v>0</v>
      </c>
      <c r="AI453" s="3">
        <f ca="1">IF(AI$5="",0,SUMIFS(INDIRECT($S$2&amp;$A453&amp;":"&amp;$A453),BP!$5:$5,AI$4))</f>
        <v>0</v>
      </c>
      <c r="AJ453" s="3">
        <f ca="1">IF(AJ$5="",0,SUMIFS(INDIRECT($S$2&amp;$A453&amp;":"&amp;$A453),BP!$5:$5,AJ$4))</f>
        <v>0</v>
      </c>
      <c r="AK453" s="3">
        <f ca="1">IF(AK$5="",0,SUMIFS(INDIRECT($S$2&amp;$A453&amp;":"&amp;$A453),BP!$5:$5,AK$4))</f>
        <v>0</v>
      </c>
      <c r="AL453" s="3">
        <f ca="1">IF(AL$5="",0,SUMIFS(INDIRECT($S$2&amp;$A453&amp;":"&amp;$A453),BP!$5:$5,AL$4))</f>
        <v>0</v>
      </c>
      <c r="AM453" s="3">
        <f ca="1">IF(AM$5="",0,SUMIFS(INDIRECT($S$2&amp;$A453&amp;":"&amp;$A453),BP!$5:$5,AM$4))</f>
        <v>0</v>
      </c>
      <c r="AN453" s="3">
        <f ca="1">IF(AN$5="",0,SUMIFS(INDIRECT($S$2&amp;$A453&amp;":"&amp;$A453),BP!$5:$5,AN$4))</f>
        <v>0</v>
      </c>
      <c r="AO453" s="3">
        <f ca="1">IF(AO$5="",0,SUMIFS(INDIRECT($S$2&amp;$A453&amp;":"&amp;$A453),BP!$5:$5,AO$4))</f>
        <v>0</v>
      </c>
      <c r="AP453" s="3">
        <f ca="1">IF(AP$5="",0,SUMIFS(INDIRECT($S$2&amp;$A453&amp;":"&amp;$A453),BP!$5:$5,AP$4))</f>
        <v>0</v>
      </c>
      <c r="AQ453" s="3">
        <f ca="1">IF(AQ$5="",0,SUMIFS(INDIRECT($S$2&amp;$A453&amp;":"&amp;$A453),BP!$5:$5,AQ$4))</f>
        <v>0</v>
      </c>
      <c r="AR453" s="3">
        <f ca="1">IF(AR$5="",0,SUMIFS(INDIRECT($S$2&amp;$A453&amp;":"&amp;$A453),BP!$5:$5,AR$4))</f>
        <v>0</v>
      </c>
      <c r="AS453" s="3">
        <f ca="1">IF(AS$5="",0,SUMIFS(INDIRECT($S$2&amp;$A453&amp;":"&amp;$A453),BP!$5:$5,AS$4))</f>
        <v>0</v>
      </c>
      <c r="AT453" s="3">
        <f ca="1">IF(AT$5="",0,SUMIFS(INDIRECT($S$2&amp;$A453&amp;":"&amp;$A453),BP!$5:$5,AT$4))</f>
        <v>0</v>
      </c>
      <c r="AU453" s="3">
        <f ca="1">IF(AU$5="",0,SUMIFS(INDIRECT($S$2&amp;$A453&amp;":"&amp;$A453),BP!$5:$5,AU$4))</f>
        <v>0</v>
      </c>
      <c r="AV453" s="3">
        <f ca="1">IF(AV$5="",0,SUMIFS(INDIRECT($S$2&amp;$A453&amp;":"&amp;$A453),BP!$5:$5,AV$4))</f>
        <v>0</v>
      </c>
      <c r="AW453" s="3">
        <f ca="1">IF(AW$5="",0,SUMIFS(INDIRECT($S$2&amp;$A453&amp;":"&amp;$A453),BP!$5:$5,AW$4))</f>
        <v>0</v>
      </c>
      <c r="AX453" s="3">
        <f ca="1">IF(AX$5="",0,SUMIFS(INDIRECT($S$2&amp;$A453&amp;":"&amp;$A453),BP!$5:$5,AX$4))</f>
        <v>0</v>
      </c>
      <c r="AY453" s="3">
        <f ca="1">IF(AY$5="",0,SUMIFS(INDIRECT($S$2&amp;$A453&amp;":"&amp;$A453),BP!$5:$5,AY$4))</f>
        <v>0</v>
      </c>
      <c r="AZ453" s="3">
        <f ca="1">IF(AZ$5="",0,SUMIFS(INDIRECT($S$2&amp;$A453&amp;":"&amp;$A453),BP!$5:$5,AZ$4))</f>
        <v>0</v>
      </c>
      <c r="BA453" s="3">
        <f ca="1">IF(BA$5="",0,SUMIFS(INDIRECT($S$2&amp;$A453&amp;":"&amp;$A453),BP!$5:$5,BA$4))</f>
        <v>0</v>
      </c>
      <c r="BB453" s="3">
        <f ca="1">IF(BB$5="",0,SUMIFS(INDIRECT($S$2&amp;$A453&amp;":"&amp;$A453),BP!$5:$5,BB$4))</f>
        <v>0</v>
      </c>
      <c r="BC453" s="3">
        <f ca="1">IF(BC$5="",0,SUMIFS(INDIRECT($S$2&amp;$A453&amp;":"&amp;$A453),BP!$5:$5,BC$4))</f>
        <v>0</v>
      </c>
      <c r="BD453" s="3">
        <f ca="1">IF(BD$5="",0,SUMIFS(INDIRECT($S$2&amp;$A453&amp;":"&amp;$A453),BP!$5:$5,BD$4))</f>
        <v>0</v>
      </c>
      <c r="BE453" s="3">
        <f ca="1">IF(BE$5="",0,SUMIFS(INDIRECT($S$2&amp;$A453&amp;":"&amp;$A453),BP!$5:$5,BE$4))</f>
        <v>0</v>
      </c>
      <c r="BF453" s="3">
        <f ca="1">IF(BF$5="",0,SUMIFS(INDIRECT($S$2&amp;$A453&amp;":"&amp;$A453),BP!$5:$5,BF$4))</f>
        <v>0</v>
      </c>
      <c r="BG453" s="3">
        <f ca="1">IF(BG$5="",0,SUMIFS(INDIRECT($S$2&amp;$A453&amp;":"&amp;$A453),BP!$5:$5,BG$4))</f>
        <v>0</v>
      </c>
      <c r="BH453" s="3">
        <f ca="1">IF(BH$5="",0,SUMIFS(INDIRECT($S$2&amp;$A453&amp;":"&amp;$A453),BP!$5:$5,BH$4))</f>
        <v>0</v>
      </c>
      <c r="BI453" s="3">
        <f ca="1">IF(BI$5="",0,SUMIFS(INDIRECT($S$2&amp;$A453&amp;":"&amp;$A453),BP!$5:$5,BI$4))</f>
        <v>0</v>
      </c>
      <c r="BJ453" s="3">
        <f>IF(BJ$5="",0,SUMIFS(BP!453:453,BP!$5:$5,BJ$4))</f>
        <v>0</v>
      </c>
      <c r="BK453" s="3">
        <f>IF(BK$5="",0,SUMIFS(BP!453:453,BP!$5:$5,BK$4))</f>
        <v>0</v>
      </c>
      <c r="BL453" s="3">
        <f>IF(BL$5="",0,SUMIFS(BP!453:453,BP!$5:$5,BL$4))</f>
        <v>0</v>
      </c>
      <c r="BM453" s="3">
        <f>IF(BM$5="",0,SUMIFS(BP!453:453,BP!$5:$5,BM$4))</f>
        <v>0</v>
      </c>
      <c r="BN453" s="3">
        <f>IF(BN$5="",0,SUMIFS(BP!453:453,BP!$5:$5,BN$4))</f>
        <v>0</v>
      </c>
      <c r="BO453" s="3">
        <f>IF(BO$5="",0,SUMIFS(BP!453:453,BP!$5:$5,BO$4))</f>
        <v>0</v>
      </c>
      <c r="BP453" s="3">
        <f>IF(BP$5="",0,SUMIFS(BP!453:453,BP!$5:$5,BP$4))</f>
        <v>0</v>
      </c>
      <c r="BQ453" s="3">
        <f>IF(BQ$5="",0,SUMIFS(BP!453:453,BP!$5:$5,BQ$4))</f>
        <v>0</v>
      </c>
      <c r="BR453" s="3">
        <f>IF(BR$5="",0,SUMIFS(BP!453:453,BP!$5:$5,BR$4))</f>
        <v>0</v>
      </c>
      <c r="BS453" s="3">
        <f>IF(BS$5="",0,SUMIFS(BP!453:453,BP!$5:$5,BS$4))</f>
        <v>0</v>
      </c>
      <c r="BT453" s="3">
        <f>IF(BT$5="",0,SUMIFS(BP!453:453,BP!$5:$5,BT$4))</f>
        <v>0</v>
      </c>
      <c r="BU453" s="3">
        <f>IF(BU$5="",0,SUMIFS(BP!453:453,BP!$5:$5,BU$4))</f>
        <v>0</v>
      </c>
      <c r="BV453" s="3">
        <f>IF(BV$5="",0,SUMIFS(BP!453:453,BP!$5:$5,BV$4))</f>
        <v>0</v>
      </c>
      <c r="BW453" s="3">
        <f>IF(BW$5="",0,SUMIFS(BP!453:453,BP!$5:$5,BW$4))</f>
        <v>0</v>
      </c>
      <c r="BX453" s="3">
        <f>IF(BX$5="",0,SUMIFS(BP!453:453,BP!$5:$5,BX$4))</f>
        <v>0</v>
      </c>
      <c r="BY453" s="3">
        <f>IF(BY$5="",0,SUMIFS(BP!453:453,BP!$5:$5,BY$4))</f>
        <v>0</v>
      </c>
      <c r="BZ453" s="3">
        <f>IF(BZ$5="",0,SUMIFS(BP!453:453,BP!$5:$5,BZ$4))</f>
        <v>0</v>
      </c>
      <c r="CA453" s="3">
        <f>IF(CA$5="",0,SUMIFS(BP!453:453,BP!$5:$5,CA$4))</f>
        <v>0</v>
      </c>
      <c r="CB453" s="3">
        <f>IF(CB$5="",0,SUMIFS(BP!453:453,BP!$5:$5,CB$4))</f>
        <v>0</v>
      </c>
      <c r="CC453" s="3">
        <f>IF(CC$5="",0,SUMIFS(BP!453:453,BP!$5:$5,CC$4))</f>
        <v>0</v>
      </c>
      <c r="CD453" s="3">
        <f>IF(CD$5="",0,SUMIFS(BP!453:453,BP!$5:$5,CD$4))</f>
        <v>0</v>
      </c>
      <c r="CE453" s="3">
        <f>IF(CE$5="",0,SUMIFS(BP!453:453,BP!$5:$5,CE$4))</f>
        <v>0</v>
      </c>
      <c r="CF453" s="3">
        <f>IF(CF$5="",0,SUMIFS(BP!453:453,BP!$5:$5,CF$4))</f>
        <v>0</v>
      </c>
      <c r="CG453" s="3">
        <f>IF(CG$5="",0,SUMIFS(BP!453:453,BP!$5:$5,CG$4))</f>
        <v>0</v>
      </c>
      <c r="CH453" s="3">
        <f>IF(CH$5="",0,SUMIFS(BP!453:453,BP!$5:$5,CH$4))</f>
        <v>0</v>
      </c>
      <c r="CI453" s="3">
        <f>IF(CI$5="",0,SUMIFS(BP!453:453,BP!$5:$5,CI$4))</f>
        <v>0</v>
      </c>
      <c r="CJ453" s="3">
        <f>IF(CJ$5="",0,SUMIFS(BP!453:453,BP!$5:$5,CJ$4))</f>
        <v>0</v>
      </c>
      <c r="CK453" s="3">
        <f>IF(CK$5="",0,SUMIFS(BP!453:453,BP!$5:$5,CK$4))</f>
        <v>0</v>
      </c>
      <c r="CL453" s="3">
        <f>IF(CL$5="",0,SUMIFS(BP!453:453,BP!$5:$5,CL$4))</f>
        <v>0</v>
      </c>
      <c r="CM453" s="3">
        <f>IF(CM$5="",0,SUMIFS(BP!453:453,BP!$5:$5,CM$4))</f>
        <v>0</v>
      </c>
      <c r="CN453" s="3">
        <f>IF(CN$5="",0,SUMIFS(BP!453:453,BP!$5:$5,CN$4))</f>
        <v>0</v>
      </c>
      <c r="CO453" s="3">
        <f>IF(CO$5="",0,SUMIFS(BP!453:453,BP!$5:$5,CO$4))</f>
        <v>0</v>
      </c>
      <c r="CP453" s="3">
        <f>IF(CP$5="",0,SUMIFS(BP!453:453,BP!$5:$5,CP$4))</f>
        <v>0</v>
      </c>
      <c r="CQ453" s="3">
        <f>IF(CQ$5="",0,SUMIFS(BP!453:453,BP!$5:$5,CQ$4))</f>
        <v>0</v>
      </c>
      <c r="CR453" s="3">
        <f>IF(CR$5="",0,SUMIFS(BP!453:453,BP!$5:$5,CR$4))</f>
        <v>0</v>
      </c>
      <c r="CS453" s="3">
        <f>IF(CS$5="",0,SUMIFS(BP!453:453,BP!$5:$5,CS$4))</f>
        <v>0</v>
      </c>
      <c r="CT453" s="3">
        <f>IF(CT$5="",0,SUMIFS(BP!453:453,BP!$5:$5,CT$4))</f>
        <v>0</v>
      </c>
    </row>
    <row r="454" spans="1:98" s="2" customFormat="1" ht="10.199999999999999" x14ac:dyDescent="0.2">
      <c r="A454" s="11">
        <f>ROW()</f>
        <v>454</v>
      </c>
      <c r="E454" s="15"/>
      <c r="W454" s="5"/>
      <c r="Z454" s="3">
        <f ca="1">IF(Z$5="",0,SUMIFS(INDIRECT($S$2&amp;$A454&amp;":"&amp;$A454),BP!$5:$5,Z$4))</f>
        <v>0</v>
      </c>
      <c r="AA454" s="3">
        <f ca="1">IF(AA$5="",0,SUMIFS(INDIRECT($S$2&amp;$A454&amp;":"&amp;$A454),BP!$5:$5,AA$4))</f>
        <v>0</v>
      </c>
      <c r="AB454" s="3">
        <f ca="1">IF(AB$5="",0,SUMIFS(INDIRECT($S$2&amp;$A454&amp;":"&amp;$A454),BP!$5:$5,AB$4))</f>
        <v>0</v>
      </c>
      <c r="AC454" s="3">
        <f ca="1">IF(AC$5="",0,SUMIFS(INDIRECT($S$2&amp;$A454&amp;":"&amp;$A454),BP!$5:$5,AC$4))</f>
        <v>0</v>
      </c>
      <c r="AD454" s="3">
        <f ca="1">IF(AD$5="",0,SUMIFS(INDIRECT($S$2&amp;$A454&amp;":"&amp;$A454),BP!$5:$5,AD$4))</f>
        <v>0</v>
      </c>
      <c r="AE454" s="3">
        <f ca="1">IF(AE$5="",0,SUMIFS(INDIRECT($S$2&amp;$A454&amp;":"&amp;$A454),BP!$5:$5,AE$4))</f>
        <v>0</v>
      </c>
      <c r="AF454" s="3">
        <f ca="1">IF(AF$5="",0,SUMIFS(INDIRECT($S$2&amp;$A454&amp;":"&amp;$A454),BP!$5:$5,AF$4))</f>
        <v>0</v>
      </c>
      <c r="AG454" s="3">
        <f ca="1">IF(AG$5="",0,SUMIFS(INDIRECT($S$2&amp;$A454&amp;":"&amp;$A454),BP!$5:$5,AG$4))</f>
        <v>0</v>
      </c>
      <c r="AH454" s="3">
        <f ca="1">IF(AH$5="",0,SUMIFS(INDIRECT($S$2&amp;$A454&amp;":"&amp;$A454),BP!$5:$5,AH$4))</f>
        <v>0</v>
      </c>
      <c r="AI454" s="3">
        <f ca="1">IF(AI$5="",0,SUMIFS(INDIRECT($S$2&amp;$A454&amp;":"&amp;$A454),BP!$5:$5,AI$4))</f>
        <v>0</v>
      </c>
      <c r="AJ454" s="3">
        <f ca="1">IF(AJ$5="",0,SUMIFS(INDIRECT($S$2&amp;$A454&amp;":"&amp;$A454),BP!$5:$5,AJ$4))</f>
        <v>0</v>
      </c>
      <c r="AK454" s="3">
        <f ca="1">IF(AK$5="",0,SUMIFS(INDIRECT($S$2&amp;$A454&amp;":"&amp;$A454),BP!$5:$5,AK$4))</f>
        <v>0</v>
      </c>
      <c r="AL454" s="3">
        <f ca="1">IF(AL$5="",0,SUMIFS(INDIRECT($S$2&amp;$A454&amp;":"&amp;$A454),BP!$5:$5,AL$4))</f>
        <v>0</v>
      </c>
      <c r="AM454" s="3">
        <f ca="1">IF(AM$5="",0,SUMIFS(INDIRECT($S$2&amp;$A454&amp;":"&amp;$A454),BP!$5:$5,AM$4))</f>
        <v>0</v>
      </c>
      <c r="AN454" s="3">
        <f ca="1">IF(AN$5="",0,SUMIFS(INDIRECT($S$2&amp;$A454&amp;":"&amp;$A454),BP!$5:$5,AN$4))</f>
        <v>0</v>
      </c>
      <c r="AO454" s="3">
        <f ca="1">IF(AO$5="",0,SUMIFS(INDIRECT($S$2&amp;$A454&amp;":"&amp;$A454),BP!$5:$5,AO$4))</f>
        <v>0</v>
      </c>
      <c r="AP454" s="3">
        <f ca="1">IF(AP$5="",0,SUMIFS(INDIRECT($S$2&amp;$A454&amp;":"&amp;$A454),BP!$5:$5,AP$4))</f>
        <v>0</v>
      </c>
      <c r="AQ454" s="3">
        <f ca="1">IF(AQ$5="",0,SUMIFS(INDIRECT($S$2&amp;$A454&amp;":"&amp;$A454),BP!$5:$5,AQ$4))</f>
        <v>0</v>
      </c>
      <c r="AR454" s="3">
        <f ca="1">IF(AR$5="",0,SUMIFS(INDIRECT($S$2&amp;$A454&amp;":"&amp;$A454),BP!$5:$5,AR$4))</f>
        <v>0</v>
      </c>
      <c r="AS454" s="3">
        <f ca="1">IF(AS$5="",0,SUMIFS(INDIRECT($S$2&amp;$A454&amp;":"&amp;$A454),BP!$5:$5,AS$4))</f>
        <v>0</v>
      </c>
      <c r="AT454" s="3">
        <f ca="1">IF(AT$5="",0,SUMIFS(INDIRECT($S$2&amp;$A454&amp;":"&amp;$A454),BP!$5:$5,AT$4))</f>
        <v>0</v>
      </c>
      <c r="AU454" s="3">
        <f ca="1">IF(AU$5="",0,SUMIFS(INDIRECT($S$2&amp;$A454&amp;":"&amp;$A454),BP!$5:$5,AU$4))</f>
        <v>0</v>
      </c>
      <c r="AV454" s="3">
        <f ca="1">IF(AV$5="",0,SUMIFS(INDIRECT($S$2&amp;$A454&amp;":"&amp;$A454),BP!$5:$5,AV$4))</f>
        <v>0</v>
      </c>
      <c r="AW454" s="3">
        <f ca="1">IF(AW$5="",0,SUMIFS(INDIRECT($S$2&amp;$A454&amp;":"&amp;$A454),BP!$5:$5,AW$4))</f>
        <v>0</v>
      </c>
      <c r="AX454" s="3">
        <f ca="1">IF(AX$5="",0,SUMIFS(INDIRECT($S$2&amp;$A454&amp;":"&amp;$A454),BP!$5:$5,AX$4))</f>
        <v>0</v>
      </c>
      <c r="AY454" s="3">
        <f ca="1">IF(AY$5="",0,SUMIFS(INDIRECT($S$2&amp;$A454&amp;":"&amp;$A454),BP!$5:$5,AY$4))</f>
        <v>0</v>
      </c>
      <c r="AZ454" s="3">
        <f ca="1">IF(AZ$5="",0,SUMIFS(INDIRECT($S$2&amp;$A454&amp;":"&amp;$A454),BP!$5:$5,AZ$4))</f>
        <v>0</v>
      </c>
      <c r="BA454" s="3">
        <f ca="1">IF(BA$5="",0,SUMIFS(INDIRECT($S$2&amp;$A454&amp;":"&amp;$A454),BP!$5:$5,BA$4))</f>
        <v>0</v>
      </c>
      <c r="BB454" s="3">
        <f ca="1">IF(BB$5="",0,SUMIFS(INDIRECT($S$2&amp;$A454&amp;":"&amp;$A454),BP!$5:$5,BB$4))</f>
        <v>0</v>
      </c>
      <c r="BC454" s="3">
        <f ca="1">IF(BC$5="",0,SUMIFS(INDIRECT($S$2&amp;$A454&amp;":"&amp;$A454),BP!$5:$5,BC$4))</f>
        <v>0</v>
      </c>
      <c r="BD454" s="3">
        <f ca="1">IF(BD$5="",0,SUMIFS(INDIRECT($S$2&amp;$A454&amp;":"&amp;$A454),BP!$5:$5,BD$4))</f>
        <v>0</v>
      </c>
      <c r="BE454" s="3">
        <f ca="1">IF(BE$5="",0,SUMIFS(INDIRECT($S$2&amp;$A454&amp;":"&amp;$A454),BP!$5:$5,BE$4))</f>
        <v>0</v>
      </c>
      <c r="BF454" s="3">
        <f ca="1">IF(BF$5="",0,SUMIFS(INDIRECT($S$2&amp;$A454&amp;":"&amp;$A454),BP!$5:$5,BF$4))</f>
        <v>0</v>
      </c>
      <c r="BG454" s="3">
        <f ca="1">IF(BG$5="",0,SUMIFS(INDIRECT($S$2&amp;$A454&amp;":"&amp;$A454),BP!$5:$5,BG$4))</f>
        <v>0</v>
      </c>
      <c r="BH454" s="3">
        <f ca="1">IF(BH$5="",0,SUMIFS(INDIRECT($S$2&amp;$A454&amp;":"&amp;$A454),BP!$5:$5,BH$4))</f>
        <v>0</v>
      </c>
      <c r="BI454" s="3">
        <f ca="1">IF(BI$5="",0,SUMIFS(INDIRECT($S$2&amp;$A454&amp;":"&amp;$A454),BP!$5:$5,BI$4))</f>
        <v>0</v>
      </c>
      <c r="BJ454" s="3">
        <f>IF(BJ$5="",0,SUMIFS(BP!454:454,BP!$5:$5,BJ$4))</f>
        <v>0</v>
      </c>
      <c r="BK454" s="3">
        <f>IF(BK$5="",0,SUMIFS(BP!454:454,BP!$5:$5,BK$4))</f>
        <v>0</v>
      </c>
      <c r="BL454" s="3">
        <f>IF(BL$5="",0,SUMIFS(BP!454:454,BP!$5:$5,BL$4))</f>
        <v>0</v>
      </c>
      <c r="BM454" s="3">
        <f>IF(BM$5="",0,SUMIFS(BP!454:454,BP!$5:$5,BM$4))</f>
        <v>0</v>
      </c>
      <c r="BN454" s="3">
        <f>IF(BN$5="",0,SUMIFS(BP!454:454,BP!$5:$5,BN$4))</f>
        <v>0</v>
      </c>
      <c r="BO454" s="3">
        <f>IF(BO$5="",0,SUMIFS(BP!454:454,BP!$5:$5,BO$4))</f>
        <v>0</v>
      </c>
      <c r="BP454" s="3">
        <f>IF(BP$5="",0,SUMIFS(BP!454:454,BP!$5:$5,BP$4))</f>
        <v>0</v>
      </c>
      <c r="BQ454" s="3">
        <f>IF(BQ$5="",0,SUMIFS(BP!454:454,BP!$5:$5,BQ$4))</f>
        <v>0</v>
      </c>
      <c r="BR454" s="3">
        <f>IF(BR$5="",0,SUMIFS(BP!454:454,BP!$5:$5,BR$4))</f>
        <v>0</v>
      </c>
      <c r="BS454" s="3">
        <f>IF(BS$5="",0,SUMIFS(BP!454:454,BP!$5:$5,BS$4))</f>
        <v>0</v>
      </c>
      <c r="BT454" s="3">
        <f>IF(BT$5="",0,SUMIFS(BP!454:454,BP!$5:$5,BT$4))</f>
        <v>0</v>
      </c>
      <c r="BU454" s="3">
        <f>IF(BU$5="",0,SUMIFS(BP!454:454,BP!$5:$5,BU$4))</f>
        <v>0</v>
      </c>
      <c r="BV454" s="3">
        <f>IF(BV$5="",0,SUMIFS(BP!454:454,BP!$5:$5,BV$4))</f>
        <v>0</v>
      </c>
      <c r="BW454" s="3">
        <f>IF(BW$5="",0,SUMIFS(BP!454:454,BP!$5:$5,BW$4))</f>
        <v>0</v>
      </c>
      <c r="BX454" s="3">
        <f>IF(BX$5="",0,SUMIFS(BP!454:454,BP!$5:$5,BX$4))</f>
        <v>0</v>
      </c>
      <c r="BY454" s="3">
        <f>IF(BY$5="",0,SUMIFS(BP!454:454,BP!$5:$5,BY$4))</f>
        <v>0</v>
      </c>
      <c r="BZ454" s="3">
        <f>IF(BZ$5="",0,SUMIFS(BP!454:454,BP!$5:$5,BZ$4))</f>
        <v>0</v>
      </c>
      <c r="CA454" s="3">
        <f>IF(CA$5="",0,SUMIFS(BP!454:454,BP!$5:$5,CA$4))</f>
        <v>0</v>
      </c>
      <c r="CB454" s="3">
        <f>IF(CB$5="",0,SUMIFS(BP!454:454,BP!$5:$5,CB$4))</f>
        <v>0</v>
      </c>
      <c r="CC454" s="3">
        <f>IF(CC$5="",0,SUMIFS(BP!454:454,BP!$5:$5,CC$4))</f>
        <v>0</v>
      </c>
      <c r="CD454" s="3">
        <f>IF(CD$5="",0,SUMIFS(BP!454:454,BP!$5:$5,CD$4))</f>
        <v>0</v>
      </c>
      <c r="CE454" s="3">
        <f>IF(CE$5="",0,SUMIFS(BP!454:454,BP!$5:$5,CE$4))</f>
        <v>0</v>
      </c>
      <c r="CF454" s="3">
        <f>IF(CF$5="",0,SUMIFS(BP!454:454,BP!$5:$5,CF$4))</f>
        <v>0</v>
      </c>
      <c r="CG454" s="3">
        <f>IF(CG$5="",0,SUMIFS(BP!454:454,BP!$5:$5,CG$4))</f>
        <v>0</v>
      </c>
      <c r="CH454" s="3">
        <f>IF(CH$5="",0,SUMIFS(BP!454:454,BP!$5:$5,CH$4))</f>
        <v>0</v>
      </c>
      <c r="CI454" s="3">
        <f>IF(CI$5="",0,SUMIFS(BP!454:454,BP!$5:$5,CI$4))</f>
        <v>0</v>
      </c>
      <c r="CJ454" s="3">
        <f>IF(CJ$5="",0,SUMIFS(BP!454:454,BP!$5:$5,CJ$4))</f>
        <v>0</v>
      </c>
      <c r="CK454" s="3">
        <f>IF(CK$5="",0,SUMIFS(BP!454:454,BP!$5:$5,CK$4))</f>
        <v>0</v>
      </c>
      <c r="CL454" s="3">
        <f>IF(CL$5="",0,SUMIFS(BP!454:454,BP!$5:$5,CL$4))</f>
        <v>0</v>
      </c>
      <c r="CM454" s="3">
        <f>IF(CM$5="",0,SUMIFS(BP!454:454,BP!$5:$5,CM$4))</f>
        <v>0</v>
      </c>
      <c r="CN454" s="3">
        <f>IF(CN$5="",0,SUMIFS(BP!454:454,BP!$5:$5,CN$4))</f>
        <v>0</v>
      </c>
      <c r="CO454" s="3">
        <f>IF(CO$5="",0,SUMIFS(BP!454:454,BP!$5:$5,CO$4))</f>
        <v>0</v>
      </c>
      <c r="CP454" s="3">
        <f>IF(CP$5="",0,SUMIFS(BP!454:454,BP!$5:$5,CP$4))</f>
        <v>0</v>
      </c>
      <c r="CQ454" s="3">
        <f>IF(CQ$5="",0,SUMIFS(BP!454:454,BP!$5:$5,CQ$4))</f>
        <v>0</v>
      </c>
      <c r="CR454" s="3">
        <f>IF(CR$5="",0,SUMIFS(BP!454:454,BP!$5:$5,CR$4))</f>
        <v>0</v>
      </c>
      <c r="CS454" s="3">
        <f>IF(CS$5="",0,SUMIFS(BP!454:454,BP!$5:$5,CS$4))</f>
        <v>0</v>
      </c>
      <c r="CT454" s="3">
        <f>IF(CT$5="",0,SUMIFS(BP!454:454,BP!$5:$5,CT$4))</f>
        <v>0</v>
      </c>
    </row>
    <row r="455" spans="1:98" s="2" customFormat="1" ht="10.199999999999999" x14ac:dyDescent="0.2">
      <c r="A455" s="11">
        <f>ROW()</f>
        <v>455</v>
      </c>
      <c r="E455" s="15"/>
      <c r="W455" s="5"/>
      <c r="Z455" s="3">
        <f ca="1">IF(Z$5="",0,SUMIFS(INDIRECT($S$2&amp;$A455&amp;":"&amp;$A455),BP!$5:$5,Z$4))</f>
        <v>0</v>
      </c>
      <c r="AA455" s="3">
        <f ca="1">IF(AA$5="",0,SUMIFS(INDIRECT($S$2&amp;$A455&amp;":"&amp;$A455),BP!$5:$5,AA$4))</f>
        <v>0</v>
      </c>
      <c r="AB455" s="3">
        <f ca="1">IF(AB$5="",0,SUMIFS(INDIRECT($S$2&amp;$A455&amp;":"&amp;$A455),BP!$5:$5,AB$4))</f>
        <v>0</v>
      </c>
      <c r="AC455" s="3">
        <f ca="1">IF(AC$5="",0,SUMIFS(INDIRECT($S$2&amp;$A455&amp;":"&amp;$A455),BP!$5:$5,AC$4))</f>
        <v>0</v>
      </c>
      <c r="AD455" s="3">
        <f ca="1">IF(AD$5="",0,SUMIFS(INDIRECT($S$2&amp;$A455&amp;":"&amp;$A455),BP!$5:$5,AD$4))</f>
        <v>0</v>
      </c>
      <c r="AE455" s="3">
        <f ca="1">IF(AE$5="",0,SUMIFS(INDIRECT($S$2&amp;$A455&amp;":"&amp;$A455),BP!$5:$5,AE$4))</f>
        <v>0</v>
      </c>
      <c r="AF455" s="3">
        <f ca="1">IF(AF$5="",0,SUMIFS(INDIRECT($S$2&amp;$A455&amp;":"&amp;$A455),BP!$5:$5,AF$4))</f>
        <v>0</v>
      </c>
      <c r="AG455" s="3">
        <f ca="1">IF(AG$5="",0,SUMIFS(INDIRECT($S$2&amp;$A455&amp;":"&amp;$A455),BP!$5:$5,AG$4))</f>
        <v>0</v>
      </c>
      <c r="AH455" s="3">
        <f ca="1">IF(AH$5="",0,SUMIFS(INDIRECT($S$2&amp;$A455&amp;":"&amp;$A455),BP!$5:$5,AH$4))</f>
        <v>0</v>
      </c>
      <c r="AI455" s="3">
        <f ca="1">IF(AI$5="",0,SUMIFS(INDIRECT($S$2&amp;$A455&amp;":"&amp;$A455),BP!$5:$5,AI$4))</f>
        <v>0</v>
      </c>
      <c r="AJ455" s="3">
        <f ca="1">IF(AJ$5="",0,SUMIFS(INDIRECT($S$2&amp;$A455&amp;":"&amp;$A455),BP!$5:$5,AJ$4))</f>
        <v>0</v>
      </c>
      <c r="AK455" s="3">
        <f ca="1">IF(AK$5="",0,SUMIFS(INDIRECT($S$2&amp;$A455&amp;":"&amp;$A455),BP!$5:$5,AK$4))</f>
        <v>0</v>
      </c>
      <c r="AL455" s="3">
        <f ca="1">IF(AL$5="",0,SUMIFS(INDIRECT($S$2&amp;$A455&amp;":"&amp;$A455),BP!$5:$5,AL$4))</f>
        <v>0</v>
      </c>
      <c r="AM455" s="3">
        <f ca="1">IF(AM$5="",0,SUMIFS(INDIRECT($S$2&amp;$A455&amp;":"&amp;$A455),BP!$5:$5,AM$4))</f>
        <v>0</v>
      </c>
      <c r="AN455" s="3">
        <f ca="1">IF(AN$5="",0,SUMIFS(INDIRECT($S$2&amp;$A455&amp;":"&amp;$A455),BP!$5:$5,AN$4))</f>
        <v>0</v>
      </c>
      <c r="AO455" s="3">
        <f ca="1">IF(AO$5="",0,SUMIFS(INDIRECT($S$2&amp;$A455&amp;":"&amp;$A455),BP!$5:$5,AO$4))</f>
        <v>0</v>
      </c>
      <c r="AP455" s="3">
        <f ca="1">IF(AP$5="",0,SUMIFS(INDIRECT($S$2&amp;$A455&amp;":"&amp;$A455),BP!$5:$5,AP$4))</f>
        <v>0</v>
      </c>
      <c r="AQ455" s="3">
        <f ca="1">IF(AQ$5="",0,SUMIFS(INDIRECT($S$2&amp;$A455&amp;":"&amp;$A455),BP!$5:$5,AQ$4))</f>
        <v>0</v>
      </c>
      <c r="AR455" s="3">
        <f ca="1">IF(AR$5="",0,SUMIFS(INDIRECT($S$2&amp;$A455&amp;":"&amp;$A455),BP!$5:$5,AR$4))</f>
        <v>0</v>
      </c>
      <c r="AS455" s="3">
        <f ca="1">IF(AS$5="",0,SUMIFS(INDIRECT($S$2&amp;$A455&amp;":"&amp;$A455),BP!$5:$5,AS$4))</f>
        <v>0</v>
      </c>
      <c r="AT455" s="3">
        <f ca="1">IF(AT$5="",0,SUMIFS(INDIRECT($S$2&amp;$A455&amp;":"&amp;$A455),BP!$5:$5,AT$4))</f>
        <v>0</v>
      </c>
      <c r="AU455" s="3">
        <f ca="1">IF(AU$5="",0,SUMIFS(INDIRECT($S$2&amp;$A455&amp;":"&amp;$A455),BP!$5:$5,AU$4))</f>
        <v>0</v>
      </c>
      <c r="AV455" s="3">
        <f ca="1">IF(AV$5="",0,SUMIFS(INDIRECT($S$2&amp;$A455&amp;":"&amp;$A455),BP!$5:$5,AV$4))</f>
        <v>0</v>
      </c>
      <c r="AW455" s="3">
        <f ca="1">IF(AW$5="",0,SUMIFS(INDIRECT($S$2&amp;$A455&amp;":"&amp;$A455),BP!$5:$5,AW$4))</f>
        <v>0</v>
      </c>
      <c r="AX455" s="3">
        <f ca="1">IF(AX$5="",0,SUMIFS(INDIRECT($S$2&amp;$A455&amp;":"&amp;$A455),BP!$5:$5,AX$4))</f>
        <v>0</v>
      </c>
      <c r="AY455" s="3">
        <f ca="1">IF(AY$5="",0,SUMIFS(INDIRECT($S$2&amp;$A455&amp;":"&amp;$A455),BP!$5:$5,AY$4))</f>
        <v>0</v>
      </c>
      <c r="AZ455" s="3">
        <f ca="1">IF(AZ$5="",0,SUMIFS(INDIRECT($S$2&amp;$A455&amp;":"&amp;$A455),BP!$5:$5,AZ$4))</f>
        <v>0</v>
      </c>
      <c r="BA455" s="3">
        <f ca="1">IF(BA$5="",0,SUMIFS(INDIRECT($S$2&amp;$A455&amp;":"&amp;$A455),BP!$5:$5,BA$4))</f>
        <v>0</v>
      </c>
      <c r="BB455" s="3">
        <f ca="1">IF(BB$5="",0,SUMIFS(INDIRECT($S$2&amp;$A455&amp;":"&amp;$A455),BP!$5:$5,BB$4))</f>
        <v>0</v>
      </c>
      <c r="BC455" s="3">
        <f ca="1">IF(BC$5="",0,SUMIFS(INDIRECT($S$2&amp;$A455&amp;":"&amp;$A455),BP!$5:$5,BC$4))</f>
        <v>0</v>
      </c>
      <c r="BD455" s="3">
        <f ca="1">IF(BD$5="",0,SUMIFS(INDIRECT($S$2&amp;$A455&amp;":"&amp;$A455),BP!$5:$5,BD$4))</f>
        <v>0</v>
      </c>
      <c r="BE455" s="3">
        <f ca="1">IF(BE$5="",0,SUMIFS(INDIRECT($S$2&amp;$A455&amp;":"&amp;$A455),BP!$5:$5,BE$4))</f>
        <v>0</v>
      </c>
      <c r="BF455" s="3">
        <f ca="1">IF(BF$5="",0,SUMIFS(INDIRECT($S$2&amp;$A455&amp;":"&amp;$A455),BP!$5:$5,BF$4))</f>
        <v>0</v>
      </c>
      <c r="BG455" s="3">
        <f ca="1">IF(BG$5="",0,SUMIFS(INDIRECT($S$2&amp;$A455&amp;":"&amp;$A455),BP!$5:$5,BG$4))</f>
        <v>0</v>
      </c>
      <c r="BH455" s="3">
        <f ca="1">IF(BH$5="",0,SUMIFS(INDIRECT($S$2&amp;$A455&amp;":"&amp;$A455),BP!$5:$5,BH$4))</f>
        <v>0</v>
      </c>
      <c r="BI455" s="3">
        <f ca="1">IF(BI$5="",0,SUMIFS(INDIRECT($S$2&amp;$A455&amp;":"&amp;$A455),BP!$5:$5,BI$4))</f>
        <v>0</v>
      </c>
      <c r="BJ455" s="3">
        <f>IF(BJ$5="",0,SUMIFS(BP!455:455,BP!$5:$5,BJ$4))</f>
        <v>0</v>
      </c>
      <c r="BK455" s="3">
        <f>IF(BK$5="",0,SUMIFS(BP!455:455,BP!$5:$5,BK$4))</f>
        <v>0</v>
      </c>
      <c r="BL455" s="3">
        <f>IF(BL$5="",0,SUMIFS(BP!455:455,BP!$5:$5,BL$4))</f>
        <v>0</v>
      </c>
      <c r="BM455" s="3">
        <f>IF(BM$5="",0,SUMIFS(BP!455:455,BP!$5:$5,BM$4))</f>
        <v>0</v>
      </c>
      <c r="BN455" s="3">
        <f>IF(BN$5="",0,SUMIFS(BP!455:455,BP!$5:$5,BN$4))</f>
        <v>0</v>
      </c>
      <c r="BO455" s="3">
        <f>IF(BO$5="",0,SUMIFS(BP!455:455,BP!$5:$5,BO$4))</f>
        <v>0</v>
      </c>
      <c r="BP455" s="3">
        <f>IF(BP$5="",0,SUMIFS(BP!455:455,BP!$5:$5,BP$4))</f>
        <v>0</v>
      </c>
      <c r="BQ455" s="3">
        <f>IF(BQ$5="",0,SUMIFS(BP!455:455,BP!$5:$5,BQ$4))</f>
        <v>0</v>
      </c>
      <c r="BR455" s="3">
        <f>IF(BR$5="",0,SUMIFS(BP!455:455,BP!$5:$5,BR$4))</f>
        <v>0</v>
      </c>
      <c r="BS455" s="3">
        <f>IF(BS$5="",0,SUMIFS(BP!455:455,BP!$5:$5,BS$4))</f>
        <v>0</v>
      </c>
      <c r="BT455" s="3">
        <f>IF(BT$5="",0,SUMIFS(BP!455:455,BP!$5:$5,BT$4))</f>
        <v>0</v>
      </c>
      <c r="BU455" s="3">
        <f>IF(BU$5="",0,SUMIFS(BP!455:455,BP!$5:$5,BU$4))</f>
        <v>0</v>
      </c>
      <c r="BV455" s="3">
        <f>IF(BV$5="",0,SUMIFS(BP!455:455,BP!$5:$5,BV$4))</f>
        <v>0</v>
      </c>
      <c r="BW455" s="3">
        <f>IF(BW$5="",0,SUMIFS(BP!455:455,BP!$5:$5,BW$4))</f>
        <v>0</v>
      </c>
      <c r="BX455" s="3">
        <f>IF(BX$5="",0,SUMIFS(BP!455:455,BP!$5:$5,BX$4))</f>
        <v>0</v>
      </c>
      <c r="BY455" s="3">
        <f>IF(BY$5="",0,SUMIFS(BP!455:455,BP!$5:$5,BY$4))</f>
        <v>0</v>
      </c>
      <c r="BZ455" s="3">
        <f>IF(BZ$5="",0,SUMIFS(BP!455:455,BP!$5:$5,BZ$4))</f>
        <v>0</v>
      </c>
      <c r="CA455" s="3">
        <f>IF(CA$5="",0,SUMIFS(BP!455:455,BP!$5:$5,CA$4))</f>
        <v>0</v>
      </c>
      <c r="CB455" s="3">
        <f>IF(CB$5="",0,SUMIFS(BP!455:455,BP!$5:$5,CB$4))</f>
        <v>0</v>
      </c>
      <c r="CC455" s="3">
        <f>IF(CC$5="",0,SUMIFS(BP!455:455,BP!$5:$5,CC$4))</f>
        <v>0</v>
      </c>
      <c r="CD455" s="3">
        <f>IF(CD$5="",0,SUMIFS(BP!455:455,BP!$5:$5,CD$4))</f>
        <v>0</v>
      </c>
      <c r="CE455" s="3">
        <f>IF(CE$5="",0,SUMIFS(BP!455:455,BP!$5:$5,CE$4))</f>
        <v>0</v>
      </c>
      <c r="CF455" s="3">
        <f>IF(CF$5="",0,SUMIFS(BP!455:455,BP!$5:$5,CF$4))</f>
        <v>0</v>
      </c>
      <c r="CG455" s="3">
        <f>IF(CG$5="",0,SUMIFS(BP!455:455,BP!$5:$5,CG$4))</f>
        <v>0</v>
      </c>
      <c r="CH455" s="3">
        <f>IF(CH$5="",0,SUMIFS(BP!455:455,BP!$5:$5,CH$4))</f>
        <v>0</v>
      </c>
      <c r="CI455" s="3">
        <f>IF(CI$5="",0,SUMIFS(BP!455:455,BP!$5:$5,CI$4))</f>
        <v>0</v>
      </c>
      <c r="CJ455" s="3">
        <f>IF(CJ$5="",0,SUMIFS(BP!455:455,BP!$5:$5,CJ$4))</f>
        <v>0</v>
      </c>
      <c r="CK455" s="3">
        <f>IF(CK$5="",0,SUMIFS(BP!455:455,BP!$5:$5,CK$4))</f>
        <v>0</v>
      </c>
      <c r="CL455" s="3">
        <f>IF(CL$5="",0,SUMIFS(BP!455:455,BP!$5:$5,CL$4))</f>
        <v>0</v>
      </c>
      <c r="CM455" s="3">
        <f>IF(CM$5="",0,SUMIFS(BP!455:455,BP!$5:$5,CM$4))</f>
        <v>0</v>
      </c>
      <c r="CN455" s="3">
        <f>IF(CN$5="",0,SUMIFS(BP!455:455,BP!$5:$5,CN$4))</f>
        <v>0</v>
      </c>
      <c r="CO455" s="3">
        <f>IF(CO$5="",0,SUMIFS(BP!455:455,BP!$5:$5,CO$4))</f>
        <v>0</v>
      </c>
      <c r="CP455" s="3">
        <f>IF(CP$5="",0,SUMIFS(BP!455:455,BP!$5:$5,CP$4))</f>
        <v>0</v>
      </c>
      <c r="CQ455" s="3">
        <f>IF(CQ$5="",0,SUMIFS(BP!455:455,BP!$5:$5,CQ$4))</f>
        <v>0</v>
      </c>
      <c r="CR455" s="3">
        <f>IF(CR$5="",0,SUMIFS(BP!455:455,BP!$5:$5,CR$4))</f>
        <v>0</v>
      </c>
      <c r="CS455" s="3">
        <f>IF(CS$5="",0,SUMIFS(BP!455:455,BP!$5:$5,CS$4))</f>
        <v>0</v>
      </c>
      <c r="CT455" s="3">
        <f>IF(CT$5="",0,SUMIFS(BP!455:455,BP!$5:$5,CT$4))</f>
        <v>0</v>
      </c>
    </row>
    <row r="456" spans="1:98" s="2" customFormat="1" ht="10.199999999999999" x14ac:dyDescent="0.2">
      <c r="A456" s="11">
        <f>ROW()</f>
        <v>456</v>
      </c>
      <c r="E456" s="15"/>
      <c r="W456" s="5"/>
      <c r="Z456" s="3">
        <f ca="1">IF(Z$5="",0,SUMIFS(INDIRECT($S$2&amp;$A456&amp;":"&amp;$A456),BP!$5:$5,Z$4))</f>
        <v>0</v>
      </c>
      <c r="AA456" s="3">
        <f ca="1">IF(AA$5="",0,SUMIFS(INDIRECT($S$2&amp;$A456&amp;":"&amp;$A456),BP!$5:$5,AA$4))</f>
        <v>0</v>
      </c>
      <c r="AB456" s="3">
        <f ca="1">IF(AB$5="",0,SUMIFS(INDIRECT($S$2&amp;$A456&amp;":"&amp;$A456),BP!$5:$5,AB$4))</f>
        <v>0</v>
      </c>
      <c r="AC456" s="3">
        <f ca="1">IF(AC$5="",0,SUMIFS(INDIRECT($S$2&amp;$A456&amp;":"&amp;$A456),BP!$5:$5,AC$4))</f>
        <v>0</v>
      </c>
      <c r="AD456" s="3">
        <f ca="1">IF(AD$5="",0,SUMIFS(INDIRECT($S$2&amp;$A456&amp;":"&amp;$A456),BP!$5:$5,AD$4))</f>
        <v>0</v>
      </c>
      <c r="AE456" s="3">
        <f ca="1">IF(AE$5="",0,SUMIFS(INDIRECT($S$2&amp;$A456&amp;":"&amp;$A456),BP!$5:$5,AE$4))</f>
        <v>0</v>
      </c>
      <c r="AF456" s="3">
        <f ca="1">IF(AF$5="",0,SUMIFS(INDIRECT($S$2&amp;$A456&amp;":"&amp;$A456),BP!$5:$5,AF$4))</f>
        <v>0</v>
      </c>
      <c r="AG456" s="3">
        <f ca="1">IF(AG$5="",0,SUMIFS(INDIRECT($S$2&amp;$A456&amp;":"&amp;$A456),BP!$5:$5,AG$4))</f>
        <v>0</v>
      </c>
      <c r="AH456" s="3">
        <f ca="1">IF(AH$5="",0,SUMIFS(INDIRECT($S$2&amp;$A456&amp;":"&amp;$A456),BP!$5:$5,AH$4))</f>
        <v>0</v>
      </c>
      <c r="AI456" s="3">
        <f ca="1">IF(AI$5="",0,SUMIFS(INDIRECT($S$2&amp;$A456&amp;":"&amp;$A456),BP!$5:$5,AI$4))</f>
        <v>0</v>
      </c>
      <c r="AJ456" s="3">
        <f ca="1">IF(AJ$5="",0,SUMIFS(INDIRECT($S$2&amp;$A456&amp;":"&amp;$A456),BP!$5:$5,AJ$4))</f>
        <v>0</v>
      </c>
      <c r="AK456" s="3">
        <f ca="1">IF(AK$5="",0,SUMIFS(INDIRECT($S$2&amp;$A456&amp;":"&amp;$A456),BP!$5:$5,AK$4))</f>
        <v>0</v>
      </c>
      <c r="AL456" s="3">
        <f ca="1">IF(AL$5="",0,SUMIFS(INDIRECT($S$2&amp;$A456&amp;":"&amp;$A456),BP!$5:$5,AL$4))</f>
        <v>0</v>
      </c>
      <c r="AM456" s="3">
        <f ca="1">IF(AM$5="",0,SUMIFS(INDIRECT($S$2&amp;$A456&amp;":"&amp;$A456),BP!$5:$5,AM$4))</f>
        <v>0</v>
      </c>
      <c r="AN456" s="3">
        <f ca="1">IF(AN$5="",0,SUMIFS(INDIRECT($S$2&amp;$A456&amp;":"&amp;$A456),BP!$5:$5,AN$4))</f>
        <v>0</v>
      </c>
      <c r="AO456" s="3">
        <f ca="1">IF(AO$5="",0,SUMIFS(INDIRECT($S$2&amp;$A456&amp;":"&amp;$A456),BP!$5:$5,AO$4))</f>
        <v>0</v>
      </c>
      <c r="AP456" s="3">
        <f ca="1">IF(AP$5="",0,SUMIFS(INDIRECT($S$2&amp;$A456&amp;":"&amp;$A456),BP!$5:$5,AP$4))</f>
        <v>0</v>
      </c>
      <c r="AQ456" s="3">
        <f ca="1">IF(AQ$5="",0,SUMIFS(INDIRECT($S$2&amp;$A456&amp;":"&amp;$A456),BP!$5:$5,AQ$4))</f>
        <v>0</v>
      </c>
      <c r="AR456" s="3">
        <f ca="1">IF(AR$5="",0,SUMIFS(INDIRECT($S$2&amp;$A456&amp;":"&amp;$A456),BP!$5:$5,AR$4))</f>
        <v>0</v>
      </c>
      <c r="AS456" s="3">
        <f ca="1">IF(AS$5="",0,SUMIFS(INDIRECT($S$2&amp;$A456&amp;":"&amp;$A456),BP!$5:$5,AS$4))</f>
        <v>0</v>
      </c>
      <c r="AT456" s="3">
        <f ca="1">IF(AT$5="",0,SUMIFS(INDIRECT($S$2&amp;$A456&amp;":"&amp;$A456),BP!$5:$5,AT$4))</f>
        <v>0</v>
      </c>
      <c r="AU456" s="3">
        <f ca="1">IF(AU$5="",0,SUMIFS(INDIRECT($S$2&amp;$A456&amp;":"&amp;$A456),BP!$5:$5,AU$4))</f>
        <v>0</v>
      </c>
      <c r="AV456" s="3">
        <f ca="1">IF(AV$5="",0,SUMIFS(INDIRECT($S$2&amp;$A456&amp;":"&amp;$A456),BP!$5:$5,AV$4))</f>
        <v>0</v>
      </c>
      <c r="AW456" s="3">
        <f ca="1">IF(AW$5="",0,SUMIFS(INDIRECT($S$2&amp;$A456&amp;":"&amp;$A456),BP!$5:$5,AW$4))</f>
        <v>0</v>
      </c>
      <c r="AX456" s="3">
        <f ca="1">IF(AX$5="",0,SUMIFS(INDIRECT($S$2&amp;$A456&amp;":"&amp;$A456),BP!$5:$5,AX$4))</f>
        <v>0</v>
      </c>
      <c r="AY456" s="3">
        <f ca="1">IF(AY$5="",0,SUMIFS(INDIRECT($S$2&amp;$A456&amp;":"&amp;$A456),BP!$5:$5,AY$4))</f>
        <v>0</v>
      </c>
      <c r="AZ456" s="3">
        <f ca="1">IF(AZ$5="",0,SUMIFS(INDIRECT($S$2&amp;$A456&amp;":"&amp;$A456),BP!$5:$5,AZ$4))</f>
        <v>0</v>
      </c>
      <c r="BA456" s="3">
        <f ca="1">IF(BA$5="",0,SUMIFS(INDIRECT($S$2&amp;$A456&amp;":"&amp;$A456),BP!$5:$5,BA$4))</f>
        <v>0</v>
      </c>
      <c r="BB456" s="3">
        <f ca="1">IF(BB$5="",0,SUMIFS(INDIRECT($S$2&amp;$A456&amp;":"&amp;$A456),BP!$5:$5,BB$4))</f>
        <v>0</v>
      </c>
      <c r="BC456" s="3">
        <f ca="1">IF(BC$5="",0,SUMIFS(INDIRECT($S$2&amp;$A456&amp;":"&amp;$A456),BP!$5:$5,BC$4))</f>
        <v>0</v>
      </c>
      <c r="BD456" s="3">
        <f ca="1">IF(BD$5="",0,SUMIFS(INDIRECT($S$2&amp;$A456&amp;":"&amp;$A456),BP!$5:$5,BD$4))</f>
        <v>0</v>
      </c>
      <c r="BE456" s="3">
        <f ca="1">IF(BE$5="",0,SUMIFS(INDIRECT($S$2&amp;$A456&amp;":"&amp;$A456),BP!$5:$5,BE$4))</f>
        <v>0</v>
      </c>
      <c r="BF456" s="3">
        <f ca="1">IF(BF$5="",0,SUMIFS(INDIRECT($S$2&amp;$A456&amp;":"&amp;$A456),BP!$5:$5,BF$4))</f>
        <v>0</v>
      </c>
      <c r="BG456" s="3">
        <f ca="1">IF(BG$5="",0,SUMIFS(INDIRECT($S$2&amp;$A456&amp;":"&amp;$A456),BP!$5:$5,BG$4))</f>
        <v>0</v>
      </c>
      <c r="BH456" s="3">
        <f ca="1">IF(BH$5="",0,SUMIFS(INDIRECT($S$2&amp;$A456&amp;":"&amp;$A456),BP!$5:$5,BH$4))</f>
        <v>0</v>
      </c>
      <c r="BI456" s="3">
        <f ca="1">IF(BI$5="",0,SUMIFS(INDIRECT($S$2&amp;$A456&amp;":"&amp;$A456),BP!$5:$5,BI$4))</f>
        <v>0</v>
      </c>
      <c r="BJ456" s="3">
        <f>IF(BJ$5="",0,SUMIFS(BP!456:456,BP!$5:$5,BJ$4))</f>
        <v>0</v>
      </c>
      <c r="BK456" s="3">
        <f>IF(BK$5="",0,SUMIFS(BP!456:456,BP!$5:$5,BK$4))</f>
        <v>0</v>
      </c>
      <c r="BL456" s="3">
        <f>IF(BL$5="",0,SUMIFS(BP!456:456,BP!$5:$5,BL$4))</f>
        <v>0</v>
      </c>
      <c r="BM456" s="3">
        <f>IF(BM$5="",0,SUMIFS(BP!456:456,BP!$5:$5,BM$4))</f>
        <v>0</v>
      </c>
      <c r="BN456" s="3">
        <f>IF(BN$5="",0,SUMIFS(BP!456:456,BP!$5:$5,BN$4))</f>
        <v>0</v>
      </c>
      <c r="BO456" s="3">
        <f>IF(BO$5="",0,SUMIFS(BP!456:456,BP!$5:$5,BO$4))</f>
        <v>0</v>
      </c>
      <c r="BP456" s="3">
        <f>IF(BP$5="",0,SUMIFS(BP!456:456,BP!$5:$5,BP$4))</f>
        <v>0</v>
      </c>
      <c r="BQ456" s="3">
        <f>IF(BQ$5="",0,SUMIFS(BP!456:456,BP!$5:$5,BQ$4))</f>
        <v>0</v>
      </c>
      <c r="BR456" s="3">
        <f>IF(BR$5="",0,SUMIFS(BP!456:456,BP!$5:$5,BR$4))</f>
        <v>0</v>
      </c>
      <c r="BS456" s="3">
        <f>IF(BS$5="",0,SUMIFS(BP!456:456,BP!$5:$5,BS$4))</f>
        <v>0</v>
      </c>
      <c r="BT456" s="3">
        <f>IF(BT$5="",0,SUMIFS(BP!456:456,BP!$5:$5,BT$4))</f>
        <v>0</v>
      </c>
      <c r="BU456" s="3">
        <f>IF(BU$5="",0,SUMIFS(BP!456:456,BP!$5:$5,BU$4))</f>
        <v>0</v>
      </c>
      <c r="BV456" s="3">
        <f>IF(BV$5="",0,SUMIFS(BP!456:456,BP!$5:$5,BV$4))</f>
        <v>0</v>
      </c>
      <c r="BW456" s="3">
        <f>IF(BW$5="",0,SUMIFS(BP!456:456,BP!$5:$5,BW$4))</f>
        <v>0</v>
      </c>
      <c r="BX456" s="3">
        <f>IF(BX$5="",0,SUMIFS(BP!456:456,BP!$5:$5,BX$4))</f>
        <v>0</v>
      </c>
      <c r="BY456" s="3">
        <f>IF(BY$5="",0,SUMIFS(BP!456:456,BP!$5:$5,BY$4))</f>
        <v>0</v>
      </c>
      <c r="BZ456" s="3">
        <f>IF(BZ$5="",0,SUMIFS(BP!456:456,BP!$5:$5,BZ$4))</f>
        <v>0</v>
      </c>
      <c r="CA456" s="3">
        <f>IF(CA$5="",0,SUMIFS(BP!456:456,BP!$5:$5,CA$4))</f>
        <v>0</v>
      </c>
      <c r="CB456" s="3">
        <f>IF(CB$5="",0,SUMIFS(BP!456:456,BP!$5:$5,CB$4))</f>
        <v>0</v>
      </c>
      <c r="CC456" s="3">
        <f>IF(CC$5="",0,SUMIFS(BP!456:456,BP!$5:$5,CC$4))</f>
        <v>0</v>
      </c>
      <c r="CD456" s="3">
        <f>IF(CD$5="",0,SUMIFS(BP!456:456,BP!$5:$5,CD$4))</f>
        <v>0</v>
      </c>
      <c r="CE456" s="3">
        <f>IF(CE$5="",0,SUMIFS(BP!456:456,BP!$5:$5,CE$4))</f>
        <v>0</v>
      </c>
      <c r="CF456" s="3">
        <f>IF(CF$5="",0,SUMIFS(BP!456:456,BP!$5:$5,CF$4))</f>
        <v>0</v>
      </c>
      <c r="CG456" s="3">
        <f>IF(CG$5="",0,SUMIFS(BP!456:456,BP!$5:$5,CG$4))</f>
        <v>0</v>
      </c>
      <c r="CH456" s="3">
        <f>IF(CH$5="",0,SUMIFS(BP!456:456,BP!$5:$5,CH$4))</f>
        <v>0</v>
      </c>
      <c r="CI456" s="3">
        <f>IF(CI$5="",0,SUMIFS(BP!456:456,BP!$5:$5,CI$4))</f>
        <v>0</v>
      </c>
      <c r="CJ456" s="3">
        <f>IF(CJ$5="",0,SUMIFS(BP!456:456,BP!$5:$5,CJ$4))</f>
        <v>0</v>
      </c>
      <c r="CK456" s="3">
        <f>IF(CK$5="",0,SUMIFS(BP!456:456,BP!$5:$5,CK$4))</f>
        <v>0</v>
      </c>
      <c r="CL456" s="3">
        <f>IF(CL$5="",0,SUMIFS(BP!456:456,BP!$5:$5,CL$4))</f>
        <v>0</v>
      </c>
      <c r="CM456" s="3">
        <f>IF(CM$5="",0,SUMIFS(BP!456:456,BP!$5:$5,CM$4))</f>
        <v>0</v>
      </c>
      <c r="CN456" s="3">
        <f>IF(CN$5="",0,SUMIFS(BP!456:456,BP!$5:$5,CN$4))</f>
        <v>0</v>
      </c>
      <c r="CO456" s="3">
        <f>IF(CO$5="",0,SUMIFS(BP!456:456,BP!$5:$5,CO$4))</f>
        <v>0</v>
      </c>
      <c r="CP456" s="3">
        <f>IF(CP$5="",0,SUMIFS(BP!456:456,BP!$5:$5,CP$4))</f>
        <v>0</v>
      </c>
      <c r="CQ456" s="3">
        <f>IF(CQ$5="",0,SUMIFS(BP!456:456,BP!$5:$5,CQ$4))</f>
        <v>0</v>
      </c>
      <c r="CR456" s="3">
        <f>IF(CR$5="",0,SUMIFS(BP!456:456,BP!$5:$5,CR$4))</f>
        <v>0</v>
      </c>
      <c r="CS456" s="3">
        <f>IF(CS$5="",0,SUMIFS(BP!456:456,BP!$5:$5,CS$4))</f>
        <v>0</v>
      </c>
      <c r="CT456" s="3">
        <f>IF(CT$5="",0,SUMIFS(BP!456:456,BP!$5:$5,CT$4))</f>
        <v>0</v>
      </c>
    </row>
    <row r="457" spans="1:98" s="2" customFormat="1" ht="10.199999999999999" x14ac:dyDescent="0.2">
      <c r="A457" s="11">
        <f>ROW()</f>
        <v>457</v>
      </c>
      <c r="E457" s="15"/>
      <c r="W457" s="5"/>
      <c r="Z457" s="3">
        <f ca="1">IF(Z$5="",0,SUMIFS(INDIRECT($S$2&amp;$A457&amp;":"&amp;$A457),BP!$5:$5,Z$4))</f>
        <v>0</v>
      </c>
      <c r="AA457" s="3">
        <f ca="1">IF(AA$5="",0,SUMIFS(INDIRECT($S$2&amp;$A457&amp;":"&amp;$A457),BP!$5:$5,AA$4))</f>
        <v>0</v>
      </c>
      <c r="AB457" s="3">
        <f ca="1">IF(AB$5="",0,SUMIFS(INDIRECT($S$2&amp;$A457&amp;":"&amp;$A457),BP!$5:$5,AB$4))</f>
        <v>0</v>
      </c>
      <c r="AC457" s="3">
        <f ca="1">IF(AC$5="",0,SUMIFS(INDIRECT($S$2&amp;$A457&amp;":"&amp;$A457),BP!$5:$5,AC$4))</f>
        <v>0</v>
      </c>
      <c r="AD457" s="3">
        <f ca="1">IF(AD$5="",0,SUMIFS(INDIRECT($S$2&amp;$A457&amp;":"&amp;$A457),BP!$5:$5,AD$4))</f>
        <v>0</v>
      </c>
      <c r="AE457" s="3">
        <f ca="1">IF(AE$5="",0,SUMIFS(INDIRECT($S$2&amp;$A457&amp;":"&amp;$A457),BP!$5:$5,AE$4))</f>
        <v>0</v>
      </c>
      <c r="AF457" s="3">
        <f ca="1">IF(AF$5="",0,SUMIFS(INDIRECT($S$2&amp;$A457&amp;":"&amp;$A457),BP!$5:$5,AF$4))</f>
        <v>0</v>
      </c>
      <c r="AG457" s="3">
        <f ca="1">IF(AG$5="",0,SUMIFS(INDIRECT($S$2&amp;$A457&amp;":"&amp;$A457),BP!$5:$5,AG$4))</f>
        <v>0</v>
      </c>
      <c r="AH457" s="3">
        <f ca="1">IF(AH$5="",0,SUMIFS(INDIRECT($S$2&amp;$A457&amp;":"&amp;$A457),BP!$5:$5,AH$4))</f>
        <v>0</v>
      </c>
      <c r="AI457" s="3">
        <f ca="1">IF(AI$5="",0,SUMIFS(INDIRECT($S$2&amp;$A457&amp;":"&amp;$A457),BP!$5:$5,AI$4))</f>
        <v>0</v>
      </c>
      <c r="AJ457" s="3">
        <f ca="1">IF(AJ$5="",0,SUMIFS(INDIRECT($S$2&amp;$A457&amp;":"&amp;$A457),BP!$5:$5,AJ$4))</f>
        <v>0</v>
      </c>
      <c r="AK457" s="3">
        <f ca="1">IF(AK$5="",0,SUMIFS(INDIRECT($S$2&amp;$A457&amp;":"&amp;$A457),BP!$5:$5,AK$4))</f>
        <v>0</v>
      </c>
      <c r="AL457" s="3">
        <f ca="1">IF(AL$5="",0,SUMIFS(INDIRECT($S$2&amp;$A457&amp;":"&amp;$A457),BP!$5:$5,AL$4))</f>
        <v>0</v>
      </c>
      <c r="AM457" s="3">
        <f ca="1">IF(AM$5="",0,SUMIFS(INDIRECT($S$2&amp;$A457&amp;":"&amp;$A457),BP!$5:$5,AM$4))</f>
        <v>0</v>
      </c>
      <c r="AN457" s="3">
        <f ca="1">IF(AN$5="",0,SUMIFS(INDIRECT($S$2&amp;$A457&amp;":"&amp;$A457),BP!$5:$5,AN$4))</f>
        <v>0</v>
      </c>
      <c r="AO457" s="3">
        <f ca="1">IF(AO$5="",0,SUMIFS(INDIRECT($S$2&amp;$A457&amp;":"&amp;$A457),BP!$5:$5,AO$4))</f>
        <v>0</v>
      </c>
      <c r="AP457" s="3">
        <f ca="1">IF(AP$5="",0,SUMIFS(INDIRECT($S$2&amp;$A457&amp;":"&amp;$A457),BP!$5:$5,AP$4))</f>
        <v>0</v>
      </c>
      <c r="AQ457" s="3">
        <f ca="1">IF(AQ$5="",0,SUMIFS(INDIRECT($S$2&amp;$A457&amp;":"&amp;$A457),BP!$5:$5,AQ$4))</f>
        <v>0</v>
      </c>
      <c r="AR457" s="3">
        <f ca="1">IF(AR$5="",0,SUMIFS(INDIRECT($S$2&amp;$A457&amp;":"&amp;$A457),BP!$5:$5,AR$4))</f>
        <v>0</v>
      </c>
      <c r="AS457" s="3">
        <f ca="1">IF(AS$5="",0,SUMIFS(INDIRECT($S$2&amp;$A457&amp;":"&amp;$A457),BP!$5:$5,AS$4))</f>
        <v>0</v>
      </c>
      <c r="AT457" s="3">
        <f ca="1">IF(AT$5="",0,SUMIFS(INDIRECT($S$2&amp;$A457&amp;":"&amp;$A457),BP!$5:$5,AT$4))</f>
        <v>0</v>
      </c>
      <c r="AU457" s="3">
        <f ca="1">IF(AU$5="",0,SUMIFS(INDIRECT($S$2&amp;$A457&amp;":"&amp;$A457),BP!$5:$5,AU$4))</f>
        <v>0</v>
      </c>
      <c r="AV457" s="3">
        <f ca="1">IF(AV$5="",0,SUMIFS(INDIRECT($S$2&amp;$A457&amp;":"&amp;$A457),BP!$5:$5,AV$4))</f>
        <v>0</v>
      </c>
      <c r="AW457" s="3">
        <f ca="1">IF(AW$5="",0,SUMIFS(INDIRECT($S$2&amp;$A457&amp;":"&amp;$A457),BP!$5:$5,AW$4))</f>
        <v>0</v>
      </c>
      <c r="AX457" s="3">
        <f ca="1">IF(AX$5="",0,SUMIFS(INDIRECT($S$2&amp;$A457&amp;":"&amp;$A457),BP!$5:$5,AX$4))</f>
        <v>0</v>
      </c>
      <c r="AY457" s="3">
        <f ca="1">IF(AY$5="",0,SUMIFS(INDIRECT($S$2&amp;$A457&amp;":"&amp;$A457),BP!$5:$5,AY$4))</f>
        <v>0</v>
      </c>
      <c r="AZ457" s="3">
        <f ca="1">IF(AZ$5="",0,SUMIFS(INDIRECT($S$2&amp;$A457&amp;":"&amp;$A457),BP!$5:$5,AZ$4))</f>
        <v>0</v>
      </c>
      <c r="BA457" s="3">
        <f ca="1">IF(BA$5="",0,SUMIFS(INDIRECT($S$2&amp;$A457&amp;":"&amp;$A457),BP!$5:$5,BA$4))</f>
        <v>0</v>
      </c>
      <c r="BB457" s="3">
        <f ca="1">IF(BB$5="",0,SUMIFS(INDIRECT($S$2&amp;$A457&amp;":"&amp;$A457),BP!$5:$5,BB$4))</f>
        <v>0</v>
      </c>
      <c r="BC457" s="3">
        <f ca="1">IF(BC$5="",0,SUMIFS(INDIRECT($S$2&amp;$A457&amp;":"&amp;$A457),BP!$5:$5,BC$4))</f>
        <v>0</v>
      </c>
      <c r="BD457" s="3">
        <f ca="1">IF(BD$5="",0,SUMIFS(INDIRECT($S$2&amp;$A457&amp;":"&amp;$A457),BP!$5:$5,BD$4))</f>
        <v>0</v>
      </c>
      <c r="BE457" s="3">
        <f ca="1">IF(BE$5="",0,SUMIFS(INDIRECT($S$2&amp;$A457&amp;":"&amp;$A457),BP!$5:$5,BE$4))</f>
        <v>0</v>
      </c>
      <c r="BF457" s="3">
        <f ca="1">IF(BF$5="",0,SUMIFS(INDIRECT($S$2&amp;$A457&amp;":"&amp;$A457),BP!$5:$5,BF$4))</f>
        <v>0</v>
      </c>
      <c r="BG457" s="3">
        <f ca="1">IF(BG$5="",0,SUMIFS(INDIRECT($S$2&amp;$A457&amp;":"&amp;$A457),BP!$5:$5,BG$4))</f>
        <v>0</v>
      </c>
      <c r="BH457" s="3">
        <f ca="1">IF(BH$5="",0,SUMIFS(INDIRECT($S$2&amp;$A457&amp;":"&amp;$A457),BP!$5:$5,BH$4))</f>
        <v>0</v>
      </c>
      <c r="BI457" s="3">
        <f ca="1">IF(BI$5="",0,SUMIFS(INDIRECT($S$2&amp;$A457&amp;":"&amp;$A457),BP!$5:$5,BI$4))</f>
        <v>0</v>
      </c>
      <c r="BJ457" s="3">
        <f>IF(BJ$5="",0,SUMIFS(BP!457:457,BP!$5:$5,BJ$4))</f>
        <v>0</v>
      </c>
      <c r="BK457" s="3">
        <f>IF(BK$5="",0,SUMIFS(BP!457:457,BP!$5:$5,BK$4))</f>
        <v>0</v>
      </c>
      <c r="BL457" s="3">
        <f>IF(BL$5="",0,SUMIFS(BP!457:457,BP!$5:$5,BL$4))</f>
        <v>0</v>
      </c>
      <c r="BM457" s="3">
        <f>IF(BM$5="",0,SUMIFS(BP!457:457,BP!$5:$5,BM$4))</f>
        <v>0</v>
      </c>
      <c r="BN457" s="3">
        <f>IF(BN$5="",0,SUMIFS(BP!457:457,BP!$5:$5,BN$4))</f>
        <v>0</v>
      </c>
      <c r="BO457" s="3">
        <f>IF(BO$5="",0,SUMIFS(BP!457:457,BP!$5:$5,BO$4))</f>
        <v>0</v>
      </c>
      <c r="BP457" s="3">
        <f>IF(BP$5="",0,SUMIFS(BP!457:457,BP!$5:$5,BP$4))</f>
        <v>0</v>
      </c>
      <c r="BQ457" s="3">
        <f>IF(BQ$5="",0,SUMIFS(BP!457:457,BP!$5:$5,BQ$4))</f>
        <v>0</v>
      </c>
      <c r="BR457" s="3">
        <f>IF(BR$5="",0,SUMIFS(BP!457:457,BP!$5:$5,BR$4))</f>
        <v>0</v>
      </c>
      <c r="BS457" s="3">
        <f>IF(BS$5="",0,SUMIFS(BP!457:457,BP!$5:$5,BS$4))</f>
        <v>0</v>
      </c>
      <c r="BT457" s="3">
        <f>IF(BT$5="",0,SUMIFS(BP!457:457,BP!$5:$5,BT$4))</f>
        <v>0</v>
      </c>
      <c r="BU457" s="3">
        <f>IF(BU$5="",0,SUMIFS(BP!457:457,BP!$5:$5,BU$4))</f>
        <v>0</v>
      </c>
      <c r="BV457" s="3">
        <f>IF(BV$5="",0,SUMIFS(BP!457:457,BP!$5:$5,BV$4))</f>
        <v>0</v>
      </c>
      <c r="BW457" s="3">
        <f>IF(BW$5="",0,SUMIFS(BP!457:457,BP!$5:$5,BW$4))</f>
        <v>0</v>
      </c>
      <c r="BX457" s="3">
        <f>IF(BX$5="",0,SUMIFS(BP!457:457,BP!$5:$5,BX$4))</f>
        <v>0</v>
      </c>
      <c r="BY457" s="3">
        <f>IF(BY$5="",0,SUMIFS(BP!457:457,BP!$5:$5,BY$4))</f>
        <v>0</v>
      </c>
      <c r="BZ457" s="3">
        <f>IF(BZ$5="",0,SUMIFS(BP!457:457,BP!$5:$5,BZ$4))</f>
        <v>0</v>
      </c>
      <c r="CA457" s="3">
        <f>IF(CA$5="",0,SUMIFS(BP!457:457,BP!$5:$5,CA$4))</f>
        <v>0</v>
      </c>
      <c r="CB457" s="3">
        <f>IF(CB$5="",0,SUMIFS(BP!457:457,BP!$5:$5,CB$4))</f>
        <v>0</v>
      </c>
      <c r="CC457" s="3">
        <f>IF(CC$5="",0,SUMIFS(BP!457:457,BP!$5:$5,CC$4))</f>
        <v>0</v>
      </c>
      <c r="CD457" s="3">
        <f>IF(CD$5="",0,SUMIFS(BP!457:457,BP!$5:$5,CD$4))</f>
        <v>0</v>
      </c>
      <c r="CE457" s="3">
        <f>IF(CE$5="",0,SUMIFS(BP!457:457,BP!$5:$5,CE$4))</f>
        <v>0</v>
      </c>
      <c r="CF457" s="3">
        <f>IF(CF$5="",0,SUMIFS(BP!457:457,BP!$5:$5,CF$4))</f>
        <v>0</v>
      </c>
      <c r="CG457" s="3">
        <f>IF(CG$5="",0,SUMIFS(BP!457:457,BP!$5:$5,CG$4))</f>
        <v>0</v>
      </c>
      <c r="CH457" s="3">
        <f>IF(CH$5="",0,SUMIFS(BP!457:457,BP!$5:$5,CH$4))</f>
        <v>0</v>
      </c>
      <c r="CI457" s="3">
        <f>IF(CI$5="",0,SUMIFS(BP!457:457,BP!$5:$5,CI$4))</f>
        <v>0</v>
      </c>
      <c r="CJ457" s="3">
        <f>IF(CJ$5="",0,SUMIFS(BP!457:457,BP!$5:$5,CJ$4))</f>
        <v>0</v>
      </c>
      <c r="CK457" s="3">
        <f>IF(CK$5="",0,SUMIFS(BP!457:457,BP!$5:$5,CK$4))</f>
        <v>0</v>
      </c>
      <c r="CL457" s="3">
        <f>IF(CL$5="",0,SUMIFS(BP!457:457,BP!$5:$5,CL$4))</f>
        <v>0</v>
      </c>
      <c r="CM457" s="3">
        <f>IF(CM$5="",0,SUMIFS(BP!457:457,BP!$5:$5,CM$4))</f>
        <v>0</v>
      </c>
      <c r="CN457" s="3">
        <f>IF(CN$5="",0,SUMIFS(BP!457:457,BP!$5:$5,CN$4))</f>
        <v>0</v>
      </c>
      <c r="CO457" s="3">
        <f>IF(CO$5="",0,SUMIFS(BP!457:457,BP!$5:$5,CO$4))</f>
        <v>0</v>
      </c>
      <c r="CP457" s="3">
        <f>IF(CP$5="",0,SUMIFS(BP!457:457,BP!$5:$5,CP$4))</f>
        <v>0</v>
      </c>
      <c r="CQ457" s="3">
        <f>IF(CQ$5="",0,SUMIFS(BP!457:457,BP!$5:$5,CQ$4))</f>
        <v>0</v>
      </c>
      <c r="CR457" s="3">
        <f>IF(CR$5="",0,SUMIFS(BP!457:457,BP!$5:$5,CR$4))</f>
        <v>0</v>
      </c>
      <c r="CS457" s="3">
        <f>IF(CS$5="",0,SUMIFS(BP!457:457,BP!$5:$5,CS$4))</f>
        <v>0</v>
      </c>
      <c r="CT457" s="3">
        <f>IF(CT$5="",0,SUMIFS(BP!457:457,BP!$5:$5,CT$4))</f>
        <v>0</v>
      </c>
    </row>
    <row r="458" spans="1:98" s="2" customFormat="1" ht="10.199999999999999" x14ac:dyDescent="0.2">
      <c r="A458" s="11">
        <f>ROW()</f>
        <v>458</v>
      </c>
      <c r="E458" s="15"/>
      <c r="W458" s="5"/>
      <c r="Z458" s="3">
        <f ca="1">IF(Z$5="",0,SUMIFS(INDIRECT($S$2&amp;$A458&amp;":"&amp;$A458),BP!$5:$5,Z$4))</f>
        <v>0</v>
      </c>
      <c r="AA458" s="3">
        <f ca="1">IF(AA$5="",0,SUMIFS(INDIRECT($S$2&amp;$A458&amp;":"&amp;$A458),BP!$5:$5,AA$4))</f>
        <v>0</v>
      </c>
      <c r="AB458" s="3">
        <f ca="1">IF(AB$5="",0,SUMIFS(INDIRECT($S$2&amp;$A458&amp;":"&amp;$A458),BP!$5:$5,AB$4))</f>
        <v>0</v>
      </c>
      <c r="AC458" s="3">
        <f ca="1">IF(AC$5="",0,SUMIFS(INDIRECT($S$2&amp;$A458&amp;":"&amp;$A458),BP!$5:$5,AC$4))</f>
        <v>0</v>
      </c>
      <c r="AD458" s="3">
        <f ca="1">IF(AD$5="",0,SUMIFS(INDIRECT($S$2&amp;$A458&amp;":"&amp;$A458),BP!$5:$5,AD$4))</f>
        <v>0</v>
      </c>
      <c r="AE458" s="3">
        <f ca="1">IF(AE$5="",0,SUMIFS(INDIRECT($S$2&amp;$A458&amp;":"&amp;$A458),BP!$5:$5,AE$4))</f>
        <v>0</v>
      </c>
      <c r="AF458" s="3">
        <f ca="1">IF(AF$5="",0,SUMIFS(INDIRECT($S$2&amp;$A458&amp;":"&amp;$A458),BP!$5:$5,AF$4))</f>
        <v>0</v>
      </c>
      <c r="AG458" s="3">
        <f ca="1">IF(AG$5="",0,SUMIFS(INDIRECT($S$2&amp;$A458&amp;":"&amp;$A458),BP!$5:$5,AG$4))</f>
        <v>0</v>
      </c>
      <c r="AH458" s="3">
        <f ca="1">IF(AH$5="",0,SUMIFS(INDIRECT($S$2&amp;$A458&amp;":"&amp;$A458),BP!$5:$5,AH$4))</f>
        <v>0</v>
      </c>
      <c r="AI458" s="3">
        <f ca="1">IF(AI$5="",0,SUMIFS(INDIRECT($S$2&amp;$A458&amp;":"&amp;$A458),BP!$5:$5,AI$4))</f>
        <v>0</v>
      </c>
      <c r="AJ458" s="3">
        <f ca="1">IF(AJ$5="",0,SUMIFS(INDIRECT($S$2&amp;$A458&amp;":"&amp;$A458),BP!$5:$5,AJ$4))</f>
        <v>0</v>
      </c>
      <c r="AK458" s="3">
        <f ca="1">IF(AK$5="",0,SUMIFS(INDIRECT($S$2&amp;$A458&amp;":"&amp;$A458),BP!$5:$5,AK$4))</f>
        <v>0</v>
      </c>
      <c r="AL458" s="3">
        <f ca="1">IF(AL$5="",0,SUMIFS(INDIRECT($S$2&amp;$A458&amp;":"&amp;$A458),BP!$5:$5,AL$4))</f>
        <v>0</v>
      </c>
      <c r="AM458" s="3">
        <f ca="1">IF(AM$5="",0,SUMIFS(INDIRECT($S$2&amp;$A458&amp;":"&amp;$A458),BP!$5:$5,AM$4))</f>
        <v>0</v>
      </c>
      <c r="AN458" s="3">
        <f ca="1">IF(AN$5="",0,SUMIFS(INDIRECT($S$2&amp;$A458&amp;":"&amp;$A458),BP!$5:$5,AN$4))</f>
        <v>0</v>
      </c>
      <c r="AO458" s="3">
        <f ca="1">IF(AO$5="",0,SUMIFS(INDIRECT($S$2&amp;$A458&amp;":"&amp;$A458),BP!$5:$5,AO$4))</f>
        <v>0</v>
      </c>
      <c r="AP458" s="3">
        <f ca="1">IF(AP$5="",0,SUMIFS(INDIRECT($S$2&amp;$A458&amp;":"&amp;$A458),BP!$5:$5,AP$4))</f>
        <v>0</v>
      </c>
      <c r="AQ458" s="3">
        <f ca="1">IF(AQ$5="",0,SUMIFS(INDIRECT($S$2&amp;$A458&amp;":"&amp;$A458),BP!$5:$5,AQ$4))</f>
        <v>0</v>
      </c>
      <c r="AR458" s="3">
        <f ca="1">IF(AR$5="",0,SUMIFS(INDIRECT($S$2&amp;$A458&amp;":"&amp;$A458),BP!$5:$5,AR$4))</f>
        <v>0</v>
      </c>
      <c r="AS458" s="3">
        <f ca="1">IF(AS$5="",0,SUMIFS(INDIRECT($S$2&amp;$A458&amp;":"&amp;$A458),BP!$5:$5,AS$4))</f>
        <v>0</v>
      </c>
      <c r="AT458" s="3">
        <f ca="1">IF(AT$5="",0,SUMIFS(INDIRECT($S$2&amp;$A458&amp;":"&amp;$A458),BP!$5:$5,AT$4))</f>
        <v>0</v>
      </c>
      <c r="AU458" s="3">
        <f ca="1">IF(AU$5="",0,SUMIFS(INDIRECT($S$2&amp;$A458&amp;":"&amp;$A458),BP!$5:$5,AU$4))</f>
        <v>0</v>
      </c>
      <c r="AV458" s="3">
        <f ca="1">IF(AV$5="",0,SUMIFS(INDIRECT($S$2&amp;$A458&amp;":"&amp;$A458),BP!$5:$5,AV$4))</f>
        <v>0</v>
      </c>
      <c r="AW458" s="3">
        <f ca="1">IF(AW$5="",0,SUMIFS(INDIRECT($S$2&amp;$A458&amp;":"&amp;$A458),BP!$5:$5,AW$4))</f>
        <v>0</v>
      </c>
      <c r="AX458" s="3">
        <f ca="1">IF(AX$5="",0,SUMIFS(INDIRECT($S$2&amp;$A458&amp;":"&amp;$A458),BP!$5:$5,AX$4))</f>
        <v>0</v>
      </c>
      <c r="AY458" s="3">
        <f ca="1">IF(AY$5="",0,SUMIFS(INDIRECT($S$2&amp;$A458&amp;":"&amp;$A458),BP!$5:$5,AY$4))</f>
        <v>0</v>
      </c>
      <c r="AZ458" s="3">
        <f ca="1">IF(AZ$5="",0,SUMIFS(INDIRECT($S$2&amp;$A458&amp;":"&amp;$A458),BP!$5:$5,AZ$4))</f>
        <v>0</v>
      </c>
      <c r="BA458" s="3">
        <f ca="1">IF(BA$5="",0,SUMIFS(INDIRECT($S$2&amp;$A458&amp;":"&amp;$A458),BP!$5:$5,BA$4))</f>
        <v>0</v>
      </c>
      <c r="BB458" s="3">
        <f ca="1">IF(BB$5="",0,SUMIFS(INDIRECT($S$2&amp;$A458&amp;":"&amp;$A458),BP!$5:$5,BB$4))</f>
        <v>0</v>
      </c>
      <c r="BC458" s="3">
        <f ca="1">IF(BC$5="",0,SUMIFS(INDIRECT($S$2&amp;$A458&amp;":"&amp;$A458),BP!$5:$5,BC$4))</f>
        <v>0</v>
      </c>
      <c r="BD458" s="3">
        <f ca="1">IF(BD$5="",0,SUMIFS(INDIRECT($S$2&amp;$A458&amp;":"&amp;$A458),BP!$5:$5,BD$4))</f>
        <v>0</v>
      </c>
      <c r="BE458" s="3">
        <f ca="1">IF(BE$5="",0,SUMIFS(INDIRECT($S$2&amp;$A458&amp;":"&amp;$A458),BP!$5:$5,BE$4))</f>
        <v>0</v>
      </c>
      <c r="BF458" s="3">
        <f ca="1">IF(BF$5="",0,SUMIFS(INDIRECT($S$2&amp;$A458&amp;":"&amp;$A458),BP!$5:$5,BF$4))</f>
        <v>0</v>
      </c>
      <c r="BG458" s="3">
        <f ca="1">IF(BG$5="",0,SUMIFS(INDIRECT($S$2&amp;$A458&amp;":"&amp;$A458),BP!$5:$5,BG$4))</f>
        <v>0</v>
      </c>
      <c r="BH458" s="3">
        <f ca="1">IF(BH$5="",0,SUMIFS(INDIRECT($S$2&amp;$A458&amp;":"&amp;$A458),BP!$5:$5,BH$4))</f>
        <v>0</v>
      </c>
      <c r="BI458" s="3">
        <f ca="1">IF(BI$5="",0,SUMIFS(INDIRECT($S$2&amp;$A458&amp;":"&amp;$A458),BP!$5:$5,BI$4))</f>
        <v>0</v>
      </c>
      <c r="BJ458" s="3">
        <f>IF(BJ$5="",0,SUMIFS(BP!458:458,BP!$5:$5,BJ$4))</f>
        <v>0</v>
      </c>
      <c r="BK458" s="3">
        <f>IF(BK$5="",0,SUMIFS(BP!458:458,BP!$5:$5,BK$4))</f>
        <v>0</v>
      </c>
      <c r="BL458" s="3">
        <f>IF(BL$5="",0,SUMIFS(BP!458:458,BP!$5:$5,BL$4))</f>
        <v>0</v>
      </c>
      <c r="BM458" s="3">
        <f>IF(BM$5="",0,SUMIFS(BP!458:458,BP!$5:$5,BM$4))</f>
        <v>0</v>
      </c>
      <c r="BN458" s="3">
        <f>IF(BN$5="",0,SUMIFS(BP!458:458,BP!$5:$5,BN$4))</f>
        <v>0</v>
      </c>
      <c r="BO458" s="3">
        <f>IF(BO$5="",0,SUMIFS(BP!458:458,BP!$5:$5,BO$4))</f>
        <v>0</v>
      </c>
      <c r="BP458" s="3">
        <f>IF(BP$5="",0,SUMIFS(BP!458:458,BP!$5:$5,BP$4))</f>
        <v>0</v>
      </c>
      <c r="BQ458" s="3">
        <f>IF(BQ$5="",0,SUMIFS(BP!458:458,BP!$5:$5,BQ$4))</f>
        <v>0</v>
      </c>
      <c r="BR458" s="3">
        <f>IF(BR$5="",0,SUMIFS(BP!458:458,BP!$5:$5,BR$4))</f>
        <v>0</v>
      </c>
      <c r="BS458" s="3">
        <f>IF(BS$5="",0,SUMIFS(BP!458:458,BP!$5:$5,BS$4))</f>
        <v>0</v>
      </c>
      <c r="BT458" s="3">
        <f>IF(BT$5="",0,SUMIFS(BP!458:458,BP!$5:$5,BT$4))</f>
        <v>0</v>
      </c>
      <c r="BU458" s="3">
        <f>IF(BU$5="",0,SUMIFS(BP!458:458,BP!$5:$5,BU$4))</f>
        <v>0</v>
      </c>
      <c r="BV458" s="3">
        <f>IF(BV$5="",0,SUMIFS(BP!458:458,BP!$5:$5,BV$4))</f>
        <v>0</v>
      </c>
      <c r="BW458" s="3">
        <f>IF(BW$5="",0,SUMIFS(BP!458:458,BP!$5:$5,BW$4))</f>
        <v>0</v>
      </c>
      <c r="BX458" s="3">
        <f>IF(BX$5="",0,SUMIFS(BP!458:458,BP!$5:$5,BX$4))</f>
        <v>0</v>
      </c>
      <c r="BY458" s="3">
        <f>IF(BY$5="",0,SUMIFS(BP!458:458,BP!$5:$5,BY$4))</f>
        <v>0</v>
      </c>
      <c r="BZ458" s="3">
        <f>IF(BZ$5="",0,SUMIFS(BP!458:458,BP!$5:$5,BZ$4))</f>
        <v>0</v>
      </c>
      <c r="CA458" s="3">
        <f>IF(CA$5="",0,SUMIFS(BP!458:458,BP!$5:$5,CA$4))</f>
        <v>0</v>
      </c>
      <c r="CB458" s="3">
        <f>IF(CB$5="",0,SUMIFS(BP!458:458,BP!$5:$5,CB$4))</f>
        <v>0</v>
      </c>
      <c r="CC458" s="3">
        <f>IF(CC$5="",0,SUMIFS(BP!458:458,BP!$5:$5,CC$4))</f>
        <v>0</v>
      </c>
      <c r="CD458" s="3">
        <f>IF(CD$5="",0,SUMIFS(BP!458:458,BP!$5:$5,CD$4))</f>
        <v>0</v>
      </c>
      <c r="CE458" s="3">
        <f>IF(CE$5="",0,SUMIFS(BP!458:458,BP!$5:$5,CE$4))</f>
        <v>0</v>
      </c>
      <c r="CF458" s="3">
        <f>IF(CF$5="",0,SUMIFS(BP!458:458,BP!$5:$5,CF$4))</f>
        <v>0</v>
      </c>
      <c r="CG458" s="3">
        <f>IF(CG$5="",0,SUMIFS(BP!458:458,BP!$5:$5,CG$4))</f>
        <v>0</v>
      </c>
      <c r="CH458" s="3">
        <f>IF(CH$5="",0,SUMIFS(BP!458:458,BP!$5:$5,CH$4))</f>
        <v>0</v>
      </c>
      <c r="CI458" s="3">
        <f>IF(CI$5="",0,SUMIFS(BP!458:458,BP!$5:$5,CI$4))</f>
        <v>0</v>
      </c>
      <c r="CJ458" s="3">
        <f>IF(CJ$5="",0,SUMIFS(BP!458:458,BP!$5:$5,CJ$4))</f>
        <v>0</v>
      </c>
      <c r="CK458" s="3">
        <f>IF(CK$5="",0,SUMIFS(BP!458:458,BP!$5:$5,CK$4))</f>
        <v>0</v>
      </c>
      <c r="CL458" s="3">
        <f>IF(CL$5="",0,SUMIFS(BP!458:458,BP!$5:$5,CL$4))</f>
        <v>0</v>
      </c>
      <c r="CM458" s="3">
        <f>IF(CM$5="",0,SUMIFS(BP!458:458,BP!$5:$5,CM$4))</f>
        <v>0</v>
      </c>
      <c r="CN458" s="3">
        <f>IF(CN$5="",0,SUMIFS(BP!458:458,BP!$5:$5,CN$4))</f>
        <v>0</v>
      </c>
      <c r="CO458" s="3">
        <f>IF(CO$5="",0,SUMIFS(BP!458:458,BP!$5:$5,CO$4))</f>
        <v>0</v>
      </c>
      <c r="CP458" s="3">
        <f>IF(CP$5="",0,SUMIFS(BP!458:458,BP!$5:$5,CP$4))</f>
        <v>0</v>
      </c>
      <c r="CQ458" s="3">
        <f>IF(CQ$5="",0,SUMIFS(BP!458:458,BP!$5:$5,CQ$4))</f>
        <v>0</v>
      </c>
      <c r="CR458" s="3">
        <f>IF(CR$5="",0,SUMIFS(BP!458:458,BP!$5:$5,CR$4))</f>
        <v>0</v>
      </c>
      <c r="CS458" s="3">
        <f>IF(CS$5="",0,SUMIFS(BP!458:458,BP!$5:$5,CS$4))</f>
        <v>0</v>
      </c>
      <c r="CT458" s="3">
        <f>IF(CT$5="",0,SUMIFS(BP!458:458,BP!$5:$5,CT$4))</f>
        <v>0</v>
      </c>
    </row>
    <row r="459" spans="1:98" s="2" customFormat="1" ht="10.199999999999999" x14ac:dyDescent="0.2">
      <c r="A459" s="11">
        <f>ROW()</f>
        <v>459</v>
      </c>
      <c r="E459" s="15"/>
      <c r="W459" s="5"/>
      <c r="Z459" s="3">
        <f ca="1">IF(Z$5="",0,SUMIFS(INDIRECT($S$2&amp;$A459&amp;":"&amp;$A459),BP!$5:$5,Z$4))</f>
        <v>0</v>
      </c>
      <c r="AA459" s="3">
        <f ca="1">IF(AA$5="",0,SUMIFS(INDIRECT($S$2&amp;$A459&amp;":"&amp;$A459),BP!$5:$5,AA$4))</f>
        <v>0</v>
      </c>
      <c r="AB459" s="3">
        <f ca="1">IF(AB$5="",0,SUMIFS(INDIRECT($S$2&amp;$A459&amp;":"&amp;$A459),BP!$5:$5,AB$4))</f>
        <v>0</v>
      </c>
      <c r="AC459" s="3">
        <f ca="1">IF(AC$5="",0,SUMIFS(INDIRECT($S$2&amp;$A459&amp;":"&amp;$A459),BP!$5:$5,AC$4))</f>
        <v>0</v>
      </c>
      <c r="AD459" s="3">
        <f ca="1">IF(AD$5="",0,SUMIFS(INDIRECT($S$2&amp;$A459&amp;":"&amp;$A459),BP!$5:$5,AD$4))</f>
        <v>0</v>
      </c>
      <c r="AE459" s="3">
        <f ca="1">IF(AE$5="",0,SUMIFS(INDIRECT($S$2&amp;$A459&amp;":"&amp;$A459),BP!$5:$5,AE$4))</f>
        <v>0</v>
      </c>
      <c r="AF459" s="3">
        <f ca="1">IF(AF$5="",0,SUMIFS(INDIRECT($S$2&amp;$A459&amp;":"&amp;$A459),BP!$5:$5,AF$4))</f>
        <v>0</v>
      </c>
      <c r="AG459" s="3">
        <f ca="1">IF(AG$5="",0,SUMIFS(INDIRECT($S$2&amp;$A459&amp;":"&amp;$A459),BP!$5:$5,AG$4))</f>
        <v>0</v>
      </c>
      <c r="AH459" s="3">
        <f ca="1">IF(AH$5="",0,SUMIFS(INDIRECT($S$2&amp;$A459&amp;":"&amp;$A459),BP!$5:$5,AH$4))</f>
        <v>0</v>
      </c>
      <c r="AI459" s="3">
        <f ca="1">IF(AI$5="",0,SUMIFS(INDIRECT($S$2&amp;$A459&amp;":"&amp;$A459),BP!$5:$5,AI$4))</f>
        <v>0</v>
      </c>
      <c r="AJ459" s="3">
        <f ca="1">IF(AJ$5="",0,SUMIFS(INDIRECT($S$2&amp;$A459&amp;":"&amp;$A459),BP!$5:$5,AJ$4))</f>
        <v>0</v>
      </c>
      <c r="AK459" s="3">
        <f ca="1">IF(AK$5="",0,SUMIFS(INDIRECT($S$2&amp;$A459&amp;":"&amp;$A459),BP!$5:$5,AK$4))</f>
        <v>0</v>
      </c>
      <c r="AL459" s="3">
        <f ca="1">IF(AL$5="",0,SUMIFS(INDIRECT($S$2&amp;$A459&amp;":"&amp;$A459),BP!$5:$5,AL$4))</f>
        <v>0</v>
      </c>
      <c r="AM459" s="3">
        <f ca="1">IF(AM$5="",0,SUMIFS(INDIRECT($S$2&amp;$A459&amp;":"&amp;$A459),BP!$5:$5,AM$4))</f>
        <v>0</v>
      </c>
      <c r="AN459" s="3">
        <f ca="1">IF(AN$5="",0,SUMIFS(INDIRECT($S$2&amp;$A459&amp;":"&amp;$A459),BP!$5:$5,AN$4))</f>
        <v>0</v>
      </c>
      <c r="AO459" s="3">
        <f ca="1">IF(AO$5="",0,SUMIFS(INDIRECT($S$2&amp;$A459&amp;":"&amp;$A459),BP!$5:$5,AO$4))</f>
        <v>0</v>
      </c>
      <c r="AP459" s="3">
        <f ca="1">IF(AP$5="",0,SUMIFS(INDIRECT($S$2&amp;$A459&amp;":"&amp;$A459),BP!$5:$5,AP$4))</f>
        <v>0</v>
      </c>
      <c r="AQ459" s="3">
        <f ca="1">IF(AQ$5="",0,SUMIFS(INDIRECT($S$2&amp;$A459&amp;":"&amp;$A459),BP!$5:$5,AQ$4))</f>
        <v>0</v>
      </c>
      <c r="AR459" s="3">
        <f ca="1">IF(AR$5="",0,SUMIFS(INDIRECT($S$2&amp;$A459&amp;":"&amp;$A459),BP!$5:$5,AR$4))</f>
        <v>0</v>
      </c>
      <c r="AS459" s="3">
        <f ca="1">IF(AS$5="",0,SUMIFS(INDIRECT($S$2&amp;$A459&amp;":"&amp;$A459),BP!$5:$5,AS$4))</f>
        <v>0</v>
      </c>
      <c r="AT459" s="3">
        <f ca="1">IF(AT$5="",0,SUMIFS(INDIRECT($S$2&amp;$A459&amp;":"&amp;$A459),BP!$5:$5,AT$4))</f>
        <v>0</v>
      </c>
      <c r="AU459" s="3">
        <f ca="1">IF(AU$5="",0,SUMIFS(INDIRECT($S$2&amp;$A459&amp;":"&amp;$A459),BP!$5:$5,AU$4))</f>
        <v>0</v>
      </c>
      <c r="AV459" s="3">
        <f ca="1">IF(AV$5="",0,SUMIFS(INDIRECT($S$2&amp;$A459&amp;":"&amp;$A459),BP!$5:$5,AV$4))</f>
        <v>0</v>
      </c>
      <c r="AW459" s="3">
        <f ca="1">IF(AW$5="",0,SUMIFS(INDIRECT($S$2&amp;$A459&amp;":"&amp;$A459),BP!$5:$5,AW$4))</f>
        <v>0</v>
      </c>
      <c r="AX459" s="3">
        <f ca="1">IF(AX$5="",0,SUMIFS(INDIRECT($S$2&amp;$A459&amp;":"&amp;$A459),BP!$5:$5,AX$4))</f>
        <v>0</v>
      </c>
      <c r="AY459" s="3">
        <f ca="1">IF(AY$5="",0,SUMIFS(INDIRECT($S$2&amp;$A459&amp;":"&amp;$A459),BP!$5:$5,AY$4))</f>
        <v>0</v>
      </c>
      <c r="AZ459" s="3">
        <f ca="1">IF(AZ$5="",0,SUMIFS(INDIRECT($S$2&amp;$A459&amp;":"&amp;$A459),BP!$5:$5,AZ$4))</f>
        <v>0</v>
      </c>
      <c r="BA459" s="3">
        <f ca="1">IF(BA$5="",0,SUMIFS(INDIRECT($S$2&amp;$A459&amp;":"&amp;$A459),BP!$5:$5,BA$4))</f>
        <v>0</v>
      </c>
      <c r="BB459" s="3">
        <f ca="1">IF(BB$5="",0,SUMIFS(INDIRECT($S$2&amp;$A459&amp;":"&amp;$A459),BP!$5:$5,BB$4))</f>
        <v>0</v>
      </c>
      <c r="BC459" s="3">
        <f ca="1">IF(BC$5="",0,SUMIFS(INDIRECT($S$2&amp;$A459&amp;":"&amp;$A459),BP!$5:$5,BC$4))</f>
        <v>0</v>
      </c>
      <c r="BD459" s="3">
        <f ca="1">IF(BD$5="",0,SUMIFS(INDIRECT($S$2&amp;$A459&amp;":"&amp;$A459),BP!$5:$5,BD$4))</f>
        <v>0</v>
      </c>
      <c r="BE459" s="3">
        <f ca="1">IF(BE$5="",0,SUMIFS(INDIRECT($S$2&amp;$A459&amp;":"&amp;$A459),BP!$5:$5,BE$4))</f>
        <v>0</v>
      </c>
      <c r="BF459" s="3">
        <f ca="1">IF(BF$5="",0,SUMIFS(INDIRECT($S$2&amp;$A459&amp;":"&amp;$A459),BP!$5:$5,BF$4))</f>
        <v>0</v>
      </c>
      <c r="BG459" s="3">
        <f ca="1">IF(BG$5="",0,SUMIFS(INDIRECT($S$2&amp;$A459&amp;":"&amp;$A459),BP!$5:$5,BG$4))</f>
        <v>0</v>
      </c>
      <c r="BH459" s="3">
        <f ca="1">IF(BH$5="",0,SUMIFS(INDIRECT($S$2&amp;$A459&amp;":"&amp;$A459),BP!$5:$5,BH$4))</f>
        <v>0</v>
      </c>
      <c r="BI459" s="3">
        <f ca="1">IF(BI$5="",0,SUMIFS(INDIRECT($S$2&amp;$A459&amp;":"&amp;$A459),BP!$5:$5,BI$4))</f>
        <v>0</v>
      </c>
      <c r="BJ459" s="3">
        <f>IF(BJ$5="",0,SUMIFS(BP!459:459,BP!$5:$5,BJ$4))</f>
        <v>0</v>
      </c>
      <c r="BK459" s="3">
        <f>IF(BK$5="",0,SUMIFS(BP!459:459,BP!$5:$5,BK$4))</f>
        <v>0</v>
      </c>
      <c r="BL459" s="3">
        <f>IF(BL$5="",0,SUMIFS(BP!459:459,BP!$5:$5,BL$4))</f>
        <v>0</v>
      </c>
      <c r="BM459" s="3">
        <f>IF(BM$5="",0,SUMIFS(BP!459:459,BP!$5:$5,BM$4))</f>
        <v>0</v>
      </c>
      <c r="BN459" s="3">
        <f>IF(BN$5="",0,SUMIFS(BP!459:459,BP!$5:$5,BN$4))</f>
        <v>0</v>
      </c>
      <c r="BO459" s="3">
        <f>IF(BO$5="",0,SUMIFS(BP!459:459,BP!$5:$5,BO$4))</f>
        <v>0</v>
      </c>
      <c r="BP459" s="3">
        <f>IF(BP$5="",0,SUMIFS(BP!459:459,BP!$5:$5,BP$4))</f>
        <v>0</v>
      </c>
      <c r="BQ459" s="3">
        <f>IF(BQ$5="",0,SUMIFS(BP!459:459,BP!$5:$5,BQ$4))</f>
        <v>0</v>
      </c>
      <c r="BR459" s="3">
        <f>IF(BR$5="",0,SUMIFS(BP!459:459,BP!$5:$5,BR$4))</f>
        <v>0</v>
      </c>
      <c r="BS459" s="3">
        <f>IF(BS$5="",0,SUMIFS(BP!459:459,BP!$5:$5,BS$4))</f>
        <v>0</v>
      </c>
      <c r="BT459" s="3">
        <f>IF(BT$5="",0,SUMIFS(BP!459:459,BP!$5:$5,BT$4))</f>
        <v>0</v>
      </c>
      <c r="BU459" s="3">
        <f>IF(BU$5="",0,SUMIFS(BP!459:459,BP!$5:$5,BU$4))</f>
        <v>0</v>
      </c>
      <c r="BV459" s="3">
        <f>IF(BV$5="",0,SUMIFS(BP!459:459,BP!$5:$5,BV$4))</f>
        <v>0</v>
      </c>
      <c r="BW459" s="3">
        <f>IF(BW$5="",0,SUMIFS(BP!459:459,BP!$5:$5,BW$4))</f>
        <v>0</v>
      </c>
      <c r="BX459" s="3">
        <f>IF(BX$5="",0,SUMIFS(BP!459:459,BP!$5:$5,BX$4))</f>
        <v>0</v>
      </c>
      <c r="BY459" s="3">
        <f>IF(BY$5="",0,SUMIFS(BP!459:459,BP!$5:$5,BY$4))</f>
        <v>0</v>
      </c>
      <c r="BZ459" s="3">
        <f>IF(BZ$5="",0,SUMIFS(BP!459:459,BP!$5:$5,BZ$4))</f>
        <v>0</v>
      </c>
      <c r="CA459" s="3">
        <f>IF(CA$5="",0,SUMIFS(BP!459:459,BP!$5:$5,CA$4))</f>
        <v>0</v>
      </c>
      <c r="CB459" s="3">
        <f>IF(CB$5="",0,SUMIFS(BP!459:459,BP!$5:$5,CB$4))</f>
        <v>0</v>
      </c>
      <c r="CC459" s="3">
        <f>IF(CC$5="",0,SUMIFS(BP!459:459,BP!$5:$5,CC$4))</f>
        <v>0</v>
      </c>
      <c r="CD459" s="3">
        <f>IF(CD$5="",0,SUMIFS(BP!459:459,BP!$5:$5,CD$4))</f>
        <v>0</v>
      </c>
      <c r="CE459" s="3">
        <f>IF(CE$5="",0,SUMIFS(BP!459:459,BP!$5:$5,CE$4))</f>
        <v>0</v>
      </c>
      <c r="CF459" s="3">
        <f>IF(CF$5="",0,SUMIFS(BP!459:459,BP!$5:$5,CF$4))</f>
        <v>0</v>
      </c>
      <c r="CG459" s="3">
        <f>IF(CG$5="",0,SUMIFS(BP!459:459,BP!$5:$5,CG$4))</f>
        <v>0</v>
      </c>
      <c r="CH459" s="3">
        <f>IF(CH$5="",0,SUMIFS(BP!459:459,BP!$5:$5,CH$4))</f>
        <v>0</v>
      </c>
      <c r="CI459" s="3">
        <f>IF(CI$5="",0,SUMIFS(BP!459:459,BP!$5:$5,CI$4))</f>
        <v>0</v>
      </c>
      <c r="CJ459" s="3">
        <f>IF(CJ$5="",0,SUMIFS(BP!459:459,BP!$5:$5,CJ$4))</f>
        <v>0</v>
      </c>
      <c r="CK459" s="3">
        <f>IF(CK$5="",0,SUMIFS(BP!459:459,BP!$5:$5,CK$4))</f>
        <v>0</v>
      </c>
      <c r="CL459" s="3">
        <f>IF(CL$5="",0,SUMIFS(BP!459:459,BP!$5:$5,CL$4))</f>
        <v>0</v>
      </c>
      <c r="CM459" s="3">
        <f>IF(CM$5="",0,SUMIFS(BP!459:459,BP!$5:$5,CM$4))</f>
        <v>0</v>
      </c>
      <c r="CN459" s="3">
        <f>IF(CN$5="",0,SUMIFS(BP!459:459,BP!$5:$5,CN$4))</f>
        <v>0</v>
      </c>
      <c r="CO459" s="3">
        <f>IF(CO$5="",0,SUMIFS(BP!459:459,BP!$5:$5,CO$4))</f>
        <v>0</v>
      </c>
      <c r="CP459" s="3">
        <f>IF(CP$5="",0,SUMIFS(BP!459:459,BP!$5:$5,CP$4))</f>
        <v>0</v>
      </c>
      <c r="CQ459" s="3">
        <f>IF(CQ$5="",0,SUMIFS(BP!459:459,BP!$5:$5,CQ$4))</f>
        <v>0</v>
      </c>
      <c r="CR459" s="3">
        <f>IF(CR$5="",0,SUMIFS(BP!459:459,BP!$5:$5,CR$4))</f>
        <v>0</v>
      </c>
      <c r="CS459" s="3">
        <f>IF(CS$5="",0,SUMIFS(BP!459:459,BP!$5:$5,CS$4))</f>
        <v>0</v>
      </c>
      <c r="CT459" s="3">
        <f>IF(CT$5="",0,SUMIFS(BP!459:459,BP!$5:$5,CT$4))</f>
        <v>0</v>
      </c>
    </row>
    <row r="460" spans="1:98" s="2" customFormat="1" ht="10.199999999999999" x14ac:dyDescent="0.2">
      <c r="A460" s="11">
        <f>ROW()</f>
        <v>460</v>
      </c>
      <c r="E460" s="15"/>
      <c r="W460" s="5"/>
      <c r="Z460" s="3">
        <f ca="1">IF(Z$5="",0,SUMIFS(INDIRECT($S$2&amp;$A460&amp;":"&amp;$A460),BP!$5:$5,Z$4))</f>
        <v>0</v>
      </c>
      <c r="AA460" s="3">
        <f ca="1">IF(AA$5="",0,SUMIFS(INDIRECT($S$2&amp;$A460&amp;":"&amp;$A460),BP!$5:$5,AA$4))</f>
        <v>0</v>
      </c>
      <c r="AB460" s="3">
        <f ca="1">IF(AB$5="",0,SUMIFS(INDIRECT($S$2&amp;$A460&amp;":"&amp;$A460),BP!$5:$5,AB$4))</f>
        <v>0</v>
      </c>
      <c r="AC460" s="3">
        <f ca="1">IF(AC$5="",0,SUMIFS(INDIRECT($S$2&amp;$A460&amp;":"&amp;$A460),BP!$5:$5,AC$4))</f>
        <v>0</v>
      </c>
      <c r="AD460" s="3">
        <f ca="1">IF(AD$5="",0,SUMIFS(INDIRECT($S$2&amp;$A460&amp;":"&amp;$A460),BP!$5:$5,AD$4))</f>
        <v>0</v>
      </c>
      <c r="AE460" s="3">
        <f ca="1">IF(AE$5="",0,SUMIFS(INDIRECT($S$2&amp;$A460&amp;":"&amp;$A460),BP!$5:$5,AE$4))</f>
        <v>0</v>
      </c>
      <c r="AF460" s="3">
        <f ca="1">IF(AF$5="",0,SUMIFS(INDIRECT($S$2&amp;$A460&amp;":"&amp;$A460),BP!$5:$5,AF$4))</f>
        <v>0</v>
      </c>
      <c r="AG460" s="3">
        <f ca="1">IF(AG$5="",0,SUMIFS(INDIRECT($S$2&amp;$A460&amp;":"&amp;$A460),BP!$5:$5,AG$4))</f>
        <v>0</v>
      </c>
      <c r="AH460" s="3">
        <f ca="1">IF(AH$5="",0,SUMIFS(INDIRECT($S$2&amp;$A460&amp;":"&amp;$A460),BP!$5:$5,AH$4))</f>
        <v>0</v>
      </c>
      <c r="AI460" s="3">
        <f ca="1">IF(AI$5="",0,SUMIFS(INDIRECT($S$2&amp;$A460&amp;":"&amp;$A460),BP!$5:$5,AI$4))</f>
        <v>0</v>
      </c>
      <c r="AJ460" s="3">
        <f ca="1">IF(AJ$5="",0,SUMIFS(INDIRECT($S$2&amp;$A460&amp;":"&amp;$A460),BP!$5:$5,AJ$4))</f>
        <v>0</v>
      </c>
      <c r="AK460" s="3">
        <f ca="1">IF(AK$5="",0,SUMIFS(INDIRECT($S$2&amp;$A460&amp;":"&amp;$A460),BP!$5:$5,AK$4))</f>
        <v>0</v>
      </c>
      <c r="AL460" s="3">
        <f ca="1">IF(AL$5="",0,SUMIFS(INDIRECT($S$2&amp;$A460&amp;":"&amp;$A460),BP!$5:$5,AL$4))</f>
        <v>0</v>
      </c>
      <c r="AM460" s="3">
        <f ca="1">IF(AM$5="",0,SUMIFS(INDIRECT($S$2&amp;$A460&amp;":"&amp;$A460),BP!$5:$5,AM$4))</f>
        <v>0</v>
      </c>
      <c r="AN460" s="3">
        <f ca="1">IF(AN$5="",0,SUMIFS(INDIRECT($S$2&amp;$A460&amp;":"&amp;$A460),BP!$5:$5,AN$4))</f>
        <v>0</v>
      </c>
      <c r="AO460" s="3">
        <f ca="1">IF(AO$5="",0,SUMIFS(INDIRECT($S$2&amp;$A460&amp;":"&amp;$A460),BP!$5:$5,AO$4))</f>
        <v>0</v>
      </c>
      <c r="AP460" s="3">
        <f ca="1">IF(AP$5="",0,SUMIFS(INDIRECT($S$2&amp;$A460&amp;":"&amp;$A460),BP!$5:$5,AP$4))</f>
        <v>0</v>
      </c>
      <c r="AQ460" s="3">
        <f ca="1">IF(AQ$5="",0,SUMIFS(INDIRECT($S$2&amp;$A460&amp;":"&amp;$A460),BP!$5:$5,AQ$4))</f>
        <v>0</v>
      </c>
      <c r="AR460" s="3">
        <f ca="1">IF(AR$5="",0,SUMIFS(INDIRECT($S$2&amp;$A460&amp;":"&amp;$A460),BP!$5:$5,AR$4))</f>
        <v>0</v>
      </c>
      <c r="AS460" s="3">
        <f ca="1">IF(AS$5="",0,SUMIFS(INDIRECT($S$2&amp;$A460&amp;":"&amp;$A460),BP!$5:$5,AS$4))</f>
        <v>0</v>
      </c>
      <c r="AT460" s="3">
        <f ca="1">IF(AT$5="",0,SUMIFS(INDIRECT($S$2&amp;$A460&amp;":"&amp;$A460),BP!$5:$5,AT$4))</f>
        <v>0</v>
      </c>
      <c r="AU460" s="3">
        <f ca="1">IF(AU$5="",0,SUMIFS(INDIRECT($S$2&amp;$A460&amp;":"&amp;$A460),BP!$5:$5,AU$4))</f>
        <v>0</v>
      </c>
      <c r="AV460" s="3">
        <f ca="1">IF(AV$5="",0,SUMIFS(INDIRECT($S$2&amp;$A460&amp;":"&amp;$A460),BP!$5:$5,AV$4))</f>
        <v>0</v>
      </c>
      <c r="AW460" s="3">
        <f ca="1">IF(AW$5="",0,SUMIFS(INDIRECT($S$2&amp;$A460&amp;":"&amp;$A460),BP!$5:$5,AW$4))</f>
        <v>0</v>
      </c>
      <c r="AX460" s="3">
        <f ca="1">IF(AX$5="",0,SUMIFS(INDIRECT($S$2&amp;$A460&amp;":"&amp;$A460),BP!$5:$5,AX$4))</f>
        <v>0</v>
      </c>
      <c r="AY460" s="3">
        <f ca="1">IF(AY$5="",0,SUMIFS(INDIRECT($S$2&amp;$A460&amp;":"&amp;$A460),BP!$5:$5,AY$4))</f>
        <v>0</v>
      </c>
      <c r="AZ460" s="3">
        <f ca="1">IF(AZ$5="",0,SUMIFS(INDIRECT($S$2&amp;$A460&amp;":"&amp;$A460),BP!$5:$5,AZ$4))</f>
        <v>0</v>
      </c>
      <c r="BA460" s="3">
        <f ca="1">IF(BA$5="",0,SUMIFS(INDIRECT($S$2&amp;$A460&amp;":"&amp;$A460),BP!$5:$5,BA$4))</f>
        <v>0</v>
      </c>
      <c r="BB460" s="3">
        <f ca="1">IF(BB$5="",0,SUMIFS(INDIRECT($S$2&amp;$A460&amp;":"&amp;$A460),BP!$5:$5,BB$4))</f>
        <v>0</v>
      </c>
      <c r="BC460" s="3">
        <f ca="1">IF(BC$5="",0,SUMIFS(INDIRECT($S$2&amp;$A460&amp;":"&amp;$A460),BP!$5:$5,BC$4))</f>
        <v>0</v>
      </c>
      <c r="BD460" s="3">
        <f ca="1">IF(BD$5="",0,SUMIFS(INDIRECT($S$2&amp;$A460&amp;":"&amp;$A460),BP!$5:$5,BD$4))</f>
        <v>0</v>
      </c>
      <c r="BE460" s="3">
        <f ca="1">IF(BE$5="",0,SUMIFS(INDIRECT($S$2&amp;$A460&amp;":"&amp;$A460),BP!$5:$5,BE$4))</f>
        <v>0</v>
      </c>
      <c r="BF460" s="3">
        <f ca="1">IF(BF$5="",0,SUMIFS(INDIRECT($S$2&amp;$A460&amp;":"&amp;$A460),BP!$5:$5,BF$4))</f>
        <v>0</v>
      </c>
      <c r="BG460" s="3">
        <f ca="1">IF(BG$5="",0,SUMIFS(INDIRECT($S$2&amp;$A460&amp;":"&amp;$A460),BP!$5:$5,BG$4))</f>
        <v>0</v>
      </c>
      <c r="BH460" s="3">
        <f ca="1">IF(BH$5="",0,SUMIFS(INDIRECT($S$2&amp;$A460&amp;":"&amp;$A460),BP!$5:$5,BH$4))</f>
        <v>0</v>
      </c>
      <c r="BI460" s="3">
        <f ca="1">IF(BI$5="",0,SUMIFS(INDIRECT($S$2&amp;$A460&amp;":"&amp;$A460),BP!$5:$5,BI$4))</f>
        <v>0</v>
      </c>
      <c r="BJ460" s="3">
        <f>IF(BJ$5="",0,SUMIFS(BP!460:460,BP!$5:$5,BJ$4))</f>
        <v>0</v>
      </c>
      <c r="BK460" s="3">
        <f>IF(BK$5="",0,SUMIFS(BP!460:460,BP!$5:$5,BK$4))</f>
        <v>0</v>
      </c>
      <c r="BL460" s="3">
        <f>IF(BL$5="",0,SUMIFS(BP!460:460,BP!$5:$5,BL$4))</f>
        <v>0</v>
      </c>
      <c r="BM460" s="3">
        <f>IF(BM$5="",0,SUMIFS(BP!460:460,BP!$5:$5,BM$4))</f>
        <v>0</v>
      </c>
      <c r="BN460" s="3">
        <f>IF(BN$5="",0,SUMIFS(BP!460:460,BP!$5:$5,BN$4))</f>
        <v>0</v>
      </c>
      <c r="BO460" s="3">
        <f>IF(BO$5="",0,SUMIFS(BP!460:460,BP!$5:$5,BO$4))</f>
        <v>0</v>
      </c>
      <c r="BP460" s="3">
        <f>IF(BP$5="",0,SUMIFS(BP!460:460,BP!$5:$5,BP$4))</f>
        <v>0</v>
      </c>
      <c r="BQ460" s="3">
        <f>IF(BQ$5="",0,SUMIFS(BP!460:460,BP!$5:$5,BQ$4))</f>
        <v>0</v>
      </c>
      <c r="BR460" s="3">
        <f>IF(BR$5="",0,SUMIFS(BP!460:460,BP!$5:$5,BR$4))</f>
        <v>0</v>
      </c>
      <c r="BS460" s="3">
        <f>IF(BS$5="",0,SUMIFS(BP!460:460,BP!$5:$5,BS$4))</f>
        <v>0</v>
      </c>
      <c r="BT460" s="3">
        <f>IF(BT$5="",0,SUMIFS(BP!460:460,BP!$5:$5,BT$4))</f>
        <v>0</v>
      </c>
      <c r="BU460" s="3">
        <f>IF(BU$5="",0,SUMIFS(BP!460:460,BP!$5:$5,BU$4))</f>
        <v>0</v>
      </c>
      <c r="BV460" s="3">
        <f>IF(BV$5="",0,SUMIFS(BP!460:460,BP!$5:$5,BV$4))</f>
        <v>0</v>
      </c>
      <c r="BW460" s="3">
        <f>IF(BW$5="",0,SUMIFS(BP!460:460,BP!$5:$5,BW$4))</f>
        <v>0</v>
      </c>
      <c r="BX460" s="3">
        <f>IF(BX$5="",0,SUMIFS(BP!460:460,BP!$5:$5,BX$4))</f>
        <v>0</v>
      </c>
      <c r="BY460" s="3">
        <f>IF(BY$5="",0,SUMIFS(BP!460:460,BP!$5:$5,BY$4))</f>
        <v>0</v>
      </c>
      <c r="BZ460" s="3">
        <f>IF(BZ$5="",0,SUMIFS(BP!460:460,BP!$5:$5,BZ$4))</f>
        <v>0</v>
      </c>
      <c r="CA460" s="3">
        <f>IF(CA$5="",0,SUMIFS(BP!460:460,BP!$5:$5,CA$4))</f>
        <v>0</v>
      </c>
      <c r="CB460" s="3">
        <f>IF(CB$5="",0,SUMIFS(BP!460:460,BP!$5:$5,CB$4))</f>
        <v>0</v>
      </c>
      <c r="CC460" s="3">
        <f>IF(CC$5="",0,SUMIFS(BP!460:460,BP!$5:$5,CC$4))</f>
        <v>0</v>
      </c>
      <c r="CD460" s="3">
        <f>IF(CD$5="",0,SUMIFS(BP!460:460,BP!$5:$5,CD$4))</f>
        <v>0</v>
      </c>
      <c r="CE460" s="3">
        <f>IF(CE$5="",0,SUMIFS(BP!460:460,BP!$5:$5,CE$4))</f>
        <v>0</v>
      </c>
      <c r="CF460" s="3">
        <f>IF(CF$5="",0,SUMIFS(BP!460:460,BP!$5:$5,CF$4))</f>
        <v>0</v>
      </c>
      <c r="CG460" s="3">
        <f>IF(CG$5="",0,SUMIFS(BP!460:460,BP!$5:$5,CG$4))</f>
        <v>0</v>
      </c>
      <c r="CH460" s="3">
        <f>IF(CH$5="",0,SUMIFS(BP!460:460,BP!$5:$5,CH$4))</f>
        <v>0</v>
      </c>
      <c r="CI460" s="3">
        <f>IF(CI$5="",0,SUMIFS(BP!460:460,BP!$5:$5,CI$4))</f>
        <v>0</v>
      </c>
      <c r="CJ460" s="3">
        <f>IF(CJ$5="",0,SUMIFS(BP!460:460,BP!$5:$5,CJ$4))</f>
        <v>0</v>
      </c>
      <c r="CK460" s="3">
        <f>IF(CK$5="",0,SUMIFS(BP!460:460,BP!$5:$5,CK$4))</f>
        <v>0</v>
      </c>
      <c r="CL460" s="3">
        <f>IF(CL$5="",0,SUMIFS(BP!460:460,BP!$5:$5,CL$4))</f>
        <v>0</v>
      </c>
      <c r="CM460" s="3">
        <f>IF(CM$5="",0,SUMIFS(BP!460:460,BP!$5:$5,CM$4))</f>
        <v>0</v>
      </c>
      <c r="CN460" s="3">
        <f>IF(CN$5="",0,SUMIFS(BP!460:460,BP!$5:$5,CN$4))</f>
        <v>0</v>
      </c>
      <c r="CO460" s="3">
        <f>IF(CO$5="",0,SUMIFS(BP!460:460,BP!$5:$5,CO$4))</f>
        <v>0</v>
      </c>
      <c r="CP460" s="3">
        <f>IF(CP$5="",0,SUMIFS(BP!460:460,BP!$5:$5,CP$4))</f>
        <v>0</v>
      </c>
      <c r="CQ460" s="3">
        <f>IF(CQ$5="",0,SUMIFS(BP!460:460,BP!$5:$5,CQ$4))</f>
        <v>0</v>
      </c>
      <c r="CR460" s="3">
        <f>IF(CR$5="",0,SUMIFS(BP!460:460,BP!$5:$5,CR$4))</f>
        <v>0</v>
      </c>
      <c r="CS460" s="3">
        <f>IF(CS$5="",0,SUMIFS(BP!460:460,BP!$5:$5,CS$4))</f>
        <v>0</v>
      </c>
      <c r="CT460" s="3">
        <f>IF(CT$5="",0,SUMIFS(BP!460:460,BP!$5:$5,CT$4))</f>
        <v>0</v>
      </c>
    </row>
    <row r="461" spans="1:98" s="2" customFormat="1" ht="10.199999999999999" x14ac:dyDescent="0.2">
      <c r="A461" s="11">
        <f>ROW()</f>
        <v>461</v>
      </c>
      <c r="E461" s="15"/>
      <c r="W461" s="5"/>
      <c r="Z461" s="3">
        <f ca="1">IF(Z$5="",0,SUMIFS(INDIRECT($S$2&amp;$A461&amp;":"&amp;$A461),BP!$5:$5,Z$4))</f>
        <v>0</v>
      </c>
      <c r="AA461" s="3">
        <f ca="1">IF(AA$5="",0,SUMIFS(INDIRECT($S$2&amp;$A461&amp;":"&amp;$A461),BP!$5:$5,AA$4))</f>
        <v>0</v>
      </c>
      <c r="AB461" s="3">
        <f ca="1">IF(AB$5="",0,SUMIFS(INDIRECT($S$2&amp;$A461&amp;":"&amp;$A461),BP!$5:$5,AB$4))</f>
        <v>0</v>
      </c>
      <c r="AC461" s="3">
        <f ca="1">IF(AC$5="",0,SUMIFS(INDIRECT($S$2&amp;$A461&amp;":"&amp;$A461),BP!$5:$5,AC$4))</f>
        <v>0</v>
      </c>
      <c r="AD461" s="3">
        <f ca="1">IF(AD$5="",0,SUMIFS(INDIRECT($S$2&amp;$A461&amp;":"&amp;$A461),BP!$5:$5,AD$4))</f>
        <v>0</v>
      </c>
      <c r="AE461" s="3">
        <f ca="1">IF(AE$5="",0,SUMIFS(INDIRECT($S$2&amp;$A461&amp;":"&amp;$A461),BP!$5:$5,AE$4))</f>
        <v>0</v>
      </c>
      <c r="AF461" s="3">
        <f ca="1">IF(AF$5="",0,SUMIFS(INDIRECT($S$2&amp;$A461&amp;":"&amp;$A461),BP!$5:$5,AF$4))</f>
        <v>0</v>
      </c>
      <c r="AG461" s="3">
        <f ca="1">IF(AG$5="",0,SUMIFS(INDIRECT($S$2&amp;$A461&amp;":"&amp;$A461),BP!$5:$5,AG$4))</f>
        <v>0</v>
      </c>
      <c r="AH461" s="3">
        <f ca="1">IF(AH$5="",0,SUMIFS(INDIRECT($S$2&amp;$A461&amp;":"&amp;$A461),BP!$5:$5,AH$4))</f>
        <v>0</v>
      </c>
      <c r="AI461" s="3">
        <f ca="1">IF(AI$5="",0,SUMIFS(INDIRECT($S$2&amp;$A461&amp;":"&amp;$A461),BP!$5:$5,AI$4))</f>
        <v>0</v>
      </c>
      <c r="AJ461" s="3">
        <f ca="1">IF(AJ$5="",0,SUMIFS(INDIRECT($S$2&amp;$A461&amp;":"&amp;$A461),BP!$5:$5,AJ$4))</f>
        <v>0</v>
      </c>
      <c r="AK461" s="3">
        <f ca="1">IF(AK$5="",0,SUMIFS(INDIRECT($S$2&amp;$A461&amp;":"&amp;$A461),BP!$5:$5,AK$4))</f>
        <v>0</v>
      </c>
      <c r="AL461" s="3">
        <f ca="1">IF(AL$5="",0,SUMIFS(INDIRECT($S$2&amp;$A461&amp;":"&amp;$A461),BP!$5:$5,AL$4))</f>
        <v>0</v>
      </c>
      <c r="AM461" s="3">
        <f ca="1">IF(AM$5="",0,SUMIFS(INDIRECT($S$2&amp;$A461&amp;":"&amp;$A461),BP!$5:$5,AM$4))</f>
        <v>0</v>
      </c>
      <c r="AN461" s="3">
        <f ca="1">IF(AN$5="",0,SUMIFS(INDIRECT($S$2&amp;$A461&amp;":"&amp;$A461),BP!$5:$5,AN$4))</f>
        <v>0</v>
      </c>
      <c r="AO461" s="3">
        <f ca="1">IF(AO$5="",0,SUMIFS(INDIRECT($S$2&amp;$A461&amp;":"&amp;$A461),BP!$5:$5,AO$4))</f>
        <v>0</v>
      </c>
      <c r="AP461" s="3">
        <f ca="1">IF(AP$5="",0,SUMIFS(INDIRECT($S$2&amp;$A461&amp;":"&amp;$A461),BP!$5:$5,AP$4))</f>
        <v>0</v>
      </c>
      <c r="AQ461" s="3">
        <f ca="1">IF(AQ$5="",0,SUMIFS(INDIRECT($S$2&amp;$A461&amp;":"&amp;$A461),BP!$5:$5,AQ$4))</f>
        <v>0</v>
      </c>
      <c r="AR461" s="3">
        <f ca="1">IF(AR$5="",0,SUMIFS(INDIRECT($S$2&amp;$A461&amp;":"&amp;$A461),BP!$5:$5,AR$4))</f>
        <v>0</v>
      </c>
      <c r="AS461" s="3">
        <f ca="1">IF(AS$5="",0,SUMIFS(INDIRECT($S$2&amp;$A461&amp;":"&amp;$A461),BP!$5:$5,AS$4))</f>
        <v>0</v>
      </c>
      <c r="AT461" s="3">
        <f ca="1">IF(AT$5="",0,SUMIFS(INDIRECT($S$2&amp;$A461&amp;":"&amp;$A461),BP!$5:$5,AT$4))</f>
        <v>0</v>
      </c>
      <c r="AU461" s="3">
        <f ca="1">IF(AU$5="",0,SUMIFS(INDIRECT($S$2&amp;$A461&amp;":"&amp;$A461),BP!$5:$5,AU$4))</f>
        <v>0</v>
      </c>
      <c r="AV461" s="3">
        <f ca="1">IF(AV$5="",0,SUMIFS(INDIRECT($S$2&amp;$A461&amp;":"&amp;$A461),BP!$5:$5,AV$4))</f>
        <v>0</v>
      </c>
      <c r="AW461" s="3">
        <f ca="1">IF(AW$5="",0,SUMIFS(INDIRECT($S$2&amp;$A461&amp;":"&amp;$A461),BP!$5:$5,AW$4))</f>
        <v>0</v>
      </c>
      <c r="AX461" s="3">
        <f ca="1">IF(AX$5="",0,SUMIFS(INDIRECT($S$2&amp;$A461&amp;":"&amp;$A461),BP!$5:$5,AX$4))</f>
        <v>0</v>
      </c>
      <c r="AY461" s="3">
        <f ca="1">IF(AY$5="",0,SUMIFS(INDIRECT($S$2&amp;$A461&amp;":"&amp;$A461),BP!$5:$5,AY$4))</f>
        <v>0</v>
      </c>
      <c r="AZ461" s="3">
        <f ca="1">IF(AZ$5="",0,SUMIFS(INDIRECT($S$2&amp;$A461&amp;":"&amp;$A461),BP!$5:$5,AZ$4))</f>
        <v>0</v>
      </c>
      <c r="BA461" s="3">
        <f ca="1">IF(BA$5="",0,SUMIFS(INDIRECT($S$2&amp;$A461&amp;":"&amp;$A461),BP!$5:$5,BA$4))</f>
        <v>0</v>
      </c>
      <c r="BB461" s="3">
        <f ca="1">IF(BB$5="",0,SUMIFS(INDIRECT($S$2&amp;$A461&amp;":"&amp;$A461),BP!$5:$5,BB$4))</f>
        <v>0</v>
      </c>
      <c r="BC461" s="3">
        <f ca="1">IF(BC$5="",0,SUMIFS(INDIRECT($S$2&amp;$A461&amp;":"&amp;$A461),BP!$5:$5,BC$4))</f>
        <v>0</v>
      </c>
      <c r="BD461" s="3">
        <f ca="1">IF(BD$5="",0,SUMIFS(INDIRECT($S$2&amp;$A461&amp;":"&amp;$A461),BP!$5:$5,BD$4))</f>
        <v>0</v>
      </c>
      <c r="BE461" s="3">
        <f ca="1">IF(BE$5="",0,SUMIFS(INDIRECT($S$2&amp;$A461&amp;":"&amp;$A461),BP!$5:$5,BE$4))</f>
        <v>0</v>
      </c>
      <c r="BF461" s="3">
        <f ca="1">IF(BF$5="",0,SUMIFS(INDIRECT($S$2&amp;$A461&amp;":"&amp;$A461),BP!$5:$5,BF$4))</f>
        <v>0</v>
      </c>
      <c r="BG461" s="3">
        <f ca="1">IF(BG$5="",0,SUMIFS(INDIRECT($S$2&amp;$A461&amp;":"&amp;$A461),BP!$5:$5,BG$4))</f>
        <v>0</v>
      </c>
      <c r="BH461" s="3">
        <f ca="1">IF(BH$5="",0,SUMIFS(INDIRECT($S$2&amp;$A461&amp;":"&amp;$A461),BP!$5:$5,BH$4))</f>
        <v>0</v>
      </c>
      <c r="BI461" s="3">
        <f ca="1">IF(BI$5="",0,SUMIFS(INDIRECT($S$2&amp;$A461&amp;":"&amp;$A461),BP!$5:$5,BI$4))</f>
        <v>0</v>
      </c>
      <c r="BJ461" s="3">
        <f>IF(BJ$5="",0,SUMIFS(BP!461:461,BP!$5:$5,BJ$4))</f>
        <v>0</v>
      </c>
      <c r="BK461" s="3">
        <f>IF(BK$5="",0,SUMIFS(BP!461:461,BP!$5:$5,BK$4))</f>
        <v>0</v>
      </c>
      <c r="BL461" s="3">
        <f>IF(BL$5="",0,SUMIFS(BP!461:461,BP!$5:$5,BL$4))</f>
        <v>0</v>
      </c>
      <c r="BM461" s="3">
        <f>IF(BM$5="",0,SUMIFS(BP!461:461,BP!$5:$5,BM$4))</f>
        <v>0</v>
      </c>
      <c r="BN461" s="3">
        <f>IF(BN$5="",0,SUMIFS(BP!461:461,BP!$5:$5,BN$4))</f>
        <v>0</v>
      </c>
      <c r="BO461" s="3">
        <f>IF(BO$5="",0,SUMIFS(BP!461:461,BP!$5:$5,BO$4))</f>
        <v>0</v>
      </c>
      <c r="BP461" s="3">
        <f>IF(BP$5="",0,SUMIFS(BP!461:461,BP!$5:$5,BP$4))</f>
        <v>0</v>
      </c>
      <c r="BQ461" s="3">
        <f>IF(BQ$5="",0,SUMIFS(BP!461:461,BP!$5:$5,BQ$4))</f>
        <v>0</v>
      </c>
      <c r="BR461" s="3">
        <f>IF(BR$5="",0,SUMIFS(BP!461:461,BP!$5:$5,BR$4))</f>
        <v>0</v>
      </c>
      <c r="BS461" s="3">
        <f>IF(BS$5="",0,SUMIFS(BP!461:461,BP!$5:$5,BS$4))</f>
        <v>0</v>
      </c>
      <c r="BT461" s="3">
        <f>IF(BT$5="",0,SUMIFS(BP!461:461,BP!$5:$5,BT$4))</f>
        <v>0</v>
      </c>
      <c r="BU461" s="3">
        <f>IF(BU$5="",0,SUMIFS(BP!461:461,BP!$5:$5,BU$4))</f>
        <v>0</v>
      </c>
      <c r="BV461" s="3">
        <f>IF(BV$5="",0,SUMIFS(BP!461:461,BP!$5:$5,BV$4))</f>
        <v>0</v>
      </c>
      <c r="BW461" s="3">
        <f>IF(BW$5="",0,SUMIFS(BP!461:461,BP!$5:$5,BW$4))</f>
        <v>0</v>
      </c>
      <c r="BX461" s="3">
        <f>IF(BX$5="",0,SUMIFS(BP!461:461,BP!$5:$5,BX$4))</f>
        <v>0</v>
      </c>
      <c r="BY461" s="3">
        <f>IF(BY$5="",0,SUMIFS(BP!461:461,BP!$5:$5,BY$4))</f>
        <v>0</v>
      </c>
      <c r="BZ461" s="3">
        <f>IF(BZ$5="",0,SUMIFS(BP!461:461,BP!$5:$5,BZ$4))</f>
        <v>0</v>
      </c>
      <c r="CA461" s="3">
        <f>IF(CA$5="",0,SUMIFS(BP!461:461,BP!$5:$5,CA$4))</f>
        <v>0</v>
      </c>
      <c r="CB461" s="3">
        <f>IF(CB$5="",0,SUMIFS(BP!461:461,BP!$5:$5,CB$4))</f>
        <v>0</v>
      </c>
      <c r="CC461" s="3">
        <f>IF(CC$5="",0,SUMIFS(BP!461:461,BP!$5:$5,CC$4))</f>
        <v>0</v>
      </c>
      <c r="CD461" s="3">
        <f>IF(CD$5="",0,SUMIFS(BP!461:461,BP!$5:$5,CD$4))</f>
        <v>0</v>
      </c>
      <c r="CE461" s="3">
        <f>IF(CE$5="",0,SUMIFS(BP!461:461,BP!$5:$5,CE$4))</f>
        <v>0</v>
      </c>
      <c r="CF461" s="3">
        <f>IF(CF$5="",0,SUMIFS(BP!461:461,BP!$5:$5,CF$4))</f>
        <v>0</v>
      </c>
      <c r="CG461" s="3">
        <f>IF(CG$5="",0,SUMIFS(BP!461:461,BP!$5:$5,CG$4))</f>
        <v>0</v>
      </c>
      <c r="CH461" s="3">
        <f>IF(CH$5="",0,SUMIFS(BP!461:461,BP!$5:$5,CH$4))</f>
        <v>0</v>
      </c>
      <c r="CI461" s="3">
        <f>IF(CI$5="",0,SUMIFS(BP!461:461,BP!$5:$5,CI$4))</f>
        <v>0</v>
      </c>
      <c r="CJ461" s="3">
        <f>IF(CJ$5="",0,SUMIFS(BP!461:461,BP!$5:$5,CJ$4))</f>
        <v>0</v>
      </c>
      <c r="CK461" s="3">
        <f>IF(CK$5="",0,SUMIFS(BP!461:461,BP!$5:$5,CK$4))</f>
        <v>0</v>
      </c>
      <c r="CL461" s="3">
        <f>IF(CL$5="",0,SUMIFS(BP!461:461,BP!$5:$5,CL$4))</f>
        <v>0</v>
      </c>
      <c r="CM461" s="3">
        <f>IF(CM$5="",0,SUMIFS(BP!461:461,BP!$5:$5,CM$4))</f>
        <v>0</v>
      </c>
      <c r="CN461" s="3">
        <f>IF(CN$5="",0,SUMIFS(BP!461:461,BP!$5:$5,CN$4))</f>
        <v>0</v>
      </c>
      <c r="CO461" s="3">
        <f>IF(CO$5="",0,SUMIFS(BP!461:461,BP!$5:$5,CO$4))</f>
        <v>0</v>
      </c>
      <c r="CP461" s="3">
        <f>IF(CP$5="",0,SUMIFS(BP!461:461,BP!$5:$5,CP$4))</f>
        <v>0</v>
      </c>
      <c r="CQ461" s="3">
        <f>IF(CQ$5="",0,SUMIFS(BP!461:461,BP!$5:$5,CQ$4))</f>
        <v>0</v>
      </c>
      <c r="CR461" s="3">
        <f>IF(CR$5="",0,SUMIFS(BP!461:461,BP!$5:$5,CR$4))</f>
        <v>0</v>
      </c>
      <c r="CS461" s="3">
        <f>IF(CS$5="",0,SUMIFS(BP!461:461,BP!$5:$5,CS$4))</f>
        <v>0</v>
      </c>
      <c r="CT461" s="3">
        <f>IF(CT$5="",0,SUMIFS(BP!461:461,BP!$5:$5,CT$4))</f>
        <v>0</v>
      </c>
    </row>
    <row r="462" spans="1:98" s="2" customFormat="1" ht="10.199999999999999" x14ac:dyDescent="0.2">
      <c r="A462" s="11">
        <f>ROW()</f>
        <v>462</v>
      </c>
      <c r="E462" s="15"/>
      <c r="W462" s="5"/>
      <c r="Z462" s="3">
        <f ca="1">IF(Z$5="",0,SUMIFS(INDIRECT($S$2&amp;$A462&amp;":"&amp;$A462),BP!$5:$5,Z$4))</f>
        <v>0</v>
      </c>
      <c r="AA462" s="3">
        <f ca="1">IF(AA$5="",0,SUMIFS(INDIRECT($S$2&amp;$A462&amp;":"&amp;$A462),BP!$5:$5,AA$4))</f>
        <v>0</v>
      </c>
      <c r="AB462" s="3">
        <f ca="1">IF(AB$5="",0,SUMIFS(INDIRECT($S$2&amp;$A462&amp;":"&amp;$A462),BP!$5:$5,AB$4))</f>
        <v>0</v>
      </c>
      <c r="AC462" s="3">
        <f ca="1">IF(AC$5="",0,SUMIFS(INDIRECT($S$2&amp;$A462&amp;":"&amp;$A462),BP!$5:$5,AC$4))</f>
        <v>0</v>
      </c>
      <c r="AD462" s="3">
        <f ca="1">IF(AD$5="",0,SUMIFS(INDIRECT($S$2&amp;$A462&amp;":"&amp;$A462),BP!$5:$5,AD$4))</f>
        <v>0</v>
      </c>
      <c r="AE462" s="3">
        <f ca="1">IF(AE$5="",0,SUMIFS(INDIRECT($S$2&amp;$A462&amp;":"&amp;$A462),BP!$5:$5,AE$4))</f>
        <v>0</v>
      </c>
      <c r="AF462" s="3">
        <f ca="1">IF(AF$5="",0,SUMIFS(INDIRECT($S$2&amp;$A462&amp;":"&amp;$A462),BP!$5:$5,AF$4))</f>
        <v>0</v>
      </c>
      <c r="AG462" s="3">
        <f ca="1">IF(AG$5="",0,SUMIFS(INDIRECT($S$2&amp;$A462&amp;":"&amp;$A462),BP!$5:$5,AG$4))</f>
        <v>0</v>
      </c>
      <c r="AH462" s="3">
        <f ca="1">IF(AH$5="",0,SUMIFS(INDIRECT($S$2&amp;$A462&amp;":"&amp;$A462),BP!$5:$5,AH$4))</f>
        <v>0</v>
      </c>
      <c r="AI462" s="3">
        <f ca="1">IF(AI$5="",0,SUMIFS(INDIRECT($S$2&amp;$A462&amp;":"&amp;$A462),BP!$5:$5,AI$4))</f>
        <v>0</v>
      </c>
      <c r="AJ462" s="3">
        <f ca="1">IF(AJ$5="",0,SUMIFS(INDIRECT($S$2&amp;$A462&amp;":"&amp;$A462),BP!$5:$5,AJ$4))</f>
        <v>0</v>
      </c>
      <c r="AK462" s="3">
        <f ca="1">IF(AK$5="",0,SUMIFS(INDIRECT($S$2&amp;$A462&amp;":"&amp;$A462),BP!$5:$5,AK$4))</f>
        <v>0</v>
      </c>
      <c r="AL462" s="3">
        <f ca="1">IF(AL$5="",0,SUMIFS(INDIRECT($S$2&amp;$A462&amp;":"&amp;$A462),BP!$5:$5,AL$4))</f>
        <v>0</v>
      </c>
      <c r="AM462" s="3">
        <f ca="1">IF(AM$5="",0,SUMIFS(INDIRECT($S$2&amp;$A462&amp;":"&amp;$A462),BP!$5:$5,AM$4))</f>
        <v>0</v>
      </c>
      <c r="AN462" s="3">
        <f ca="1">IF(AN$5="",0,SUMIFS(INDIRECT($S$2&amp;$A462&amp;":"&amp;$A462),BP!$5:$5,AN$4))</f>
        <v>0</v>
      </c>
      <c r="AO462" s="3">
        <f ca="1">IF(AO$5="",0,SUMIFS(INDIRECT($S$2&amp;$A462&amp;":"&amp;$A462),BP!$5:$5,AO$4))</f>
        <v>0</v>
      </c>
      <c r="AP462" s="3">
        <f ca="1">IF(AP$5="",0,SUMIFS(INDIRECT($S$2&amp;$A462&amp;":"&amp;$A462),BP!$5:$5,AP$4))</f>
        <v>0</v>
      </c>
      <c r="AQ462" s="3">
        <f ca="1">IF(AQ$5="",0,SUMIFS(INDIRECT($S$2&amp;$A462&amp;":"&amp;$A462),BP!$5:$5,AQ$4))</f>
        <v>0</v>
      </c>
      <c r="AR462" s="3">
        <f ca="1">IF(AR$5="",0,SUMIFS(INDIRECT($S$2&amp;$A462&amp;":"&amp;$A462),BP!$5:$5,AR$4))</f>
        <v>0</v>
      </c>
      <c r="AS462" s="3">
        <f ca="1">IF(AS$5="",0,SUMIFS(INDIRECT($S$2&amp;$A462&amp;":"&amp;$A462),BP!$5:$5,AS$4))</f>
        <v>0</v>
      </c>
      <c r="AT462" s="3">
        <f ca="1">IF(AT$5="",0,SUMIFS(INDIRECT($S$2&amp;$A462&amp;":"&amp;$A462),BP!$5:$5,AT$4))</f>
        <v>0</v>
      </c>
      <c r="AU462" s="3">
        <f ca="1">IF(AU$5="",0,SUMIFS(INDIRECT($S$2&amp;$A462&amp;":"&amp;$A462),BP!$5:$5,AU$4))</f>
        <v>0</v>
      </c>
      <c r="AV462" s="3">
        <f ca="1">IF(AV$5="",0,SUMIFS(INDIRECT($S$2&amp;$A462&amp;":"&amp;$A462),BP!$5:$5,AV$4))</f>
        <v>0</v>
      </c>
      <c r="AW462" s="3">
        <f ca="1">IF(AW$5="",0,SUMIFS(INDIRECT($S$2&amp;$A462&amp;":"&amp;$A462),BP!$5:$5,AW$4))</f>
        <v>0</v>
      </c>
      <c r="AX462" s="3">
        <f ca="1">IF(AX$5="",0,SUMIFS(INDIRECT($S$2&amp;$A462&amp;":"&amp;$A462),BP!$5:$5,AX$4))</f>
        <v>0</v>
      </c>
      <c r="AY462" s="3">
        <f ca="1">IF(AY$5="",0,SUMIFS(INDIRECT($S$2&amp;$A462&amp;":"&amp;$A462),BP!$5:$5,AY$4))</f>
        <v>0</v>
      </c>
      <c r="AZ462" s="3">
        <f ca="1">IF(AZ$5="",0,SUMIFS(INDIRECT($S$2&amp;$A462&amp;":"&amp;$A462),BP!$5:$5,AZ$4))</f>
        <v>0</v>
      </c>
      <c r="BA462" s="3">
        <f ca="1">IF(BA$5="",0,SUMIFS(INDIRECT($S$2&amp;$A462&amp;":"&amp;$A462),BP!$5:$5,BA$4))</f>
        <v>0</v>
      </c>
      <c r="BB462" s="3">
        <f ca="1">IF(BB$5="",0,SUMIFS(INDIRECT($S$2&amp;$A462&amp;":"&amp;$A462),BP!$5:$5,BB$4))</f>
        <v>0</v>
      </c>
      <c r="BC462" s="3">
        <f ca="1">IF(BC$5="",0,SUMIFS(INDIRECT($S$2&amp;$A462&amp;":"&amp;$A462),BP!$5:$5,BC$4))</f>
        <v>0</v>
      </c>
      <c r="BD462" s="3">
        <f ca="1">IF(BD$5="",0,SUMIFS(INDIRECT($S$2&amp;$A462&amp;":"&amp;$A462),BP!$5:$5,BD$4))</f>
        <v>0</v>
      </c>
      <c r="BE462" s="3">
        <f ca="1">IF(BE$5="",0,SUMIFS(INDIRECT($S$2&amp;$A462&amp;":"&amp;$A462),BP!$5:$5,BE$4))</f>
        <v>0</v>
      </c>
      <c r="BF462" s="3">
        <f ca="1">IF(BF$5="",0,SUMIFS(INDIRECT($S$2&amp;$A462&amp;":"&amp;$A462),BP!$5:$5,BF$4))</f>
        <v>0</v>
      </c>
      <c r="BG462" s="3">
        <f ca="1">IF(BG$5="",0,SUMIFS(INDIRECT($S$2&amp;$A462&amp;":"&amp;$A462),BP!$5:$5,BG$4))</f>
        <v>0</v>
      </c>
      <c r="BH462" s="3">
        <f ca="1">IF(BH$5="",0,SUMIFS(INDIRECT($S$2&amp;$A462&amp;":"&amp;$A462),BP!$5:$5,BH$4))</f>
        <v>0</v>
      </c>
      <c r="BI462" s="3">
        <f ca="1">IF(BI$5="",0,SUMIFS(INDIRECT($S$2&amp;$A462&amp;":"&amp;$A462),BP!$5:$5,BI$4))</f>
        <v>0</v>
      </c>
      <c r="BJ462" s="3">
        <f>IF(BJ$5="",0,SUMIFS(BP!462:462,BP!$5:$5,BJ$4))</f>
        <v>0</v>
      </c>
      <c r="BK462" s="3">
        <f>IF(BK$5="",0,SUMIFS(BP!462:462,BP!$5:$5,BK$4))</f>
        <v>0</v>
      </c>
      <c r="BL462" s="3">
        <f>IF(BL$5="",0,SUMIFS(BP!462:462,BP!$5:$5,BL$4))</f>
        <v>0</v>
      </c>
      <c r="BM462" s="3">
        <f>IF(BM$5="",0,SUMIFS(BP!462:462,BP!$5:$5,BM$4))</f>
        <v>0</v>
      </c>
      <c r="BN462" s="3">
        <f>IF(BN$5="",0,SUMIFS(BP!462:462,BP!$5:$5,BN$4))</f>
        <v>0</v>
      </c>
      <c r="BO462" s="3">
        <f>IF(BO$5="",0,SUMIFS(BP!462:462,BP!$5:$5,BO$4))</f>
        <v>0</v>
      </c>
      <c r="BP462" s="3">
        <f>IF(BP$5="",0,SUMIFS(BP!462:462,BP!$5:$5,BP$4))</f>
        <v>0</v>
      </c>
      <c r="BQ462" s="3">
        <f>IF(BQ$5="",0,SUMIFS(BP!462:462,BP!$5:$5,BQ$4))</f>
        <v>0</v>
      </c>
      <c r="BR462" s="3">
        <f>IF(BR$5="",0,SUMIFS(BP!462:462,BP!$5:$5,BR$4))</f>
        <v>0</v>
      </c>
      <c r="BS462" s="3">
        <f>IF(BS$5="",0,SUMIFS(BP!462:462,BP!$5:$5,BS$4))</f>
        <v>0</v>
      </c>
      <c r="BT462" s="3">
        <f>IF(BT$5="",0,SUMIFS(BP!462:462,BP!$5:$5,BT$4))</f>
        <v>0</v>
      </c>
      <c r="BU462" s="3">
        <f>IF(BU$5="",0,SUMIFS(BP!462:462,BP!$5:$5,BU$4))</f>
        <v>0</v>
      </c>
      <c r="BV462" s="3">
        <f>IF(BV$5="",0,SUMIFS(BP!462:462,BP!$5:$5,BV$4))</f>
        <v>0</v>
      </c>
      <c r="BW462" s="3">
        <f>IF(BW$5="",0,SUMIFS(BP!462:462,BP!$5:$5,BW$4))</f>
        <v>0</v>
      </c>
      <c r="BX462" s="3">
        <f>IF(BX$5="",0,SUMIFS(BP!462:462,BP!$5:$5,BX$4))</f>
        <v>0</v>
      </c>
      <c r="BY462" s="3">
        <f>IF(BY$5="",0,SUMIFS(BP!462:462,BP!$5:$5,BY$4))</f>
        <v>0</v>
      </c>
      <c r="BZ462" s="3">
        <f>IF(BZ$5="",0,SUMIFS(BP!462:462,BP!$5:$5,BZ$4))</f>
        <v>0</v>
      </c>
      <c r="CA462" s="3">
        <f>IF(CA$5="",0,SUMIFS(BP!462:462,BP!$5:$5,CA$4))</f>
        <v>0</v>
      </c>
      <c r="CB462" s="3">
        <f>IF(CB$5="",0,SUMIFS(BP!462:462,BP!$5:$5,CB$4))</f>
        <v>0</v>
      </c>
      <c r="CC462" s="3">
        <f>IF(CC$5="",0,SUMIFS(BP!462:462,BP!$5:$5,CC$4))</f>
        <v>0</v>
      </c>
      <c r="CD462" s="3">
        <f>IF(CD$5="",0,SUMIFS(BP!462:462,BP!$5:$5,CD$4))</f>
        <v>0</v>
      </c>
      <c r="CE462" s="3">
        <f>IF(CE$5="",0,SUMIFS(BP!462:462,BP!$5:$5,CE$4))</f>
        <v>0</v>
      </c>
      <c r="CF462" s="3">
        <f>IF(CF$5="",0,SUMIFS(BP!462:462,BP!$5:$5,CF$4))</f>
        <v>0</v>
      </c>
      <c r="CG462" s="3">
        <f>IF(CG$5="",0,SUMIFS(BP!462:462,BP!$5:$5,CG$4))</f>
        <v>0</v>
      </c>
      <c r="CH462" s="3">
        <f>IF(CH$5="",0,SUMIFS(BP!462:462,BP!$5:$5,CH$4))</f>
        <v>0</v>
      </c>
      <c r="CI462" s="3">
        <f>IF(CI$5="",0,SUMIFS(BP!462:462,BP!$5:$5,CI$4))</f>
        <v>0</v>
      </c>
      <c r="CJ462" s="3">
        <f>IF(CJ$5="",0,SUMIFS(BP!462:462,BP!$5:$5,CJ$4))</f>
        <v>0</v>
      </c>
      <c r="CK462" s="3">
        <f>IF(CK$5="",0,SUMIFS(BP!462:462,BP!$5:$5,CK$4))</f>
        <v>0</v>
      </c>
      <c r="CL462" s="3">
        <f>IF(CL$5="",0,SUMIFS(BP!462:462,BP!$5:$5,CL$4))</f>
        <v>0</v>
      </c>
      <c r="CM462" s="3">
        <f>IF(CM$5="",0,SUMIFS(BP!462:462,BP!$5:$5,CM$4))</f>
        <v>0</v>
      </c>
      <c r="CN462" s="3">
        <f>IF(CN$5="",0,SUMIFS(BP!462:462,BP!$5:$5,CN$4))</f>
        <v>0</v>
      </c>
      <c r="CO462" s="3">
        <f>IF(CO$5="",0,SUMIFS(BP!462:462,BP!$5:$5,CO$4))</f>
        <v>0</v>
      </c>
      <c r="CP462" s="3">
        <f>IF(CP$5="",0,SUMIFS(BP!462:462,BP!$5:$5,CP$4))</f>
        <v>0</v>
      </c>
      <c r="CQ462" s="3">
        <f>IF(CQ$5="",0,SUMIFS(BP!462:462,BP!$5:$5,CQ$4))</f>
        <v>0</v>
      </c>
      <c r="CR462" s="3">
        <f>IF(CR$5="",0,SUMIFS(BP!462:462,BP!$5:$5,CR$4))</f>
        <v>0</v>
      </c>
      <c r="CS462" s="3">
        <f>IF(CS$5="",0,SUMIFS(BP!462:462,BP!$5:$5,CS$4))</f>
        <v>0</v>
      </c>
      <c r="CT462" s="3">
        <f>IF(CT$5="",0,SUMIFS(BP!462:462,BP!$5:$5,CT$4))</f>
        <v>0</v>
      </c>
    </row>
    <row r="463" spans="1:98" s="2" customFormat="1" ht="10.199999999999999" x14ac:dyDescent="0.2">
      <c r="A463" s="11">
        <f>ROW()</f>
        <v>463</v>
      </c>
      <c r="E463" s="15"/>
      <c r="W463" s="5"/>
      <c r="Z463" s="3">
        <f ca="1">IF(Z$5="",0,SUMIFS(INDIRECT($S$2&amp;$A463&amp;":"&amp;$A463),BP!$5:$5,Z$4))</f>
        <v>0</v>
      </c>
      <c r="AA463" s="3">
        <f ca="1">IF(AA$5="",0,SUMIFS(INDIRECT($S$2&amp;$A463&amp;":"&amp;$A463),BP!$5:$5,AA$4))</f>
        <v>0</v>
      </c>
      <c r="AB463" s="3">
        <f ca="1">IF(AB$5="",0,SUMIFS(INDIRECT($S$2&amp;$A463&amp;":"&amp;$A463),BP!$5:$5,AB$4))</f>
        <v>0</v>
      </c>
      <c r="AC463" s="3">
        <f ca="1">IF(AC$5="",0,SUMIFS(INDIRECT($S$2&amp;$A463&amp;":"&amp;$A463),BP!$5:$5,AC$4))</f>
        <v>0</v>
      </c>
      <c r="AD463" s="3">
        <f ca="1">IF(AD$5="",0,SUMIFS(INDIRECT($S$2&amp;$A463&amp;":"&amp;$A463),BP!$5:$5,AD$4))</f>
        <v>0</v>
      </c>
      <c r="AE463" s="3">
        <f ca="1">IF(AE$5="",0,SUMIFS(INDIRECT($S$2&amp;$A463&amp;":"&amp;$A463),BP!$5:$5,AE$4))</f>
        <v>0</v>
      </c>
      <c r="AF463" s="3">
        <f ca="1">IF(AF$5="",0,SUMIFS(INDIRECT($S$2&amp;$A463&amp;":"&amp;$A463),BP!$5:$5,AF$4))</f>
        <v>0</v>
      </c>
      <c r="AG463" s="3">
        <f ca="1">IF(AG$5="",0,SUMIFS(INDIRECT($S$2&amp;$A463&amp;":"&amp;$A463),BP!$5:$5,AG$4))</f>
        <v>0</v>
      </c>
      <c r="AH463" s="3">
        <f ca="1">IF(AH$5="",0,SUMIFS(INDIRECT($S$2&amp;$A463&amp;":"&amp;$A463),BP!$5:$5,AH$4))</f>
        <v>0</v>
      </c>
      <c r="AI463" s="3">
        <f ca="1">IF(AI$5="",0,SUMIFS(INDIRECT($S$2&amp;$A463&amp;":"&amp;$A463),BP!$5:$5,AI$4))</f>
        <v>0</v>
      </c>
      <c r="AJ463" s="3">
        <f ca="1">IF(AJ$5="",0,SUMIFS(INDIRECT($S$2&amp;$A463&amp;":"&amp;$A463),BP!$5:$5,AJ$4))</f>
        <v>0</v>
      </c>
      <c r="AK463" s="3">
        <f ca="1">IF(AK$5="",0,SUMIFS(INDIRECT($S$2&amp;$A463&amp;":"&amp;$A463),BP!$5:$5,AK$4))</f>
        <v>0</v>
      </c>
      <c r="AL463" s="3">
        <f ca="1">IF(AL$5="",0,SUMIFS(INDIRECT($S$2&amp;$A463&amp;":"&amp;$A463),BP!$5:$5,AL$4))</f>
        <v>0</v>
      </c>
      <c r="AM463" s="3">
        <f ca="1">IF(AM$5="",0,SUMIFS(INDIRECT($S$2&amp;$A463&amp;":"&amp;$A463),BP!$5:$5,AM$4))</f>
        <v>0</v>
      </c>
      <c r="AN463" s="3">
        <f ca="1">IF(AN$5="",0,SUMIFS(INDIRECT($S$2&amp;$A463&amp;":"&amp;$A463),BP!$5:$5,AN$4))</f>
        <v>0</v>
      </c>
      <c r="AO463" s="3">
        <f ca="1">IF(AO$5="",0,SUMIFS(INDIRECT($S$2&amp;$A463&amp;":"&amp;$A463),BP!$5:$5,AO$4))</f>
        <v>0</v>
      </c>
      <c r="AP463" s="3">
        <f ca="1">IF(AP$5="",0,SUMIFS(INDIRECT($S$2&amp;$A463&amp;":"&amp;$A463),BP!$5:$5,AP$4))</f>
        <v>0</v>
      </c>
      <c r="AQ463" s="3">
        <f ca="1">IF(AQ$5="",0,SUMIFS(INDIRECT($S$2&amp;$A463&amp;":"&amp;$A463),BP!$5:$5,AQ$4))</f>
        <v>0</v>
      </c>
      <c r="AR463" s="3">
        <f ca="1">IF(AR$5="",0,SUMIFS(INDIRECT($S$2&amp;$A463&amp;":"&amp;$A463),BP!$5:$5,AR$4))</f>
        <v>0</v>
      </c>
      <c r="AS463" s="3">
        <f ca="1">IF(AS$5="",0,SUMIFS(INDIRECT($S$2&amp;$A463&amp;":"&amp;$A463),BP!$5:$5,AS$4))</f>
        <v>0</v>
      </c>
      <c r="AT463" s="3">
        <f ca="1">IF(AT$5="",0,SUMIFS(INDIRECT($S$2&amp;$A463&amp;":"&amp;$A463),BP!$5:$5,AT$4))</f>
        <v>0</v>
      </c>
      <c r="AU463" s="3">
        <f ca="1">IF(AU$5="",0,SUMIFS(INDIRECT($S$2&amp;$A463&amp;":"&amp;$A463),BP!$5:$5,AU$4))</f>
        <v>0</v>
      </c>
      <c r="AV463" s="3">
        <f ca="1">IF(AV$5="",0,SUMIFS(INDIRECT($S$2&amp;$A463&amp;":"&amp;$A463),BP!$5:$5,AV$4))</f>
        <v>0</v>
      </c>
      <c r="AW463" s="3">
        <f ca="1">IF(AW$5="",0,SUMIFS(INDIRECT($S$2&amp;$A463&amp;":"&amp;$A463),BP!$5:$5,AW$4))</f>
        <v>0</v>
      </c>
      <c r="AX463" s="3">
        <f ca="1">IF(AX$5="",0,SUMIFS(INDIRECT($S$2&amp;$A463&amp;":"&amp;$A463),BP!$5:$5,AX$4))</f>
        <v>0</v>
      </c>
      <c r="AY463" s="3">
        <f ca="1">IF(AY$5="",0,SUMIFS(INDIRECT($S$2&amp;$A463&amp;":"&amp;$A463),BP!$5:$5,AY$4))</f>
        <v>0</v>
      </c>
      <c r="AZ463" s="3">
        <f ca="1">IF(AZ$5="",0,SUMIFS(INDIRECT($S$2&amp;$A463&amp;":"&amp;$A463),BP!$5:$5,AZ$4))</f>
        <v>0</v>
      </c>
      <c r="BA463" s="3">
        <f ca="1">IF(BA$5="",0,SUMIFS(INDIRECT($S$2&amp;$A463&amp;":"&amp;$A463),BP!$5:$5,BA$4))</f>
        <v>0</v>
      </c>
      <c r="BB463" s="3">
        <f ca="1">IF(BB$5="",0,SUMIFS(INDIRECT($S$2&amp;$A463&amp;":"&amp;$A463),BP!$5:$5,BB$4))</f>
        <v>0</v>
      </c>
      <c r="BC463" s="3">
        <f ca="1">IF(BC$5="",0,SUMIFS(INDIRECT($S$2&amp;$A463&amp;":"&amp;$A463),BP!$5:$5,BC$4))</f>
        <v>0</v>
      </c>
      <c r="BD463" s="3">
        <f ca="1">IF(BD$5="",0,SUMIFS(INDIRECT($S$2&amp;$A463&amp;":"&amp;$A463),BP!$5:$5,BD$4))</f>
        <v>0</v>
      </c>
      <c r="BE463" s="3">
        <f ca="1">IF(BE$5="",0,SUMIFS(INDIRECT($S$2&amp;$A463&amp;":"&amp;$A463),BP!$5:$5,BE$4))</f>
        <v>0</v>
      </c>
      <c r="BF463" s="3">
        <f ca="1">IF(BF$5="",0,SUMIFS(INDIRECT($S$2&amp;$A463&amp;":"&amp;$A463),BP!$5:$5,BF$4))</f>
        <v>0</v>
      </c>
      <c r="BG463" s="3">
        <f ca="1">IF(BG$5="",0,SUMIFS(INDIRECT($S$2&amp;$A463&amp;":"&amp;$A463),BP!$5:$5,BG$4))</f>
        <v>0</v>
      </c>
      <c r="BH463" s="3">
        <f ca="1">IF(BH$5="",0,SUMIFS(INDIRECT($S$2&amp;$A463&amp;":"&amp;$A463),BP!$5:$5,BH$4))</f>
        <v>0</v>
      </c>
      <c r="BI463" s="3">
        <f ca="1">IF(BI$5="",0,SUMIFS(INDIRECT($S$2&amp;$A463&amp;":"&amp;$A463),BP!$5:$5,BI$4))</f>
        <v>0</v>
      </c>
      <c r="BJ463" s="3">
        <f>IF(BJ$5="",0,SUMIFS(BP!463:463,BP!$5:$5,BJ$4))</f>
        <v>0</v>
      </c>
      <c r="BK463" s="3">
        <f>IF(BK$5="",0,SUMIFS(BP!463:463,BP!$5:$5,BK$4))</f>
        <v>0</v>
      </c>
      <c r="BL463" s="3">
        <f>IF(BL$5="",0,SUMIFS(BP!463:463,BP!$5:$5,BL$4))</f>
        <v>0</v>
      </c>
      <c r="BM463" s="3">
        <f>IF(BM$5="",0,SUMIFS(BP!463:463,BP!$5:$5,BM$4))</f>
        <v>0</v>
      </c>
      <c r="BN463" s="3">
        <f>IF(BN$5="",0,SUMIFS(BP!463:463,BP!$5:$5,BN$4))</f>
        <v>0</v>
      </c>
      <c r="BO463" s="3">
        <f>IF(BO$5="",0,SUMIFS(BP!463:463,BP!$5:$5,BO$4))</f>
        <v>0</v>
      </c>
      <c r="BP463" s="3">
        <f>IF(BP$5="",0,SUMIFS(BP!463:463,BP!$5:$5,BP$4))</f>
        <v>0</v>
      </c>
      <c r="BQ463" s="3">
        <f>IF(BQ$5="",0,SUMIFS(BP!463:463,BP!$5:$5,BQ$4))</f>
        <v>0</v>
      </c>
      <c r="BR463" s="3">
        <f>IF(BR$5="",0,SUMIFS(BP!463:463,BP!$5:$5,BR$4))</f>
        <v>0</v>
      </c>
      <c r="BS463" s="3">
        <f>IF(BS$5="",0,SUMIFS(BP!463:463,BP!$5:$5,BS$4))</f>
        <v>0</v>
      </c>
      <c r="BT463" s="3">
        <f>IF(BT$5="",0,SUMIFS(BP!463:463,BP!$5:$5,BT$4))</f>
        <v>0</v>
      </c>
      <c r="BU463" s="3">
        <f>IF(BU$5="",0,SUMIFS(BP!463:463,BP!$5:$5,BU$4))</f>
        <v>0</v>
      </c>
      <c r="BV463" s="3">
        <f>IF(BV$5="",0,SUMIFS(BP!463:463,BP!$5:$5,BV$4))</f>
        <v>0</v>
      </c>
      <c r="BW463" s="3">
        <f>IF(BW$5="",0,SUMIFS(BP!463:463,BP!$5:$5,BW$4))</f>
        <v>0</v>
      </c>
      <c r="BX463" s="3">
        <f>IF(BX$5="",0,SUMIFS(BP!463:463,BP!$5:$5,BX$4))</f>
        <v>0</v>
      </c>
      <c r="BY463" s="3">
        <f>IF(BY$5="",0,SUMIFS(BP!463:463,BP!$5:$5,BY$4))</f>
        <v>0</v>
      </c>
      <c r="BZ463" s="3">
        <f>IF(BZ$5="",0,SUMIFS(BP!463:463,BP!$5:$5,BZ$4))</f>
        <v>0</v>
      </c>
      <c r="CA463" s="3">
        <f>IF(CA$5="",0,SUMIFS(BP!463:463,BP!$5:$5,CA$4))</f>
        <v>0</v>
      </c>
      <c r="CB463" s="3">
        <f>IF(CB$5="",0,SUMIFS(BP!463:463,BP!$5:$5,CB$4))</f>
        <v>0</v>
      </c>
      <c r="CC463" s="3">
        <f>IF(CC$5="",0,SUMIFS(BP!463:463,BP!$5:$5,CC$4))</f>
        <v>0</v>
      </c>
      <c r="CD463" s="3">
        <f>IF(CD$5="",0,SUMIFS(BP!463:463,BP!$5:$5,CD$4))</f>
        <v>0</v>
      </c>
      <c r="CE463" s="3">
        <f>IF(CE$5="",0,SUMIFS(BP!463:463,BP!$5:$5,CE$4))</f>
        <v>0</v>
      </c>
      <c r="CF463" s="3">
        <f>IF(CF$5="",0,SUMIFS(BP!463:463,BP!$5:$5,CF$4))</f>
        <v>0</v>
      </c>
      <c r="CG463" s="3">
        <f>IF(CG$5="",0,SUMIFS(BP!463:463,BP!$5:$5,CG$4))</f>
        <v>0</v>
      </c>
      <c r="CH463" s="3">
        <f>IF(CH$5="",0,SUMIFS(BP!463:463,BP!$5:$5,CH$4))</f>
        <v>0</v>
      </c>
      <c r="CI463" s="3">
        <f>IF(CI$5="",0,SUMIFS(BP!463:463,BP!$5:$5,CI$4))</f>
        <v>0</v>
      </c>
      <c r="CJ463" s="3">
        <f>IF(CJ$5="",0,SUMIFS(BP!463:463,BP!$5:$5,CJ$4))</f>
        <v>0</v>
      </c>
      <c r="CK463" s="3">
        <f>IF(CK$5="",0,SUMIFS(BP!463:463,BP!$5:$5,CK$4))</f>
        <v>0</v>
      </c>
      <c r="CL463" s="3">
        <f>IF(CL$5="",0,SUMIFS(BP!463:463,BP!$5:$5,CL$4))</f>
        <v>0</v>
      </c>
      <c r="CM463" s="3">
        <f>IF(CM$5="",0,SUMIFS(BP!463:463,BP!$5:$5,CM$4))</f>
        <v>0</v>
      </c>
      <c r="CN463" s="3">
        <f>IF(CN$5="",0,SUMIFS(BP!463:463,BP!$5:$5,CN$4))</f>
        <v>0</v>
      </c>
      <c r="CO463" s="3">
        <f>IF(CO$5="",0,SUMIFS(BP!463:463,BP!$5:$5,CO$4))</f>
        <v>0</v>
      </c>
      <c r="CP463" s="3">
        <f>IF(CP$5="",0,SUMIFS(BP!463:463,BP!$5:$5,CP$4))</f>
        <v>0</v>
      </c>
      <c r="CQ463" s="3">
        <f>IF(CQ$5="",0,SUMIFS(BP!463:463,BP!$5:$5,CQ$4))</f>
        <v>0</v>
      </c>
      <c r="CR463" s="3">
        <f>IF(CR$5="",0,SUMIFS(BP!463:463,BP!$5:$5,CR$4))</f>
        <v>0</v>
      </c>
      <c r="CS463" s="3">
        <f>IF(CS$5="",0,SUMIFS(BP!463:463,BP!$5:$5,CS$4))</f>
        <v>0</v>
      </c>
      <c r="CT463" s="3">
        <f>IF(CT$5="",0,SUMIFS(BP!463:463,BP!$5:$5,CT$4))</f>
        <v>0</v>
      </c>
    </row>
    <row r="464" spans="1:98" s="2" customFormat="1" ht="10.199999999999999" x14ac:dyDescent="0.2">
      <c r="A464" s="11">
        <f>ROW()</f>
        <v>464</v>
      </c>
      <c r="E464" s="15"/>
      <c r="W464" s="5"/>
      <c r="Z464" s="3">
        <f ca="1">IF(Z$5="",0,SUMIFS(INDIRECT($S$2&amp;$A464&amp;":"&amp;$A464),BP!$5:$5,Z$4))</f>
        <v>0</v>
      </c>
      <c r="AA464" s="3">
        <f ca="1">IF(AA$5="",0,SUMIFS(INDIRECT($S$2&amp;$A464&amp;":"&amp;$A464),BP!$5:$5,AA$4))</f>
        <v>0</v>
      </c>
      <c r="AB464" s="3">
        <f ca="1">IF(AB$5="",0,SUMIFS(INDIRECT($S$2&amp;$A464&amp;":"&amp;$A464),BP!$5:$5,AB$4))</f>
        <v>0</v>
      </c>
      <c r="AC464" s="3">
        <f ca="1">IF(AC$5="",0,SUMIFS(INDIRECT($S$2&amp;$A464&amp;":"&amp;$A464),BP!$5:$5,AC$4))</f>
        <v>0</v>
      </c>
      <c r="AD464" s="3">
        <f ca="1">IF(AD$5="",0,SUMIFS(INDIRECT($S$2&amp;$A464&amp;":"&amp;$A464),BP!$5:$5,AD$4))</f>
        <v>0</v>
      </c>
      <c r="AE464" s="3">
        <f ca="1">IF(AE$5="",0,SUMIFS(INDIRECT($S$2&amp;$A464&amp;":"&amp;$A464),BP!$5:$5,AE$4))</f>
        <v>0</v>
      </c>
      <c r="AF464" s="3">
        <f ca="1">IF(AF$5="",0,SUMIFS(INDIRECT($S$2&amp;$A464&amp;":"&amp;$A464),BP!$5:$5,AF$4))</f>
        <v>0</v>
      </c>
      <c r="AG464" s="3">
        <f ca="1">IF(AG$5="",0,SUMIFS(INDIRECT($S$2&amp;$A464&amp;":"&amp;$A464),BP!$5:$5,AG$4))</f>
        <v>0</v>
      </c>
      <c r="AH464" s="3">
        <f ca="1">IF(AH$5="",0,SUMIFS(INDIRECT($S$2&amp;$A464&amp;":"&amp;$A464),BP!$5:$5,AH$4))</f>
        <v>0</v>
      </c>
      <c r="AI464" s="3">
        <f ca="1">IF(AI$5="",0,SUMIFS(INDIRECT($S$2&amp;$A464&amp;":"&amp;$A464),BP!$5:$5,AI$4))</f>
        <v>0</v>
      </c>
      <c r="AJ464" s="3">
        <f ca="1">IF(AJ$5="",0,SUMIFS(INDIRECT($S$2&amp;$A464&amp;":"&amp;$A464),BP!$5:$5,AJ$4))</f>
        <v>0</v>
      </c>
      <c r="AK464" s="3">
        <f ca="1">IF(AK$5="",0,SUMIFS(INDIRECT($S$2&amp;$A464&amp;":"&amp;$A464),BP!$5:$5,AK$4))</f>
        <v>0</v>
      </c>
      <c r="AL464" s="3">
        <f ca="1">IF(AL$5="",0,SUMIFS(INDIRECT($S$2&amp;$A464&amp;":"&amp;$A464),BP!$5:$5,AL$4))</f>
        <v>0</v>
      </c>
      <c r="AM464" s="3">
        <f ca="1">IF(AM$5="",0,SUMIFS(INDIRECT($S$2&amp;$A464&amp;":"&amp;$A464),BP!$5:$5,AM$4))</f>
        <v>0</v>
      </c>
      <c r="AN464" s="3">
        <f ca="1">IF(AN$5="",0,SUMIFS(INDIRECT($S$2&amp;$A464&amp;":"&amp;$A464),BP!$5:$5,AN$4))</f>
        <v>0</v>
      </c>
      <c r="AO464" s="3">
        <f ca="1">IF(AO$5="",0,SUMIFS(INDIRECT($S$2&amp;$A464&amp;":"&amp;$A464),BP!$5:$5,AO$4))</f>
        <v>0</v>
      </c>
      <c r="AP464" s="3">
        <f ca="1">IF(AP$5="",0,SUMIFS(INDIRECT($S$2&amp;$A464&amp;":"&amp;$A464),BP!$5:$5,AP$4))</f>
        <v>0</v>
      </c>
      <c r="AQ464" s="3">
        <f ca="1">IF(AQ$5="",0,SUMIFS(INDIRECT($S$2&amp;$A464&amp;":"&amp;$A464),BP!$5:$5,AQ$4))</f>
        <v>0</v>
      </c>
      <c r="AR464" s="3">
        <f ca="1">IF(AR$5="",0,SUMIFS(INDIRECT($S$2&amp;$A464&amp;":"&amp;$A464),BP!$5:$5,AR$4))</f>
        <v>0</v>
      </c>
      <c r="AS464" s="3">
        <f ca="1">IF(AS$5="",0,SUMIFS(INDIRECT($S$2&amp;$A464&amp;":"&amp;$A464),BP!$5:$5,AS$4))</f>
        <v>0</v>
      </c>
      <c r="AT464" s="3">
        <f ca="1">IF(AT$5="",0,SUMIFS(INDIRECT($S$2&amp;$A464&amp;":"&amp;$A464),BP!$5:$5,AT$4))</f>
        <v>0</v>
      </c>
      <c r="AU464" s="3">
        <f ca="1">IF(AU$5="",0,SUMIFS(INDIRECT($S$2&amp;$A464&amp;":"&amp;$A464),BP!$5:$5,AU$4))</f>
        <v>0</v>
      </c>
      <c r="AV464" s="3">
        <f ca="1">IF(AV$5="",0,SUMIFS(INDIRECT($S$2&amp;$A464&amp;":"&amp;$A464),BP!$5:$5,AV$4))</f>
        <v>0</v>
      </c>
      <c r="AW464" s="3">
        <f ca="1">IF(AW$5="",0,SUMIFS(INDIRECT($S$2&amp;$A464&amp;":"&amp;$A464),BP!$5:$5,AW$4))</f>
        <v>0</v>
      </c>
      <c r="AX464" s="3">
        <f ca="1">IF(AX$5="",0,SUMIFS(INDIRECT($S$2&amp;$A464&amp;":"&amp;$A464),BP!$5:$5,AX$4))</f>
        <v>0</v>
      </c>
      <c r="AY464" s="3">
        <f ca="1">IF(AY$5="",0,SUMIFS(INDIRECT($S$2&amp;$A464&amp;":"&amp;$A464),BP!$5:$5,AY$4))</f>
        <v>0</v>
      </c>
      <c r="AZ464" s="3">
        <f ca="1">IF(AZ$5="",0,SUMIFS(INDIRECT($S$2&amp;$A464&amp;":"&amp;$A464),BP!$5:$5,AZ$4))</f>
        <v>0</v>
      </c>
      <c r="BA464" s="3">
        <f ca="1">IF(BA$5="",0,SUMIFS(INDIRECT($S$2&amp;$A464&amp;":"&amp;$A464),BP!$5:$5,BA$4))</f>
        <v>0</v>
      </c>
      <c r="BB464" s="3">
        <f ca="1">IF(BB$5="",0,SUMIFS(INDIRECT($S$2&amp;$A464&amp;":"&amp;$A464),BP!$5:$5,BB$4))</f>
        <v>0</v>
      </c>
      <c r="BC464" s="3">
        <f ca="1">IF(BC$5="",0,SUMIFS(INDIRECT($S$2&amp;$A464&amp;":"&amp;$A464),BP!$5:$5,BC$4))</f>
        <v>0</v>
      </c>
      <c r="BD464" s="3">
        <f ca="1">IF(BD$5="",0,SUMIFS(INDIRECT($S$2&amp;$A464&amp;":"&amp;$A464),BP!$5:$5,BD$4))</f>
        <v>0</v>
      </c>
      <c r="BE464" s="3">
        <f ca="1">IF(BE$5="",0,SUMIFS(INDIRECT($S$2&amp;$A464&amp;":"&amp;$A464),BP!$5:$5,BE$4))</f>
        <v>0</v>
      </c>
      <c r="BF464" s="3">
        <f ca="1">IF(BF$5="",0,SUMIFS(INDIRECT($S$2&amp;$A464&amp;":"&amp;$A464),BP!$5:$5,BF$4))</f>
        <v>0</v>
      </c>
      <c r="BG464" s="3">
        <f ca="1">IF(BG$5="",0,SUMIFS(INDIRECT($S$2&amp;$A464&amp;":"&amp;$A464),BP!$5:$5,BG$4))</f>
        <v>0</v>
      </c>
      <c r="BH464" s="3">
        <f ca="1">IF(BH$5="",0,SUMIFS(INDIRECT($S$2&amp;$A464&amp;":"&amp;$A464),BP!$5:$5,BH$4))</f>
        <v>0</v>
      </c>
      <c r="BI464" s="3">
        <f ca="1">IF(BI$5="",0,SUMIFS(INDIRECT($S$2&amp;$A464&amp;":"&amp;$A464),BP!$5:$5,BI$4))</f>
        <v>0</v>
      </c>
      <c r="BJ464" s="3">
        <f>IF(BJ$5="",0,SUMIFS(BP!464:464,BP!$5:$5,BJ$4))</f>
        <v>0</v>
      </c>
      <c r="BK464" s="3">
        <f>IF(BK$5="",0,SUMIFS(BP!464:464,BP!$5:$5,BK$4))</f>
        <v>0</v>
      </c>
      <c r="BL464" s="3">
        <f>IF(BL$5="",0,SUMIFS(BP!464:464,BP!$5:$5,BL$4))</f>
        <v>0</v>
      </c>
      <c r="BM464" s="3">
        <f>IF(BM$5="",0,SUMIFS(BP!464:464,BP!$5:$5,BM$4))</f>
        <v>0</v>
      </c>
      <c r="BN464" s="3">
        <f>IF(BN$5="",0,SUMIFS(BP!464:464,BP!$5:$5,BN$4))</f>
        <v>0</v>
      </c>
      <c r="BO464" s="3">
        <f>IF(BO$5="",0,SUMIFS(BP!464:464,BP!$5:$5,BO$4))</f>
        <v>0</v>
      </c>
      <c r="BP464" s="3">
        <f>IF(BP$5="",0,SUMIFS(BP!464:464,BP!$5:$5,BP$4))</f>
        <v>0</v>
      </c>
      <c r="BQ464" s="3">
        <f>IF(BQ$5="",0,SUMIFS(BP!464:464,BP!$5:$5,BQ$4))</f>
        <v>0</v>
      </c>
      <c r="BR464" s="3">
        <f>IF(BR$5="",0,SUMIFS(BP!464:464,BP!$5:$5,BR$4))</f>
        <v>0</v>
      </c>
      <c r="BS464" s="3">
        <f>IF(BS$5="",0,SUMIFS(BP!464:464,BP!$5:$5,BS$4))</f>
        <v>0</v>
      </c>
      <c r="BT464" s="3">
        <f>IF(BT$5="",0,SUMIFS(BP!464:464,BP!$5:$5,BT$4))</f>
        <v>0</v>
      </c>
      <c r="BU464" s="3">
        <f>IF(BU$5="",0,SUMIFS(BP!464:464,BP!$5:$5,BU$4))</f>
        <v>0</v>
      </c>
      <c r="BV464" s="3">
        <f>IF(BV$5="",0,SUMIFS(BP!464:464,BP!$5:$5,BV$4))</f>
        <v>0</v>
      </c>
      <c r="BW464" s="3">
        <f>IF(BW$5="",0,SUMIFS(BP!464:464,BP!$5:$5,BW$4))</f>
        <v>0</v>
      </c>
      <c r="BX464" s="3">
        <f>IF(BX$5="",0,SUMIFS(BP!464:464,BP!$5:$5,BX$4))</f>
        <v>0</v>
      </c>
      <c r="BY464" s="3">
        <f>IF(BY$5="",0,SUMIFS(BP!464:464,BP!$5:$5,BY$4))</f>
        <v>0</v>
      </c>
      <c r="BZ464" s="3">
        <f>IF(BZ$5="",0,SUMIFS(BP!464:464,BP!$5:$5,BZ$4))</f>
        <v>0</v>
      </c>
      <c r="CA464" s="3">
        <f>IF(CA$5="",0,SUMIFS(BP!464:464,BP!$5:$5,CA$4))</f>
        <v>0</v>
      </c>
      <c r="CB464" s="3">
        <f>IF(CB$5="",0,SUMIFS(BP!464:464,BP!$5:$5,CB$4))</f>
        <v>0</v>
      </c>
      <c r="CC464" s="3">
        <f>IF(CC$5="",0,SUMIFS(BP!464:464,BP!$5:$5,CC$4))</f>
        <v>0</v>
      </c>
      <c r="CD464" s="3">
        <f>IF(CD$5="",0,SUMIFS(BP!464:464,BP!$5:$5,CD$4))</f>
        <v>0</v>
      </c>
      <c r="CE464" s="3">
        <f>IF(CE$5="",0,SUMIFS(BP!464:464,BP!$5:$5,CE$4))</f>
        <v>0</v>
      </c>
      <c r="CF464" s="3">
        <f>IF(CF$5="",0,SUMIFS(BP!464:464,BP!$5:$5,CF$4))</f>
        <v>0</v>
      </c>
      <c r="CG464" s="3">
        <f>IF(CG$5="",0,SUMIFS(BP!464:464,BP!$5:$5,CG$4))</f>
        <v>0</v>
      </c>
      <c r="CH464" s="3">
        <f>IF(CH$5="",0,SUMIFS(BP!464:464,BP!$5:$5,CH$4))</f>
        <v>0</v>
      </c>
      <c r="CI464" s="3">
        <f>IF(CI$5="",0,SUMIFS(BP!464:464,BP!$5:$5,CI$4))</f>
        <v>0</v>
      </c>
      <c r="CJ464" s="3">
        <f>IF(CJ$5="",0,SUMIFS(BP!464:464,BP!$5:$5,CJ$4))</f>
        <v>0</v>
      </c>
      <c r="CK464" s="3">
        <f>IF(CK$5="",0,SUMIFS(BP!464:464,BP!$5:$5,CK$4))</f>
        <v>0</v>
      </c>
      <c r="CL464" s="3">
        <f>IF(CL$5="",0,SUMIFS(BP!464:464,BP!$5:$5,CL$4))</f>
        <v>0</v>
      </c>
      <c r="CM464" s="3">
        <f>IF(CM$5="",0,SUMIFS(BP!464:464,BP!$5:$5,CM$4))</f>
        <v>0</v>
      </c>
      <c r="CN464" s="3">
        <f>IF(CN$5="",0,SUMIFS(BP!464:464,BP!$5:$5,CN$4))</f>
        <v>0</v>
      </c>
      <c r="CO464" s="3">
        <f>IF(CO$5="",0,SUMIFS(BP!464:464,BP!$5:$5,CO$4))</f>
        <v>0</v>
      </c>
      <c r="CP464" s="3">
        <f>IF(CP$5="",0,SUMIFS(BP!464:464,BP!$5:$5,CP$4))</f>
        <v>0</v>
      </c>
      <c r="CQ464" s="3">
        <f>IF(CQ$5="",0,SUMIFS(BP!464:464,BP!$5:$5,CQ$4))</f>
        <v>0</v>
      </c>
      <c r="CR464" s="3">
        <f>IF(CR$5="",0,SUMIFS(BP!464:464,BP!$5:$5,CR$4))</f>
        <v>0</v>
      </c>
      <c r="CS464" s="3">
        <f>IF(CS$5="",0,SUMIFS(BP!464:464,BP!$5:$5,CS$4))</f>
        <v>0</v>
      </c>
      <c r="CT464" s="3">
        <f>IF(CT$5="",0,SUMIFS(BP!464:464,BP!$5:$5,CT$4))</f>
        <v>0</v>
      </c>
    </row>
    <row r="465" spans="1:98" s="2" customFormat="1" ht="10.199999999999999" x14ac:dyDescent="0.2">
      <c r="A465" s="11">
        <f>ROW()</f>
        <v>465</v>
      </c>
      <c r="E465" s="15"/>
      <c r="W465" s="5"/>
      <c r="Z465" s="3">
        <f ca="1">IF(Z$5="",0,SUMIFS(INDIRECT($S$2&amp;$A465&amp;":"&amp;$A465),BP!$5:$5,Z$4))</f>
        <v>0</v>
      </c>
      <c r="AA465" s="3">
        <f ca="1">IF(AA$5="",0,SUMIFS(INDIRECT($S$2&amp;$A465&amp;":"&amp;$A465),BP!$5:$5,AA$4))</f>
        <v>0</v>
      </c>
      <c r="AB465" s="3">
        <f ca="1">IF(AB$5="",0,SUMIFS(INDIRECT($S$2&amp;$A465&amp;":"&amp;$A465),BP!$5:$5,AB$4))</f>
        <v>0</v>
      </c>
      <c r="AC465" s="3">
        <f ca="1">IF(AC$5="",0,SUMIFS(INDIRECT($S$2&amp;$A465&amp;":"&amp;$A465),BP!$5:$5,AC$4))</f>
        <v>0</v>
      </c>
      <c r="AD465" s="3">
        <f ca="1">IF(AD$5="",0,SUMIFS(INDIRECT($S$2&amp;$A465&amp;":"&amp;$A465),BP!$5:$5,AD$4))</f>
        <v>0</v>
      </c>
      <c r="AE465" s="3">
        <f ca="1">IF(AE$5="",0,SUMIFS(INDIRECT($S$2&amp;$A465&amp;":"&amp;$A465),BP!$5:$5,AE$4))</f>
        <v>0</v>
      </c>
      <c r="AF465" s="3">
        <f ca="1">IF(AF$5="",0,SUMIFS(INDIRECT($S$2&amp;$A465&amp;":"&amp;$A465),BP!$5:$5,AF$4))</f>
        <v>0</v>
      </c>
      <c r="AG465" s="3">
        <f ca="1">IF(AG$5="",0,SUMIFS(INDIRECT($S$2&amp;$A465&amp;":"&amp;$A465),BP!$5:$5,AG$4))</f>
        <v>0</v>
      </c>
      <c r="AH465" s="3">
        <f ca="1">IF(AH$5="",0,SUMIFS(INDIRECT($S$2&amp;$A465&amp;":"&amp;$A465),BP!$5:$5,AH$4))</f>
        <v>0</v>
      </c>
      <c r="AI465" s="3">
        <f ca="1">IF(AI$5="",0,SUMIFS(INDIRECT($S$2&amp;$A465&amp;":"&amp;$A465),BP!$5:$5,AI$4))</f>
        <v>0</v>
      </c>
      <c r="AJ465" s="3">
        <f ca="1">IF(AJ$5="",0,SUMIFS(INDIRECT($S$2&amp;$A465&amp;":"&amp;$A465),BP!$5:$5,AJ$4))</f>
        <v>0</v>
      </c>
      <c r="AK465" s="3">
        <f ca="1">IF(AK$5="",0,SUMIFS(INDIRECT($S$2&amp;$A465&amp;":"&amp;$A465),BP!$5:$5,AK$4))</f>
        <v>0</v>
      </c>
      <c r="AL465" s="3">
        <f ca="1">IF(AL$5="",0,SUMIFS(INDIRECT($S$2&amp;$A465&amp;":"&amp;$A465),BP!$5:$5,AL$4))</f>
        <v>0</v>
      </c>
      <c r="AM465" s="3">
        <f ca="1">IF(AM$5="",0,SUMIFS(INDIRECT($S$2&amp;$A465&amp;":"&amp;$A465),BP!$5:$5,AM$4))</f>
        <v>0</v>
      </c>
      <c r="AN465" s="3">
        <f ca="1">IF(AN$5="",0,SUMIFS(INDIRECT($S$2&amp;$A465&amp;":"&amp;$A465),BP!$5:$5,AN$4))</f>
        <v>0</v>
      </c>
      <c r="AO465" s="3">
        <f ca="1">IF(AO$5="",0,SUMIFS(INDIRECT($S$2&amp;$A465&amp;":"&amp;$A465),BP!$5:$5,AO$4))</f>
        <v>0</v>
      </c>
      <c r="AP465" s="3">
        <f ca="1">IF(AP$5="",0,SUMIFS(INDIRECT($S$2&amp;$A465&amp;":"&amp;$A465),BP!$5:$5,AP$4))</f>
        <v>0</v>
      </c>
      <c r="AQ465" s="3">
        <f ca="1">IF(AQ$5="",0,SUMIFS(INDIRECT($S$2&amp;$A465&amp;":"&amp;$A465),BP!$5:$5,AQ$4))</f>
        <v>0</v>
      </c>
      <c r="AR465" s="3">
        <f ca="1">IF(AR$5="",0,SUMIFS(INDIRECT($S$2&amp;$A465&amp;":"&amp;$A465),BP!$5:$5,AR$4))</f>
        <v>0</v>
      </c>
      <c r="AS465" s="3">
        <f ca="1">IF(AS$5="",0,SUMIFS(INDIRECT($S$2&amp;$A465&amp;":"&amp;$A465),BP!$5:$5,AS$4))</f>
        <v>0</v>
      </c>
      <c r="AT465" s="3">
        <f ca="1">IF(AT$5="",0,SUMIFS(INDIRECT($S$2&amp;$A465&amp;":"&amp;$A465),BP!$5:$5,AT$4))</f>
        <v>0</v>
      </c>
      <c r="AU465" s="3">
        <f ca="1">IF(AU$5="",0,SUMIFS(INDIRECT($S$2&amp;$A465&amp;":"&amp;$A465),BP!$5:$5,AU$4))</f>
        <v>0</v>
      </c>
      <c r="AV465" s="3">
        <f ca="1">IF(AV$5="",0,SUMIFS(INDIRECT($S$2&amp;$A465&amp;":"&amp;$A465),BP!$5:$5,AV$4))</f>
        <v>0</v>
      </c>
      <c r="AW465" s="3">
        <f ca="1">IF(AW$5="",0,SUMIFS(INDIRECT($S$2&amp;$A465&amp;":"&amp;$A465),BP!$5:$5,AW$4))</f>
        <v>0</v>
      </c>
      <c r="AX465" s="3">
        <f ca="1">IF(AX$5="",0,SUMIFS(INDIRECT($S$2&amp;$A465&amp;":"&amp;$A465),BP!$5:$5,AX$4))</f>
        <v>0</v>
      </c>
      <c r="AY465" s="3">
        <f ca="1">IF(AY$5="",0,SUMIFS(INDIRECT($S$2&amp;$A465&amp;":"&amp;$A465),BP!$5:$5,AY$4))</f>
        <v>0</v>
      </c>
      <c r="AZ465" s="3">
        <f ca="1">IF(AZ$5="",0,SUMIFS(INDIRECT($S$2&amp;$A465&amp;":"&amp;$A465),BP!$5:$5,AZ$4))</f>
        <v>0</v>
      </c>
      <c r="BA465" s="3">
        <f ca="1">IF(BA$5="",0,SUMIFS(INDIRECT($S$2&amp;$A465&amp;":"&amp;$A465),BP!$5:$5,BA$4))</f>
        <v>0</v>
      </c>
      <c r="BB465" s="3">
        <f ca="1">IF(BB$5="",0,SUMIFS(INDIRECT($S$2&amp;$A465&amp;":"&amp;$A465),BP!$5:$5,BB$4))</f>
        <v>0</v>
      </c>
      <c r="BC465" s="3">
        <f ca="1">IF(BC$5="",0,SUMIFS(INDIRECT($S$2&amp;$A465&amp;":"&amp;$A465),BP!$5:$5,BC$4))</f>
        <v>0</v>
      </c>
      <c r="BD465" s="3">
        <f ca="1">IF(BD$5="",0,SUMIFS(INDIRECT($S$2&amp;$A465&amp;":"&amp;$A465),BP!$5:$5,BD$4))</f>
        <v>0</v>
      </c>
      <c r="BE465" s="3">
        <f ca="1">IF(BE$5="",0,SUMIFS(INDIRECT($S$2&amp;$A465&amp;":"&amp;$A465),BP!$5:$5,BE$4))</f>
        <v>0</v>
      </c>
      <c r="BF465" s="3">
        <f ca="1">IF(BF$5="",0,SUMIFS(INDIRECT($S$2&amp;$A465&amp;":"&amp;$A465),BP!$5:$5,BF$4))</f>
        <v>0</v>
      </c>
      <c r="BG465" s="3">
        <f ca="1">IF(BG$5="",0,SUMIFS(INDIRECT($S$2&amp;$A465&amp;":"&amp;$A465),BP!$5:$5,BG$4))</f>
        <v>0</v>
      </c>
      <c r="BH465" s="3">
        <f ca="1">IF(BH$5="",0,SUMIFS(INDIRECT($S$2&amp;$A465&amp;":"&amp;$A465),BP!$5:$5,BH$4))</f>
        <v>0</v>
      </c>
      <c r="BI465" s="3">
        <f ca="1">IF(BI$5="",0,SUMIFS(INDIRECT($S$2&amp;$A465&amp;":"&amp;$A465),BP!$5:$5,BI$4))</f>
        <v>0</v>
      </c>
      <c r="BJ465" s="3">
        <f>IF(BJ$5="",0,SUMIFS(BP!465:465,BP!$5:$5,BJ$4))</f>
        <v>0</v>
      </c>
      <c r="BK465" s="3">
        <f>IF(BK$5="",0,SUMIFS(BP!465:465,BP!$5:$5,BK$4))</f>
        <v>0</v>
      </c>
      <c r="BL465" s="3">
        <f>IF(BL$5="",0,SUMIFS(BP!465:465,BP!$5:$5,BL$4))</f>
        <v>0</v>
      </c>
      <c r="BM465" s="3">
        <f>IF(BM$5="",0,SUMIFS(BP!465:465,BP!$5:$5,BM$4))</f>
        <v>0</v>
      </c>
      <c r="BN465" s="3">
        <f>IF(BN$5="",0,SUMIFS(BP!465:465,BP!$5:$5,BN$4))</f>
        <v>0</v>
      </c>
      <c r="BO465" s="3">
        <f>IF(BO$5="",0,SUMIFS(BP!465:465,BP!$5:$5,BO$4))</f>
        <v>0</v>
      </c>
      <c r="BP465" s="3">
        <f>IF(BP$5="",0,SUMIFS(BP!465:465,BP!$5:$5,BP$4))</f>
        <v>0</v>
      </c>
      <c r="BQ465" s="3">
        <f>IF(BQ$5="",0,SUMIFS(BP!465:465,BP!$5:$5,BQ$4))</f>
        <v>0</v>
      </c>
      <c r="BR465" s="3">
        <f>IF(BR$5="",0,SUMIFS(BP!465:465,BP!$5:$5,BR$4))</f>
        <v>0</v>
      </c>
      <c r="BS465" s="3">
        <f>IF(BS$5="",0,SUMIFS(BP!465:465,BP!$5:$5,BS$4))</f>
        <v>0</v>
      </c>
      <c r="BT465" s="3">
        <f>IF(BT$5="",0,SUMIFS(BP!465:465,BP!$5:$5,BT$4))</f>
        <v>0</v>
      </c>
      <c r="BU465" s="3">
        <f>IF(BU$5="",0,SUMIFS(BP!465:465,BP!$5:$5,BU$4))</f>
        <v>0</v>
      </c>
      <c r="BV465" s="3">
        <f>IF(BV$5="",0,SUMIFS(BP!465:465,BP!$5:$5,BV$4))</f>
        <v>0</v>
      </c>
      <c r="BW465" s="3">
        <f>IF(BW$5="",0,SUMIFS(BP!465:465,BP!$5:$5,BW$4))</f>
        <v>0</v>
      </c>
      <c r="BX465" s="3">
        <f>IF(BX$5="",0,SUMIFS(BP!465:465,BP!$5:$5,BX$4))</f>
        <v>0</v>
      </c>
      <c r="BY465" s="3">
        <f>IF(BY$5="",0,SUMIFS(BP!465:465,BP!$5:$5,BY$4))</f>
        <v>0</v>
      </c>
      <c r="BZ465" s="3">
        <f>IF(BZ$5="",0,SUMIFS(BP!465:465,BP!$5:$5,BZ$4))</f>
        <v>0</v>
      </c>
      <c r="CA465" s="3">
        <f>IF(CA$5="",0,SUMIFS(BP!465:465,BP!$5:$5,CA$4))</f>
        <v>0</v>
      </c>
      <c r="CB465" s="3">
        <f>IF(CB$5="",0,SUMIFS(BP!465:465,BP!$5:$5,CB$4))</f>
        <v>0</v>
      </c>
      <c r="CC465" s="3">
        <f>IF(CC$5="",0,SUMIFS(BP!465:465,BP!$5:$5,CC$4))</f>
        <v>0</v>
      </c>
      <c r="CD465" s="3">
        <f>IF(CD$5="",0,SUMIFS(BP!465:465,BP!$5:$5,CD$4))</f>
        <v>0</v>
      </c>
      <c r="CE465" s="3">
        <f>IF(CE$5="",0,SUMIFS(BP!465:465,BP!$5:$5,CE$4))</f>
        <v>0</v>
      </c>
      <c r="CF465" s="3">
        <f>IF(CF$5="",0,SUMIFS(BP!465:465,BP!$5:$5,CF$4))</f>
        <v>0</v>
      </c>
      <c r="CG465" s="3">
        <f>IF(CG$5="",0,SUMIFS(BP!465:465,BP!$5:$5,CG$4))</f>
        <v>0</v>
      </c>
      <c r="CH465" s="3">
        <f>IF(CH$5="",0,SUMIFS(BP!465:465,BP!$5:$5,CH$4))</f>
        <v>0</v>
      </c>
      <c r="CI465" s="3">
        <f>IF(CI$5="",0,SUMIFS(BP!465:465,BP!$5:$5,CI$4))</f>
        <v>0</v>
      </c>
      <c r="CJ465" s="3">
        <f>IF(CJ$5="",0,SUMIFS(BP!465:465,BP!$5:$5,CJ$4))</f>
        <v>0</v>
      </c>
      <c r="CK465" s="3">
        <f>IF(CK$5="",0,SUMIFS(BP!465:465,BP!$5:$5,CK$4))</f>
        <v>0</v>
      </c>
      <c r="CL465" s="3">
        <f>IF(CL$5="",0,SUMIFS(BP!465:465,BP!$5:$5,CL$4))</f>
        <v>0</v>
      </c>
      <c r="CM465" s="3">
        <f>IF(CM$5="",0,SUMIFS(BP!465:465,BP!$5:$5,CM$4))</f>
        <v>0</v>
      </c>
      <c r="CN465" s="3">
        <f>IF(CN$5="",0,SUMIFS(BP!465:465,BP!$5:$5,CN$4))</f>
        <v>0</v>
      </c>
      <c r="CO465" s="3">
        <f>IF(CO$5="",0,SUMIFS(BP!465:465,BP!$5:$5,CO$4))</f>
        <v>0</v>
      </c>
      <c r="CP465" s="3">
        <f>IF(CP$5="",0,SUMIFS(BP!465:465,BP!$5:$5,CP$4))</f>
        <v>0</v>
      </c>
      <c r="CQ465" s="3">
        <f>IF(CQ$5="",0,SUMIFS(BP!465:465,BP!$5:$5,CQ$4))</f>
        <v>0</v>
      </c>
      <c r="CR465" s="3">
        <f>IF(CR$5="",0,SUMIFS(BP!465:465,BP!$5:$5,CR$4))</f>
        <v>0</v>
      </c>
      <c r="CS465" s="3">
        <f>IF(CS$5="",0,SUMIFS(BP!465:465,BP!$5:$5,CS$4))</f>
        <v>0</v>
      </c>
      <c r="CT465" s="3">
        <f>IF(CT$5="",0,SUMIFS(BP!465:465,BP!$5:$5,CT$4))</f>
        <v>0</v>
      </c>
    </row>
    <row r="466" spans="1:98" s="2" customFormat="1" ht="10.199999999999999" x14ac:dyDescent="0.2">
      <c r="A466" s="11">
        <f>ROW()</f>
        <v>466</v>
      </c>
      <c r="E466" s="15"/>
      <c r="W466" s="5"/>
      <c r="Z466" s="3">
        <f ca="1">IF(Z$5="",0,SUMIFS(INDIRECT($S$2&amp;$A466&amp;":"&amp;$A466),BP!$5:$5,Z$4))</f>
        <v>0</v>
      </c>
      <c r="AA466" s="3">
        <f ca="1">IF(AA$5="",0,SUMIFS(INDIRECT($S$2&amp;$A466&amp;":"&amp;$A466),BP!$5:$5,AA$4))</f>
        <v>0</v>
      </c>
      <c r="AB466" s="3">
        <f ca="1">IF(AB$5="",0,SUMIFS(INDIRECT($S$2&amp;$A466&amp;":"&amp;$A466),BP!$5:$5,AB$4))</f>
        <v>0</v>
      </c>
      <c r="AC466" s="3">
        <f ca="1">IF(AC$5="",0,SUMIFS(INDIRECT($S$2&amp;$A466&amp;":"&amp;$A466),BP!$5:$5,AC$4))</f>
        <v>0</v>
      </c>
      <c r="AD466" s="3">
        <f ca="1">IF(AD$5="",0,SUMIFS(INDIRECT($S$2&amp;$A466&amp;":"&amp;$A466),BP!$5:$5,AD$4))</f>
        <v>0</v>
      </c>
      <c r="AE466" s="3">
        <f ca="1">IF(AE$5="",0,SUMIFS(INDIRECT($S$2&amp;$A466&amp;":"&amp;$A466),BP!$5:$5,AE$4))</f>
        <v>0</v>
      </c>
      <c r="AF466" s="3">
        <f ca="1">IF(AF$5="",0,SUMIFS(INDIRECT($S$2&amp;$A466&amp;":"&amp;$A466),BP!$5:$5,AF$4))</f>
        <v>0</v>
      </c>
      <c r="AG466" s="3">
        <f ca="1">IF(AG$5="",0,SUMIFS(INDIRECT($S$2&amp;$A466&amp;":"&amp;$A466),BP!$5:$5,AG$4))</f>
        <v>0</v>
      </c>
      <c r="AH466" s="3">
        <f ca="1">IF(AH$5="",0,SUMIFS(INDIRECT($S$2&amp;$A466&amp;":"&amp;$A466),BP!$5:$5,AH$4))</f>
        <v>0</v>
      </c>
      <c r="AI466" s="3">
        <f ca="1">IF(AI$5="",0,SUMIFS(INDIRECT($S$2&amp;$A466&amp;":"&amp;$A466),BP!$5:$5,AI$4))</f>
        <v>0</v>
      </c>
      <c r="AJ466" s="3">
        <f ca="1">IF(AJ$5="",0,SUMIFS(INDIRECT($S$2&amp;$A466&amp;":"&amp;$A466),BP!$5:$5,AJ$4))</f>
        <v>0</v>
      </c>
      <c r="AK466" s="3">
        <f ca="1">IF(AK$5="",0,SUMIFS(INDIRECT($S$2&amp;$A466&amp;":"&amp;$A466),BP!$5:$5,AK$4))</f>
        <v>0</v>
      </c>
      <c r="AL466" s="3">
        <f ca="1">IF(AL$5="",0,SUMIFS(INDIRECT($S$2&amp;$A466&amp;":"&amp;$A466),BP!$5:$5,AL$4))</f>
        <v>0</v>
      </c>
      <c r="AM466" s="3">
        <f ca="1">IF(AM$5="",0,SUMIFS(INDIRECT($S$2&amp;$A466&amp;":"&amp;$A466),BP!$5:$5,AM$4))</f>
        <v>0</v>
      </c>
      <c r="AN466" s="3">
        <f ca="1">IF(AN$5="",0,SUMIFS(INDIRECT($S$2&amp;$A466&amp;":"&amp;$A466),BP!$5:$5,AN$4))</f>
        <v>0</v>
      </c>
      <c r="AO466" s="3">
        <f ca="1">IF(AO$5="",0,SUMIFS(INDIRECT($S$2&amp;$A466&amp;":"&amp;$A466),BP!$5:$5,AO$4))</f>
        <v>0</v>
      </c>
      <c r="AP466" s="3">
        <f ca="1">IF(AP$5="",0,SUMIFS(INDIRECT($S$2&amp;$A466&amp;":"&amp;$A466),BP!$5:$5,AP$4))</f>
        <v>0</v>
      </c>
      <c r="AQ466" s="3">
        <f ca="1">IF(AQ$5="",0,SUMIFS(INDIRECT($S$2&amp;$A466&amp;":"&amp;$A466),BP!$5:$5,AQ$4))</f>
        <v>0</v>
      </c>
      <c r="AR466" s="3">
        <f ca="1">IF(AR$5="",0,SUMIFS(INDIRECT($S$2&amp;$A466&amp;":"&amp;$A466),BP!$5:$5,AR$4))</f>
        <v>0</v>
      </c>
      <c r="AS466" s="3">
        <f ca="1">IF(AS$5="",0,SUMIFS(INDIRECT($S$2&amp;$A466&amp;":"&amp;$A466),BP!$5:$5,AS$4))</f>
        <v>0</v>
      </c>
      <c r="AT466" s="3">
        <f ca="1">IF(AT$5="",0,SUMIFS(INDIRECT($S$2&amp;$A466&amp;":"&amp;$A466),BP!$5:$5,AT$4))</f>
        <v>0</v>
      </c>
      <c r="AU466" s="3">
        <f ca="1">IF(AU$5="",0,SUMIFS(INDIRECT($S$2&amp;$A466&amp;":"&amp;$A466),BP!$5:$5,AU$4))</f>
        <v>0</v>
      </c>
      <c r="AV466" s="3">
        <f ca="1">IF(AV$5="",0,SUMIFS(INDIRECT($S$2&amp;$A466&amp;":"&amp;$A466),BP!$5:$5,AV$4))</f>
        <v>0</v>
      </c>
      <c r="AW466" s="3">
        <f ca="1">IF(AW$5="",0,SUMIFS(INDIRECT($S$2&amp;$A466&amp;":"&amp;$A466),BP!$5:$5,AW$4))</f>
        <v>0</v>
      </c>
      <c r="AX466" s="3">
        <f ca="1">IF(AX$5="",0,SUMIFS(INDIRECT($S$2&amp;$A466&amp;":"&amp;$A466),BP!$5:$5,AX$4))</f>
        <v>0</v>
      </c>
      <c r="AY466" s="3">
        <f ca="1">IF(AY$5="",0,SUMIFS(INDIRECT($S$2&amp;$A466&amp;":"&amp;$A466),BP!$5:$5,AY$4))</f>
        <v>0</v>
      </c>
      <c r="AZ466" s="3">
        <f ca="1">IF(AZ$5="",0,SUMIFS(INDIRECT($S$2&amp;$A466&amp;":"&amp;$A466),BP!$5:$5,AZ$4))</f>
        <v>0</v>
      </c>
      <c r="BA466" s="3">
        <f ca="1">IF(BA$5="",0,SUMIFS(INDIRECT($S$2&amp;$A466&amp;":"&amp;$A466),BP!$5:$5,BA$4))</f>
        <v>0</v>
      </c>
      <c r="BB466" s="3">
        <f ca="1">IF(BB$5="",0,SUMIFS(INDIRECT($S$2&amp;$A466&amp;":"&amp;$A466),BP!$5:$5,BB$4))</f>
        <v>0</v>
      </c>
      <c r="BC466" s="3">
        <f ca="1">IF(BC$5="",0,SUMIFS(INDIRECT($S$2&amp;$A466&amp;":"&amp;$A466),BP!$5:$5,BC$4))</f>
        <v>0</v>
      </c>
      <c r="BD466" s="3">
        <f ca="1">IF(BD$5="",0,SUMIFS(INDIRECT($S$2&amp;$A466&amp;":"&amp;$A466),BP!$5:$5,BD$4))</f>
        <v>0</v>
      </c>
      <c r="BE466" s="3">
        <f ca="1">IF(BE$5="",0,SUMIFS(INDIRECT($S$2&amp;$A466&amp;":"&amp;$A466),BP!$5:$5,BE$4))</f>
        <v>0</v>
      </c>
      <c r="BF466" s="3">
        <f ca="1">IF(BF$5="",0,SUMIFS(INDIRECT($S$2&amp;$A466&amp;":"&amp;$A466),BP!$5:$5,BF$4))</f>
        <v>0</v>
      </c>
      <c r="BG466" s="3">
        <f ca="1">IF(BG$5="",0,SUMIFS(INDIRECT($S$2&amp;$A466&amp;":"&amp;$A466),BP!$5:$5,BG$4))</f>
        <v>0</v>
      </c>
      <c r="BH466" s="3">
        <f ca="1">IF(BH$5="",0,SUMIFS(INDIRECT($S$2&amp;$A466&amp;":"&amp;$A466),BP!$5:$5,BH$4))</f>
        <v>0</v>
      </c>
      <c r="BI466" s="3">
        <f ca="1">IF(BI$5="",0,SUMIFS(INDIRECT($S$2&amp;$A466&amp;":"&amp;$A466),BP!$5:$5,BI$4))</f>
        <v>0</v>
      </c>
      <c r="BJ466" s="3">
        <f>IF(BJ$5="",0,SUMIFS(BP!466:466,BP!$5:$5,BJ$4))</f>
        <v>0</v>
      </c>
      <c r="BK466" s="3">
        <f>IF(BK$5="",0,SUMIFS(BP!466:466,BP!$5:$5,BK$4))</f>
        <v>0</v>
      </c>
      <c r="BL466" s="3">
        <f>IF(BL$5="",0,SUMIFS(BP!466:466,BP!$5:$5,BL$4))</f>
        <v>0</v>
      </c>
      <c r="BM466" s="3">
        <f>IF(BM$5="",0,SUMIFS(BP!466:466,BP!$5:$5,BM$4))</f>
        <v>0</v>
      </c>
      <c r="BN466" s="3">
        <f>IF(BN$5="",0,SUMIFS(BP!466:466,BP!$5:$5,BN$4))</f>
        <v>0</v>
      </c>
      <c r="BO466" s="3">
        <f>IF(BO$5="",0,SUMIFS(BP!466:466,BP!$5:$5,BO$4))</f>
        <v>0</v>
      </c>
      <c r="BP466" s="3">
        <f>IF(BP$5="",0,SUMIFS(BP!466:466,BP!$5:$5,BP$4))</f>
        <v>0</v>
      </c>
      <c r="BQ466" s="3">
        <f>IF(BQ$5="",0,SUMIFS(BP!466:466,BP!$5:$5,BQ$4))</f>
        <v>0</v>
      </c>
      <c r="BR466" s="3">
        <f>IF(BR$5="",0,SUMIFS(BP!466:466,BP!$5:$5,BR$4))</f>
        <v>0</v>
      </c>
      <c r="BS466" s="3">
        <f>IF(BS$5="",0,SUMIFS(BP!466:466,BP!$5:$5,BS$4))</f>
        <v>0</v>
      </c>
      <c r="BT466" s="3">
        <f>IF(BT$5="",0,SUMIFS(BP!466:466,BP!$5:$5,BT$4))</f>
        <v>0</v>
      </c>
      <c r="BU466" s="3">
        <f>IF(BU$5="",0,SUMIFS(BP!466:466,BP!$5:$5,BU$4))</f>
        <v>0</v>
      </c>
      <c r="BV466" s="3">
        <f>IF(BV$5="",0,SUMIFS(BP!466:466,BP!$5:$5,BV$4))</f>
        <v>0</v>
      </c>
      <c r="BW466" s="3">
        <f>IF(BW$5="",0,SUMIFS(BP!466:466,BP!$5:$5,BW$4))</f>
        <v>0</v>
      </c>
      <c r="BX466" s="3">
        <f>IF(BX$5="",0,SUMIFS(BP!466:466,BP!$5:$5,BX$4))</f>
        <v>0</v>
      </c>
      <c r="BY466" s="3">
        <f>IF(BY$5="",0,SUMIFS(BP!466:466,BP!$5:$5,BY$4))</f>
        <v>0</v>
      </c>
      <c r="BZ466" s="3">
        <f>IF(BZ$5="",0,SUMIFS(BP!466:466,BP!$5:$5,BZ$4))</f>
        <v>0</v>
      </c>
      <c r="CA466" s="3">
        <f>IF(CA$5="",0,SUMIFS(BP!466:466,BP!$5:$5,CA$4))</f>
        <v>0</v>
      </c>
      <c r="CB466" s="3">
        <f>IF(CB$5="",0,SUMIFS(BP!466:466,BP!$5:$5,CB$4))</f>
        <v>0</v>
      </c>
      <c r="CC466" s="3">
        <f>IF(CC$5="",0,SUMIFS(BP!466:466,BP!$5:$5,CC$4))</f>
        <v>0</v>
      </c>
      <c r="CD466" s="3">
        <f>IF(CD$5="",0,SUMIFS(BP!466:466,BP!$5:$5,CD$4))</f>
        <v>0</v>
      </c>
      <c r="CE466" s="3">
        <f>IF(CE$5="",0,SUMIFS(BP!466:466,BP!$5:$5,CE$4))</f>
        <v>0</v>
      </c>
      <c r="CF466" s="3">
        <f>IF(CF$5="",0,SUMIFS(BP!466:466,BP!$5:$5,CF$4))</f>
        <v>0</v>
      </c>
      <c r="CG466" s="3">
        <f>IF(CG$5="",0,SUMIFS(BP!466:466,BP!$5:$5,CG$4))</f>
        <v>0</v>
      </c>
      <c r="CH466" s="3">
        <f>IF(CH$5="",0,SUMIFS(BP!466:466,BP!$5:$5,CH$4))</f>
        <v>0</v>
      </c>
      <c r="CI466" s="3">
        <f>IF(CI$5="",0,SUMIFS(BP!466:466,BP!$5:$5,CI$4))</f>
        <v>0</v>
      </c>
      <c r="CJ466" s="3">
        <f>IF(CJ$5="",0,SUMIFS(BP!466:466,BP!$5:$5,CJ$4))</f>
        <v>0</v>
      </c>
      <c r="CK466" s="3">
        <f>IF(CK$5="",0,SUMIFS(BP!466:466,BP!$5:$5,CK$4))</f>
        <v>0</v>
      </c>
      <c r="CL466" s="3">
        <f>IF(CL$5="",0,SUMIFS(BP!466:466,BP!$5:$5,CL$4))</f>
        <v>0</v>
      </c>
      <c r="CM466" s="3">
        <f>IF(CM$5="",0,SUMIFS(BP!466:466,BP!$5:$5,CM$4))</f>
        <v>0</v>
      </c>
      <c r="CN466" s="3">
        <f>IF(CN$5="",0,SUMIFS(BP!466:466,BP!$5:$5,CN$4))</f>
        <v>0</v>
      </c>
      <c r="CO466" s="3">
        <f>IF(CO$5="",0,SUMIFS(BP!466:466,BP!$5:$5,CO$4))</f>
        <v>0</v>
      </c>
      <c r="CP466" s="3">
        <f>IF(CP$5="",0,SUMIFS(BP!466:466,BP!$5:$5,CP$4))</f>
        <v>0</v>
      </c>
      <c r="CQ466" s="3">
        <f>IF(CQ$5="",0,SUMIFS(BP!466:466,BP!$5:$5,CQ$4))</f>
        <v>0</v>
      </c>
      <c r="CR466" s="3">
        <f>IF(CR$5="",0,SUMIFS(BP!466:466,BP!$5:$5,CR$4))</f>
        <v>0</v>
      </c>
      <c r="CS466" s="3">
        <f>IF(CS$5="",0,SUMIFS(BP!466:466,BP!$5:$5,CS$4))</f>
        <v>0</v>
      </c>
      <c r="CT466" s="3">
        <f>IF(CT$5="",0,SUMIFS(BP!466:466,BP!$5:$5,CT$4))</f>
        <v>0</v>
      </c>
    </row>
    <row r="467" spans="1:98" s="2" customFormat="1" ht="10.199999999999999" x14ac:dyDescent="0.2">
      <c r="A467" s="11">
        <f>ROW()</f>
        <v>467</v>
      </c>
      <c r="E467" s="15"/>
      <c r="W467" s="5"/>
      <c r="Z467" s="3">
        <f ca="1">IF(Z$5="",0,SUMIFS(INDIRECT($S$2&amp;$A467&amp;":"&amp;$A467),BP!$5:$5,Z$4))</f>
        <v>0</v>
      </c>
      <c r="AA467" s="3">
        <f ca="1">IF(AA$5="",0,SUMIFS(INDIRECT($S$2&amp;$A467&amp;":"&amp;$A467),BP!$5:$5,AA$4))</f>
        <v>0</v>
      </c>
      <c r="AB467" s="3">
        <f ca="1">IF(AB$5="",0,SUMIFS(INDIRECT($S$2&amp;$A467&amp;":"&amp;$A467),BP!$5:$5,AB$4))</f>
        <v>0</v>
      </c>
      <c r="AC467" s="3">
        <f ca="1">IF(AC$5="",0,SUMIFS(INDIRECT($S$2&amp;$A467&amp;":"&amp;$A467),BP!$5:$5,AC$4))</f>
        <v>0</v>
      </c>
      <c r="AD467" s="3">
        <f ca="1">IF(AD$5="",0,SUMIFS(INDIRECT($S$2&amp;$A467&amp;":"&amp;$A467),BP!$5:$5,AD$4))</f>
        <v>0</v>
      </c>
      <c r="AE467" s="3">
        <f ca="1">IF(AE$5="",0,SUMIFS(INDIRECT($S$2&amp;$A467&amp;":"&amp;$A467),BP!$5:$5,AE$4))</f>
        <v>0</v>
      </c>
      <c r="AF467" s="3">
        <f ca="1">IF(AF$5="",0,SUMIFS(INDIRECT($S$2&amp;$A467&amp;":"&amp;$A467),BP!$5:$5,AF$4))</f>
        <v>0</v>
      </c>
      <c r="AG467" s="3">
        <f ca="1">IF(AG$5="",0,SUMIFS(INDIRECT($S$2&amp;$A467&amp;":"&amp;$A467),BP!$5:$5,AG$4))</f>
        <v>0</v>
      </c>
      <c r="AH467" s="3">
        <f ca="1">IF(AH$5="",0,SUMIFS(INDIRECT($S$2&amp;$A467&amp;":"&amp;$A467),BP!$5:$5,AH$4))</f>
        <v>0</v>
      </c>
      <c r="AI467" s="3">
        <f ca="1">IF(AI$5="",0,SUMIFS(INDIRECT($S$2&amp;$A467&amp;":"&amp;$A467),BP!$5:$5,AI$4))</f>
        <v>0</v>
      </c>
      <c r="AJ467" s="3">
        <f ca="1">IF(AJ$5="",0,SUMIFS(INDIRECT($S$2&amp;$A467&amp;":"&amp;$A467),BP!$5:$5,AJ$4))</f>
        <v>0</v>
      </c>
      <c r="AK467" s="3">
        <f ca="1">IF(AK$5="",0,SUMIFS(INDIRECT($S$2&amp;$A467&amp;":"&amp;$A467),BP!$5:$5,AK$4))</f>
        <v>0</v>
      </c>
      <c r="AL467" s="3">
        <f ca="1">IF(AL$5="",0,SUMIFS(INDIRECT($S$2&amp;$A467&amp;":"&amp;$A467),BP!$5:$5,AL$4))</f>
        <v>0</v>
      </c>
      <c r="AM467" s="3">
        <f ca="1">IF(AM$5="",0,SUMIFS(INDIRECT($S$2&amp;$A467&amp;":"&amp;$A467),BP!$5:$5,AM$4))</f>
        <v>0</v>
      </c>
      <c r="AN467" s="3">
        <f ca="1">IF(AN$5="",0,SUMIFS(INDIRECT($S$2&amp;$A467&amp;":"&amp;$A467),BP!$5:$5,AN$4))</f>
        <v>0</v>
      </c>
      <c r="AO467" s="3">
        <f ca="1">IF(AO$5="",0,SUMIFS(INDIRECT($S$2&amp;$A467&amp;":"&amp;$A467),BP!$5:$5,AO$4))</f>
        <v>0</v>
      </c>
      <c r="AP467" s="3">
        <f ca="1">IF(AP$5="",0,SUMIFS(INDIRECT($S$2&amp;$A467&amp;":"&amp;$A467),BP!$5:$5,AP$4))</f>
        <v>0</v>
      </c>
      <c r="AQ467" s="3">
        <f ca="1">IF(AQ$5="",0,SUMIFS(INDIRECT($S$2&amp;$A467&amp;":"&amp;$A467),BP!$5:$5,AQ$4))</f>
        <v>0</v>
      </c>
      <c r="AR467" s="3">
        <f ca="1">IF(AR$5="",0,SUMIFS(INDIRECT($S$2&amp;$A467&amp;":"&amp;$A467),BP!$5:$5,AR$4))</f>
        <v>0</v>
      </c>
      <c r="AS467" s="3">
        <f ca="1">IF(AS$5="",0,SUMIFS(INDIRECT($S$2&amp;$A467&amp;":"&amp;$A467),BP!$5:$5,AS$4))</f>
        <v>0</v>
      </c>
      <c r="AT467" s="3">
        <f ca="1">IF(AT$5="",0,SUMIFS(INDIRECT($S$2&amp;$A467&amp;":"&amp;$A467),BP!$5:$5,AT$4))</f>
        <v>0</v>
      </c>
      <c r="AU467" s="3">
        <f ca="1">IF(AU$5="",0,SUMIFS(INDIRECT($S$2&amp;$A467&amp;":"&amp;$A467),BP!$5:$5,AU$4))</f>
        <v>0</v>
      </c>
      <c r="AV467" s="3">
        <f ca="1">IF(AV$5="",0,SUMIFS(INDIRECT($S$2&amp;$A467&amp;":"&amp;$A467),BP!$5:$5,AV$4))</f>
        <v>0</v>
      </c>
      <c r="AW467" s="3">
        <f ca="1">IF(AW$5="",0,SUMIFS(INDIRECT($S$2&amp;$A467&amp;":"&amp;$A467),BP!$5:$5,AW$4))</f>
        <v>0</v>
      </c>
      <c r="AX467" s="3">
        <f ca="1">IF(AX$5="",0,SUMIFS(INDIRECT($S$2&amp;$A467&amp;":"&amp;$A467),BP!$5:$5,AX$4))</f>
        <v>0</v>
      </c>
      <c r="AY467" s="3">
        <f ca="1">IF(AY$5="",0,SUMIFS(INDIRECT($S$2&amp;$A467&amp;":"&amp;$A467),BP!$5:$5,AY$4))</f>
        <v>0</v>
      </c>
      <c r="AZ467" s="3">
        <f ca="1">IF(AZ$5="",0,SUMIFS(INDIRECT($S$2&amp;$A467&amp;":"&amp;$A467),BP!$5:$5,AZ$4))</f>
        <v>0</v>
      </c>
      <c r="BA467" s="3">
        <f ca="1">IF(BA$5="",0,SUMIFS(INDIRECT($S$2&amp;$A467&amp;":"&amp;$A467),BP!$5:$5,BA$4))</f>
        <v>0</v>
      </c>
      <c r="BB467" s="3">
        <f ca="1">IF(BB$5="",0,SUMIFS(INDIRECT($S$2&amp;$A467&amp;":"&amp;$A467),BP!$5:$5,BB$4))</f>
        <v>0</v>
      </c>
      <c r="BC467" s="3">
        <f ca="1">IF(BC$5="",0,SUMIFS(INDIRECT($S$2&amp;$A467&amp;":"&amp;$A467),BP!$5:$5,BC$4))</f>
        <v>0</v>
      </c>
      <c r="BD467" s="3">
        <f ca="1">IF(BD$5="",0,SUMIFS(INDIRECT($S$2&amp;$A467&amp;":"&amp;$A467),BP!$5:$5,BD$4))</f>
        <v>0</v>
      </c>
      <c r="BE467" s="3">
        <f ca="1">IF(BE$5="",0,SUMIFS(INDIRECT($S$2&amp;$A467&amp;":"&amp;$A467),BP!$5:$5,BE$4))</f>
        <v>0</v>
      </c>
      <c r="BF467" s="3">
        <f ca="1">IF(BF$5="",0,SUMIFS(INDIRECT($S$2&amp;$A467&amp;":"&amp;$A467),BP!$5:$5,BF$4))</f>
        <v>0</v>
      </c>
      <c r="BG467" s="3">
        <f ca="1">IF(BG$5="",0,SUMIFS(INDIRECT($S$2&amp;$A467&amp;":"&amp;$A467),BP!$5:$5,BG$4))</f>
        <v>0</v>
      </c>
      <c r="BH467" s="3">
        <f ca="1">IF(BH$5="",0,SUMIFS(INDIRECT($S$2&amp;$A467&amp;":"&amp;$A467),BP!$5:$5,BH$4))</f>
        <v>0</v>
      </c>
      <c r="BI467" s="3">
        <f ca="1">IF(BI$5="",0,SUMIFS(INDIRECT($S$2&amp;$A467&amp;":"&amp;$A467),BP!$5:$5,BI$4))</f>
        <v>0</v>
      </c>
      <c r="BJ467" s="3">
        <f>IF(BJ$5="",0,SUMIFS(BP!467:467,BP!$5:$5,BJ$4))</f>
        <v>0</v>
      </c>
      <c r="BK467" s="3">
        <f>IF(BK$5="",0,SUMIFS(BP!467:467,BP!$5:$5,BK$4))</f>
        <v>0</v>
      </c>
      <c r="BL467" s="3">
        <f>IF(BL$5="",0,SUMIFS(BP!467:467,BP!$5:$5,BL$4))</f>
        <v>0</v>
      </c>
      <c r="BM467" s="3">
        <f>IF(BM$5="",0,SUMIFS(BP!467:467,BP!$5:$5,BM$4))</f>
        <v>0</v>
      </c>
      <c r="BN467" s="3">
        <f>IF(BN$5="",0,SUMIFS(BP!467:467,BP!$5:$5,BN$4))</f>
        <v>0</v>
      </c>
      <c r="BO467" s="3">
        <f>IF(BO$5="",0,SUMIFS(BP!467:467,BP!$5:$5,BO$4))</f>
        <v>0</v>
      </c>
      <c r="BP467" s="3">
        <f>IF(BP$5="",0,SUMIFS(BP!467:467,BP!$5:$5,BP$4))</f>
        <v>0</v>
      </c>
      <c r="BQ467" s="3">
        <f>IF(BQ$5="",0,SUMIFS(BP!467:467,BP!$5:$5,BQ$4))</f>
        <v>0</v>
      </c>
      <c r="BR467" s="3">
        <f>IF(BR$5="",0,SUMIFS(BP!467:467,BP!$5:$5,BR$4))</f>
        <v>0</v>
      </c>
      <c r="BS467" s="3">
        <f>IF(BS$5="",0,SUMIFS(BP!467:467,BP!$5:$5,BS$4))</f>
        <v>0</v>
      </c>
      <c r="BT467" s="3">
        <f>IF(BT$5="",0,SUMIFS(BP!467:467,BP!$5:$5,BT$4))</f>
        <v>0</v>
      </c>
      <c r="BU467" s="3">
        <f>IF(BU$5="",0,SUMIFS(BP!467:467,BP!$5:$5,BU$4))</f>
        <v>0</v>
      </c>
      <c r="BV467" s="3">
        <f>IF(BV$5="",0,SUMIFS(BP!467:467,BP!$5:$5,BV$4))</f>
        <v>0</v>
      </c>
      <c r="BW467" s="3">
        <f>IF(BW$5="",0,SUMIFS(BP!467:467,BP!$5:$5,BW$4))</f>
        <v>0</v>
      </c>
      <c r="BX467" s="3">
        <f>IF(BX$5="",0,SUMIFS(BP!467:467,BP!$5:$5,BX$4))</f>
        <v>0</v>
      </c>
      <c r="BY467" s="3">
        <f>IF(BY$5="",0,SUMIFS(BP!467:467,BP!$5:$5,BY$4))</f>
        <v>0</v>
      </c>
      <c r="BZ467" s="3">
        <f>IF(BZ$5="",0,SUMIFS(BP!467:467,BP!$5:$5,BZ$4))</f>
        <v>0</v>
      </c>
      <c r="CA467" s="3">
        <f>IF(CA$5="",0,SUMIFS(BP!467:467,BP!$5:$5,CA$4))</f>
        <v>0</v>
      </c>
      <c r="CB467" s="3">
        <f>IF(CB$5="",0,SUMIFS(BP!467:467,BP!$5:$5,CB$4))</f>
        <v>0</v>
      </c>
      <c r="CC467" s="3">
        <f>IF(CC$5="",0,SUMIFS(BP!467:467,BP!$5:$5,CC$4))</f>
        <v>0</v>
      </c>
      <c r="CD467" s="3">
        <f>IF(CD$5="",0,SUMIFS(BP!467:467,BP!$5:$5,CD$4))</f>
        <v>0</v>
      </c>
      <c r="CE467" s="3">
        <f>IF(CE$5="",0,SUMIFS(BP!467:467,BP!$5:$5,CE$4))</f>
        <v>0</v>
      </c>
      <c r="CF467" s="3">
        <f>IF(CF$5="",0,SUMIFS(BP!467:467,BP!$5:$5,CF$4))</f>
        <v>0</v>
      </c>
      <c r="CG467" s="3">
        <f>IF(CG$5="",0,SUMIFS(BP!467:467,BP!$5:$5,CG$4))</f>
        <v>0</v>
      </c>
      <c r="CH467" s="3">
        <f>IF(CH$5="",0,SUMIFS(BP!467:467,BP!$5:$5,CH$4))</f>
        <v>0</v>
      </c>
      <c r="CI467" s="3">
        <f>IF(CI$5="",0,SUMIFS(BP!467:467,BP!$5:$5,CI$4))</f>
        <v>0</v>
      </c>
      <c r="CJ467" s="3">
        <f>IF(CJ$5="",0,SUMIFS(BP!467:467,BP!$5:$5,CJ$4))</f>
        <v>0</v>
      </c>
      <c r="CK467" s="3">
        <f>IF(CK$5="",0,SUMIFS(BP!467:467,BP!$5:$5,CK$4))</f>
        <v>0</v>
      </c>
      <c r="CL467" s="3">
        <f>IF(CL$5="",0,SUMIFS(BP!467:467,BP!$5:$5,CL$4))</f>
        <v>0</v>
      </c>
      <c r="CM467" s="3">
        <f>IF(CM$5="",0,SUMIFS(BP!467:467,BP!$5:$5,CM$4))</f>
        <v>0</v>
      </c>
      <c r="CN467" s="3">
        <f>IF(CN$5="",0,SUMIFS(BP!467:467,BP!$5:$5,CN$4))</f>
        <v>0</v>
      </c>
      <c r="CO467" s="3">
        <f>IF(CO$5="",0,SUMIFS(BP!467:467,BP!$5:$5,CO$4))</f>
        <v>0</v>
      </c>
      <c r="CP467" s="3">
        <f>IF(CP$5="",0,SUMIFS(BP!467:467,BP!$5:$5,CP$4))</f>
        <v>0</v>
      </c>
      <c r="CQ467" s="3">
        <f>IF(CQ$5="",0,SUMIFS(BP!467:467,BP!$5:$5,CQ$4))</f>
        <v>0</v>
      </c>
      <c r="CR467" s="3">
        <f>IF(CR$5="",0,SUMIFS(BP!467:467,BP!$5:$5,CR$4))</f>
        <v>0</v>
      </c>
      <c r="CS467" s="3">
        <f>IF(CS$5="",0,SUMIFS(BP!467:467,BP!$5:$5,CS$4))</f>
        <v>0</v>
      </c>
      <c r="CT467" s="3">
        <f>IF(CT$5="",0,SUMIFS(BP!467:467,BP!$5:$5,CT$4))</f>
        <v>0</v>
      </c>
    </row>
    <row r="468" spans="1:98" s="2" customFormat="1" ht="10.199999999999999" x14ac:dyDescent="0.2">
      <c r="A468" s="11">
        <f>ROW()</f>
        <v>468</v>
      </c>
      <c r="E468" s="15"/>
      <c r="W468" s="5"/>
      <c r="Z468" s="3">
        <f ca="1">IF(Z$5="",0,SUMIFS(INDIRECT($S$2&amp;$A468&amp;":"&amp;$A468),BP!$5:$5,Z$4))</f>
        <v>0</v>
      </c>
      <c r="AA468" s="3">
        <f ca="1">IF(AA$5="",0,SUMIFS(INDIRECT($S$2&amp;$A468&amp;":"&amp;$A468),BP!$5:$5,AA$4))</f>
        <v>0</v>
      </c>
      <c r="AB468" s="3">
        <f ca="1">IF(AB$5="",0,SUMIFS(INDIRECT($S$2&amp;$A468&amp;":"&amp;$A468),BP!$5:$5,AB$4))</f>
        <v>0</v>
      </c>
      <c r="AC468" s="3">
        <f ca="1">IF(AC$5="",0,SUMIFS(INDIRECT($S$2&amp;$A468&amp;":"&amp;$A468),BP!$5:$5,AC$4))</f>
        <v>0</v>
      </c>
      <c r="AD468" s="3">
        <f ca="1">IF(AD$5="",0,SUMIFS(INDIRECT($S$2&amp;$A468&amp;":"&amp;$A468),BP!$5:$5,AD$4))</f>
        <v>0</v>
      </c>
      <c r="AE468" s="3">
        <f ca="1">IF(AE$5="",0,SUMIFS(INDIRECT($S$2&amp;$A468&amp;":"&amp;$A468),BP!$5:$5,AE$4))</f>
        <v>0</v>
      </c>
      <c r="AF468" s="3">
        <f ca="1">IF(AF$5="",0,SUMIFS(INDIRECT($S$2&amp;$A468&amp;":"&amp;$A468),BP!$5:$5,AF$4))</f>
        <v>0</v>
      </c>
      <c r="AG468" s="3">
        <f ca="1">IF(AG$5="",0,SUMIFS(INDIRECT($S$2&amp;$A468&amp;":"&amp;$A468),BP!$5:$5,AG$4))</f>
        <v>0</v>
      </c>
      <c r="AH468" s="3">
        <f ca="1">IF(AH$5="",0,SUMIFS(INDIRECT($S$2&amp;$A468&amp;":"&amp;$A468),BP!$5:$5,AH$4))</f>
        <v>0</v>
      </c>
      <c r="AI468" s="3">
        <f ca="1">IF(AI$5="",0,SUMIFS(INDIRECT($S$2&amp;$A468&amp;":"&amp;$A468),BP!$5:$5,AI$4))</f>
        <v>0</v>
      </c>
      <c r="AJ468" s="3">
        <f ca="1">IF(AJ$5="",0,SUMIFS(INDIRECT($S$2&amp;$A468&amp;":"&amp;$A468),BP!$5:$5,AJ$4))</f>
        <v>0</v>
      </c>
      <c r="AK468" s="3">
        <f ca="1">IF(AK$5="",0,SUMIFS(INDIRECT($S$2&amp;$A468&amp;":"&amp;$A468),BP!$5:$5,AK$4))</f>
        <v>0</v>
      </c>
      <c r="AL468" s="3">
        <f ca="1">IF(AL$5="",0,SUMIFS(INDIRECT($S$2&amp;$A468&amp;":"&amp;$A468),BP!$5:$5,AL$4))</f>
        <v>0</v>
      </c>
      <c r="AM468" s="3">
        <f ca="1">IF(AM$5="",0,SUMIFS(INDIRECT($S$2&amp;$A468&amp;":"&amp;$A468),BP!$5:$5,AM$4))</f>
        <v>0</v>
      </c>
      <c r="AN468" s="3">
        <f ca="1">IF(AN$5="",0,SUMIFS(INDIRECT($S$2&amp;$A468&amp;":"&amp;$A468),BP!$5:$5,AN$4))</f>
        <v>0</v>
      </c>
      <c r="AO468" s="3">
        <f ca="1">IF(AO$5="",0,SUMIFS(INDIRECT($S$2&amp;$A468&amp;":"&amp;$A468),BP!$5:$5,AO$4))</f>
        <v>0</v>
      </c>
      <c r="AP468" s="3">
        <f ca="1">IF(AP$5="",0,SUMIFS(INDIRECT($S$2&amp;$A468&amp;":"&amp;$A468),BP!$5:$5,AP$4))</f>
        <v>0</v>
      </c>
      <c r="AQ468" s="3">
        <f ca="1">IF(AQ$5="",0,SUMIFS(INDIRECT($S$2&amp;$A468&amp;":"&amp;$A468),BP!$5:$5,AQ$4))</f>
        <v>0</v>
      </c>
      <c r="AR468" s="3">
        <f ca="1">IF(AR$5="",0,SUMIFS(INDIRECT($S$2&amp;$A468&amp;":"&amp;$A468),BP!$5:$5,AR$4))</f>
        <v>0</v>
      </c>
      <c r="AS468" s="3">
        <f ca="1">IF(AS$5="",0,SUMIFS(INDIRECT($S$2&amp;$A468&amp;":"&amp;$A468),BP!$5:$5,AS$4))</f>
        <v>0</v>
      </c>
      <c r="AT468" s="3">
        <f ca="1">IF(AT$5="",0,SUMIFS(INDIRECT($S$2&amp;$A468&amp;":"&amp;$A468),BP!$5:$5,AT$4))</f>
        <v>0</v>
      </c>
      <c r="AU468" s="3">
        <f ca="1">IF(AU$5="",0,SUMIFS(INDIRECT($S$2&amp;$A468&amp;":"&amp;$A468),BP!$5:$5,AU$4))</f>
        <v>0</v>
      </c>
      <c r="AV468" s="3">
        <f ca="1">IF(AV$5="",0,SUMIFS(INDIRECT($S$2&amp;$A468&amp;":"&amp;$A468),BP!$5:$5,AV$4))</f>
        <v>0</v>
      </c>
      <c r="AW468" s="3">
        <f ca="1">IF(AW$5="",0,SUMIFS(INDIRECT($S$2&amp;$A468&amp;":"&amp;$A468),BP!$5:$5,AW$4))</f>
        <v>0</v>
      </c>
      <c r="AX468" s="3">
        <f ca="1">IF(AX$5="",0,SUMIFS(INDIRECT($S$2&amp;$A468&amp;":"&amp;$A468),BP!$5:$5,AX$4))</f>
        <v>0</v>
      </c>
      <c r="AY468" s="3">
        <f ca="1">IF(AY$5="",0,SUMIFS(INDIRECT($S$2&amp;$A468&amp;":"&amp;$A468),BP!$5:$5,AY$4))</f>
        <v>0</v>
      </c>
      <c r="AZ468" s="3">
        <f ca="1">IF(AZ$5="",0,SUMIFS(INDIRECT($S$2&amp;$A468&amp;":"&amp;$A468),BP!$5:$5,AZ$4))</f>
        <v>0</v>
      </c>
      <c r="BA468" s="3">
        <f ca="1">IF(BA$5="",0,SUMIFS(INDIRECT($S$2&amp;$A468&amp;":"&amp;$A468),BP!$5:$5,BA$4))</f>
        <v>0</v>
      </c>
      <c r="BB468" s="3">
        <f ca="1">IF(BB$5="",0,SUMIFS(INDIRECT($S$2&amp;$A468&amp;":"&amp;$A468),BP!$5:$5,BB$4))</f>
        <v>0</v>
      </c>
      <c r="BC468" s="3">
        <f ca="1">IF(BC$5="",0,SUMIFS(INDIRECT($S$2&amp;$A468&amp;":"&amp;$A468),BP!$5:$5,BC$4))</f>
        <v>0</v>
      </c>
      <c r="BD468" s="3">
        <f ca="1">IF(BD$5="",0,SUMIFS(INDIRECT($S$2&amp;$A468&amp;":"&amp;$A468),BP!$5:$5,BD$4))</f>
        <v>0</v>
      </c>
      <c r="BE468" s="3">
        <f ca="1">IF(BE$5="",0,SUMIFS(INDIRECT($S$2&amp;$A468&amp;":"&amp;$A468),BP!$5:$5,BE$4))</f>
        <v>0</v>
      </c>
      <c r="BF468" s="3">
        <f ca="1">IF(BF$5="",0,SUMIFS(INDIRECT($S$2&amp;$A468&amp;":"&amp;$A468),BP!$5:$5,BF$4))</f>
        <v>0</v>
      </c>
      <c r="BG468" s="3">
        <f ca="1">IF(BG$5="",0,SUMIFS(INDIRECT($S$2&amp;$A468&amp;":"&amp;$A468),BP!$5:$5,BG$4))</f>
        <v>0</v>
      </c>
      <c r="BH468" s="3">
        <f ca="1">IF(BH$5="",0,SUMIFS(INDIRECT($S$2&amp;$A468&amp;":"&amp;$A468),BP!$5:$5,BH$4))</f>
        <v>0</v>
      </c>
      <c r="BI468" s="3">
        <f ca="1">IF(BI$5="",0,SUMIFS(INDIRECT($S$2&amp;$A468&amp;":"&amp;$A468),BP!$5:$5,BI$4))</f>
        <v>0</v>
      </c>
      <c r="BJ468" s="3">
        <f>IF(BJ$5="",0,SUMIFS(BP!468:468,BP!$5:$5,BJ$4))</f>
        <v>0</v>
      </c>
      <c r="BK468" s="3">
        <f>IF(BK$5="",0,SUMIFS(BP!468:468,BP!$5:$5,BK$4))</f>
        <v>0</v>
      </c>
      <c r="BL468" s="3">
        <f>IF(BL$5="",0,SUMIFS(BP!468:468,BP!$5:$5,BL$4))</f>
        <v>0</v>
      </c>
      <c r="BM468" s="3">
        <f>IF(BM$5="",0,SUMIFS(BP!468:468,BP!$5:$5,BM$4))</f>
        <v>0</v>
      </c>
      <c r="BN468" s="3">
        <f>IF(BN$5="",0,SUMIFS(BP!468:468,BP!$5:$5,BN$4))</f>
        <v>0</v>
      </c>
      <c r="BO468" s="3">
        <f>IF(BO$5="",0,SUMIFS(BP!468:468,BP!$5:$5,BO$4))</f>
        <v>0</v>
      </c>
      <c r="BP468" s="3">
        <f>IF(BP$5="",0,SUMIFS(BP!468:468,BP!$5:$5,BP$4))</f>
        <v>0</v>
      </c>
      <c r="BQ468" s="3">
        <f>IF(BQ$5="",0,SUMIFS(BP!468:468,BP!$5:$5,BQ$4))</f>
        <v>0</v>
      </c>
      <c r="BR468" s="3">
        <f>IF(BR$5="",0,SUMIFS(BP!468:468,BP!$5:$5,BR$4))</f>
        <v>0</v>
      </c>
      <c r="BS468" s="3">
        <f>IF(BS$5="",0,SUMIFS(BP!468:468,BP!$5:$5,BS$4))</f>
        <v>0</v>
      </c>
      <c r="BT468" s="3">
        <f>IF(BT$5="",0,SUMIFS(BP!468:468,BP!$5:$5,BT$4))</f>
        <v>0</v>
      </c>
      <c r="BU468" s="3">
        <f>IF(BU$5="",0,SUMIFS(BP!468:468,BP!$5:$5,BU$4))</f>
        <v>0</v>
      </c>
      <c r="BV468" s="3">
        <f>IF(BV$5="",0,SUMIFS(BP!468:468,BP!$5:$5,BV$4))</f>
        <v>0</v>
      </c>
      <c r="BW468" s="3">
        <f>IF(BW$5="",0,SUMIFS(BP!468:468,BP!$5:$5,BW$4))</f>
        <v>0</v>
      </c>
      <c r="BX468" s="3">
        <f>IF(BX$5="",0,SUMIFS(BP!468:468,BP!$5:$5,BX$4))</f>
        <v>0</v>
      </c>
      <c r="BY468" s="3">
        <f>IF(BY$5="",0,SUMIFS(BP!468:468,BP!$5:$5,BY$4))</f>
        <v>0</v>
      </c>
      <c r="BZ468" s="3">
        <f>IF(BZ$5="",0,SUMIFS(BP!468:468,BP!$5:$5,BZ$4))</f>
        <v>0</v>
      </c>
      <c r="CA468" s="3">
        <f>IF(CA$5="",0,SUMIFS(BP!468:468,BP!$5:$5,CA$4))</f>
        <v>0</v>
      </c>
      <c r="CB468" s="3">
        <f>IF(CB$5="",0,SUMIFS(BP!468:468,BP!$5:$5,CB$4))</f>
        <v>0</v>
      </c>
      <c r="CC468" s="3">
        <f>IF(CC$5="",0,SUMIFS(BP!468:468,BP!$5:$5,CC$4))</f>
        <v>0</v>
      </c>
      <c r="CD468" s="3">
        <f>IF(CD$5="",0,SUMIFS(BP!468:468,BP!$5:$5,CD$4))</f>
        <v>0</v>
      </c>
      <c r="CE468" s="3">
        <f>IF(CE$5="",0,SUMIFS(BP!468:468,BP!$5:$5,CE$4))</f>
        <v>0</v>
      </c>
      <c r="CF468" s="3">
        <f>IF(CF$5="",0,SUMIFS(BP!468:468,BP!$5:$5,CF$4))</f>
        <v>0</v>
      </c>
      <c r="CG468" s="3">
        <f>IF(CG$5="",0,SUMIFS(BP!468:468,BP!$5:$5,CG$4))</f>
        <v>0</v>
      </c>
      <c r="CH468" s="3">
        <f>IF(CH$5="",0,SUMIFS(BP!468:468,BP!$5:$5,CH$4))</f>
        <v>0</v>
      </c>
      <c r="CI468" s="3">
        <f>IF(CI$5="",0,SUMIFS(BP!468:468,BP!$5:$5,CI$4))</f>
        <v>0</v>
      </c>
      <c r="CJ468" s="3">
        <f>IF(CJ$5="",0,SUMIFS(BP!468:468,BP!$5:$5,CJ$4))</f>
        <v>0</v>
      </c>
      <c r="CK468" s="3">
        <f>IF(CK$5="",0,SUMIFS(BP!468:468,BP!$5:$5,CK$4))</f>
        <v>0</v>
      </c>
      <c r="CL468" s="3">
        <f>IF(CL$5="",0,SUMIFS(BP!468:468,BP!$5:$5,CL$4))</f>
        <v>0</v>
      </c>
      <c r="CM468" s="3">
        <f>IF(CM$5="",0,SUMIFS(BP!468:468,BP!$5:$5,CM$4))</f>
        <v>0</v>
      </c>
      <c r="CN468" s="3">
        <f>IF(CN$5="",0,SUMIFS(BP!468:468,BP!$5:$5,CN$4))</f>
        <v>0</v>
      </c>
      <c r="CO468" s="3">
        <f>IF(CO$5="",0,SUMIFS(BP!468:468,BP!$5:$5,CO$4))</f>
        <v>0</v>
      </c>
      <c r="CP468" s="3">
        <f>IF(CP$5="",0,SUMIFS(BP!468:468,BP!$5:$5,CP$4))</f>
        <v>0</v>
      </c>
      <c r="CQ468" s="3">
        <f>IF(CQ$5="",0,SUMIFS(BP!468:468,BP!$5:$5,CQ$4))</f>
        <v>0</v>
      </c>
      <c r="CR468" s="3">
        <f>IF(CR$5="",0,SUMIFS(BP!468:468,BP!$5:$5,CR$4))</f>
        <v>0</v>
      </c>
      <c r="CS468" s="3">
        <f>IF(CS$5="",0,SUMIFS(BP!468:468,BP!$5:$5,CS$4))</f>
        <v>0</v>
      </c>
      <c r="CT468" s="3">
        <f>IF(CT$5="",0,SUMIFS(BP!468:468,BP!$5:$5,CT$4))</f>
        <v>0</v>
      </c>
    </row>
    <row r="469" spans="1:98" s="2" customFormat="1" ht="10.199999999999999" x14ac:dyDescent="0.2">
      <c r="A469" s="11">
        <f>ROW()</f>
        <v>469</v>
      </c>
      <c r="E469" s="15"/>
      <c r="W469" s="5"/>
      <c r="Z469" s="3">
        <f ca="1">IF(Z$5="",0,SUMIFS(INDIRECT($S$2&amp;$A469&amp;":"&amp;$A469),BP!$5:$5,Z$4))</f>
        <v>0</v>
      </c>
      <c r="AA469" s="3">
        <f ca="1">IF(AA$5="",0,SUMIFS(INDIRECT($S$2&amp;$A469&amp;":"&amp;$A469),BP!$5:$5,AA$4))</f>
        <v>0</v>
      </c>
      <c r="AB469" s="3">
        <f ca="1">IF(AB$5="",0,SUMIFS(INDIRECT($S$2&amp;$A469&amp;":"&amp;$A469),BP!$5:$5,AB$4))</f>
        <v>0</v>
      </c>
      <c r="AC469" s="3">
        <f ca="1">IF(AC$5="",0,SUMIFS(INDIRECT($S$2&amp;$A469&amp;":"&amp;$A469),BP!$5:$5,AC$4))</f>
        <v>0</v>
      </c>
      <c r="AD469" s="3">
        <f ca="1">IF(AD$5="",0,SUMIFS(INDIRECT($S$2&amp;$A469&amp;":"&amp;$A469),BP!$5:$5,AD$4))</f>
        <v>0</v>
      </c>
      <c r="AE469" s="3">
        <f ca="1">IF(AE$5="",0,SUMIFS(INDIRECT($S$2&amp;$A469&amp;":"&amp;$A469),BP!$5:$5,AE$4))</f>
        <v>0</v>
      </c>
      <c r="AF469" s="3">
        <f ca="1">IF(AF$5="",0,SUMIFS(INDIRECT($S$2&amp;$A469&amp;":"&amp;$A469),BP!$5:$5,AF$4))</f>
        <v>0</v>
      </c>
      <c r="AG469" s="3">
        <f ca="1">IF(AG$5="",0,SUMIFS(INDIRECT($S$2&amp;$A469&amp;":"&amp;$A469),BP!$5:$5,AG$4))</f>
        <v>0</v>
      </c>
      <c r="AH469" s="3">
        <f ca="1">IF(AH$5="",0,SUMIFS(INDIRECT($S$2&amp;$A469&amp;":"&amp;$A469),BP!$5:$5,AH$4))</f>
        <v>0</v>
      </c>
      <c r="AI469" s="3">
        <f ca="1">IF(AI$5="",0,SUMIFS(INDIRECT($S$2&amp;$A469&amp;":"&amp;$A469),BP!$5:$5,AI$4))</f>
        <v>0</v>
      </c>
      <c r="AJ469" s="3">
        <f ca="1">IF(AJ$5="",0,SUMIFS(INDIRECT($S$2&amp;$A469&amp;":"&amp;$A469),BP!$5:$5,AJ$4))</f>
        <v>0</v>
      </c>
      <c r="AK469" s="3">
        <f ca="1">IF(AK$5="",0,SUMIFS(INDIRECT($S$2&amp;$A469&amp;":"&amp;$A469),BP!$5:$5,AK$4))</f>
        <v>0</v>
      </c>
      <c r="AL469" s="3">
        <f ca="1">IF(AL$5="",0,SUMIFS(INDIRECT($S$2&amp;$A469&amp;":"&amp;$A469),BP!$5:$5,AL$4))</f>
        <v>0</v>
      </c>
      <c r="AM469" s="3">
        <f ca="1">IF(AM$5="",0,SUMIFS(INDIRECT($S$2&amp;$A469&amp;":"&amp;$A469),BP!$5:$5,AM$4))</f>
        <v>0</v>
      </c>
      <c r="AN469" s="3">
        <f ca="1">IF(AN$5="",0,SUMIFS(INDIRECT($S$2&amp;$A469&amp;":"&amp;$A469),BP!$5:$5,AN$4))</f>
        <v>0</v>
      </c>
      <c r="AO469" s="3">
        <f ca="1">IF(AO$5="",0,SUMIFS(INDIRECT($S$2&amp;$A469&amp;":"&amp;$A469),BP!$5:$5,AO$4))</f>
        <v>0</v>
      </c>
      <c r="AP469" s="3">
        <f ca="1">IF(AP$5="",0,SUMIFS(INDIRECT($S$2&amp;$A469&amp;":"&amp;$A469),BP!$5:$5,AP$4))</f>
        <v>0</v>
      </c>
      <c r="AQ469" s="3">
        <f ca="1">IF(AQ$5="",0,SUMIFS(INDIRECT($S$2&amp;$A469&amp;":"&amp;$A469),BP!$5:$5,AQ$4))</f>
        <v>0</v>
      </c>
      <c r="AR469" s="3">
        <f ca="1">IF(AR$5="",0,SUMIFS(INDIRECT($S$2&amp;$A469&amp;":"&amp;$A469),BP!$5:$5,AR$4))</f>
        <v>0</v>
      </c>
      <c r="AS469" s="3">
        <f ca="1">IF(AS$5="",0,SUMIFS(INDIRECT($S$2&amp;$A469&amp;":"&amp;$A469),BP!$5:$5,AS$4))</f>
        <v>0</v>
      </c>
      <c r="AT469" s="3">
        <f ca="1">IF(AT$5="",0,SUMIFS(INDIRECT($S$2&amp;$A469&amp;":"&amp;$A469),BP!$5:$5,AT$4))</f>
        <v>0</v>
      </c>
      <c r="AU469" s="3">
        <f ca="1">IF(AU$5="",0,SUMIFS(INDIRECT($S$2&amp;$A469&amp;":"&amp;$A469),BP!$5:$5,AU$4))</f>
        <v>0</v>
      </c>
      <c r="AV469" s="3">
        <f ca="1">IF(AV$5="",0,SUMIFS(INDIRECT($S$2&amp;$A469&amp;":"&amp;$A469),BP!$5:$5,AV$4))</f>
        <v>0</v>
      </c>
      <c r="AW469" s="3">
        <f ca="1">IF(AW$5="",0,SUMIFS(INDIRECT($S$2&amp;$A469&amp;":"&amp;$A469),BP!$5:$5,AW$4))</f>
        <v>0</v>
      </c>
      <c r="AX469" s="3">
        <f ca="1">IF(AX$5="",0,SUMIFS(INDIRECT($S$2&amp;$A469&amp;":"&amp;$A469),BP!$5:$5,AX$4))</f>
        <v>0</v>
      </c>
      <c r="AY469" s="3">
        <f ca="1">IF(AY$5="",0,SUMIFS(INDIRECT($S$2&amp;$A469&amp;":"&amp;$A469),BP!$5:$5,AY$4))</f>
        <v>0</v>
      </c>
      <c r="AZ469" s="3">
        <f ca="1">IF(AZ$5="",0,SUMIFS(INDIRECT($S$2&amp;$A469&amp;":"&amp;$A469),BP!$5:$5,AZ$4))</f>
        <v>0</v>
      </c>
      <c r="BA469" s="3">
        <f ca="1">IF(BA$5="",0,SUMIFS(INDIRECT($S$2&amp;$A469&amp;":"&amp;$A469),BP!$5:$5,BA$4))</f>
        <v>0</v>
      </c>
      <c r="BB469" s="3">
        <f ca="1">IF(BB$5="",0,SUMIFS(INDIRECT($S$2&amp;$A469&amp;":"&amp;$A469),BP!$5:$5,BB$4))</f>
        <v>0</v>
      </c>
      <c r="BC469" s="3">
        <f ca="1">IF(BC$5="",0,SUMIFS(INDIRECT($S$2&amp;$A469&amp;":"&amp;$A469),BP!$5:$5,BC$4))</f>
        <v>0</v>
      </c>
      <c r="BD469" s="3">
        <f ca="1">IF(BD$5="",0,SUMIFS(INDIRECT($S$2&amp;$A469&amp;":"&amp;$A469),BP!$5:$5,BD$4))</f>
        <v>0</v>
      </c>
      <c r="BE469" s="3">
        <f ca="1">IF(BE$5="",0,SUMIFS(INDIRECT($S$2&amp;$A469&amp;":"&amp;$A469),BP!$5:$5,BE$4))</f>
        <v>0</v>
      </c>
      <c r="BF469" s="3">
        <f ca="1">IF(BF$5="",0,SUMIFS(INDIRECT($S$2&amp;$A469&amp;":"&amp;$A469),BP!$5:$5,BF$4))</f>
        <v>0</v>
      </c>
      <c r="BG469" s="3">
        <f ca="1">IF(BG$5="",0,SUMIFS(INDIRECT($S$2&amp;$A469&amp;":"&amp;$A469),BP!$5:$5,BG$4))</f>
        <v>0</v>
      </c>
      <c r="BH469" s="3">
        <f ca="1">IF(BH$5="",0,SUMIFS(INDIRECT($S$2&amp;$A469&amp;":"&amp;$A469),BP!$5:$5,BH$4))</f>
        <v>0</v>
      </c>
      <c r="BI469" s="3">
        <f ca="1">IF(BI$5="",0,SUMIFS(INDIRECT($S$2&amp;$A469&amp;":"&amp;$A469),BP!$5:$5,BI$4))</f>
        <v>0</v>
      </c>
      <c r="BJ469" s="3">
        <f>IF(BJ$5="",0,SUMIFS(BP!469:469,BP!$5:$5,BJ$4))</f>
        <v>0</v>
      </c>
      <c r="BK469" s="3">
        <f>IF(BK$5="",0,SUMIFS(BP!469:469,BP!$5:$5,BK$4))</f>
        <v>0</v>
      </c>
      <c r="BL469" s="3">
        <f>IF(BL$5="",0,SUMIFS(BP!469:469,BP!$5:$5,BL$4))</f>
        <v>0</v>
      </c>
      <c r="BM469" s="3">
        <f>IF(BM$5="",0,SUMIFS(BP!469:469,BP!$5:$5,BM$4))</f>
        <v>0</v>
      </c>
      <c r="BN469" s="3">
        <f>IF(BN$5="",0,SUMIFS(BP!469:469,BP!$5:$5,BN$4))</f>
        <v>0</v>
      </c>
      <c r="BO469" s="3">
        <f>IF(BO$5="",0,SUMIFS(BP!469:469,BP!$5:$5,BO$4))</f>
        <v>0</v>
      </c>
      <c r="BP469" s="3">
        <f>IF(BP$5="",0,SUMIFS(BP!469:469,BP!$5:$5,BP$4))</f>
        <v>0</v>
      </c>
      <c r="BQ469" s="3">
        <f>IF(BQ$5="",0,SUMIFS(BP!469:469,BP!$5:$5,BQ$4))</f>
        <v>0</v>
      </c>
      <c r="BR469" s="3">
        <f>IF(BR$5="",0,SUMIFS(BP!469:469,BP!$5:$5,BR$4))</f>
        <v>0</v>
      </c>
      <c r="BS469" s="3">
        <f>IF(BS$5="",0,SUMIFS(BP!469:469,BP!$5:$5,BS$4))</f>
        <v>0</v>
      </c>
      <c r="BT469" s="3">
        <f>IF(BT$5="",0,SUMIFS(BP!469:469,BP!$5:$5,BT$4))</f>
        <v>0</v>
      </c>
      <c r="BU469" s="3">
        <f>IF(BU$5="",0,SUMIFS(BP!469:469,BP!$5:$5,BU$4))</f>
        <v>0</v>
      </c>
      <c r="BV469" s="3">
        <f>IF(BV$5="",0,SUMIFS(BP!469:469,BP!$5:$5,BV$4))</f>
        <v>0</v>
      </c>
      <c r="BW469" s="3">
        <f>IF(BW$5="",0,SUMIFS(BP!469:469,BP!$5:$5,BW$4))</f>
        <v>0</v>
      </c>
      <c r="BX469" s="3">
        <f>IF(BX$5="",0,SUMIFS(BP!469:469,BP!$5:$5,BX$4))</f>
        <v>0</v>
      </c>
      <c r="BY469" s="3">
        <f>IF(BY$5="",0,SUMIFS(BP!469:469,BP!$5:$5,BY$4))</f>
        <v>0</v>
      </c>
      <c r="BZ469" s="3">
        <f>IF(BZ$5="",0,SUMIFS(BP!469:469,BP!$5:$5,BZ$4))</f>
        <v>0</v>
      </c>
      <c r="CA469" s="3">
        <f>IF(CA$5="",0,SUMIFS(BP!469:469,BP!$5:$5,CA$4))</f>
        <v>0</v>
      </c>
      <c r="CB469" s="3">
        <f>IF(CB$5="",0,SUMIFS(BP!469:469,BP!$5:$5,CB$4))</f>
        <v>0</v>
      </c>
      <c r="CC469" s="3">
        <f>IF(CC$5="",0,SUMIFS(BP!469:469,BP!$5:$5,CC$4))</f>
        <v>0</v>
      </c>
      <c r="CD469" s="3">
        <f>IF(CD$5="",0,SUMIFS(BP!469:469,BP!$5:$5,CD$4))</f>
        <v>0</v>
      </c>
      <c r="CE469" s="3">
        <f>IF(CE$5="",0,SUMIFS(BP!469:469,BP!$5:$5,CE$4))</f>
        <v>0</v>
      </c>
      <c r="CF469" s="3">
        <f>IF(CF$5="",0,SUMIFS(BP!469:469,BP!$5:$5,CF$4))</f>
        <v>0</v>
      </c>
      <c r="CG469" s="3">
        <f>IF(CG$5="",0,SUMIFS(BP!469:469,BP!$5:$5,CG$4))</f>
        <v>0</v>
      </c>
      <c r="CH469" s="3">
        <f>IF(CH$5="",0,SUMIFS(BP!469:469,BP!$5:$5,CH$4))</f>
        <v>0</v>
      </c>
      <c r="CI469" s="3">
        <f>IF(CI$5="",0,SUMIFS(BP!469:469,BP!$5:$5,CI$4))</f>
        <v>0</v>
      </c>
      <c r="CJ469" s="3">
        <f>IF(CJ$5="",0,SUMIFS(BP!469:469,BP!$5:$5,CJ$4))</f>
        <v>0</v>
      </c>
      <c r="CK469" s="3">
        <f>IF(CK$5="",0,SUMIFS(BP!469:469,BP!$5:$5,CK$4))</f>
        <v>0</v>
      </c>
      <c r="CL469" s="3">
        <f>IF(CL$5="",0,SUMIFS(BP!469:469,BP!$5:$5,CL$4))</f>
        <v>0</v>
      </c>
      <c r="CM469" s="3">
        <f>IF(CM$5="",0,SUMIFS(BP!469:469,BP!$5:$5,CM$4))</f>
        <v>0</v>
      </c>
      <c r="CN469" s="3">
        <f>IF(CN$5="",0,SUMIFS(BP!469:469,BP!$5:$5,CN$4))</f>
        <v>0</v>
      </c>
      <c r="CO469" s="3">
        <f>IF(CO$5="",0,SUMIFS(BP!469:469,BP!$5:$5,CO$4))</f>
        <v>0</v>
      </c>
      <c r="CP469" s="3">
        <f>IF(CP$5="",0,SUMIFS(BP!469:469,BP!$5:$5,CP$4))</f>
        <v>0</v>
      </c>
      <c r="CQ469" s="3">
        <f>IF(CQ$5="",0,SUMIFS(BP!469:469,BP!$5:$5,CQ$4))</f>
        <v>0</v>
      </c>
      <c r="CR469" s="3">
        <f>IF(CR$5="",0,SUMIFS(BP!469:469,BP!$5:$5,CR$4))</f>
        <v>0</v>
      </c>
      <c r="CS469" s="3">
        <f>IF(CS$5="",0,SUMIFS(BP!469:469,BP!$5:$5,CS$4))</f>
        <v>0</v>
      </c>
      <c r="CT469" s="3">
        <f>IF(CT$5="",0,SUMIFS(BP!469:469,BP!$5:$5,CT$4))</f>
        <v>0</v>
      </c>
    </row>
    <row r="470" spans="1:98" s="2" customFormat="1" ht="10.199999999999999" x14ac:dyDescent="0.2">
      <c r="A470" s="11">
        <f>ROW()</f>
        <v>470</v>
      </c>
      <c r="E470" s="15"/>
      <c r="W470" s="5"/>
      <c r="Z470" s="3">
        <f ca="1">IF(Z$5="",0,SUMIFS(INDIRECT($S$2&amp;$A470&amp;":"&amp;$A470),BP!$5:$5,Z$4))</f>
        <v>0</v>
      </c>
      <c r="AA470" s="3">
        <f ca="1">IF(AA$5="",0,SUMIFS(INDIRECT($S$2&amp;$A470&amp;":"&amp;$A470),BP!$5:$5,AA$4))</f>
        <v>0</v>
      </c>
      <c r="AB470" s="3">
        <f ca="1">IF(AB$5="",0,SUMIFS(INDIRECT($S$2&amp;$A470&amp;":"&amp;$A470),BP!$5:$5,AB$4))</f>
        <v>0</v>
      </c>
      <c r="AC470" s="3">
        <f ca="1">IF(AC$5="",0,SUMIFS(INDIRECT($S$2&amp;$A470&amp;":"&amp;$A470),BP!$5:$5,AC$4))</f>
        <v>0</v>
      </c>
      <c r="AD470" s="3">
        <f ca="1">IF(AD$5="",0,SUMIFS(INDIRECT($S$2&amp;$A470&amp;":"&amp;$A470),BP!$5:$5,AD$4))</f>
        <v>0</v>
      </c>
      <c r="AE470" s="3">
        <f ca="1">IF(AE$5="",0,SUMIFS(INDIRECT($S$2&amp;$A470&amp;":"&amp;$A470),BP!$5:$5,AE$4))</f>
        <v>0</v>
      </c>
      <c r="AF470" s="3">
        <f ca="1">IF(AF$5="",0,SUMIFS(INDIRECT($S$2&amp;$A470&amp;":"&amp;$A470),BP!$5:$5,AF$4))</f>
        <v>0</v>
      </c>
      <c r="AG470" s="3">
        <f ca="1">IF(AG$5="",0,SUMIFS(INDIRECT($S$2&amp;$A470&amp;":"&amp;$A470),BP!$5:$5,AG$4))</f>
        <v>0</v>
      </c>
      <c r="AH470" s="3">
        <f ca="1">IF(AH$5="",0,SUMIFS(INDIRECT($S$2&amp;$A470&amp;":"&amp;$A470),BP!$5:$5,AH$4))</f>
        <v>0</v>
      </c>
      <c r="AI470" s="3">
        <f ca="1">IF(AI$5="",0,SUMIFS(INDIRECT($S$2&amp;$A470&amp;":"&amp;$A470),BP!$5:$5,AI$4))</f>
        <v>0</v>
      </c>
      <c r="AJ470" s="3">
        <f ca="1">IF(AJ$5="",0,SUMIFS(INDIRECT($S$2&amp;$A470&amp;":"&amp;$A470),BP!$5:$5,AJ$4))</f>
        <v>0</v>
      </c>
      <c r="AK470" s="3">
        <f ca="1">IF(AK$5="",0,SUMIFS(INDIRECT($S$2&amp;$A470&amp;":"&amp;$A470),BP!$5:$5,AK$4))</f>
        <v>0</v>
      </c>
      <c r="AL470" s="3">
        <f ca="1">IF(AL$5="",0,SUMIFS(INDIRECT($S$2&amp;$A470&amp;":"&amp;$A470),BP!$5:$5,AL$4))</f>
        <v>0</v>
      </c>
      <c r="AM470" s="3">
        <f ca="1">IF(AM$5="",0,SUMIFS(INDIRECT($S$2&amp;$A470&amp;":"&amp;$A470),BP!$5:$5,AM$4))</f>
        <v>0</v>
      </c>
      <c r="AN470" s="3">
        <f ca="1">IF(AN$5="",0,SUMIFS(INDIRECT($S$2&amp;$A470&amp;":"&amp;$A470),BP!$5:$5,AN$4))</f>
        <v>0</v>
      </c>
      <c r="AO470" s="3">
        <f ca="1">IF(AO$5="",0,SUMIFS(INDIRECT($S$2&amp;$A470&amp;":"&amp;$A470),BP!$5:$5,AO$4))</f>
        <v>0</v>
      </c>
      <c r="AP470" s="3">
        <f ca="1">IF(AP$5="",0,SUMIFS(INDIRECT($S$2&amp;$A470&amp;":"&amp;$A470),BP!$5:$5,AP$4))</f>
        <v>0</v>
      </c>
      <c r="AQ470" s="3">
        <f ca="1">IF(AQ$5="",0,SUMIFS(INDIRECT($S$2&amp;$A470&amp;":"&amp;$A470),BP!$5:$5,AQ$4))</f>
        <v>0</v>
      </c>
      <c r="AR470" s="3">
        <f ca="1">IF(AR$5="",0,SUMIFS(INDIRECT($S$2&amp;$A470&amp;":"&amp;$A470),BP!$5:$5,AR$4))</f>
        <v>0</v>
      </c>
      <c r="AS470" s="3">
        <f ca="1">IF(AS$5="",0,SUMIFS(INDIRECT($S$2&amp;$A470&amp;":"&amp;$A470),BP!$5:$5,AS$4))</f>
        <v>0</v>
      </c>
      <c r="AT470" s="3">
        <f ca="1">IF(AT$5="",0,SUMIFS(INDIRECT($S$2&amp;$A470&amp;":"&amp;$A470),BP!$5:$5,AT$4))</f>
        <v>0</v>
      </c>
      <c r="AU470" s="3">
        <f ca="1">IF(AU$5="",0,SUMIFS(INDIRECT($S$2&amp;$A470&amp;":"&amp;$A470),BP!$5:$5,AU$4))</f>
        <v>0</v>
      </c>
      <c r="AV470" s="3">
        <f ca="1">IF(AV$5="",0,SUMIFS(INDIRECT($S$2&amp;$A470&amp;":"&amp;$A470),BP!$5:$5,AV$4))</f>
        <v>0</v>
      </c>
      <c r="AW470" s="3">
        <f ca="1">IF(AW$5="",0,SUMIFS(INDIRECT($S$2&amp;$A470&amp;":"&amp;$A470),BP!$5:$5,AW$4))</f>
        <v>0</v>
      </c>
      <c r="AX470" s="3">
        <f ca="1">IF(AX$5="",0,SUMIFS(INDIRECT($S$2&amp;$A470&amp;":"&amp;$A470),BP!$5:$5,AX$4))</f>
        <v>0</v>
      </c>
      <c r="AY470" s="3">
        <f ca="1">IF(AY$5="",0,SUMIFS(INDIRECT($S$2&amp;$A470&amp;":"&amp;$A470),BP!$5:$5,AY$4))</f>
        <v>0</v>
      </c>
      <c r="AZ470" s="3">
        <f ca="1">IF(AZ$5="",0,SUMIFS(INDIRECT($S$2&amp;$A470&amp;":"&amp;$A470),BP!$5:$5,AZ$4))</f>
        <v>0</v>
      </c>
      <c r="BA470" s="3">
        <f ca="1">IF(BA$5="",0,SUMIFS(INDIRECT($S$2&amp;$A470&amp;":"&amp;$A470),BP!$5:$5,BA$4))</f>
        <v>0</v>
      </c>
      <c r="BB470" s="3">
        <f ca="1">IF(BB$5="",0,SUMIFS(INDIRECT($S$2&amp;$A470&amp;":"&amp;$A470),BP!$5:$5,BB$4))</f>
        <v>0</v>
      </c>
      <c r="BC470" s="3">
        <f ca="1">IF(BC$5="",0,SUMIFS(INDIRECT($S$2&amp;$A470&amp;":"&amp;$A470),BP!$5:$5,BC$4))</f>
        <v>0</v>
      </c>
      <c r="BD470" s="3">
        <f ca="1">IF(BD$5="",0,SUMIFS(INDIRECT($S$2&amp;$A470&amp;":"&amp;$A470),BP!$5:$5,BD$4))</f>
        <v>0</v>
      </c>
      <c r="BE470" s="3">
        <f ca="1">IF(BE$5="",0,SUMIFS(INDIRECT($S$2&amp;$A470&amp;":"&amp;$A470),BP!$5:$5,BE$4))</f>
        <v>0</v>
      </c>
      <c r="BF470" s="3">
        <f ca="1">IF(BF$5="",0,SUMIFS(INDIRECT($S$2&amp;$A470&amp;":"&amp;$A470),BP!$5:$5,BF$4))</f>
        <v>0</v>
      </c>
      <c r="BG470" s="3">
        <f ca="1">IF(BG$5="",0,SUMIFS(INDIRECT($S$2&amp;$A470&amp;":"&amp;$A470),BP!$5:$5,BG$4))</f>
        <v>0</v>
      </c>
      <c r="BH470" s="3">
        <f ca="1">IF(BH$5="",0,SUMIFS(INDIRECT($S$2&amp;$A470&amp;":"&amp;$A470),BP!$5:$5,BH$4))</f>
        <v>0</v>
      </c>
      <c r="BI470" s="3">
        <f ca="1">IF(BI$5="",0,SUMIFS(INDIRECT($S$2&amp;$A470&amp;":"&amp;$A470),BP!$5:$5,BI$4))</f>
        <v>0</v>
      </c>
      <c r="BJ470" s="3">
        <f>IF(BJ$5="",0,SUMIFS(BP!470:470,BP!$5:$5,BJ$4))</f>
        <v>0</v>
      </c>
      <c r="BK470" s="3">
        <f>IF(BK$5="",0,SUMIFS(BP!470:470,BP!$5:$5,BK$4))</f>
        <v>0</v>
      </c>
      <c r="BL470" s="3">
        <f>IF(BL$5="",0,SUMIFS(BP!470:470,BP!$5:$5,BL$4))</f>
        <v>0</v>
      </c>
      <c r="BM470" s="3">
        <f>IF(BM$5="",0,SUMIFS(BP!470:470,BP!$5:$5,BM$4))</f>
        <v>0</v>
      </c>
      <c r="BN470" s="3">
        <f>IF(BN$5="",0,SUMIFS(BP!470:470,BP!$5:$5,BN$4))</f>
        <v>0</v>
      </c>
      <c r="BO470" s="3">
        <f>IF(BO$5="",0,SUMIFS(BP!470:470,BP!$5:$5,BO$4))</f>
        <v>0</v>
      </c>
      <c r="BP470" s="3">
        <f>IF(BP$5="",0,SUMIFS(BP!470:470,BP!$5:$5,BP$4))</f>
        <v>0</v>
      </c>
      <c r="BQ470" s="3">
        <f>IF(BQ$5="",0,SUMIFS(BP!470:470,BP!$5:$5,BQ$4))</f>
        <v>0</v>
      </c>
      <c r="BR470" s="3">
        <f>IF(BR$5="",0,SUMIFS(BP!470:470,BP!$5:$5,BR$4))</f>
        <v>0</v>
      </c>
      <c r="BS470" s="3">
        <f>IF(BS$5="",0,SUMIFS(BP!470:470,BP!$5:$5,BS$4))</f>
        <v>0</v>
      </c>
      <c r="BT470" s="3">
        <f>IF(BT$5="",0,SUMIFS(BP!470:470,BP!$5:$5,BT$4))</f>
        <v>0</v>
      </c>
      <c r="BU470" s="3">
        <f>IF(BU$5="",0,SUMIFS(BP!470:470,BP!$5:$5,BU$4))</f>
        <v>0</v>
      </c>
      <c r="BV470" s="3">
        <f>IF(BV$5="",0,SUMIFS(BP!470:470,BP!$5:$5,BV$4))</f>
        <v>0</v>
      </c>
      <c r="BW470" s="3">
        <f>IF(BW$5="",0,SUMIFS(BP!470:470,BP!$5:$5,BW$4))</f>
        <v>0</v>
      </c>
      <c r="BX470" s="3">
        <f>IF(BX$5="",0,SUMIFS(BP!470:470,BP!$5:$5,BX$4))</f>
        <v>0</v>
      </c>
      <c r="BY470" s="3">
        <f>IF(BY$5="",0,SUMIFS(BP!470:470,BP!$5:$5,BY$4))</f>
        <v>0</v>
      </c>
      <c r="BZ470" s="3">
        <f>IF(BZ$5="",0,SUMIFS(BP!470:470,BP!$5:$5,BZ$4))</f>
        <v>0</v>
      </c>
      <c r="CA470" s="3">
        <f>IF(CA$5="",0,SUMIFS(BP!470:470,BP!$5:$5,CA$4))</f>
        <v>0</v>
      </c>
      <c r="CB470" s="3">
        <f>IF(CB$5="",0,SUMIFS(BP!470:470,BP!$5:$5,CB$4))</f>
        <v>0</v>
      </c>
      <c r="CC470" s="3">
        <f>IF(CC$5="",0,SUMIFS(BP!470:470,BP!$5:$5,CC$4))</f>
        <v>0</v>
      </c>
      <c r="CD470" s="3">
        <f>IF(CD$5="",0,SUMIFS(BP!470:470,BP!$5:$5,CD$4))</f>
        <v>0</v>
      </c>
      <c r="CE470" s="3">
        <f>IF(CE$5="",0,SUMIFS(BP!470:470,BP!$5:$5,CE$4))</f>
        <v>0</v>
      </c>
      <c r="CF470" s="3">
        <f>IF(CF$5="",0,SUMIFS(BP!470:470,BP!$5:$5,CF$4))</f>
        <v>0</v>
      </c>
      <c r="CG470" s="3">
        <f>IF(CG$5="",0,SUMIFS(BP!470:470,BP!$5:$5,CG$4))</f>
        <v>0</v>
      </c>
      <c r="CH470" s="3">
        <f>IF(CH$5="",0,SUMIFS(BP!470:470,BP!$5:$5,CH$4))</f>
        <v>0</v>
      </c>
      <c r="CI470" s="3">
        <f>IF(CI$5="",0,SUMIFS(BP!470:470,BP!$5:$5,CI$4))</f>
        <v>0</v>
      </c>
      <c r="CJ470" s="3">
        <f>IF(CJ$5="",0,SUMIFS(BP!470:470,BP!$5:$5,CJ$4))</f>
        <v>0</v>
      </c>
      <c r="CK470" s="3">
        <f>IF(CK$5="",0,SUMIFS(BP!470:470,BP!$5:$5,CK$4))</f>
        <v>0</v>
      </c>
      <c r="CL470" s="3">
        <f>IF(CL$5="",0,SUMIFS(BP!470:470,BP!$5:$5,CL$4))</f>
        <v>0</v>
      </c>
      <c r="CM470" s="3">
        <f>IF(CM$5="",0,SUMIFS(BP!470:470,BP!$5:$5,CM$4))</f>
        <v>0</v>
      </c>
      <c r="CN470" s="3">
        <f>IF(CN$5="",0,SUMIFS(BP!470:470,BP!$5:$5,CN$4))</f>
        <v>0</v>
      </c>
      <c r="CO470" s="3">
        <f>IF(CO$5="",0,SUMIFS(BP!470:470,BP!$5:$5,CO$4))</f>
        <v>0</v>
      </c>
      <c r="CP470" s="3">
        <f>IF(CP$5="",0,SUMIFS(BP!470:470,BP!$5:$5,CP$4))</f>
        <v>0</v>
      </c>
      <c r="CQ470" s="3">
        <f>IF(CQ$5="",0,SUMIFS(BP!470:470,BP!$5:$5,CQ$4))</f>
        <v>0</v>
      </c>
      <c r="CR470" s="3">
        <f>IF(CR$5="",0,SUMIFS(BP!470:470,BP!$5:$5,CR$4))</f>
        <v>0</v>
      </c>
      <c r="CS470" s="3">
        <f>IF(CS$5="",0,SUMIFS(BP!470:470,BP!$5:$5,CS$4))</f>
        <v>0</v>
      </c>
      <c r="CT470" s="3">
        <f>IF(CT$5="",0,SUMIFS(BP!470:470,BP!$5:$5,CT$4))</f>
        <v>0</v>
      </c>
    </row>
    <row r="471" spans="1:98" s="2" customFormat="1" ht="10.199999999999999" x14ac:dyDescent="0.2">
      <c r="A471" s="11">
        <f>ROW()</f>
        <v>471</v>
      </c>
      <c r="E471" s="15"/>
      <c r="W471" s="5"/>
      <c r="Z471" s="3">
        <f ca="1">IF(Z$5="",0,SUMIFS(INDIRECT($S$2&amp;$A471&amp;":"&amp;$A471),BP!$5:$5,Z$4))</f>
        <v>0</v>
      </c>
      <c r="AA471" s="3">
        <f ca="1">IF(AA$5="",0,SUMIFS(INDIRECT($S$2&amp;$A471&amp;":"&amp;$A471),BP!$5:$5,AA$4))</f>
        <v>0</v>
      </c>
      <c r="AB471" s="3">
        <f ca="1">IF(AB$5="",0,SUMIFS(INDIRECT($S$2&amp;$A471&amp;":"&amp;$A471),BP!$5:$5,AB$4))</f>
        <v>0</v>
      </c>
      <c r="AC471" s="3">
        <f ca="1">IF(AC$5="",0,SUMIFS(INDIRECT($S$2&amp;$A471&amp;":"&amp;$A471),BP!$5:$5,AC$4))</f>
        <v>0</v>
      </c>
      <c r="AD471" s="3">
        <f ca="1">IF(AD$5="",0,SUMIFS(INDIRECT($S$2&amp;$A471&amp;":"&amp;$A471),BP!$5:$5,AD$4))</f>
        <v>0</v>
      </c>
      <c r="AE471" s="3">
        <f ca="1">IF(AE$5="",0,SUMIFS(INDIRECT($S$2&amp;$A471&amp;":"&amp;$A471),BP!$5:$5,AE$4))</f>
        <v>0</v>
      </c>
      <c r="AF471" s="3">
        <f ca="1">IF(AF$5="",0,SUMIFS(INDIRECT($S$2&amp;$A471&amp;":"&amp;$A471),BP!$5:$5,AF$4))</f>
        <v>0</v>
      </c>
      <c r="AG471" s="3">
        <f ca="1">IF(AG$5="",0,SUMIFS(INDIRECT($S$2&amp;$A471&amp;":"&amp;$A471),BP!$5:$5,AG$4))</f>
        <v>0</v>
      </c>
      <c r="AH471" s="3">
        <f ca="1">IF(AH$5="",0,SUMIFS(INDIRECT($S$2&amp;$A471&amp;":"&amp;$A471),BP!$5:$5,AH$4))</f>
        <v>0</v>
      </c>
      <c r="AI471" s="3">
        <f ca="1">IF(AI$5="",0,SUMIFS(INDIRECT($S$2&amp;$A471&amp;":"&amp;$A471),BP!$5:$5,AI$4))</f>
        <v>0</v>
      </c>
      <c r="AJ471" s="3">
        <f ca="1">IF(AJ$5="",0,SUMIFS(INDIRECT($S$2&amp;$A471&amp;":"&amp;$A471),BP!$5:$5,AJ$4))</f>
        <v>0</v>
      </c>
      <c r="AK471" s="3">
        <f ca="1">IF(AK$5="",0,SUMIFS(INDIRECT($S$2&amp;$A471&amp;":"&amp;$A471),BP!$5:$5,AK$4))</f>
        <v>0</v>
      </c>
      <c r="AL471" s="3">
        <f ca="1">IF(AL$5="",0,SUMIFS(INDIRECT($S$2&amp;$A471&amp;":"&amp;$A471),BP!$5:$5,AL$4))</f>
        <v>0</v>
      </c>
      <c r="AM471" s="3">
        <f ca="1">IF(AM$5="",0,SUMIFS(INDIRECT($S$2&amp;$A471&amp;":"&amp;$A471),BP!$5:$5,AM$4))</f>
        <v>0</v>
      </c>
      <c r="AN471" s="3">
        <f ca="1">IF(AN$5="",0,SUMIFS(INDIRECT($S$2&amp;$A471&amp;":"&amp;$A471),BP!$5:$5,AN$4))</f>
        <v>0</v>
      </c>
      <c r="AO471" s="3">
        <f ca="1">IF(AO$5="",0,SUMIFS(INDIRECT($S$2&amp;$A471&amp;":"&amp;$A471),BP!$5:$5,AO$4))</f>
        <v>0</v>
      </c>
      <c r="AP471" s="3">
        <f ca="1">IF(AP$5="",0,SUMIFS(INDIRECT($S$2&amp;$A471&amp;":"&amp;$A471),BP!$5:$5,AP$4))</f>
        <v>0</v>
      </c>
      <c r="AQ471" s="3">
        <f ca="1">IF(AQ$5="",0,SUMIFS(INDIRECT($S$2&amp;$A471&amp;":"&amp;$A471),BP!$5:$5,AQ$4))</f>
        <v>0</v>
      </c>
      <c r="AR471" s="3">
        <f ca="1">IF(AR$5="",0,SUMIFS(INDIRECT($S$2&amp;$A471&amp;":"&amp;$A471),BP!$5:$5,AR$4))</f>
        <v>0</v>
      </c>
      <c r="AS471" s="3">
        <f ca="1">IF(AS$5="",0,SUMIFS(INDIRECT($S$2&amp;$A471&amp;":"&amp;$A471),BP!$5:$5,AS$4))</f>
        <v>0</v>
      </c>
      <c r="AT471" s="3">
        <f ca="1">IF(AT$5="",0,SUMIFS(INDIRECT($S$2&amp;$A471&amp;":"&amp;$A471),BP!$5:$5,AT$4))</f>
        <v>0</v>
      </c>
      <c r="AU471" s="3">
        <f ca="1">IF(AU$5="",0,SUMIFS(INDIRECT($S$2&amp;$A471&amp;":"&amp;$A471),BP!$5:$5,AU$4))</f>
        <v>0</v>
      </c>
      <c r="AV471" s="3">
        <f ca="1">IF(AV$5="",0,SUMIFS(INDIRECT($S$2&amp;$A471&amp;":"&amp;$A471),BP!$5:$5,AV$4))</f>
        <v>0</v>
      </c>
      <c r="AW471" s="3">
        <f ca="1">IF(AW$5="",0,SUMIFS(INDIRECT($S$2&amp;$A471&amp;":"&amp;$A471),BP!$5:$5,AW$4))</f>
        <v>0</v>
      </c>
      <c r="AX471" s="3">
        <f ca="1">IF(AX$5="",0,SUMIFS(INDIRECT($S$2&amp;$A471&amp;":"&amp;$A471),BP!$5:$5,AX$4))</f>
        <v>0</v>
      </c>
      <c r="AY471" s="3">
        <f ca="1">IF(AY$5="",0,SUMIFS(INDIRECT($S$2&amp;$A471&amp;":"&amp;$A471),BP!$5:$5,AY$4))</f>
        <v>0</v>
      </c>
      <c r="AZ471" s="3">
        <f ca="1">IF(AZ$5="",0,SUMIFS(INDIRECT($S$2&amp;$A471&amp;":"&amp;$A471),BP!$5:$5,AZ$4))</f>
        <v>0</v>
      </c>
      <c r="BA471" s="3">
        <f ca="1">IF(BA$5="",0,SUMIFS(INDIRECT($S$2&amp;$A471&amp;":"&amp;$A471),BP!$5:$5,BA$4))</f>
        <v>0</v>
      </c>
      <c r="BB471" s="3">
        <f ca="1">IF(BB$5="",0,SUMIFS(INDIRECT($S$2&amp;$A471&amp;":"&amp;$A471),BP!$5:$5,BB$4))</f>
        <v>0</v>
      </c>
      <c r="BC471" s="3">
        <f ca="1">IF(BC$5="",0,SUMIFS(INDIRECT($S$2&amp;$A471&amp;":"&amp;$A471),BP!$5:$5,BC$4))</f>
        <v>0</v>
      </c>
      <c r="BD471" s="3">
        <f ca="1">IF(BD$5="",0,SUMIFS(INDIRECT($S$2&amp;$A471&amp;":"&amp;$A471),BP!$5:$5,BD$4))</f>
        <v>0</v>
      </c>
      <c r="BE471" s="3">
        <f ca="1">IF(BE$5="",0,SUMIFS(INDIRECT($S$2&amp;$A471&amp;":"&amp;$A471),BP!$5:$5,BE$4))</f>
        <v>0</v>
      </c>
      <c r="BF471" s="3">
        <f ca="1">IF(BF$5="",0,SUMIFS(INDIRECT($S$2&amp;$A471&amp;":"&amp;$A471),BP!$5:$5,BF$4))</f>
        <v>0</v>
      </c>
      <c r="BG471" s="3">
        <f ca="1">IF(BG$5="",0,SUMIFS(INDIRECT($S$2&amp;$A471&amp;":"&amp;$A471),BP!$5:$5,BG$4))</f>
        <v>0</v>
      </c>
      <c r="BH471" s="3">
        <f ca="1">IF(BH$5="",0,SUMIFS(INDIRECT($S$2&amp;$A471&amp;":"&amp;$A471),BP!$5:$5,BH$4))</f>
        <v>0</v>
      </c>
      <c r="BI471" s="3">
        <f ca="1">IF(BI$5="",0,SUMIFS(INDIRECT($S$2&amp;$A471&amp;":"&amp;$A471),BP!$5:$5,BI$4))</f>
        <v>0</v>
      </c>
      <c r="BJ471" s="3">
        <f>IF(BJ$5="",0,SUMIFS(BP!471:471,BP!$5:$5,BJ$4))</f>
        <v>0</v>
      </c>
      <c r="BK471" s="3">
        <f>IF(BK$5="",0,SUMIFS(BP!471:471,BP!$5:$5,BK$4))</f>
        <v>0</v>
      </c>
      <c r="BL471" s="3">
        <f>IF(BL$5="",0,SUMIFS(BP!471:471,BP!$5:$5,BL$4))</f>
        <v>0</v>
      </c>
      <c r="BM471" s="3">
        <f>IF(BM$5="",0,SUMIFS(BP!471:471,BP!$5:$5,BM$4))</f>
        <v>0</v>
      </c>
      <c r="BN471" s="3">
        <f>IF(BN$5="",0,SUMIFS(BP!471:471,BP!$5:$5,BN$4))</f>
        <v>0</v>
      </c>
      <c r="BO471" s="3">
        <f>IF(BO$5="",0,SUMIFS(BP!471:471,BP!$5:$5,BO$4))</f>
        <v>0</v>
      </c>
      <c r="BP471" s="3">
        <f>IF(BP$5="",0,SUMIFS(BP!471:471,BP!$5:$5,BP$4))</f>
        <v>0</v>
      </c>
      <c r="BQ471" s="3">
        <f>IF(BQ$5="",0,SUMIFS(BP!471:471,BP!$5:$5,BQ$4))</f>
        <v>0</v>
      </c>
      <c r="BR471" s="3">
        <f>IF(BR$5="",0,SUMIFS(BP!471:471,BP!$5:$5,BR$4))</f>
        <v>0</v>
      </c>
      <c r="BS471" s="3">
        <f>IF(BS$5="",0,SUMIFS(BP!471:471,BP!$5:$5,BS$4))</f>
        <v>0</v>
      </c>
      <c r="BT471" s="3">
        <f>IF(BT$5="",0,SUMIFS(BP!471:471,BP!$5:$5,BT$4))</f>
        <v>0</v>
      </c>
      <c r="BU471" s="3">
        <f>IF(BU$5="",0,SUMIFS(BP!471:471,BP!$5:$5,BU$4))</f>
        <v>0</v>
      </c>
      <c r="BV471" s="3">
        <f>IF(BV$5="",0,SUMIFS(BP!471:471,BP!$5:$5,BV$4))</f>
        <v>0</v>
      </c>
      <c r="BW471" s="3">
        <f>IF(BW$5="",0,SUMIFS(BP!471:471,BP!$5:$5,BW$4))</f>
        <v>0</v>
      </c>
      <c r="BX471" s="3">
        <f>IF(BX$5="",0,SUMIFS(BP!471:471,BP!$5:$5,BX$4))</f>
        <v>0</v>
      </c>
      <c r="BY471" s="3">
        <f>IF(BY$5="",0,SUMIFS(BP!471:471,BP!$5:$5,BY$4))</f>
        <v>0</v>
      </c>
      <c r="BZ471" s="3">
        <f>IF(BZ$5="",0,SUMIFS(BP!471:471,BP!$5:$5,BZ$4))</f>
        <v>0</v>
      </c>
      <c r="CA471" s="3">
        <f>IF(CA$5="",0,SUMIFS(BP!471:471,BP!$5:$5,CA$4))</f>
        <v>0</v>
      </c>
      <c r="CB471" s="3">
        <f>IF(CB$5="",0,SUMIFS(BP!471:471,BP!$5:$5,CB$4))</f>
        <v>0</v>
      </c>
      <c r="CC471" s="3">
        <f>IF(CC$5="",0,SUMIFS(BP!471:471,BP!$5:$5,CC$4))</f>
        <v>0</v>
      </c>
      <c r="CD471" s="3">
        <f>IF(CD$5="",0,SUMIFS(BP!471:471,BP!$5:$5,CD$4))</f>
        <v>0</v>
      </c>
      <c r="CE471" s="3">
        <f>IF(CE$5="",0,SUMIFS(BP!471:471,BP!$5:$5,CE$4))</f>
        <v>0</v>
      </c>
      <c r="CF471" s="3">
        <f>IF(CF$5="",0,SUMIFS(BP!471:471,BP!$5:$5,CF$4))</f>
        <v>0</v>
      </c>
      <c r="CG471" s="3">
        <f>IF(CG$5="",0,SUMIFS(BP!471:471,BP!$5:$5,CG$4))</f>
        <v>0</v>
      </c>
      <c r="CH471" s="3">
        <f>IF(CH$5="",0,SUMIFS(BP!471:471,BP!$5:$5,CH$4))</f>
        <v>0</v>
      </c>
      <c r="CI471" s="3">
        <f>IF(CI$5="",0,SUMIFS(BP!471:471,BP!$5:$5,CI$4))</f>
        <v>0</v>
      </c>
      <c r="CJ471" s="3">
        <f>IF(CJ$5="",0,SUMIFS(BP!471:471,BP!$5:$5,CJ$4))</f>
        <v>0</v>
      </c>
      <c r="CK471" s="3">
        <f>IF(CK$5="",0,SUMIFS(BP!471:471,BP!$5:$5,CK$4))</f>
        <v>0</v>
      </c>
      <c r="CL471" s="3">
        <f>IF(CL$5="",0,SUMIFS(BP!471:471,BP!$5:$5,CL$4))</f>
        <v>0</v>
      </c>
      <c r="CM471" s="3">
        <f>IF(CM$5="",0,SUMIFS(BP!471:471,BP!$5:$5,CM$4))</f>
        <v>0</v>
      </c>
      <c r="CN471" s="3">
        <f>IF(CN$5="",0,SUMIFS(BP!471:471,BP!$5:$5,CN$4))</f>
        <v>0</v>
      </c>
      <c r="CO471" s="3">
        <f>IF(CO$5="",0,SUMIFS(BP!471:471,BP!$5:$5,CO$4))</f>
        <v>0</v>
      </c>
      <c r="CP471" s="3">
        <f>IF(CP$5="",0,SUMIFS(BP!471:471,BP!$5:$5,CP$4))</f>
        <v>0</v>
      </c>
      <c r="CQ471" s="3">
        <f>IF(CQ$5="",0,SUMIFS(BP!471:471,BP!$5:$5,CQ$4))</f>
        <v>0</v>
      </c>
      <c r="CR471" s="3">
        <f>IF(CR$5="",0,SUMIFS(BP!471:471,BP!$5:$5,CR$4))</f>
        <v>0</v>
      </c>
      <c r="CS471" s="3">
        <f>IF(CS$5="",0,SUMIFS(BP!471:471,BP!$5:$5,CS$4))</f>
        <v>0</v>
      </c>
      <c r="CT471" s="3">
        <f>IF(CT$5="",0,SUMIFS(BP!471:471,BP!$5:$5,CT$4))</f>
        <v>0</v>
      </c>
    </row>
    <row r="472" spans="1:98" s="2" customFormat="1" ht="10.199999999999999" x14ac:dyDescent="0.2">
      <c r="A472" s="11">
        <f>ROW()</f>
        <v>472</v>
      </c>
      <c r="E472" s="15"/>
      <c r="W472" s="5"/>
      <c r="Z472" s="3">
        <f ca="1">IF(Z$5="",0,SUMIFS(INDIRECT($S$2&amp;$A472&amp;":"&amp;$A472),BP!$5:$5,Z$4))</f>
        <v>0</v>
      </c>
      <c r="AA472" s="3">
        <f ca="1">IF(AA$5="",0,SUMIFS(INDIRECT($S$2&amp;$A472&amp;":"&amp;$A472),BP!$5:$5,AA$4))</f>
        <v>0</v>
      </c>
      <c r="AB472" s="3">
        <f ca="1">IF(AB$5="",0,SUMIFS(INDIRECT($S$2&amp;$A472&amp;":"&amp;$A472),BP!$5:$5,AB$4))</f>
        <v>0</v>
      </c>
      <c r="AC472" s="3">
        <f ca="1">IF(AC$5="",0,SUMIFS(INDIRECT($S$2&amp;$A472&amp;":"&amp;$A472),BP!$5:$5,AC$4))</f>
        <v>0</v>
      </c>
      <c r="AD472" s="3">
        <f ca="1">IF(AD$5="",0,SUMIFS(INDIRECT($S$2&amp;$A472&amp;":"&amp;$A472),BP!$5:$5,AD$4))</f>
        <v>0</v>
      </c>
      <c r="AE472" s="3">
        <f ca="1">IF(AE$5="",0,SUMIFS(INDIRECT($S$2&amp;$A472&amp;":"&amp;$A472),BP!$5:$5,AE$4))</f>
        <v>0</v>
      </c>
      <c r="AF472" s="3">
        <f ca="1">IF(AF$5="",0,SUMIFS(INDIRECT($S$2&amp;$A472&amp;":"&amp;$A472),BP!$5:$5,AF$4))</f>
        <v>0</v>
      </c>
      <c r="AG472" s="3">
        <f ca="1">IF(AG$5="",0,SUMIFS(INDIRECT($S$2&amp;$A472&amp;":"&amp;$A472),BP!$5:$5,AG$4))</f>
        <v>0</v>
      </c>
      <c r="AH472" s="3">
        <f ca="1">IF(AH$5="",0,SUMIFS(INDIRECT($S$2&amp;$A472&amp;":"&amp;$A472),BP!$5:$5,AH$4))</f>
        <v>0</v>
      </c>
      <c r="AI472" s="3">
        <f ca="1">IF(AI$5="",0,SUMIFS(INDIRECT($S$2&amp;$A472&amp;":"&amp;$A472),BP!$5:$5,AI$4))</f>
        <v>0</v>
      </c>
      <c r="AJ472" s="3">
        <f ca="1">IF(AJ$5="",0,SUMIFS(INDIRECT($S$2&amp;$A472&amp;":"&amp;$A472),BP!$5:$5,AJ$4))</f>
        <v>0</v>
      </c>
      <c r="AK472" s="3">
        <f ca="1">IF(AK$5="",0,SUMIFS(INDIRECT($S$2&amp;$A472&amp;":"&amp;$A472),BP!$5:$5,AK$4))</f>
        <v>0</v>
      </c>
      <c r="AL472" s="3">
        <f ca="1">IF(AL$5="",0,SUMIFS(INDIRECT($S$2&amp;$A472&amp;":"&amp;$A472),BP!$5:$5,AL$4))</f>
        <v>0</v>
      </c>
      <c r="AM472" s="3">
        <f ca="1">IF(AM$5="",0,SUMIFS(INDIRECT($S$2&amp;$A472&amp;":"&amp;$A472),BP!$5:$5,AM$4))</f>
        <v>0</v>
      </c>
      <c r="AN472" s="3">
        <f ca="1">IF(AN$5="",0,SUMIFS(INDIRECT($S$2&amp;$A472&amp;":"&amp;$A472),BP!$5:$5,AN$4))</f>
        <v>0</v>
      </c>
      <c r="AO472" s="3">
        <f ca="1">IF(AO$5="",0,SUMIFS(INDIRECT($S$2&amp;$A472&amp;":"&amp;$A472),BP!$5:$5,AO$4))</f>
        <v>0</v>
      </c>
      <c r="AP472" s="3">
        <f ca="1">IF(AP$5="",0,SUMIFS(INDIRECT($S$2&amp;$A472&amp;":"&amp;$A472),BP!$5:$5,AP$4))</f>
        <v>0</v>
      </c>
      <c r="AQ472" s="3">
        <f ca="1">IF(AQ$5="",0,SUMIFS(INDIRECT($S$2&amp;$A472&amp;":"&amp;$A472),BP!$5:$5,AQ$4))</f>
        <v>0</v>
      </c>
      <c r="AR472" s="3">
        <f ca="1">IF(AR$5="",0,SUMIFS(INDIRECT($S$2&amp;$A472&amp;":"&amp;$A472),BP!$5:$5,AR$4))</f>
        <v>0</v>
      </c>
      <c r="AS472" s="3">
        <f ca="1">IF(AS$5="",0,SUMIFS(INDIRECT($S$2&amp;$A472&amp;":"&amp;$A472),BP!$5:$5,AS$4))</f>
        <v>0</v>
      </c>
      <c r="AT472" s="3">
        <f ca="1">IF(AT$5="",0,SUMIFS(INDIRECT($S$2&amp;$A472&amp;":"&amp;$A472),BP!$5:$5,AT$4))</f>
        <v>0</v>
      </c>
      <c r="AU472" s="3">
        <f ca="1">IF(AU$5="",0,SUMIFS(INDIRECT($S$2&amp;$A472&amp;":"&amp;$A472),BP!$5:$5,AU$4))</f>
        <v>0</v>
      </c>
      <c r="AV472" s="3">
        <f ca="1">IF(AV$5="",0,SUMIFS(INDIRECT($S$2&amp;$A472&amp;":"&amp;$A472),BP!$5:$5,AV$4))</f>
        <v>0</v>
      </c>
      <c r="AW472" s="3">
        <f ca="1">IF(AW$5="",0,SUMIFS(INDIRECT($S$2&amp;$A472&amp;":"&amp;$A472),BP!$5:$5,AW$4))</f>
        <v>0</v>
      </c>
      <c r="AX472" s="3">
        <f ca="1">IF(AX$5="",0,SUMIFS(INDIRECT($S$2&amp;$A472&amp;":"&amp;$A472),BP!$5:$5,AX$4))</f>
        <v>0</v>
      </c>
      <c r="AY472" s="3">
        <f ca="1">IF(AY$5="",0,SUMIFS(INDIRECT($S$2&amp;$A472&amp;":"&amp;$A472),BP!$5:$5,AY$4))</f>
        <v>0</v>
      </c>
      <c r="AZ472" s="3">
        <f ca="1">IF(AZ$5="",0,SUMIFS(INDIRECT($S$2&amp;$A472&amp;":"&amp;$A472),BP!$5:$5,AZ$4))</f>
        <v>0</v>
      </c>
      <c r="BA472" s="3">
        <f ca="1">IF(BA$5="",0,SUMIFS(INDIRECT($S$2&amp;$A472&amp;":"&amp;$A472),BP!$5:$5,BA$4))</f>
        <v>0</v>
      </c>
      <c r="BB472" s="3">
        <f ca="1">IF(BB$5="",0,SUMIFS(INDIRECT($S$2&amp;$A472&amp;":"&amp;$A472),BP!$5:$5,BB$4))</f>
        <v>0</v>
      </c>
      <c r="BC472" s="3">
        <f ca="1">IF(BC$5="",0,SUMIFS(INDIRECT($S$2&amp;$A472&amp;":"&amp;$A472),BP!$5:$5,BC$4))</f>
        <v>0</v>
      </c>
      <c r="BD472" s="3">
        <f ca="1">IF(BD$5="",0,SUMIFS(INDIRECT($S$2&amp;$A472&amp;":"&amp;$A472),BP!$5:$5,BD$4))</f>
        <v>0</v>
      </c>
      <c r="BE472" s="3">
        <f ca="1">IF(BE$5="",0,SUMIFS(INDIRECT($S$2&amp;$A472&amp;":"&amp;$A472),BP!$5:$5,BE$4))</f>
        <v>0</v>
      </c>
      <c r="BF472" s="3">
        <f ca="1">IF(BF$5="",0,SUMIFS(INDIRECT($S$2&amp;$A472&amp;":"&amp;$A472),BP!$5:$5,BF$4))</f>
        <v>0</v>
      </c>
      <c r="BG472" s="3">
        <f ca="1">IF(BG$5="",0,SUMIFS(INDIRECT($S$2&amp;$A472&amp;":"&amp;$A472),BP!$5:$5,BG$4))</f>
        <v>0</v>
      </c>
      <c r="BH472" s="3">
        <f ca="1">IF(BH$5="",0,SUMIFS(INDIRECT($S$2&amp;$A472&amp;":"&amp;$A472),BP!$5:$5,BH$4))</f>
        <v>0</v>
      </c>
      <c r="BI472" s="3">
        <f ca="1">IF(BI$5="",0,SUMIFS(INDIRECT($S$2&amp;$A472&amp;":"&amp;$A472),BP!$5:$5,BI$4))</f>
        <v>0</v>
      </c>
      <c r="BJ472" s="3">
        <f>IF(BJ$5="",0,SUMIFS(BP!472:472,BP!$5:$5,BJ$4))</f>
        <v>0</v>
      </c>
      <c r="BK472" s="3">
        <f>IF(BK$5="",0,SUMIFS(BP!472:472,BP!$5:$5,BK$4))</f>
        <v>0</v>
      </c>
      <c r="BL472" s="3">
        <f>IF(BL$5="",0,SUMIFS(BP!472:472,BP!$5:$5,BL$4))</f>
        <v>0</v>
      </c>
      <c r="BM472" s="3">
        <f>IF(BM$5="",0,SUMIFS(BP!472:472,BP!$5:$5,BM$4))</f>
        <v>0</v>
      </c>
      <c r="BN472" s="3">
        <f>IF(BN$5="",0,SUMIFS(BP!472:472,BP!$5:$5,BN$4))</f>
        <v>0</v>
      </c>
      <c r="BO472" s="3">
        <f>IF(BO$5="",0,SUMIFS(BP!472:472,BP!$5:$5,BO$4))</f>
        <v>0</v>
      </c>
      <c r="BP472" s="3">
        <f>IF(BP$5="",0,SUMIFS(BP!472:472,BP!$5:$5,BP$4))</f>
        <v>0</v>
      </c>
      <c r="BQ472" s="3">
        <f>IF(BQ$5="",0,SUMIFS(BP!472:472,BP!$5:$5,BQ$4))</f>
        <v>0</v>
      </c>
      <c r="BR472" s="3">
        <f>IF(BR$5="",0,SUMIFS(BP!472:472,BP!$5:$5,BR$4))</f>
        <v>0</v>
      </c>
      <c r="BS472" s="3">
        <f>IF(BS$5="",0,SUMIFS(BP!472:472,BP!$5:$5,BS$4))</f>
        <v>0</v>
      </c>
      <c r="BT472" s="3">
        <f>IF(BT$5="",0,SUMIFS(BP!472:472,BP!$5:$5,BT$4))</f>
        <v>0</v>
      </c>
      <c r="BU472" s="3">
        <f>IF(BU$5="",0,SUMIFS(BP!472:472,BP!$5:$5,BU$4))</f>
        <v>0</v>
      </c>
      <c r="BV472" s="3">
        <f>IF(BV$5="",0,SUMIFS(BP!472:472,BP!$5:$5,BV$4))</f>
        <v>0</v>
      </c>
      <c r="BW472" s="3">
        <f>IF(BW$5="",0,SUMIFS(BP!472:472,BP!$5:$5,BW$4))</f>
        <v>0</v>
      </c>
      <c r="BX472" s="3">
        <f>IF(BX$5="",0,SUMIFS(BP!472:472,BP!$5:$5,BX$4))</f>
        <v>0</v>
      </c>
      <c r="BY472" s="3">
        <f>IF(BY$5="",0,SUMIFS(BP!472:472,BP!$5:$5,BY$4))</f>
        <v>0</v>
      </c>
      <c r="BZ472" s="3">
        <f>IF(BZ$5="",0,SUMIFS(BP!472:472,BP!$5:$5,BZ$4))</f>
        <v>0</v>
      </c>
      <c r="CA472" s="3">
        <f>IF(CA$5="",0,SUMIFS(BP!472:472,BP!$5:$5,CA$4))</f>
        <v>0</v>
      </c>
      <c r="CB472" s="3">
        <f>IF(CB$5="",0,SUMIFS(BP!472:472,BP!$5:$5,CB$4))</f>
        <v>0</v>
      </c>
      <c r="CC472" s="3">
        <f>IF(CC$5="",0,SUMIFS(BP!472:472,BP!$5:$5,CC$4))</f>
        <v>0</v>
      </c>
      <c r="CD472" s="3">
        <f>IF(CD$5="",0,SUMIFS(BP!472:472,BP!$5:$5,CD$4))</f>
        <v>0</v>
      </c>
      <c r="CE472" s="3">
        <f>IF(CE$5="",0,SUMIFS(BP!472:472,BP!$5:$5,CE$4))</f>
        <v>0</v>
      </c>
      <c r="CF472" s="3">
        <f>IF(CF$5="",0,SUMIFS(BP!472:472,BP!$5:$5,CF$4))</f>
        <v>0</v>
      </c>
      <c r="CG472" s="3">
        <f>IF(CG$5="",0,SUMIFS(BP!472:472,BP!$5:$5,CG$4))</f>
        <v>0</v>
      </c>
      <c r="CH472" s="3">
        <f>IF(CH$5="",0,SUMIFS(BP!472:472,BP!$5:$5,CH$4))</f>
        <v>0</v>
      </c>
      <c r="CI472" s="3">
        <f>IF(CI$5="",0,SUMIFS(BP!472:472,BP!$5:$5,CI$4))</f>
        <v>0</v>
      </c>
      <c r="CJ472" s="3">
        <f>IF(CJ$5="",0,SUMIFS(BP!472:472,BP!$5:$5,CJ$4))</f>
        <v>0</v>
      </c>
      <c r="CK472" s="3">
        <f>IF(CK$5="",0,SUMIFS(BP!472:472,BP!$5:$5,CK$4))</f>
        <v>0</v>
      </c>
      <c r="CL472" s="3">
        <f>IF(CL$5="",0,SUMIFS(BP!472:472,BP!$5:$5,CL$4))</f>
        <v>0</v>
      </c>
      <c r="CM472" s="3">
        <f>IF(CM$5="",0,SUMIFS(BP!472:472,BP!$5:$5,CM$4))</f>
        <v>0</v>
      </c>
      <c r="CN472" s="3">
        <f>IF(CN$5="",0,SUMIFS(BP!472:472,BP!$5:$5,CN$4))</f>
        <v>0</v>
      </c>
      <c r="CO472" s="3">
        <f>IF(CO$5="",0,SUMIFS(BP!472:472,BP!$5:$5,CO$4))</f>
        <v>0</v>
      </c>
      <c r="CP472" s="3">
        <f>IF(CP$5="",0,SUMIFS(BP!472:472,BP!$5:$5,CP$4))</f>
        <v>0</v>
      </c>
      <c r="CQ472" s="3">
        <f>IF(CQ$5="",0,SUMIFS(BP!472:472,BP!$5:$5,CQ$4))</f>
        <v>0</v>
      </c>
      <c r="CR472" s="3">
        <f>IF(CR$5="",0,SUMIFS(BP!472:472,BP!$5:$5,CR$4))</f>
        <v>0</v>
      </c>
      <c r="CS472" s="3">
        <f>IF(CS$5="",0,SUMIFS(BP!472:472,BP!$5:$5,CS$4))</f>
        <v>0</v>
      </c>
      <c r="CT472" s="3">
        <f>IF(CT$5="",0,SUMIFS(BP!472:472,BP!$5:$5,CT$4))</f>
        <v>0</v>
      </c>
    </row>
    <row r="473" spans="1:98" s="2" customFormat="1" ht="10.199999999999999" x14ac:dyDescent="0.2">
      <c r="A473" s="11">
        <f>ROW()</f>
        <v>473</v>
      </c>
      <c r="E473" s="15"/>
      <c r="W473" s="5"/>
      <c r="Z473" s="3">
        <f ca="1">IF(Z$5="",0,SUMIFS(INDIRECT($S$2&amp;$A473&amp;":"&amp;$A473),BP!$5:$5,Z$4))</f>
        <v>0</v>
      </c>
      <c r="AA473" s="3">
        <f ca="1">IF(AA$5="",0,SUMIFS(INDIRECT($S$2&amp;$A473&amp;":"&amp;$A473),BP!$5:$5,AA$4))</f>
        <v>0</v>
      </c>
      <c r="AB473" s="3">
        <f ca="1">IF(AB$5="",0,SUMIFS(INDIRECT($S$2&amp;$A473&amp;":"&amp;$A473),BP!$5:$5,AB$4))</f>
        <v>0</v>
      </c>
      <c r="AC473" s="3">
        <f ca="1">IF(AC$5="",0,SUMIFS(INDIRECT($S$2&amp;$A473&amp;":"&amp;$A473),BP!$5:$5,AC$4))</f>
        <v>0</v>
      </c>
      <c r="AD473" s="3">
        <f ca="1">IF(AD$5="",0,SUMIFS(INDIRECT($S$2&amp;$A473&amp;":"&amp;$A473),BP!$5:$5,AD$4))</f>
        <v>0</v>
      </c>
      <c r="AE473" s="3">
        <f ca="1">IF(AE$5="",0,SUMIFS(INDIRECT($S$2&amp;$A473&amp;":"&amp;$A473),BP!$5:$5,AE$4))</f>
        <v>0</v>
      </c>
      <c r="AF473" s="3">
        <f ca="1">IF(AF$5="",0,SUMIFS(INDIRECT($S$2&amp;$A473&amp;":"&amp;$A473),BP!$5:$5,AF$4))</f>
        <v>0</v>
      </c>
      <c r="AG473" s="3">
        <f ca="1">IF(AG$5="",0,SUMIFS(INDIRECT($S$2&amp;$A473&amp;":"&amp;$A473),BP!$5:$5,AG$4))</f>
        <v>0</v>
      </c>
      <c r="AH473" s="3">
        <f ca="1">IF(AH$5="",0,SUMIFS(INDIRECT($S$2&amp;$A473&amp;":"&amp;$A473),BP!$5:$5,AH$4))</f>
        <v>0</v>
      </c>
      <c r="AI473" s="3">
        <f ca="1">IF(AI$5="",0,SUMIFS(INDIRECT($S$2&amp;$A473&amp;":"&amp;$A473),BP!$5:$5,AI$4))</f>
        <v>0</v>
      </c>
      <c r="AJ473" s="3">
        <f ca="1">IF(AJ$5="",0,SUMIFS(INDIRECT($S$2&amp;$A473&amp;":"&amp;$A473),BP!$5:$5,AJ$4))</f>
        <v>0</v>
      </c>
      <c r="AK473" s="3">
        <f ca="1">IF(AK$5="",0,SUMIFS(INDIRECT($S$2&amp;$A473&amp;":"&amp;$A473),BP!$5:$5,AK$4))</f>
        <v>0</v>
      </c>
      <c r="AL473" s="3">
        <f ca="1">IF(AL$5="",0,SUMIFS(INDIRECT($S$2&amp;$A473&amp;":"&amp;$A473),BP!$5:$5,AL$4))</f>
        <v>0</v>
      </c>
      <c r="AM473" s="3">
        <f ca="1">IF(AM$5="",0,SUMIFS(INDIRECT($S$2&amp;$A473&amp;":"&amp;$A473),BP!$5:$5,AM$4))</f>
        <v>0</v>
      </c>
      <c r="AN473" s="3">
        <f ca="1">IF(AN$5="",0,SUMIFS(INDIRECT($S$2&amp;$A473&amp;":"&amp;$A473),BP!$5:$5,AN$4))</f>
        <v>0</v>
      </c>
      <c r="AO473" s="3">
        <f ca="1">IF(AO$5="",0,SUMIFS(INDIRECT($S$2&amp;$A473&amp;":"&amp;$A473),BP!$5:$5,AO$4))</f>
        <v>0</v>
      </c>
      <c r="AP473" s="3">
        <f ca="1">IF(AP$5="",0,SUMIFS(INDIRECT($S$2&amp;$A473&amp;":"&amp;$A473),BP!$5:$5,AP$4))</f>
        <v>0</v>
      </c>
      <c r="AQ473" s="3">
        <f ca="1">IF(AQ$5="",0,SUMIFS(INDIRECT($S$2&amp;$A473&amp;":"&amp;$A473),BP!$5:$5,AQ$4))</f>
        <v>0</v>
      </c>
      <c r="AR473" s="3">
        <f ca="1">IF(AR$5="",0,SUMIFS(INDIRECT($S$2&amp;$A473&amp;":"&amp;$A473),BP!$5:$5,AR$4))</f>
        <v>0</v>
      </c>
      <c r="AS473" s="3">
        <f ca="1">IF(AS$5="",0,SUMIFS(INDIRECT($S$2&amp;$A473&amp;":"&amp;$A473),BP!$5:$5,AS$4))</f>
        <v>0</v>
      </c>
      <c r="AT473" s="3">
        <f ca="1">IF(AT$5="",0,SUMIFS(INDIRECT($S$2&amp;$A473&amp;":"&amp;$A473),BP!$5:$5,AT$4))</f>
        <v>0</v>
      </c>
      <c r="AU473" s="3">
        <f ca="1">IF(AU$5="",0,SUMIFS(INDIRECT($S$2&amp;$A473&amp;":"&amp;$A473),BP!$5:$5,AU$4))</f>
        <v>0</v>
      </c>
      <c r="AV473" s="3">
        <f ca="1">IF(AV$5="",0,SUMIFS(INDIRECT($S$2&amp;$A473&amp;":"&amp;$A473),BP!$5:$5,AV$4))</f>
        <v>0</v>
      </c>
      <c r="AW473" s="3">
        <f ca="1">IF(AW$5="",0,SUMIFS(INDIRECT($S$2&amp;$A473&amp;":"&amp;$A473),BP!$5:$5,AW$4))</f>
        <v>0</v>
      </c>
      <c r="AX473" s="3">
        <f ca="1">IF(AX$5="",0,SUMIFS(INDIRECT($S$2&amp;$A473&amp;":"&amp;$A473),BP!$5:$5,AX$4))</f>
        <v>0</v>
      </c>
      <c r="AY473" s="3">
        <f ca="1">IF(AY$5="",0,SUMIFS(INDIRECT($S$2&amp;$A473&amp;":"&amp;$A473),BP!$5:$5,AY$4))</f>
        <v>0</v>
      </c>
      <c r="AZ473" s="3">
        <f ca="1">IF(AZ$5="",0,SUMIFS(INDIRECT($S$2&amp;$A473&amp;":"&amp;$A473),BP!$5:$5,AZ$4))</f>
        <v>0</v>
      </c>
      <c r="BA473" s="3">
        <f ca="1">IF(BA$5="",0,SUMIFS(INDIRECT($S$2&amp;$A473&amp;":"&amp;$A473),BP!$5:$5,BA$4))</f>
        <v>0</v>
      </c>
      <c r="BB473" s="3">
        <f ca="1">IF(BB$5="",0,SUMIFS(INDIRECT($S$2&amp;$A473&amp;":"&amp;$A473),BP!$5:$5,BB$4))</f>
        <v>0</v>
      </c>
      <c r="BC473" s="3">
        <f ca="1">IF(BC$5="",0,SUMIFS(INDIRECT($S$2&amp;$A473&amp;":"&amp;$A473),BP!$5:$5,BC$4))</f>
        <v>0</v>
      </c>
      <c r="BD473" s="3">
        <f ca="1">IF(BD$5="",0,SUMIFS(INDIRECT($S$2&amp;$A473&amp;":"&amp;$A473),BP!$5:$5,BD$4))</f>
        <v>0</v>
      </c>
      <c r="BE473" s="3">
        <f ca="1">IF(BE$5="",0,SUMIFS(INDIRECT($S$2&amp;$A473&amp;":"&amp;$A473),BP!$5:$5,BE$4))</f>
        <v>0</v>
      </c>
      <c r="BF473" s="3">
        <f ca="1">IF(BF$5="",0,SUMIFS(INDIRECT($S$2&amp;$A473&amp;":"&amp;$A473),BP!$5:$5,BF$4))</f>
        <v>0</v>
      </c>
      <c r="BG473" s="3">
        <f ca="1">IF(BG$5="",0,SUMIFS(INDIRECT($S$2&amp;$A473&amp;":"&amp;$A473),BP!$5:$5,BG$4))</f>
        <v>0</v>
      </c>
      <c r="BH473" s="3">
        <f ca="1">IF(BH$5="",0,SUMIFS(INDIRECT($S$2&amp;$A473&amp;":"&amp;$A473),BP!$5:$5,BH$4))</f>
        <v>0</v>
      </c>
      <c r="BI473" s="3">
        <f ca="1">IF(BI$5="",0,SUMIFS(INDIRECT($S$2&amp;$A473&amp;":"&amp;$A473),BP!$5:$5,BI$4))</f>
        <v>0</v>
      </c>
      <c r="BJ473" s="3">
        <f>IF(BJ$5="",0,SUMIFS(BP!473:473,BP!$5:$5,BJ$4))</f>
        <v>0</v>
      </c>
      <c r="BK473" s="3">
        <f>IF(BK$5="",0,SUMIFS(BP!473:473,BP!$5:$5,BK$4))</f>
        <v>0</v>
      </c>
      <c r="BL473" s="3">
        <f>IF(BL$5="",0,SUMIFS(BP!473:473,BP!$5:$5,BL$4))</f>
        <v>0</v>
      </c>
      <c r="BM473" s="3">
        <f>IF(BM$5="",0,SUMIFS(BP!473:473,BP!$5:$5,BM$4))</f>
        <v>0</v>
      </c>
      <c r="BN473" s="3">
        <f>IF(BN$5="",0,SUMIFS(BP!473:473,BP!$5:$5,BN$4))</f>
        <v>0</v>
      </c>
      <c r="BO473" s="3">
        <f>IF(BO$5="",0,SUMIFS(BP!473:473,BP!$5:$5,BO$4))</f>
        <v>0</v>
      </c>
      <c r="BP473" s="3">
        <f>IF(BP$5="",0,SUMIFS(BP!473:473,BP!$5:$5,BP$4))</f>
        <v>0</v>
      </c>
      <c r="BQ473" s="3">
        <f>IF(BQ$5="",0,SUMIFS(BP!473:473,BP!$5:$5,BQ$4))</f>
        <v>0</v>
      </c>
      <c r="BR473" s="3">
        <f>IF(BR$5="",0,SUMIFS(BP!473:473,BP!$5:$5,BR$4))</f>
        <v>0</v>
      </c>
      <c r="BS473" s="3">
        <f>IF(BS$5="",0,SUMIFS(BP!473:473,BP!$5:$5,BS$4))</f>
        <v>0</v>
      </c>
      <c r="BT473" s="3">
        <f>IF(BT$5="",0,SUMIFS(BP!473:473,BP!$5:$5,BT$4))</f>
        <v>0</v>
      </c>
      <c r="BU473" s="3">
        <f>IF(BU$5="",0,SUMIFS(BP!473:473,BP!$5:$5,BU$4))</f>
        <v>0</v>
      </c>
      <c r="BV473" s="3">
        <f>IF(BV$5="",0,SUMIFS(BP!473:473,BP!$5:$5,BV$4))</f>
        <v>0</v>
      </c>
      <c r="BW473" s="3">
        <f>IF(BW$5="",0,SUMIFS(BP!473:473,BP!$5:$5,BW$4))</f>
        <v>0</v>
      </c>
      <c r="BX473" s="3">
        <f>IF(BX$5="",0,SUMIFS(BP!473:473,BP!$5:$5,BX$4))</f>
        <v>0</v>
      </c>
      <c r="BY473" s="3">
        <f>IF(BY$5="",0,SUMIFS(BP!473:473,BP!$5:$5,BY$4))</f>
        <v>0</v>
      </c>
      <c r="BZ473" s="3">
        <f>IF(BZ$5="",0,SUMIFS(BP!473:473,BP!$5:$5,BZ$4))</f>
        <v>0</v>
      </c>
      <c r="CA473" s="3">
        <f>IF(CA$5="",0,SUMIFS(BP!473:473,BP!$5:$5,CA$4))</f>
        <v>0</v>
      </c>
      <c r="CB473" s="3">
        <f>IF(CB$5="",0,SUMIFS(BP!473:473,BP!$5:$5,CB$4))</f>
        <v>0</v>
      </c>
      <c r="CC473" s="3">
        <f>IF(CC$5="",0,SUMIFS(BP!473:473,BP!$5:$5,CC$4))</f>
        <v>0</v>
      </c>
      <c r="CD473" s="3">
        <f>IF(CD$5="",0,SUMIFS(BP!473:473,BP!$5:$5,CD$4))</f>
        <v>0</v>
      </c>
      <c r="CE473" s="3">
        <f>IF(CE$5="",0,SUMIFS(BP!473:473,BP!$5:$5,CE$4))</f>
        <v>0</v>
      </c>
      <c r="CF473" s="3">
        <f>IF(CF$5="",0,SUMIFS(BP!473:473,BP!$5:$5,CF$4))</f>
        <v>0</v>
      </c>
      <c r="CG473" s="3">
        <f>IF(CG$5="",0,SUMIFS(BP!473:473,BP!$5:$5,CG$4))</f>
        <v>0</v>
      </c>
      <c r="CH473" s="3">
        <f>IF(CH$5="",0,SUMIFS(BP!473:473,BP!$5:$5,CH$4))</f>
        <v>0</v>
      </c>
      <c r="CI473" s="3">
        <f>IF(CI$5="",0,SUMIFS(BP!473:473,BP!$5:$5,CI$4))</f>
        <v>0</v>
      </c>
      <c r="CJ473" s="3">
        <f>IF(CJ$5="",0,SUMIFS(BP!473:473,BP!$5:$5,CJ$4))</f>
        <v>0</v>
      </c>
      <c r="CK473" s="3">
        <f>IF(CK$5="",0,SUMIFS(BP!473:473,BP!$5:$5,CK$4))</f>
        <v>0</v>
      </c>
      <c r="CL473" s="3">
        <f>IF(CL$5="",0,SUMIFS(BP!473:473,BP!$5:$5,CL$4))</f>
        <v>0</v>
      </c>
      <c r="CM473" s="3">
        <f>IF(CM$5="",0,SUMIFS(BP!473:473,BP!$5:$5,CM$4))</f>
        <v>0</v>
      </c>
      <c r="CN473" s="3">
        <f>IF(CN$5="",0,SUMIFS(BP!473:473,BP!$5:$5,CN$4))</f>
        <v>0</v>
      </c>
      <c r="CO473" s="3">
        <f>IF(CO$5="",0,SUMIFS(BP!473:473,BP!$5:$5,CO$4))</f>
        <v>0</v>
      </c>
      <c r="CP473" s="3">
        <f>IF(CP$5="",0,SUMIFS(BP!473:473,BP!$5:$5,CP$4))</f>
        <v>0</v>
      </c>
      <c r="CQ473" s="3">
        <f>IF(CQ$5="",0,SUMIFS(BP!473:473,BP!$5:$5,CQ$4))</f>
        <v>0</v>
      </c>
      <c r="CR473" s="3">
        <f>IF(CR$5="",0,SUMIFS(BP!473:473,BP!$5:$5,CR$4))</f>
        <v>0</v>
      </c>
      <c r="CS473" s="3">
        <f>IF(CS$5="",0,SUMIFS(BP!473:473,BP!$5:$5,CS$4))</f>
        <v>0</v>
      </c>
      <c r="CT473" s="3">
        <f>IF(CT$5="",0,SUMIFS(BP!473:473,BP!$5:$5,CT$4))</f>
        <v>0</v>
      </c>
    </row>
    <row r="474" spans="1:98" s="2" customFormat="1" ht="10.199999999999999" x14ac:dyDescent="0.2">
      <c r="A474" s="11">
        <f>ROW()</f>
        <v>474</v>
      </c>
      <c r="E474" s="15"/>
      <c r="W474" s="5"/>
      <c r="Z474" s="3">
        <f ca="1">IF(Z$5="",0,SUMIFS(INDIRECT($S$2&amp;$A474&amp;":"&amp;$A474),BP!$5:$5,Z$4))</f>
        <v>0</v>
      </c>
      <c r="AA474" s="3">
        <f ca="1">IF(AA$5="",0,SUMIFS(INDIRECT($S$2&amp;$A474&amp;":"&amp;$A474),BP!$5:$5,AA$4))</f>
        <v>0</v>
      </c>
      <c r="AB474" s="3">
        <f ca="1">IF(AB$5="",0,SUMIFS(INDIRECT($S$2&amp;$A474&amp;":"&amp;$A474),BP!$5:$5,AB$4))</f>
        <v>0</v>
      </c>
      <c r="AC474" s="3">
        <f ca="1">IF(AC$5="",0,SUMIFS(INDIRECT($S$2&amp;$A474&amp;":"&amp;$A474),BP!$5:$5,AC$4))</f>
        <v>0</v>
      </c>
      <c r="AD474" s="3">
        <f ca="1">IF(AD$5="",0,SUMIFS(INDIRECT($S$2&amp;$A474&amp;":"&amp;$A474),BP!$5:$5,AD$4))</f>
        <v>0</v>
      </c>
      <c r="AE474" s="3">
        <f ca="1">IF(AE$5="",0,SUMIFS(INDIRECT($S$2&amp;$A474&amp;":"&amp;$A474),BP!$5:$5,AE$4))</f>
        <v>0</v>
      </c>
      <c r="AF474" s="3">
        <f ca="1">IF(AF$5="",0,SUMIFS(INDIRECT($S$2&amp;$A474&amp;":"&amp;$A474),BP!$5:$5,AF$4))</f>
        <v>0</v>
      </c>
      <c r="AG474" s="3">
        <f ca="1">IF(AG$5="",0,SUMIFS(INDIRECT($S$2&amp;$A474&amp;":"&amp;$A474),BP!$5:$5,AG$4))</f>
        <v>0</v>
      </c>
      <c r="AH474" s="3">
        <f ca="1">IF(AH$5="",0,SUMIFS(INDIRECT($S$2&amp;$A474&amp;":"&amp;$A474),BP!$5:$5,AH$4))</f>
        <v>0</v>
      </c>
      <c r="AI474" s="3">
        <f ca="1">IF(AI$5="",0,SUMIFS(INDIRECT($S$2&amp;$A474&amp;":"&amp;$A474),BP!$5:$5,AI$4))</f>
        <v>0</v>
      </c>
      <c r="AJ474" s="3">
        <f ca="1">IF(AJ$5="",0,SUMIFS(INDIRECT($S$2&amp;$A474&amp;":"&amp;$A474),BP!$5:$5,AJ$4))</f>
        <v>0</v>
      </c>
      <c r="AK474" s="3">
        <f ca="1">IF(AK$5="",0,SUMIFS(INDIRECT($S$2&amp;$A474&amp;":"&amp;$A474),BP!$5:$5,AK$4))</f>
        <v>0</v>
      </c>
      <c r="AL474" s="3">
        <f ca="1">IF(AL$5="",0,SUMIFS(INDIRECT($S$2&amp;$A474&amp;":"&amp;$A474),BP!$5:$5,AL$4))</f>
        <v>0</v>
      </c>
      <c r="AM474" s="3">
        <f ca="1">IF(AM$5="",0,SUMIFS(INDIRECT($S$2&amp;$A474&amp;":"&amp;$A474),BP!$5:$5,AM$4))</f>
        <v>0</v>
      </c>
      <c r="AN474" s="3">
        <f ca="1">IF(AN$5="",0,SUMIFS(INDIRECT($S$2&amp;$A474&amp;":"&amp;$A474),BP!$5:$5,AN$4))</f>
        <v>0</v>
      </c>
      <c r="AO474" s="3">
        <f ca="1">IF(AO$5="",0,SUMIFS(INDIRECT($S$2&amp;$A474&amp;":"&amp;$A474),BP!$5:$5,AO$4))</f>
        <v>0</v>
      </c>
      <c r="AP474" s="3">
        <f ca="1">IF(AP$5="",0,SUMIFS(INDIRECT($S$2&amp;$A474&amp;":"&amp;$A474),BP!$5:$5,AP$4))</f>
        <v>0</v>
      </c>
      <c r="AQ474" s="3">
        <f ca="1">IF(AQ$5="",0,SUMIFS(INDIRECT($S$2&amp;$A474&amp;":"&amp;$A474),BP!$5:$5,AQ$4))</f>
        <v>0</v>
      </c>
      <c r="AR474" s="3">
        <f ca="1">IF(AR$5="",0,SUMIFS(INDIRECT($S$2&amp;$A474&amp;":"&amp;$A474),BP!$5:$5,AR$4))</f>
        <v>0</v>
      </c>
      <c r="AS474" s="3">
        <f ca="1">IF(AS$5="",0,SUMIFS(INDIRECT($S$2&amp;$A474&amp;":"&amp;$A474),BP!$5:$5,AS$4))</f>
        <v>0</v>
      </c>
      <c r="AT474" s="3">
        <f ca="1">IF(AT$5="",0,SUMIFS(INDIRECT($S$2&amp;$A474&amp;":"&amp;$A474),BP!$5:$5,AT$4))</f>
        <v>0</v>
      </c>
      <c r="AU474" s="3">
        <f ca="1">IF(AU$5="",0,SUMIFS(INDIRECT($S$2&amp;$A474&amp;":"&amp;$A474),BP!$5:$5,AU$4))</f>
        <v>0</v>
      </c>
      <c r="AV474" s="3">
        <f ca="1">IF(AV$5="",0,SUMIFS(INDIRECT($S$2&amp;$A474&amp;":"&amp;$A474),BP!$5:$5,AV$4))</f>
        <v>0</v>
      </c>
      <c r="AW474" s="3">
        <f ca="1">IF(AW$5="",0,SUMIFS(INDIRECT($S$2&amp;$A474&amp;":"&amp;$A474),BP!$5:$5,AW$4))</f>
        <v>0</v>
      </c>
      <c r="AX474" s="3">
        <f ca="1">IF(AX$5="",0,SUMIFS(INDIRECT($S$2&amp;$A474&amp;":"&amp;$A474),BP!$5:$5,AX$4))</f>
        <v>0</v>
      </c>
      <c r="AY474" s="3">
        <f ca="1">IF(AY$5="",0,SUMIFS(INDIRECT($S$2&amp;$A474&amp;":"&amp;$A474),BP!$5:$5,AY$4))</f>
        <v>0</v>
      </c>
      <c r="AZ474" s="3">
        <f ca="1">IF(AZ$5="",0,SUMIFS(INDIRECT($S$2&amp;$A474&amp;":"&amp;$A474),BP!$5:$5,AZ$4))</f>
        <v>0</v>
      </c>
      <c r="BA474" s="3">
        <f ca="1">IF(BA$5="",0,SUMIFS(INDIRECT($S$2&amp;$A474&amp;":"&amp;$A474),BP!$5:$5,BA$4))</f>
        <v>0</v>
      </c>
      <c r="BB474" s="3">
        <f ca="1">IF(BB$5="",0,SUMIFS(INDIRECT($S$2&amp;$A474&amp;":"&amp;$A474),BP!$5:$5,BB$4))</f>
        <v>0</v>
      </c>
      <c r="BC474" s="3">
        <f ca="1">IF(BC$5="",0,SUMIFS(INDIRECT($S$2&amp;$A474&amp;":"&amp;$A474),BP!$5:$5,BC$4))</f>
        <v>0</v>
      </c>
      <c r="BD474" s="3">
        <f ca="1">IF(BD$5="",0,SUMIFS(INDIRECT($S$2&amp;$A474&amp;":"&amp;$A474),BP!$5:$5,BD$4))</f>
        <v>0</v>
      </c>
      <c r="BE474" s="3">
        <f ca="1">IF(BE$5="",0,SUMIFS(INDIRECT($S$2&amp;$A474&amp;":"&amp;$A474),BP!$5:$5,BE$4))</f>
        <v>0</v>
      </c>
      <c r="BF474" s="3">
        <f ca="1">IF(BF$5="",0,SUMIFS(INDIRECT($S$2&amp;$A474&amp;":"&amp;$A474),BP!$5:$5,BF$4))</f>
        <v>0</v>
      </c>
      <c r="BG474" s="3">
        <f ca="1">IF(BG$5="",0,SUMIFS(INDIRECT($S$2&amp;$A474&amp;":"&amp;$A474),BP!$5:$5,BG$4))</f>
        <v>0</v>
      </c>
      <c r="BH474" s="3">
        <f ca="1">IF(BH$5="",0,SUMIFS(INDIRECT($S$2&amp;$A474&amp;":"&amp;$A474),BP!$5:$5,BH$4))</f>
        <v>0</v>
      </c>
      <c r="BI474" s="3">
        <f ca="1">IF(BI$5="",0,SUMIFS(INDIRECT($S$2&amp;$A474&amp;":"&amp;$A474),BP!$5:$5,BI$4))</f>
        <v>0</v>
      </c>
      <c r="BJ474" s="3">
        <f>IF(BJ$5="",0,SUMIFS(BP!474:474,BP!$5:$5,BJ$4))</f>
        <v>0</v>
      </c>
      <c r="BK474" s="3">
        <f>IF(BK$5="",0,SUMIFS(BP!474:474,BP!$5:$5,BK$4))</f>
        <v>0</v>
      </c>
      <c r="BL474" s="3">
        <f>IF(BL$5="",0,SUMIFS(BP!474:474,BP!$5:$5,BL$4))</f>
        <v>0</v>
      </c>
      <c r="BM474" s="3">
        <f>IF(BM$5="",0,SUMIFS(BP!474:474,BP!$5:$5,BM$4))</f>
        <v>0</v>
      </c>
      <c r="BN474" s="3">
        <f>IF(BN$5="",0,SUMIFS(BP!474:474,BP!$5:$5,BN$4))</f>
        <v>0</v>
      </c>
      <c r="BO474" s="3">
        <f>IF(BO$5="",0,SUMIFS(BP!474:474,BP!$5:$5,BO$4))</f>
        <v>0</v>
      </c>
      <c r="BP474" s="3">
        <f>IF(BP$5="",0,SUMIFS(BP!474:474,BP!$5:$5,BP$4))</f>
        <v>0</v>
      </c>
      <c r="BQ474" s="3">
        <f>IF(BQ$5="",0,SUMIFS(BP!474:474,BP!$5:$5,BQ$4))</f>
        <v>0</v>
      </c>
      <c r="BR474" s="3">
        <f>IF(BR$5="",0,SUMIFS(BP!474:474,BP!$5:$5,BR$4))</f>
        <v>0</v>
      </c>
      <c r="BS474" s="3">
        <f>IF(BS$5="",0,SUMIFS(BP!474:474,BP!$5:$5,BS$4))</f>
        <v>0</v>
      </c>
      <c r="BT474" s="3">
        <f>IF(BT$5="",0,SUMIFS(BP!474:474,BP!$5:$5,BT$4))</f>
        <v>0</v>
      </c>
      <c r="BU474" s="3">
        <f>IF(BU$5="",0,SUMIFS(BP!474:474,BP!$5:$5,BU$4))</f>
        <v>0</v>
      </c>
      <c r="BV474" s="3">
        <f>IF(BV$5="",0,SUMIFS(BP!474:474,BP!$5:$5,BV$4))</f>
        <v>0</v>
      </c>
      <c r="BW474" s="3">
        <f>IF(BW$5="",0,SUMIFS(BP!474:474,BP!$5:$5,BW$4))</f>
        <v>0</v>
      </c>
      <c r="BX474" s="3">
        <f>IF(BX$5="",0,SUMIFS(BP!474:474,BP!$5:$5,BX$4))</f>
        <v>0</v>
      </c>
      <c r="BY474" s="3">
        <f>IF(BY$5="",0,SUMIFS(BP!474:474,BP!$5:$5,BY$4))</f>
        <v>0</v>
      </c>
      <c r="BZ474" s="3">
        <f>IF(BZ$5="",0,SUMIFS(BP!474:474,BP!$5:$5,BZ$4))</f>
        <v>0</v>
      </c>
      <c r="CA474" s="3">
        <f>IF(CA$5="",0,SUMIFS(BP!474:474,BP!$5:$5,CA$4))</f>
        <v>0</v>
      </c>
      <c r="CB474" s="3">
        <f>IF(CB$5="",0,SUMIFS(BP!474:474,BP!$5:$5,CB$4))</f>
        <v>0</v>
      </c>
      <c r="CC474" s="3">
        <f>IF(CC$5="",0,SUMIFS(BP!474:474,BP!$5:$5,CC$4))</f>
        <v>0</v>
      </c>
      <c r="CD474" s="3">
        <f>IF(CD$5="",0,SUMIFS(BP!474:474,BP!$5:$5,CD$4))</f>
        <v>0</v>
      </c>
      <c r="CE474" s="3">
        <f>IF(CE$5="",0,SUMIFS(BP!474:474,BP!$5:$5,CE$4))</f>
        <v>0</v>
      </c>
      <c r="CF474" s="3">
        <f>IF(CF$5="",0,SUMIFS(BP!474:474,BP!$5:$5,CF$4))</f>
        <v>0</v>
      </c>
      <c r="CG474" s="3">
        <f>IF(CG$5="",0,SUMIFS(BP!474:474,BP!$5:$5,CG$4))</f>
        <v>0</v>
      </c>
      <c r="CH474" s="3">
        <f>IF(CH$5="",0,SUMIFS(BP!474:474,BP!$5:$5,CH$4))</f>
        <v>0</v>
      </c>
      <c r="CI474" s="3">
        <f>IF(CI$5="",0,SUMIFS(BP!474:474,BP!$5:$5,CI$4))</f>
        <v>0</v>
      </c>
      <c r="CJ474" s="3">
        <f>IF(CJ$5="",0,SUMIFS(BP!474:474,BP!$5:$5,CJ$4))</f>
        <v>0</v>
      </c>
      <c r="CK474" s="3">
        <f>IF(CK$5="",0,SUMIFS(BP!474:474,BP!$5:$5,CK$4))</f>
        <v>0</v>
      </c>
      <c r="CL474" s="3">
        <f>IF(CL$5="",0,SUMIFS(BP!474:474,BP!$5:$5,CL$4))</f>
        <v>0</v>
      </c>
      <c r="CM474" s="3">
        <f>IF(CM$5="",0,SUMIFS(BP!474:474,BP!$5:$5,CM$4))</f>
        <v>0</v>
      </c>
      <c r="CN474" s="3">
        <f>IF(CN$5="",0,SUMIFS(BP!474:474,BP!$5:$5,CN$4))</f>
        <v>0</v>
      </c>
      <c r="CO474" s="3">
        <f>IF(CO$5="",0,SUMIFS(BP!474:474,BP!$5:$5,CO$4))</f>
        <v>0</v>
      </c>
      <c r="CP474" s="3">
        <f>IF(CP$5="",0,SUMIFS(BP!474:474,BP!$5:$5,CP$4))</f>
        <v>0</v>
      </c>
      <c r="CQ474" s="3">
        <f>IF(CQ$5="",0,SUMIFS(BP!474:474,BP!$5:$5,CQ$4))</f>
        <v>0</v>
      </c>
      <c r="CR474" s="3">
        <f>IF(CR$5="",0,SUMIFS(BP!474:474,BP!$5:$5,CR$4))</f>
        <v>0</v>
      </c>
      <c r="CS474" s="3">
        <f>IF(CS$5="",0,SUMIFS(BP!474:474,BP!$5:$5,CS$4))</f>
        <v>0</v>
      </c>
      <c r="CT474" s="3">
        <f>IF(CT$5="",0,SUMIFS(BP!474:474,BP!$5:$5,CT$4))</f>
        <v>0</v>
      </c>
    </row>
    <row r="475" spans="1:98" s="2" customFormat="1" ht="10.199999999999999" x14ac:dyDescent="0.2">
      <c r="A475" s="11">
        <f>ROW()</f>
        <v>475</v>
      </c>
      <c r="E475" s="15"/>
      <c r="W475" s="5"/>
      <c r="Z475" s="3">
        <f ca="1">IF(Z$5="",0,SUMIFS(INDIRECT($S$2&amp;$A475&amp;":"&amp;$A475),BP!$5:$5,Z$4))</f>
        <v>0</v>
      </c>
      <c r="AA475" s="3">
        <f ca="1">IF(AA$5="",0,SUMIFS(INDIRECT($S$2&amp;$A475&amp;":"&amp;$A475),BP!$5:$5,AA$4))</f>
        <v>0</v>
      </c>
      <c r="AB475" s="3">
        <f ca="1">IF(AB$5="",0,SUMIFS(INDIRECT($S$2&amp;$A475&amp;":"&amp;$A475),BP!$5:$5,AB$4))</f>
        <v>0</v>
      </c>
      <c r="AC475" s="3">
        <f ca="1">IF(AC$5="",0,SUMIFS(INDIRECT($S$2&amp;$A475&amp;":"&amp;$A475),BP!$5:$5,AC$4))</f>
        <v>0</v>
      </c>
      <c r="AD475" s="3">
        <f ca="1">IF(AD$5="",0,SUMIFS(INDIRECT($S$2&amp;$A475&amp;":"&amp;$A475),BP!$5:$5,AD$4))</f>
        <v>0</v>
      </c>
      <c r="AE475" s="3">
        <f ca="1">IF(AE$5="",0,SUMIFS(INDIRECT($S$2&amp;$A475&amp;":"&amp;$A475),BP!$5:$5,AE$4))</f>
        <v>0</v>
      </c>
      <c r="AF475" s="3">
        <f ca="1">IF(AF$5="",0,SUMIFS(INDIRECT($S$2&amp;$A475&amp;":"&amp;$A475),BP!$5:$5,AF$4))</f>
        <v>0</v>
      </c>
      <c r="AG475" s="3">
        <f ca="1">IF(AG$5="",0,SUMIFS(INDIRECT($S$2&amp;$A475&amp;":"&amp;$A475),BP!$5:$5,AG$4))</f>
        <v>0</v>
      </c>
      <c r="AH475" s="3">
        <f ca="1">IF(AH$5="",0,SUMIFS(INDIRECT($S$2&amp;$A475&amp;":"&amp;$A475),BP!$5:$5,AH$4))</f>
        <v>0</v>
      </c>
      <c r="AI475" s="3">
        <f ca="1">IF(AI$5="",0,SUMIFS(INDIRECT($S$2&amp;$A475&amp;":"&amp;$A475),BP!$5:$5,AI$4))</f>
        <v>0</v>
      </c>
      <c r="AJ475" s="3">
        <f ca="1">IF(AJ$5="",0,SUMIFS(INDIRECT($S$2&amp;$A475&amp;":"&amp;$A475),BP!$5:$5,AJ$4))</f>
        <v>0</v>
      </c>
      <c r="AK475" s="3">
        <f ca="1">IF(AK$5="",0,SUMIFS(INDIRECT($S$2&amp;$A475&amp;":"&amp;$A475),BP!$5:$5,AK$4))</f>
        <v>0</v>
      </c>
      <c r="AL475" s="3">
        <f ca="1">IF(AL$5="",0,SUMIFS(INDIRECT($S$2&amp;$A475&amp;":"&amp;$A475),BP!$5:$5,AL$4))</f>
        <v>0</v>
      </c>
      <c r="AM475" s="3">
        <f ca="1">IF(AM$5="",0,SUMIFS(INDIRECT($S$2&amp;$A475&amp;":"&amp;$A475),BP!$5:$5,AM$4))</f>
        <v>0</v>
      </c>
      <c r="AN475" s="3">
        <f ca="1">IF(AN$5="",0,SUMIFS(INDIRECT($S$2&amp;$A475&amp;":"&amp;$A475),BP!$5:$5,AN$4))</f>
        <v>0</v>
      </c>
      <c r="AO475" s="3">
        <f ca="1">IF(AO$5="",0,SUMIFS(INDIRECT($S$2&amp;$A475&amp;":"&amp;$A475),BP!$5:$5,AO$4))</f>
        <v>0</v>
      </c>
      <c r="AP475" s="3">
        <f ca="1">IF(AP$5="",0,SUMIFS(INDIRECT($S$2&amp;$A475&amp;":"&amp;$A475),BP!$5:$5,AP$4))</f>
        <v>0</v>
      </c>
      <c r="AQ475" s="3">
        <f ca="1">IF(AQ$5="",0,SUMIFS(INDIRECT($S$2&amp;$A475&amp;":"&amp;$A475),BP!$5:$5,AQ$4))</f>
        <v>0</v>
      </c>
      <c r="AR475" s="3">
        <f ca="1">IF(AR$5="",0,SUMIFS(INDIRECT($S$2&amp;$A475&amp;":"&amp;$A475),BP!$5:$5,AR$4))</f>
        <v>0</v>
      </c>
      <c r="AS475" s="3">
        <f ca="1">IF(AS$5="",0,SUMIFS(INDIRECT($S$2&amp;$A475&amp;":"&amp;$A475),BP!$5:$5,AS$4))</f>
        <v>0</v>
      </c>
      <c r="AT475" s="3">
        <f ca="1">IF(AT$5="",0,SUMIFS(INDIRECT($S$2&amp;$A475&amp;":"&amp;$A475),BP!$5:$5,AT$4))</f>
        <v>0</v>
      </c>
      <c r="AU475" s="3">
        <f ca="1">IF(AU$5="",0,SUMIFS(INDIRECT($S$2&amp;$A475&amp;":"&amp;$A475),BP!$5:$5,AU$4))</f>
        <v>0</v>
      </c>
      <c r="AV475" s="3">
        <f ca="1">IF(AV$5="",0,SUMIFS(INDIRECT($S$2&amp;$A475&amp;":"&amp;$A475),BP!$5:$5,AV$4))</f>
        <v>0</v>
      </c>
      <c r="AW475" s="3">
        <f ca="1">IF(AW$5="",0,SUMIFS(INDIRECT($S$2&amp;$A475&amp;":"&amp;$A475),BP!$5:$5,AW$4))</f>
        <v>0</v>
      </c>
      <c r="AX475" s="3">
        <f ca="1">IF(AX$5="",0,SUMIFS(INDIRECT($S$2&amp;$A475&amp;":"&amp;$A475),BP!$5:$5,AX$4))</f>
        <v>0</v>
      </c>
      <c r="AY475" s="3">
        <f ca="1">IF(AY$5="",0,SUMIFS(INDIRECT($S$2&amp;$A475&amp;":"&amp;$A475),BP!$5:$5,AY$4))</f>
        <v>0</v>
      </c>
      <c r="AZ475" s="3">
        <f ca="1">IF(AZ$5="",0,SUMIFS(INDIRECT($S$2&amp;$A475&amp;":"&amp;$A475),BP!$5:$5,AZ$4))</f>
        <v>0</v>
      </c>
      <c r="BA475" s="3">
        <f ca="1">IF(BA$5="",0,SUMIFS(INDIRECT($S$2&amp;$A475&amp;":"&amp;$A475),BP!$5:$5,BA$4))</f>
        <v>0</v>
      </c>
      <c r="BB475" s="3">
        <f ca="1">IF(BB$5="",0,SUMIFS(INDIRECT($S$2&amp;$A475&amp;":"&amp;$A475),BP!$5:$5,BB$4))</f>
        <v>0</v>
      </c>
      <c r="BC475" s="3">
        <f ca="1">IF(BC$5="",0,SUMIFS(INDIRECT($S$2&amp;$A475&amp;":"&amp;$A475),BP!$5:$5,BC$4))</f>
        <v>0</v>
      </c>
      <c r="BD475" s="3">
        <f ca="1">IF(BD$5="",0,SUMIFS(INDIRECT($S$2&amp;$A475&amp;":"&amp;$A475),BP!$5:$5,BD$4))</f>
        <v>0</v>
      </c>
      <c r="BE475" s="3">
        <f ca="1">IF(BE$5="",0,SUMIFS(INDIRECT($S$2&amp;$A475&amp;":"&amp;$A475),BP!$5:$5,BE$4))</f>
        <v>0</v>
      </c>
      <c r="BF475" s="3">
        <f ca="1">IF(BF$5="",0,SUMIFS(INDIRECT($S$2&amp;$A475&amp;":"&amp;$A475),BP!$5:$5,BF$4))</f>
        <v>0</v>
      </c>
      <c r="BG475" s="3">
        <f ca="1">IF(BG$5="",0,SUMIFS(INDIRECT($S$2&amp;$A475&amp;":"&amp;$A475),BP!$5:$5,BG$4))</f>
        <v>0</v>
      </c>
      <c r="BH475" s="3">
        <f ca="1">IF(BH$5="",0,SUMIFS(INDIRECT($S$2&amp;$A475&amp;":"&amp;$A475),BP!$5:$5,BH$4))</f>
        <v>0</v>
      </c>
      <c r="BI475" s="3">
        <f ca="1">IF(BI$5="",0,SUMIFS(INDIRECT($S$2&amp;$A475&amp;":"&amp;$A475),BP!$5:$5,BI$4))</f>
        <v>0</v>
      </c>
      <c r="BJ475" s="3">
        <f>IF(BJ$5="",0,SUMIFS(BP!475:475,BP!$5:$5,BJ$4))</f>
        <v>0</v>
      </c>
      <c r="BK475" s="3">
        <f>IF(BK$5="",0,SUMIFS(BP!475:475,BP!$5:$5,BK$4))</f>
        <v>0</v>
      </c>
      <c r="BL475" s="3">
        <f>IF(BL$5="",0,SUMIFS(BP!475:475,BP!$5:$5,BL$4))</f>
        <v>0</v>
      </c>
      <c r="BM475" s="3">
        <f>IF(BM$5="",0,SUMIFS(BP!475:475,BP!$5:$5,BM$4))</f>
        <v>0</v>
      </c>
      <c r="BN475" s="3">
        <f>IF(BN$5="",0,SUMIFS(BP!475:475,BP!$5:$5,BN$4))</f>
        <v>0</v>
      </c>
      <c r="BO475" s="3">
        <f>IF(BO$5="",0,SUMIFS(BP!475:475,BP!$5:$5,BO$4))</f>
        <v>0</v>
      </c>
      <c r="BP475" s="3">
        <f>IF(BP$5="",0,SUMIFS(BP!475:475,BP!$5:$5,BP$4))</f>
        <v>0</v>
      </c>
      <c r="BQ475" s="3">
        <f>IF(BQ$5="",0,SUMIFS(BP!475:475,BP!$5:$5,BQ$4))</f>
        <v>0</v>
      </c>
      <c r="BR475" s="3">
        <f>IF(BR$5="",0,SUMIFS(BP!475:475,BP!$5:$5,BR$4))</f>
        <v>0</v>
      </c>
      <c r="BS475" s="3">
        <f>IF(BS$5="",0,SUMIFS(BP!475:475,BP!$5:$5,BS$4))</f>
        <v>0</v>
      </c>
      <c r="BT475" s="3">
        <f>IF(BT$5="",0,SUMIFS(BP!475:475,BP!$5:$5,BT$4))</f>
        <v>0</v>
      </c>
      <c r="BU475" s="3">
        <f>IF(BU$5="",0,SUMIFS(BP!475:475,BP!$5:$5,BU$4))</f>
        <v>0</v>
      </c>
      <c r="BV475" s="3">
        <f>IF(BV$5="",0,SUMIFS(BP!475:475,BP!$5:$5,BV$4))</f>
        <v>0</v>
      </c>
      <c r="BW475" s="3">
        <f>IF(BW$5="",0,SUMIFS(BP!475:475,BP!$5:$5,BW$4))</f>
        <v>0</v>
      </c>
      <c r="BX475" s="3">
        <f>IF(BX$5="",0,SUMIFS(BP!475:475,BP!$5:$5,BX$4))</f>
        <v>0</v>
      </c>
      <c r="BY475" s="3">
        <f>IF(BY$5="",0,SUMIFS(BP!475:475,BP!$5:$5,BY$4))</f>
        <v>0</v>
      </c>
      <c r="BZ475" s="3">
        <f>IF(BZ$5="",0,SUMIFS(BP!475:475,BP!$5:$5,BZ$4))</f>
        <v>0</v>
      </c>
      <c r="CA475" s="3">
        <f>IF(CA$5="",0,SUMIFS(BP!475:475,BP!$5:$5,CA$4))</f>
        <v>0</v>
      </c>
      <c r="CB475" s="3">
        <f>IF(CB$5="",0,SUMIFS(BP!475:475,BP!$5:$5,CB$4))</f>
        <v>0</v>
      </c>
      <c r="CC475" s="3">
        <f>IF(CC$5="",0,SUMIFS(BP!475:475,BP!$5:$5,CC$4))</f>
        <v>0</v>
      </c>
      <c r="CD475" s="3">
        <f>IF(CD$5="",0,SUMIFS(BP!475:475,BP!$5:$5,CD$4))</f>
        <v>0</v>
      </c>
      <c r="CE475" s="3">
        <f>IF(CE$5="",0,SUMIFS(BP!475:475,BP!$5:$5,CE$4))</f>
        <v>0</v>
      </c>
      <c r="CF475" s="3">
        <f>IF(CF$5="",0,SUMIFS(BP!475:475,BP!$5:$5,CF$4))</f>
        <v>0</v>
      </c>
      <c r="CG475" s="3">
        <f>IF(CG$5="",0,SUMIFS(BP!475:475,BP!$5:$5,CG$4))</f>
        <v>0</v>
      </c>
      <c r="CH475" s="3">
        <f>IF(CH$5="",0,SUMIFS(BP!475:475,BP!$5:$5,CH$4))</f>
        <v>0</v>
      </c>
      <c r="CI475" s="3">
        <f>IF(CI$5="",0,SUMIFS(BP!475:475,BP!$5:$5,CI$4))</f>
        <v>0</v>
      </c>
      <c r="CJ475" s="3">
        <f>IF(CJ$5="",0,SUMIFS(BP!475:475,BP!$5:$5,CJ$4))</f>
        <v>0</v>
      </c>
      <c r="CK475" s="3">
        <f>IF(CK$5="",0,SUMIFS(BP!475:475,BP!$5:$5,CK$4))</f>
        <v>0</v>
      </c>
      <c r="CL475" s="3">
        <f>IF(CL$5="",0,SUMIFS(BP!475:475,BP!$5:$5,CL$4))</f>
        <v>0</v>
      </c>
      <c r="CM475" s="3">
        <f>IF(CM$5="",0,SUMIFS(BP!475:475,BP!$5:$5,CM$4))</f>
        <v>0</v>
      </c>
      <c r="CN475" s="3">
        <f>IF(CN$5="",0,SUMIFS(BP!475:475,BP!$5:$5,CN$4))</f>
        <v>0</v>
      </c>
      <c r="CO475" s="3">
        <f>IF(CO$5="",0,SUMIFS(BP!475:475,BP!$5:$5,CO$4))</f>
        <v>0</v>
      </c>
      <c r="CP475" s="3">
        <f>IF(CP$5="",0,SUMIFS(BP!475:475,BP!$5:$5,CP$4))</f>
        <v>0</v>
      </c>
      <c r="CQ475" s="3">
        <f>IF(CQ$5="",0,SUMIFS(BP!475:475,BP!$5:$5,CQ$4))</f>
        <v>0</v>
      </c>
      <c r="CR475" s="3">
        <f>IF(CR$5="",0,SUMIFS(BP!475:475,BP!$5:$5,CR$4))</f>
        <v>0</v>
      </c>
      <c r="CS475" s="3">
        <f>IF(CS$5="",0,SUMIFS(BP!475:475,BP!$5:$5,CS$4))</f>
        <v>0</v>
      </c>
      <c r="CT475" s="3">
        <f>IF(CT$5="",0,SUMIFS(BP!475:475,BP!$5:$5,CT$4))</f>
        <v>0</v>
      </c>
    </row>
    <row r="476" spans="1:98" s="2" customFormat="1" ht="10.199999999999999" x14ac:dyDescent="0.2">
      <c r="A476" s="11">
        <f>ROW()</f>
        <v>476</v>
      </c>
      <c r="E476" s="15"/>
      <c r="W476" s="5"/>
      <c r="Z476" s="3">
        <f ca="1">IF(Z$5="",0,SUMIFS(INDIRECT($S$2&amp;$A476&amp;":"&amp;$A476),BP!$5:$5,Z$4))</f>
        <v>0</v>
      </c>
      <c r="AA476" s="3">
        <f ca="1">IF(AA$5="",0,SUMIFS(INDIRECT($S$2&amp;$A476&amp;":"&amp;$A476),BP!$5:$5,AA$4))</f>
        <v>0</v>
      </c>
      <c r="AB476" s="3">
        <f ca="1">IF(AB$5="",0,SUMIFS(INDIRECT($S$2&amp;$A476&amp;":"&amp;$A476),BP!$5:$5,AB$4))</f>
        <v>0</v>
      </c>
      <c r="AC476" s="3">
        <f ca="1">IF(AC$5="",0,SUMIFS(INDIRECT($S$2&amp;$A476&amp;":"&amp;$A476),BP!$5:$5,AC$4))</f>
        <v>0</v>
      </c>
      <c r="AD476" s="3">
        <f ca="1">IF(AD$5="",0,SUMIFS(INDIRECT($S$2&amp;$A476&amp;":"&amp;$A476),BP!$5:$5,AD$4))</f>
        <v>0</v>
      </c>
      <c r="AE476" s="3">
        <f ca="1">IF(AE$5="",0,SUMIFS(INDIRECT($S$2&amp;$A476&amp;":"&amp;$A476),BP!$5:$5,AE$4))</f>
        <v>0</v>
      </c>
      <c r="AF476" s="3">
        <f ca="1">IF(AF$5="",0,SUMIFS(INDIRECT($S$2&amp;$A476&amp;":"&amp;$A476),BP!$5:$5,AF$4))</f>
        <v>0</v>
      </c>
      <c r="AG476" s="3">
        <f ca="1">IF(AG$5="",0,SUMIFS(INDIRECT($S$2&amp;$A476&amp;":"&amp;$A476),BP!$5:$5,AG$4))</f>
        <v>0</v>
      </c>
      <c r="AH476" s="3">
        <f ca="1">IF(AH$5="",0,SUMIFS(INDIRECT($S$2&amp;$A476&amp;":"&amp;$A476),BP!$5:$5,AH$4))</f>
        <v>0</v>
      </c>
      <c r="AI476" s="3">
        <f ca="1">IF(AI$5="",0,SUMIFS(INDIRECT($S$2&amp;$A476&amp;":"&amp;$A476),BP!$5:$5,AI$4))</f>
        <v>0</v>
      </c>
      <c r="AJ476" s="3">
        <f ca="1">IF(AJ$5="",0,SUMIFS(INDIRECT($S$2&amp;$A476&amp;":"&amp;$A476),BP!$5:$5,AJ$4))</f>
        <v>0</v>
      </c>
      <c r="AK476" s="3">
        <f ca="1">IF(AK$5="",0,SUMIFS(INDIRECT($S$2&amp;$A476&amp;":"&amp;$A476),BP!$5:$5,AK$4))</f>
        <v>0</v>
      </c>
      <c r="AL476" s="3">
        <f ca="1">IF(AL$5="",0,SUMIFS(INDIRECT($S$2&amp;$A476&amp;":"&amp;$A476),BP!$5:$5,AL$4))</f>
        <v>0</v>
      </c>
      <c r="AM476" s="3">
        <f ca="1">IF(AM$5="",0,SUMIFS(INDIRECT($S$2&amp;$A476&amp;":"&amp;$A476),BP!$5:$5,AM$4))</f>
        <v>0</v>
      </c>
      <c r="AN476" s="3">
        <f ca="1">IF(AN$5="",0,SUMIFS(INDIRECT($S$2&amp;$A476&amp;":"&amp;$A476),BP!$5:$5,AN$4))</f>
        <v>0</v>
      </c>
      <c r="AO476" s="3">
        <f ca="1">IF(AO$5="",0,SUMIFS(INDIRECT($S$2&amp;$A476&amp;":"&amp;$A476),BP!$5:$5,AO$4))</f>
        <v>0</v>
      </c>
      <c r="AP476" s="3">
        <f ca="1">IF(AP$5="",0,SUMIFS(INDIRECT($S$2&amp;$A476&amp;":"&amp;$A476),BP!$5:$5,AP$4))</f>
        <v>0</v>
      </c>
      <c r="AQ476" s="3">
        <f ca="1">IF(AQ$5="",0,SUMIFS(INDIRECT($S$2&amp;$A476&amp;":"&amp;$A476),BP!$5:$5,AQ$4))</f>
        <v>0</v>
      </c>
      <c r="AR476" s="3">
        <f ca="1">IF(AR$5="",0,SUMIFS(INDIRECT($S$2&amp;$A476&amp;":"&amp;$A476),BP!$5:$5,AR$4))</f>
        <v>0</v>
      </c>
      <c r="AS476" s="3">
        <f ca="1">IF(AS$5="",0,SUMIFS(INDIRECT($S$2&amp;$A476&amp;":"&amp;$A476),BP!$5:$5,AS$4))</f>
        <v>0</v>
      </c>
      <c r="AT476" s="3">
        <f ca="1">IF(AT$5="",0,SUMIFS(INDIRECT($S$2&amp;$A476&amp;":"&amp;$A476),BP!$5:$5,AT$4))</f>
        <v>0</v>
      </c>
      <c r="AU476" s="3">
        <f ca="1">IF(AU$5="",0,SUMIFS(INDIRECT($S$2&amp;$A476&amp;":"&amp;$A476),BP!$5:$5,AU$4))</f>
        <v>0</v>
      </c>
      <c r="AV476" s="3">
        <f ca="1">IF(AV$5="",0,SUMIFS(INDIRECT($S$2&amp;$A476&amp;":"&amp;$A476),BP!$5:$5,AV$4))</f>
        <v>0</v>
      </c>
      <c r="AW476" s="3">
        <f ca="1">IF(AW$5="",0,SUMIFS(INDIRECT($S$2&amp;$A476&amp;":"&amp;$A476),BP!$5:$5,AW$4))</f>
        <v>0</v>
      </c>
      <c r="AX476" s="3">
        <f ca="1">IF(AX$5="",0,SUMIFS(INDIRECT($S$2&amp;$A476&amp;":"&amp;$A476),BP!$5:$5,AX$4))</f>
        <v>0</v>
      </c>
      <c r="AY476" s="3">
        <f ca="1">IF(AY$5="",0,SUMIFS(INDIRECT($S$2&amp;$A476&amp;":"&amp;$A476),BP!$5:$5,AY$4))</f>
        <v>0</v>
      </c>
      <c r="AZ476" s="3">
        <f ca="1">IF(AZ$5="",0,SUMIFS(INDIRECT($S$2&amp;$A476&amp;":"&amp;$A476),BP!$5:$5,AZ$4))</f>
        <v>0</v>
      </c>
      <c r="BA476" s="3">
        <f ca="1">IF(BA$5="",0,SUMIFS(INDIRECT($S$2&amp;$A476&amp;":"&amp;$A476),BP!$5:$5,BA$4))</f>
        <v>0</v>
      </c>
      <c r="BB476" s="3">
        <f ca="1">IF(BB$5="",0,SUMIFS(INDIRECT($S$2&amp;$A476&amp;":"&amp;$A476),BP!$5:$5,BB$4))</f>
        <v>0</v>
      </c>
      <c r="BC476" s="3">
        <f ca="1">IF(BC$5="",0,SUMIFS(INDIRECT($S$2&amp;$A476&amp;":"&amp;$A476),BP!$5:$5,BC$4))</f>
        <v>0</v>
      </c>
      <c r="BD476" s="3">
        <f ca="1">IF(BD$5="",0,SUMIFS(INDIRECT($S$2&amp;$A476&amp;":"&amp;$A476),BP!$5:$5,BD$4))</f>
        <v>0</v>
      </c>
      <c r="BE476" s="3">
        <f ca="1">IF(BE$5="",0,SUMIFS(INDIRECT($S$2&amp;$A476&amp;":"&amp;$A476),BP!$5:$5,BE$4))</f>
        <v>0</v>
      </c>
      <c r="BF476" s="3">
        <f ca="1">IF(BF$5="",0,SUMIFS(INDIRECT($S$2&amp;$A476&amp;":"&amp;$A476),BP!$5:$5,BF$4))</f>
        <v>0</v>
      </c>
      <c r="BG476" s="3">
        <f ca="1">IF(BG$5="",0,SUMIFS(INDIRECT($S$2&amp;$A476&amp;":"&amp;$A476),BP!$5:$5,BG$4))</f>
        <v>0</v>
      </c>
      <c r="BH476" s="3">
        <f ca="1">IF(BH$5="",0,SUMIFS(INDIRECT($S$2&amp;$A476&amp;":"&amp;$A476),BP!$5:$5,BH$4))</f>
        <v>0</v>
      </c>
      <c r="BI476" s="3">
        <f ca="1">IF(BI$5="",0,SUMIFS(INDIRECT($S$2&amp;$A476&amp;":"&amp;$A476),BP!$5:$5,BI$4))</f>
        <v>0</v>
      </c>
      <c r="BJ476" s="3">
        <f>IF(BJ$5="",0,SUMIFS(BP!476:476,BP!$5:$5,BJ$4))</f>
        <v>0</v>
      </c>
      <c r="BK476" s="3">
        <f>IF(BK$5="",0,SUMIFS(BP!476:476,BP!$5:$5,BK$4))</f>
        <v>0</v>
      </c>
      <c r="BL476" s="3">
        <f>IF(BL$5="",0,SUMIFS(BP!476:476,BP!$5:$5,BL$4))</f>
        <v>0</v>
      </c>
      <c r="BM476" s="3">
        <f>IF(BM$5="",0,SUMIFS(BP!476:476,BP!$5:$5,BM$4))</f>
        <v>0</v>
      </c>
      <c r="BN476" s="3">
        <f>IF(BN$5="",0,SUMIFS(BP!476:476,BP!$5:$5,BN$4))</f>
        <v>0</v>
      </c>
      <c r="BO476" s="3">
        <f>IF(BO$5="",0,SUMIFS(BP!476:476,BP!$5:$5,BO$4))</f>
        <v>0</v>
      </c>
      <c r="BP476" s="3">
        <f>IF(BP$5="",0,SUMIFS(BP!476:476,BP!$5:$5,BP$4))</f>
        <v>0</v>
      </c>
      <c r="BQ476" s="3">
        <f>IF(BQ$5="",0,SUMIFS(BP!476:476,BP!$5:$5,BQ$4))</f>
        <v>0</v>
      </c>
      <c r="BR476" s="3">
        <f>IF(BR$5="",0,SUMIFS(BP!476:476,BP!$5:$5,BR$4))</f>
        <v>0</v>
      </c>
      <c r="BS476" s="3">
        <f>IF(BS$5="",0,SUMIFS(BP!476:476,BP!$5:$5,BS$4))</f>
        <v>0</v>
      </c>
      <c r="BT476" s="3">
        <f>IF(BT$5="",0,SUMIFS(BP!476:476,BP!$5:$5,BT$4))</f>
        <v>0</v>
      </c>
      <c r="BU476" s="3">
        <f>IF(BU$5="",0,SUMIFS(BP!476:476,BP!$5:$5,BU$4))</f>
        <v>0</v>
      </c>
      <c r="BV476" s="3">
        <f>IF(BV$5="",0,SUMIFS(BP!476:476,BP!$5:$5,BV$4))</f>
        <v>0</v>
      </c>
      <c r="BW476" s="3">
        <f>IF(BW$5="",0,SUMIFS(BP!476:476,BP!$5:$5,BW$4))</f>
        <v>0</v>
      </c>
      <c r="BX476" s="3">
        <f>IF(BX$5="",0,SUMIFS(BP!476:476,BP!$5:$5,BX$4))</f>
        <v>0</v>
      </c>
      <c r="BY476" s="3">
        <f>IF(BY$5="",0,SUMIFS(BP!476:476,BP!$5:$5,BY$4))</f>
        <v>0</v>
      </c>
      <c r="BZ476" s="3">
        <f>IF(BZ$5="",0,SUMIFS(BP!476:476,BP!$5:$5,BZ$4))</f>
        <v>0</v>
      </c>
      <c r="CA476" s="3">
        <f>IF(CA$5="",0,SUMIFS(BP!476:476,BP!$5:$5,CA$4))</f>
        <v>0</v>
      </c>
      <c r="CB476" s="3">
        <f>IF(CB$5="",0,SUMIFS(BP!476:476,BP!$5:$5,CB$4))</f>
        <v>0</v>
      </c>
      <c r="CC476" s="3">
        <f>IF(CC$5="",0,SUMIFS(BP!476:476,BP!$5:$5,CC$4))</f>
        <v>0</v>
      </c>
      <c r="CD476" s="3">
        <f>IF(CD$5="",0,SUMIFS(BP!476:476,BP!$5:$5,CD$4))</f>
        <v>0</v>
      </c>
      <c r="CE476" s="3">
        <f>IF(CE$5="",0,SUMIFS(BP!476:476,BP!$5:$5,CE$4))</f>
        <v>0</v>
      </c>
      <c r="CF476" s="3">
        <f>IF(CF$5="",0,SUMIFS(BP!476:476,BP!$5:$5,CF$4))</f>
        <v>0</v>
      </c>
      <c r="CG476" s="3">
        <f>IF(CG$5="",0,SUMIFS(BP!476:476,BP!$5:$5,CG$4))</f>
        <v>0</v>
      </c>
      <c r="CH476" s="3">
        <f>IF(CH$5="",0,SUMIFS(BP!476:476,BP!$5:$5,CH$4))</f>
        <v>0</v>
      </c>
      <c r="CI476" s="3">
        <f>IF(CI$5="",0,SUMIFS(BP!476:476,BP!$5:$5,CI$4))</f>
        <v>0</v>
      </c>
      <c r="CJ476" s="3">
        <f>IF(CJ$5="",0,SUMIFS(BP!476:476,BP!$5:$5,CJ$4))</f>
        <v>0</v>
      </c>
      <c r="CK476" s="3">
        <f>IF(CK$5="",0,SUMIFS(BP!476:476,BP!$5:$5,CK$4))</f>
        <v>0</v>
      </c>
      <c r="CL476" s="3">
        <f>IF(CL$5="",0,SUMIFS(BP!476:476,BP!$5:$5,CL$4))</f>
        <v>0</v>
      </c>
      <c r="CM476" s="3">
        <f>IF(CM$5="",0,SUMIFS(BP!476:476,BP!$5:$5,CM$4))</f>
        <v>0</v>
      </c>
      <c r="CN476" s="3">
        <f>IF(CN$5="",0,SUMIFS(BP!476:476,BP!$5:$5,CN$4))</f>
        <v>0</v>
      </c>
      <c r="CO476" s="3">
        <f>IF(CO$5="",0,SUMIFS(BP!476:476,BP!$5:$5,CO$4))</f>
        <v>0</v>
      </c>
      <c r="CP476" s="3">
        <f>IF(CP$5="",0,SUMIFS(BP!476:476,BP!$5:$5,CP$4))</f>
        <v>0</v>
      </c>
      <c r="CQ476" s="3">
        <f>IF(CQ$5="",0,SUMIFS(BP!476:476,BP!$5:$5,CQ$4))</f>
        <v>0</v>
      </c>
      <c r="CR476" s="3">
        <f>IF(CR$5="",0,SUMIFS(BP!476:476,BP!$5:$5,CR$4))</f>
        <v>0</v>
      </c>
      <c r="CS476" s="3">
        <f>IF(CS$5="",0,SUMIFS(BP!476:476,BP!$5:$5,CS$4))</f>
        <v>0</v>
      </c>
      <c r="CT476" s="3">
        <f>IF(CT$5="",0,SUMIFS(BP!476:476,BP!$5:$5,CT$4))</f>
        <v>0</v>
      </c>
    </row>
    <row r="477" spans="1:98" s="2" customFormat="1" ht="10.199999999999999" x14ac:dyDescent="0.2">
      <c r="A477" s="11">
        <f>ROW()</f>
        <v>477</v>
      </c>
      <c r="E477" s="15"/>
      <c r="W477" s="5"/>
      <c r="Z477" s="3">
        <f ca="1">IF(Z$5="",0,SUMIFS(INDIRECT($S$2&amp;$A477&amp;":"&amp;$A477),BP!$5:$5,Z$4))</f>
        <v>0</v>
      </c>
      <c r="AA477" s="3">
        <f ca="1">IF(AA$5="",0,SUMIFS(INDIRECT($S$2&amp;$A477&amp;":"&amp;$A477),BP!$5:$5,AA$4))</f>
        <v>0</v>
      </c>
      <c r="AB477" s="3">
        <f ca="1">IF(AB$5="",0,SUMIFS(INDIRECT($S$2&amp;$A477&amp;":"&amp;$A477),BP!$5:$5,AB$4))</f>
        <v>0</v>
      </c>
      <c r="AC477" s="3">
        <f ca="1">IF(AC$5="",0,SUMIFS(INDIRECT($S$2&amp;$A477&amp;":"&amp;$A477),BP!$5:$5,AC$4))</f>
        <v>0</v>
      </c>
      <c r="AD477" s="3">
        <f ca="1">IF(AD$5="",0,SUMIFS(INDIRECT($S$2&amp;$A477&amp;":"&amp;$A477),BP!$5:$5,AD$4))</f>
        <v>0</v>
      </c>
      <c r="AE477" s="3">
        <f ca="1">IF(AE$5="",0,SUMIFS(INDIRECT($S$2&amp;$A477&amp;":"&amp;$A477),BP!$5:$5,AE$4))</f>
        <v>0</v>
      </c>
      <c r="AF477" s="3">
        <f ca="1">IF(AF$5="",0,SUMIFS(INDIRECT($S$2&amp;$A477&amp;":"&amp;$A477),BP!$5:$5,AF$4))</f>
        <v>0</v>
      </c>
      <c r="AG477" s="3">
        <f ca="1">IF(AG$5="",0,SUMIFS(INDIRECT($S$2&amp;$A477&amp;":"&amp;$A477),BP!$5:$5,AG$4))</f>
        <v>0</v>
      </c>
      <c r="AH477" s="3">
        <f ca="1">IF(AH$5="",0,SUMIFS(INDIRECT($S$2&amp;$A477&amp;":"&amp;$A477),BP!$5:$5,AH$4))</f>
        <v>0</v>
      </c>
      <c r="AI477" s="3">
        <f ca="1">IF(AI$5="",0,SUMIFS(INDIRECT($S$2&amp;$A477&amp;":"&amp;$A477),BP!$5:$5,AI$4))</f>
        <v>0</v>
      </c>
      <c r="AJ477" s="3">
        <f ca="1">IF(AJ$5="",0,SUMIFS(INDIRECT($S$2&amp;$A477&amp;":"&amp;$A477),BP!$5:$5,AJ$4))</f>
        <v>0</v>
      </c>
      <c r="AK477" s="3">
        <f ca="1">IF(AK$5="",0,SUMIFS(INDIRECT($S$2&amp;$A477&amp;":"&amp;$A477),BP!$5:$5,AK$4))</f>
        <v>0</v>
      </c>
      <c r="AL477" s="3">
        <f ca="1">IF(AL$5="",0,SUMIFS(INDIRECT($S$2&amp;$A477&amp;":"&amp;$A477),BP!$5:$5,AL$4))</f>
        <v>0</v>
      </c>
      <c r="AM477" s="3">
        <f ca="1">IF(AM$5="",0,SUMIFS(INDIRECT($S$2&amp;$A477&amp;":"&amp;$A477),BP!$5:$5,AM$4))</f>
        <v>0</v>
      </c>
      <c r="AN477" s="3">
        <f ca="1">IF(AN$5="",0,SUMIFS(INDIRECT($S$2&amp;$A477&amp;":"&amp;$A477),BP!$5:$5,AN$4))</f>
        <v>0</v>
      </c>
      <c r="AO477" s="3">
        <f ca="1">IF(AO$5="",0,SUMIFS(INDIRECT($S$2&amp;$A477&amp;":"&amp;$A477),BP!$5:$5,AO$4))</f>
        <v>0</v>
      </c>
      <c r="AP477" s="3">
        <f ca="1">IF(AP$5="",0,SUMIFS(INDIRECT($S$2&amp;$A477&amp;":"&amp;$A477),BP!$5:$5,AP$4))</f>
        <v>0</v>
      </c>
      <c r="AQ477" s="3">
        <f ca="1">IF(AQ$5="",0,SUMIFS(INDIRECT($S$2&amp;$A477&amp;":"&amp;$A477),BP!$5:$5,AQ$4))</f>
        <v>0</v>
      </c>
      <c r="AR477" s="3">
        <f ca="1">IF(AR$5="",0,SUMIFS(INDIRECT($S$2&amp;$A477&amp;":"&amp;$A477),BP!$5:$5,AR$4))</f>
        <v>0</v>
      </c>
      <c r="AS477" s="3">
        <f ca="1">IF(AS$5="",0,SUMIFS(INDIRECT($S$2&amp;$A477&amp;":"&amp;$A477),BP!$5:$5,AS$4))</f>
        <v>0</v>
      </c>
      <c r="AT477" s="3">
        <f ca="1">IF(AT$5="",0,SUMIFS(INDIRECT($S$2&amp;$A477&amp;":"&amp;$A477),BP!$5:$5,AT$4))</f>
        <v>0</v>
      </c>
      <c r="AU477" s="3">
        <f ca="1">IF(AU$5="",0,SUMIFS(INDIRECT($S$2&amp;$A477&amp;":"&amp;$A477),BP!$5:$5,AU$4))</f>
        <v>0</v>
      </c>
      <c r="AV477" s="3">
        <f ca="1">IF(AV$5="",0,SUMIFS(INDIRECT($S$2&amp;$A477&amp;":"&amp;$A477),BP!$5:$5,AV$4))</f>
        <v>0</v>
      </c>
      <c r="AW477" s="3">
        <f ca="1">IF(AW$5="",0,SUMIFS(INDIRECT($S$2&amp;$A477&amp;":"&amp;$A477),BP!$5:$5,AW$4))</f>
        <v>0</v>
      </c>
      <c r="AX477" s="3">
        <f ca="1">IF(AX$5="",0,SUMIFS(INDIRECT($S$2&amp;$A477&amp;":"&amp;$A477),BP!$5:$5,AX$4))</f>
        <v>0</v>
      </c>
      <c r="AY477" s="3">
        <f ca="1">IF(AY$5="",0,SUMIFS(INDIRECT($S$2&amp;$A477&amp;":"&amp;$A477),BP!$5:$5,AY$4))</f>
        <v>0</v>
      </c>
      <c r="AZ477" s="3">
        <f ca="1">IF(AZ$5="",0,SUMIFS(INDIRECT($S$2&amp;$A477&amp;":"&amp;$A477),BP!$5:$5,AZ$4))</f>
        <v>0</v>
      </c>
      <c r="BA477" s="3">
        <f ca="1">IF(BA$5="",0,SUMIFS(INDIRECT($S$2&amp;$A477&amp;":"&amp;$A477),BP!$5:$5,BA$4))</f>
        <v>0</v>
      </c>
      <c r="BB477" s="3">
        <f ca="1">IF(BB$5="",0,SUMIFS(INDIRECT($S$2&amp;$A477&amp;":"&amp;$A477),BP!$5:$5,BB$4))</f>
        <v>0</v>
      </c>
      <c r="BC477" s="3">
        <f ca="1">IF(BC$5="",0,SUMIFS(INDIRECT($S$2&amp;$A477&amp;":"&amp;$A477),BP!$5:$5,BC$4))</f>
        <v>0</v>
      </c>
      <c r="BD477" s="3">
        <f ca="1">IF(BD$5="",0,SUMIFS(INDIRECT($S$2&amp;$A477&amp;":"&amp;$A477),BP!$5:$5,BD$4))</f>
        <v>0</v>
      </c>
      <c r="BE477" s="3">
        <f ca="1">IF(BE$5="",0,SUMIFS(INDIRECT($S$2&amp;$A477&amp;":"&amp;$A477),BP!$5:$5,BE$4))</f>
        <v>0</v>
      </c>
      <c r="BF477" s="3">
        <f ca="1">IF(BF$5="",0,SUMIFS(INDIRECT($S$2&amp;$A477&amp;":"&amp;$A477),BP!$5:$5,BF$4))</f>
        <v>0</v>
      </c>
      <c r="BG477" s="3">
        <f ca="1">IF(BG$5="",0,SUMIFS(INDIRECT($S$2&amp;$A477&amp;":"&amp;$A477),BP!$5:$5,BG$4))</f>
        <v>0</v>
      </c>
      <c r="BH477" s="3">
        <f ca="1">IF(BH$5="",0,SUMIFS(INDIRECT($S$2&amp;$A477&amp;":"&amp;$A477),BP!$5:$5,BH$4))</f>
        <v>0</v>
      </c>
      <c r="BI477" s="3">
        <f ca="1">IF(BI$5="",0,SUMIFS(INDIRECT($S$2&amp;$A477&amp;":"&amp;$A477),BP!$5:$5,BI$4))</f>
        <v>0</v>
      </c>
      <c r="BJ477" s="3">
        <f>IF(BJ$5="",0,SUMIFS(BP!477:477,BP!$5:$5,BJ$4))</f>
        <v>0</v>
      </c>
      <c r="BK477" s="3">
        <f>IF(BK$5="",0,SUMIFS(BP!477:477,BP!$5:$5,BK$4))</f>
        <v>0</v>
      </c>
      <c r="BL477" s="3">
        <f>IF(BL$5="",0,SUMIFS(BP!477:477,BP!$5:$5,BL$4))</f>
        <v>0</v>
      </c>
      <c r="BM477" s="3">
        <f>IF(BM$5="",0,SUMIFS(BP!477:477,BP!$5:$5,BM$4))</f>
        <v>0</v>
      </c>
      <c r="BN477" s="3">
        <f>IF(BN$5="",0,SUMIFS(BP!477:477,BP!$5:$5,BN$4))</f>
        <v>0</v>
      </c>
      <c r="BO477" s="3">
        <f>IF(BO$5="",0,SUMIFS(BP!477:477,BP!$5:$5,BO$4))</f>
        <v>0</v>
      </c>
      <c r="BP477" s="3">
        <f>IF(BP$5="",0,SUMIFS(BP!477:477,BP!$5:$5,BP$4))</f>
        <v>0</v>
      </c>
      <c r="BQ477" s="3">
        <f>IF(BQ$5="",0,SUMIFS(BP!477:477,BP!$5:$5,BQ$4))</f>
        <v>0</v>
      </c>
      <c r="BR477" s="3">
        <f>IF(BR$5="",0,SUMIFS(BP!477:477,BP!$5:$5,BR$4))</f>
        <v>0</v>
      </c>
      <c r="BS477" s="3">
        <f>IF(BS$5="",0,SUMIFS(BP!477:477,BP!$5:$5,BS$4))</f>
        <v>0</v>
      </c>
      <c r="BT477" s="3">
        <f>IF(BT$5="",0,SUMIFS(BP!477:477,BP!$5:$5,BT$4))</f>
        <v>0</v>
      </c>
      <c r="BU477" s="3">
        <f>IF(BU$5="",0,SUMIFS(BP!477:477,BP!$5:$5,BU$4))</f>
        <v>0</v>
      </c>
      <c r="BV477" s="3">
        <f>IF(BV$5="",0,SUMIFS(BP!477:477,BP!$5:$5,BV$4))</f>
        <v>0</v>
      </c>
      <c r="BW477" s="3">
        <f>IF(BW$5="",0,SUMIFS(BP!477:477,BP!$5:$5,BW$4))</f>
        <v>0</v>
      </c>
      <c r="BX477" s="3">
        <f>IF(BX$5="",0,SUMIFS(BP!477:477,BP!$5:$5,BX$4))</f>
        <v>0</v>
      </c>
      <c r="BY477" s="3">
        <f>IF(BY$5="",0,SUMIFS(BP!477:477,BP!$5:$5,BY$4))</f>
        <v>0</v>
      </c>
      <c r="BZ477" s="3">
        <f>IF(BZ$5="",0,SUMIFS(BP!477:477,BP!$5:$5,BZ$4))</f>
        <v>0</v>
      </c>
      <c r="CA477" s="3">
        <f>IF(CA$5="",0,SUMIFS(BP!477:477,BP!$5:$5,CA$4))</f>
        <v>0</v>
      </c>
      <c r="CB477" s="3">
        <f>IF(CB$5="",0,SUMIFS(BP!477:477,BP!$5:$5,CB$4))</f>
        <v>0</v>
      </c>
      <c r="CC477" s="3">
        <f>IF(CC$5="",0,SUMIFS(BP!477:477,BP!$5:$5,CC$4))</f>
        <v>0</v>
      </c>
      <c r="CD477" s="3">
        <f>IF(CD$5="",0,SUMIFS(BP!477:477,BP!$5:$5,CD$4))</f>
        <v>0</v>
      </c>
      <c r="CE477" s="3">
        <f>IF(CE$5="",0,SUMIFS(BP!477:477,BP!$5:$5,CE$4))</f>
        <v>0</v>
      </c>
      <c r="CF477" s="3">
        <f>IF(CF$5="",0,SUMIFS(BP!477:477,BP!$5:$5,CF$4))</f>
        <v>0</v>
      </c>
      <c r="CG477" s="3">
        <f>IF(CG$5="",0,SUMIFS(BP!477:477,BP!$5:$5,CG$4))</f>
        <v>0</v>
      </c>
      <c r="CH477" s="3">
        <f>IF(CH$5="",0,SUMIFS(BP!477:477,BP!$5:$5,CH$4))</f>
        <v>0</v>
      </c>
      <c r="CI477" s="3">
        <f>IF(CI$5="",0,SUMIFS(BP!477:477,BP!$5:$5,CI$4))</f>
        <v>0</v>
      </c>
      <c r="CJ477" s="3">
        <f>IF(CJ$5="",0,SUMIFS(BP!477:477,BP!$5:$5,CJ$4))</f>
        <v>0</v>
      </c>
      <c r="CK477" s="3">
        <f>IF(CK$5="",0,SUMIFS(BP!477:477,BP!$5:$5,CK$4))</f>
        <v>0</v>
      </c>
      <c r="CL477" s="3">
        <f>IF(CL$5="",0,SUMIFS(BP!477:477,BP!$5:$5,CL$4))</f>
        <v>0</v>
      </c>
      <c r="CM477" s="3">
        <f>IF(CM$5="",0,SUMIFS(BP!477:477,BP!$5:$5,CM$4))</f>
        <v>0</v>
      </c>
      <c r="CN477" s="3">
        <f>IF(CN$5="",0,SUMIFS(BP!477:477,BP!$5:$5,CN$4))</f>
        <v>0</v>
      </c>
      <c r="CO477" s="3">
        <f>IF(CO$5="",0,SUMIFS(BP!477:477,BP!$5:$5,CO$4))</f>
        <v>0</v>
      </c>
      <c r="CP477" s="3">
        <f>IF(CP$5="",0,SUMIFS(BP!477:477,BP!$5:$5,CP$4))</f>
        <v>0</v>
      </c>
      <c r="CQ477" s="3">
        <f>IF(CQ$5="",0,SUMIFS(BP!477:477,BP!$5:$5,CQ$4))</f>
        <v>0</v>
      </c>
      <c r="CR477" s="3">
        <f>IF(CR$5="",0,SUMIFS(BP!477:477,BP!$5:$5,CR$4))</f>
        <v>0</v>
      </c>
      <c r="CS477" s="3">
        <f>IF(CS$5="",0,SUMIFS(BP!477:477,BP!$5:$5,CS$4))</f>
        <v>0</v>
      </c>
      <c r="CT477" s="3">
        <f>IF(CT$5="",0,SUMIFS(BP!477:477,BP!$5:$5,CT$4))</f>
        <v>0</v>
      </c>
    </row>
    <row r="478" spans="1:98" s="2" customFormat="1" ht="10.199999999999999" x14ac:dyDescent="0.2">
      <c r="A478" s="11">
        <f>ROW()</f>
        <v>478</v>
      </c>
      <c r="E478" s="15"/>
      <c r="W478" s="5"/>
      <c r="Z478" s="3">
        <f ca="1">IF(Z$5="",0,SUMIFS(INDIRECT($S$2&amp;$A478&amp;":"&amp;$A478),BP!$5:$5,Z$4))</f>
        <v>0</v>
      </c>
      <c r="AA478" s="3">
        <f ca="1">IF(AA$5="",0,SUMIFS(INDIRECT($S$2&amp;$A478&amp;":"&amp;$A478),BP!$5:$5,AA$4))</f>
        <v>0</v>
      </c>
      <c r="AB478" s="3">
        <f ca="1">IF(AB$5="",0,SUMIFS(INDIRECT($S$2&amp;$A478&amp;":"&amp;$A478),BP!$5:$5,AB$4))</f>
        <v>0</v>
      </c>
      <c r="AC478" s="3">
        <f ca="1">IF(AC$5="",0,SUMIFS(INDIRECT($S$2&amp;$A478&amp;":"&amp;$A478),BP!$5:$5,AC$4))</f>
        <v>0</v>
      </c>
      <c r="AD478" s="3">
        <f ca="1">IF(AD$5="",0,SUMIFS(INDIRECT($S$2&amp;$A478&amp;":"&amp;$A478),BP!$5:$5,AD$4))</f>
        <v>0</v>
      </c>
      <c r="AE478" s="3">
        <f ca="1">IF(AE$5="",0,SUMIFS(INDIRECT($S$2&amp;$A478&amp;":"&amp;$A478),BP!$5:$5,AE$4))</f>
        <v>0</v>
      </c>
      <c r="AF478" s="3">
        <f ca="1">IF(AF$5="",0,SUMIFS(INDIRECT($S$2&amp;$A478&amp;":"&amp;$A478),BP!$5:$5,AF$4))</f>
        <v>0</v>
      </c>
      <c r="AG478" s="3">
        <f ca="1">IF(AG$5="",0,SUMIFS(INDIRECT($S$2&amp;$A478&amp;":"&amp;$A478),BP!$5:$5,AG$4))</f>
        <v>0</v>
      </c>
      <c r="AH478" s="3">
        <f ca="1">IF(AH$5="",0,SUMIFS(INDIRECT($S$2&amp;$A478&amp;":"&amp;$A478),BP!$5:$5,AH$4))</f>
        <v>0</v>
      </c>
      <c r="AI478" s="3">
        <f ca="1">IF(AI$5="",0,SUMIFS(INDIRECT($S$2&amp;$A478&amp;":"&amp;$A478),BP!$5:$5,AI$4))</f>
        <v>0</v>
      </c>
      <c r="AJ478" s="3">
        <f ca="1">IF(AJ$5="",0,SUMIFS(INDIRECT($S$2&amp;$A478&amp;":"&amp;$A478),BP!$5:$5,AJ$4))</f>
        <v>0</v>
      </c>
      <c r="AK478" s="3">
        <f ca="1">IF(AK$5="",0,SUMIFS(INDIRECT($S$2&amp;$A478&amp;":"&amp;$A478),BP!$5:$5,AK$4))</f>
        <v>0</v>
      </c>
      <c r="AL478" s="3">
        <f ca="1">IF(AL$5="",0,SUMIFS(INDIRECT($S$2&amp;$A478&amp;":"&amp;$A478),BP!$5:$5,AL$4))</f>
        <v>0</v>
      </c>
      <c r="AM478" s="3">
        <f ca="1">IF(AM$5="",0,SUMIFS(INDIRECT($S$2&amp;$A478&amp;":"&amp;$A478),BP!$5:$5,AM$4))</f>
        <v>0</v>
      </c>
      <c r="AN478" s="3">
        <f ca="1">IF(AN$5="",0,SUMIFS(INDIRECT($S$2&amp;$A478&amp;":"&amp;$A478),BP!$5:$5,AN$4))</f>
        <v>0</v>
      </c>
      <c r="AO478" s="3">
        <f ca="1">IF(AO$5="",0,SUMIFS(INDIRECT($S$2&amp;$A478&amp;":"&amp;$A478),BP!$5:$5,AO$4))</f>
        <v>0</v>
      </c>
      <c r="AP478" s="3">
        <f ca="1">IF(AP$5="",0,SUMIFS(INDIRECT($S$2&amp;$A478&amp;":"&amp;$A478),BP!$5:$5,AP$4))</f>
        <v>0</v>
      </c>
      <c r="AQ478" s="3">
        <f ca="1">IF(AQ$5="",0,SUMIFS(INDIRECT($S$2&amp;$A478&amp;":"&amp;$A478),BP!$5:$5,AQ$4))</f>
        <v>0</v>
      </c>
      <c r="AR478" s="3">
        <f ca="1">IF(AR$5="",0,SUMIFS(INDIRECT($S$2&amp;$A478&amp;":"&amp;$A478),BP!$5:$5,AR$4))</f>
        <v>0</v>
      </c>
      <c r="AS478" s="3">
        <f ca="1">IF(AS$5="",0,SUMIFS(INDIRECT($S$2&amp;$A478&amp;":"&amp;$A478),BP!$5:$5,AS$4))</f>
        <v>0</v>
      </c>
      <c r="AT478" s="3">
        <f ca="1">IF(AT$5="",0,SUMIFS(INDIRECT($S$2&amp;$A478&amp;":"&amp;$A478),BP!$5:$5,AT$4))</f>
        <v>0</v>
      </c>
      <c r="AU478" s="3">
        <f ca="1">IF(AU$5="",0,SUMIFS(INDIRECT($S$2&amp;$A478&amp;":"&amp;$A478),BP!$5:$5,AU$4))</f>
        <v>0</v>
      </c>
      <c r="AV478" s="3">
        <f ca="1">IF(AV$5="",0,SUMIFS(INDIRECT($S$2&amp;$A478&amp;":"&amp;$A478),BP!$5:$5,AV$4))</f>
        <v>0</v>
      </c>
      <c r="AW478" s="3">
        <f ca="1">IF(AW$5="",0,SUMIFS(INDIRECT($S$2&amp;$A478&amp;":"&amp;$A478),BP!$5:$5,AW$4))</f>
        <v>0</v>
      </c>
      <c r="AX478" s="3">
        <f ca="1">IF(AX$5="",0,SUMIFS(INDIRECT($S$2&amp;$A478&amp;":"&amp;$A478),BP!$5:$5,AX$4))</f>
        <v>0</v>
      </c>
      <c r="AY478" s="3">
        <f ca="1">IF(AY$5="",0,SUMIFS(INDIRECT($S$2&amp;$A478&amp;":"&amp;$A478),BP!$5:$5,AY$4))</f>
        <v>0</v>
      </c>
      <c r="AZ478" s="3">
        <f ca="1">IF(AZ$5="",0,SUMIFS(INDIRECT($S$2&amp;$A478&amp;":"&amp;$A478),BP!$5:$5,AZ$4))</f>
        <v>0</v>
      </c>
      <c r="BA478" s="3">
        <f ca="1">IF(BA$5="",0,SUMIFS(INDIRECT($S$2&amp;$A478&amp;":"&amp;$A478),BP!$5:$5,BA$4))</f>
        <v>0</v>
      </c>
      <c r="BB478" s="3">
        <f ca="1">IF(BB$5="",0,SUMIFS(INDIRECT($S$2&amp;$A478&amp;":"&amp;$A478),BP!$5:$5,BB$4))</f>
        <v>0</v>
      </c>
      <c r="BC478" s="3">
        <f ca="1">IF(BC$5="",0,SUMIFS(INDIRECT($S$2&amp;$A478&amp;":"&amp;$A478),BP!$5:$5,BC$4))</f>
        <v>0</v>
      </c>
      <c r="BD478" s="3">
        <f ca="1">IF(BD$5="",0,SUMIFS(INDIRECT($S$2&amp;$A478&amp;":"&amp;$A478),BP!$5:$5,BD$4))</f>
        <v>0</v>
      </c>
      <c r="BE478" s="3">
        <f ca="1">IF(BE$5="",0,SUMIFS(INDIRECT($S$2&amp;$A478&amp;":"&amp;$A478),BP!$5:$5,BE$4))</f>
        <v>0</v>
      </c>
      <c r="BF478" s="3">
        <f ca="1">IF(BF$5="",0,SUMIFS(INDIRECT($S$2&amp;$A478&amp;":"&amp;$A478),BP!$5:$5,BF$4))</f>
        <v>0</v>
      </c>
      <c r="BG478" s="3">
        <f ca="1">IF(BG$5="",0,SUMIFS(INDIRECT($S$2&amp;$A478&amp;":"&amp;$A478),BP!$5:$5,BG$4))</f>
        <v>0</v>
      </c>
      <c r="BH478" s="3">
        <f ca="1">IF(BH$5="",0,SUMIFS(INDIRECT($S$2&amp;$A478&amp;":"&amp;$A478),BP!$5:$5,BH$4))</f>
        <v>0</v>
      </c>
      <c r="BI478" s="3">
        <f ca="1">IF(BI$5="",0,SUMIFS(INDIRECT($S$2&amp;$A478&amp;":"&amp;$A478),BP!$5:$5,BI$4))</f>
        <v>0</v>
      </c>
      <c r="BJ478" s="3">
        <f>IF(BJ$5="",0,SUMIFS(BP!478:478,BP!$5:$5,BJ$4))</f>
        <v>0</v>
      </c>
      <c r="BK478" s="3">
        <f>IF(BK$5="",0,SUMIFS(BP!478:478,BP!$5:$5,BK$4))</f>
        <v>0</v>
      </c>
      <c r="BL478" s="3">
        <f>IF(BL$5="",0,SUMIFS(BP!478:478,BP!$5:$5,BL$4))</f>
        <v>0</v>
      </c>
      <c r="BM478" s="3">
        <f>IF(BM$5="",0,SUMIFS(BP!478:478,BP!$5:$5,BM$4))</f>
        <v>0</v>
      </c>
      <c r="BN478" s="3">
        <f>IF(BN$5="",0,SUMIFS(BP!478:478,BP!$5:$5,BN$4))</f>
        <v>0</v>
      </c>
      <c r="BO478" s="3">
        <f>IF(BO$5="",0,SUMIFS(BP!478:478,BP!$5:$5,BO$4))</f>
        <v>0</v>
      </c>
      <c r="BP478" s="3">
        <f>IF(BP$5="",0,SUMIFS(BP!478:478,BP!$5:$5,BP$4))</f>
        <v>0</v>
      </c>
      <c r="BQ478" s="3">
        <f>IF(BQ$5="",0,SUMIFS(BP!478:478,BP!$5:$5,BQ$4))</f>
        <v>0</v>
      </c>
      <c r="BR478" s="3">
        <f>IF(BR$5="",0,SUMIFS(BP!478:478,BP!$5:$5,BR$4))</f>
        <v>0</v>
      </c>
      <c r="BS478" s="3">
        <f>IF(BS$5="",0,SUMIFS(BP!478:478,BP!$5:$5,BS$4))</f>
        <v>0</v>
      </c>
      <c r="BT478" s="3">
        <f>IF(BT$5="",0,SUMIFS(BP!478:478,BP!$5:$5,BT$4))</f>
        <v>0</v>
      </c>
      <c r="BU478" s="3">
        <f>IF(BU$5="",0,SUMIFS(BP!478:478,BP!$5:$5,BU$4))</f>
        <v>0</v>
      </c>
      <c r="BV478" s="3">
        <f>IF(BV$5="",0,SUMIFS(BP!478:478,BP!$5:$5,BV$4))</f>
        <v>0</v>
      </c>
      <c r="BW478" s="3">
        <f>IF(BW$5="",0,SUMIFS(BP!478:478,BP!$5:$5,BW$4))</f>
        <v>0</v>
      </c>
      <c r="BX478" s="3">
        <f>IF(BX$5="",0,SUMIFS(BP!478:478,BP!$5:$5,BX$4))</f>
        <v>0</v>
      </c>
      <c r="BY478" s="3">
        <f>IF(BY$5="",0,SUMIFS(BP!478:478,BP!$5:$5,BY$4))</f>
        <v>0</v>
      </c>
      <c r="BZ478" s="3">
        <f>IF(BZ$5="",0,SUMIFS(BP!478:478,BP!$5:$5,BZ$4))</f>
        <v>0</v>
      </c>
      <c r="CA478" s="3">
        <f>IF(CA$5="",0,SUMIFS(BP!478:478,BP!$5:$5,CA$4))</f>
        <v>0</v>
      </c>
      <c r="CB478" s="3">
        <f>IF(CB$5="",0,SUMIFS(BP!478:478,BP!$5:$5,CB$4))</f>
        <v>0</v>
      </c>
      <c r="CC478" s="3">
        <f>IF(CC$5="",0,SUMIFS(BP!478:478,BP!$5:$5,CC$4))</f>
        <v>0</v>
      </c>
      <c r="CD478" s="3">
        <f>IF(CD$5="",0,SUMIFS(BP!478:478,BP!$5:$5,CD$4))</f>
        <v>0</v>
      </c>
      <c r="CE478" s="3">
        <f>IF(CE$5="",0,SUMIFS(BP!478:478,BP!$5:$5,CE$4))</f>
        <v>0</v>
      </c>
      <c r="CF478" s="3">
        <f>IF(CF$5="",0,SUMIFS(BP!478:478,BP!$5:$5,CF$4))</f>
        <v>0</v>
      </c>
      <c r="CG478" s="3">
        <f>IF(CG$5="",0,SUMIFS(BP!478:478,BP!$5:$5,CG$4))</f>
        <v>0</v>
      </c>
      <c r="CH478" s="3">
        <f>IF(CH$5="",0,SUMIFS(BP!478:478,BP!$5:$5,CH$4))</f>
        <v>0</v>
      </c>
      <c r="CI478" s="3">
        <f>IF(CI$5="",0,SUMIFS(BP!478:478,BP!$5:$5,CI$4))</f>
        <v>0</v>
      </c>
      <c r="CJ478" s="3">
        <f>IF(CJ$5="",0,SUMIFS(BP!478:478,BP!$5:$5,CJ$4))</f>
        <v>0</v>
      </c>
      <c r="CK478" s="3">
        <f>IF(CK$5="",0,SUMIFS(BP!478:478,BP!$5:$5,CK$4))</f>
        <v>0</v>
      </c>
      <c r="CL478" s="3">
        <f>IF(CL$5="",0,SUMIFS(BP!478:478,BP!$5:$5,CL$4))</f>
        <v>0</v>
      </c>
      <c r="CM478" s="3">
        <f>IF(CM$5="",0,SUMIFS(BP!478:478,BP!$5:$5,CM$4))</f>
        <v>0</v>
      </c>
      <c r="CN478" s="3">
        <f>IF(CN$5="",0,SUMIFS(BP!478:478,BP!$5:$5,CN$4))</f>
        <v>0</v>
      </c>
      <c r="CO478" s="3">
        <f>IF(CO$5="",0,SUMIFS(BP!478:478,BP!$5:$5,CO$4))</f>
        <v>0</v>
      </c>
      <c r="CP478" s="3">
        <f>IF(CP$5="",0,SUMIFS(BP!478:478,BP!$5:$5,CP$4))</f>
        <v>0</v>
      </c>
      <c r="CQ478" s="3">
        <f>IF(CQ$5="",0,SUMIFS(BP!478:478,BP!$5:$5,CQ$4))</f>
        <v>0</v>
      </c>
      <c r="CR478" s="3">
        <f>IF(CR$5="",0,SUMIFS(BP!478:478,BP!$5:$5,CR$4))</f>
        <v>0</v>
      </c>
      <c r="CS478" s="3">
        <f>IF(CS$5="",0,SUMIFS(BP!478:478,BP!$5:$5,CS$4))</f>
        <v>0</v>
      </c>
      <c r="CT478" s="3">
        <f>IF(CT$5="",0,SUMIFS(BP!478:478,BP!$5:$5,CT$4))</f>
        <v>0</v>
      </c>
    </row>
    <row r="479" spans="1:98" s="2" customFormat="1" ht="10.199999999999999" x14ac:dyDescent="0.2">
      <c r="A479" s="11">
        <f>ROW()</f>
        <v>479</v>
      </c>
      <c r="E479" s="15"/>
      <c r="W479" s="5"/>
      <c r="Z479" s="3">
        <f ca="1">IF(Z$5="",0,SUMIFS(INDIRECT($S$2&amp;$A479&amp;":"&amp;$A479),BP!$5:$5,Z$4))</f>
        <v>0</v>
      </c>
      <c r="AA479" s="3">
        <f ca="1">IF(AA$5="",0,SUMIFS(INDIRECT($S$2&amp;$A479&amp;":"&amp;$A479),BP!$5:$5,AA$4))</f>
        <v>0</v>
      </c>
      <c r="AB479" s="3">
        <f ca="1">IF(AB$5="",0,SUMIFS(INDIRECT($S$2&amp;$A479&amp;":"&amp;$A479),BP!$5:$5,AB$4))</f>
        <v>0</v>
      </c>
      <c r="AC479" s="3">
        <f ca="1">IF(AC$5="",0,SUMIFS(INDIRECT($S$2&amp;$A479&amp;":"&amp;$A479),BP!$5:$5,AC$4))</f>
        <v>0</v>
      </c>
      <c r="AD479" s="3">
        <f ca="1">IF(AD$5="",0,SUMIFS(INDIRECT($S$2&amp;$A479&amp;":"&amp;$A479),BP!$5:$5,AD$4))</f>
        <v>0</v>
      </c>
      <c r="AE479" s="3">
        <f ca="1">IF(AE$5="",0,SUMIFS(INDIRECT($S$2&amp;$A479&amp;":"&amp;$A479),BP!$5:$5,AE$4))</f>
        <v>0</v>
      </c>
      <c r="AF479" s="3">
        <f ca="1">IF(AF$5="",0,SUMIFS(INDIRECT($S$2&amp;$A479&amp;":"&amp;$A479),BP!$5:$5,AF$4))</f>
        <v>0</v>
      </c>
      <c r="AG479" s="3">
        <f ca="1">IF(AG$5="",0,SUMIFS(INDIRECT($S$2&amp;$A479&amp;":"&amp;$A479),BP!$5:$5,AG$4))</f>
        <v>0</v>
      </c>
      <c r="AH479" s="3">
        <f ca="1">IF(AH$5="",0,SUMIFS(INDIRECT($S$2&amp;$A479&amp;":"&amp;$A479),BP!$5:$5,AH$4))</f>
        <v>0</v>
      </c>
      <c r="AI479" s="3">
        <f ca="1">IF(AI$5="",0,SUMIFS(INDIRECT($S$2&amp;$A479&amp;":"&amp;$A479),BP!$5:$5,AI$4))</f>
        <v>0</v>
      </c>
      <c r="AJ479" s="3">
        <f ca="1">IF(AJ$5="",0,SUMIFS(INDIRECT($S$2&amp;$A479&amp;":"&amp;$A479),BP!$5:$5,AJ$4))</f>
        <v>0</v>
      </c>
      <c r="AK479" s="3">
        <f ca="1">IF(AK$5="",0,SUMIFS(INDIRECT($S$2&amp;$A479&amp;":"&amp;$A479),BP!$5:$5,AK$4))</f>
        <v>0</v>
      </c>
      <c r="AL479" s="3">
        <f ca="1">IF(AL$5="",0,SUMIFS(INDIRECT($S$2&amp;$A479&amp;":"&amp;$A479),BP!$5:$5,AL$4))</f>
        <v>0</v>
      </c>
      <c r="AM479" s="3">
        <f ca="1">IF(AM$5="",0,SUMIFS(INDIRECT($S$2&amp;$A479&amp;":"&amp;$A479),BP!$5:$5,AM$4))</f>
        <v>0</v>
      </c>
      <c r="AN479" s="3">
        <f ca="1">IF(AN$5="",0,SUMIFS(INDIRECT($S$2&amp;$A479&amp;":"&amp;$A479),BP!$5:$5,AN$4))</f>
        <v>0</v>
      </c>
      <c r="AO479" s="3">
        <f ca="1">IF(AO$5="",0,SUMIFS(INDIRECT($S$2&amp;$A479&amp;":"&amp;$A479),BP!$5:$5,AO$4))</f>
        <v>0</v>
      </c>
      <c r="AP479" s="3">
        <f ca="1">IF(AP$5="",0,SUMIFS(INDIRECT($S$2&amp;$A479&amp;":"&amp;$A479),BP!$5:$5,AP$4))</f>
        <v>0</v>
      </c>
      <c r="AQ479" s="3">
        <f ca="1">IF(AQ$5="",0,SUMIFS(INDIRECT($S$2&amp;$A479&amp;":"&amp;$A479),BP!$5:$5,AQ$4))</f>
        <v>0</v>
      </c>
      <c r="AR479" s="3">
        <f ca="1">IF(AR$5="",0,SUMIFS(INDIRECT($S$2&amp;$A479&amp;":"&amp;$A479),BP!$5:$5,AR$4))</f>
        <v>0</v>
      </c>
      <c r="AS479" s="3">
        <f ca="1">IF(AS$5="",0,SUMIFS(INDIRECT($S$2&amp;$A479&amp;":"&amp;$A479),BP!$5:$5,AS$4))</f>
        <v>0</v>
      </c>
      <c r="AT479" s="3">
        <f ca="1">IF(AT$5="",0,SUMIFS(INDIRECT($S$2&amp;$A479&amp;":"&amp;$A479),BP!$5:$5,AT$4))</f>
        <v>0</v>
      </c>
      <c r="AU479" s="3">
        <f ca="1">IF(AU$5="",0,SUMIFS(INDIRECT($S$2&amp;$A479&amp;":"&amp;$A479),BP!$5:$5,AU$4))</f>
        <v>0</v>
      </c>
      <c r="AV479" s="3">
        <f ca="1">IF(AV$5="",0,SUMIFS(INDIRECT($S$2&amp;$A479&amp;":"&amp;$A479),BP!$5:$5,AV$4))</f>
        <v>0</v>
      </c>
      <c r="AW479" s="3">
        <f ca="1">IF(AW$5="",0,SUMIFS(INDIRECT($S$2&amp;$A479&amp;":"&amp;$A479),BP!$5:$5,AW$4))</f>
        <v>0</v>
      </c>
      <c r="AX479" s="3">
        <f ca="1">IF(AX$5="",0,SUMIFS(INDIRECT($S$2&amp;$A479&amp;":"&amp;$A479),BP!$5:$5,AX$4))</f>
        <v>0</v>
      </c>
      <c r="AY479" s="3">
        <f ca="1">IF(AY$5="",0,SUMIFS(INDIRECT($S$2&amp;$A479&amp;":"&amp;$A479),BP!$5:$5,AY$4))</f>
        <v>0</v>
      </c>
      <c r="AZ479" s="3">
        <f ca="1">IF(AZ$5="",0,SUMIFS(INDIRECT($S$2&amp;$A479&amp;":"&amp;$A479),BP!$5:$5,AZ$4))</f>
        <v>0</v>
      </c>
      <c r="BA479" s="3">
        <f ca="1">IF(BA$5="",0,SUMIFS(INDIRECT($S$2&amp;$A479&amp;":"&amp;$A479),BP!$5:$5,BA$4))</f>
        <v>0</v>
      </c>
      <c r="BB479" s="3">
        <f ca="1">IF(BB$5="",0,SUMIFS(INDIRECT($S$2&amp;$A479&amp;":"&amp;$A479),BP!$5:$5,BB$4))</f>
        <v>0</v>
      </c>
      <c r="BC479" s="3">
        <f ca="1">IF(BC$5="",0,SUMIFS(INDIRECT($S$2&amp;$A479&amp;":"&amp;$A479),BP!$5:$5,BC$4))</f>
        <v>0</v>
      </c>
      <c r="BD479" s="3">
        <f ca="1">IF(BD$5="",0,SUMIFS(INDIRECT($S$2&amp;$A479&amp;":"&amp;$A479),BP!$5:$5,BD$4))</f>
        <v>0</v>
      </c>
      <c r="BE479" s="3">
        <f ca="1">IF(BE$5="",0,SUMIFS(INDIRECT($S$2&amp;$A479&amp;":"&amp;$A479),BP!$5:$5,BE$4))</f>
        <v>0</v>
      </c>
      <c r="BF479" s="3">
        <f ca="1">IF(BF$5="",0,SUMIFS(INDIRECT($S$2&amp;$A479&amp;":"&amp;$A479),BP!$5:$5,BF$4))</f>
        <v>0</v>
      </c>
      <c r="BG479" s="3">
        <f ca="1">IF(BG$5="",0,SUMIFS(INDIRECT($S$2&amp;$A479&amp;":"&amp;$A479),BP!$5:$5,BG$4))</f>
        <v>0</v>
      </c>
      <c r="BH479" s="3">
        <f ca="1">IF(BH$5="",0,SUMIFS(INDIRECT($S$2&amp;$A479&amp;":"&amp;$A479),BP!$5:$5,BH$4))</f>
        <v>0</v>
      </c>
      <c r="BI479" s="3">
        <f ca="1">IF(BI$5="",0,SUMIFS(INDIRECT($S$2&amp;$A479&amp;":"&amp;$A479),BP!$5:$5,BI$4))</f>
        <v>0</v>
      </c>
      <c r="BJ479" s="3">
        <f>IF(BJ$5="",0,SUMIFS(BP!479:479,BP!$5:$5,BJ$4))</f>
        <v>0</v>
      </c>
      <c r="BK479" s="3">
        <f>IF(BK$5="",0,SUMIFS(BP!479:479,BP!$5:$5,BK$4))</f>
        <v>0</v>
      </c>
      <c r="BL479" s="3">
        <f>IF(BL$5="",0,SUMIFS(BP!479:479,BP!$5:$5,BL$4))</f>
        <v>0</v>
      </c>
      <c r="BM479" s="3">
        <f>IF(BM$5="",0,SUMIFS(BP!479:479,BP!$5:$5,BM$4))</f>
        <v>0</v>
      </c>
      <c r="BN479" s="3">
        <f>IF(BN$5="",0,SUMIFS(BP!479:479,BP!$5:$5,BN$4))</f>
        <v>0</v>
      </c>
      <c r="BO479" s="3">
        <f>IF(BO$5="",0,SUMIFS(BP!479:479,BP!$5:$5,BO$4))</f>
        <v>0</v>
      </c>
      <c r="BP479" s="3">
        <f>IF(BP$5="",0,SUMIFS(BP!479:479,BP!$5:$5,BP$4))</f>
        <v>0</v>
      </c>
      <c r="BQ479" s="3">
        <f>IF(BQ$5="",0,SUMIFS(BP!479:479,BP!$5:$5,BQ$4))</f>
        <v>0</v>
      </c>
      <c r="BR479" s="3">
        <f>IF(BR$5="",0,SUMIFS(BP!479:479,BP!$5:$5,BR$4))</f>
        <v>0</v>
      </c>
      <c r="BS479" s="3">
        <f>IF(BS$5="",0,SUMIFS(BP!479:479,BP!$5:$5,BS$4))</f>
        <v>0</v>
      </c>
      <c r="BT479" s="3">
        <f>IF(BT$5="",0,SUMIFS(BP!479:479,BP!$5:$5,BT$4))</f>
        <v>0</v>
      </c>
      <c r="BU479" s="3">
        <f>IF(BU$5="",0,SUMIFS(BP!479:479,BP!$5:$5,BU$4))</f>
        <v>0</v>
      </c>
      <c r="BV479" s="3">
        <f>IF(BV$5="",0,SUMIFS(BP!479:479,BP!$5:$5,BV$4))</f>
        <v>0</v>
      </c>
      <c r="BW479" s="3">
        <f>IF(BW$5="",0,SUMIFS(BP!479:479,BP!$5:$5,BW$4))</f>
        <v>0</v>
      </c>
      <c r="BX479" s="3">
        <f>IF(BX$5="",0,SUMIFS(BP!479:479,BP!$5:$5,BX$4))</f>
        <v>0</v>
      </c>
      <c r="BY479" s="3">
        <f>IF(BY$5="",0,SUMIFS(BP!479:479,BP!$5:$5,BY$4))</f>
        <v>0</v>
      </c>
      <c r="BZ479" s="3">
        <f>IF(BZ$5="",0,SUMIFS(BP!479:479,BP!$5:$5,BZ$4))</f>
        <v>0</v>
      </c>
      <c r="CA479" s="3">
        <f>IF(CA$5="",0,SUMIFS(BP!479:479,BP!$5:$5,CA$4))</f>
        <v>0</v>
      </c>
      <c r="CB479" s="3">
        <f>IF(CB$5="",0,SUMIFS(BP!479:479,BP!$5:$5,CB$4))</f>
        <v>0</v>
      </c>
      <c r="CC479" s="3">
        <f>IF(CC$5="",0,SUMIFS(BP!479:479,BP!$5:$5,CC$4))</f>
        <v>0</v>
      </c>
      <c r="CD479" s="3">
        <f>IF(CD$5="",0,SUMIFS(BP!479:479,BP!$5:$5,CD$4))</f>
        <v>0</v>
      </c>
      <c r="CE479" s="3">
        <f>IF(CE$5="",0,SUMIFS(BP!479:479,BP!$5:$5,CE$4))</f>
        <v>0</v>
      </c>
      <c r="CF479" s="3">
        <f>IF(CF$5="",0,SUMIFS(BP!479:479,BP!$5:$5,CF$4))</f>
        <v>0</v>
      </c>
      <c r="CG479" s="3">
        <f>IF(CG$5="",0,SUMIFS(BP!479:479,BP!$5:$5,CG$4))</f>
        <v>0</v>
      </c>
      <c r="CH479" s="3">
        <f>IF(CH$5="",0,SUMIFS(BP!479:479,BP!$5:$5,CH$4))</f>
        <v>0</v>
      </c>
      <c r="CI479" s="3">
        <f>IF(CI$5="",0,SUMIFS(BP!479:479,BP!$5:$5,CI$4))</f>
        <v>0</v>
      </c>
      <c r="CJ479" s="3">
        <f>IF(CJ$5="",0,SUMIFS(BP!479:479,BP!$5:$5,CJ$4))</f>
        <v>0</v>
      </c>
      <c r="CK479" s="3">
        <f>IF(CK$5="",0,SUMIFS(BP!479:479,BP!$5:$5,CK$4))</f>
        <v>0</v>
      </c>
      <c r="CL479" s="3">
        <f>IF(CL$5="",0,SUMIFS(BP!479:479,BP!$5:$5,CL$4))</f>
        <v>0</v>
      </c>
      <c r="CM479" s="3">
        <f>IF(CM$5="",0,SUMIFS(BP!479:479,BP!$5:$5,CM$4))</f>
        <v>0</v>
      </c>
      <c r="CN479" s="3">
        <f>IF(CN$5="",0,SUMIFS(BP!479:479,BP!$5:$5,CN$4))</f>
        <v>0</v>
      </c>
      <c r="CO479" s="3">
        <f>IF(CO$5="",0,SUMIFS(BP!479:479,BP!$5:$5,CO$4))</f>
        <v>0</v>
      </c>
      <c r="CP479" s="3">
        <f>IF(CP$5="",0,SUMIFS(BP!479:479,BP!$5:$5,CP$4))</f>
        <v>0</v>
      </c>
      <c r="CQ479" s="3">
        <f>IF(CQ$5="",0,SUMIFS(BP!479:479,BP!$5:$5,CQ$4))</f>
        <v>0</v>
      </c>
      <c r="CR479" s="3">
        <f>IF(CR$5="",0,SUMIFS(BP!479:479,BP!$5:$5,CR$4))</f>
        <v>0</v>
      </c>
      <c r="CS479" s="3">
        <f>IF(CS$5="",0,SUMIFS(BP!479:479,BP!$5:$5,CS$4))</f>
        <v>0</v>
      </c>
      <c r="CT479" s="3">
        <f>IF(CT$5="",0,SUMIFS(BP!479:479,BP!$5:$5,CT$4))</f>
        <v>0</v>
      </c>
    </row>
    <row r="480" spans="1:98" s="2" customFormat="1" ht="10.199999999999999" x14ac:dyDescent="0.2">
      <c r="A480" s="11">
        <f>ROW()</f>
        <v>480</v>
      </c>
      <c r="E480" s="15"/>
      <c r="W480" s="5"/>
      <c r="Z480" s="3">
        <f ca="1">IF(Z$5="",0,SUMIFS(INDIRECT($S$2&amp;$A480&amp;":"&amp;$A480),BP!$5:$5,Z$4))</f>
        <v>0</v>
      </c>
      <c r="AA480" s="3">
        <f ca="1">IF(AA$5="",0,SUMIFS(INDIRECT($S$2&amp;$A480&amp;":"&amp;$A480),BP!$5:$5,AA$4))</f>
        <v>0</v>
      </c>
      <c r="AB480" s="3">
        <f ca="1">IF(AB$5="",0,SUMIFS(INDIRECT($S$2&amp;$A480&amp;":"&amp;$A480),BP!$5:$5,AB$4))</f>
        <v>0</v>
      </c>
      <c r="AC480" s="3">
        <f ca="1">IF(AC$5="",0,SUMIFS(INDIRECT($S$2&amp;$A480&amp;":"&amp;$A480),BP!$5:$5,AC$4))</f>
        <v>0</v>
      </c>
      <c r="AD480" s="3">
        <f ca="1">IF(AD$5="",0,SUMIFS(INDIRECT($S$2&amp;$A480&amp;":"&amp;$A480),BP!$5:$5,AD$4))</f>
        <v>0</v>
      </c>
      <c r="AE480" s="3">
        <f ca="1">IF(AE$5="",0,SUMIFS(INDIRECT($S$2&amp;$A480&amp;":"&amp;$A480),BP!$5:$5,AE$4))</f>
        <v>0</v>
      </c>
      <c r="AF480" s="3">
        <f ca="1">IF(AF$5="",0,SUMIFS(INDIRECT($S$2&amp;$A480&amp;":"&amp;$A480),BP!$5:$5,AF$4))</f>
        <v>0</v>
      </c>
      <c r="AG480" s="3">
        <f ca="1">IF(AG$5="",0,SUMIFS(INDIRECT($S$2&amp;$A480&amp;":"&amp;$A480),BP!$5:$5,AG$4))</f>
        <v>0</v>
      </c>
      <c r="AH480" s="3">
        <f ca="1">IF(AH$5="",0,SUMIFS(INDIRECT($S$2&amp;$A480&amp;":"&amp;$A480),BP!$5:$5,AH$4))</f>
        <v>0</v>
      </c>
      <c r="AI480" s="3">
        <f ca="1">IF(AI$5="",0,SUMIFS(INDIRECT($S$2&amp;$A480&amp;":"&amp;$A480),BP!$5:$5,AI$4))</f>
        <v>0</v>
      </c>
      <c r="AJ480" s="3">
        <f ca="1">IF(AJ$5="",0,SUMIFS(INDIRECT($S$2&amp;$A480&amp;":"&amp;$A480),BP!$5:$5,AJ$4))</f>
        <v>0</v>
      </c>
      <c r="AK480" s="3">
        <f ca="1">IF(AK$5="",0,SUMIFS(INDIRECT($S$2&amp;$A480&amp;":"&amp;$A480),BP!$5:$5,AK$4))</f>
        <v>0</v>
      </c>
      <c r="AL480" s="3">
        <f ca="1">IF(AL$5="",0,SUMIFS(INDIRECT($S$2&amp;$A480&amp;":"&amp;$A480),BP!$5:$5,AL$4))</f>
        <v>0</v>
      </c>
      <c r="AM480" s="3">
        <f ca="1">IF(AM$5="",0,SUMIFS(INDIRECT($S$2&amp;$A480&amp;":"&amp;$A480),BP!$5:$5,AM$4))</f>
        <v>0</v>
      </c>
      <c r="AN480" s="3">
        <f ca="1">IF(AN$5="",0,SUMIFS(INDIRECT($S$2&amp;$A480&amp;":"&amp;$A480),BP!$5:$5,AN$4))</f>
        <v>0</v>
      </c>
      <c r="AO480" s="3">
        <f ca="1">IF(AO$5="",0,SUMIFS(INDIRECT($S$2&amp;$A480&amp;":"&amp;$A480),BP!$5:$5,AO$4))</f>
        <v>0</v>
      </c>
      <c r="AP480" s="3">
        <f ca="1">IF(AP$5="",0,SUMIFS(INDIRECT($S$2&amp;$A480&amp;":"&amp;$A480),BP!$5:$5,AP$4))</f>
        <v>0</v>
      </c>
      <c r="AQ480" s="3">
        <f ca="1">IF(AQ$5="",0,SUMIFS(INDIRECT($S$2&amp;$A480&amp;":"&amp;$A480),BP!$5:$5,AQ$4))</f>
        <v>0</v>
      </c>
      <c r="AR480" s="3">
        <f ca="1">IF(AR$5="",0,SUMIFS(INDIRECT($S$2&amp;$A480&amp;":"&amp;$A480),BP!$5:$5,AR$4))</f>
        <v>0</v>
      </c>
      <c r="AS480" s="3">
        <f ca="1">IF(AS$5="",0,SUMIFS(INDIRECT($S$2&amp;$A480&amp;":"&amp;$A480),BP!$5:$5,AS$4))</f>
        <v>0</v>
      </c>
      <c r="AT480" s="3">
        <f ca="1">IF(AT$5="",0,SUMIFS(INDIRECT($S$2&amp;$A480&amp;":"&amp;$A480),BP!$5:$5,AT$4))</f>
        <v>0</v>
      </c>
      <c r="AU480" s="3">
        <f ca="1">IF(AU$5="",0,SUMIFS(INDIRECT($S$2&amp;$A480&amp;":"&amp;$A480),BP!$5:$5,AU$4))</f>
        <v>0</v>
      </c>
      <c r="AV480" s="3">
        <f ca="1">IF(AV$5="",0,SUMIFS(INDIRECT($S$2&amp;$A480&amp;":"&amp;$A480),BP!$5:$5,AV$4))</f>
        <v>0</v>
      </c>
      <c r="AW480" s="3">
        <f ca="1">IF(AW$5="",0,SUMIFS(INDIRECT($S$2&amp;$A480&amp;":"&amp;$A480),BP!$5:$5,AW$4))</f>
        <v>0</v>
      </c>
      <c r="AX480" s="3">
        <f ca="1">IF(AX$5="",0,SUMIFS(INDIRECT($S$2&amp;$A480&amp;":"&amp;$A480),BP!$5:$5,AX$4))</f>
        <v>0</v>
      </c>
      <c r="AY480" s="3">
        <f ca="1">IF(AY$5="",0,SUMIFS(INDIRECT($S$2&amp;$A480&amp;":"&amp;$A480),BP!$5:$5,AY$4))</f>
        <v>0</v>
      </c>
      <c r="AZ480" s="3">
        <f ca="1">IF(AZ$5="",0,SUMIFS(INDIRECT($S$2&amp;$A480&amp;":"&amp;$A480),BP!$5:$5,AZ$4))</f>
        <v>0</v>
      </c>
      <c r="BA480" s="3">
        <f ca="1">IF(BA$5="",0,SUMIFS(INDIRECT($S$2&amp;$A480&amp;":"&amp;$A480),BP!$5:$5,BA$4))</f>
        <v>0</v>
      </c>
      <c r="BB480" s="3">
        <f ca="1">IF(BB$5="",0,SUMIFS(INDIRECT($S$2&amp;$A480&amp;":"&amp;$A480),BP!$5:$5,BB$4))</f>
        <v>0</v>
      </c>
      <c r="BC480" s="3">
        <f ca="1">IF(BC$5="",0,SUMIFS(INDIRECT($S$2&amp;$A480&amp;":"&amp;$A480),BP!$5:$5,BC$4))</f>
        <v>0</v>
      </c>
      <c r="BD480" s="3">
        <f ca="1">IF(BD$5="",0,SUMIFS(INDIRECT($S$2&amp;$A480&amp;":"&amp;$A480),BP!$5:$5,BD$4))</f>
        <v>0</v>
      </c>
      <c r="BE480" s="3">
        <f ca="1">IF(BE$5="",0,SUMIFS(INDIRECT($S$2&amp;$A480&amp;":"&amp;$A480),BP!$5:$5,BE$4))</f>
        <v>0</v>
      </c>
      <c r="BF480" s="3">
        <f ca="1">IF(BF$5="",0,SUMIFS(INDIRECT($S$2&amp;$A480&amp;":"&amp;$A480),BP!$5:$5,BF$4))</f>
        <v>0</v>
      </c>
      <c r="BG480" s="3">
        <f ca="1">IF(BG$5="",0,SUMIFS(INDIRECT($S$2&amp;$A480&amp;":"&amp;$A480),BP!$5:$5,BG$4))</f>
        <v>0</v>
      </c>
      <c r="BH480" s="3">
        <f ca="1">IF(BH$5="",0,SUMIFS(INDIRECT($S$2&amp;$A480&amp;":"&amp;$A480),BP!$5:$5,BH$4))</f>
        <v>0</v>
      </c>
      <c r="BI480" s="3">
        <f ca="1">IF(BI$5="",0,SUMIFS(INDIRECT($S$2&amp;$A480&amp;":"&amp;$A480),BP!$5:$5,BI$4))</f>
        <v>0</v>
      </c>
      <c r="BJ480" s="3">
        <f>IF(BJ$5="",0,SUMIFS(BP!480:480,BP!$5:$5,BJ$4))</f>
        <v>0</v>
      </c>
      <c r="BK480" s="3">
        <f>IF(BK$5="",0,SUMIFS(BP!480:480,BP!$5:$5,BK$4))</f>
        <v>0</v>
      </c>
      <c r="BL480" s="3">
        <f>IF(BL$5="",0,SUMIFS(BP!480:480,BP!$5:$5,BL$4))</f>
        <v>0</v>
      </c>
      <c r="BM480" s="3">
        <f>IF(BM$5="",0,SUMIFS(BP!480:480,BP!$5:$5,BM$4))</f>
        <v>0</v>
      </c>
      <c r="BN480" s="3">
        <f>IF(BN$5="",0,SUMIFS(BP!480:480,BP!$5:$5,BN$4))</f>
        <v>0</v>
      </c>
      <c r="BO480" s="3">
        <f>IF(BO$5="",0,SUMIFS(BP!480:480,BP!$5:$5,BO$4))</f>
        <v>0</v>
      </c>
      <c r="BP480" s="3">
        <f>IF(BP$5="",0,SUMIFS(BP!480:480,BP!$5:$5,BP$4))</f>
        <v>0</v>
      </c>
      <c r="BQ480" s="3">
        <f>IF(BQ$5="",0,SUMIFS(BP!480:480,BP!$5:$5,BQ$4))</f>
        <v>0</v>
      </c>
      <c r="BR480" s="3">
        <f>IF(BR$5="",0,SUMIFS(BP!480:480,BP!$5:$5,BR$4))</f>
        <v>0</v>
      </c>
      <c r="BS480" s="3">
        <f>IF(BS$5="",0,SUMIFS(BP!480:480,BP!$5:$5,BS$4))</f>
        <v>0</v>
      </c>
      <c r="BT480" s="3">
        <f>IF(BT$5="",0,SUMIFS(BP!480:480,BP!$5:$5,BT$4))</f>
        <v>0</v>
      </c>
      <c r="BU480" s="3">
        <f>IF(BU$5="",0,SUMIFS(BP!480:480,BP!$5:$5,BU$4))</f>
        <v>0</v>
      </c>
      <c r="BV480" s="3">
        <f>IF(BV$5="",0,SUMIFS(BP!480:480,BP!$5:$5,BV$4))</f>
        <v>0</v>
      </c>
      <c r="BW480" s="3">
        <f>IF(BW$5="",0,SUMIFS(BP!480:480,BP!$5:$5,BW$4))</f>
        <v>0</v>
      </c>
      <c r="BX480" s="3">
        <f>IF(BX$5="",0,SUMIFS(BP!480:480,BP!$5:$5,BX$4))</f>
        <v>0</v>
      </c>
      <c r="BY480" s="3">
        <f>IF(BY$5="",0,SUMIFS(BP!480:480,BP!$5:$5,BY$4))</f>
        <v>0</v>
      </c>
      <c r="BZ480" s="3">
        <f>IF(BZ$5="",0,SUMIFS(BP!480:480,BP!$5:$5,BZ$4))</f>
        <v>0</v>
      </c>
      <c r="CA480" s="3">
        <f>IF(CA$5="",0,SUMIFS(BP!480:480,BP!$5:$5,CA$4))</f>
        <v>0</v>
      </c>
      <c r="CB480" s="3">
        <f>IF(CB$5="",0,SUMIFS(BP!480:480,BP!$5:$5,CB$4))</f>
        <v>0</v>
      </c>
      <c r="CC480" s="3">
        <f>IF(CC$5="",0,SUMIFS(BP!480:480,BP!$5:$5,CC$4))</f>
        <v>0</v>
      </c>
      <c r="CD480" s="3">
        <f>IF(CD$5="",0,SUMIFS(BP!480:480,BP!$5:$5,CD$4))</f>
        <v>0</v>
      </c>
      <c r="CE480" s="3">
        <f>IF(CE$5="",0,SUMIFS(BP!480:480,BP!$5:$5,CE$4))</f>
        <v>0</v>
      </c>
      <c r="CF480" s="3">
        <f>IF(CF$5="",0,SUMIFS(BP!480:480,BP!$5:$5,CF$4))</f>
        <v>0</v>
      </c>
      <c r="CG480" s="3">
        <f>IF(CG$5="",0,SUMIFS(BP!480:480,BP!$5:$5,CG$4))</f>
        <v>0</v>
      </c>
      <c r="CH480" s="3">
        <f>IF(CH$5="",0,SUMIFS(BP!480:480,BP!$5:$5,CH$4))</f>
        <v>0</v>
      </c>
      <c r="CI480" s="3">
        <f>IF(CI$5="",0,SUMIFS(BP!480:480,BP!$5:$5,CI$4))</f>
        <v>0</v>
      </c>
      <c r="CJ480" s="3">
        <f>IF(CJ$5="",0,SUMIFS(BP!480:480,BP!$5:$5,CJ$4))</f>
        <v>0</v>
      </c>
      <c r="CK480" s="3">
        <f>IF(CK$5="",0,SUMIFS(BP!480:480,BP!$5:$5,CK$4))</f>
        <v>0</v>
      </c>
      <c r="CL480" s="3">
        <f>IF(CL$5="",0,SUMIFS(BP!480:480,BP!$5:$5,CL$4))</f>
        <v>0</v>
      </c>
      <c r="CM480" s="3">
        <f>IF(CM$5="",0,SUMIFS(BP!480:480,BP!$5:$5,CM$4))</f>
        <v>0</v>
      </c>
      <c r="CN480" s="3">
        <f>IF(CN$5="",0,SUMIFS(BP!480:480,BP!$5:$5,CN$4))</f>
        <v>0</v>
      </c>
      <c r="CO480" s="3">
        <f>IF(CO$5="",0,SUMIFS(BP!480:480,BP!$5:$5,CO$4))</f>
        <v>0</v>
      </c>
      <c r="CP480" s="3">
        <f>IF(CP$5="",0,SUMIFS(BP!480:480,BP!$5:$5,CP$4))</f>
        <v>0</v>
      </c>
      <c r="CQ480" s="3">
        <f>IF(CQ$5="",0,SUMIFS(BP!480:480,BP!$5:$5,CQ$4))</f>
        <v>0</v>
      </c>
      <c r="CR480" s="3">
        <f>IF(CR$5="",0,SUMIFS(BP!480:480,BP!$5:$5,CR$4))</f>
        <v>0</v>
      </c>
      <c r="CS480" s="3">
        <f>IF(CS$5="",0,SUMIFS(BP!480:480,BP!$5:$5,CS$4))</f>
        <v>0</v>
      </c>
      <c r="CT480" s="3">
        <f>IF(CT$5="",0,SUMIFS(BP!480:480,BP!$5:$5,CT$4))</f>
        <v>0</v>
      </c>
    </row>
    <row r="481" spans="1:98" s="2" customFormat="1" ht="10.199999999999999" x14ac:dyDescent="0.2">
      <c r="A481" s="11">
        <f>ROW()</f>
        <v>481</v>
      </c>
      <c r="E481" s="15"/>
      <c r="W481" s="5"/>
      <c r="Z481" s="3">
        <f ca="1">IF(Z$5="",0,SUMIFS(INDIRECT($S$2&amp;$A481&amp;":"&amp;$A481),BP!$5:$5,Z$4))</f>
        <v>0</v>
      </c>
      <c r="AA481" s="3">
        <f ca="1">IF(AA$5="",0,SUMIFS(INDIRECT($S$2&amp;$A481&amp;":"&amp;$A481),BP!$5:$5,AA$4))</f>
        <v>0</v>
      </c>
      <c r="AB481" s="3">
        <f ca="1">IF(AB$5="",0,SUMIFS(INDIRECT($S$2&amp;$A481&amp;":"&amp;$A481),BP!$5:$5,AB$4))</f>
        <v>0</v>
      </c>
      <c r="AC481" s="3">
        <f ca="1">IF(AC$5="",0,SUMIFS(INDIRECT($S$2&amp;$A481&amp;":"&amp;$A481),BP!$5:$5,AC$4))</f>
        <v>0</v>
      </c>
      <c r="AD481" s="3">
        <f ca="1">IF(AD$5="",0,SUMIFS(INDIRECT($S$2&amp;$A481&amp;":"&amp;$A481),BP!$5:$5,AD$4))</f>
        <v>0</v>
      </c>
      <c r="AE481" s="3">
        <f ca="1">IF(AE$5="",0,SUMIFS(INDIRECT($S$2&amp;$A481&amp;":"&amp;$A481),BP!$5:$5,AE$4))</f>
        <v>0</v>
      </c>
      <c r="AF481" s="3">
        <f ca="1">IF(AF$5="",0,SUMIFS(INDIRECT($S$2&amp;$A481&amp;":"&amp;$A481),BP!$5:$5,AF$4))</f>
        <v>0</v>
      </c>
      <c r="AG481" s="3">
        <f ca="1">IF(AG$5="",0,SUMIFS(INDIRECT($S$2&amp;$A481&amp;":"&amp;$A481),BP!$5:$5,AG$4))</f>
        <v>0</v>
      </c>
      <c r="AH481" s="3">
        <f ca="1">IF(AH$5="",0,SUMIFS(INDIRECT($S$2&amp;$A481&amp;":"&amp;$A481),BP!$5:$5,AH$4))</f>
        <v>0</v>
      </c>
      <c r="AI481" s="3">
        <f ca="1">IF(AI$5="",0,SUMIFS(INDIRECT($S$2&amp;$A481&amp;":"&amp;$A481),BP!$5:$5,AI$4))</f>
        <v>0</v>
      </c>
      <c r="AJ481" s="3">
        <f ca="1">IF(AJ$5="",0,SUMIFS(INDIRECT($S$2&amp;$A481&amp;":"&amp;$A481),BP!$5:$5,AJ$4))</f>
        <v>0</v>
      </c>
      <c r="AK481" s="3">
        <f ca="1">IF(AK$5="",0,SUMIFS(INDIRECT($S$2&amp;$A481&amp;":"&amp;$A481),BP!$5:$5,AK$4))</f>
        <v>0</v>
      </c>
      <c r="AL481" s="3">
        <f ca="1">IF(AL$5="",0,SUMIFS(INDIRECT($S$2&amp;$A481&amp;":"&amp;$A481),BP!$5:$5,AL$4))</f>
        <v>0</v>
      </c>
      <c r="AM481" s="3">
        <f ca="1">IF(AM$5="",0,SUMIFS(INDIRECT($S$2&amp;$A481&amp;":"&amp;$A481),BP!$5:$5,AM$4))</f>
        <v>0</v>
      </c>
      <c r="AN481" s="3">
        <f ca="1">IF(AN$5="",0,SUMIFS(INDIRECT($S$2&amp;$A481&amp;":"&amp;$A481),BP!$5:$5,AN$4))</f>
        <v>0</v>
      </c>
      <c r="AO481" s="3">
        <f ca="1">IF(AO$5="",0,SUMIFS(INDIRECT($S$2&amp;$A481&amp;":"&amp;$A481),BP!$5:$5,AO$4))</f>
        <v>0</v>
      </c>
      <c r="AP481" s="3">
        <f ca="1">IF(AP$5="",0,SUMIFS(INDIRECT($S$2&amp;$A481&amp;":"&amp;$A481),BP!$5:$5,AP$4))</f>
        <v>0</v>
      </c>
      <c r="AQ481" s="3">
        <f ca="1">IF(AQ$5="",0,SUMIFS(INDIRECT($S$2&amp;$A481&amp;":"&amp;$A481),BP!$5:$5,AQ$4))</f>
        <v>0</v>
      </c>
      <c r="AR481" s="3">
        <f ca="1">IF(AR$5="",0,SUMIFS(INDIRECT($S$2&amp;$A481&amp;":"&amp;$A481),BP!$5:$5,AR$4))</f>
        <v>0</v>
      </c>
      <c r="AS481" s="3">
        <f ca="1">IF(AS$5="",0,SUMIFS(INDIRECT($S$2&amp;$A481&amp;":"&amp;$A481),BP!$5:$5,AS$4))</f>
        <v>0</v>
      </c>
      <c r="AT481" s="3">
        <f ca="1">IF(AT$5="",0,SUMIFS(INDIRECT($S$2&amp;$A481&amp;":"&amp;$A481),BP!$5:$5,AT$4))</f>
        <v>0</v>
      </c>
      <c r="AU481" s="3">
        <f ca="1">IF(AU$5="",0,SUMIFS(INDIRECT($S$2&amp;$A481&amp;":"&amp;$A481),BP!$5:$5,AU$4))</f>
        <v>0</v>
      </c>
      <c r="AV481" s="3">
        <f ca="1">IF(AV$5="",0,SUMIFS(INDIRECT($S$2&amp;$A481&amp;":"&amp;$A481),BP!$5:$5,AV$4))</f>
        <v>0</v>
      </c>
      <c r="AW481" s="3">
        <f ca="1">IF(AW$5="",0,SUMIFS(INDIRECT($S$2&amp;$A481&amp;":"&amp;$A481),BP!$5:$5,AW$4))</f>
        <v>0</v>
      </c>
      <c r="AX481" s="3">
        <f ca="1">IF(AX$5="",0,SUMIFS(INDIRECT($S$2&amp;$A481&amp;":"&amp;$A481),BP!$5:$5,AX$4))</f>
        <v>0</v>
      </c>
      <c r="AY481" s="3">
        <f ca="1">IF(AY$5="",0,SUMIFS(INDIRECT($S$2&amp;$A481&amp;":"&amp;$A481),BP!$5:$5,AY$4))</f>
        <v>0</v>
      </c>
      <c r="AZ481" s="3">
        <f ca="1">IF(AZ$5="",0,SUMIFS(INDIRECT($S$2&amp;$A481&amp;":"&amp;$A481),BP!$5:$5,AZ$4))</f>
        <v>0</v>
      </c>
      <c r="BA481" s="3">
        <f ca="1">IF(BA$5="",0,SUMIFS(INDIRECT($S$2&amp;$A481&amp;":"&amp;$A481),BP!$5:$5,BA$4))</f>
        <v>0</v>
      </c>
      <c r="BB481" s="3">
        <f ca="1">IF(BB$5="",0,SUMIFS(INDIRECT($S$2&amp;$A481&amp;":"&amp;$A481),BP!$5:$5,BB$4))</f>
        <v>0</v>
      </c>
      <c r="BC481" s="3">
        <f ca="1">IF(BC$5="",0,SUMIFS(INDIRECT($S$2&amp;$A481&amp;":"&amp;$A481),BP!$5:$5,BC$4))</f>
        <v>0</v>
      </c>
      <c r="BD481" s="3">
        <f ca="1">IF(BD$5="",0,SUMIFS(INDIRECT($S$2&amp;$A481&amp;":"&amp;$A481),BP!$5:$5,BD$4))</f>
        <v>0</v>
      </c>
      <c r="BE481" s="3">
        <f ca="1">IF(BE$5="",0,SUMIFS(INDIRECT($S$2&amp;$A481&amp;":"&amp;$A481),BP!$5:$5,BE$4))</f>
        <v>0</v>
      </c>
      <c r="BF481" s="3">
        <f ca="1">IF(BF$5="",0,SUMIFS(INDIRECT($S$2&amp;$A481&amp;":"&amp;$A481),BP!$5:$5,BF$4))</f>
        <v>0</v>
      </c>
      <c r="BG481" s="3">
        <f ca="1">IF(BG$5="",0,SUMIFS(INDIRECT($S$2&amp;$A481&amp;":"&amp;$A481),BP!$5:$5,BG$4))</f>
        <v>0</v>
      </c>
      <c r="BH481" s="3">
        <f ca="1">IF(BH$5="",0,SUMIFS(INDIRECT($S$2&amp;$A481&amp;":"&amp;$A481),BP!$5:$5,BH$4))</f>
        <v>0</v>
      </c>
      <c r="BI481" s="3">
        <f ca="1">IF(BI$5="",0,SUMIFS(INDIRECT($S$2&amp;$A481&amp;":"&amp;$A481),BP!$5:$5,BI$4))</f>
        <v>0</v>
      </c>
      <c r="BJ481" s="3">
        <f>IF(BJ$5="",0,SUMIFS(BP!481:481,BP!$5:$5,BJ$4))</f>
        <v>0</v>
      </c>
      <c r="BK481" s="3">
        <f>IF(BK$5="",0,SUMIFS(BP!481:481,BP!$5:$5,BK$4))</f>
        <v>0</v>
      </c>
      <c r="BL481" s="3">
        <f>IF(BL$5="",0,SUMIFS(BP!481:481,BP!$5:$5,BL$4))</f>
        <v>0</v>
      </c>
      <c r="BM481" s="3">
        <f>IF(BM$5="",0,SUMIFS(BP!481:481,BP!$5:$5,BM$4))</f>
        <v>0</v>
      </c>
      <c r="BN481" s="3">
        <f>IF(BN$5="",0,SUMIFS(BP!481:481,BP!$5:$5,BN$4))</f>
        <v>0</v>
      </c>
      <c r="BO481" s="3">
        <f>IF(BO$5="",0,SUMIFS(BP!481:481,BP!$5:$5,BO$4))</f>
        <v>0</v>
      </c>
      <c r="BP481" s="3">
        <f>IF(BP$5="",0,SUMIFS(BP!481:481,BP!$5:$5,BP$4))</f>
        <v>0</v>
      </c>
      <c r="BQ481" s="3">
        <f>IF(BQ$5="",0,SUMIFS(BP!481:481,BP!$5:$5,BQ$4))</f>
        <v>0</v>
      </c>
      <c r="BR481" s="3">
        <f>IF(BR$5="",0,SUMIFS(BP!481:481,BP!$5:$5,BR$4))</f>
        <v>0</v>
      </c>
      <c r="BS481" s="3">
        <f>IF(BS$5="",0,SUMIFS(BP!481:481,BP!$5:$5,BS$4))</f>
        <v>0</v>
      </c>
      <c r="BT481" s="3">
        <f>IF(BT$5="",0,SUMIFS(BP!481:481,BP!$5:$5,BT$4))</f>
        <v>0</v>
      </c>
      <c r="BU481" s="3">
        <f>IF(BU$5="",0,SUMIFS(BP!481:481,BP!$5:$5,BU$4))</f>
        <v>0</v>
      </c>
      <c r="BV481" s="3">
        <f>IF(BV$5="",0,SUMIFS(BP!481:481,BP!$5:$5,BV$4))</f>
        <v>0</v>
      </c>
      <c r="BW481" s="3">
        <f>IF(BW$5="",0,SUMIFS(BP!481:481,BP!$5:$5,BW$4))</f>
        <v>0</v>
      </c>
      <c r="BX481" s="3">
        <f>IF(BX$5="",0,SUMIFS(BP!481:481,BP!$5:$5,BX$4))</f>
        <v>0</v>
      </c>
      <c r="BY481" s="3">
        <f>IF(BY$5="",0,SUMIFS(BP!481:481,BP!$5:$5,BY$4))</f>
        <v>0</v>
      </c>
      <c r="BZ481" s="3">
        <f>IF(BZ$5="",0,SUMIFS(BP!481:481,BP!$5:$5,BZ$4))</f>
        <v>0</v>
      </c>
      <c r="CA481" s="3">
        <f>IF(CA$5="",0,SUMIFS(BP!481:481,BP!$5:$5,CA$4))</f>
        <v>0</v>
      </c>
      <c r="CB481" s="3">
        <f>IF(CB$5="",0,SUMIFS(BP!481:481,BP!$5:$5,CB$4))</f>
        <v>0</v>
      </c>
      <c r="CC481" s="3">
        <f>IF(CC$5="",0,SUMIFS(BP!481:481,BP!$5:$5,CC$4))</f>
        <v>0</v>
      </c>
      <c r="CD481" s="3">
        <f>IF(CD$5="",0,SUMIFS(BP!481:481,BP!$5:$5,CD$4))</f>
        <v>0</v>
      </c>
      <c r="CE481" s="3">
        <f>IF(CE$5="",0,SUMIFS(BP!481:481,BP!$5:$5,CE$4))</f>
        <v>0</v>
      </c>
      <c r="CF481" s="3">
        <f>IF(CF$5="",0,SUMIFS(BP!481:481,BP!$5:$5,CF$4))</f>
        <v>0</v>
      </c>
      <c r="CG481" s="3">
        <f>IF(CG$5="",0,SUMIFS(BP!481:481,BP!$5:$5,CG$4))</f>
        <v>0</v>
      </c>
      <c r="CH481" s="3">
        <f>IF(CH$5="",0,SUMIFS(BP!481:481,BP!$5:$5,CH$4))</f>
        <v>0</v>
      </c>
      <c r="CI481" s="3">
        <f>IF(CI$5="",0,SUMIFS(BP!481:481,BP!$5:$5,CI$4))</f>
        <v>0</v>
      </c>
      <c r="CJ481" s="3">
        <f>IF(CJ$5="",0,SUMIFS(BP!481:481,BP!$5:$5,CJ$4))</f>
        <v>0</v>
      </c>
      <c r="CK481" s="3">
        <f>IF(CK$5="",0,SUMIFS(BP!481:481,BP!$5:$5,CK$4))</f>
        <v>0</v>
      </c>
      <c r="CL481" s="3">
        <f>IF(CL$5="",0,SUMIFS(BP!481:481,BP!$5:$5,CL$4))</f>
        <v>0</v>
      </c>
      <c r="CM481" s="3">
        <f>IF(CM$5="",0,SUMIFS(BP!481:481,BP!$5:$5,CM$4))</f>
        <v>0</v>
      </c>
      <c r="CN481" s="3">
        <f>IF(CN$5="",0,SUMIFS(BP!481:481,BP!$5:$5,CN$4))</f>
        <v>0</v>
      </c>
      <c r="CO481" s="3">
        <f>IF(CO$5="",0,SUMIFS(BP!481:481,BP!$5:$5,CO$4))</f>
        <v>0</v>
      </c>
      <c r="CP481" s="3">
        <f>IF(CP$5="",0,SUMIFS(BP!481:481,BP!$5:$5,CP$4))</f>
        <v>0</v>
      </c>
      <c r="CQ481" s="3">
        <f>IF(CQ$5="",0,SUMIFS(BP!481:481,BP!$5:$5,CQ$4))</f>
        <v>0</v>
      </c>
      <c r="CR481" s="3">
        <f>IF(CR$5="",0,SUMIFS(BP!481:481,BP!$5:$5,CR$4))</f>
        <v>0</v>
      </c>
      <c r="CS481" s="3">
        <f>IF(CS$5="",0,SUMIFS(BP!481:481,BP!$5:$5,CS$4))</f>
        <v>0</v>
      </c>
      <c r="CT481" s="3">
        <f>IF(CT$5="",0,SUMIFS(BP!481:481,BP!$5:$5,CT$4))</f>
        <v>0</v>
      </c>
    </row>
    <row r="482" spans="1:98" s="2" customFormat="1" ht="10.199999999999999" x14ac:dyDescent="0.2">
      <c r="A482" s="11">
        <f>ROW()</f>
        <v>482</v>
      </c>
      <c r="E482" s="15"/>
      <c r="W482" s="5"/>
      <c r="Z482" s="3">
        <f ca="1">IF(Z$5="",0,SUMIFS(INDIRECT($S$2&amp;$A482&amp;":"&amp;$A482),BP!$5:$5,Z$4))</f>
        <v>0</v>
      </c>
      <c r="AA482" s="3">
        <f ca="1">IF(AA$5="",0,SUMIFS(INDIRECT($S$2&amp;$A482&amp;":"&amp;$A482),BP!$5:$5,AA$4))</f>
        <v>0</v>
      </c>
      <c r="AB482" s="3">
        <f ca="1">IF(AB$5="",0,SUMIFS(INDIRECT($S$2&amp;$A482&amp;":"&amp;$A482),BP!$5:$5,AB$4))</f>
        <v>0</v>
      </c>
      <c r="AC482" s="3">
        <f ca="1">IF(AC$5="",0,SUMIFS(INDIRECT($S$2&amp;$A482&amp;":"&amp;$A482),BP!$5:$5,AC$4))</f>
        <v>0</v>
      </c>
      <c r="AD482" s="3">
        <f ca="1">IF(AD$5="",0,SUMIFS(INDIRECT($S$2&amp;$A482&amp;":"&amp;$A482),BP!$5:$5,AD$4))</f>
        <v>0</v>
      </c>
      <c r="AE482" s="3">
        <f ca="1">IF(AE$5="",0,SUMIFS(INDIRECT($S$2&amp;$A482&amp;":"&amp;$A482),BP!$5:$5,AE$4))</f>
        <v>0</v>
      </c>
      <c r="AF482" s="3">
        <f ca="1">IF(AF$5="",0,SUMIFS(INDIRECT($S$2&amp;$A482&amp;":"&amp;$A482),BP!$5:$5,AF$4))</f>
        <v>0</v>
      </c>
      <c r="AG482" s="3">
        <f ca="1">IF(AG$5="",0,SUMIFS(INDIRECT($S$2&amp;$A482&amp;":"&amp;$A482),BP!$5:$5,AG$4))</f>
        <v>0</v>
      </c>
      <c r="AH482" s="3">
        <f ca="1">IF(AH$5="",0,SUMIFS(INDIRECT($S$2&amp;$A482&amp;":"&amp;$A482),BP!$5:$5,AH$4))</f>
        <v>0</v>
      </c>
      <c r="AI482" s="3">
        <f ca="1">IF(AI$5="",0,SUMIFS(INDIRECT($S$2&amp;$A482&amp;":"&amp;$A482),BP!$5:$5,AI$4))</f>
        <v>0</v>
      </c>
      <c r="AJ482" s="3">
        <f ca="1">IF(AJ$5="",0,SUMIFS(INDIRECT($S$2&amp;$A482&amp;":"&amp;$A482),BP!$5:$5,AJ$4))</f>
        <v>0</v>
      </c>
      <c r="AK482" s="3">
        <f ca="1">IF(AK$5="",0,SUMIFS(INDIRECT($S$2&amp;$A482&amp;":"&amp;$A482),BP!$5:$5,AK$4))</f>
        <v>0</v>
      </c>
      <c r="AL482" s="3">
        <f ca="1">IF(AL$5="",0,SUMIFS(INDIRECT($S$2&amp;$A482&amp;":"&amp;$A482),BP!$5:$5,AL$4))</f>
        <v>0</v>
      </c>
      <c r="AM482" s="3">
        <f ca="1">IF(AM$5="",0,SUMIFS(INDIRECT($S$2&amp;$A482&amp;":"&amp;$A482),BP!$5:$5,AM$4))</f>
        <v>0</v>
      </c>
      <c r="AN482" s="3">
        <f ca="1">IF(AN$5="",0,SUMIFS(INDIRECT($S$2&amp;$A482&amp;":"&amp;$A482),BP!$5:$5,AN$4))</f>
        <v>0</v>
      </c>
      <c r="AO482" s="3">
        <f ca="1">IF(AO$5="",0,SUMIFS(INDIRECT($S$2&amp;$A482&amp;":"&amp;$A482),BP!$5:$5,AO$4))</f>
        <v>0</v>
      </c>
      <c r="AP482" s="3">
        <f ca="1">IF(AP$5="",0,SUMIFS(INDIRECT($S$2&amp;$A482&amp;":"&amp;$A482),BP!$5:$5,AP$4))</f>
        <v>0</v>
      </c>
      <c r="AQ482" s="3">
        <f ca="1">IF(AQ$5="",0,SUMIFS(INDIRECT($S$2&amp;$A482&amp;":"&amp;$A482),BP!$5:$5,AQ$4))</f>
        <v>0</v>
      </c>
      <c r="AR482" s="3">
        <f ca="1">IF(AR$5="",0,SUMIFS(INDIRECT($S$2&amp;$A482&amp;":"&amp;$A482),BP!$5:$5,AR$4))</f>
        <v>0</v>
      </c>
      <c r="AS482" s="3">
        <f ca="1">IF(AS$5="",0,SUMIFS(INDIRECT($S$2&amp;$A482&amp;":"&amp;$A482),BP!$5:$5,AS$4))</f>
        <v>0</v>
      </c>
      <c r="AT482" s="3">
        <f ca="1">IF(AT$5="",0,SUMIFS(INDIRECT($S$2&amp;$A482&amp;":"&amp;$A482),BP!$5:$5,AT$4))</f>
        <v>0</v>
      </c>
      <c r="AU482" s="3">
        <f ca="1">IF(AU$5="",0,SUMIFS(INDIRECT($S$2&amp;$A482&amp;":"&amp;$A482),BP!$5:$5,AU$4))</f>
        <v>0</v>
      </c>
      <c r="AV482" s="3">
        <f ca="1">IF(AV$5="",0,SUMIFS(INDIRECT($S$2&amp;$A482&amp;":"&amp;$A482),BP!$5:$5,AV$4))</f>
        <v>0</v>
      </c>
      <c r="AW482" s="3">
        <f ca="1">IF(AW$5="",0,SUMIFS(INDIRECT($S$2&amp;$A482&amp;":"&amp;$A482),BP!$5:$5,AW$4))</f>
        <v>0</v>
      </c>
      <c r="AX482" s="3">
        <f ca="1">IF(AX$5="",0,SUMIFS(INDIRECT($S$2&amp;$A482&amp;":"&amp;$A482),BP!$5:$5,AX$4))</f>
        <v>0</v>
      </c>
      <c r="AY482" s="3">
        <f ca="1">IF(AY$5="",0,SUMIFS(INDIRECT($S$2&amp;$A482&amp;":"&amp;$A482),BP!$5:$5,AY$4))</f>
        <v>0</v>
      </c>
      <c r="AZ482" s="3">
        <f ca="1">IF(AZ$5="",0,SUMIFS(INDIRECT($S$2&amp;$A482&amp;":"&amp;$A482),BP!$5:$5,AZ$4))</f>
        <v>0</v>
      </c>
      <c r="BA482" s="3">
        <f ca="1">IF(BA$5="",0,SUMIFS(INDIRECT($S$2&amp;$A482&amp;":"&amp;$A482),BP!$5:$5,BA$4))</f>
        <v>0</v>
      </c>
      <c r="BB482" s="3">
        <f ca="1">IF(BB$5="",0,SUMIFS(INDIRECT($S$2&amp;$A482&amp;":"&amp;$A482),BP!$5:$5,BB$4))</f>
        <v>0</v>
      </c>
      <c r="BC482" s="3">
        <f ca="1">IF(BC$5="",0,SUMIFS(INDIRECT($S$2&amp;$A482&amp;":"&amp;$A482),BP!$5:$5,BC$4))</f>
        <v>0</v>
      </c>
      <c r="BD482" s="3">
        <f ca="1">IF(BD$5="",0,SUMIFS(INDIRECT($S$2&amp;$A482&amp;":"&amp;$A482),BP!$5:$5,BD$4))</f>
        <v>0</v>
      </c>
      <c r="BE482" s="3">
        <f ca="1">IF(BE$5="",0,SUMIFS(INDIRECT($S$2&amp;$A482&amp;":"&amp;$A482),BP!$5:$5,BE$4))</f>
        <v>0</v>
      </c>
      <c r="BF482" s="3">
        <f ca="1">IF(BF$5="",0,SUMIFS(INDIRECT($S$2&amp;$A482&amp;":"&amp;$A482),BP!$5:$5,BF$4))</f>
        <v>0</v>
      </c>
      <c r="BG482" s="3">
        <f ca="1">IF(BG$5="",0,SUMIFS(INDIRECT($S$2&amp;$A482&amp;":"&amp;$A482),BP!$5:$5,BG$4))</f>
        <v>0</v>
      </c>
      <c r="BH482" s="3">
        <f ca="1">IF(BH$5="",0,SUMIFS(INDIRECT($S$2&amp;$A482&amp;":"&amp;$A482),BP!$5:$5,BH$4))</f>
        <v>0</v>
      </c>
      <c r="BI482" s="3">
        <f ca="1">IF(BI$5="",0,SUMIFS(INDIRECT($S$2&amp;$A482&amp;":"&amp;$A482),BP!$5:$5,BI$4))</f>
        <v>0</v>
      </c>
      <c r="BJ482" s="3">
        <f>IF(BJ$5="",0,SUMIFS(BP!482:482,BP!$5:$5,BJ$4))</f>
        <v>0</v>
      </c>
      <c r="BK482" s="3">
        <f>IF(BK$5="",0,SUMIFS(BP!482:482,BP!$5:$5,BK$4))</f>
        <v>0</v>
      </c>
      <c r="BL482" s="3">
        <f>IF(BL$5="",0,SUMIFS(BP!482:482,BP!$5:$5,BL$4))</f>
        <v>0</v>
      </c>
      <c r="BM482" s="3">
        <f>IF(BM$5="",0,SUMIFS(BP!482:482,BP!$5:$5,BM$4))</f>
        <v>0</v>
      </c>
      <c r="BN482" s="3">
        <f>IF(BN$5="",0,SUMIFS(BP!482:482,BP!$5:$5,BN$4))</f>
        <v>0</v>
      </c>
      <c r="BO482" s="3">
        <f>IF(BO$5="",0,SUMIFS(BP!482:482,BP!$5:$5,BO$4))</f>
        <v>0</v>
      </c>
      <c r="BP482" s="3">
        <f>IF(BP$5="",0,SUMIFS(BP!482:482,BP!$5:$5,BP$4))</f>
        <v>0</v>
      </c>
      <c r="BQ482" s="3">
        <f>IF(BQ$5="",0,SUMIFS(BP!482:482,BP!$5:$5,BQ$4))</f>
        <v>0</v>
      </c>
      <c r="BR482" s="3">
        <f>IF(BR$5="",0,SUMIFS(BP!482:482,BP!$5:$5,BR$4))</f>
        <v>0</v>
      </c>
      <c r="BS482" s="3">
        <f>IF(BS$5="",0,SUMIFS(BP!482:482,BP!$5:$5,BS$4))</f>
        <v>0</v>
      </c>
      <c r="BT482" s="3">
        <f>IF(BT$5="",0,SUMIFS(BP!482:482,BP!$5:$5,BT$4))</f>
        <v>0</v>
      </c>
      <c r="BU482" s="3">
        <f>IF(BU$5="",0,SUMIFS(BP!482:482,BP!$5:$5,BU$4))</f>
        <v>0</v>
      </c>
      <c r="BV482" s="3">
        <f>IF(BV$5="",0,SUMIFS(BP!482:482,BP!$5:$5,BV$4))</f>
        <v>0</v>
      </c>
      <c r="BW482" s="3">
        <f>IF(BW$5="",0,SUMIFS(BP!482:482,BP!$5:$5,BW$4))</f>
        <v>0</v>
      </c>
      <c r="BX482" s="3">
        <f>IF(BX$5="",0,SUMIFS(BP!482:482,BP!$5:$5,BX$4))</f>
        <v>0</v>
      </c>
      <c r="BY482" s="3">
        <f>IF(BY$5="",0,SUMIFS(BP!482:482,BP!$5:$5,BY$4))</f>
        <v>0</v>
      </c>
      <c r="BZ482" s="3">
        <f>IF(BZ$5="",0,SUMIFS(BP!482:482,BP!$5:$5,BZ$4))</f>
        <v>0</v>
      </c>
      <c r="CA482" s="3">
        <f>IF(CA$5="",0,SUMIFS(BP!482:482,BP!$5:$5,CA$4))</f>
        <v>0</v>
      </c>
      <c r="CB482" s="3">
        <f>IF(CB$5="",0,SUMIFS(BP!482:482,BP!$5:$5,CB$4))</f>
        <v>0</v>
      </c>
      <c r="CC482" s="3">
        <f>IF(CC$5="",0,SUMIFS(BP!482:482,BP!$5:$5,CC$4))</f>
        <v>0</v>
      </c>
      <c r="CD482" s="3">
        <f>IF(CD$5="",0,SUMIFS(BP!482:482,BP!$5:$5,CD$4))</f>
        <v>0</v>
      </c>
      <c r="CE482" s="3">
        <f>IF(CE$5="",0,SUMIFS(BP!482:482,BP!$5:$5,CE$4))</f>
        <v>0</v>
      </c>
      <c r="CF482" s="3">
        <f>IF(CF$5="",0,SUMIFS(BP!482:482,BP!$5:$5,CF$4))</f>
        <v>0</v>
      </c>
      <c r="CG482" s="3">
        <f>IF(CG$5="",0,SUMIFS(BP!482:482,BP!$5:$5,CG$4))</f>
        <v>0</v>
      </c>
      <c r="CH482" s="3">
        <f>IF(CH$5="",0,SUMIFS(BP!482:482,BP!$5:$5,CH$4))</f>
        <v>0</v>
      </c>
      <c r="CI482" s="3">
        <f>IF(CI$5="",0,SUMIFS(BP!482:482,BP!$5:$5,CI$4))</f>
        <v>0</v>
      </c>
      <c r="CJ482" s="3">
        <f>IF(CJ$5="",0,SUMIFS(BP!482:482,BP!$5:$5,CJ$4))</f>
        <v>0</v>
      </c>
      <c r="CK482" s="3">
        <f>IF(CK$5="",0,SUMIFS(BP!482:482,BP!$5:$5,CK$4))</f>
        <v>0</v>
      </c>
      <c r="CL482" s="3">
        <f>IF(CL$5="",0,SUMIFS(BP!482:482,BP!$5:$5,CL$4))</f>
        <v>0</v>
      </c>
      <c r="CM482" s="3">
        <f>IF(CM$5="",0,SUMIFS(BP!482:482,BP!$5:$5,CM$4))</f>
        <v>0</v>
      </c>
      <c r="CN482" s="3">
        <f>IF(CN$5="",0,SUMIFS(BP!482:482,BP!$5:$5,CN$4))</f>
        <v>0</v>
      </c>
      <c r="CO482" s="3">
        <f>IF(CO$5="",0,SUMIFS(BP!482:482,BP!$5:$5,CO$4))</f>
        <v>0</v>
      </c>
      <c r="CP482" s="3">
        <f>IF(CP$5="",0,SUMIFS(BP!482:482,BP!$5:$5,CP$4))</f>
        <v>0</v>
      </c>
      <c r="CQ482" s="3">
        <f>IF(CQ$5="",0,SUMIFS(BP!482:482,BP!$5:$5,CQ$4))</f>
        <v>0</v>
      </c>
      <c r="CR482" s="3">
        <f>IF(CR$5="",0,SUMIFS(BP!482:482,BP!$5:$5,CR$4))</f>
        <v>0</v>
      </c>
      <c r="CS482" s="3">
        <f>IF(CS$5="",0,SUMIFS(BP!482:482,BP!$5:$5,CS$4))</f>
        <v>0</v>
      </c>
      <c r="CT482" s="3">
        <f>IF(CT$5="",0,SUMIFS(BP!482:482,BP!$5:$5,CT$4))</f>
        <v>0</v>
      </c>
    </row>
    <row r="483" spans="1:98" s="2" customFormat="1" ht="10.199999999999999" x14ac:dyDescent="0.2">
      <c r="A483" s="11">
        <f>ROW()</f>
        <v>483</v>
      </c>
      <c r="E483" s="15"/>
      <c r="W483" s="5"/>
      <c r="Z483" s="3">
        <f ca="1">IF(Z$5="",0,SUMIFS(INDIRECT($S$2&amp;$A483&amp;":"&amp;$A483),BP!$5:$5,Z$4))</f>
        <v>0</v>
      </c>
      <c r="AA483" s="3">
        <f ca="1">IF(AA$5="",0,SUMIFS(INDIRECT($S$2&amp;$A483&amp;":"&amp;$A483),BP!$5:$5,AA$4))</f>
        <v>0</v>
      </c>
      <c r="AB483" s="3">
        <f ca="1">IF(AB$5="",0,SUMIFS(INDIRECT($S$2&amp;$A483&amp;":"&amp;$A483),BP!$5:$5,AB$4))</f>
        <v>0</v>
      </c>
      <c r="AC483" s="3">
        <f ca="1">IF(AC$5="",0,SUMIFS(INDIRECT($S$2&amp;$A483&amp;":"&amp;$A483),BP!$5:$5,AC$4))</f>
        <v>0</v>
      </c>
      <c r="AD483" s="3">
        <f ca="1">IF(AD$5="",0,SUMIFS(INDIRECT($S$2&amp;$A483&amp;":"&amp;$A483),BP!$5:$5,AD$4))</f>
        <v>0</v>
      </c>
      <c r="AE483" s="3">
        <f ca="1">IF(AE$5="",0,SUMIFS(INDIRECT($S$2&amp;$A483&amp;":"&amp;$A483),BP!$5:$5,AE$4))</f>
        <v>0</v>
      </c>
      <c r="AF483" s="3">
        <f ca="1">IF(AF$5="",0,SUMIFS(INDIRECT($S$2&amp;$A483&amp;":"&amp;$A483),BP!$5:$5,AF$4))</f>
        <v>0</v>
      </c>
      <c r="AG483" s="3">
        <f ca="1">IF(AG$5="",0,SUMIFS(INDIRECT($S$2&amp;$A483&amp;":"&amp;$A483),BP!$5:$5,AG$4))</f>
        <v>0</v>
      </c>
      <c r="AH483" s="3">
        <f ca="1">IF(AH$5="",0,SUMIFS(INDIRECT($S$2&amp;$A483&amp;":"&amp;$A483),BP!$5:$5,AH$4))</f>
        <v>0</v>
      </c>
      <c r="AI483" s="3">
        <f ca="1">IF(AI$5="",0,SUMIFS(INDIRECT($S$2&amp;$A483&amp;":"&amp;$A483),BP!$5:$5,AI$4))</f>
        <v>0</v>
      </c>
      <c r="AJ483" s="3">
        <f ca="1">IF(AJ$5="",0,SUMIFS(INDIRECT($S$2&amp;$A483&amp;":"&amp;$A483),BP!$5:$5,AJ$4))</f>
        <v>0</v>
      </c>
      <c r="AK483" s="3">
        <f ca="1">IF(AK$5="",0,SUMIFS(INDIRECT($S$2&amp;$A483&amp;":"&amp;$A483),BP!$5:$5,AK$4))</f>
        <v>0</v>
      </c>
      <c r="AL483" s="3">
        <f ca="1">IF(AL$5="",0,SUMIFS(INDIRECT($S$2&amp;$A483&amp;":"&amp;$A483),BP!$5:$5,AL$4))</f>
        <v>0</v>
      </c>
      <c r="AM483" s="3">
        <f ca="1">IF(AM$5="",0,SUMIFS(INDIRECT($S$2&amp;$A483&amp;":"&amp;$A483),BP!$5:$5,AM$4))</f>
        <v>0</v>
      </c>
      <c r="AN483" s="3">
        <f ca="1">IF(AN$5="",0,SUMIFS(INDIRECT($S$2&amp;$A483&amp;":"&amp;$A483),BP!$5:$5,AN$4))</f>
        <v>0</v>
      </c>
      <c r="AO483" s="3">
        <f ca="1">IF(AO$5="",0,SUMIFS(INDIRECT($S$2&amp;$A483&amp;":"&amp;$A483),BP!$5:$5,AO$4))</f>
        <v>0</v>
      </c>
      <c r="AP483" s="3">
        <f ca="1">IF(AP$5="",0,SUMIFS(INDIRECT($S$2&amp;$A483&amp;":"&amp;$A483),BP!$5:$5,AP$4))</f>
        <v>0</v>
      </c>
      <c r="AQ483" s="3">
        <f ca="1">IF(AQ$5="",0,SUMIFS(INDIRECT($S$2&amp;$A483&amp;":"&amp;$A483),BP!$5:$5,AQ$4))</f>
        <v>0</v>
      </c>
      <c r="AR483" s="3">
        <f ca="1">IF(AR$5="",0,SUMIFS(INDIRECT($S$2&amp;$A483&amp;":"&amp;$A483),BP!$5:$5,AR$4))</f>
        <v>0</v>
      </c>
      <c r="AS483" s="3">
        <f ca="1">IF(AS$5="",0,SUMIFS(INDIRECT($S$2&amp;$A483&amp;":"&amp;$A483),BP!$5:$5,AS$4))</f>
        <v>0</v>
      </c>
      <c r="AT483" s="3">
        <f ca="1">IF(AT$5="",0,SUMIFS(INDIRECT($S$2&amp;$A483&amp;":"&amp;$A483),BP!$5:$5,AT$4))</f>
        <v>0</v>
      </c>
      <c r="AU483" s="3">
        <f ca="1">IF(AU$5="",0,SUMIFS(INDIRECT($S$2&amp;$A483&amp;":"&amp;$A483),BP!$5:$5,AU$4))</f>
        <v>0</v>
      </c>
      <c r="AV483" s="3">
        <f ca="1">IF(AV$5="",0,SUMIFS(INDIRECT($S$2&amp;$A483&amp;":"&amp;$A483),BP!$5:$5,AV$4))</f>
        <v>0</v>
      </c>
      <c r="AW483" s="3">
        <f ca="1">IF(AW$5="",0,SUMIFS(INDIRECT($S$2&amp;$A483&amp;":"&amp;$A483),BP!$5:$5,AW$4))</f>
        <v>0</v>
      </c>
      <c r="AX483" s="3">
        <f ca="1">IF(AX$5="",0,SUMIFS(INDIRECT($S$2&amp;$A483&amp;":"&amp;$A483),BP!$5:$5,AX$4))</f>
        <v>0</v>
      </c>
      <c r="AY483" s="3">
        <f ca="1">IF(AY$5="",0,SUMIFS(INDIRECT($S$2&amp;$A483&amp;":"&amp;$A483),BP!$5:$5,AY$4))</f>
        <v>0</v>
      </c>
      <c r="AZ483" s="3">
        <f ca="1">IF(AZ$5="",0,SUMIFS(INDIRECT($S$2&amp;$A483&amp;":"&amp;$A483),BP!$5:$5,AZ$4))</f>
        <v>0</v>
      </c>
      <c r="BA483" s="3">
        <f ca="1">IF(BA$5="",0,SUMIFS(INDIRECT($S$2&amp;$A483&amp;":"&amp;$A483),BP!$5:$5,BA$4))</f>
        <v>0</v>
      </c>
      <c r="BB483" s="3">
        <f ca="1">IF(BB$5="",0,SUMIFS(INDIRECT($S$2&amp;$A483&amp;":"&amp;$A483),BP!$5:$5,BB$4))</f>
        <v>0</v>
      </c>
      <c r="BC483" s="3">
        <f ca="1">IF(BC$5="",0,SUMIFS(INDIRECT($S$2&amp;$A483&amp;":"&amp;$A483),BP!$5:$5,BC$4))</f>
        <v>0</v>
      </c>
      <c r="BD483" s="3">
        <f ca="1">IF(BD$5="",0,SUMIFS(INDIRECT($S$2&amp;$A483&amp;":"&amp;$A483),BP!$5:$5,BD$4))</f>
        <v>0</v>
      </c>
      <c r="BE483" s="3">
        <f ca="1">IF(BE$5="",0,SUMIFS(INDIRECT($S$2&amp;$A483&amp;":"&amp;$A483),BP!$5:$5,BE$4))</f>
        <v>0</v>
      </c>
      <c r="BF483" s="3">
        <f ca="1">IF(BF$5="",0,SUMIFS(INDIRECT($S$2&amp;$A483&amp;":"&amp;$A483),BP!$5:$5,BF$4))</f>
        <v>0</v>
      </c>
      <c r="BG483" s="3">
        <f ca="1">IF(BG$5="",0,SUMIFS(INDIRECT($S$2&amp;$A483&amp;":"&amp;$A483),BP!$5:$5,BG$4))</f>
        <v>0</v>
      </c>
      <c r="BH483" s="3">
        <f ca="1">IF(BH$5="",0,SUMIFS(INDIRECT($S$2&amp;$A483&amp;":"&amp;$A483),BP!$5:$5,BH$4))</f>
        <v>0</v>
      </c>
      <c r="BI483" s="3">
        <f ca="1">IF(BI$5="",0,SUMIFS(INDIRECT($S$2&amp;$A483&amp;":"&amp;$A483),BP!$5:$5,BI$4))</f>
        <v>0</v>
      </c>
      <c r="BJ483" s="3">
        <f>IF(BJ$5="",0,SUMIFS(BP!483:483,BP!$5:$5,BJ$4))</f>
        <v>0</v>
      </c>
      <c r="BK483" s="3">
        <f>IF(BK$5="",0,SUMIFS(BP!483:483,BP!$5:$5,BK$4))</f>
        <v>0</v>
      </c>
      <c r="BL483" s="3">
        <f>IF(BL$5="",0,SUMIFS(BP!483:483,BP!$5:$5,BL$4))</f>
        <v>0</v>
      </c>
      <c r="BM483" s="3">
        <f>IF(BM$5="",0,SUMIFS(BP!483:483,BP!$5:$5,BM$4))</f>
        <v>0</v>
      </c>
      <c r="BN483" s="3">
        <f>IF(BN$5="",0,SUMIFS(BP!483:483,BP!$5:$5,BN$4))</f>
        <v>0</v>
      </c>
      <c r="BO483" s="3">
        <f>IF(BO$5="",0,SUMIFS(BP!483:483,BP!$5:$5,BO$4))</f>
        <v>0</v>
      </c>
      <c r="BP483" s="3">
        <f>IF(BP$5="",0,SUMIFS(BP!483:483,BP!$5:$5,BP$4))</f>
        <v>0</v>
      </c>
      <c r="BQ483" s="3">
        <f>IF(BQ$5="",0,SUMIFS(BP!483:483,BP!$5:$5,BQ$4))</f>
        <v>0</v>
      </c>
      <c r="BR483" s="3">
        <f>IF(BR$5="",0,SUMIFS(BP!483:483,BP!$5:$5,BR$4))</f>
        <v>0</v>
      </c>
      <c r="BS483" s="3">
        <f>IF(BS$5="",0,SUMIFS(BP!483:483,BP!$5:$5,BS$4))</f>
        <v>0</v>
      </c>
      <c r="BT483" s="3">
        <f>IF(BT$5="",0,SUMIFS(BP!483:483,BP!$5:$5,BT$4))</f>
        <v>0</v>
      </c>
      <c r="BU483" s="3">
        <f>IF(BU$5="",0,SUMIFS(BP!483:483,BP!$5:$5,BU$4))</f>
        <v>0</v>
      </c>
      <c r="BV483" s="3">
        <f>IF(BV$5="",0,SUMIFS(BP!483:483,BP!$5:$5,BV$4))</f>
        <v>0</v>
      </c>
      <c r="BW483" s="3">
        <f>IF(BW$5="",0,SUMIFS(BP!483:483,BP!$5:$5,BW$4))</f>
        <v>0</v>
      </c>
      <c r="BX483" s="3">
        <f>IF(BX$5="",0,SUMIFS(BP!483:483,BP!$5:$5,BX$4))</f>
        <v>0</v>
      </c>
      <c r="BY483" s="3">
        <f>IF(BY$5="",0,SUMIFS(BP!483:483,BP!$5:$5,BY$4))</f>
        <v>0</v>
      </c>
      <c r="BZ483" s="3">
        <f>IF(BZ$5="",0,SUMIFS(BP!483:483,BP!$5:$5,BZ$4))</f>
        <v>0</v>
      </c>
      <c r="CA483" s="3">
        <f>IF(CA$5="",0,SUMIFS(BP!483:483,BP!$5:$5,CA$4))</f>
        <v>0</v>
      </c>
      <c r="CB483" s="3">
        <f>IF(CB$5="",0,SUMIFS(BP!483:483,BP!$5:$5,CB$4))</f>
        <v>0</v>
      </c>
      <c r="CC483" s="3">
        <f>IF(CC$5="",0,SUMIFS(BP!483:483,BP!$5:$5,CC$4))</f>
        <v>0</v>
      </c>
      <c r="CD483" s="3">
        <f>IF(CD$5="",0,SUMIFS(BP!483:483,BP!$5:$5,CD$4))</f>
        <v>0</v>
      </c>
      <c r="CE483" s="3">
        <f>IF(CE$5="",0,SUMIFS(BP!483:483,BP!$5:$5,CE$4))</f>
        <v>0</v>
      </c>
      <c r="CF483" s="3">
        <f>IF(CF$5="",0,SUMIFS(BP!483:483,BP!$5:$5,CF$4))</f>
        <v>0</v>
      </c>
      <c r="CG483" s="3">
        <f>IF(CG$5="",0,SUMIFS(BP!483:483,BP!$5:$5,CG$4))</f>
        <v>0</v>
      </c>
      <c r="CH483" s="3">
        <f>IF(CH$5="",0,SUMIFS(BP!483:483,BP!$5:$5,CH$4))</f>
        <v>0</v>
      </c>
      <c r="CI483" s="3">
        <f>IF(CI$5="",0,SUMIFS(BP!483:483,BP!$5:$5,CI$4))</f>
        <v>0</v>
      </c>
      <c r="CJ483" s="3">
        <f>IF(CJ$5="",0,SUMIFS(BP!483:483,BP!$5:$5,CJ$4))</f>
        <v>0</v>
      </c>
      <c r="CK483" s="3">
        <f>IF(CK$5="",0,SUMIFS(BP!483:483,BP!$5:$5,CK$4))</f>
        <v>0</v>
      </c>
      <c r="CL483" s="3">
        <f>IF(CL$5="",0,SUMIFS(BP!483:483,BP!$5:$5,CL$4))</f>
        <v>0</v>
      </c>
      <c r="CM483" s="3">
        <f>IF(CM$5="",0,SUMIFS(BP!483:483,BP!$5:$5,CM$4))</f>
        <v>0</v>
      </c>
      <c r="CN483" s="3">
        <f>IF(CN$5="",0,SUMIFS(BP!483:483,BP!$5:$5,CN$4))</f>
        <v>0</v>
      </c>
      <c r="CO483" s="3">
        <f>IF(CO$5="",0,SUMIFS(BP!483:483,BP!$5:$5,CO$4))</f>
        <v>0</v>
      </c>
      <c r="CP483" s="3">
        <f>IF(CP$5="",0,SUMIFS(BP!483:483,BP!$5:$5,CP$4))</f>
        <v>0</v>
      </c>
      <c r="CQ483" s="3">
        <f>IF(CQ$5="",0,SUMIFS(BP!483:483,BP!$5:$5,CQ$4))</f>
        <v>0</v>
      </c>
      <c r="CR483" s="3">
        <f>IF(CR$5="",0,SUMIFS(BP!483:483,BP!$5:$5,CR$4))</f>
        <v>0</v>
      </c>
      <c r="CS483" s="3">
        <f>IF(CS$5="",0,SUMIFS(BP!483:483,BP!$5:$5,CS$4))</f>
        <v>0</v>
      </c>
      <c r="CT483" s="3">
        <f>IF(CT$5="",0,SUMIFS(BP!483:483,BP!$5:$5,CT$4))</f>
        <v>0</v>
      </c>
    </row>
    <row r="484" spans="1:98" s="2" customFormat="1" ht="10.199999999999999" x14ac:dyDescent="0.2">
      <c r="A484" s="11">
        <f>ROW()</f>
        <v>484</v>
      </c>
      <c r="E484" s="15"/>
      <c r="W484" s="5"/>
      <c r="Z484" s="3">
        <f ca="1">IF(Z$5="",0,SUMIFS(INDIRECT($S$2&amp;$A484&amp;":"&amp;$A484),BP!$5:$5,Z$4))</f>
        <v>0</v>
      </c>
      <c r="AA484" s="3">
        <f ca="1">IF(AA$5="",0,SUMIFS(INDIRECT($S$2&amp;$A484&amp;":"&amp;$A484),BP!$5:$5,AA$4))</f>
        <v>0</v>
      </c>
      <c r="AB484" s="3">
        <f ca="1">IF(AB$5="",0,SUMIFS(INDIRECT($S$2&amp;$A484&amp;":"&amp;$A484),BP!$5:$5,AB$4))</f>
        <v>0</v>
      </c>
      <c r="AC484" s="3">
        <f ca="1">IF(AC$5="",0,SUMIFS(INDIRECT($S$2&amp;$A484&amp;":"&amp;$A484),BP!$5:$5,AC$4))</f>
        <v>0</v>
      </c>
      <c r="AD484" s="3">
        <f ca="1">IF(AD$5="",0,SUMIFS(INDIRECT($S$2&amp;$A484&amp;":"&amp;$A484),BP!$5:$5,AD$4))</f>
        <v>0</v>
      </c>
      <c r="AE484" s="3">
        <f ca="1">IF(AE$5="",0,SUMIFS(INDIRECT($S$2&amp;$A484&amp;":"&amp;$A484),BP!$5:$5,AE$4))</f>
        <v>0</v>
      </c>
      <c r="AF484" s="3">
        <f ca="1">IF(AF$5="",0,SUMIFS(INDIRECT($S$2&amp;$A484&amp;":"&amp;$A484),BP!$5:$5,AF$4))</f>
        <v>0</v>
      </c>
      <c r="AG484" s="3">
        <f ca="1">IF(AG$5="",0,SUMIFS(INDIRECT($S$2&amp;$A484&amp;":"&amp;$A484),BP!$5:$5,AG$4))</f>
        <v>0</v>
      </c>
      <c r="AH484" s="3">
        <f ca="1">IF(AH$5="",0,SUMIFS(INDIRECT($S$2&amp;$A484&amp;":"&amp;$A484),BP!$5:$5,AH$4))</f>
        <v>0</v>
      </c>
      <c r="AI484" s="3">
        <f ca="1">IF(AI$5="",0,SUMIFS(INDIRECT($S$2&amp;$A484&amp;":"&amp;$A484),BP!$5:$5,AI$4))</f>
        <v>0</v>
      </c>
      <c r="AJ484" s="3">
        <f ca="1">IF(AJ$5="",0,SUMIFS(INDIRECT($S$2&amp;$A484&amp;":"&amp;$A484),BP!$5:$5,AJ$4))</f>
        <v>0</v>
      </c>
      <c r="AK484" s="3">
        <f ca="1">IF(AK$5="",0,SUMIFS(INDIRECT($S$2&amp;$A484&amp;":"&amp;$A484),BP!$5:$5,AK$4))</f>
        <v>0</v>
      </c>
      <c r="AL484" s="3">
        <f ca="1">IF(AL$5="",0,SUMIFS(INDIRECT($S$2&amp;$A484&amp;":"&amp;$A484),BP!$5:$5,AL$4))</f>
        <v>0</v>
      </c>
      <c r="AM484" s="3">
        <f ca="1">IF(AM$5="",0,SUMIFS(INDIRECT($S$2&amp;$A484&amp;":"&amp;$A484),BP!$5:$5,AM$4))</f>
        <v>0</v>
      </c>
      <c r="AN484" s="3">
        <f ca="1">IF(AN$5="",0,SUMIFS(INDIRECT($S$2&amp;$A484&amp;":"&amp;$A484),BP!$5:$5,AN$4))</f>
        <v>0</v>
      </c>
      <c r="AO484" s="3">
        <f ca="1">IF(AO$5="",0,SUMIFS(INDIRECT($S$2&amp;$A484&amp;":"&amp;$A484),BP!$5:$5,AO$4))</f>
        <v>0</v>
      </c>
      <c r="AP484" s="3">
        <f ca="1">IF(AP$5="",0,SUMIFS(INDIRECT($S$2&amp;$A484&amp;":"&amp;$A484),BP!$5:$5,AP$4))</f>
        <v>0</v>
      </c>
      <c r="AQ484" s="3">
        <f ca="1">IF(AQ$5="",0,SUMIFS(INDIRECT($S$2&amp;$A484&amp;":"&amp;$A484),BP!$5:$5,AQ$4))</f>
        <v>0</v>
      </c>
      <c r="AR484" s="3">
        <f ca="1">IF(AR$5="",0,SUMIFS(INDIRECT($S$2&amp;$A484&amp;":"&amp;$A484),BP!$5:$5,AR$4))</f>
        <v>0</v>
      </c>
      <c r="AS484" s="3">
        <f ca="1">IF(AS$5="",0,SUMIFS(INDIRECT($S$2&amp;$A484&amp;":"&amp;$A484),BP!$5:$5,AS$4))</f>
        <v>0</v>
      </c>
      <c r="AT484" s="3">
        <f ca="1">IF(AT$5="",0,SUMIFS(INDIRECT($S$2&amp;$A484&amp;":"&amp;$A484),BP!$5:$5,AT$4))</f>
        <v>0</v>
      </c>
      <c r="AU484" s="3">
        <f ca="1">IF(AU$5="",0,SUMIFS(INDIRECT($S$2&amp;$A484&amp;":"&amp;$A484),BP!$5:$5,AU$4))</f>
        <v>0</v>
      </c>
      <c r="AV484" s="3">
        <f ca="1">IF(AV$5="",0,SUMIFS(INDIRECT($S$2&amp;$A484&amp;":"&amp;$A484),BP!$5:$5,AV$4))</f>
        <v>0</v>
      </c>
      <c r="AW484" s="3">
        <f ca="1">IF(AW$5="",0,SUMIFS(INDIRECT($S$2&amp;$A484&amp;":"&amp;$A484),BP!$5:$5,AW$4))</f>
        <v>0</v>
      </c>
      <c r="AX484" s="3">
        <f ca="1">IF(AX$5="",0,SUMIFS(INDIRECT($S$2&amp;$A484&amp;":"&amp;$A484),BP!$5:$5,AX$4))</f>
        <v>0</v>
      </c>
      <c r="AY484" s="3">
        <f ca="1">IF(AY$5="",0,SUMIFS(INDIRECT($S$2&amp;$A484&amp;":"&amp;$A484),BP!$5:$5,AY$4))</f>
        <v>0</v>
      </c>
      <c r="AZ484" s="3">
        <f ca="1">IF(AZ$5="",0,SUMIFS(INDIRECT($S$2&amp;$A484&amp;":"&amp;$A484),BP!$5:$5,AZ$4))</f>
        <v>0</v>
      </c>
      <c r="BA484" s="3">
        <f ca="1">IF(BA$5="",0,SUMIFS(INDIRECT($S$2&amp;$A484&amp;":"&amp;$A484),BP!$5:$5,BA$4))</f>
        <v>0</v>
      </c>
      <c r="BB484" s="3">
        <f ca="1">IF(BB$5="",0,SUMIFS(INDIRECT($S$2&amp;$A484&amp;":"&amp;$A484),BP!$5:$5,BB$4))</f>
        <v>0</v>
      </c>
      <c r="BC484" s="3">
        <f ca="1">IF(BC$5="",0,SUMIFS(INDIRECT($S$2&amp;$A484&amp;":"&amp;$A484),BP!$5:$5,BC$4))</f>
        <v>0</v>
      </c>
      <c r="BD484" s="3">
        <f ca="1">IF(BD$5="",0,SUMIFS(INDIRECT($S$2&amp;$A484&amp;":"&amp;$A484),BP!$5:$5,BD$4))</f>
        <v>0</v>
      </c>
      <c r="BE484" s="3">
        <f ca="1">IF(BE$5="",0,SUMIFS(INDIRECT($S$2&amp;$A484&amp;":"&amp;$A484),BP!$5:$5,BE$4))</f>
        <v>0</v>
      </c>
      <c r="BF484" s="3">
        <f ca="1">IF(BF$5="",0,SUMIFS(INDIRECT($S$2&amp;$A484&amp;":"&amp;$A484),BP!$5:$5,BF$4))</f>
        <v>0</v>
      </c>
      <c r="BG484" s="3">
        <f ca="1">IF(BG$5="",0,SUMIFS(INDIRECT($S$2&amp;$A484&amp;":"&amp;$A484),BP!$5:$5,BG$4))</f>
        <v>0</v>
      </c>
      <c r="BH484" s="3">
        <f ca="1">IF(BH$5="",0,SUMIFS(INDIRECT($S$2&amp;$A484&amp;":"&amp;$A484),BP!$5:$5,BH$4))</f>
        <v>0</v>
      </c>
      <c r="BI484" s="3">
        <f ca="1">IF(BI$5="",0,SUMIFS(INDIRECT($S$2&amp;$A484&amp;":"&amp;$A484),BP!$5:$5,BI$4))</f>
        <v>0</v>
      </c>
      <c r="BJ484" s="3">
        <f>IF(BJ$5="",0,SUMIFS(BP!484:484,BP!$5:$5,BJ$4))</f>
        <v>0</v>
      </c>
      <c r="BK484" s="3">
        <f>IF(BK$5="",0,SUMIFS(BP!484:484,BP!$5:$5,BK$4))</f>
        <v>0</v>
      </c>
      <c r="BL484" s="3">
        <f>IF(BL$5="",0,SUMIFS(BP!484:484,BP!$5:$5,BL$4))</f>
        <v>0</v>
      </c>
      <c r="BM484" s="3">
        <f>IF(BM$5="",0,SUMIFS(BP!484:484,BP!$5:$5,BM$4))</f>
        <v>0</v>
      </c>
      <c r="BN484" s="3">
        <f>IF(BN$5="",0,SUMIFS(BP!484:484,BP!$5:$5,BN$4))</f>
        <v>0</v>
      </c>
      <c r="BO484" s="3">
        <f>IF(BO$5="",0,SUMIFS(BP!484:484,BP!$5:$5,BO$4))</f>
        <v>0</v>
      </c>
      <c r="BP484" s="3">
        <f>IF(BP$5="",0,SUMIFS(BP!484:484,BP!$5:$5,BP$4))</f>
        <v>0</v>
      </c>
      <c r="BQ484" s="3">
        <f>IF(BQ$5="",0,SUMIFS(BP!484:484,BP!$5:$5,BQ$4))</f>
        <v>0</v>
      </c>
      <c r="BR484" s="3">
        <f>IF(BR$5="",0,SUMIFS(BP!484:484,BP!$5:$5,BR$4))</f>
        <v>0</v>
      </c>
      <c r="BS484" s="3">
        <f>IF(BS$5="",0,SUMIFS(BP!484:484,BP!$5:$5,BS$4))</f>
        <v>0</v>
      </c>
      <c r="BT484" s="3">
        <f>IF(BT$5="",0,SUMIFS(BP!484:484,BP!$5:$5,BT$4))</f>
        <v>0</v>
      </c>
      <c r="BU484" s="3">
        <f>IF(BU$5="",0,SUMIFS(BP!484:484,BP!$5:$5,BU$4))</f>
        <v>0</v>
      </c>
      <c r="BV484" s="3">
        <f>IF(BV$5="",0,SUMIFS(BP!484:484,BP!$5:$5,BV$4))</f>
        <v>0</v>
      </c>
      <c r="BW484" s="3">
        <f>IF(BW$5="",0,SUMIFS(BP!484:484,BP!$5:$5,BW$4))</f>
        <v>0</v>
      </c>
      <c r="BX484" s="3">
        <f>IF(BX$5="",0,SUMIFS(BP!484:484,BP!$5:$5,BX$4))</f>
        <v>0</v>
      </c>
      <c r="BY484" s="3">
        <f>IF(BY$5="",0,SUMIFS(BP!484:484,BP!$5:$5,BY$4))</f>
        <v>0</v>
      </c>
      <c r="BZ484" s="3">
        <f>IF(BZ$5="",0,SUMIFS(BP!484:484,BP!$5:$5,BZ$4))</f>
        <v>0</v>
      </c>
      <c r="CA484" s="3">
        <f>IF(CA$5="",0,SUMIFS(BP!484:484,BP!$5:$5,CA$4))</f>
        <v>0</v>
      </c>
      <c r="CB484" s="3">
        <f>IF(CB$5="",0,SUMIFS(BP!484:484,BP!$5:$5,CB$4))</f>
        <v>0</v>
      </c>
      <c r="CC484" s="3">
        <f>IF(CC$5="",0,SUMIFS(BP!484:484,BP!$5:$5,CC$4))</f>
        <v>0</v>
      </c>
      <c r="CD484" s="3">
        <f>IF(CD$5="",0,SUMIFS(BP!484:484,BP!$5:$5,CD$4))</f>
        <v>0</v>
      </c>
      <c r="CE484" s="3">
        <f>IF(CE$5="",0,SUMIFS(BP!484:484,BP!$5:$5,CE$4))</f>
        <v>0</v>
      </c>
      <c r="CF484" s="3">
        <f>IF(CF$5="",0,SUMIFS(BP!484:484,BP!$5:$5,CF$4))</f>
        <v>0</v>
      </c>
      <c r="CG484" s="3">
        <f>IF(CG$5="",0,SUMIFS(BP!484:484,BP!$5:$5,CG$4))</f>
        <v>0</v>
      </c>
      <c r="CH484" s="3">
        <f>IF(CH$5="",0,SUMIFS(BP!484:484,BP!$5:$5,CH$4))</f>
        <v>0</v>
      </c>
      <c r="CI484" s="3">
        <f>IF(CI$5="",0,SUMIFS(BP!484:484,BP!$5:$5,CI$4))</f>
        <v>0</v>
      </c>
      <c r="CJ484" s="3">
        <f>IF(CJ$5="",0,SUMIFS(BP!484:484,BP!$5:$5,CJ$4))</f>
        <v>0</v>
      </c>
      <c r="CK484" s="3">
        <f>IF(CK$5="",0,SUMIFS(BP!484:484,BP!$5:$5,CK$4))</f>
        <v>0</v>
      </c>
      <c r="CL484" s="3">
        <f>IF(CL$5="",0,SUMIFS(BP!484:484,BP!$5:$5,CL$4))</f>
        <v>0</v>
      </c>
      <c r="CM484" s="3">
        <f>IF(CM$5="",0,SUMIFS(BP!484:484,BP!$5:$5,CM$4))</f>
        <v>0</v>
      </c>
      <c r="CN484" s="3">
        <f>IF(CN$5="",0,SUMIFS(BP!484:484,BP!$5:$5,CN$4))</f>
        <v>0</v>
      </c>
      <c r="CO484" s="3">
        <f>IF(CO$5="",0,SUMIFS(BP!484:484,BP!$5:$5,CO$4))</f>
        <v>0</v>
      </c>
      <c r="CP484" s="3">
        <f>IF(CP$5="",0,SUMIFS(BP!484:484,BP!$5:$5,CP$4))</f>
        <v>0</v>
      </c>
      <c r="CQ484" s="3">
        <f>IF(CQ$5="",0,SUMIFS(BP!484:484,BP!$5:$5,CQ$4))</f>
        <v>0</v>
      </c>
      <c r="CR484" s="3">
        <f>IF(CR$5="",0,SUMIFS(BP!484:484,BP!$5:$5,CR$4))</f>
        <v>0</v>
      </c>
      <c r="CS484" s="3">
        <f>IF(CS$5="",0,SUMIFS(BP!484:484,BP!$5:$5,CS$4))</f>
        <v>0</v>
      </c>
      <c r="CT484" s="3">
        <f>IF(CT$5="",0,SUMIFS(BP!484:484,BP!$5:$5,CT$4))</f>
        <v>0</v>
      </c>
    </row>
    <row r="485" spans="1:98" s="2" customFormat="1" ht="10.199999999999999" x14ac:dyDescent="0.2">
      <c r="A485" s="11">
        <f>ROW()</f>
        <v>485</v>
      </c>
      <c r="E485" s="15"/>
      <c r="W485" s="5"/>
      <c r="Z485" s="3">
        <f ca="1">IF(Z$5="",0,SUMIFS(INDIRECT($S$2&amp;$A485&amp;":"&amp;$A485),BP!$5:$5,Z$4))</f>
        <v>0</v>
      </c>
      <c r="AA485" s="3">
        <f ca="1">IF(AA$5="",0,SUMIFS(INDIRECT($S$2&amp;$A485&amp;":"&amp;$A485),BP!$5:$5,AA$4))</f>
        <v>0</v>
      </c>
      <c r="AB485" s="3">
        <f ca="1">IF(AB$5="",0,SUMIFS(INDIRECT($S$2&amp;$A485&amp;":"&amp;$A485),BP!$5:$5,AB$4))</f>
        <v>0</v>
      </c>
      <c r="AC485" s="3">
        <f ca="1">IF(AC$5="",0,SUMIFS(INDIRECT($S$2&amp;$A485&amp;":"&amp;$A485),BP!$5:$5,AC$4))</f>
        <v>0</v>
      </c>
      <c r="AD485" s="3">
        <f ca="1">IF(AD$5="",0,SUMIFS(INDIRECT($S$2&amp;$A485&amp;":"&amp;$A485),BP!$5:$5,AD$4))</f>
        <v>0</v>
      </c>
      <c r="AE485" s="3">
        <f ca="1">IF(AE$5="",0,SUMIFS(INDIRECT($S$2&amp;$A485&amp;":"&amp;$A485),BP!$5:$5,AE$4))</f>
        <v>0</v>
      </c>
      <c r="AF485" s="3">
        <f ca="1">IF(AF$5="",0,SUMIFS(INDIRECT($S$2&amp;$A485&amp;":"&amp;$A485),BP!$5:$5,AF$4))</f>
        <v>0</v>
      </c>
      <c r="AG485" s="3">
        <f ca="1">IF(AG$5="",0,SUMIFS(INDIRECT($S$2&amp;$A485&amp;":"&amp;$A485),BP!$5:$5,AG$4))</f>
        <v>0</v>
      </c>
      <c r="AH485" s="3">
        <f ca="1">IF(AH$5="",0,SUMIFS(INDIRECT($S$2&amp;$A485&amp;":"&amp;$A485),BP!$5:$5,AH$4))</f>
        <v>0</v>
      </c>
      <c r="AI485" s="3">
        <f ca="1">IF(AI$5="",0,SUMIFS(INDIRECT($S$2&amp;$A485&amp;":"&amp;$A485),BP!$5:$5,AI$4))</f>
        <v>0</v>
      </c>
      <c r="AJ485" s="3">
        <f ca="1">IF(AJ$5="",0,SUMIFS(INDIRECT($S$2&amp;$A485&amp;":"&amp;$A485),BP!$5:$5,AJ$4))</f>
        <v>0</v>
      </c>
      <c r="AK485" s="3">
        <f ca="1">IF(AK$5="",0,SUMIFS(INDIRECT($S$2&amp;$A485&amp;":"&amp;$A485),BP!$5:$5,AK$4))</f>
        <v>0</v>
      </c>
      <c r="AL485" s="3">
        <f ca="1">IF(AL$5="",0,SUMIFS(INDIRECT($S$2&amp;$A485&amp;":"&amp;$A485),BP!$5:$5,AL$4))</f>
        <v>0</v>
      </c>
      <c r="AM485" s="3">
        <f ca="1">IF(AM$5="",0,SUMIFS(INDIRECT($S$2&amp;$A485&amp;":"&amp;$A485),BP!$5:$5,AM$4))</f>
        <v>0</v>
      </c>
      <c r="AN485" s="3">
        <f ca="1">IF(AN$5="",0,SUMIFS(INDIRECT($S$2&amp;$A485&amp;":"&amp;$A485),BP!$5:$5,AN$4))</f>
        <v>0</v>
      </c>
      <c r="AO485" s="3">
        <f ca="1">IF(AO$5="",0,SUMIFS(INDIRECT($S$2&amp;$A485&amp;":"&amp;$A485),BP!$5:$5,AO$4))</f>
        <v>0</v>
      </c>
      <c r="AP485" s="3">
        <f ca="1">IF(AP$5="",0,SUMIFS(INDIRECT($S$2&amp;$A485&amp;":"&amp;$A485),BP!$5:$5,AP$4))</f>
        <v>0</v>
      </c>
      <c r="AQ485" s="3">
        <f ca="1">IF(AQ$5="",0,SUMIFS(INDIRECT($S$2&amp;$A485&amp;":"&amp;$A485),BP!$5:$5,AQ$4))</f>
        <v>0</v>
      </c>
      <c r="AR485" s="3">
        <f ca="1">IF(AR$5="",0,SUMIFS(INDIRECT($S$2&amp;$A485&amp;":"&amp;$A485),BP!$5:$5,AR$4))</f>
        <v>0</v>
      </c>
      <c r="AS485" s="3">
        <f ca="1">IF(AS$5="",0,SUMIFS(INDIRECT($S$2&amp;$A485&amp;":"&amp;$A485),BP!$5:$5,AS$4))</f>
        <v>0</v>
      </c>
      <c r="AT485" s="3">
        <f ca="1">IF(AT$5="",0,SUMIFS(INDIRECT($S$2&amp;$A485&amp;":"&amp;$A485),BP!$5:$5,AT$4))</f>
        <v>0</v>
      </c>
      <c r="AU485" s="3">
        <f ca="1">IF(AU$5="",0,SUMIFS(INDIRECT($S$2&amp;$A485&amp;":"&amp;$A485),BP!$5:$5,AU$4))</f>
        <v>0</v>
      </c>
      <c r="AV485" s="3">
        <f ca="1">IF(AV$5="",0,SUMIFS(INDIRECT($S$2&amp;$A485&amp;":"&amp;$A485),BP!$5:$5,AV$4))</f>
        <v>0</v>
      </c>
      <c r="AW485" s="3">
        <f ca="1">IF(AW$5="",0,SUMIFS(INDIRECT($S$2&amp;$A485&amp;":"&amp;$A485),BP!$5:$5,AW$4))</f>
        <v>0</v>
      </c>
      <c r="AX485" s="3">
        <f ca="1">IF(AX$5="",0,SUMIFS(INDIRECT($S$2&amp;$A485&amp;":"&amp;$A485),BP!$5:$5,AX$4))</f>
        <v>0</v>
      </c>
      <c r="AY485" s="3">
        <f ca="1">IF(AY$5="",0,SUMIFS(INDIRECT($S$2&amp;$A485&amp;":"&amp;$A485),BP!$5:$5,AY$4))</f>
        <v>0</v>
      </c>
      <c r="AZ485" s="3">
        <f ca="1">IF(AZ$5="",0,SUMIFS(INDIRECT($S$2&amp;$A485&amp;":"&amp;$A485),BP!$5:$5,AZ$4))</f>
        <v>0</v>
      </c>
      <c r="BA485" s="3">
        <f ca="1">IF(BA$5="",0,SUMIFS(INDIRECT($S$2&amp;$A485&amp;":"&amp;$A485),BP!$5:$5,BA$4))</f>
        <v>0</v>
      </c>
      <c r="BB485" s="3">
        <f ca="1">IF(BB$5="",0,SUMIFS(INDIRECT($S$2&amp;$A485&amp;":"&amp;$A485),BP!$5:$5,BB$4))</f>
        <v>0</v>
      </c>
      <c r="BC485" s="3">
        <f ca="1">IF(BC$5="",0,SUMIFS(INDIRECT($S$2&amp;$A485&amp;":"&amp;$A485),BP!$5:$5,BC$4))</f>
        <v>0</v>
      </c>
      <c r="BD485" s="3">
        <f ca="1">IF(BD$5="",0,SUMIFS(INDIRECT($S$2&amp;$A485&amp;":"&amp;$A485),BP!$5:$5,BD$4))</f>
        <v>0</v>
      </c>
      <c r="BE485" s="3">
        <f ca="1">IF(BE$5="",0,SUMIFS(INDIRECT($S$2&amp;$A485&amp;":"&amp;$A485),BP!$5:$5,BE$4))</f>
        <v>0</v>
      </c>
      <c r="BF485" s="3">
        <f ca="1">IF(BF$5="",0,SUMIFS(INDIRECT($S$2&amp;$A485&amp;":"&amp;$A485),BP!$5:$5,BF$4))</f>
        <v>0</v>
      </c>
      <c r="BG485" s="3">
        <f ca="1">IF(BG$5="",0,SUMIFS(INDIRECT($S$2&amp;$A485&amp;":"&amp;$A485),BP!$5:$5,BG$4))</f>
        <v>0</v>
      </c>
      <c r="BH485" s="3">
        <f ca="1">IF(BH$5="",0,SUMIFS(INDIRECT($S$2&amp;$A485&amp;":"&amp;$A485),BP!$5:$5,BH$4))</f>
        <v>0</v>
      </c>
      <c r="BI485" s="3">
        <f ca="1">IF(BI$5="",0,SUMIFS(INDIRECT($S$2&amp;$A485&amp;":"&amp;$A485),BP!$5:$5,BI$4))</f>
        <v>0</v>
      </c>
      <c r="BJ485" s="3">
        <f>IF(BJ$5="",0,SUMIFS(BP!485:485,BP!$5:$5,BJ$4))</f>
        <v>0</v>
      </c>
      <c r="BK485" s="3">
        <f>IF(BK$5="",0,SUMIFS(BP!485:485,BP!$5:$5,BK$4))</f>
        <v>0</v>
      </c>
      <c r="BL485" s="3">
        <f>IF(BL$5="",0,SUMIFS(BP!485:485,BP!$5:$5,BL$4))</f>
        <v>0</v>
      </c>
      <c r="BM485" s="3">
        <f>IF(BM$5="",0,SUMIFS(BP!485:485,BP!$5:$5,BM$4))</f>
        <v>0</v>
      </c>
      <c r="BN485" s="3">
        <f>IF(BN$5="",0,SUMIFS(BP!485:485,BP!$5:$5,BN$4))</f>
        <v>0</v>
      </c>
      <c r="BO485" s="3">
        <f>IF(BO$5="",0,SUMIFS(BP!485:485,BP!$5:$5,BO$4))</f>
        <v>0</v>
      </c>
      <c r="BP485" s="3">
        <f>IF(BP$5="",0,SUMIFS(BP!485:485,BP!$5:$5,BP$4))</f>
        <v>0</v>
      </c>
      <c r="BQ485" s="3">
        <f>IF(BQ$5="",0,SUMIFS(BP!485:485,BP!$5:$5,BQ$4))</f>
        <v>0</v>
      </c>
      <c r="BR485" s="3">
        <f>IF(BR$5="",0,SUMIFS(BP!485:485,BP!$5:$5,BR$4))</f>
        <v>0</v>
      </c>
      <c r="BS485" s="3">
        <f>IF(BS$5="",0,SUMIFS(BP!485:485,BP!$5:$5,BS$4))</f>
        <v>0</v>
      </c>
      <c r="BT485" s="3">
        <f>IF(BT$5="",0,SUMIFS(BP!485:485,BP!$5:$5,BT$4))</f>
        <v>0</v>
      </c>
      <c r="BU485" s="3">
        <f>IF(BU$5="",0,SUMIFS(BP!485:485,BP!$5:$5,BU$4))</f>
        <v>0</v>
      </c>
      <c r="BV485" s="3">
        <f>IF(BV$5="",0,SUMIFS(BP!485:485,BP!$5:$5,BV$4))</f>
        <v>0</v>
      </c>
      <c r="BW485" s="3">
        <f>IF(BW$5="",0,SUMIFS(BP!485:485,BP!$5:$5,BW$4))</f>
        <v>0</v>
      </c>
      <c r="BX485" s="3">
        <f>IF(BX$5="",0,SUMIFS(BP!485:485,BP!$5:$5,BX$4))</f>
        <v>0</v>
      </c>
      <c r="BY485" s="3">
        <f>IF(BY$5="",0,SUMIFS(BP!485:485,BP!$5:$5,BY$4))</f>
        <v>0</v>
      </c>
      <c r="BZ485" s="3">
        <f>IF(BZ$5="",0,SUMIFS(BP!485:485,BP!$5:$5,BZ$4))</f>
        <v>0</v>
      </c>
      <c r="CA485" s="3">
        <f>IF(CA$5="",0,SUMIFS(BP!485:485,BP!$5:$5,CA$4))</f>
        <v>0</v>
      </c>
      <c r="CB485" s="3">
        <f>IF(CB$5="",0,SUMIFS(BP!485:485,BP!$5:$5,CB$4))</f>
        <v>0</v>
      </c>
      <c r="CC485" s="3">
        <f>IF(CC$5="",0,SUMIFS(BP!485:485,BP!$5:$5,CC$4))</f>
        <v>0</v>
      </c>
      <c r="CD485" s="3">
        <f>IF(CD$5="",0,SUMIFS(BP!485:485,BP!$5:$5,CD$4))</f>
        <v>0</v>
      </c>
      <c r="CE485" s="3">
        <f>IF(CE$5="",0,SUMIFS(BP!485:485,BP!$5:$5,CE$4))</f>
        <v>0</v>
      </c>
      <c r="CF485" s="3">
        <f>IF(CF$5="",0,SUMIFS(BP!485:485,BP!$5:$5,CF$4))</f>
        <v>0</v>
      </c>
      <c r="CG485" s="3">
        <f>IF(CG$5="",0,SUMIFS(BP!485:485,BP!$5:$5,CG$4))</f>
        <v>0</v>
      </c>
      <c r="CH485" s="3">
        <f>IF(CH$5="",0,SUMIFS(BP!485:485,BP!$5:$5,CH$4))</f>
        <v>0</v>
      </c>
      <c r="CI485" s="3">
        <f>IF(CI$5="",0,SUMIFS(BP!485:485,BP!$5:$5,CI$4))</f>
        <v>0</v>
      </c>
      <c r="CJ485" s="3">
        <f>IF(CJ$5="",0,SUMIFS(BP!485:485,BP!$5:$5,CJ$4))</f>
        <v>0</v>
      </c>
      <c r="CK485" s="3">
        <f>IF(CK$5="",0,SUMIFS(BP!485:485,BP!$5:$5,CK$4))</f>
        <v>0</v>
      </c>
      <c r="CL485" s="3">
        <f>IF(CL$5="",0,SUMIFS(BP!485:485,BP!$5:$5,CL$4))</f>
        <v>0</v>
      </c>
      <c r="CM485" s="3">
        <f>IF(CM$5="",0,SUMIFS(BP!485:485,BP!$5:$5,CM$4))</f>
        <v>0</v>
      </c>
      <c r="CN485" s="3">
        <f>IF(CN$5="",0,SUMIFS(BP!485:485,BP!$5:$5,CN$4))</f>
        <v>0</v>
      </c>
      <c r="CO485" s="3">
        <f>IF(CO$5="",0,SUMIFS(BP!485:485,BP!$5:$5,CO$4))</f>
        <v>0</v>
      </c>
      <c r="CP485" s="3">
        <f>IF(CP$5="",0,SUMIFS(BP!485:485,BP!$5:$5,CP$4))</f>
        <v>0</v>
      </c>
      <c r="CQ485" s="3">
        <f>IF(CQ$5="",0,SUMIFS(BP!485:485,BP!$5:$5,CQ$4))</f>
        <v>0</v>
      </c>
      <c r="CR485" s="3">
        <f>IF(CR$5="",0,SUMIFS(BP!485:485,BP!$5:$5,CR$4))</f>
        <v>0</v>
      </c>
      <c r="CS485" s="3">
        <f>IF(CS$5="",0,SUMIFS(BP!485:485,BP!$5:$5,CS$4))</f>
        <v>0</v>
      </c>
      <c r="CT485" s="3">
        <f>IF(CT$5="",0,SUMIFS(BP!485:485,BP!$5:$5,CT$4))</f>
        <v>0</v>
      </c>
    </row>
    <row r="486" spans="1:98" s="2" customFormat="1" ht="10.199999999999999" x14ac:dyDescent="0.2">
      <c r="A486" s="11">
        <f>ROW()</f>
        <v>486</v>
      </c>
      <c r="E486" s="15"/>
      <c r="W486" s="5"/>
      <c r="Z486" s="3">
        <f ca="1">IF(Z$5="",0,SUMIFS(INDIRECT($S$2&amp;$A486&amp;":"&amp;$A486),BP!$5:$5,Z$4))</f>
        <v>0</v>
      </c>
      <c r="AA486" s="3">
        <f ca="1">IF(AA$5="",0,SUMIFS(INDIRECT($S$2&amp;$A486&amp;":"&amp;$A486),BP!$5:$5,AA$4))</f>
        <v>0</v>
      </c>
      <c r="AB486" s="3">
        <f ca="1">IF(AB$5="",0,SUMIFS(INDIRECT($S$2&amp;$A486&amp;":"&amp;$A486),BP!$5:$5,AB$4))</f>
        <v>0</v>
      </c>
      <c r="AC486" s="3">
        <f ca="1">IF(AC$5="",0,SUMIFS(INDIRECT($S$2&amp;$A486&amp;":"&amp;$A486),BP!$5:$5,AC$4))</f>
        <v>0</v>
      </c>
      <c r="AD486" s="3">
        <f ca="1">IF(AD$5="",0,SUMIFS(INDIRECT($S$2&amp;$A486&amp;":"&amp;$A486),BP!$5:$5,AD$4))</f>
        <v>0</v>
      </c>
      <c r="AE486" s="3">
        <f ca="1">IF(AE$5="",0,SUMIFS(INDIRECT($S$2&amp;$A486&amp;":"&amp;$A486),BP!$5:$5,AE$4))</f>
        <v>0</v>
      </c>
      <c r="AF486" s="3">
        <f ca="1">IF(AF$5="",0,SUMIFS(INDIRECT($S$2&amp;$A486&amp;":"&amp;$A486),BP!$5:$5,AF$4))</f>
        <v>0</v>
      </c>
      <c r="AG486" s="3">
        <f ca="1">IF(AG$5="",0,SUMIFS(INDIRECT($S$2&amp;$A486&amp;":"&amp;$A486),BP!$5:$5,AG$4))</f>
        <v>0</v>
      </c>
      <c r="AH486" s="3">
        <f ca="1">IF(AH$5="",0,SUMIFS(INDIRECT($S$2&amp;$A486&amp;":"&amp;$A486),BP!$5:$5,AH$4))</f>
        <v>0</v>
      </c>
      <c r="AI486" s="3">
        <f ca="1">IF(AI$5="",0,SUMIFS(INDIRECT($S$2&amp;$A486&amp;":"&amp;$A486),BP!$5:$5,AI$4))</f>
        <v>0</v>
      </c>
      <c r="AJ486" s="3">
        <f ca="1">IF(AJ$5="",0,SUMIFS(INDIRECT($S$2&amp;$A486&amp;":"&amp;$A486),BP!$5:$5,AJ$4))</f>
        <v>0</v>
      </c>
      <c r="AK486" s="3">
        <f ca="1">IF(AK$5="",0,SUMIFS(INDIRECT($S$2&amp;$A486&amp;":"&amp;$A486),BP!$5:$5,AK$4))</f>
        <v>0</v>
      </c>
      <c r="AL486" s="3">
        <f ca="1">IF(AL$5="",0,SUMIFS(INDIRECT($S$2&amp;$A486&amp;":"&amp;$A486),BP!$5:$5,AL$4))</f>
        <v>0</v>
      </c>
      <c r="AM486" s="3">
        <f ca="1">IF(AM$5="",0,SUMIFS(INDIRECT($S$2&amp;$A486&amp;":"&amp;$A486),BP!$5:$5,AM$4))</f>
        <v>0</v>
      </c>
      <c r="AN486" s="3">
        <f ca="1">IF(AN$5="",0,SUMIFS(INDIRECT($S$2&amp;$A486&amp;":"&amp;$A486),BP!$5:$5,AN$4))</f>
        <v>0</v>
      </c>
      <c r="AO486" s="3">
        <f ca="1">IF(AO$5="",0,SUMIFS(INDIRECT($S$2&amp;$A486&amp;":"&amp;$A486),BP!$5:$5,AO$4))</f>
        <v>0</v>
      </c>
      <c r="AP486" s="3">
        <f ca="1">IF(AP$5="",0,SUMIFS(INDIRECT($S$2&amp;$A486&amp;":"&amp;$A486),BP!$5:$5,AP$4))</f>
        <v>0</v>
      </c>
      <c r="AQ486" s="3">
        <f ca="1">IF(AQ$5="",0,SUMIFS(INDIRECT($S$2&amp;$A486&amp;":"&amp;$A486),BP!$5:$5,AQ$4))</f>
        <v>0</v>
      </c>
      <c r="AR486" s="3">
        <f ca="1">IF(AR$5="",0,SUMIFS(INDIRECT($S$2&amp;$A486&amp;":"&amp;$A486),BP!$5:$5,AR$4))</f>
        <v>0</v>
      </c>
      <c r="AS486" s="3">
        <f ca="1">IF(AS$5="",0,SUMIFS(INDIRECT($S$2&amp;$A486&amp;":"&amp;$A486),BP!$5:$5,AS$4))</f>
        <v>0</v>
      </c>
      <c r="AT486" s="3">
        <f ca="1">IF(AT$5="",0,SUMIFS(INDIRECT($S$2&amp;$A486&amp;":"&amp;$A486),BP!$5:$5,AT$4))</f>
        <v>0</v>
      </c>
      <c r="AU486" s="3">
        <f ca="1">IF(AU$5="",0,SUMIFS(INDIRECT($S$2&amp;$A486&amp;":"&amp;$A486),BP!$5:$5,AU$4))</f>
        <v>0</v>
      </c>
      <c r="AV486" s="3">
        <f ca="1">IF(AV$5="",0,SUMIFS(INDIRECT($S$2&amp;$A486&amp;":"&amp;$A486),BP!$5:$5,AV$4))</f>
        <v>0</v>
      </c>
      <c r="AW486" s="3">
        <f ca="1">IF(AW$5="",0,SUMIFS(INDIRECT($S$2&amp;$A486&amp;":"&amp;$A486),BP!$5:$5,AW$4))</f>
        <v>0</v>
      </c>
      <c r="AX486" s="3">
        <f ca="1">IF(AX$5="",0,SUMIFS(INDIRECT($S$2&amp;$A486&amp;":"&amp;$A486),BP!$5:$5,AX$4))</f>
        <v>0</v>
      </c>
      <c r="AY486" s="3">
        <f ca="1">IF(AY$5="",0,SUMIFS(INDIRECT($S$2&amp;$A486&amp;":"&amp;$A486),BP!$5:$5,AY$4))</f>
        <v>0</v>
      </c>
      <c r="AZ486" s="3">
        <f ca="1">IF(AZ$5="",0,SUMIFS(INDIRECT($S$2&amp;$A486&amp;":"&amp;$A486),BP!$5:$5,AZ$4))</f>
        <v>0</v>
      </c>
      <c r="BA486" s="3">
        <f ca="1">IF(BA$5="",0,SUMIFS(INDIRECT($S$2&amp;$A486&amp;":"&amp;$A486),BP!$5:$5,BA$4))</f>
        <v>0</v>
      </c>
      <c r="BB486" s="3">
        <f ca="1">IF(BB$5="",0,SUMIFS(INDIRECT($S$2&amp;$A486&amp;":"&amp;$A486),BP!$5:$5,BB$4))</f>
        <v>0</v>
      </c>
      <c r="BC486" s="3">
        <f ca="1">IF(BC$5="",0,SUMIFS(INDIRECT($S$2&amp;$A486&amp;":"&amp;$A486),BP!$5:$5,BC$4))</f>
        <v>0</v>
      </c>
      <c r="BD486" s="3">
        <f ca="1">IF(BD$5="",0,SUMIFS(INDIRECT($S$2&amp;$A486&amp;":"&amp;$A486),BP!$5:$5,BD$4))</f>
        <v>0</v>
      </c>
      <c r="BE486" s="3">
        <f ca="1">IF(BE$5="",0,SUMIFS(INDIRECT($S$2&amp;$A486&amp;":"&amp;$A486),BP!$5:$5,BE$4))</f>
        <v>0</v>
      </c>
      <c r="BF486" s="3">
        <f ca="1">IF(BF$5="",0,SUMIFS(INDIRECT($S$2&amp;$A486&amp;":"&amp;$A486),BP!$5:$5,BF$4))</f>
        <v>0</v>
      </c>
      <c r="BG486" s="3">
        <f ca="1">IF(BG$5="",0,SUMIFS(INDIRECT($S$2&amp;$A486&amp;":"&amp;$A486),BP!$5:$5,BG$4))</f>
        <v>0</v>
      </c>
      <c r="BH486" s="3">
        <f ca="1">IF(BH$5="",0,SUMIFS(INDIRECT($S$2&amp;$A486&amp;":"&amp;$A486),BP!$5:$5,BH$4))</f>
        <v>0</v>
      </c>
      <c r="BI486" s="3">
        <f ca="1">IF(BI$5="",0,SUMIFS(INDIRECT($S$2&amp;$A486&amp;":"&amp;$A486),BP!$5:$5,BI$4))</f>
        <v>0</v>
      </c>
      <c r="BJ486" s="3">
        <f>IF(BJ$5="",0,SUMIFS(BP!486:486,BP!$5:$5,BJ$4))</f>
        <v>0</v>
      </c>
      <c r="BK486" s="3">
        <f>IF(BK$5="",0,SUMIFS(BP!486:486,BP!$5:$5,BK$4))</f>
        <v>0</v>
      </c>
      <c r="BL486" s="3">
        <f>IF(BL$5="",0,SUMIFS(BP!486:486,BP!$5:$5,BL$4))</f>
        <v>0</v>
      </c>
      <c r="BM486" s="3">
        <f>IF(BM$5="",0,SUMIFS(BP!486:486,BP!$5:$5,BM$4))</f>
        <v>0</v>
      </c>
      <c r="BN486" s="3">
        <f>IF(BN$5="",0,SUMIFS(BP!486:486,BP!$5:$5,BN$4))</f>
        <v>0</v>
      </c>
      <c r="BO486" s="3">
        <f>IF(BO$5="",0,SUMIFS(BP!486:486,BP!$5:$5,BO$4))</f>
        <v>0</v>
      </c>
      <c r="BP486" s="3">
        <f>IF(BP$5="",0,SUMIFS(BP!486:486,BP!$5:$5,BP$4))</f>
        <v>0</v>
      </c>
      <c r="BQ486" s="3">
        <f>IF(BQ$5="",0,SUMIFS(BP!486:486,BP!$5:$5,BQ$4))</f>
        <v>0</v>
      </c>
      <c r="BR486" s="3">
        <f>IF(BR$5="",0,SUMIFS(BP!486:486,BP!$5:$5,BR$4))</f>
        <v>0</v>
      </c>
      <c r="BS486" s="3">
        <f>IF(BS$5="",0,SUMIFS(BP!486:486,BP!$5:$5,BS$4))</f>
        <v>0</v>
      </c>
      <c r="BT486" s="3">
        <f>IF(BT$5="",0,SUMIFS(BP!486:486,BP!$5:$5,BT$4))</f>
        <v>0</v>
      </c>
      <c r="BU486" s="3">
        <f>IF(BU$5="",0,SUMIFS(BP!486:486,BP!$5:$5,BU$4))</f>
        <v>0</v>
      </c>
      <c r="BV486" s="3">
        <f>IF(BV$5="",0,SUMIFS(BP!486:486,BP!$5:$5,BV$4))</f>
        <v>0</v>
      </c>
      <c r="BW486" s="3">
        <f>IF(BW$5="",0,SUMIFS(BP!486:486,BP!$5:$5,BW$4))</f>
        <v>0</v>
      </c>
      <c r="BX486" s="3">
        <f>IF(BX$5="",0,SUMIFS(BP!486:486,BP!$5:$5,BX$4))</f>
        <v>0</v>
      </c>
      <c r="BY486" s="3">
        <f>IF(BY$5="",0,SUMIFS(BP!486:486,BP!$5:$5,BY$4))</f>
        <v>0</v>
      </c>
      <c r="BZ486" s="3">
        <f>IF(BZ$5="",0,SUMIFS(BP!486:486,BP!$5:$5,BZ$4))</f>
        <v>0</v>
      </c>
      <c r="CA486" s="3">
        <f>IF(CA$5="",0,SUMIFS(BP!486:486,BP!$5:$5,CA$4))</f>
        <v>0</v>
      </c>
      <c r="CB486" s="3">
        <f>IF(CB$5="",0,SUMIFS(BP!486:486,BP!$5:$5,CB$4))</f>
        <v>0</v>
      </c>
      <c r="CC486" s="3">
        <f>IF(CC$5="",0,SUMIFS(BP!486:486,BP!$5:$5,CC$4))</f>
        <v>0</v>
      </c>
      <c r="CD486" s="3">
        <f>IF(CD$5="",0,SUMIFS(BP!486:486,BP!$5:$5,CD$4))</f>
        <v>0</v>
      </c>
      <c r="CE486" s="3">
        <f>IF(CE$5="",0,SUMIFS(BP!486:486,BP!$5:$5,CE$4))</f>
        <v>0</v>
      </c>
      <c r="CF486" s="3">
        <f>IF(CF$5="",0,SUMIFS(BP!486:486,BP!$5:$5,CF$4))</f>
        <v>0</v>
      </c>
      <c r="CG486" s="3">
        <f>IF(CG$5="",0,SUMIFS(BP!486:486,BP!$5:$5,CG$4))</f>
        <v>0</v>
      </c>
      <c r="CH486" s="3">
        <f>IF(CH$5="",0,SUMIFS(BP!486:486,BP!$5:$5,CH$4))</f>
        <v>0</v>
      </c>
      <c r="CI486" s="3">
        <f>IF(CI$5="",0,SUMIFS(BP!486:486,BP!$5:$5,CI$4))</f>
        <v>0</v>
      </c>
      <c r="CJ486" s="3">
        <f>IF(CJ$5="",0,SUMIFS(BP!486:486,BP!$5:$5,CJ$4))</f>
        <v>0</v>
      </c>
      <c r="CK486" s="3">
        <f>IF(CK$5="",0,SUMIFS(BP!486:486,BP!$5:$5,CK$4))</f>
        <v>0</v>
      </c>
      <c r="CL486" s="3">
        <f>IF(CL$5="",0,SUMIFS(BP!486:486,BP!$5:$5,CL$4))</f>
        <v>0</v>
      </c>
      <c r="CM486" s="3">
        <f>IF(CM$5="",0,SUMIFS(BP!486:486,BP!$5:$5,CM$4))</f>
        <v>0</v>
      </c>
      <c r="CN486" s="3">
        <f>IF(CN$5="",0,SUMIFS(BP!486:486,BP!$5:$5,CN$4))</f>
        <v>0</v>
      </c>
      <c r="CO486" s="3">
        <f>IF(CO$5="",0,SUMIFS(BP!486:486,BP!$5:$5,CO$4))</f>
        <v>0</v>
      </c>
      <c r="CP486" s="3">
        <f>IF(CP$5="",0,SUMIFS(BP!486:486,BP!$5:$5,CP$4))</f>
        <v>0</v>
      </c>
      <c r="CQ486" s="3">
        <f>IF(CQ$5="",0,SUMIFS(BP!486:486,BP!$5:$5,CQ$4))</f>
        <v>0</v>
      </c>
      <c r="CR486" s="3">
        <f>IF(CR$5="",0,SUMIFS(BP!486:486,BP!$5:$5,CR$4))</f>
        <v>0</v>
      </c>
      <c r="CS486" s="3">
        <f>IF(CS$5="",0,SUMIFS(BP!486:486,BP!$5:$5,CS$4))</f>
        <v>0</v>
      </c>
      <c r="CT486" s="3">
        <f>IF(CT$5="",0,SUMIFS(BP!486:486,BP!$5:$5,CT$4))</f>
        <v>0</v>
      </c>
    </row>
    <row r="487" spans="1:98" s="2" customFormat="1" ht="10.199999999999999" x14ac:dyDescent="0.2">
      <c r="A487" s="11">
        <f>ROW()</f>
        <v>487</v>
      </c>
      <c r="E487" s="15"/>
      <c r="W487" s="5"/>
      <c r="Z487" s="3">
        <f ca="1">IF(Z$5="",0,SUMIFS(INDIRECT($S$2&amp;$A487&amp;":"&amp;$A487),BP!$5:$5,Z$4))</f>
        <v>0</v>
      </c>
      <c r="AA487" s="3">
        <f ca="1">IF(AA$5="",0,SUMIFS(INDIRECT($S$2&amp;$A487&amp;":"&amp;$A487),BP!$5:$5,AA$4))</f>
        <v>0</v>
      </c>
      <c r="AB487" s="3">
        <f ca="1">IF(AB$5="",0,SUMIFS(INDIRECT($S$2&amp;$A487&amp;":"&amp;$A487),BP!$5:$5,AB$4))</f>
        <v>0</v>
      </c>
      <c r="AC487" s="3">
        <f ca="1">IF(AC$5="",0,SUMIFS(INDIRECT($S$2&amp;$A487&amp;":"&amp;$A487),BP!$5:$5,AC$4))</f>
        <v>0</v>
      </c>
      <c r="AD487" s="3">
        <f ca="1">IF(AD$5="",0,SUMIFS(INDIRECT($S$2&amp;$A487&amp;":"&amp;$A487),BP!$5:$5,AD$4))</f>
        <v>0</v>
      </c>
      <c r="AE487" s="3">
        <f ca="1">IF(AE$5="",0,SUMIFS(INDIRECT($S$2&amp;$A487&amp;":"&amp;$A487),BP!$5:$5,AE$4))</f>
        <v>0</v>
      </c>
      <c r="AF487" s="3">
        <f ca="1">IF(AF$5="",0,SUMIFS(INDIRECT($S$2&amp;$A487&amp;":"&amp;$A487),BP!$5:$5,AF$4))</f>
        <v>0</v>
      </c>
      <c r="AG487" s="3">
        <f ca="1">IF(AG$5="",0,SUMIFS(INDIRECT($S$2&amp;$A487&amp;":"&amp;$A487),BP!$5:$5,AG$4))</f>
        <v>0</v>
      </c>
      <c r="AH487" s="3">
        <f ca="1">IF(AH$5="",0,SUMIFS(INDIRECT($S$2&amp;$A487&amp;":"&amp;$A487),BP!$5:$5,AH$4))</f>
        <v>0</v>
      </c>
      <c r="AI487" s="3">
        <f ca="1">IF(AI$5="",0,SUMIFS(INDIRECT($S$2&amp;$A487&amp;":"&amp;$A487),BP!$5:$5,AI$4))</f>
        <v>0</v>
      </c>
      <c r="AJ487" s="3">
        <f ca="1">IF(AJ$5="",0,SUMIFS(INDIRECT($S$2&amp;$A487&amp;":"&amp;$A487),BP!$5:$5,AJ$4))</f>
        <v>0</v>
      </c>
      <c r="AK487" s="3">
        <f ca="1">IF(AK$5="",0,SUMIFS(INDIRECT($S$2&amp;$A487&amp;":"&amp;$A487),BP!$5:$5,AK$4))</f>
        <v>0</v>
      </c>
      <c r="AL487" s="3">
        <f ca="1">IF(AL$5="",0,SUMIFS(INDIRECT($S$2&amp;$A487&amp;":"&amp;$A487),BP!$5:$5,AL$4))</f>
        <v>0</v>
      </c>
      <c r="AM487" s="3">
        <f ca="1">IF(AM$5="",0,SUMIFS(INDIRECT($S$2&amp;$A487&amp;":"&amp;$A487),BP!$5:$5,AM$4))</f>
        <v>0</v>
      </c>
      <c r="AN487" s="3">
        <f ca="1">IF(AN$5="",0,SUMIFS(INDIRECT($S$2&amp;$A487&amp;":"&amp;$A487),BP!$5:$5,AN$4))</f>
        <v>0</v>
      </c>
      <c r="AO487" s="3">
        <f ca="1">IF(AO$5="",0,SUMIFS(INDIRECT($S$2&amp;$A487&amp;":"&amp;$A487),BP!$5:$5,AO$4))</f>
        <v>0</v>
      </c>
      <c r="AP487" s="3">
        <f ca="1">IF(AP$5="",0,SUMIFS(INDIRECT($S$2&amp;$A487&amp;":"&amp;$A487),BP!$5:$5,AP$4))</f>
        <v>0</v>
      </c>
      <c r="AQ487" s="3">
        <f ca="1">IF(AQ$5="",0,SUMIFS(INDIRECT($S$2&amp;$A487&amp;":"&amp;$A487),BP!$5:$5,AQ$4))</f>
        <v>0</v>
      </c>
      <c r="AR487" s="3">
        <f ca="1">IF(AR$5="",0,SUMIFS(INDIRECT($S$2&amp;$A487&amp;":"&amp;$A487),BP!$5:$5,AR$4))</f>
        <v>0</v>
      </c>
      <c r="AS487" s="3">
        <f ca="1">IF(AS$5="",0,SUMIFS(INDIRECT($S$2&amp;$A487&amp;":"&amp;$A487),BP!$5:$5,AS$4))</f>
        <v>0</v>
      </c>
      <c r="AT487" s="3">
        <f ca="1">IF(AT$5="",0,SUMIFS(INDIRECT($S$2&amp;$A487&amp;":"&amp;$A487),BP!$5:$5,AT$4))</f>
        <v>0</v>
      </c>
      <c r="AU487" s="3">
        <f ca="1">IF(AU$5="",0,SUMIFS(INDIRECT($S$2&amp;$A487&amp;":"&amp;$A487),BP!$5:$5,AU$4))</f>
        <v>0</v>
      </c>
      <c r="AV487" s="3">
        <f ca="1">IF(AV$5="",0,SUMIFS(INDIRECT($S$2&amp;$A487&amp;":"&amp;$A487),BP!$5:$5,AV$4))</f>
        <v>0</v>
      </c>
      <c r="AW487" s="3">
        <f ca="1">IF(AW$5="",0,SUMIFS(INDIRECT($S$2&amp;$A487&amp;":"&amp;$A487),BP!$5:$5,AW$4))</f>
        <v>0</v>
      </c>
      <c r="AX487" s="3">
        <f ca="1">IF(AX$5="",0,SUMIFS(INDIRECT($S$2&amp;$A487&amp;":"&amp;$A487),BP!$5:$5,AX$4))</f>
        <v>0</v>
      </c>
      <c r="AY487" s="3">
        <f ca="1">IF(AY$5="",0,SUMIFS(INDIRECT($S$2&amp;$A487&amp;":"&amp;$A487),BP!$5:$5,AY$4))</f>
        <v>0</v>
      </c>
      <c r="AZ487" s="3">
        <f ca="1">IF(AZ$5="",0,SUMIFS(INDIRECT($S$2&amp;$A487&amp;":"&amp;$A487),BP!$5:$5,AZ$4))</f>
        <v>0</v>
      </c>
      <c r="BA487" s="3">
        <f ca="1">IF(BA$5="",0,SUMIFS(INDIRECT($S$2&amp;$A487&amp;":"&amp;$A487),BP!$5:$5,BA$4))</f>
        <v>0</v>
      </c>
      <c r="BB487" s="3">
        <f ca="1">IF(BB$5="",0,SUMIFS(INDIRECT($S$2&amp;$A487&amp;":"&amp;$A487),BP!$5:$5,BB$4))</f>
        <v>0</v>
      </c>
      <c r="BC487" s="3">
        <f ca="1">IF(BC$5="",0,SUMIFS(INDIRECT($S$2&amp;$A487&amp;":"&amp;$A487),BP!$5:$5,BC$4))</f>
        <v>0</v>
      </c>
      <c r="BD487" s="3">
        <f ca="1">IF(BD$5="",0,SUMIFS(INDIRECT($S$2&amp;$A487&amp;":"&amp;$A487),BP!$5:$5,BD$4))</f>
        <v>0</v>
      </c>
      <c r="BE487" s="3">
        <f ca="1">IF(BE$5="",0,SUMIFS(INDIRECT($S$2&amp;$A487&amp;":"&amp;$A487),BP!$5:$5,BE$4))</f>
        <v>0</v>
      </c>
      <c r="BF487" s="3">
        <f ca="1">IF(BF$5="",0,SUMIFS(INDIRECT($S$2&amp;$A487&amp;":"&amp;$A487),BP!$5:$5,BF$4))</f>
        <v>0</v>
      </c>
      <c r="BG487" s="3">
        <f ca="1">IF(BG$5="",0,SUMIFS(INDIRECT($S$2&amp;$A487&amp;":"&amp;$A487),BP!$5:$5,BG$4))</f>
        <v>0</v>
      </c>
      <c r="BH487" s="3">
        <f ca="1">IF(BH$5="",0,SUMIFS(INDIRECT($S$2&amp;$A487&amp;":"&amp;$A487),BP!$5:$5,BH$4))</f>
        <v>0</v>
      </c>
      <c r="BI487" s="3">
        <f ca="1">IF(BI$5="",0,SUMIFS(INDIRECT($S$2&amp;$A487&amp;":"&amp;$A487),BP!$5:$5,BI$4))</f>
        <v>0</v>
      </c>
      <c r="BJ487" s="3">
        <f>IF(BJ$5="",0,SUMIFS(BP!487:487,BP!$5:$5,BJ$4))</f>
        <v>0</v>
      </c>
      <c r="BK487" s="3">
        <f>IF(BK$5="",0,SUMIFS(BP!487:487,BP!$5:$5,BK$4))</f>
        <v>0</v>
      </c>
      <c r="BL487" s="3">
        <f>IF(BL$5="",0,SUMIFS(BP!487:487,BP!$5:$5,BL$4))</f>
        <v>0</v>
      </c>
      <c r="BM487" s="3">
        <f>IF(BM$5="",0,SUMIFS(BP!487:487,BP!$5:$5,BM$4))</f>
        <v>0</v>
      </c>
      <c r="BN487" s="3">
        <f>IF(BN$5="",0,SUMIFS(BP!487:487,BP!$5:$5,BN$4))</f>
        <v>0</v>
      </c>
      <c r="BO487" s="3">
        <f>IF(BO$5="",0,SUMIFS(BP!487:487,BP!$5:$5,BO$4))</f>
        <v>0</v>
      </c>
      <c r="BP487" s="3">
        <f>IF(BP$5="",0,SUMIFS(BP!487:487,BP!$5:$5,BP$4))</f>
        <v>0</v>
      </c>
      <c r="BQ487" s="3">
        <f>IF(BQ$5="",0,SUMIFS(BP!487:487,BP!$5:$5,BQ$4))</f>
        <v>0</v>
      </c>
      <c r="BR487" s="3">
        <f>IF(BR$5="",0,SUMIFS(BP!487:487,BP!$5:$5,BR$4))</f>
        <v>0</v>
      </c>
      <c r="BS487" s="3">
        <f>IF(BS$5="",0,SUMIFS(BP!487:487,BP!$5:$5,BS$4))</f>
        <v>0</v>
      </c>
      <c r="BT487" s="3">
        <f>IF(BT$5="",0,SUMIFS(BP!487:487,BP!$5:$5,BT$4))</f>
        <v>0</v>
      </c>
      <c r="BU487" s="3">
        <f>IF(BU$5="",0,SUMIFS(BP!487:487,BP!$5:$5,BU$4))</f>
        <v>0</v>
      </c>
      <c r="BV487" s="3">
        <f>IF(BV$5="",0,SUMIFS(BP!487:487,BP!$5:$5,BV$4))</f>
        <v>0</v>
      </c>
      <c r="BW487" s="3">
        <f>IF(BW$5="",0,SUMIFS(BP!487:487,BP!$5:$5,BW$4))</f>
        <v>0</v>
      </c>
      <c r="BX487" s="3">
        <f>IF(BX$5="",0,SUMIFS(BP!487:487,BP!$5:$5,BX$4))</f>
        <v>0</v>
      </c>
      <c r="BY487" s="3">
        <f>IF(BY$5="",0,SUMIFS(BP!487:487,BP!$5:$5,BY$4))</f>
        <v>0</v>
      </c>
      <c r="BZ487" s="3">
        <f>IF(BZ$5="",0,SUMIFS(BP!487:487,BP!$5:$5,BZ$4))</f>
        <v>0</v>
      </c>
      <c r="CA487" s="3">
        <f>IF(CA$5="",0,SUMIFS(BP!487:487,BP!$5:$5,CA$4))</f>
        <v>0</v>
      </c>
      <c r="CB487" s="3">
        <f>IF(CB$5="",0,SUMIFS(BP!487:487,BP!$5:$5,CB$4))</f>
        <v>0</v>
      </c>
      <c r="CC487" s="3">
        <f>IF(CC$5="",0,SUMIFS(BP!487:487,BP!$5:$5,CC$4))</f>
        <v>0</v>
      </c>
      <c r="CD487" s="3">
        <f>IF(CD$5="",0,SUMIFS(BP!487:487,BP!$5:$5,CD$4))</f>
        <v>0</v>
      </c>
      <c r="CE487" s="3">
        <f>IF(CE$5="",0,SUMIFS(BP!487:487,BP!$5:$5,CE$4))</f>
        <v>0</v>
      </c>
      <c r="CF487" s="3">
        <f>IF(CF$5="",0,SUMIFS(BP!487:487,BP!$5:$5,CF$4))</f>
        <v>0</v>
      </c>
      <c r="CG487" s="3">
        <f>IF(CG$5="",0,SUMIFS(BP!487:487,BP!$5:$5,CG$4))</f>
        <v>0</v>
      </c>
      <c r="CH487" s="3">
        <f>IF(CH$5="",0,SUMIFS(BP!487:487,BP!$5:$5,CH$4))</f>
        <v>0</v>
      </c>
      <c r="CI487" s="3">
        <f>IF(CI$5="",0,SUMIFS(BP!487:487,BP!$5:$5,CI$4))</f>
        <v>0</v>
      </c>
      <c r="CJ487" s="3">
        <f>IF(CJ$5="",0,SUMIFS(BP!487:487,BP!$5:$5,CJ$4))</f>
        <v>0</v>
      </c>
      <c r="CK487" s="3">
        <f>IF(CK$5="",0,SUMIFS(BP!487:487,BP!$5:$5,CK$4))</f>
        <v>0</v>
      </c>
      <c r="CL487" s="3">
        <f>IF(CL$5="",0,SUMIFS(BP!487:487,BP!$5:$5,CL$4))</f>
        <v>0</v>
      </c>
      <c r="CM487" s="3">
        <f>IF(CM$5="",0,SUMIFS(BP!487:487,BP!$5:$5,CM$4))</f>
        <v>0</v>
      </c>
      <c r="CN487" s="3">
        <f>IF(CN$5="",0,SUMIFS(BP!487:487,BP!$5:$5,CN$4))</f>
        <v>0</v>
      </c>
      <c r="CO487" s="3">
        <f>IF(CO$5="",0,SUMIFS(BP!487:487,BP!$5:$5,CO$4))</f>
        <v>0</v>
      </c>
      <c r="CP487" s="3">
        <f>IF(CP$5="",0,SUMIFS(BP!487:487,BP!$5:$5,CP$4))</f>
        <v>0</v>
      </c>
      <c r="CQ487" s="3">
        <f>IF(CQ$5="",0,SUMIFS(BP!487:487,BP!$5:$5,CQ$4))</f>
        <v>0</v>
      </c>
      <c r="CR487" s="3">
        <f>IF(CR$5="",0,SUMIFS(BP!487:487,BP!$5:$5,CR$4))</f>
        <v>0</v>
      </c>
      <c r="CS487" s="3">
        <f>IF(CS$5="",0,SUMIFS(BP!487:487,BP!$5:$5,CS$4))</f>
        <v>0</v>
      </c>
      <c r="CT487" s="3">
        <f>IF(CT$5="",0,SUMIFS(BP!487:487,BP!$5:$5,CT$4))</f>
        <v>0</v>
      </c>
    </row>
    <row r="488" spans="1:98" s="2" customFormat="1" ht="10.199999999999999" x14ac:dyDescent="0.2">
      <c r="A488" s="11">
        <f>ROW()</f>
        <v>488</v>
      </c>
      <c r="E488" s="15"/>
      <c r="W488" s="5"/>
      <c r="Z488" s="3">
        <f ca="1">IF(Z$5="",0,SUMIFS(INDIRECT($S$2&amp;$A488&amp;":"&amp;$A488),BP!$5:$5,Z$4))</f>
        <v>0</v>
      </c>
      <c r="AA488" s="3">
        <f ca="1">IF(AA$5="",0,SUMIFS(INDIRECT($S$2&amp;$A488&amp;":"&amp;$A488),BP!$5:$5,AA$4))</f>
        <v>0</v>
      </c>
      <c r="AB488" s="3">
        <f ca="1">IF(AB$5="",0,SUMIFS(INDIRECT($S$2&amp;$A488&amp;":"&amp;$A488),BP!$5:$5,AB$4))</f>
        <v>0</v>
      </c>
      <c r="AC488" s="3">
        <f ca="1">IF(AC$5="",0,SUMIFS(INDIRECT($S$2&amp;$A488&amp;":"&amp;$A488),BP!$5:$5,AC$4))</f>
        <v>0</v>
      </c>
      <c r="AD488" s="3">
        <f ca="1">IF(AD$5="",0,SUMIFS(INDIRECT($S$2&amp;$A488&amp;":"&amp;$A488),BP!$5:$5,AD$4))</f>
        <v>0</v>
      </c>
      <c r="AE488" s="3">
        <f ca="1">IF(AE$5="",0,SUMIFS(INDIRECT($S$2&amp;$A488&amp;":"&amp;$A488),BP!$5:$5,AE$4))</f>
        <v>0</v>
      </c>
      <c r="AF488" s="3">
        <f ca="1">IF(AF$5="",0,SUMIFS(INDIRECT($S$2&amp;$A488&amp;":"&amp;$A488),BP!$5:$5,AF$4))</f>
        <v>0</v>
      </c>
      <c r="AG488" s="3">
        <f ca="1">IF(AG$5="",0,SUMIFS(INDIRECT($S$2&amp;$A488&amp;":"&amp;$A488),BP!$5:$5,AG$4))</f>
        <v>0</v>
      </c>
      <c r="AH488" s="3">
        <f ca="1">IF(AH$5="",0,SUMIFS(INDIRECT($S$2&amp;$A488&amp;":"&amp;$A488),BP!$5:$5,AH$4))</f>
        <v>0</v>
      </c>
      <c r="AI488" s="3">
        <f ca="1">IF(AI$5="",0,SUMIFS(INDIRECT($S$2&amp;$A488&amp;":"&amp;$A488),BP!$5:$5,AI$4))</f>
        <v>0</v>
      </c>
      <c r="AJ488" s="3">
        <f ca="1">IF(AJ$5="",0,SUMIFS(INDIRECT($S$2&amp;$A488&amp;":"&amp;$A488),BP!$5:$5,AJ$4))</f>
        <v>0</v>
      </c>
      <c r="AK488" s="3">
        <f ca="1">IF(AK$5="",0,SUMIFS(INDIRECT($S$2&amp;$A488&amp;":"&amp;$A488),BP!$5:$5,AK$4))</f>
        <v>0</v>
      </c>
      <c r="AL488" s="3">
        <f ca="1">IF(AL$5="",0,SUMIFS(INDIRECT($S$2&amp;$A488&amp;":"&amp;$A488),BP!$5:$5,AL$4))</f>
        <v>0</v>
      </c>
      <c r="AM488" s="3">
        <f ca="1">IF(AM$5="",0,SUMIFS(INDIRECT($S$2&amp;$A488&amp;":"&amp;$A488),BP!$5:$5,AM$4))</f>
        <v>0</v>
      </c>
      <c r="AN488" s="3">
        <f ca="1">IF(AN$5="",0,SUMIFS(INDIRECT($S$2&amp;$A488&amp;":"&amp;$A488),BP!$5:$5,AN$4))</f>
        <v>0</v>
      </c>
      <c r="AO488" s="3">
        <f ca="1">IF(AO$5="",0,SUMIFS(INDIRECT($S$2&amp;$A488&amp;":"&amp;$A488),BP!$5:$5,AO$4))</f>
        <v>0</v>
      </c>
      <c r="AP488" s="3">
        <f ca="1">IF(AP$5="",0,SUMIFS(INDIRECT($S$2&amp;$A488&amp;":"&amp;$A488),BP!$5:$5,AP$4))</f>
        <v>0</v>
      </c>
      <c r="AQ488" s="3">
        <f ca="1">IF(AQ$5="",0,SUMIFS(INDIRECT($S$2&amp;$A488&amp;":"&amp;$A488),BP!$5:$5,AQ$4))</f>
        <v>0</v>
      </c>
      <c r="AR488" s="3">
        <f ca="1">IF(AR$5="",0,SUMIFS(INDIRECT($S$2&amp;$A488&amp;":"&amp;$A488),BP!$5:$5,AR$4))</f>
        <v>0</v>
      </c>
      <c r="AS488" s="3">
        <f ca="1">IF(AS$5="",0,SUMIFS(INDIRECT($S$2&amp;$A488&amp;":"&amp;$A488),BP!$5:$5,AS$4))</f>
        <v>0</v>
      </c>
      <c r="AT488" s="3">
        <f ca="1">IF(AT$5="",0,SUMIFS(INDIRECT($S$2&amp;$A488&amp;":"&amp;$A488),BP!$5:$5,AT$4))</f>
        <v>0</v>
      </c>
      <c r="AU488" s="3">
        <f ca="1">IF(AU$5="",0,SUMIFS(INDIRECT($S$2&amp;$A488&amp;":"&amp;$A488),BP!$5:$5,AU$4))</f>
        <v>0</v>
      </c>
      <c r="AV488" s="3">
        <f ca="1">IF(AV$5="",0,SUMIFS(INDIRECT($S$2&amp;$A488&amp;":"&amp;$A488),BP!$5:$5,AV$4))</f>
        <v>0</v>
      </c>
      <c r="AW488" s="3">
        <f ca="1">IF(AW$5="",0,SUMIFS(INDIRECT($S$2&amp;$A488&amp;":"&amp;$A488),BP!$5:$5,AW$4))</f>
        <v>0</v>
      </c>
      <c r="AX488" s="3">
        <f ca="1">IF(AX$5="",0,SUMIFS(INDIRECT($S$2&amp;$A488&amp;":"&amp;$A488),BP!$5:$5,AX$4))</f>
        <v>0</v>
      </c>
      <c r="AY488" s="3">
        <f ca="1">IF(AY$5="",0,SUMIFS(INDIRECT($S$2&amp;$A488&amp;":"&amp;$A488),BP!$5:$5,AY$4))</f>
        <v>0</v>
      </c>
      <c r="AZ488" s="3">
        <f ca="1">IF(AZ$5="",0,SUMIFS(INDIRECT($S$2&amp;$A488&amp;":"&amp;$A488),BP!$5:$5,AZ$4))</f>
        <v>0</v>
      </c>
      <c r="BA488" s="3">
        <f ca="1">IF(BA$5="",0,SUMIFS(INDIRECT($S$2&amp;$A488&amp;":"&amp;$A488),BP!$5:$5,BA$4))</f>
        <v>0</v>
      </c>
      <c r="BB488" s="3">
        <f ca="1">IF(BB$5="",0,SUMIFS(INDIRECT($S$2&amp;$A488&amp;":"&amp;$A488),BP!$5:$5,BB$4))</f>
        <v>0</v>
      </c>
      <c r="BC488" s="3">
        <f ca="1">IF(BC$5="",0,SUMIFS(INDIRECT($S$2&amp;$A488&amp;":"&amp;$A488),BP!$5:$5,BC$4))</f>
        <v>0</v>
      </c>
      <c r="BD488" s="3">
        <f ca="1">IF(BD$5="",0,SUMIFS(INDIRECT($S$2&amp;$A488&amp;":"&amp;$A488),BP!$5:$5,BD$4))</f>
        <v>0</v>
      </c>
      <c r="BE488" s="3">
        <f ca="1">IF(BE$5="",0,SUMIFS(INDIRECT($S$2&amp;$A488&amp;":"&amp;$A488),BP!$5:$5,BE$4))</f>
        <v>0</v>
      </c>
      <c r="BF488" s="3">
        <f ca="1">IF(BF$5="",0,SUMIFS(INDIRECT($S$2&amp;$A488&amp;":"&amp;$A488),BP!$5:$5,BF$4))</f>
        <v>0</v>
      </c>
      <c r="BG488" s="3">
        <f ca="1">IF(BG$5="",0,SUMIFS(INDIRECT($S$2&amp;$A488&amp;":"&amp;$A488),BP!$5:$5,BG$4))</f>
        <v>0</v>
      </c>
      <c r="BH488" s="3">
        <f ca="1">IF(BH$5="",0,SUMIFS(INDIRECT($S$2&amp;$A488&amp;":"&amp;$A488),BP!$5:$5,BH$4))</f>
        <v>0</v>
      </c>
      <c r="BI488" s="3">
        <f ca="1">IF(BI$5="",0,SUMIFS(INDIRECT($S$2&amp;$A488&amp;":"&amp;$A488),BP!$5:$5,BI$4))</f>
        <v>0</v>
      </c>
      <c r="BJ488" s="3">
        <f>IF(BJ$5="",0,SUMIFS(BP!488:488,BP!$5:$5,BJ$4))</f>
        <v>0</v>
      </c>
      <c r="BK488" s="3">
        <f>IF(BK$5="",0,SUMIFS(BP!488:488,BP!$5:$5,BK$4))</f>
        <v>0</v>
      </c>
      <c r="BL488" s="3">
        <f>IF(BL$5="",0,SUMIFS(BP!488:488,BP!$5:$5,BL$4))</f>
        <v>0</v>
      </c>
      <c r="BM488" s="3">
        <f>IF(BM$5="",0,SUMIFS(BP!488:488,BP!$5:$5,BM$4))</f>
        <v>0</v>
      </c>
      <c r="BN488" s="3">
        <f>IF(BN$5="",0,SUMIFS(BP!488:488,BP!$5:$5,BN$4))</f>
        <v>0</v>
      </c>
      <c r="BO488" s="3">
        <f>IF(BO$5="",0,SUMIFS(BP!488:488,BP!$5:$5,BO$4))</f>
        <v>0</v>
      </c>
      <c r="BP488" s="3">
        <f>IF(BP$5="",0,SUMIFS(BP!488:488,BP!$5:$5,BP$4))</f>
        <v>0</v>
      </c>
      <c r="BQ488" s="3">
        <f>IF(BQ$5="",0,SUMIFS(BP!488:488,BP!$5:$5,BQ$4))</f>
        <v>0</v>
      </c>
      <c r="BR488" s="3">
        <f>IF(BR$5="",0,SUMIFS(BP!488:488,BP!$5:$5,BR$4))</f>
        <v>0</v>
      </c>
      <c r="BS488" s="3">
        <f>IF(BS$5="",0,SUMIFS(BP!488:488,BP!$5:$5,BS$4))</f>
        <v>0</v>
      </c>
      <c r="BT488" s="3">
        <f>IF(BT$5="",0,SUMIFS(BP!488:488,BP!$5:$5,BT$4))</f>
        <v>0</v>
      </c>
      <c r="BU488" s="3">
        <f>IF(BU$5="",0,SUMIFS(BP!488:488,BP!$5:$5,BU$4))</f>
        <v>0</v>
      </c>
      <c r="BV488" s="3">
        <f>IF(BV$5="",0,SUMIFS(BP!488:488,BP!$5:$5,BV$4))</f>
        <v>0</v>
      </c>
      <c r="BW488" s="3">
        <f>IF(BW$5="",0,SUMIFS(BP!488:488,BP!$5:$5,BW$4))</f>
        <v>0</v>
      </c>
      <c r="BX488" s="3">
        <f>IF(BX$5="",0,SUMIFS(BP!488:488,BP!$5:$5,BX$4))</f>
        <v>0</v>
      </c>
      <c r="BY488" s="3">
        <f>IF(BY$5="",0,SUMIFS(BP!488:488,BP!$5:$5,BY$4))</f>
        <v>0</v>
      </c>
      <c r="BZ488" s="3">
        <f>IF(BZ$5="",0,SUMIFS(BP!488:488,BP!$5:$5,BZ$4))</f>
        <v>0</v>
      </c>
      <c r="CA488" s="3">
        <f>IF(CA$5="",0,SUMIFS(BP!488:488,BP!$5:$5,CA$4))</f>
        <v>0</v>
      </c>
      <c r="CB488" s="3">
        <f>IF(CB$5="",0,SUMIFS(BP!488:488,BP!$5:$5,CB$4))</f>
        <v>0</v>
      </c>
      <c r="CC488" s="3">
        <f>IF(CC$5="",0,SUMIFS(BP!488:488,BP!$5:$5,CC$4))</f>
        <v>0</v>
      </c>
      <c r="CD488" s="3">
        <f>IF(CD$5="",0,SUMIFS(BP!488:488,BP!$5:$5,CD$4))</f>
        <v>0</v>
      </c>
      <c r="CE488" s="3">
        <f>IF(CE$5="",0,SUMIFS(BP!488:488,BP!$5:$5,CE$4))</f>
        <v>0</v>
      </c>
      <c r="CF488" s="3">
        <f>IF(CF$5="",0,SUMIFS(BP!488:488,BP!$5:$5,CF$4))</f>
        <v>0</v>
      </c>
      <c r="CG488" s="3">
        <f>IF(CG$5="",0,SUMIFS(BP!488:488,BP!$5:$5,CG$4))</f>
        <v>0</v>
      </c>
      <c r="CH488" s="3">
        <f>IF(CH$5="",0,SUMIFS(BP!488:488,BP!$5:$5,CH$4))</f>
        <v>0</v>
      </c>
      <c r="CI488" s="3">
        <f>IF(CI$5="",0,SUMIFS(BP!488:488,BP!$5:$5,CI$4))</f>
        <v>0</v>
      </c>
      <c r="CJ488" s="3">
        <f>IF(CJ$5="",0,SUMIFS(BP!488:488,BP!$5:$5,CJ$4))</f>
        <v>0</v>
      </c>
      <c r="CK488" s="3">
        <f>IF(CK$5="",0,SUMIFS(BP!488:488,BP!$5:$5,CK$4))</f>
        <v>0</v>
      </c>
      <c r="CL488" s="3">
        <f>IF(CL$5="",0,SUMIFS(BP!488:488,BP!$5:$5,CL$4))</f>
        <v>0</v>
      </c>
      <c r="CM488" s="3">
        <f>IF(CM$5="",0,SUMIFS(BP!488:488,BP!$5:$5,CM$4))</f>
        <v>0</v>
      </c>
      <c r="CN488" s="3">
        <f>IF(CN$5="",0,SUMIFS(BP!488:488,BP!$5:$5,CN$4))</f>
        <v>0</v>
      </c>
      <c r="CO488" s="3">
        <f>IF(CO$5="",0,SUMIFS(BP!488:488,BP!$5:$5,CO$4))</f>
        <v>0</v>
      </c>
      <c r="CP488" s="3">
        <f>IF(CP$5="",0,SUMIFS(BP!488:488,BP!$5:$5,CP$4))</f>
        <v>0</v>
      </c>
      <c r="CQ488" s="3">
        <f>IF(CQ$5="",0,SUMIFS(BP!488:488,BP!$5:$5,CQ$4))</f>
        <v>0</v>
      </c>
      <c r="CR488" s="3">
        <f>IF(CR$5="",0,SUMIFS(BP!488:488,BP!$5:$5,CR$4))</f>
        <v>0</v>
      </c>
      <c r="CS488" s="3">
        <f>IF(CS$5="",0,SUMIFS(BP!488:488,BP!$5:$5,CS$4))</f>
        <v>0</v>
      </c>
      <c r="CT488" s="3">
        <f>IF(CT$5="",0,SUMIFS(BP!488:488,BP!$5:$5,CT$4))</f>
        <v>0</v>
      </c>
    </row>
    <row r="489" spans="1:98" s="2" customFormat="1" ht="10.199999999999999" x14ac:dyDescent="0.2">
      <c r="A489" s="11">
        <f>ROW()</f>
        <v>489</v>
      </c>
      <c r="E489" s="15"/>
      <c r="W489" s="5"/>
      <c r="Z489" s="3">
        <f ca="1">IF(Z$5="",0,SUMIFS(INDIRECT($S$2&amp;$A489&amp;":"&amp;$A489),BP!$5:$5,Z$4))</f>
        <v>0</v>
      </c>
      <c r="AA489" s="3">
        <f ca="1">IF(AA$5="",0,SUMIFS(INDIRECT($S$2&amp;$A489&amp;":"&amp;$A489),BP!$5:$5,AA$4))</f>
        <v>0</v>
      </c>
      <c r="AB489" s="3">
        <f ca="1">IF(AB$5="",0,SUMIFS(INDIRECT($S$2&amp;$A489&amp;":"&amp;$A489),BP!$5:$5,AB$4))</f>
        <v>0</v>
      </c>
      <c r="AC489" s="3">
        <f ca="1">IF(AC$5="",0,SUMIFS(INDIRECT($S$2&amp;$A489&amp;":"&amp;$A489),BP!$5:$5,AC$4))</f>
        <v>0</v>
      </c>
      <c r="AD489" s="3">
        <f ca="1">IF(AD$5="",0,SUMIFS(INDIRECT($S$2&amp;$A489&amp;":"&amp;$A489),BP!$5:$5,AD$4))</f>
        <v>0</v>
      </c>
      <c r="AE489" s="3">
        <f ca="1">IF(AE$5="",0,SUMIFS(INDIRECT($S$2&amp;$A489&amp;":"&amp;$A489),BP!$5:$5,AE$4))</f>
        <v>0</v>
      </c>
      <c r="AF489" s="3">
        <f ca="1">IF(AF$5="",0,SUMIFS(INDIRECT($S$2&amp;$A489&amp;":"&amp;$A489),BP!$5:$5,AF$4))</f>
        <v>0</v>
      </c>
      <c r="AG489" s="3">
        <f ca="1">IF(AG$5="",0,SUMIFS(INDIRECT($S$2&amp;$A489&amp;":"&amp;$A489),BP!$5:$5,AG$4))</f>
        <v>0</v>
      </c>
      <c r="AH489" s="3">
        <f ca="1">IF(AH$5="",0,SUMIFS(INDIRECT($S$2&amp;$A489&amp;":"&amp;$A489),BP!$5:$5,AH$4))</f>
        <v>0</v>
      </c>
      <c r="AI489" s="3">
        <f ca="1">IF(AI$5="",0,SUMIFS(INDIRECT($S$2&amp;$A489&amp;":"&amp;$A489),BP!$5:$5,AI$4))</f>
        <v>0</v>
      </c>
      <c r="AJ489" s="3">
        <f ca="1">IF(AJ$5="",0,SUMIFS(INDIRECT($S$2&amp;$A489&amp;":"&amp;$A489),BP!$5:$5,AJ$4))</f>
        <v>0</v>
      </c>
      <c r="AK489" s="3">
        <f ca="1">IF(AK$5="",0,SUMIFS(INDIRECT($S$2&amp;$A489&amp;":"&amp;$A489),BP!$5:$5,AK$4))</f>
        <v>0</v>
      </c>
      <c r="AL489" s="3">
        <f ca="1">IF(AL$5="",0,SUMIFS(INDIRECT($S$2&amp;$A489&amp;":"&amp;$A489),BP!$5:$5,AL$4))</f>
        <v>0</v>
      </c>
      <c r="AM489" s="3">
        <f ca="1">IF(AM$5="",0,SUMIFS(INDIRECT($S$2&amp;$A489&amp;":"&amp;$A489),BP!$5:$5,AM$4))</f>
        <v>0</v>
      </c>
      <c r="AN489" s="3">
        <f ca="1">IF(AN$5="",0,SUMIFS(INDIRECT($S$2&amp;$A489&amp;":"&amp;$A489),BP!$5:$5,AN$4))</f>
        <v>0</v>
      </c>
      <c r="AO489" s="3">
        <f ca="1">IF(AO$5="",0,SUMIFS(INDIRECT($S$2&amp;$A489&amp;":"&amp;$A489),BP!$5:$5,AO$4))</f>
        <v>0</v>
      </c>
      <c r="AP489" s="3">
        <f ca="1">IF(AP$5="",0,SUMIFS(INDIRECT($S$2&amp;$A489&amp;":"&amp;$A489),BP!$5:$5,AP$4))</f>
        <v>0</v>
      </c>
      <c r="AQ489" s="3">
        <f ca="1">IF(AQ$5="",0,SUMIFS(INDIRECT($S$2&amp;$A489&amp;":"&amp;$A489),BP!$5:$5,AQ$4))</f>
        <v>0</v>
      </c>
      <c r="AR489" s="3">
        <f ca="1">IF(AR$5="",0,SUMIFS(INDIRECT($S$2&amp;$A489&amp;":"&amp;$A489),BP!$5:$5,AR$4))</f>
        <v>0</v>
      </c>
      <c r="AS489" s="3">
        <f ca="1">IF(AS$5="",0,SUMIFS(INDIRECT($S$2&amp;$A489&amp;":"&amp;$A489),BP!$5:$5,AS$4))</f>
        <v>0</v>
      </c>
      <c r="AT489" s="3">
        <f ca="1">IF(AT$5="",0,SUMIFS(INDIRECT($S$2&amp;$A489&amp;":"&amp;$A489),BP!$5:$5,AT$4))</f>
        <v>0</v>
      </c>
      <c r="AU489" s="3">
        <f ca="1">IF(AU$5="",0,SUMIFS(INDIRECT($S$2&amp;$A489&amp;":"&amp;$A489),BP!$5:$5,AU$4))</f>
        <v>0</v>
      </c>
      <c r="AV489" s="3">
        <f ca="1">IF(AV$5="",0,SUMIFS(INDIRECT($S$2&amp;$A489&amp;":"&amp;$A489),BP!$5:$5,AV$4))</f>
        <v>0</v>
      </c>
      <c r="AW489" s="3">
        <f ca="1">IF(AW$5="",0,SUMIFS(INDIRECT($S$2&amp;$A489&amp;":"&amp;$A489),BP!$5:$5,AW$4))</f>
        <v>0</v>
      </c>
      <c r="AX489" s="3">
        <f ca="1">IF(AX$5="",0,SUMIFS(INDIRECT($S$2&amp;$A489&amp;":"&amp;$A489),BP!$5:$5,AX$4))</f>
        <v>0</v>
      </c>
      <c r="AY489" s="3">
        <f ca="1">IF(AY$5="",0,SUMIFS(INDIRECT($S$2&amp;$A489&amp;":"&amp;$A489),BP!$5:$5,AY$4))</f>
        <v>0</v>
      </c>
      <c r="AZ489" s="3">
        <f ca="1">IF(AZ$5="",0,SUMIFS(INDIRECT($S$2&amp;$A489&amp;":"&amp;$A489),BP!$5:$5,AZ$4))</f>
        <v>0</v>
      </c>
      <c r="BA489" s="3">
        <f ca="1">IF(BA$5="",0,SUMIFS(INDIRECT($S$2&amp;$A489&amp;":"&amp;$A489),BP!$5:$5,BA$4))</f>
        <v>0</v>
      </c>
      <c r="BB489" s="3">
        <f ca="1">IF(BB$5="",0,SUMIFS(INDIRECT($S$2&amp;$A489&amp;":"&amp;$A489),BP!$5:$5,BB$4))</f>
        <v>0</v>
      </c>
      <c r="BC489" s="3">
        <f ca="1">IF(BC$5="",0,SUMIFS(INDIRECT($S$2&amp;$A489&amp;":"&amp;$A489),BP!$5:$5,BC$4))</f>
        <v>0</v>
      </c>
      <c r="BD489" s="3">
        <f ca="1">IF(BD$5="",0,SUMIFS(INDIRECT($S$2&amp;$A489&amp;":"&amp;$A489),BP!$5:$5,BD$4))</f>
        <v>0</v>
      </c>
      <c r="BE489" s="3">
        <f ca="1">IF(BE$5="",0,SUMIFS(INDIRECT($S$2&amp;$A489&amp;":"&amp;$A489),BP!$5:$5,BE$4))</f>
        <v>0</v>
      </c>
      <c r="BF489" s="3">
        <f ca="1">IF(BF$5="",0,SUMIFS(INDIRECT($S$2&amp;$A489&amp;":"&amp;$A489),BP!$5:$5,BF$4))</f>
        <v>0</v>
      </c>
      <c r="BG489" s="3">
        <f ca="1">IF(BG$5="",0,SUMIFS(INDIRECT($S$2&amp;$A489&amp;":"&amp;$A489),BP!$5:$5,BG$4))</f>
        <v>0</v>
      </c>
      <c r="BH489" s="3">
        <f ca="1">IF(BH$5="",0,SUMIFS(INDIRECT($S$2&amp;$A489&amp;":"&amp;$A489),BP!$5:$5,BH$4))</f>
        <v>0</v>
      </c>
      <c r="BI489" s="3">
        <f ca="1">IF(BI$5="",0,SUMIFS(INDIRECT($S$2&amp;$A489&amp;":"&amp;$A489),BP!$5:$5,BI$4))</f>
        <v>0</v>
      </c>
      <c r="BJ489" s="3">
        <f>IF(BJ$5="",0,SUMIFS(BP!489:489,BP!$5:$5,BJ$4))</f>
        <v>0</v>
      </c>
      <c r="BK489" s="3">
        <f>IF(BK$5="",0,SUMIFS(BP!489:489,BP!$5:$5,BK$4))</f>
        <v>0</v>
      </c>
      <c r="BL489" s="3">
        <f>IF(BL$5="",0,SUMIFS(BP!489:489,BP!$5:$5,BL$4))</f>
        <v>0</v>
      </c>
      <c r="BM489" s="3">
        <f>IF(BM$5="",0,SUMIFS(BP!489:489,BP!$5:$5,BM$4))</f>
        <v>0</v>
      </c>
      <c r="BN489" s="3">
        <f>IF(BN$5="",0,SUMIFS(BP!489:489,BP!$5:$5,BN$4))</f>
        <v>0</v>
      </c>
      <c r="BO489" s="3">
        <f>IF(BO$5="",0,SUMIFS(BP!489:489,BP!$5:$5,BO$4))</f>
        <v>0</v>
      </c>
      <c r="BP489" s="3">
        <f>IF(BP$5="",0,SUMIFS(BP!489:489,BP!$5:$5,BP$4))</f>
        <v>0</v>
      </c>
      <c r="BQ489" s="3">
        <f>IF(BQ$5="",0,SUMIFS(BP!489:489,BP!$5:$5,BQ$4))</f>
        <v>0</v>
      </c>
      <c r="BR489" s="3">
        <f>IF(BR$5="",0,SUMIFS(BP!489:489,BP!$5:$5,BR$4))</f>
        <v>0</v>
      </c>
      <c r="BS489" s="3">
        <f>IF(BS$5="",0,SUMIFS(BP!489:489,BP!$5:$5,BS$4))</f>
        <v>0</v>
      </c>
      <c r="BT489" s="3">
        <f>IF(BT$5="",0,SUMIFS(BP!489:489,BP!$5:$5,BT$4))</f>
        <v>0</v>
      </c>
      <c r="BU489" s="3">
        <f>IF(BU$5="",0,SUMIFS(BP!489:489,BP!$5:$5,BU$4))</f>
        <v>0</v>
      </c>
      <c r="BV489" s="3">
        <f>IF(BV$5="",0,SUMIFS(BP!489:489,BP!$5:$5,BV$4))</f>
        <v>0</v>
      </c>
      <c r="BW489" s="3">
        <f>IF(BW$5="",0,SUMIFS(BP!489:489,BP!$5:$5,BW$4))</f>
        <v>0</v>
      </c>
      <c r="BX489" s="3">
        <f>IF(BX$5="",0,SUMIFS(BP!489:489,BP!$5:$5,BX$4))</f>
        <v>0</v>
      </c>
      <c r="BY489" s="3">
        <f>IF(BY$5="",0,SUMIFS(BP!489:489,BP!$5:$5,BY$4))</f>
        <v>0</v>
      </c>
      <c r="BZ489" s="3">
        <f>IF(BZ$5="",0,SUMIFS(BP!489:489,BP!$5:$5,BZ$4))</f>
        <v>0</v>
      </c>
      <c r="CA489" s="3">
        <f>IF(CA$5="",0,SUMIFS(BP!489:489,BP!$5:$5,CA$4))</f>
        <v>0</v>
      </c>
      <c r="CB489" s="3">
        <f>IF(CB$5="",0,SUMIFS(BP!489:489,BP!$5:$5,CB$4))</f>
        <v>0</v>
      </c>
      <c r="CC489" s="3">
        <f>IF(CC$5="",0,SUMIFS(BP!489:489,BP!$5:$5,CC$4))</f>
        <v>0</v>
      </c>
      <c r="CD489" s="3">
        <f>IF(CD$5="",0,SUMIFS(BP!489:489,BP!$5:$5,CD$4))</f>
        <v>0</v>
      </c>
      <c r="CE489" s="3">
        <f>IF(CE$5="",0,SUMIFS(BP!489:489,BP!$5:$5,CE$4))</f>
        <v>0</v>
      </c>
      <c r="CF489" s="3">
        <f>IF(CF$5="",0,SUMIFS(BP!489:489,BP!$5:$5,CF$4))</f>
        <v>0</v>
      </c>
      <c r="CG489" s="3">
        <f>IF(CG$5="",0,SUMIFS(BP!489:489,BP!$5:$5,CG$4))</f>
        <v>0</v>
      </c>
      <c r="CH489" s="3">
        <f>IF(CH$5="",0,SUMIFS(BP!489:489,BP!$5:$5,CH$4))</f>
        <v>0</v>
      </c>
      <c r="CI489" s="3">
        <f>IF(CI$5="",0,SUMIFS(BP!489:489,BP!$5:$5,CI$4))</f>
        <v>0</v>
      </c>
      <c r="CJ489" s="3">
        <f>IF(CJ$5="",0,SUMIFS(BP!489:489,BP!$5:$5,CJ$4))</f>
        <v>0</v>
      </c>
      <c r="CK489" s="3">
        <f>IF(CK$5="",0,SUMIFS(BP!489:489,BP!$5:$5,CK$4))</f>
        <v>0</v>
      </c>
      <c r="CL489" s="3">
        <f>IF(CL$5="",0,SUMIFS(BP!489:489,BP!$5:$5,CL$4))</f>
        <v>0</v>
      </c>
      <c r="CM489" s="3">
        <f>IF(CM$5="",0,SUMIFS(BP!489:489,BP!$5:$5,CM$4))</f>
        <v>0</v>
      </c>
      <c r="CN489" s="3">
        <f>IF(CN$5="",0,SUMIFS(BP!489:489,BP!$5:$5,CN$4))</f>
        <v>0</v>
      </c>
      <c r="CO489" s="3">
        <f>IF(CO$5="",0,SUMIFS(BP!489:489,BP!$5:$5,CO$4))</f>
        <v>0</v>
      </c>
      <c r="CP489" s="3">
        <f>IF(CP$5="",0,SUMIFS(BP!489:489,BP!$5:$5,CP$4))</f>
        <v>0</v>
      </c>
      <c r="CQ489" s="3">
        <f>IF(CQ$5="",0,SUMIFS(BP!489:489,BP!$5:$5,CQ$4))</f>
        <v>0</v>
      </c>
      <c r="CR489" s="3">
        <f>IF(CR$5="",0,SUMIFS(BP!489:489,BP!$5:$5,CR$4))</f>
        <v>0</v>
      </c>
      <c r="CS489" s="3">
        <f>IF(CS$5="",0,SUMIFS(BP!489:489,BP!$5:$5,CS$4))</f>
        <v>0</v>
      </c>
      <c r="CT489" s="3">
        <f>IF(CT$5="",0,SUMIFS(BP!489:489,BP!$5:$5,CT$4))</f>
        <v>0</v>
      </c>
    </row>
    <row r="490" spans="1:98" s="2" customFormat="1" ht="10.199999999999999" x14ac:dyDescent="0.2">
      <c r="A490" s="11">
        <f>ROW()</f>
        <v>490</v>
      </c>
      <c r="E490" s="15"/>
      <c r="W490" s="5"/>
      <c r="Z490" s="3">
        <f ca="1">IF(Z$5="",0,SUMIFS(INDIRECT($S$2&amp;$A490&amp;":"&amp;$A490),BP!$5:$5,Z$4))</f>
        <v>0</v>
      </c>
      <c r="AA490" s="3">
        <f ca="1">IF(AA$5="",0,SUMIFS(INDIRECT($S$2&amp;$A490&amp;":"&amp;$A490),BP!$5:$5,AA$4))</f>
        <v>0</v>
      </c>
      <c r="AB490" s="3">
        <f ca="1">IF(AB$5="",0,SUMIFS(INDIRECT($S$2&amp;$A490&amp;":"&amp;$A490),BP!$5:$5,AB$4))</f>
        <v>0</v>
      </c>
      <c r="AC490" s="3">
        <f ca="1">IF(AC$5="",0,SUMIFS(INDIRECT($S$2&amp;$A490&amp;":"&amp;$A490),BP!$5:$5,AC$4))</f>
        <v>0</v>
      </c>
      <c r="AD490" s="3">
        <f ca="1">IF(AD$5="",0,SUMIFS(INDIRECT($S$2&amp;$A490&amp;":"&amp;$A490),BP!$5:$5,AD$4))</f>
        <v>0</v>
      </c>
      <c r="AE490" s="3">
        <f ca="1">IF(AE$5="",0,SUMIFS(INDIRECT($S$2&amp;$A490&amp;":"&amp;$A490),BP!$5:$5,AE$4))</f>
        <v>0</v>
      </c>
      <c r="AF490" s="3">
        <f ca="1">IF(AF$5="",0,SUMIFS(INDIRECT($S$2&amp;$A490&amp;":"&amp;$A490),BP!$5:$5,AF$4))</f>
        <v>0</v>
      </c>
      <c r="AG490" s="3">
        <f ca="1">IF(AG$5="",0,SUMIFS(INDIRECT($S$2&amp;$A490&amp;":"&amp;$A490),BP!$5:$5,AG$4))</f>
        <v>0</v>
      </c>
      <c r="AH490" s="3">
        <f ca="1">IF(AH$5="",0,SUMIFS(INDIRECT($S$2&amp;$A490&amp;":"&amp;$A490),BP!$5:$5,AH$4))</f>
        <v>0</v>
      </c>
      <c r="AI490" s="3">
        <f ca="1">IF(AI$5="",0,SUMIFS(INDIRECT($S$2&amp;$A490&amp;":"&amp;$A490),BP!$5:$5,AI$4))</f>
        <v>0</v>
      </c>
      <c r="AJ490" s="3">
        <f ca="1">IF(AJ$5="",0,SUMIFS(INDIRECT($S$2&amp;$A490&amp;":"&amp;$A490),BP!$5:$5,AJ$4))</f>
        <v>0</v>
      </c>
      <c r="AK490" s="3">
        <f ca="1">IF(AK$5="",0,SUMIFS(INDIRECT($S$2&amp;$A490&amp;":"&amp;$A490),BP!$5:$5,AK$4))</f>
        <v>0</v>
      </c>
      <c r="AL490" s="3">
        <f ca="1">IF(AL$5="",0,SUMIFS(INDIRECT($S$2&amp;$A490&amp;":"&amp;$A490),BP!$5:$5,AL$4))</f>
        <v>0</v>
      </c>
      <c r="AM490" s="3">
        <f ca="1">IF(AM$5="",0,SUMIFS(INDIRECT($S$2&amp;$A490&amp;":"&amp;$A490),BP!$5:$5,AM$4))</f>
        <v>0</v>
      </c>
      <c r="AN490" s="3">
        <f ca="1">IF(AN$5="",0,SUMIFS(INDIRECT($S$2&amp;$A490&amp;":"&amp;$A490),BP!$5:$5,AN$4))</f>
        <v>0</v>
      </c>
      <c r="AO490" s="3">
        <f ca="1">IF(AO$5="",0,SUMIFS(INDIRECT($S$2&amp;$A490&amp;":"&amp;$A490),BP!$5:$5,AO$4))</f>
        <v>0</v>
      </c>
      <c r="AP490" s="3">
        <f ca="1">IF(AP$5="",0,SUMIFS(INDIRECT($S$2&amp;$A490&amp;":"&amp;$A490),BP!$5:$5,AP$4))</f>
        <v>0</v>
      </c>
      <c r="AQ490" s="3">
        <f ca="1">IF(AQ$5="",0,SUMIFS(INDIRECT($S$2&amp;$A490&amp;":"&amp;$A490),BP!$5:$5,AQ$4))</f>
        <v>0</v>
      </c>
      <c r="AR490" s="3">
        <f ca="1">IF(AR$5="",0,SUMIFS(INDIRECT($S$2&amp;$A490&amp;":"&amp;$A490),BP!$5:$5,AR$4))</f>
        <v>0</v>
      </c>
      <c r="AS490" s="3">
        <f ca="1">IF(AS$5="",0,SUMIFS(INDIRECT($S$2&amp;$A490&amp;":"&amp;$A490),BP!$5:$5,AS$4))</f>
        <v>0</v>
      </c>
      <c r="AT490" s="3">
        <f ca="1">IF(AT$5="",0,SUMIFS(INDIRECT($S$2&amp;$A490&amp;":"&amp;$A490),BP!$5:$5,AT$4))</f>
        <v>0</v>
      </c>
      <c r="AU490" s="3">
        <f ca="1">IF(AU$5="",0,SUMIFS(INDIRECT($S$2&amp;$A490&amp;":"&amp;$A490),BP!$5:$5,AU$4))</f>
        <v>0</v>
      </c>
      <c r="AV490" s="3">
        <f ca="1">IF(AV$5="",0,SUMIFS(INDIRECT($S$2&amp;$A490&amp;":"&amp;$A490),BP!$5:$5,AV$4))</f>
        <v>0</v>
      </c>
      <c r="AW490" s="3">
        <f ca="1">IF(AW$5="",0,SUMIFS(INDIRECT($S$2&amp;$A490&amp;":"&amp;$A490),BP!$5:$5,AW$4))</f>
        <v>0</v>
      </c>
      <c r="AX490" s="3">
        <f ca="1">IF(AX$5="",0,SUMIFS(INDIRECT($S$2&amp;$A490&amp;":"&amp;$A490),BP!$5:$5,AX$4))</f>
        <v>0</v>
      </c>
      <c r="AY490" s="3">
        <f ca="1">IF(AY$5="",0,SUMIFS(INDIRECT($S$2&amp;$A490&amp;":"&amp;$A490),BP!$5:$5,AY$4))</f>
        <v>0</v>
      </c>
      <c r="AZ490" s="3">
        <f ca="1">IF(AZ$5="",0,SUMIFS(INDIRECT($S$2&amp;$A490&amp;":"&amp;$A490),BP!$5:$5,AZ$4))</f>
        <v>0</v>
      </c>
      <c r="BA490" s="3">
        <f ca="1">IF(BA$5="",0,SUMIFS(INDIRECT($S$2&amp;$A490&amp;":"&amp;$A490),BP!$5:$5,BA$4))</f>
        <v>0</v>
      </c>
      <c r="BB490" s="3">
        <f ca="1">IF(BB$5="",0,SUMIFS(INDIRECT($S$2&amp;$A490&amp;":"&amp;$A490),BP!$5:$5,BB$4))</f>
        <v>0</v>
      </c>
      <c r="BC490" s="3">
        <f ca="1">IF(BC$5="",0,SUMIFS(INDIRECT($S$2&amp;$A490&amp;":"&amp;$A490),BP!$5:$5,BC$4))</f>
        <v>0</v>
      </c>
      <c r="BD490" s="3">
        <f ca="1">IF(BD$5="",0,SUMIFS(INDIRECT($S$2&amp;$A490&amp;":"&amp;$A490),BP!$5:$5,BD$4))</f>
        <v>0</v>
      </c>
      <c r="BE490" s="3">
        <f ca="1">IF(BE$5="",0,SUMIFS(INDIRECT($S$2&amp;$A490&amp;":"&amp;$A490),BP!$5:$5,BE$4))</f>
        <v>0</v>
      </c>
      <c r="BF490" s="3">
        <f ca="1">IF(BF$5="",0,SUMIFS(INDIRECT($S$2&amp;$A490&amp;":"&amp;$A490),BP!$5:$5,BF$4))</f>
        <v>0</v>
      </c>
      <c r="BG490" s="3">
        <f ca="1">IF(BG$5="",0,SUMIFS(INDIRECT($S$2&amp;$A490&amp;":"&amp;$A490),BP!$5:$5,BG$4))</f>
        <v>0</v>
      </c>
      <c r="BH490" s="3">
        <f ca="1">IF(BH$5="",0,SUMIFS(INDIRECT($S$2&amp;$A490&amp;":"&amp;$A490),BP!$5:$5,BH$4))</f>
        <v>0</v>
      </c>
      <c r="BI490" s="3">
        <f ca="1">IF(BI$5="",0,SUMIFS(INDIRECT($S$2&amp;$A490&amp;":"&amp;$A490),BP!$5:$5,BI$4))</f>
        <v>0</v>
      </c>
      <c r="BJ490" s="3">
        <f>IF(BJ$5="",0,SUMIFS(BP!490:490,BP!$5:$5,BJ$4))</f>
        <v>0</v>
      </c>
      <c r="BK490" s="3">
        <f>IF(BK$5="",0,SUMIFS(BP!490:490,BP!$5:$5,BK$4))</f>
        <v>0</v>
      </c>
      <c r="BL490" s="3">
        <f>IF(BL$5="",0,SUMIFS(BP!490:490,BP!$5:$5,BL$4))</f>
        <v>0</v>
      </c>
      <c r="BM490" s="3">
        <f>IF(BM$5="",0,SUMIFS(BP!490:490,BP!$5:$5,BM$4))</f>
        <v>0</v>
      </c>
      <c r="BN490" s="3">
        <f>IF(BN$5="",0,SUMIFS(BP!490:490,BP!$5:$5,BN$4))</f>
        <v>0</v>
      </c>
      <c r="BO490" s="3">
        <f>IF(BO$5="",0,SUMIFS(BP!490:490,BP!$5:$5,BO$4))</f>
        <v>0</v>
      </c>
      <c r="BP490" s="3">
        <f>IF(BP$5="",0,SUMIFS(BP!490:490,BP!$5:$5,BP$4))</f>
        <v>0</v>
      </c>
      <c r="BQ490" s="3">
        <f>IF(BQ$5="",0,SUMIFS(BP!490:490,BP!$5:$5,BQ$4))</f>
        <v>0</v>
      </c>
      <c r="BR490" s="3">
        <f>IF(BR$5="",0,SUMIFS(BP!490:490,BP!$5:$5,BR$4))</f>
        <v>0</v>
      </c>
      <c r="BS490" s="3">
        <f>IF(BS$5="",0,SUMIFS(BP!490:490,BP!$5:$5,BS$4))</f>
        <v>0</v>
      </c>
      <c r="BT490" s="3">
        <f>IF(BT$5="",0,SUMIFS(BP!490:490,BP!$5:$5,BT$4))</f>
        <v>0</v>
      </c>
      <c r="BU490" s="3">
        <f>IF(BU$5="",0,SUMIFS(BP!490:490,BP!$5:$5,BU$4))</f>
        <v>0</v>
      </c>
      <c r="BV490" s="3">
        <f>IF(BV$5="",0,SUMIFS(BP!490:490,BP!$5:$5,BV$4))</f>
        <v>0</v>
      </c>
      <c r="BW490" s="3">
        <f>IF(BW$5="",0,SUMIFS(BP!490:490,BP!$5:$5,BW$4))</f>
        <v>0</v>
      </c>
      <c r="BX490" s="3">
        <f>IF(BX$5="",0,SUMIFS(BP!490:490,BP!$5:$5,BX$4))</f>
        <v>0</v>
      </c>
      <c r="BY490" s="3">
        <f>IF(BY$5="",0,SUMIFS(BP!490:490,BP!$5:$5,BY$4))</f>
        <v>0</v>
      </c>
      <c r="BZ490" s="3">
        <f>IF(BZ$5="",0,SUMIFS(BP!490:490,BP!$5:$5,BZ$4))</f>
        <v>0</v>
      </c>
      <c r="CA490" s="3">
        <f>IF(CA$5="",0,SUMIFS(BP!490:490,BP!$5:$5,CA$4))</f>
        <v>0</v>
      </c>
      <c r="CB490" s="3">
        <f>IF(CB$5="",0,SUMIFS(BP!490:490,BP!$5:$5,CB$4))</f>
        <v>0</v>
      </c>
      <c r="CC490" s="3">
        <f>IF(CC$5="",0,SUMIFS(BP!490:490,BP!$5:$5,CC$4))</f>
        <v>0</v>
      </c>
      <c r="CD490" s="3">
        <f>IF(CD$5="",0,SUMIFS(BP!490:490,BP!$5:$5,CD$4))</f>
        <v>0</v>
      </c>
      <c r="CE490" s="3">
        <f>IF(CE$5="",0,SUMIFS(BP!490:490,BP!$5:$5,CE$4))</f>
        <v>0</v>
      </c>
      <c r="CF490" s="3">
        <f>IF(CF$5="",0,SUMIFS(BP!490:490,BP!$5:$5,CF$4))</f>
        <v>0</v>
      </c>
      <c r="CG490" s="3">
        <f>IF(CG$5="",0,SUMIFS(BP!490:490,BP!$5:$5,CG$4))</f>
        <v>0</v>
      </c>
      <c r="CH490" s="3">
        <f>IF(CH$5="",0,SUMIFS(BP!490:490,BP!$5:$5,CH$4))</f>
        <v>0</v>
      </c>
      <c r="CI490" s="3">
        <f>IF(CI$5="",0,SUMIFS(BP!490:490,BP!$5:$5,CI$4))</f>
        <v>0</v>
      </c>
      <c r="CJ490" s="3">
        <f>IF(CJ$5="",0,SUMIFS(BP!490:490,BP!$5:$5,CJ$4))</f>
        <v>0</v>
      </c>
      <c r="CK490" s="3">
        <f>IF(CK$5="",0,SUMIFS(BP!490:490,BP!$5:$5,CK$4))</f>
        <v>0</v>
      </c>
      <c r="CL490" s="3">
        <f>IF(CL$5="",0,SUMIFS(BP!490:490,BP!$5:$5,CL$4))</f>
        <v>0</v>
      </c>
      <c r="CM490" s="3">
        <f>IF(CM$5="",0,SUMIFS(BP!490:490,BP!$5:$5,CM$4))</f>
        <v>0</v>
      </c>
      <c r="CN490" s="3">
        <f>IF(CN$5="",0,SUMIFS(BP!490:490,BP!$5:$5,CN$4))</f>
        <v>0</v>
      </c>
      <c r="CO490" s="3">
        <f>IF(CO$5="",0,SUMIFS(BP!490:490,BP!$5:$5,CO$4))</f>
        <v>0</v>
      </c>
      <c r="CP490" s="3">
        <f>IF(CP$5="",0,SUMIFS(BP!490:490,BP!$5:$5,CP$4))</f>
        <v>0</v>
      </c>
      <c r="CQ490" s="3">
        <f>IF(CQ$5="",0,SUMIFS(BP!490:490,BP!$5:$5,CQ$4))</f>
        <v>0</v>
      </c>
      <c r="CR490" s="3">
        <f>IF(CR$5="",0,SUMIFS(BP!490:490,BP!$5:$5,CR$4))</f>
        <v>0</v>
      </c>
      <c r="CS490" s="3">
        <f>IF(CS$5="",0,SUMIFS(BP!490:490,BP!$5:$5,CS$4))</f>
        <v>0</v>
      </c>
      <c r="CT490" s="3">
        <f>IF(CT$5="",0,SUMIFS(BP!490:490,BP!$5:$5,CT$4))</f>
        <v>0</v>
      </c>
    </row>
    <row r="491" spans="1:98" s="2" customFormat="1" ht="10.199999999999999" x14ac:dyDescent="0.2">
      <c r="A491" s="11">
        <f>ROW()</f>
        <v>491</v>
      </c>
      <c r="E491" s="15"/>
      <c r="W491" s="5"/>
      <c r="Z491" s="3">
        <f ca="1">IF(Z$5="",0,SUMIFS(INDIRECT($S$2&amp;$A491&amp;":"&amp;$A491),BP!$5:$5,Z$4))</f>
        <v>0</v>
      </c>
      <c r="AA491" s="3">
        <f ca="1">IF(AA$5="",0,SUMIFS(INDIRECT($S$2&amp;$A491&amp;":"&amp;$A491),BP!$5:$5,AA$4))</f>
        <v>0</v>
      </c>
      <c r="AB491" s="3">
        <f ca="1">IF(AB$5="",0,SUMIFS(INDIRECT($S$2&amp;$A491&amp;":"&amp;$A491),BP!$5:$5,AB$4))</f>
        <v>0</v>
      </c>
      <c r="AC491" s="3">
        <f ca="1">IF(AC$5="",0,SUMIFS(INDIRECT($S$2&amp;$A491&amp;":"&amp;$A491),BP!$5:$5,AC$4))</f>
        <v>0</v>
      </c>
      <c r="AD491" s="3">
        <f ca="1">IF(AD$5="",0,SUMIFS(INDIRECT($S$2&amp;$A491&amp;":"&amp;$A491),BP!$5:$5,AD$4))</f>
        <v>0</v>
      </c>
      <c r="AE491" s="3">
        <f ca="1">IF(AE$5="",0,SUMIFS(INDIRECT($S$2&amp;$A491&amp;":"&amp;$A491),BP!$5:$5,AE$4))</f>
        <v>0</v>
      </c>
      <c r="AF491" s="3">
        <f ca="1">IF(AF$5="",0,SUMIFS(INDIRECT($S$2&amp;$A491&amp;":"&amp;$A491),BP!$5:$5,AF$4))</f>
        <v>0</v>
      </c>
      <c r="AG491" s="3">
        <f ca="1">IF(AG$5="",0,SUMIFS(INDIRECT($S$2&amp;$A491&amp;":"&amp;$A491),BP!$5:$5,AG$4))</f>
        <v>0</v>
      </c>
      <c r="AH491" s="3">
        <f ca="1">IF(AH$5="",0,SUMIFS(INDIRECT($S$2&amp;$A491&amp;":"&amp;$A491),BP!$5:$5,AH$4))</f>
        <v>0</v>
      </c>
      <c r="AI491" s="3">
        <f ca="1">IF(AI$5="",0,SUMIFS(INDIRECT($S$2&amp;$A491&amp;":"&amp;$A491),BP!$5:$5,AI$4))</f>
        <v>0</v>
      </c>
      <c r="AJ491" s="3">
        <f ca="1">IF(AJ$5="",0,SUMIFS(INDIRECT($S$2&amp;$A491&amp;":"&amp;$A491),BP!$5:$5,AJ$4))</f>
        <v>0</v>
      </c>
      <c r="AK491" s="3">
        <f ca="1">IF(AK$5="",0,SUMIFS(INDIRECT($S$2&amp;$A491&amp;":"&amp;$A491),BP!$5:$5,AK$4))</f>
        <v>0</v>
      </c>
      <c r="AL491" s="3">
        <f ca="1">IF(AL$5="",0,SUMIFS(INDIRECT($S$2&amp;$A491&amp;":"&amp;$A491),BP!$5:$5,AL$4))</f>
        <v>0</v>
      </c>
      <c r="AM491" s="3">
        <f ca="1">IF(AM$5="",0,SUMIFS(INDIRECT($S$2&amp;$A491&amp;":"&amp;$A491),BP!$5:$5,AM$4))</f>
        <v>0</v>
      </c>
      <c r="AN491" s="3">
        <f ca="1">IF(AN$5="",0,SUMIFS(INDIRECT($S$2&amp;$A491&amp;":"&amp;$A491),BP!$5:$5,AN$4))</f>
        <v>0</v>
      </c>
      <c r="AO491" s="3">
        <f ca="1">IF(AO$5="",0,SUMIFS(INDIRECT($S$2&amp;$A491&amp;":"&amp;$A491),BP!$5:$5,AO$4))</f>
        <v>0</v>
      </c>
      <c r="AP491" s="3">
        <f ca="1">IF(AP$5="",0,SUMIFS(INDIRECT($S$2&amp;$A491&amp;":"&amp;$A491),BP!$5:$5,AP$4))</f>
        <v>0</v>
      </c>
      <c r="AQ491" s="3">
        <f ca="1">IF(AQ$5="",0,SUMIFS(INDIRECT($S$2&amp;$A491&amp;":"&amp;$A491),BP!$5:$5,AQ$4))</f>
        <v>0</v>
      </c>
      <c r="AR491" s="3">
        <f ca="1">IF(AR$5="",0,SUMIFS(INDIRECT($S$2&amp;$A491&amp;":"&amp;$A491),BP!$5:$5,AR$4))</f>
        <v>0</v>
      </c>
      <c r="AS491" s="3">
        <f ca="1">IF(AS$5="",0,SUMIFS(INDIRECT($S$2&amp;$A491&amp;":"&amp;$A491),BP!$5:$5,AS$4))</f>
        <v>0</v>
      </c>
      <c r="AT491" s="3">
        <f ca="1">IF(AT$5="",0,SUMIFS(INDIRECT($S$2&amp;$A491&amp;":"&amp;$A491),BP!$5:$5,AT$4))</f>
        <v>0</v>
      </c>
      <c r="AU491" s="3">
        <f ca="1">IF(AU$5="",0,SUMIFS(INDIRECT($S$2&amp;$A491&amp;":"&amp;$A491),BP!$5:$5,AU$4))</f>
        <v>0</v>
      </c>
      <c r="AV491" s="3">
        <f ca="1">IF(AV$5="",0,SUMIFS(INDIRECT($S$2&amp;$A491&amp;":"&amp;$A491),BP!$5:$5,AV$4))</f>
        <v>0</v>
      </c>
      <c r="AW491" s="3">
        <f ca="1">IF(AW$5="",0,SUMIFS(INDIRECT($S$2&amp;$A491&amp;":"&amp;$A491),BP!$5:$5,AW$4))</f>
        <v>0</v>
      </c>
      <c r="AX491" s="3">
        <f ca="1">IF(AX$5="",0,SUMIFS(INDIRECT($S$2&amp;$A491&amp;":"&amp;$A491),BP!$5:$5,AX$4))</f>
        <v>0</v>
      </c>
      <c r="AY491" s="3">
        <f ca="1">IF(AY$5="",0,SUMIFS(INDIRECT($S$2&amp;$A491&amp;":"&amp;$A491),BP!$5:$5,AY$4))</f>
        <v>0</v>
      </c>
      <c r="AZ491" s="3">
        <f ca="1">IF(AZ$5="",0,SUMIFS(INDIRECT($S$2&amp;$A491&amp;":"&amp;$A491),BP!$5:$5,AZ$4))</f>
        <v>0</v>
      </c>
      <c r="BA491" s="3">
        <f ca="1">IF(BA$5="",0,SUMIFS(INDIRECT($S$2&amp;$A491&amp;":"&amp;$A491),BP!$5:$5,BA$4))</f>
        <v>0</v>
      </c>
      <c r="BB491" s="3">
        <f ca="1">IF(BB$5="",0,SUMIFS(INDIRECT($S$2&amp;$A491&amp;":"&amp;$A491),BP!$5:$5,BB$4))</f>
        <v>0</v>
      </c>
      <c r="BC491" s="3">
        <f ca="1">IF(BC$5="",0,SUMIFS(INDIRECT($S$2&amp;$A491&amp;":"&amp;$A491),BP!$5:$5,BC$4))</f>
        <v>0</v>
      </c>
      <c r="BD491" s="3">
        <f ca="1">IF(BD$5="",0,SUMIFS(INDIRECT($S$2&amp;$A491&amp;":"&amp;$A491),BP!$5:$5,BD$4))</f>
        <v>0</v>
      </c>
      <c r="BE491" s="3">
        <f ca="1">IF(BE$5="",0,SUMIFS(INDIRECT($S$2&amp;$A491&amp;":"&amp;$A491),BP!$5:$5,BE$4))</f>
        <v>0</v>
      </c>
      <c r="BF491" s="3">
        <f ca="1">IF(BF$5="",0,SUMIFS(INDIRECT($S$2&amp;$A491&amp;":"&amp;$A491),BP!$5:$5,BF$4))</f>
        <v>0</v>
      </c>
      <c r="BG491" s="3">
        <f ca="1">IF(BG$5="",0,SUMIFS(INDIRECT($S$2&amp;$A491&amp;":"&amp;$A491),BP!$5:$5,BG$4))</f>
        <v>0</v>
      </c>
      <c r="BH491" s="3">
        <f ca="1">IF(BH$5="",0,SUMIFS(INDIRECT($S$2&amp;$A491&amp;":"&amp;$A491),BP!$5:$5,BH$4))</f>
        <v>0</v>
      </c>
      <c r="BI491" s="3">
        <f ca="1">IF(BI$5="",0,SUMIFS(INDIRECT($S$2&amp;$A491&amp;":"&amp;$A491),BP!$5:$5,BI$4))</f>
        <v>0</v>
      </c>
      <c r="BJ491" s="3">
        <f>IF(BJ$5="",0,SUMIFS(BP!491:491,BP!$5:$5,BJ$4))</f>
        <v>0</v>
      </c>
      <c r="BK491" s="3">
        <f>IF(BK$5="",0,SUMIFS(BP!491:491,BP!$5:$5,BK$4))</f>
        <v>0</v>
      </c>
      <c r="BL491" s="3">
        <f>IF(BL$5="",0,SUMIFS(BP!491:491,BP!$5:$5,BL$4))</f>
        <v>0</v>
      </c>
      <c r="BM491" s="3">
        <f>IF(BM$5="",0,SUMIFS(BP!491:491,BP!$5:$5,BM$4))</f>
        <v>0</v>
      </c>
      <c r="BN491" s="3">
        <f>IF(BN$5="",0,SUMIFS(BP!491:491,BP!$5:$5,BN$4))</f>
        <v>0</v>
      </c>
      <c r="BO491" s="3">
        <f>IF(BO$5="",0,SUMIFS(BP!491:491,BP!$5:$5,BO$4))</f>
        <v>0</v>
      </c>
      <c r="BP491" s="3">
        <f>IF(BP$5="",0,SUMIFS(BP!491:491,BP!$5:$5,BP$4))</f>
        <v>0</v>
      </c>
      <c r="BQ491" s="3">
        <f>IF(BQ$5="",0,SUMIFS(BP!491:491,BP!$5:$5,BQ$4))</f>
        <v>0</v>
      </c>
      <c r="BR491" s="3">
        <f>IF(BR$5="",0,SUMIFS(BP!491:491,BP!$5:$5,BR$4))</f>
        <v>0</v>
      </c>
      <c r="BS491" s="3">
        <f>IF(BS$5="",0,SUMIFS(BP!491:491,BP!$5:$5,BS$4))</f>
        <v>0</v>
      </c>
      <c r="BT491" s="3">
        <f>IF(BT$5="",0,SUMIFS(BP!491:491,BP!$5:$5,BT$4))</f>
        <v>0</v>
      </c>
      <c r="BU491" s="3">
        <f>IF(BU$5="",0,SUMIFS(BP!491:491,BP!$5:$5,BU$4))</f>
        <v>0</v>
      </c>
      <c r="BV491" s="3">
        <f>IF(BV$5="",0,SUMIFS(BP!491:491,BP!$5:$5,BV$4))</f>
        <v>0</v>
      </c>
      <c r="BW491" s="3">
        <f>IF(BW$5="",0,SUMIFS(BP!491:491,BP!$5:$5,BW$4))</f>
        <v>0</v>
      </c>
      <c r="BX491" s="3">
        <f>IF(BX$5="",0,SUMIFS(BP!491:491,BP!$5:$5,BX$4))</f>
        <v>0</v>
      </c>
      <c r="BY491" s="3">
        <f>IF(BY$5="",0,SUMIFS(BP!491:491,BP!$5:$5,BY$4))</f>
        <v>0</v>
      </c>
      <c r="BZ491" s="3">
        <f>IF(BZ$5="",0,SUMIFS(BP!491:491,BP!$5:$5,BZ$4))</f>
        <v>0</v>
      </c>
      <c r="CA491" s="3">
        <f>IF(CA$5="",0,SUMIFS(BP!491:491,BP!$5:$5,CA$4))</f>
        <v>0</v>
      </c>
      <c r="CB491" s="3">
        <f>IF(CB$5="",0,SUMIFS(BP!491:491,BP!$5:$5,CB$4))</f>
        <v>0</v>
      </c>
      <c r="CC491" s="3">
        <f>IF(CC$5="",0,SUMIFS(BP!491:491,BP!$5:$5,CC$4))</f>
        <v>0</v>
      </c>
      <c r="CD491" s="3">
        <f>IF(CD$5="",0,SUMIFS(BP!491:491,BP!$5:$5,CD$4))</f>
        <v>0</v>
      </c>
      <c r="CE491" s="3">
        <f>IF(CE$5="",0,SUMIFS(BP!491:491,BP!$5:$5,CE$4))</f>
        <v>0</v>
      </c>
      <c r="CF491" s="3">
        <f>IF(CF$5="",0,SUMIFS(BP!491:491,BP!$5:$5,CF$4))</f>
        <v>0</v>
      </c>
      <c r="CG491" s="3">
        <f>IF(CG$5="",0,SUMIFS(BP!491:491,BP!$5:$5,CG$4))</f>
        <v>0</v>
      </c>
      <c r="CH491" s="3">
        <f>IF(CH$5="",0,SUMIFS(BP!491:491,BP!$5:$5,CH$4))</f>
        <v>0</v>
      </c>
      <c r="CI491" s="3">
        <f>IF(CI$5="",0,SUMIFS(BP!491:491,BP!$5:$5,CI$4))</f>
        <v>0</v>
      </c>
      <c r="CJ491" s="3">
        <f>IF(CJ$5="",0,SUMIFS(BP!491:491,BP!$5:$5,CJ$4))</f>
        <v>0</v>
      </c>
      <c r="CK491" s="3">
        <f>IF(CK$5="",0,SUMIFS(BP!491:491,BP!$5:$5,CK$4))</f>
        <v>0</v>
      </c>
      <c r="CL491" s="3">
        <f>IF(CL$5="",0,SUMIFS(BP!491:491,BP!$5:$5,CL$4))</f>
        <v>0</v>
      </c>
      <c r="CM491" s="3">
        <f>IF(CM$5="",0,SUMIFS(BP!491:491,BP!$5:$5,CM$4))</f>
        <v>0</v>
      </c>
      <c r="CN491" s="3">
        <f>IF(CN$5="",0,SUMIFS(BP!491:491,BP!$5:$5,CN$4))</f>
        <v>0</v>
      </c>
      <c r="CO491" s="3">
        <f>IF(CO$5="",0,SUMIFS(BP!491:491,BP!$5:$5,CO$4))</f>
        <v>0</v>
      </c>
      <c r="CP491" s="3">
        <f>IF(CP$5="",0,SUMIFS(BP!491:491,BP!$5:$5,CP$4))</f>
        <v>0</v>
      </c>
      <c r="CQ491" s="3">
        <f>IF(CQ$5="",0,SUMIFS(BP!491:491,BP!$5:$5,CQ$4))</f>
        <v>0</v>
      </c>
      <c r="CR491" s="3">
        <f>IF(CR$5="",0,SUMIFS(BP!491:491,BP!$5:$5,CR$4))</f>
        <v>0</v>
      </c>
      <c r="CS491" s="3">
        <f>IF(CS$5="",0,SUMIFS(BP!491:491,BP!$5:$5,CS$4))</f>
        <v>0</v>
      </c>
      <c r="CT491" s="3">
        <f>IF(CT$5="",0,SUMIFS(BP!491:491,BP!$5:$5,CT$4))</f>
        <v>0</v>
      </c>
    </row>
    <row r="492" spans="1:98" s="2" customFormat="1" ht="10.199999999999999" x14ac:dyDescent="0.2">
      <c r="A492" s="11">
        <f>ROW()</f>
        <v>492</v>
      </c>
      <c r="E492" s="15"/>
      <c r="W492" s="5"/>
      <c r="Z492" s="3">
        <f ca="1">IF(Z$5="",0,SUMIFS(INDIRECT($S$2&amp;$A492&amp;":"&amp;$A492),BP!$5:$5,Z$4))</f>
        <v>0</v>
      </c>
      <c r="AA492" s="3">
        <f ca="1">IF(AA$5="",0,SUMIFS(INDIRECT($S$2&amp;$A492&amp;":"&amp;$A492),BP!$5:$5,AA$4))</f>
        <v>0</v>
      </c>
      <c r="AB492" s="3">
        <f ca="1">IF(AB$5="",0,SUMIFS(INDIRECT($S$2&amp;$A492&amp;":"&amp;$A492),BP!$5:$5,AB$4))</f>
        <v>0</v>
      </c>
      <c r="AC492" s="3">
        <f ca="1">IF(AC$5="",0,SUMIFS(INDIRECT($S$2&amp;$A492&amp;":"&amp;$A492),BP!$5:$5,AC$4))</f>
        <v>0</v>
      </c>
      <c r="AD492" s="3">
        <f ca="1">IF(AD$5="",0,SUMIFS(INDIRECT($S$2&amp;$A492&amp;":"&amp;$A492),BP!$5:$5,AD$4))</f>
        <v>0</v>
      </c>
      <c r="AE492" s="3">
        <f ca="1">IF(AE$5="",0,SUMIFS(INDIRECT($S$2&amp;$A492&amp;":"&amp;$A492),BP!$5:$5,AE$4))</f>
        <v>0</v>
      </c>
      <c r="AF492" s="3">
        <f ca="1">IF(AF$5="",0,SUMIFS(INDIRECT($S$2&amp;$A492&amp;":"&amp;$A492),BP!$5:$5,AF$4))</f>
        <v>0</v>
      </c>
      <c r="AG492" s="3">
        <f ca="1">IF(AG$5="",0,SUMIFS(INDIRECT($S$2&amp;$A492&amp;":"&amp;$A492),BP!$5:$5,AG$4))</f>
        <v>0</v>
      </c>
      <c r="AH492" s="3">
        <f ca="1">IF(AH$5="",0,SUMIFS(INDIRECT($S$2&amp;$A492&amp;":"&amp;$A492),BP!$5:$5,AH$4))</f>
        <v>0</v>
      </c>
      <c r="AI492" s="3">
        <f ca="1">IF(AI$5="",0,SUMIFS(INDIRECT($S$2&amp;$A492&amp;":"&amp;$A492),BP!$5:$5,AI$4))</f>
        <v>0</v>
      </c>
      <c r="AJ492" s="3">
        <f ca="1">IF(AJ$5="",0,SUMIFS(INDIRECT($S$2&amp;$A492&amp;":"&amp;$A492),BP!$5:$5,AJ$4))</f>
        <v>0</v>
      </c>
      <c r="AK492" s="3">
        <f ca="1">IF(AK$5="",0,SUMIFS(INDIRECT($S$2&amp;$A492&amp;":"&amp;$A492),BP!$5:$5,AK$4))</f>
        <v>0</v>
      </c>
      <c r="AL492" s="3">
        <f ca="1">IF(AL$5="",0,SUMIFS(INDIRECT($S$2&amp;$A492&amp;":"&amp;$A492),BP!$5:$5,AL$4))</f>
        <v>0</v>
      </c>
      <c r="AM492" s="3">
        <f ca="1">IF(AM$5="",0,SUMIFS(INDIRECT($S$2&amp;$A492&amp;":"&amp;$A492),BP!$5:$5,AM$4))</f>
        <v>0</v>
      </c>
      <c r="AN492" s="3">
        <f ca="1">IF(AN$5="",0,SUMIFS(INDIRECT($S$2&amp;$A492&amp;":"&amp;$A492),BP!$5:$5,AN$4))</f>
        <v>0</v>
      </c>
      <c r="AO492" s="3">
        <f ca="1">IF(AO$5="",0,SUMIFS(INDIRECT($S$2&amp;$A492&amp;":"&amp;$A492),BP!$5:$5,AO$4))</f>
        <v>0</v>
      </c>
      <c r="AP492" s="3">
        <f ca="1">IF(AP$5="",0,SUMIFS(INDIRECT($S$2&amp;$A492&amp;":"&amp;$A492),BP!$5:$5,AP$4))</f>
        <v>0</v>
      </c>
      <c r="AQ492" s="3">
        <f ca="1">IF(AQ$5="",0,SUMIFS(INDIRECT($S$2&amp;$A492&amp;":"&amp;$A492),BP!$5:$5,AQ$4))</f>
        <v>0</v>
      </c>
      <c r="AR492" s="3">
        <f ca="1">IF(AR$5="",0,SUMIFS(INDIRECT($S$2&amp;$A492&amp;":"&amp;$A492),BP!$5:$5,AR$4))</f>
        <v>0</v>
      </c>
      <c r="AS492" s="3">
        <f ca="1">IF(AS$5="",0,SUMIFS(INDIRECT($S$2&amp;$A492&amp;":"&amp;$A492),BP!$5:$5,AS$4))</f>
        <v>0</v>
      </c>
      <c r="AT492" s="3">
        <f ca="1">IF(AT$5="",0,SUMIFS(INDIRECT($S$2&amp;$A492&amp;":"&amp;$A492),BP!$5:$5,AT$4))</f>
        <v>0</v>
      </c>
      <c r="AU492" s="3">
        <f ca="1">IF(AU$5="",0,SUMIFS(INDIRECT($S$2&amp;$A492&amp;":"&amp;$A492),BP!$5:$5,AU$4))</f>
        <v>0</v>
      </c>
      <c r="AV492" s="3">
        <f ca="1">IF(AV$5="",0,SUMIFS(INDIRECT($S$2&amp;$A492&amp;":"&amp;$A492),BP!$5:$5,AV$4))</f>
        <v>0</v>
      </c>
      <c r="AW492" s="3">
        <f ca="1">IF(AW$5="",0,SUMIFS(INDIRECT($S$2&amp;$A492&amp;":"&amp;$A492),BP!$5:$5,AW$4))</f>
        <v>0</v>
      </c>
      <c r="AX492" s="3">
        <f ca="1">IF(AX$5="",0,SUMIFS(INDIRECT($S$2&amp;$A492&amp;":"&amp;$A492),BP!$5:$5,AX$4))</f>
        <v>0</v>
      </c>
      <c r="AY492" s="3">
        <f ca="1">IF(AY$5="",0,SUMIFS(INDIRECT($S$2&amp;$A492&amp;":"&amp;$A492),BP!$5:$5,AY$4))</f>
        <v>0</v>
      </c>
      <c r="AZ492" s="3">
        <f ca="1">IF(AZ$5="",0,SUMIFS(INDIRECT($S$2&amp;$A492&amp;":"&amp;$A492),BP!$5:$5,AZ$4))</f>
        <v>0</v>
      </c>
      <c r="BA492" s="3">
        <f ca="1">IF(BA$5="",0,SUMIFS(INDIRECT($S$2&amp;$A492&amp;":"&amp;$A492),BP!$5:$5,BA$4))</f>
        <v>0</v>
      </c>
      <c r="BB492" s="3">
        <f ca="1">IF(BB$5="",0,SUMIFS(INDIRECT($S$2&amp;$A492&amp;":"&amp;$A492),BP!$5:$5,BB$4))</f>
        <v>0</v>
      </c>
      <c r="BC492" s="3">
        <f ca="1">IF(BC$5="",0,SUMIFS(INDIRECT($S$2&amp;$A492&amp;":"&amp;$A492),BP!$5:$5,BC$4))</f>
        <v>0</v>
      </c>
      <c r="BD492" s="3">
        <f ca="1">IF(BD$5="",0,SUMIFS(INDIRECT($S$2&amp;$A492&amp;":"&amp;$A492),BP!$5:$5,BD$4))</f>
        <v>0</v>
      </c>
      <c r="BE492" s="3">
        <f ca="1">IF(BE$5="",0,SUMIFS(INDIRECT($S$2&amp;$A492&amp;":"&amp;$A492),BP!$5:$5,BE$4))</f>
        <v>0</v>
      </c>
      <c r="BF492" s="3">
        <f ca="1">IF(BF$5="",0,SUMIFS(INDIRECT($S$2&amp;$A492&amp;":"&amp;$A492),BP!$5:$5,BF$4))</f>
        <v>0</v>
      </c>
      <c r="BG492" s="3">
        <f ca="1">IF(BG$5="",0,SUMIFS(INDIRECT($S$2&amp;$A492&amp;":"&amp;$A492),BP!$5:$5,BG$4))</f>
        <v>0</v>
      </c>
      <c r="BH492" s="3">
        <f ca="1">IF(BH$5="",0,SUMIFS(INDIRECT($S$2&amp;$A492&amp;":"&amp;$A492),BP!$5:$5,BH$4))</f>
        <v>0</v>
      </c>
      <c r="BI492" s="3">
        <f ca="1">IF(BI$5="",0,SUMIFS(INDIRECT($S$2&amp;$A492&amp;":"&amp;$A492),BP!$5:$5,BI$4))</f>
        <v>0</v>
      </c>
      <c r="BJ492" s="3">
        <f>IF(BJ$5="",0,SUMIFS(BP!492:492,BP!$5:$5,BJ$4))</f>
        <v>0</v>
      </c>
      <c r="BK492" s="3">
        <f>IF(BK$5="",0,SUMIFS(BP!492:492,BP!$5:$5,BK$4))</f>
        <v>0</v>
      </c>
      <c r="BL492" s="3">
        <f>IF(BL$5="",0,SUMIFS(BP!492:492,BP!$5:$5,BL$4))</f>
        <v>0</v>
      </c>
      <c r="BM492" s="3">
        <f>IF(BM$5="",0,SUMIFS(BP!492:492,BP!$5:$5,BM$4))</f>
        <v>0</v>
      </c>
      <c r="BN492" s="3">
        <f>IF(BN$5="",0,SUMIFS(BP!492:492,BP!$5:$5,BN$4))</f>
        <v>0</v>
      </c>
      <c r="BO492" s="3">
        <f>IF(BO$5="",0,SUMIFS(BP!492:492,BP!$5:$5,BO$4))</f>
        <v>0</v>
      </c>
      <c r="BP492" s="3">
        <f>IF(BP$5="",0,SUMIFS(BP!492:492,BP!$5:$5,BP$4))</f>
        <v>0</v>
      </c>
      <c r="BQ492" s="3">
        <f>IF(BQ$5="",0,SUMIFS(BP!492:492,BP!$5:$5,BQ$4))</f>
        <v>0</v>
      </c>
      <c r="BR492" s="3">
        <f>IF(BR$5="",0,SUMIFS(BP!492:492,BP!$5:$5,BR$4))</f>
        <v>0</v>
      </c>
      <c r="BS492" s="3">
        <f>IF(BS$5="",0,SUMIFS(BP!492:492,BP!$5:$5,BS$4))</f>
        <v>0</v>
      </c>
      <c r="BT492" s="3">
        <f>IF(BT$5="",0,SUMIFS(BP!492:492,BP!$5:$5,BT$4))</f>
        <v>0</v>
      </c>
      <c r="BU492" s="3">
        <f>IF(BU$5="",0,SUMIFS(BP!492:492,BP!$5:$5,BU$4))</f>
        <v>0</v>
      </c>
      <c r="BV492" s="3">
        <f>IF(BV$5="",0,SUMIFS(BP!492:492,BP!$5:$5,BV$4))</f>
        <v>0</v>
      </c>
      <c r="BW492" s="3">
        <f>IF(BW$5="",0,SUMIFS(BP!492:492,BP!$5:$5,BW$4))</f>
        <v>0</v>
      </c>
      <c r="BX492" s="3">
        <f>IF(BX$5="",0,SUMIFS(BP!492:492,BP!$5:$5,BX$4))</f>
        <v>0</v>
      </c>
      <c r="BY492" s="3">
        <f>IF(BY$5="",0,SUMIFS(BP!492:492,BP!$5:$5,BY$4))</f>
        <v>0</v>
      </c>
      <c r="BZ492" s="3">
        <f>IF(BZ$5="",0,SUMIFS(BP!492:492,BP!$5:$5,BZ$4))</f>
        <v>0</v>
      </c>
      <c r="CA492" s="3">
        <f>IF(CA$5="",0,SUMIFS(BP!492:492,BP!$5:$5,CA$4))</f>
        <v>0</v>
      </c>
      <c r="CB492" s="3">
        <f>IF(CB$5="",0,SUMIFS(BP!492:492,BP!$5:$5,CB$4))</f>
        <v>0</v>
      </c>
      <c r="CC492" s="3">
        <f>IF(CC$5="",0,SUMIFS(BP!492:492,BP!$5:$5,CC$4))</f>
        <v>0</v>
      </c>
      <c r="CD492" s="3">
        <f>IF(CD$5="",0,SUMIFS(BP!492:492,BP!$5:$5,CD$4))</f>
        <v>0</v>
      </c>
      <c r="CE492" s="3">
        <f>IF(CE$5="",0,SUMIFS(BP!492:492,BP!$5:$5,CE$4))</f>
        <v>0</v>
      </c>
      <c r="CF492" s="3">
        <f>IF(CF$5="",0,SUMIFS(BP!492:492,BP!$5:$5,CF$4))</f>
        <v>0</v>
      </c>
      <c r="CG492" s="3">
        <f>IF(CG$5="",0,SUMIFS(BP!492:492,BP!$5:$5,CG$4))</f>
        <v>0</v>
      </c>
      <c r="CH492" s="3">
        <f>IF(CH$5="",0,SUMIFS(BP!492:492,BP!$5:$5,CH$4))</f>
        <v>0</v>
      </c>
      <c r="CI492" s="3">
        <f>IF(CI$5="",0,SUMIFS(BP!492:492,BP!$5:$5,CI$4))</f>
        <v>0</v>
      </c>
      <c r="CJ492" s="3">
        <f>IF(CJ$5="",0,SUMIFS(BP!492:492,BP!$5:$5,CJ$4))</f>
        <v>0</v>
      </c>
      <c r="CK492" s="3">
        <f>IF(CK$5="",0,SUMIFS(BP!492:492,BP!$5:$5,CK$4))</f>
        <v>0</v>
      </c>
      <c r="CL492" s="3">
        <f>IF(CL$5="",0,SUMIFS(BP!492:492,BP!$5:$5,CL$4))</f>
        <v>0</v>
      </c>
      <c r="CM492" s="3">
        <f>IF(CM$5="",0,SUMIFS(BP!492:492,BP!$5:$5,CM$4))</f>
        <v>0</v>
      </c>
      <c r="CN492" s="3">
        <f>IF(CN$5="",0,SUMIFS(BP!492:492,BP!$5:$5,CN$4))</f>
        <v>0</v>
      </c>
      <c r="CO492" s="3">
        <f>IF(CO$5="",0,SUMIFS(BP!492:492,BP!$5:$5,CO$4))</f>
        <v>0</v>
      </c>
      <c r="CP492" s="3">
        <f>IF(CP$5="",0,SUMIFS(BP!492:492,BP!$5:$5,CP$4))</f>
        <v>0</v>
      </c>
      <c r="CQ492" s="3">
        <f>IF(CQ$5="",0,SUMIFS(BP!492:492,BP!$5:$5,CQ$4))</f>
        <v>0</v>
      </c>
      <c r="CR492" s="3">
        <f>IF(CR$5="",0,SUMIFS(BP!492:492,BP!$5:$5,CR$4))</f>
        <v>0</v>
      </c>
      <c r="CS492" s="3">
        <f>IF(CS$5="",0,SUMIFS(BP!492:492,BP!$5:$5,CS$4))</f>
        <v>0</v>
      </c>
      <c r="CT492" s="3">
        <f>IF(CT$5="",0,SUMIFS(BP!492:492,BP!$5:$5,CT$4))</f>
        <v>0</v>
      </c>
    </row>
    <row r="493" spans="1:98" s="2" customFormat="1" ht="10.199999999999999" x14ac:dyDescent="0.2">
      <c r="A493" s="11">
        <f>ROW()</f>
        <v>493</v>
      </c>
      <c r="E493" s="15"/>
      <c r="W493" s="5"/>
      <c r="Z493" s="3">
        <f ca="1">IF(Z$5="",0,SUMIFS(INDIRECT($S$2&amp;$A493&amp;":"&amp;$A493),BP!$5:$5,Z$4))</f>
        <v>0</v>
      </c>
      <c r="AA493" s="3">
        <f ca="1">IF(AA$5="",0,SUMIFS(INDIRECT($S$2&amp;$A493&amp;":"&amp;$A493),BP!$5:$5,AA$4))</f>
        <v>0</v>
      </c>
      <c r="AB493" s="3">
        <f ca="1">IF(AB$5="",0,SUMIFS(INDIRECT($S$2&amp;$A493&amp;":"&amp;$A493),BP!$5:$5,AB$4))</f>
        <v>0</v>
      </c>
      <c r="AC493" s="3">
        <f ca="1">IF(AC$5="",0,SUMIFS(INDIRECT($S$2&amp;$A493&amp;":"&amp;$A493),BP!$5:$5,AC$4))</f>
        <v>0</v>
      </c>
      <c r="AD493" s="3">
        <f ca="1">IF(AD$5="",0,SUMIFS(INDIRECT($S$2&amp;$A493&amp;":"&amp;$A493),BP!$5:$5,AD$4))</f>
        <v>0</v>
      </c>
      <c r="AE493" s="3">
        <f ca="1">IF(AE$5="",0,SUMIFS(INDIRECT($S$2&amp;$A493&amp;":"&amp;$A493),BP!$5:$5,AE$4))</f>
        <v>0</v>
      </c>
      <c r="AF493" s="3">
        <f ca="1">IF(AF$5="",0,SUMIFS(INDIRECT($S$2&amp;$A493&amp;":"&amp;$A493),BP!$5:$5,AF$4))</f>
        <v>0</v>
      </c>
      <c r="AG493" s="3">
        <f ca="1">IF(AG$5="",0,SUMIFS(INDIRECT($S$2&amp;$A493&amp;":"&amp;$A493),BP!$5:$5,AG$4))</f>
        <v>0</v>
      </c>
      <c r="AH493" s="3">
        <f ca="1">IF(AH$5="",0,SUMIFS(INDIRECT($S$2&amp;$A493&amp;":"&amp;$A493),BP!$5:$5,AH$4))</f>
        <v>0</v>
      </c>
      <c r="AI493" s="3">
        <f ca="1">IF(AI$5="",0,SUMIFS(INDIRECT($S$2&amp;$A493&amp;":"&amp;$A493),BP!$5:$5,AI$4))</f>
        <v>0</v>
      </c>
      <c r="AJ493" s="3">
        <f ca="1">IF(AJ$5="",0,SUMIFS(INDIRECT($S$2&amp;$A493&amp;":"&amp;$A493),BP!$5:$5,AJ$4))</f>
        <v>0</v>
      </c>
      <c r="AK493" s="3">
        <f ca="1">IF(AK$5="",0,SUMIFS(INDIRECT($S$2&amp;$A493&amp;":"&amp;$A493),BP!$5:$5,AK$4))</f>
        <v>0</v>
      </c>
      <c r="AL493" s="3">
        <f ca="1">IF(AL$5="",0,SUMIFS(INDIRECT($S$2&amp;$A493&amp;":"&amp;$A493),BP!$5:$5,AL$4))</f>
        <v>0</v>
      </c>
      <c r="AM493" s="3">
        <f ca="1">IF(AM$5="",0,SUMIFS(INDIRECT($S$2&amp;$A493&amp;":"&amp;$A493),BP!$5:$5,AM$4))</f>
        <v>0</v>
      </c>
      <c r="AN493" s="3">
        <f ca="1">IF(AN$5="",0,SUMIFS(INDIRECT($S$2&amp;$A493&amp;":"&amp;$A493),BP!$5:$5,AN$4))</f>
        <v>0</v>
      </c>
      <c r="AO493" s="3">
        <f ca="1">IF(AO$5="",0,SUMIFS(INDIRECT($S$2&amp;$A493&amp;":"&amp;$A493),BP!$5:$5,AO$4))</f>
        <v>0</v>
      </c>
      <c r="AP493" s="3">
        <f ca="1">IF(AP$5="",0,SUMIFS(INDIRECT($S$2&amp;$A493&amp;":"&amp;$A493),BP!$5:$5,AP$4))</f>
        <v>0</v>
      </c>
      <c r="AQ493" s="3">
        <f ca="1">IF(AQ$5="",0,SUMIFS(INDIRECT($S$2&amp;$A493&amp;":"&amp;$A493),BP!$5:$5,AQ$4))</f>
        <v>0</v>
      </c>
      <c r="AR493" s="3">
        <f ca="1">IF(AR$5="",0,SUMIFS(INDIRECT($S$2&amp;$A493&amp;":"&amp;$A493),BP!$5:$5,AR$4))</f>
        <v>0</v>
      </c>
      <c r="AS493" s="3">
        <f ca="1">IF(AS$5="",0,SUMIFS(INDIRECT($S$2&amp;$A493&amp;":"&amp;$A493),BP!$5:$5,AS$4))</f>
        <v>0</v>
      </c>
      <c r="AT493" s="3">
        <f ca="1">IF(AT$5="",0,SUMIFS(INDIRECT($S$2&amp;$A493&amp;":"&amp;$A493),BP!$5:$5,AT$4))</f>
        <v>0</v>
      </c>
      <c r="AU493" s="3">
        <f ca="1">IF(AU$5="",0,SUMIFS(INDIRECT($S$2&amp;$A493&amp;":"&amp;$A493),BP!$5:$5,AU$4))</f>
        <v>0</v>
      </c>
      <c r="AV493" s="3">
        <f ca="1">IF(AV$5="",0,SUMIFS(INDIRECT($S$2&amp;$A493&amp;":"&amp;$A493),BP!$5:$5,AV$4))</f>
        <v>0</v>
      </c>
      <c r="AW493" s="3">
        <f ca="1">IF(AW$5="",0,SUMIFS(INDIRECT($S$2&amp;$A493&amp;":"&amp;$A493),BP!$5:$5,AW$4))</f>
        <v>0</v>
      </c>
      <c r="AX493" s="3">
        <f ca="1">IF(AX$5="",0,SUMIFS(INDIRECT($S$2&amp;$A493&amp;":"&amp;$A493),BP!$5:$5,AX$4))</f>
        <v>0</v>
      </c>
      <c r="AY493" s="3">
        <f ca="1">IF(AY$5="",0,SUMIFS(INDIRECT($S$2&amp;$A493&amp;":"&amp;$A493),BP!$5:$5,AY$4))</f>
        <v>0</v>
      </c>
      <c r="AZ493" s="3">
        <f ca="1">IF(AZ$5="",0,SUMIFS(INDIRECT($S$2&amp;$A493&amp;":"&amp;$A493),BP!$5:$5,AZ$4))</f>
        <v>0</v>
      </c>
      <c r="BA493" s="3">
        <f ca="1">IF(BA$5="",0,SUMIFS(INDIRECT($S$2&amp;$A493&amp;":"&amp;$A493),BP!$5:$5,BA$4))</f>
        <v>0</v>
      </c>
      <c r="BB493" s="3">
        <f ca="1">IF(BB$5="",0,SUMIFS(INDIRECT($S$2&amp;$A493&amp;":"&amp;$A493),BP!$5:$5,BB$4))</f>
        <v>0</v>
      </c>
      <c r="BC493" s="3">
        <f ca="1">IF(BC$5="",0,SUMIFS(INDIRECT($S$2&amp;$A493&amp;":"&amp;$A493),BP!$5:$5,BC$4))</f>
        <v>0</v>
      </c>
      <c r="BD493" s="3">
        <f ca="1">IF(BD$5="",0,SUMIFS(INDIRECT($S$2&amp;$A493&amp;":"&amp;$A493),BP!$5:$5,BD$4))</f>
        <v>0</v>
      </c>
      <c r="BE493" s="3">
        <f ca="1">IF(BE$5="",0,SUMIFS(INDIRECT($S$2&amp;$A493&amp;":"&amp;$A493),BP!$5:$5,BE$4))</f>
        <v>0</v>
      </c>
      <c r="BF493" s="3">
        <f ca="1">IF(BF$5="",0,SUMIFS(INDIRECT($S$2&amp;$A493&amp;":"&amp;$A493),BP!$5:$5,BF$4))</f>
        <v>0</v>
      </c>
      <c r="BG493" s="3">
        <f ca="1">IF(BG$5="",0,SUMIFS(INDIRECT($S$2&amp;$A493&amp;":"&amp;$A493),BP!$5:$5,BG$4))</f>
        <v>0</v>
      </c>
      <c r="BH493" s="3">
        <f ca="1">IF(BH$5="",0,SUMIFS(INDIRECT($S$2&amp;$A493&amp;":"&amp;$A493),BP!$5:$5,BH$4))</f>
        <v>0</v>
      </c>
      <c r="BI493" s="3">
        <f ca="1">IF(BI$5="",0,SUMIFS(INDIRECT($S$2&amp;$A493&amp;":"&amp;$A493),BP!$5:$5,BI$4))</f>
        <v>0</v>
      </c>
      <c r="BJ493" s="3">
        <f>IF(BJ$5="",0,SUMIFS(BP!493:493,BP!$5:$5,BJ$4))</f>
        <v>0</v>
      </c>
      <c r="BK493" s="3">
        <f>IF(BK$5="",0,SUMIFS(BP!493:493,BP!$5:$5,BK$4))</f>
        <v>0</v>
      </c>
      <c r="BL493" s="3">
        <f>IF(BL$5="",0,SUMIFS(BP!493:493,BP!$5:$5,BL$4))</f>
        <v>0</v>
      </c>
      <c r="BM493" s="3">
        <f>IF(BM$5="",0,SUMIFS(BP!493:493,BP!$5:$5,BM$4))</f>
        <v>0</v>
      </c>
      <c r="BN493" s="3">
        <f>IF(BN$5="",0,SUMIFS(BP!493:493,BP!$5:$5,BN$4))</f>
        <v>0</v>
      </c>
      <c r="BO493" s="3">
        <f>IF(BO$5="",0,SUMIFS(BP!493:493,BP!$5:$5,BO$4))</f>
        <v>0</v>
      </c>
      <c r="BP493" s="3">
        <f>IF(BP$5="",0,SUMIFS(BP!493:493,BP!$5:$5,BP$4))</f>
        <v>0</v>
      </c>
      <c r="BQ493" s="3">
        <f>IF(BQ$5="",0,SUMIFS(BP!493:493,BP!$5:$5,BQ$4))</f>
        <v>0</v>
      </c>
      <c r="BR493" s="3">
        <f>IF(BR$5="",0,SUMIFS(BP!493:493,BP!$5:$5,BR$4))</f>
        <v>0</v>
      </c>
      <c r="BS493" s="3">
        <f>IF(BS$5="",0,SUMIFS(BP!493:493,BP!$5:$5,BS$4))</f>
        <v>0</v>
      </c>
      <c r="BT493" s="3">
        <f>IF(BT$5="",0,SUMIFS(BP!493:493,BP!$5:$5,BT$4))</f>
        <v>0</v>
      </c>
      <c r="BU493" s="3">
        <f>IF(BU$5="",0,SUMIFS(BP!493:493,BP!$5:$5,BU$4))</f>
        <v>0</v>
      </c>
      <c r="BV493" s="3">
        <f>IF(BV$5="",0,SUMIFS(BP!493:493,BP!$5:$5,BV$4))</f>
        <v>0</v>
      </c>
      <c r="BW493" s="3">
        <f>IF(BW$5="",0,SUMIFS(BP!493:493,BP!$5:$5,BW$4))</f>
        <v>0</v>
      </c>
      <c r="BX493" s="3">
        <f>IF(BX$5="",0,SUMIFS(BP!493:493,BP!$5:$5,BX$4))</f>
        <v>0</v>
      </c>
      <c r="BY493" s="3">
        <f>IF(BY$5="",0,SUMIFS(BP!493:493,BP!$5:$5,BY$4))</f>
        <v>0</v>
      </c>
      <c r="BZ493" s="3">
        <f>IF(BZ$5="",0,SUMIFS(BP!493:493,BP!$5:$5,BZ$4))</f>
        <v>0</v>
      </c>
      <c r="CA493" s="3">
        <f>IF(CA$5="",0,SUMIFS(BP!493:493,BP!$5:$5,CA$4))</f>
        <v>0</v>
      </c>
      <c r="CB493" s="3">
        <f>IF(CB$5="",0,SUMIFS(BP!493:493,BP!$5:$5,CB$4))</f>
        <v>0</v>
      </c>
      <c r="CC493" s="3">
        <f>IF(CC$5="",0,SUMIFS(BP!493:493,BP!$5:$5,CC$4))</f>
        <v>0</v>
      </c>
      <c r="CD493" s="3">
        <f>IF(CD$5="",0,SUMIFS(BP!493:493,BP!$5:$5,CD$4))</f>
        <v>0</v>
      </c>
      <c r="CE493" s="3">
        <f>IF(CE$5="",0,SUMIFS(BP!493:493,BP!$5:$5,CE$4))</f>
        <v>0</v>
      </c>
      <c r="CF493" s="3">
        <f>IF(CF$5="",0,SUMIFS(BP!493:493,BP!$5:$5,CF$4))</f>
        <v>0</v>
      </c>
      <c r="CG493" s="3">
        <f>IF(CG$5="",0,SUMIFS(BP!493:493,BP!$5:$5,CG$4))</f>
        <v>0</v>
      </c>
      <c r="CH493" s="3">
        <f>IF(CH$5="",0,SUMIFS(BP!493:493,BP!$5:$5,CH$4))</f>
        <v>0</v>
      </c>
      <c r="CI493" s="3">
        <f>IF(CI$5="",0,SUMIFS(BP!493:493,BP!$5:$5,CI$4))</f>
        <v>0</v>
      </c>
      <c r="CJ493" s="3">
        <f>IF(CJ$5="",0,SUMIFS(BP!493:493,BP!$5:$5,CJ$4))</f>
        <v>0</v>
      </c>
      <c r="CK493" s="3">
        <f>IF(CK$5="",0,SUMIFS(BP!493:493,BP!$5:$5,CK$4))</f>
        <v>0</v>
      </c>
      <c r="CL493" s="3">
        <f>IF(CL$5="",0,SUMIFS(BP!493:493,BP!$5:$5,CL$4))</f>
        <v>0</v>
      </c>
      <c r="CM493" s="3">
        <f>IF(CM$5="",0,SUMIFS(BP!493:493,BP!$5:$5,CM$4))</f>
        <v>0</v>
      </c>
      <c r="CN493" s="3">
        <f>IF(CN$5="",0,SUMIFS(BP!493:493,BP!$5:$5,CN$4))</f>
        <v>0</v>
      </c>
      <c r="CO493" s="3">
        <f>IF(CO$5="",0,SUMIFS(BP!493:493,BP!$5:$5,CO$4))</f>
        <v>0</v>
      </c>
      <c r="CP493" s="3">
        <f>IF(CP$5="",0,SUMIFS(BP!493:493,BP!$5:$5,CP$4))</f>
        <v>0</v>
      </c>
      <c r="CQ493" s="3">
        <f>IF(CQ$5="",0,SUMIFS(BP!493:493,BP!$5:$5,CQ$4))</f>
        <v>0</v>
      </c>
      <c r="CR493" s="3">
        <f>IF(CR$5="",0,SUMIFS(BP!493:493,BP!$5:$5,CR$4))</f>
        <v>0</v>
      </c>
      <c r="CS493" s="3">
        <f>IF(CS$5="",0,SUMIFS(BP!493:493,BP!$5:$5,CS$4))</f>
        <v>0</v>
      </c>
      <c r="CT493" s="3">
        <f>IF(CT$5="",0,SUMIFS(BP!493:493,BP!$5:$5,CT$4))</f>
        <v>0</v>
      </c>
    </row>
    <row r="494" spans="1:98" s="2" customFormat="1" ht="10.199999999999999" x14ac:dyDescent="0.2">
      <c r="A494" s="11">
        <f>ROW()</f>
        <v>494</v>
      </c>
      <c r="E494" s="15"/>
      <c r="W494" s="5"/>
      <c r="Z494" s="3">
        <f ca="1">IF(Z$5="",0,SUMIFS(INDIRECT($S$2&amp;$A494&amp;":"&amp;$A494),BP!$5:$5,Z$4))</f>
        <v>0</v>
      </c>
      <c r="AA494" s="3">
        <f ca="1">IF(AA$5="",0,SUMIFS(INDIRECT($S$2&amp;$A494&amp;":"&amp;$A494),BP!$5:$5,AA$4))</f>
        <v>0</v>
      </c>
      <c r="AB494" s="3">
        <f ca="1">IF(AB$5="",0,SUMIFS(INDIRECT($S$2&amp;$A494&amp;":"&amp;$A494),BP!$5:$5,AB$4))</f>
        <v>0</v>
      </c>
      <c r="AC494" s="3">
        <f ca="1">IF(AC$5="",0,SUMIFS(INDIRECT($S$2&amp;$A494&amp;":"&amp;$A494),BP!$5:$5,AC$4))</f>
        <v>0</v>
      </c>
      <c r="AD494" s="3">
        <f ca="1">IF(AD$5="",0,SUMIFS(INDIRECT($S$2&amp;$A494&amp;":"&amp;$A494),BP!$5:$5,AD$4))</f>
        <v>0</v>
      </c>
      <c r="AE494" s="3">
        <f ca="1">IF(AE$5="",0,SUMIFS(INDIRECT($S$2&amp;$A494&amp;":"&amp;$A494),BP!$5:$5,AE$4))</f>
        <v>0</v>
      </c>
      <c r="AF494" s="3">
        <f ca="1">IF(AF$5="",0,SUMIFS(INDIRECT($S$2&amp;$A494&amp;":"&amp;$A494),BP!$5:$5,AF$4))</f>
        <v>0</v>
      </c>
      <c r="AG494" s="3">
        <f ca="1">IF(AG$5="",0,SUMIFS(INDIRECT($S$2&amp;$A494&amp;":"&amp;$A494),BP!$5:$5,AG$4))</f>
        <v>0</v>
      </c>
      <c r="AH494" s="3">
        <f ca="1">IF(AH$5="",0,SUMIFS(INDIRECT($S$2&amp;$A494&amp;":"&amp;$A494),BP!$5:$5,AH$4))</f>
        <v>0</v>
      </c>
      <c r="AI494" s="3">
        <f ca="1">IF(AI$5="",0,SUMIFS(INDIRECT($S$2&amp;$A494&amp;":"&amp;$A494),BP!$5:$5,AI$4))</f>
        <v>0</v>
      </c>
      <c r="AJ494" s="3">
        <f ca="1">IF(AJ$5="",0,SUMIFS(INDIRECT($S$2&amp;$A494&amp;":"&amp;$A494),BP!$5:$5,AJ$4))</f>
        <v>0</v>
      </c>
      <c r="AK494" s="3">
        <f ca="1">IF(AK$5="",0,SUMIFS(INDIRECT($S$2&amp;$A494&amp;":"&amp;$A494),BP!$5:$5,AK$4))</f>
        <v>0</v>
      </c>
      <c r="AL494" s="3">
        <f ca="1">IF(AL$5="",0,SUMIFS(INDIRECT($S$2&amp;$A494&amp;":"&amp;$A494),BP!$5:$5,AL$4))</f>
        <v>0</v>
      </c>
      <c r="AM494" s="3">
        <f ca="1">IF(AM$5="",0,SUMIFS(INDIRECT($S$2&amp;$A494&amp;":"&amp;$A494),BP!$5:$5,AM$4))</f>
        <v>0</v>
      </c>
      <c r="AN494" s="3">
        <f ca="1">IF(AN$5="",0,SUMIFS(INDIRECT($S$2&amp;$A494&amp;":"&amp;$A494),BP!$5:$5,AN$4))</f>
        <v>0</v>
      </c>
      <c r="AO494" s="3">
        <f ca="1">IF(AO$5="",0,SUMIFS(INDIRECT($S$2&amp;$A494&amp;":"&amp;$A494),BP!$5:$5,AO$4))</f>
        <v>0</v>
      </c>
      <c r="AP494" s="3">
        <f ca="1">IF(AP$5="",0,SUMIFS(INDIRECT($S$2&amp;$A494&amp;":"&amp;$A494),BP!$5:$5,AP$4))</f>
        <v>0</v>
      </c>
      <c r="AQ494" s="3">
        <f ca="1">IF(AQ$5="",0,SUMIFS(INDIRECT($S$2&amp;$A494&amp;":"&amp;$A494),BP!$5:$5,AQ$4))</f>
        <v>0</v>
      </c>
      <c r="AR494" s="3">
        <f ca="1">IF(AR$5="",0,SUMIFS(INDIRECT($S$2&amp;$A494&amp;":"&amp;$A494),BP!$5:$5,AR$4))</f>
        <v>0</v>
      </c>
      <c r="AS494" s="3">
        <f ca="1">IF(AS$5="",0,SUMIFS(INDIRECT($S$2&amp;$A494&amp;":"&amp;$A494),BP!$5:$5,AS$4))</f>
        <v>0</v>
      </c>
      <c r="AT494" s="3">
        <f ca="1">IF(AT$5="",0,SUMIFS(INDIRECT($S$2&amp;$A494&amp;":"&amp;$A494),BP!$5:$5,AT$4))</f>
        <v>0</v>
      </c>
      <c r="AU494" s="3">
        <f ca="1">IF(AU$5="",0,SUMIFS(INDIRECT($S$2&amp;$A494&amp;":"&amp;$A494),BP!$5:$5,AU$4))</f>
        <v>0</v>
      </c>
      <c r="AV494" s="3">
        <f ca="1">IF(AV$5="",0,SUMIFS(INDIRECT($S$2&amp;$A494&amp;":"&amp;$A494),BP!$5:$5,AV$4))</f>
        <v>0</v>
      </c>
      <c r="AW494" s="3">
        <f ca="1">IF(AW$5="",0,SUMIFS(INDIRECT($S$2&amp;$A494&amp;":"&amp;$A494),BP!$5:$5,AW$4))</f>
        <v>0</v>
      </c>
      <c r="AX494" s="3">
        <f ca="1">IF(AX$5="",0,SUMIFS(INDIRECT($S$2&amp;$A494&amp;":"&amp;$A494),BP!$5:$5,AX$4))</f>
        <v>0</v>
      </c>
      <c r="AY494" s="3">
        <f ca="1">IF(AY$5="",0,SUMIFS(INDIRECT($S$2&amp;$A494&amp;":"&amp;$A494),BP!$5:$5,AY$4))</f>
        <v>0</v>
      </c>
      <c r="AZ494" s="3">
        <f ca="1">IF(AZ$5="",0,SUMIFS(INDIRECT($S$2&amp;$A494&amp;":"&amp;$A494),BP!$5:$5,AZ$4))</f>
        <v>0</v>
      </c>
      <c r="BA494" s="3">
        <f ca="1">IF(BA$5="",0,SUMIFS(INDIRECT($S$2&amp;$A494&amp;":"&amp;$A494),BP!$5:$5,BA$4))</f>
        <v>0</v>
      </c>
      <c r="BB494" s="3">
        <f ca="1">IF(BB$5="",0,SUMIFS(INDIRECT($S$2&amp;$A494&amp;":"&amp;$A494),BP!$5:$5,BB$4))</f>
        <v>0</v>
      </c>
      <c r="BC494" s="3">
        <f ca="1">IF(BC$5="",0,SUMIFS(INDIRECT($S$2&amp;$A494&amp;":"&amp;$A494),BP!$5:$5,BC$4))</f>
        <v>0</v>
      </c>
      <c r="BD494" s="3">
        <f ca="1">IF(BD$5="",0,SUMIFS(INDIRECT($S$2&amp;$A494&amp;":"&amp;$A494),BP!$5:$5,BD$4))</f>
        <v>0</v>
      </c>
      <c r="BE494" s="3">
        <f ca="1">IF(BE$5="",0,SUMIFS(INDIRECT($S$2&amp;$A494&amp;":"&amp;$A494),BP!$5:$5,BE$4))</f>
        <v>0</v>
      </c>
      <c r="BF494" s="3">
        <f ca="1">IF(BF$5="",0,SUMIFS(INDIRECT($S$2&amp;$A494&amp;":"&amp;$A494),BP!$5:$5,BF$4))</f>
        <v>0</v>
      </c>
      <c r="BG494" s="3">
        <f ca="1">IF(BG$5="",0,SUMIFS(INDIRECT($S$2&amp;$A494&amp;":"&amp;$A494),BP!$5:$5,BG$4))</f>
        <v>0</v>
      </c>
      <c r="BH494" s="3">
        <f ca="1">IF(BH$5="",0,SUMIFS(INDIRECT($S$2&amp;$A494&amp;":"&amp;$A494),BP!$5:$5,BH$4))</f>
        <v>0</v>
      </c>
      <c r="BI494" s="3">
        <f ca="1">IF(BI$5="",0,SUMIFS(INDIRECT($S$2&amp;$A494&amp;":"&amp;$A494),BP!$5:$5,BI$4))</f>
        <v>0</v>
      </c>
      <c r="BJ494" s="3">
        <f>IF(BJ$5="",0,SUMIFS(BP!494:494,BP!$5:$5,BJ$4))</f>
        <v>0</v>
      </c>
      <c r="BK494" s="3">
        <f>IF(BK$5="",0,SUMIFS(BP!494:494,BP!$5:$5,BK$4))</f>
        <v>0</v>
      </c>
      <c r="BL494" s="3">
        <f>IF(BL$5="",0,SUMIFS(BP!494:494,BP!$5:$5,BL$4))</f>
        <v>0</v>
      </c>
      <c r="BM494" s="3">
        <f>IF(BM$5="",0,SUMIFS(BP!494:494,BP!$5:$5,BM$4))</f>
        <v>0</v>
      </c>
      <c r="BN494" s="3">
        <f>IF(BN$5="",0,SUMIFS(BP!494:494,BP!$5:$5,BN$4))</f>
        <v>0</v>
      </c>
      <c r="BO494" s="3">
        <f>IF(BO$5="",0,SUMIFS(BP!494:494,BP!$5:$5,BO$4))</f>
        <v>0</v>
      </c>
      <c r="BP494" s="3">
        <f>IF(BP$5="",0,SUMIFS(BP!494:494,BP!$5:$5,BP$4))</f>
        <v>0</v>
      </c>
      <c r="BQ494" s="3">
        <f>IF(BQ$5="",0,SUMIFS(BP!494:494,BP!$5:$5,BQ$4))</f>
        <v>0</v>
      </c>
      <c r="BR494" s="3">
        <f>IF(BR$5="",0,SUMIFS(BP!494:494,BP!$5:$5,BR$4))</f>
        <v>0</v>
      </c>
      <c r="BS494" s="3">
        <f>IF(BS$5="",0,SUMIFS(BP!494:494,BP!$5:$5,BS$4))</f>
        <v>0</v>
      </c>
      <c r="BT494" s="3">
        <f>IF(BT$5="",0,SUMIFS(BP!494:494,BP!$5:$5,BT$4))</f>
        <v>0</v>
      </c>
      <c r="BU494" s="3">
        <f>IF(BU$5="",0,SUMIFS(BP!494:494,BP!$5:$5,BU$4))</f>
        <v>0</v>
      </c>
      <c r="BV494" s="3">
        <f>IF(BV$5="",0,SUMIFS(BP!494:494,BP!$5:$5,BV$4))</f>
        <v>0</v>
      </c>
      <c r="BW494" s="3">
        <f>IF(BW$5="",0,SUMIFS(BP!494:494,BP!$5:$5,BW$4))</f>
        <v>0</v>
      </c>
      <c r="BX494" s="3">
        <f>IF(BX$5="",0,SUMIFS(BP!494:494,BP!$5:$5,BX$4))</f>
        <v>0</v>
      </c>
      <c r="BY494" s="3">
        <f>IF(BY$5="",0,SUMIFS(BP!494:494,BP!$5:$5,BY$4))</f>
        <v>0</v>
      </c>
      <c r="BZ494" s="3">
        <f>IF(BZ$5="",0,SUMIFS(BP!494:494,BP!$5:$5,BZ$4))</f>
        <v>0</v>
      </c>
      <c r="CA494" s="3">
        <f>IF(CA$5="",0,SUMIFS(BP!494:494,BP!$5:$5,CA$4))</f>
        <v>0</v>
      </c>
      <c r="CB494" s="3">
        <f>IF(CB$5="",0,SUMIFS(BP!494:494,BP!$5:$5,CB$4))</f>
        <v>0</v>
      </c>
      <c r="CC494" s="3">
        <f>IF(CC$5="",0,SUMIFS(BP!494:494,BP!$5:$5,CC$4))</f>
        <v>0</v>
      </c>
      <c r="CD494" s="3">
        <f>IF(CD$5="",0,SUMIFS(BP!494:494,BP!$5:$5,CD$4))</f>
        <v>0</v>
      </c>
      <c r="CE494" s="3">
        <f>IF(CE$5="",0,SUMIFS(BP!494:494,BP!$5:$5,CE$4))</f>
        <v>0</v>
      </c>
      <c r="CF494" s="3">
        <f>IF(CF$5="",0,SUMIFS(BP!494:494,BP!$5:$5,CF$4))</f>
        <v>0</v>
      </c>
      <c r="CG494" s="3">
        <f>IF(CG$5="",0,SUMIFS(BP!494:494,BP!$5:$5,CG$4))</f>
        <v>0</v>
      </c>
      <c r="CH494" s="3">
        <f>IF(CH$5="",0,SUMIFS(BP!494:494,BP!$5:$5,CH$4))</f>
        <v>0</v>
      </c>
      <c r="CI494" s="3">
        <f>IF(CI$5="",0,SUMIFS(BP!494:494,BP!$5:$5,CI$4))</f>
        <v>0</v>
      </c>
      <c r="CJ494" s="3">
        <f>IF(CJ$5="",0,SUMIFS(BP!494:494,BP!$5:$5,CJ$4))</f>
        <v>0</v>
      </c>
      <c r="CK494" s="3">
        <f>IF(CK$5="",0,SUMIFS(BP!494:494,BP!$5:$5,CK$4))</f>
        <v>0</v>
      </c>
      <c r="CL494" s="3">
        <f>IF(CL$5="",0,SUMIFS(BP!494:494,BP!$5:$5,CL$4))</f>
        <v>0</v>
      </c>
      <c r="CM494" s="3">
        <f>IF(CM$5="",0,SUMIFS(BP!494:494,BP!$5:$5,CM$4))</f>
        <v>0</v>
      </c>
      <c r="CN494" s="3">
        <f>IF(CN$5="",0,SUMIFS(BP!494:494,BP!$5:$5,CN$4))</f>
        <v>0</v>
      </c>
      <c r="CO494" s="3">
        <f>IF(CO$5="",0,SUMIFS(BP!494:494,BP!$5:$5,CO$4))</f>
        <v>0</v>
      </c>
      <c r="CP494" s="3">
        <f>IF(CP$5="",0,SUMIFS(BP!494:494,BP!$5:$5,CP$4))</f>
        <v>0</v>
      </c>
      <c r="CQ494" s="3">
        <f>IF(CQ$5="",0,SUMIFS(BP!494:494,BP!$5:$5,CQ$4))</f>
        <v>0</v>
      </c>
      <c r="CR494" s="3">
        <f>IF(CR$5="",0,SUMIFS(BP!494:494,BP!$5:$5,CR$4))</f>
        <v>0</v>
      </c>
      <c r="CS494" s="3">
        <f>IF(CS$5="",0,SUMIFS(BP!494:494,BP!$5:$5,CS$4))</f>
        <v>0</v>
      </c>
      <c r="CT494" s="3">
        <f>IF(CT$5="",0,SUMIFS(BP!494:494,BP!$5:$5,CT$4))</f>
        <v>0</v>
      </c>
    </row>
    <row r="495" spans="1:98" s="2" customFormat="1" ht="10.199999999999999" x14ac:dyDescent="0.2">
      <c r="A495" s="11">
        <f>ROW()</f>
        <v>495</v>
      </c>
      <c r="E495" s="15"/>
      <c r="W495" s="5"/>
      <c r="Z495" s="3">
        <f ca="1">IF(Z$5="",0,SUMIFS(INDIRECT($S$2&amp;$A495&amp;":"&amp;$A495),BP!$5:$5,Z$4))</f>
        <v>0</v>
      </c>
      <c r="AA495" s="3">
        <f ca="1">IF(AA$5="",0,SUMIFS(INDIRECT($S$2&amp;$A495&amp;":"&amp;$A495),BP!$5:$5,AA$4))</f>
        <v>0</v>
      </c>
      <c r="AB495" s="3">
        <f ca="1">IF(AB$5="",0,SUMIFS(INDIRECT($S$2&amp;$A495&amp;":"&amp;$A495),BP!$5:$5,AB$4))</f>
        <v>0</v>
      </c>
      <c r="AC495" s="3">
        <f ca="1">IF(AC$5="",0,SUMIFS(INDIRECT($S$2&amp;$A495&amp;":"&amp;$A495),BP!$5:$5,AC$4))</f>
        <v>0</v>
      </c>
      <c r="AD495" s="3">
        <f ca="1">IF(AD$5="",0,SUMIFS(INDIRECT($S$2&amp;$A495&amp;":"&amp;$A495),BP!$5:$5,AD$4))</f>
        <v>0</v>
      </c>
      <c r="AE495" s="3">
        <f ca="1">IF(AE$5="",0,SUMIFS(INDIRECT($S$2&amp;$A495&amp;":"&amp;$A495),BP!$5:$5,AE$4))</f>
        <v>0</v>
      </c>
      <c r="AF495" s="3">
        <f ca="1">IF(AF$5="",0,SUMIFS(INDIRECT($S$2&amp;$A495&amp;":"&amp;$A495),BP!$5:$5,AF$4))</f>
        <v>0</v>
      </c>
      <c r="AG495" s="3">
        <f ca="1">IF(AG$5="",0,SUMIFS(INDIRECT($S$2&amp;$A495&amp;":"&amp;$A495),BP!$5:$5,AG$4))</f>
        <v>0</v>
      </c>
      <c r="AH495" s="3">
        <f ca="1">IF(AH$5="",0,SUMIFS(INDIRECT($S$2&amp;$A495&amp;":"&amp;$A495),BP!$5:$5,AH$4))</f>
        <v>0</v>
      </c>
      <c r="AI495" s="3">
        <f ca="1">IF(AI$5="",0,SUMIFS(INDIRECT($S$2&amp;$A495&amp;":"&amp;$A495),BP!$5:$5,AI$4))</f>
        <v>0</v>
      </c>
      <c r="AJ495" s="3">
        <f ca="1">IF(AJ$5="",0,SUMIFS(INDIRECT($S$2&amp;$A495&amp;":"&amp;$A495),BP!$5:$5,AJ$4))</f>
        <v>0</v>
      </c>
      <c r="AK495" s="3">
        <f ca="1">IF(AK$5="",0,SUMIFS(INDIRECT($S$2&amp;$A495&amp;":"&amp;$A495),BP!$5:$5,AK$4))</f>
        <v>0</v>
      </c>
      <c r="AL495" s="3">
        <f ca="1">IF(AL$5="",0,SUMIFS(INDIRECT($S$2&amp;$A495&amp;":"&amp;$A495),BP!$5:$5,AL$4))</f>
        <v>0</v>
      </c>
      <c r="AM495" s="3">
        <f ca="1">IF(AM$5="",0,SUMIFS(INDIRECT($S$2&amp;$A495&amp;":"&amp;$A495),BP!$5:$5,AM$4))</f>
        <v>0</v>
      </c>
      <c r="AN495" s="3">
        <f ca="1">IF(AN$5="",0,SUMIFS(INDIRECT($S$2&amp;$A495&amp;":"&amp;$A495),BP!$5:$5,AN$4))</f>
        <v>0</v>
      </c>
      <c r="AO495" s="3">
        <f ca="1">IF(AO$5="",0,SUMIFS(INDIRECT($S$2&amp;$A495&amp;":"&amp;$A495),BP!$5:$5,AO$4))</f>
        <v>0</v>
      </c>
      <c r="AP495" s="3">
        <f ca="1">IF(AP$5="",0,SUMIFS(INDIRECT($S$2&amp;$A495&amp;":"&amp;$A495),BP!$5:$5,AP$4))</f>
        <v>0</v>
      </c>
      <c r="AQ495" s="3">
        <f ca="1">IF(AQ$5="",0,SUMIFS(INDIRECT($S$2&amp;$A495&amp;":"&amp;$A495),BP!$5:$5,AQ$4))</f>
        <v>0</v>
      </c>
      <c r="AR495" s="3">
        <f ca="1">IF(AR$5="",0,SUMIFS(INDIRECT($S$2&amp;$A495&amp;":"&amp;$A495),BP!$5:$5,AR$4))</f>
        <v>0</v>
      </c>
      <c r="AS495" s="3">
        <f ca="1">IF(AS$5="",0,SUMIFS(INDIRECT($S$2&amp;$A495&amp;":"&amp;$A495),BP!$5:$5,AS$4))</f>
        <v>0</v>
      </c>
      <c r="AT495" s="3">
        <f ca="1">IF(AT$5="",0,SUMIFS(INDIRECT($S$2&amp;$A495&amp;":"&amp;$A495),BP!$5:$5,AT$4))</f>
        <v>0</v>
      </c>
      <c r="AU495" s="3">
        <f ca="1">IF(AU$5="",0,SUMIFS(INDIRECT($S$2&amp;$A495&amp;":"&amp;$A495),BP!$5:$5,AU$4))</f>
        <v>0</v>
      </c>
      <c r="AV495" s="3">
        <f ca="1">IF(AV$5="",0,SUMIFS(INDIRECT($S$2&amp;$A495&amp;":"&amp;$A495),BP!$5:$5,AV$4))</f>
        <v>0</v>
      </c>
      <c r="AW495" s="3">
        <f ca="1">IF(AW$5="",0,SUMIFS(INDIRECT($S$2&amp;$A495&amp;":"&amp;$A495),BP!$5:$5,AW$4))</f>
        <v>0</v>
      </c>
      <c r="AX495" s="3">
        <f ca="1">IF(AX$5="",0,SUMIFS(INDIRECT($S$2&amp;$A495&amp;":"&amp;$A495),BP!$5:$5,AX$4))</f>
        <v>0</v>
      </c>
      <c r="AY495" s="3">
        <f ca="1">IF(AY$5="",0,SUMIFS(INDIRECT($S$2&amp;$A495&amp;":"&amp;$A495),BP!$5:$5,AY$4))</f>
        <v>0</v>
      </c>
      <c r="AZ495" s="3">
        <f ca="1">IF(AZ$5="",0,SUMIFS(INDIRECT($S$2&amp;$A495&amp;":"&amp;$A495),BP!$5:$5,AZ$4))</f>
        <v>0</v>
      </c>
      <c r="BA495" s="3">
        <f ca="1">IF(BA$5="",0,SUMIFS(INDIRECT($S$2&amp;$A495&amp;":"&amp;$A495),BP!$5:$5,BA$4))</f>
        <v>0</v>
      </c>
      <c r="BB495" s="3">
        <f ca="1">IF(BB$5="",0,SUMIFS(INDIRECT($S$2&amp;$A495&amp;":"&amp;$A495),BP!$5:$5,BB$4))</f>
        <v>0</v>
      </c>
      <c r="BC495" s="3">
        <f ca="1">IF(BC$5="",0,SUMIFS(INDIRECT($S$2&amp;$A495&amp;":"&amp;$A495),BP!$5:$5,BC$4))</f>
        <v>0</v>
      </c>
      <c r="BD495" s="3">
        <f ca="1">IF(BD$5="",0,SUMIFS(INDIRECT($S$2&amp;$A495&amp;":"&amp;$A495),BP!$5:$5,BD$4))</f>
        <v>0</v>
      </c>
      <c r="BE495" s="3">
        <f ca="1">IF(BE$5="",0,SUMIFS(INDIRECT($S$2&amp;$A495&amp;":"&amp;$A495),BP!$5:$5,BE$4))</f>
        <v>0</v>
      </c>
      <c r="BF495" s="3">
        <f ca="1">IF(BF$5="",0,SUMIFS(INDIRECT($S$2&amp;$A495&amp;":"&amp;$A495),BP!$5:$5,BF$4))</f>
        <v>0</v>
      </c>
      <c r="BG495" s="3">
        <f ca="1">IF(BG$5="",0,SUMIFS(INDIRECT($S$2&amp;$A495&amp;":"&amp;$A495),BP!$5:$5,BG$4))</f>
        <v>0</v>
      </c>
      <c r="BH495" s="3">
        <f ca="1">IF(BH$5="",0,SUMIFS(INDIRECT($S$2&amp;$A495&amp;":"&amp;$A495),BP!$5:$5,BH$4))</f>
        <v>0</v>
      </c>
      <c r="BI495" s="3">
        <f ca="1">IF(BI$5="",0,SUMIFS(INDIRECT($S$2&amp;$A495&amp;":"&amp;$A495),BP!$5:$5,BI$4))</f>
        <v>0</v>
      </c>
      <c r="BJ495" s="3">
        <f>IF(BJ$5="",0,SUMIFS(BP!495:495,BP!$5:$5,BJ$4))</f>
        <v>0</v>
      </c>
      <c r="BK495" s="3">
        <f>IF(BK$5="",0,SUMIFS(BP!495:495,BP!$5:$5,BK$4))</f>
        <v>0</v>
      </c>
      <c r="BL495" s="3">
        <f>IF(BL$5="",0,SUMIFS(BP!495:495,BP!$5:$5,BL$4))</f>
        <v>0</v>
      </c>
      <c r="BM495" s="3">
        <f>IF(BM$5="",0,SUMIFS(BP!495:495,BP!$5:$5,BM$4))</f>
        <v>0</v>
      </c>
      <c r="BN495" s="3">
        <f>IF(BN$5="",0,SUMIFS(BP!495:495,BP!$5:$5,BN$4))</f>
        <v>0</v>
      </c>
      <c r="BO495" s="3">
        <f>IF(BO$5="",0,SUMIFS(BP!495:495,BP!$5:$5,BO$4))</f>
        <v>0</v>
      </c>
      <c r="BP495" s="3">
        <f>IF(BP$5="",0,SUMIFS(BP!495:495,BP!$5:$5,BP$4))</f>
        <v>0</v>
      </c>
      <c r="BQ495" s="3">
        <f>IF(BQ$5="",0,SUMIFS(BP!495:495,BP!$5:$5,BQ$4))</f>
        <v>0</v>
      </c>
      <c r="BR495" s="3">
        <f>IF(BR$5="",0,SUMIFS(BP!495:495,BP!$5:$5,BR$4))</f>
        <v>0</v>
      </c>
      <c r="BS495" s="3">
        <f>IF(BS$5="",0,SUMIFS(BP!495:495,BP!$5:$5,BS$4))</f>
        <v>0</v>
      </c>
      <c r="BT495" s="3">
        <f>IF(BT$5="",0,SUMIFS(BP!495:495,BP!$5:$5,BT$4))</f>
        <v>0</v>
      </c>
      <c r="BU495" s="3">
        <f>IF(BU$5="",0,SUMIFS(BP!495:495,BP!$5:$5,BU$4))</f>
        <v>0</v>
      </c>
      <c r="BV495" s="3">
        <f>IF(BV$5="",0,SUMIFS(BP!495:495,BP!$5:$5,BV$4))</f>
        <v>0</v>
      </c>
      <c r="BW495" s="3">
        <f>IF(BW$5="",0,SUMIFS(BP!495:495,BP!$5:$5,BW$4))</f>
        <v>0</v>
      </c>
      <c r="BX495" s="3">
        <f>IF(BX$5="",0,SUMIFS(BP!495:495,BP!$5:$5,BX$4))</f>
        <v>0</v>
      </c>
      <c r="BY495" s="3">
        <f>IF(BY$5="",0,SUMIFS(BP!495:495,BP!$5:$5,BY$4))</f>
        <v>0</v>
      </c>
      <c r="BZ495" s="3">
        <f>IF(BZ$5="",0,SUMIFS(BP!495:495,BP!$5:$5,BZ$4))</f>
        <v>0</v>
      </c>
      <c r="CA495" s="3">
        <f>IF(CA$5="",0,SUMIFS(BP!495:495,BP!$5:$5,CA$4))</f>
        <v>0</v>
      </c>
      <c r="CB495" s="3">
        <f>IF(CB$5="",0,SUMIFS(BP!495:495,BP!$5:$5,CB$4))</f>
        <v>0</v>
      </c>
      <c r="CC495" s="3">
        <f>IF(CC$5="",0,SUMIFS(BP!495:495,BP!$5:$5,CC$4))</f>
        <v>0</v>
      </c>
      <c r="CD495" s="3">
        <f>IF(CD$5="",0,SUMIFS(BP!495:495,BP!$5:$5,CD$4))</f>
        <v>0</v>
      </c>
      <c r="CE495" s="3">
        <f>IF(CE$5="",0,SUMIFS(BP!495:495,BP!$5:$5,CE$4))</f>
        <v>0</v>
      </c>
      <c r="CF495" s="3">
        <f>IF(CF$5="",0,SUMIFS(BP!495:495,BP!$5:$5,CF$4))</f>
        <v>0</v>
      </c>
      <c r="CG495" s="3">
        <f>IF(CG$5="",0,SUMIFS(BP!495:495,BP!$5:$5,CG$4))</f>
        <v>0</v>
      </c>
      <c r="CH495" s="3">
        <f>IF(CH$5="",0,SUMIFS(BP!495:495,BP!$5:$5,CH$4))</f>
        <v>0</v>
      </c>
      <c r="CI495" s="3">
        <f>IF(CI$5="",0,SUMIFS(BP!495:495,BP!$5:$5,CI$4))</f>
        <v>0</v>
      </c>
      <c r="CJ495" s="3">
        <f>IF(CJ$5="",0,SUMIFS(BP!495:495,BP!$5:$5,CJ$4))</f>
        <v>0</v>
      </c>
      <c r="CK495" s="3">
        <f>IF(CK$5="",0,SUMIFS(BP!495:495,BP!$5:$5,CK$4))</f>
        <v>0</v>
      </c>
      <c r="CL495" s="3">
        <f>IF(CL$5="",0,SUMIFS(BP!495:495,BP!$5:$5,CL$4))</f>
        <v>0</v>
      </c>
      <c r="CM495" s="3">
        <f>IF(CM$5="",0,SUMIFS(BP!495:495,BP!$5:$5,CM$4))</f>
        <v>0</v>
      </c>
      <c r="CN495" s="3">
        <f>IF(CN$5="",0,SUMIFS(BP!495:495,BP!$5:$5,CN$4))</f>
        <v>0</v>
      </c>
      <c r="CO495" s="3">
        <f>IF(CO$5="",0,SUMIFS(BP!495:495,BP!$5:$5,CO$4))</f>
        <v>0</v>
      </c>
      <c r="CP495" s="3">
        <f>IF(CP$5="",0,SUMIFS(BP!495:495,BP!$5:$5,CP$4))</f>
        <v>0</v>
      </c>
      <c r="CQ495" s="3">
        <f>IF(CQ$5="",0,SUMIFS(BP!495:495,BP!$5:$5,CQ$4))</f>
        <v>0</v>
      </c>
      <c r="CR495" s="3">
        <f>IF(CR$5="",0,SUMIFS(BP!495:495,BP!$5:$5,CR$4))</f>
        <v>0</v>
      </c>
      <c r="CS495" s="3">
        <f>IF(CS$5="",0,SUMIFS(BP!495:495,BP!$5:$5,CS$4))</f>
        <v>0</v>
      </c>
      <c r="CT495" s="3">
        <f>IF(CT$5="",0,SUMIFS(BP!495:495,BP!$5:$5,CT$4))</f>
        <v>0</v>
      </c>
    </row>
    <row r="496" spans="1:98" s="2" customFormat="1" ht="10.199999999999999" x14ac:dyDescent="0.2">
      <c r="A496" s="11">
        <f>ROW()</f>
        <v>496</v>
      </c>
      <c r="E496" s="15"/>
      <c r="W496" s="5"/>
      <c r="Z496" s="3">
        <f ca="1">IF(Z$5="",0,SUMIFS(INDIRECT($S$2&amp;$A496&amp;":"&amp;$A496),BP!$5:$5,Z$4))</f>
        <v>0</v>
      </c>
      <c r="AA496" s="3">
        <f ca="1">IF(AA$5="",0,SUMIFS(INDIRECT($S$2&amp;$A496&amp;":"&amp;$A496),BP!$5:$5,AA$4))</f>
        <v>0</v>
      </c>
      <c r="AB496" s="3">
        <f ca="1">IF(AB$5="",0,SUMIFS(INDIRECT($S$2&amp;$A496&amp;":"&amp;$A496),BP!$5:$5,AB$4))</f>
        <v>0</v>
      </c>
      <c r="AC496" s="3">
        <f ca="1">IF(AC$5="",0,SUMIFS(INDIRECT($S$2&amp;$A496&amp;":"&amp;$A496),BP!$5:$5,AC$4))</f>
        <v>0</v>
      </c>
      <c r="AD496" s="3">
        <f ca="1">IF(AD$5="",0,SUMIFS(INDIRECT($S$2&amp;$A496&amp;":"&amp;$A496),BP!$5:$5,AD$4))</f>
        <v>0</v>
      </c>
      <c r="AE496" s="3">
        <f ca="1">IF(AE$5="",0,SUMIFS(INDIRECT($S$2&amp;$A496&amp;":"&amp;$A496),BP!$5:$5,AE$4))</f>
        <v>0</v>
      </c>
      <c r="AF496" s="3">
        <f ca="1">IF(AF$5="",0,SUMIFS(INDIRECT($S$2&amp;$A496&amp;":"&amp;$A496),BP!$5:$5,AF$4))</f>
        <v>0</v>
      </c>
      <c r="AG496" s="3">
        <f ca="1">IF(AG$5="",0,SUMIFS(INDIRECT($S$2&amp;$A496&amp;":"&amp;$A496),BP!$5:$5,AG$4))</f>
        <v>0</v>
      </c>
      <c r="AH496" s="3">
        <f ca="1">IF(AH$5="",0,SUMIFS(INDIRECT($S$2&amp;$A496&amp;":"&amp;$A496),BP!$5:$5,AH$4))</f>
        <v>0</v>
      </c>
      <c r="AI496" s="3">
        <f ca="1">IF(AI$5="",0,SUMIFS(INDIRECT($S$2&amp;$A496&amp;":"&amp;$A496),BP!$5:$5,AI$4))</f>
        <v>0</v>
      </c>
      <c r="AJ496" s="3">
        <f ca="1">IF(AJ$5="",0,SUMIFS(INDIRECT($S$2&amp;$A496&amp;":"&amp;$A496),BP!$5:$5,AJ$4))</f>
        <v>0</v>
      </c>
      <c r="AK496" s="3">
        <f ca="1">IF(AK$5="",0,SUMIFS(INDIRECT($S$2&amp;$A496&amp;":"&amp;$A496),BP!$5:$5,AK$4))</f>
        <v>0</v>
      </c>
      <c r="AL496" s="3">
        <f ca="1">IF(AL$5="",0,SUMIFS(INDIRECT($S$2&amp;$A496&amp;":"&amp;$A496),BP!$5:$5,AL$4))</f>
        <v>0</v>
      </c>
      <c r="AM496" s="3">
        <f ca="1">IF(AM$5="",0,SUMIFS(INDIRECT($S$2&amp;$A496&amp;":"&amp;$A496),BP!$5:$5,AM$4))</f>
        <v>0</v>
      </c>
      <c r="AN496" s="3">
        <f ca="1">IF(AN$5="",0,SUMIFS(INDIRECT($S$2&amp;$A496&amp;":"&amp;$A496),BP!$5:$5,AN$4))</f>
        <v>0</v>
      </c>
      <c r="AO496" s="3">
        <f ca="1">IF(AO$5="",0,SUMIFS(INDIRECT($S$2&amp;$A496&amp;":"&amp;$A496),BP!$5:$5,AO$4))</f>
        <v>0</v>
      </c>
      <c r="AP496" s="3">
        <f ca="1">IF(AP$5="",0,SUMIFS(INDIRECT($S$2&amp;$A496&amp;":"&amp;$A496),BP!$5:$5,AP$4))</f>
        <v>0</v>
      </c>
      <c r="AQ496" s="3">
        <f ca="1">IF(AQ$5="",0,SUMIFS(INDIRECT($S$2&amp;$A496&amp;":"&amp;$A496),BP!$5:$5,AQ$4))</f>
        <v>0</v>
      </c>
      <c r="AR496" s="3">
        <f ca="1">IF(AR$5="",0,SUMIFS(INDIRECT($S$2&amp;$A496&amp;":"&amp;$A496),BP!$5:$5,AR$4))</f>
        <v>0</v>
      </c>
      <c r="AS496" s="3">
        <f ca="1">IF(AS$5="",0,SUMIFS(INDIRECT($S$2&amp;$A496&amp;":"&amp;$A496),BP!$5:$5,AS$4))</f>
        <v>0</v>
      </c>
      <c r="AT496" s="3">
        <f ca="1">IF(AT$5="",0,SUMIFS(INDIRECT($S$2&amp;$A496&amp;":"&amp;$A496),BP!$5:$5,AT$4))</f>
        <v>0</v>
      </c>
      <c r="AU496" s="3">
        <f ca="1">IF(AU$5="",0,SUMIFS(INDIRECT($S$2&amp;$A496&amp;":"&amp;$A496),BP!$5:$5,AU$4))</f>
        <v>0</v>
      </c>
      <c r="AV496" s="3">
        <f ca="1">IF(AV$5="",0,SUMIFS(INDIRECT($S$2&amp;$A496&amp;":"&amp;$A496),BP!$5:$5,AV$4))</f>
        <v>0</v>
      </c>
      <c r="AW496" s="3">
        <f ca="1">IF(AW$5="",0,SUMIFS(INDIRECT($S$2&amp;$A496&amp;":"&amp;$A496),BP!$5:$5,AW$4))</f>
        <v>0</v>
      </c>
      <c r="AX496" s="3">
        <f ca="1">IF(AX$5="",0,SUMIFS(INDIRECT($S$2&amp;$A496&amp;":"&amp;$A496),BP!$5:$5,AX$4))</f>
        <v>0</v>
      </c>
      <c r="AY496" s="3">
        <f ca="1">IF(AY$5="",0,SUMIFS(INDIRECT($S$2&amp;$A496&amp;":"&amp;$A496),BP!$5:$5,AY$4))</f>
        <v>0</v>
      </c>
      <c r="AZ496" s="3">
        <f ca="1">IF(AZ$5="",0,SUMIFS(INDIRECT($S$2&amp;$A496&amp;":"&amp;$A496),BP!$5:$5,AZ$4))</f>
        <v>0</v>
      </c>
      <c r="BA496" s="3">
        <f ca="1">IF(BA$5="",0,SUMIFS(INDIRECT($S$2&amp;$A496&amp;":"&amp;$A496),BP!$5:$5,BA$4))</f>
        <v>0</v>
      </c>
      <c r="BB496" s="3">
        <f ca="1">IF(BB$5="",0,SUMIFS(INDIRECT($S$2&amp;$A496&amp;":"&amp;$A496),BP!$5:$5,BB$4))</f>
        <v>0</v>
      </c>
      <c r="BC496" s="3">
        <f ca="1">IF(BC$5="",0,SUMIFS(INDIRECT($S$2&amp;$A496&amp;":"&amp;$A496),BP!$5:$5,BC$4))</f>
        <v>0</v>
      </c>
      <c r="BD496" s="3">
        <f ca="1">IF(BD$5="",0,SUMIFS(INDIRECT($S$2&amp;$A496&amp;":"&amp;$A496),BP!$5:$5,BD$4))</f>
        <v>0</v>
      </c>
      <c r="BE496" s="3">
        <f ca="1">IF(BE$5="",0,SUMIFS(INDIRECT($S$2&amp;$A496&amp;":"&amp;$A496),BP!$5:$5,BE$4))</f>
        <v>0</v>
      </c>
      <c r="BF496" s="3">
        <f ca="1">IF(BF$5="",0,SUMIFS(INDIRECT($S$2&amp;$A496&amp;":"&amp;$A496),BP!$5:$5,BF$4))</f>
        <v>0</v>
      </c>
      <c r="BG496" s="3">
        <f ca="1">IF(BG$5="",0,SUMIFS(INDIRECT($S$2&amp;$A496&amp;":"&amp;$A496),BP!$5:$5,BG$4))</f>
        <v>0</v>
      </c>
      <c r="BH496" s="3">
        <f ca="1">IF(BH$5="",0,SUMIFS(INDIRECT($S$2&amp;$A496&amp;":"&amp;$A496),BP!$5:$5,BH$4))</f>
        <v>0</v>
      </c>
      <c r="BI496" s="3">
        <f ca="1">IF(BI$5="",0,SUMIFS(INDIRECT($S$2&amp;$A496&amp;":"&amp;$A496),BP!$5:$5,BI$4))</f>
        <v>0</v>
      </c>
      <c r="BJ496" s="3">
        <f>IF(BJ$5="",0,SUMIFS(BP!496:496,BP!$5:$5,BJ$4))</f>
        <v>0</v>
      </c>
      <c r="BK496" s="3">
        <f>IF(BK$5="",0,SUMIFS(BP!496:496,BP!$5:$5,BK$4))</f>
        <v>0</v>
      </c>
      <c r="BL496" s="3">
        <f>IF(BL$5="",0,SUMIFS(BP!496:496,BP!$5:$5,BL$4))</f>
        <v>0</v>
      </c>
      <c r="BM496" s="3">
        <f>IF(BM$5="",0,SUMIFS(BP!496:496,BP!$5:$5,BM$4))</f>
        <v>0</v>
      </c>
      <c r="BN496" s="3">
        <f>IF(BN$5="",0,SUMIFS(BP!496:496,BP!$5:$5,BN$4))</f>
        <v>0</v>
      </c>
      <c r="BO496" s="3">
        <f>IF(BO$5="",0,SUMIFS(BP!496:496,BP!$5:$5,BO$4))</f>
        <v>0</v>
      </c>
      <c r="BP496" s="3">
        <f>IF(BP$5="",0,SUMIFS(BP!496:496,BP!$5:$5,BP$4))</f>
        <v>0</v>
      </c>
      <c r="BQ496" s="3">
        <f>IF(BQ$5="",0,SUMIFS(BP!496:496,BP!$5:$5,BQ$4))</f>
        <v>0</v>
      </c>
      <c r="BR496" s="3">
        <f>IF(BR$5="",0,SUMIFS(BP!496:496,BP!$5:$5,BR$4))</f>
        <v>0</v>
      </c>
      <c r="BS496" s="3">
        <f>IF(BS$5="",0,SUMIFS(BP!496:496,BP!$5:$5,BS$4))</f>
        <v>0</v>
      </c>
      <c r="BT496" s="3">
        <f>IF(BT$5="",0,SUMIFS(BP!496:496,BP!$5:$5,BT$4))</f>
        <v>0</v>
      </c>
      <c r="BU496" s="3">
        <f>IF(BU$5="",0,SUMIFS(BP!496:496,BP!$5:$5,BU$4))</f>
        <v>0</v>
      </c>
      <c r="BV496" s="3">
        <f>IF(BV$5="",0,SUMIFS(BP!496:496,BP!$5:$5,BV$4))</f>
        <v>0</v>
      </c>
      <c r="BW496" s="3">
        <f>IF(BW$5="",0,SUMIFS(BP!496:496,BP!$5:$5,BW$4))</f>
        <v>0</v>
      </c>
      <c r="BX496" s="3">
        <f>IF(BX$5="",0,SUMIFS(BP!496:496,BP!$5:$5,BX$4))</f>
        <v>0</v>
      </c>
      <c r="BY496" s="3">
        <f>IF(BY$5="",0,SUMIFS(BP!496:496,BP!$5:$5,BY$4))</f>
        <v>0</v>
      </c>
      <c r="BZ496" s="3">
        <f>IF(BZ$5="",0,SUMIFS(BP!496:496,BP!$5:$5,BZ$4))</f>
        <v>0</v>
      </c>
      <c r="CA496" s="3">
        <f>IF(CA$5="",0,SUMIFS(BP!496:496,BP!$5:$5,CA$4))</f>
        <v>0</v>
      </c>
      <c r="CB496" s="3">
        <f>IF(CB$5="",0,SUMIFS(BP!496:496,BP!$5:$5,CB$4))</f>
        <v>0</v>
      </c>
      <c r="CC496" s="3">
        <f>IF(CC$5="",0,SUMIFS(BP!496:496,BP!$5:$5,CC$4))</f>
        <v>0</v>
      </c>
      <c r="CD496" s="3">
        <f>IF(CD$5="",0,SUMIFS(BP!496:496,BP!$5:$5,CD$4))</f>
        <v>0</v>
      </c>
      <c r="CE496" s="3">
        <f>IF(CE$5="",0,SUMIFS(BP!496:496,BP!$5:$5,CE$4))</f>
        <v>0</v>
      </c>
      <c r="CF496" s="3">
        <f>IF(CF$5="",0,SUMIFS(BP!496:496,BP!$5:$5,CF$4))</f>
        <v>0</v>
      </c>
      <c r="CG496" s="3">
        <f>IF(CG$5="",0,SUMIFS(BP!496:496,BP!$5:$5,CG$4))</f>
        <v>0</v>
      </c>
      <c r="CH496" s="3">
        <f>IF(CH$5="",0,SUMIFS(BP!496:496,BP!$5:$5,CH$4))</f>
        <v>0</v>
      </c>
      <c r="CI496" s="3">
        <f>IF(CI$5="",0,SUMIFS(BP!496:496,BP!$5:$5,CI$4))</f>
        <v>0</v>
      </c>
      <c r="CJ496" s="3">
        <f>IF(CJ$5="",0,SUMIFS(BP!496:496,BP!$5:$5,CJ$4))</f>
        <v>0</v>
      </c>
      <c r="CK496" s="3">
        <f>IF(CK$5="",0,SUMIFS(BP!496:496,BP!$5:$5,CK$4))</f>
        <v>0</v>
      </c>
      <c r="CL496" s="3">
        <f>IF(CL$5="",0,SUMIFS(BP!496:496,BP!$5:$5,CL$4))</f>
        <v>0</v>
      </c>
      <c r="CM496" s="3">
        <f>IF(CM$5="",0,SUMIFS(BP!496:496,BP!$5:$5,CM$4))</f>
        <v>0</v>
      </c>
      <c r="CN496" s="3">
        <f>IF(CN$5="",0,SUMIFS(BP!496:496,BP!$5:$5,CN$4))</f>
        <v>0</v>
      </c>
      <c r="CO496" s="3">
        <f>IF(CO$5="",0,SUMIFS(BP!496:496,BP!$5:$5,CO$4))</f>
        <v>0</v>
      </c>
      <c r="CP496" s="3">
        <f>IF(CP$5="",0,SUMIFS(BP!496:496,BP!$5:$5,CP$4))</f>
        <v>0</v>
      </c>
      <c r="CQ496" s="3">
        <f>IF(CQ$5="",0,SUMIFS(BP!496:496,BP!$5:$5,CQ$4))</f>
        <v>0</v>
      </c>
      <c r="CR496" s="3">
        <f>IF(CR$5="",0,SUMIFS(BP!496:496,BP!$5:$5,CR$4))</f>
        <v>0</v>
      </c>
      <c r="CS496" s="3">
        <f>IF(CS$5="",0,SUMIFS(BP!496:496,BP!$5:$5,CS$4))</f>
        <v>0</v>
      </c>
      <c r="CT496" s="3">
        <f>IF(CT$5="",0,SUMIFS(BP!496:496,BP!$5:$5,CT$4))</f>
        <v>0</v>
      </c>
    </row>
    <row r="497" spans="1:98" s="2" customFormat="1" ht="10.199999999999999" x14ac:dyDescent="0.2">
      <c r="A497" s="11">
        <f>ROW()</f>
        <v>497</v>
      </c>
      <c r="E497" s="15"/>
      <c r="W497" s="5"/>
      <c r="Z497" s="3">
        <f ca="1">IF(Z$5="",0,SUMIFS(INDIRECT($S$2&amp;$A497&amp;":"&amp;$A497),BP!$5:$5,Z$4))</f>
        <v>0</v>
      </c>
      <c r="AA497" s="3">
        <f ca="1">IF(AA$5="",0,SUMIFS(INDIRECT($S$2&amp;$A497&amp;":"&amp;$A497),BP!$5:$5,AA$4))</f>
        <v>0</v>
      </c>
      <c r="AB497" s="3">
        <f ca="1">IF(AB$5="",0,SUMIFS(INDIRECT($S$2&amp;$A497&amp;":"&amp;$A497),BP!$5:$5,AB$4))</f>
        <v>0</v>
      </c>
      <c r="AC497" s="3">
        <f ca="1">IF(AC$5="",0,SUMIFS(INDIRECT($S$2&amp;$A497&amp;":"&amp;$A497),BP!$5:$5,AC$4))</f>
        <v>0</v>
      </c>
      <c r="AD497" s="3">
        <f ca="1">IF(AD$5="",0,SUMIFS(INDIRECT($S$2&amp;$A497&amp;":"&amp;$A497),BP!$5:$5,AD$4))</f>
        <v>0</v>
      </c>
      <c r="AE497" s="3">
        <f ca="1">IF(AE$5="",0,SUMIFS(INDIRECT($S$2&amp;$A497&amp;":"&amp;$A497),BP!$5:$5,AE$4))</f>
        <v>0</v>
      </c>
      <c r="AF497" s="3">
        <f ca="1">IF(AF$5="",0,SUMIFS(INDIRECT($S$2&amp;$A497&amp;":"&amp;$A497),BP!$5:$5,AF$4))</f>
        <v>0</v>
      </c>
      <c r="AG497" s="3">
        <f ca="1">IF(AG$5="",0,SUMIFS(INDIRECT($S$2&amp;$A497&amp;":"&amp;$A497),BP!$5:$5,AG$4))</f>
        <v>0</v>
      </c>
      <c r="AH497" s="3">
        <f ca="1">IF(AH$5="",0,SUMIFS(INDIRECT($S$2&amp;$A497&amp;":"&amp;$A497),BP!$5:$5,AH$4))</f>
        <v>0</v>
      </c>
      <c r="AI497" s="3">
        <f ca="1">IF(AI$5="",0,SUMIFS(INDIRECT($S$2&amp;$A497&amp;":"&amp;$A497),BP!$5:$5,AI$4))</f>
        <v>0</v>
      </c>
      <c r="AJ497" s="3">
        <f ca="1">IF(AJ$5="",0,SUMIFS(INDIRECT($S$2&amp;$A497&amp;":"&amp;$A497),BP!$5:$5,AJ$4))</f>
        <v>0</v>
      </c>
      <c r="AK497" s="3">
        <f ca="1">IF(AK$5="",0,SUMIFS(INDIRECT($S$2&amp;$A497&amp;":"&amp;$A497),BP!$5:$5,AK$4))</f>
        <v>0</v>
      </c>
      <c r="AL497" s="3">
        <f ca="1">IF(AL$5="",0,SUMIFS(INDIRECT($S$2&amp;$A497&amp;":"&amp;$A497),BP!$5:$5,AL$4))</f>
        <v>0</v>
      </c>
      <c r="AM497" s="3">
        <f ca="1">IF(AM$5="",0,SUMIFS(INDIRECT($S$2&amp;$A497&amp;":"&amp;$A497),BP!$5:$5,AM$4))</f>
        <v>0</v>
      </c>
      <c r="AN497" s="3">
        <f ca="1">IF(AN$5="",0,SUMIFS(INDIRECT($S$2&amp;$A497&amp;":"&amp;$A497),BP!$5:$5,AN$4))</f>
        <v>0</v>
      </c>
      <c r="AO497" s="3">
        <f ca="1">IF(AO$5="",0,SUMIFS(INDIRECT($S$2&amp;$A497&amp;":"&amp;$A497),BP!$5:$5,AO$4))</f>
        <v>0</v>
      </c>
      <c r="AP497" s="3">
        <f ca="1">IF(AP$5="",0,SUMIFS(INDIRECT($S$2&amp;$A497&amp;":"&amp;$A497),BP!$5:$5,AP$4))</f>
        <v>0</v>
      </c>
      <c r="AQ497" s="3">
        <f ca="1">IF(AQ$5="",0,SUMIFS(INDIRECT($S$2&amp;$A497&amp;":"&amp;$A497),BP!$5:$5,AQ$4))</f>
        <v>0</v>
      </c>
      <c r="AR497" s="3">
        <f ca="1">IF(AR$5="",0,SUMIFS(INDIRECT($S$2&amp;$A497&amp;":"&amp;$A497),BP!$5:$5,AR$4))</f>
        <v>0</v>
      </c>
      <c r="AS497" s="3">
        <f ca="1">IF(AS$5="",0,SUMIFS(INDIRECT($S$2&amp;$A497&amp;":"&amp;$A497),BP!$5:$5,AS$4))</f>
        <v>0</v>
      </c>
      <c r="AT497" s="3">
        <f ca="1">IF(AT$5="",0,SUMIFS(INDIRECT($S$2&amp;$A497&amp;":"&amp;$A497),BP!$5:$5,AT$4))</f>
        <v>0</v>
      </c>
      <c r="AU497" s="3">
        <f ca="1">IF(AU$5="",0,SUMIFS(INDIRECT($S$2&amp;$A497&amp;":"&amp;$A497),BP!$5:$5,AU$4))</f>
        <v>0</v>
      </c>
      <c r="AV497" s="3">
        <f ca="1">IF(AV$5="",0,SUMIFS(INDIRECT($S$2&amp;$A497&amp;":"&amp;$A497),BP!$5:$5,AV$4))</f>
        <v>0</v>
      </c>
      <c r="AW497" s="3">
        <f ca="1">IF(AW$5="",0,SUMIFS(INDIRECT($S$2&amp;$A497&amp;":"&amp;$A497),BP!$5:$5,AW$4))</f>
        <v>0</v>
      </c>
      <c r="AX497" s="3">
        <f ca="1">IF(AX$5="",0,SUMIFS(INDIRECT($S$2&amp;$A497&amp;":"&amp;$A497),BP!$5:$5,AX$4))</f>
        <v>0</v>
      </c>
      <c r="AY497" s="3">
        <f ca="1">IF(AY$5="",0,SUMIFS(INDIRECT($S$2&amp;$A497&amp;":"&amp;$A497),BP!$5:$5,AY$4))</f>
        <v>0</v>
      </c>
      <c r="AZ497" s="3">
        <f ca="1">IF(AZ$5="",0,SUMIFS(INDIRECT($S$2&amp;$A497&amp;":"&amp;$A497),BP!$5:$5,AZ$4))</f>
        <v>0</v>
      </c>
      <c r="BA497" s="3">
        <f ca="1">IF(BA$5="",0,SUMIFS(INDIRECT($S$2&amp;$A497&amp;":"&amp;$A497),BP!$5:$5,BA$4))</f>
        <v>0</v>
      </c>
      <c r="BB497" s="3">
        <f ca="1">IF(BB$5="",0,SUMIFS(INDIRECT($S$2&amp;$A497&amp;":"&amp;$A497),BP!$5:$5,BB$4))</f>
        <v>0</v>
      </c>
      <c r="BC497" s="3">
        <f ca="1">IF(BC$5="",0,SUMIFS(INDIRECT($S$2&amp;$A497&amp;":"&amp;$A497),BP!$5:$5,BC$4))</f>
        <v>0</v>
      </c>
      <c r="BD497" s="3">
        <f ca="1">IF(BD$5="",0,SUMIFS(INDIRECT($S$2&amp;$A497&amp;":"&amp;$A497),BP!$5:$5,BD$4))</f>
        <v>0</v>
      </c>
      <c r="BE497" s="3">
        <f ca="1">IF(BE$5="",0,SUMIFS(INDIRECT($S$2&amp;$A497&amp;":"&amp;$A497),BP!$5:$5,BE$4))</f>
        <v>0</v>
      </c>
      <c r="BF497" s="3">
        <f ca="1">IF(BF$5="",0,SUMIFS(INDIRECT($S$2&amp;$A497&amp;":"&amp;$A497),BP!$5:$5,BF$4))</f>
        <v>0</v>
      </c>
      <c r="BG497" s="3">
        <f ca="1">IF(BG$5="",0,SUMIFS(INDIRECT($S$2&amp;$A497&amp;":"&amp;$A497),BP!$5:$5,BG$4))</f>
        <v>0</v>
      </c>
      <c r="BH497" s="3">
        <f ca="1">IF(BH$5="",0,SUMIFS(INDIRECT($S$2&amp;$A497&amp;":"&amp;$A497),BP!$5:$5,BH$4))</f>
        <v>0</v>
      </c>
      <c r="BI497" s="3">
        <f ca="1">IF(BI$5="",0,SUMIFS(INDIRECT($S$2&amp;$A497&amp;":"&amp;$A497),BP!$5:$5,BI$4))</f>
        <v>0</v>
      </c>
      <c r="BJ497" s="3">
        <f>IF(BJ$5="",0,SUMIFS(BP!497:497,BP!$5:$5,BJ$4))</f>
        <v>0</v>
      </c>
      <c r="BK497" s="3">
        <f>IF(BK$5="",0,SUMIFS(BP!497:497,BP!$5:$5,BK$4))</f>
        <v>0</v>
      </c>
      <c r="BL497" s="3">
        <f>IF(BL$5="",0,SUMIFS(BP!497:497,BP!$5:$5,BL$4))</f>
        <v>0</v>
      </c>
      <c r="BM497" s="3">
        <f>IF(BM$5="",0,SUMIFS(BP!497:497,BP!$5:$5,BM$4))</f>
        <v>0</v>
      </c>
      <c r="BN497" s="3">
        <f>IF(BN$5="",0,SUMIFS(BP!497:497,BP!$5:$5,BN$4))</f>
        <v>0</v>
      </c>
      <c r="BO497" s="3">
        <f>IF(BO$5="",0,SUMIFS(BP!497:497,BP!$5:$5,BO$4))</f>
        <v>0</v>
      </c>
      <c r="BP497" s="3">
        <f>IF(BP$5="",0,SUMIFS(BP!497:497,BP!$5:$5,BP$4))</f>
        <v>0</v>
      </c>
      <c r="BQ497" s="3">
        <f>IF(BQ$5="",0,SUMIFS(BP!497:497,BP!$5:$5,BQ$4))</f>
        <v>0</v>
      </c>
      <c r="BR497" s="3">
        <f>IF(BR$5="",0,SUMIFS(BP!497:497,BP!$5:$5,BR$4))</f>
        <v>0</v>
      </c>
      <c r="BS497" s="3">
        <f>IF(BS$5="",0,SUMIFS(BP!497:497,BP!$5:$5,BS$4))</f>
        <v>0</v>
      </c>
      <c r="BT497" s="3">
        <f>IF(BT$5="",0,SUMIFS(BP!497:497,BP!$5:$5,BT$4))</f>
        <v>0</v>
      </c>
      <c r="BU497" s="3">
        <f>IF(BU$5="",0,SUMIFS(BP!497:497,BP!$5:$5,BU$4))</f>
        <v>0</v>
      </c>
      <c r="BV497" s="3">
        <f>IF(BV$5="",0,SUMIFS(BP!497:497,BP!$5:$5,BV$4))</f>
        <v>0</v>
      </c>
      <c r="BW497" s="3">
        <f>IF(BW$5="",0,SUMIFS(BP!497:497,BP!$5:$5,BW$4))</f>
        <v>0</v>
      </c>
      <c r="BX497" s="3">
        <f>IF(BX$5="",0,SUMIFS(BP!497:497,BP!$5:$5,BX$4))</f>
        <v>0</v>
      </c>
      <c r="BY497" s="3">
        <f>IF(BY$5="",0,SUMIFS(BP!497:497,BP!$5:$5,BY$4))</f>
        <v>0</v>
      </c>
      <c r="BZ497" s="3">
        <f>IF(BZ$5="",0,SUMIFS(BP!497:497,BP!$5:$5,BZ$4))</f>
        <v>0</v>
      </c>
      <c r="CA497" s="3">
        <f>IF(CA$5="",0,SUMIFS(BP!497:497,BP!$5:$5,CA$4))</f>
        <v>0</v>
      </c>
      <c r="CB497" s="3">
        <f>IF(CB$5="",0,SUMIFS(BP!497:497,BP!$5:$5,CB$4))</f>
        <v>0</v>
      </c>
      <c r="CC497" s="3">
        <f>IF(CC$5="",0,SUMIFS(BP!497:497,BP!$5:$5,CC$4))</f>
        <v>0</v>
      </c>
      <c r="CD497" s="3">
        <f>IF(CD$5="",0,SUMIFS(BP!497:497,BP!$5:$5,CD$4))</f>
        <v>0</v>
      </c>
      <c r="CE497" s="3">
        <f>IF(CE$5="",0,SUMIFS(BP!497:497,BP!$5:$5,CE$4))</f>
        <v>0</v>
      </c>
      <c r="CF497" s="3">
        <f>IF(CF$5="",0,SUMIFS(BP!497:497,BP!$5:$5,CF$4))</f>
        <v>0</v>
      </c>
      <c r="CG497" s="3">
        <f>IF(CG$5="",0,SUMIFS(BP!497:497,BP!$5:$5,CG$4))</f>
        <v>0</v>
      </c>
      <c r="CH497" s="3">
        <f>IF(CH$5="",0,SUMIFS(BP!497:497,BP!$5:$5,CH$4))</f>
        <v>0</v>
      </c>
      <c r="CI497" s="3">
        <f>IF(CI$5="",0,SUMIFS(BP!497:497,BP!$5:$5,CI$4))</f>
        <v>0</v>
      </c>
      <c r="CJ497" s="3">
        <f>IF(CJ$5="",0,SUMIFS(BP!497:497,BP!$5:$5,CJ$4))</f>
        <v>0</v>
      </c>
      <c r="CK497" s="3">
        <f>IF(CK$5="",0,SUMIFS(BP!497:497,BP!$5:$5,CK$4))</f>
        <v>0</v>
      </c>
      <c r="CL497" s="3">
        <f>IF(CL$5="",0,SUMIFS(BP!497:497,BP!$5:$5,CL$4))</f>
        <v>0</v>
      </c>
      <c r="CM497" s="3">
        <f>IF(CM$5="",0,SUMIFS(BP!497:497,BP!$5:$5,CM$4))</f>
        <v>0</v>
      </c>
      <c r="CN497" s="3">
        <f>IF(CN$5="",0,SUMIFS(BP!497:497,BP!$5:$5,CN$4))</f>
        <v>0</v>
      </c>
      <c r="CO497" s="3">
        <f>IF(CO$5="",0,SUMIFS(BP!497:497,BP!$5:$5,CO$4))</f>
        <v>0</v>
      </c>
      <c r="CP497" s="3">
        <f>IF(CP$5="",0,SUMIFS(BP!497:497,BP!$5:$5,CP$4))</f>
        <v>0</v>
      </c>
      <c r="CQ497" s="3">
        <f>IF(CQ$5="",0,SUMIFS(BP!497:497,BP!$5:$5,CQ$4))</f>
        <v>0</v>
      </c>
      <c r="CR497" s="3">
        <f>IF(CR$5="",0,SUMIFS(BP!497:497,BP!$5:$5,CR$4))</f>
        <v>0</v>
      </c>
      <c r="CS497" s="3">
        <f>IF(CS$5="",0,SUMIFS(BP!497:497,BP!$5:$5,CS$4))</f>
        <v>0</v>
      </c>
      <c r="CT497" s="3">
        <f>IF(CT$5="",0,SUMIFS(BP!497:497,BP!$5:$5,CT$4))</f>
        <v>0</v>
      </c>
    </row>
    <row r="498" spans="1:98" s="2" customFormat="1" ht="10.199999999999999" x14ac:dyDescent="0.2">
      <c r="A498" s="11">
        <f>ROW()</f>
        <v>498</v>
      </c>
      <c r="E498" s="15"/>
      <c r="W498" s="5"/>
      <c r="Z498" s="3">
        <f ca="1">IF(Z$5="",0,SUMIFS(INDIRECT($S$2&amp;$A498&amp;":"&amp;$A498),BP!$5:$5,Z$4))</f>
        <v>0</v>
      </c>
      <c r="AA498" s="3">
        <f ca="1">IF(AA$5="",0,SUMIFS(INDIRECT($S$2&amp;$A498&amp;":"&amp;$A498),BP!$5:$5,AA$4))</f>
        <v>0</v>
      </c>
      <c r="AB498" s="3">
        <f ca="1">IF(AB$5="",0,SUMIFS(INDIRECT($S$2&amp;$A498&amp;":"&amp;$A498),BP!$5:$5,AB$4))</f>
        <v>0</v>
      </c>
      <c r="AC498" s="3">
        <f ca="1">IF(AC$5="",0,SUMIFS(INDIRECT($S$2&amp;$A498&amp;":"&amp;$A498),BP!$5:$5,AC$4))</f>
        <v>0</v>
      </c>
      <c r="AD498" s="3">
        <f ca="1">IF(AD$5="",0,SUMIFS(INDIRECT($S$2&amp;$A498&amp;":"&amp;$A498),BP!$5:$5,AD$4))</f>
        <v>0</v>
      </c>
      <c r="AE498" s="3">
        <f ca="1">IF(AE$5="",0,SUMIFS(INDIRECT($S$2&amp;$A498&amp;":"&amp;$A498),BP!$5:$5,AE$4))</f>
        <v>0</v>
      </c>
      <c r="AF498" s="3">
        <f ca="1">IF(AF$5="",0,SUMIFS(INDIRECT($S$2&amp;$A498&amp;":"&amp;$A498),BP!$5:$5,AF$4))</f>
        <v>0</v>
      </c>
      <c r="AG498" s="3">
        <f ca="1">IF(AG$5="",0,SUMIFS(INDIRECT($S$2&amp;$A498&amp;":"&amp;$A498),BP!$5:$5,AG$4))</f>
        <v>0</v>
      </c>
      <c r="AH498" s="3">
        <f ca="1">IF(AH$5="",0,SUMIFS(INDIRECT($S$2&amp;$A498&amp;":"&amp;$A498),BP!$5:$5,AH$4))</f>
        <v>0</v>
      </c>
      <c r="AI498" s="3">
        <f ca="1">IF(AI$5="",0,SUMIFS(INDIRECT($S$2&amp;$A498&amp;":"&amp;$A498),BP!$5:$5,AI$4))</f>
        <v>0</v>
      </c>
      <c r="AJ498" s="3">
        <f ca="1">IF(AJ$5="",0,SUMIFS(INDIRECT($S$2&amp;$A498&amp;":"&amp;$A498),BP!$5:$5,AJ$4))</f>
        <v>0</v>
      </c>
      <c r="AK498" s="3">
        <f ca="1">IF(AK$5="",0,SUMIFS(INDIRECT($S$2&amp;$A498&amp;":"&amp;$A498),BP!$5:$5,AK$4))</f>
        <v>0</v>
      </c>
      <c r="AL498" s="3">
        <f ca="1">IF(AL$5="",0,SUMIFS(INDIRECT($S$2&amp;$A498&amp;":"&amp;$A498),BP!$5:$5,AL$4))</f>
        <v>0</v>
      </c>
      <c r="AM498" s="3">
        <f ca="1">IF(AM$5="",0,SUMIFS(INDIRECT($S$2&amp;$A498&amp;":"&amp;$A498),BP!$5:$5,AM$4))</f>
        <v>0</v>
      </c>
      <c r="AN498" s="3">
        <f ca="1">IF(AN$5="",0,SUMIFS(INDIRECT($S$2&amp;$A498&amp;":"&amp;$A498),BP!$5:$5,AN$4))</f>
        <v>0</v>
      </c>
      <c r="AO498" s="3">
        <f ca="1">IF(AO$5="",0,SUMIFS(INDIRECT($S$2&amp;$A498&amp;":"&amp;$A498),BP!$5:$5,AO$4))</f>
        <v>0</v>
      </c>
      <c r="AP498" s="3">
        <f ca="1">IF(AP$5="",0,SUMIFS(INDIRECT($S$2&amp;$A498&amp;":"&amp;$A498),BP!$5:$5,AP$4))</f>
        <v>0</v>
      </c>
      <c r="AQ498" s="3">
        <f ca="1">IF(AQ$5="",0,SUMIFS(INDIRECT($S$2&amp;$A498&amp;":"&amp;$A498),BP!$5:$5,AQ$4))</f>
        <v>0</v>
      </c>
      <c r="AR498" s="3">
        <f ca="1">IF(AR$5="",0,SUMIFS(INDIRECT($S$2&amp;$A498&amp;":"&amp;$A498),BP!$5:$5,AR$4))</f>
        <v>0</v>
      </c>
      <c r="AS498" s="3">
        <f ca="1">IF(AS$5="",0,SUMIFS(INDIRECT($S$2&amp;$A498&amp;":"&amp;$A498),BP!$5:$5,AS$4))</f>
        <v>0</v>
      </c>
      <c r="AT498" s="3">
        <f ca="1">IF(AT$5="",0,SUMIFS(INDIRECT($S$2&amp;$A498&amp;":"&amp;$A498),BP!$5:$5,AT$4))</f>
        <v>0</v>
      </c>
      <c r="AU498" s="3">
        <f ca="1">IF(AU$5="",0,SUMIFS(INDIRECT($S$2&amp;$A498&amp;":"&amp;$A498),BP!$5:$5,AU$4))</f>
        <v>0</v>
      </c>
      <c r="AV498" s="3">
        <f ca="1">IF(AV$5="",0,SUMIFS(INDIRECT($S$2&amp;$A498&amp;":"&amp;$A498),BP!$5:$5,AV$4))</f>
        <v>0</v>
      </c>
      <c r="AW498" s="3">
        <f ca="1">IF(AW$5="",0,SUMIFS(INDIRECT($S$2&amp;$A498&amp;":"&amp;$A498),BP!$5:$5,AW$4))</f>
        <v>0</v>
      </c>
      <c r="AX498" s="3">
        <f ca="1">IF(AX$5="",0,SUMIFS(INDIRECT($S$2&amp;$A498&amp;":"&amp;$A498),BP!$5:$5,AX$4))</f>
        <v>0</v>
      </c>
      <c r="AY498" s="3">
        <f ca="1">IF(AY$5="",0,SUMIFS(INDIRECT($S$2&amp;$A498&amp;":"&amp;$A498),BP!$5:$5,AY$4))</f>
        <v>0</v>
      </c>
      <c r="AZ498" s="3">
        <f ca="1">IF(AZ$5="",0,SUMIFS(INDIRECT($S$2&amp;$A498&amp;":"&amp;$A498),BP!$5:$5,AZ$4))</f>
        <v>0</v>
      </c>
      <c r="BA498" s="3">
        <f ca="1">IF(BA$5="",0,SUMIFS(INDIRECT($S$2&amp;$A498&amp;":"&amp;$A498),BP!$5:$5,BA$4))</f>
        <v>0</v>
      </c>
      <c r="BB498" s="3">
        <f ca="1">IF(BB$5="",0,SUMIFS(INDIRECT($S$2&amp;$A498&amp;":"&amp;$A498),BP!$5:$5,BB$4))</f>
        <v>0</v>
      </c>
      <c r="BC498" s="3">
        <f ca="1">IF(BC$5="",0,SUMIFS(INDIRECT($S$2&amp;$A498&amp;":"&amp;$A498),BP!$5:$5,BC$4))</f>
        <v>0</v>
      </c>
      <c r="BD498" s="3">
        <f ca="1">IF(BD$5="",0,SUMIFS(INDIRECT($S$2&amp;$A498&amp;":"&amp;$A498),BP!$5:$5,BD$4))</f>
        <v>0</v>
      </c>
      <c r="BE498" s="3">
        <f ca="1">IF(BE$5="",0,SUMIFS(INDIRECT($S$2&amp;$A498&amp;":"&amp;$A498),BP!$5:$5,BE$4))</f>
        <v>0</v>
      </c>
      <c r="BF498" s="3">
        <f ca="1">IF(BF$5="",0,SUMIFS(INDIRECT($S$2&amp;$A498&amp;":"&amp;$A498),BP!$5:$5,BF$4))</f>
        <v>0</v>
      </c>
      <c r="BG498" s="3">
        <f ca="1">IF(BG$5="",0,SUMIFS(INDIRECT($S$2&amp;$A498&amp;":"&amp;$A498),BP!$5:$5,BG$4))</f>
        <v>0</v>
      </c>
      <c r="BH498" s="3">
        <f ca="1">IF(BH$5="",0,SUMIFS(INDIRECT($S$2&amp;$A498&amp;":"&amp;$A498),BP!$5:$5,BH$4))</f>
        <v>0</v>
      </c>
      <c r="BI498" s="3">
        <f ca="1">IF(BI$5="",0,SUMIFS(INDIRECT($S$2&amp;$A498&amp;":"&amp;$A498),BP!$5:$5,BI$4))</f>
        <v>0</v>
      </c>
      <c r="BJ498" s="3">
        <f>IF(BJ$5="",0,SUMIFS(BP!498:498,BP!$5:$5,BJ$4))</f>
        <v>0</v>
      </c>
      <c r="BK498" s="3">
        <f>IF(BK$5="",0,SUMIFS(BP!498:498,BP!$5:$5,BK$4))</f>
        <v>0</v>
      </c>
      <c r="BL498" s="3">
        <f>IF(BL$5="",0,SUMIFS(BP!498:498,BP!$5:$5,BL$4))</f>
        <v>0</v>
      </c>
      <c r="BM498" s="3">
        <f>IF(BM$5="",0,SUMIFS(BP!498:498,BP!$5:$5,BM$4))</f>
        <v>0</v>
      </c>
      <c r="BN498" s="3">
        <f>IF(BN$5="",0,SUMIFS(BP!498:498,BP!$5:$5,BN$4))</f>
        <v>0</v>
      </c>
      <c r="BO498" s="3">
        <f>IF(BO$5="",0,SUMIFS(BP!498:498,BP!$5:$5,BO$4))</f>
        <v>0</v>
      </c>
      <c r="BP498" s="3">
        <f>IF(BP$5="",0,SUMIFS(BP!498:498,BP!$5:$5,BP$4))</f>
        <v>0</v>
      </c>
      <c r="BQ498" s="3">
        <f>IF(BQ$5="",0,SUMIFS(BP!498:498,BP!$5:$5,BQ$4))</f>
        <v>0</v>
      </c>
      <c r="BR498" s="3">
        <f>IF(BR$5="",0,SUMIFS(BP!498:498,BP!$5:$5,BR$4))</f>
        <v>0</v>
      </c>
      <c r="BS498" s="3">
        <f>IF(BS$5="",0,SUMIFS(BP!498:498,BP!$5:$5,BS$4))</f>
        <v>0</v>
      </c>
      <c r="BT498" s="3">
        <f>IF(BT$5="",0,SUMIFS(BP!498:498,BP!$5:$5,BT$4))</f>
        <v>0</v>
      </c>
      <c r="BU498" s="3">
        <f>IF(BU$5="",0,SUMIFS(BP!498:498,BP!$5:$5,BU$4))</f>
        <v>0</v>
      </c>
      <c r="BV498" s="3">
        <f>IF(BV$5="",0,SUMIFS(BP!498:498,BP!$5:$5,BV$4))</f>
        <v>0</v>
      </c>
      <c r="BW498" s="3">
        <f>IF(BW$5="",0,SUMIFS(BP!498:498,BP!$5:$5,BW$4))</f>
        <v>0</v>
      </c>
      <c r="BX498" s="3">
        <f>IF(BX$5="",0,SUMIFS(BP!498:498,BP!$5:$5,BX$4))</f>
        <v>0</v>
      </c>
      <c r="BY498" s="3">
        <f>IF(BY$5="",0,SUMIFS(BP!498:498,BP!$5:$5,BY$4))</f>
        <v>0</v>
      </c>
      <c r="BZ498" s="3">
        <f>IF(BZ$5="",0,SUMIFS(BP!498:498,BP!$5:$5,BZ$4))</f>
        <v>0</v>
      </c>
      <c r="CA498" s="3">
        <f>IF(CA$5="",0,SUMIFS(BP!498:498,BP!$5:$5,CA$4))</f>
        <v>0</v>
      </c>
      <c r="CB498" s="3">
        <f>IF(CB$5="",0,SUMIFS(BP!498:498,BP!$5:$5,CB$4))</f>
        <v>0</v>
      </c>
      <c r="CC498" s="3">
        <f>IF(CC$5="",0,SUMIFS(BP!498:498,BP!$5:$5,CC$4))</f>
        <v>0</v>
      </c>
      <c r="CD498" s="3">
        <f>IF(CD$5="",0,SUMIFS(BP!498:498,BP!$5:$5,CD$4))</f>
        <v>0</v>
      </c>
      <c r="CE498" s="3">
        <f>IF(CE$5="",0,SUMIFS(BP!498:498,BP!$5:$5,CE$4))</f>
        <v>0</v>
      </c>
      <c r="CF498" s="3">
        <f>IF(CF$5="",0,SUMIFS(BP!498:498,BP!$5:$5,CF$4))</f>
        <v>0</v>
      </c>
      <c r="CG498" s="3">
        <f>IF(CG$5="",0,SUMIFS(BP!498:498,BP!$5:$5,CG$4))</f>
        <v>0</v>
      </c>
      <c r="CH498" s="3">
        <f>IF(CH$5="",0,SUMIFS(BP!498:498,BP!$5:$5,CH$4))</f>
        <v>0</v>
      </c>
      <c r="CI498" s="3">
        <f>IF(CI$5="",0,SUMIFS(BP!498:498,BP!$5:$5,CI$4))</f>
        <v>0</v>
      </c>
      <c r="CJ498" s="3">
        <f>IF(CJ$5="",0,SUMIFS(BP!498:498,BP!$5:$5,CJ$4))</f>
        <v>0</v>
      </c>
      <c r="CK498" s="3">
        <f>IF(CK$5="",0,SUMIFS(BP!498:498,BP!$5:$5,CK$4))</f>
        <v>0</v>
      </c>
      <c r="CL498" s="3">
        <f>IF(CL$5="",0,SUMIFS(BP!498:498,BP!$5:$5,CL$4))</f>
        <v>0</v>
      </c>
      <c r="CM498" s="3">
        <f>IF(CM$5="",0,SUMIFS(BP!498:498,BP!$5:$5,CM$4))</f>
        <v>0</v>
      </c>
      <c r="CN498" s="3">
        <f>IF(CN$5="",0,SUMIFS(BP!498:498,BP!$5:$5,CN$4))</f>
        <v>0</v>
      </c>
      <c r="CO498" s="3">
        <f>IF(CO$5="",0,SUMIFS(BP!498:498,BP!$5:$5,CO$4))</f>
        <v>0</v>
      </c>
      <c r="CP498" s="3">
        <f>IF(CP$5="",0,SUMIFS(BP!498:498,BP!$5:$5,CP$4))</f>
        <v>0</v>
      </c>
      <c r="CQ498" s="3">
        <f>IF(CQ$5="",0,SUMIFS(BP!498:498,BP!$5:$5,CQ$4))</f>
        <v>0</v>
      </c>
      <c r="CR498" s="3">
        <f>IF(CR$5="",0,SUMIFS(BP!498:498,BP!$5:$5,CR$4))</f>
        <v>0</v>
      </c>
      <c r="CS498" s="3">
        <f>IF(CS$5="",0,SUMIFS(BP!498:498,BP!$5:$5,CS$4))</f>
        <v>0</v>
      </c>
      <c r="CT498" s="3">
        <f>IF(CT$5="",0,SUMIFS(BP!498:498,BP!$5:$5,CT$4))</f>
        <v>0</v>
      </c>
    </row>
    <row r="499" spans="1:98" s="2" customFormat="1" ht="10.199999999999999" x14ac:dyDescent="0.2">
      <c r="A499" s="11">
        <f>ROW()</f>
        <v>499</v>
      </c>
      <c r="E499" s="15"/>
      <c r="W499" s="5"/>
      <c r="Z499" s="3">
        <f ca="1">IF(Z$5="",0,SUMIFS(INDIRECT($S$2&amp;$A499&amp;":"&amp;$A499),BP!$5:$5,Z$4))</f>
        <v>0</v>
      </c>
      <c r="AA499" s="3">
        <f ca="1">IF(AA$5="",0,SUMIFS(INDIRECT($S$2&amp;$A499&amp;":"&amp;$A499),BP!$5:$5,AA$4))</f>
        <v>0</v>
      </c>
      <c r="AB499" s="3">
        <f ca="1">IF(AB$5="",0,SUMIFS(INDIRECT($S$2&amp;$A499&amp;":"&amp;$A499),BP!$5:$5,AB$4))</f>
        <v>0</v>
      </c>
      <c r="AC499" s="3">
        <f ca="1">IF(AC$5="",0,SUMIFS(INDIRECT($S$2&amp;$A499&amp;":"&amp;$A499),BP!$5:$5,AC$4))</f>
        <v>0</v>
      </c>
      <c r="AD499" s="3">
        <f ca="1">IF(AD$5="",0,SUMIFS(INDIRECT($S$2&amp;$A499&amp;":"&amp;$A499),BP!$5:$5,AD$4))</f>
        <v>0</v>
      </c>
      <c r="AE499" s="3">
        <f ca="1">IF(AE$5="",0,SUMIFS(INDIRECT($S$2&amp;$A499&amp;":"&amp;$A499),BP!$5:$5,AE$4))</f>
        <v>0</v>
      </c>
      <c r="AF499" s="3">
        <f ca="1">IF(AF$5="",0,SUMIFS(INDIRECT($S$2&amp;$A499&amp;":"&amp;$A499),BP!$5:$5,AF$4))</f>
        <v>0</v>
      </c>
      <c r="AG499" s="3">
        <f ca="1">IF(AG$5="",0,SUMIFS(INDIRECT($S$2&amp;$A499&amp;":"&amp;$A499),BP!$5:$5,AG$4))</f>
        <v>0</v>
      </c>
      <c r="AH499" s="3">
        <f ca="1">IF(AH$5="",0,SUMIFS(INDIRECT($S$2&amp;$A499&amp;":"&amp;$A499),BP!$5:$5,AH$4))</f>
        <v>0</v>
      </c>
      <c r="AI499" s="3">
        <f ca="1">IF(AI$5="",0,SUMIFS(INDIRECT($S$2&amp;$A499&amp;":"&amp;$A499),BP!$5:$5,AI$4))</f>
        <v>0</v>
      </c>
      <c r="AJ499" s="3">
        <f ca="1">IF(AJ$5="",0,SUMIFS(INDIRECT($S$2&amp;$A499&amp;":"&amp;$A499),BP!$5:$5,AJ$4))</f>
        <v>0</v>
      </c>
      <c r="AK499" s="3">
        <f ca="1">IF(AK$5="",0,SUMIFS(INDIRECT($S$2&amp;$A499&amp;":"&amp;$A499),BP!$5:$5,AK$4))</f>
        <v>0</v>
      </c>
      <c r="AL499" s="3">
        <f ca="1">IF(AL$5="",0,SUMIFS(INDIRECT($S$2&amp;$A499&amp;":"&amp;$A499),BP!$5:$5,AL$4))</f>
        <v>0</v>
      </c>
      <c r="AM499" s="3">
        <f ca="1">IF(AM$5="",0,SUMIFS(INDIRECT($S$2&amp;$A499&amp;":"&amp;$A499),BP!$5:$5,AM$4))</f>
        <v>0</v>
      </c>
      <c r="AN499" s="3">
        <f ca="1">IF(AN$5="",0,SUMIFS(INDIRECT($S$2&amp;$A499&amp;":"&amp;$A499),BP!$5:$5,AN$4))</f>
        <v>0</v>
      </c>
      <c r="AO499" s="3">
        <f ca="1">IF(AO$5="",0,SUMIFS(INDIRECT($S$2&amp;$A499&amp;":"&amp;$A499),BP!$5:$5,AO$4))</f>
        <v>0</v>
      </c>
      <c r="AP499" s="3">
        <f ca="1">IF(AP$5="",0,SUMIFS(INDIRECT($S$2&amp;$A499&amp;":"&amp;$A499),BP!$5:$5,AP$4))</f>
        <v>0</v>
      </c>
      <c r="AQ499" s="3">
        <f ca="1">IF(AQ$5="",0,SUMIFS(INDIRECT($S$2&amp;$A499&amp;":"&amp;$A499),BP!$5:$5,AQ$4))</f>
        <v>0</v>
      </c>
      <c r="AR499" s="3">
        <f ca="1">IF(AR$5="",0,SUMIFS(INDIRECT($S$2&amp;$A499&amp;":"&amp;$A499),BP!$5:$5,AR$4))</f>
        <v>0</v>
      </c>
      <c r="AS499" s="3">
        <f ca="1">IF(AS$5="",0,SUMIFS(INDIRECT($S$2&amp;$A499&amp;":"&amp;$A499),BP!$5:$5,AS$4))</f>
        <v>0</v>
      </c>
      <c r="AT499" s="3">
        <f ca="1">IF(AT$5="",0,SUMIFS(INDIRECT($S$2&amp;$A499&amp;":"&amp;$A499),BP!$5:$5,AT$4))</f>
        <v>0</v>
      </c>
      <c r="AU499" s="3">
        <f ca="1">IF(AU$5="",0,SUMIFS(INDIRECT($S$2&amp;$A499&amp;":"&amp;$A499),BP!$5:$5,AU$4))</f>
        <v>0</v>
      </c>
      <c r="AV499" s="3">
        <f ca="1">IF(AV$5="",0,SUMIFS(INDIRECT($S$2&amp;$A499&amp;":"&amp;$A499),BP!$5:$5,AV$4))</f>
        <v>0</v>
      </c>
      <c r="AW499" s="3">
        <f ca="1">IF(AW$5="",0,SUMIFS(INDIRECT($S$2&amp;$A499&amp;":"&amp;$A499),BP!$5:$5,AW$4))</f>
        <v>0</v>
      </c>
      <c r="AX499" s="3">
        <f ca="1">IF(AX$5="",0,SUMIFS(INDIRECT($S$2&amp;$A499&amp;":"&amp;$A499),BP!$5:$5,AX$4))</f>
        <v>0</v>
      </c>
      <c r="AY499" s="3">
        <f ca="1">IF(AY$5="",0,SUMIFS(INDIRECT($S$2&amp;$A499&amp;":"&amp;$A499),BP!$5:$5,AY$4))</f>
        <v>0</v>
      </c>
      <c r="AZ499" s="3">
        <f ca="1">IF(AZ$5="",0,SUMIFS(INDIRECT($S$2&amp;$A499&amp;":"&amp;$A499),BP!$5:$5,AZ$4))</f>
        <v>0</v>
      </c>
      <c r="BA499" s="3">
        <f ca="1">IF(BA$5="",0,SUMIFS(INDIRECT($S$2&amp;$A499&amp;":"&amp;$A499),BP!$5:$5,BA$4))</f>
        <v>0</v>
      </c>
      <c r="BB499" s="3">
        <f ca="1">IF(BB$5="",0,SUMIFS(INDIRECT($S$2&amp;$A499&amp;":"&amp;$A499),BP!$5:$5,BB$4))</f>
        <v>0</v>
      </c>
      <c r="BC499" s="3">
        <f ca="1">IF(BC$5="",0,SUMIFS(INDIRECT($S$2&amp;$A499&amp;":"&amp;$A499),BP!$5:$5,BC$4))</f>
        <v>0</v>
      </c>
      <c r="BD499" s="3">
        <f ca="1">IF(BD$5="",0,SUMIFS(INDIRECT($S$2&amp;$A499&amp;":"&amp;$A499),BP!$5:$5,BD$4))</f>
        <v>0</v>
      </c>
      <c r="BE499" s="3">
        <f ca="1">IF(BE$5="",0,SUMIFS(INDIRECT($S$2&amp;$A499&amp;":"&amp;$A499),BP!$5:$5,BE$4))</f>
        <v>0</v>
      </c>
      <c r="BF499" s="3">
        <f ca="1">IF(BF$5="",0,SUMIFS(INDIRECT($S$2&amp;$A499&amp;":"&amp;$A499),BP!$5:$5,BF$4))</f>
        <v>0</v>
      </c>
      <c r="BG499" s="3">
        <f ca="1">IF(BG$5="",0,SUMIFS(INDIRECT($S$2&amp;$A499&amp;":"&amp;$A499),BP!$5:$5,BG$4))</f>
        <v>0</v>
      </c>
      <c r="BH499" s="3">
        <f ca="1">IF(BH$5="",0,SUMIFS(INDIRECT($S$2&amp;$A499&amp;":"&amp;$A499),BP!$5:$5,BH$4))</f>
        <v>0</v>
      </c>
      <c r="BI499" s="3">
        <f ca="1">IF(BI$5="",0,SUMIFS(INDIRECT($S$2&amp;$A499&amp;":"&amp;$A499),BP!$5:$5,BI$4))</f>
        <v>0</v>
      </c>
      <c r="BJ499" s="3">
        <f>IF(BJ$5="",0,SUMIFS(BP!499:499,BP!$5:$5,BJ$4))</f>
        <v>0</v>
      </c>
      <c r="BK499" s="3">
        <f>IF(BK$5="",0,SUMIFS(BP!499:499,BP!$5:$5,BK$4))</f>
        <v>0</v>
      </c>
      <c r="BL499" s="3">
        <f>IF(BL$5="",0,SUMIFS(BP!499:499,BP!$5:$5,BL$4))</f>
        <v>0</v>
      </c>
      <c r="BM499" s="3">
        <f>IF(BM$5="",0,SUMIFS(BP!499:499,BP!$5:$5,BM$4))</f>
        <v>0</v>
      </c>
      <c r="BN499" s="3">
        <f>IF(BN$5="",0,SUMIFS(BP!499:499,BP!$5:$5,BN$4))</f>
        <v>0</v>
      </c>
      <c r="BO499" s="3">
        <f>IF(BO$5="",0,SUMIFS(BP!499:499,BP!$5:$5,BO$4))</f>
        <v>0</v>
      </c>
      <c r="BP499" s="3">
        <f>IF(BP$5="",0,SUMIFS(BP!499:499,BP!$5:$5,BP$4))</f>
        <v>0</v>
      </c>
      <c r="BQ499" s="3">
        <f>IF(BQ$5="",0,SUMIFS(BP!499:499,BP!$5:$5,BQ$4))</f>
        <v>0</v>
      </c>
      <c r="BR499" s="3">
        <f>IF(BR$5="",0,SUMIFS(BP!499:499,BP!$5:$5,BR$4))</f>
        <v>0</v>
      </c>
      <c r="BS499" s="3">
        <f>IF(BS$5="",0,SUMIFS(BP!499:499,BP!$5:$5,BS$4))</f>
        <v>0</v>
      </c>
      <c r="BT499" s="3">
        <f>IF(BT$5="",0,SUMIFS(BP!499:499,BP!$5:$5,BT$4))</f>
        <v>0</v>
      </c>
      <c r="BU499" s="3">
        <f>IF(BU$5="",0,SUMIFS(BP!499:499,BP!$5:$5,BU$4))</f>
        <v>0</v>
      </c>
      <c r="BV499" s="3">
        <f>IF(BV$5="",0,SUMIFS(BP!499:499,BP!$5:$5,BV$4))</f>
        <v>0</v>
      </c>
      <c r="BW499" s="3">
        <f>IF(BW$5="",0,SUMIFS(BP!499:499,BP!$5:$5,BW$4))</f>
        <v>0</v>
      </c>
      <c r="BX499" s="3">
        <f>IF(BX$5="",0,SUMIFS(BP!499:499,BP!$5:$5,BX$4))</f>
        <v>0</v>
      </c>
      <c r="BY499" s="3">
        <f>IF(BY$5="",0,SUMIFS(BP!499:499,BP!$5:$5,BY$4))</f>
        <v>0</v>
      </c>
      <c r="BZ499" s="3">
        <f>IF(BZ$5="",0,SUMIFS(BP!499:499,BP!$5:$5,BZ$4))</f>
        <v>0</v>
      </c>
      <c r="CA499" s="3">
        <f>IF(CA$5="",0,SUMIFS(BP!499:499,BP!$5:$5,CA$4))</f>
        <v>0</v>
      </c>
      <c r="CB499" s="3">
        <f>IF(CB$5="",0,SUMIFS(BP!499:499,BP!$5:$5,CB$4))</f>
        <v>0</v>
      </c>
      <c r="CC499" s="3">
        <f>IF(CC$5="",0,SUMIFS(BP!499:499,BP!$5:$5,CC$4))</f>
        <v>0</v>
      </c>
      <c r="CD499" s="3">
        <f>IF(CD$5="",0,SUMIFS(BP!499:499,BP!$5:$5,CD$4))</f>
        <v>0</v>
      </c>
      <c r="CE499" s="3">
        <f>IF(CE$5="",0,SUMIFS(BP!499:499,BP!$5:$5,CE$4))</f>
        <v>0</v>
      </c>
      <c r="CF499" s="3">
        <f>IF(CF$5="",0,SUMIFS(BP!499:499,BP!$5:$5,CF$4))</f>
        <v>0</v>
      </c>
      <c r="CG499" s="3">
        <f>IF(CG$5="",0,SUMIFS(BP!499:499,BP!$5:$5,CG$4))</f>
        <v>0</v>
      </c>
      <c r="CH499" s="3">
        <f>IF(CH$5="",0,SUMIFS(BP!499:499,BP!$5:$5,CH$4))</f>
        <v>0</v>
      </c>
      <c r="CI499" s="3">
        <f>IF(CI$5="",0,SUMIFS(BP!499:499,BP!$5:$5,CI$4))</f>
        <v>0</v>
      </c>
      <c r="CJ499" s="3">
        <f>IF(CJ$5="",0,SUMIFS(BP!499:499,BP!$5:$5,CJ$4))</f>
        <v>0</v>
      </c>
      <c r="CK499" s="3">
        <f>IF(CK$5="",0,SUMIFS(BP!499:499,BP!$5:$5,CK$4))</f>
        <v>0</v>
      </c>
      <c r="CL499" s="3">
        <f>IF(CL$5="",0,SUMIFS(BP!499:499,BP!$5:$5,CL$4))</f>
        <v>0</v>
      </c>
      <c r="CM499" s="3">
        <f>IF(CM$5="",0,SUMIFS(BP!499:499,BP!$5:$5,CM$4))</f>
        <v>0</v>
      </c>
      <c r="CN499" s="3">
        <f>IF(CN$5="",0,SUMIFS(BP!499:499,BP!$5:$5,CN$4))</f>
        <v>0</v>
      </c>
      <c r="CO499" s="3">
        <f>IF(CO$5="",0,SUMIFS(BP!499:499,BP!$5:$5,CO$4))</f>
        <v>0</v>
      </c>
      <c r="CP499" s="3">
        <f>IF(CP$5="",0,SUMIFS(BP!499:499,BP!$5:$5,CP$4))</f>
        <v>0</v>
      </c>
      <c r="CQ499" s="3">
        <f>IF(CQ$5="",0,SUMIFS(BP!499:499,BP!$5:$5,CQ$4))</f>
        <v>0</v>
      </c>
      <c r="CR499" s="3">
        <f>IF(CR$5="",0,SUMIFS(BP!499:499,BP!$5:$5,CR$4))</f>
        <v>0</v>
      </c>
      <c r="CS499" s="3">
        <f>IF(CS$5="",0,SUMIFS(BP!499:499,BP!$5:$5,CS$4))</f>
        <v>0</v>
      </c>
      <c r="CT499" s="3">
        <f>IF(CT$5="",0,SUMIFS(BP!499:499,BP!$5:$5,CT$4))</f>
        <v>0</v>
      </c>
    </row>
    <row r="500" spans="1:98" s="2" customFormat="1" ht="10.199999999999999" x14ac:dyDescent="0.2">
      <c r="A500" s="11">
        <f>ROW()</f>
        <v>500</v>
      </c>
      <c r="E500" s="15"/>
      <c r="W500" s="5"/>
      <c r="Z500" s="3">
        <f ca="1">IF(Z$5="",0,SUMIFS(INDIRECT($S$2&amp;$A500&amp;":"&amp;$A500),BP!$5:$5,Z$4))</f>
        <v>0</v>
      </c>
      <c r="AA500" s="3">
        <f ca="1">IF(AA$5="",0,SUMIFS(INDIRECT($S$2&amp;$A500&amp;":"&amp;$A500),BP!$5:$5,AA$4))</f>
        <v>0</v>
      </c>
      <c r="AB500" s="3">
        <f ca="1">IF(AB$5="",0,SUMIFS(INDIRECT($S$2&amp;$A500&amp;":"&amp;$A500),BP!$5:$5,AB$4))</f>
        <v>0</v>
      </c>
      <c r="AC500" s="3">
        <f ca="1">IF(AC$5="",0,SUMIFS(INDIRECT($S$2&amp;$A500&amp;":"&amp;$A500),BP!$5:$5,AC$4))</f>
        <v>0</v>
      </c>
      <c r="AD500" s="3">
        <f ca="1">IF(AD$5="",0,SUMIFS(INDIRECT($S$2&amp;$A500&amp;":"&amp;$A500),BP!$5:$5,AD$4))</f>
        <v>0</v>
      </c>
      <c r="AE500" s="3">
        <f ca="1">IF(AE$5="",0,SUMIFS(INDIRECT($S$2&amp;$A500&amp;":"&amp;$A500),BP!$5:$5,AE$4))</f>
        <v>0</v>
      </c>
      <c r="AF500" s="3">
        <f ca="1">IF(AF$5="",0,SUMIFS(INDIRECT($S$2&amp;$A500&amp;":"&amp;$A500),BP!$5:$5,AF$4))</f>
        <v>0</v>
      </c>
      <c r="AG500" s="3">
        <f ca="1">IF(AG$5="",0,SUMIFS(INDIRECT($S$2&amp;$A500&amp;":"&amp;$A500),BP!$5:$5,AG$4))</f>
        <v>0</v>
      </c>
      <c r="AH500" s="3">
        <f ca="1">IF(AH$5="",0,SUMIFS(INDIRECT($S$2&amp;$A500&amp;":"&amp;$A500),BP!$5:$5,AH$4))</f>
        <v>0</v>
      </c>
      <c r="AI500" s="3">
        <f ca="1">IF(AI$5="",0,SUMIFS(INDIRECT($S$2&amp;$A500&amp;":"&amp;$A500),BP!$5:$5,AI$4))</f>
        <v>0</v>
      </c>
      <c r="AJ500" s="3">
        <f ca="1">IF(AJ$5="",0,SUMIFS(INDIRECT($S$2&amp;$A500&amp;":"&amp;$A500),BP!$5:$5,AJ$4))</f>
        <v>0</v>
      </c>
      <c r="AK500" s="3">
        <f ca="1">IF(AK$5="",0,SUMIFS(INDIRECT($S$2&amp;$A500&amp;":"&amp;$A500),BP!$5:$5,AK$4))</f>
        <v>0</v>
      </c>
      <c r="AL500" s="3">
        <f ca="1">IF(AL$5="",0,SUMIFS(INDIRECT($S$2&amp;$A500&amp;":"&amp;$A500),BP!$5:$5,AL$4))</f>
        <v>0</v>
      </c>
      <c r="AM500" s="3">
        <f ca="1">IF(AM$5="",0,SUMIFS(INDIRECT($S$2&amp;$A500&amp;":"&amp;$A500),BP!$5:$5,AM$4))</f>
        <v>0</v>
      </c>
      <c r="AN500" s="3">
        <f ca="1">IF(AN$5="",0,SUMIFS(INDIRECT($S$2&amp;$A500&amp;":"&amp;$A500),BP!$5:$5,AN$4))</f>
        <v>0</v>
      </c>
      <c r="AO500" s="3">
        <f ca="1">IF(AO$5="",0,SUMIFS(INDIRECT($S$2&amp;$A500&amp;":"&amp;$A500),BP!$5:$5,AO$4))</f>
        <v>0</v>
      </c>
      <c r="AP500" s="3">
        <f ca="1">IF(AP$5="",0,SUMIFS(INDIRECT($S$2&amp;$A500&amp;":"&amp;$A500),BP!$5:$5,AP$4))</f>
        <v>0</v>
      </c>
      <c r="AQ500" s="3">
        <f ca="1">IF(AQ$5="",0,SUMIFS(INDIRECT($S$2&amp;$A500&amp;":"&amp;$A500),BP!$5:$5,AQ$4))</f>
        <v>0</v>
      </c>
      <c r="AR500" s="3">
        <f ca="1">IF(AR$5="",0,SUMIFS(INDIRECT($S$2&amp;$A500&amp;":"&amp;$A500),BP!$5:$5,AR$4))</f>
        <v>0</v>
      </c>
      <c r="AS500" s="3">
        <f ca="1">IF(AS$5="",0,SUMIFS(INDIRECT($S$2&amp;$A500&amp;":"&amp;$A500),BP!$5:$5,AS$4))</f>
        <v>0</v>
      </c>
      <c r="AT500" s="3">
        <f ca="1">IF(AT$5="",0,SUMIFS(INDIRECT($S$2&amp;$A500&amp;":"&amp;$A500),BP!$5:$5,AT$4))</f>
        <v>0</v>
      </c>
      <c r="AU500" s="3">
        <f ca="1">IF(AU$5="",0,SUMIFS(INDIRECT($S$2&amp;$A500&amp;":"&amp;$A500),BP!$5:$5,AU$4))</f>
        <v>0</v>
      </c>
      <c r="AV500" s="3">
        <f ca="1">IF(AV$5="",0,SUMIFS(INDIRECT($S$2&amp;$A500&amp;":"&amp;$A500),BP!$5:$5,AV$4))</f>
        <v>0</v>
      </c>
      <c r="AW500" s="3">
        <f ca="1">IF(AW$5="",0,SUMIFS(INDIRECT($S$2&amp;$A500&amp;":"&amp;$A500),BP!$5:$5,AW$4))</f>
        <v>0</v>
      </c>
      <c r="AX500" s="3">
        <f ca="1">IF(AX$5="",0,SUMIFS(INDIRECT($S$2&amp;$A500&amp;":"&amp;$A500),BP!$5:$5,AX$4))</f>
        <v>0</v>
      </c>
      <c r="AY500" s="3">
        <f ca="1">IF(AY$5="",0,SUMIFS(INDIRECT($S$2&amp;$A500&amp;":"&amp;$A500),BP!$5:$5,AY$4))</f>
        <v>0</v>
      </c>
      <c r="AZ500" s="3">
        <f ca="1">IF(AZ$5="",0,SUMIFS(INDIRECT($S$2&amp;$A500&amp;":"&amp;$A500),BP!$5:$5,AZ$4))</f>
        <v>0</v>
      </c>
      <c r="BA500" s="3">
        <f ca="1">IF(BA$5="",0,SUMIFS(INDIRECT($S$2&amp;$A500&amp;":"&amp;$A500),BP!$5:$5,BA$4))</f>
        <v>0</v>
      </c>
      <c r="BB500" s="3">
        <f ca="1">IF(BB$5="",0,SUMIFS(INDIRECT($S$2&amp;$A500&amp;":"&amp;$A500),BP!$5:$5,BB$4))</f>
        <v>0</v>
      </c>
      <c r="BC500" s="3">
        <f ca="1">IF(BC$5="",0,SUMIFS(INDIRECT($S$2&amp;$A500&amp;":"&amp;$A500),BP!$5:$5,BC$4))</f>
        <v>0</v>
      </c>
      <c r="BD500" s="3">
        <f ca="1">IF(BD$5="",0,SUMIFS(INDIRECT($S$2&amp;$A500&amp;":"&amp;$A500),BP!$5:$5,BD$4))</f>
        <v>0</v>
      </c>
      <c r="BE500" s="3">
        <f ca="1">IF(BE$5="",0,SUMIFS(INDIRECT($S$2&amp;$A500&amp;":"&amp;$A500),BP!$5:$5,BE$4))</f>
        <v>0</v>
      </c>
      <c r="BF500" s="3">
        <f ca="1">IF(BF$5="",0,SUMIFS(INDIRECT($S$2&amp;$A500&amp;":"&amp;$A500),BP!$5:$5,BF$4))</f>
        <v>0</v>
      </c>
      <c r="BG500" s="3">
        <f ca="1">IF(BG$5="",0,SUMIFS(INDIRECT($S$2&amp;$A500&amp;":"&amp;$A500),BP!$5:$5,BG$4))</f>
        <v>0</v>
      </c>
      <c r="BH500" s="3">
        <f ca="1">IF(BH$5="",0,SUMIFS(INDIRECT($S$2&amp;$A500&amp;":"&amp;$A500),BP!$5:$5,BH$4))</f>
        <v>0</v>
      </c>
      <c r="BI500" s="3">
        <f ca="1">IF(BI$5="",0,SUMIFS(INDIRECT($S$2&amp;$A500&amp;":"&amp;$A500),BP!$5:$5,BI$4))</f>
        <v>0</v>
      </c>
      <c r="BJ500" s="3">
        <f>IF(BJ$5="",0,SUMIFS(BP!500:500,BP!$5:$5,BJ$4))</f>
        <v>0</v>
      </c>
      <c r="BK500" s="3">
        <f>IF(BK$5="",0,SUMIFS(BP!500:500,BP!$5:$5,BK$4))</f>
        <v>0</v>
      </c>
      <c r="BL500" s="3">
        <f>IF(BL$5="",0,SUMIFS(BP!500:500,BP!$5:$5,BL$4))</f>
        <v>0</v>
      </c>
      <c r="BM500" s="3">
        <f>IF(BM$5="",0,SUMIFS(BP!500:500,BP!$5:$5,BM$4))</f>
        <v>0</v>
      </c>
      <c r="BN500" s="3">
        <f>IF(BN$5="",0,SUMIFS(BP!500:500,BP!$5:$5,BN$4))</f>
        <v>0</v>
      </c>
      <c r="BO500" s="3">
        <f>IF(BO$5="",0,SUMIFS(BP!500:500,BP!$5:$5,BO$4))</f>
        <v>0</v>
      </c>
      <c r="BP500" s="3">
        <f>IF(BP$5="",0,SUMIFS(BP!500:500,BP!$5:$5,BP$4))</f>
        <v>0</v>
      </c>
      <c r="BQ500" s="3">
        <f>IF(BQ$5="",0,SUMIFS(BP!500:500,BP!$5:$5,BQ$4))</f>
        <v>0</v>
      </c>
      <c r="BR500" s="3">
        <f>IF(BR$5="",0,SUMIFS(BP!500:500,BP!$5:$5,BR$4))</f>
        <v>0</v>
      </c>
      <c r="BS500" s="3">
        <f>IF(BS$5="",0,SUMIFS(BP!500:500,BP!$5:$5,BS$4))</f>
        <v>0</v>
      </c>
      <c r="BT500" s="3">
        <f>IF(BT$5="",0,SUMIFS(BP!500:500,BP!$5:$5,BT$4))</f>
        <v>0</v>
      </c>
      <c r="BU500" s="3">
        <f>IF(BU$5="",0,SUMIFS(BP!500:500,BP!$5:$5,BU$4))</f>
        <v>0</v>
      </c>
      <c r="BV500" s="3">
        <f>IF(BV$5="",0,SUMIFS(BP!500:500,BP!$5:$5,BV$4))</f>
        <v>0</v>
      </c>
      <c r="BW500" s="3">
        <f>IF(BW$5="",0,SUMIFS(BP!500:500,BP!$5:$5,BW$4))</f>
        <v>0</v>
      </c>
      <c r="BX500" s="3">
        <f>IF(BX$5="",0,SUMIFS(BP!500:500,BP!$5:$5,BX$4))</f>
        <v>0</v>
      </c>
      <c r="BY500" s="3">
        <f>IF(BY$5="",0,SUMIFS(BP!500:500,BP!$5:$5,BY$4))</f>
        <v>0</v>
      </c>
      <c r="BZ500" s="3">
        <f>IF(BZ$5="",0,SUMIFS(BP!500:500,BP!$5:$5,BZ$4))</f>
        <v>0</v>
      </c>
      <c r="CA500" s="3">
        <f>IF(CA$5="",0,SUMIFS(BP!500:500,BP!$5:$5,CA$4))</f>
        <v>0</v>
      </c>
      <c r="CB500" s="3">
        <f>IF(CB$5="",0,SUMIFS(BP!500:500,BP!$5:$5,CB$4))</f>
        <v>0</v>
      </c>
      <c r="CC500" s="3">
        <f>IF(CC$5="",0,SUMIFS(BP!500:500,BP!$5:$5,CC$4))</f>
        <v>0</v>
      </c>
      <c r="CD500" s="3">
        <f>IF(CD$5="",0,SUMIFS(BP!500:500,BP!$5:$5,CD$4))</f>
        <v>0</v>
      </c>
      <c r="CE500" s="3">
        <f>IF(CE$5="",0,SUMIFS(BP!500:500,BP!$5:$5,CE$4))</f>
        <v>0</v>
      </c>
      <c r="CF500" s="3">
        <f>IF(CF$5="",0,SUMIFS(BP!500:500,BP!$5:$5,CF$4))</f>
        <v>0</v>
      </c>
      <c r="CG500" s="3">
        <f>IF(CG$5="",0,SUMIFS(BP!500:500,BP!$5:$5,CG$4))</f>
        <v>0</v>
      </c>
      <c r="CH500" s="3">
        <f>IF(CH$5="",0,SUMIFS(BP!500:500,BP!$5:$5,CH$4))</f>
        <v>0</v>
      </c>
      <c r="CI500" s="3">
        <f>IF(CI$5="",0,SUMIFS(BP!500:500,BP!$5:$5,CI$4))</f>
        <v>0</v>
      </c>
      <c r="CJ500" s="3">
        <f>IF(CJ$5="",0,SUMIFS(BP!500:500,BP!$5:$5,CJ$4))</f>
        <v>0</v>
      </c>
      <c r="CK500" s="3">
        <f>IF(CK$5="",0,SUMIFS(BP!500:500,BP!$5:$5,CK$4))</f>
        <v>0</v>
      </c>
      <c r="CL500" s="3">
        <f>IF(CL$5="",0,SUMIFS(BP!500:500,BP!$5:$5,CL$4))</f>
        <v>0</v>
      </c>
      <c r="CM500" s="3">
        <f>IF(CM$5="",0,SUMIFS(BP!500:500,BP!$5:$5,CM$4))</f>
        <v>0</v>
      </c>
      <c r="CN500" s="3">
        <f>IF(CN$5="",0,SUMIFS(BP!500:500,BP!$5:$5,CN$4))</f>
        <v>0</v>
      </c>
      <c r="CO500" s="3">
        <f>IF(CO$5="",0,SUMIFS(BP!500:500,BP!$5:$5,CO$4))</f>
        <v>0</v>
      </c>
      <c r="CP500" s="3">
        <f>IF(CP$5="",0,SUMIFS(BP!500:500,BP!$5:$5,CP$4))</f>
        <v>0</v>
      </c>
      <c r="CQ500" s="3">
        <f>IF(CQ$5="",0,SUMIFS(BP!500:500,BP!$5:$5,CQ$4))</f>
        <v>0</v>
      </c>
      <c r="CR500" s="3">
        <f>IF(CR$5="",0,SUMIFS(BP!500:500,BP!$5:$5,CR$4))</f>
        <v>0</v>
      </c>
      <c r="CS500" s="3">
        <f>IF(CS$5="",0,SUMIFS(BP!500:500,BP!$5:$5,CS$4))</f>
        <v>0</v>
      </c>
      <c r="CT500" s="3">
        <f>IF(CT$5="",0,SUMIFS(BP!500:500,BP!$5:$5,CT$4))</f>
        <v>0</v>
      </c>
    </row>
  </sheetData>
  <conditionalFormatting sqref="Z5:AJ5">
    <cfRule type="containsBlanks" dxfId="6" priority="2">
      <formula>LEN(TRIM(Z5))=0</formula>
    </cfRule>
  </conditionalFormatting>
  <conditionalFormatting sqref="AK5:CT5">
    <cfRule type="containsBlanks" dxfId="5" priority="1">
      <formula>LEN(TRIM(AK5))=0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info</vt:lpstr>
      <vt:lpstr>Repdd</vt:lpstr>
      <vt:lpstr>BP</vt:lpstr>
      <vt:lpstr>Potoki</vt:lpstr>
      <vt:lpstr>Lists</vt:lpstr>
      <vt:lpstr>rBP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2023-11-20T11:02:54Z</dcterms:modified>
</cp:coreProperties>
</file>